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updateLinks="never" codeName="ThisWorkbook" defaultThemeVersion="124226"/>
  <mc:AlternateContent xmlns:mc="http://schemas.openxmlformats.org/markup-compatibility/2006">
    <mc:Choice Requires="x15">
      <x15ac:absPath xmlns:x15ac="http://schemas.microsoft.com/office/spreadsheetml/2010/11/ac" url="https://cbm365.sharepoint.com/sites/ProMis-Live/GuidanceLibrary/02 Projects and Programmes/20 Implementation and Monitoring/"/>
    </mc:Choice>
  </mc:AlternateContent>
  <xr:revisionPtr revIDLastSave="0" documentId="13_ncr:1_{21290C4B-1C15-4368-A4AE-DC6967B1DF6B}" xr6:coauthVersionLast="47" xr6:coauthVersionMax="47" xr10:uidLastSave="{00000000-0000-0000-0000-000000000000}"/>
  <workbookProtection workbookPassword="DD44" lockStructure="1"/>
  <bookViews>
    <workbookView xWindow="-120" yWindow="-120" windowWidth="29040" windowHeight="15840" tabRatio="859" activeTab="5" xr2:uid="{00000000-000D-0000-FFFF-FFFF00000000}"/>
  </bookViews>
  <sheets>
    <sheet name="Guidelines " sheetId="55" r:id="rId1"/>
    <sheet name="Overview" sheetId="61" r:id="rId2"/>
    <sheet name="Budget" sheetId="54" r:id="rId3"/>
    <sheet name="Transfers of Funds" sheetId="62" r:id="rId4"/>
    <sheet name="Project Budget vs Exp" sheetId="65" r:id="rId5"/>
    <sheet name="LoE - Yr1" sheetId="30" r:id="rId6"/>
    <sheet name="LoE - Yr2" sheetId="58" r:id="rId7"/>
    <sheet name="LoE - Yr3" sheetId="57" r:id="rId8"/>
    <sheet name="LoE - Yr4" sheetId="56" r:id="rId9"/>
    <sheet name="Settings" sheetId="38" state="hidden" r:id="rId10"/>
    <sheet name="LoE - Yr5" sheetId="64" r:id="rId11"/>
    <sheet name="Request of Funds - NEW" sheetId="59" r:id="rId12"/>
  </sheets>
  <externalReferences>
    <externalReference r:id="rId13"/>
  </externalReferences>
  <definedNames>
    <definedName name="_xlnm._FilterDatabase" localSheetId="2" hidden="1">Budget!$B$2:$H$25</definedName>
    <definedName name="_xlnm._FilterDatabase" localSheetId="1" hidden="1">Overview!$B$6:$F$17</definedName>
    <definedName name="exchange">'[1]Cash flow'!$G$9</definedName>
    <definedName name="local">'[1]Cash flow'!$C$9</definedName>
    <definedName name="pname">'[1]Cash flow'!$B$7</definedName>
    <definedName name="Pnumber">'[1]Cash flow'!$B$5</definedName>
    <definedName name="_xlnm.Print_Area" localSheetId="2">Budget!$B$1:$H$41</definedName>
    <definedName name="_xlnm.Print_Area" localSheetId="0">'Guidelines '!$A$1:$D$32</definedName>
    <definedName name="_xlnm.Print_Area" localSheetId="5">'LoE - Yr1'!$A$10:$I$613</definedName>
    <definedName name="_xlnm.Print_Area" localSheetId="6">'LoE - Yr2'!$A$1:$I$488</definedName>
    <definedName name="_xlnm.Print_Area" localSheetId="7">'LoE - Yr3'!$A$1:$I$488</definedName>
    <definedName name="_xlnm.Print_Area" localSheetId="8">'LoE - Yr4'!$A$1:$I$488</definedName>
    <definedName name="_xlnm.Print_Area" localSheetId="10">'LoE - Yr5'!$A$1:$I$488</definedName>
    <definedName name="_xlnm.Print_Area" localSheetId="1">Overview!$A$1:$H$32</definedName>
    <definedName name="_xlnm.Print_Area" localSheetId="4">'Project Budget vs Exp'!$A$1:$I$43</definedName>
    <definedName name="_xlnm.Print_Area" localSheetId="11">'Request of Funds - NEW'!$A$1:$F$31</definedName>
    <definedName name="_xlnm.Print_Area" localSheetId="3">'Transfers of Funds'!$A$1:$H$60</definedName>
    <definedName name="_xlnm.Print_Titles" localSheetId="5">'LoE - Yr1'!$1:$9</definedName>
    <definedName name="_xlnm.Print_Titles" localSheetId="6">'LoE - Yr2'!$9:$9</definedName>
    <definedName name="_xlnm.Print_Titles" localSheetId="7">'LoE - Yr3'!$9:$9</definedName>
    <definedName name="_xlnm.Print_Titles" localSheetId="8">'LoE - Yr4'!$9:$9</definedName>
    <definedName name="_xlnm.Print_Titles" localSheetId="10">'LoE - Yr5'!$9:$9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4" i="62" l="1"/>
  <c r="M13" i="62"/>
  <c r="M12" i="62"/>
  <c r="M11" i="62"/>
  <c r="M10" i="62"/>
  <c r="I6" i="54"/>
  <c r="B13" i="30" l="1"/>
  <c r="B14" i="30"/>
  <c r="B15" i="30"/>
  <c r="B16" i="30"/>
  <c r="B17" i="30"/>
  <c r="B18" i="30"/>
  <c r="B19" i="30"/>
  <c r="B20" i="30"/>
  <c r="B21" i="30"/>
  <c r="B22" i="30"/>
  <c r="B23" i="30"/>
  <c r="B24" i="30"/>
  <c r="B25" i="30"/>
  <c r="B26" i="30"/>
  <c r="B27" i="30"/>
  <c r="B28" i="30"/>
  <c r="B29" i="30"/>
  <c r="B30" i="30"/>
  <c r="B31" i="30"/>
  <c r="B32" i="30"/>
  <c r="B33" i="30"/>
  <c r="B34" i="30"/>
  <c r="B35" i="30"/>
  <c r="B36" i="30"/>
  <c r="B37" i="30"/>
  <c r="B38" i="30"/>
  <c r="B39" i="30"/>
  <c r="B40" i="30"/>
  <c r="B41" i="30"/>
  <c r="B42" i="30"/>
  <c r="B43" i="30"/>
  <c r="B44" i="30"/>
  <c r="B45" i="30"/>
  <c r="B46" i="30"/>
  <c r="B47" i="30"/>
  <c r="B48" i="30"/>
  <c r="B49" i="30"/>
  <c r="B50" i="30"/>
  <c r="B51" i="30"/>
  <c r="B52" i="30"/>
  <c r="B53" i="30"/>
  <c r="B54" i="30"/>
  <c r="B55" i="30"/>
  <c r="B56" i="30"/>
  <c r="B57" i="30"/>
  <c r="B58" i="30"/>
  <c r="B59" i="30"/>
  <c r="B60" i="30"/>
  <c r="B61" i="30"/>
  <c r="B62" i="30"/>
  <c r="B63" i="30"/>
  <c r="B64" i="30"/>
  <c r="B65" i="30"/>
  <c r="B66" i="30"/>
  <c r="B67" i="30"/>
  <c r="B68" i="30"/>
  <c r="B69" i="30"/>
  <c r="B70" i="30"/>
  <c r="B71" i="30"/>
  <c r="B72" i="30"/>
  <c r="B73" i="30"/>
  <c r="B74" i="30"/>
  <c r="B75" i="30"/>
  <c r="B76" i="30"/>
  <c r="B77" i="30"/>
  <c r="B78" i="30"/>
  <c r="B79" i="30"/>
  <c r="B80" i="30"/>
  <c r="B81" i="30"/>
  <c r="B82" i="30"/>
  <c r="B83" i="30"/>
  <c r="B84" i="30"/>
  <c r="B85" i="30"/>
  <c r="B86" i="30"/>
  <c r="B87" i="30"/>
  <c r="B88" i="30"/>
  <c r="B89" i="30"/>
  <c r="B90" i="30"/>
  <c r="B91" i="30"/>
  <c r="B92" i="30"/>
  <c r="B93" i="30"/>
  <c r="B94" i="30"/>
  <c r="B95" i="30"/>
  <c r="B96" i="30"/>
  <c r="B97" i="30"/>
  <c r="B98" i="30"/>
  <c r="B99" i="30"/>
  <c r="B100" i="30"/>
  <c r="B101" i="30"/>
  <c r="B102" i="30"/>
  <c r="B103" i="30"/>
  <c r="B104" i="30"/>
  <c r="B105" i="30"/>
  <c r="B106" i="30"/>
  <c r="B107" i="30"/>
  <c r="B108" i="30"/>
  <c r="B109" i="30"/>
  <c r="B110" i="30"/>
  <c r="B111" i="30"/>
  <c r="B112" i="30"/>
  <c r="B113" i="30"/>
  <c r="B114" i="30"/>
  <c r="B115" i="30"/>
  <c r="B116" i="30"/>
  <c r="B117" i="30"/>
  <c r="B118" i="30"/>
  <c r="B119" i="30"/>
  <c r="B120" i="30"/>
  <c r="B121" i="30"/>
  <c r="B122" i="30"/>
  <c r="B123" i="30"/>
  <c r="B124" i="30"/>
  <c r="B125" i="30"/>
  <c r="B126" i="30"/>
  <c r="B127" i="30"/>
  <c r="B128" i="30"/>
  <c r="B129" i="30"/>
  <c r="B130" i="30"/>
  <c r="B131" i="30"/>
  <c r="B132" i="30"/>
  <c r="B133" i="30"/>
  <c r="B134" i="30"/>
  <c r="B135" i="30"/>
  <c r="B136" i="30"/>
  <c r="B137" i="30"/>
  <c r="B138" i="30"/>
  <c r="B139" i="30"/>
  <c r="B140" i="30"/>
  <c r="B141" i="30"/>
  <c r="B142" i="30"/>
  <c r="B143" i="30"/>
  <c r="B144" i="30"/>
  <c r="B145" i="30"/>
  <c r="B146" i="30"/>
  <c r="B147" i="30"/>
  <c r="B148" i="30"/>
  <c r="B149" i="30"/>
  <c r="B150" i="30"/>
  <c r="B151" i="30"/>
  <c r="B152" i="30"/>
  <c r="B153" i="30"/>
  <c r="B154" i="30"/>
  <c r="B155" i="30"/>
  <c r="B156" i="30"/>
  <c r="B157" i="30"/>
  <c r="B158" i="30"/>
  <c r="B159" i="30"/>
  <c r="B160" i="30"/>
  <c r="B161" i="30"/>
  <c r="B162" i="30"/>
  <c r="B163" i="30"/>
  <c r="B164" i="30"/>
  <c r="B165" i="30"/>
  <c r="B166" i="30"/>
  <c r="B167" i="30"/>
  <c r="B168" i="30"/>
  <c r="B169" i="30"/>
  <c r="B170" i="30"/>
  <c r="B171" i="30"/>
  <c r="B172" i="30"/>
  <c r="B173" i="30"/>
  <c r="B174" i="30"/>
  <c r="B175" i="30"/>
  <c r="B176" i="30"/>
  <c r="B177" i="30"/>
  <c r="B178" i="30"/>
  <c r="B179" i="30"/>
  <c r="B180" i="30"/>
  <c r="B181" i="30"/>
  <c r="B182" i="30"/>
  <c r="B183" i="30"/>
  <c r="B184" i="30"/>
  <c r="B185" i="30"/>
  <c r="B186" i="30"/>
  <c r="B187" i="30"/>
  <c r="B188" i="30"/>
  <c r="B189" i="30"/>
  <c r="B190" i="30"/>
  <c r="B191" i="30"/>
  <c r="B192" i="30"/>
  <c r="B193" i="30"/>
  <c r="B194" i="30"/>
  <c r="B195" i="30"/>
  <c r="B196" i="30"/>
  <c r="B197" i="30"/>
  <c r="B198" i="30"/>
  <c r="B199" i="30"/>
  <c r="B200" i="30"/>
  <c r="B201" i="30"/>
  <c r="B202" i="30"/>
  <c r="B203" i="30"/>
  <c r="B204" i="30"/>
  <c r="B205" i="30"/>
  <c r="B206" i="30"/>
  <c r="B207" i="30"/>
  <c r="B208" i="30"/>
  <c r="B209" i="30"/>
  <c r="B210" i="30"/>
  <c r="B211" i="30"/>
  <c r="B212" i="30"/>
  <c r="B213" i="30"/>
  <c r="B214" i="30"/>
  <c r="B215" i="30"/>
  <c r="B216" i="30"/>
  <c r="B217" i="30"/>
  <c r="B218" i="30"/>
  <c r="B219" i="30"/>
  <c r="B220" i="30"/>
  <c r="B221" i="30"/>
  <c r="B222" i="30"/>
  <c r="B223" i="30"/>
  <c r="B224" i="30"/>
  <c r="B225" i="30"/>
  <c r="B226" i="30"/>
  <c r="B227" i="30"/>
  <c r="B228" i="30"/>
  <c r="B229" i="30"/>
  <c r="B230" i="30"/>
  <c r="B231" i="30"/>
  <c r="B232" i="30"/>
  <c r="B233" i="30"/>
  <c r="B234" i="30"/>
  <c r="B235" i="30"/>
  <c r="B236" i="30"/>
  <c r="B237" i="30"/>
  <c r="B238" i="30"/>
  <c r="B239" i="30"/>
  <c r="B240" i="30"/>
  <c r="B241" i="30"/>
  <c r="B242" i="30"/>
  <c r="B243" i="30"/>
  <c r="B244" i="30"/>
  <c r="B245" i="30"/>
  <c r="B246" i="30"/>
  <c r="B247" i="30"/>
  <c r="B248" i="30"/>
  <c r="B249" i="30"/>
  <c r="B250" i="30"/>
  <c r="B251" i="30"/>
  <c r="B252" i="30"/>
  <c r="B253" i="30"/>
  <c r="B254" i="30"/>
  <c r="B255" i="30"/>
  <c r="B256" i="30"/>
  <c r="B257" i="30"/>
  <c r="B258" i="30"/>
  <c r="B259" i="30"/>
  <c r="B260" i="30"/>
  <c r="B261" i="30"/>
  <c r="B262" i="30"/>
  <c r="B263" i="30"/>
  <c r="B264" i="30"/>
  <c r="B265" i="30"/>
  <c r="B266" i="30"/>
  <c r="B267" i="30"/>
  <c r="B268" i="30"/>
  <c r="B269" i="30"/>
  <c r="B270" i="30"/>
  <c r="B271" i="30"/>
  <c r="B272" i="30"/>
  <c r="B273" i="30"/>
  <c r="B274" i="30"/>
  <c r="B275" i="30"/>
  <c r="B276" i="30"/>
  <c r="B277" i="30"/>
  <c r="B278" i="30"/>
  <c r="B279" i="30"/>
  <c r="B280" i="30"/>
  <c r="B281" i="30"/>
  <c r="B282" i="30"/>
  <c r="B283" i="30"/>
  <c r="B284" i="30"/>
  <c r="B285" i="30"/>
  <c r="B286" i="30"/>
  <c r="B287" i="30"/>
  <c r="B288" i="30"/>
  <c r="B289" i="30"/>
  <c r="B290" i="30"/>
  <c r="B291" i="30"/>
  <c r="B292" i="30"/>
  <c r="B293" i="30"/>
  <c r="B294" i="30"/>
  <c r="B295" i="30"/>
  <c r="B296" i="30"/>
  <c r="B297" i="30"/>
  <c r="B298" i="30"/>
  <c r="B299" i="30"/>
  <c r="B300" i="30"/>
  <c r="B301" i="30"/>
  <c r="B302" i="30"/>
  <c r="B303" i="30"/>
  <c r="B304" i="30"/>
  <c r="B305" i="30"/>
  <c r="B306" i="30"/>
  <c r="B307" i="30"/>
  <c r="B308" i="30"/>
  <c r="B309" i="30"/>
  <c r="B310" i="30"/>
  <c r="B311" i="30"/>
  <c r="B312" i="30"/>
  <c r="B313" i="30"/>
  <c r="B314" i="30"/>
  <c r="B315" i="30"/>
  <c r="B316" i="30"/>
  <c r="B317" i="30"/>
  <c r="B318" i="30"/>
  <c r="B319" i="30"/>
  <c r="B320" i="30"/>
  <c r="B321" i="30"/>
  <c r="B322" i="30"/>
  <c r="B323" i="30"/>
  <c r="B324" i="30"/>
  <c r="B325" i="30"/>
  <c r="B326" i="30"/>
  <c r="B327" i="30"/>
  <c r="B328" i="30"/>
  <c r="B329" i="30"/>
  <c r="B330" i="30"/>
  <c r="B331" i="30"/>
  <c r="B332" i="30"/>
  <c r="B333" i="30"/>
  <c r="B334" i="30"/>
  <c r="B335" i="30"/>
  <c r="B336" i="30"/>
  <c r="B337" i="30"/>
  <c r="B338" i="30"/>
  <c r="B339" i="30"/>
  <c r="B340" i="30"/>
  <c r="B341" i="30"/>
  <c r="B342" i="30"/>
  <c r="B343" i="30"/>
  <c r="B344" i="30"/>
  <c r="B345" i="30"/>
  <c r="B346" i="30"/>
  <c r="B347" i="30"/>
  <c r="B348" i="30"/>
  <c r="B349" i="30"/>
  <c r="B350" i="30"/>
  <c r="B351" i="30"/>
  <c r="B352" i="30"/>
  <c r="B353" i="30"/>
  <c r="B354" i="30"/>
  <c r="B355" i="30"/>
  <c r="B356" i="30"/>
  <c r="B357" i="30"/>
  <c r="B358" i="30"/>
  <c r="B359" i="30"/>
  <c r="B360" i="30"/>
  <c r="B361" i="30"/>
  <c r="B362" i="30"/>
  <c r="B363" i="30"/>
  <c r="B364" i="30"/>
  <c r="B365" i="30"/>
  <c r="B366" i="30"/>
  <c r="B367" i="30"/>
  <c r="B368" i="30"/>
  <c r="B369" i="30"/>
  <c r="B370" i="30"/>
  <c r="B371" i="30"/>
  <c r="B372" i="30"/>
  <c r="B373" i="30"/>
  <c r="B374" i="30"/>
  <c r="B375" i="30"/>
  <c r="B376" i="30"/>
  <c r="B377" i="30"/>
  <c r="B378" i="30"/>
  <c r="B379" i="30"/>
  <c r="B380" i="30"/>
  <c r="B381" i="30"/>
  <c r="B382" i="30"/>
  <c r="B383" i="30"/>
  <c r="B384" i="30"/>
  <c r="B385" i="30"/>
  <c r="B386" i="30"/>
  <c r="B387" i="30"/>
  <c r="B388" i="30"/>
  <c r="B389" i="30"/>
  <c r="B390" i="30"/>
  <c r="B391" i="30"/>
  <c r="B392" i="30"/>
  <c r="B393" i="30"/>
  <c r="B394" i="30"/>
  <c r="B395" i="30"/>
  <c r="B396" i="30"/>
  <c r="B397" i="30"/>
  <c r="B398" i="30"/>
  <c r="B399" i="30"/>
  <c r="B400" i="30"/>
  <c r="B401" i="30"/>
  <c r="B402" i="30"/>
  <c r="B403" i="30"/>
  <c r="B404" i="30"/>
  <c r="B405" i="30"/>
  <c r="B406" i="30"/>
  <c r="B407" i="30"/>
  <c r="B408" i="30"/>
  <c r="B409" i="30"/>
  <c r="B410" i="30"/>
  <c r="B411" i="30"/>
  <c r="B412" i="30"/>
  <c r="B413" i="30"/>
  <c r="B414" i="30"/>
  <c r="B415" i="30"/>
  <c r="B416" i="30"/>
  <c r="B417" i="30"/>
  <c r="B418" i="30"/>
  <c r="B419" i="30"/>
  <c r="B420" i="30"/>
  <c r="B421" i="30"/>
  <c r="B422" i="30"/>
  <c r="B423" i="30"/>
  <c r="B424" i="30"/>
  <c r="B425" i="30"/>
  <c r="B426" i="30"/>
  <c r="B427" i="30"/>
  <c r="B428" i="30"/>
  <c r="B429" i="30"/>
  <c r="B430" i="30"/>
  <c r="B431" i="30"/>
  <c r="B432" i="30"/>
  <c r="B433" i="30"/>
  <c r="B434" i="30"/>
  <c r="B435" i="30"/>
  <c r="B436" i="30"/>
  <c r="B437" i="30"/>
  <c r="B438" i="30"/>
  <c r="B439" i="30"/>
  <c r="B440" i="30"/>
  <c r="B441" i="30"/>
  <c r="B442" i="30"/>
  <c r="B443" i="30"/>
  <c r="B444" i="30"/>
  <c r="B445" i="30"/>
  <c r="B446" i="30"/>
  <c r="B447" i="30"/>
  <c r="B448" i="30"/>
  <c r="B449" i="30"/>
  <c r="B450" i="30"/>
  <c r="B451" i="30"/>
  <c r="B452" i="30"/>
  <c r="B453" i="30"/>
  <c r="B454" i="30"/>
  <c r="B455" i="30"/>
  <c r="B456" i="30"/>
  <c r="B457" i="30"/>
  <c r="B458" i="30"/>
  <c r="B459" i="30"/>
  <c r="B460" i="30"/>
  <c r="B461" i="30"/>
  <c r="B462" i="30"/>
  <c r="B463" i="30"/>
  <c r="B464" i="30"/>
  <c r="B465" i="30"/>
  <c r="B466" i="30"/>
  <c r="B467" i="30"/>
  <c r="B468" i="30"/>
  <c r="B469" i="30"/>
  <c r="B470" i="30"/>
  <c r="B471" i="30"/>
  <c r="B472" i="30"/>
  <c r="B473" i="30"/>
  <c r="B474" i="30"/>
  <c r="B475" i="30"/>
  <c r="B476" i="30"/>
  <c r="B477" i="30"/>
  <c r="B478" i="30"/>
  <c r="B479" i="30"/>
  <c r="B480" i="30"/>
  <c r="B481" i="30"/>
  <c r="B482" i="30"/>
  <c r="B483" i="30"/>
  <c r="B484" i="30"/>
  <c r="B485" i="30"/>
  <c r="B486" i="30"/>
  <c r="B487" i="30"/>
  <c r="B488" i="30"/>
  <c r="B489" i="30"/>
  <c r="B490" i="30"/>
  <c r="B491" i="30"/>
  <c r="B492" i="30"/>
  <c r="B493" i="30"/>
  <c r="B494" i="30"/>
  <c r="B495" i="30"/>
  <c r="B496" i="30"/>
  <c r="B497" i="30"/>
  <c r="B498" i="30"/>
  <c r="B499" i="30"/>
  <c r="B500" i="30"/>
  <c r="B501" i="30"/>
  <c r="B502" i="30"/>
  <c r="B503" i="30"/>
  <c r="B504" i="30"/>
  <c r="B505" i="30"/>
  <c r="B506" i="30"/>
  <c r="B507" i="30"/>
  <c r="B508" i="30"/>
  <c r="B509" i="30"/>
  <c r="B510" i="30"/>
  <c r="B511" i="30"/>
  <c r="B512" i="30"/>
  <c r="B513" i="30"/>
  <c r="B514" i="30"/>
  <c r="B515" i="30"/>
  <c r="B516" i="30"/>
  <c r="B517" i="30"/>
  <c r="B518" i="30"/>
  <c r="B519" i="30"/>
  <c r="B520" i="30"/>
  <c r="B521" i="30"/>
  <c r="B522" i="30"/>
  <c r="B523" i="30"/>
  <c r="B524" i="30"/>
  <c r="B525" i="30"/>
  <c r="B526" i="30"/>
  <c r="B527" i="30"/>
  <c r="B528" i="30"/>
  <c r="B529" i="30"/>
  <c r="B530" i="30"/>
  <c r="B531" i="30"/>
  <c r="B532" i="30"/>
  <c r="B533" i="30"/>
  <c r="B534" i="30"/>
  <c r="B535" i="30"/>
  <c r="B536" i="30"/>
  <c r="B537" i="30"/>
  <c r="B538" i="30"/>
  <c r="B539" i="30"/>
  <c r="B540" i="30"/>
  <c r="B541" i="30"/>
  <c r="B542" i="30"/>
  <c r="B543" i="30"/>
  <c r="B544" i="30"/>
  <c r="B545" i="30"/>
  <c r="B546" i="30"/>
  <c r="B547" i="30"/>
  <c r="B548" i="30"/>
  <c r="B549" i="30"/>
  <c r="B550" i="30"/>
  <c r="B551" i="30"/>
  <c r="B552" i="30"/>
  <c r="B553" i="30"/>
  <c r="B554" i="30"/>
  <c r="B555" i="30"/>
  <c r="B556" i="30"/>
  <c r="B557" i="30"/>
  <c r="B558" i="30"/>
  <c r="B559" i="30"/>
  <c r="B560" i="30"/>
  <c r="B561" i="30"/>
  <c r="B562" i="30"/>
  <c r="B563" i="30"/>
  <c r="B564" i="30"/>
  <c r="B565" i="30"/>
  <c r="B566" i="30"/>
  <c r="B567" i="30"/>
  <c r="B568" i="30"/>
  <c r="B569" i="30"/>
  <c r="B570" i="30"/>
  <c r="B571" i="30"/>
  <c r="B572" i="30"/>
  <c r="B573" i="30"/>
  <c r="B574" i="30"/>
  <c r="B575" i="30"/>
  <c r="B576" i="30"/>
  <c r="B577" i="30"/>
  <c r="B578" i="30"/>
  <c r="B579" i="30"/>
  <c r="B580" i="30"/>
  <c r="B581" i="30"/>
  <c r="B582" i="30"/>
  <c r="B583" i="30"/>
  <c r="B584" i="30"/>
  <c r="B585" i="30"/>
  <c r="B586" i="30"/>
  <c r="B587" i="30"/>
  <c r="B588" i="30"/>
  <c r="B589" i="30"/>
  <c r="B590" i="30"/>
  <c r="B591" i="30"/>
  <c r="B592" i="30"/>
  <c r="B593" i="30"/>
  <c r="B594" i="30"/>
  <c r="B595" i="30"/>
  <c r="B596" i="30"/>
  <c r="B597" i="30"/>
  <c r="B598" i="30"/>
  <c r="B599" i="30"/>
  <c r="B600" i="30"/>
  <c r="B601" i="30"/>
  <c r="B602" i="30"/>
  <c r="B603" i="30"/>
  <c r="B604" i="30"/>
  <c r="B605" i="30"/>
  <c r="B606" i="30"/>
  <c r="B607" i="30"/>
  <c r="B608" i="30"/>
  <c r="B609" i="30"/>
  <c r="B610" i="30"/>
  <c r="B611" i="30"/>
  <c r="B612" i="30"/>
  <c r="B613" i="30"/>
  <c r="B614" i="30"/>
  <c r="B615" i="30"/>
  <c r="B616" i="30"/>
  <c r="B617" i="30"/>
  <c r="B618" i="30"/>
  <c r="B619" i="30"/>
  <c r="B620" i="30"/>
  <c r="B621" i="30"/>
  <c r="B622" i="30"/>
  <c r="B623" i="30"/>
  <c r="B624" i="30"/>
  <c r="B625" i="30"/>
  <c r="B626" i="30"/>
  <c r="B627" i="30"/>
  <c r="B628" i="30"/>
  <c r="B629" i="30"/>
  <c r="B630" i="30"/>
  <c r="B631" i="30"/>
  <c r="B632" i="30"/>
  <c r="B633" i="30"/>
  <c r="B634" i="30"/>
  <c r="B635" i="30"/>
  <c r="B636" i="30"/>
  <c r="B637" i="30"/>
  <c r="B638" i="30"/>
  <c r="B639" i="30"/>
  <c r="B640" i="30"/>
  <c r="B641" i="30"/>
  <c r="B642" i="30"/>
  <c r="B643" i="30"/>
  <c r="B644" i="30"/>
  <c r="B645" i="30"/>
  <c r="B646" i="30"/>
  <c r="B647" i="30"/>
  <c r="B648" i="30"/>
  <c r="B649" i="30"/>
  <c r="B650" i="30"/>
  <c r="B651" i="30"/>
  <c r="B652" i="30"/>
  <c r="B653" i="30"/>
  <c r="B654" i="30"/>
  <c r="B655" i="30"/>
  <c r="B656" i="30"/>
  <c r="B657" i="30"/>
  <c r="B658" i="30"/>
  <c r="B659" i="30"/>
  <c r="B660" i="30"/>
  <c r="B661" i="30"/>
  <c r="B662" i="30"/>
  <c r="B663" i="30"/>
  <c r="B664" i="30"/>
  <c r="B665" i="30"/>
  <c r="B666" i="30"/>
  <c r="B667" i="30"/>
  <c r="B668" i="30"/>
  <c r="B669" i="30"/>
  <c r="B670" i="30"/>
  <c r="B671" i="30"/>
  <c r="B672" i="30"/>
  <c r="B673" i="30"/>
  <c r="B674" i="30"/>
  <c r="B675" i="30"/>
  <c r="B676" i="30"/>
  <c r="B677" i="30"/>
  <c r="B678" i="30"/>
  <c r="B679" i="30"/>
  <c r="B680" i="30"/>
  <c r="B681" i="30"/>
  <c r="B682" i="30"/>
  <c r="B683" i="30"/>
  <c r="B684" i="30"/>
  <c r="B685" i="30"/>
  <c r="B686" i="30"/>
  <c r="B687" i="30"/>
  <c r="B688" i="30"/>
  <c r="B689" i="30"/>
  <c r="B690" i="30"/>
  <c r="B691" i="30"/>
  <c r="B692" i="30"/>
  <c r="B693" i="30"/>
  <c r="B694" i="30"/>
  <c r="B695" i="30"/>
  <c r="B696" i="30"/>
  <c r="B697" i="30"/>
  <c r="B698" i="30"/>
  <c r="B699" i="30"/>
  <c r="B700" i="30"/>
  <c r="B701" i="30"/>
  <c r="B702" i="30"/>
  <c r="B703" i="30"/>
  <c r="B704" i="30"/>
  <c r="B705" i="30"/>
  <c r="B706" i="30"/>
  <c r="B707" i="30"/>
  <c r="B708" i="30"/>
  <c r="B709" i="30"/>
  <c r="B710" i="30"/>
  <c r="B711" i="30"/>
  <c r="B712" i="30"/>
  <c r="B713" i="30"/>
  <c r="B714" i="30"/>
  <c r="B715" i="30"/>
  <c r="B716" i="30"/>
  <c r="B717" i="30"/>
  <c r="B718" i="30"/>
  <c r="B719" i="30"/>
  <c r="B720" i="30"/>
  <c r="B721" i="30"/>
  <c r="B722" i="30"/>
  <c r="B723" i="30"/>
  <c r="B724" i="30"/>
  <c r="B725" i="30"/>
  <c r="B726" i="30"/>
  <c r="B727" i="30"/>
  <c r="B728" i="30"/>
  <c r="B729" i="30"/>
  <c r="B730" i="30"/>
  <c r="B731" i="30"/>
  <c r="B732" i="30"/>
  <c r="B733" i="30"/>
  <c r="B734" i="30"/>
  <c r="B735" i="30"/>
  <c r="B736" i="30"/>
  <c r="B737" i="30"/>
  <c r="B738" i="30"/>
  <c r="B739" i="30"/>
  <c r="B740" i="30"/>
  <c r="B741" i="30"/>
  <c r="B742" i="30"/>
  <c r="B743" i="30"/>
  <c r="B744" i="30"/>
  <c r="B745" i="30"/>
  <c r="B746" i="30"/>
  <c r="B747" i="30"/>
  <c r="B748" i="30"/>
  <c r="B749" i="30"/>
  <c r="B750" i="30"/>
  <c r="B751" i="30"/>
  <c r="B752" i="30"/>
  <c r="B753" i="30"/>
  <c r="B754" i="30"/>
  <c r="B755" i="30"/>
  <c r="B756" i="30"/>
  <c r="B757" i="30"/>
  <c r="B758" i="30"/>
  <c r="B759" i="30"/>
  <c r="B760" i="30"/>
  <c r="B761" i="30"/>
  <c r="B762" i="30"/>
  <c r="B763" i="30"/>
  <c r="B764" i="30"/>
  <c r="B765" i="30"/>
  <c r="B766" i="30"/>
  <c r="B767" i="30"/>
  <c r="B768" i="30"/>
  <c r="B769" i="30"/>
  <c r="B770" i="30"/>
  <c r="B771" i="30"/>
  <c r="B772" i="30"/>
  <c r="B773" i="30"/>
  <c r="B774" i="30"/>
  <c r="B775" i="30"/>
  <c r="B776" i="30"/>
  <c r="B777" i="30"/>
  <c r="B778" i="30"/>
  <c r="B779" i="30"/>
  <c r="B780" i="30"/>
  <c r="B781" i="30"/>
  <c r="B782" i="30"/>
  <c r="B783" i="30"/>
  <c r="B784" i="30"/>
  <c r="B785" i="30"/>
  <c r="B786" i="30"/>
  <c r="B787" i="30"/>
  <c r="B788" i="30"/>
  <c r="B789" i="30"/>
  <c r="B790" i="30"/>
  <c r="B791" i="30"/>
  <c r="B792" i="30"/>
  <c r="B793" i="30"/>
  <c r="B794" i="30"/>
  <c r="B795" i="30"/>
  <c r="B796" i="30"/>
  <c r="B797" i="30"/>
  <c r="B798" i="30"/>
  <c r="B799" i="30"/>
  <c r="B800" i="30"/>
  <c r="B801" i="30"/>
  <c r="B802" i="30"/>
  <c r="B803" i="30"/>
  <c r="B804" i="30"/>
  <c r="B805" i="30"/>
  <c r="B806" i="30"/>
  <c r="B807" i="30"/>
  <c r="B808" i="30"/>
  <c r="B809" i="30"/>
  <c r="B810" i="30"/>
  <c r="B811" i="30"/>
  <c r="B812" i="30"/>
  <c r="B813" i="30"/>
  <c r="B814" i="30"/>
  <c r="B815" i="30"/>
  <c r="B816" i="30"/>
  <c r="B817" i="30"/>
  <c r="B818" i="30"/>
  <c r="B819" i="30"/>
  <c r="B820" i="30"/>
  <c r="B821" i="30"/>
  <c r="B822" i="30"/>
  <c r="B823" i="30"/>
  <c r="B824" i="30"/>
  <c r="B825" i="30"/>
  <c r="B826" i="30"/>
  <c r="B827" i="30"/>
  <c r="B828" i="30"/>
  <c r="B829" i="30"/>
  <c r="B830" i="30"/>
  <c r="B831" i="30"/>
  <c r="B832" i="30"/>
  <c r="B833" i="30"/>
  <c r="B834" i="30"/>
  <c r="B835" i="30"/>
  <c r="B836" i="30"/>
  <c r="B837" i="30"/>
  <c r="B838" i="30"/>
  <c r="B839" i="30"/>
  <c r="B840" i="30"/>
  <c r="B841" i="30"/>
  <c r="B842" i="30"/>
  <c r="B843" i="30"/>
  <c r="B844" i="30"/>
  <c r="B845" i="30"/>
  <c r="B846" i="30"/>
  <c r="B847" i="30"/>
  <c r="B848" i="30"/>
  <c r="B849" i="30"/>
  <c r="B850" i="30"/>
  <c r="B851" i="30"/>
  <c r="B852" i="30"/>
  <c r="B853" i="30"/>
  <c r="B854" i="30"/>
  <c r="B855" i="30"/>
  <c r="B856" i="30"/>
  <c r="B857" i="30"/>
  <c r="B858" i="30"/>
  <c r="B859" i="30"/>
  <c r="B860" i="30"/>
  <c r="B861" i="30"/>
  <c r="B862" i="30"/>
  <c r="B863" i="30"/>
  <c r="B864" i="30"/>
  <c r="B865" i="30"/>
  <c r="B866" i="30"/>
  <c r="B867" i="30"/>
  <c r="B868" i="30"/>
  <c r="B869" i="30"/>
  <c r="B870" i="30"/>
  <c r="B871" i="30"/>
  <c r="B872" i="30"/>
  <c r="B873" i="30"/>
  <c r="B874" i="30"/>
  <c r="B875" i="30"/>
  <c r="B876" i="30"/>
  <c r="B877" i="30"/>
  <c r="B878" i="30"/>
  <c r="B879" i="30"/>
  <c r="B880" i="30"/>
  <c r="B881" i="30"/>
  <c r="B882" i="30"/>
  <c r="B883" i="30"/>
  <c r="B884" i="30"/>
  <c r="B885" i="30"/>
  <c r="B886" i="30"/>
  <c r="B887" i="30"/>
  <c r="B888" i="30"/>
  <c r="B889" i="30"/>
  <c r="B890" i="30"/>
  <c r="B891" i="30"/>
  <c r="B892" i="30"/>
  <c r="B893" i="30"/>
  <c r="B894" i="30"/>
  <c r="B895" i="30"/>
  <c r="B896" i="30"/>
  <c r="B897" i="30"/>
  <c r="B898" i="30"/>
  <c r="B899" i="30"/>
  <c r="B900" i="30"/>
  <c r="B901" i="30"/>
  <c r="B902" i="30"/>
  <c r="B903" i="30"/>
  <c r="B904" i="30"/>
  <c r="B905" i="30"/>
  <c r="B906" i="30"/>
  <c r="B907" i="30"/>
  <c r="B908" i="30"/>
  <c r="B909" i="30"/>
  <c r="B910" i="30"/>
  <c r="B911" i="30"/>
  <c r="B912" i="30"/>
  <c r="B913" i="30"/>
  <c r="B914" i="30"/>
  <c r="B915" i="30"/>
  <c r="B916" i="30"/>
  <c r="B917" i="30"/>
  <c r="B918" i="30"/>
  <c r="B919" i="30"/>
  <c r="B920" i="30"/>
  <c r="B921" i="30"/>
  <c r="B922" i="30"/>
  <c r="B923" i="30"/>
  <c r="B924" i="30"/>
  <c r="B925" i="30"/>
  <c r="B926" i="30"/>
  <c r="B927" i="30"/>
  <c r="B928" i="30"/>
  <c r="B929" i="30"/>
  <c r="B930" i="30"/>
  <c r="B931" i="30"/>
  <c r="B932" i="30"/>
  <c r="B933" i="30"/>
  <c r="B934" i="30"/>
  <c r="B935" i="30"/>
  <c r="B936" i="30"/>
  <c r="B937" i="30"/>
  <c r="B938" i="30"/>
  <c r="B939" i="30"/>
  <c r="B940" i="30"/>
  <c r="B941" i="30"/>
  <c r="B942" i="30"/>
  <c r="B943" i="30"/>
  <c r="B944" i="30"/>
  <c r="B945" i="30"/>
  <c r="B946" i="30"/>
  <c r="B947" i="30"/>
  <c r="B948" i="30"/>
  <c r="B949" i="30"/>
  <c r="B950" i="30"/>
  <c r="B951" i="30"/>
  <c r="B952" i="30"/>
  <c r="B953" i="30"/>
  <c r="B954" i="30"/>
  <c r="B955" i="30"/>
  <c r="B956" i="30"/>
  <c r="B957" i="30"/>
  <c r="B958" i="30"/>
  <c r="B959" i="30"/>
  <c r="B960" i="30"/>
  <c r="B961" i="30"/>
  <c r="B962" i="30"/>
  <c r="B963" i="30"/>
  <c r="B964" i="30"/>
  <c r="B965" i="30"/>
  <c r="B966" i="30"/>
  <c r="B967" i="30"/>
  <c r="B968" i="30"/>
  <c r="B969" i="30"/>
  <c r="B970" i="30"/>
  <c r="B971" i="30"/>
  <c r="B972" i="30"/>
  <c r="B973" i="30"/>
  <c r="B974" i="30"/>
  <c r="B975" i="30"/>
  <c r="B976" i="30"/>
  <c r="B977" i="30"/>
  <c r="B978" i="30"/>
  <c r="B979" i="30"/>
  <c r="B980" i="30"/>
  <c r="B981" i="30"/>
  <c r="B982" i="30"/>
  <c r="B983" i="30"/>
  <c r="B984" i="30"/>
  <c r="B985" i="30"/>
  <c r="B986" i="30"/>
  <c r="B987" i="30"/>
  <c r="B988" i="30"/>
  <c r="B989" i="30"/>
  <c r="B990" i="30"/>
  <c r="B991" i="30"/>
  <c r="B992" i="30"/>
  <c r="B993" i="30"/>
  <c r="B994" i="30"/>
  <c r="B995" i="30"/>
  <c r="B996" i="30"/>
  <c r="B997" i="30"/>
  <c r="B998" i="30"/>
  <c r="B999" i="30"/>
  <c r="B1000" i="30"/>
  <c r="B1001" i="30"/>
  <c r="B1002" i="30"/>
  <c r="B1003" i="30"/>
  <c r="B1004" i="30"/>
  <c r="B1005" i="30"/>
  <c r="B1006" i="30"/>
  <c r="B1007" i="30"/>
  <c r="B1008" i="30"/>
  <c r="B1009" i="30"/>
  <c r="B1010" i="30"/>
  <c r="B1011" i="30"/>
  <c r="B1012" i="30"/>
  <c r="B1013" i="30"/>
  <c r="B1014" i="30"/>
  <c r="B1015" i="30"/>
  <c r="B1016" i="30"/>
  <c r="B1017" i="30"/>
  <c r="B1018" i="30"/>
  <c r="B1019" i="30"/>
  <c r="B1020" i="30"/>
  <c r="B1021" i="30"/>
  <c r="B1022" i="30"/>
  <c r="B1023" i="30"/>
  <c r="B1024" i="30"/>
  <c r="B1025" i="30"/>
  <c r="B1026" i="30"/>
  <c r="B1027" i="30"/>
  <c r="B1028" i="30"/>
  <c r="B1029" i="30"/>
  <c r="B1030" i="30"/>
  <c r="B1031" i="30"/>
  <c r="B1032" i="30"/>
  <c r="B1033" i="30"/>
  <c r="B1034" i="30"/>
  <c r="B1035" i="30"/>
  <c r="B1036" i="30"/>
  <c r="B1037" i="30"/>
  <c r="B1038" i="30"/>
  <c r="B1039" i="30"/>
  <c r="B1040" i="30"/>
  <c r="B1041" i="30"/>
  <c r="B1042" i="30"/>
  <c r="B1043" i="30"/>
  <c r="B1044" i="30"/>
  <c r="B1045" i="30"/>
  <c r="B1046" i="30"/>
  <c r="B1047" i="30"/>
  <c r="B1048" i="30"/>
  <c r="B1049" i="30"/>
  <c r="B1050" i="30"/>
  <c r="B1051" i="30"/>
  <c r="B1052" i="30"/>
  <c r="B1053" i="30"/>
  <c r="B1054" i="30"/>
  <c r="B1055" i="30"/>
  <c r="B1056" i="30"/>
  <c r="B1057" i="30"/>
  <c r="B1058" i="30"/>
  <c r="B1059" i="30"/>
  <c r="B1060" i="30"/>
  <c r="B1061" i="30"/>
  <c r="B1062" i="30"/>
  <c r="B1063" i="30"/>
  <c r="B1064" i="30"/>
  <c r="B1065" i="30"/>
  <c r="B1066" i="30"/>
  <c r="B1067" i="30"/>
  <c r="B1068" i="30"/>
  <c r="B1069" i="30"/>
  <c r="B1070" i="30"/>
  <c r="B1071" i="30"/>
  <c r="B1072" i="30"/>
  <c r="B1073" i="30"/>
  <c r="B1074" i="30"/>
  <c r="B1075" i="30"/>
  <c r="B1076" i="30"/>
  <c r="B1077" i="30"/>
  <c r="B1078" i="30"/>
  <c r="B1079" i="30"/>
  <c r="B1080" i="30"/>
  <c r="B1081" i="30"/>
  <c r="B1082" i="30"/>
  <c r="B1083" i="30"/>
  <c r="B1084" i="30"/>
  <c r="B1085" i="30"/>
  <c r="B1086" i="30"/>
  <c r="B1087" i="30"/>
  <c r="B1088" i="30"/>
  <c r="B1089" i="30"/>
  <c r="B1090" i="30"/>
  <c r="B1091" i="30"/>
  <c r="B1092" i="30"/>
  <c r="B1093" i="30"/>
  <c r="B1094" i="30"/>
  <c r="B1095" i="30"/>
  <c r="B1096" i="30"/>
  <c r="B1097" i="30"/>
  <c r="B1098" i="30"/>
  <c r="B1099" i="30"/>
  <c r="B1100" i="30"/>
  <c r="B1101" i="30"/>
  <c r="B1102" i="30"/>
  <c r="B1103" i="30"/>
  <c r="B1104" i="30"/>
  <c r="B1105" i="30"/>
  <c r="B1106" i="30"/>
  <c r="B1107" i="30"/>
  <c r="B1108" i="30"/>
  <c r="B1109" i="30"/>
  <c r="B1110" i="30"/>
  <c r="B1111" i="30"/>
  <c r="B1112" i="30"/>
  <c r="B1113" i="30"/>
  <c r="B1114" i="30"/>
  <c r="B1115" i="30"/>
  <c r="B1116" i="30"/>
  <c r="B1117" i="30"/>
  <c r="B1118" i="30"/>
  <c r="B1119" i="30"/>
  <c r="B1120" i="30"/>
  <c r="B1121" i="30"/>
  <c r="B1122" i="30"/>
  <c r="B1123" i="30"/>
  <c r="B1124" i="30"/>
  <c r="B1125" i="30"/>
  <c r="B1126" i="30"/>
  <c r="B1127" i="30"/>
  <c r="B1128" i="30"/>
  <c r="B1129" i="30"/>
  <c r="B1130" i="30"/>
  <c r="B1131" i="30"/>
  <c r="B1132" i="30"/>
  <c r="B1133" i="30"/>
  <c r="B1134" i="30"/>
  <c r="B1135" i="30"/>
  <c r="B1136" i="30"/>
  <c r="B1137" i="30"/>
  <c r="B1138" i="30"/>
  <c r="B1139" i="30"/>
  <c r="B1140" i="30"/>
  <c r="B1141" i="30"/>
  <c r="B1142" i="30"/>
  <c r="B1143" i="30"/>
  <c r="B1144" i="30"/>
  <c r="B1145" i="30"/>
  <c r="B1146" i="30"/>
  <c r="B1147" i="30"/>
  <c r="B1148" i="30"/>
  <c r="B1149" i="30"/>
  <c r="B1150" i="30"/>
  <c r="B1151" i="30"/>
  <c r="B1152" i="30"/>
  <c r="B1153" i="30"/>
  <c r="B1154" i="30"/>
  <c r="B1155" i="30"/>
  <c r="B1156" i="30"/>
  <c r="B1157" i="30"/>
  <c r="B1158" i="30"/>
  <c r="B1159" i="30"/>
  <c r="B1160" i="30"/>
  <c r="B1161" i="30"/>
  <c r="B1162" i="30"/>
  <c r="B1163" i="30"/>
  <c r="B1164" i="30"/>
  <c r="B1165" i="30"/>
  <c r="B1166" i="30"/>
  <c r="B1167" i="30"/>
  <c r="B1168" i="30"/>
  <c r="B1169" i="30"/>
  <c r="B1170" i="30"/>
  <c r="B1171" i="30"/>
  <c r="B1172" i="30"/>
  <c r="B1173" i="30"/>
  <c r="B1174" i="30"/>
  <c r="B1175" i="30"/>
  <c r="B1176" i="30"/>
  <c r="B1177" i="30"/>
  <c r="B1178" i="30"/>
  <c r="B1179" i="30"/>
  <c r="B1180" i="30"/>
  <c r="B1181" i="30"/>
  <c r="B1182" i="30"/>
  <c r="B1183" i="30"/>
  <c r="B1184" i="30"/>
  <c r="B1185" i="30"/>
  <c r="B1186" i="30"/>
  <c r="B1187" i="30"/>
  <c r="B1188" i="30"/>
  <c r="B1189" i="30"/>
  <c r="B1190" i="30"/>
  <c r="B1191" i="30"/>
  <c r="B1192" i="30"/>
  <c r="B1193" i="30"/>
  <c r="B1194" i="30"/>
  <c r="B1195" i="30"/>
  <c r="B1196" i="30"/>
  <c r="B1197" i="30"/>
  <c r="B1198" i="30"/>
  <c r="B1199" i="30"/>
  <c r="B1200" i="30"/>
  <c r="B1201" i="30"/>
  <c r="B1202" i="30"/>
  <c r="B1203" i="30"/>
  <c r="B1204" i="30"/>
  <c r="B1205" i="30"/>
  <c r="B1206" i="30"/>
  <c r="B1207" i="30"/>
  <c r="B1208" i="30"/>
  <c r="B1209" i="30"/>
  <c r="B1210" i="30"/>
  <c r="B1211" i="30"/>
  <c r="B1212" i="30"/>
  <c r="B1213" i="30"/>
  <c r="B1214" i="30"/>
  <c r="B1215" i="30"/>
  <c r="B1216" i="30"/>
  <c r="B1217" i="30"/>
  <c r="B1218" i="30"/>
  <c r="B1219" i="30"/>
  <c r="B1220" i="30"/>
  <c r="B1221" i="30"/>
  <c r="B1222" i="30"/>
  <c r="B1223" i="30"/>
  <c r="B1224" i="30"/>
  <c r="B1225" i="30"/>
  <c r="B1226" i="30"/>
  <c r="B1227" i="30"/>
  <c r="B1228" i="30"/>
  <c r="B1229" i="30"/>
  <c r="B1230" i="30"/>
  <c r="B1231" i="30"/>
  <c r="B1232" i="30"/>
  <c r="B1233" i="30"/>
  <c r="B1234" i="30"/>
  <c r="B1235" i="30"/>
  <c r="B1236" i="30"/>
  <c r="B1237" i="30"/>
  <c r="B1238" i="30"/>
  <c r="B1239" i="30"/>
  <c r="B1240" i="30"/>
  <c r="B1241" i="30"/>
  <c r="B1242" i="30"/>
  <c r="B1243" i="30"/>
  <c r="B1244" i="30"/>
  <c r="B1245" i="30"/>
  <c r="B1246" i="30"/>
  <c r="B1247" i="30"/>
  <c r="B1248" i="30"/>
  <c r="B1249" i="30"/>
  <c r="B1250" i="30"/>
  <c r="B1251" i="30"/>
  <c r="B1252" i="30"/>
  <c r="B1253" i="30"/>
  <c r="B1254" i="30"/>
  <c r="B1255" i="30"/>
  <c r="B1256" i="30"/>
  <c r="B1257" i="30"/>
  <c r="B1258" i="30"/>
  <c r="B1259" i="30"/>
  <c r="B1260" i="30"/>
  <c r="B1261" i="30"/>
  <c r="B1262" i="30"/>
  <c r="B1263" i="30"/>
  <c r="B1264" i="30"/>
  <c r="B1265" i="30"/>
  <c r="B1266" i="30"/>
  <c r="B1267" i="30"/>
  <c r="B1268" i="30"/>
  <c r="B1269" i="30"/>
  <c r="B1270" i="30"/>
  <c r="B1271" i="30"/>
  <c r="B1272" i="30"/>
  <c r="B1273" i="30"/>
  <c r="B1274" i="30"/>
  <c r="B1275" i="30"/>
  <c r="B1276" i="30"/>
  <c r="B1277" i="30"/>
  <c r="B1278" i="30"/>
  <c r="B1279" i="30"/>
  <c r="B1280" i="30"/>
  <c r="B1281" i="30"/>
  <c r="B1282" i="30"/>
  <c r="B1283" i="30"/>
  <c r="B1284" i="30"/>
  <c r="B1285" i="30"/>
  <c r="B1286" i="30"/>
  <c r="B1287" i="30"/>
  <c r="B1288" i="30"/>
  <c r="B1289" i="30"/>
  <c r="B1290" i="30"/>
  <c r="B1291" i="30"/>
  <c r="B1292" i="30"/>
  <c r="B1293" i="30"/>
  <c r="B1294" i="30"/>
  <c r="B1295" i="30"/>
  <c r="B1296" i="30"/>
  <c r="B1297" i="30"/>
  <c r="B1298" i="30"/>
  <c r="B1299" i="30"/>
  <c r="B1300" i="30"/>
  <c r="B1301" i="30"/>
  <c r="B1302" i="30"/>
  <c r="B1303" i="30"/>
  <c r="B1304" i="30"/>
  <c r="B1305" i="30"/>
  <c r="B1306" i="30"/>
  <c r="B1307" i="30"/>
  <c r="B1308" i="30"/>
  <c r="B1309" i="30"/>
  <c r="B1310" i="30"/>
  <c r="B1311" i="30"/>
  <c r="B1312" i="30"/>
  <c r="B1313" i="30"/>
  <c r="B1314" i="30"/>
  <c r="B1315" i="30"/>
  <c r="B1316" i="30"/>
  <c r="B1317" i="30"/>
  <c r="B1318" i="30"/>
  <c r="B1319" i="30"/>
  <c r="B1320" i="30"/>
  <c r="B1321" i="30"/>
  <c r="B1322" i="30"/>
  <c r="B1323" i="30"/>
  <c r="B1324" i="30"/>
  <c r="B1325" i="30"/>
  <c r="B1326" i="30"/>
  <c r="B1327" i="30"/>
  <c r="B1328" i="30"/>
  <c r="B1329" i="30"/>
  <c r="B1330" i="30"/>
  <c r="B1331" i="30"/>
  <c r="B1332" i="30"/>
  <c r="B1333" i="30"/>
  <c r="B1334" i="30"/>
  <c r="B1335" i="30"/>
  <c r="B1336" i="30"/>
  <c r="B1337" i="30"/>
  <c r="B1338" i="30"/>
  <c r="B1339" i="30"/>
  <c r="B1340" i="30"/>
  <c r="B1341" i="30"/>
  <c r="B1342" i="30"/>
  <c r="B1343" i="30"/>
  <c r="B1344" i="30"/>
  <c r="B1345" i="30"/>
  <c r="B1346" i="30"/>
  <c r="B1347" i="30"/>
  <c r="B1348" i="30"/>
  <c r="B1349" i="30"/>
  <c r="B1350" i="30"/>
  <c r="B1351" i="30"/>
  <c r="B1352" i="30"/>
  <c r="B1353" i="30"/>
  <c r="B1354" i="30"/>
  <c r="B1355" i="30"/>
  <c r="B1356" i="30"/>
  <c r="B1357" i="30"/>
  <c r="B1358" i="30"/>
  <c r="B1359" i="30"/>
  <c r="B1360" i="30"/>
  <c r="B1361" i="30"/>
  <c r="B1362" i="30"/>
  <c r="B1363" i="30"/>
  <c r="B1364" i="30"/>
  <c r="B1365" i="30"/>
  <c r="B1366" i="30"/>
  <c r="B1367" i="30"/>
  <c r="B1368" i="30"/>
  <c r="B1369" i="30"/>
  <c r="B1370" i="30"/>
  <c r="B1371" i="30"/>
  <c r="B1372" i="30"/>
  <c r="B1373" i="30"/>
  <c r="B1374" i="30"/>
  <c r="B1375" i="30"/>
  <c r="B1376" i="30"/>
  <c r="B1377" i="30"/>
  <c r="B1378" i="30"/>
  <c r="B1379" i="30"/>
  <c r="B1380" i="30"/>
  <c r="B1381" i="30"/>
  <c r="B1382" i="30"/>
  <c r="B1383" i="30"/>
  <c r="B1384" i="30"/>
  <c r="B1385" i="30"/>
  <c r="B1386" i="30"/>
  <c r="B1387" i="30"/>
  <c r="B1388" i="30"/>
  <c r="B1389" i="30"/>
  <c r="B1390" i="30"/>
  <c r="B1391" i="30"/>
  <c r="B1392" i="30"/>
  <c r="B1393" i="30"/>
  <c r="B1394" i="30"/>
  <c r="B1395" i="30"/>
  <c r="B1396" i="30"/>
  <c r="B1397" i="30"/>
  <c r="B1398" i="30"/>
  <c r="B1399" i="30"/>
  <c r="B1400" i="30"/>
  <c r="B1401" i="30"/>
  <c r="B1402" i="30"/>
  <c r="B1403" i="30"/>
  <c r="B1404" i="30"/>
  <c r="B1405" i="30"/>
  <c r="B1406" i="30"/>
  <c r="B1407" i="30"/>
  <c r="B1408" i="30"/>
  <c r="B1409" i="30"/>
  <c r="B1410" i="30"/>
  <c r="B1411" i="30"/>
  <c r="B1412" i="30"/>
  <c r="B1413" i="30"/>
  <c r="B1414" i="30"/>
  <c r="B1415" i="30"/>
  <c r="B1416" i="30"/>
  <c r="B1417" i="30"/>
  <c r="B1418" i="30"/>
  <c r="B1419" i="30"/>
  <c r="B1420" i="30"/>
  <c r="B1421" i="30"/>
  <c r="B1422" i="30"/>
  <c r="B1423" i="30"/>
  <c r="B1424" i="30"/>
  <c r="B1425" i="30"/>
  <c r="B1426" i="30"/>
  <c r="B1427" i="30"/>
  <c r="B1428" i="30"/>
  <c r="B1429" i="30"/>
  <c r="B1430" i="30"/>
  <c r="B1431" i="30"/>
  <c r="B1432" i="30"/>
  <c r="B1433" i="30"/>
  <c r="B1434" i="30"/>
  <c r="B1435" i="30"/>
  <c r="B1436" i="30"/>
  <c r="B1437" i="30"/>
  <c r="B1438" i="30"/>
  <c r="B1439" i="30"/>
  <c r="B1440" i="30"/>
  <c r="B1441" i="30"/>
  <c r="B1442" i="30"/>
  <c r="B1443" i="30"/>
  <c r="B1444" i="30"/>
  <c r="B1445" i="30"/>
  <c r="B1446" i="30"/>
  <c r="B1447" i="30"/>
  <c r="B1448" i="30"/>
  <c r="B1449" i="30"/>
  <c r="B1450" i="30"/>
  <c r="B1451" i="30"/>
  <c r="B1452" i="30"/>
  <c r="B1453" i="30"/>
  <c r="B1454" i="30"/>
  <c r="B1455" i="30"/>
  <c r="B1456" i="30"/>
  <c r="B1457" i="30"/>
  <c r="B1458" i="30"/>
  <c r="B1459" i="30"/>
  <c r="B1460" i="30"/>
  <c r="B1461" i="30"/>
  <c r="B1462" i="30"/>
  <c r="B1463" i="30"/>
  <c r="B1464" i="30"/>
  <c r="B1465" i="30"/>
  <c r="B1466" i="30"/>
  <c r="B1467" i="30"/>
  <c r="B1468" i="30"/>
  <c r="B1469" i="30"/>
  <c r="B1470" i="30"/>
  <c r="B1471" i="30"/>
  <c r="B1472" i="30"/>
  <c r="B1473" i="30"/>
  <c r="B1474" i="30"/>
  <c r="B1475" i="30"/>
  <c r="B1476" i="30"/>
  <c r="B1477" i="30"/>
  <c r="B1478" i="30"/>
  <c r="B1479" i="30"/>
  <c r="B1480" i="30"/>
  <c r="B1481" i="30"/>
  <c r="B1482" i="30"/>
  <c r="B1483" i="30"/>
  <c r="B1484" i="30"/>
  <c r="B1485" i="30"/>
  <c r="B1486" i="30"/>
  <c r="B1487" i="30"/>
  <c r="B1488" i="30"/>
  <c r="B1489" i="30"/>
  <c r="B1490" i="30"/>
  <c r="B1491" i="30"/>
  <c r="B1492" i="30"/>
  <c r="B1493" i="30"/>
  <c r="B1494" i="30"/>
  <c r="B1495" i="30"/>
  <c r="B1496" i="30"/>
  <c r="B1497" i="30"/>
  <c r="B1498" i="30"/>
  <c r="B1499" i="30"/>
  <c r="B1500" i="30"/>
  <c r="B1501" i="30"/>
  <c r="B1502" i="30"/>
  <c r="B1503" i="30"/>
  <c r="B1504" i="30"/>
  <c r="B1505" i="30"/>
  <c r="B1506" i="30"/>
  <c r="B1507" i="30"/>
  <c r="B1508" i="30"/>
  <c r="B1509" i="30"/>
  <c r="B1510" i="30"/>
  <c r="B1511" i="30"/>
  <c r="B1512" i="30"/>
  <c r="B1513" i="30"/>
  <c r="B1514" i="30"/>
  <c r="B1515" i="30"/>
  <c r="B1516" i="30"/>
  <c r="B1517" i="30"/>
  <c r="B1518" i="30"/>
  <c r="B1519" i="30"/>
  <c r="B1520" i="30"/>
  <c r="B1521" i="30"/>
  <c r="B1522" i="30"/>
  <c r="B1523" i="30"/>
  <c r="B1524" i="30"/>
  <c r="B1525" i="30"/>
  <c r="B1526" i="30"/>
  <c r="B1527" i="30"/>
  <c r="B1528" i="30"/>
  <c r="B1529" i="30"/>
  <c r="B1530" i="30"/>
  <c r="B1531" i="30"/>
  <c r="B1532" i="30"/>
  <c r="B1533" i="30"/>
  <c r="B1534" i="30"/>
  <c r="B1535" i="30"/>
  <c r="B1536" i="30"/>
  <c r="B1537" i="30"/>
  <c r="B1538" i="30"/>
  <c r="B1539" i="30"/>
  <c r="B1540" i="30"/>
  <c r="B1541" i="30"/>
  <c r="B1542" i="30"/>
  <c r="B1543" i="30"/>
  <c r="B1544" i="30"/>
  <c r="B1545" i="30"/>
  <c r="B1546" i="30"/>
  <c r="B1547" i="30"/>
  <c r="B1548" i="30"/>
  <c r="B1549" i="30"/>
  <c r="B1550" i="30"/>
  <c r="B1551" i="30"/>
  <c r="B1552" i="30"/>
  <c r="B1553" i="30"/>
  <c r="B1554" i="30"/>
  <c r="B1555" i="30"/>
  <c r="B1556" i="30"/>
  <c r="B1557" i="30"/>
  <c r="B1558" i="30"/>
  <c r="B1559" i="30"/>
  <c r="B1560" i="30"/>
  <c r="B1561" i="30"/>
  <c r="B1562" i="30"/>
  <c r="B1563" i="30"/>
  <c r="B1564" i="30"/>
  <c r="B1565" i="30"/>
  <c r="B1566" i="30"/>
  <c r="B1567" i="30"/>
  <c r="B1568" i="30"/>
  <c r="B1569" i="30"/>
  <c r="B1570" i="30"/>
  <c r="B1571" i="30"/>
  <c r="B1572" i="30"/>
  <c r="B1573" i="30"/>
  <c r="B1574" i="30"/>
  <c r="B1575" i="30"/>
  <c r="B1576" i="30"/>
  <c r="B1577" i="30"/>
  <c r="B1578" i="30"/>
  <c r="B1579" i="30"/>
  <c r="B1580" i="30"/>
  <c r="B1581" i="30"/>
  <c r="B1582" i="30"/>
  <c r="B1583" i="30"/>
  <c r="B1584" i="30"/>
  <c r="B1585" i="30"/>
  <c r="B1586" i="30"/>
  <c r="B1587" i="30"/>
  <c r="B1588" i="30"/>
  <c r="B1589" i="30"/>
  <c r="B1590" i="30"/>
  <c r="B1591" i="30"/>
  <c r="B1592" i="30"/>
  <c r="B1593" i="30"/>
  <c r="B1594" i="30"/>
  <c r="B1595" i="30"/>
  <c r="B1596" i="30"/>
  <c r="B1597" i="30"/>
  <c r="B1598" i="30"/>
  <c r="B1599" i="30"/>
  <c r="B1600" i="30"/>
  <c r="B1601" i="30"/>
  <c r="B1602" i="30"/>
  <c r="B1603" i="30"/>
  <c r="B1604" i="30"/>
  <c r="B1605" i="30"/>
  <c r="B1606" i="30"/>
  <c r="B1607" i="30"/>
  <c r="B1608" i="30"/>
  <c r="B1609" i="30"/>
  <c r="B1610" i="30"/>
  <c r="B1611" i="30"/>
  <c r="B1612" i="30"/>
  <c r="B1613" i="30"/>
  <c r="B1614" i="30"/>
  <c r="B1615" i="30"/>
  <c r="B1616" i="30"/>
  <c r="B1617" i="30"/>
  <c r="B1618" i="30"/>
  <c r="B1619" i="30"/>
  <c r="B1620" i="30"/>
  <c r="B1621" i="30"/>
  <c r="B1622" i="30"/>
  <c r="B1623" i="30"/>
  <c r="B1624" i="30"/>
  <c r="B1625" i="30"/>
  <c r="B1626" i="30"/>
  <c r="B1627" i="30"/>
  <c r="B1628" i="30"/>
  <c r="B1629" i="30"/>
  <c r="B1630" i="30"/>
  <c r="B1631" i="30"/>
  <c r="B1632" i="30"/>
  <c r="B1633" i="30"/>
  <c r="B1634" i="30"/>
  <c r="B1635" i="30"/>
  <c r="B1636" i="30"/>
  <c r="B1637" i="30"/>
  <c r="B1638" i="30"/>
  <c r="B1639" i="30"/>
  <c r="B1640" i="30"/>
  <c r="B1641" i="30"/>
  <c r="B1642" i="30"/>
  <c r="B1643" i="30"/>
  <c r="B1644" i="30"/>
  <c r="B1645" i="30"/>
  <c r="B1646" i="30"/>
  <c r="B1647" i="30"/>
  <c r="B1648" i="30"/>
  <c r="B1649" i="30"/>
  <c r="B1650" i="30"/>
  <c r="B1651" i="30"/>
  <c r="B1652" i="30"/>
  <c r="B1653" i="30"/>
  <c r="B1654" i="30"/>
  <c r="B1655" i="30"/>
  <c r="B1656" i="30"/>
  <c r="B1657" i="30"/>
  <c r="B1658" i="30"/>
  <c r="B1659" i="30"/>
  <c r="B1660" i="30"/>
  <c r="B1661" i="30"/>
  <c r="B1662" i="30"/>
  <c r="B1663" i="30"/>
  <c r="B1664" i="30"/>
  <c r="B1665" i="30"/>
  <c r="B1666" i="30"/>
  <c r="B1667" i="30"/>
  <c r="B1668" i="30"/>
  <c r="B1669" i="30"/>
  <c r="B1670" i="30"/>
  <c r="B1671" i="30"/>
  <c r="B1672" i="30"/>
  <c r="B1673" i="30"/>
  <c r="B1674" i="30"/>
  <c r="B1675" i="30"/>
  <c r="B1676" i="30"/>
  <c r="B1677" i="30"/>
  <c r="B1678" i="30"/>
  <c r="B1679" i="30"/>
  <c r="B1680" i="30"/>
  <c r="B1681" i="30"/>
  <c r="B1682" i="30"/>
  <c r="B1683" i="30"/>
  <c r="B1684" i="30"/>
  <c r="B1685" i="30"/>
  <c r="B1686" i="30"/>
  <c r="B1687" i="30"/>
  <c r="B1688" i="30"/>
  <c r="B1689" i="30"/>
  <c r="B1690" i="30"/>
  <c r="B1691" i="30"/>
  <c r="B1692" i="30"/>
  <c r="B1693" i="30"/>
  <c r="B1694" i="30"/>
  <c r="B1695" i="30"/>
  <c r="B1696" i="30"/>
  <c r="B1697" i="30"/>
  <c r="B1698" i="30"/>
  <c r="B1699" i="30"/>
  <c r="B1700" i="30"/>
  <c r="B1701" i="30"/>
  <c r="B1702" i="30"/>
  <c r="B1703" i="30"/>
  <c r="B1704" i="30"/>
  <c r="B1705" i="30"/>
  <c r="B1706" i="30"/>
  <c r="B1707" i="30"/>
  <c r="B1708" i="30"/>
  <c r="B1709" i="30"/>
  <c r="B1710" i="30"/>
  <c r="B1711" i="30"/>
  <c r="B1712" i="30"/>
  <c r="B1713" i="30"/>
  <c r="B1714" i="30"/>
  <c r="B1715" i="30"/>
  <c r="B1716" i="30"/>
  <c r="B1717" i="30"/>
  <c r="B1718" i="30"/>
  <c r="B1719" i="30"/>
  <c r="B1720" i="30"/>
  <c r="B1721" i="30"/>
  <c r="B1722" i="30"/>
  <c r="B1723" i="30"/>
  <c r="B1724" i="30"/>
  <c r="B1725" i="30"/>
  <c r="B1726" i="30"/>
  <c r="B1727" i="30"/>
  <c r="B1728" i="30"/>
  <c r="B1729" i="30"/>
  <c r="B1730" i="30"/>
  <c r="B1731" i="30"/>
  <c r="B1732" i="30"/>
  <c r="B1733" i="30"/>
  <c r="B1734" i="30"/>
  <c r="B1735" i="30"/>
  <c r="B1736" i="30"/>
  <c r="B1737" i="30"/>
  <c r="B1738" i="30"/>
  <c r="B1739" i="30"/>
  <c r="B1740" i="30"/>
  <c r="B1741" i="30"/>
  <c r="B1742" i="30"/>
  <c r="B1743" i="30"/>
  <c r="B1744" i="30"/>
  <c r="B1745" i="30"/>
  <c r="B1746" i="30"/>
  <c r="B1747" i="30"/>
  <c r="B1748" i="30"/>
  <c r="B1749" i="30"/>
  <c r="B1750" i="30"/>
  <c r="B1751" i="30"/>
  <c r="B1752" i="30"/>
  <c r="B1753" i="30"/>
  <c r="B1754" i="30"/>
  <c r="B1755" i="30"/>
  <c r="B1756" i="30"/>
  <c r="B1757" i="30"/>
  <c r="B1758" i="30"/>
  <c r="B1759" i="30"/>
  <c r="B1760" i="30"/>
  <c r="B1761" i="30"/>
  <c r="B1762" i="30"/>
  <c r="B1763" i="30"/>
  <c r="B1764" i="30"/>
  <c r="B1765" i="30"/>
  <c r="B1766" i="30"/>
  <c r="B1767" i="30"/>
  <c r="B1768" i="30"/>
  <c r="B1769" i="30"/>
  <c r="B1770" i="30"/>
  <c r="B1771" i="30"/>
  <c r="B1772" i="30"/>
  <c r="B1773" i="30"/>
  <c r="B1774" i="30"/>
  <c r="B1775" i="30"/>
  <c r="B1776" i="30"/>
  <c r="B1777" i="30"/>
  <c r="B1778" i="30"/>
  <c r="B1779" i="30"/>
  <c r="B1780" i="30"/>
  <c r="B1781" i="30"/>
  <c r="B1782" i="30"/>
  <c r="B1783" i="30"/>
  <c r="B1784" i="30"/>
  <c r="B1785" i="30"/>
  <c r="B1786" i="30"/>
  <c r="B1787" i="30"/>
  <c r="B1788" i="30"/>
  <c r="B1789" i="30"/>
  <c r="B1790" i="30"/>
  <c r="B1791" i="30"/>
  <c r="B1792" i="30"/>
  <c r="B1793" i="30"/>
  <c r="B1794" i="30"/>
  <c r="B1795" i="30"/>
  <c r="B1796" i="30"/>
  <c r="B1797" i="30"/>
  <c r="B1798" i="30"/>
  <c r="B1799" i="30"/>
  <c r="B1800" i="30"/>
  <c r="B1801" i="30"/>
  <c r="B1802" i="30"/>
  <c r="B1803" i="30"/>
  <c r="B1804" i="30"/>
  <c r="B1805" i="30"/>
  <c r="B1806" i="30"/>
  <c r="B1807" i="30"/>
  <c r="B1808" i="30"/>
  <c r="B1809" i="30"/>
  <c r="B1810" i="30"/>
  <c r="B1811" i="30"/>
  <c r="B1812" i="30"/>
  <c r="B1813" i="30"/>
  <c r="B1814" i="30"/>
  <c r="B1815" i="30"/>
  <c r="B1816" i="30"/>
  <c r="B1817" i="30"/>
  <c r="B1818" i="30"/>
  <c r="B1819" i="30"/>
  <c r="B1820" i="30"/>
  <c r="B1821" i="30"/>
  <c r="B1822" i="30"/>
  <c r="B1823" i="30"/>
  <c r="B1824" i="30"/>
  <c r="B1825" i="30"/>
  <c r="B1826" i="30"/>
  <c r="B1827" i="30"/>
  <c r="B1828" i="30"/>
  <c r="B1829" i="30"/>
  <c r="B1830" i="30"/>
  <c r="B1831" i="30"/>
  <c r="B1832" i="30"/>
  <c r="B1833" i="30"/>
  <c r="B1834" i="30"/>
  <c r="B1835" i="30"/>
  <c r="B1836" i="30"/>
  <c r="B1837" i="30"/>
  <c r="B1838" i="30"/>
  <c r="B1839" i="30"/>
  <c r="B1840" i="30"/>
  <c r="B1841" i="30"/>
  <c r="B1842" i="30"/>
  <c r="B1843" i="30"/>
  <c r="B1844" i="30"/>
  <c r="B1845" i="30"/>
  <c r="B1846" i="30"/>
  <c r="B1847" i="30"/>
  <c r="B1848" i="30"/>
  <c r="B1849" i="30"/>
  <c r="B1850" i="30"/>
  <c r="B1851" i="30"/>
  <c r="B1852" i="30"/>
  <c r="B1853" i="30"/>
  <c r="B1854" i="30"/>
  <c r="B1855" i="30"/>
  <c r="B1856" i="30"/>
  <c r="B1857" i="30"/>
  <c r="B1858" i="30"/>
  <c r="B1859" i="30"/>
  <c r="B1860" i="30"/>
  <c r="B1861" i="30"/>
  <c r="B1862" i="30"/>
  <c r="B1863" i="30"/>
  <c r="B1864" i="30"/>
  <c r="B1865" i="30"/>
  <c r="B1866" i="30"/>
  <c r="B1867" i="30"/>
  <c r="B1868" i="30"/>
  <c r="B1869" i="30"/>
  <c r="B1870" i="30"/>
  <c r="B1871" i="30"/>
  <c r="B1872" i="30"/>
  <c r="B1873" i="30"/>
  <c r="B1874" i="30"/>
  <c r="B1875" i="30"/>
  <c r="B1876" i="30"/>
  <c r="B1877" i="30"/>
  <c r="B1878" i="30"/>
  <c r="B1879" i="30"/>
  <c r="B1880" i="30"/>
  <c r="B1881" i="30"/>
  <c r="B1882" i="30"/>
  <c r="B1883" i="30"/>
  <c r="B1884" i="30"/>
  <c r="B1885" i="30"/>
  <c r="B1886" i="30"/>
  <c r="B1887" i="30"/>
  <c r="B1888" i="30"/>
  <c r="B1889" i="30"/>
  <c r="B1890" i="30"/>
  <c r="B1891" i="30"/>
  <c r="B1892" i="30"/>
  <c r="B1893" i="30"/>
  <c r="B1894" i="30"/>
  <c r="B1895" i="30"/>
  <c r="B1896" i="30"/>
  <c r="B1897" i="30"/>
  <c r="B1898" i="30"/>
  <c r="B1899" i="30"/>
  <c r="B1900" i="30"/>
  <c r="B1901" i="30"/>
  <c r="B1902" i="30"/>
  <c r="B1903" i="30"/>
  <c r="B1904" i="30"/>
  <c r="B1905" i="30"/>
  <c r="B1906" i="30"/>
  <c r="B1907" i="30"/>
  <c r="B1908" i="30"/>
  <c r="B1909" i="30"/>
  <c r="B1910" i="30"/>
  <c r="B1911" i="30"/>
  <c r="B1912" i="30"/>
  <c r="B1913" i="30"/>
  <c r="B1914" i="30"/>
  <c r="B1915" i="30"/>
  <c r="B1916" i="30"/>
  <c r="B1917" i="30"/>
  <c r="B1918" i="30"/>
  <c r="B1919" i="30"/>
  <c r="B1920" i="30"/>
  <c r="B1921" i="30"/>
  <c r="B1922" i="30"/>
  <c r="B1923" i="30"/>
  <c r="B1924" i="30"/>
  <c r="B1925" i="30"/>
  <c r="B1926" i="30"/>
  <c r="B1927" i="30"/>
  <c r="B1928" i="30"/>
  <c r="B1929" i="30"/>
  <c r="B1930" i="30"/>
  <c r="B1931" i="30"/>
  <c r="B1932" i="30"/>
  <c r="B1933" i="30"/>
  <c r="B1934" i="30"/>
  <c r="B1935" i="30"/>
  <c r="B1936" i="30"/>
  <c r="B1937" i="30"/>
  <c r="B1938" i="30"/>
  <c r="B1939" i="30"/>
  <c r="B1940" i="30"/>
  <c r="B1941" i="30"/>
  <c r="B1942" i="30"/>
  <c r="B1943" i="30"/>
  <c r="B1944" i="30"/>
  <c r="B1945" i="30"/>
  <c r="B1946" i="30"/>
  <c r="B1947" i="30"/>
  <c r="B1948" i="30"/>
  <c r="B1949" i="30"/>
  <c r="B1950" i="30"/>
  <c r="B1951" i="30"/>
  <c r="B1952" i="30"/>
  <c r="B1953" i="30"/>
  <c r="B1954" i="30"/>
  <c r="B1955" i="30"/>
  <c r="B1956" i="30"/>
  <c r="B1957" i="30"/>
  <c r="B1958" i="30"/>
  <c r="B1959" i="30"/>
  <c r="B1960" i="30"/>
  <c r="B1961" i="30"/>
  <c r="B1962" i="30"/>
  <c r="B1963" i="30"/>
  <c r="B1964" i="30"/>
  <c r="B1965" i="30"/>
  <c r="B1966" i="30"/>
  <c r="B1967" i="30"/>
  <c r="B1968" i="30"/>
  <c r="B1969" i="30"/>
  <c r="B1970" i="30"/>
  <c r="B1971" i="30"/>
  <c r="B1972" i="30"/>
  <c r="B1973" i="30"/>
  <c r="B1974" i="30"/>
  <c r="B1975" i="30"/>
  <c r="B1976" i="30"/>
  <c r="B1977" i="30"/>
  <c r="B1978" i="30"/>
  <c r="B1979" i="30"/>
  <c r="B1980" i="30"/>
  <c r="B1981" i="30"/>
  <c r="B1982" i="30"/>
  <c r="B1983" i="30"/>
  <c r="B1984" i="30"/>
  <c r="B1985" i="30"/>
  <c r="B1986" i="30"/>
  <c r="B1987" i="30"/>
  <c r="B1988" i="30"/>
  <c r="B1989" i="30"/>
  <c r="B1990" i="30"/>
  <c r="B1991" i="30"/>
  <c r="B1992" i="30"/>
  <c r="B1993" i="30"/>
  <c r="B1994" i="30"/>
  <c r="B1995" i="30"/>
  <c r="B1996" i="30"/>
  <c r="B1997" i="30"/>
  <c r="B1998" i="30"/>
  <c r="B1999" i="30"/>
  <c r="B2000" i="30"/>
  <c r="B2001" i="30"/>
  <c r="B2002" i="30"/>
  <c r="B2003" i="30"/>
  <c r="B2004" i="30"/>
  <c r="B2005" i="30"/>
  <c r="B2006" i="30"/>
  <c r="B2007" i="30"/>
  <c r="B2008" i="30"/>
  <c r="B2009" i="30"/>
  <c r="B2010" i="30"/>
  <c r="B2011" i="30"/>
  <c r="B2012" i="30"/>
  <c r="B2013" i="30"/>
  <c r="B2014" i="30"/>
  <c r="B2015" i="30"/>
  <c r="B2016" i="30"/>
  <c r="B2017" i="30"/>
  <c r="B2018" i="30"/>
  <c r="B2019" i="30"/>
  <c r="B2020" i="30"/>
  <c r="B2021" i="30"/>
  <c r="B2022" i="30"/>
  <c r="B2023" i="30"/>
  <c r="B2024" i="30"/>
  <c r="B2025" i="30"/>
  <c r="B2026" i="30"/>
  <c r="B2027" i="30"/>
  <c r="B2028" i="30"/>
  <c r="B2029" i="30"/>
  <c r="B2030" i="30"/>
  <c r="B2031" i="30"/>
  <c r="B2032" i="30"/>
  <c r="B2033" i="30"/>
  <c r="B2034" i="30"/>
  <c r="B2035" i="30"/>
  <c r="B2036" i="30"/>
  <c r="B2037" i="30"/>
  <c r="B2038" i="30"/>
  <c r="B2039" i="30"/>
  <c r="B2040" i="30"/>
  <c r="B2041" i="30"/>
  <c r="B2042" i="30"/>
  <c r="B2043" i="30"/>
  <c r="B2044" i="30"/>
  <c r="B2045" i="30"/>
  <c r="B2046" i="30"/>
  <c r="B2047" i="30"/>
  <c r="B2048" i="30"/>
  <c r="B2049" i="30"/>
  <c r="B2050" i="30"/>
  <c r="B2051" i="30"/>
  <c r="B2052" i="30"/>
  <c r="B2053" i="30"/>
  <c r="B2054" i="30"/>
  <c r="B2055" i="30"/>
  <c r="B2056" i="30"/>
  <c r="B2057" i="30"/>
  <c r="B2058" i="30"/>
  <c r="B2059" i="30"/>
  <c r="B2060" i="30"/>
  <c r="B2061" i="30"/>
  <c r="B2062" i="30"/>
  <c r="B2063" i="30"/>
  <c r="B2064" i="30"/>
  <c r="B2065" i="30"/>
  <c r="B2066" i="30"/>
  <c r="B2067" i="30"/>
  <c r="B2068" i="30"/>
  <c r="B2069" i="30"/>
  <c r="B2070" i="30"/>
  <c r="B2071" i="30"/>
  <c r="B2072" i="30"/>
  <c r="B2073" i="30"/>
  <c r="B2074" i="30"/>
  <c r="B2075" i="30"/>
  <c r="B2076" i="30"/>
  <c r="B2077" i="30"/>
  <c r="B2078" i="30"/>
  <c r="B2079" i="30"/>
  <c r="B2080" i="30"/>
  <c r="B2081" i="30"/>
  <c r="B2082" i="30"/>
  <c r="B2083" i="30"/>
  <c r="B2084" i="30"/>
  <c r="B2085" i="30"/>
  <c r="B2086" i="30"/>
  <c r="B2087" i="30"/>
  <c r="B2088" i="30"/>
  <c r="B2089" i="30"/>
  <c r="B2090" i="30"/>
  <c r="B2091" i="30"/>
  <c r="B2092" i="30"/>
  <c r="B2093" i="30"/>
  <c r="B2094" i="30"/>
  <c r="B2095" i="30"/>
  <c r="B2096" i="30"/>
  <c r="B2097" i="30"/>
  <c r="B2098" i="30"/>
  <c r="B2099" i="30"/>
  <c r="B2100" i="30"/>
  <c r="B2101" i="30"/>
  <c r="B2102" i="30"/>
  <c r="B2103" i="30"/>
  <c r="B2104" i="30"/>
  <c r="B2105" i="30"/>
  <c r="B2106" i="30"/>
  <c r="B2107" i="30"/>
  <c r="B2108" i="30"/>
  <c r="B2109" i="30"/>
  <c r="B2110" i="30"/>
  <c r="B2111" i="30"/>
  <c r="B2112" i="30"/>
  <c r="B2113" i="30"/>
  <c r="B2114" i="30"/>
  <c r="B2115" i="30"/>
  <c r="B2116" i="30"/>
  <c r="B2117" i="30"/>
  <c r="B2118" i="30"/>
  <c r="B2119" i="30"/>
  <c r="B2120" i="30"/>
  <c r="B2121" i="30"/>
  <c r="B2122" i="30"/>
  <c r="B2123" i="30"/>
  <c r="B2124" i="30"/>
  <c r="B2125" i="30"/>
  <c r="B2126" i="30"/>
  <c r="B2127" i="30"/>
  <c r="B2128" i="30"/>
  <c r="B2129" i="30"/>
  <c r="B2130" i="30"/>
  <c r="B2131" i="30"/>
  <c r="B2132" i="30"/>
  <c r="B2133" i="30"/>
  <c r="B2134" i="30"/>
  <c r="B2135" i="30"/>
  <c r="B2136" i="30"/>
  <c r="B2137" i="30"/>
  <c r="B2138" i="30"/>
  <c r="B2139" i="30"/>
  <c r="B2140" i="30"/>
  <c r="B2141" i="30"/>
  <c r="B2142" i="30"/>
  <c r="B2143" i="30"/>
  <c r="B2144" i="30"/>
  <c r="B2145" i="30"/>
  <c r="B2146" i="30"/>
  <c r="B2147" i="30"/>
  <c r="B2148" i="30"/>
  <c r="B2149" i="30"/>
  <c r="B2150" i="30"/>
  <c r="B2151" i="30"/>
  <c r="B2152" i="30"/>
  <c r="B2153" i="30"/>
  <c r="B2154" i="30"/>
  <c r="B2155" i="30"/>
  <c r="B2156" i="30"/>
  <c r="B2157" i="30"/>
  <c r="B2158" i="30"/>
  <c r="B2159" i="30"/>
  <c r="B2160" i="30"/>
  <c r="B2161" i="30"/>
  <c r="B2162" i="30"/>
  <c r="B2163" i="30"/>
  <c r="B2164" i="30"/>
  <c r="B2165" i="30"/>
  <c r="B2166" i="30"/>
  <c r="B2167" i="30"/>
  <c r="B2168" i="30"/>
  <c r="B2169" i="30"/>
  <c r="B2170" i="30"/>
  <c r="B2171" i="30"/>
  <c r="B2172" i="30"/>
  <c r="B2173" i="30"/>
  <c r="B2174" i="30"/>
  <c r="B2175" i="30"/>
  <c r="B2176" i="30"/>
  <c r="B2177" i="30"/>
  <c r="B2178" i="30"/>
  <c r="B2179" i="30"/>
  <c r="B2180" i="30"/>
  <c r="B2181" i="30"/>
  <c r="B2182" i="30"/>
  <c r="B2183" i="30"/>
  <c r="B2184" i="30"/>
  <c r="B2185" i="30"/>
  <c r="B2186" i="30"/>
  <c r="B2187" i="30"/>
  <c r="B2188" i="30"/>
  <c r="B2189" i="30"/>
  <c r="B2190" i="30"/>
  <c r="B2191" i="30"/>
  <c r="B2192" i="30"/>
  <c r="B2193" i="30"/>
  <c r="B2194" i="30"/>
  <c r="B2195" i="30"/>
  <c r="B2196" i="30"/>
  <c r="B2197" i="30"/>
  <c r="B2198" i="30"/>
  <c r="B2199" i="30"/>
  <c r="B2200" i="30"/>
  <c r="B2201" i="30"/>
  <c r="B2202" i="30"/>
  <c r="B2203" i="30"/>
  <c r="B2204" i="30"/>
  <c r="B2205" i="30"/>
  <c r="B2206" i="30"/>
  <c r="B2207" i="30"/>
  <c r="B2208" i="30"/>
  <c r="B2209" i="30"/>
  <c r="B2210" i="30"/>
  <c r="B2211" i="30"/>
  <c r="B2212" i="30"/>
  <c r="B2213" i="30"/>
  <c r="B2214" i="30"/>
  <c r="B2215" i="30"/>
  <c r="B2216" i="30"/>
  <c r="B2217" i="30"/>
  <c r="B2218" i="30"/>
  <c r="B2219" i="30"/>
  <c r="B2220" i="30"/>
  <c r="B2221" i="30"/>
  <c r="B2222" i="30"/>
  <c r="B2223" i="30"/>
  <c r="B2224" i="30"/>
  <c r="B2225" i="30"/>
  <c r="B2226" i="30"/>
  <c r="B2227" i="30"/>
  <c r="B2228" i="30"/>
  <c r="B2229" i="30"/>
  <c r="B2230" i="30"/>
  <c r="B2231" i="30"/>
  <c r="B2232" i="30"/>
  <c r="B2233" i="30"/>
  <c r="B2234" i="30"/>
  <c r="B2235" i="30"/>
  <c r="B2236" i="30"/>
  <c r="B2237" i="30"/>
  <c r="B2238" i="30"/>
  <c r="B2239" i="30"/>
  <c r="B2240" i="30"/>
  <c r="B2241" i="30"/>
  <c r="B2242" i="30"/>
  <c r="B2243" i="30"/>
  <c r="B2244" i="30"/>
  <c r="B2245" i="30"/>
  <c r="B2246" i="30"/>
  <c r="B2247" i="30"/>
  <c r="B2248" i="30"/>
  <c r="B2249" i="30"/>
  <c r="B2250" i="30"/>
  <c r="B2251" i="30"/>
  <c r="B2252" i="30"/>
  <c r="B2253" i="30"/>
  <c r="B2254" i="30"/>
  <c r="B2255" i="30"/>
  <c r="B2256" i="30"/>
  <c r="B2257" i="30"/>
  <c r="B2258" i="30"/>
  <c r="B2259" i="30"/>
  <c r="B2260" i="30"/>
  <c r="B2261" i="30"/>
  <c r="B2262" i="30"/>
  <c r="B2263" i="30"/>
  <c r="B2264" i="30"/>
  <c r="B2265" i="30"/>
  <c r="B2266" i="30"/>
  <c r="B2267" i="30"/>
  <c r="B2268" i="30"/>
  <c r="B2269" i="30"/>
  <c r="B2270" i="30"/>
  <c r="B2271" i="30"/>
  <c r="B2272" i="30"/>
  <c r="B2273" i="30"/>
  <c r="B2274" i="30"/>
  <c r="B2275" i="30"/>
  <c r="B2276" i="30"/>
  <c r="B2277" i="30"/>
  <c r="B2278" i="30"/>
  <c r="B2279" i="30"/>
  <c r="B2280" i="30"/>
  <c r="B2281" i="30"/>
  <c r="B2282" i="30"/>
  <c r="B2283" i="30"/>
  <c r="B2284" i="30"/>
  <c r="B2285" i="30"/>
  <c r="B2286" i="30"/>
  <c r="B2287" i="30"/>
  <c r="B2288" i="30"/>
  <c r="B2289" i="30"/>
  <c r="B2290" i="30"/>
  <c r="B2291" i="30"/>
  <c r="B2292" i="30"/>
  <c r="B2293" i="30"/>
  <c r="B2294" i="30"/>
  <c r="B2295" i="30"/>
  <c r="B2296" i="30"/>
  <c r="B2297" i="30"/>
  <c r="B2298" i="30"/>
  <c r="B2299" i="30"/>
  <c r="B2300" i="30"/>
  <c r="B2301" i="30"/>
  <c r="B2302" i="30"/>
  <c r="B2303" i="30"/>
  <c r="B2304" i="30"/>
  <c r="B2305" i="30"/>
  <c r="B2306" i="30"/>
  <c r="B2307" i="30"/>
  <c r="B2308" i="30"/>
  <c r="B2309" i="30"/>
  <c r="B2310" i="30"/>
  <c r="B2311" i="30"/>
  <c r="B2312" i="30"/>
  <c r="B2313" i="30"/>
  <c r="B2314" i="30"/>
  <c r="B2315" i="30"/>
  <c r="B2316" i="30"/>
  <c r="B2317" i="30"/>
  <c r="B2318" i="30"/>
  <c r="B2319" i="30"/>
  <c r="B2320" i="30"/>
  <c r="B2321" i="30"/>
  <c r="B2322" i="30"/>
  <c r="B2323" i="30"/>
  <c r="B2324" i="30"/>
  <c r="B2325" i="30"/>
  <c r="B2326" i="30"/>
  <c r="B2327" i="30"/>
  <c r="B2328" i="30"/>
  <c r="B2329" i="30"/>
  <c r="B2330" i="30"/>
  <c r="B2331" i="30"/>
  <c r="B2332" i="30"/>
  <c r="B2333" i="30"/>
  <c r="B2334" i="30"/>
  <c r="B2335" i="30"/>
  <c r="B2336" i="30"/>
  <c r="B2337" i="30"/>
  <c r="B2338" i="30"/>
  <c r="B2339" i="30"/>
  <c r="B2340" i="30"/>
  <c r="B2341" i="30"/>
  <c r="B2342" i="30"/>
  <c r="B2343" i="30"/>
  <c r="B2344" i="30"/>
  <c r="B2345" i="30"/>
  <c r="B2346" i="30"/>
  <c r="B2347" i="30"/>
  <c r="B2348" i="30"/>
  <c r="B2349" i="30"/>
  <c r="B2350" i="30"/>
  <c r="B2351" i="30"/>
  <c r="B2352" i="30"/>
  <c r="B2353" i="30"/>
  <c r="B2354" i="30"/>
  <c r="B2355" i="30"/>
  <c r="B2356" i="30"/>
  <c r="B2357" i="30"/>
  <c r="B2358" i="30"/>
  <c r="B2359" i="30"/>
  <c r="B2360" i="30"/>
  <c r="B2361" i="30"/>
  <c r="B2362" i="30"/>
  <c r="B2363" i="30"/>
  <c r="B2364" i="30"/>
  <c r="B2365" i="30"/>
  <c r="B2366" i="30"/>
  <c r="B2367" i="30"/>
  <c r="B2368" i="30"/>
  <c r="B2369" i="30"/>
  <c r="B2370" i="30"/>
  <c r="B2371" i="30"/>
  <c r="B2372" i="30"/>
  <c r="B2373" i="30"/>
  <c r="B2374" i="30"/>
  <c r="B2375" i="30"/>
  <c r="B2376" i="30"/>
  <c r="B2377" i="30"/>
  <c r="B2378" i="30"/>
  <c r="B2379" i="30"/>
  <c r="B2380" i="30"/>
  <c r="B2381" i="30"/>
  <c r="B2382" i="30"/>
  <c r="B2383" i="30"/>
  <c r="B2384" i="30"/>
  <c r="B2385" i="30"/>
  <c r="B2386" i="30"/>
  <c r="B2387" i="30"/>
  <c r="B2388" i="30"/>
  <c r="B2389" i="30"/>
  <c r="B2390" i="30"/>
  <c r="B2391" i="30"/>
  <c r="B2392" i="30"/>
  <c r="B2393" i="30"/>
  <c r="B2394" i="30"/>
  <c r="B2395" i="30"/>
  <c r="B2396" i="30"/>
  <c r="B2397" i="30"/>
  <c r="B2398" i="30"/>
  <c r="B2399" i="30"/>
  <c r="B2400" i="30"/>
  <c r="B2401" i="30"/>
  <c r="B2402" i="30"/>
  <c r="B2403" i="30"/>
  <c r="B2404" i="30"/>
  <c r="B2405" i="30"/>
  <c r="B2406" i="30"/>
  <c r="B2407" i="30"/>
  <c r="B2408" i="30"/>
  <c r="B2409" i="30"/>
  <c r="B2410" i="30"/>
  <c r="B2411" i="30"/>
  <c r="B2412" i="30"/>
  <c r="B2413" i="30"/>
  <c r="B2414" i="30"/>
  <c r="B2415" i="30"/>
  <c r="B2416" i="30"/>
  <c r="B2417" i="30"/>
  <c r="B2418" i="30"/>
  <c r="B2419" i="30"/>
  <c r="B2420" i="30"/>
  <c r="B2421" i="30"/>
  <c r="B2422" i="30"/>
  <c r="B2423" i="30"/>
  <c r="B2424" i="30"/>
  <c r="B2425" i="30"/>
  <c r="B2426" i="30"/>
  <c r="B2427" i="30"/>
  <c r="B2428" i="30"/>
  <c r="B2429" i="30"/>
  <c r="B2430" i="30"/>
  <c r="B2431" i="30"/>
  <c r="B2432" i="30"/>
  <c r="B2433" i="30"/>
  <c r="B2434" i="30"/>
  <c r="B2435" i="30"/>
  <c r="B2436" i="30"/>
  <c r="B2437" i="30"/>
  <c r="B2438" i="30"/>
  <c r="B2439" i="30"/>
  <c r="B2440" i="30"/>
  <c r="B2441" i="30"/>
  <c r="B2442" i="30"/>
  <c r="B2443" i="30"/>
  <c r="B2444" i="30"/>
  <c r="B2445" i="30"/>
  <c r="B2446" i="30"/>
  <c r="B2447" i="30"/>
  <c r="B2448" i="30"/>
  <c r="B2449" i="30"/>
  <c r="B2450" i="30"/>
  <c r="B2451" i="30"/>
  <c r="B2452" i="30"/>
  <c r="B2453" i="30"/>
  <c r="B2454" i="30"/>
  <c r="B2455" i="30"/>
  <c r="B2456" i="30"/>
  <c r="B2457" i="30"/>
  <c r="B2458" i="30"/>
  <c r="B2459" i="30"/>
  <c r="B2460" i="30"/>
  <c r="B2461" i="30"/>
  <c r="B2462" i="30"/>
  <c r="B2463" i="30"/>
  <c r="B2464" i="30"/>
  <c r="B2465" i="30"/>
  <c r="B2466" i="30"/>
  <c r="B2467" i="30"/>
  <c r="B2468" i="30"/>
  <c r="B2469" i="30"/>
  <c r="B2470" i="30"/>
  <c r="B2471" i="30"/>
  <c r="B2472" i="30"/>
  <c r="B2473" i="30"/>
  <c r="B2474" i="30"/>
  <c r="B2475" i="30"/>
  <c r="B2476" i="30"/>
  <c r="B2477" i="30"/>
  <c r="B2478" i="30"/>
  <c r="B2479" i="30"/>
  <c r="B2480" i="30"/>
  <c r="B2481" i="30"/>
  <c r="B2482" i="30"/>
  <c r="B2483" i="30"/>
  <c r="B2484" i="30"/>
  <c r="B2485" i="30"/>
  <c r="B2486" i="30"/>
  <c r="B2487" i="30"/>
  <c r="B2488" i="30"/>
  <c r="B2489" i="30"/>
  <c r="B2490" i="30"/>
  <c r="B2491" i="30"/>
  <c r="B2492" i="30"/>
  <c r="B2493" i="30"/>
  <c r="B2494" i="30"/>
  <c r="B2495" i="30"/>
  <c r="B2496" i="30"/>
  <c r="B2497" i="30"/>
  <c r="B2498" i="30"/>
  <c r="B2499" i="30"/>
  <c r="B2500" i="30"/>
  <c r="B2501" i="30"/>
  <c r="B2502" i="30"/>
  <c r="B2503" i="30"/>
  <c r="B2504" i="30"/>
  <c r="B2505" i="30"/>
  <c r="B2506" i="30"/>
  <c r="B2507" i="30"/>
  <c r="B2508" i="30"/>
  <c r="B2509" i="30"/>
  <c r="B2510" i="30"/>
  <c r="B2511" i="30"/>
  <c r="B2512" i="30"/>
  <c r="B2513" i="30"/>
  <c r="B2514" i="30"/>
  <c r="B2515" i="30"/>
  <c r="B2516" i="30"/>
  <c r="B2517" i="30"/>
  <c r="B2518" i="30"/>
  <c r="B2519" i="30"/>
  <c r="B2520" i="30"/>
  <c r="B2521" i="30"/>
  <c r="B2522" i="30"/>
  <c r="B2523" i="30"/>
  <c r="B2524" i="30"/>
  <c r="B2525" i="30"/>
  <c r="B2526" i="30"/>
  <c r="B2527" i="30"/>
  <c r="B2528" i="30"/>
  <c r="B2529" i="30"/>
  <c r="B2530" i="30"/>
  <c r="B2531" i="30"/>
  <c r="B2532" i="30"/>
  <c r="B2533" i="30"/>
  <c r="B2534" i="30"/>
  <c r="B2535" i="30"/>
  <c r="B2536" i="30"/>
  <c r="B2537" i="30"/>
  <c r="B2538" i="30"/>
  <c r="B2539" i="30"/>
  <c r="B2540" i="30"/>
  <c r="B2541" i="30"/>
  <c r="B2542" i="30"/>
  <c r="B2543" i="30"/>
  <c r="B2544" i="30"/>
  <c r="B2545" i="30"/>
  <c r="B2546" i="30"/>
  <c r="B2547" i="30"/>
  <c r="B2548" i="30"/>
  <c r="B2549" i="30"/>
  <c r="B2550" i="30"/>
  <c r="B2551" i="30"/>
  <c r="B2552" i="30"/>
  <c r="B2553" i="30"/>
  <c r="B2554" i="30"/>
  <c r="B2555" i="30"/>
  <c r="B2556" i="30"/>
  <c r="B2557" i="30"/>
  <c r="B2558" i="30"/>
  <c r="B2559" i="30"/>
  <c r="B2560" i="30"/>
  <c r="B2561" i="30"/>
  <c r="B2562" i="30"/>
  <c r="B2563" i="30"/>
  <c r="B2564" i="30"/>
  <c r="B2565" i="30"/>
  <c r="B2566" i="30"/>
  <c r="B2567" i="30"/>
  <c r="B2568" i="30"/>
  <c r="B2569" i="30"/>
  <c r="B2570" i="30"/>
  <c r="B2571" i="30"/>
  <c r="B2572" i="30"/>
  <c r="B2573" i="30"/>
  <c r="B2574" i="30"/>
  <c r="B2575" i="30"/>
  <c r="B2576" i="30"/>
  <c r="B2577" i="30"/>
  <c r="B2578" i="30"/>
  <c r="B2579" i="30"/>
  <c r="B2580" i="30"/>
  <c r="B2581" i="30"/>
  <c r="B2582" i="30"/>
  <c r="B2583" i="30"/>
  <c r="B2584" i="30"/>
  <c r="B2585" i="30"/>
  <c r="B2586" i="30"/>
  <c r="B2587" i="30"/>
  <c r="B2588" i="30"/>
  <c r="B2589" i="30"/>
  <c r="B2590" i="30"/>
  <c r="B2591" i="30"/>
  <c r="B2592" i="30"/>
  <c r="B2593" i="30"/>
  <c r="B2594" i="30"/>
  <c r="B2595" i="30"/>
  <c r="B2596" i="30"/>
  <c r="B2597" i="30"/>
  <c r="B2598" i="30"/>
  <c r="B2599" i="30"/>
  <c r="B2600" i="30"/>
  <c r="B2601" i="30"/>
  <c r="B2602" i="30"/>
  <c r="B2603" i="30"/>
  <c r="B2604" i="30"/>
  <c r="B2605" i="30"/>
  <c r="B2606" i="30"/>
  <c r="B2607" i="30"/>
  <c r="B2608" i="30"/>
  <c r="B2609" i="30"/>
  <c r="B2610" i="30"/>
  <c r="B2611" i="30"/>
  <c r="B2612" i="30"/>
  <c r="B2613" i="30"/>
  <c r="B2614" i="30"/>
  <c r="B2615" i="30"/>
  <c r="B2616" i="30"/>
  <c r="B2617" i="30"/>
  <c r="B2618" i="30"/>
  <c r="B2619" i="30"/>
  <c r="B2620" i="30"/>
  <c r="B2621" i="30"/>
  <c r="B2622" i="30"/>
  <c r="B2623" i="30"/>
  <c r="B2624" i="30"/>
  <c r="B2625" i="30"/>
  <c r="B2626" i="30"/>
  <c r="B2627" i="30"/>
  <c r="B2628" i="30"/>
  <c r="B2629" i="30"/>
  <c r="B2630" i="30"/>
  <c r="B2631" i="30"/>
  <c r="B2632" i="30"/>
  <c r="B2633" i="30"/>
  <c r="B2634" i="30"/>
  <c r="B2635" i="30"/>
  <c r="B2636" i="30"/>
  <c r="B2637" i="30"/>
  <c r="B2638" i="30"/>
  <c r="B2639" i="30"/>
  <c r="B2640" i="30"/>
  <c r="B2641" i="30"/>
  <c r="B2642" i="30"/>
  <c r="B2643" i="30"/>
  <c r="B2644" i="30"/>
  <c r="B2645" i="30"/>
  <c r="B2646" i="30"/>
  <c r="B2647" i="30"/>
  <c r="B2648" i="30"/>
  <c r="B2649" i="30"/>
  <c r="B2650" i="30"/>
  <c r="B2651" i="30"/>
  <c r="B2652" i="30"/>
  <c r="B2653" i="30"/>
  <c r="B2654" i="30"/>
  <c r="B2655" i="30"/>
  <c r="B2656" i="30"/>
  <c r="B2657" i="30"/>
  <c r="B2658" i="30"/>
  <c r="B2659" i="30"/>
  <c r="B2660" i="30"/>
  <c r="B2661" i="30"/>
  <c r="B2662" i="30"/>
  <c r="B2663" i="30"/>
  <c r="B2664" i="30"/>
  <c r="B2665" i="30"/>
  <c r="B2666" i="30"/>
  <c r="B2667" i="30"/>
  <c r="B2668" i="30"/>
  <c r="B2669" i="30"/>
  <c r="B2670" i="30"/>
  <c r="B2671" i="30"/>
  <c r="B2672" i="30"/>
  <c r="B2673" i="30"/>
  <c r="B2674" i="30"/>
  <c r="B2675" i="30"/>
  <c r="B2676" i="30"/>
  <c r="B2677" i="30"/>
  <c r="B2678" i="30"/>
  <c r="B2679" i="30"/>
  <c r="B2680" i="30"/>
  <c r="B2681" i="30"/>
  <c r="B2682" i="30"/>
  <c r="B2683" i="30"/>
  <c r="B2684" i="30"/>
  <c r="B2685" i="30"/>
  <c r="B2686" i="30"/>
  <c r="B2687" i="30"/>
  <c r="B2688" i="30"/>
  <c r="B2689" i="30"/>
  <c r="B2690" i="30"/>
  <c r="B2691" i="30"/>
  <c r="B2692" i="30"/>
  <c r="B2693" i="30"/>
  <c r="B2694" i="30"/>
  <c r="B2695" i="30"/>
  <c r="B2696" i="30"/>
  <c r="B2697" i="30"/>
  <c r="B2698" i="30"/>
  <c r="B2699" i="30"/>
  <c r="B2700" i="30"/>
  <c r="B2701" i="30"/>
  <c r="B2702" i="30"/>
  <c r="B2703" i="30"/>
  <c r="B2704" i="30"/>
  <c r="B2705" i="30"/>
  <c r="B2706" i="30"/>
  <c r="B2707" i="30"/>
  <c r="B2708" i="30"/>
  <c r="B2709" i="30"/>
  <c r="B2710" i="30"/>
  <c r="B2711" i="30"/>
  <c r="B2712" i="30"/>
  <c r="B2713" i="30"/>
  <c r="B2714" i="30"/>
  <c r="B2715" i="30"/>
  <c r="B2716" i="30"/>
  <c r="B2717" i="30"/>
  <c r="B2718" i="30"/>
  <c r="B2719" i="30"/>
  <c r="B2720" i="30"/>
  <c r="B2721" i="30"/>
  <c r="B2722" i="30"/>
  <c r="B2723" i="30"/>
  <c r="B2724" i="30"/>
  <c r="B2725" i="30"/>
  <c r="B2726" i="30"/>
  <c r="B2727" i="30"/>
  <c r="B2728" i="30"/>
  <c r="B2729" i="30"/>
  <c r="B2730" i="30"/>
  <c r="B2731" i="30"/>
  <c r="B2732" i="30"/>
  <c r="B2733" i="30"/>
  <c r="B2734" i="30"/>
  <c r="B2735" i="30"/>
  <c r="B2736" i="30"/>
  <c r="B2737" i="30"/>
  <c r="B2738" i="30"/>
  <c r="B2739" i="30"/>
  <c r="B2740" i="30"/>
  <c r="B2741" i="30"/>
  <c r="B2742" i="30"/>
  <c r="B2743" i="30"/>
  <c r="B2744" i="30"/>
  <c r="B2745" i="30"/>
  <c r="B2746" i="30"/>
  <c r="B2747" i="30"/>
  <c r="B2748" i="30"/>
  <c r="B2749" i="30"/>
  <c r="B2750" i="30"/>
  <c r="B2751" i="30"/>
  <c r="B2752" i="30"/>
  <c r="B2753" i="30"/>
  <c r="B2754" i="30"/>
  <c r="B2755" i="30"/>
  <c r="B2756" i="30"/>
  <c r="B2757" i="30"/>
  <c r="B2758" i="30"/>
  <c r="B2759" i="30"/>
  <c r="B2760" i="30"/>
  <c r="B2761" i="30"/>
  <c r="B2762" i="30"/>
  <c r="B2763" i="30"/>
  <c r="B2764" i="30"/>
  <c r="B2765" i="30"/>
  <c r="B2766" i="30"/>
  <c r="B2767" i="30"/>
  <c r="B2768" i="30"/>
  <c r="B2769" i="30"/>
  <c r="B2770" i="30"/>
  <c r="B2771" i="30"/>
  <c r="B2772" i="30"/>
  <c r="B2773" i="30"/>
  <c r="B2774" i="30"/>
  <c r="B2775" i="30"/>
  <c r="B2776" i="30"/>
  <c r="B2777" i="30"/>
  <c r="B2778" i="30"/>
  <c r="B2779" i="30"/>
  <c r="B2780" i="30"/>
  <c r="B2781" i="30"/>
  <c r="B2782" i="30"/>
  <c r="B2783" i="30"/>
  <c r="B2784" i="30"/>
  <c r="B2785" i="30"/>
  <c r="B2786" i="30"/>
  <c r="B2787" i="30"/>
  <c r="B2788" i="30"/>
  <c r="B2789" i="30"/>
  <c r="B2790" i="30"/>
  <c r="B2791" i="30"/>
  <c r="B2792" i="30"/>
  <c r="B2793" i="30"/>
  <c r="B2794" i="30"/>
  <c r="B2795" i="30"/>
  <c r="B2796" i="30"/>
  <c r="B2797" i="30"/>
  <c r="B2798" i="30"/>
  <c r="B2799" i="30"/>
  <c r="B2800" i="30"/>
  <c r="B2801" i="30"/>
  <c r="B2802" i="30"/>
  <c r="B2803" i="30"/>
  <c r="B2804" i="30"/>
  <c r="B2805" i="30"/>
  <c r="B2806" i="30"/>
  <c r="B2807" i="30"/>
  <c r="B2808" i="30"/>
  <c r="B2809" i="30"/>
  <c r="B2810" i="30"/>
  <c r="B2811" i="30"/>
  <c r="B2812" i="30"/>
  <c r="B2813" i="30"/>
  <c r="B2814" i="30"/>
  <c r="B2815" i="30"/>
  <c r="B2816" i="30"/>
  <c r="B2817" i="30"/>
  <c r="B2818" i="30"/>
  <c r="B2819" i="30"/>
  <c r="B2820" i="30"/>
  <c r="B2821" i="30"/>
  <c r="B2822" i="30"/>
  <c r="B2823" i="30"/>
  <c r="B2824" i="30"/>
  <c r="B2825" i="30"/>
  <c r="B2826" i="30"/>
  <c r="B2827" i="30"/>
  <c r="B2828" i="30"/>
  <c r="B2829" i="30"/>
  <c r="B2830" i="30"/>
  <c r="B2831" i="30"/>
  <c r="B2832" i="30"/>
  <c r="B2833" i="30"/>
  <c r="B2834" i="30"/>
  <c r="B2835" i="30"/>
  <c r="B2836" i="30"/>
  <c r="B2837" i="30"/>
  <c r="B2838" i="30"/>
  <c r="B2839" i="30"/>
  <c r="B2840" i="30"/>
  <c r="B2841" i="30"/>
  <c r="B2842" i="30"/>
  <c r="B2843" i="30"/>
  <c r="B2844" i="30"/>
  <c r="B2845" i="30"/>
  <c r="B2846" i="30"/>
  <c r="B2847" i="30"/>
  <c r="B2848" i="30"/>
  <c r="B2849" i="30"/>
  <c r="B2850" i="30"/>
  <c r="B2851" i="30"/>
  <c r="B2852" i="30"/>
  <c r="B2853" i="30"/>
  <c r="B2854" i="30"/>
  <c r="B2855" i="30"/>
  <c r="B2856" i="30"/>
  <c r="B2857" i="30"/>
  <c r="B2858" i="30"/>
  <c r="B2859" i="30"/>
  <c r="B2860" i="30"/>
  <c r="B2861" i="30"/>
  <c r="B2862" i="30"/>
  <c r="B2863" i="30"/>
  <c r="B2864" i="30"/>
  <c r="B2865" i="30"/>
  <c r="B2866" i="30"/>
  <c r="B2867" i="30"/>
  <c r="B2868" i="30"/>
  <c r="B2869" i="30"/>
  <c r="B2870" i="30"/>
  <c r="B2871" i="30"/>
  <c r="B2872" i="30"/>
  <c r="B2873" i="30"/>
  <c r="B2874" i="30"/>
  <c r="B2875" i="30"/>
  <c r="B2876" i="30"/>
  <c r="B2877" i="30"/>
  <c r="B2878" i="30"/>
  <c r="B2879" i="30"/>
  <c r="B2880" i="30"/>
  <c r="B2881" i="30"/>
  <c r="B2882" i="30"/>
  <c r="B2883" i="30"/>
  <c r="B2884" i="30"/>
  <c r="B2885" i="30"/>
  <c r="B2886" i="30"/>
  <c r="B2887" i="30"/>
  <c r="B2888" i="30"/>
  <c r="B2889" i="30"/>
  <c r="B2890" i="30"/>
  <c r="B2891" i="30"/>
  <c r="B2892" i="30"/>
  <c r="B2893" i="30"/>
  <c r="B2894" i="30"/>
  <c r="B2895" i="30"/>
  <c r="B2896" i="30"/>
  <c r="B2897" i="30"/>
  <c r="B2898" i="30"/>
  <c r="B2899" i="30"/>
  <c r="B2900" i="30"/>
  <c r="B2901" i="30"/>
  <c r="B2902" i="30"/>
  <c r="B2903" i="30"/>
  <c r="B2904" i="30"/>
  <c r="B2905" i="30"/>
  <c r="B2906" i="30"/>
  <c r="B2907" i="30"/>
  <c r="B2908" i="30"/>
  <c r="B2909" i="30"/>
  <c r="B2910" i="30"/>
  <c r="B2911" i="30"/>
  <c r="B2912" i="30"/>
  <c r="B2913" i="30"/>
  <c r="B2914" i="30"/>
  <c r="B2915" i="30"/>
  <c r="B2916" i="30"/>
  <c r="B2917" i="30"/>
  <c r="B2918" i="30"/>
  <c r="B2919" i="30"/>
  <c r="B2920" i="30"/>
  <c r="B2921" i="30"/>
  <c r="B2922" i="30"/>
  <c r="B2923" i="30"/>
  <c r="B2924" i="30"/>
  <c r="B2925" i="30"/>
  <c r="B2926" i="30"/>
  <c r="B2927" i="30"/>
  <c r="B2928" i="30"/>
  <c r="B2929" i="30"/>
  <c r="B2930" i="30"/>
  <c r="B2931" i="30"/>
  <c r="B2932" i="30"/>
  <c r="B2933" i="30"/>
  <c r="B2934" i="30"/>
  <c r="B2935" i="30"/>
  <c r="B2936" i="30"/>
  <c r="B2937" i="30"/>
  <c r="B2938" i="30"/>
  <c r="B2939" i="30"/>
  <c r="B2940" i="30"/>
  <c r="B2941" i="30"/>
  <c r="B2942" i="30"/>
  <c r="B2943" i="30"/>
  <c r="B2944" i="30"/>
  <c r="B2945" i="30"/>
  <c r="B2946" i="30"/>
  <c r="B2947" i="30"/>
  <c r="B2948" i="30"/>
  <c r="B2949" i="30"/>
  <c r="B2950" i="30"/>
  <c r="B2951" i="30"/>
  <c r="B2952" i="30"/>
  <c r="B2953" i="30"/>
  <c r="B2954" i="30"/>
  <c r="B2955" i="30"/>
  <c r="B2956" i="30"/>
  <c r="B2957" i="30"/>
  <c r="B2958" i="30"/>
  <c r="B2959" i="30"/>
  <c r="B2960" i="30"/>
  <c r="B2961" i="30"/>
  <c r="B2962" i="30"/>
  <c r="B2963" i="30"/>
  <c r="B2964" i="30"/>
  <c r="B2965" i="30"/>
  <c r="B2966" i="30"/>
  <c r="B2967" i="30"/>
  <c r="B2968" i="30"/>
  <c r="B2969" i="30"/>
  <c r="B2970" i="30"/>
  <c r="B2971" i="30"/>
  <c r="B2972" i="30"/>
  <c r="B2973" i="30"/>
  <c r="B2974" i="30"/>
  <c r="B2975" i="30"/>
  <c r="B2976" i="30"/>
  <c r="B2977" i="30"/>
  <c r="B2978" i="30"/>
  <c r="B2979" i="30"/>
  <c r="B2980" i="30"/>
  <c r="B2981" i="30"/>
  <c r="B2982" i="30"/>
  <c r="B2983" i="30"/>
  <c r="B2984" i="30"/>
  <c r="B2985" i="30"/>
  <c r="B2986" i="30"/>
  <c r="B2987" i="30"/>
  <c r="B2988" i="30"/>
  <c r="B2989" i="30"/>
  <c r="B2990" i="30"/>
  <c r="B2991" i="30"/>
  <c r="B2992" i="30"/>
  <c r="B2993" i="30"/>
  <c r="B2994" i="30"/>
  <c r="B2995" i="30"/>
  <c r="B2996" i="30"/>
  <c r="B2997" i="30"/>
  <c r="B2998" i="30"/>
  <c r="B2999" i="30"/>
  <c r="B3000" i="30"/>
  <c r="B3001" i="30"/>
  <c r="B3002" i="30"/>
  <c r="B3003" i="30"/>
  <c r="B3004" i="30"/>
  <c r="B3005" i="30"/>
  <c r="B3006" i="30"/>
  <c r="B3007" i="30"/>
  <c r="B3008" i="30"/>
  <c r="B3009" i="30"/>
  <c r="B3010" i="30"/>
  <c r="B3011" i="30"/>
  <c r="B3012" i="30"/>
  <c r="B3013" i="30"/>
  <c r="B3014" i="30"/>
  <c r="B3015" i="30"/>
  <c r="B3016" i="30"/>
  <c r="B3017" i="30"/>
  <c r="B3018" i="30"/>
  <c r="B3019" i="30"/>
  <c r="B3020" i="30"/>
  <c r="B3021" i="30"/>
  <c r="B3022" i="30"/>
  <c r="B3023" i="30"/>
  <c r="B3024" i="30"/>
  <c r="B3025" i="30"/>
  <c r="B3026" i="30"/>
  <c r="B3027" i="30"/>
  <c r="B3028" i="30"/>
  <c r="B3029" i="30"/>
  <c r="B3030" i="30"/>
  <c r="B3031" i="30"/>
  <c r="B3032" i="30"/>
  <c r="B3033" i="30"/>
  <c r="B3034" i="30"/>
  <c r="B3035" i="30"/>
  <c r="B3036" i="30"/>
  <c r="B3037" i="30"/>
  <c r="B3038" i="30"/>
  <c r="B3039" i="30"/>
  <c r="B3040" i="30"/>
  <c r="B3041" i="30"/>
  <c r="B3042" i="30"/>
  <c r="B3043" i="30"/>
  <c r="B3044" i="30"/>
  <c r="B3045" i="30"/>
  <c r="B3046" i="30"/>
  <c r="B3047" i="30"/>
  <c r="B3048" i="30"/>
  <c r="B3049" i="30"/>
  <c r="B3050" i="30"/>
  <c r="B3051" i="30"/>
  <c r="B3052" i="30"/>
  <c r="B3053" i="30"/>
  <c r="B3054" i="30"/>
  <c r="B3055" i="30"/>
  <c r="B3056" i="30"/>
  <c r="B3057" i="30"/>
  <c r="B3058" i="30"/>
  <c r="B3059" i="30"/>
  <c r="B3060" i="30"/>
  <c r="B3061" i="30"/>
  <c r="B3062" i="30"/>
  <c r="B3063" i="30"/>
  <c r="B3064" i="30"/>
  <c r="B3065" i="30"/>
  <c r="B3066" i="30"/>
  <c r="B3067" i="30"/>
  <c r="B3068" i="30"/>
  <c r="B3069" i="30"/>
  <c r="B3070" i="30"/>
  <c r="B3071" i="30"/>
  <c r="B3072" i="30"/>
  <c r="B3073" i="30"/>
  <c r="B3074" i="30"/>
  <c r="B3075" i="30"/>
  <c r="B3076" i="30"/>
  <c r="B3077" i="30"/>
  <c r="B3078" i="30"/>
  <c r="B3079" i="30"/>
  <c r="B3080" i="30"/>
  <c r="B3081" i="30"/>
  <c r="B3082" i="30"/>
  <c r="B3083" i="30"/>
  <c r="B3084" i="30"/>
  <c r="B3085" i="30"/>
  <c r="B3086" i="30"/>
  <c r="B3087" i="30"/>
  <c r="B3088" i="30"/>
  <c r="B3089" i="30"/>
  <c r="B3090" i="30"/>
  <c r="B3091" i="30"/>
  <c r="B3092" i="30"/>
  <c r="B3093" i="30"/>
  <c r="B3094" i="30"/>
  <c r="B3095" i="30"/>
  <c r="B3096" i="30"/>
  <c r="B3097" i="30"/>
  <c r="B3098" i="30"/>
  <c r="B3099" i="30"/>
  <c r="B3100" i="30"/>
  <c r="B3101" i="30"/>
  <c r="B3102" i="30"/>
  <c r="B3103" i="30"/>
  <c r="B3104" i="30"/>
  <c r="B3105" i="30"/>
  <c r="B3106" i="30"/>
  <c r="B3107" i="30"/>
  <c r="B3108" i="30"/>
  <c r="B3109" i="30"/>
  <c r="B3110" i="30"/>
  <c r="B3111" i="30"/>
  <c r="B3112" i="30"/>
  <c r="B3113" i="30"/>
  <c r="B3114" i="30"/>
  <c r="B3115" i="30"/>
  <c r="B3116" i="30"/>
  <c r="B3117" i="30"/>
  <c r="B3118" i="30"/>
  <c r="B3119" i="30"/>
  <c r="B3120" i="30"/>
  <c r="B3121" i="30"/>
  <c r="B3122" i="30"/>
  <c r="B3123" i="30"/>
  <c r="B3124" i="30"/>
  <c r="B3125" i="30"/>
  <c r="B3126" i="30"/>
  <c r="B3127" i="30"/>
  <c r="B3128" i="30"/>
  <c r="B3129" i="30"/>
  <c r="B3130" i="30"/>
  <c r="B3131" i="30"/>
  <c r="B3132" i="30"/>
  <c r="B3133" i="30"/>
  <c r="B3134" i="30"/>
  <c r="B3135" i="30"/>
  <c r="B3136" i="30"/>
  <c r="B3137" i="30"/>
  <c r="B3138" i="30"/>
  <c r="B3139" i="30"/>
  <c r="B3140" i="30"/>
  <c r="B3141" i="30"/>
  <c r="B3142" i="30"/>
  <c r="B3143" i="30"/>
  <c r="B3144" i="30"/>
  <c r="B3145" i="30"/>
  <c r="B3146" i="30"/>
  <c r="B3147" i="30"/>
  <c r="B3148" i="30"/>
  <c r="B3149" i="30"/>
  <c r="B3150" i="30"/>
  <c r="B3151" i="30"/>
  <c r="B3152" i="30"/>
  <c r="B3153" i="30"/>
  <c r="B3154" i="30"/>
  <c r="B3155" i="30"/>
  <c r="B3156" i="30"/>
  <c r="B3157" i="30"/>
  <c r="B3158" i="30"/>
  <c r="B3159" i="30"/>
  <c r="B3160" i="30"/>
  <c r="B3161" i="30"/>
  <c r="B3162" i="30"/>
  <c r="B3163" i="30"/>
  <c r="B3164" i="30"/>
  <c r="B3165" i="30"/>
  <c r="B3166" i="30"/>
  <c r="B3167" i="30"/>
  <c r="B3168" i="30"/>
  <c r="B3169" i="30"/>
  <c r="B3170" i="30"/>
  <c r="B3171" i="30"/>
  <c r="B3172" i="30"/>
  <c r="B3173" i="30"/>
  <c r="B3174" i="30"/>
  <c r="B3175" i="30"/>
  <c r="B3176" i="30"/>
  <c r="B3177" i="30"/>
  <c r="B3178" i="30"/>
  <c r="B3179" i="30"/>
  <c r="B3180" i="30"/>
  <c r="B3181" i="30"/>
  <c r="B3182" i="30"/>
  <c r="B3183" i="30"/>
  <c r="B3184" i="30"/>
  <c r="B3185" i="30"/>
  <c r="B3186" i="30"/>
  <c r="B3187" i="30"/>
  <c r="B3188" i="30"/>
  <c r="B3189" i="30"/>
  <c r="B3190" i="30"/>
  <c r="B3191" i="30"/>
  <c r="B3192" i="30"/>
  <c r="B3193" i="30"/>
  <c r="B3194" i="30"/>
  <c r="B3195" i="30"/>
  <c r="B3196" i="30"/>
  <c r="B3197" i="30"/>
  <c r="B3198" i="30"/>
  <c r="B3199" i="30"/>
  <c r="B3200" i="30"/>
  <c r="B3201" i="30"/>
  <c r="B3202" i="30"/>
  <c r="B3203" i="30"/>
  <c r="B3204" i="30"/>
  <c r="B3205" i="30"/>
  <c r="B3206" i="30"/>
  <c r="B3207" i="30"/>
  <c r="B3208" i="30"/>
  <c r="B3209" i="30"/>
  <c r="B3210" i="30"/>
  <c r="B3211" i="30"/>
  <c r="B3212" i="30"/>
  <c r="B3213" i="30"/>
  <c r="B3214" i="30"/>
  <c r="B3215" i="30"/>
  <c r="B3216" i="30"/>
  <c r="B3217" i="30"/>
  <c r="B3218" i="30"/>
  <c r="B3219" i="30"/>
  <c r="B3220" i="30"/>
  <c r="B3221" i="30"/>
  <c r="B3222" i="30"/>
  <c r="B3223" i="30"/>
  <c r="B3224" i="30"/>
  <c r="B3225" i="30"/>
  <c r="B3226" i="30"/>
  <c r="B3227" i="30"/>
  <c r="B3228" i="30"/>
  <c r="B3229" i="30"/>
  <c r="B3230" i="30"/>
  <c r="B3231" i="30"/>
  <c r="B3232" i="30"/>
  <c r="B3233" i="30"/>
  <c r="B3234" i="30"/>
  <c r="B3235" i="30"/>
  <c r="B3236" i="30"/>
  <c r="B3237" i="30"/>
  <c r="B3238" i="30"/>
  <c r="B3239" i="30"/>
  <c r="B3240" i="30"/>
  <c r="B3241" i="30"/>
  <c r="B3242" i="30"/>
  <c r="B3243" i="30"/>
  <c r="B3244" i="30"/>
  <c r="B3245" i="30"/>
  <c r="B3246" i="30"/>
  <c r="B3247" i="30"/>
  <c r="B3248" i="30"/>
  <c r="B3249" i="30"/>
  <c r="B3250" i="30"/>
  <c r="B3251" i="30"/>
  <c r="B3252" i="30"/>
  <c r="B3253" i="30"/>
  <c r="B3254" i="30"/>
  <c r="B3255" i="30"/>
  <c r="B3256" i="30"/>
  <c r="B3257" i="30"/>
  <c r="B3258" i="30"/>
  <c r="B3259" i="30"/>
  <c r="B3260" i="30"/>
  <c r="B3261" i="30"/>
  <c r="B3262" i="30"/>
  <c r="B3263" i="30"/>
  <c r="B3264" i="30"/>
  <c r="B3265" i="30"/>
  <c r="B3266" i="30"/>
  <c r="B3267" i="30"/>
  <c r="B3268" i="30"/>
  <c r="B3269" i="30"/>
  <c r="B3270" i="30"/>
  <c r="B3271" i="30"/>
  <c r="B3272" i="30"/>
  <c r="B3273" i="30"/>
  <c r="B3274" i="30"/>
  <c r="B3275" i="30"/>
  <c r="B3276" i="30"/>
  <c r="B3277" i="30"/>
  <c r="B3278" i="30"/>
  <c r="B3279" i="30"/>
  <c r="B3280" i="30"/>
  <c r="B3281" i="30"/>
  <c r="B3282" i="30"/>
  <c r="B3283" i="30"/>
  <c r="B3284" i="30"/>
  <c r="B3285" i="30"/>
  <c r="B3286" i="30"/>
  <c r="B3287" i="30"/>
  <c r="B3288" i="30"/>
  <c r="B3289" i="30"/>
  <c r="B3290" i="30"/>
  <c r="B3291" i="30"/>
  <c r="B3292" i="30"/>
  <c r="B3293" i="30"/>
  <c r="B3294" i="30"/>
  <c r="B3295" i="30"/>
  <c r="B3296" i="30"/>
  <c r="B3297" i="30"/>
  <c r="B3298" i="30"/>
  <c r="B3299" i="30"/>
  <c r="B3300" i="30"/>
  <c r="B3301" i="30"/>
  <c r="B3302" i="30"/>
  <c r="B3303" i="30"/>
  <c r="B3304" i="30"/>
  <c r="B3305" i="30"/>
  <c r="B3306" i="30"/>
  <c r="B3307" i="30"/>
  <c r="B3308" i="30"/>
  <c r="B3309" i="30"/>
  <c r="B3310" i="30"/>
  <c r="B3311" i="30"/>
  <c r="B3312" i="30"/>
  <c r="B3313" i="30"/>
  <c r="B3314" i="30"/>
  <c r="B3315" i="30"/>
  <c r="B3316" i="30"/>
  <c r="B3317" i="30"/>
  <c r="B3318" i="30"/>
  <c r="B3319" i="30"/>
  <c r="B3320" i="30"/>
  <c r="B3321" i="30"/>
  <c r="B3322" i="30"/>
  <c r="B3323" i="30"/>
  <c r="B3324" i="30"/>
  <c r="B3325" i="30"/>
  <c r="B3326" i="30"/>
  <c r="B3327" i="30"/>
  <c r="B3328" i="30"/>
  <c r="B3329" i="30"/>
  <c r="B3330" i="30"/>
  <c r="B3331" i="30"/>
  <c r="B3332" i="30"/>
  <c r="B3333" i="30"/>
  <c r="B3334" i="30"/>
  <c r="B3335" i="30"/>
  <c r="B3336" i="30"/>
  <c r="B3337" i="30"/>
  <c r="B3338" i="30"/>
  <c r="B3339" i="30"/>
  <c r="B3340" i="30"/>
  <c r="B3341" i="30"/>
  <c r="B3342" i="30"/>
  <c r="B3343" i="30"/>
  <c r="B3344" i="30"/>
  <c r="B3345" i="30"/>
  <c r="B3346" i="30"/>
  <c r="B3347" i="30"/>
  <c r="B3348" i="30"/>
  <c r="B3349" i="30"/>
  <c r="B3350" i="30"/>
  <c r="B3351" i="30"/>
  <c r="B3352" i="30"/>
  <c r="B3353" i="30"/>
  <c r="B3354" i="30"/>
  <c r="B3355" i="30"/>
  <c r="B3356" i="30"/>
  <c r="B3357" i="30"/>
  <c r="B3358" i="30"/>
  <c r="B3359" i="30"/>
  <c r="B3360" i="30"/>
  <c r="B3361" i="30"/>
  <c r="B3362" i="30"/>
  <c r="B3363" i="30"/>
  <c r="B3364" i="30"/>
  <c r="B3365" i="30"/>
  <c r="B3366" i="30"/>
  <c r="B3367" i="30"/>
  <c r="B3368" i="30"/>
  <c r="B3369" i="30"/>
  <c r="B3370" i="30"/>
  <c r="B3371" i="30"/>
  <c r="B3372" i="30"/>
  <c r="B3373" i="30"/>
  <c r="B3374" i="30"/>
  <c r="B3375" i="30"/>
  <c r="B3376" i="30"/>
  <c r="B3377" i="30"/>
  <c r="B3378" i="30"/>
  <c r="B3379" i="30"/>
  <c r="B3380" i="30"/>
  <c r="B3381" i="30"/>
  <c r="B3382" i="30"/>
  <c r="B3383" i="30"/>
  <c r="B3384" i="30"/>
  <c r="B3385" i="30"/>
  <c r="B3386" i="30"/>
  <c r="B3387" i="30"/>
  <c r="B3388" i="30"/>
  <c r="B3389" i="30"/>
  <c r="B3390" i="30"/>
  <c r="B3391" i="30"/>
  <c r="B3392" i="30"/>
  <c r="B3393" i="30"/>
  <c r="B3394" i="30"/>
  <c r="B3395" i="30"/>
  <c r="B3396" i="30"/>
  <c r="B3397" i="30"/>
  <c r="B3398" i="30"/>
  <c r="B3399" i="30"/>
  <c r="B3400" i="30"/>
  <c r="B3401" i="30"/>
  <c r="B3402" i="30"/>
  <c r="B3403" i="30"/>
  <c r="B3404" i="30"/>
  <c r="B3405" i="30"/>
  <c r="B3406" i="30"/>
  <c r="B3407" i="30"/>
  <c r="B3408" i="30"/>
  <c r="B3409" i="30"/>
  <c r="B3410" i="30"/>
  <c r="B3411" i="30"/>
  <c r="B3412" i="30"/>
  <c r="B3413" i="30"/>
  <c r="B3414" i="30"/>
  <c r="B3415" i="30"/>
  <c r="B3416" i="30"/>
  <c r="B3417" i="30"/>
  <c r="B3418" i="30"/>
  <c r="B3419" i="30"/>
  <c r="B3420" i="30"/>
  <c r="B3421" i="30"/>
  <c r="B3422" i="30"/>
  <c r="B3423" i="30"/>
  <c r="B3424" i="30"/>
  <c r="B3425" i="30"/>
  <c r="B3426" i="30"/>
  <c r="B3427" i="30"/>
  <c r="B3428" i="30"/>
  <c r="B3429" i="30"/>
  <c r="B3430" i="30"/>
  <c r="B3431" i="30"/>
  <c r="B3432" i="30"/>
  <c r="B3433" i="30"/>
  <c r="B3434" i="30"/>
  <c r="B3435" i="30"/>
  <c r="B3436" i="30"/>
  <c r="B3437" i="30"/>
  <c r="B3438" i="30"/>
  <c r="B3439" i="30"/>
  <c r="B3440" i="30"/>
  <c r="B3441" i="30"/>
  <c r="B3442" i="30"/>
  <c r="B3443" i="30"/>
  <c r="B3444" i="30"/>
  <c r="B3445" i="30"/>
  <c r="B3446" i="30"/>
  <c r="B3447" i="30"/>
  <c r="B3448" i="30"/>
  <c r="B3449" i="30"/>
  <c r="B3450" i="30"/>
  <c r="B3451" i="30"/>
  <c r="B3452" i="30"/>
  <c r="B3453" i="30"/>
  <c r="B3454" i="30"/>
  <c r="B3455" i="30"/>
  <c r="B3456" i="30"/>
  <c r="B3457" i="30"/>
  <c r="B3458" i="30"/>
  <c r="B3459" i="30"/>
  <c r="B3460" i="30"/>
  <c r="B3461" i="30"/>
  <c r="B3462" i="30"/>
  <c r="B3463" i="30"/>
  <c r="B3464" i="30"/>
  <c r="B3465" i="30"/>
  <c r="B3466" i="30"/>
  <c r="B3467" i="30"/>
  <c r="B3468" i="30"/>
  <c r="B3469" i="30"/>
  <c r="B3470" i="30"/>
  <c r="B3471" i="30"/>
  <c r="B3472" i="30"/>
  <c r="B3473" i="30"/>
  <c r="B3474" i="30"/>
  <c r="B3475" i="30"/>
  <c r="B3476" i="30"/>
  <c r="B3477" i="30"/>
  <c r="B3478" i="30"/>
  <c r="B3479" i="30"/>
  <c r="B3480" i="30"/>
  <c r="B3481" i="30"/>
  <c r="B3482" i="30"/>
  <c r="B3483" i="30"/>
  <c r="B3484" i="30"/>
  <c r="B3485" i="30"/>
  <c r="B3486" i="30"/>
  <c r="B3487" i="30"/>
  <c r="B3488" i="30"/>
  <c r="B3489" i="30"/>
  <c r="B3490" i="30"/>
  <c r="B3491" i="30"/>
  <c r="B3492" i="30"/>
  <c r="B3493" i="30"/>
  <c r="B3494" i="30"/>
  <c r="B3495" i="30"/>
  <c r="B3496" i="30"/>
  <c r="B3497" i="30"/>
  <c r="B3498" i="30"/>
  <c r="B3499" i="30"/>
  <c r="B3500" i="30"/>
  <c r="B3501" i="30"/>
  <c r="B3502" i="30"/>
  <c r="B3503" i="30"/>
  <c r="B3504" i="30"/>
  <c r="B3505" i="30"/>
  <c r="B3506" i="30"/>
  <c r="B3507" i="30"/>
  <c r="B3508" i="30"/>
  <c r="B3509" i="30"/>
  <c r="B3510" i="30"/>
  <c r="B3511" i="30"/>
  <c r="B3512" i="30"/>
  <c r="B3513" i="30"/>
  <c r="B3514" i="30"/>
  <c r="B3515" i="30"/>
  <c r="B3516" i="30"/>
  <c r="B3517" i="30"/>
  <c r="B3518" i="30"/>
  <c r="B3519" i="30"/>
  <c r="B3520" i="30"/>
  <c r="B3521" i="30"/>
  <c r="B3522" i="30"/>
  <c r="B3523" i="30"/>
  <c r="B3524" i="30"/>
  <c r="B3525" i="30"/>
  <c r="B3526" i="30"/>
  <c r="B3527" i="30"/>
  <c r="B3528" i="30"/>
  <c r="B3529" i="30"/>
  <c r="B3530" i="30"/>
  <c r="B3531" i="30"/>
  <c r="B3532" i="30"/>
  <c r="B3533" i="30"/>
  <c r="B3534" i="30"/>
  <c r="B3535" i="30"/>
  <c r="B3536" i="30"/>
  <c r="B3537" i="30"/>
  <c r="B3538" i="30"/>
  <c r="B3539" i="30"/>
  <c r="B3540" i="30"/>
  <c r="B3541" i="30"/>
  <c r="B3542" i="30"/>
  <c r="B3543" i="30"/>
  <c r="B3544" i="30"/>
  <c r="B3545" i="30"/>
  <c r="B3546" i="30"/>
  <c r="B3547" i="30"/>
  <c r="B3548" i="30"/>
  <c r="B3549" i="30"/>
  <c r="B3550" i="30"/>
  <c r="B3551" i="30"/>
  <c r="B3552" i="30"/>
  <c r="B3553" i="30"/>
  <c r="B3554" i="30"/>
  <c r="B3555" i="30"/>
  <c r="B3556" i="30"/>
  <c r="B3557" i="30"/>
  <c r="B3558" i="30"/>
  <c r="B3559" i="30"/>
  <c r="B3560" i="30"/>
  <c r="B3561" i="30"/>
  <c r="B3562" i="30"/>
  <c r="B3563" i="30"/>
  <c r="B3564" i="30"/>
  <c r="B3565" i="30"/>
  <c r="B3566" i="30"/>
  <c r="B3567" i="30"/>
  <c r="B3568" i="30"/>
  <c r="B3569" i="30"/>
  <c r="B3570" i="30"/>
  <c r="B3571" i="30"/>
  <c r="B3572" i="30"/>
  <c r="B3573" i="30"/>
  <c r="B3574" i="30"/>
  <c r="B3575" i="30"/>
  <c r="B3576" i="30"/>
  <c r="B3577" i="30"/>
  <c r="B3578" i="30"/>
  <c r="B3579" i="30"/>
  <c r="B3580" i="30"/>
  <c r="B3581" i="30"/>
  <c r="B3582" i="30"/>
  <c r="B3583" i="30"/>
  <c r="B3584" i="30"/>
  <c r="B3585" i="30"/>
  <c r="B3586" i="30"/>
  <c r="B3587" i="30"/>
  <c r="B3588" i="30"/>
  <c r="B3589" i="30"/>
  <c r="B3590" i="30"/>
  <c r="B3591" i="30"/>
  <c r="B3592" i="30"/>
  <c r="B3593" i="30"/>
  <c r="B3594" i="30"/>
  <c r="B3595" i="30"/>
  <c r="B3596" i="30"/>
  <c r="B3597" i="30"/>
  <c r="B3598" i="30"/>
  <c r="B3599" i="30"/>
  <c r="B3600" i="30"/>
  <c r="B3601" i="30"/>
  <c r="B3602" i="30"/>
  <c r="B3603" i="30"/>
  <c r="B3604" i="30"/>
  <c r="B3605" i="30"/>
  <c r="B3606" i="30"/>
  <c r="B3607" i="30"/>
  <c r="B3608" i="30"/>
  <c r="B3609" i="30"/>
  <c r="B3610" i="30"/>
  <c r="B3611" i="30"/>
  <c r="B3612" i="30"/>
  <c r="B3613" i="30"/>
  <c r="B3614" i="30"/>
  <c r="B3615" i="30"/>
  <c r="B3616" i="30"/>
  <c r="B3617" i="30"/>
  <c r="B3618" i="30"/>
  <c r="B3619" i="30"/>
  <c r="B3620" i="30"/>
  <c r="B3621" i="30"/>
  <c r="B3622" i="30"/>
  <c r="B3623" i="30"/>
  <c r="B3624" i="30"/>
  <c r="B3625" i="30"/>
  <c r="B3626" i="30"/>
  <c r="B3627" i="30"/>
  <c r="B3628" i="30"/>
  <c r="B3629" i="30"/>
  <c r="B3630" i="30"/>
  <c r="B3631" i="30"/>
  <c r="B3632" i="30"/>
  <c r="B3633" i="30"/>
  <c r="B3634" i="30"/>
  <c r="B3635" i="30"/>
  <c r="B3636" i="30"/>
  <c r="B3637" i="30"/>
  <c r="B3638" i="30"/>
  <c r="B3639" i="30"/>
  <c r="B3640" i="30"/>
  <c r="B3641" i="30"/>
  <c r="B3642" i="30"/>
  <c r="B3643" i="30"/>
  <c r="B3644" i="30"/>
  <c r="B3645" i="30"/>
  <c r="B3646" i="30"/>
  <c r="B3647" i="30"/>
  <c r="B3648" i="30"/>
  <c r="B3649" i="30"/>
  <c r="B3650" i="30"/>
  <c r="B3651" i="30"/>
  <c r="B3652" i="30"/>
  <c r="B3653" i="30"/>
  <c r="B3654" i="30"/>
  <c r="B3655" i="30"/>
  <c r="B3656" i="30"/>
  <c r="B3657" i="30"/>
  <c r="B3658" i="30"/>
  <c r="B3659" i="30"/>
  <c r="B3660" i="30"/>
  <c r="B3661" i="30"/>
  <c r="B3662" i="30"/>
  <c r="B3663" i="30"/>
  <c r="B3664" i="30"/>
  <c r="B3665" i="30"/>
  <c r="B3666" i="30"/>
  <c r="B3667" i="30"/>
  <c r="B3668" i="30"/>
  <c r="B3669" i="30"/>
  <c r="B3670" i="30"/>
  <c r="B3671" i="30"/>
  <c r="B3672" i="30"/>
  <c r="B3673" i="30"/>
  <c r="B3674" i="30"/>
  <c r="B3675" i="30"/>
  <c r="B3676" i="30"/>
  <c r="B3677" i="30"/>
  <c r="B3678" i="30"/>
  <c r="B3679" i="30"/>
  <c r="B3680" i="30"/>
  <c r="B3681" i="30"/>
  <c r="B3682" i="30"/>
  <c r="B3683" i="30"/>
  <c r="B3684" i="30"/>
  <c r="B3685" i="30"/>
  <c r="B3686" i="30"/>
  <c r="B3687" i="30"/>
  <c r="B3688" i="30"/>
  <c r="B3689" i="30"/>
  <c r="B3690" i="30"/>
  <c r="B3691" i="30"/>
  <c r="B3692" i="30"/>
  <c r="B3693" i="30"/>
  <c r="B3694" i="30"/>
  <c r="B3695" i="30"/>
  <c r="B3696" i="30"/>
  <c r="B3697" i="30"/>
  <c r="B3698" i="30"/>
  <c r="B3699" i="30"/>
  <c r="B3700" i="30"/>
  <c r="B3701" i="30"/>
  <c r="B3702" i="30"/>
  <c r="B3703" i="30"/>
  <c r="B3704" i="30"/>
  <c r="B3705" i="30"/>
  <c r="B3706" i="30"/>
  <c r="B3707" i="30"/>
  <c r="B3708" i="30"/>
  <c r="B3709" i="30"/>
  <c r="B3710" i="30"/>
  <c r="B3711" i="30"/>
  <c r="B3712" i="30"/>
  <c r="B3713" i="30"/>
  <c r="B3714" i="30"/>
  <c r="B3715" i="30"/>
  <c r="B3716" i="30"/>
  <c r="B3717" i="30"/>
  <c r="B3718" i="30"/>
  <c r="B3719" i="30"/>
  <c r="B3720" i="30"/>
  <c r="B3721" i="30"/>
  <c r="B3722" i="30"/>
  <c r="B3723" i="30"/>
  <c r="B3724" i="30"/>
  <c r="B3725" i="30"/>
  <c r="B3726" i="30"/>
  <c r="B3727" i="30"/>
  <c r="B3728" i="30"/>
  <c r="B3729" i="30"/>
  <c r="B3730" i="30"/>
  <c r="B3731" i="30"/>
  <c r="B3732" i="30"/>
  <c r="B3733" i="30"/>
  <c r="B3734" i="30"/>
  <c r="B3735" i="30"/>
  <c r="B3736" i="30"/>
  <c r="B3737" i="30"/>
  <c r="B3738" i="30"/>
  <c r="B3739" i="30"/>
  <c r="B3740" i="30"/>
  <c r="B3741" i="30"/>
  <c r="B3742" i="30"/>
  <c r="B3743" i="30"/>
  <c r="B3744" i="30"/>
  <c r="B3745" i="30"/>
  <c r="B3746" i="30"/>
  <c r="B3747" i="30"/>
  <c r="B3748" i="30"/>
  <c r="B3749" i="30"/>
  <c r="B3750" i="30"/>
  <c r="B3751" i="30"/>
  <c r="B3752" i="30"/>
  <c r="B3753" i="30"/>
  <c r="B3754" i="30"/>
  <c r="B3755" i="30"/>
  <c r="B3756" i="30"/>
  <c r="B3757" i="30"/>
  <c r="B3758" i="30"/>
  <c r="B3759" i="30"/>
  <c r="B3760" i="30"/>
  <c r="B3761" i="30"/>
  <c r="B3762" i="30"/>
  <c r="B3763" i="30"/>
  <c r="B3764" i="30"/>
  <c r="B3765" i="30"/>
  <c r="B3766" i="30"/>
  <c r="B3767" i="30"/>
  <c r="B3768" i="30"/>
  <c r="B3769" i="30"/>
  <c r="B3770" i="30"/>
  <c r="B3771" i="30"/>
  <c r="B3772" i="30"/>
  <c r="B3773" i="30"/>
  <c r="B3774" i="30"/>
  <c r="B3775" i="30"/>
  <c r="B3776" i="30"/>
  <c r="B3777" i="30"/>
  <c r="B3778" i="30"/>
  <c r="B3779" i="30"/>
  <c r="B3780" i="30"/>
  <c r="B3781" i="30"/>
  <c r="B3782" i="30"/>
  <c r="B3783" i="30"/>
  <c r="B3784" i="30"/>
  <c r="B3785" i="30"/>
  <c r="B3786" i="30"/>
  <c r="B3787" i="30"/>
  <c r="B3788" i="30"/>
  <c r="B3789" i="30"/>
  <c r="B3790" i="30"/>
  <c r="B3791" i="30"/>
  <c r="B3792" i="30"/>
  <c r="B3793" i="30"/>
  <c r="B3794" i="30"/>
  <c r="B3795" i="30"/>
  <c r="B3796" i="30"/>
  <c r="B3797" i="30"/>
  <c r="B3798" i="30"/>
  <c r="B3799" i="30"/>
  <c r="B3800" i="30"/>
  <c r="B3801" i="30"/>
  <c r="B3802" i="30"/>
  <c r="B3803" i="30"/>
  <c r="B3804" i="30"/>
  <c r="B3805" i="30"/>
  <c r="B3806" i="30"/>
  <c r="B3807" i="30"/>
  <c r="B3808" i="30"/>
  <c r="B3809" i="30"/>
  <c r="B3810" i="30"/>
  <c r="B3811" i="30"/>
  <c r="B3812" i="30"/>
  <c r="B3813" i="30"/>
  <c r="B3814" i="30"/>
  <c r="B3815" i="30"/>
  <c r="B3816" i="30"/>
  <c r="B3817" i="30"/>
  <c r="B3818" i="30"/>
  <c r="B3819" i="30"/>
  <c r="B3820" i="30"/>
  <c r="B3821" i="30"/>
  <c r="B3822" i="30"/>
  <c r="B3823" i="30"/>
  <c r="B3824" i="30"/>
  <c r="B3825" i="30"/>
  <c r="B3826" i="30"/>
  <c r="B3827" i="30"/>
  <c r="B3828" i="30"/>
  <c r="B3829" i="30"/>
  <c r="B3830" i="30"/>
  <c r="B3831" i="30"/>
  <c r="B3832" i="30"/>
  <c r="B3833" i="30"/>
  <c r="B3834" i="30"/>
  <c r="B3835" i="30"/>
  <c r="B3836" i="30"/>
  <c r="B3837" i="30"/>
  <c r="B3838" i="30"/>
  <c r="B3839" i="30"/>
  <c r="B3840" i="30"/>
  <c r="B3841" i="30"/>
  <c r="B3842" i="30"/>
  <c r="B3843" i="30"/>
  <c r="B3844" i="30"/>
  <c r="B3845" i="30"/>
  <c r="B3846" i="30"/>
  <c r="B3847" i="30"/>
  <c r="B3848" i="30"/>
  <c r="B3849" i="30"/>
  <c r="B3850" i="30"/>
  <c r="B3851" i="30"/>
  <c r="B3852" i="30"/>
  <c r="B3853" i="30"/>
  <c r="B3854" i="30"/>
  <c r="B3855" i="30"/>
  <c r="B3856" i="30"/>
  <c r="B3857" i="30"/>
  <c r="B3858" i="30"/>
  <c r="B3859" i="30"/>
  <c r="B3860" i="30"/>
  <c r="B3861" i="30"/>
  <c r="B3862" i="30"/>
  <c r="B3863" i="30"/>
  <c r="B3864" i="30"/>
  <c r="B3865" i="30"/>
  <c r="B3866" i="30"/>
  <c r="B3867" i="30"/>
  <c r="B3868" i="30"/>
  <c r="B3869" i="30"/>
  <c r="B3870" i="30"/>
  <c r="B3871" i="30"/>
  <c r="B3872" i="30"/>
  <c r="B3873" i="30"/>
  <c r="B3874" i="30"/>
  <c r="B3875" i="30"/>
  <c r="B3876" i="30"/>
  <c r="B3877" i="30"/>
  <c r="B3878" i="30"/>
  <c r="B3879" i="30"/>
  <c r="B3880" i="30"/>
  <c r="B3881" i="30"/>
  <c r="B3882" i="30"/>
  <c r="B3883" i="30"/>
  <c r="B3884" i="30"/>
  <c r="B3885" i="30"/>
  <c r="B3886" i="30"/>
  <c r="B3887" i="30"/>
  <c r="B3888" i="30"/>
  <c r="B3889" i="30"/>
  <c r="B3890" i="30"/>
  <c r="B3891" i="30"/>
  <c r="B3892" i="30"/>
  <c r="B3893" i="30"/>
  <c r="B3894" i="30"/>
  <c r="B3895" i="30"/>
  <c r="B3896" i="30"/>
  <c r="B3897" i="30"/>
  <c r="B3898" i="30"/>
  <c r="B3899" i="30"/>
  <c r="B3900" i="30"/>
  <c r="B3901" i="30"/>
  <c r="B3902" i="30"/>
  <c r="B3903" i="30"/>
  <c r="B3904" i="30"/>
  <c r="B3905" i="30"/>
  <c r="B3906" i="30"/>
  <c r="B3907" i="30"/>
  <c r="B3908" i="30"/>
  <c r="B3909" i="30"/>
  <c r="B3910" i="30"/>
  <c r="B3911" i="30"/>
  <c r="B3912" i="30"/>
  <c r="B3913" i="30"/>
  <c r="B3914" i="30"/>
  <c r="B3915" i="30"/>
  <c r="B3916" i="30"/>
  <c r="B3917" i="30"/>
  <c r="B3918" i="30"/>
  <c r="B3919" i="30"/>
  <c r="B3920" i="30"/>
  <c r="B3921" i="30"/>
  <c r="B3922" i="30"/>
  <c r="B3923" i="30"/>
  <c r="B3924" i="30"/>
  <c r="B3925" i="30"/>
  <c r="B3926" i="30"/>
  <c r="B3927" i="30"/>
  <c r="B3928" i="30"/>
  <c r="B3929" i="30"/>
  <c r="B3930" i="30"/>
  <c r="B3931" i="30"/>
  <c r="B3932" i="30"/>
  <c r="B3933" i="30"/>
  <c r="B3934" i="30"/>
  <c r="B3935" i="30"/>
  <c r="B3936" i="30"/>
  <c r="B3937" i="30"/>
  <c r="B3938" i="30"/>
  <c r="B3939" i="30"/>
  <c r="B3940" i="30"/>
  <c r="B3941" i="30"/>
  <c r="B3942" i="30"/>
  <c r="B3943" i="30"/>
  <c r="B3944" i="30"/>
  <c r="B3945" i="30"/>
  <c r="B3946" i="30"/>
  <c r="B3947" i="30"/>
  <c r="B3948" i="30"/>
  <c r="B3949" i="30"/>
  <c r="B3950" i="30"/>
  <c r="B3951" i="30"/>
  <c r="B3952" i="30"/>
  <c r="B3953" i="30"/>
  <c r="B3954" i="30"/>
  <c r="B3955" i="30"/>
  <c r="B3956" i="30"/>
  <c r="B3957" i="30"/>
  <c r="B3958" i="30"/>
  <c r="B3959" i="30"/>
  <c r="B3960" i="30"/>
  <c r="B3961" i="30"/>
  <c r="B3962" i="30"/>
  <c r="B3963" i="30"/>
  <c r="B3964" i="30"/>
  <c r="B3965" i="30"/>
  <c r="B3966" i="30"/>
  <c r="B3967" i="30"/>
  <c r="B3968" i="30"/>
  <c r="B3969" i="30"/>
  <c r="B3970" i="30"/>
  <c r="B3971" i="30"/>
  <c r="B3972" i="30"/>
  <c r="B3973" i="30"/>
  <c r="B3974" i="30"/>
  <c r="B3975" i="30"/>
  <c r="B3976" i="30"/>
  <c r="B3977" i="30"/>
  <c r="B3978" i="30"/>
  <c r="B3979" i="30"/>
  <c r="B3980" i="30"/>
  <c r="B3981" i="30"/>
  <c r="B3982" i="30"/>
  <c r="B3983" i="30"/>
  <c r="B3984" i="30"/>
  <c r="B3985" i="30"/>
  <c r="B3986" i="30"/>
  <c r="B3987" i="30"/>
  <c r="B3988" i="30"/>
  <c r="B3989" i="30"/>
  <c r="B3990" i="30"/>
  <c r="B3991" i="30"/>
  <c r="B3992" i="30"/>
  <c r="B3993" i="30"/>
  <c r="B3994" i="30"/>
  <c r="B3995" i="30"/>
  <c r="B3996" i="30"/>
  <c r="B3997" i="30"/>
  <c r="B3998" i="30"/>
  <c r="B3999" i="30"/>
  <c r="B4000" i="30"/>
  <c r="B11" i="30"/>
  <c r="B12" i="30"/>
  <c r="B12" i="57"/>
  <c r="B13" i="57"/>
  <c r="B14" i="57"/>
  <c r="B15" i="57"/>
  <c r="B16" i="57"/>
  <c r="B17" i="57"/>
  <c r="B18" i="57"/>
  <c r="B19" i="57"/>
  <c r="B20" i="57"/>
  <c r="B21" i="57"/>
  <c r="B22" i="57"/>
  <c r="B23" i="57"/>
  <c r="B24" i="57"/>
  <c r="B25" i="57"/>
  <c r="B26" i="57"/>
  <c r="B27" i="57"/>
  <c r="B28" i="57"/>
  <c r="B29" i="57"/>
  <c r="B30" i="57"/>
  <c r="B31" i="57"/>
  <c r="B32" i="57"/>
  <c r="B33" i="57"/>
  <c r="B34" i="57"/>
  <c r="B35" i="57"/>
  <c r="B36" i="57"/>
  <c r="B37" i="57"/>
  <c r="B38" i="57"/>
  <c r="B39" i="57"/>
  <c r="B40" i="57"/>
  <c r="B41" i="57"/>
  <c r="B42" i="57"/>
  <c r="B43" i="57"/>
  <c r="B44" i="57"/>
  <c r="B45" i="57"/>
  <c r="B46" i="57"/>
  <c r="B47" i="57"/>
  <c r="B48" i="57"/>
  <c r="B49" i="57"/>
  <c r="B50" i="57"/>
  <c r="B51" i="57"/>
  <c r="B52" i="57"/>
  <c r="B53" i="57"/>
  <c r="B54" i="57"/>
  <c r="B55" i="57"/>
  <c r="B56" i="57"/>
  <c r="B57" i="57"/>
  <c r="B58" i="57"/>
  <c r="B59" i="57"/>
  <c r="B60" i="57"/>
  <c r="B61" i="57"/>
  <c r="B62" i="57"/>
  <c r="B63" i="57"/>
  <c r="B64" i="57"/>
  <c r="B65" i="57"/>
  <c r="B66" i="57"/>
  <c r="B67" i="57"/>
  <c r="B68" i="57"/>
  <c r="B69" i="57"/>
  <c r="B70" i="57"/>
  <c r="B71" i="57"/>
  <c r="B72" i="57"/>
  <c r="B73" i="57"/>
  <c r="B74" i="57"/>
  <c r="B75" i="57"/>
  <c r="B76" i="57"/>
  <c r="B77" i="57"/>
  <c r="B78" i="57"/>
  <c r="B79" i="57"/>
  <c r="B80" i="57"/>
  <c r="B81" i="57"/>
  <c r="B82" i="57"/>
  <c r="B83" i="57"/>
  <c r="B84" i="57"/>
  <c r="B85" i="57"/>
  <c r="B86" i="57"/>
  <c r="B87" i="57"/>
  <c r="B88" i="57"/>
  <c r="B89" i="57"/>
  <c r="B90" i="57"/>
  <c r="B91" i="57"/>
  <c r="B92" i="57"/>
  <c r="B93" i="57"/>
  <c r="B94" i="57"/>
  <c r="B95" i="57"/>
  <c r="B96" i="57"/>
  <c r="B97" i="57"/>
  <c r="B98" i="57"/>
  <c r="B99" i="57"/>
  <c r="B100" i="57"/>
  <c r="B101" i="57"/>
  <c r="B102" i="57"/>
  <c r="B103" i="57"/>
  <c r="B104" i="57"/>
  <c r="B105" i="57"/>
  <c r="B106" i="57"/>
  <c r="B107" i="57"/>
  <c r="B108" i="57"/>
  <c r="B109" i="57"/>
  <c r="B110" i="57"/>
  <c r="B111" i="57"/>
  <c r="B112" i="57"/>
  <c r="B113" i="57"/>
  <c r="B114" i="57"/>
  <c r="B115" i="57"/>
  <c r="B116" i="57"/>
  <c r="B117" i="57"/>
  <c r="B118" i="57"/>
  <c r="B119" i="57"/>
  <c r="B120" i="57"/>
  <c r="B121" i="57"/>
  <c r="B122" i="57"/>
  <c r="B123" i="57"/>
  <c r="B124" i="57"/>
  <c r="B125" i="57"/>
  <c r="B126" i="57"/>
  <c r="B127" i="57"/>
  <c r="B128" i="57"/>
  <c r="B129" i="57"/>
  <c r="B130" i="57"/>
  <c r="B131" i="57"/>
  <c r="B132" i="57"/>
  <c r="B133" i="57"/>
  <c r="B134" i="57"/>
  <c r="B135" i="57"/>
  <c r="B136" i="57"/>
  <c r="B137" i="57"/>
  <c r="B138" i="57"/>
  <c r="B139" i="57"/>
  <c r="B140" i="57"/>
  <c r="B141" i="57"/>
  <c r="B142" i="57"/>
  <c r="B143" i="57"/>
  <c r="B144" i="57"/>
  <c r="B145" i="57"/>
  <c r="B146" i="57"/>
  <c r="B147" i="57"/>
  <c r="B148" i="57"/>
  <c r="B149" i="57"/>
  <c r="B150" i="57"/>
  <c r="B151" i="57"/>
  <c r="B152" i="57"/>
  <c r="B153" i="57"/>
  <c r="B154" i="57"/>
  <c r="B155" i="57"/>
  <c r="B156" i="57"/>
  <c r="B157" i="57"/>
  <c r="B158" i="57"/>
  <c r="B159" i="57"/>
  <c r="B160" i="57"/>
  <c r="B161" i="57"/>
  <c r="B162" i="57"/>
  <c r="B163" i="57"/>
  <c r="B164" i="57"/>
  <c r="B165" i="57"/>
  <c r="B166" i="57"/>
  <c r="B167" i="57"/>
  <c r="B168" i="57"/>
  <c r="B169" i="57"/>
  <c r="B170" i="57"/>
  <c r="B171" i="57"/>
  <c r="B172" i="57"/>
  <c r="B173" i="57"/>
  <c r="B174" i="57"/>
  <c r="B175" i="57"/>
  <c r="B176" i="57"/>
  <c r="B177" i="57"/>
  <c r="B178" i="57"/>
  <c r="B179" i="57"/>
  <c r="B180" i="57"/>
  <c r="B181" i="57"/>
  <c r="B182" i="57"/>
  <c r="B183" i="57"/>
  <c r="B184" i="57"/>
  <c r="B185" i="57"/>
  <c r="B186" i="57"/>
  <c r="B187" i="57"/>
  <c r="B188" i="57"/>
  <c r="B189" i="57"/>
  <c r="B190" i="57"/>
  <c r="B191" i="57"/>
  <c r="B192" i="57"/>
  <c r="B193" i="57"/>
  <c r="B194" i="57"/>
  <c r="B195" i="57"/>
  <c r="B196" i="57"/>
  <c r="B197" i="57"/>
  <c r="B198" i="57"/>
  <c r="B199" i="57"/>
  <c r="B200" i="57"/>
  <c r="B201" i="57"/>
  <c r="B202" i="57"/>
  <c r="B203" i="57"/>
  <c r="B204" i="57"/>
  <c r="B205" i="57"/>
  <c r="B206" i="57"/>
  <c r="B207" i="57"/>
  <c r="B208" i="57"/>
  <c r="B209" i="57"/>
  <c r="B210" i="57"/>
  <c r="B211" i="57"/>
  <c r="B212" i="57"/>
  <c r="B213" i="57"/>
  <c r="B214" i="57"/>
  <c r="B215" i="57"/>
  <c r="B216" i="57"/>
  <c r="B217" i="57"/>
  <c r="B218" i="57"/>
  <c r="B219" i="57"/>
  <c r="B220" i="57"/>
  <c r="B221" i="57"/>
  <c r="B222" i="57"/>
  <c r="B223" i="57"/>
  <c r="B224" i="57"/>
  <c r="B225" i="57"/>
  <c r="B226" i="57"/>
  <c r="B227" i="57"/>
  <c r="B228" i="57"/>
  <c r="B229" i="57"/>
  <c r="B230" i="57"/>
  <c r="B231" i="57"/>
  <c r="B232" i="57"/>
  <c r="B233" i="57"/>
  <c r="B234" i="57"/>
  <c r="B235" i="57"/>
  <c r="B236" i="57"/>
  <c r="B237" i="57"/>
  <c r="B238" i="57"/>
  <c r="B239" i="57"/>
  <c r="B240" i="57"/>
  <c r="B241" i="57"/>
  <c r="B242" i="57"/>
  <c r="B243" i="57"/>
  <c r="B244" i="57"/>
  <c r="B245" i="57"/>
  <c r="B246" i="57"/>
  <c r="B247" i="57"/>
  <c r="B248" i="57"/>
  <c r="B249" i="57"/>
  <c r="B250" i="57"/>
  <c r="B251" i="57"/>
  <c r="B252" i="57"/>
  <c r="B253" i="57"/>
  <c r="B254" i="57"/>
  <c r="B255" i="57"/>
  <c r="B256" i="57"/>
  <c r="B257" i="57"/>
  <c r="B258" i="57"/>
  <c r="B259" i="57"/>
  <c r="B260" i="57"/>
  <c r="B261" i="57"/>
  <c r="B262" i="57"/>
  <c r="B263" i="57"/>
  <c r="B264" i="57"/>
  <c r="B265" i="57"/>
  <c r="B266" i="57"/>
  <c r="B267" i="57"/>
  <c r="B268" i="57"/>
  <c r="B269" i="57"/>
  <c r="B270" i="57"/>
  <c r="B271" i="57"/>
  <c r="B272" i="57"/>
  <c r="B273" i="57"/>
  <c r="B274" i="57"/>
  <c r="B275" i="57"/>
  <c r="B276" i="57"/>
  <c r="B277" i="57"/>
  <c r="B278" i="57"/>
  <c r="B279" i="57"/>
  <c r="B280" i="57"/>
  <c r="B281" i="57"/>
  <c r="B282" i="57"/>
  <c r="B283" i="57"/>
  <c r="B284" i="57"/>
  <c r="B285" i="57"/>
  <c r="B286" i="57"/>
  <c r="B287" i="57"/>
  <c r="B288" i="57"/>
  <c r="B289" i="57"/>
  <c r="B290" i="57"/>
  <c r="B291" i="57"/>
  <c r="B292" i="57"/>
  <c r="B293" i="57"/>
  <c r="B294" i="57"/>
  <c r="B295" i="57"/>
  <c r="B296" i="57"/>
  <c r="B297" i="57"/>
  <c r="B298" i="57"/>
  <c r="B299" i="57"/>
  <c r="B300" i="57"/>
  <c r="B301" i="57"/>
  <c r="B302" i="57"/>
  <c r="B303" i="57"/>
  <c r="B304" i="57"/>
  <c r="B305" i="57"/>
  <c r="B306" i="57"/>
  <c r="B307" i="57"/>
  <c r="B308" i="57"/>
  <c r="B309" i="57"/>
  <c r="B310" i="57"/>
  <c r="B311" i="57"/>
  <c r="B312" i="57"/>
  <c r="B313" i="57"/>
  <c r="B314" i="57"/>
  <c r="B315" i="57"/>
  <c r="B316" i="57"/>
  <c r="B317" i="57"/>
  <c r="B318" i="57"/>
  <c r="B319" i="57"/>
  <c r="B320" i="57"/>
  <c r="B321" i="57"/>
  <c r="B322" i="57"/>
  <c r="B323" i="57"/>
  <c r="B324" i="57"/>
  <c r="B325" i="57"/>
  <c r="B326" i="57"/>
  <c r="B327" i="57"/>
  <c r="B328" i="57"/>
  <c r="B329" i="57"/>
  <c r="B330" i="57"/>
  <c r="B331" i="57"/>
  <c r="B332" i="57"/>
  <c r="B333" i="57"/>
  <c r="B334" i="57"/>
  <c r="B335" i="57"/>
  <c r="B336" i="57"/>
  <c r="B337" i="57"/>
  <c r="B338" i="57"/>
  <c r="B339" i="57"/>
  <c r="B340" i="57"/>
  <c r="B341" i="57"/>
  <c r="B342" i="57"/>
  <c r="B343" i="57"/>
  <c r="B344" i="57"/>
  <c r="B345" i="57"/>
  <c r="B346" i="57"/>
  <c r="B347" i="57"/>
  <c r="B348" i="57"/>
  <c r="B349" i="57"/>
  <c r="B350" i="57"/>
  <c r="B351" i="57"/>
  <c r="B352" i="57"/>
  <c r="B353" i="57"/>
  <c r="B354" i="57"/>
  <c r="B355" i="57"/>
  <c r="B356" i="57"/>
  <c r="B357" i="57"/>
  <c r="B358" i="57"/>
  <c r="B359" i="57"/>
  <c r="B360" i="57"/>
  <c r="B361" i="57"/>
  <c r="B362" i="57"/>
  <c r="B363" i="57"/>
  <c r="B364" i="57"/>
  <c r="B365" i="57"/>
  <c r="B366" i="57"/>
  <c r="B367" i="57"/>
  <c r="B368" i="57"/>
  <c r="B369" i="57"/>
  <c r="B370" i="57"/>
  <c r="B371" i="57"/>
  <c r="B372" i="57"/>
  <c r="B373" i="57"/>
  <c r="B374" i="57"/>
  <c r="B375" i="57"/>
  <c r="B376" i="57"/>
  <c r="B377" i="57"/>
  <c r="B378" i="57"/>
  <c r="B379" i="57"/>
  <c r="B380" i="57"/>
  <c r="B381" i="57"/>
  <c r="B382" i="57"/>
  <c r="B383" i="57"/>
  <c r="B384" i="57"/>
  <c r="B385" i="57"/>
  <c r="B386" i="57"/>
  <c r="B387" i="57"/>
  <c r="B388" i="57"/>
  <c r="B389" i="57"/>
  <c r="B390" i="57"/>
  <c r="B391" i="57"/>
  <c r="B392" i="57"/>
  <c r="B393" i="57"/>
  <c r="B394" i="57"/>
  <c r="B395" i="57"/>
  <c r="B396" i="57"/>
  <c r="B397" i="57"/>
  <c r="B398" i="57"/>
  <c r="B399" i="57"/>
  <c r="B400" i="57"/>
  <c r="B401" i="57"/>
  <c r="B402" i="57"/>
  <c r="B403" i="57"/>
  <c r="B404" i="57"/>
  <c r="B405" i="57"/>
  <c r="B406" i="57"/>
  <c r="B407" i="57"/>
  <c r="B408" i="57"/>
  <c r="B409" i="57"/>
  <c r="B410" i="57"/>
  <c r="B411" i="57"/>
  <c r="B412" i="57"/>
  <c r="B413" i="57"/>
  <c r="B414" i="57"/>
  <c r="B415" i="57"/>
  <c r="B416" i="57"/>
  <c r="B417" i="57"/>
  <c r="B418" i="57"/>
  <c r="B419" i="57"/>
  <c r="B420" i="57"/>
  <c r="B421" i="57"/>
  <c r="B422" i="57"/>
  <c r="B423" i="57"/>
  <c r="B424" i="57"/>
  <c r="B425" i="57"/>
  <c r="B426" i="57"/>
  <c r="B427" i="57"/>
  <c r="B428" i="57"/>
  <c r="B429" i="57"/>
  <c r="B430" i="57"/>
  <c r="B431" i="57"/>
  <c r="B432" i="57"/>
  <c r="B433" i="57"/>
  <c r="B434" i="57"/>
  <c r="B435" i="57"/>
  <c r="B436" i="57"/>
  <c r="B437" i="57"/>
  <c r="B438" i="57"/>
  <c r="B439" i="57"/>
  <c r="B440" i="57"/>
  <c r="B441" i="57"/>
  <c r="B442" i="57"/>
  <c r="B443" i="57"/>
  <c r="B444" i="57"/>
  <c r="B445" i="57"/>
  <c r="B446" i="57"/>
  <c r="B447" i="57"/>
  <c r="B448" i="57"/>
  <c r="B449" i="57"/>
  <c r="B450" i="57"/>
  <c r="B451" i="57"/>
  <c r="B452" i="57"/>
  <c r="B453" i="57"/>
  <c r="B454" i="57"/>
  <c r="B455" i="57"/>
  <c r="B456" i="57"/>
  <c r="B457" i="57"/>
  <c r="B458" i="57"/>
  <c r="B459" i="57"/>
  <c r="B460" i="57"/>
  <c r="B461" i="57"/>
  <c r="B462" i="57"/>
  <c r="B463" i="57"/>
  <c r="B464" i="57"/>
  <c r="B465" i="57"/>
  <c r="B466" i="57"/>
  <c r="B467" i="57"/>
  <c r="B468" i="57"/>
  <c r="B469" i="57"/>
  <c r="B470" i="57"/>
  <c r="B471" i="57"/>
  <c r="B472" i="57"/>
  <c r="B473" i="57"/>
  <c r="B474" i="57"/>
  <c r="B475" i="57"/>
  <c r="B476" i="57"/>
  <c r="B477" i="57"/>
  <c r="B478" i="57"/>
  <c r="B479" i="57"/>
  <c r="B480" i="57"/>
  <c r="B481" i="57"/>
  <c r="B482" i="57"/>
  <c r="B483" i="57"/>
  <c r="B484" i="57"/>
  <c r="B485" i="57"/>
  <c r="B486" i="57"/>
  <c r="B487" i="57"/>
  <c r="B488" i="57"/>
  <c r="B489" i="57"/>
  <c r="B490" i="57"/>
  <c r="B491" i="57"/>
  <c r="B492" i="57"/>
  <c r="B493" i="57"/>
  <c r="B494" i="57"/>
  <c r="B495" i="57"/>
  <c r="B496" i="57"/>
  <c r="B497" i="57"/>
  <c r="B498" i="57"/>
  <c r="B499" i="57"/>
  <c r="B500" i="57"/>
  <c r="B501" i="57"/>
  <c r="B502" i="57"/>
  <c r="B503" i="57"/>
  <c r="B504" i="57"/>
  <c r="B505" i="57"/>
  <c r="B506" i="57"/>
  <c r="B507" i="57"/>
  <c r="B508" i="57"/>
  <c r="B509" i="57"/>
  <c r="B510" i="57"/>
  <c r="B511" i="57"/>
  <c r="B512" i="57"/>
  <c r="B513" i="57"/>
  <c r="B514" i="57"/>
  <c r="B515" i="57"/>
  <c r="B516" i="57"/>
  <c r="B517" i="57"/>
  <c r="B518" i="57"/>
  <c r="B519" i="57"/>
  <c r="B520" i="57"/>
  <c r="B521" i="57"/>
  <c r="B522" i="57"/>
  <c r="B523" i="57"/>
  <c r="B524" i="57"/>
  <c r="B525" i="57"/>
  <c r="B526" i="57"/>
  <c r="B527" i="57"/>
  <c r="B528" i="57"/>
  <c r="B529" i="57"/>
  <c r="B530" i="57"/>
  <c r="B531" i="57"/>
  <c r="B532" i="57"/>
  <c r="B533" i="57"/>
  <c r="B534" i="57"/>
  <c r="B535" i="57"/>
  <c r="B536" i="57"/>
  <c r="B537" i="57"/>
  <c r="B538" i="57"/>
  <c r="B539" i="57"/>
  <c r="B540" i="57"/>
  <c r="B541" i="57"/>
  <c r="B542" i="57"/>
  <c r="B543" i="57"/>
  <c r="B544" i="57"/>
  <c r="B545" i="57"/>
  <c r="B546" i="57"/>
  <c r="B547" i="57"/>
  <c r="B548" i="57"/>
  <c r="B549" i="57"/>
  <c r="B550" i="57"/>
  <c r="B551" i="57"/>
  <c r="B552" i="57"/>
  <c r="B553" i="57"/>
  <c r="B554" i="57"/>
  <c r="B555" i="57"/>
  <c r="B556" i="57"/>
  <c r="B557" i="57"/>
  <c r="B558" i="57"/>
  <c r="B559" i="57"/>
  <c r="B560" i="57"/>
  <c r="B561" i="57"/>
  <c r="B562" i="57"/>
  <c r="B563" i="57"/>
  <c r="B564" i="57"/>
  <c r="B565" i="57"/>
  <c r="B566" i="57"/>
  <c r="B567" i="57"/>
  <c r="B568" i="57"/>
  <c r="B569" i="57"/>
  <c r="B570" i="57"/>
  <c r="B571" i="57"/>
  <c r="B572" i="57"/>
  <c r="B573" i="57"/>
  <c r="B574" i="57"/>
  <c r="B575" i="57"/>
  <c r="B576" i="57"/>
  <c r="B577" i="57"/>
  <c r="B578" i="57"/>
  <c r="B579" i="57"/>
  <c r="B580" i="57"/>
  <c r="B581" i="57"/>
  <c r="B582" i="57"/>
  <c r="B583" i="57"/>
  <c r="B584" i="57"/>
  <c r="B585" i="57"/>
  <c r="B586" i="57"/>
  <c r="B587" i="57"/>
  <c r="B588" i="57"/>
  <c r="B589" i="57"/>
  <c r="B590" i="57"/>
  <c r="B591" i="57"/>
  <c r="B592" i="57"/>
  <c r="B593" i="57"/>
  <c r="B594" i="57"/>
  <c r="B595" i="57"/>
  <c r="B596" i="57"/>
  <c r="B597" i="57"/>
  <c r="B598" i="57"/>
  <c r="B599" i="57"/>
  <c r="B600" i="57"/>
  <c r="B601" i="57"/>
  <c r="B602" i="57"/>
  <c r="B603" i="57"/>
  <c r="B604" i="57"/>
  <c r="B605" i="57"/>
  <c r="B606" i="57"/>
  <c r="B607" i="57"/>
  <c r="B608" i="57"/>
  <c r="B609" i="57"/>
  <c r="B610" i="57"/>
  <c r="B611" i="57"/>
  <c r="B612" i="57"/>
  <c r="B613" i="57"/>
  <c r="B614" i="57"/>
  <c r="B615" i="57"/>
  <c r="B616" i="57"/>
  <c r="B617" i="57"/>
  <c r="B618" i="57"/>
  <c r="B619" i="57"/>
  <c r="B620" i="57"/>
  <c r="B621" i="57"/>
  <c r="B622" i="57"/>
  <c r="B623" i="57"/>
  <c r="B624" i="57"/>
  <c r="B625" i="57"/>
  <c r="B626" i="57"/>
  <c r="B627" i="57"/>
  <c r="B628" i="57"/>
  <c r="B629" i="57"/>
  <c r="B630" i="57"/>
  <c r="B631" i="57"/>
  <c r="B632" i="57"/>
  <c r="B633" i="57"/>
  <c r="B634" i="57"/>
  <c r="B635" i="57"/>
  <c r="B636" i="57"/>
  <c r="B637" i="57"/>
  <c r="B638" i="57"/>
  <c r="B639" i="57"/>
  <c r="B640" i="57"/>
  <c r="B641" i="57"/>
  <c r="B642" i="57"/>
  <c r="B643" i="57"/>
  <c r="B644" i="57"/>
  <c r="B645" i="57"/>
  <c r="B646" i="57"/>
  <c r="B647" i="57"/>
  <c r="B648" i="57"/>
  <c r="B649" i="57"/>
  <c r="B650" i="57"/>
  <c r="B651" i="57"/>
  <c r="B652" i="57"/>
  <c r="B653" i="57"/>
  <c r="B654" i="57"/>
  <c r="B655" i="57"/>
  <c r="B656" i="57"/>
  <c r="B657" i="57"/>
  <c r="B658" i="57"/>
  <c r="B659" i="57"/>
  <c r="B660" i="57"/>
  <c r="B661" i="57"/>
  <c r="B662" i="57"/>
  <c r="B663" i="57"/>
  <c r="B664" i="57"/>
  <c r="B665" i="57"/>
  <c r="B666" i="57"/>
  <c r="B667" i="57"/>
  <c r="B668" i="57"/>
  <c r="B669" i="57"/>
  <c r="B670" i="57"/>
  <c r="B671" i="57"/>
  <c r="B672" i="57"/>
  <c r="B673" i="57"/>
  <c r="B674" i="57"/>
  <c r="B675" i="57"/>
  <c r="B676" i="57"/>
  <c r="B677" i="57"/>
  <c r="B678" i="57"/>
  <c r="B679" i="57"/>
  <c r="B680" i="57"/>
  <c r="B681" i="57"/>
  <c r="B682" i="57"/>
  <c r="B683" i="57"/>
  <c r="B684" i="57"/>
  <c r="B685" i="57"/>
  <c r="B686" i="57"/>
  <c r="B687" i="57"/>
  <c r="B688" i="57"/>
  <c r="B689" i="57"/>
  <c r="B690" i="57"/>
  <c r="B691" i="57"/>
  <c r="B692" i="57"/>
  <c r="B693" i="57"/>
  <c r="B694" i="57"/>
  <c r="B695" i="57"/>
  <c r="B696" i="57"/>
  <c r="B697" i="57"/>
  <c r="B698" i="57"/>
  <c r="B699" i="57"/>
  <c r="B700" i="57"/>
  <c r="B701" i="57"/>
  <c r="B702" i="57"/>
  <c r="B703" i="57"/>
  <c r="B704" i="57"/>
  <c r="B705" i="57"/>
  <c r="B706" i="57"/>
  <c r="B707" i="57"/>
  <c r="B708" i="57"/>
  <c r="B709" i="57"/>
  <c r="B710" i="57"/>
  <c r="B711" i="57"/>
  <c r="B712" i="57"/>
  <c r="B713" i="57"/>
  <c r="B714" i="57"/>
  <c r="B715" i="57"/>
  <c r="B716" i="57"/>
  <c r="B717" i="57"/>
  <c r="B718" i="57"/>
  <c r="B719" i="57"/>
  <c r="B720" i="57"/>
  <c r="B721" i="57"/>
  <c r="B722" i="57"/>
  <c r="B723" i="57"/>
  <c r="B724" i="57"/>
  <c r="B725" i="57"/>
  <c r="B726" i="57"/>
  <c r="B727" i="57"/>
  <c r="B728" i="57"/>
  <c r="B729" i="57"/>
  <c r="B730" i="57"/>
  <c r="B731" i="57"/>
  <c r="B732" i="57"/>
  <c r="B733" i="57"/>
  <c r="B734" i="57"/>
  <c r="B735" i="57"/>
  <c r="B736" i="57"/>
  <c r="B737" i="57"/>
  <c r="B738" i="57"/>
  <c r="B739" i="57"/>
  <c r="B740" i="57"/>
  <c r="B741" i="57"/>
  <c r="B742" i="57"/>
  <c r="B743" i="57"/>
  <c r="B744" i="57"/>
  <c r="B745" i="57"/>
  <c r="B746" i="57"/>
  <c r="B747" i="57"/>
  <c r="B748" i="57"/>
  <c r="B749" i="57"/>
  <c r="B750" i="57"/>
  <c r="B751" i="57"/>
  <c r="B752" i="57"/>
  <c r="B753" i="57"/>
  <c r="B754" i="57"/>
  <c r="B755" i="57"/>
  <c r="B756" i="57"/>
  <c r="B757" i="57"/>
  <c r="B758" i="57"/>
  <c r="B759" i="57"/>
  <c r="B760" i="57"/>
  <c r="B761" i="57"/>
  <c r="B762" i="57"/>
  <c r="B763" i="57"/>
  <c r="B764" i="57"/>
  <c r="B765" i="57"/>
  <c r="B766" i="57"/>
  <c r="B767" i="57"/>
  <c r="B768" i="57"/>
  <c r="B769" i="57"/>
  <c r="B770" i="57"/>
  <c r="B771" i="57"/>
  <c r="B772" i="57"/>
  <c r="B773" i="57"/>
  <c r="B774" i="57"/>
  <c r="B775" i="57"/>
  <c r="B776" i="57"/>
  <c r="B777" i="57"/>
  <c r="B778" i="57"/>
  <c r="B779" i="57"/>
  <c r="B780" i="57"/>
  <c r="B781" i="57"/>
  <c r="B782" i="57"/>
  <c r="B783" i="57"/>
  <c r="B784" i="57"/>
  <c r="B785" i="57"/>
  <c r="B786" i="57"/>
  <c r="B787" i="57"/>
  <c r="B788" i="57"/>
  <c r="B789" i="57"/>
  <c r="B790" i="57"/>
  <c r="B791" i="57"/>
  <c r="B792" i="57"/>
  <c r="B793" i="57"/>
  <c r="B794" i="57"/>
  <c r="B795" i="57"/>
  <c r="B796" i="57"/>
  <c r="B797" i="57"/>
  <c r="B798" i="57"/>
  <c r="B799" i="57"/>
  <c r="B800" i="57"/>
  <c r="B801" i="57"/>
  <c r="B802" i="57"/>
  <c r="B803" i="57"/>
  <c r="B804" i="57"/>
  <c r="B805" i="57"/>
  <c r="B806" i="57"/>
  <c r="B807" i="57"/>
  <c r="B808" i="57"/>
  <c r="B809" i="57"/>
  <c r="B810" i="57"/>
  <c r="B811" i="57"/>
  <c r="B812" i="57"/>
  <c r="B813" i="57"/>
  <c r="B814" i="57"/>
  <c r="B815" i="57"/>
  <c r="B816" i="57"/>
  <c r="B817" i="57"/>
  <c r="B818" i="57"/>
  <c r="B819" i="57"/>
  <c r="B820" i="57"/>
  <c r="B821" i="57"/>
  <c r="B822" i="57"/>
  <c r="B823" i="57"/>
  <c r="B824" i="57"/>
  <c r="B825" i="57"/>
  <c r="B826" i="57"/>
  <c r="B827" i="57"/>
  <c r="B828" i="57"/>
  <c r="B829" i="57"/>
  <c r="B830" i="57"/>
  <c r="B831" i="57"/>
  <c r="B832" i="57"/>
  <c r="B833" i="57"/>
  <c r="B834" i="57"/>
  <c r="B835" i="57"/>
  <c r="B836" i="57"/>
  <c r="B837" i="57"/>
  <c r="B838" i="57"/>
  <c r="B839" i="57"/>
  <c r="B840" i="57"/>
  <c r="B841" i="57"/>
  <c r="B842" i="57"/>
  <c r="B843" i="57"/>
  <c r="B844" i="57"/>
  <c r="B845" i="57"/>
  <c r="B846" i="57"/>
  <c r="B847" i="57"/>
  <c r="B848" i="57"/>
  <c r="B849" i="57"/>
  <c r="B850" i="57"/>
  <c r="B851" i="57"/>
  <c r="B852" i="57"/>
  <c r="B853" i="57"/>
  <c r="B854" i="57"/>
  <c r="B855" i="57"/>
  <c r="B856" i="57"/>
  <c r="B857" i="57"/>
  <c r="B858" i="57"/>
  <c r="B859" i="57"/>
  <c r="B860" i="57"/>
  <c r="B861" i="57"/>
  <c r="B862" i="57"/>
  <c r="B863" i="57"/>
  <c r="B864" i="57"/>
  <c r="B865" i="57"/>
  <c r="B866" i="57"/>
  <c r="B867" i="57"/>
  <c r="B868" i="57"/>
  <c r="B869" i="57"/>
  <c r="B870" i="57"/>
  <c r="B871" i="57"/>
  <c r="B872" i="57"/>
  <c r="B873" i="57"/>
  <c r="B874" i="57"/>
  <c r="B875" i="57"/>
  <c r="B876" i="57"/>
  <c r="B877" i="57"/>
  <c r="B878" i="57"/>
  <c r="B879" i="57"/>
  <c r="B880" i="57"/>
  <c r="B881" i="57"/>
  <c r="B882" i="57"/>
  <c r="B883" i="57"/>
  <c r="B884" i="57"/>
  <c r="B885" i="57"/>
  <c r="B886" i="57"/>
  <c r="B887" i="57"/>
  <c r="B888" i="57"/>
  <c r="B889" i="57"/>
  <c r="B890" i="57"/>
  <c r="B891" i="57"/>
  <c r="B892" i="57"/>
  <c r="B893" i="57"/>
  <c r="B894" i="57"/>
  <c r="B895" i="57"/>
  <c r="B896" i="57"/>
  <c r="B897" i="57"/>
  <c r="B898" i="57"/>
  <c r="B899" i="57"/>
  <c r="B900" i="57"/>
  <c r="B901" i="57"/>
  <c r="B902" i="57"/>
  <c r="B903" i="57"/>
  <c r="B904" i="57"/>
  <c r="B905" i="57"/>
  <c r="B906" i="57"/>
  <c r="B907" i="57"/>
  <c r="B908" i="57"/>
  <c r="B909" i="57"/>
  <c r="B910" i="57"/>
  <c r="B911" i="57"/>
  <c r="B912" i="57"/>
  <c r="B913" i="57"/>
  <c r="B914" i="57"/>
  <c r="B915" i="57"/>
  <c r="B916" i="57"/>
  <c r="B917" i="57"/>
  <c r="B918" i="57"/>
  <c r="B919" i="57"/>
  <c r="B920" i="57"/>
  <c r="B921" i="57"/>
  <c r="B922" i="57"/>
  <c r="B923" i="57"/>
  <c r="B924" i="57"/>
  <c r="B925" i="57"/>
  <c r="B926" i="57"/>
  <c r="B927" i="57"/>
  <c r="B928" i="57"/>
  <c r="B929" i="57"/>
  <c r="B930" i="57"/>
  <c r="B931" i="57"/>
  <c r="B932" i="57"/>
  <c r="B933" i="57"/>
  <c r="B934" i="57"/>
  <c r="B935" i="57"/>
  <c r="B936" i="57"/>
  <c r="B937" i="57"/>
  <c r="B938" i="57"/>
  <c r="B939" i="57"/>
  <c r="B940" i="57"/>
  <c r="B941" i="57"/>
  <c r="B942" i="57"/>
  <c r="B943" i="57"/>
  <c r="B944" i="57"/>
  <c r="B945" i="57"/>
  <c r="B946" i="57"/>
  <c r="B947" i="57"/>
  <c r="B948" i="57"/>
  <c r="B949" i="57"/>
  <c r="B950" i="57"/>
  <c r="B951" i="57"/>
  <c r="B952" i="57"/>
  <c r="B953" i="57"/>
  <c r="B954" i="57"/>
  <c r="B955" i="57"/>
  <c r="B956" i="57"/>
  <c r="B957" i="57"/>
  <c r="B958" i="57"/>
  <c r="B959" i="57"/>
  <c r="B960" i="57"/>
  <c r="B961" i="57"/>
  <c r="B962" i="57"/>
  <c r="B963" i="57"/>
  <c r="B964" i="57"/>
  <c r="B965" i="57"/>
  <c r="B966" i="57"/>
  <c r="B967" i="57"/>
  <c r="B968" i="57"/>
  <c r="B969" i="57"/>
  <c r="B970" i="57"/>
  <c r="B971" i="57"/>
  <c r="B972" i="57"/>
  <c r="B973" i="57"/>
  <c r="B974" i="57"/>
  <c r="B975" i="57"/>
  <c r="B976" i="57"/>
  <c r="B977" i="57"/>
  <c r="B978" i="57"/>
  <c r="B979" i="57"/>
  <c r="B980" i="57"/>
  <c r="B981" i="57"/>
  <c r="B982" i="57"/>
  <c r="B983" i="57"/>
  <c r="B984" i="57"/>
  <c r="B985" i="57"/>
  <c r="B986" i="57"/>
  <c r="B987" i="57"/>
  <c r="B988" i="57"/>
  <c r="B989" i="57"/>
  <c r="B990" i="57"/>
  <c r="B991" i="57"/>
  <c r="B992" i="57"/>
  <c r="B993" i="57"/>
  <c r="B994" i="57"/>
  <c r="B995" i="57"/>
  <c r="B996" i="57"/>
  <c r="B997" i="57"/>
  <c r="B998" i="57"/>
  <c r="B999" i="57"/>
  <c r="B1000" i="57"/>
  <c r="B1001" i="57"/>
  <c r="B1002" i="57"/>
  <c r="B1003" i="57"/>
  <c r="B1004" i="57"/>
  <c r="B1005" i="57"/>
  <c r="B1006" i="57"/>
  <c r="B1007" i="57"/>
  <c r="B1008" i="57"/>
  <c r="B1009" i="57"/>
  <c r="B1010" i="57"/>
  <c r="B1011" i="57"/>
  <c r="B1012" i="57"/>
  <c r="B1013" i="57"/>
  <c r="B1014" i="57"/>
  <c r="B1015" i="57"/>
  <c r="B1016" i="57"/>
  <c r="B1017" i="57"/>
  <c r="B1018" i="57"/>
  <c r="B1019" i="57"/>
  <c r="B1020" i="57"/>
  <c r="B1021" i="57"/>
  <c r="B1022" i="57"/>
  <c r="B1023" i="57"/>
  <c r="B1024" i="57"/>
  <c r="B1025" i="57"/>
  <c r="B1026" i="57"/>
  <c r="B1027" i="57"/>
  <c r="B1028" i="57"/>
  <c r="B1029" i="57"/>
  <c r="B1030" i="57"/>
  <c r="B1031" i="57"/>
  <c r="B1032" i="57"/>
  <c r="B1033" i="57"/>
  <c r="B1034" i="57"/>
  <c r="B1035" i="57"/>
  <c r="B1036" i="57"/>
  <c r="B1037" i="57"/>
  <c r="B1038" i="57"/>
  <c r="B1039" i="57"/>
  <c r="B1040" i="57"/>
  <c r="B1041" i="57"/>
  <c r="B1042" i="57"/>
  <c r="B1043" i="57"/>
  <c r="B1044" i="57"/>
  <c r="B1045" i="57"/>
  <c r="B1046" i="57"/>
  <c r="B1047" i="57"/>
  <c r="B1048" i="57"/>
  <c r="B1049" i="57"/>
  <c r="B1050" i="57"/>
  <c r="B1051" i="57"/>
  <c r="B1052" i="57"/>
  <c r="B1053" i="57"/>
  <c r="B1054" i="57"/>
  <c r="B1055" i="57"/>
  <c r="B1056" i="57"/>
  <c r="B1057" i="57"/>
  <c r="B1058" i="57"/>
  <c r="B1059" i="57"/>
  <c r="B1060" i="57"/>
  <c r="B1061" i="57"/>
  <c r="B1062" i="57"/>
  <c r="B1063" i="57"/>
  <c r="B1064" i="57"/>
  <c r="B1065" i="57"/>
  <c r="B1066" i="57"/>
  <c r="B1067" i="57"/>
  <c r="B1068" i="57"/>
  <c r="B1069" i="57"/>
  <c r="B1070" i="57"/>
  <c r="B1071" i="57"/>
  <c r="B1072" i="57"/>
  <c r="B1073" i="57"/>
  <c r="B1074" i="57"/>
  <c r="B1075" i="57"/>
  <c r="B1076" i="57"/>
  <c r="B1077" i="57"/>
  <c r="B1078" i="57"/>
  <c r="B1079" i="57"/>
  <c r="B1080" i="57"/>
  <c r="B1081" i="57"/>
  <c r="B1082" i="57"/>
  <c r="B1083" i="57"/>
  <c r="B1084" i="57"/>
  <c r="B1085" i="57"/>
  <c r="B1086" i="57"/>
  <c r="B1087" i="57"/>
  <c r="B1088" i="57"/>
  <c r="B1089" i="57"/>
  <c r="B1090" i="57"/>
  <c r="B1091" i="57"/>
  <c r="B1092" i="57"/>
  <c r="B1093" i="57"/>
  <c r="B1094" i="57"/>
  <c r="B1095" i="57"/>
  <c r="B1096" i="57"/>
  <c r="B1097" i="57"/>
  <c r="B1098" i="57"/>
  <c r="B1099" i="57"/>
  <c r="B1100" i="57"/>
  <c r="B1101" i="57"/>
  <c r="B1102" i="57"/>
  <c r="B1103" i="57"/>
  <c r="B1104" i="57"/>
  <c r="B1105" i="57"/>
  <c r="B1106" i="57"/>
  <c r="B1107" i="57"/>
  <c r="B1108" i="57"/>
  <c r="B1109" i="57"/>
  <c r="B1110" i="57"/>
  <c r="B1111" i="57"/>
  <c r="B1112" i="57"/>
  <c r="B1113" i="57"/>
  <c r="B1114" i="57"/>
  <c r="B1115" i="57"/>
  <c r="B1116" i="57"/>
  <c r="B1117" i="57"/>
  <c r="B1118" i="57"/>
  <c r="B1119" i="57"/>
  <c r="B1120" i="57"/>
  <c r="B1121" i="57"/>
  <c r="B1122" i="57"/>
  <c r="B1123" i="57"/>
  <c r="B1124" i="57"/>
  <c r="B1125" i="57"/>
  <c r="B1126" i="57"/>
  <c r="B1127" i="57"/>
  <c r="B1128" i="57"/>
  <c r="B1129" i="57"/>
  <c r="B1130" i="57"/>
  <c r="B1131" i="57"/>
  <c r="B1132" i="57"/>
  <c r="B1133" i="57"/>
  <c r="B1134" i="57"/>
  <c r="B1135" i="57"/>
  <c r="B1136" i="57"/>
  <c r="B1137" i="57"/>
  <c r="B1138" i="57"/>
  <c r="B1139" i="57"/>
  <c r="B1140" i="57"/>
  <c r="B1141" i="57"/>
  <c r="B1142" i="57"/>
  <c r="B1143" i="57"/>
  <c r="B1144" i="57"/>
  <c r="B1145" i="57"/>
  <c r="B1146" i="57"/>
  <c r="B1147" i="57"/>
  <c r="B1148" i="57"/>
  <c r="B1149" i="57"/>
  <c r="B1150" i="57"/>
  <c r="B1151" i="57"/>
  <c r="B1152" i="57"/>
  <c r="B1153" i="57"/>
  <c r="B1154" i="57"/>
  <c r="B1155" i="57"/>
  <c r="B1156" i="57"/>
  <c r="B1157" i="57"/>
  <c r="B1158" i="57"/>
  <c r="B1159" i="57"/>
  <c r="B1160" i="57"/>
  <c r="B1161" i="57"/>
  <c r="B1162" i="57"/>
  <c r="B1163" i="57"/>
  <c r="B1164" i="57"/>
  <c r="B1165" i="57"/>
  <c r="B1166" i="57"/>
  <c r="B1167" i="57"/>
  <c r="B1168" i="57"/>
  <c r="B1169" i="57"/>
  <c r="B1170" i="57"/>
  <c r="B1171" i="57"/>
  <c r="B1172" i="57"/>
  <c r="B1173" i="57"/>
  <c r="B1174" i="57"/>
  <c r="B1175" i="57"/>
  <c r="B1176" i="57"/>
  <c r="B1177" i="57"/>
  <c r="B1178" i="57"/>
  <c r="B1179" i="57"/>
  <c r="B1180" i="57"/>
  <c r="B1181" i="57"/>
  <c r="B1182" i="57"/>
  <c r="B1183" i="57"/>
  <c r="B1184" i="57"/>
  <c r="B1185" i="57"/>
  <c r="B1186" i="57"/>
  <c r="B1187" i="57"/>
  <c r="B1188" i="57"/>
  <c r="B1189" i="57"/>
  <c r="B1190" i="57"/>
  <c r="B1191" i="57"/>
  <c r="B1192" i="57"/>
  <c r="B1193" i="57"/>
  <c r="B1194" i="57"/>
  <c r="B1195" i="57"/>
  <c r="B1196" i="57"/>
  <c r="B1197" i="57"/>
  <c r="B1198" i="57"/>
  <c r="B1199" i="57"/>
  <c r="B1200" i="57"/>
  <c r="B1201" i="57"/>
  <c r="B1202" i="57"/>
  <c r="B1203" i="57"/>
  <c r="B1204" i="57"/>
  <c r="B1205" i="57"/>
  <c r="B1206" i="57"/>
  <c r="B1207" i="57"/>
  <c r="B1208" i="57"/>
  <c r="B1209" i="57"/>
  <c r="B1210" i="57"/>
  <c r="B1211" i="57"/>
  <c r="B1212" i="57"/>
  <c r="B1213" i="57"/>
  <c r="B1214" i="57"/>
  <c r="B1215" i="57"/>
  <c r="B1216" i="57"/>
  <c r="B1217" i="57"/>
  <c r="B1218" i="57"/>
  <c r="B1219" i="57"/>
  <c r="B1220" i="57"/>
  <c r="B1221" i="57"/>
  <c r="B1222" i="57"/>
  <c r="B1223" i="57"/>
  <c r="B1224" i="57"/>
  <c r="B1225" i="57"/>
  <c r="B1226" i="57"/>
  <c r="B1227" i="57"/>
  <c r="B1228" i="57"/>
  <c r="B1229" i="57"/>
  <c r="B1230" i="57"/>
  <c r="B1231" i="57"/>
  <c r="B1232" i="57"/>
  <c r="B1233" i="57"/>
  <c r="B1234" i="57"/>
  <c r="B1235" i="57"/>
  <c r="B1236" i="57"/>
  <c r="B1237" i="57"/>
  <c r="B1238" i="57"/>
  <c r="B1239" i="57"/>
  <c r="B1240" i="57"/>
  <c r="B1241" i="57"/>
  <c r="B1242" i="57"/>
  <c r="B1243" i="57"/>
  <c r="B1244" i="57"/>
  <c r="B1245" i="57"/>
  <c r="B1246" i="57"/>
  <c r="B1247" i="57"/>
  <c r="B1248" i="57"/>
  <c r="B1249" i="57"/>
  <c r="B1250" i="57"/>
  <c r="B1251" i="57"/>
  <c r="B1252" i="57"/>
  <c r="B1253" i="57"/>
  <c r="B1254" i="57"/>
  <c r="B1255" i="57"/>
  <c r="B1256" i="57"/>
  <c r="B1257" i="57"/>
  <c r="B1258" i="57"/>
  <c r="B1259" i="57"/>
  <c r="B1260" i="57"/>
  <c r="B1261" i="57"/>
  <c r="B1262" i="57"/>
  <c r="B1263" i="57"/>
  <c r="B1264" i="57"/>
  <c r="B1265" i="57"/>
  <c r="B1266" i="57"/>
  <c r="B1267" i="57"/>
  <c r="B1268" i="57"/>
  <c r="B1269" i="57"/>
  <c r="B1270" i="57"/>
  <c r="B1271" i="57"/>
  <c r="B1272" i="57"/>
  <c r="B1273" i="57"/>
  <c r="B1274" i="57"/>
  <c r="B1275" i="57"/>
  <c r="B1276" i="57"/>
  <c r="B1277" i="57"/>
  <c r="B1278" i="57"/>
  <c r="B1279" i="57"/>
  <c r="B1280" i="57"/>
  <c r="B1281" i="57"/>
  <c r="B1282" i="57"/>
  <c r="B1283" i="57"/>
  <c r="B1284" i="57"/>
  <c r="B1285" i="57"/>
  <c r="B1286" i="57"/>
  <c r="B1287" i="57"/>
  <c r="B1288" i="57"/>
  <c r="B1289" i="57"/>
  <c r="B1290" i="57"/>
  <c r="B1291" i="57"/>
  <c r="B1292" i="57"/>
  <c r="B1293" i="57"/>
  <c r="B1294" i="57"/>
  <c r="B1295" i="57"/>
  <c r="B1296" i="57"/>
  <c r="B1297" i="57"/>
  <c r="B1298" i="57"/>
  <c r="B1299" i="57"/>
  <c r="B1300" i="57"/>
  <c r="B1301" i="57"/>
  <c r="B1302" i="57"/>
  <c r="B1303" i="57"/>
  <c r="B1304" i="57"/>
  <c r="B1305" i="57"/>
  <c r="B1306" i="57"/>
  <c r="B1307" i="57"/>
  <c r="B1308" i="57"/>
  <c r="B1309" i="57"/>
  <c r="B1310" i="57"/>
  <c r="B1311" i="57"/>
  <c r="B1312" i="57"/>
  <c r="B1313" i="57"/>
  <c r="B1314" i="57"/>
  <c r="B1315" i="57"/>
  <c r="B1316" i="57"/>
  <c r="B1317" i="57"/>
  <c r="B1318" i="57"/>
  <c r="B1319" i="57"/>
  <c r="B1320" i="57"/>
  <c r="B1321" i="57"/>
  <c r="B1322" i="57"/>
  <c r="B1323" i="57"/>
  <c r="B1324" i="57"/>
  <c r="B1325" i="57"/>
  <c r="B1326" i="57"/>
  <c r="B1327" i="57"/>
  <c r="B1328" i="57"/>
  <c r="B1329" i="57"/>
  <c r="B1330" i="57"/>
  <c r="B1331" i="57"/>
  <c r="B1332" i="57"/>
  <c r="B1333" i="57"/>
  <c r="B1334" i="57"/>
  <c r="B1335" i="57"/>
  <c r="B1336" i="57"/>
  <c r="B1337" i="57"/>
  <c r="B1338" i="57"/>
  <c r="B1339" i="57"/>
  <c r="B1340" i="57"/>
  <c r="B1341" i="57"/>
  <c r="B1342" i="57"/>
  <c r="B1343" i="57"/>
  <c r="B1344" i="57"/>
  <c r="B1345" i="57"/>
  <c r="B1346" i="57"/>
  <c r="B1347" i="57"/>
  <c r="B1348" i="57"/>
  <c r="B1349" i="57"/>
  <c r="B1350" i="57"/>
  <c r="B1351" i="57"/>
  <c r="B1352" i="57"/>
  <c r="B1353" i="57"/>
  <c r="B1354" i="57"/>
  <c r="B1355" i="57"/>
  <c r="B1356" i="57"/>
  <c r="B1357" i="57"/>
  <c r="B1358" i="57"/>
  <c r="B1359" i="57"/>
  <c r="B1360" i="57"/>
  <c r="B1361" i="57"/>
  <c r="B1362" i="57"/>
  <c r="B1363" i="57"/>
  <c r="B1364" i="57"/>
  <c r="B1365" i="57"/>
  <c r="B1366" i="57"/>
  <c r="B1367" i="57"/>
  <c r="B1368" i="57"/>
  <c r="B1369" i="57"/>
  <c r="B1370" i="57"/>
  <c r="B1371" i="57"/>
  <c r="B1372" i="57"/>
  <c r="B1373" i="57"/>
  <c r="B1374" i="57"/>
  <c r="B1375" i="57"/>
  <c r="B1376" i="57"/>
  <c r="B1377" i="57"/>
  <c r="B1378" i="57"/>
  <c r="B1379" i="57"/>
  <c r="B1380" i="57"/>
  <c r="B1381" i="57"/>
  <c r="B1382" i="57"/>
  <c r="B1383" i="57"/>
  <c r="B1384" i="57"/>
  <c r="B1385" i="57"/>
  <c r="B1386" i="57"/>
  <c r="B1387" i="57"/>
  <c r="B1388" i="57"/>
  <c r="B1389" i="57"/>
  <c r="B1390" i="57"/>
  <c r="B1391" i="57"/>
  <c r="B1392" i="57"/>
  <c r="B1393" i="57"/>
  <c r="B1394" i="57"/>
  <c r="B1395" i="57"/>
  <c r="B1396" i="57"/>
  <c r="B1397" i="57"/>
  <c r="B1398" i="57"/>
  <c r="B1399" i="57"/>
  <c r="B1400" i="57"/>
  <c r="B1401" i="57"/>
  <c r="B1402" i="57"/>
  <c r="B1403" i="57"/>
  <c r="B1404" i="57"/>
  <c r="B1405" i="57"/>
  <c r="B1406" i="57"/>
  <c r="B1407" i="57"/>
  <c r="B1408" i="57"/>
  <c r="B1409" i="57"/>
  <c r="B1410" i="57"/>
  <c r="B1411" i="57"/>
  <c r="B1412" i="57"/>
  <c r="B1413" i="57"/>
  <c r="B1414" i="57"/>
  <c r="B1415" i="57"/>
  <c r="B1416" i="57"/>
  <c r="B1417" i="57"/>
  <c r="B1418" i="57"/>
  <c r="B1419" i="57"/>
  <c r="B1420" i="57"/>
  <c r="B1421" i="57"/>
  <c r="B1422" i="57"/>
  <c r="B1423" i="57"/>
  <c r="B1424" i="57"/>
  <c r="B1425" i="57"/>
  <c r="B1426" i="57"/>
  <c r="B1427" i="57"/>
  <c r="B1428" i="57"/>
  <c r="B1429" i="57"/>
  <c r="B1430" i="57"/>
  <c r="B1431" i="57"/>
  <c r="B1432" i="57"/>
  <c r="B1433" i="57"/>
  <c r="B1434" i="57"/>
  <c r="B1435" i="57"/>
  <c r="B1436" i="57"/>
  <c r="B1437" i="57"/>
  <c r="B1438" i="57"/>
  <c r="B1439" i="57"/>
  <c r="B1440" i="57"/>
  <c r="B1441" i="57"/>
  <c r="B1442" i="57"/>
  <c r="B1443" i="57"/>
  <c r="B1444" i="57"/>
  <c r="B1445" i="57"/>
  <c r="B1446" i="57"/>
  <c r="B1447" i="57"/>
  <c r="B1448" i="57"/>
  <c r="B1449" i="57"/>
  <c r="B1450" i="57"/>
  <c r="B1451" i="57"/>
  <c r="B1452" i="57"/>
  <c r="B1453" i="57"/>
  <c r="B1454" i="57"/>
  <c r="B1455" i="57"/>
  <c r="B1456" i="57"/>
  <c r="B1457" i="57"/>
  <c r="B1458" i="57"/>
  <c r="B1459" i="57"/>
  <c r="B1460" i="57"/>
  <c r="B1461" i="57"/>
  <c r="B1462" i="57"/>
  <c r="B1463" i="57"/>
  <c r="B1464" i="57"/>
  <c r="B1465" i="57"/>
  <c r="B1466" i="57"/>
  <c r="B1467" i="57"/>
  <c r="B1468" i="57"/>
  <c r="B1469" i="57"/>
  <c r="B1470" i="57"/>
  <c r="B1471" i="57"/>
  <c r="B1472" i="57"/>
  <c r="B1473" i="57"/>
  <c r="B1474" i="57"/>
  <c r="B1475" i="57"/>
  <c r="B1476" i="57"/>
  <c r="B1477" i="57"/>
  <c r="B1478" i="57"/>
  <c r="B1479" i="57"/>
  <c r="B1480" i="57"/>
  <c r="B1481" i="57"/>
  <c r="B1482" i="57"/>
  <c r="B1483" i="57"/>
  <c r="B1484" i="57"/>
  <c r="B1485" i="57"/>
  <c r="B1486" i="57"/>
  <c r="B1487" i="57"/>
  <c r="B1488" i="57"/>
  <c r="B1489" i="57"/>
  <c r="B1490" i="57"/>
  <c r="B1491" i="57"/>
  <c r="B1492" i="57"/>
  <c r="B1493" i="57"/>
  <c r="B1494" i="57"/>
  <c r="B1495" i="57"/>
  <c r="B1496" i="57"/>
  <c r="B1497" i="57"/>
  <c r="B1498" i="57"/>
  <c r="B1499" i="57"/>
  <c r="B1500" i="57"/>
  <c r="B1501" i="57"/>
  <c r="B1502" i="57"/>
  <c r="B1503" i="57"/>
  <c r="B1504" i="57"/>
  <c r="B1505" i="57"/>
  <c r="B1506" i="57"/>
  <c r="B1507" i="57"/>
  <c r="B1508" i="57"/>
  <c r="B1509" i="57"/>
  <c r="B1510" i="57"/>
  <c r="B1511" i="57"/>
  <c r="B1512" i="57"/>
  <c r="B1513" i="57"/>
  <c r="B1514" i="57"/>
  <c r="B1515" i="57"/>
  <c r="B1516" i="57"/>
  <c r="B1517" i="57"/>
  <c r="B1518" i="57"/>
  <c r="B1519" i="57"/>
  <c r="B1520" i="57"/>
  <c r="B1521" i="57"/>
  <c r="B1522" i="57"/>
  <c r="B1523" i="57"/>
  <c r="B1524" i="57"/>
  <c r="B1525" i="57"/>
  <c r="B1526" i="57"/>
  <c r="B1527" i="57"/>
  <c r="B1528" i="57"/>
  <c r="B1529" i="57"/>
  <c r="B1530" i="57"/>
  <c r="B1531" i="57"/>
  <c r="B1532" i="57"/>
  <c r="B1533" i="57"/>
  <c r="B1534" i="57"/>
  <c r="B1535" i="57"/>
  <c r="B1536" i="57"/>
  <c r="B1537" i="57"/>
  <c r="B1538" i="57"/>
  <c r="B1539" i="57"/>
  <c r="B1540" i="57"/>
  <c r="B1541" i="57"/>
  <c r="B1542" i="57"/>
  <c r="B1543" i="57"/>
  <c r="B1544" i="57"/>
  <c r="B1545" i="57"/>
  <c r="B1546" i="57"/>
  <c r="B1547" i="57"/>
  <c r="B1548" i="57"/>
  <c r="B1549" i="57"/>
  <c r="B1550" i="57"/>
  <c r="B1551" i="57"/>
  <c r="B1552" i="57"/>
  <c r="B1553" i="57"/>
  <c r="B1554" i="57"/>
  <c r="B1555" i="57"/>
  <c r="B1556" i="57"/>
  <c r="B1557" i="57"/>
  <c r="B1558" i="57"/>
  <c r="B1559" i="57"/>
  <c r="B1560" i="57"/>
  <c r="B1561" i="57"/>
  <c r="B1562" i="57"/>
  <c r="B1563" i="57"/>
  <c r="B1564" i="57"/>
  <c r="B1565" i="57"/>
  <c r="B1566" i="57"/>
  <c r="B1567" i="57"/>
  <c r="B1568" i="57"/>
  <c r="B1569" i="57"/>
  <c r="B1570" i="57"/>
  <c r="B1571" i="57"/>
  <c r="B1572" i="57"/>
  <c r="B1573" i="57"/>
  <c r="B1574" i="57"/>
  <c r="B1575" i="57"/>
  <c r="B1576" i="57"/>
  <c r="B1577" i="57"/>
  <c r="B1578" i="57"/>
  <c r="B1579" i="57"/>
  <c r="B1580" i="57"/>
  <c r="B1581" i="57"/>
  <c r="B1582" i="57"/>
  <c r="B1583" i="57"/>
  <c r="B1584" i="57"/>
  <c r="B1585" i="57"/>
  <c r="B1586" i="57"/>
  <c r="B1587" i="57"/>
  <c r="B1588" i="57"/>
  <c r="B1589" i="57"/>
  <c r="B1590" i="57"/>
  <c r="B1591" i="57"/>
  <c r="B1592" i="57"/>
  <c r="B1593" i="57"/>
  <c r="B1594" i="57"/>
  <c r="B1595" i="57"/>
  <c r="B1596" i="57"/>
  <c r="B1597" i="57"/>
  <c r="B1598" i="57"/>
  <c r="B1599" i="57"/>
  <c r="B1600" i="57"/>
  <c r="B1601" i="57"/>
  <c r="B1602" i="57"/>
  <c r="B1603" i="57"/>
  <c r="B1604" i="57"/>
  <c r="B1605" i="57"/>
  <c r="B1606" i="57"/>
  <c r="B1607" i="57"/>
  <c r="B1608" i="57"/>
  <c r="B1609" i="57"/>
  <c r="B1610" i="57"/>
  <c r="B1611" i="57"/>
  <c r="B1612" i="57"/>
  <c r="B1613" i="57"/>
  <c r="B1614" i="57"/>
  <c r="B1615" i="57"/>
  <c r="B1616" i="57"/>
  <c r="B1617" i="57"/>
  <c r="B1618" i="57"/>
  <c r="B1619" i="57"/>
  <c r="B1620" i="57"/>
  <c r="B1621" i="57"/>
  <c r="B1622" i="57"/>
  <c r="B1623" i="57"/>
  <c r="B1624" i="57"/>
  <c r="B1625" i="57"/>
  <c r="B1626" i="57"/>
  <c r="B1627" i="57"/>
  <c r="B1628" i="57"/>
  <c r="B1629" i="57"/>
  <c r="B1630" i="57"/>
  <c r="B1631" i="57"/>
  <c r="B1632" i="57"/>
  <c r="B1633" i="57"/>
  <c r="B1634" i="57"/>
  <c r="B1635" i="57"/>
  <c r="B1636" i="57"/>
  <c r="B1637" i="57"/>
  <c r="B1638" i="57"/>
  <c r="B1639" i="57"/>
  <c r="B1640" i="57"/>
  <c r="B1641" i="57"/>
  <c r="B1642" i="57"/>
  <c r="B1643" i="57"/>
  <c r="B1644" i="57"/>
  <c r="B1645" i="57"/>
  <c r="B1646" i="57"/>
  <c r="B1647" i="57"/>
  <c r="B1648" i="57"/>
  <c r="B1649" i="57"/>
  <c r="B1650" i="57"/>
  <c r="B1651" i="57"/>
  <c r="B1652" i="57"/>
  <c r="B1653" i="57"/>
  <c r="B1654" i="57"/>
  <c r="B1655" i="57"/>
  <c r="B1656" i="57"/>
  <c r="B1657" i="57"/>
  <c r="B1658" i="57"/>
  <c r="B1659" i="57"/>
  <c r="B1660" i="57"/>
  <c r="B1661" i="57"/>
  <c r="B1662" i="57"/>
  <c r="B1663" i="57"/>
  <c r="B1664" i="57"/>
  <c r="B1665" i="57"/>
  <c r="B1666" i="57"/>
  <c r="B1667" i="57"/>
  <c r="B1668" i="57"/>
  <c r="B1669" i="57"/>
  <c r="B1670" i="57"/>
  <c r="B1671" i="57"/>
  <c r="B1672" i="57"/>
  <c r="B1673" i="57"/>
  <c r="B1674" i="57"/>
  <c r="B1675" i="57"/>
  <c r="B1676" i="57"/>
  <c r="B1677" i="57"/>
  <c r="B1678" i="57"/>
  <c r="B1679" i="57"/>
  <c r="B1680" i="57"/>
  <c r="B1681" i="57"/>
  <c r="B1682" i="57"/>
  <c r="B1683" i="57"/>
  <c r="B1684" i="57"/>
  <c r="B1685" i="57"/>
  <c r="B1686" i="57"/>
  <c r="B1687" i="57"/>
  <c r="B1688" i="57"/>
  <c r="B1689" i="57"/>
  <c r="B1690" i="57"/>
  <c r="B1691" i="57"/>
  <c r="B1692" i="57"/>
  <c r="B1693" i="57"/>
  <c r="B1694" i="57"/>
  <c r="B1695" i="57"/>
  <c r="B1696" i="57"/>
  <c r="B1697" i="57"/>
  <c r="B1698" i="57"/>
  <c r="B1699" i="57"/>
  <c r="B1700" i="57"/>
  <c r="B1701" i="57"/>
  <c r="B1702" i="57"/>
  <c r="B1703" i="57"/>
  <c r="B1704" i="57"/>
  <c r="B1705" i="57"/>
  <c r="B1706" i="57"/>
  <c r="B1707" i="57"/>
  <c r="B1708" i="57"/>
  <c r="B1709" i="57"/>
  <c r="B1710" i="57"/>
  <c r="B1711" i="57"/>
  <c r="B1712" i="57"/>
  <c r="B1713" i="57"/>
  <c r="B1714" i="57"/>
  <c r="B1715" i="57"/>
  <c r="B1716" i="57"/>
  <c r="B1717" i="57"/>
  <c r="B1718" i="57"/>
  <c r="B1719" i="57"/>
  <c r="B1720" i="57"/>
  <c r="B1721" i="57"/>
  <c r="B1722" i="57"/>
  <c r="B1723" i="57"/>
  <c r="B1724" i="57"/>
  <c r="B1725" i="57"/>
  <c r="B1726" i="57"/>
  <c r="B1727" i="57"/>
  <c r="B1728" i="57"/>
  <c r="B1729" i="57"/>
  <c r="B1730" i="57"/>
  <c r="B1731" i="57"/>
  <c r="B1732" i="57"/>
  <c r="B1733" i="57"/>
  <c r="B1734" i="57"/>
  <c r="B1735" i="57"/>
  <c r="B1736" i="57"/>
  <c r="B1737" i="57"/>
  <c r="B1738" i="57"/>
  <c r="B1739" i="57"/>
  <c r="B1740" i="57"/>
  <c r="B1741" i="57"/>
  <c r="B1742" i="57"/>
  <c r="B1743" i="57"/>
  <c r="B1744" i="57"/>
  <c r="B1745" i="57"/>
  <c r="B1746" i="57"/>
  <c r="B1747" i="57"/>
  <c r="B1748" i="57"/>
  <c r="B1749" i="57"/>
  <c r="B1750" i="57"/>
  <c r="B1751" i="57"/>
  <c r="B1752" i="57"/>
  <c r="B1753" i="57"/>
  <c r="B1754" i="57"/>
  <c r="B1755" i="57"/>
  <c r="B1756" i="57"/>
  <c r="B1757" i="57"/>
  <c r="B1758" i="57"/>
  <c r="B1759" i="57"/>
  <c r="B1760" i="57"/>
  <c r="B1761" i="57"/>
  <c r="B1762" i="57"/>
  <c r="B1763" i="57"/>
  <c r="B1764" i="57"/>
  <c r="B1765" i="57"/>
  <c r="B1766" i="57"/>
  <c r="B1767" i="57"/>
  <c r="B1768" i="57"/>
  <c r="B1769" i="57"/>
  <c r="B1770" i="57"/>
  <c r="B1771" i="57"/>
  <c r="B1772" i="57"/>
  <c r="B1773" i="57"/>
  <c r="B1774" i="57"/>
  <c r="B1775" i="57"/>
  <c r="B1776" i="57"/>
  <c r="B1777" i="57"/>
  <c r="B1778" i="57"/>
  <c r="B1779" i="57"/>
  <c r="B1780" i="57"/>
  <c r="B1781" i="57"/>
  <c r="B1782" i="57"/>
  <c r="B1783" i="57"/>
  <c r="B1784" i="57"/>
  <c r="B1785" i="57"/>
  <c r="B1786" i="57"/>
  <c r="B1787" i="57"/>
  <c r="B1788" i="57"/>
  <c r="B1789" i="57"/>
  <c r="B1790" i="57"/>
  <c r="B1791" i="57"/>
  <c r="B1792" i="57"/>
  <c r="B1793" i="57"/>
  <c r="B1794" i="57"/>
  <c r="B1795" i="57"/>
  <c r="B1796" i="57"/>
  <c r="B1797" i="57"/>
  <c r="B1798" i="57"/>
  <c r="B1799" i="57"/>
  <c r="B1800" i="57"/>
  <c r="B1801" i="57"/>
  <c r="B1802" i="57"/>
  <c r="B1803" i="57"/>
  <c r="B1804" i="57"/>
  <c r="B1805" i="57"/>
  <c r="B1806" i="57"/>
  <c r="B1807" i="57"/>
  <c r="B1808" i="57"/>
  <c r="B1809" i="57"/>
  <c r="B1810" i="57"/>
  <c r="B1811" i="57"/>
  <c r="B1812" i="57"/>
  <c r="B1813" i="57"/>
  <c r="B1814" i="57"/>
  <c r="B1815" i="57"/>
  <c r="B1816" i="57"/>
  <c r="B1817" i="57"/>
  <c r="B1818" i="57"/>
  <c r="B1819" i="57"/>
  <c r="B1820" i="57"/>
  <c r="B1821" i="57"/>
  <c r="B1822" i="57"/>
  <c r="B1823" i="57"/>
  <c r="B1824" i="57"/>
  <c r="B1825" i="57"/>
  <c r="B1826" i="57"/>
  <c r="B1827" i="57"/>
  <c r="B1828" i="57"/>
  <c r="B1829" i="57"/>
  <c r="B1830" i="57"/>
  <c r="B1831" i="57"/>
  <c r="B1832" i="57"/>
  <c r="B1833" i="57"/>
  <c r="B1834" i="57"/>
  <c r="B1835" i="57"/>
  <c r="B1836" i="57"/>
  <c r="B1837" i="57"/>
  <c r="B1838" i="57"/>
  <c r="B1839" i="57"/>
  <c r="B1840" i="57"/>
  <c r="B1841" i="57"/>
  <c r="B1842" i="57"/>
  <c r="B1843" i="57"/>
  <c r="B1844" i="57"/>
  <c r="B1845" i="57"/>
  <c r="B1846" i="57"/>
  <c r="B1847" i="57"/>
  <c r="B1848" i="57"/>
  <c r="B1849" i="57"/>
  <c r="B1850" i="57"/>
  <c r="B1851" i="57"/>
  <c r="B1852" i="57"/>
  <c r="B1853" i="57"/>
  <c r="B1854" i="57"/>
  <c r="B1855" i="57"/>
  <c r="B1856" i="57"/>
  <c r="B1857" i="57"/>
  <c r="B1858" i="57"/>
  <c r="B1859" i="57"/>
  <c r="B1860" i="57"/>
  <c r="B1861" i="57"/>
  <c r="B1862" i="57"/>
  <c r="B1863" i="57"/>
  <c r="B1864" i="57"/>
  <c r="B1865" i="57"/>
  <c r="B1866" i="57"/>
  <c r="B1867" i="57"/>
  <c r="B1868" i="57"/>
  <c r="B1869" i="57"/>
  <c r="B1870" i="57"/>
  <c r="B1871" i="57"/>
  <c r="B1872" i="57"/>
  <c r="B1873" i="57"/>
  <c r="B1874" i="57"/>
  <c r="B1875" i="57"/>
  <c r="B1876" i="57"/>
  <c r="B1877" i="57"/>
  <c r="B1878" i="57"/>
  <c r="B1879" i="57"/>
  <c r="B1880" i="57"/>
  <c r="B1881" i="57"/>
  <c r="B1882" i="57"/>
  <c r="B1883" i="57"/>
  <c r="B1884" i="57"/>
  <c r="B1885" i="57"/>
  <c r="B1886" i="57"/>
  <c r="B1887" i="57"/>
  <c r="B1888" i="57"/>
  <c r="B1889" i="57"/>
  <c r="B1890" i="57"/>
  <c r="B1891" i="57"/>
  <c r="B1892" i="57"/>
  <c r="B1893" i="57"/>
  <c r="B1894" i="57"/>
  <c r="B1895" i="57"/>
  <c r="B1896" i="57"/>
  <c r="B1897" i="57"/>
  <c r="B1898" i="57"/>
  <c r="B1899" i="57"/>
  <c r="B1900" i="57"/>
  <c r="B1901" i="57"/>
  <c r="B1902" i="57"/>
  <c r="B1903" i="57"/>
  <c r="B1904" i="57"/>
  <c r="B1905" i="57"/>
  <c r="B1906" i="57"/>
  <c r="B1907" i="57"/>
  <c r="B1908" i="57"/>
  <c r="B1909" i="57"/>
  <c r="B1910" i="57"/>
  <c r="B1911" i="57"/>
  <c r="B1912" i="57"/>
  <c r="B1913" i="57"/>
  <c r="B1914" i="57"/>
  <c r="B1915" i="57"/>
  <c r="B1916" i="57"/>
  <c r="B1917" i="57"/>
  <c r="B1918" i="57"/>
  <c r="B1919" i="57"/>
  <c r="B1920" i="57"/>
  <c r="B1921" i="57"/>
  <c r="B1922" i="57"/>
  <c r="B1923" i="57"/>
  <c r="B1924" i="57"/>
  <c r="B1925" i="57"/>
  <c r="B1926" i="57"/>
  <c r="B1927" i="57"/>
  <c r="B1928" i="57"/>
  <c r="B1929" i="57"/>
  <c r="B1930" i="57"/>
  <c r="B1931" i="57"/>
  <c r="B1932" i="57"/>
  <c r="B1933" i="57"/>
  <c r="B1934" i="57"/>
  <c r="B1935" i="57"/>
  <c r="B1936" i="57"/>
  <c r="B1937" i="57"/>
  <c r="B1938" i="57"/>
  <c r="B1939" i="57"/>
  <c r="B1940" i="57"/>
  <c r="B1941" i="57"/>
  <c r="B1942" i="57"/>
  <c r="B1943" i="57"/>
  <c r="B1944" i="57"/>
  <c r="B1945" i="57"/>
  <c r="B1946" i="57"/>
  <c r="B1947" i="57"/>
  <c r="B1948" i="57"/>
  <c r="B1949" i="57"/>
  <c r="B1950" i="57"/>
  <c r="B1951" i="57"/>
  <c r="B1952" i="57"/>
  <c r="B1953" i="57"/>
  <c r="B1954" i="57"/>
  <c r="B1955" i="57"/>
  <c r="B1956" i="57"/>
  <c r="B1957" i="57"/>
  <c r="B1958" i="57"/>
  <c r="B1959" i="57"/>
  <c r="B1960" i="57"/>
  <c r="B1961" i="57"/>
  <c r="B1962" i="57"/>
  <c r="B1963" i="57"/>
  <c r="B1964" i="57"/>
  <c r="B1965" i="57"/>
  <c r="B1966" i="57"/>
  <c r="B1967" i="57"/>
  <c r="B1968" i="57"/>
  <c r="B1969" i="57"/>
  <c r="B1970" i="57"/>
  <c r="B1971" i="57"/>
  <c r="B1972" i="57"/>
  <c r="B1973" i="57"/>
  <c r="B1974" i="57"/>
  <c r="B1975" i="57"/>
  <c r="B1976" i="57"/>
  <c r="B1977" i="57"/>
  <c r="B1978" i="57"/>
  <c r="B1979" i="57"/>
  <c r="B1980" i="57"/>
  <c r="B1981" i="57"/>
  <c r="B1982" i="57"/>
  <c r="B1983" i="57"/>
  <c r="B1984" i="57"/>
  <c r="B1985" i="57"/>
  <c r="B1986" i="57"/>
  <c r="B1987" i="57"/>
  <c r="B1988" i="57"/>
  <c r="B1989" i="57"/>
  <c r="B1990" i="57"/>
  <c r="B1991" i="57"/>
  <c r="B1992" i="57"/>
  <c r="B1993" i="57"/>
  <c r="B1994" i="57"/>
  <c r="B1995" i="57"/>
  <c r="B1996" i="57"/>
  <c r="B1997" i="57"/>
  <c r="B1998" i="57"/>
  <c r="B1999" i="57"/>
  <c r="B2000" i="57"/>
  <c r="B2001" i="57"/>
  <c r="B2002" i="57"/>
  <c r="B2003" i="57"/>
  <c r="B2004" i="57"/>
  <c r="B2005" i="57"/>
  <c r="B2006" i="57"/>
  <c r="B2007" i="57"/>
  <c r="B2008" i="57"/>
  <c r="B2009" i="57"/>
  <c r="B2010" i="57"/>
  <c r="B2011" i="57"/>
  <c r="B2012" i="57"/>
  <c r="B2013" i="57"/>
  <c r="B2014" i="57"/>
  <c r="B2015" i="57"/>
  <c r="B2016" i="57"/>
  <c r="B2017" i="57"/>
  <c r="B2018" i="57"/>
  <c r="B2019" i="57"/>
  <c r="B2020" i="57"/>
  <c r="B2021" i="57"/>
  <c r="B2022" i="57"/>
  <c r="B2023" i="57"/>
  <c r="B2024" i="57"/>
  <c r="B2025" i="57"/>
  <c r="B2026" i="57"/>
  <c r="B2027" i="57"/>
  <c r="B2028" i="57"/>
  <c r="B2029" i="57"/>
  <c r="B2030" i="57"/>
  <c r="B2031" i="57"/>
  <c r="B2032" i="57"/>
  <c r="B2033" i="57"/>
  <c r="B2034" i="57"/>
  <c r="B2035" i="57"/>
  <c r="B2036" i="57"/>
  <c r="B2037" i="57"/>
  <c r="B2038" i="57"/>
  <c r="B2039" i="57"/>
  <c r="B2040" i="57"/>
  <c r="B2041" i="57"/>
  <c r="B2042" i="57"/>
  <c r="B2043" i="57"/>
  <c r="B2044" i="57"/>
  <c r="B2045" i="57"/>
  <c r="B2046" i="57"/>
  <c r="B2047" i="57"/>
  <c r="B2048" i="57"/>
  <c r="B2049" i="57"/>
  <c r="B2050" i="57"/>
  <c r="B2051" i="57"/>
  <c r="B2052" i="57"/>
  <c r="B2053" i="57"/>
  <c r="B2054" i="57"/>
  <c r="B2055" i="57"/>
  <c r="B2056" i="57"/>
  <c r="B2057" i="57"/>
  <c r="B2058" i="57"/>
  <c r="B2059" i="57"/>
  <c r="B2060" i="57"/>
  <c r="B2061" i="57"/>
  <c r="B2062" i="57"/>
  <c r="B2063" i="57"/>
  <c r="B2064" i="57"/>
  <c r="B2065" i="57"/>
  <c r="B2066" i="57"/>
  <c r="B2067" i="57"/>
  <c r="B2068" i="57"/>
  <c r="B2069" i="57"/>
  <c r="B2070" i="57"/>
  <c r="B2071" i="57"/>
  <c r="B2072" i="57"/>
  <c r="B2073" i="57"/>
  <c r="B2074" i="57"/>
  <c r="B2075" i="57"/>
  <c r="B2076" i="57"/>
  <c r="B2077" i="57"/>
  <c r="B2078" i="57"/>
  <c r="B2079" i="57"/>
  <c r="B2080" i="57"/>
  <c r="B2081" i="57"/>
  <c r="B2082" i="57"/>
  <c r="B2083" i="57"/>
  <c r="B2084" i="57"/>
  <c r="B2085" i="57"/>
  <c r="B2086" i="57"/>
  <c r="B2087" i="57"/>
  <c r="B2088" i="57"/>
  <c r="B2089" i="57"/>
  <c r="B2090" i="57"/>
  <c r="B2091" i="57"/>
  <c r="B2092" i="57"/>
  <c r="B2093" i="57"/>
  <c r="B2094" i="57"/>
  <c r="B2095" i="57"/>
  <c r="B2096" i="57"/>
  <c r="B2097" i="57"/>
  <c r="B2098" i="57"/>
  <c r="B2099" i="57"/>
  <c r="B2100" i="57"/>
  <c r="B2101" i="57"/>
  <c r="B2102" i="57"/>
  <c r="B2103" i="57"/>
  <c r="B2104" i="57"/>
  <c r="B2105" i="57"/>
  <c r="B2106" i="57"/>
  <c r="B2107" i="57"/>
  <c r="B2108" i="57"/>
  <c r="B2109" i="57"/>
  <c r="B2110" i="57"/>
  <c r="B2111" i="57"/>
  <c r="B2112" i="57"/>
  <c r="B2113" i="57"/>
  <c r="B2114" i="57"/>
  <c r="B2115" i="57"/>
  <c r="B2116" i="57"/>
  <c r="B2117" i="57"/>
  <c r="B2118" i="57"/>
  <c r="B2119" i="57"/>
  <c r="B2120" i="57"/>
  <c r="B2121" i="57"/>
  <c r="B2122" i="57"/>
  <c r="B2123" i="57"/>
  <c r="B2124" i="57"/>
  <c r="B2125" i="57"/>
  <c r="B2126" i="57"/>
  <c r="B2127" i="57"/>
  <c r="B2128" i="57"/>
  <c r="B2129" i="57"/>
  <c r="B2130" i="57"/>
  <c r="B2131" i="57"/>
  <c r="B2132" i="57"/>
  <c r="B2133" i="57"/>
  <c r="B2134" i="57"/>
  <c r="B2135" i="57"/>
  <c r="B2136" i="57"/>
  <c r="B2137" i="57"/>
  <c r="B2138" i="57"/>
  <c r="B2139" i="57"/>
  <c r="B2140" i="57"/>
  <c r="B2141" i="57"/>
  <c r="B2142" i="57"/>
  <c r="B2143" i="57"/>
  <c r="B2144" i="57"/>
  <c r="B2145" i="57"/>
  <c r="B2146" i="57"/>
  <c r="B2147" i="57"/>
  <c r="B2148" i="57"/>
  <c r="B2149" i="57"/>
  <c r="B2150" i="57"/>
  <c r="B2151" i="57"/>
  <c r="B2152" i="57"/>
  <c r="B2153" i="57"/>
  <c r="B2154" i="57"/>
  <c r="B2155" i="57"/>
  <c r="B2156" i="57"/>
  <c r="B2157" i="57"/>
  <c r="B2158" i="57"/>
  <c r="B2159" i="57"/>
  <c r="B2160" i="57"/>
  <c r="B2161" i="57"/>
  <c r="B2162" i="57"/>
  <c r="B2163" i="57"/>
  <c r="B2164" i="57"/>
  <c r="B2165" i="57"/>
  <c r="B2166" i="57"/>
  <c r="B2167" i="57"/>
  <c r="B2168" i="57"/>
  <c r="B2169" i="57"/>
  <c r="B2170" i="57"/>
  <c r="B2171" i="57"/>
  <c r="B2172" i="57"/>
  <c r="B2173" i="57"/>
  <c r="B2174" i="57"/>
  <c r="B2175" i="57"/>
  <c r="B2176" i="57"/>
  <c r="B2177" i="57"/>
  <c r="B2178" i="57"/>
  <c r="B2179" i="57"/>
  <c r="B2180" i="57"/>
  <c r="B2181" i="57"/>
  <c r="B2182" i="57"/>
  <c r="B2183" i="57"/>
  <c r="B2184" i="57"/>
  <c r="B2185" i="57"/>
  <c r="B2186" i="57"/>
  <c r="B2187" i="57"/>
  <c r="B2188" i="57"/>
  <c r="B2189" i="57"/>
  <c r="B2190" i="57"/>
  <c r="B2191" i="57"/>
  <c r="B2192" i="57"/>
  <c r="B2193" i="57"/>
  <c r="B2194" i="57"/>
  <c r="B2195" i="57"/>
  <c r="B2196" i="57"/>
  <c r="B2197" i="57"/>
  <c r="B2198" i="57"/>
  <c r="B2199" i="57"/>
  <c r="B2200" i="57"/>
  <c r="B2201" i="57"/>
  <c r="B2202" i="57"/>
  <c r="B2203" i="57"/>
  <c r="B2204" i="57"/>
  <c r="B2205" i="57"/>
  <c r="B2206" i="57"/>
  <c r="B2207" i="57"/>
  <c r="B2208" i="57"/>
  <c r="B2209" i="57"/>
  <c r="B2210" i="57"/>
  <c r="B2211" i="57"/>
  <c r="B2212" i="57"/>
  <c r="B2213" i="57"/>
  <c r="B2214" i="57"/>
  <c r="B2215" i="57"/>
  <c r="B2216" i="57"/>
  <c r="B2217" i="57"/>
  <c r="B2218" i="57"/>
  <c r="B2219" i="57"/>
  <c r="B2220" i="57"/>
  <c r="B2221" i="57"/>
  <c r="B2222" i="57"/>
  <c r="B2223" i="57"/>
  <c r="B2224" i="57"/>
  <c r="B2225" i="57"/>
  <c r="B2226" i="57"/>
  <c r="B2227" i="57"/>
  <c r="B2228" i="57"/>
  <c r="B2229" i="57"/>
  <c r="B2230" i="57"/>
  <c r="B2231" i="57"/>
  <c r="B2232" i="57"/>
  <c r="B2233" i="57"/>
  <c r="B2234" i="57"/>
  <c r="B2235" i="57"/>
  <c r="B2236" i="57"/>
  <c r="B2237" i="57"/>
  <c r="B2238" i="57"/>
  <c r="B2239" i="57"/>
  <c r="B2240" i="57"/>
  <c r="B2241" i="57"/>
  <c r="B2242" i="57"/>
  <c r="B2243" i="57"/>
  <c r="B2244" i="57"/>
  <c r="B2245" i="57"/>
  <c r="B2246" i="57"/>
  <c r="B2247" i="57"/>
  <c r="B2248" i="57"/>
  <c r="B2249" i="57"/>
  <c r="B2250" i="57"/>
  <c r="B2251" i="57"/>
  <c r="B2252" i="57"/>
  <c r="B2253" i="57"/>
  <c r="B2254" i="57"/>
  <c r="B2255" i="57"/>
  <c r="B2256" i="57"/>
  <c r="B2257" i="57"/>
  <c r="B2258" i="57"/>
  <c r="B2259" i="57"/>
  <c r="B2260" i="57"/>
  <c r="B2261" i="57"/>
  <c r="B2262" i="57"/>
  <c r="B2263" i="57"/>
  <c r="B2264" i="57"/>
  <c r="B2265" i="57"/>
  <c r="B2266" i="57"/>
  <c r="B2267" i="57"/>
  <c r="B2268" i="57"/>
  <c r="B2269" i="57"/>
  <c r="B2270" i="57"/>
  <c r="B2271" i="57"/>
  <c r="B2272" i="57"/>
  <c r="B2273" i="57"/>
  <c r="B2274" i="57"/>
  <c r="B2275" i="57"/>
  <c r="B2276" i="57"/>
  <c r="B2277" i="57"/>
  <c r="B2278" i="57"/>
  <c r="B2279" i="57"/>
  <c r="B2280" i="57"/>
  <c r="B2281" i="57"/>
  <c r="B2282" i="57"/>
  <c r="B2283" i="57"/>
  <c r="B2284" i="57"/>
  <c r="B2285" i="57"/>
  <c r="B2286" i="57"/>
  <c r="B2287" i="57"/>
  <c r="B2288" i="57"/>
  <c r="B2289" i="57"/>
  <c r="B2290" i="57"/>
  <c r="B2291" i="57"/>
  <c r="B2292" i="57"/>
  <c r="B2293" i="57"/>
  <c r="B2294" i="57"/>
  <c r="B2295" i="57"/>
  <c r="B2296" i="57"/>
  <c r="B2297" i="57"/>
  <c r="B2298" i="57"/>
  <c r="B2299" i="57"/>
  <c r="B2300" i="57"/>
  <c r="B2301" i="57"/>
  <c r="B2302" i="57"/>
  <c r="B2303" i="57"/>
  <c r="B2304" i="57"/>
  <c r="B2305" i="57"/>
  <c r="B2306" i="57"/>
  <c r="B2307" i="57"/>
  <c r="B2308" i="57"/>
  <c r="B2309" i="57"/>
  <c r="B2310" i="57"/>
  <c r="B2311" i="57"/>
  <c r="B2312" i="57"/>
  <c r="B2313" i="57"/>
  <c r="B2314" i="57"/>
  <c r="B2315" i="57"/>
  <c r="B2316" i="57"/>
  <c r="B2317" i="57"/>
  <c r="B2318" i="57"/>
  <c r="B2319" i="57"/>
  <c r="B2320" i="57"/>
  <c r="B2321" i="57"/>
  <c r="B2322" i="57"/>
  <c r="B2323" i="57"/>
  <c r="B2324" i="57"/>
  <c r="B2325" i="57"/>
  <c r="B2326" i="57"/>
  <c r="B2327" i="57"/>
  <c r="B2328" i="57"/>
  <c r="B2329" i="57"/>
  <c r="B2330" i="57"/>
  <c r="B2331" i="57"/>
  <c r="B2332" i="57"/>
  <c r="B2333" i="57"/>
  <c r="B2334" i="57"/>
  <c r="B2335" i="57"/>
  <c r="B2336" i="57"/>
  <c r="B2337" i="57"/>
  <c r="B2338" i="57"/>
  <c r="B2339" i="57"/>
  <c r="B2340" i="57"/>
  <c r="B2341" i="57"/>
  <c r="B2342" i="57"/>
  <c r="B2343" i="57"/>
  <c r="B2344" i="57"/>
  <c r="B2345" i="57"/>
  <c r="B2346" i="57"/>
  <c r="B2347" i="57"/>
  <c r="B2348" i="57"/>
  <c r="B2349" i="57"/>
  <c r="B2350" i="57"/>
  <c r="B2351" i="57"/>
  <c r="B2352" i="57"/>
  <c r="B2353" i="57"/>
  <c r="B2354" i="57"/>
  <c r="B2355" i="57"/>
  <c r="B2356" i="57"/>
  <c r="B2357" i="57"/>
  <c r="B2358" i="57"/>
  <c r="B2359" i="57"/>
  <c r="B2360" i="57"/>
  <c r="B2361" i="57"/>
  <c r="B2362" i="57"/>
  <c r="B2363" i="57"/>
  <c r="B2364" i="57"/>
  <c r="B2365" i="57"/>
  <c r="B2366" i="57"/>
  <c r="B2367" i="57"/>
  <c r="B2368" i="57"/>
  <c r="B2369" i="57"/>
  <c r="B2370" i="57"/>
  <c r="B2371" i="57"/>
  <c r="B2372" i="57"/>
  <c r="B2373" i="57"/>
  <c r="B2374" i="57"/>
  <c r="B2375" i="57"/>
  <c r="B2376" i="57"/>
  <c r="B2377" i="57"/>
  <c r="B2378" i="57"/>
  <c r="B2379" i="57"/>
  <c r="B2380" i="57"/>
  <c r="B2381" i="57"/>
  <c r="B2382" i="57"/>
  <c r="B2383" i="57"/>
  <c r="B2384" i="57"/>
  <c r="B2385" i="57"/>
  <c r="B2386" i="57"/>
  <c r="B2387" i="57"/>
  <c r="B2388" i="57"/>
  <c r="B2389" i="57"/>
  <c r="B2390" i="57"/>
  <c r="B2391" i="57"/>
  <c r="B2392" i="57"/>
  <c r="B2393" i="57"/>
  <c r="B2394" i="57"/>
  <c r="B2395" i="57"/>
  <c r="B2396" i="57"/>
  <c r="B2397" i="57"/>
  <c r="B2398" i="57"/>
  <c r="B2399" i="57"/>
  <c r="B2400" i="57"/>
  <c r="B2401" i="57"/>
  <c r="B2402" i="57"/>
  <c r="B2403" i="57"/>
  <c r="B2404" i="57"/>
  <c r="B2405" i="57"/>
  <c r="B2406" i="57"/>
  <c r="B2407" i="57"/>
  <c r="B2408" i="57"/>
  <c r="B2409" i="57"/>
  <c r="B2410" i="57"/>
  <c r="B2411" i="57"/>
  <c r="B2412" i="57"/>
  <c r="B2413" i="57"/>
  <c r="B2414" i="57"/>
  <c r="B2415" i="57"/>
  <c r="B2416" i="57"/>
  <c r="B2417" i="57"/>
  <c r="B2418" i="57"/>
  <c r="B2419" i="57"/>
  <c r="B2420" i="57"/>
  <c r="B2421" i="57"/>
  <c r="B2422" i="57"/>
  <c r="B2423" i="57"/>
  <c r="B2424" i="57"/>
  <c r="B2425" i="57"/>
  <c r="B2426" i="57"/>
  <c r="B2427" i="57"/>
  <c r="B2428" i="57"/>
  <c r="B2429" i="57"/>
  <c r="B2430" i="57"/>
  <c r="B2431" i="57"/>
  <c r="B2432" i="57"/>
  <c r="B2433" i="57"/>
  <c r="B2434" i="57"/>
  <c r="B2435" i="57"/>
  <c r="B2436" i="57"/>
  <c r="B2437" i="57"/>
  <c r="B2438" i="57"/>
  <c r="B2439" i="57"/>
  <c r="B2440" i="57"/>
  <c r="B2441" i="57"/>
  <c r="B2442" i="57"/>
  <c r="B2443" i="57"/>
  <c r="B2444" i="57"/>
  <c r="B2445" i="57"/>
  <c r="B2446" i="57"/>
  <c r="B2447" i="57"/>
  <c r="B2448" i="57"/>
  <c r="B2449" i="57"/>
  <c r="B2450" i="57"/>
  <c r="B2451" i="57"/>
  <c r="B2452" i="57"/>
  <c r="B2453" i="57"/>
  <c r="B2454" i="57"/>
  <c r="B2455" i="57"/>
  <c r="B2456" i="57"/>
  <c r="B2457" i="57"/>
  <c r="B2458" i="57"/>
  <c r="B2459" i="57"/>
  <c r="B2460" i="57"/>
  <c r="B2461" i="57"/>
  <c r="B2462" i="57"/>
  <c r="B2463" i="57"/>
  <c r="B2464" i="57"/>
  <c r="B2465" i="57"/>
  <c r="B2466" i="57"/>
  <c r="B2467" i="57"/>
  <c r="B2468" i="57"/>
  <c r="B2469" i="57"/>
  <c r="B2470" i="57"/>
  <c r="B2471" i="57"/>
  <c r="B2472" i="57"/>
  <c r="B2473" i="57"/>
  <c r="B2474" i="57"/>
  <c r="B2475" i="57"/>
  <c r="B2476" i="57"/>
  <c r="B2477" i="57"/>
  <c r="B2478" i="57"/>
  <c r="B2479" i="57"/>
  <c r="B2480" i="57"/>
  <c r="B2481" i="57"/>
  <c r="B2482" i="57"/>
  <c r="B2483" i="57"/>
  <c r="B2484" i="57"/>
  <c r="B2485" i="57"/>
  <c r="B2486" i="57"/>
  <c r="B2487" i="57"/>
  <c r="B2488" i="57"/>
  <c r="B2489" i="57"/>
  <c r="B2490" i="57"/>
  <c r="B2491" i="57"/>
  <c r="B2492" i="57"/>
  <c r="B2493" i="57"/>
  <c r="B2494" i="57"/>
  <c r="B2495" i="57"/>
  <c r="B2496" i="57"/>
  <c r="B2497" i="57"/>
  <c r="B2498" i="57"/>
  <c r="B2499" i="57"/>
  <c r="B2500" i="57"/>
  <c r="B2501" i="57"/>
  <c r="B2502" i="57"/>
  <c r="B2503" i="57"/>
  <c r="B2504" i="57"/>
  <c r="B2505" i="57"/>
  <c r="B2506" i="57"/>
  <c r="B2507" i="57"/>
  <c r="B2508" i="57"/>
  <c r="B2509" i="57"/>
  <c r="B2510" i="57"/>
  <c r="B2511" i="57"/>
  <c r="B2512" i="57"/>
  <c r="B2513" i="57"/>
  <c r="B2514" i="57"/>
  <c r="B2515" i="57"/>
  <c r="B2516" i="57"/>
  <c r="B2517" i="57"/>
  <c r="B2518" i="57"/>
  <c r="B2519" i="57"/>
  <c r="B2520" i="57"/>
  <c r="B2521" i="57"/>
  <c r="B2522" i="57"/>
  <c r="B2523" i="57"/>
  <c r="B2524" i="57"/>
  <c r="B2525" i="57"/>
  <c r="B2526" i="57"/>
  <c r="B2527" i="57"/>
  <c r="B2528" i="57"/>
  <c r="B2529" i="57"/>
  <c r="B2530" i="57"/>
  <c r="B2531" i="57"/>
  <c r="B2532" i="57"/>
  <c r="B2533" i="57"/>
  <c r="B2534" i="57"/>
  <c r="B2535" i="57"/>
  <c r="B2536" i="57"/>
  <c r="B2537" i="57"/>
  <c r="B2538" i="57"/>
  <c r="B2539" i="57"/>
  <c r="B2540" i="57"/>
  <c r="B2541" i="57"/>
  <c r="B2542" i="57"/>
  <c r="B2543" i="57"/>
  <c r="B2544" i="57"/>
  <c r="B2545" i="57"/>
  <c r="B2546" i="57"/>
  <c r="B2547" i="57"/>
  <c r="B2548" i="57"/>
  <c r="B2549" i="57"/>
  <c r="B2550" i="57"/>
  <c r="B2551" i="57"/>
  <c r="B2552" i="57"/>
  <c r="B2553" i="57"/>
  <c r="B2554" i="57"/>
  <c r="B2555" i="57"/>
  <c r="B2556" i="57"/>
  <c r="B2557" i="57"/>
  <c r="B2558" i="57"/>
  <c r="B2559" i="57"/>
  <c r="B2560" i="57"/>
  <c r="B2561" i="57"/>
  <c r="B2562" i="57"/>
  <c r="B2563" i="57"/>
  <c r="B2564" i="57"/>
  <c r="B2565" i="57"/>
  <c r="B2566" i="57"/>
  <c r="B2567" i="57"/>
  <c r="B2568" i="57"/>
  <c r="B2569" i="57"/>
  <c r="B2570" i="57"/>
  <c r="B2571" i="57"/>
  <c r="B2572" i="57"/>
  <c r="B2573" i="57"/>
  <c r="B2574" i="57"/>
  <c r="B2575" i="57"/>
  <c r="B2576" i="57"/>
  <c r="B2577" i="57"/>
  <c r="B2578" i="57"/>
  <c r="B2579" i="57"/>
  <c r="B2580" i="57"/>
  <c r="B2581" i="57"/>
  <c r="B2582" i="57"/>
  <c r="B2583" i="57"/>
  <c r="B2584" i="57"/>
  <c r="B2585" i="57"/>
  <c r="B2586" i="57"/>
  <c r="B2587" i="57"/>
  <c r="B2588" i="57"/>
  <c r="B2589" i="57"/>
  <c r="B2590" i="57"/>
  <c r="B2591" i="57"/>
  <c r="B2592" i="57"/>
  <c r="B2593" i="57"/>
  <c r="B2594" i="57"/>
  <c r="B2595" i="57"/>
  <c r="B2596" i="57"/>
  <c r="B2597" i="57"/>
  <c r="B2598" i="57"/>
  <c r="B2599" i="57"/>
  <c r="B2600" i="57"/>
  <c r="B2601" i="57"/>
  <c r="B2602" i="57"/>
  <c r="B2603" i="57"/>
  <c r="B2604" i="57"/>
  <c r="B2605" i="57"/>
  <c r="B2606" i="57"/>
  <c r="B2607" i="57"/>
  <c r="B2608" i="57"/>
  <c r="B2609" i="57"/>
  <c r="B2610" i="57"/>
  <c r="B2611" i="57"/>
  <c r="B2612" i="57"/>
  <c r="B2613" i="57"/>
  <c r="B2614" i="57"/>
  <c r="B2615" i="57"/>
  <c r="B2616" i="57"/>
  <c r="B2617" i="57"/>
  <c r="B2618" i="57"/>
  <c r="B2619" i="57"/>
  <c r="B2620" i="57"/>
  <c r="B2621" i="57"/>
  <c r="B2622" i="57"/>
  <c r="B2623" i="57"/>
  <c r="B2624" i="57"/>
  <c r="B2625" i="57"/>
  <c r="B2626" i="57"/>
  <c r="B2627" i="57"/>
  <c r="B2628" i="57"/>
  <c r="B2629" i="57"/>
  <c r="B2630" i="57"/>
  <c r="B2631" i="57"/>
  <c r="B2632" i="57"/>
  <c r="B2633" i="57"/>
  <c r="B2634" i="57"/>
  <c r="B2635" i="57"/>
  <c r="B2636" i="57"/>
  <c r="B2637" i="57"/>
  <c r="B2638" i="57"/>
  <c r="B2639" i="57"/>
  <c r="B2640" i="57"/>
  <c r="B2641" i="57"/>
  <c r="B2642" i="57"/>
  <c r="B2643" i="57"/>
  <c r="B2644" i="57"/>
  <c r="B2645" i="57"/>
  <c r="B2646" i="57"/>
  <c r="B2647" i="57"/>
  <c r="B2648" i="57"/>
  <c r="B2649" i="57"/>
  <c r="B2650" i="57"/>
  <c r="B2651" i="57"/>
  <c r="B2652" i="57"/>
  <c r="B2653" i="57"/>
  <c r="B2654" i="57"/>
  <c r="B2655" i="57"/>
  <c r="B2656" i="57"/>
  <c r="B2657" i="57"/>
  <c r="B2658" i="57"/>
  <c r="B2659" i="57"/>
  <c r="B2660" i="57"/>
  <c r="B2661" i="57"/>
  <c r="B2662" i="57"/>
  <c r="B2663" i="57"/>
  <c r="B2664" i="57"/>
  <c r="B2665" i="57"/>
  <c r="B2666" i="57"/>
  <c r="B2667" i="57"/>
  <c r="B2668" i="57"/>
  <c r="B2669" i="57"/>
  <c r="B2670" i="57"/>
  <c r="B2671" i="57"/>
  <c r="B2672" i="57"/>
  <c r="B2673" i="57"/>
  <c r="B2674" i="57"/>
  <c r="B2675" i="57"/>
  <c r="B2676" i="57"/>
  <c r="B2677" i="57"/>
  <c r="B2678" i="57"/>
  <c r="B2679" i="57"/>
  <c r="B2680" i="57"/>
  <c r="B2681" i="57"/>
  <c r="B2682" i="57"/>
  <c r="B2683" i="57"/>
  <c r="B2684" i="57"/>
  <c r="B2685" i="57"/>
  <c r="B2686" i="57"/>
  <c r="B2687" i="57"/>
  <c r="B2688" i="57"/>
  <c r="B2689" i="57"/>
  <c r="B2690" i="57"/>
  <c r="B2691" i="57"/>
  <c r="B2692" i="57"/>
  <c r="B2693" i="57"/>
  <c r="B2694" i="57"/>
  <c r="B2695" i="57"/>
  <c r="B2696" i="57"/>
  <c r="B2697" i="57"/>
  <c r="B2698" i="57"/>
  <c r="B2699" i="57"/>
  <c r="B2700" i="57"/>
  <c r="B2701" i="57"/>
  <c r="B2702" i="57"/>
  <c r="B2703" i="57"/>
  <c r="B2704" i="57"/>
  <c r="B2705" i="57"/>
  <c r="B2706" i="57"/>
  <c r="B2707" i="57"/>
  <c r="B2708" i="57"/>
  <c r="B2709" i="57"/>
  <c r="B2710" i="57"/>
  <c r="B2711" i="57"/>
  <c r="B2712" i="57"/>
  <c r="B2713" i="57"/>
  <c r="B2714" i="57"/>
  <c r="B2715" i="57"/>
  <c r="B2716" i="57"/>
  <c r="B2717" i="57"/>
  <c r="B2718" i="57"/>
  <c r="B2719" i="57"/>
  <c r="B2720" i="57"/>
  <c r="B2721" i="57"/>
  <c r="B2722" i="57"/>
  <c r="B2723" i="57"/>
  <c r="B2724" i="57"/>
  <c r="B2725" i="57"/>
  <c r="B2726" i="57"/>
  <c r="B2727" i="57"/>
  <c r="B2728" i="57"/>
  <c r="B2729" i="57"/>
  <c r="B2730" i="57"/>
  <c r="B2731" i="57"/>
  <c r="B2732" i="57"/>
  <c r="B2733" i="57"/>
  <c r="B2734" i="57"/>
  <c r="B2735" i="57"/>
  <c r="B2736" i="57"/>
  <c r="B2737" i="57"/>
  <c r="B2738" i="57"/>
  <c r="B2739" i="57"/>
  <c r="B2740" i="57"/>
  <c r="B2741" i="57"/>
  <c r="B2742" i="57"/>
  <c r="B2743" i="57"/>
  <c r="B2744" i="57"/>
  <c r="B2745" i="57"/>
  <c r="B2746" i="57"/>
  <c r="B2747" i="57"/>
  <c r="B2748" i="57"/>
  <c r="B2749" i="57"/>
  <c r="B2750" i="57"/>
  <c r="B2751" i="57"/>
  <c r="B2752" i="57"/>
  <c r="B2753" i="57"/>
  <c r="B2754" i="57"/>
  <c r="B2755" i="57"/>
  <c r="B2756" i="57"/>
  <c r="B2757" i="57"/>
  <c r="B2758" i="57"/>
  <c r="B2759" i="57"/>
  <c r="B2760" i="57"/>
  <c r="B2761" i="57"/>
  <c r="B2762" i="57"/>
  <c r="B2763" i="57"/>
  <c r="B2764" i="57"/>
  <c r="B2765" i="57"/>
  <c r="B2766" i="57"/>
  <c r="B2767" i="57"/>
  <c r="B2768" i="57"/>
  <c r="B2769" i="57"/>
  <c r="B2770" i="57"/>
  <c r="B2771" i="57"/>
  <c r="B2772" i="57"/>
  <c r="B2773" i="57"/>
  <c r="B2774" i="57"/>
  <c r="B2775" i="57"/>
  <c r="B2776" i="57"/>
  <c r="B2777" i="57"/>
  <c r="B2778" i="57"/>
  <c r="B2779" i="57"/>
  <c r="B2780" i="57"/>
  <c r="B2781" i="57"/>
  <c r="B2782" i="57"/>
  <c r="B2783" i="57"/>
  <c r="B2784" i="57"/>
  <c r="B2785" i="57"/>
  <c r="B2786" i="57"/>
  <c r="B2787" i="57"/>
  <c r="B2788" i="57"/>
  <c r="B2789" i="57"/>
  <c r="B2790" i="57"/>
  <c r="B2791" i="57"/>
  <c r="B2792" i="57"/>
  <c r="B2793" i="57"/>
  <c r="B2794" i="57"/>
  <c r="B2795" i="57"/>
  <c r="B2796" i="57"/>
  <c r="B2797" i="57"/>
  <c r="B2798" i="57"/>
  <c r="B2799" i="57"/>
  <c r="B2800" i="57"/>
  <c r="B2801" i="57"/>
  <c r="B2802" i="57"/>
  <c r="B2803" i="57"/>
  <c r="B2804" i="57"/>
  <c r="B2805" i="57"/>
  <c r="B2806" i="57"/>
  <c r="B2807" i="57"/>
  <c r="B2808" i="57"/>
  <c r="B2809" i="57"/>
  <c r="B2810" i="57"/>
  <c r="B2811" i="57"/>
  <c r="B2812" i="57"/>
  <c r="B2813" i="57"/>
  <c r="B2814" i="57"/>
  <c r="B2815" i="57"/>
  <c r="B2816" i="57"/>
  <c r="B2817" i="57"/>
  <c r="B2818" i="57"/>
  <c r="B2819" i="57"/>
  <c r="B2820" i="57"/>
  <c r="B2821" i="57"/>
  <c r="B2822" i="57"/>
  <c r="B2823" i="57"/>
  <c r="B2824" i="57"/>
  <c r="B2825" i="57"/>
  <c r="B2826" i="57"/>
  <c r="B2827" i="57"/>
  <c r="B2828" i="57"/>
  <c r="B2829" i="57"/>
  <c r="B2830" i="57"/>
  <c r="B2831" i="57"/>
  <c r="B2832" i="57"/>
  <c r="B2833" i="57"/>
  <c r="B2834" i="57"/>
  <c r="B2835" i="57"/>
  <c r="B2836" i="57"/>
  <c r="B2837" i="57"/>
  <c r="B2838" i="57"/>
  <c r="B2839" i="57"/>
  <c r="B2840" i="57"/>
  <c r="B2841" i="57"/>
  <c r="B2842" i="57"/>
  <c r="B2843" i="57"/>
  <c r="B2844" i="57"/>
  <c r="B2845" i="57"/>
  <c r="B2846" i="57"/>
  <c r="B2847" i="57"/>
  <c r="B2848" i="57"/>
  <c r="B2849" i="57"/>
  <c r="B2850" i="57"/>
  <c r="B2851" i="57"/>
  <c r="B2852" i="57"/>
  <c r="B2853" i="57"/>
  <c r="B2854" i="57"/>
  <c r="B2855" i="57"/>
  <c r="B2856" i="57"/>
  <c r="B2857" i="57"/>
  <c r="B2858" i="57"/>
  <c r="B2859" i="57"/>
  <c r="B2860" i="57"/>
  <c r="B2861" i="57"/>
  <c r="B2862" i="57"/>
  <c r="B2863" i="57"/>
  <c r="B2864" i="57"/>
  <c r="B2865" i="57"/>
  <c r="B2866" i="57"/>
  <c r="B2867" i="57"/>
  <c r="B2868" i="57"/>
  <c r="B2869" i="57"/>
  <c r="B2870" i="57"/>
  <c r="B2871" i="57"/>
  <c r="B2872" i="57"/>
  <c r="B2873" i="57"/>
  <c r="B2874" i="57"/>
  <c r="B2875" i="57"/>
  <c r="B2876" i="57"/>
  <c r="B2877" i="57"/>
  <c r="B2878" i="57"/>
  <c r="B2879" i="57"/>
  <c r="B2880" i="57"/>
  <c r="B2881" i="57"/>
  <c r="B2882" i="57"/>
  <c r="B2883" i="57"/>
  <c r="B2884" i="57"/>
  <c r="B2885" i="57"/>
  <c r="B2886" i="57"/>
  <c r="B2887" i="57"/>
  <c r="B2888" i="57"/>
  <c r="B2889" i="57"/>
  <c r="B2890" i="57"/>
  <c r="B2891" i="57"/>
  <c r="B2892" i="57"/>
  <c r="B2893" i="57"/>
  <c r="B2894" i="57"/>
  <c r="B2895" i="57"/>
  <c r="B2896" i="57"/>
  <c r="B2897" i="57"/>
  <c r="B2898" i="57"/>
  <c r="B2899" i="57"/>
  <c r="B2900" i="57"/>
  <c r="B2901" i="57"/>
  <c r="B2902" i="57"/>
  <c r="B2903" i="57"/>
  <c r="B2904" i="57"/>
  <c r="B2905" i="57"/>
  <c r="B2906" i="57"/>
  <c r="B2907" i="57"/>
  <c r="B2908" i="57"/>
  <c r="B2909" i="57"/>
  <c r="B2910" i="57"/>
  <c r="B2911" i="57"/>
  <c r="B2912" i="57"/>
  <c r="B2913" i="57"/>
  <c r="B2914" i="57"/>
  <c r="B2915" i="57"/>
  <c r="B2916" i="57"/>
  <c r="B2917" i="57"/>
  <c r="B2918" i="57"/>
  <c r="B2919" i="57"/>
  <c r="B2920" i="57"/>
  <c r="B2921" i="57"/>
  <c r="B2922" i="57"/>
  <c r="B2923" i="57"/>
  <c r="B2924" i="57"/>
  <c r="B2925" i="57"/>
  <c r="B2926" i="57"/>
  <c r="B2927" i="57"/>
  <c r="B2928" i="57"/>
  <c r="B2929" i="57"/>
  <c r="B2930" i="57"/>
  <c r="B2931" i="57"/>
  <c r="B2932" i="57"/>
  <c r="B2933" i="57"/>
  <c r="B2934" i="57"/>
  <c r="B2935" i="57"/>
  <c r="B2936" i="57"/>
  <c r="B2937" i="57"/>
  <c r="B2938" i="57"/>
  <c r="B2939" i="57"/>
  <c r="B2940" i="57"/>
  <c r="B2941" i="57"/>
  <c r="B2942" i="57"/>
  <c r="B2943" i="57"/>
  <c r="B2944" i="57"/>
  <c r="B2945" i="57"/>
  <c r="B2946" i="57"/>
  <c r="B2947" i="57"/>
  <c r="B2948" i="57"/>
  <c r="B2949" i="57"/>
  <c r="B2950" i="57"/>
  <c r="B2951" i="57"/>
  <c r="B2952" i="57"/>
  <c r="B2953" i="57"/>
  <c r="B2954" i="57"/>
  <c r="B2955" i="57"/>
  <c r="B2956" i="57"/>
  <c r="B2957" i="57"/>
  <c r="B2958" i="57"/>
  <c r="B2959" i="57"/>
  <c r="B2960" i="57"/>
  <c r="B2961" i="57"/>
  <c r="B2962" i="57"/>
  <c r="B2963" i="57"/>
  <c r="B2964" i="57"/>
  <c r="B2965" i="57"/>
  <c r="B2966" i="57"/>
  <c r="B2967" i="57"/>
  <c r="B2968" i="57"/>
  <c r="B2969" i="57"/>
  <c r="B2970" i="57"/>
  <c r="B2971" i="57"/>
  <c r="B2972" i="57"/>
  <c r="B2973" i="57"/>
  <c r="B2974" i="57"/>
  <c r="B2975" i="57"/>
  <c r="B2976" i="57"/>
  <c r="B2977" i="57"/>
  <c r="B2978" i="57"/>
  <c r="B2979" i="57"/>
  <c r="B2980" i="57"/>
  <c r="B2981" i="57"/>
  <c r="B2982" i="57"/>
  <c r="B2983" i="57"/>
  <c r="B2984" i="57"/>
  <c r="B2985" i="57"/>
  <c r="B2986" i="57"/>
  <c r="B2987" i="57"/>
  <c r="B2988" i="57"/>
  <c r="B2989" i="57"/>
  <c r="B2990" i="57"/>
  <c r="B2991" i="57"/>
  <c r="B2992" i="57"/>
  <c r="B2993" i="57"/>
  <c r="B2994" i="57"/>
  <c r="B2995" i="57"/>
  <c r="B2996" i="57"/>
  <c r="B2997" i="57"/>
  <c r="B2998" i="57"/>
  <c r="B2999" i="57"/>
  <c r="B3000" i="57"/>
  <c r="B3001" i="57"/>
  <c r="B3002" i="57"/>
  <c r="B3003" i="57"/>
  <c r="B3004" i="57"/>
  <c r="B3005" i="57"/>
  <c r="B3006" i="57"/>
  <c r="B3007" i="57"/>
  <c r="B3008" i="57"/>
  <c r="B3009" i="57"/>
  <c r="B3010" i="57"/>
  <c r="B3011" i="57"/>
  <c r="B3012" i="57"/>
  <c r="B3013" i="57"/>
  <c r="B3014" i="57"/>
  <c r="B3015" i="57"/>
  <c r="B3016" i="57"/>
  <c r="B3017" i="57"/>
  <c r="B3018" i="57"/>
  <c r="B3019" i="57"/>
  <c r="B3020" i="57"/>
  <c r="B3021" i="57"/>
  <c r="B3022" i="57"/>
  <c r="B3023" i="57"/>
  <c r="B3024" i="57"/>
  <c r="B3025" i="57"/>
  <c r="B3026" i="57"/>
  <c r="B3027" i="57"/>
  <c r="B3028" i="57"/>
  <c r="B3029" i="57"/>
  <c r="B3030" i="57"/>
  <c r="B3031" i="57"/>
  <c r="B3032" i="57"/>
  <c r="B3033" i="57"/>
  <c r="B3034" i="57"/>
  <c r="B3035" i="57"/>
  <c r="B3036" i="57"/>
  <c r="B3037" i="57"/>
  <c r="B3038" i="57"/>
  <c r="B3039" i="57"/>
  <c r="B3040" i="57"/>
  <c r="B3041" i="57"/>
  <c r="B3042" i="57"/>
  <c r="B3043" i="57"/>
  <c r="B3044" i="57"/>
  <c r="B3045" i="57"/>
  <c r="B3046" i="57"/>
  <c r="B3047" i="57"/>
  <c r="B3048" i="57"/>
  <c r="B3049" i="57"/>
  <c r="B3050" i="57"/>
  <c r="B3051" i="57"/>
  <c r="B3052" i="57"/>
  <c r="B3053" i="57"/>
  <c r="B3054" i="57"/>
  <c r="B3055" i="57"/>
  <c r="B3056" i="57"/>
  <c r="B3057" i="57"/>
  <c r="B3058" i="57"/>
  <c r="B3059" i="57"/>
  <c r="B3060" i="57"/>
  <c r="B3061" i="57"/>
  <c r="B3062" i="57"/>
  <c r="B3063" i="57"/>
  <c r="B3064" i="57"/>
  <c r="B3065" i="57"/>
  <c r="B3066" i="57"/>
  <c r="B3067" i="57"/>
  <c r="B3068" i="57"/>
  <c r="B3069" i="57"/>
  <c r="B3070" i="57"/>
  <c r="B3071" i="57"/>
  <c r="B3072" i="57"/>
  <c r="B3073" i="57"/>
  <c r="B3074" i="57"/>
  <c r="B3075" i="57"/>
  <c r="B3076" i="57"/>
  <c r="B3077" i="57"/>
  <c r="B3078" i="57"/>
  <c r="B3079" i="57"/>
  <c r="B3080" i="57"/>
  <c r="B3081" i="57"/>
  <c r="B3082" i="57"/>
  <c r="B3083" i="57"/>
  <c r="B3084" i="57"/>
  <c r="B3085" i="57"/>
  <c r="B3086" i="57"/>
  <c r="B3087" i="57"/>
  <c r="B3088" i="57"/>
  <c r="B3089" i="57"/>
  <c r="B3090" i="57"/>
  <c r="B3091" i="57"/>
  <c r="B3092" i="57"/>
  <c r="B3093" i="57"/>
  <c r="B3094" i="57"/>
  <c r="B3095" i="57"/>
  <c r="B3096" i="57"/>
  <c r="B3097" i="57"/>
  <c r="B3098" i="57"/>
  <c r="B3099" i="57"/>
  <c r="B3100" i="57"/>
  <c r="B3101" i="57"/>
  <c r="B3102" i="57"/>
  <c r="B3103" i="57"/>
  <c r="B3104" i="57"/>
  <c r="B3105" i="57"/>
  <c r="B3106" i="57"/>
  <c r="B3107" i="57"/>
  <c r="B3108" i="57"/>
  <c r="B3109" i="57"/>
  <c r="B3110" i="57"/>
  <c r="B3111" i="57"/>
  <c r="B3112" i="57"/>
  <c r="B3113" i="57"/>
  <c r="B3114" i="57"/>
  <c r="B3115" i="57"/>
  <c r="B3116" i="57"/>
  <c r="B3117" i="57"/>
  <c r="B3118" i="57"/>
  <c r="B3119" i="57"/>
  <c r="B3120" i="57"/>
  <c r="B3121" i="57"/>
  <c r="B3122" i="57"/>
  <c r="B3123" i="57"/>
  <c r="B3124" i="57"/>
  <c r="B3125" i="57"/>
  <c r="B3126" i="57"/>
  <c r="B3127" i="57"/>
  <c r="B3128" i="57"/>
  <c r="B3129" i="57"/>
  <c r="B3130" i="57"/>
  <c r="B3131" i="57"/>
  <c r="B3132" i="57"/>
  <c r="B3133" i="57"/>
  <c r="B3134" i="57"/>
  <c r="B3135" i="57"/>
  <c r="B3136" i="57"/>
  <c r="B3137" i="57"/>
  <c r="B3138" i="57"/>
  <c r="B3139" i="57"/>
  <c r="B3140" i="57"/>
  <c r="B3141" i="57"/>
  <c r="B3142" i="57"/>
  <c r="B3143" i="57"/>
  <c r="B3144" i="57"/>
  <c r="B3145" i="57"/>
  <c r="B3146" i="57"/>
  <c r="B3147" i="57"/>
  <c r="B3148" i="57"/>
  <c r="B3149" i="57"/>
  <c r="B3150" i="57"/>
  <c r="B3151" i="57"/>
  <c r="B3152" i="57"/>
  <c r="B3153" i="57"/>
  <c r="B3154" i="57"/>
  <c r="B3155" i="57"/>
  <c r="B3156" i="57"/>
  <c r="B3157" i="57"/>
  <c r="B3158" i="57"/>
  <c r="B3159" i="57"/>
  <c r="B3160" i="57"/>
  <c r="B3161" i="57"/>
  <c r="B3162" i="57"/>
  <c r="B3163" i="57"/>
  <c r="B3164" i="57"/>
  <c r="B3165" i="57"/>
  <c r="B3166" i="57"/>
  <c r="B3167" i="57"/>
  <c r="B3168" i="57"/>
  <c r="B3169" i="57"/>
  <c r="B3170" i="57"/>
  <c r="B3171" i="57"/>
  <c r="B3172" i="57"/>
  <c r="B3173" i="57"/>
  <c r="B3174" i="57"/>
  <c r="B3175" i="57"/>
  <c r="B3176" i="57"/>
  <c r="B3177" i="57"/>
  <c r="B3178" i="57"/>
  <c r="B3179" i="57"/>
  <c r="B3180" i="57"/>
  <c r="B3181" i="57"/>
  <c r="B3182" i="57"/>
  <c r="B3183" i="57"/>
  <c r="B3184" i="57"/>
  <c r="B3185" i="57"/>
  <c r="B3186" i="57"/>
  <c r="B3187" i="57"/>
  <c r="B3188" i="57"/>
  <c r="B3189" i="57"/>
  <c r="B3190" i="57"/>
  <c r="B3191" i="57"/>
  <c r="B3192" i="57"/>
  <c r="B3193" i="57"/>
  <c r="B3194" i="57"/>
  <c r="B3195" i="57"/>
  <c r="B3196" i="57"/>
  <c r="B3197" i="57"/>
  <c r="B3198" i="57"/>
  <c r="B3199" i="57"/>
  <c r="B3200" i="57"/>
  <c r="B3201" i="57"/>
  <c r="B3202" i="57"/>
  <c r="B3203" i="57"/>
  <c r="B3204" i="57"/>
  <c r="B3205" i="57"/>
  <c r="B3206" i="57"/>
  <c r="B3207" i="57"/>
  <c r="B3208" i="57"/>
  <c r="B3209" i="57"/>
  <c r="B3210" i="57"/>
  <c r="B3211" i="57"/>
  <c r="B3212" i="57"/>
  <c r="B3213" i="57"/>
  <c r="B3214" i="57"/>
  <c r="B3215" i="57"/>
  <c r="B3216" i="57"/>
  <c r="B3217" i="57"/>
  <c r="B3218" i="57"/>
  <c r="B3219" i="57"/>
  <c r="B3220" i="57"/>
  <c r="B3221" i="57"/>
  <c r="B3222" i="57"/>
  <c r="B3223" i="57"/>
  <c r="B3224" i="57"/>
  <c r="B3225" i="57"/>
  <c r="B3226" i="57"/>
  <c r="B3227" i="57"/>
  <c r="B3228" i="57"/>
  <c r="B3229" i="57"/>
  <c r="B3230" i="57"/>
  <c r="B3231" i="57"/>
  <c r="B3232" i="57"/>
  <c r="B3233" i="57"/>
  <c r="B3234" i="57"/>
  <c r="B3235" i="57"/>
  <c r="B3236" i="57"/>
  <c r="B3237" i="57"/>
  <c r="B3238" i="57"/>
  <c r="B3239" i="57"/>
  <c r="B3240" i="57"/>
  <c r="B3241" i="57"/>
  <c r="B3242" i="57"/>
  <c r="B3243" i="57"/>
  <c r="B3244" i="57"/>
  <c r="B3245" i="57"/>
  <c r="B3246" i="57"/>
  <c r="B3247" i="57"/>
  <c r="B3248" i="57"/>
  <c r="B3249" i="57"/>
  <c r="B3250" i="57"/>
  <c r="B3251" i="57"/>
  <c r="B3252" i="57"/>
  <c r="B3253" i="57"/>
  <c r="B3254" i="57"/>
  <c r="B3255" i="57"/>
  <c r="B3256" i="57"/>
  <c r="B3257" i="57"/>
  <c r="B3258" i="57"/>
  <c r="B3259" i="57"/>
  <c r="B3260" i="57"/>
  <c r="B3261" i="57"/>
  <c r="B3262" i="57"/>
  <c r="B3263" i="57"/>
  <c r="B3264" i="57"/>
  <c r="B3265" i="57"/>
  <c r="B3266" i="57"/>
  <c r="B3267" i="57"/>
  <c r="B3268" i="57"/>
  <c r="B3269" i="57"/>
  <c r="B3270" i="57"/>
  <c r="B3271" i="57"/>
  <c r="B3272" i="57"/>
  <c r="B3273" i="57"/>
  <c r="B3274" i="57"/>
  <c r="B3275" i="57"/>
  <c r="B3276" i="57"/>
  <c r="B3277" i="57"/>
  <c r="B3278" i="57"/>
  <c r="B3279" i="57"/>
  <c r="B3280" i="57"/>
  <c r="B3281" i="57"/>
  <c r="B3282" i="57"/>
  <c r="B3283" i="57"/>
  <c r="B3284" i="57"/>
  <c r="B3285" i="57"/>
  <c r="B3286" i="57"/>
  <c r="B3287" i="57"/>
  <c r="B3288" i="57"/>
  <c r="B3289" i="57"/>
  <c r="B3290" i="57"/>
  <c r="B3291" i="57"/>
  <c r="B3292" i="57"/>
  <c r="B3293" i="57"/>
  <c r="B3294" i="57"/>
  <c r="B3295" i="57"/>
  <c r="B3296" i="57"/>
  <c r="B3297" i="57"/>
  <c r="B3298" i="57"/>
  <c r="B3299" i="57"/>
  <c r="B3300" i="57"/>
  <c r="B3301" i="57"/>
  <c r="B3302" i="57"/>
  <c r="B3303" i="57"/>
  <c r="B3304" i="57"/>
  <c r="B3305" i="57"/>
  <c r="B3306" i="57"/>
  <c r="B3307" i="57"/>
  <c r="B3308" i="57"/>
  <c r="B3309" i="57"/>
  <c r="B3310" i="57"/>
  <c r="B3311" i="57"/>
  <c r="B3312" i="57"/>
  <c r="B3313" i="57"/>
  <c r="B3314" i="57"/>
  <c r="B3315" i="57"/>
  <c r="B3316" i="57"/>
  <c r="B3317" i="57"/>
  <c r="B3318" i="57"/>
  <c r="B3319" i="57"/>
  <c r="B3320" i="57"/>
  <c r="B3321" i="57"/>
  <c r="B3322" i="57"/>
  <c r="B3323" i="57"/>
  <c r="B3324" i="57"/>
  <c r="B3325" i="57"/>
  <c r="B3326" i="57"/>
  <c r="B3327" i="57"/>
  <c r="B3328" i="57"/>
  <c r="B3329" i="57"/>
  <c r="B3330" i="57"/>
  <c r="B3331" i="57"/>
  <c r="B3332" i="57"/>
  <c r="B3333" i="57"/>
  <c r="B3334" i="57"/>
  <c r="B3335" i="57"/>
  <c r="B3336" i="57"/>
  <c r="B3337" i="57"/>
  <c r="B3338" i="57"/>
  <c r="B3339" i="57"/>
  <c r="B3340" i="57"/>
  <c r="B3341" i="57"/>
  <c r="B3342" i="57"/>
  <c r="B3343" i="57"/>
  <c r="B3344" i="57"/>
  <c r="B3345" i="57"/>
  <c r="B3346" i="57"/>
  <c r="B3347" i="57"/>
  <c r="B3348" i="57"/>
  <c r="B3349" i="57"/>
  <c r="B3350" i="57"/>
  <c r="B3351" i="57"/>
  <c r="B3352" i="57"/>
  <c r="B3353" i="57"/>
  <c r="B3354" i="57"/>
  <c r="B3355" i="57"/>
  <c r="B3356" i="57"/>
  <c r="B3357" i="57"/>
  <c r="B3358" i="57"/>
  <c r="B3359" i="57"/>
  <c r="B3360" i="57"/>
  <c r="B3361" i="57"/>
  <c r="B3362" i="57"/>
  <c r="B3363" i="57"/>
  <c r="B3364" i="57"/>
  <c r="B3365" i="57"/>
  <c r="B3366" i="57"/>
  <c r="B3367" i="57"/>
  <c r="B3368" i="57"/>
  <c r="B3369" i="57"/>
  <c r="B3370" i="57"/>
  <c r="B3371" i="57"/>
  <c r="B3372" i="57"/>
  <c r="B3373" i="57"/>
  <c r="B3374" i="57"/>
  <c r="B3375" i="57"/>
  <c r="B3376" i="57"/>
  <c r="B3377" i="57"/>
  <c r="B3378" i="57"/>
  <c r="B3379" i="57"/>
  <c r="B3380" i="57"/>
  <c r="B3381" i="57"/>
  <c r="B3382" i="57"/>
  <c r="B3383" i="57"/>
  <c r="B3384" i="57"/>
  <c r="B3385" i="57"/>
  <c r="B3386" i="57"/>
  <c r="B3387" i="57"/>
  <c r="B3388" i="57"/>
  <c r="B3389" i="57"/>
  <c r="B3390" i="57"/>
  <c r="B3391" i="57"/>
  <c r="B3392" i="57"/>
  <c r="B3393" i="57"/>
  <c r="B3394" i="57"/>
  <c r="B3395" i="57"/>
  <c r="B3396" i="57"/>
  <c r="B3397" i="57"/>
  <c r="B3398" i="57"/>
  <c r="B3399" i="57"/>
  <c r="B3400" i="57"/>
  <c r="B3401" i="57"/>
  <c r="B3402" i="57"/>
  <c r="B3403" i="57"/>
  <c r="B3404" i="57"/>
  <c r="B3405" i="57"/>
  <c r="B3406" i="57"/>
  <c r="B3407" i="57"/>
  <c r="B3408" i="57"/>
  <c r="B3409" i="57"/>
  <c r="B3410" i="57"/>
  <c r="B3411" i="57"/>
  <c r="B3412" i="57"/>
  <c r="B3413" i="57"/>
  <c r="B3414" i="57"/>
  <c r="B3415" i="57"/>
  <c r="B3416" i="57"/>
  <c r="B3417" i="57"/>
  <c r="B3418" i="57"/>
  <c r="B3419" i="57"/>
  <c r="B3420" i="57"/>
  <c r="B3421" i="57"/>
  <c r="B3422" i="57"/>
  <c r="B3423" i="57"/>
  <c r="B3424" i="57"/>
  <c r="B3425" i="57"/>
  <c r="B3426" i="57"/>
  <c r="B3427" i="57"/>
  <c r="B3428" i="57"/>
  <c r="B3429" i="57"/>
  <c r="B3430" i="57"/>
  <c r="B3431" i="57"/>
  <c r="B3432" i="57"/>
  <c r="B3433" i="57"/>
  <c r="B3434" i="57"/>
  <c r="B3435" i="57"/>
  <c r="B3436" i="57"/>
  <c r="B3437" i="57"/>
  <c r="B3438" i="57"/>
  <c r="B3439" i="57"/>
  <c r="B3440" i="57"/>
  <c r="B3441" i="57"/>
  <c r="B3442" i="57"/>
  <c r="B3443" i="57"/>
  <c r="B3444" i="57"/>
  <c r="B3445" i="57"/>
  <c r="B3446" i="57"/>
  <c r="B3447" i="57"/>
  <c r="B3448" i="57"/>
  <c r="B3449" i="57"/>
  <c r="B3450" i="57"/>
  <c r="B3451" i="57"/>
  <c r="B3452" i="57"/>
  <c r="B3453" i="57"/>
  <c r="B3454" i="57"/>
  <c r="B3455" i="57"/>
  <c r="B3456" i="57"/>
  <c r="B3457" i="57"/>
  <c r="B3458" i="57"/>
  <c r="B3459" i="57"/>
  <c r="B3460" i="57"/>
  <c r="B3461" i="57"/>
  <c r="B3462" i="57"/>
  <c r="B3463" i="57"/>
  <c r="B3464" i="57"/>
  <c r="B3465" i="57"/>
  <c r="B3466" i="57"/>
  <c r="B3467" i="57"/>
  <c r="B3468" i="57"/>
  <c r="B3469" i="57"/>
  <c r="B3470" i="57"/>
  <c r="B3471" i="57"/>
  <c r="B3472" i="57"/>
  <c r="B3473" i="57"/>
  <c r="B3474" i="57"/>
  <c r="B3475" i="57"/>
  <c r="B3476" i="57"/>
  <c r="B3477" i="57"/>
  <c r="B3478" i="57"/>
  <c r="B3479" i="57"/>
  <c r="B3480" i="57"/>
  <c r="B3481" i="57"/>
  <c r="B3482" i="57"/>
  <c r="B3483" i="57"/>
  <c r="B3484" i="57"/>
  <c r="B3485" i="57"/>
  <c r="B3486" i="57"/>
  <c r="B3487" i="57"/>
  <c r="B3488" i="57"/>
  <c r="B3489" i="57"/>
  <c r="B3490" i="57"/>
  <c r="B3491" i="57"/>
  <c r="B3492" i="57"/>
  <c r="B3493" i="57"/>
  <c r="B3494" i="57"/>
  <c r="B3495" i="57"/>
  <c r="B3496" i="57"/>
  <c r="B3497" i="57"/>
  <c r="B3498" i="57"/>
  <c r="B3499" i="57"/>
  <c r="B3500" i="57"/>
  <c r="B3501" i="57"/>
  <c r="B3502" i="57"/>
  <c r="B3503" i="57"/>
  <c r="B3504" i="57"/>
  <c r="B3505" i="57"/>
  <c r="B3506" i="57"/>
  <c r="B3507" i="57"/>
  <c r="B3508" i="57"/>
  <c r="B3509" i="57"/>
  <c r="B3510" i="57"/>
  <c r="B3511" i="57"/>
  <c r="B3512" i="57"/>
  <c r="B3513" i="57"/>
  <c r="B3514" i="57"/>
  <c r="B3515" i="57"/>
  <c r="B3516" i="57"/>
  <c r="B3517" i="57"/>
  <c r="B3518" i="57"/>
  <c r="B3519" i="57"/>
  <c r="B3520" i="57"/>
  <c r="B3521" i="57"/>
  <c r="B3522" i="57"/>
  <c r="B3523" i="57"/>
  <c r="B3524" i="57"/>
  <c r="B3525" i="57"/>
  <c r="B3526" i="57"/>
  <c r="B3527" i="57"/>
  <c r="B3528" i="57"/>
  <c r="B3529" i="57"/>
  <c r="B3530" i="57"/>
  <c r="B3531" i="57"/>
  <c r="B3532" i="57"/>
  <c r="B3533" i="57"/>
  <c r="B3534" i="57"/>
  <c r="B3535" i="57"/>
  <c r="B3536" i="57"/>
  <c r="B3537" i="57"/>
  <c r="B3538" i="57"/>
  <c r="B3539" i="57"/>
  <c r="B3540" i="57"/>
  <c r="B3541" i="57"/>
  <c r="B3542" i="57"/>
  <c r="B3543" i="57"/>
  <c r="B3544" i="57"/>
  <c r="B3545" i="57"/>
  <c r="B3546" i="57"/>
  <c r="B3547" i="57"/>
  <c r="B3548" i="57"/>
  <c r="B3549" i="57"/>
  <c r="B3550" i="57"/>
  <c r="B3551" i="57"/>
  <c r="B3552" i="57"/>
  <c r="B3553" i="57"/>
  <c r="B3554" i="57"/>
  <c r="B3555" i="57"/>
  <c r="B3556" i="57"/>
  <c r="B3557" i="57"/>
  <c r="B3558" i="57"/>
  <c r="B3559" i="57"/>
  <c r="B3560" i="57"/>
  <c r="B3561" i="57"/>
  <c r="B3562" i="57"/>
  <c r="B3563" i="57"/>
  <c r="B3564" i="57"/>
  <c r="B3565" i="57"/>
  <c r="B3566" i="57"/>
  <c r="B3567" i="57"/>
  <c r="B3568" i="57"/>
  <c r="B3569" i="57"/>
  <c r="B3570" i="57"/>
  <c r="B3571" i="57"/>
  <c r="B3572" i="57"/>
  <c r="B3573" i="57"/>
  <c r="B3574" i="57"/>
  <c r="B3575" i="57"/>
  <c r="B3576" i="57"/>
  <c r="B3577" i="57"/>
  <c r="B3578" i="57"/>
  <c r="B3579" i="57"/>
  <c r="B3580" i="57"/>
  <c r="B3581" i="57"/>
  <c r="B3582" i="57"/>
  <c r="B3583" i="57"/>
  <c r="B3584" i="57"/>
  <c r="B3585" i="57"/>
  <c r="B3586" i="57"/>
  <c r="B3587" i="57"/>
  <c r="B3588" i="57"/>
  <c r="B3589" i="57"/>
  <c r="B3590" i="57"/>
  <c r="B3591" i="57"/>
  <c r="B3592" i="57"/>
  <c r="B3593" i="57"/>
  <c r="B3594" i="57"/>
  <c r="B3595" i="57"/>
  <c r="B3596" i="57"/>
  <c r="B3597" i="57"/>
  <c r="B3598" i="57"/>
  <c r="B3599" i="57"/>
  <c r="B3600" i="57"/>
  <c r="B3601" i="57"/>
  <c r="B3602" i="57"/>
  <c r="B3603" i="57"/>
  <c r="B3604" i="57"/>
  <c r="B3605" i="57"/>
  <c r="B3606" i="57"/>
  <c r="B3607" i="57"/>
  <c r="B3608" i="57"/>
  <c r="B3609" i="57"/>
  <c r="B3610" i="57"/>
  <c r="B3611" i="57"/>
  <c r="B3612" i="57"/>
  <c r="B3613" i="57"/>
  <c r="B3614" i="57"/>
  <c r="B3615" i="57"/>
  <c r="B3616" i="57"/>
  <c r="B3617" i="57"/>
  <c r="B3618" i="57"/>
  <c r="B3619" i="57"/>
  <c r="B3620" i="57"/>
  <c r="B3621" i="57"/>
  <c r="B3622" i="57"/>
  <c r="B3623" i="57"/>
  <c r="B3624" i="57"/>
  <c r="B3625" i="57"/>
  <c r="B3626" i="57"/>
  <c r="B3627" i="57"/>
  <c r="B3628" i="57"/>
  <c r="B3629" i="57"/>
  <c r="B3630" i="57"/>
  <c r="B3631" i="57"/>
  <c r="B3632" i="57"/>
  <c r="B3633" i="57"/>
  <c r="B3634" i="57"/>
  <c r="B3635" i="57"/>
  <c r="B3636" i="57"/>
  <c r="B3637" i="57"/>
  <c r="B3638" i="57"/>
  <c r="B3639" i="57"/>
  <c r="B3640" i="57"/>
  <c r="B3641" i="57"/>
  <c r="B3642" i="57"/>
  <c r="B3643" i="57"/>
  <c r="B3644" i="57"/>
  <c r="B3645" i="57"/>
  <c r="B3646" i="57"/>
  <c r="B3647" i="57"/>
  <c r="B3648" i="57"/>
  <c r="B3649" i="57"/>
  <c r="B3650" i="57"/>
  <c r="B3651" i="57"/>
  <c r="B3652" i="57"/>
  <c r="B3653" i="57"/>
  <c r="B3654" i="57"/>
  <c r="B3655" i="57"/>
  <c r="B3656" i="57"/>
  <c r="B3657" i="57"/>
  <c r="B3658" i="57"/>
  <c r="B3659" i="57"/>
  <c r="B3660" i="57"/>
  <c r="B3661" i="57"/>
  <c r="B3662" i="57"/>
  <c r="B3663" i="57"/>
  <c r="B3664" i="57"/>
  <c r="B3665" i="57"/>
  <c r="B3666" i="57"/>
  <c r="B3667" i="57"/>
  <c r="B3668" i="57"/>
  <c r="B3669" i="57"/>
  <c r="B3670" i="57"/>
  <c r="B3671" i="57"/>
  <c r="B3672" i="57"/>
  <c r="B3673" i="57"/>
  <c r="B3674" i="57"/>
  <c r="B3675" i="57"/>
  <c r="B3676" i="57"/>
  <c r="B3677" i="57"/>
  <c r="B3678" i="57"/>
  <c r="B3679" i="57"/>
  <c r="B3680" i="57"/>
  <c r="B3681" i="57"/>
  <c r="B3682" i="57"/>
  <c r="B3683" i="57"/>
  <c r="B3684" i="57"/>
  <c r="B3685" i="57"/>
  <c r="B3686" i="57"/>
  <c r="B3687" i="57"/>
  <c r="B3688" i="57"/>
  <c r="B3689" i="57"/>
  <c r="B3690" i="57"/>
  <c r="B3691" i="57"/>
  <c r="B3692" i="57"/>
  <c r="B3693" i="57"/>
  <c r="B3694" i="57"/>
  <c r="B3695" i="57"/>
  <c r="B3696" i="57"/>
  <c r="B3697" i="57"/>
  <c r="B3698" i="57"/>
  <c r="B3699" i="57"/>
  <c r="B3700" i="57"/>
  <c r="B3701" i="57"/>
  <c r="B3702" i="57"/>
  <c r="B3703" i="57"/>
  <c r="B3704" i="57"/>
  <c r="B3705" i="57"/>
  <c r="B3706" i="57"/>
  <c r="B3707" i="57"/>
  <c r="B3708" i="57"/>
  <c r="B3709" i="57"/>
  <c r="B3710" i="57"/>
  <c r="B3711" i="57"/>
  <c r="B3712" i="57"/>
  <c r="B3713" i="57"/>
  <c r="B3714" i="57"/>
  <c r="B3715" i="57"/>
  <c r="B3716" i="57"/>
  <c r="B3717" i="57"/>
  <c r="B3718" i="57"/>
  <c r="B3719" i="57"/>
  <c r="B3720" i="57"/>
  <c r="B3721" i="57"/>
  <c r="B3722" i="57"/>
  <c r="B3723" i="57"/>
  <c r="B3724" i="57"/>
  <c r="B3725" i="57"/>
  <c r="B3726" i="57"/>
  <c r="B3727" i="57"/>
  <c r="B3728" i="57"/>
  <c r="B3729" i="57"/>
  <c r="B3730" i="57"/>
  <c r="B3731" i="57"/>
  <c r="B3732" i="57"/>
  <c r="B3733" i="57"/>
  <c r="B3734" i="57"/>
  <c r="B3735" i="57"/>
  <c r="B3736" i="57"/>
  <c r="B3737" i="57"/>
  <c r="B3738" i="57"/>
  <c r="B3739" i="57"/>
  <c r="B3740" i="57"/>
  <c r="B3741" i="57"/>
  <c r="B3742" i="57"/>
  <c r="B3743" i="57"/>
  <c r="B3744" i="57"/>
  <c r="B3745" i="57"/>
  <c r="B3746" i="57"/>
  <c r="B3747" i="57"/>
  <c r="B3748" i="57"/>
  <c r="B3749" i="57"/>
  <c r="B3750" i="57"/>
  <c r="B3751" i="57"/>
  <c r="B3752" i="57"/>
  <c r="B3753" i="57"/>
  <c r="B3754" i="57"/>
  <c r="B3755" i="57"/>
  <c r="B3756" i="57"/>
  <c r="B3757" i="57"/>
  <c r="B3758" i="57"/>
  <c r="B3759" i="57"/>
  <c r="B3760" i="57"/>
  <c r="B3761" i="57"/>
  <c r="B3762" i="57"/>
  <c r="B3763" i="57"/>
  <c r="B3764" i="57"/>
  <c r="B3765" i="57"/>
  <c r="B3766" i="57"/>
  <c r="B3767" i="57"/>
  <c r="B3768" i="57"/>
  <c r="B3769" i="57"/>
  <c r="B3770" i="57"/>
  <c r="B3771" i="57"/>
  <c r="B3772" i="57"/>
  <c r="B3773" i="57"/>
  <c r="B3774" i="57"/>
  <c r="B3775" i="57"/>
  <c r="B3776" i="57"/>
  <c r="B3777" i="57"/>
  <c r="B3778" i="57"/>
  <c r="B3779" i="57"/>
  <c r="B3780" i="57"/>
  <c r="B3781" i="57"/>
  <c r="B3782" i="57"/>
  <c r="B3783" i="57"/>
  <c r="B3784" i="57"/>
  <c r="B3785" i="57"/>
  <c r="B3786" i="57"/>
  <c r="B3787" i="57"/>
  <c r="B3788" i="57"/>
  <c r="B3789" i="57"/>
  <c r="B3790" i="57"/>
  <c r="B3791" i="57"/>
  <c r="B3792" i="57"/>
  <c r="B3793" i="57"/>
  <c r="B3794" i="57"/>
  <c r="B3795" i="57"/>
  <c r="B3796" i="57"/>
  <c r="B3797" i="57"/>
  <c r="B3798" i="57"/>
  <c r="B3799" i="57"/>
  <c r="B3800" i="57"/>
  <c r="B3801" i="57"/>
  <c r="B3802" i="57"/>
  <c r="B3803" i="57"/>
  <c r="B3804" i="57"/>
  <c r="B3805" i="57"/>
  <c r="B3806" i="57"/>
  <c r="B3807" i="57"/>
  <c r="B3808" i="57"/>
  <c r="B3809" i="57"/>
  <c r="B3810" i="57"/>
  <c r="B3811" i="57"/>
  <c r="B3812" i="57"/>
  <c r="B3813" i="57"/>
  <c r="B3814" i="57"/>
  <c r="B3815" i="57"/>
  <c r="B3816" i="57"/>
  <c r="B3817" i="57"/>
  <c r="B3818" i="57"/>
  <c r="B3819" i="57"/>
  <c r="B3820" i="57"/>
  <c r="B3821" i="57"/>
  <c r="B3822" i="57"/>
  <c r="B3823" i="57"/>
  <c r="B3824" i="57"/>
  <c r="B3825" i="57"/>
  <c r="B3826" i="57"/>
  <c r="B3827" i="57"/>
  <c r="B3828" i="57"/>
  <c r="B3829" i="57"/>
  <c r="B3830" i="57"/>
  <c r="B3831" i="57"/>
  <c r="B3832" i="57"/>
  <c r="B3833" i="57"/>
  <c r="B3834" i="57"/>
  <c r="B3835" i="57"/>
  <c r="B3836" i="57"/>
  <c r="B3837" i="57"/>
  <c r="B3838" i="57"/>
  <c r="B3839" i="57"/>
  <c r="B3840" i="57"/>
  <c r="B3841" i="57"/>
  <c r="B3842" i="57"/>
  <c r="B3843" i="57"/>
  <c r="B3844" i="57"/>
  <c r="B3845" i="57"/>
  <c r="B3846" i="57"/>
  <c r="B3847" i="57"/>
  <c r="B3848" i="57"/>
  <c r="B3849" i="57"/>
  <c r="B3850" i="57"/>
  <c r="B3851" i="57"/>
  <c r="B3852" i="57"/>
  <c r="B3853" i="57"/>
  <c r="B3854" i="57"/>
  <c r="B3855" i="57"/>
  <c r="B3856" i="57"/>
  <c r="B3857" i="57"/>
  <c r="B3858" i="57"/>
  <c r="B3859" i="57"/>
  <c r="B3860" i="57"/>
  <c r="B3861" i="57"/>
  <c r="B3862" i="57"/>
  <c r="B3863" i="57"/>
  <c r="B3864" i="57"/>
  <c r="B3865" i="57"/>
  <c r="B3866" i="57"/>
  <c r="B3867" i="57"/>
  <c r="B3868" i="57"/>
  <c r="B3869" i="57"/>
  <c r="B3870" i="57"/>
  <c r="B3871" i="57"/>
  <c r="B3872" i="57"/>
  <c r="B3873" i="57"/>
  <c r="B3874" i="57"/>
  <c r="B3875" i="57"/>
  <c r="B3876" i="57"/>
  <c r="B3877" i="57"/>
  <c r="B3878" i="57"/>
  <c r="B3879" i="57"/>
  <c r="B3880" i="57"/>
  <c r="B3881" i="57"/>
  <c r="B3882" i="57"/>
  <c r="B3883" i="57"/>
  <c r="B3884" i="57"/>
  <c r="B3885" i="57"/>
  <c r="B3886" i="57"/>
  <c r="B3887" i="57"/>
  <c r="B3888" i="57"/>
  <c r="B3889" i="57"/>
  <c r="B3890" i="57"/>
  <c r="B3891" i="57"/>
  <c r="B3892" i="57"/>
  <c r="B3893" i="57"/>
  <c r="B3894" i="57"/>
  <c r="B3895" i="57"/>
  <c r="B3896" i="57"/>
  <c r="B3897" i="57"/>
  <c r="B3898" i="57"/>
  <c r="B3899" i="57"/>
  <c r="B3900" i="57"/>
  <c r="B3901" i="57"/>
  <c r="B3902" i="57"/>
  <c r="B3903" i="57"/>
  <c r="B3904" i="57"/>
  <c r="B3905" i="57"/>
  <c r="B3906" i="57"/>
  <c r="B3907" i="57"/>
  <c r="B3908" i="57"/>
  <c r="B3909" i="57"/>
  <c r="B3910" i="57"/>
  <c r="B3911" i="57"/>
  <c r="B3912" i="57"/>
  <c r="B3913" i="57"/>
  <c r="B3914" i="57"/>
  <c r="B3915" i="57"/>
  <c r="B3916" i="57"/>
  <c r="B3917" i="57"/>
  <c r="B3918" i="57"/>
  <c r="B3919" i="57"/>
  <c r="B3920" i="57"/>
  <c r="B3921" i="57"/>
  <c r="B3922" i="57"/>
  <c r="B3923" i="57"/>
  <c r="B3924" i="57"/>
  <c r="B3925" i="57"/>
  <c r="B3926" i="57"/>
  <c r="B3927" i="57"/>
  <c r="B3928" i="57"/>
  <c r="B3929" i="57"/>
  <c r="B3930" i="57"/>
  <c r="B3931" i="57"/>
  <c r="B3932" i="57"/>
  <c r="B3933" i="57"/>
  <c r="B3934" i="57"/>
  <c r="B3935" i="57"/>
  <c r="B3936" i="57"/>
  <c r="B3937" i="57"/>
  <c r="B3938" i="57"/>
  <c r="B3939" i="57"/>
  <c r="B3940" i="57"/>
  <c r="B3941" i="57"/>
  <c r="B3942" i="57"/>
  <c r="B3943" i="57"/>
  <c r="B3944" i="57"/>
  <c r="B3945" i="57"/>
  <c r="B3946" i="57"/>
  <c r="B3947" i="57"/>
  <c r="B3948" i="57"/>
  <c r="B3949" i="57"/>
  <c r="B3950" i="57"/>
  <c r="B3951" i="57"/>
  <c r="B3952" i="57"/>
  <c r="B3953" i="57"/>
  <c r="B3954" i="57"/>
  <c r="B3955" i="57"/>
  <c r="B3956" i="57"/>
  <c r="B3957" i="57"/>
  <c r="B3958" i="57"/>
  <c r="B3959" i="57"/>
  <c r="B3960" i="57"/>
  <c r="B3961" i="57"/>
  <c r="B3962" i="57"/>
  <c r="B3963" i="57"/>
  <c r="B3964" i="57"/>
  <c r="B3965" i="57"/>
  <c r="B3966" i="57"/>
  <c r="B3967" i="57"/>
  <c r="B3968" i="57"/>
  <c r="B3969" i="57"/>
  <c r="B3970" i="57"/>
  <c r="B3971" i="57"/>
  <c r="B3972" i="57"/>
  <c r="B3973" i="57"/>
  <c r="B3974" i="57"/>
  <c r="B3975" i="57"/>
  <c r="B3976" i="57"/>
  <c r="B3977" i="57"/>
  <c r="B3978" i="57"/>
  <c r="B3979" i="57"/>
  <c r="B3980" i="57"/>
  <c r="B3981" i="57"/>
  <c r="B3982" i="57"/>
  <c r="B3983" i="57"/>
  <c r="B3984" i="57"/>
  <c r="B3985" i="57"/>
  <c r="B3986" i="57"/>
  <c r="B3987" i="57"/>
  <c r="B3988" i="57"/>
  <c r="B3989" i="57"/>
  <c r="B3990" i="57"/>
  <c r="B3991" i="57"/>
  <c r="B3992" i="57"/>
  <c r="B3993" i="57"/>
  <c r="B3994" i="57"/>
  <c r="B3995" i="57"/>
  <c r="B3996" i="57"/>
  <c r="B3997" i="57"/>
  <c r="B3998" i="57"/>
  <c r="B3999" i="57"/>
  <c r="B4000" i="57"/>
  <c r="B4001" i="57"/>
  <c r="L11" i="62" l="1"/>
  <c r="A2" i="30" l="1"/>
  <c r="E59" i="62" l="1"/>
  <c r="E56" i="62"/>
  <c r="E57" i="62"/>
  <c r="E58" i="62"/>
  <c r="E55" i="62"/>
  <c r="N11" i="62"/>
  <c r="F56" i="62" s="1"/>
  <c r="K2580" i="58" s="1"/>
  <c r="N12" i="62"/>
  <c r="F57" i="62" s="1"/>
  <c r="N13" i="62"/>
  <c r="F58" i="62" s="1"/>
  <c r="N14" i="62"/>
  <c r="F59" i="62" s="1"/>
  <c r="N10" i="62"/>
  <c r="F55" i="62" s="1"/>
  <c r="L10" i="62"/>
  <c r="K13" i="30" l="1"/>
  <c r="K14" i="30"/>
  <c r="K18" i="30"/>
  <c r="K22" i="30"/>
  <c r="K26" i="30"/>
  <c r="K30" i="30"/>
  <c r="K34" i="30"/>
  <c r="K38" i="30"/>
  <c r="K42" i="30"/>
  <c r="K46" i="30"/>
  <c r="K50" i="30"/>
  <c r="K54" i="30"/>
  <c r="K58" i="30"/>
  <c r="K62" i="30"/>
  <c r="K66" i="30"/>
  <c r="K70" i="30"/>
  <c r="K74" i="30"/>
  <c r="K78" i="30"/>
  <c r="K82" i="30"/>
  <c r="K86" i="30"/>
  <c r="K90" i="30"/>
  <c r="K94" i="30"/>
  <c r="K98" i="30"/>
  <c r="K102" i="30"/>
  <c r="K106" i="30"/>
  <c r="K110" i="30"/>
  <c r="K114" i="30"/>
  <c r="K118" i="30"/>
  <c r="K122" i="30"/>
  <c r="K126" i="30"/>
  <c r="K130" i="30"/>
  <c r="K134" i="30"/>
  <c r="K138" i="30"/>
  <c r="K142" i="30"/>
  <c r="K146" i="30"/>
  <c r="K150" i="30"/>
  <c r="K154" i="30"/>
  <c r="K158" i="30"/>
  <c r="K162" i="30"/>
  <c r="K166" i="30"/>
  <c r="K170" i="30"/>
  <c r="K174" i="30"/>
  <c r="K178" i="30"/>
  <c r="K182" i="30"/>
  <c r="K186" i="30"/>
  <c r="K190" i="30"/>
  <c r="K194" i="30"/>
  <c r="K198" i="30"/>
  <c r="K202" i="30"/>
  <c r="K206" i="30"/>
  <c r="K210" i="30"/>
  <c r="K214" i="30"/>
  <c r="K218" i="30"/>
  <c r="K222" i="30"/>
  <c r="K226" i="30"/>
  <c r="K230" i="30"/>
  <c r="K234" i="30"/>
  <c r="K238" i="30"/>
  <c r="K242" i="30"/>
  <c r="K246" i="30"/>
  <c r="K250" i="30"/>
  <c r="K254" i="30"/>
  <c r="K258" i="30"/>
  <c r="K262" i="30"/>
  <c r="K266" i="30"/>
  <c r="K270" i="30"/>
  <c r="K274" i="30"/>
  <c r="K278" i="30"/>
  <c r="K282" i="30"/>
  <c r="K286" i="30"/>
  <c r="K290" i="30"/>
  <c r="K294" i="30"/>
  <c r="K298" i="30"/>
  <c r="K302" i="30"/>
  <c r="K306" i="30"/>
  <c r="K310" i="30"/>
  <c r="K314" i="30"/>
  <c r="K318" i="30"/>
  <c r="K322" i="30"/>
  <c r="K326" i="30"/>
  <c r="K330" i="30"/>
  <c r="K334" i="30"/>
  <c r="K338" i="30"/>
  <c r="K342" i="30"/>
  <c r="K346" i="30"/>
  <c r="K350" i="30"/>
  <c r="K15" i="30"/>
  <c r="K12" i="30"/>
  <c r="K24" i="30"/>
  <c r="K33" i="30"/>
  <c r="K47" i="30"/>
  <c r="K56" i="30"/>
  <c r="K65" i="30"/>
  <c r="K79" i="30"/>
  <c r="K88" i="30"/>
  <c r="K97" i="30"/>
  <c r="K111" i="30"/>
  <c r="K120" i="30"/>
  <c r="K129" i="30"/>
  <c r="K143" i="30"/>
  <c r="K152" i="30"/>
  <c r="K161" i="30"/>
  <c r="K175" i="30"/>
  <c r="K184" i="30"/>
  <c r="K193" i="30"/>
  <c r="K207" i="30"/>
  <c r="K216" i="30"/>
  <c r="K225" i="30"/>
  <c r="K239" i="30"/>
  <c r="K248" i="30"/>
  <c r="K257" i="30"/>
  <c r="K271" i="30"/>
  <c r="K280" i="30"/>
  <c r="K289" i="30"/>
  <c r="K303" i="30"/>
  <c r="K312" i="30"/>
  <c r="K321" i="30"/>
  <c r="K335" i="30"/>
  <c r="K344" i="30"/>
  <c r="K353" i="30"/>
  <c r="K357" i="30"/>
  <c r="K361" i="30"/>
  <c r="K365" i="30"/>
  <c r="K369" i="30"/>
  <c r="K373" i="30"/>
  <c r="K377" i="30"/>
  <c r="K381" i="30"/>
  <c r="K385" i="30"/>
  <c r="K389" i="30"/>
  <c r="K393" i="30"/>
  <c r="K397" i="30"/>
  <c r="K401" i="30"/>
  <c r="K405" i="30"/>
  <c r="K409" i="30"/>
  <c r="K413" i="30"/>
  <c r="K417" i="30"/>
  <c r="K421" i="30"/>
  <c r="K425" i="30"/>
  <c r="K429" i="30"/>
  <c r="K433" i="30"/>
  <c r="K437" i="30"/>
  <c r="K441" i="30"/>
  <c r="K445" i="30"/>
  <c r="K449" i="30"/>
  <c r="K453" i="30"/>
  <c r="K457" i="30"/>
  <c r="K461" i="30"/>
  <c r="K465" i="30"/>
  <c r="K469" i="30"/>
  <c r="K473" i="30"/>
  <c r="K477" i="30"/>
  <c r="K481" i="30"/>
  <c r="K485" i="30"/>
  <c r="K489" i="30"/>
  <c r="K493" i="30"/>
  <c r="K497" i="30"/>
  <c r="K501" i="30"/>
  <c r="K505" i="30"/>
  <c r="K509" i="30"/>
  <c r="K513" i="30"/>
  <c r="K517" i="30"/>
  <c r="K521" i="30"/>
  <c r="K525" i="30"/>
  <c r="K529" i="30"/>
  <c r="K533" i="30"/>
  <c r="K537" i="30"/>
  <c r="K541" i="30"/>
  <c r="K545" i="30"/>
  <c r="K549" i="30"/>
  <c r="K553" i="30"/>
  <c r="K557" i="30"/>
  <c r="K561" i="30"/>
  <c r="K565" i="30"/>
  <c r="K20" i="30"/>
  <c r="K29" i="30"/>
  <c r="K43" i="30"/>
  <c r="K52" i="30"/>
  <c r="K61" i="30"/>
  <c r="K75" i="30"/>
  <c r="K84" i="30"/>
  <c r="K93" i="30"/>
  <c r="K107" i="30"/>
  <c r="K116" i="30"/>
  <c r="K125" i="30"/>
  <c r="K139" i="30"/>
  <c r="K148" i="30"/>
  <c r="K157" i="30"/>
  <c r="K171" i="30"/>
  <c r="K180" i="30"/>
  <c r="K189" i="30"/>
  <c r="K203" i="30"/>
  <c r="K212" i="30"/>
  <c r="K221" i="30"/>
  <c r="K235" i="30"/>
  <c r="K244" i="30"/>
  <c r="K253" i="30"/>
  <c r="K267" i="30"/>
  <c r="K276" i="30"/>
  <c r="K285" i="30"/>
  <c r="K299" i="30"/>
  <c r="K308" i="30"/>
  <c r="K317" i="30"/>
  <c r="K331" i="30"/>
  <c r="K340" i="30"/>
  <c r="K349" i="30"/>
  <c r="K16" i="30"/>
  <c r="K25" i="30"/>
  <c r="K39" i="30"/>
  <c r="K48" i="30"/>
  <c r="K57" i="30"/>
  <c r="K71" i="30"/>
  <c r="K80" i="30"/>
  <c r="K89" i="30"/>
  <c r="K103" i="30"/>
  <c r="K112" i="30"/>
  <c r="K121" i="30"/>
  <c r="K135" i="30"/>
  <c r="K144" i="30"/>
  <c r="K153" i="30"/>
  <c r="K167" i="30"/>
  <c r="K176" i="30"/>
  <c r="K185" i="30"/>
  <c r="K199" i="30"/>
  <c r="K208" i="30"/>
  <c r="K217" i="30"/>
  <c r="K231" i="30"/>
  <c r="K240" i="30"/>
  <c r="K249" i="30"/>
  <c r="K263" i="30"/>
  <c r="K272" i="30"/>
  <c r="K281" i="30"/>
  <c r="K295" i="30"/>
  <c r="K304" i="30"/>
  <c r="K313" i="30"/>
  <c r="K327" i="30"/>
  <c r="K336" i="30"/>
  <c r="K345" i="30"/>
  <c r="K354" i="30"/>
  <c r="K358" i="30"/>
  <c r="K362" i="30"/>
  <c r="K366" i="30"/>
  <c r="K370" i="30"/>
  <c r="K374" i="30"/>
  <c r="K378" i="30"/>
  <c r="K382" i="30"/>
  <c r="K386" i="30"/>
  <c r="K390" i="30"/>
  <c r="K21" i="30"/>
  <c r="K17" i="30"/>
  <c r="K31" i="30"/>
  <c r="K40" i="30"/>
  <c r="K49" i="30"/>
  <c r="K63" i="30"/>
  <c r="K72" i="30"/>
  <c r="K81" i="30"/>
  <c r="K95" i="30"/>
  <c r="K104" i="30"/>
  <c r="K113" i="30"/>
  <c r="K127" i="30"/>
  <c r="K136" i="30"/>
  <c r="K145" i="30"/>
  <c r="K159" i="30"/>
  <c r="K168" i="30"/>
  <c r="K177" i="30"/>
  <c r="K191" i="30"/>
  <c r="K200" i="30"/>
  <c r="K209" i="30"/>
  <c r="K223" i="30"/>
  <c r="K232" i="30"/>
  <c r="K241" i="30"/>
  <c r="K255" i="30"/>
  <c r="K264" i="30"/>
  <c r="K273" i="30"/>
  <c r="K287" i="30"/>
  <c r="K296" i="30"/>
  <c r="K305" i="30"/>
  <c r="K319" i="30"/>
  <c r="K328" i="30"/>
  <c r="K337" i="30"/>
  <c r="K351" i="30"/>
  <c r="K355" i="30"/>
  <c r="K359" i="30"/>
  <c r="K363" i="30"/>
  <c r="K367" i="30"/>
  <c r="K371" i="30"/>
  <c r="K375" i="30"/>
  <c r="K379" i="30"/>
  <c r="K383" i="30"/>
  <c r="K387" i="30"/>
  <c r="K391" i="30"/>
  <c r="K395" i="30"/>
  <c r="K399" i="30"/>
  <c r="K403" i="30"/>
  <c r="K407" i="30"/>
  <c r="K411" i="30"/>
  <c r="K415" i="30"/>
  <c r="K419" i="30"/>
  <c r="K423" i="30"/>
  <c r="K427" i="30"/>
  <c r="K431" i="30"/>
  <c r="K435" i="30"/>
  <c r="K439" i="30"/>
  <c r="K443" i="30"/>
  <c r="K447" i="30"/>
  <c r="K451" i="30"/>
  <c r="K455" i="30"/>
  <c r="K459" i="30"/>
  <c r="K463" i="30"/>
  <c r="K467" i="30"/>
  <c r="K471" i="30"/>
  <c r="K475" i="30"/>
  <c r="K479" i="30"/>
  <c r="K483" i="30"/>
  <c r="K487" i="30"/>
  <c r="K491" i="30"/>
  <c r="K495" i="30"/>
  <c r="K499" i="30"/>
  <c r="K503" i="30"/>
  <c r="K507" i="30"/>
  <c r="K511" i="30"/>
  <c r="K515" i="30"/>
  <c r="K519" i="30"/>
  <c r="K523" i="30"/>
  <c r="K527" i="30"/>
  <c r="K531" i="30"/>
  <c r="K535" i="30"/>
  <c r="K539" i="30"/>
  <c r="K543" i="30"/>
  <c r="K547" i="30"/>
  <c r="K551" i="30"/>
  <c r="K555" i="30"/>
  <c r="K559" i="30"/>
  <c r="K563" i="30"/>
  <c r="K23" i="30"/>
  <c r="K32" i="30"/>
  <c r="K41" i="30"/>
  <c r="K55" i="30"/>
  <c r="K64" i="30"/>
  <c r="K73" i="30"/>
  <c r="K87" i="30"/>
  <c r="K96" i="30"/>
  <c r="K105" i="30"/>
  <c r="K119" i="30"/>
  <c r="K128" i="30"/>
  <c r="K137" i="30"/>
  <c r="K151" i="30"/>
  <c r="K160" i="30"/>
  <c r="K169" i="30"/>
  <c r="K183" i="30"/>
  <c r="K192" i="30"/>
  <c r="K201" i="30"/>
  <c r="K215" i="30"/>
  <c r="K224" i="30"/>
  <c r="K233" i="30"/>
  <c r="K247" i="30"/>
  <c r="K256" i="30"/>
  <c r="K265" i="30"/>
  <c r="K279" i="30"/>
  <c r="K288" i="30"/>
  <c r="K297" i="30"/>
  <c r="K311" i="30"/>
  <c r="K320" i="30"/>
  <c r="K329" i="30"/>
  <c r="K343" i="30"/>
  <c r="K352" i="30"/>
  <c r="K19" i="30"/>
  <c r="K28" i="30"/>
  <c r="K37" i="30"/>
  <c r="K51" i="30"/>
  <c r="K60" i="30"/>
  <c r="K69" i="30"/>
  <c r="K83" i="30"/>
  <c r="K92" i="30"/>
  <c r="K101" i="30"/>
  <c r="K115" i="30"/>
  <c r="K124" i="30"/>
  <c r="K133" i="30"/>
  <c r="K147" i="30"/>
  <c r="K156" i="30"/>
  <c r="K36" i="30"/>
  <c r="K117" i="30"/>
  <c r="K131" i="30"/>
  <c r="K164" i="30"/>
  <c r="K220" i="30"/>
  <c r="K227" i="30"/>
  <c r="K245" i="30"/>
  <c r="K283" i="30"/>
  <c r="K301" i="30"/>
  <c r="K339" i="30"/>
  <c r="K384" i="30"/>
  <c r="K396" i="30"/>
  <c r="K412" i="30"/>
  <c r="K428" i="30"/>
  <c r="K444" i="30"/>
  <c r="K460" i="30"/>
  <c r="K476" i="30"/>
  <c r="K492" i="30"/>
  <c r="K508" i="30"/>
  <c r="K524" i="30"/>
  <c r="K540" i="30"/>
  <c r="K556" i="30"/>
  <c r="K44" i="30"/>
  <c r="K77" i="30"/>
  <c r="K91" i="30"/>
  <c r="K196" i="30"/>
  <c r="K252" i="30"/>
  <c r="K259" i="30"/>
  <c r="K277" i="30"/>
  <c r="K315" i="30"/>
  <c r="K333" i="30"/>
  <c r="K372" i="30"/>
  <c r="K402" i="30"/>
  <c r="K418" i="30"/>
  <c r="K434" i="30"/>
  <c r="K450" i="30"/>
  <c r="K466" i="30"/>
  <c r="K482" i="30"/>
  <c r="K498" i="30"/>
  <c r="K514" i="30"/>
  <c r="K530" i="30"/>
  <c r="K546" i="30"/>
  <c r="K562" i="30"/>
  <c r="K567" i="30"/>
  <c r="K571" i="30"/>
  <c r="K575" i="30"/>
  <c r="K579" i="30"/>
  <c r="K583" i="30"/>
  <c r="K587" i="30"/>
  <c r="K591" i="30"/>
  <c r="K595" i="30"/>
  <c r="K599" i="30"/>
  <c r="K603" i="30"/>
  <c r="K607" i="30"/>
  <c r="K611" i="30"/>
  <c r="K615" i="30"/>
  <c r="K619" i="30"/>
  <c r="K623" i="30"/>
  <c r="K627" i="30"/>
  <c r="K631" i="30"/>
  <c r="K635" i="30"/>
  <c r="K639" i="30"/>
  <c r="K643" i="30"/>
  <c r="K647" i="30"/>
  <c r="K651" i="30"/>
  <c r="K655" i="30"/>
  <c r="K659" i="30"/>
  <c r="K663" i="30"/>
  <c r="K667" i="30"/>
  <c r="K671" i="30"/>
  <c r="K675" i="30"/>
  <c r="K679" i="30"/>
  <c r="K683" i="30"/>
  <c r="K687" i="30"/>
  <c r="K691" i="30"/>
  <c r="K695" i="30"/>
  <c r="K699" i="30"/>
  <c r="K703" i="30"/>
  <c r="K707" i="30"/>
  <c r="K711" i="30"/>
  <c r="K715" i="30"/>
  <c r="K719" i="30"/>
  <c r="K723" i="30"/>
  <c r="K727" i="30"/>
  <c r="K731" i="30"/>
  <c r="K735" i="30"/>
  <c r="K739" i="30"/>
  <c r="K743" i="30"/>
  <c r="K747" i="30"/>
  <c r="K751" i="30"/>
  <c r="K755" i="30"/>
  <c r="K759" i="30"/>
  <c r="K763" i="30"/>
  <c r="K767" i="30"/>
  <c r="K771" i="30"/>
  <c r="K775" i="30"/>
  <c r="K779" i="30"/>
  <c r="K783" i="30"/>
  <c r="K787" i="30"/>
  <c r="K791" i="30"/>
  <c r="K795" i="30"/>
  <c r="K799" i="30"/>
  <c r="K803" i="30"/>
  <c r="K807" i="30"/>
  <c r="K811" i="30"/>
  <c r="K815" i="30"/>
  <c r="K819" i="30"/>
  <c r="K85" i="30"/>
  <c r="K99" i="30"/>
  <c r="K132" i="30"/>
  <c r="K165" i="30"/>
  <c r="K172" i="30"/>
  <c r="K228" i="30"/>
  <c r="K284" i="30"/>
  <c r="K291" i="30"/>
  <c r="K309" i="30"/>
  <c r="K347" i="30"/>
  <c r="K360" i="30"/>
  <c r="K392" i="30"/>
  <c r="K408" i="30"/>
  <c r="K424" i="30"/>
  <c r="K440" i="30"/>
  <c r="K456" i="30"/>
  <c r="K472" i="30"/>
  <c r="K488" i="30"/>
  <c r="K504" i="30"/>
  <c r="K520" i="30"/>
  <c r="K536" i="30"/>
  <c r="K552" i="30"/>
  <c r="K53" i="30"/>
  <c r="K67" i="30"/>
  <c r="K100" i="30"/>
  <c r="K173" i="30"/>
  <c r="K211" i="30"/>
  <c r="K229" i="30"/>
  <c r="K236" i="30"/>
  <c r="K292" i="30"/>
  <c r="K348" i="30"/>
  <c r="K368" i="30"/>
  <c r="K404" i="30"/>
  <c r="K420" i="30"/>
  <c r="K436" i="30"/>
  <c r="K452" i="30"/>
  <c r="K468" i="30"/>
  <c r="K484" i="30"/>
  <c r="K500" i="30"/>
  <c r="K516" i="30"/>
  <c r="K532" i="30"/>
  <c r="K548" i="30"/>
  <c r="K564" i="30"/>
  <c r="K27" i="30"/>
  <c r="K108" i="30"/>
  <c r="K141" i="30"/>
  <c r="K155" i="30"/>
  <c r="K187" i="30"/>
  <c r="K205" i="30"/>
  <c r="K243" i="30"/>
  <c r="K261" i="30"/>
  <c r="K268" i="30"/>
  <c r="K324" i="30"/>
  <c r="K356" i="30"/>
  <c r="K388" i="30"/>
  <c r="K394" i="30"/>
  <c r="K410" i="30"/>
  <c r="K426" i="30"/>
  <c r="K442" i="30"/>
  <c r="K45" i="30"/>
  <c r="K251" i="30"/>
  <c r="K316" i="30"/>
  <c r="K323" i="30"/>
  <c r="K416" i="30"/>
  <c r="K430" i="30"/>
  <c r="K570" i="30"/>
  <c r="K584" i="30"/>
  <c r="K593" i="30"/>
  <c r="K602" i="30"/>
  <c r="K616" i="30"/>
  <c r="K625" i="30"/>
  <c r="K634" i="30"/>
  <c r="K648" i="30"/>
  <c r="K657" i="30"/>
  <c r="K666" i="30"/>
  <c r="K680" i="30"/>
  <c r="K689" i="30"/>
  <c r="K698" i="30"/>
  <c r="K712" i="30"/>
  <c r="K721" i="30"/>
  <c r="K730" i="30"/>
  <c r="K744" i="30"/>
  <c r="K753" i="30"/>
  <c r="K762" i="30"/>
  <c r="K776" i="30"/>
  <c r="K785" i="30"/>
  <c r="K794" i="30"/>
  <c r="K808" i="30"/>
  <c r="K817" i="30"/>
  <c r="K68" i="30"/>
  <c r="K237" i="30"/>
  <c r="K470" i="30"/>
  <c r="K502" i="30"/>
  <c r="K534" i="30"/>
  <c r="K566" i="30"/>
  <c r="K580" i="30"/>
  <c r="K589" i="30"/>
  <c r="K598" i="30"/>
  <c r="K612" i="30"/>
  <c r="K621" i="30"/>
  <c r="K630" i="30"/>
  <c r="K644" i="30"/>
  <c r="K653" i="30"/>
  <c r="K662" i="30"/>
  <c r="K676" i="30"/>
  <c r="K685" i="30"/>
  <c r="K694" i="30"/>
  <c r="K708" i="30"/>
  <c r="K717" i="30"/>
  <c r="K726" i="30"/>
  <c r="K740" i="30"/>
  <c r="K749" i="30"/>
  <c r="K758" i="30"/>
  <c r="K772" i="30"/>
  <c r="K781" i="30"/>
  <c r="K790" i="30"/>
  <c r="K804" i="30"/>
  <c r="K813" i="30"/>
  <c r="K822" i="30"/>
  <c r="K826" i="30"/>
  <c r="K830" i="30"/>
  <c r="K834" i="30"/>
  <c r="K838" i="30"/>
  <c r="K842" i="30"/>
  <c r="K846" i="30"/>
  <c r="K850" i="30"/>
  <c r="K854" i="30"/>
  <c r="K858" i="30"/>
  <c r="K862" i="30"/>
  <c r="K866" i="30"/>
  <c r="K870" i="30"/>
  <c r="K874" i="30"/>
  <c r="K878" i="30"/>
  <c r="K882" i="30"/>
  <c r="K886" i="30"/>
  <c r="K890" i="30"/>
  <c r="K894" i="30"/>
  <c r="K898" i="30"/>
  <c r="K902" i="30"/>
  <c r="K906" i="30"/>
  <c r="K910" i="30"/>
  <c r="K914" i="30"/>
  <c r="K918" i="30"/>
  <c r="K922" i="30"/>
  <c r="K926" i="30"/>
  <c r="K930" i="30"/>
  <c r="K934" i="30"/>
  <c r="K938" i="30"/>
  <c r="K942" i="30"/>
  <c r="K946" i="30"/>
  <c r="K950" i="30"/>
  <c r="K954" i="30"/>
  <c r="K958" i="30"/>
  <c r="K962" i="30"/>
  <c r="K966" i="30"/>
  <c r="K970" i="30"/>
  <c r="K974" i="30"/>
  <c r="K978" i="30"/>
  <c r="K982" i="30"/>
  <c r="K986" i="30"/>
  <c r="K990" i="30"/>
  <c r="K994" i="30"/>
  <c r="K998" i="30"/>
  <c r="K1002" i="30"/>
  <c r="K1006" i="30"/>
  <c r="K1010" i="30"/>
  <c r="K1014" i="30"/>
  <c r="K1018" i="30"/>
  <c r="K1022" i="30"/>
  <c r="K1026" i="30"/>
  <c r="K1030" i="30"/>
  <c r="K1034" i="30"/>
  <c r="K1038" i="30"/>
  <c r="K1042" i="30"/>
  <c r="K1046" i="30"/>
  <c r="K1050" i="30"/>
  <c r="K1054" i="30"/>
  <c r="K1058" i="30"/>
  <c r="K1062" i="30"/>
  <c r="K1066" i="30"/>
  <c r="K1070" i="30"/>
  <c r="K1074" i="30"/>
  <c r="K1078" i="30"/>
  <c r="K1082" i="30"/>
  <c r="K1086" i="30"/>
  <c r="K1090" i="30"/>
  <c r="K1094" i="30"/>
  <c r="K1098" i="30"/>
  <c r="K1102" i="30"/>
  <c r="K1106" i="30"/>
  <c r="K1110" i="30"/>
  <c r="K1114" i="30"/>
  <c r="K1118" i="30"/>
  <c r="K1122" i="30"/>
  <c r="K1126" i="30"/>
  <c r="K1130" i="30"/>
  <c r="K1134" i="30"/>
  <c r="K1138" i="30"/>
  <c r="K1142" i="30"/>
  <c r="K1146" i="30"/>
  <c r="K1150" i="30"/>
  <c r="K1154" i="30"/>
  <c r="K1158" i="30"/>
  <c r="K1162" i="30"/>
  <c r="K1166" i="30"/>
  <c r="K1170" i="30"/>
  <c r="K1174" i="30"/>
  <c r="K1178" i="30"/>
  <c r="K1182" i="30"/>
  <c r="K1186" i="30"/>
  <c r="K1190" i="30"/>
  <c r="K1194" i="30"/>
  <c r="K1198" i="30"/>
  <c r="K1202" i="30"/>
  <c r="K1206" i="30"/>
  <c r="K1210" i="30"/>
  <c r="K1214" i="30"/>
  <c r="K1218" i="30"/>
  <c r="K1222" i="30"/>
  <c r="K1226" i="30"/>
  <c r="K1230" i="30"/>
  <c r="K1234" i="30"/>
  <c r="K1238" i="30"/>
  <c r="K1242" i="30"/>
  <c r="K1246" i="30"/>
  <c r="K1250" i="30"/>
  <c r="K1254" i="30"/>
  <c r="K1258" i="30"/>
  <c r="K1262" i="30"/>
  <c r="K1266" i="30"/>
  <c r="K1270" i="30"/>
  <c r="K1274" i="30"/>
  <c r="K1278" i="30"/>
  <c r="K1282" i="30"/>
  <c r="K1286" i="30"/>
  <c r="K1290" i="30"/>
  <c r="K1294" i="30"/>
  <c r="K1298" i="30"/>
  <c r="K1302" i="30"/>
  <c r="K1306" i="30"/>
  <c r="K1310" i="30"/>
  <c r="K1314" i="30"/>
  <c r="K1318" i="30"/>
  <c r="K1322" i="30"/>
  <c r="K1326" i="30"/>
  <c r="K1330" i="30"/>
  <c r="K76" i="30"/>
  <c r="K181" i="30"/>
  <c r="K188" i="30"/>
  <c r="K195" i="30"/>
  <c r="K260" i="30"/>
  <c r="K376" i="30"/>
  <c r="K398" i="30"/>
  <c r="K438" i="30"/>
  <c r="K458" i="30"/>
  <c r="K464" i="30"/>
  <c r="K490" i="30"/>
  <c r="K496" i="30"/>
  <c r="K522" i="30"/>
  <c r="K528" i="30"/>
  <c r="K554" i="30"/>
  <c r="K560" i="30"/>
  <c r="K576" i="30"/>
  <c r="K585" i="30"/>
  <c r="K594" i="30"/>
  <c r="K608" i="30"/>
  <c r="K617" i="30"/>
  <c r="K626" i="30"/>
  <c r="K640" i="30"/>
  <c r="K649" i="30"/>
  <c r="K658" i="30"/>
  <c r="K672" i="30"/>
  <c r="K681" i="30"/>
  <c r="K690" i="30"/>
  <c r="K704" i="30"/>
  <c r="K713" i="30"/>
  <c r="K722" i="30"/>
  <c r="K736" i="30"/>
  <c r="K745" i="30"/>
  <c r="K754" i="30"/>
  <c r="K768" i="30"/>
  <c r="K777" i="30"/>
  <c r="K786" i="30"/>
  <c r="K800" i="30"/>
  <c r="K809" i="30"/>
  <c r="K818" i="30"/>
  <c r="K123" i="30"/>
  <c r="K275" i="30"/>
  <c r="K325" i="30"/>
  <c r="K332" i="30"/>
  <c r="K432" i="30"/>
  <c r="K446" i="30"/>
  <c r="K478" i="30"/>
  <c r="K510" i="30"/>
  <c r="K542" i="30"/>
  <c r="K572" i="30"/>
  <c r="K581" i="30"/>
  <c r="K590" i="30"/>
  <c r="K604" i="30"/>
  <c r="K613" i="30"/>
  <c r="K622" i="30"/>
  <c r="K636" i="30"/>
  <c r="K645" i="30"/>
  <c r="K654" i="30"/>
  <c r="K668" i="30"/>
  <c r="K677" i="30"/>
  <c r="K686" i="30"/>
  <c r="K700" i="30"/>
  <c r="K709" i="30"/>
  <c r="K718" i="30"/>
  <c r="K732" i="30"/>
  <c r="K741" i="30"/>
  <c r="K750" i="30"/>
  <c r="K764" i="30"/>
  <c r="K773" i="30"/>
  <c r="K782" i="30"/>
  <c r="K796" i="30"/>
  <c r="K805" i="30"/>
  <c r="K814" i="30"/>
  <c r="K823" i="30"/>
  <c r="K827" i="30"/>
  <c r="K831" i="30"/>
  <c r="K835" i="30"/>
  <c r="K839" i="30"/>
  <c r="K843" i="30"/>
  <c r="K847" i="30"/>
  <c r="K851" i="30"/>
  <c r="K855" i="30"/>
  <c r="K859" i="30"/>
  <c r="K863" i="30"/>
  <c r="K867" i="30"/>
  <c r="K871" i="30"/>
  <c r="K875" i="30"/>
  <c r="K879" i="30"/>
  <c r="K883" i="30"/>
  <c r="K887" i="30"/>
  <c r="K891" i="30"/>
  <c r="K895" i="30"/>
  <c r="K899" i="30"/>
  <c r="K903" i="30"/>
  <c r="K907" i="30"/>
  <c r="K911" i="30"/>
  <c r="K915" i="30"/>
  <c r="K919" i="30"/>
  <c r="K923" i="30"/>
  <c r="K927" i="30"/>
  <c r="K931" i="30"/>
  <c r="K935" i="30"/>
  <c r="K939" i="30"/>
  <c r="K943" i="30"/>
  <c r="K947" i="30"/>
  <c r="K951" i="30"/>
  <c r="K955" i="30"/>
  <c r="K959" i="30"/>
  <c r="K963" i="30"/>
  <c r="K967" i="30"/>
  <c r="K971" i="30"/>
  <c r="K975" i="30"/>
  <c r="K979" i="30"/>
  <c r="K983" i="30"/>
  <c r="K987" i="30"/>
  <c r="K991" i="30"/>
  <c r="K995" i="30"/>
  <c r="K999" i="30"/>
  <c r="K1003" i="30"/>
  <c r="K1007" i="30"/>
  <c r="K1011" i="30"/>
  <c r="K1015" i="30"/>
  <c r="K1019" i="30"/>
  <c r="K1023" i="30"/>
  <c r="K1027" i="30"/>
  <c r="K109" i="30"/>
  <c r="K269" i="30"/>
  <c r="K406" i="30"/>
  <c r="K568" i="30"/>
  <c r="K577" i="30"/>
  <c r="K586" i="30"/>
  <c r="K600" i="30"/>
  <c r="K609" i="30"/>
  <c r="K618" i="30"/>
  <c r="K632" i="30"/>
  <c r="K641" i="30"/>
  <c r="K650" i="30"/>
  <c r="K664" i="30"/>
  <c r="K673" i="30"/>
  <c r="K682" i="30"/>
  <c r="K696" i="30"/>
  <c r="K705" i="30"/>
  <c r="K714" i="30"/>
  <c r="K728" i="30"/>
  <c r="K737" i="30"/>
  <c r="K746" i="30"/>
  <c r="K760" i="30"/>
  <c r="K769" i="30"/>
  <c r="K778" i="30"/>
  <c r="K792" i="30"/>
  <c r="K801" i="30"/>
  <c r="K810" i="30"/>
  <c r="K163" i="30"/>
  <c r="K219" i="30"/>
  <c r="K293" i="30"/>
  <c r="K300" i="30"/>
  <c r="K307" i="30"/>
  <c r="K448" i="30"/>
  <c r="K474" i="30"/>
  <c r="K480" i="30"/>
  <c r="K506" i="30"/>
  <c r="K512" i="30"/>
  <c r="K538" i="30"/>
  <c r="K544" i="30"/>
  <c r="K569" i="30"/>
  <c r="K578" i="30"/>
  <c r="K592" i="30"/>
  <c r="K601" i="30"/>
  <c r="K610" i="30"/>
  <c r="K624" i="30"/>
  <c r="K633" i="30"/>
  <c r="K642" i="30"/>
  <c r="K656" i="30"/>
  <c r="K665" i="30"/>
  <c r="K674" i="30"/>
  <c r="K688" i="30"/>
  <c r="K697" i="30"/>
  <c r="K706" i="30"/>
  <c r="K720" i="30"/>
  <c r="K729" i="30"/>
  <c r="K738" i="30"/>
  <c r="K752" i="30"/>
  <c r="K761" i="30"/>
  <c r="K770" i="30"/>
  <c r="K784" i="30"/>
  <c r="K793" i="30"/>
  <c r="K802" i="30"/>
  <c r="K816" i="30"/>
  <c r="K140" i="30"/>
  <c r="K380" i="30"/>
  <c r="K486" i="30"/>
  <c r="K582" i="30"/>
  <c r="K596" i="30"/>
  <c r="K629" i="30"/>
  <c r="K710" i="30"/>
  <c r="K724" i="30"/>
  <c r="K757" i="30"/>
  <c r="K824" i="30"/>
  <c r="K829" i="30"/>
  <c r="K840" i="30"/>
  <c r="K845" i="30"/>
  <c r="K856" i="30"/>
  <c r="K861" i="30"/>
  <c r="K872" i="30"/>
  <c r="K877" i="30"/>
  <c r="K888" i="30"/>
  <c r="K893" i="30"/>
  <c r="K904" i="30"/>
  <c r="K909" i="30"/>
  <c r="K920" i="30"/>
  <c r="K925" i="30"/>
  <c r="K936" i="30"/>
  <c r="K941" i="30"/>
  <c r="K952" i="30"/>
  <c r="K957" i="30"/>
  <c r="K968" i="30"/>
  <c r="K973" i="30"/>
  <c r="K984" i="30"/>
  <c r="K989" i="30"/>
  <c r="K1000" i="30"/>
  <c r="K1005" i="30"/>
  <c r="K1016" i="30"/>
  <c r="K1021" i="30"/>
  <c r="K1036" i="30"/>
  <c r="K1045" i="30"/>
  <c r="K1059" i="30"/>
  <c r="K1068" i="30"/>
  <c r="K1077" i="30"/>
  <c r="K1091" i="30"/>
  <c r="K1100" i="30"/>
  <c r="K1109" i="30"/>
  <c r="K1123" i="30"/>
  <c r="K1132" i="30"/>
  <c r="K1141" i="30"/>
  <c r="K1155" i="30"/>
  <c r="K1164" i="30"/>
  <c r="K1173" i="30"/>
  <c r="K1187" i="30"/>
  <c r="K1196" i="30"/>
  <c r="K1205" i="30"/>
  <c r="K1219" i="30"/>
  <c r="K1228" i="30"/>
  <c r="K1237" i="30"/>
  <c r="K1251" i="30"/>
  <c r="K1260" i="30"/>
  <c r="K1269" i="30"/>
  <c r="K1283" i="30"/>
  <c r="K179" i="30"/>
  <c r="K494" i="30"/>
  <c r="K637" i="30"/>
  <c r="K670" i="30"/>
  <c r="K684" i="30"/>
  <c r="K765" i="30"/>
  <c r="K798" i="30"/>
  <c r="K812" i="30"/>
  <c r="K1032" i="30"/>
  <c r="K1041" i="30"/>
  <c r="K1055" i="30"/>
  <c r="K1064" i="30"/>
  <c r="K1073" i="30"/>
  <c r="K1087" i="30"/>
  <c r="K1096" i="30"/>
  <c r="K1105" i="30"/>
  <c r="K1119" i="30"/>
  <c r="K1128" i="30"/>
  <c r="K1137" i="30"/>
  <c r="K1151" i="30"/>
  <c r="K1160" i="30"/>
  <c r="K1169" i="30"/>
  <c r="K1183" i="30"/>
  <c r="K1192" i="30"/>
  <c r="K1201" i="30"/>
  <c r="K1215" i="30"/>
  <c r="K1224" i="30"/>
  <c r="K1233" i="30"/>
  <c r="K1247" i="30"/>
  <c r="K1256" i="30"/>
  <c r="K1265" i="30"/>
  <c r="K1279" i="30"/>
  <c r="K1288" i="30"/>
  <c r="K1297" i="30"/>
  <c r="K1311" i="30"/>
  <c r="K1320" i="30"/>
  <c r="K149" i="30"/>
  <c r="K518" i="30"/>
  <c r="K597" i="30"/>
  <c r="K678" i="30"/>
  <c r="K692" i="30"/>
  <c r="K725" i="30"/>
  <c r="K806" i="30"/>
  <c r="K820" i="30"/>
  <c r="K825" i="30"/>
  <c r="K836" i="30"/>
  <c r="K841" i="30"/>
  <c r="K852" i="30"/>
  <c r="K857" i="30"/>
  <c r="K868" i="30"/>
  <c r="K873" i="30"/>
  <c r="K884" i="30"/>
  <c r="K889" i="30"/>
  <c r="K900" i="30"/>
  <c r="K905" i="30"/>
  <c r="K916" i="30"/>
  <c r="K921" i="30"/>
  <c r="K932" i="30"/>
  <c r="K937" i="30"/>
  <c r="K948" i="30"/>
  <c r="K953" i="30"/>
  <c r="K964" i="30"/>
  <c r="K969" i="30"/>
  <c r="K980" i="30"/>
  <c r="K985" i="30"/>
  <c r="K996" i="30"/>
  <c r="K1001" i="30"/>
  <c r="K1012" i="30"/>
  <c r="K1017" i="30"/>
  <c r="K1028" i="30"/>
  <c r="K1037" i="30"/>
  <c r="K1051" i="30"/>
  <c r="K1060" i="30"/>
  <c r="K1069" i="30"/>
  <c r="K1083" i="30"/>
  <c r="K1092" i="30"/>
  <c r="K1101" i="30"/>
  <c r="K1115" i="30"/>
  <c r="K1124" i="30"/>
  <c r="K1133" i="30"/>
  <c r="K1147" i="30"/>
  <c r="K1156" i="30"/>
  <c r="K1165" i="30"/>
  <c r="K1179" i="30"/>
  <c r="K1188" i="30"/>
  <c r="K1197" i="30"/>
  <c r="K1211" i="30"/>
  <c r="K1220" i="30"/>
  <c r="K1229" i="30"/>
  <c r="K1243" i="30"/>
  <c r="K1252" i="30"/>
  <c r="K1261" i="30"/>
  <c r="K1275" i="30"/>
  <c r="K1284" i="30"/>
  <c r="K526" i="30"/>
  <c r="K605" i="30"/>
  <c r="K638" i="30"/>
  <c r="K652" i="30"/>
  <c r="K733" i="30"/>
  <c r="K766" i="30"/>
  <c r="K780" i="30"/>
  <c r="K1033" i="30"/>
  <c r="K1047" i="30"/>
  <c r="K1056" i="30"/>
  <c r="K1065" i="30"/>
  <c r="K1079" i="30"/>
  <c r="K1088" i="30"/>
  <c r="K1097" i="30"/>
  <c r="K1111" i="30"/>
  <c r="K1120" i="30"/>
  <c r="K1129" i="30"/>
  <c r="K1143" i="30"/>
  <c r="K1152" i="30"/>
  <c r="K1161" i="30"/>
  <c r="K1175" i="30"/>
  <c r="K1184" i="30"/>
  <c r="K1193" i="30"/>
  <c r="K1207" i="30"/>
  <c r="K1216" i="30"/>
  <c r="K1225" i="30"/>
  <c r="K1239" i="30"/>
  <c r="K1248" i="30"/>
  <c r="K1257" i="30"/>
  <c r="K1271" i="30"/>
  <c r="K1280" i="30"/>
  <c r="K1289" i="30"/>
  <c r="K1303" i="30"/>
  <c r="K1312" i="30"/>
  <c r="K197" i="30"/>
  <c r="K204" i="30"/>
  <c r="K414" i="30"/>
  <c r="K550" i="30"/>
  <c r="K646" i="30"/>
  <c r="K660" i="30"/>
  <c r="K693" i="30"/>
  <c r="K774" i="30"/>
  <c r="K788" i="30"/>
  <c r="K821" i="30"/>
  <c r="K832" i="30"/>
  <c r="K837" i="30"/>
  <c r="K848" i="30"/>
  <c r="K853" i="30"/>
  <c r="K864" i="30"/>
  <c r="K869" i="30"/>
  <c r="K880" i="30"/>
  <c r="K885" i="30"/>
  <c r="K896" i="30"/>
  <c r="K901" i="30"/>
  <c r="K912" i="30"/>
  <c r="K917" i="30"/>
  <c r="K928" i="30"/>
  <c r="K933" i="30"/>
  <c r="K944" i="30"/>
  <c r="K949" i="30"/>
  <c r="K960" i="30"/>
  <c r="K965" i="30"/>
  <c r="K976" i="30"/>
  <c r="K981" i="30"/>
  <c r="K992" i="30"/>
  <c r="K997" i="30"/>
  <c r="K1008" i="30"/>
  <c r="K1013" i="30"/>
  <c r="K1024" i="30"/>
  <c r="K1029" i="30"/>
  <c r="K1043" i="30"/>
  <c r="K1052" i="30"/>
  <c r="K1061" i="30"/>
  <c r="K1075" i="30"/>
  <c r="K1084" i="30"/>
  <c r="K1093" i="30"/>
  <c r="K1107" i="30"/>
  <c r="K1116" i="30"/>
  <c r="K1125" i="30"/>
  <c r="K1139" i="30"/>
  <c r="K1148" i="30"/>
  <c r="K1157" i="30"/>
  <c r="K1171" i="30"/>
  <c r="K1180" i="30"/>
  <c r="K1189" i="30"/>
  <c r="K1203" i="30"/>
  <c r="K1212" i="30"/>
  <c r="K1221" i="30"/>
  <c r="K1235" i="30"/>
  <c r="K1244" i="30"/>
  <c r="K1253" i="30"/>
  <c r="K1267" i="30"/>
  <c r="K1276" i="30"/>
  <c r="K1285" i="30"/>
  <c r="K59" i="30"/>
  <c r="K213" i="30"/>
  <c r="K454" i="30"/>
  <c r="K614" i="30"/>
  <c r="K628" i="30"/>
  <c r="K661" i="30"/>
  <c r="K742" i="30"/>
  <c r="K756" i="30"/>
  <c r="K789" i="30"/>
  <c r="K828" i="30"/>
  <c r="K833" i="30"/>
  <c r="K844" i="30"/>
  <c r="K849" i="30"/>
  <c r="K860" i="30"/>
  <c r="K865" i="30"/>
  <c r="K876" i="30"/>
  <c r="K881" i="30"/>
  <c r="K892" i="30"/>
  <c r="K897" i="30"/>
  <c r="K908" i="30"/>
  <c r="K913" i="30"/>
  <c r="K924" i="30"/>
  <c r="K929" i="30"/>
  <c r="K940" i="30"/>
  <c r="K945" i="30"/>
  <c r="K956" i="30"/>
  <c r="K961" i="30"/>
  <c r="K972" i="30"/>
  <c r="K977" i="30"/>
  <c r="K988" i="30"/>
  <c r="K993" i="30"/>
  <c r="K1004" i="30"/>
  <c r="K1009" i="30"/>
  <c r="K1020" i="30"/>
  <c r="K1025" i="30"/>
  <c r="K1035" i="30"/>
  <c r="K1044" i="30"/>
  <c r="K1053" i="30"/>
  <c r="K1067" i="30"/>
  <c r="K1076" i="30"/>
  <c r="K1085" i="30"/>
  <c r="K1099" i="30"/>
  <c r="K1108" i="30"/>
  <c r="K1117" i="30"/>
  <c r="K1131" i="30"/>
  <c r="K1140" i="30"/>
  <c r="K1149" i="30"/>
  <c r="K1163" i="30"/>
  <c r="K1172" i="30"/>
  <c r="K1181" i="30"/>
  <c r="K1195" i="30"/>
  <c r="K1204" i="30"/>
  <c r="K1213" i="30"/>
  <c r="K1227" i="30"/>
  <c r="K1236" i="30"/>
  <c r="K1245" i="30"/>
  <c r="K1259" i="30"/>
  <c r="K1268" i="30"/>
  <c r="K1277" i="30"/>
  <c r="K1291" i="30"/>
  <c r="K1300" i="30"/>
  <c r="K1309" i="30"/>
  <c r="K1323" i="30"/>
  <c r="K1332" i="30"/>
  <c r="K1336" i="30"/>
  <c r="K1340" i="30"/>
  <c r="K1344" i="30"/>
  <c r="K1348" i="30"/>
  <c r="K1352" i="30"/>
  <c r="K1356" i="30"/>
  <c r="K1360" i="30"/>
  <c r="K1364" i="30"/>
  <c r="K1368" i="30"/>
  <c r="K1372" i="30"/>
  <c r="K1376" i="30"/>
  <c r="K1380" i="30"/>
  <c r="K1384" i="30"/>
  <c r="K1388" i="30"/>
  <c r="K1392" i="30"/>
  <c r="K1396" i="30"/>
  <c r="K1400" i="30"/>
  <c r="K1404" i="30"/>
  <c r="K1408" i="30"/>
  <c r="K1412" i="30"/>
  <c r="K1416" i="30"/>
  <c r="K341" i="30"/>
  <c r="K364" i="30"/>
  <c r="K574" i="30"/>
  <c r="K734" i="30"/>
  <c r="K1048" i="30"/>
  <c r="K1081" i="30"/>
  <c r="K1095" i="30"/>
  <c r="K1176" i="30"/>
  <c r="K1209" i="30"/>
  <c r="K1223" i="30"/>
  <c r="K1301" i="30"/>
  <c r="K1317" i="30"/>
  <c r="K1337" i="30"/>
  <c r="K1346" i="30"/>
  <c r="K1355" i="30"/>
  <c r="K1369" i="30"/>
  <c r="K1378" i="30"/>
  <c r="K1387" i="30"/>
  <c r="K1401" i="30"/>
  <c r="K1410" i="30"/>
  <c r="K1419" i="30"/>
  <c r="K1423" i="30"/>
  <c r="K1427" i="30"/>
  <c r="K1431" i="30"/>
  <c r="K1435" i="30"/>
  <c r="K1439" i="30"/>
  <c r="K1443" i="30"/>
  <c r="K1447" i="30"/>
  <c r="K1451" i="30"/>
  <c r="K1455" i="30"/>
  <c r="K1459" i="30"/>
  <c r="K1463" i="30"/>
  <c r="K1467" i="30"/>
  <c r="K1471" i="30"/>
  <c r="K1475" i="30"/>
  <c r="K1479" i="30"/>
  <c r="K1483" i="30"/>
  <c r="K1487" i="30"/>
  <c r="K1491" i="30"/>
  <c r="K1495" i="30"/>
  <c r="K1499" i="30"/>
  <c r="K1503" i="30"/>
  <c r="K1507" i="30"/>
  <c r="K1511" i="30"/>
  <c r="K1515" i="30"/>
  <c r="K1519" i="30"/>
  <c r="K1523" i="30"/>
  <c r="K1527" i="30"/>
  <c r="K1531" i="30"/>
  <c r="K1535" i="30"/>
  <c r="K1539" i="30"/>
  <c r="K1543" i="30"/>
  <c r="K1547" i="30"/>
  <c r="K1551" i="30"/>
  <c r="K1555" i="30"/>
  <c r="K1559" i="30"/>
  <c r="K1563" i="30"/>
  <c r="K1567" i="30"/>
  <c r="K1571" i="30"/>
  <c r="K1575" i="30"/>
  <c r="K1579" i="30"/>
  <c r="K1583" i="30"/>
  <c r="K1587" i="30"/>
  <c r="K1591" i="30"/>
  <c r="K1595" i="30"/>
  <c r="K1599" i="30"/>
  <c r="K1603" i="30"/>
  <c r="K1607" i="30"/>
  <c r="K1611" i="30"/>
  <c r="K1615" i="30"/>
  <c r="K1619" i="30"/>
  <c r="K1623" i="30"/>
  <c r="K1627" i="30"/>
  <c r="K1631" i="30"/>
  <c r="K1635" i="30"/>
  <c r="K1639" i="30"/>
  <c r="K1643" i="30"/>
  <c r="K1647" i="30"/>
  <c r="K1651" i="30"/>
  <c r="K1655" i="30"/>
  <c r="K1659" i="30"/>
  <c r="K1663" i="30"/>
  <c r="K1667" i="30"/>
  <c r="K1671" i="30"/>
  <c r="K1675" i="30"/>
  <c r="K1679" i="30"/>
  <c r="K1683" i="30"/>
  <c r="K1687" i="30"/>
  <c r="K1691" i="30"/>
  <c r="K1695" i="30"/>
  <c r="K1699" i="30"/>
  <c r="K1703" i="30"/>
  <c r="K1707" i="30"/>
  <c r="K1711" i="30"/>
  <c r="K1715" i="30"/>
  <c r="K1719" i="30"/>
  <c r="K620" i="30"/>
  <c r="K797" i="30"/>
  <c r="K1089" i="30"/>
  <c r="K1103" i="30"/>
  <c r="K1136" i="30"/>
  <c r="K1217" i="30"/>
  <c r="K1231" i="30"/>
  <c r="K1264" i="30"/>
  <c r="K1296" i="30"/>
  <c r="K1307" i="30"/>
  <c r="K1313" i="30"/>
  <c r="K1328" i="30"/>
  <c r="K1333" i="30"/>
  <c r="K1342" i="30"/>
  <c r="K1351" i="30"/>
  <c r="K1365" i="30"/>
  <c r="K1374" i="30"/>
  <c r="K1383" i="30"/>
  <c r="K1397" i="30"/>
  <c r="K1406" i="30"/>
  <c r="K1415" i="30"/>
  <c r="K606" i="30"/>
  <c r="K1049" i="30"/>
  <c r="K1063" i="30"/>
  <c r="K1144" i="30"/>
  <c r="K1177" i="30"/>
  <c r="K1191" i="30"/>
  <c r="K1272" i="30"/>
  <c r="K1292" i="30"/>
  <c r="K1324" i="30"/>
  <c r="K1338" i="30"/>
  <c r="K1347" i="30"/>
  <c r="K1361" i="30"/>
  <c r="K1370" i="30"/>
  <c r="K1379" i="30"/>
  <c r="K1393" i="30"/>
  <c r="K1402" i="30"/>
  <c r="K1411" i="30"/>
  <c r="K1420" i="30"/>
  <c r="K1424" i="30"/>
  <c r="K1428" i="30"/>
  <c r="K1432" i="30"/>
  <c r="K1436" i="30"/>
  <c r="K1440" i="30"/>
  <c r="K1444" i="30"/>
  <c r="K1448" i="30"/>
  <c r="K1452" i="30"/>
  <c r="K1456" i="30"/>
  <c r="K1460" i="30"/>
  <c r="K1464" i="30"/>
  <c r="K1468" i="30"/>
  <c r="K1472" i="30"/>
  <c r="K1476" i="30"/>
  <c r="K1480" i="30"/>
  <c r="K1484" i="30"/>
  <c r="K1488" i="30"/>
  <c r="K1492" i="30"/>
  <c r="K1496" i="30"/>
  <c r="K1500" i="30"/>
  <c r="K1504" i="30"/>
  <c r="K1508" i="30"/>
  <c r="K1512" i="30"/>
  <c r="K1516" i="30"/>
  <c r="K1520" i="30"/>
  <c r="K1524" i="30"/>
  <c r="K1528" i="30"/>
  <c r="K1532" i="30"/>
  <c r="K1536" i="30"/>
  <c r="K1540" i="30"/>
  <c r="K1544" i="30"/>
  <c r="K1548" i="30"/>
  <c r="K1552" i="30"/>
  <c r="K1556" i="30"/>
  <c r="K1560" i="30"/>
  <c r="K1564" i="30"/>
  <c r="K1568" i="30"/>
  <c r="K1572" i="30"/>
  <c r="K1576" i="30"/>
  <c r="K1580" i="30"/>
  <c r="K1584" i="30"/>
  <c r="K1588" i="30"/>
  <c r="K1592" i="30"/>
  <c r="K1596" i="30"/>
  <c r="K1600" i="30"/>
  <c r="K1604" i="30"/>
  <c r="K1608" i="30"/>
  <c r="K1612" i="30"/>
  <c r="K1616" i="30"/>
  <c r="K1620" i="30"/>
  <c r="K1624" i="30"/>
  <c r="K1628" i="30"/>
  <c r="K1632" i="30"/>
  <c r="K1636" i="30"/>
  <c r="K1640" i="30"/>
  <c r="K1644" i="30"/>
  <c r="K1648" i="30"/>
  <c r="K1652" i="30"/>
  <c r="K1656" i="30"/>
  <c r="K1660" i="30"/>
  <c r="K1664" i="30"/>
  <c r="K1668" i="30"/>
  <c r="K1672" i="30"/>
  <c r="K1676" i="30"/>
  <c r="K1680" i="30"/>
  <c r="K1684" i="30"/>
  <c r="K1688" i="30"/>
  <c r="K1692" i="30"/>
  <c r="K1696" i="30"/>
  <c r="K1700" i="30"/>
  <c r="K1704" i="30"/>
  <c r="K1708" i="30"/>
  <c r="K1712" i="30"/>
  <c r="K1716" i="30"/>
  <c r="K1720" i="30"/>
  <c r="K1724" i="30"/>
  <c r="K1728" i="30"/>
  <c r="K1732" i="30"/>
  <c r="K1736" i="30"/>
  <c r="K1740" i="30"/>
  <c r="K1744" i="30"/>
  <c r="K1748" i="30"/>
  <c r="K1752" i="30"/>
  <c r="K1756" i="30"/>
  <c r="K1760" i="30"/>
  <c r="K1764" i="30"/>
  <c r="K1768" i="30"/>
  <c r="K1772" i="30"/>
  <c r="K1776" i="30"/>
  <c r="K1780" i="30"/>
  <c r="K1784" i="30"/>
  <c r="K1788" i="30"/>
  <c r="K1792" i="30"/>
  <c r="K1796" i="30"/>
  <c r="K1800" i="30"/>
  <c r="K1804" i="30"/>
  <c r="K1808" i="30"/>
  <c r="K1812" i="30"/>
  <c r="K1816" i="30"/>
  <c r="K1820" i="30"/>
  <c r="K1824" i="30"/>
  <c r="K1828" i="30"/>
  <c r="K1832" i="30"/>
  <c r="K1836" i="30"/>
  <c r="K1840" i="30"/>
  <c r="K1844" i="30"/>
  <c r="K1848" i="30"/>
  <c r="K1852" i="30"/>
  <c r="K1856" i="30"/>
  <c r="K1860" i="30"/>
  <c r="K1864" i="30"/>
  <c r="K1868" i="30"/>
  <c r="K1872" i="30"/>
  <c r="K1876" i="30"/>
  <c r="K1880" i="30"/>
  <c r="K1884" i="30"/>
  <c r="K1888" i="30"/>
  <c r="K1892" i="30"/>
  <c r="K1896" i="30"/>
  <c r="K1900" i="30"/>
  <c r="K1904" i="30"/>
  <c r="K1908" i="30"/>
  <c r="K1912" i="30"/>
  <c r="K1916" i="30"/>
  <c r="K1920" i="30"/>
  <c r="K1924" i="30"/>
  <c r="K1928" i="30"/>
  <c r="K1932" i="30"/>
  <c r="K1936" i="30"/>
  <c r="K1940" i="30"/>
  <c r="K1944" i="30"/>
  <c r="K1948" i="30"/>
  <c r="K1952" i="30"/>
  <c r="K1956" i="30"/>
  <c r="K1960" i="30"/>
  <c r="K1964" i="30"/>
  <c r="K1968" i="30"/>
  <c r="K1972" i="30"/>
  <c r="K1976" i="30"/>
  <c r="K1980" i="30"/>
  <c r="K1984" i="30"/>
  <c r="K1988" i="30"/>
  <c r="K1992" i="30"/>
  <c r="K1996" i="30"/>
  <c r="K2000" i="30"/>
  <c r="K2004" i="30"/>
  <c r="K2008" i="30"/>
  <c r="K2012" i="30"/>
  <c r="K2016" i="30"/>
  <c r="K669" i="30"/>
  <c r="K1057" i="30"/>
  <c r="K1071" i="30"/>
  <c r="K1104" i="30"/>
  <c r="K1185" i="30"/>
  <c r="K1199" i="30"/>
  <c r="K1232" i="30"/>
  <c r="K1308" i="30"/>
  <c r="K1319" i="30"/>
  <c r="K1329" i="30"/>
  <c r="K1334" i="30"/>
  <c r="K1343" i="30"/>
  <c r="K1357" i="30"/>
  <c r="K1366" i="30"/>
  <c r="K1375" i="30"/>
  <c r="K1389" i="30"/>
  <c r="K1398" i="30"/>
  <c r="K1407" i="30"/>
  <c r="K558" i="30"/>
  <c r="K573" i="30"/>
  <c r="K702" i="30"/>
  <c r="K1080" i="30"/>
  <c r="K1113" i="30"/>
  <c r="K1127" i="30"/>
  <c r="K1208" i="30"/>
  <c r="K1241" i="30"/>
  <c r="K1255" i="30"/>
  <c r="K1305" i="30"/>
  <c r="K1316" i="30"/>
  <c r="K1321" i="30"/>
  <c r="K1331" i="30"/>
  <c r="K1345" i="30"/>
  <c r="K1354" i="30"/>
  <c r="K1363" i="30"/>
  <c r="K1377" i="30"/>
  <c r="K1386" i="30"/>
  <c r="K1395" i="30"/>
  <c r="K1409" i="30"/>
  <c r="K1418" i="30"/>
  <c r="K1422" i="30"/>
  <c r="K1426" i="30"/>
  <c r="K1430" i="30"/>
  <c r="K1434" i="30"/>
  <c r="K1438" i="30"/>
  <c r="K1442" i="30"/>
  <c r="K1446" i="30"/>
  <c r="K1450" i="30"/>
  <c r="K1454" i="30"/>
  <c r="K1458" i="30"/>
  <c r="K1462" i="30"/>
  <c r="K1466" i="30"/>
  <c r="K1470" i="30"/>
  <c r="K1474" i="30"/>
  <c r="K1478" i="30"/>
  <c r="K1482" i="30"/>
  <c r="K1486" i="30"/>
  <c r="K1490" i="30"/>
  <c r="K1494" i="30"/>
  <c r="K1498" i="30"/>
  <c r="K1502" i="30"/>
  <c r="K1506" i="30"/>
  <c r="K1510" i="30"/>
  <c r="K1514" i="30"/>
  <c r="K1518" i="30"/>
  <c r="K1522" i="30"/>
  <c r="K1526" i="30"/>
  <c r="K1530" i="30"/>
  <c r="K1534" i="30"/>
  <c r="K1538" i="30"/>
  <c r="K1542" i="30"/>
  <c r="K1546" i="30"/>
  <c r="K1550" i="30"/>
  <c r="K1554" i="30"/>
  <c r="K1558" i="30"/>
  <c r="K1562" i="30"/>
  <c r="K1566" i="30"/>
  <c r="K1570" i="30"/>
  <c r="K1574" i="30"/>
  <c r="K1578" i="30"/>
  <c r="K1582" i="30"/>
  <c r="K1586" i="30"/>
  <c r="K1590" i="30"/>
  <c r="K1594" i="30"/>
  <c r="K1598" i="30"/>
  <c r="K1602" i="30"/>
  <c r="K1606" i="30"/>
  <c r="K1610" i="30"/>
  <c r="K1614" i="30"/>
  <c r="K1618" i="30"/>
  <c r="K1622" i="30"/>
  <c r="K1626" i="30"/>
  <c r="K1630" i="30"/>
  <c r="K1634" i="30"/>
  <c r="K1638" i="30"/>
  <c r="K1642" i="30"/>
  <c r="K1646" i="30"/>
  <c r="K1650" i="30"/>
  <c r="K1654" i="30"/>
  <c r="K1658" i="30"/>
  <c r="K1662" i="30"/>
  <c r="K1666" i="30"/>
  <c r="K1670" i="30"/>
  <c r="K1674" i="30"/>
  <c r="K1678" i="30"/>
  <c r="K1682" i="30"/>
  <c r="K1686" i="30"/>
  <c r="K1690" i="30"/>
  <c r="K1694" i="30"/>
  <c r="K1698" i="30"/>
  <c r="K1702" i="30"/>
  <c r="K1706" i="30"/>
  <c r="K1710" i="30"/>
  <c r="K1714" i="30"/>
  <c r="K1718" i="30"/>
  <c r="K1722" i="30"/>
  <c r="K1726" i="30"/>
  <c r="K1730" i="30"/>
  <c r="K1734" i="30"/>
  <c r="K1738" i="30"/>
  <c r="K1742" i="30"/>
  <c r="K1746" i="30"/>
  <c r="K1750" i="30"/>
  <c r="K1754" i="30"/>
  <c r="K1758" i="30"/>
  <c r="K1762" i="30"/>
  <c r="K1766" i="30"/>
  <c r="K1770" i="30"/>
  <c r="K1774" i="30"/>
  <c r="K1778" i="30"/>
  <c r="K1782" i="30"/>
  <c r="K1786" i="30"/>
  <c r="K1790" i="30"/>
  <c r="K1794" i="30"/>
  <c r="K1798" i="30"/>
  <c r="K1802" i="30"/>
  <c r="K1806" i="30"/>
  <c r="K1810" i="30"/>
  <c r="K1814" i="30"/>
  <c r="K1818" i="30"/>
  <c r="K1822" i="30"/>
  <c r="K1826" i="30"/>
  <c r="K1830" i="30"/>
  <c r="K1834" i="30"/>
  <c r="K1838" i="30"/>
  <c r="K1842" i="30"/>
  <c r="K1846" i="30"/>
  <c r="K1850" i="30"/>
  <c r="K1854" i="30"/>
  <c r="K1858" i="30"/>
  <c r="K1862" i="30"/>
  <c r="K1866" i="30"/>
  <c r="K1870" i="30"/>
  <c r="K1874" i="30"/>
  <c r="K1878" i="30"/>
  <c r="K1882" i="30"/>
  <c r="K1886" i="30"/>
  <c r="K1890" i="30"/>
  <c r="K1894" i="30"/>
  <c r="K1898" i="30"/>
  <c r="K1902" i="30"/>
  <c r="K1906" i="30"/>
  <c r="K1910" i="30"/>
  <c r="K1914" i="30"/>
  <c r="K1918" i="30"/>
  <c r="K1922" i="30"/>
  <c r="K1926" i="30"/>
  <c r="K1930" i="30"/>
  <c r="K1934" i="30"/>
  <c r="K1938" i="30"/>
  <c r="K1942" i="30"/>
  <c r="K1946" i="30"/>
  <c r="K1950" i="30"/>
  <c r="K1954" i="30"/>
  <c r="K1958" i="30"/>
  <c r="K1962" i="30"/>
  <c r="K1966" i="30"/>
  <c r="K1970" i="30"/>
  <c r="K1974" i="30"/>
  <c r="K1978" i="30"/>
  <c r="K1982" i="30"/>
  <c r="K1986" i="30"/>
  <c r="K1990" i="30"/>
  <c r="K1994" i="30"/>
  <c r="K1998" i="30"/>
  <c r="K2002" i="30"/>
  <c r="K2006" i="30"/>
  <c r="K2010" i="30"/>
  <c r="K2014" i="30"/>
  <c r="K588" i="30"/>
  <c r="K748" i="30"/>
  <c r="K1040" i="30"/>
  <c r="K1121" i="30"/>
  <c r="K1135" i="30"/>
  <c r="K1168" i="30"/>
  <c r="K1249" i="30"/>
  <c r="K1263" i="30"/>
  <c r="K1295" i="30"/>
  <c r="K1327" i="30"/>
  <c r="K1341" i="30"/>
  <c r="K1350" i="30"/>
  <c r="K1359" i="30"/>
  <c r="K1373" i="30"/>
  <c r="K1382" i="30"/>
  <c r="K1391" i="30"/>
  <c r="K1405" i="30"/>
  <c r="K1414" i="30"/>
  <c r="K1039" i="30"/>
  <c r="K1200" i="30"/>
  <c r="K1441" i="30"/>
  <c r="K1473" i="30"/>
  <c r="K1505" i="30"/>
  <c r="K1537" i="30"/>
  <c r="K1569" i="30"/>
  <c r="K1601" i="30"/>
  <c r="K1633" i="30"/>
  <c r="K1665" i="30"/>
  <c r="K1697" i="30"/>
  <c r="K1733" i="30"/>
  <c r="K1749" i="30"/>
  <c r="K1765" i="30"/>
  <c r="K1781" i="30"/>
  <c r="K1797" i="30"/>
  <c r="K1813" i="30"/>
  <c r="K1829" i="30"/>
  <c r="K1845" i="30"/>
  <c r="K1861" i="30"/>
  <c r="K1877" i="30"/>
  <c r="K1893" i="30"/>
  <c r="K1909" i="30"/>
  <c r="K1925" i="30"/>
  <c r="K1941" i="30"/>
  <c r="K1957" i="30"/>
  <c r="K1973" i="30"/>
  <c r="K1989" i="30"/>
  <c r="K2005" i="30"/>
  <c r="K2020" i="30"/>
  <c r="K2024" i="30"/>
  <c r="K2028" i="30"/>
  <c r="K2032" i="30"/>
  <c r="K2036" i="30"/>
  <c r="K2040" i="30"/>
  <c r="K2044" i="30"/>
  <c r="K2048" i="30"/>
  <c r="K2052" i="30"/>
  <c r="K2056" i="30"/>
  <c r="K2060" i="30"/>
  <c r="K2064" i="30"/>
  <c r="K2068" i="30"/>
  <c r="K2072" i="30"/>
  <c r="K2076" i="30"/>
  <c r="K2080" i="30"/>
  <c r="K2084" i="30"/>
  <c r="K2088" i="30"/>
  <c r="K2092" i="30"/>
  <c r="K2096" i="30"/>
  <c r="K2100" i="30"/>
  <c r="K2104" i="30"/>
  <c r="K2108" i="30"/>
  <c r="K2112" i="30"/>
  <c r="K2116" i="30"/>
  <c r="K2120" i="30"/>
  <c r="K2124" i="30"/>
  <c r="K2128" i="30"/>
  <c r="K2132" i="30"/>
  <c r="K2136" i="30"/>
  <c r="K2140" i="30"/>
  <c r="K2144" i="30"/>
  <c r="K2148" i="30"/>
  <c r="K2152" i="30"/>
  <c r="K2156" i="30"/>
  <c r="K2160" i="30"/>
  <c r="K2164" i="30"/>
  <c r="K2168" i="30"/>
  <c r="K2172" i="30"/>
  <c r="K2176" i="30"/>
  <c r="K2180" i="30"/>
  <c r="K2184" i="30"/>
  <c r="K2188" i="30"/>
  <c r="K2192" i="30"/>
  <c r="K2196" i="30"/>
  <c r="K2200" i="30"/>
  <c r="K2204" i="30"/>
  <c r="K2208" i="30"/>
  <c r="K2212" i="30"/>
  <c r="K2216" i="30"/>
  <c r="K2220" i="30"/>
  <c r="K2224" i="30"/>
  <c r="K2228" i="30"/>
  <c r="K2232" i="30"/>
  <c r="K2236" i="30"/>
  <c r="K2240" i="30"/>
  <c r="K2244" i="30"/>
  <c r="K2248" i="30"/>
  <c r="K2252" i="30"/>
  <c r="K2256" i="30"/>
  <c r="K2260" i="30"/>
  <c r="K2264" i="30"/>
  <c r="K2268" i="30"/>
  <c r="K2272" i="30"/>
  <c r="K2276" i="30"/>
  <c r="K2280" i="30"/>
  <c r="K2284" i="30"/>
  <c r="K2288" i="30"/>
  <c r="K2292" i="30"/>
  <c r="K2296" i="30"/>
  <c r="K2300" i="30"/>
  <c r="K2304" i="30"/>
  <c r="K2308" i="30"/>
  <c r="K2312" i="30"/>
  <c r="K2316" i="30"/>
  <c r="K2320" i="30"/>
  <c r="K2324" i="30"/>
  <c r="K2328" i="30"/>
  <c r="K2332" i="30"/>
  <c r="K2336" i="30"/>
  <c r="K2340" i="30"/>
  <c r="K2344" i="30"/>
  <c r="K2348" i="30"/>
  <c r="K2352" i="30"/>
  <c r="K2356" i="30"/>
  <c r="K2360" i="30"/>
  <c r="K2364" i="30"/>
  <c r="K2368" i="30"/>
  <c r="K2372" i="30"/>
  <c r="K2376" i="30"/>
  <c r="K2380" i="30"/>
  <c r="K2384" i="30"/>
  <c r="K2388" i="30"/>
  <c r="K2392" i="30"/>
  <c r="K2396" i="30"/>
  <c r="K2400" i="30"/>
  <c r="K2404" i="30"/>
  <c r="K2408" i="30"/>
  <c r="K2412" i="30"/>
  <c r="K2416" i="30"/>
  <c r="K2420" i="30"/>
  <c r="K2424" i="30"/>
  <c r="K2428" i="30"/>
  <c r="K2432" i="30"/>
  <c r="K2436" i="30"/>
  <c r="K2440" i="30"/>
  <c r="K2444" i="30"/>
  <c r="K2448" i="30"/>
  <c r="K2452" i="30"/>
  <c r="K2456" i="30"/>
  <c r="K2460" i="30"/>
  <c r="K2464" i="30"/>
  <c r="K2468" i="30"/>
  <c r="K2472" i="30"/>
  <c r="K2476" i="30"/>
  <c r="K2480" i="30"/>
  <c r="K2484" i="30"/>
  <c r="K1240" i="30"/>
  <c r="K1299" i="30"/>
  <c r="K1335" i="30"/>
  <c r="K1349" i="30"/>
  <c r="K1362" i="30"/>
  <c r="K1429" i="30"/>
  <c r="K1461" i="30"/>
  <c r="K1493" i="30"/>
  <c r="K1525" i="30"/>
  <c r="K1557" i="30"/>
  <c r="K1589" i="30"/>
  <c r="K1621" i="30"/>
  <c r="K1653" i="30"/>
  <c r="K1685" i="30"/>
  <c r="K1717" i="30"/>
  <c r="K1723" i="30"/>
  <c r="K1739" i="30"/>
  <c r="K1755" i="30"/>
  <c r="K1771" i="30"/>
  <c r="K1787" i="30"/>
  <c r="K1803" i="30"/>
  <c r="K1819" i="30"/>
  <c r="K1835" i="30"/>
  <c r="K1851" i="30"/>
  <c r="K1867" i="30"/>
  <c r="K1883" i="30"/>
  <c r="K1899" i="30"/>
  <c r="K1915" i="30"/>
  <c r="K1931" i="30"/>
  <c r="K1947" i="30"/>
  <c r="K1963" i="30"/>
  <c r="K1979" i="30"/>
  <c r="K1995" i="30"/>
  <c r="K2011" i="30"/>
  <c r="K422" i="30"/>
  <c r="K1072" i="30"/>
  <c r="K1293" i="30"/>
  <c r="K1390" i="30"/>
  <c r="K1403" i="30"/>
  <c r="K1417" i="30"/>
  <c r="K1449" i="30"/>
  <c r="K1481" i="30"/>
  <c r="K1513" i="30"/>
  <c r="K1545" i="30"/>
  <c r="K1577" i="30"/>
  <c r="K1609" i="30"/>
  <c r="K1641" i="30"/>
  <c r="K1673" i="30"/>
  <c r="K1705" i="30"/>
  <c r="K1729" i="30"/>
  <c r="K1745" i="30"/>
  <c r="K1761" i="30"/>
  <c r="K1777" i="30"/>
  <c r="K1793" i="30"/>
  <c r="K1809" i="30"/>
  <c r="K1825" i="30"/>
  <c r="K1841" i="30"/>
  <c r="K1857" i="30"/>
  <c r="K1873" i="30"/>
  <c r="K1889" i="30"/>
  <c r="K1905" i="30"/>
  <c r="K1921" i="30"/>
  <c r="K1937" i="30"/>
  <c r="K1953" i="30"/>
  <c r="K1969" i="30"/>
  <c r="K1985" i="30"/>
  <c r="K2001" i="30"/>
  <c r="K2017" i="30"/>
  <c r="K2021" i="30"/>
  <c r="K2025" i="30"/>
  <c r="K2029" i="30"/>
  <c r="K2033" i="30"/>
  <c r="K2037" i="30"/>
  <c r="K2041" i="30"/>
  <c r="K2045" i="30"/>
  <c r="K2049" i="30"/>
  <c r="K2053" i="30"/>
  <c r="K2057" i="30"/>
  <c r="K2061" i="30"/>
  <c r="K2065" i="30"/>
  <c r="K2069" i="30"/>
  <c r="K2073" i="30"/>
  <c r="K2077" i="30"/>
  <c r="K2081" i="30"/>
  <c r="K2085" i="30"/>
  <c r="K2089" i="30"/>
  <c r="K2093" i="30"/>
  <c r="K2097" i="30"/>
  <c r="K2101" i="30"/>
  <c r="K2105" i="30"/>
  <c r="K2109" i="30"/>
  <c r="K2113" i="30"/>
  <c r="K2117" i="30"/>
  <c r="K2121" i="30"/>
  <c r="K2125" i="30"/>
  <c r="K2129" i="30"/>
  <c r="K2133" i="30"/>
  <c r="K2137" i="30"/>
  <c r="K2141" i="30"/>
  <c r="K2145" i="30"/>
  <c r="K2149" i="30"/>
  <c r="K2153" i="30"/>
  <c r="K2157" i="30"/>
  <c r="K2161" i="30"/>
  <c r="K2165" i="30"/>
  <c r="K2169" i="30"/>
  <c r="K2173" i="30"/>
  <c r="K2177" i="30"/>
  <c r="K2181" i="30"/>
  <c r="K2185" i="30"/>
  <c r="K2189" i="30"/>
  <c r="K2193" i="30"/>
  <c r="K2197" i="30"/>
  <c r="K2201" i="30"/>
  <c r="K2205" i="30"/>
  <c r="K2209" i="30"/>
  <c r="K2213" i="30"/>
  <c r="K2217" i="30"/>
  <c r="K2221" i="30"/>
  <c r="K2225" i="30"/>
  <c r="K2229" i="30"/>
  <c r="K2233" i="30"/>
  <c r="K2237" i="30"/>
  <c r="K2241" i="30"/>
  <c r="K2245" i="30"/>
  <c r="K2249" i="30"/>
  <c r="K2253" i="30"/>
  <c r="K2257" i="30"/>
  <c r="K2261" i="30"/>
  <c r="K2265" i="30"/>
  <c r="K2269" i="30"/>
  <c r="K2273" i="30"/>
  <c r="K2277" i="30"/>
  <c r="K2281" i="30"/>
  <c r="K2285" i="30"/>
  <c r="K2289" i="30"/>
  <c r="K2293" i="30"/>
  <c r="K2297" i="30"/>
  <c r="K2301" i="30"/>
  <c r="K2305" i="30"/>
  <c r="K2309" i="30"/>
  <c r="K2313" i="30"/>
  <c r="K2317" i="30"/>
  <c r="K2321" i="30"/>
  <c r="K2325" i="30"/>
  <c r="K2329" i="30"/>
  <c r="K2333" i="30"/>
  <c r="K2337" i="30"/>
  <c r="K2341" i="30"/>
  <c r="K2345" i="30"/>
  <c r="K2349" i="30"/>
  <c r="K2353" i="30"/>
  <c r="K2357" i="30"/>
  <c r="K2361" i="30"/>
  <c r="K2365" i="30"/>
  <c r="K2369" i="30"/>
  <c r="K2373" i="30"/>
  <c r="K2377" i="30"/>
  <c r="K2381" i="30"/>
  <c r="K2385" i="30"/>
  <c r="K2389" i="30"/>
  <c r="K2393" i="30"/>
  <c r="K2397" i="30"/>
  <c r="K2401" i="30"/>
  <c r="K2405" i="30"/>
  <c r="K2409" i="30"/>
  <c r="K2413" i="30"/>
  <c r="K2417" i="30"/>
  <c r="K2421" i="30"/>
  <c r="K2425" i="30"/>
  <c r="K2429" i="30"/>
  <c r="K2433" i="30"/>
  <c r="K2437" i="30"/>
  <c r="K2441" i="30"/>
  <c r="K2445" i="30"/>
  <c r="K2449" i="30"/>
  <c r="K2453" i="30"/>
  <c r="K2457" i="30"/>
  <c r="K2461" i="30"/>
  <c r="K2465" i="30"/>
  <c r="K2469" i="30"/>
  <c r="K2473" i="30"/>
  <c r="K2477" i="30"/>
  <c r="K2481" i="30"/>
  <c r="K2485" i="30"/>
  <c r="K2489" i="30"/>
  <c r="K2493" i="30"/>
  <c r="K2497" i="30"/>
  <c r="K2501" i="30"/>
  <c r="K2505" i="30"/>
  <c r="K2509" i="30"/>
  <c r="K2513" i="30"/>
  <c r="K2517" i="30"/>
  <c r="K2521" i="30"/>
  <c r="K2525" i="30"/>
  <c r="K2529" i="30"/>
  <c r="K2533" i="30"/>
  <c r="K2537" i="30"/>
  <c r="K2541" i="30"/>
  <c r="K2545" i="30"/>
  <c r="K2549" i="30"/>
  <c r="K2553" i="30"/>
  <c r="K2557" i="30"/>
  <c r="K2561" i="30"/>
  <c r="K400" i="30"/>
  <c r="K462" i="30"/>
  <c r="K701" i="30"/>
  <c r="K716" i="30"/>
  <c r="K1112" i="30"/>
  <c r="K1273" i="30"/>
  <c r="K1287" i="30"/>
  <c r="K1315" i="30"/>
  <c r="K1437" i="30"/>
  <c r="K1469" i="30"/>
  <c r="K1501" i="30"/>
  <c r="K1533" i="30"/>
  <c r="K1565" i="30"/>
  <c r="K1597" i="30"/>
  <c r="K1629" i="30"/>
  <c r="K1661" i="30"/>
  <c r="K1693" i="30"/>
  <c r="K1735" i="30"/>
  <c r="K1751" i="30"/>
  <c r="K1767" i="30"/>
  <c r="K1783" i="30"/>
  <c r="K1799" i="30"/>
  <c r="K1815" i="30"/>
  <c r="K1831" i="30"/>
  <c r="K1847" i="30"/>
  <c r="K1863" i="30"/>
  <c r="K1879" i="30"/>
  <c r="K1895" i="30"/>
  <c r="K1911" i="30"/>
  <c r="K1927" i="30"/>
  <c r="K1943" i="30"/>
  <c r="K1959" i="30"/>
  <c r="K1975" i="30"/>
  <c r="K1991" i="30"/>
  <c r="K2007" i="30"/>
  <c r="K1153" i="30"/>
  <c r="K1167" i="30"/>
  <c r="K1325" i="30"/>
  <c r="K1339" i="30"/>
  <c r="K1353" i="30"/>
  <c r="K1433" i="30"/>
  <c r="K1465" i="30"/>
  <c r="K1497" i="30"/>
  <c r="K1529" i="30"/>
  <c r="K1561" i="30"/>
  <c r="K1593" i="30"/>
  <c r="K1625" i="30"/>
  <c r="K1657" i="30"/>
  <c r="K1689" i="30"/>
  <c r="K1721" i="30"/>
  <c r="K1737" i="30"/>
  <c r="K1753" i="30"/>
  <c r="K1769" i="30"/>
  <c r="K1785" i="30"/>
  <c r="K1801" i="30"/>
  <c r="K1817" i="30"/>
  <c r="K1833" i="30"/>
  <c r="K1849" i="30"/>
  <c r="K1865" i="30"/>
  <c r="K1881" i="30"/>
  <c r="K1897" i="30"/>
  <c r="K1913" i="30"/>
  <c r="K1929" i="30"/>
  <c r="K1945" i="30"/>
  <c r="K1961" i="30"/>
  <c r="K1977" i="30"/>
  <c r="K1993" i="30"/>
  <c r="K2009" i="30"/>
  <c r="K2019" i="30"/>
  <c r="K2023" i="30"/>
  <c r="K2027" i="30"/>
  <c r="K2031" i="30"/>
  <c r="K2035" i="30"/>
  <c r="K2039" i="30"/>
  <c r="K2043" i="30"/>
  <c r="K2047" i="30"/>
  <c r="K2051" i="30"/>
  <c r="K2055" i="30"/>
  <c r="K2059" i="30"/>
  <c r="K2063" i="30"/>
  <c r="K2067" i="30"/>
  <c r="K2071" i="30"/>
  <c r="K2075" i="30"/>
  <c r="K2079" i="30"/>
  <c r="K2083" i="30"/>
  <c r="K2087" i="30"/>
  <c r="K2091" i="30"/>
  <c r="K2095" i="30"/>
  <c r="K2099" i="30"/>
  <c r="K2103" i="30"/>
  <c r="K2107" i="30"/>
  <c r="K2111" i="30"/>
  <c r="K2115" i="30"/>
  <c r="K2119" i="30"/>
  <c r="K2123" i="30"/>
  <c r="K2127" i="30"/>
  <c r="K2131" i="30"/>
  <c r="K2135" i="30"/>
  <c r="K2139" i="30"/>
  <c r="K2143" i="30"/>
  <c r="K2147" i="30"/>
  <c r="K2151" i="30"/>
  <c r="K2155" i="30"/>
  <c r="K2159" i="30"/>
  <c r="K2163" i="30"/>
  <c r="K2167" i="30"/>
  <c r="K2171" i="30"/>
  <c r="K2175" i="30"/>
  <c r="K2179" i="30"/>
  <c r="K2183" i="30"/>
  <c r="K2187" i="30"/>
  <c r="K2191" i="30"/>
  <c r="K2195" i="30"/>
  <c r="K2199" i="30"/>
  <c r="K2203" i="30"/>
  <c r="K2207" i="30"/>
  <c r="K2211" i="30"/>
  <c r="K2215" i="30"/>
  <c r="K2219" i="30"/>
  <c r="K2223" i="30"/>
  <c r="K2227" i="30"/>
  <c r="K2231" i="30"/>
  <c r="K2235" i="30"/>
  <c r="K2239" i="30"/>
  <c r="K2243" i="30"/>
  <c r="K2247" i="30"/>
  <c r="K2251" i="30"/>
  <c r="K2255" i="30"/>
  <c r="K2259" i="30"/>
  <c r="K2263" i="30"/>
  <c r="K2267" i="30"/>
  <c r="K2271" i="30"/>
  <c r="K2275" i="30"/>
  <c r="K2279" i="30"/>
  <c r="K2283" i="30"/>
  <c r="K2287" i="30"/>
  <c r="K2291" i="30"/>
  <c r="K2295" i="30"/>
  <c r="K2299" i="30"/>
  <c r="K2303" i="30"/>
  <c r="K2307" i="30"/>
  <c r="K2311" i="30"/>
  <c r="K2315" i="30"/>
  <c r="K2319" i="30"/>
  <c r="K2323" i="30"/>
  <c r="K2327" i="30"/>
  <c r="K2331" i="30"/>
  <c r="K2335" i="30"/>
  <c r="K2339" i="30"/>
  <c r="K2343" i="30"/>
  <c r="K2347" i="30"/>
  <c r="K2351" i="30"/>
  <c r="K2355" i="30"/>
  <c r="K2359" i="30"/>
  <c r="K2363" i="30"/>
  <c r="K2367" i="30"/>
  <c r="K2371" i="30"/>
  <c r="K2375" i="30"/>
  <c r="K2379" i="30"/>
  <c r="K2383" i="30"/>
  <c r="K2387" i="30"/>
  <c r="K2391" i="30"/>
  <c r="K2395" i="30"/>
  <c r="K2399" i="30"/>
  <c r="K2403" i="30"/>
  <c r="K2407" i="30"/>
  <c r="K2411" i="30"/>
  <c r="K2415" i="30"/>
  <c r="K2419" i="30"/>
  <c r="K2423" i="30"/>
  <c r="K2427" i="30"/>
  <c r="K2431" i="30"/>
  <c r="K2435" i="30"/>
  <c r="K2439" i="30"/>
  <c r="K2443" i="30"/>
  <c r="K2447" i="30"/>
  <c r="K2451" i="30"/>
  <c r="K2455" i="30"/>
  <c r="K2459" i="30"/>
  <c r="K2463" i="30"/>
  <c r="K2467" i="30"/>
  <c r="K2471" i="30"/>
  <c r="K2475" i="30"/>
  <c r="K2479" i="30"/>
  <c r="K2483" i="30"/>
  <c r="K2487" i="30"/>
  <c r="K2491" i="30"/>
  <c r="K2495" i="30"/>
  <c r="K2499" i="30"/>
  <c r="K2503" i="30"/>
  <c r="K2507" i="30"/>
  <c r="K2511" i="30"/>
  <c r="K2515" i="30"/>
  <c r="K2519" i="30"/>
  <c r="K2523" i="30"/>
  <c r="K2527" i="30"/>
  <c r="K2531" i="30"/>
  <c r="K2535" i="30"/>
  <c r="K2539" i="30"/>
  <c r="K2543" i="30"/>
  <c r="K2547" i="30"/>
  <c r="K2551" i="30"/>
  <c r="K2555" i="30"/>
  <c r="K2559" i="30"/>
  <c r="K2563" i="30"/>
  <c r="K2567" i="30"/>
  <c r="K2571" i="30"/>
  <c r="K2575" i="30"/>
  <c r="K2579" i="30"/>
  <c r="K2583" i="30"/>
  <c r="K2587" i="30"/>
  <c r="K2591" i="30"/>
  <c r="K2595" i="30"/>
  <c r="K1031" i="30"/>
  <c r="K1304" i="30"/>
  <c r="K1367" i="30"/>
  <c r="K1381" i="30"/>
  <c r="K1394" i="30"/>
  <c r="K1421" i="30"/>
  <c r="K1453" i="30"/>
  <c r="K1485" i="30"/>
  <c r="K1517" i="30"/>
  <c r="K1549" i="30"/>
  <c r="K1581" i="30"/>
  <c r="K1613" i="30"/>
  <c r="K1645" i="30"/>
  <c r="K1677" i="30"/>
  <c r="K1709" i="30"/>
  <c r="K1727" i="30"/>
  <c r="K1743" i="30"/>
  <c r="K1759" i="30"/>
  <c r="K1775" i="30"/>
  <c r="K1791" i="30"/>
  <c r="K1807" i="30"/>
  <c r="K1823" i="30"/>
  <c r="K1839" i="30"/>
  <c r="K1855" i="30"/>
  <c r="K1871" i="30"/>
  <c r="K1887" i="30"/>
  <c r="K1903" i="30"/>
  <c r="K1919" i="30"/>
  <c r="K1935" i="30"/>
  <c r="K1951" i="30"/>
  <c r="K1967" i="30"/>
  <c r="K1983" i="30"/>
  <c r="K1999" i="30"/>
  <c r="K2015" i="30"/>
  <c r="K1399" i="30"/>
  <c r="K1489" i="30"/>
  <c r="K1617" i="30"/>
  <c r="K1779" i="30"/>
  <c r="K1843" i="30"/>
  <c r="K1907" i="30"/>
  <c r="K1971" i="30"/>
  <c r="K2046" i="30"/>
  <c r="K2078" i="30"/>
  <c r="K2110" i="30"/>
  <c r="K2142" i="30"/>
  <c r="K2174" i="30"/>
  <c r="K2206" i="30"/>
  <c r="K2238" i="30"/>
  <c r="K2270" i="30"/>
  <c r="K2302" i="30"/>
  <c r="K2334" i="30"/>
  <c r="K2366" i="30"/>
  <c r="K2398" i="30"/>
  <c r="K2430" i="30"/>
  <c r="K2462" i="30"/>
  <c r="K2498" i="30"/>
  <c r="K2514" i="30"/>
  <c r="K2530" i="30"/>
  <c r="K2546" i="30"/>
  <c r="K2562" i="30"/>
  <c r="K2576" i="30"/>
  <c r="K2585" i="30"/>
  <c r="K2594" i="30"/>
  <c r="K1385" i="30"/>
  <c r="K1445" i="30"/>
  <c r="K1573" i="30"/>
  <c r="K1701" i="30"/>
  <c r="K1773" i="30"/>
  <c r="K1837" i="30"/>
  <c r="K1901" i="30"/>
  <c r="K1965" i="30"/>
  <c r="K2034" i="30"/>
  <c r="K2066" i="30"/>
  <c r="K2098" i="30"/>
  <c r="K2130" i="30"/>
  <c r="K2162" i="30"/>
  <c r="K2194" i="30"/>
  <c r="K2226" i="30"/>
  <c r="K2258" i="30"/>
  <c r="K2290" i="30"/>
  <c r="K2322" i="30"/>
  <c r="K2354" i="30"/>
  <c r="K2386" i="30"/>
  <c r="K2418" i="30"/>
  <c r="K2450" i="30"/>
  <c r="K2482" i="30"/>
  <c r="K2488" i="30"/>
  <c r="K2504" i="30"/>
  <c r="K2520" i="30"/>
  <c r="K2536" i="30"/>
  <c r="K2552" i="30"/>
  <c r="K2572" i="30"/>
  <c r="K2581" i="30"/>
  <c r="K2590" i="30"/>
  <c r="K2599" i="30"/>
  <c r="K2603" i="30"/>
  <c r="K2607" i="30"/>
  <c r="K2611" i="30"/>
  <c r="K2615" i="30"/>
  <c r="K2619" i="30"/>
  <c r="K2623" i="30"/>
  <c r="K2627" i="30"/>
  <c r="K2631" i="30"/>
  <c r="K2635" i="30"/>
  <c r="K2639" i="30"/>
  <c r="K2643" i="30"/>
  <c r="K2647" i="30"/>
  <c r="K2651" i="30"/>
  <c r="K2655" i="30"/>
  <c r="K2659" i="30"/>
  <c r="K2663" i="30"/>
  <c r="K2667" i="30"/>
  <c r="K2671" i="30"/>
  <c r="K2675" i="30"/>
  <c r="K2679" i="30"/>
  <c r="K2683" i="30"/>
  <c r="K2687" i="30"/>
  <c r="K2691" i="30"/>
  <c r="K2695" i="30"/>
  <c r="K2699" i="30"/>
  <c r="K2703" i="30"/>
  <c r="K2707" i="30"/>
  <c r="K2711" i="30"/>
  <c r="K2715" i="30"/>
  <c r="K2719" i="30"/>
  <c r="K2723" i="30"/>
  <c r="K2727" i="30"/>
  <c r="K2731" i="30"/>
  <c r="K2735" i="30"/>
  <c r="K2739" i="30"/>
  <c r="K2743" i="30"/>
  <c r="K2747" i="30"/>
  <c r="K2751" i="30"/>
  <c r="K2755" i="30"/>
  <c r="K2759" i="30"/>
  <c r="K2763" i="30"/>
  <c r="K2767" i="30"/>
  <c r="K2771" i="30"/>
  <c r="K2775" i="30"/>
  <c r="K2779" i="30"/>
  <c r="K2783" i="30"/>
  <c r="K2787" i="30"/>
  <c r="K2791" i="30"/>
  <c r="K2795" i="30"/>
  <c r="K2799" i="30"/>
  <c r="K2803" i="30"/>
  <c r="K2807" i="30"/>
  <c r="K2811" i="30"/>
  <c r="K2815" i="30"/>
  <c r="K2819" i="30"/>
  <c r="K2823" i="30"/>
  <c r="K2827" i="30"/>
  <c r="K2831" i="30"/>
  <c r="K2835" i="30"/>
  <c r="K2839" i="30"/>
  <c r="K2843" i="30"/>
  <c r="K2847" i="30"/>
  <c r="K2851" i="30"/>
  <c r="K2855" i="30"/>
  <c r="K2859" i="30"/>
  <c r="K2863" i="30"/>
  <c r="K2867" i="30"/>
  <c r="K2871" i="30"/>
  <c r="K2875" i="30"/>
  <c r="K2879" i="30"/>
  <c r="K2883" i="30"/>
  <c r="K2887" i="30"/>
  <c r="K2891" i="30"/>
  <c r="K2895" i="30"/>
  <c r="K2899" i="30"/>
  <c r="K2903" i="30"/>
  <c r="K2907" i="30"/>
  <c r="K2911" i="30"/>
  <c r="K2915" i="30"/>
  <c r="K2919" i="30"/>
  <c r="K2923" i="30"/>
  <c r="K2927" i="30"/>
  <c r="K2931" i="30"/>
  <c r="K2935" i="30"/>
  <c r="K2939" i="30"/>
  <c r="K2943" i="30"/>
  <c r="K2947" i="30"/>
  <c r="K2951" i="30"/>
  <c r="K2955" i="30"/>
  <c r="K2959" i="30"/>
  <c r="K2963" i="30"/>
  <c r="K2967" i="30"/>
  <c r="K2971" i="30"/>
  <c r="K2975" i="30"/>
  <c r="K2979" i="30"/>
  <c r="K2983" i="30"/>
  <c r="K2987" i="30"/>
  <c r="K2991" i="30"/>
  <c r="K2995" i="30"/>
  <c r="K2999" i="30"/>
  <c r="K3003" i="30"/>
  <c r="K3007" i="30"/>
  <c r="K3011" i="30"/>
  <c r="K3015" i="30"/>
  <c r="K3019" i="30"/>
  <c r="K3023" i="30"/>
  <c r="K3027" i="30"/>
  <c r="K3031" i="30"/>
  <c r="K3035" i="30"/>
  <c r="K3039" i="30"/>
  <c r="K3043" i="30"/>
  <c r="K3047" i="30"/>
  <c r="K3051" i="30"/>
  <c r="K3055" i="30"/>
  <c r="K3059" i="30"/>
  <c r="K3063" i="30"/>
  <c r="K3067" i="30"/>
  <c r="K3071" i="30"/>
  <c r="K3075" i="30"/>
  <c r="K3079" i="30"/>
  <c r="K3083" i="30"/>
  <c r="K3087" i="30"/>
  <c r="K3091" i="30"/>
  <c r="K3095" i="30"/>
  <c r="K3099" i="30"/>
  <c r="K3103" i="30"/>
  <c r="K3107" i="30"/>
  <c r="K3111" i="30"/>
  <c r="K3115" i="30"/>
  <c r="K3119" i="30"/>
  <c r="K3123" i="30"/>
  <c r="K3127" i="30"/>
  <c r="K3131" i="30"/>
  <c r="K3135" i="30"/>
  <c r="K3139" i="30"/>
  <c r="K3143" i="30"/>
  <c r="K3147" i="30"/>
  <c r="K3151" i="30"/>
  <c r="K1371" i="30"/>
  <c r="K1521" i="30"/>
  <c r="K1649" i="30"/>
  <c r="K1731" i="30"/>
  <c r="K1795" i="30"/>
  <c r="K1859" i="30"/>
  <c r="K1923" i="30"/>
  <c r="K1987" i="30"/>
  <c r="K2022" i="30"/>
  <c r="K2054" i="30"/>
  <c r="K2086" i="30"/>
  <c r="K2118" i="30"/>
  <c r="K2150" i="30"/>
  <c r="K2182" i="30"/>
  <c r="K2214" i="30"/>
  <c r="K2246" i="30"/>
  <c r="K2278" i="30"/>
  <c r="K2310" i="30"/>
  <c r="K2342" i="30"/>
  <c r="K2374" i="30"/>
  <c r="K2406" i="30"/>
  <c r="K2438" i="30"/>
  <c r="K2470" i="30"/>
  <c r="K2494" i="30"/>
  <c r="K2510" i="30"/>
  <c r="K2526" i="30"/>
  <c r="K2542" i="30"/>
  <c r="K2558" i="30"/>
  <c r="K2568" i="30"/>
  <c r="K2577" i="30"/>
  <c r="K2586" i="30"/>
  <c r="K1159" i="30"/>
  <c r="K1477" i="30"/>
  <c r="K1605" i="30"/>
  <c r="K1725" i="30"/>
  <c r="K1789" i="30"/>
  <c r="K1853" i="30"/>
  <c r="K1917" i="30"/>
  <c r="K1981" i="30"/>
  <c r="K2042" i="30"/>
  <c r="K2074" i="30"/>
  <c r="K2106" i="30"/>
  <c r="K2138" i="30"/>
  <c r="K2170" i="30"/>
  <c r="K2202" i="30"/>
  <c r="K2234" i="30"/>
  <c r="K2266" i="30"/>
  <c r="K2298" i="30"/>
  <c r="K2330" i="30"/>
  <c r="K2362" i="30"/>
  <c r="K2394" i="30"/>
  <c r="K2426" i="30"/>
  <c r="K2458" i="30"/>
  <c r="K2500" i="30"/>
  <c r="K2516" i="30"/>
  <c r="K2532" i="30"/>
  <c r="K2548" i="30"/>
  <c r="K2564" i="30"/>
  <c r="K2573" i="30"/>
  <c r="K2582" i="30"/>
  <c r="K2596" i="30"/>
  <c r="K2600" i="30"/>
  <c r="K2604" i="30"/>
  <c r="K1281" i="30"/>
  <c r="K1457" i="30"/>
  <c r="K1585" i="30"/>
  <c r="K1713" i="30"/>
  <c r="K1763" i="30"/>
  <c r="K1827" i="30"/>
  <c r="K1891" i="30"/>
  <c r="K1955" i="30"/>
  <c r="K2038" i="30"/>
  <c r="K2070" i="30"/>
  <c r="K2102" i="30"/>
  <c r="K2134" i="30"/>
  <c r="K2166" i="30"/>
  <c r="K2198" i="30"/>
  <c r="K2230" i="30"/>
  <c r="K2262" i="30"/>
  <c r="K2294" i="30"/>
  <c r="K2326" i="30"/>
  <c r="K2358" i="30"/>
  <c r="K2390" i="30"/>
  <c r="K2422" i="30"/>
  <c r="K2454" i="30"/>
  <c r="K2486" i="30"/>
  <c r="K2502" i="30"/>
  <c r="K2518" i="30"/>
  <c r="K2534" i="30"/>
  <c r="K2550" i="30"/>
  <c r="K2570" i="30"/>
  <c r="K2584" i="30"/>
  <c r="K2593" i="30"/>
  <c r="K1669" i="30"/>
  <c r="K1869" i="30"/>
  <c r="K2013" i="30"/>
  <c r="K2122" i="30"/>
  <c r="K2158" i="30"/>
  <c r="K2210" i="30"/>
  <c r="K2378" i="30"/>
  <c r="K2414" i="30"/>
  <c r="K2466" i="30"/>
  <c r="K2592" i="30"/>
  <c r="K2598" i="30"/>
  <c r="K2613" i="30"/>
  <c r="K2622" i="30"/>
  <c r="K2636" i="30"/>
  <c r="K2645" i="30"/>
  <c r="K2654" i="30"/>
  <c r="K2668" i="30"/>
  <c r="K2677" i="30"/>
  <c r="K2686" i="30"/>
  <c r="K2700" i="30"/>
  <c r="K2709" i="30"/>
  <c r="K2718" i="30"/>
  <c r="K2732" i="30"/>
  <c r="K2741" i="30"/>
  <c r="K2750" i="30"/>
  <c r="K2764" i="30"/>
  <c r="K2773" i="30"/>
  <c r="K2782" i="30"/>
  <c r="K2796" i="30"/>
  <c r="K2805" i="30"/>
  <c r="K2814" i="30"/>
  <c r="K2828" i="30"/>
  <c r="K2837" i="30"/>
  <c r="K2846" i="30"/>
  <c r="K2860" i="30"/>
  <c r="K2869" i="30"/>
  <c r="K2878" i="30"/>
  <c r="K2892" i="30"/>
  <c r="K2901" i="30"/>
  <c r="K2910" i="30"/>
  <c r="K2924" i="30"/>
  <c r="K2933" i="30"/>
  <c r="K2942" i="30"/>
  <c r="K2956" i="30"/>
  <c r="K2965" i="30"/>
  <c r="K2974" i="30"/>
  <c r="K2988" i="30"/>
  <c r="K2997" i="30"/>
  <c r="K3006" i="30"/>
  <c r="K3020" i="30"/>
  <c r="K3029" i="30"/>
  <c r="K3038" i="30"/>
  <c r="K3052" i="30"/>
  <c r="K3061" i="30"/>
  <c r="K3070" i="30"/>
  <c r="K3084" i="30"/>
  <c r="K3093" i="30"/>
  <c r="K3102" i="30"/>
  <c r="K3116" i="30"/>
  <c r="K3125" i="30"/>
  <c r="K3134" i="30"/>
  <c r="K3148" i="30"/>
  <c r="K1747" i="30"/>
  <c r="K2050" i="30"/>
  <c r="K2218" i="30"/>
  <c r="K2254" i="30"/>
  <c r="K2306" i="30"/>
  <c r="K2474" i="30"/>
  <c r="K2508" i="30"/>
  <c r="K2522" i="30"/>
  <c r="K2528" i="30"/>
  <c r="K2574" i="30"/>
  <c r="K2580" i="30"/>
  <c r="K2609" i="30"/>
  <c r="K2618" i="30"/>
  <c r="K2632" i="30"/>
  <c r="K2641" i="30"/>
  <c r="K2650" i="30"/>
  <c r="K2664" i="30"/>
  <c r="K2673" i="30"/>
  <c r="K2682" i="30"/>
  <c r="K2696" i="30"/>
  <c r="K2705" i="30"/>
  <c r="K2714" i="30"/>
  <c r="K2728" i="30"/>
  <c r="K2737" i="30"/>
  <c r="K2746" i="30"/>
  <c r="K2760" i="30"/>
  <c r="K2769" i="30"/>
  <c r="K2778" i="30"/>
  <c r="K2792" i="30"/>
  <c r="K2801" i="30"/>
  <c r="K2810" i="30"/>
  <c r="K2824" i="30"/>
  <c r="K2833" i="30"/>
  <c r="K2842" i="30"/>
  <c r="K2856" i="30"/>
  <c r="K2865" i="30"/>
  <c r="K2874" i="30"/>
  <c r="K2888" i="30"/>
  <c r="K2897" i="30"/>
  <c r="K2906" i="30"/>
  <c r="K2920" i="30"/>
  <c r="K2929" i="30"/>
  <c r="K2938" i="30"/>
  <c r="K2952" i="30"/>
  <c r="K2961" i="30"/>
  <c r="K2970" i="30"/>
  <c r="K2984" i="30"/>
  <c r="K2993" i="30"/>
  <c r="K3002" i="30"/>
  <c r="K3016" i="30"/>
  <c r="K3025" i="30"/>
  <c r="K3034" i="30"/>
  <c r="K3048" i="30"/>
  <c r="K3057" i="30"/>
  <c r="K3066" i="30"/>
  <c r="K3080" i="30"/>
  <c r="K3089" i="30"/>
  <c r="K3098" i="30"/>
  <c r="K3112" i="30"/>
  <c r="K3121" i="30"/>
  <c r="K3130" i="30"/>
  <c r="K3144" i="30"/>
  <c r="K3153" i="30"/>
  <c r="K3157" i="30"/>
  <c r="K3161" i="30"/>
  <c r="K3165" i="30"/>
  <c r="K3169" i="30"/>
  <c r="K3173" i="30"/>
  <c r="K3177" i="30"/>
  <c r="K3181" i="30"/>
  <c r="K3185" i="30"/>
  <c r="K3189" i="30"/>
  <c r="K3193" i="30"/>
  <c r="K3197" i="30"/>
  <c r="K3201" i="30"/>
  <c r="K3205" i="30"/>
  <c r="K3209" i="30"/>
  <c r="K3213" i="30"/>
  <c r="K3217" i="30"/>
  <c r="K3221" i="30"/>
  <c r="K3225" i="30"/>
  <c r="K3229" i="30"/>
  <c r="K3233" i="30"/>
  <c r="K3237" i="30"/>
  <c r="K3241" i="30"/>
  <c r="K3245" i="30"/>
  <c r="K3249" i="30"/>
  <c r="K3253" i="30"/>
  <c r="K3257" i="30"/>
  <c r="K3261" i="30"/>
  <c r="K3265" i="30"/>
  <c r="K3269" i="30"/>
  <c r="K3273" i="30"/>
  <c r="K3277" i="30"/>
  <c r="K3281" i="30"/>
  <c r="K3285" i="30"/>
  <c r="K3289" i="30"/>
  <c r="K3293" i="30"/>
  <c r="K3297" i="30"/>
  <c r="K3301" i="30"/>
  <c r="K3305" i="30"/>
  <c r="K3309" i="30"/>
  <c r="K3313" i="30"/>
  <c r="K3317" i="30"/>
  <c r="K3321" i="30"/>
  <c r="K3325" i="30"/>
  <c r="K3329" i="30"/>
  <c r="K3333" i="30"/>
  <c r="K3337" i="30"/>
  <c r="K3341" i="30"/>
  <c r="K3345" i="30"/>
  <c r="K3349" i="30"/>
  <c r="K3353" i="30"/>
  <c r="K3357" i="30"/>
  <c r="K3361" i="30"/>
  <c r="K3365" i="30"/>
  <c r="K3369" i="30"/>
  <c r="K3373" i="30"/>
  <c r="K3377" i="30"/>
  <c r="K3381" i="30"/>
  <c r="K3385" i="30"/>
  <c r="K3389" i="30"/>
  <c r="K3393" i="30"/>
  <c r="K3397" i="30"/>
  <c r="K3401" i="30"/>
  <c r="K3405" i="30"/>
  <c r="K3409" i="30"/>
  <c r="K3413" i="30"/>
  <c r="K3417" i="30"/>
  <c r="K3421" i="30"/>
  <c r="K3425" i="30"/>
  <c r="K3429" i="30"/>
  <c r="K3433" i="30"/>
  <c r="K3437" i="30"/>
  <c r="K3441" i="30"/>
  <c r="K3445" i="30"/>
  <c r="K3449" i="30"/>
  <c r="K3453" i="30"/>
  <c r="K3457" i="30"/>
  <c r="K3461" i="30"/>
  <c r="K3465" i="30"/>
  <c r="K3469" i="30"/>
  <c r="K3473" i="30"/>
  <c r="K3477" i="30"/>
  <c r="K3481" i="30"/>
  <c r="K3485" i="30"/>
  <c r="K3489" i="30"/>
  <c r="K3493" i="30"/>
  <c r="K3497" i="30"/>
  <c r="K3501" i="30"/>
  <c r="K3505" i="30"/>
  <c r="K3509" i="30"/>
  <c r="K3513" i="30"/>
  <c r="K3517" i="30"/>
  <c r="K3521" i="30"/>
  <c r="K3525" i="30"/>
  <c r="K3529" i="30"/>
  <c r="K3533" i="30"/>
  <c r="K3537" i="30"/>
  <c r="K3541" i="30"/>
  <c r="K3545" i="30"/>
  <c r="K3549" i="30"/>
  <c r="K3553" i="30"/>
  <c r="K3557" i="30"/>
  <c r="K3561" i="30"/>
  <c r="K3565" i="30"/>
  <c r="K3569" i="30"/>
  <c r="K3573" i="30"/>
  <c r="K3577" i="30"/>
  <c r="K3581" i="30"/>
  <c r="K3585" i="30"/>
  <c r="K3589" i="30"/>
  <c r="K3593" i="30"/>
  <c r="K3597" i="30"/>
  <c r="K3601" i="30"/>
  <c r="K3605" i="30"/>
  <c r="K3609" i="30"/>
  <c r="K3613" i="30"/>
  <c r="K3617" i="30"/>
  <c r="K3621" i="30"/>
  <c r="K3625" i="30"/>
  <c r="K3629" i="30"/>
  <c r="K3633" i="30"/>
  <c r="K3637" i="30"/>
  <c r="K3641" i="30"/>
  <c r="K3645" i="30"/>
  <c r="K3649" i="30"/>
  <c r="K3653" i="30"/>
  <c r="K3657" i="30"/>
  <c r="K3661" i="30"/>
  <c r="K3665" i="30"/>
  <c r="K3669" i="30"/>
  <c r="K3673" i="30"/>
  <c r="K3677" i="30"/>
  <c r="K3681" i="30"/>
  <c r="K3685" i="30"/>
  <c r="K3689" i="30"/>
  <c r="K3693" i="30"/>
  <c r="K3697" i="30"/>
  <c r="K3701" i="30"/>
  <c r="K3705" i="30"/>
  <c r="K3709" i="30"/>
  <c r="K3713" i="30"/>
  <c r="K3717" i="30"/>
  <c r="K3721" i="30"/>
  <c r="K3725" i="30"/>
  <c r="K3729" i="30"/>
  <c r="K3733" i="30"/>
  <c r="K3737" i="30"/>
  <c r="K3741" i="30"/>
  <c r="K3745" i="30"/>
  <c r="K3749" i="30"/>
  <c r="K3753" i="30"/>
  <c r="K3757" i="30"/>
  <c r="K3761" i="30"/>
  <c r="K3765" i="30"/>
  <c r="K3769" i="30"/>
  <c r="K3773" i="30"/>
  <c r="K3777" i="30"/>
  <c r="K3781" i="30"/>
  <c r="K3785" i="30"/>
  <c r="K3789" i="30"/>
  <c r="K3793" i="30"/>
  <c r="K3797" i="30"/>
  <c r="K3801" i="30"/>
  <c r="K3805" i="30"/>
  <c r="K3809" i="30"/>
  <c r="K3813" i="30"/>
  <c r="K3817" i="30"/>
  <c r="K3821" i="30"/>
  <c r="K3825" i="30"/>
  <c r="K3829" i="30"/>
  <c r="K3833" i="30"/>
  <c r="K3837" i="30"/>
  <c r="K3841" i="30"/>
  <c r="K3845" i="30"/>
  <c r="K3849" i="30"/>
  <c r="K3853" i="30"/>
  <c r="K3857" i="30"/>
  <c r="K3861" i="30"/>
  <c r="K3865" i="30"/>
  <c r="K3869" i="30"/>
  <c r="K3873" i="30"/>
  <c r="K3877" i="30"/>
  <c r="K3881" i="30"/>
  <c r="K3885" i="30"/>
  <c r="K3889" i="30"/>
  <c r="K3893" i="30"/>
  <c r="K3897" i="30"/>
  <c r="K3901" i="30"/>
  <c r="K3905" i="30"/>
  <c r="K3909" i="30"/>
  <c r="K3913" i="30"/>
  <c r="K3917" i="30"/>
  <c r="K3921" i="30"/>
  <c r="K3925" i="30"/>
  <c r="K1358" i="30"/>
  <c r="K1413" i="30"/>
  <c r="K1553" i="30"/>
  <c r="K1741" i="30"/>
  <c r="K1885" i="30"/>
  <c r="K1939" i="30"/>
  <c r="K2058" i="30"/>
  <c r="K2094" i="30"/>
  <c r="K2146" i="30"/>
  <c r="K2314" i="30"/>
  <c r="K2350" i="30"/>
  <c r="K2402" i="30"/>
  <c r="K2556" i="30"/>
  <c r="K2588" i="30"/>
  <c r="K2605" i="30"/>
  <c r="K2614" i="30"/>
  <c r="K2628" i="30"/>
  <c r="K2637" i="30"/>
  <c r="K2646" i="30"/>
  <c r="K2660" i="30"/>
  <c r="K2669" i="30"/>
  <c r="K2678" i="30"/>
  <c r="K2692" i="30"/>
  <c r="K2701" i="30"/>
  <c r="K2710" i="30"/>
  <c r="K2724" i="30"/>
  <c r="K2733" i="30"/>
  <c r="K2742" i="30"/>
  <c r="K2756" i="30"/>
  <c r="K2765" i="30"/>
  <c r="K2774" i="30"/>
  <c r="K2788" i="30"/>
  <c r="K2797" i="30"/>
  <c r="K2806" i="30"/>
  <c r="K2820" i="30"/>
  <c r="K2829" i="30"/>
  <c r="K2838" i="30"/>
  <c r="K2852" i="30"/>
  <c r="K2861" i="30"/>
  <c r="K2870" i="30"/>
  <c r="K2884" i="30"/>
  <c r="K2893" i="30"/>
  <c r="K2902" i="30"/>
  <c r="K2916" i="30"/>
  <c r="K2925" i="30"/>
  <c r="K2934" i="30"/>
  <c r="K2948" i="30"/>
  <c r="K2957" i="30"/>
  <c r="K2966" i="30"/>
  <c r="K2980" i="30"/>
  <c r="K2989" i="30"/>
  <c r="K2998" i="30"/>
  <c r="K3012" i="30"/>
  <c r="K3021" i="30"/>
  <c r="K3030" i="30"/>
  <c r="K3044" i="30"/>
  <c r="K3053" i="30"/>
  <c r="K3062" i="30"/>
  <c r="K3076" i="30"/>
  <c r="K3085" i="30"/>
  <c r="K3094" i="30"/>
  <c r="K3108" i="30"/>
  <c r="K3117" i="30"/>
  <c r="K3126" i="30"/>
  <c r="K3140" i="30"/>
  <c r="K3149" i="30"/>
  <c r="K1933" i="30"/>
  <c r="K2154" i="30"/>
  <c r="K2190" i="30"/>
  <c r="K2242" i="30"/>
  <c r="K2410" i="30"/>
  <c r="K2446" i="30"/>
  <c r="K2490" i="30"/>
  <c r="K2496" i="30"/>
  <c r="K2569" i="30"/>
  <c r="K2610" i="30"/>
  <c r="K2624" i="30"/>
  <c r="K2633" i="30"/>
  <c r="K2642" i="30"/>
  <c r="K2656" i="30"/>
  <c r="K2665" i="30"/>
  <c r="K2674" i="30"/>
  <c r="K2688" i="30"/>
  <c r="K2697" i="30"/>
  <c r="K2706" i="30"/>
  <c r="K2720" i="30"/>
  <c r="K2729" i="30"/>
  <c r="K2738" i="30"/>
  <c r="K2752" i="30"/>
  <c r="K2761" i="30"/>
  <c r="K2770" i="30"/>
  <c r="K2784" i="30"/>
  <c r="K2793" i="30"/>
  <c r="K2802" i="30"/>
  <c r="K2816" i="30"/>
  <c r="K2825" i="30"/>
  <c r="K2834" i="30"/>
  <c r="K2848" i="30"/>
  <c r="K2857" i="30"/>
  <c r="K2866" i="30"/>
  <c r="K2880" i="30"/>
  <c r="K2889" i="30"/>
  <c r="K2898" i="30"/>
  <c r="K2912" i="30"/>
  <c r="K2921" i="30"/>
  <c r="K2930" i="30"/>
  <c r="K2944" i="30"/>
  <c r="K2953" i="30"/>
  <c r="K2962" i="30"/>
  <c r="K2976" i="30"/>
  <c r="K2985" i="30"/>
  <c r="K2994" i="30"/>
  <c r="K3008" i="30"/>
  <c r="K3017" i="30"/>
  <c r="K3026" i="30"/>
  <c r="K3040" i="30"/>
  <c r="K3049" i="30"/>
  <c r="K3058" i="30"/>
  <c r="K3072" i="30"/>
  <c r="K3081" i="30"/>
  <c r="K3090" i="30"/>
  <c r="K3104" i="30"/>
  <c r="K3113" i="30"/>
  <c r="K3122" i="30"/>
  <c r="K3136" i="30"/>
  <c r="K3145" i="30"/>
  <c r="K3154" i="30"/>
  <c r="K3158" i="30"/>
  <c r="K3162" i="30"/>
  <c r="K3166" i="30"/>
  <c r="K3170" i="30"/>
  <c r="K3174" i="30"/>
  <c r="K3178" i="30"/>
  <c r="K3182" i="30"/>
  <c r="K3186" i="30"/>
  <c r="K3190" i="30"/>
  <c r="K3194" i="30"/>
  <c r="K3198" i="30"/>
  <c r="K3202" i="30"/>
  <c r="K3206" i="30"/>
  <c r="K3210" i="30"/>
  <c r="K3214" i="30"/>
  <c r="K3218" i="30"/>
  <c r="K3222" i="30"/>
  <c r="K3226" i="30"/>
  <c r="K3230" i="30"/>
  <c r="K3234" i="30"/>
  <c r="K3238" i="30"/>
  <c r="K3242" i="30"/>
  <c r="K3246" i="30"/>
  <c r="K3250" i="30"/>
  <c r="K3254" i="30"/>
  <c r="K3258" i="30"/>
  <c r="K3262" i="30"/>
  <c r="K3266" i="30"/>
  <c r="K3270" i="30"/>
  <c r="K3274" i="30"/>
  <c r="K3278" i="30"/>
  <c r="K3282" i="30"/>
  <c r="K3286" i="30"/>
  <c r="K3290" i="30"/>
  <c r="K3294" i="30"/>
  <c r="K3298" i="30"/>
  <c r="K3302" i="30"/>
  <c r="K3306" i="30"/>
  <c r="K3310" i="30"/>
  <c r="K3314" i="30"/>
  <c r="K3318" i="30"/>
  <c r="K3322" i="30"/>
  <c r="K3326" i="30"/>
  <c r="K3330" i="30"/>
  <c r="K3334" i="30"/>
  <c r="K3338" i="30"/>
  <c r="K3342" i="30"/>
  <c r="K3346" i="30"/>
  <c r="K3350" i="30"/>
  <c r="K3354" i="30"/>
  <c r="K3358" i="30"/>
  <c r="K3362" i="30"/>
  <c r="K3366" i="30"/>
  <c r="K3370" i="30"/>
  <c r="K3374" i="30"/>
  <c r="K3378" i="30"/>
  <c r="K3382" i="30"/>
  <c r="K3386" i="30"/>
  <c r="K3390" i="30"/>
  <c r="K3394" i="30"/>
  <c r="K3398" i="30"/>
  <c r="K3402" i="30"/>
  <c r="K3406" i="30"/>
  <c r="K3410" i="30"/>
  <c r="K3414" i="30"/>
  <c r="K3418" i="30"/>
  <c r="K3422" i="30"/>
  <c r="K3426" i="30"/>
  <c r="K3430" i="30"/>
  <c r="K3434" i="30"/>
  <c r="K3438" i="30"/>
  <c r="K3442" i="30"/>
  <c r="K3446" i="30"/>
  <c r="K3450" i="30"/>
  <c r="K3454" i="30"/>
  <c r="K3458" i="30"/>
  <c r="K3462" i="30"/>
  <c r="K3466" i="30"/>
  <c r="K3470" i="30"/>
  <c r="K3474" i="30"/>
  <c r="K3478" i="30"/>
  <c r="K3482" i="30"/>
  <c r="K3486" i="30"/>
  <c r="K3490" i="30"/>
  <c r="K3494" i="30"/>
  <c r="K3498" i="30"/>
  <c r="K3502" i="30"/>
  <c r="K3506" i="30"/>
  <c r="K3510" i="30"/>
  <c r="K3514" i="30"/>
  <c r="K3518" i="30"/>
  <c r="K3522" i="30"/>
  <c r="K3526" i="30"/>
  <c r="K3530" i="30"/>
  <c r="K3534" i="30"/>
  <c r="K3538" i="30"/>
  <c r="K3542" i="30"/>
  <c r="K3546" i="30"/>
  <c r="K3550" i="30"/>
  <c r="K3554" i="30"/>
  <c r="K3558" i="30"/>
  <c r="K3562" i="30"/>
  <c r="K3566" i="30"/>
  <c r="K3570" i="30"/>
  <c r="K3574" i="30"/>
  <c r="K3578" i="30"/>
  <c r="K3582" i="30"/>
  <c r="K3586" i="30"/>
  <c r="K3590" i="30"/>
  <c r="K1145" i="30"/>
  <c r="K1509" i="30"/>
  <c r="K1757" i="30"/>
  <c r="K1811" i="30"/>
  <c r="K2030" i="30"/>
  <c r="K2082" i="30"/>
  <c r="K2250" i="30"/>
  <c r="K2286" i="30"/>
  <c r="K2338" i="30"/>
  <c r="K2524" i="30"/>
  <c r="K2538" i="30"/>
  <c r="K2544" i="30"/>
  <c r="K2589" i="30"/>
  <c r="K2601" i="30"/>
  <c r="K2606" i="30"/>
  <c r="K2620" i="30"/>
  <c r="K2629" i="30"/>
  <c r="K2638" i="30"/>
  <c r="K2652" i="30"/>
  <c r="K2661" i="30"/>
  <c r="K2670" i="30"/>
  <c r="K2684" i="30"/>
  <c r="K2693" i="30"/>
  <c r="K2702" i="30"/>
  <c r="K2716" i="30"/>
  <c r="K2725" i="30"/>
  <c r="K2734" i="30"/>
  <c r="K2748" i="30"/>
  <c r="K2757" i="30"/>
  <c r="K2766" i="30"/>
  <c r="K2780" i="30"/>
  <c r="K2789" i="30"/>
  <c r="K2798" i="30"/>
  <c r="K2812" i="30"/>
  <c r="K2821" i="30"/>
  <c r="K2830" i="30"/>
  <c r="K2844" i="30"/>
  <c r="K2853" i="30"/>
  <c r="K2862" i="30"/>
  <c r="K2876" i="30"/>
  <c r="K2885" i="30"/>
  <c r="K2894" i="30"/>
  <c r="K2908" i="30"/>
  <c r="K2917" i="30"/>
  <c r="K2926" i="30"/>
  <c r="K2940" i="30"/>
  <c r="K2949" i="30"/>
  <c r="K2958" i="30"/>
  <c r="K2972" i="30"/>
  <c r="K2981" i="30"/>
  <c r="K2990" i="30"/>
  <c r="K3004" i="30"/>
  <c r="K3013" i="30"/>
  <c r="K3022" i="30"/>
  <c r="K3036" i="30"/>
  <c r="K3045" i="30"/>
  <c r="K3054" i="30"/>
  <c r="K3068" i="30"/>
  <c r="K3077" i="30"/>
  <c r="K3086" i="30"/>
  <c r="K3100" i="30"/>
  <c r="K3109" i="30"/>
  <c r="K3118" i="30"/>
  <c r="K3132" i="30"/>
  <c r="K3141" i="30"/>
  <c r="K3150" i="30"/>
  <c r="K35" i="30"/>
  <c r="K1541" i="30"/>
  <c r="K1681" i="30"/>
  <c r="K1805" i="30"/>
  <c r="K1949" i="30"/>
  <c r="K2003" i="30"/>
  <c r="K2090" i="30"/>
  <c r="K2126" i="30"/>
  <c r="K2178" i="30"/>
  <c r="K2346" i="30"/>
  <c r="K2382" i="30"/>
  <c r="K2434" i="30"/>
  <c r="K2565" i="30"/>
  <c r="K2616" i="30"/>
  <c r="K2625" i="30"/>
  <c r="K2634" i="30"/>
  <c r="K2648" i="30"/>
  <c r="K2657" i="30"/>
  <c r="K2666" i="30"/>
  <c r="K2680" i="30"/>
  <c r="K2689" i="30"/>
  <c r="K2698" i="30"/>
  <c r="K2712" i="30"/>
  <c r="K2721" i="30"/>
  <c r="K2730" i="30"/>
  <c r="K2744" i="30"/>
  <c r="K2753" i="30"/>
  <c r="K2762" i="30"/>
  <c r="K2776" i="30"/>
  <c r="K2785" i="30"/>
  <c r="K2794" i="30"/>
  <c r="K2808" i="30"/>
  <c r="K2817" i="30"/>
  <c r="K2826" i="30"/>
  <c r="K2840" i="30"/>
  <c r="K2849" i="30"/>
  <c r="K2858" i="30"/>
  <c r="K2872" i="30"/>
  <c r="K2881" i="30"/>
  <c r="K2890" i="30"/>
  <c r="K2904" i="30"/>
  <c r="K2913" i="30"/>
  <c r="K2922" i="30"/>
  <c r="K2936" i="30"/>
  <c r="K2945" i="30"/>
  <c r="K2954" i="30"/>
  <c r="K2968" i="30"/>
  <c r="K2977" i="30"/>
  <c r="K2986" i="30"/>
  <c r="K3000" i="30"/>
  <c r="K3009" i="30"/>
  <c r="K3018" i="30"/>
  <c r="K3032" i="30"/>
  <c r="K3041" i="30"/>
  <c r="K3050" i="30"/>
  <c r="K3064" i="30"/>
  <c r="K3073" i="30"/>
  <c r="K3082" i="30"/>
  <c r="K1637" i="30"/>
  <c r="K1875" i="30"/>
  <c r="K2282" i="30"/>
  <c r="K2478" i="30"/>
  <c r="K2560" i="30"/>
  <c r="K2597" i="30"/>
  <c r="K2617" i="30"/>
  <c r="K2630" i="30"/>
  <c r="K2644" i="30"/>
  <c r="K2745" i="30"/>
  <c r="K2758" i="30"/>
  <c r="K2772" i="30"/>
  <c r="K2873" i="30"/>
  <c r="K2886" i="30"/>
  <c r="K2900" i="30"/>
  <c r="K3001" i="30"/>
  <c r="K3014" i="30"/>
  <c r="K3028" i="30"/>
  <c r="K3101" i="30"/>
  <c r="K3120" i="30"/>
  <c r="K3138" i="30"/>
  <c r="K3594" i="30"/>
  <c r="K3603" i="30"/>
  <c r="K3612" i="30"/>
  <c r="K3626" i="30"/>
  <c r="K3635" i="30"/>
  <c r="K3644" i="30"/>
  <c r="K3658" i="30"/>
  <c r="K3667" i="30"/>
  <c r="K3676" i="30"/>
  <c r="K3690" i="30"/>
  <c r="K3699" i="30"/>
  <c r="K3708" i="30"/>
  <c r="K3722" i="30"/>
  <c r="K3731" i="30"/>
  <c r="K3740" i="30"/>
  <c r="K3754" i="30"/>
  <c r="K3763" i="30"/>
  <c r="K3772" i="30"/>
  <c r="K3786" i="30"/>
  <c r="K3795" i="30"/>
  <c r="K3804" i="30"/>
  <c r="K3818" i="30"/>
  <c r="K3827" i="30"/>
  <c r="K3836" i="30"/>
  <c r="K3850" i="30"/>
  <c r="K3859" i="30"/>
  <c r="K3868" i="30"/>
  <c r="K3882" i="30"/>
  <c r="K3891" i="30"/>
  <c r="K3900" i="30"/>
  <c r="K3914" i="30"/>
  <c r="K3923" i="30"/>
  <c r="K3993" i="30"/>
  <c r="K2850" i="30"/>
  <c r="K2864" i="30"/>
  <c r="K2978" i="30"/>
  <c r="K2992" i="30"/>
  <c r="K3005" i="30"/>
  <c r="K3105" i="30"/>
  <c r="K3124" i="30"/>
  <c r="K3155" i="30"/>
  <c r="K3176" i="30"/>
  <c r="K3208" i="30"/>
  <c r="K3224" i="30"/>
  <c r="K3240" i="30"/>
  <c r="K3267" i="30"/>
  <c r="K3283" i="30"/>
  <c r="K3315" i="30"/>
  <c r="K3336" i="30"/>
  <c r="K3368" i="30"/>
  <c r="K3384" i="30"/>
  <c r="K3400" i="30"/>
  <c r="K3427" i="30"/>
  <c r="K3475" i="30"/>
  <c r="K3491" i="30"/>
  <c r="K3512" i="30"/>
  <c r="K3656" i="30"/>
  <c r="K3775" i="30"/>
  <c r="K3871" i="30"/>
  <c r="K3930" i="30"/>
  <c r="K3938" i="30"/>
  <c r="K3946" i="30"/>
  <c r="K3954" i="30"/>
  <c r="K3974" i="30"/>
  <c r="K3986" i="30"/>
  <c r="K3994" i="30"/>
  <c r="K2566" i="30"/>
  <c r="K2690" i="30"/>
  <c r="K2704" i="30"/>
  <c r="K2717" i="30"/>
  <c r="K2818" i="30"/>
  <c r="K2832" i="30"/>
  <c r="K2845" i="30"/>
  <c r="K2973" i="30"/>
  <c r="K3167" i="30"/>
  <c r="K3188" i="30"/>
  <c r="K3215" i="30"/>
  <c r="K3236" i="30"/>
  <c r="K3252" i="30"/>
  <c r="K3279" i="30"/>
  <c r="K3348" i="30"/>
  <c r="K3375" i="30"/>
  <c r="K3391" i="30"/>
  <c r="K3412" i="30"/>
  <c r="K3428" i="30"/>
  <c r="K3460" i="30"/>
  <c r="K3492" i="30"/>
  <c r="K3519" i="30"/>
  <c r="K3535" i="30"/>
  <c r="K3551" i="30"/>
  <c r="K3567" i="30"/>
  <c r="K3607" i="30"/>
  <c r="K3680" i="30"/>
  <c r="K3712" i="30"/>
  <c r="K3726" i="30"/>
  <c r="K3735" i="30"/>
  <c r="K3744" i="30"/>
  <c r="K3776" i="30"/>
  <c r="K3872" i="30"/>
  <c r="K3895" i="30"/>
  <c r="K3927" i="30"/>
  <c r="K3939" i="30"/>
  <c r="K3951" i="30"/>
  <c r="K3959" i="30"/>
  <c r="K3979" i="30"/>
  <c r="K3995" i="30"/>
  <c r="K1821" i="30"/>
  <c r="K2018" i="30"/>
  <c r="K2554" i="30"/>
  <c r="K2658" i="30"/>
  <c r="K2672" i="30"/>
  <c r="K2685" i="30"/>
  <c r="K2786" i="30"/>
  <c r="K2800" i="30"/>
  <c r="K2813" i="30"/>
  <c r="K2914" i="30"/>
  <c r="K2928" i="30"/>
  <c r="K2941" i="30"/>
  <c r="K3042" i="30"/>
  <c r="K3056" i="30"/>
  <c r="K3069" i="30"/>
  <c r="K3096" i="30"/>
  <c r="K3114" i="30"/>
  <c r="K3133" i="30"/>
  <c r="K3152" i="30"/>
  <c r="K3163" i="30"/>
  <c r="K3168" i="30"/>
  <c r="K3179" i="30"/>
  <c r="K3184" i="30"/>
  <c r="K3195" i="30"/>
  <c r="K3200" i="30"/>
  <c r="K3211" i="30"/>
  <c r="K3216" i="30"/>
  <c r="K3227" i="30"/>
  <c r="K3232" i="30"/>
  <c r="K3243" i="30"/>
  <c r="K3248" i="30"/>
  <c r="K3259" i="30"/>
  <c r="K3264" i="30"/>
  <c r="K3275" i="30"/>
  <c r="K3280" i="30"/>
  <c r="K3291" i="30"/>
  <c r="K3296" i="30"/>
  <c r="K3307" i="30"/>
  <c r="K3312" i="30"/>
  <c r="K3323" i="30"/>
  <c r="K3328" i="30"/>
  <c r="K3339" i="30"/>
  <c r="K3344" i="30"/>
  <c r="K3355" i="30"/>
  <c r="K3360" i="30"/>
  <c r="K3371" i="30"/>
  <c r="K3376" i="30"/>
  <c r="K3387" i="30"/>
  <c r="K3392" i="30"/>
  <c r="K3403" i="30"/>
  <c r="K3408" i="30"/>
  <c r="K3419" i="30"/>
  <c r="K3424" i="30"/>
  <c r="K3435" i="30"/>
  <c r="K3440" i="30"/>
  <c r="K3451" i="30"/>
  <c r="K3456" i="30"/>
  <c r="K3467" i="30"/>
  <c r="K3472" i="30"/>
  <c r="K3483" i="30"/>
  <c r="K3488" i="30"/>
  <c r="K3499" i="30"/>
  <c r="K3504" i="30"/>
  <c r="K3515" i="30"/>
  <c r="K3520" i="30"/>
  <c r="K3531" i="30"/>
  <c r="K3536" i="30"/>
  <c r="K3547" i="30"/>
  <c r="K3552" i="30"/>
  <c r="K3563" i="30"/>
  <c r="K3568" i="30"/>
  <c r="K3579" i="30"/>
  <c r="K3584" i="30"/>
  <c r="K3599" i="30"/>
  <c r="K3608" i="30"/>
  <c r="K3622" i="30"/>
  <c r="K3631" i="30"/>
  <c r="K3640" i="30"/>
  <c r="K3654" i="30"/>
  <c r="K3663" i="30"/>
  <c r="K3672" i="30"/>
  <c r="K3686" i="30"/>
  <c r="K3695" i="30"/>
  <c r="K3704" i="30"/>
  <c r="K3718" i="30"/>
  <c r="K3727" i="30"/>
  <c r="K3736" i="30"/>
  <c r="K3750" i="30"/>
  <c r="K3759" i="30"/>
  <c r="K3768" i="30"/>
  <c r="K3782" i="30"/>
  <c r="K3791" i="30"/>
  <c r="K3800" i="30"/>
  <c r="K3814" i="30"/>
  <c r="K3823" i="30"/>
  <c r="K3832" i="30"/>
  <c r="K3846" i="30"/>
  <c r="K3855" i="30"/>
  <c r="K3864" i="30"/>
  <c r="K3878" i="30"/>
  <c r="K3887" i="30"/>
  <c r="K3896" i="30"/>
  <c r="K3910" i="30"/>
  <c r="K3919" i="30"/>
  <c r="K3928" i="30"/>
  <c r="K3932" i="30"/>
  <c r="K3936" i="30"/>
  <c r="K3940" i="30"/>
  <c r="K3944" i="30"/>
  <c r="K3948" i="30"/>
  <c r="K3952" i="30"/>
  <c r="K3956" i="30"/>
  <c r="K3960" i="30"/>
  <c r="K3964" i="30"/>
  <c r="K3968" i="30"/>
  <c r="K3972" i="30"/>
  <c r="K3976" i="30"/>
  <c r="K3980" i="30"/>
  <c r="K3984" i="30"/>
  <c r="K3988" i="30"/>
  <c r="K3992" i="30"/>
  <c r="K3996" i="30"/>
  <c r="K4000" i="30"/>
  <c r="K3981" i="30"/>
  <c r="K3997" i="30"/>
  <c r="K3443" i="30"/>
  <c r="K3523" i="30"/>
  <c r="K3571" i="30"/>
  <c r="K3743" i="30"/>
  <c r="K3862" i="30"/>
  <c r="K3934" i="30"/>
  <c r="K3966" i="30"/>
  <c r="K3074" i="30"/>
  <c r="K3300" i="30"/>
  <c r="K3444" i="30"/>
  <c r="K3639" i="30"/>
  <c r="K3671" i="30"/>
  <c r="K3808" i="30"/>
  <c r="K3886" i="30"/>
  <c r="K3987" i="30"/>
  <c r="K2026" i="30"/>
  <c r="K2222" i="30"/>
  <c r="K2370" i="30"/>
  <c r="K2540" i="30"/>
  <c r="K2612" i="30"/>
  <c r="K2713" i="30"/>
  <c r="K2726" i="30"/>
  <c r="K2740" i="30"/>
  <c r="K2841" i="30"/>
  <c r="K2854" i="30"/>
  <c r="K2868" i="30"/>
  <c r="K2969" i="30"/>
  <c r="K2982" i="30"/>
  <c r="K2996" i="30"/>
  <c r="K3128" i="30"/>
  <c r="K3146" i="30"/>
  <c r="K3595" i="30"/>
  <c r="K3604" i="30"/>
  <c r="K3618" i="30"/>
  <c r="K3627" i="30"/>
  <c r="K3636" i="30"/>
  <c r="K3650" i="30"/>
  <c r="K3659" i="30"/>
  <c r="K3668" i="30"/>
  <c r="K3682" i="30"/>
  <c r="K3691" i="30"/>
  <c r="K3700" i="30"/>
  <c r="K3714" i="30"/>
  <c r="K3723" i="30"/>
  <c r="K3732" i="30"/>
  <c r="K3746" i="30"/>
  <c r="K3755" i="30"/>
  <c r="K3764" i="30"/>
  <c r="K3778" i="30"/>
  <c r="K3787" i="30"/>
  <c r="K3796" i="30"/>
  <c r="K3810" i="30"/>
  <c r="K3819" i="30"/>
  <c r="K3828" i="30"/>
  <c r="K3842" i="30"/>
  <c r="K3851" i="30"/>
  <c r="K3860" i="30"/>
  <c r="K3874" i="30"/>
  <c r="K3883" i="30"/>
  <c r="K3892" i="30"/>
  <c r="K3906" i="30"/>
  <c r="K3915" i="30"/>
  <c r="K3924" i="30"/>
  <c r="K3973" i="30"/>
  <c r="K3989" i="30"/>
  <c r="K2608" i="30"/>
  <c r="K2722" i="30"/>
  <c r="K2736" i="30"/>
  <c r="K2749" i="30"/>
  <c r="K2877" i="30"/>
  <c r="K3187" i="30"/>
  <c r="K3203" i="30"/>
  <c r="K3235" i="30"/>
  <c r="K3251" i="30"/>
  <c r="K3272" i="30"/>
  <c r="K3304" i="30"/>
  <c r="K3331" i="30"/>
  <c r="K3347" i="30"/>
  <c r="K3379" i="30"/>
  <c r="K3416" i="30"/>
  <c r="K3432" i="30"/>
  <c r="K3459" i="30"/>
  <c r="K3480" i="30"/>
  <c r="K3539" i="30"/>
  <c r="K3592" i="30"/>
  <c r="K3638" i="30"/>
  <c r="K3670" i="30"/>
  <c r="K3679" i="30"/>
  <c r="K3711" i="30"/>
  <c r="K3720" i="30"/>
  <c r="K3784" i="30"/>
  <c r="K3816" i="30"/>
  <c r="K3848" i="30"/>
  <c r="K3880" i="30"/>
  <c r="K3894" i="30"/>
  <c r="K3950" i="30"/>
  <c r="K3970" i="30"/>
  <c r="K2946" i="30"/>
  <c r="K3106" i="30"/>
  <c r="K3156" i="30"/>
  <c r="K3172" i="30"/>
  <c r="K3183" i="30"/>
  <c r="K3204" i="30"/>
  <c r="K3247" i="30"/>
  <c r="K3295" i="30"/>
  <c r="K3316" i="30"/>
  <c r="K3343" i="30"/>
  <c r="K3380" i="30"/>
  <c r="K3423" i="30"/>
  <c r="K3476" i="30"/>
  <c r="K3572" i="30"/>
  <c r="K3588" i="30"/>
  <c r="K3662" i="30"/>
  <c r="K3799" i="30"/>
  <c r="K3840" i="30"/>
  <c r="K3918" i="30"/>
  <c r="K3935" i="30"/>
  <c r="K3943" i="30"/>
  <c r="K3955" i="30"/>
  <c r="K3971" i="30"/>
  <c r="K3991" i="30"/>
  <c r="K1425" i="30"/>
  <c r="K1997" i="30"/>
  <c r="K2442" i="30"/>
  <c r="K2626" i="30"/>
  <c r="K2640" i="30"/>
  <c r="K2653" i="30"/>
  <c r="K2754" i="30"/>
  <c r="K2768" i="30"/>
  <c r="K2781" i="30"/>
  <c r="K2882" i="30"/>
  <c r="K2896" i="30"/>
  <c r="K2909" i="30"/>
  <c r="K3010" i="30"/>
  <c r="K3024" i="30"/>
  <c r="K3037" i="30"/>
  <c r="K3097" i="30"/>
  <c r="K3159" i="30"/>
  <c r="K3164" i="30"/>
  <c r="K3175" i="30"/>
  <c r="K3180" i="30"/>
  <c r="K3191" i="30"/>
  <c r="K3196" i="30"/>
  <c r="K3207" i="30"/>
  <c r="K3212" i="30"/>
  <c r="K3223" i="30"/>
  <c r="K3228" i="30"/>
  <c r="K3239" i="30"/>
  <c r="K3244" i="30"/>
  <c r="K3255" i="30"/>
  <c r="K3260" i="30"/>
  <c r="K3271" i="30"/>
  <c r="K3276" i="30"/>
  <c r="K3287" i="30"/>
  <c r="K3292" i="30"/>
  <c r="K3303" i="30"/>
  <c r="K3308" i="30"/>
  <c r="K3319" i="30"/>
  <c r="K3324" i="30"/>
  <c r="K3335" i="30"/>
  <c r="K3340" i="30"/>
  <c r="K3351" i="30"/>
  <c r="K3356" i="30"/>
  <c r="K3367" i="30"/>
  <c r="K3372" i="30"/>
  <c r="K3383" i="30"/>
  <c r="K3388" i="30"/>
  <c r="K3399" i="30"/>
  <c r="K3404" i="30"/>
  <c r="K3415" i="30"/>
  <c r="K3420" i="30"/>
  <c r="K3431" i="30"/>
  <c r="K3436" i="30"/>
  <c r="K3447" i="30"/>
  <c r="K3452" i="30"/>
  <c r="K3463" i="30"/>
  <c r="K3468" i="30"/>
  <c r="K3479" i="30"/>
  <c r="K3484" i="30"/>
  <c r="K3495" i="30"/>
  <c r="K3500" i="30"/>
  <c r="K3511" i="30"/>
  <c r="K3516" i="30"/>
  <c r="K3527" i="30"/>
  <c r="K3532" i="30"/>
  <c r="K3543" i="30"/>
  <c r="K3548" i="30"/>
  <c r="K3559" i="30"/>
  <c r="K3564" i="30"/>
  <c r="K3575" i="30"/>
  <c r="K3580" i="30"/>
  <c r="K3591" i="30"/>
  <c r="K3600" i="30"/>
  <c r="K3614" i="30"/>
  <c r="K3623" i="30"/>
  <c r="K3632" i="30"/>
  <c r="K3646" i="30"/>
  <c r="K3655" i="30"/>
  <c r="K3664" i="30"/>
  <c r="K3678" i="30"/>
  <c r="K3687" i="30"/>
  <c r="K3696" i="30"/>
  <c r="K3710" i="30"/>
  <c r="K3719" i="30"/>
  <c r="K3728" i="30"/>
  <c r="K3742" i="30"/>
  <c r="K3751" i="30"/>
  <c r="K3760" i="30"/>
  <c r="K3774" i="30"/>
  <c r="K3783" i="30"/>
  <c r="K3792" i="30"/>
  <c r="K3806" i="30"/>
  <c r="K3815" i="30"/>
  <c r="K3824" i="30"/>
  <c r="K3838" i="30"/>
  <c r="K3847" i="30"/>
  <c r="K3856" i="30"/>
  <c r="K3870" i="30"/>
  <c r="K3879" i="30"/>
  <c r="K3888" i="30"/>
  <c r="K3902" i="30"/>
  <c r="K3911" i="30"/>
  <c r="K3920" i="30"/>
  <c r="K3929" i="30"/>
  <c r="K3933" i="30"/>
  <c r="K3937" i="30"/>
  <c r="K3941" i="30"/>
  <c r="K3945" i="30"/>
  <c r="K3949" i="30"/>
  <c r="K3953" i="30"/>
  <c r="K3957" i="30"/>
  <c r="K3961" i="30"/>
  <c r="K3965" i="30"/>
  <c r="K3969" i="30"/>
  <c r="K3977" i="30"/>
  <c r="K3985" i="30"/>
  <c r="K3171" i="30"/>
  <c r="K3299" i="30"/>
  <c r="K3363" i="30"/>
  <c r="K3395" i="30"/>
  <c r="K3464" i="30"/>
  <c r="K3496" i="30"/>
  <c r="K3528" i="30"/>
  <c r="K3544" i="30"/>
  <c r="K3555" i="30"/>
  <c r="K3576" i="30"/>
  <c r="K3587" i="30"/>
  <c r="K3606" i="30"/>
  <c r="K3615" i="30"/>
  <c r="K3624" i="30"/>
  <c r="K3702" i="30"/>
  <c r="K3752" i="30"/>
  <c r="K3766" i="30"/>
  <c r="K3807" i="30"/>
  <c r="K3830" i="30"/>
  <c r="K3839" i="30"/>
  <c r="K3926" i="30"/>
  <c r="K3942" i="30"/>
  <c r="K3958" i="30"/>
  <c r="K3978" i="30"/>
  <c r="K3990" i="30"/>
  <c r="K3220" i="30"/>
  <c r="K3263" i="30"/>
  <c r="K3311" i="30"/>
  <c r="K3359" i="30"/>
  <c r="K3407" i="30"/>
  <c r="K3471" i="30"/>
  <c r="K3508" i="30"/>
  <c r="K3540" i="30"/>
  <c r="K3703" i="30"/>
  <c r="K3854" i="30"/>
  <c r="K3975" i="30"/>
  <c r="K2114" i="30"/>
  <c r="K2578" i="30"/>
  <c r="K2681" i="30"/>
  <c r="K2694" i="30"/>
  <c r="K2708" i="30"/>
  <c r="K2809" i="30"/>
  <c r="K2822" i="30"/>
  <c r="K2836" i="30"/>
  <c r="K2937" i="30"/>
  <c r="K2950" i="30"/>
  <c r="K2964" i="30"/>
  <c r="K3065" i="30"/>
  <c r="K3078" i="30"/>
  <c r="K3092" i="30"/>
  <c r="K3110" i="30"/>
  <c r="K3129" i="30"/>
  <c r="K3596" i="30"/>
  <c r="K3610" i="30"/>
  <c r="K3619" i="30"/>
  <c r="K3628" i="30"/>
  <c r="K3642" i="30"/>
  <c r="K3651" i="30"/>
  <c r="K3660" i="30"/>
  <c r="K3674" i="30"/>
  <c r="K3683" i="30"/>
  <c r="K3692" i="30"/>
  <c r="K3706" i="30"/>
  <c r="K3715" i="30"/>
  <c r="K3724" i="30"/>
  <c r="K3738" i="30"/>
  <c r="K3747" i="30"/>
  <c r="K3756" i="30"/>
  <c r="K3770" i="30"/>
  <c r="K3779" i="30"/>
  <c r="K3788" i="30"/>
  <c r="K3802" i="30"/>
  <c r="K3811" i="30"/>
  <c r="K3820" i="30"/>
  <c r="K3834" i="30"/>
  <c r="K3843" i="30"/>
  <c r="K3852" i="30"/>
  <c r="K3866" i="30"/>
  <c r="K3875" i="30"/>
  <c r="K3884" i="30"/>
  <c r="K3898" i="30"/>
  <c r="K3907" i="30"/>
  <c r="K3916" i="30"/>
  <c r="K2186" i="30"/>
  <c r="K2318" i="30"/>
  <c r="K2512" i="30"/>
  <c r="K2621" i="30"/>
  <c r="K3142" i="30"/>
  <c r="K3160" i="30"/>
  <c r="K3192" i="30"/>
  <c r="K3219" i="30"/>
  <c r="K3256" i="30"/>
  <c r="K3288" i="30"/>
  <c r="K3320" i="30"/>
  <c r="K3352" i="30"/>
  <c r="K3411" i="30"/>
  <c r="K3448" i="30"/>
  <c r="K3507" i="30"/>
  <c r="K3560" i="30"/>
  <c r="K3647" i="30"/>
  <c r="K3688" i="30"/>
  <c r="K3734" i="30"/>
  <c r="K3798" i="30"/>
  <c r="K3903" i="30"/>
  <c r="K3912" i="30"/>
  <c r="K3962" i="30"/>
  <c r="K3982" i="30"/>
  <c r="K3998" i="30"/>
  <c r="K3199" i="30"/>
  <c r="K3268" i="30"/>
  <c r="K3332" i="30"/>
  <c r="K3455" i="30"/>
  <c r="K3487" i="30"/>
  <c r="K3524" i="30"/>
  <c r="K3556" i="30"/>
  <c r="K3583" i="30"/>
  <c r="K3630" i="30"/>
  <c r="K3648" i="30"/>
  <c r="K3767" i="30"/>
  <c r="K3790" i="30"/>
  <c r="K3863" i="30"/>
  <c r="K3904" i="30"/>
  <c r="K3967" i="30"/>
  <c r="K3999" i="30"/>
  <c r="K2506" i="30"/>
  <c r="K2602" i="30"/>
  <c r="K2649" i="30"/>
  <c r="K2662" i="30"/>
  <c r="K2676" i="30"/>
  <c r="K2777" i="30"/>
  <c r="K2790" i="30"/>
  <c r="K2804" i="30"/>
  <c r="K2905" i="30"/>
  <c r="K2918" i="30"/>
  <c r="K2932" i="30"/>
  <c r="K3033" i="30"/>
  <c r="K3046" i="30"/>
  <c r="K3060" i="30"/>
  <c r="K3137" i="30"/>
  <c r="K3602" i="30"/>
  <c r="K3611" i="30"/>
  <c r="K3620" i="30"/>
  <c r="K3634" i="30"/>
  <c r="K3643" i="30"/>
  <c r="K3652" i="30"/>
  <c r="K3666" i="30"/>
  <c r="K3675" i="30"/>
  <c r="K3684" i="30"/>
  <c r="K3698" i="30"/>
  <c r="K3707" i="30"/>
  <c r="K3716" i="30"/>
  <c r="K3730" i="30"/>
  <c r="K3739" i="30"/>
  <c r="K3748" i="30"/>
  <c r="K3762" i="30"/>
  <c r="K3771" i="30"/>
  <c r="K3780" i="30"/>
  <c r="K3794" i="30"/>
  <c r="K3803" i="30"/>
  <c r="K3812" i="30"/>
  <c r="K3826" i="30"/>
  <c r="K3835" i="30"/>
  <c r="K3844" i="30"/>
  <c r="K3858" i="30"/>
  <c r="K3867" i="30"/>
  <c r="K3876" i="30"/>
  <c r="K3890" i="30"/>
  <c r="K3899" i="30"/>
  <c r="K3908" i="30"/>
  <c r="K3922" i="30"/>
  <c r="K2062" i="30"/>
  <c r="K2274" i="30"/>
  <c r="K2492" i="30"/>
  <c r="K2960" i="30"/>
  <c r="K3088" i="30"/>
  <c r="K3231" i="30"/>
  <c r="K3284" i="30"/>
  <c r="K3327" i="30"/>
  <c r="K3364" i="30"/>
  <c r="K3396" i="30"/>
  <c r="K3439" i="30"/>
  <c r="K3503" i="30"/>
  <c r="K3598" i="30"/>
  <c r="K3616" i="30"/>
  <c r="K3694" i="30"/>
  <c r="K3758" i="30"/>
  <c r="K3822" i="30"/>
  <c r="K3831" i="30"/>
  <c r="K3931" i="30"/>
  <c r="K3947" i="30"/>
  <c r="K3963" i="30"/>
  <c r="K3983" i="30"/>
  <c r="M15" i="62"/>
  <c r="K3954" i="58"/>
  <c r="K3698" i="58"/>
  <c r="K3347" i="58"/>
  <c r="K1836" i="58"/>
  <c r="K3922" i="58"/>
  <c r="K3666" i="58"/>
  <c r="K3265" i="58"/>
  <c r="K1580" i="58"/>
  <c r="K10" i="30"/>
  <c r="K3890" i="58"/>
  <c r="K3634" i="58"/>
  <c r="K3092" i="58"/>
  <c r="K1132" i="58"/>
  <c r="K3985" i="64"/>
  <c r="K13" i="64"/>
  <c r="K21" i="64"/>
  <c r="K29" i="64"/>
  <c r="K37" i="64"/>
  <c r="K45" i="64"/>
  <c r="K53" i="64"/>
  <c r="K61" i="64"/>
  <c r="K69" i="64"/>
  <c r="K77" i="64"/>
  <c r="K85" i="64"/>
  <c r="K93" i="64"/>
  <c r="K101" i="64"/>
  <c r="K109" i="64"/>
  <c r="K117" i="64"/>
  <c r="K125" i="64"/>
  <c r="K133" i="64"/>
  <c r="K141" i="64"/>
  <c r="K149" i="64"/>
  <c r="K157" i="64"/>
  <c r="K165" i="64"/>
  <c r="K173" i="64"/>
  <c r="K181" i="64"/>
  <c r="K189" i="64"/>
  <c r="K197" i="64"/>
  <c r="K205" i="64"/>
  <c r="K213" i="64"/>
  <c r="K221" i="64"/>
  <c r="K229" i="64"/>
  <c r="K237" i="64"/>
  <c r="K245" i="64"/>
  <c r="K253" i="64"/>
  <c r="K261" i="64"/>
  <c r="K14" i="64"/>
  <c r="K22" i="64"/>
  <c r="K30" i="64"/>
  <c r="K38" i="64"/>
  <c r="K46" i="64"/>
  <c r="K54" i="64"/>
  <c r="K62" i="64"/>
  <c r="K70" i="64"/>
  <c r="K78" i="64"/>
  <c r="K86" i="64"/>
  <c r="K94" i="64"/>
  <c r="K102" i="64"/>
  <c r="K110" i="64"/>
  <c r="K118" i="64"/>
  <c r="K126" i="64"/>
  <c r="K134" i="64"/>
  <c r="K142" i="64"/>
  <c r="K150" i="64"/>
  <c r="K158" i="64"/>
  <c r="K166" i="64"/>
  <c r="K174" i="64"/>
  <c r="K182" i="64"/>
  <c r="K190" i="64"/>
  <c r="K198" i="64"/>
  <c r="K206" i="64"/>
  <c r="K214" i="64"/>
  <c r="K222" i="64"/>
  <c r="K230" i="64"/>
  <c r="K238" i="64"/>
  <c r="K246" i="64"/>
  <c r="K254" i="64"/>
  <c r="K262" i="64"/>
  <c r="K15" i="64"/>
  <c r="K23" i="64"/>
  <c r="K31" i="64"/>
  <c r="K39" i="64"/>
  <c r="K47" i="64"/>
  <c r="K55" i="64"/>
  <c r="K63" i="64"/>
  <c r="K71" i="64"/>
  <c r="K79" i="64"/>
  <c r="K87" i="64"/>
  <c r="K95" i="64"/>
  <c r="K103" i="64"/>
  <c r="K111" i="64"/>
  <c r="K119" i="64"/>
  <c r="K127" i="64"/>
  <c r="K135" i="64"/>
  <c r="K143" i="64"/>
  <c r="K151" i="64"/>
  <c r="K159" i="64"/>
  <c r="K167" i="64"/>
  <c r="K175" i="64"/>
  <c r="K183" i="64"/>
  <c r="K191" i="64"/>
  <c r="K199" i="64"/>
  <c r="K207" i="64"/>
  <c r="K215" i="64"/>
  <c r="K223" i="64"/>
  <c r="K231" i="64"/>
  <c r="K239" i="64"/>
  <c r="K247" i="64"/>
  <c r="K255" i="64"/>
  <c r="K263" i="64"/>
  <c r="K271" i="64"/>
  <c r="K279" i="64"/>
  <c r="K287" i="64"/>
  <c r="K295" i="64"/>
  <c r="K17" i="64"/>
  <c r="K25" i="64"/>
  <c r="K33" i="64"/>
  <c r="K41" i="64"/>
  <c r="K49" i="64"/>
  <c r="K19" i="64"/>
  <c r="K27" i="64"/>
  <c r="K35" i="64"/>
  <c r="K43" i="64"/>
  <c r="K51" i="64"/>
  <c r="K59" i="64"/>
  <c r="K67" i="64"/>
  <c r="K75" i="64"/>
  <c r="K83" i="64"/>
  <c r="K91" i="64"/>
  <c r="K99" i="64"/>
  <c r="K107" i="64"/>
  <c r="K115" i="64"/>
  <c r="K123" i="64"/>
  <c r="K131" i="64"/>
  <c r="K139" i="64"/>
  <c r="K147" i="64"/>
  <c r="K155" i="64"/>
  <c r="K163" i="64"/>
  <c r="K171" i="64"/>
  <c r="K179" i="64"/>
  <c r="K187" i="64"/>
  <c r="K195" i="64"/>
  <c r="K203" i="64"/>
  <c r="K211" i="64"/>
  <c r="K219" i="64"/>
  <c r="K227" i="64"/>
  <c r="K235" i="64"/>
  <c r="K243" i="64"/>
  <c r="K251" i="64"/>
  <c r="K259" i="64"/>
  <c r="K267" i="64"/>
  <c r="K275" i="64"/>
  <c r="K283" i="64"/>
  <c r="K291" i="64"/>
  <c r="K24" i="64"/>
  <c r="K44" i="64"/>
  <c r="K64" i="64"/>
  <c r="K80" i="64"/>
  <c r="K96" i="64"/>
  <c r="K112" i="64"/>
  <c r="K128" i="64"/>
  <c r="K144" i="64"/>
  <c r="K160" i="64"/>
  <c r="K176" i="64"/>
  <c r="K192" i="64"/>
  <c r="K208" i="64"/>
  <c r="K224" i="64"/>
  <c r="K240" i="64"/>
  <c r="K256" i="64"/>
  <c r="K269" i="64"/>
  <c r="K280" i="64"/>
  <c r="K290" i="64"/>
  <c r="K300" i="64"/>
  <c r="K308" i="64"/>
  <c r="K316" i="64"/>
  <c r="K324" i="64"/>
  <c r="K332" i="64"/>
  <c r="K340" i="64"/>
  <c r="K348" i="64"/>
  <c r="K356" i="64"/>
  <c r="K364" i="64"/>
  <c r="K372" i="64"/>
  <c r="K380" i="64"/>
  <c r="K388" i="64"/>
  <c r="K396" i="64"/>
  <c r="K404" i="64"/>
  <c r="K412" i="64"/>
  <c r="K420" i="64"/>
  <c r="K428" i="64"/>
  <c r="K436" i="64"/>
  <c r="K444" i="64"/>
  <c r="K452" i="64"/>
  <c r="K460" i="64"/>
  <c r="K468" i="64"/>
  <c r="K476" i="64"/>
  <c r="K484" i="64"/>
  <c r="K492" i="64"/>
  <c r="K500" i="64"/>
  <c r="K508" i="64"/>
  <c r="K516" i="64"/>
  <c r="K524" i="64"/>
  <c r="K532" i="64"/>
  <c r="K540" i="64"/>
  <c r="K548" i="64"/>
  <c r="K556" i="64"/>
  <c r="K564" i="64"/>
  <c r="K572" i="64"/>
  <c r="K580" i="64"/>
  <c r="K588" i="64"/>
  <c r="K596" i="64"/>
  <c r="K604" i="64"/>
  <c r="K612" i="64"/>
  <c r="K620" i="64"/>
  <c r="K628" i="64"/>
  <c r="K636" i="64"/>
  <c r="K644" i="64"/>
  <c r="K652" i="64"/>
  <c r="K660" i="64"/>
  <c r="K668" i="64"/>
  <c r="K676" i="64"/>
  <c r="K684" i="64"/>
  <c r="K692" i="64"/>
  <c r="K700" i="64"/>
  <c r="K708" i="64"/>
  <c r="K716" i="64"/>
  <c r="K724" i="64"/>
  <c r="K732" i="64"/>
  <c r="K740" i="64"/>
  <c r="K748" i="64"/>
  <c r="K756" i="64"/>
  <c r="K764" i="64"/>
  <c r="K772" i="64"/>
  <c r="K780" i="64"/>
  <c r="K788" i="64"/>
  <c r="K796" i="64"/>
  <c r="K804" i="64"/>
  <c r="K812" i="64"/>
  <c r="K820" i="64"/>
  <c r="K828" i="64"/>
  <c r="K836" i="64"/>
  <c r="K844" i="64"/>
  <c r="K852" i="64"/>
  <c r="K860" i="64"/>
  <c r="K868" i="64"/>
  <c r="K876" i="64"/>
  <c r="K884" i="64"/>
  <c r="K892" i="64"/>
  <c r="K900" i="64"/>
  <c r="K908" i="64"/>
  <c r="K916" i="64"/>
  <c r="K924" i="64"/>
  <c r="K932" i="64"/>
  <c r="K940" i="64"/>
  <c r="K948" i="64"/>
  <c r="K956" i="64"/>
  <c r="K964" i="64"/>
  <c r="K972" i="64"/>
  <c r="K980" i="64"/>
  <c r="K988" i="64"/>
  <c r="K996" i="64"/>
  <c r="K1004" i="64"/>
  <c r="K1012" i="64"/>
  <c r="K1020" i="64"/>
  <c r="K26" i="64"/>
  <c r="K48" i="64"/>
  <c r="K65" i="64"/>
  <c r="K81" i="64"/>
  <c r="K97" i="64"/>
  <c r="K113" i="64"/>
  <c r="K129" i="64"/>
  <c r="K145" i="64"/>
  <c r="K161" i="64"/>
  <c r="K177" i="64"/>
  <c r="K193" i="64"/>
  <c r="K209" i="64"/>
  <c r="K225" i="64"/>
  <c r="K241" i="64"/>
  <c r="K257" i="64"/>
  <c r="K270" i="64"/>
  <c r="K281" i="64"/>
  <c r="K292" i="64"/>
  <c r="K301" i="64"/>
  <c r="K309" i="64"/>
  <c r="K317" i="64"/>
  <c r="K325" i="64"/>
  <c r="K333" i="64"/>
  <c r="K341" i="64"/>
  <c r="K349" i="64"/>
  <c r="K357" i="64"/>
  <c r="K365" i="64"/>
  <c r="K373" i="64"/>
  <c r="K381" i="64"/>
  <c r="K389" i="64"/>
  <c r="K397" i="64"/>
  <c r="K405" i="64"/>
  <c r="K413" i="64"/>
  <c r="K421" i="64"/>
  <c r="K429" i="64"/>
  <c r="K437" i="64"/>
  <c r="K445" i="64"/>
  <c r="K453" i="64"/>
  <c r="K461" i="64"/>
  <c r="K469" i="64"/>
  <c r="K477" i="64"/>
  <c r="K485" i="64"/>
  <c r="K493" i="64"/>
  <c r="K501" i="64"/>
  <c r="K509" i="64"/>
  <c r="K517" i="64"/>
  <c r="K525" i="64"/>
  <c r="K533" i="64"/>
  <c r="K541" i="64"/>
  <c r="K549" i="64"/>
  <c r="K557" i="64"/>
  <c r="K565" i="64"/>
  <c r="K573" i="64"/>
  <c r="K581" i="64"/>
  <c r="K589" i="64"/>
  <c r="K597" i="64"/>
  <c r="K605" i="64"/>
  <c r="K613" i="64"/>
  <c r="K621" i="64"/>
  <c r="K629" i="64"/>
  <c r="K637" i="64"/>
  <c r="K645" i="64"/>
  <c r="K653" i="64"/>
  <c r="K661" i="64"/>
  <c r="K669" i="64"/>
  <c r="K677" i="64"/>
  <c r="K685" i="64"/>
  <c r="K693" i="64"/>
  <c r="K701" i="64"/>
  <c r="K709" i="64"/>
  <c r="K717" i="64"/>
  <c r="K725" i="64"/>
  <c r="K733" i="64"/>
  <c r="K741" i="64"/>
  <c r="K749" i="64"/>
  <c r="K757" i="64"/>
  <c r="K765" i="64"/>
  <c r="K773" i="64"/>
  <c r="K781" i="64"/>
  <c r="K789" i="64"/>
  <c r="K797" i="64"/>
  <c r="K805" i="64"/>
  <c r="K813" i="64"/>
  <c r="K821" i="64"/>
  <c r="K829" i="64"/>
  <c r="K837" i="64"/>
  <c r="K845" i="64"/>
  <c r="K853" i="64"/>
  <c r="K861" i="64"/>
  <c r="K869" i="64"/>
  <c r="K877" i="64"/>
  <c r="K885" i="64"/>
  <c r="K893" i="64"/>
  <c r="K901" i="64"/>
  <c r="K909" i="64"/>
  <c r="K917" i="64"/>
  <c r="K925" i="64"/>
  <c r="K933" i="64"/>
  <c r="K941" i="64"/>
  <c r="K949" i="64"/>
  <c r="K957" i="64"/>
  <c r="K965" i="64"/>
  <c r="K973" i="64"/>
  <c r="K981" i="64"/>
  <c r="K989" i="64"/>
  <c r="K997" i="64"/>
  <c r="K1005" i="64"/>
  <c r="K1013" i="64"/>
  <c r="K1021" i="64"/>
  <c r="K1029" i="64"/>
  <c r="K1037" i="64"/>
  <c r="K1045" i="64"/>
  <c r="K1053" i="64"/>
  <c r="K1061" i="64"/>
  <c r="K1069" i="64"/>
  <c r="K1077" i="64"/>
  <c r="K1085" i="64"/>
  <c r="K1093" i="64"/>
  <c r="K1101" i="64"/>
  <c r="K1109" i="64"/>
  <c r="K1117" i="64"/>
  <c r="K1125" i="64"/>
  <c r="K1133" i="64"/>
  <c r="K1141" i="64"/>
  <c r="K1149" i="64"/>
  <c r="K1157" i="64"/>
  <c r="K1165" i="64"/>
  <c r="K1173" i="64"/>
  <c r="K1181" i="64"/>
  <c r="K1189" i="64"/>
  <c r="K1197" i="64"/>
  <c r="K1205" i="64"/>
  <c r="K1213" i="64"/>
  <c r="K1221" i="64"/>
  <c r="K1229" i="64"/>
  <c r="K1237" i="64"/>
  <c r="K1245" i="64"/>
  <c r="K1253" i="64"/>
  <c r="K1261" i="64"/>
  <c r="K1269" i="64"/>
  <c r="K1277" i="64"/>
  <c r="K1285" i="64"/>
  <c r="K1293" i="64"/>
  <c r="K1301" i="64"/>
  <c r="K1309" i="64"/>
  <c r="K1317" i="64"/>
  <c r="K1325" i="64"/>
  <c r="K1333" i="64"/>
  <c r="K1341" i="64"/>
  <c r="K1349" i="64"/>
  <c r="K1357" i="64"/>
  <c r="K1365" i="64"/>
  <c r="K28" i="64"/>
  <c r="K50" i="64"/>
  <c r="K66" i="64"/>
  <c r="K82" i="64"/>
  <c r="K98" i="64"/>
  <c r="K114" i="64"/>
  <c r="K130" i="64"/>
  <c r="K146" i="64"/>
  <c r="K162" i="64"/>
  <c r="K178" i="64"/>
  <c r="K194" i="64"/>
  <c r="K210" i="64"/>
  <c r="K226" i="64"/>
  <c r="K242" i="64"/>
  <c r="K258" i="64"/>
  <c r="K272" i="64"/>
  <c r="K282" i="64"/>
  <c r="K293" i="64"/>
  <c r="K302" i="64"/>
  <c r="K310" i="64"/>
  <c r="K318" i="64"/>
  <c r="K326" i="64"/>
  <c r="K334" i="64"/>
  <c r="K342" i="64"/>
  <c r="K350" i="64"/>
  <c r="K358" i="64"/>
  <c r="K366" i="64"/>
  <c r="K374" i="64"/>
  <c r="K382" i="64"/>
  <c r="K390" i="64"/>
  <c r="K398" i="64"/>
  <c r="K406" i="64"/>
  <c r="K414" i="64"/>
  <c r="K422" i="64"/>
  <c r="K430" i="64"/>
  <c r="K438" i="64"/>
  <c r="K446" i="64"/>
  <c r="K454" i="64"/>
  <c r="K462" i="64"/>
  <c r="K470" i="64"/>
  <c r="K478" i="64"/>
  <c r="K486" i="64"/>
  <c r="K494" i="64"/>
  <c r="K502" i="64"/>
  <c r="K510" i="64"/>
  <c r="K518" i="64"/>
  <c r="K526" i="64"/>
  <c r="K534" i="64"/>
  <c r="K542" i="64"/>
  <c r="K550" i="64"/>
  <c r="K558" i="64"/>
  <c r="K566" i="64"/>
  <c r="K574" i="64"/>
  <c r="K582" i="64"/>
  <c r="K590" i="64"/>
  <c r="K598" i="64"/>
  <c r="K606" i="64"/>
  <c r="K614" i="64"/>
  <c r="K622" i="64"/>
  <c r="K630" i="64"/>
  <c r="K638" i="64"/>
  <c r="K646" i="64"/>
  <c r="K654" i="64"/>
  <c r="K662" i="64"/>
  <c r="K670" i="64"/>
  <c r="K678" i="64"/>
  <c r="K686" i="64"/>
  <c r="K694" i="64"/>
  <c r="K702" i="64"/>
  <c r="K710" i="64"/>
  <c r="K718" i="64"/>
  <c r="K726" i="64"/>
  <c r="K734" i="64"/>
  <c r="K742" i="64"/>
  <c r="K750" i="64"/>
  <c r="K758" i="64"/>
  <c r="K766" i="64"/>
  <c r="K774" i="64"/>
  <c r="K782" i="64"/>
  <c r="K790" i="64"/>
  <c r="K798" i="64"/>
  <c r="K806" i="64"/>
  <c r="K814" i="64"/>
  <c r="K822" i="64"/>
  <c r="K830" i="64"/>
  <c r="K838" i="64"/>
  <c r="K846" i="64"/>
  <c r="K854" i="64"/>
  <c r="K862" i="64"/>
  <c r="K870" i="64"/>
  <c r="K878" i="64"/>
  <c r="K886" i="64"/>
  <c r="K894" i="64"/>
  <c r="K902" i="64"/>
  <c r="K910" i="64"/>
  <c r="K918" i="64"/>
  <c r="K926" i="64"/>
  <c r="K934" i="64"/>
  <c r="K942" i="64"/>
  <c r="K950" i="64"/>
  <c r="K958" i="64"/>
  <c r="K966" i="64"/>
  <c r="K974" i="64"/>
  <c r="K982" i="64"/>
  <c r="K990" i="64"/>
  <c r="K998" i="64"/>
  <c r="K1006" i="64"/>
  <c r="K1014" i="64"/>
  <c r="K1022" i="64"/>
  <c r="K1030" i="64"/>
  <c r="K1038" i="64"/>
  <c r="K1046" i="64"/>
  <c r="K1054" i="64"/>
  <c r="K1062" i="64"/>
  <c r="K1070" i="64"/>
  <c r="K1078" i="64"/>
  <c r="K1086" i="64"/>
  <c r="K1094" i="64"/>
  <c r="K1102" i="64"/>
  <c r="K1110" i="64"/>
  <c r="K1118" i="64"/>
  <c r="K1126" i="64"/>
  <c r="K1134" i="64"/>
  <c r="K1142" i="64"/>
  <c r="K1150" i="64"/>
  <c r="K1158" i="64"/>
  <c r="K1166" i="64"/>
  <c r="K1174" i="64"/>
  <c r="K1182" i="64"/>
  <c r="K1190" i="64"/>
  <c r="K1198" i="64"/>
  <c r="K1206" i="64"/>
  <c r="K1214" i="64"/>
  <c r="K1222" i="64"/>
  <c r="K1230" i="64"/>
  <c r="K32" i="64"/>
  <c r="K52" i="64"/>
  <c r="K68" i="64"/>
  <c r="K84" i="64"/>
  <c r="K100" i="64"/>
  <c r="K116" i="64"/>
  <c r="K132" i="64"/>
  <c r="K148" i="64"/>
  <c r="K164" i="64"/>
  <c r="K180" i="64"/>
  <c r="K196" i="64"/>
  <c r="K212" i="64"/>
  <c r="K228" i="64"/>
  <c r="K244" i="64"/>
  <c r="K260" i="64"/>
  <c r="K273" i="64"/>
  <c r="K284" i="64"/>
  <c r="K294" i="64"/>
  <c r="K303" i="64"/>
  <c r="K311" i="64"/>
  <c r="K319" i="64"/>
  <c r="K327" i="64"/>
  <c r="K335" i="64"/>
  <c r="K343" i="64"/>
  <c r="K351" i="64"/>
  <c r="K359" i="64"/>
  <c r="K367" i="64"/>
  <c r="K375" i="64"/>
  <c r="K383" i="64"/>
  <c r="K391" i="64"/>
  <c r="K399" i="64"/>
  <c r="K407" i="64"/>
  <c r="K415" i="64"/>
  <c r="K423" i="64"/>
  <c r="K431" i="64"/>
  <c r="K439" i="64"/>
  <c r="K447" i="64"/>
  <c r="K455" i="64"/>
  <c r="K463" i="64"/>
  <c r="K471" i="64"/>
  <c r="K479" i="64"/>
  <c r="K487" i="64"/>
  <c r="K495" i="64"/>
  <c r="K503" i="64"/>
  <c r="K511" i="64"/>
  <c r="K519" i="64"/>
  <c r="K527" i="64"/>
  <c r="K535" i="64"/>
  <c r="K543" i="64"/>
  <c r="K551" i="64"/>
  <c r="K559" i="64"/>
  <c r="K567" i="64"/>
  <c r="K575" i="64"/>
  <c r="K583" i="64"/>
  <c r="K591" i="64"/>
  <c r="K599" i="64"/>
  <c r="K607" i="64"/>
  <c r="K615" i="64"/>
  <c r="K623" i="64"/>
  <c r="K631" i="64"/>
  <c r="K639" i="64"/>
  <c r="K647" i="64"/>
  <c r="K655" i="64"/>
  <c r="K663" i="64"/>
  <c r="K671" i="64"/>
  <c r="K679" i="64"/>
  <c r="K687" i="64"/>
  <c r="K695" i="64"/>
  <c r="K703" i="64"/>
  <c r="K711" i="64"/>
  <c r="K719" i="64"/>
  <c r="K727" i="64"/>
  <c r="K735" i="64"/>
  <c r="K743" i="64"/>
  <c r="K751" i="64"/>
  <c r="K759" i="64"/>
  <c r="K767" i="64"/>
  <c r="K775" i="64"/>
  <c r="K783" i="64"/>
  <c r="K791" i="64"/>
  <c r="K799" i="64"/>
  <c r="K807" i="64"/>
  <c r="K815" i="64"/>
  <c r="K823" i="64"/>
  <c r="K831" i="64"/>
  <c r="K839" i="64"/>
  <c r="K847" i="64"/>
  <c r="K855" i="64"/>
  <c r="K863" i="64"/>
  <c r="K871" i="64"/>
  <c r="K879" i="64"/>
  <c r="K887" i="64"/>
  <c r="K895" i="64"/>
  <c r="K903" i="64"/>
  <c r="K911" i="64"/>
  <c r="K919" i="64"/>
  <c r="K927" i="64"/>
  <c r="K935" i="64"/>
  <c r="K943" i="64"/>
  <c r="K951" i="64"/>
  <c r="K959" i="64"/>
  <c r="K967" i="64"/>
  <c r="K975" i="64"/>
  <c r="K983" i="64"/>
  <c r="K991" i="64"/>
  <c r="K999" i="64"/>
  <c r="K1007" i="64"/>
  <c r="K1015" i="64"/>
  <c r="K1023" i="64"/>
  <c r="K1031" i="64"/>
  <c r="K1039" i="64"/>
  <c r="K1047" i="64"/>
  <c r="K1055" i="64"/>
  <c r="K1063" i="64"/>
  <c r="K1071" i="64"/>
  <c r="K1079" i="64"/>
  <c r="K1087" i="64"/>
  <c r="K1095" i="64"/>
  <c r="K1103" i="64"/>
  <c r="K1111" i="64"/>
  <c r="K1119" i="64"/>
  <c r="K1127" i="64"/>
  <c r="K1135" i="64"/>
  <c r="K1143" i="64"/>
  <c r="K1151" i="64"/>
  <c r="K1159" i="64"/>
  <c r="K1167" i="64"/>
  <c r="K1175" i="64"/>
  <c r="K1183" i="64"/>
  <c r="K1191" i="64"/>
  <c r="K1199" i="64"/>
  <c r="K1207" i="64"/>
  <c r="K1215" i="64"/>
  <c r="K1223" i="64"/>
  <c r="K1231" i="64"/>
  <c r="K1239" i="64"/>
  <c r="K1247" i="64"/>
  <c r="K1255" i="64"/>
  <c r="K1263" i="64"/>
  <c r="K1271" i="64"/>
  <c r="K1279" i="64"/>
  <c r="K1287" i="64"/>
  <c r="K1295" i="64"/>
  <c r="K1303" i="64"/>
  <c r="K1311" i="64"/>
  <c r="K1319" i="64"/>
  <c r="K1327" i="64"/>
  <c r="K1335" i="64"/>
  <c r="K1343" i="64"/>
  <c r="K1351" i="64"/>
  <c r="K1359" i="64"/>
  <c r="K1367" i="64"/>
  <c r="K12" i="64"/>
  <c r="K34" i="64"/>
  <c r="K56" i="64"/>
  <c r="K72" i="64"/>
  <c r="K88" i="64"/>
  <c r="K104" i="64"/>
  <c r="K120" i="64"/>
  <c r="K136" i="64"/>
  <c r="K152" i="64"/>
  <c r="K168" i="64"/>
  <c r="K184" i="64"/>
  <c r="K200" i="64"/>
  <c r="K216" i="64"/>
  <c r="K232" i="64"/>
  <c r="K248" i="64"/>
  <c r="K264" i="64"/>
  <c r="K274" i="64"/>
  <c r="K285" i="64"/>
  <c r="K296" i="64"/>
  <c r="K304" i="64"/>
  <c r="K312" i="64"/>
  <c r="K320" i="64"/>
  <c r="K328" i="64"/>
  <c r="K336" i="64"/>
  <c r="K344" i="64"/>
  <c r="K352" i="64"/>
  <c r="K360" i="64"/>
  <c r="K368" i="64"/>
  <c r="K376" i="64"/>
  <c r="K384" i="64"/>
  <c r="K392" i="64"/>
  <c r="K400" i="64"/>
  <c r="K408" i="64"/>
  <c r="K416" i="64"/>
  <c r="K424" i="64"/>
  <c r="K432" i="64"/>
  <c r="K440" i="64"/>
  <c r="K448" i="64"/>
  <c r="K456" i="64"/>
  <c r="K464" i="64"/>
  <c r="K472" i="64"/>
  <c r="K480" i="64"/>
  <c r="K488" i="64"/>
  <c r="K496" i="64"/>
  <c r="K504" i="64"/>
  <c r="K512" i="64"/>
  <c r="K520" i="64"/>
  <c r="K528" i="64"/>
  <c r="K536" i="64"/>
  <c r="K544" i="64"/>
  <c r="K552" i="64"/>
  <c r="K560" i="64"/>
  <c r="K568" i="64"/>
  <c r="K576" i="64"/>
  <c r="K584" i="64"/>
  <c r="K592" i="64"/>
  <c r="K600" i="64"/>
  <c r="K608" i="64"/>
  <c r="K616" i="64"/>
  <c r="K624" i="64"/>
  <c r="K632" i="64"/>
  <c r="K640" i="64"/>
  <c r="K16" i="64"/>
  <c r="K36" i="64"/>
  <c r="K57" i="64"/>
  <c r="K73" i="64"/>
  <c r="K89" i="64"/>
  <c r="K105" i="64"/>
  <c r="K121" i="64"/>
  <c r="K137" i="64"/>
  <c r="K153" i="64"/>
  <c r="K169" i="64"/>
  <c r="K185" i="64"/>
  <c r="K201" i="64"/>
  <c r="K217" i="64"/>
  <c r="K233" i="64"/>
  <c r="K249" i="64"/>
  <c r="K265" i="64"/>
  <c r="K276" i="64"/>
  <c r="K286" i="64"/>
  <c r="K297" i="64"/>
  <c r="K305" i="64"/>
  <c r="K313" i="64"/>
  <c r="K321" i="64"/>
  <c r="K329" i="64"/>
  <c r="K337" i="64"/>
  <c r="K345" i="64"/>
  <c r="K353" i="64"/>
  <c r="K361" i="64"/>
  <c r="K369" i="64"/>
  <c r="K377" i="64"/>
  <c r="K385" i="64"/>
  <c r="K393" i="64"/>
  <c r="K401" i="64"/>
  <c r="K409" i="64"/>
  <c r="K417" i="64"/>
  <c r="K425" i="64"/>
  <c r="K433" i="64"/>
  <c r="K441" i="64"/>
  <c r="K449" i="64"/>
  <c r="K457" i="64"/>
  <c r="K465" i="64"/>
  <c r="K473" i="64"/>
  <c r="K481" i="64"/>
  <c r="K489" i="64"/>
  <c r="K497" i="64"/>
  <c r="K505" i="64"/>
  <c r="K513" i="64"/>
  <c r="K521" i="64"/>
  <c r="K529" i="64"/>
  <c r="K537" i="64"/>
  <c r="K545" i="64"/>
  <c r="K553" i="64"/>
  <c r="K561" i="64"/>
  <c r="K569" i="64"/>
  <c r="K577" i="64"/>
  <c r="K585" i="64"/>
  <c r="K593" i="64"/>
  <c r="K601" i="64"/>
  <c r="K609" i="64"/>
  <c r="K617" i="64"/>
  <c r="K625" i="64"/>
  <c r="K633" i="64"/>
  <c r="K641" i="64"/>
  <c r="K649" i="64"/>
  <c r="K657" i="64"/>
  <c r="K665" i="64"/>
  <c r="K673" i="64"/>
  <c r="K681" i="64"/>
  <c r="K689" i="64"/>
  <c r="K697" i="64"/>
  <c r="K705" i="64"/>
  <c r="K713" i="64"/>
  <c r="K721" i="64"/>
  <c r="K729" i="64"/>
  <c r="K737" i="64"/>
  <c r="K745" i="64"/>
  <c r="K753" i="64"/>
  <c r="K761" i="64"/>
  <c r="K769" i="64"/>
  <c r="K777" i="64"/>
  <c r="K785" i="64"/>
  <c r="K793" i="64"/>
  <c r="K801" i="64"/>
  <c r="K809" i="64"/>
  <c r="K817" i="64"/>
  <c r="K825" i="64"/>
  <c r="K833" i="64"/>
  <c r="K841" i="64"/>
  <c r="K849" i="64"/>
  <c r="K857" i="64"/>
  <c r="K865" i="64"/>
  <c r="K873" i="64"/>
  <c r="K881" i="64"/>
  <c r="K889" i="64"/>
  <c r="K897" i="64"/>
  <c r="K905" i="64"/>
  <c r="K913" i="64"/>
  <c r="K921" i="64"/>
  <c r="K929" i="64"/>
  <c r="K937" i="64"/>
  <c r="K945" i="64"/>
  <c r="K953" i="64"/>
  <c r="K961" i="64"/>
  <c r="K969" i="64"/>
  <c r="K977" i="64"/>
  <c r="K985" i="64"/>
  <c r="K993" i="64"/>
  <c r="K1001" i="64"/>
  <c r="K1009" i="64"/>
  <c r="K1017" i="64"/>
  <c r="K1025" i="64"/>
  <c r="K1033" i="64"/>
  <c r="K1041" i="64"/>
  <c r="K1049" i="64"/>
  <c r="K1057" i="64"/>
  <c r="K1065" i="64"/>
  <c r="K1073" i="64"/>
  <c r="K1081" i="64"/>
  <c r="K1089" i="64"/>
  <c r="K1097" i="64"/>
  <c r="K1105" i="64"/>
  <c r="K1113" i="64"/>
  <c r="K1121" i="64"/>
  <c r="K1129" i="64"/>
  <c r="K1137" i="64"/>
  <c r="K1145" i="64"/>
  <c r="K1153" i="64"/>
  <c r="K1161" i="64"/>
  <c r="K1169" i="64"/>
  <c r="K1177" i="64"/>
  <c r="K1185" i="64"/>
  <c r="K1193" i="64"/>
  <c r="K1201" i="64"/>
  <c r="K1209" i="64"/>
  <c r="K1217" i="64"/>
  <c r="K1225" i="64"/>
  <c r="K1233" i="64"/>
  <c r="K1241" i="64"/>
  <c r="K1249" i="64"/>
  <c r="K1257" i="64"/>
  <c r="K1265" i="64"/>
  <c r="K1273" i="64"/>
  <c r="K1281" i="64"/>
  <c r="K1289" i="64"/>
  <c r="K1297" i="64"/>
  <c r="K1305" i="64"/>
  <c r="K1313" i="64"/>
  <c r="K1321" i="64"/>
  <c r="K1329" i="64"/>
  <c r="K1337" i="64"/>
  <c r="K1345" i="64"/>
  <c r="K1353" i="64"/>
  <c r="K1361" i="64"/>
  <c r="K18" i="64"/>
  <c r="K40" i="64"/>
  <c r="K58" i="64"/>
  <c r="K74" i="64"/>
  <c r="K90" i="64"/>
  <c r="K106" i="64"/>
  <c r="K122" i="64"/>
  <c r="K138" i="64"/>
  <c r="K154" i="64"/>
  <c r="K170" i="64"/>
  <c r="K186" i="64"/>
  <c r="K202" i="64"/>
  <c r="K218" i="64"/>
  <c r="K234" i="64"/>
  <c r="K250" i="64"/>
  <c r="K266" i="64"/>
  <c r="K277" i="64"/>
  <c r="K288" i="64"/>
  <c r="K298" i="64"/>
  <c r="K306" i="64"/>
  <c r="K314" i="64"/>
  <c r="K322" i="64"/>
  <c r="K330" i="64"/>
  <c r="K338" i="64"/>
  <c r="K346" i="64"/>
  <c r="K354" i="64"/>
  <c r="K362" i="64"/>
  <c r="K370" i="64"/>
  <c r="K378" i="64"/>
  <c r="K386" i="64"/>
  <c r="K394" i="64"/>
  <c r="K402" i="64"/>
  <c r="K410" i="64"/>
  <c r="K418" i="64"/>
  <c r="K426" i="64"/>
  <c r="K434" i="64"/>
  <c r="K442" i="64"/>
  <c r="K450" i="64"/>
  <c r="K458" i="64"/>
  <c r="K466" i="64"/>
  <c r="K474" i="64"/>
  <c r="K482" i="64"/>
  <c r="K490" i="64"/>
  <c r="K498" i="64"/>
  <c r="K506" i="64"/>
  <c r="K514" i="64"/>
  <c r="K522" i="64"/>
  <c r="K530" i="64"/>
  <c r="K538" i="64"/>
  <c r="K546" i="64"/>
  <c r="K554" i="64"/>
  <c r="K562" i="64"/>
  <c r="K570" i="64"/>
  <c r="K578" i="64"/>
  <c r="K586" i="64"/>
  <c r="K594" i="64"/>
  <c r="K602" i="64"/>
  <c r="K610" i="64"/>
  <c r="K618" i="64"/>
  <c r="K626" i="64"/>
  <c r="K634" i="64"/>
  <c r="K642" i="64"/>
  <c r="K650" i="64"/>
  <c r="K658" i="64"/>
  <c r="K666" i="64"/>
  <c r="K674" i="64"/>
  <c r="K682" i="64"/>
  <c r="K690" i="64"/>
  <c r="K698" i="64"/>
  <c r="K706" i="64"/>
  <c r="K714" i="64"/>
  <c r="K722" i="64"/>
  <c r="K730" i="64"/>
  <c r="K738" i="64"/>
  <c r="K746" i="64"/>
  <c r="K754" i="64"/>
  <c r="K762" i="64"/>
  <c r="K770" i="64"/>
  <c r="K778" i="64"/>
  <c r="K786" i="64"/>
  <c r="K794" i="64"/>
  <c r="K802" i="64"/>
  <c r="K810" i="64"/>
  <c r="K818" i="64"/>
  <c r="K826" i="64"/>
  <c r="K834" i="64"/>
  <c r="K842" i="64"/>
  <c r="K850" i="64"/>
  <c r="K858" i="64"/>
  <c r="K866" i="64"/>
  <c r="K874" i="64"/>
  <c r="K882" i="64"/>
  <c r="K890" i="64"/>
  <c r="K898" i="64"/>
  <c r="K906" i="64"/>
  <c r="K914" i="64"/>
  <c r="K922" i="64"/>
  <c r="K930" i="64"/>
  <c r="K938" i="64"/>
  <c r="K946" i="64"/>
  <c r="K954" i="64"/>
  <c r="K962" i="64"/>
  <c r="K970" i="64"/>
  <c r="K978" i="64"/>
  <c r="K986" i="64"/>
  <c r="K994" i="64"/>
  <c r="K1002" i="64"/>
  <c r="K1010" i="64"/>
  <c r="K1018" i="64"/>
  <c r="K1026" i="64"/>
  <c r="K1034" i="64"/>
  <c r="K1042" i="64"/>
  <c r="K1050" i="64"/>
  <c r="K1058" i="64"/>
  <c r="K1066" i="64"/>
  <c r="K1074" i="64"/>
  <c r="K1082" i="64"/>
  <c r="K1090" i="64"/>
  <c r="K1098" i="64"/>
  <c r="K1106" i="64"/>
  <c r="K1114" i="64"/>
  <c r="K1122" i="64"/>
  <c r="K1130" i="64"/>
  <c r="K1138" i="64"/>
  <c r="K1146" i="64"/>
  <c r="K1154" i="64"/>
  <c r="K1162" i="64"/>
  <c r="K1170" i="64"/>
  <c r="K1178" i="64"/>
  <c r="K1186" i="64"/>
  <c r="K1194" i="64"/>
  <c r="K1202" i="64"/>
  <c r="K1210" i="64"/>
  <c r="K1218" i="64"/>
  <c r="K1226" i="64"/>
  <c r="K1234" i="64"/>
  <c r="K1242" i="64"/>
  <c r="K1250" i="64"/>
  <c r="K1258" i="64"/>
  <c r="K1266" i="64"/>
  <c r="K1274" i="64"/>
  <c r="K1282" i="64"/>
  <c r="K1290" i="64"/>
  <c r="K1298" i="64"/>
  <c r="K1306" i="64"/>
  <c r="K1314" i="64"/>
  <c r="K1322" i="64"/>
  <c r="K1330" i="64"/>
  <c r="K1338" i="64"/>
  <c r="K1346" i="64"/>
  <c r="K1354" i="64"/>
  <c r="K1362" i="64"/>
  <c r="K42" i="64"/>
  <c r="K172" i="64"/>
  <c r="K289" i="64"/>
  <c r="K355" i="64"/>
  <c r="K419" i="64"/>
  <c r="K483" i="64"/>
  <c r="K547" i="64"/>
  <c r="K611" i="64"/>
  <c r="K659" i="64"/>
  <c r="K691" i="64"/>
  <c r="K723" i="64"/>
  <c r="K755" i="64"/>
  <c r="K787" i="64"/>
  <c r="K819" i="64"/>
  <c r="K851" i="64"/>
  <c r="K883" i="64"/>
  <c r="K915" i="64"/>
  <c r="K947" i="64"/>
  <c r="K979" i="64"/>
  <c r="K1011" i="64"/>
  <c r="K1036" i="64"/>
  <c r="K1059" i="64"/>
  <c r="K1080" i="64"/>
  <c r="K1100" i="64"/>
  <c r="K1123" i="64"/>
  <c r="K1144" i="64"/>
  <c r="K1164" i="64"/>
  <c r="K1187" i="64"/>
  <c r="K1208" i="64"/>
  <c r="K1228" i="64"/>
  <c r="K1246" i="64"/>
  <c r="K1262" i="64"/>
  <c r="K1278" i="64"/>
  <c r="K1294" i="64"/>
  <c r="K1310" i="64"/>
  <c r="K1326" i="64"/>
  <c r="K1342" i="64"/>
  <c r="K1358" i="64"/>
  <c r="K1371" i="64"/>
  <c r="K1379" i="64"/>
  <c r="K1387" i="64"/>
  <c r="K1395" i="64"/>
  <c r="K1403" i="64"/>
  <c r="K1411" i="64"/>
  <c r="K1419" i="64"/>
  <c r="K1427" i="64"/>
  <c r="K1435" i="64"/>
  <c r="K1443" i="64"/>
  <c r="K1451" i="64"/>
  <c r="K1459" i="64"/>
  <c r="K1467" i="64"/>
  <c r="K1475" i="64"/>
  <c r="K1483" i="64"/>
  <c r="K1491" i="64"/>
  <c r="K1499" i="64"/>
  <c r="K1507" i="64"/>
  <c r="K1515" i="64"/>
  <c r="K1523" i="64"/>
  <c r="K1531" i="64"/>
  <c r="K1539" i="64"/>
  <c r="K1547" i="64"/>
  <c r="K1555" i="64"/>
  <c r="K1563" i="64"/>
  <c r="K1571" i="64"/>
  <c r="K1579" i="64"/>
  <c r="K1587" i="64"/>
  <c r="K1595" i="64"/>
  <c r="K1603" i="64"/>
  <c r="K1611" i="64"/>
  <c r="K1619" i="64"/>
  <c r="K1627" i="64"/>
  <c r="K1635" i="64"/>
  <c r="K1643" i="64"/>
  <c r="K1651" i="64"/>
  <c r="K1659" i="64"/>
  <c r="K1667" i="64"/>
  <c r="K1675" i="64"/>
  <c r="K1683" i="64"/>
  <c r="K1691" i="64"/>
  <c r="K1699" i="64"/>
  <c r="K1707" i="64"/>
  <c r="K1715" i="64"/>
  <c r="K1723" i="64"/>
  <c r="K1731" i="64"/>
  <c r="K1739" i="64"/>
  <c r="K1747" i="64"/>
  <c r="K1755" i="64"/>
  <c r="K1763" i="64"/>
  <c r="K1771" i="64"/>
  <c r="K1779" i="64"/>
  <c r="K1787" i="64"/>
  <c r="K1795" i="64"/>
  <c r="K1803" i="64"/>
  <c r="K1811" i="64"/>
  <c r="K1819" i="64"/>
  <c r="K1827" i="64"/>
  <c r="K1835" i="64"/>
  <c r="K1843" i="64"/>
  <c r="K1851" i="64"/>
  <c r="K1859" i="64"/>
  <c r="K1867" i="64"/>
  <c r="K1875" i="64"/>
  <c r="K1883" i="64"/>
  <c r="K1891" i="64"/>
  <c r="K1899" i="64"/>
  <c r="K1907" i="64"/>
  <c r="K1915" i="64"/>
  <c r="K1923" i="64"/>
  <c r="K1931" i="64"/>
  <c r="K1939" i="64"/>
  <c r="K1947" i="64"/>
  <c r="K1955" i="64"/>
  <c r="K1963" i="64"/>
  <c r="K1971" i="64"/>
  <c r="K1979" i="64"/>
  <c r="K1987" i="64"/>
  <c r="K1995" i="64"/>
  <c r="K2003" i="64"/>
  <c r="K2011" i="64"/>
  <c r="K2019" i="64"/>
  <c r="K2027" i="64"/>
  <c r="K2035" i="64"/>
  <c r="K2043" i="64"/>
  <c r="K2051" i="64"/>
  <c r="K2059" i="64"/>
  <c r="K2067" i="64"/>
  <c r="K2075" i="64"/>
  <c r="K2083" i="64"/>
  <c r="K2091" i="64"/>
  <c r="K2099" i="64"/>
  <c r="K2107" i="64"/>
  <c r="K2115" i="64"/>
  <c r="K2123" i="64"/>
  <c r="K2131" i="64"/>
  <c r="K2139" i="64"/>
  <c r="K2147" i="64"/>
  <c r="K2155" i="64"/>
  <c r="K2163" i="64"/>
  <c r="K2171" i="64"/>
  <c r="K2179" i="64"/>
  <c r="K2187" i="64"/>
  <c r="K2195" i="64"/>
  <c r="K2203" i="64"/>
  <c r="K2211" i="64"/>
  <c r="K2219" i="64"/>
  <c r="K2227" i="64"/>
  <c r="K2235" i="64"/>
  <c r="K2243" i="64"/>
  <c r="K2251" i="64"/>
  <c r="K2259" i="64"/>
  <c r="K2267" i="64"/>
  <c r="K2275" i="64"/>
  <c r="K2283" i="64"/>
  <c r="K2291" i="64"/>
  <c r="K2299" i="64"/>
  <c r="K2307" i="64"/>
  <c r="K2315" i="64"/>
  <c r="K2323" i="64"/>
  <c r="K2331" i="64"/>
  <c r="K2339" i="64"/>
  <c r="K2347" i="64"/>
  <c r="K2355" i="64"/>
  <c r="K2363" i="64"/>
  <c r="K2371" i="64"/>
  <c r="K2379" i="64"/>
  <c r="K2387" i="64"/>
  <c r="K2395" i="64"/>
  <c r="K2403" i="64"/>
  <c r="K60" i="64"/>
  <c r="K188" i="64"/>
  <c r="K299" i="64"/>
  <c r="K363" i="64"/>
  <c r="K427" i="64"/>
  <c r="K491" i="64"/>
  <c r="K555" i="64"/>
  <c r="K619" i="64"/>
  <c r="K664" i="64"/>
  <c r="K696" i="64"/>
  <c r="K728" i="64"/>
  <c r="K760" i="64"/>
  <c r="K792" i="64"/>
  <c r="K824" i="64"/>
  <c r="K856" i="64"/>
  <c r="K888" i="64"/>
  <c r="K920" i="64"/>
  <c r="K952" i="64"/>
  <c r="K984" i="64"/>
  <c r="K1016" i="64"/>
  <c r="K1040" i="64"/>
  <c r="K1060" i="64"/>
  <c r="K1083" i="64"/>
  <c r="K1104" i="64"/>
  <c r="K1124" i="64"/>
  <c r="K1147" i="64"/>
  <c r="K1168" i="64"/>
  <c r="K1188" i="64"/>
  <c r="K1211" i="64"/>
  <c r="K1232" i="64"/>
  <c r="K1248" i="64"/>
  <c r="K1264" i="64"/>
  <c r="K1280" i="64"/>
  <c r="K1296" i="64"/>
  <c r="K1312" i="64"/>
  <c r="K1328" i="64"/>
  <c r="K1344" i="64"/>
  <c r="K1360" i="64"/>
  <c r="K1372" i="64"/>
  <c r="K1380" i="64"/>
  <c r="K1388" i="64"/>
  <c r="K1396" i="64"/>
  <c r="K1404" i="64"/>
  <c r="K1412" i="64"/>
  <c r="K1420" i="64"/>
  <c r="K1428" i="64"/>
  <c r="K1436" i="64"/>
  <c r="K1444" i="64"/>
  <c r="K1452" i="64"/>
  <c r="K1460" i="64"/>
  <c r="K1468" i="64"/>
  <c r="K1476" i="64"/>
  <c r="K1484" i="64"/>
  <c r="K1492" i="64"/>
  <c r="K1500" i="64"/>
  <c r="K1508" i="64"/>
  <c r="K1516" i="64"/>
  <c r="K76" i="64"/>
  <c r="K204" i="64"/>
  <c r="K307" i="64"/>
  <c r="K371" i="64"/>
  <c r="K435" i="64"/>
  <c r="K499" i="64"/>
  <c r="K563" i="64"/>
  <c r="K627" i="64"/>
  <c r="K667" i="64"/>
  <c r="K699" i="64"/>
  <c r="K731" i="64"/>
  <c r="K763" i="64"/>
  <c r="K795" i="64"/>
  <c r="K827" i="64"/>
  <c r="K859" i="64"/>
  <c r="K891" i="64"/>
  <c r="K923" i="64"/>
  <c r="K955" i="64"/>
  <c r="K987" i="64"/>
  <c r="K1019" i="64"/>
  <c r="K1043" i="64"/>
  <c r="K1064" i="64"/>
  <c r="K1084" i="64"/>
  <c r="K1107" i="64"/>
  <c r="K1128" i="64"/>
  <c r="K1148" i="64"/>
  <c r="K1171" i="64"/>
  <c r="K1192" i="64"/>
  <c r="K1212" i="64"/>
  <c r="K1235" i="64"/>
  <c r="K1251" i="64"/>
  <c r="K1267" i="64"/>
  <c r="K1283" i="64"/>
  <c r="K1299" i="64"/>
  <c r="K1315" i="64"/>
  <c r="K1331" i="64"/>
  <c r="K1347" i="64"/>
  <c r="K1363" i="64"/>
  <c r="K1373" i="64"/>
  <c r="K1381" i="64"/>
  <c r="K1389" i="64"/>
  <c r="K1397" i="64"/>
  <c r="K1405" i="64"/>
  <c r="K1413" i="64"/>
  <c r="K1421" i="64"/>
  <c r="K1429" i="64"/>
  <c r="K1437" i="64"/>
  <c r="K1445" i="64"/>
  <c r="K1453" i="64"/>
  <c r="K1461" i="64"/>
  <c r="K1469" i="64"/>
  <c r="K1477" i="64"/>
  <c r="K1485" i="64"/>
  <c r="K1493" i="64"/>
  <c r="K1501" i="64"/>
  <c r="K1509" i="64"/>
  <c r="K1517" i="64"/>
  <c r="K1525" i="64"/>
  <c r="K1533" i="64"/>
  <c r="K1541" i="64"/>
  <c r="K1549" i="64"/>
  <c r="K1557" i="64"/>
  <c r="K1565" i="64"/>
  <c r="K1573" i="64"/>
  <c r="K1581" i="64"/>
  <c r="K1589" i="64"/>
  <c r="K1597" i="64"/>
  <c r="K1605" i="64"/>
  <c r="K1613" i="64"/>
  <c r="K1621" i="64"/>
  <c r="K1629" i="64"/>
  <c r="K1637" i="64"/>
  <c r="K1645" i="64"/>
  <c r="K1653" i="64"/>
  <c r="K1661" i="64"/>
  <c r="K1669" i="64"/>
  <c r="K1677" i="64"/>
  <c r="K1685" i="64"/>
  <c r="K1693" i="64"/>
  <c r="K1701" i="64"/>
  <c r="K1709" i="64"/>
  <c r="K1717" i="64"/>
  <c r="K1725" i="64"/>
  <c r="K1733" i="64"/>
  <c r="K1741" i="64"/>
  <c r="K1749" i="64"/>
  <c r="K1757" i="64"/>
  <c r="K1765" i="64"/>
  <c r="K1773" i="64"/>
  <c r="K1781" i="64"/>
  <c r="K1789" i="64"/>
  <c r="K1797" i="64"/>
  <c r="K1805" i="64"/>
  <c r="K1813" i="64"/>
  <c r="K1821" i="64"/>
  <c r="K1829" i="64"/>
  <c r="K1837" i="64"/>
  <c r="K1845" i="64"/>
  <c r="K1853" i="64"/>
  <c r="K1861" i="64"/>
  <c r="K1869" i="64"/>
  <c r="K1877" i="64"/>
  <c r="K1885" i="64"/>
  <c r="K1893" i="64"/>
  <c r="K1901" i="64"/>
  <c r="K1909" i="64"/>
  <c r="K1917" i="64"/>
  <c r="K1925" i="64"/>
  <c r="K1933" i="64"/>
  <c r="K1941" i="64"/>
  <c r="K1949" i="64"/>
  <c r="K1957" i="64"/>
  <c r="K1965" i="64"/>
  <c r="K1973" i="64"/>
  <c r="K1981" i="64"/>
  <c r="K1989" i="64"/>
  <c r="K1997" i="64"/>
  <c r="K2005" i="64"/>
  <c r="K2013" i="64"/>
  <c r="K2021" i="64"/>
  <c r="K2029" i="64"/>
  <c r="K2037" i="64"/>
  <c r="K2045" i="64"/>
  <c r="K2053" i="64"/>
  <c r="K2061" i="64"/>
  <c r="K2069" i="64"/>
  <c r="K2077" i="64"/>
  <c r="K2085" i="64"/>
  <c r="K2093" i="64"/>
  <c r="K2101" i="64"/>
  <c r="K2109" i="64"/>
  <c r="K2117" i="64"/>
  <c r="K2125" i="64"/>
  <c r="K2133" i="64"/>
  <c r="K2141" i="64"/>
  <c r="K2149" i="64"/>
  <c r="K2157" i="64"/>
  <c r="K2165" i="64"/>
  <c r="K2173" i="64"/>
  <c r="K2181" i="64"/>
  <c r="K2189" i="64"/>
  <c r="K2197" i="64"/>
  <c r="K2205" i="64"/>
  <c r="K2213" i="64"/>
  <c r="K2221" i="64"/>
  <c r="K2229" i="64"/>
  <c r="K2237" i="64"/>
  <c r="K2245" i="64"/>
  <c r="K2253" i="64"/>
  <c r="K2261" i="64"/>
  <c r="K2269" i="64"/>
  <c r="K2277" i="64"/>
  <c r="K2285" i="64"/>
  <c r="K2293" i="64"/>
  <c r="K2301" i="64"/>
  <c r="K2309" i="64"/>
  <c r="K2317" i="64"/>
  <c r="K2325" i="64"/>
  <c r="K2333" i="64"/>
  <c r="K2341" i="64"/>
  <c r="K2349" i="64"/>
  <c r="K2357" i="64"/>
  <c r="K2365" i="64"/>
  <c r="K2373" i="64"/>
  <c r="K2381" i="64"/>
  <c r="K2389" i="64"/>
  <c r="K2397" i="64"/>
  <c r="K2405" i="64"/>
  <c r="K92" i="64"/>
  <c r="K220" i="64"/>
  <c r="K315" i="64"/>
  <c r="K379" i="64"/>
  <c r="K443" i="64"/>
  <c r="K507" i="64"/>
  <c r="K571" i="64"/>
  <c r="K635" i="64"/>
  <c r="K672" i="64"/>
  <c r="K704" i="64"/>
  <c r="K736" i="64"/>
  <c r="K768" i="64"/>
  <c r="K800" i="64"/>
  <c r="K832" i="64"/>
  <c r="K864" i="64"/>
  <c r="K896" i="64"/>
  <c r="K928" i="64"/>
  <c r="K960" i="64"/>
  <c r="K992" i="64"/>
  <c r="K1024" i="64"/>
  <c r="K1044" i="64"/>
  <c r="K1067" i="64"/>
  <c r="K1088" i="64"/>
  <c r="K1108" i="64"/>
  <c r="K1131" i="64"/>
  <c r="K1152" i="64"/>
  <c r="K1172" i="64"/>
  <c r="K1195" i="64"/>
  <c r="K1216" i="64"/>
  <c r="K1236" i="64"/>
  <c r="K1252" i="64"/>
  <c r="K1268" i="64"/>
  <c r="K1284" i="64"/>
  <c r="K1300" i="64"/>
  <c r="K1316" i="64"/>
  <c r="K1332" i="64"/>
  <c r="K1348" i="64"/>
  <c r="K1364" i="64"/>
  <c r="K1374" i="64"/>
  <c r="K1382" i="64"/>
  <c r="K1390" i="64"/>
  <c r="K1398" i="64"/>
  <c r="K1406" i="64"/>
  <c r="K1414" i="64"/>
  <c r="K1422" i="64"/>
  <c r="K1430" i="64"/>
  <c r="K1438" i="64"/>
  <c r="K1446" i="64"/>
  <c r="K1454" i="64"/>
  <c r="K1462" i="64"/>
  <c r="K1470" i="64"/>
  <c r="K1478" i="64"/>
  <c r="K1486" i="64"/>
  <c r="K1494" i="64"/>
  <c r="K1502" i="64"/>
  <c r="K1510" i="64"/>
  <c r="K1518" i="64"/>
  <c r="K1526" i="64"/>
  <c r="K1534" i="64"/>
  <c r="K1542" i="64"/>
  <c r="K1550" i="64"/>
  <c r="K1558" i="64"/>
  <c r="K1566" i="64"/>
  <c r="K1574" i="64"/>
  <c r="K1582" i="64"/>
  <c r="K1590" i="64"/>
  <c r="K1598" i="64"/>
  <c r="K1606" i="64"/>
  <c r="K1614" i="64"/>
  <c r="K1622" i="64"/>
  <c r="K1630" i="64"/>
  <c r="K1638" i="64"/>
  <c r="K1646" i="64"/>
  <c r="K1654" i="64"/>
  <c r="K1662" i="64"/>
  <c r="K1670" i="64"/>
  <c r="K1678" i="64"/>
  <c r="K1686" i="64"/>
  <c r="K1694" i="64"/>
  <c r="K1702" i="64"/>
  <c r="K1710" i="64"/>
  <c r="K1718" i="64"/>
  <c r="K1726" i="64"/>
  <c r="K1734" i="64"/>
  <c r="K1742" i="64"/>
  <c r="K1750" i="64"/>
  <c r="K1758" i="64"/>
  <c r="K1766" i="64"/>
  <c r="K1774" i="64"/>
  <c r="K1782" i="64"/>
  <c r="K1790" i="64"/>
  <c r="K1798" i="64"/>
  <c r="K1806" i="64"/>
  <c r="K1814" i="64"/>
  <c r="K1822" i="64"/>
  <c r="K1830" i="64"/>
  <c r="K1838" i="64"/>
  <c r="K1846" i="64"/>
  <c r="K1854" i="64"/>
  <c r="K1862" i="64"/>
  <c r="K1870" i="64"/>
  <c r="K1878" i="64"/>
  <c r="K1886" i="64"/>
  <c r="K1894" i="64"/>
  <c r="K1902" i="64"/>
  <c r="K1910" i="64"/>
  <c r="K1918" i="64"/>
  <c r="K1926" i="64"/>
  <c r="K1934" i="64"/>
  <c r="K1942" i="64"/>
  <c r="K1950" i="64"/>
  <c r="K1958" i="64"/>
  <c r="K1966" i="64"/>
  <c r="K1974" i="64"/>
  <c r="K1982" i="64"/>
  <c r="K1990" i="64"/>
  <c r="K1998" i="64"/>
  <c r="K2006" i="64"/>
  <c r="K2014" i="64"/>
  <c r="K2022" i="64"/>
  <c r="K2030" i="64"/>
  <c r="K2038" i="64"/>
  <c r="K2046" i="64"/>
  <c r="K2054" i="64"/>
  <c r="K2062" i="64"/>
  <c r="K2070" i="64"/>
  <c r="K2078" i="64"/>
  <c r="K2086" i="64"/>
  <c r="K2094" i="64"/>
  <c r="K2102" i="64"/>
  <c r="K2110" i="64"/>
  <c r="K2118" i="64"/>
  <c r="K2126" i="64"/>
  <c r="K2134" i="64"/>
  <c r="K2142" i="64"/>
  <c r="K2150" i="64"/>
  <c r="K2158" i="64"/>
  <c r="K2166" i="64"/>
  <c r="K2174" i="64"/>
  <c r="K2182" i="64"/>
  <c r="K2190" i="64"/>
  <c r="K2198" i="64"/>
  <c r="K2206" i="64"/>
  <c r="K2214" i="64"/>
  <c r="K2222" i="64"/>
  <c r="K2230" i="64"/>
  <c r="K2238" i="64"/>
  <c r="K2246" i="64"/>
  <c r="K2254" i="64"/>
  <c r="K2262" i="64"/>
  <c r="K2270" i="64"/>
  <c r="K2278" i="64"/>
  <c r="K2286" i="64"/>
  <c r="K2294" i="64"/>
  <c r="K2302" i="64"/>
  <c r="K2310" i="64"/>
  <c r="K2318" i="64"/>
  <c r="K2326" i="64"/>
  <c r="K2334" i="64"/>
  <c r="K2342" i="64"/>
  <c r="K2350" i="64"/>
  <c r="K2358" i="64"/>
  <c r="K2366" i="64"/>
  <c r="K2374" i="64"/>
  <c r="K2382" i="64"/>
  <c r="K2390" i="64"/>
  <c r="K2398" i="64"/>
  <c r="K2406" i="64"/>
  <c r="K108" i="64"/>
  <c r="K236" i="64"/>
  <c r="K323" i="64"/>
  <c r="K387" i="64"/>
  <c r="K451" i="64"/>
  <c r="K515" i="64"/>
  <c r="K579" i="64"/>
  <c r="K643" i="64"/>
  <c r="K675" i="64"/>
  <c r="K707" i="64"/>
  <c r="K739" i="64"/>
  <c r="K771" i="64"/>
  <c r="K803" i="64"/>
  <c r="K835" i="64"/>
  <c r="K867" i="64"/>
  <c r="K899" i="64"/>
  <c r="K931" i="64"/>
  <c r="K963" i="64"/>
  <c r="K995" i="64"/>
  <c r="K1027" i="64"/>
  <c r="K1048" i="64"/>
  <c r="K1068" i="64"/>
  <c r="K1091" i="64"/>
  <c r="K1112" i="64"/>
  <c r="K1132" i="64"/>
  <c r="K1155" i="64"/>
  <c r="K1176" i="64"/>
  <c r="K1196" i="64"/>
  <c r="K1219" i="64"/>
  <c r="K1238" i="64"/>
  <c r="K1254" i="64"/>
  <c r="K1270" i="64"/>
  <c r="K1286" i="64"/>
  <c r="K1302" i="64"/>
  <c r="K1318" i="64"/>
  <c r="K1334" i="64"/>
  <c r="K1350" i="64"/>
  <c r="K1366" i="64"/>
  <c r="K1375" i="64"/>
  <c r="K1383" i="64"/>
  <c r="K1391" i="64"/>
  <c r="K1399" i="64"/>
  <c r="K1407" i="64"/>
  <c r="K1415" i="64"/>
  <c r="K1423" i="64"/>
  <c r="K1431" i="64"/>
  <c r="K1439" i="64"/>
  <c r="K1447" i="64"/>
  <c r="K1455" i="64"/>
  <c r="K1463" i="64"/>
  <c r="K1471" i="64"/>
  <c r="K1479" i="64"/>
  <c r="K1487" i="64"/>
  <c r="K1495" i="64"/>
  <c r="K1503" i="64"/>
  <c r="K1511" i="64"/>
  <c r="K1519" i="64"/>
  <c r="K1527" i="64"/>
  <c r="K1535" i="64"/>
  <c r="K1543" i="64"/>
  <c r="K1551" i="64"/>
  <c r="K1559" i="64"/>
  <c r="K1567" i="64"/>
  <c r="K1575" i="64"/>
  <c r="K1583" i="64"/>
  <c r="K1591" i="64"/>
  <c r="K1599" i="64"/>
  <c r="K1607" i="64"/>
  <c r="K1615" i="64"/>
  <c r="K1623" i="64"/>
  <c r="K1631" i="64"/>
  <c r="K1639" i="64"/>
  <c r="K1647" i="64"/>
  <c r="K1655" i="64"/>
  <c r="K1663" i="64"/>
  <c r="K1671" i="64"/>
  <c r="K1679" i="64"/>
  <c r="K1687" i="64"/>
  <c r="K1695" i="64"/>
  <c r="K1703" i="64"/>
  <c r="K1711" i="64"/>
  <c r="K1719" i="64"/>
  <c r="K1727" i="64"/>
  <c r="K1735" i="64"/>
  <c r="K1743" i="64"/>
  <c r="K1751" i="64"/>
  <c r="K1759" i="64"/>
  <c r="K1767" i="64"/>
  <c r="K1775" i="64"/>
  <c r="K1783" i="64"/>
  <c r="K1791" i="64"/>
  <c r="K1799" i="64"/>
  <c r="K1807" i="64"/>
  <c r="K1815" i="64"/>
  <c r="K1823" i="64"/>
  <c r="K1831" i="64"/>
  <c r="K1839" i="64"/>
  <c r="K1847" i="64"/>
  <c r="K1855" i="64"/>
  <c r="K1863" i="64"/>
  <c r="K1871" i="64"/>
  <c r="K1879" i="64"/>
  <c r="K1887" i="64"/>
  <c r="K1895" i="64"/>
  <c r="K1903" i="64"/>
  <c r="K1911" i="64"/>
  <c r="K1919" i="64"/>
  <c r="K1927" i="64"/>
  <c r="K1935" i="64"/>
  <c r="K1943" i="64"/>
  <c r="K1951" i="64"/>
  <c r="K1959" i="64"/>
  <c r="K1967" i="64"/>
  <c r="K1975" i="64"/>
  <c r="K1983" i="64"/>
  <c r="K1991" i="64"/>
  <c r="K1999" i="64"/>
  <c r="K2007" i="64"/>
  <c r="K2015" i="64"/>
  <c r="K2023" i="64"/>
  <c r="K2031" i="64"/>
  <c r="K2039" i="64"/>
  <c r="K2047" i="64"/>
  <c r="K2055" i="64"/>
  <c r="K2063" i="64"/>
  <c r="K2071" i="64"/>
  <c r="K2079" i="64"/>
  <c r="K2087" i="64"/>
  <c r="K2095" i="64"/>
  <c r="K2103" i="64"/>
  <c r="K2111" i="64"/>
  <c r="K2119" i="64"/>
  <c r="K2127" i="64"/>
  <c r="K2135" i="64"/>
  <c r="K2143" i="64"/>
  <c r="K2151" i="64"/>
  <c r="K2159" i="64"/>
  <c r="K2167" i="64"/>
  <c r="K2175" i="64"/>
  <c r="K2183" i="64"/>
  <c r="K2191" i="64"/>
  <c r="K2199" i="64"/>
  <c r="K2207" i="64"/>
  <c r="K2215" i="64"/>
  <c r="K2223" i="64"/>
  <c r="K2231" i="64"/>
  <c r="K2239" i="64"/>
  <c r="K2247" i="64"/>
  <c r="K2255" i="64"/>
  <c r="K2263" i="64"/>
  <c r="K2271" i="64"/>
  <c r="K2279" i="64"/>
  <c r="K2287" i="64"/>
  <c r="K2295" i="64"/>
  <c r="K2303" i="64"/>
  <c r="K2311" i="64"/>
  <c r="K2319" i="64"/>
  <c r="K2327" i="64"/>
  <c r="K2335" i="64"/>
  <c r="K2343" i="64"/>
  <c r="K2351" i="64"/>
  <c r="K2359" i="64"/>
  <c r="K2367" i="64"/>
  <c r="K2375" i="64"/>
  <c r="K2383" i="64"/>
  <c r="K2391" i="64"/>
  <c r="K2399" i="64"/>
  <c r="K2407" i="64"/>
  <c r="K124" i="64"/>
  <c r="K252" i="64"/>
  <c r="K331" i="64"/>
  <c r="K395" i="64"/>
  <c r="K459" i="64"/>
  <c r="K523" i="64"/>
  <c r="K587" i="64"/>
  <c r="K648" i="64"/>
  <c r="K680" i="64"/>
  <c r="K712" i="64"/>
  <c r="K744" i="64"/>
  <c r="K776" i="64"/>
  <c r="K808" i="64"/>
  <c r="K840" i="64"/>
  <c r="K872" i="64"/>
  <c r="K904" i="64"/>
  <c r="K936" i="64"/>
  <c r="K968" i="64"/>
  <c r="K1000" i="64"/>
  <c r="K1028" i="64"/>
  <c r="K1051" i="64"/>
  <c r="K1072" i="64"/>
  <c r="K1092" i="64"/>
  <c r="K1115" i="64"/>
  <c r="K1136" i="64"/>
  <c r="K1156" i="64"/>
  <c r="K1179" i="64"/>
  <c r="K1200" i="64"/>
  <c r="K1220" i="64"/>
  <c r="K1240" i="64"/>
  <c r="K1256" i="64"/>
  <c r="K1272" i="64"/>
  <c r="K1288" i="64"/>
  <c r="K1304" i="64"/>
  <c r="K1320" i="64"/>
  <c r="K1336" i="64"/>
  <c r="K1352" i="64"/>
  <c r="K1368" i="64"/>
  <c r="K1376" i="64"/>
  <c r="K1384" i="64"/>
  <c r="K1392" i="64"/>
  <c r="K1400" i="64"/>
  <c r="K1408" i="64"/>
  <c r="K1416" i="64"/>
  <c r="K1424" i="64"/>
  <c r="K1432" i="64"/>
  <c r="K1440" i="64"/>
  <c r="K1448" i="64"/>
  <c r="K1456" i="64"/>
  <c r="K1464" i="64"/>
  <c r="K1472" i="64"/>
  <c r="K1480" i="64"/>
  <c r="K1488" i="64"/>
  <c r="K1496" i="64"/>
  <c r="K1504" i="64"/>
  <c r="K1512" i="64"/>
  <c r="K1520" i="64"/>
  <c r="K1528" i="64"/>
  <c r="K1536" i="64"/>
  <c r="K1544" i="64"/>
  <c r="K1552" i="64"/>
  <c r="K1560" i="64"/>
  <c r="K1568" i="64"/>
  <c r="K1576" i="64"/>
  <c r="K1584" i="64"/>
  <c r="K1592" i="64"/>
  <c r="K1600" i="64"/>
  <c r="K1608" i="64"/>
  <c r="K1616" i="64"/>
  <c r="K1624" i="64"/>
  <c r="K1632" i="64"/>
  <c r="K1640" i="64"/>
  <c r="K1648" i="64"/>
  <c r="K1656" i="64"/>
  <c r="K1664" i="64"/>
  <c r="K1672" i="64"/>
  <c r="K1680" i="64"/>
  <c r="K1688" i="64"/>
  <c r="K1696" i="64"/>
  <c r="K1704" i="64"/>
  <c r="K1712" i="64"/>
  <c r="K1720" i="64"/>
  <c r="K1728" i="64"/>
  <c r="K1736" i="64"/>
  <c r="K1744" i="64"/>
  <c r="K1752" i="64"/>
  <c r="K1760" i="64"/>
  <c r="K1768" i="64"/>
  <c r="K1776" i="64"/>
  <c r="K1784" i="64"/>
  <c r="K1792" i="64"/>
  <c r="K1800" i="64"/>
  <c r="K1808" i="64"/>
  <c r="K1816" i="64"/>
  <c r="K1824" i="64"/>
  <c r="K1832" i="64"/>
  <c r="K1840" i="64"/>
  <c r="K1848" i="64"/>
  <c r="K1856" i="64"/>
  <c r="K1864" i="64"/>
  <c r="K1872" i="64"/>
  <c r="K1880" i="64"/>
  <c r="K1888" i="64"/>
  <c r="K1896" i="64"/>
  <c r="K1904" i="64"/>
  <c r="K1912" i="64"/>
  <c r="K1920" i="64"/>
  <c r="K1928" i="64"/>
  <c r="K1936" i="64"/>
  <c r="K1944" i="64"/>
  <c r="K1952" i="64"/>
  <c r="K1960" i="64"/>
  <c r="K1968" i="64"/>
  <c r="K1976" i="64"/>
  <c r="K1984" i="64"/>
  <c r="K1992" i="64"/>
  <c r="K2000" i="64"/>
  <c r="K2008" i="64"/>
  <c r="K2016" i="64"/>
  <c r="K2024" i="64"/>
  <c r="K2032" i="64"/>
  <c r="K2040" i="64"/>
  <c r="K2048" i="64"/>
  <c r="K2056" i="64"/>
  <c r="K2064" i="64"/>
  <c r="K2072" i="64"/>
  <c r="K2080" i="64"/>
  <c r="K2088" i="64"/>
  <c r="K2096" i="64"/>
  <c r="K2104" i="64"/>
  <c r="K2112" i="64"/>
  <c r="K2120" i="64"/>
  <c r="K2128" i="64"/>
  <c r="K2136" i="64"/>
  <c r="K2144" i="64"/>
  <c r="K2152" i="64"/>
  <c r="K2160" i="64"/>
  <c r="K2168" i="64"/>
  <c r="K2176" i="64"/>
  <c r="K2184" i="64"/>
  <c r="K2192" i="64"/>
  <c r="K2200" i="64"/>
  <c r="K2208" i="64"/>
  <c r="K2216" i="64"/>
  <c r="K2224" i="64"/>
  <c r="K2232" i="64"/>
  <c r="K2240" i="64"/>
  <c r="K2248" i="64"/>
  <c r="K2256" i="64"/>
  <c r="K2264" i="64"/>
  <c r="K2272" i="64"/>
  <c r="K2280" i="64"/>
  <c r="K2288" i="64"/>
  <c r="K2296" i="64"/>
  <c r="K2304" i="64"/>
  <c r="K2312" i="64"/>
  <c r="K2320" i="64"/>
  <c r="K2328" i="64"/>
  <c r="K2336" i="64"/>
  <c r="K2344" i="64"/>
  <c r="K2352" i="64"/>
  <c r="K2360" i="64"/>
  <c r="K2368" i="64"/>
  <c r="K2376" i="64"/>
  <c r="K2384" i="64"/>
  <c r="K2392" i="64"/>
  <c r="K2400" i="64"/>
  <c r="K20" i="64"/>
  <c r="K156" i="64"/>
  <c r="K278" i="64"/>
  <c r="K347" i="64"/>
  <c r="K411" i="64"/>
  <c r="K475" i="64"/>
  <c r="K539" i="64"/>
  <c r="K603" i="64"/>
  <c r="K656" i="64"/>
  <c r="K688" i="64"/>
  <c r="K720" i="64"/>
  <c r="K752" i="64"/>
  <c r="K784" i="64"/>
  <c r="K816" i="64"/>
  <c r="K848" i="64"/>
  <c r="K880" i="64"/>
  <c r="K912" i="64"/>
  <c r="K944" i="64"/>
  <c r="K976" i="64"/>
  <c r="K1008" i="64"/>
  <c r="K1035" i="64"/>
  <c r="K1056" i="64"/>
  <c r="K1076" i="64"/>
  <c r="K1099" i="64"/>
  <c r="K1120" i="64"/>
  <c r="K1140" i="64"/>
  <c r="K1163" i="64"/>
  <c r="K1184" i="64"/>
  <c r="K1204" i="64"/>
  <c r="K1227" i="64"/>
  <c r="K1244" i="64"/>
  <c r="K1260" i="64"/>
  <c r="K1276" i="64"/>
  <c r="K1292" i="64"/>
  <c r="K1308" i="64"/>
  <c r="K1324" i="64"/>
  <c r="K1340" i="64"/>
  <c r="K1356" i="64"/>
  <c r="K1370" i="64"/>
  <c r="K1378" i="64"/>
  <c r="K1386" i="64"/>
  <c r="K1394" i="64"/>
  <c r="K1402" i="64"/>
  <c r="K1410" i="64"/>
  <c r="K1418" i="64"/>
  <c r="K1426" i="64"/>
  <c r="K1434" i="64"/>
  <c r="K1442" i="64"/>
  <c r="K1450" i="64"/>
  <c r="K1458" i="64"/>
  <c r="K1466" i="64"/>
  <c r="K1474" i="64"/>
  <c r="K1482" i="64"/>
  <c r="K1490" i="64"/>
  <c r="K1498" i="64"/>
  <c r="K1506" i="64"/>
  <c r="K1514" i="64"/>
  <c r="K1522" i="64"/>
  <c r="K1530" i="64"/>
  <c r="K1538" i="64"/>
  <c r="K1546" i="64"/>
  <c r="K1554" i="64"/>
  <c r="K1562" i="64"/>
  <c r="K1570" i="64"/>
  <c r="K1578" i="64"/>
  <c r="K1586" i="64"/>
  <c r="K1594" i="64"/>
  <c r="K1602" i="64"/>
  <c r="K1610" i="64"/>
  <c r="K1618" i="64"/>
  <c r="K1626" i="64"/>
  <c r="K1634" i="64"/>
  <c r="K1642" i="64"/>
  <c r="K1650" i="64"/>
  <c r="K1658" i="64"/>
  <c r="K1666" i="64"/>
  <c r="K1674" i="64"/>
  <c r="K1682" i="64"/>
  <c r="K1690" i="64"/>
  <c r="K1698" i="64"/>
  <c r="K1706" i="64"/>
  <c r="K1714" i="64"/>
  <c r="K1722" i="64"/>
  <c r="K1730" i="64"/>
  <c r="K1738" i="64"/>
  <c r="K1746" i="64"/>
  <c r="K1754" i="64"/>
  <c r="K1762" i="64"/>
  <c r="K1770" i="64"/>
  <c r="K1778" i="64"/>
  <c r="K1786" i="64"/>
  <c r="K1794" i="64"/>
  <c r="K1802" i="64"/>
  <c r="K1810" i="64"/>
  <c r="K1818" i="64"/>
  <c r="K1826" i="64"/>
  <c r="K1834" i="64"/>
  <c r="K1842" i="64"/>
  <c r="K1850" i="64"/>
  <c r="K1858" i="64"/>
  <c r="K1866" i="64"/>
  <c r="K1874" i="64"/>
  <c r="K1882" i="64"/>
  <c r="K1890" i="64"/>
  <c r="K1898" i="64"/>
  <c r="K1906" i="64"/>
  <c r="K1914" i="64"/>
  <c r="K1922" i="64"/>
  <c r="K1930" i="64"/>
  <c r="K1938" i="64"/>
  <c r="K1946" i="64"/>
  <c r="K1954" i="64"/>
  <c r="K1962" i="64"/>
  <c r="K1970" i="64"/>
  <c r="K1978" i="64"/>
  <c r="K1986" i="64"/>
  <c r="K1994" i="64"/>
  <c r="K2002" i="64"/>
  <c r="K2010" i="64"/>
  <c r="K2018" i="64"/>
  <c r="K2026" i="64"/>
  <c r="K2034" i="64"/>
  <c r="K2042" i="64"/>
  <c r="K2050" i="64"/>
  <c r="K2058" i="64"/>
  <c r="K2066" i="64"/>
  <c r="K2074" i="64"/>
  <c r="K2082" i="64"/>
  <c r="K2090" i="64"/>
  <c r="K2098" i="64"/>
  <c r="K2106" i="64"/>
  <c r="K2114" i="64"/>
  <c r="K2122" i="64"/>
  <c r="K2130" i="64"/>
  <c r="K2138" i="64"/>
  <c r="K2146" i="64"/>
  <c r="K2154" i="64"/>
  <c r="K2162" i="64"/>
  <c r="K2170" i="64"/>
  <c r="K2178" i="64"/>
  <c r="K2186" i="64"/>
  <c r="K2194" i="64"/>
  <c r="K2202" i="64"/>
  <c r="K2210" i="64"/>
  <c r="K2218" i="64"/>
  <c r="K2226" i="64"/>
  <c r="K2234" i="64"/>
  <c r="K2242" i="64"/>
  <c r="K2250" i="64"/>
  <c r="K2258" i="64"/>
  <c r="K2266" i="64"/>
  <c r="K2274" i="64"/>
  <c r="K2282" i="64"/>
  <c r="K2290" i="64"/>
  <c r="K2298" i="64"/>
  <c r="K2306" i="64"/>
  <c r="K2314" i="64"/>
  <c r="K2322" i="64"/>
  <c r="K2330" i="64"/>
  <c r="K2338" i="64"/>
  <c r="K2346" i="64"/>
  <c r="K2354" i="64"/>
  <c r="K2362" i="64"/>
  <c r="K2370" i="64"/>
  <c r="K2378" i="64"/>
  <c r="K2386" i="64"/>
  <c r="K2394" i="64"/>
  <c r="K2402" i="64"/>
  <c r="K140" i="64"/>
  <c r="K683" i="64"/>
  <c r="K939" i="64"/>
  <c r="K1139" i="64"/>
  <c r="K1291" i="64"/>
  <c r="K1393" i="64"/>
  <c r="K1457" i="64"/>
  <c r="K1521" i="64"/>
  <c r="K1553" i="64"/>
  <c r="K1585" i="64"/>
  <c r="K1617" i="64"/>
  <c r="K1649" i="64"/>
  <c r="K1681" i="64"/>
  <c r="K1713" i="64"/>
  <c r="K1745" i="64"/>
  <c r="K1777" i="64"/>
  <c r="K1809" i="64"/>
  <c r="K1841" i="64"/>
  <c r="K1873" i="64"/>
  <c r="K1905" i="64"/>
  <c r="K1937" i="64"/>
  <c r="K1969" i="64"/>
  <c r="K2001" i="64"/>
  <c r="K2033" i="64"/>
  <c r="K2065" i="64"/>
  <c r="K2097" i="64"/>
  <c r="K2129" i="64"/>
  <c r="K2161" i="64"/>
  <c r="K2193" i="64"/>
  <c r="K2225" i="64"/>
  <c r="K2257" i="64"/>
  <c r="K2289" i="64"/>
  <c r="K2321" i="64"/>
  <c r="K2353" i="64"/>
  <c r="K2385" i="64"/>
  <c r="K2410" i="64"/>
  <c r="K2418" i="64"/>
  <c r="K2426" i="64"/>
  <c r="K2434" i="64"/>
  <c r="K2442" i="64"/>
  <c r="K2450" i="64"/>
  <c r="K2458" i="64"/>
  <c r="K2466" i="64"/>
  <c r="K2474" i="64"/>
  <c r="K2482" i="64"/>
  <c r="K2490" i="64"/>
  <c r="K2498" i="64"/>
  <c r="K2506" i="64"/>
  <c r="K2514" i="64"/>
  <c r="K2522" i="64"/>
  <c r="K2530" i="64"/>
  <c r="K2538" i="64"/>
  <c r="K2546" i="64"/>
  <c r="K2554" i="64"/>
  <c r="K2562" i="64"/>
  <c r="K2570" i="64"/>
  <c r="K2578" i="64"/>
  <c r="K2586" i="64"/>
  <c r="K2594" i="64"/>
  <c r="K2602" i="64"/>
  <c r="K2610" i="64"/>
  <c r="K2618" i="64"/>
  <c r="K2626" i="64"/>
  <c r="K2634" i="64"/>
  <c r="K2642" i="64"/>
  <c r="K2650" i="64"/>
  <c r="K2658" i="64"/>
  <c r="K2666" i="64"/>
  <c r="K2674" i="64"/>
  <c r="K2682" i="64"/>
  <c r="K2690" i="64"/>
  <c r="K2698" i="64"/>
  <c r="K2706" i="64"/>
  <c r="K2714" i="64"/>
  <c r="K2722" i="64"/>
  <c r="K2730" i="64"/>
  <c r="K2738" i="64"/>
  <c r="K2746" i="64"/>
  <c r="K2754" i="64"/>
  <c r="K2762" i="64"/>
  <c r="K2770" i="64"/>
  <c r="K2778" i="64"/>
  <c r="K2786" i="64"/>
  <c r="K2794" i="64"/>
  <c r="K2802" i="64"/>
  <c r="K2810" i="64"/>
  <c r="K2818" i="64"/>
  <c r="K2826" i="64"/>
  <c r="K2834" i="64"/>
  <c r="K2842" i="64"/>
  <c r="K2850" i="64"/>
  <c r="K2858" i="64"/>
  <c r="K2866" i="64"/>
  <c r="K2874" i="64"/>
  <c r="K2882" i="64"/>
  <c r="K2890" i="64"/>
  <c r="K2898" i="64"/>
  <c r="K2906" i="64"/>
  <c r="K2914" i="64"/>
  <c r="K2922" i="64"/>
  <c r="K2930" i="64"/>
  <c r="K2938" i="64"/>
  <c r="K2946" i="64"/>
  <c r="K268" i="64"/>
  <c r="K715" i="64"/>
  <c r="K971" i="64"/>
  <c r="K1160" i="64"/>
  <c r="K1307" i="64"/>
  <c r="K1401" i="64"/>
  <c r="K1465" i="64"/>
  <c r="K1524" i="64"/>
  <c r="K1556" i="64"/>
  <c r="K1588" i="64"/>
  <c r="K1620" i="64"/>
  <c r="K1652" i="64"/>
  <c r="K1684" i="64"/>
  <c r="K1716" i="64"/>
  <c r="K1748" i="64"/>
  <c r="K1780" i="64"/>
  <c r="K1812" i="64"/>
  <c r="K1844" i="64"/>
  <c r="K1876" i="64"/>
  <c r="K1908" i="64"/>
  <c r="K1940" i="64"/>
  <c r="K1972" i="64"/>
  <c r="K2004" i="64"/>
  <c r="K2036" i="64"/>
  <c r="K2068" i="64"/>
  <c r="K2100" i="64"/>
  <c r="K2132" i="64"/>
  <c r="K2164" i="64"/>
  <c r="K2196" i="64"/>
  <c r="K2228" i="64"/>
  <c r="K2260" i="64"/>
  <c r="K2292" i="64"/>
  <c r="K2324" i="64"/>
  <c r="K2356" i="64"/>
  <c r="K2388" i="64"/>
  <c r="K2411" i="64"/>
  <c r="K2419" i="64"/>
  <c r="K2427" i="64"/>
  <c r="K2435" i="64"/>
  <c r="K2443" i="64"/>
  <c r="K2451" i="64"/>
  <c r="K2459" i="64"/>
  <c r="K2467" i="64"/>
  <c r="K2475" i="64"/>
  <c r="K2483" i="64"/>
  <c r="K2491" i="64"/>
  <c r="K2499" i="64"/>
  <c r="K2507" i="64"/>
  <c r="K2515" i="64"/>
  <c r="K2523" i="64"/>
  <c r="K2531" i="64"/>
  <c r="K2539" i="64"/>
  <c r="K2547" i="64"/>
  <c r="K2555" i="64"/>
  <c r="K2563" i="64"/>
  <c r="K2571" i="64"/>
  <c r="K2579" i="64"/>
  <c r="K2587" i="64"/>
  <c r="K2595" i="64"/>
  <c r="K2603" i="64"/>
  <c r="K2611" i="64"/>
  <c r="K2619" i="64"/>
  <c r="K2627" i="64"/>
  <c r="K2635" i="64"/>
  <c r="K2643" i="64"/>
  <c r="K2651" i="64"/>
  <c r="K2659" i="64"/>
  <c r="K2667" i="64"/>
  <c r="K2675" i="64"/>
  <c r="K2683" i="64"/>
  <c r="K2691" i="64"/>
  <c r="K2699" i="64"/>
  <c r="K2707" i="64"/>
  <c r="K2715" i="64"/>
  <c r="K2723" i="64"/>
  <c r="K2731" i="64"/>
  <c r="K2739" i="64"/>
  <c r="K2747" i="64"/>
  <c r="K2755" i="64"/>
  <c r="K2763" i="64"/>
  <c r="K2771" i="64"/>
  <c r="K2779" i="64"/>
  <c r="K2787" i="64"/>
  <c r="K2795" i="64"/>
  <c r="K2803" i="64"/>
  <c r="K2811" i="64"/>
  <c r="K2819" i="64"/>
  <c r="K2827" i="64"/>
  <c r="K2835" i="64"/>
  <c r="K2843" i="64"/>
  <c r="K2851" i="64"/>
  <c r="K2859" i="64"/>
  <c r="K2867" i="64"/>
  <c r="K2875" i="64"/>
  <c r="K2883" i="64"/>
  <c r="K2891" i="64"/>
  <c r="K2899" i="64"/>
  <c r="K2907" i="64"/>
  <c r="K2915" i="64"/>
  <c r="K2923" i="64"/>
  <c r="K2931" i="64"/>
  <c r="K2939" i="64"/>
  <c r="K339" i="64"/>
  <c r="K747" i="64"/>
  <c r="K1003" i="64"/>
  <c r="K1180" i="64"/>
  <c r="K1323" i="64"/>
  <c r="K1409" i="64"/>
  <c r="K1473" i="64"/>
  <c r="K1529" i="64"/>
  <c r="K1561" i="64"/>
  <c r="K1593" i="64"/>
  <c r="K1625" i="64"/>
  <c r="K1657" i="64"/>
  <c r="K1689" i="64"/>
  <c r="K1721" i="64"/>
  <c r="K1753" i="64"/>
  <c r="K1785" i="64"/>
  <c r="K1817" i="64"/>
  <c r="K1849" i="64"/>
  <c r="K1881" i="64"/>
  <c r="K1913" i="64"/>
  <c r="K1945" i="64"/>
  <c r="K1977" i="64"/>
  <c r="K2009" i="64"/>
  <c r="K2041" i="64"/>
  <c r="K2073" i="64"/>
  <c r="K2105" i="64"/>
  <c r="K2137" i="64"/>
  <c r="K2169" i="64"/>
  <c r="K2201" i="64"/>
  <c r="K2233" i="64"/>
  <c r="K2265" i="64"/>
  <c r="K2297" i="64"/>
  <c r="K2329" i="64"/>
  <c r="K2361" i="64"/>
  <c r="K2393" i="64"/>
  <c r="K2412" i="64"/>
  <c r="K2420" i="64"/>
  <c r="K2428" i="64"/>
  <c r="K2436" i="64"/>
  <c r="K2444" i="64"/>
  <c r="K2452" i="64"/>
  <c r="K2460" i="64"/>
  <c r="K2468" i="64"/>
  <c r="K2476" i="64"/>
  <c r="K2484" i="64"/>
  <c r="K2492" i="64"/>
  <c r="K2500" i="64"/>
  <c r="K2508" i="64"/>
  <c r="K2516" i="64"/>
  <c r="K2524" i="64"/>
  <c r="K2532" i="64"/>
  <c r="K2540" i="64"/>
  <c r="K2548" i="64"/>
  <c r="K2556" i="64"/>
  <c r="K2564" i="64"/>
  <c r="K2572" i="64"/>
  <c r="K2580" i="64"/>
  <c r="K2588" i="64"/>
  <c r="K2596" i="64"/>
  <c r="K2604" i="64"/>
  <c r="K2612" i="64"/>
  <c r="K2620" i="64"/>
  <c r="K2628" i="64"/>
  <c r="K2636" i="64"/>
  <c r="K2644" i="64"/>
  <c r="K2652" i="64"/>
  <c r="K2660" i="64"/>
  <c r="K2668" i="64"/>
  <c r="K2676" i="64"/>
  <c r="K2684" i="64"/>
  <c r="K2692" i="64"/>
  <c r="K2700" i="64"/>
  <c r="K2708" i="64"/>
  <c r="K2716" i="64"/>
  <c r="K2724" i="64"/>
  <c r="K2732" i="64"/>
  <c r="K2740" i="64"/>
  <c r="K2748" i="64"/>
  <c r="K2756" i="64"/>
  <c r="K2764" i="64"/>
  <c r="K2772" i="64"/>
  <c r="K2780" i="64"/>
  <c r="K2788" i="64"/>
  <c r="K2796" i="64"/>
  <c r="K2804" i="64"/>
  <c r="K2812" i="64"/>
  <c r="K2820" i="64"/>
  <c r="K2828" i="64"/>
  <c r="K2836" i="64"/>
  <c r="K2844" i="64"/>
  <c r="K2852" i="64"/>
  <c r="K2860" i="64"/>
  <c r="K2868" i="64"/>
  <c r="K2876" i="64"/>
  <c r="K2884" i="64"/>
  <c r="K2892" i="64"/>
  <c r="K2900" i="64"/>
  <c r="K2908" i="64"/>
  <c r="K2916" i="64"/>
  <c r="K2924" i="64"/>
  <c r="K2932" i="64"/>
  <c r="K2940" i="64"/>
  <c r="K2948" i="64"/>
  <c r="K2956" i="64"/>
  <c r="K2964" i="64"/>
  <c r="K2972" i="64"/>
  <c r="K2980" i="64"/>
  <c r="K2988" i="64"/>
  <c r="K2996" i="64"/>
  <c r="K3004" i="64"/>
  <c r="K3012" i="64"/>
  <c r="K3020" i="64"/>
  <c r="K3028" i="64"/>
  <c r="K3036" i="64"/>
  <c r="K3044" i="64"/>
  <c r="K3052" i="64"/>
  <c r="K3060" i="64"/>
  <c r="K3068" i="64"/>
  <c r="K3076" i="64"/>
  <c r="K3084" i="64"/>
  <c r="K3092" i="64"/>
  <c r="K3100" i="64"/>
  <c r="K3108" i="64"/>
  <c r="K3116" i="64"/>
  <c r="K3124" i="64"/>
  <c r="K3132" i="64"/>
  <c r="K3140" i="64"/>
  <c r="K3148" i="64"/>
  <c r="K3156" i="64"/>
  <c r="K3164" i="64"/>
  <c r="K3172" i="64"/>
  <c r="K3180" i="64"/>
  <c r="K3188" i="64"/>
  <c r="K3196" i="64"/>
  <c r="K3204" i="64"/>
  <c r="K3212" i="64"/>
  <c r="K3220" i="64"/>
  <c r="K3228" i="64"/>
  <c r="K3236" i="64"/>
  <c r="K3244" i="64"/>
  <c r="K3252" i="64"/>
  <c r="K3260" i="64"/>
  <c r="K3268" i="64"/>
  <c r="K3276" i="64"/>
  <c r="K3284" i="64"/>
  <c r="K3292" i="64"/>
  <c r="K3300" i="64"/>
  <c r="K3308" i="64"/>
  <c r="K3316" i="64"/>
  <c r="K3324" i="64"/>
  <c r="K3332" i="64"/>
  <c r="K3340" i="64"/>
  <c r="K3348" i="64"/>
  <c r="K3356" i="64"/>
  <c r="K3364" i="64"/>
  <c r="K3372" i="64"/>
  <c r="K3380" i="64"/>
  <c r="K3388" i="64"/>
  <c r="K3396" i="64"/>
  <c r="K3404" i="64"/>
  <c r="K3412" i="64"/>
  <c r="K3420" i="64"/>
  <c r="K3428" i="64"/>
  <c r="K3436" i="64"/>
  <c r="K3444" i="64"/>
  <c r="K3452" i="64"/>
  <c r="K3460" i="64"/>
  <c r="K3468" i="64"/>
  <c r="K3476" i="64"/>
  <c r="K3484" i="64"/>
  <c r="K403" i="64"/>
  <c r="K779" i="64"/>
  <c r="K1032" i="64"/>
  <c r="K1203" i="64"/>
  <c r="K1339" i="64"/>
  <c r="K1417" i="64"/>
  <c r="K1481" i="64"/>
  <c r="K1532" i="64"/>
  <c r="K1564" i="64"/>
  <c r="K1596" i="64"/>
  <c r="K1628" i="64"/>
  <c r="K1660" i="64"/>
  <c r="K1692" i="64"/>
  <c r="K1724" i="64"/>
  <c r="K1756" i="64"/>
  <c r="K1788" i="64"/>
  <c r="K1820" i="64"/>
  <c r="K1852" i="64"/>
  <c r="K1884" i="64"/>
  <c r="K1916" i="64"/>
  <c r="K1948" i="64"/>
  <c r="K1980" i="64"/>
  <c r="K2012" i="64"/>
  <c r="K2044" i="64"/>
  <c r="K2076" i="64"/>
  <c r="K2108" i="64"/>
  <c r="K2140" i="64"/>
  <c r="K2172" i="64"/>
  <c r="K2204" i="64"/>
  <c r="K2236" i="64"/>
  <c r="K2268" i="64"/>
  <c r="K2300" i="64"/>
  <c r="K2332" i="64"/>
  <c r="K2364" i="64"/>
  <c r="K2396" i="64"/>
  <c r="K2413" i="64"/>
  <c r="K2421" i="64"/>
  <c r="K2429" i="64"/>
  <c r="K2437" i="64"/>
  <c r="K2445" i="64"/>
  <c r="K2453" i="64"/>
  <c r="K2461" i="64"/>
  <c r="K2469" i="64"/>
  <c r="K2477" i="64"/>
  <c r="K2485" i="64"/>
  <c r="K2493" i="64"/>
  <c r="K2501" i="64"/>
  <c r="K2509" i="64"/>
  <c r="K2517" i="64"/>
  <c r="K2525" i="64"/>
  <c r="K2533" i="64"/>
  <c r="K2541" i="64"/>
  <c r="K2549" i="64"/>
  <c r="K2557" i="64"/>
  <c r="K2565" i="64"/>
  <c r="K2573" i="64"/>
  <c r="K2581" i="64"/>
  <c r="K2589" i="64"/>
  <c r="K2597" i="64"/>
  <c r="K2605" i="64"/>
  <c r="K2613" i="64"/>
  <c r="K2621" i="64"/>
  <c r="K2629" i="64"/>
  <c r="K2637" i="64"/>
  <c r="K2645" i="64"/>
  <c r="K2653" i="64"/>
  <c r="K2661" i="64"/>
  <c r="K2669" i="64"/>
  <c r="K2677" i="64"/>
  <c r="K2685" i="64"/>
  <c r="K2693" i="64"/>
  <c r="K2701" i="64"/>
  <c r="K2709" i="64"/>
  <c r="K2717" i="64"/>
  <c r="K2725" i="64"/>
  <c r="K2733" i="64"/>
  <c r="K2741" i="64"/>
  <c r="K2749" i="64"/>
  <c r="K2757" i="64"/>
  <c r="K2765" i="64"/>
  <c r="K2773" i="64"/>
  <c r="K2781" i="64"/>
  <c r="K2789" i="64"/>
  <c r="K2797" i="64"/>
  <c r="K2805" i="64"/>
  <c r="K2813" i="64"/>
  <c r="K2821" i="64"/>
  <c r="K2829" i="64"/>
  <c r="K2837" i="64"/>
  <c r="K2845" i="64"/>
  <c r="K2853" i="64"/>
  <c r="K2861" i="64"/>
  <c r="K2869" i="64"/>
  <c r="K2877" i="64"/>
  <c r="K2885" i="64"/>
  <c r="K2893" i="64"/>
  <c r="K2901" i="64"/>
  <c r="K2909" i="64"/>
  <c r="K2917" i="64"/>
  <c r="K2925" i="64"/>
  <c r="K2933" i="64"/>
  <c r="K2941" i="64"/>
  <c r="K2949" i="64"/>
  <c r="K2957" i="64"/>
  <c r="K2965" i="64"/>
  <c r="K2973" i="64"/>
  <c r="K2981" i="64"/>
  <c r="K2989" i="64"/>
  <c r="K2997" i="64"/>
  <c r="K3005" i="64"/>
  <c r="K3013" i="64"/>
  <c r="K3021" i="64"/>
  <c r="K3029" i="64"/>
  <c r="K3037" i="64"/>
  <c r="K3045" i="64"/>
  <c r="K3053" i="64"/>
  <c r="K3061" i="64"/>
  <c r="K3069" i="64"/>
  <c r="K3077" i="64"/>
  <c r="K3085" i="64"/>
  <c r="K3093" i="64"/>
  <c r="K3101" i="64"/>
  <c r="K3109" i="64"/>
  <c r="K3117" i="64"/>
  <c r="K3125" i="64"/>
  <c r="K3133" i="64"/>
  <c r="K3141" i="64"/>
  <c r="K3149" i="64"/>
  <c r="K3157" i="64"/>
  <c r="K3165" i="64"/>
  <c r="K3173" i="64"/>
  <c r="K3181" i="64"/>
  <c r="K3189" i="64"/>
  <c r="K3197" i="64"/>
  <c r="K3205" i="64"/>
  <c r="K3213" i="64"/>
  <c r="K3221" i="64"/>
  <c r="K3229" i="64"/>
  <c r="K3237" i="64"/>
  <c r="K3245" i="64"/>
  <c r="K3253" i="64"/>
  <c r="K3261" i="64"/>
  <c r="K3269" i="64"/>
  <c r="K3277" i="64"/>
  <c r="K3285" i="64"/>
  <c r="K3293" i="64"/>
  <c r="K3301" i="64"/>
  <c r="K3309" i="64"/>
  <c r="K3317" i="64"/>
  <c r="K467" i="64"/>
  <c r="K811" i="64"/>
  <c r="K1052" i="64"/>
  <c r="K1224" i="64"/>
  <c r="K1355" i="64"/>
  <c r="K1425" i="64"/>
  <c r="K1489" i="64"/>
  <c r="K1537" i="64"/>
  <c r="K1569" i="64"/>
  <c r="K1601" i="64"/>
  <c r="K1633" i="64"/>
  <c r="K1665" i="64"/>
  <c r="K1697" i="64"/>
  <c r="K1729" i="64"/>
  <c r="K1761" i="64"/>
  <c r="K1793" i="64"/>
  <c r="K1825" i="64"/>
  <c r="K1857" i="64"/>
  <c r="K1889" i="64"/>
  <c r="K1921" i="64"/>
  <c r="K1953" i="64"/>
  <c r="K1985" i="64"/>
  <c r="K2017" i="64"/>
  <c r="K2049" i="64"/>
  <c r="K2081" i="64"/>
  <c r="K2113" i="64"/>
  <c r="K2145" i="64"/>
  <c r="K2177" i="64"/>
  <c r="K2209" i="64"/>
  <c r="K2241" i="64"/>
  <c r="K2273" i="64"/>
  <c r="K2305" i="64"/>
  <c r="K2337" i="64"/>
  <c r="K2369" i="64"/>
  <c r="K2401" i="64"/>
  <c r="K2414" i="64"/>
  <c r="K2422" i="64"/>
  <c r="K2430" i="64"/>
  <c r="K2438" i="64"/>
  <c r="K2446" i="64"/>
  <c r="K2454" i="64"/>
  <c r="K2462" i="64"/>
  <c r="K2470" i="64"/>
  <c r="K2478" i="64"/>
  <c r="K2486" i="64"/>
  <c r="K2494" i="64"/>
  <c r="K2502" i="64"/>
  <c r="K2510" i="64"/>
  <c r="K2518" i="64"/>
  <c r="K2526" i="64"/>
  <c r="K2534" i="64"/>
  <c r="K2542" i="64"/>
  <c r="K2550" i="64"/>
  <c r="K2558" i="64"/>
  <c r="K2566" i="64"/>
  <c r="K2574" i="64"/>
  <c r="K2582" i="64"/>
  <c r="K2590" i="64"/>
  <c r="K2598" i="64"/>
  <c r="K2606" i="64"/>
  <c r="K2614" i="64"/>
  <c r="K2622" i="64"/>
  <c r="K2630" i="64"/>
  <c r="K2638" i="64"/>
  <c r="K2646" i="64"/>
  <c r="K2654" i="64"/>
  <c r="K2662" i="64"/>
  <c r="K2670" i="64"/>
  <c r="K2678" i="64"/>
  <c r="K2686" i="64"/>
  <c r="K2694" i="64"/>
  <c r="K2702" i="64"/>
  <c r="K2710" i="64"/>
  <c r="K2718" i="64"/>
  <c r="K2726" i="64"/>
  <c r="K2734" i="64"/>
  <c r="K2742" i="64"/>
  <c r="K2750" i="64"/>
  <c r="K2758" i="64"/>
  <c r="K2766" i="64"/>
  <c r="K2774" i="64"/>
  <c r="K2782" i="64"/>
  <c r="K2790" i="64"/>
  <c r="K2798" i="64"/>
  <c r="K2806" i="64"/>
  <c r="K2814" i="64"/>
  <c r="K2822" i="64"/>
  <c r="K2830" i="64"/>
  <c r="K2838" i="64"/>
  <c r="K2846" i="64"/>
  <c r="K2854" i="64"/>
  <c r="K2862" i="64"/>
  <c r="K2870" i="64"/>
  <c r="K2878" i="64"/>
  <c r="K2886" i="64"/>
  <c r="K2894" i="64"/>
  <c r="K2902" i="64"/>
  <c r="K2910" i="64"/>
  <c r="K2918" i="64"/>
  <c r="K2926" i="64"/>
  <c r="K2934" i="64"/>
  <c r="K2942" i="64"/>
  <c r="K2950" i="64"/>
  <c r="K2958" i="64"/>
  <c r="K2966" i="64"/>
  <c r="K2974" i="64"/>
  <c r="K2982" i="64"/>
  <c r="K2990" i="64"/>
  <c r="K2998" i="64"/>
  <c r="K3006" i="64"/>
  <c r="K3014" i="64"/>
  <c r="K3022" i="64"/>
  <c r="K3030" i="64"/>
  <c r="K3038" i="64"/>
  <c r="K3046" i="64"/>
  <c r="K3054" i="64"/>
  <c r="K3062" i="64"/>
  <c r="K3070" i="64"/>
  <c r="K3078" i="64"/>
  <c r="K3086" i="64"/>
  <c r="K3094" i="64"/>
  <c r="K3102" i="64"/>
  <c r="K3110" i="64"/>
  <c r="K3118" i="64"/>
  <c r="K3126" i="64"/>
  <c r="K3134" i="64"/>
  <c r="K3142" i="64"/>
  <c r="K3150" i="64"/>
  <c r="K3158" i="64"/>
  <c r="K3166" i="64"/>
  <c r="K3174" i="64"/>
  <c r="K3182" i="64"/>
  <c r="K3190" i="64"/>
  <c r="K3198" i="64"/>
  <c r="K3206" i="64"/>
  <c r="K3214" i="64"/>
  <c r="K3222" i="64"/>
  <c r="K3230" i="64"/>
  <c r="K3238" i="64"/>
  <c r="K3246" i="64"/>
  <c r="K3254" i="64"/>
  <c r="K3262" i="64"/>
  <c r="K3270" i="64"/>
  <c r="K3278" i="64"/>
  <c r="K3286" i="64"/>
  <c r="K3294" i="64"/>
  <c r="K3302" i="64"/>
  <c r="K3310" i="64"/>
  <c r="K3318" i="64"/>
  <c r="K3326" i="64"/>
  <c r="K3334" i="64"/>
  <c r="K3342" i="64"/>
  <c r="K3350" i="64"/>
  <c r="K3358" i="64"/>
  <c r="K3366" i="64"/>
  <c r="K3374" i="64"/>
  <c r="K3382" i="64"/>
  <c r="K3390" i="64"/>
  <c r="K3398" i="64"/>
  <c r="K3406" i="64"/>
  <c r="K3414" i="64"/>
  <c r="K3422" i="64"/>
  <c r="K3430" i="64"/>
  <c r="K3438" i="64"/>
  <c r="K3446" i="64"/>
  <c r="K3454" i="64"/>
  <c r="K3462" i="64"/>
  <c r="K3470" i="64"/>
  <c r="K3478" i="64"/>
  <c r="K3486" i="64"/>
  <c r="K531" i="64"/>
  <c r="K843" i="64"/>
  <c r="K1075" i="64"/>
  <c r="K1243" i="64"/>
  <c r="K1369" i="64"/>
  <c r="K1433" i="64"/>
  <c r="K1497" i="64"/>
  <c r="K1540" i="64"/>
  <c r="K1572" i="64"/>
  <c r="K1604" i="64"/>
  <c r="K1636" i="64"/>
  <c r="K1668" i="64"/>
  <c r="K1700" i="64"/>
  <c r="K1732" i="64"/>
  <c r="K1764" i="64"/>
  <c r="K1796" i="64"/>
  <c r="K1828" i="64"/>
  <c r="K1860" i="64"/>
  <c r="K1892" i="64"/>
  <c r="K1924" i="64"/>
  <c r="K1956" i="64"/>
  <c r="K1988" i="64"/>
  <c r="K2020" i="64"/>
  <c r="K2052" i="64"/>
  <c r="K2084" i="64"/>
  <c r="K2116" i="64"/>
  <c r="K2148" i="64"/>
  <c r="K2180" i="64"/>
  <c r="K2212" i="64"/>
  <c r="K2244" i="64"/>
  <c r="K2276" i="64"/>
  <c r="K2308" i="64"/>
  <c r="K2340" i="64"/>
  <c r="K2372" i="64"/>
  <c r="K2404" i="64"/>
  <c r="K2415" i="64"/>
  <c r="K2423" i="64"/>
  <c r="K2431" i="64"/>
  <c r="K2439" i="64"/>
  <c r="K2447" i="64"/>
  <c r="K2455" i="64"/>
  <c r="K2463" i="64"/>
  <c r="K2471" i="64"/>
  <c r="K2479" i="64"/>
  <c r="K2487" i="64"/>
  <c r="K2495" i="64"/>
  <c r="K2503" i="64"/>
  <c r="K2511" i="64"/>
  <c r="K2519" i="64"/>
  <c r="K2527" i="64"/>
  <c r="K2535" i="64"/>
  <c r="K2543" i="64"/>
  <c r="K2551" i="64"/>
  <c r="K2559" i="64"/>
  <c r="K2567" i="64"/>
  <c r="K2575" i="64"/>
  <c r="K2583" i="64"/>
  <c r="K2591" i="64"/>
  <c r="K2599" i="64"/>
  <c r="K2607" i="64"/>
  <c r="K2615" i="64"/>
  <c r="K2623" i="64"/>
  <c r="K2631" i="64"/>
  <c r="K2639" i="64"/>
  <c r="K2647" i="64"/>
  <c r="K2655" i="64"/>
  <c r="K2663" i="64"/>
  <c r="K2671" i="64"/>
  <c r="K2679" i="64"/>
  <c r="K2687" i="64"/>
  <c r="K2695" i="64"/>
  <c r="K2703" i="64"/>
  <c r="K2711" i="64"/>
  <c r="K2719" i="64"/>
  <c r="K2727" i="64"/>
  <c r="K2735" i="64"/>
  <c r="K2743" i="64"/>
  <c r="K2751" i="64"/>
  <c r="K2759" i="64"/>
  <c r="K2767" i="64"/>
  <c r="K2775" i="64"/>
  <c r="K2783" i="64"/>
  <c r="K2791" i="64"/>
  <c r="K2799" i="64"/>
  <c r="K2807" i="64"/>
  <c r="K2815" i="64"/>
  <c r="K2823" i="64"/>
  <c r="K2831" i="64"/>
  <c r="K2839" i="64"/>
  <c r="K2847" i="64"/>
  <c r="K2855" i="64"/>
  <c r="K2863" i="64"/>
  <c r="K2871" i="64"/>
  <c r="K2879" i="64"/>
  <c r="K2887" i="64"/>
  <c r="K2895" i="64"/>
  <c r="K2903" i="64"/>
  <c r="K2911" i="64"/>
  <c r="K2919" i="64"/>
  <c r="K2927" i="64"/>
  <c r="K2935" i="64"/>
  <c r="K2943" i="64"/>
  <c r="K2951" i="64"/>
  <c r="K2959" i="64"/>
  <c r="K2967" i="64"/>
  <c r="K2975" i="64"/>
  <c r="K2983" i="64"/>
  <c r="K2991" i="64"/>
  <c r="K2999" i="64"/>
  <c r="K3007" i="64"/>
  <c r="K3015" i="64"/>
  <c r="K3023" i="64"/>
  <c r="K3031" i="64"/>
  <c r="K3039" i="64"/>
  <c r="K3047" i="64"/>
  <c r="K3055" i="64"/>
  <c r="K3063" i="64"/>
  <c r="K3071" i="64"/>
  <c r="K3079" i="64"/>
  <c r="K3087" i="64"/>
  <c r="K3095" i="64"/>
  <c r="K3103" i="64"/>
  <c r="K3111" i="64"/>
  <c r="K3119" i="64"/>
  <c r="K3127" i="64"/>
  <c r="K3135" i="64"/>
  <c r="K3143" i="64"/>
  <c r="K3151" i="64"/>
  <c r="K3159" i="64"/>
  <c r="K3167" i="64"/>
  <c r="K3175" i="64"/>
  <c r="K3183" i="64"/>
  <c r="K3191" i="64"/>
  <c r="K3199" i="64"/>
  <c r="K3207" i="64"/>
  <c r="K3215" i="64"/>
  <c r="K3223" i="64"/>
  <c r="K3231" i="64"/>
  <c r="K3239" i="64"/>
  <c r="K3247" i="64"/>
  <c r="K3255" i="64"/>
  <c r="K3263" i="64"/>
  <c r="K3271" i="64"/>
  <c r="K3279" i="64"/>
  <c r="K3287" i="64"/>
  <c r="K3295" i="64"/>
  <c r="K3303" i="64"/>
  <c r="K3311" i="64"/>
  <c r="K3319" i="64"/>
  <c r="K3327" i="64"/>
  <c r="K3335" i="64"/>
  <c r="K3343" i="64"/>
  <c r="K3351" i="64"/>
  <c r="K3359" i="64"/>
  <c r="K3367" i="64"/>
  <c r="K3375" i="64"/>
  <c r="K3383" i="64"/>
  <c r="K3391" i="64"/>
  <c r="K3399" i="64"/>
  <c r="K3407" i="64"/>
  <c r="K3415" i="64"/>
  <c r="K3423" i="64"/>
  <c r="K3431" i="64"/>
  <c r="K3439" i="64"/>
  <c r="K3447" i="64"/>
  <c r="K3455" i="64"/>
  <c r="K3463" i="64"/>
  <c r="K3471" i="64"/>
  <c r="K3479" i="64"/>
  <c r="K3487" i="64"/>
  <c r="K651" i="64"/>
  <c r="K907" i="64"/>
  <c r="K1116" i="64"/>
  <c r="K1275" i="64"/>
  <c r="K1385" i="64"/>
  <c r="K1449" i="64"/>
  <c r="K1513" i="64"/>
  <c r="K1548" i="64"/>
  <c r="K1580" i="64"/>
  <c r="K1612" i="64"/>
  <c r="K1644" i="64"/>
  <c r="K1676" i="64"/>
  <c r="K1708" i="64"/>
  <c r="K1740" i="64"/>
  <c r="K1772" i="64"/>
  <c r="K1804" i="64"/>
  <c r="K1836" i="64"/>
  <c r="K1868" i="64"/>
  <c r="K1900" i="64"/>
  <c r="K1932" i="64"/>
  <c r="K1964" i="64"/>
  <c r="K1996" i="64"/>
  <c r="K2028" i="64"/>
  <c r="K2060" i="64"/>
  <c r="K2092" i="64"/>
  <c r="K2124" i="64"/>
  <c r="K2156" i="64"/>
  <c r="K2188" i="64"/>
  <c r="K2220" i="64"/>
  <c r="K2252" i="64"/>
  <c r="K2284" i="64"/>
  <c r="K2316" i="64"/>
  <c r="K2348" i="64"/>
  <c r="K2380" i="64"/>
  <c r="K2409" i="64"/>
  <c r="K2417" i="64"/>
  <c r="K2425" i="64"/>
  <c r="K2433" i="64"/>
  <c r="K2441" i="64"/>
  <c r="K2449" i="64"/>
  <c r="K2457" i="64"/>
  <c r="K2465" i="64"/>
  <c r="K2473" i="64"/>
  <c r="K2481" i="64"/>
  <c r="K2489" i="64"/>
  <c r="K2497" i="64"/>
  <c r="K2505" i="64"/>
  <c r="K2513" i="64"/>
  <c r="K2521" i="64"/>
  <c r="K2529" i="64"/>
  <c r="K2537" i="64"/>
  <c r="K2545" i="64"/>
  <c r="K2553" i="64"/>
  <c r="K2561" i="64"/>
  <c r="K2569" i="64"/>
  <c r="K2577" i="64"/>
  <c r="K2585" i="64"/>
  <c r="K2593" i="64"/>
  <c r="K2601" i="64"/>
  <c r="K2609" i="64"/>
  <c r="K2617" i="64"/>
  <c r="K2625" i="64"/>
  <c r="K2633" i="64"/>
  <c r="K2641" i="64"/>
  <c r="K2649" i="64"/>
  <c r="K2657" i="64"/>
  <c r="K2665" i="64"/>
  <c r="K2673" i="64"/>
  <c r="K2681" i="64"/>
  <c r="K2689" i="64"/>
  <c r="K2697" i="64"/>
  <c r="K2705" i="64"/>
  <c r="K2713" i="64"/>
  <c r="K2721" i="64"/>
  <c r="K2729" i="64"/>
  <c r="K2737" i="64"/>
  <c r="K2745" i="64"/>
  <c r="K2753" i="64"/>
  <c r="K2761" i="64"/>
  <c r="K2769" i="64"/>
  <c r="K2777" i="64"/>
  <c r="K2785" i="64"/>
  <c r="K2793" i="64"/>
  <c r="K2801" i="64"/>
  <c r="K2809" i="64"/>
  <c r="K2817" i="64"/>
  <c r="K2825" i="64"/>
  <c r="K2833" i="64"/>
  <c r="K2841" i="64"/>
  <c r="K2849" i="64"/>
  <c r="K2857" i="64"/>
  <c r="K2865" i="64"/>
  <c r="K2873" i="64"/>
  <c r="K2881" i="64"/>
  <c r="K2889" i="64"/>
  <c r="K2897" i="64"/>
  <c r="K2905" i="64"/>
  <c r="K2913" i="64"/>
  <c r="K2921" i="64"/>
  <c r="K2929" i="64"/>
  <c r="K2937" i="64"/>
  <c r="K2945" i="64"/>
  <c r="K2953" i="64"/>
  <c r="K2961" i="64"/>
  <c r="K2969" i="64"/>
  <c r="K2977" i="64"/>
  <c r="K2985" i="64"/>
  <c r="K2993" i="64"/>
  <c r="K3001" i="64"/>
  <c r="K3009" i="64"/>
  <c r="K3017" i="64"/>
  <c r="K3025" i="64"/>
  <c r="K3033" i="64"/>
  <c r="K3041" i="64"/>
  <c r="K3049" i="64"/>
  <c r="K3057" i="64"/>
  <c r="K3065" i="64"/>
  <c r="K3073" i="64"/>
  <c r="K3081" i="64"/>
  <c r="K3089" i="64"/>
  <c r="K3097" i="64"/>
  <c r="K3105" i="64"/>
  <c r="K3113" i="64"/>
  <c r="K3121" i="64"/>
  <c r="K3129" i="64"/>
  <c r="K3137" i="64"/>
  <c r="K3145" i="64"/>
  <c r="K3153" i="64"/>
  <c r="K3161" i="64"/>
  <c r="K3169" i="64"/>
  <c r="K3177" i="64"/>
  <c r="K3185" i="64"/>
  <c r="K3193" i="64"/>
  <c r="K3201" i="64"/>
  <c r="K3209" i="64"/>
  <c r="K3217" i="64"/>
  <c r="K3225" i="64"/>
  <c r="K3233" i="64"/>
  <c r="K3241" i="64"/>
  <c r="K3249" i="64"/>
  <c r="K3257" i="64"/>
  <c r="K3265" i="64"/>
  <c r="K3273" i="64"/>
  <c r="K3281" i="64"/>
  <c r="K3289" i="64"/>
  <c r="K3297" i="64"/>
  <c r="K3305" i="64"/>
  <c r="K3313" i="64"/>
  <c r="K3321" i="64"/>
  <c r="K3329" i="64"/>
  <c r="K3337" i="64"/>
  <c r="K3345" i="64"/>
  <c r="K3353" i="64"/>
  <c r="K3361" i="64"/>
  <c r="K3369" i="64"/>
  <c r="K3377" i="64"/>
  <c r="K3385" i="64"/>
  <c r="K3393" i="64"/>
  <c r="K3401" i="64"/>
  <c r="K3409" i="64"/>
  <c r="K3417" i="64"/>
  <c r="K3425" i="64"/>
  <c r="K3433" i="64"/>
  <c r="K3441" i="64"/>
  <c r="K3449" i="64"/>
  <c r="K3457" i="64"/>
  <c r="K3465" i="64"/>
  <c r="K3473" i="64"/>
  <c r="K3481" i="64"/>
  <c r="K1096" i="64"/>
  <c r="K1641" i="64"/>
  <c r="K1897" i="64"/>
  <c r="K2153" i="64"/>
  <c r="K2408" i="64"/>
  <c r="K2472" i="64"/>
  <c r="K2536" i="64"/>
  <c r="K2600" i="64"/>
  <c r="K2664" i="64"/>
  <c r="K2728" i="64"/>
  <c r="K2792" i="64"/>
  <c r="K2856" i="64"/>
  <c r="K2920" i="64"/>
  <c r="K2960" i="64"/>
  <c r="K2979" i="64"/>
  <c r="K3002" i="64"/>
  <c r="K3024" i="64"/>
  <c r="K3043" i="64"/>
  <c r="K3066" i="64"/>
  <c r="K3088" i="64"/>
  <c r="K3107" i="64"/>
  <c r="K3130" i="64"/>
  <c r="K3152" i="64"/>
  <c r="K3171" i="64"/>
  <c r="K3194" i="64"/>
  <c r="K3216" i="64"/>
  <c r="K3235" i="64"/>
  <c r="K3258" i="64"/>
  <c r="K3280" i="64"/>
  <c r="K3299" i="64"/>
  <c r="K3322" i="64"/>
  <c r="K3338" i="64"/>
  <c r="K3354" i="64"/>
  <c r="K3370" i="64"/>
  <c r="K3386" i="64"/>
  <c r="K3402" i="64"/>
  <c r="K3418" i="64"/>
  <c r="K3434" i="64"/>
  <c r="K3450" i="64"/>
  <c r="K3466" i="64"/>
  <c r="K3482" i="64"/>
  <c r="K3493" i="64"/>
  <c r="K3501" i="64"/>
  <c r="K3509" i="64"/>
  <c r="K3517" i="64"/>
  <c r="K3525" i="64"/>
  <c r="K3533" i="64"/>
  <c r="K3541" i="64"/>
  <c r="K3549" i="64"/>
  <c r="K3557" i="64"/>
  <c r="K3565" i="64"/>
  <c r="K3573" i="64"/>
  <c r="K3581" i="64"/>
  <c r="K3589" i="64"/>
  <c r="K3597" i="64"/>
  <c r="K3605" i="64"/>
  <c r="K3613" i="64"/>
  <c r="K3621" i="64"/>
  <c r="K3629" i="64"/>
  <c r="K3637" i="64"/>
  <c r="K3645" i="64"/>
  <c r="K3653" i="64"/>
  <c r="K3661" i="64"/>
  <c r="K3669" i="64"/>
  <c r="K3677" i="64"/>
  <c r="K3685" i="64"/>
  <c r="K3693" i="64"/>
  <c r="K3701" i="64"/>
  <c r="K3709" i="64"/>
  <c r="K3717" i="64"/>
  <c r="K3725" i="64"/>
  <c r="K3733" i="64"/>
  <c r="K3741" i="64"/>
  <c r="K3749" i="64"/>
  <c r="K3757" i="64"/>
  <c r="K3765" i="64"/>
  <c r="K3773" i="64"/>
  <c r="K3781" i="64"/>
  <c r="K3789" i="64"/>
  <c r="K3797" i="64"/>
  <c r="K3805" i="64"/>
  <c r="K3813" i="64"/>
  <c r="K3821" i="64"/>
  <c r="K3829" i="64"/>
  <c r="K3837" i="64"/>
  <c r="K3845" i="64"/>
  <c r="K3853" i="64"/>
  <c r="K3861" i="64"/>
  <c r="K3869" i="64"/>
  <c r="K3877" i="64"/>
  <c r="K3885" i="64"/>
  <c r="K3893" i="64"/>
  <c r="K3901" i="64"/>
  <c r="K3909" i="64"/>
  <c r="K3917" i="64"/>
  <c r="K3925" i="64"/>
  <c r="K3933" i="64"/>
  <c r="K3941" i="64"/>
  <c r="K3949" i="64"/>
  <c r="K3957" i="64"/>
  <c r="K3965" i="64"/>
  <c r="K3973" i="64"/>
  <c r="K3981" i="64"/>
  <c r="K3990" i="64"/>
  <c r="K3998" i="64"/>
  <c r="K1259" i="64"/>
  <c r="K1673" i="64"/>
  <c r="K1929" i="64"/>
  <c r="K2185" i="64"/>
  <c r="K2416" i="64"/>
  <c r="K2480" i="64"/>
  <c r="K2544" i="64"/>
  <c r="K2608" i="64"/>
  <c r="K2672" i="64"/>
  <c r="K2736" i="64"/>
  <c r="K2800" i="64"/>
  <c r="K2864" i="64"/>
  <c r="K2928" i="64"/>
  <c r="K2962" i="64"/>
  <c r="K2984" i="64"/>
  <c r="K3003" i="64"/>
  <c r="K3026" i="64"/>
  <c r="K3048" i="64"/>
  <c r="K3067" i="64"/>
  <c r="K3090" i="64"/>
  <c r="K3112" i="64"/>
  <c r="K3131" i="64"/>
  <c r="K3154" i="64"/>
  <c r="K3176" i="64"/>
  <c r="K3195" i="64"/>
  <c r="K3218" i="64"/>
  <c r="K3240" i="64"/>
  <c r="K3259" i="64"/>
  <c r="K3282" i="64"/>
  <c r="K3304" i="64"/>
  <c r="K3323" i="64"/>
  <c r="K3339" i="64"/>
  <c r="K3355" i="64"/>
  <c r="K3371" i="64"/>
  <c r="K3387" i="64"/>
  <c r="K3403" i="64"/>
  <c r="K3419" i="64"/>
  <c r="K3435" i="64"/>
  <c r="K3451" i="64"/>
  <c r="K3467" i="64"/>
  <c r="K3483" i="64"/>
  <c r="K3494" i="64"/>
  <c r="K3502" i="64"/>
  <c r="K3510" i="64"/>
  <c r="K3518" i="64"/>
  <c r="K3526" i="64"/>
  <c r="K3534" i="64"/>
  <c r="K3542" i="64"/>
  <c r="K3550" i="64"/>
  <c r="K3558" i="64"/>
  <c r="K3566" i="64"/>
  <c r="K3574" i="64"/>
  <c r="K3582" i="64"/>
  <c r="K3590" i="64"/>
  <c r="K3598" i="64"/>
  <c r="K3606" i="64"/>
  <c r="K3614" i="64"/>
  <c r="K3622" i="64"/>
  <c r="K3630" i="64"/>
  <c r="K3638" i="64"/>
  <c r="K3646" i="64"/>
  <c r="K3654" i="64"/>
  <c r="K3662" i="64"/>
  <c r="K3670" i="64"/>
  <c r="K3678" i="64"/>
  <c r="K3686" i="64"/>
  <c r="K3694" i="64"/>
  <c r="K3702" i="64"/>
  <c r="K3710" i="64"/>
  <c r="K3718" i="64"/>
  <c r="K3726" i="64"/>
  <c r="K3734" i="64"/>
  <c r="K3742" i="64"/>
  <c r="K3750" i="64"/>
  <c r="K3758" i="64"/>
  <c r="K3766" i="64"/>
  <c r="K3774" i="64"/>
  <c r="K3782" i="64"/>
  <c r="K3790" i="64"/>
  <c r="K3798" i="64"/>
  <c r="K3806" i="64"/>
  <c r="K3814" i="64"/>
  <c r="K3822" i="64"/>
  <c r="K3830" i="64"/>
  <c r="K3838" i="64"/>
  <c r="K3846" i="64"/>
  <c r="K3854" i="64"/>
  <c r="K3862" i="64"/>
  <c r="K3870" i="64"/>
  <c r="K3878" i="64"/>
  <c r="K3886" i="64"/>
  <c r="K3894" i="64"/>
  <c r="K3902" i="64"/>
  <c r="K3910" i="64"/>
  <c r="K3918" i="64"/>
  <c r="K3926" i="64"/>
  <c r="K3934" i="64"/>
  <c r="K3942" i="64"/>
  <c r="K3950" i="64"/>
  <c r="K3958" i="64"/>
  <c r="K3966" i="64"/>
  <c r="K3974" i="64"/>
  <c r="K3982" i="64"/>
  <c r="K3991" i="64"/>
  <c r="K3999" i="64"/>
  <c r="K1377" i="64"/>
  <c r="K1705" i="64"/>
  <c r="K1961" i="64"/>
  <c r="K2217" i="64"/>
  <c r="K2424" i="64"/>
  <c r="K2488" i="64"/>
  <c r="K2552" i="64"/>
  <c r="K2616" i="64"/>
  <c r="K2680" i="64"/>
  <c r="K2744" i="64"/>
  <c r="K2808" i="64"/>
  <c r="K2872" i="64"/>
  <c r="K2936" i="64"/>
  <c r="K2963" i="64"/>
  <c r="K2986" i="64"/>
  <c r="K3008" i="64"/>
  <c r="K3027" i="64"/>
  <c r="K3050" i="64"/>
  <c r="K3072" i="64"/>
  <c r="K3091" i="64"/>
  <c r="K3114" i="64"/>
  <c r="K3136" i="64"/>
  <c r="K3155" i="64"/>
  <c r="K3178" i="64"/>
  <c r="K3200" i="64"/>
  <c r="K3219" i="64"/>
  <c r="K3242" i="64"/>
  <c r="K3264" i="64"/>
  <c r="K3283" i="64"/>
  <c r="K3306" i="64"/>
  <c r="K3325" i="64"/>
  <c r="K3341" i="64"/>
  <c r="K3357" i="64"/>
  <c r="K3373" i="64"/>
  <c r="K3389" i="64"/>
  <c r="K3405" i="64"/>
  <c r="K3421" i="64"/>
  <c r="K3437" i="64"/>
  <c r="K3453" i="64"/>
  <c r="K3469" i="64"/>
  <c r="K3485" i="64"/>
  <c r="K3495" i="64"/>
  <c r="K3503" i="64"/>
  <c r="K3511" i="64"/>
  <c r="K3519" i="64"/>
  <c r="K3527" i="64"/>
  <c r="K3535" i="64"/>
  <c r="K3543" i="64"/>
  <c r="K3551" i="64"/>
  <c r="K3559" i="64"/>
  <c r="K3567" i="64"/>
  <c r="K3575" i="64"/>
  <c r="K3583" i="64"/>
  <c r="K3591" i="64"/>
  <c r="K3599" i="64"/>
  <c r="K3607" i="64"/>
  <c r="K3615" i="64"/>
  <c r="K3623" i="64"/>
  <c r="K3631" i="64"/>
  <c r="K3639" i="64"/>
  <c r="K3647" i="64"/>
  <c r="K3655" i="64"/>
  <c r="K3663" i="64"/>
  <c r="K3671" i="64"/>
  <c r="K3679" i="64"/>
  <c r="K3687" i="64"/>
  <c r="K3695" i="64"/>
  <c r="K3703" i="64"/>
  <c r="K3711" i="64"/>
  <c r="K3719" i="64"/>
  <c r="K3727" i="64"/>
  <c r="K3735" i="64"/>
  <c r="K3743" i="64"/>
  <c r="K3751" i="64"/>
  <c r="K3759" i="64"/>
  <c r="K3767" i="64"/>
  <c r="K3775" i="64"/>
  <c r="K3783" i="64"/>
  <c r="K3791" i="64"/>
  <c r="K3799" i="64"/>
  <c r="K3807" i="64"/>
  <c r="K3815" i="64"/>
  <c r="K3823" i="64"/>
  <c r="K3831" i="64"/>
  <c r="K3839" i="64"/>
  <c r="K3847" i="64"/>
  <c r="K3855" i="64"/>
  <c r="K3863" i="64"/>
  <c r="K3871" i="64"/>
  <c r="K3879" i="64"/>
  <c r="K3887" i="64"/>
  <c r="K3895" i="64"/>
  <c r="K3903" i="64"/>
  <c r="K3911" i="64"/>
  <c r="K3919" i="64"/>
  <c r="K3927" i="64"/>
  <c r="K3935" i="64"/>
  <c r="K3943" i="64"/>
  <c r="K3951" i="64"/>
  <c r="K3959" i="64"/>
  <c r="K3967" i="64"/>
  <c r="K3975" i="64"/>
  <c r="K3983" i="64"/>
  <c r="K3992" i="64"/>
  <c r="K4000" i="64"/>
  <c r="K1441" i="64"/>
  <c r="K1737" i="64"/>
  <c r="K1993" i="64"/>
  <c r="K2249" i="64"/>
  <c r="K2432" i="64"/>
  <c r="K2496" i="64"/>
  <c r="K2560" i="64"/>
  <c r="K2624" i="64"/>
  <c r="K2688" i="64"/>
  <c r="K2752" i="64"/>
  <c r="K2816" i="64"/>
  <c r="K2880" i="64"/>
  <c r="K2944" i="64"/>
  <c r="K2968" i="64"/>
  <c r="K2987" i="64"/>
  <c r="K3010" i="64"/>
  <c r="K3032" i="64"/>
  <c r="K3051" i="64"/>
  <c r="K3074" i="64"/>
  <c r="K3096" i="64"/>
  <c r="K3115" i="64"/>
  <c r="K3138" i="64"/>
  <c r="K3160" i="64"/>
  <c r="K3179" i="64"/>
  <c r="K3202" i="64"/>
  <c r="K3224" i="64"/>
  <c r="K3243" i="64"/>
  <c r="K3266" i="64"/>
  <c r="K3288" i="64"/>
  <c r="K3307" i="64"/>
  <c r="K3328" i="64"/>
  <c r="K3344" i="64"/>
  <c r="K3360" i="64"/>
  <c r="K3376" i="64"/>
  <c r="K3392" i="64"/>
  <c r="K3408" i="64"/>
  <c r="K3424" i="64"/>
  <c r="K3440" i="64"/>
  <c r="K3456" i="64"/>
  <c r="K3472" i="64"/>
  <c r="K3488" i="64"/>
  <c r="K3496" i="64"/>
  <c r="K3504" i="64"/>
  <c r="K3512" i="64"/>
  <c r="K3520" i="64"/>
  <c r="K3528" i="64"/>
  <c r="K3536" i="64"/>
  <c r="K3544" i="64"/>
  <c r="K3552" i="64"/>
  <c r="K3560" i="64"/>
  <c r="K3568" i="64"/>
  <c r="K3576" i="64"/>
  <c r="K3584" i="64"/>
  <c r="K3592" i="64"/>
  <c r="K3600" i="64"/>
  <c r="K3608" i="64"/>
  <c r="K3616" i="64"/>
  <c r="K3624" i="64"/>
  <c r="K3632" i="64"/>
  <c r="K3640" i="64"/>
  <c r="K3648" i="64"/>
  <c r="K3656" i="64"/>
  <c r="K3664" i="64"/>
  <c r="K3672" i="64"/>
  <c r="K3680" i="64"/>
  <c r="K3688" i="64"/>
  <c r="K3696" i="64"/>
  <c r="K3704" i="64"/>
  <c r="K3712" i="64"/>
  <c r="K3720" i="64"/>
  <c r="K3728" i="64"/>
  <c r="K3736" i="64"/>
  <c r="K3744" i="64"/>
  <c r="K3752" i="64"/>
  <c r="K3760" i="64"/>
  <c r="K3768" i="64"/>
  <c r="K3776" i="64"/>
  <c r="K3784" i="64"/>
  <c r="K3792" i="64"/>
  <c r="K3800" i="64"/>
  <c r="K3808" i="64"/>
  <c r="K3816" i="64"/>
  <c r="K3824" i="64"/>
  <c r="K3832" i="64"/>
  <c r="K3840" i="64"/>
  <c r="K3848" i="64"/>
  <c r="K3856" i="64"/>
  <c r="K3864" i="64"/>
  <c r="K3872" i="64"/>
  <c r="K3880" i="64"/>
  <c r="K3888" i="64"/>
  <c r="K3896" i="64"/>
  <c r="K3904" i="64"/>
  <c r="K3912" i="64"/>
  <c r="K3920" i="64"/>
  <c r="K3928" i="64"/>
  <c r="K3936" i="64"/>
  <c r="K3944" i="64"/>
  <c r="K3952" i="64"/>
  <c r="K3960" i="64"/>
  <c r="K3968" i="64"/>
  <c r="K3976" i="64"/>
  <c r="K3984" i="64"/>
  <c r="K3993" i="64"/>
  <c r="K4001" i="64"/>
  <c r="K1505" i="64"/>
  <c r="K1769" i="64"/>
  <c r="K2025" i="64"/>
  <c r="K2281" i="64"/>
  <c r="K2440" i="64"/>
  <c r="K2504" i="64"/>
  <c r="K2568" i="64"/>
  <c r="K2632" i="64"/>
  <c r="K2696" i="64"/>
  <c r="K2760" i="64"/>
  <c r="K2824" i="64"/>
  <c r="K2888" i="64"/>
  <c r="K2947" i="64"/>
  <c r="K2970" i="64"/>
  <c r="K2992" i="64"/>
  <c r="K3011" i="64"/>
  <c r="K3034" i="64"/>
  <c r="K3056" i="64"/>
  <c r="K3075" i="64"/>
  <c r="K3098" i="64"/>
  <c r="K3120" i="64"/>
  <c r="K3139" i="64"/>
  <c r="K3162" i="64"/>
  <c r="K3184" i="64"/>
  <c r="K3203" i="64"/>
  <c r="K3226" i="64"/>
  <c r="K3248" i="64"/>
  <c r="K3267" i="64"/>
  <c r="K3290" i="64"/>
  <c r="K3312" i="64"/>
  <c r="K3330" i="64"/>
  <c r="K3346" i="64"/>
  <c r="K3362" i="64"/>
  <c r="K3378" i="64"/>
  <c r="K3394" i="64"/>
  <c r="K3410" i="64"/>
  <c r="K3426" i="64"/>
  <c r="K3442" i="64"/>
  <c r="K3458" i="64"/>
  <c r="K3474" i="64"/>
  <c r="K3489" i="64"/>
  <c r="K3497" i="64"/>
  <c r="K3505" i="64"/>
  <c r="K3513" i="64"/>
  <c r="K3521" i="64"/>
  <c r="K3529" i="64"/>
  <c r="K3537" i="64"/>
  <c r="K3545" i="64"/>
  <c r="K3553" i="64"/>
  <c r="K3561" i="64"/>
  <c r="K3569" i="64"/>
  <c r="K3577" i="64"/>
  <c r="K3585" i="64"/>
  <c r="K3593" i="64"/>
  <c r="K3601" i="64"/>
  <c r="K3609" i="64"/>
  <c r="K3617" i="64"/>
  <c r="K3625" i="64"/>
  <c r="K3633" i="64"/>
  <c r="K3641" i="64"/>
  <c r="K3649" i="64"/>
  <c r="K3657" i="64"/>
  <c r="K3665" i="64"/>
  <c r="K3673" i="64"/>
  <c r="K3681" i="64"/>
  <c r="K3689" i="64"/>
  <c r="K3697" i="64"/>
  <c r="K3705" i="64"/>
  <c r="K3713" i="64"/>
  <c r="K3721" i="64"/>
  <c r="K3729" i="64"/>
  <c r="K3737" i="64"/>
  <c r="K3745" i="64"/>
  <c r="K3753" i="64"/>
  <c r="K3761" i="64"/>
  <c r="K3769" i="64"/>
  <c r="K3777" i="64"/>
  <c r="K3785" i="64"/>
  <c r="K3793" i="64"/>
  <c r="K3801" i="64"/>
  <c r="K3809" i="64"/>
  <c r="K3817" i="64"/>
  <c r="K3825" i="64"/>
  <c r="K3833" i="64"/>
  <c r="K3841" i="64"/>
  <c r="K3849" i="64"/>
  <c r="K3857" i="64"/>
  <c r="K3865" i="64"/>
  <c r="K3873" i="64"/>
  <c r="K3881" i="64"/>
  <c r="K3889" i="64"/>
  <c r="K3897" i="64"/>
  <c r="K3905" i="64"/>
  <c r="K3913" i="64"/>
  <c r="K3921" i="64"/>
  <c r="K3929" i="64"/>
  <c r="K3937" i="64"/>
  <c r="K3945" i="64"/>
  <c r="K3953" i="64"/>
  <c r="K3961" i="64"/>
  <c r="K3969" i="64"/>
  <c r="K3977" i="64"/>
  <c r="K3986" i="64"/>
  <c r="K3994" i="64"/>
  <c r="K11" i="64"/>
  <c r="K1545" i="64"/>
  <c r="K1801" i="64"/>
  <c r="K2057" i="64"/>
  <c r="K2313" i="64"/>
  <c r="K2448" i="64"/>
  <c r="K2512" i="64"/>
  <c r="K2576" i="64"/>
  <c r="K2640" i="64"/>
  <c r="K2704" i="64"/>
  <c r="K2768" i="64"/>
  <c r="K2832" i="64"/>
  <c r="K2896" i="64"/>
  <c r="K2952" i="64"/>
  <c r="K2971" i="64"/>
  <c r="K2994" i="64"/>
  <c r="K3016" i="64"/>
  <c r="K3035" i="64"/>
  <c r="K3058" i="64"/>
  <c r="K3080" i="64"/>
  <c r="K3099" i="64"/>
  <c r="K3122" i="64"/>
  <c r="K3144" i="64"/>
  <c r="K3163" i="64"/>
  <c r="K3186" i="64"/>
  <c r="K3208" i="64"/>
  <c r="K3227" i="64"/>
  <c r="K3250" i="64"/>
  <c r="K3272" i="64"/>
  <c r="K3291" i="64"/>
  <c r="K3314" i="64"/>
  <c r="K3331" i="64"/>
  <c r="K3347" i="64"/>
  <c r="K3363" i="64"/>
  <c r="K3379" i="64"/>
  <c r="K3395" i="64"/>
  <c r="K3411" i="64"/>
  <c r="K3427" i="64"/>
  <c r="K3443" i="64"/>
  <c r="K3459" i="64"/>
  <c r="K3475" i="64"/>
  <c r="K3490" i="64"/>
  <c r="K3498" i="64"/>
  <c r="K3506" i="64"/>
  <c r="K3514" i="64"/>
  <c r="K3522" i="64"/>
  <c r="K3530" i="64"/>
  <c r="K3538" i="64"/>
  <c r="K3546" i="64"/>
  <c r="K3554" i="64"/>
  <c r="K3562" i="64"/>
  <c r="K3570" i="64"/>
  <c r="K3578" i="64"/>
  <c r="K3586" i="64"/>
  <c r="K3594" i="64"/>
  <c r="K3602" i="64"/>
  <c r="K3610" i="64"/>
  <c r="K3618" i="64"/>
  <c r="K3626" i="64"/>
  <c r="K3634" i="64"/>
  <c r="K3642" i="64"/>
  <c r="K3650" i="64"/>
  <c r="K3658" i="64"/>
  <c r="K3666" i="64"/>
  <c r="K3674" i="64"/>
  <c r="K3682" i="64"/>
  <c r="K3690" i="64"/>
  <c r="K3698" i="64"/>
  <c r="K3706" i="64"/>
  <c r="K3714" i="64"/>
  <c r="K3722" i="64"/>
  <c r="K3730" i="64"/>
  <c r="K3738" i="64"/>
  <c r="K3746" i="64"/>
  <c r="K3754" i="64"/>
  <c r="K3762" i="64"/>
  <c r="K3770" i="64"/>
  <c r="K3778" i="64"/>
  <c r="K3786" i="64"/>
  <c r="K3794" i="64"/>
  <c r="K3802" i="64"/>
  <c r="K3810" i="64"/>
  <c r="K3818" i="64"/>
  <c r="K3826" i="64"/>
  <c r="K3834" i="64"/>
  <c r="K3842" i="64"/>
  <c r="K3850" i="64"/>
  <c r="K3858" i="64"/>
  <c r="K3866" i="64"/>
  <c r="K3874" i="64"/>
  <c r="K3882" i="64"/>
  <c r="K3890" i="64"/>
  <c r="K3898" i="64"/>
  <c r="K3906" i="64"/>
  <c r="K3914" i="64"/>
  <c r="K3922" i="64"/>
  <c r="K3930" i="64"/>
  <c r="K3938" i="64"/>
  <c r="K3946" i="64"/>
  <c r="K3954" i="64"/>
  <c r="K3962" i="64"/>
  <c r="K3970" i="64"/>
  <c r="K3978" i="64"/>
  <c r="K3987" i="64"/>
  <c r="K3995" i="64"/>
  <c r="K595" i="64"/>
  <c r="K1577" i="64"/>
  <c r="K1833" i="64"/>
  <c r="K2089" i="64"/>
  <c r="K2345" i="64"/>
  <c r="K2456" i="64"/>
  <c r="K2520" i="64"/>
  <c r="K2584" i="64"/>
  <c r="K2648" i="64"/>
  <c r="K2712" i="64"/>
  <c r="K2776" i="64"/>
  <c r="K2840" i="64"/>
  <c r="K2904" i="64"/>
  <c r="K2954" i="64"/>
  <c r="K2976" i="64"/>
  <c r="K2995" i="64"/>
  <c r="K3018" i="64"/>
  <c r="K3040" i="64"/>
  <c r="K3059" i="64"/>
  <c r="K3082" i="64"/>
  <c r="K3104" i="64"/>
  <c r="K3123" i="64"/>
  <c r="K3146" i="64"/>
  <c r="K3168" i="64"/>
  <c r="K3187" i="64"/>
  <c r="K3210" i="64"/>
  <c r="K3232" i="64"/>
  <c r="K3251" i="64"/>
  <c r="K3274" i="64"/>
  <c r="K3296" i="64"/>
  <c r="K3315" i="64"/>
  <c r="K3333" i="64"/>
  <c r="K3349" i="64"/>
  <c r="K3365" i="64"/>
  <c r="K3381" i="64"/>
  <c r="K3397" i="64"/>
  <c r="K3413" i="64"/>
  <c r="K3429" i="64"/>
  <c r="K3445" i="64"/>
  <c r="K3461" i="64"/>
  <c r="K3477" i="64"/>
  <c r="K3491" i="64"/>
  <c r="K3499" i="64"/>
  <c r="K3507" i="64"/>
  <c r="K3515" i="64"/>
  <c r="K3523" i="64"/>
  <c r="K3531" i="64"/>
  <c r="K3539" i="64"/>
  <c r="K3547" i="64"/>
  <c r="K3555" i="64"/>
  <c r="K3563" i="64"/>
  <c r="K3571" i="64"/>
  <c r="K3579" i="64"/>
  <c r="K3587" i="64"/>
  <c r="K3595" i="64"/>
  <c r="K3603" i="64"/>
  <c r="K3611" i="64"/>
  <c r="K3619" i="64"/>
  <c r="K3627" i="64"/>
  <c r="K3635" i="64"/>
  <c r="K3643" i="64"/>
  <c r="K3651" i="64"/>
  <c r="K3659" i="64"/>
  <c r="K3667" i="64"/>
  <c r="K3675" i="64"/>
  <c r="K3683" i="64"/>
  <c r="K3691" i="64"/>
  <c r="K3699" i="64"/>
  <c r="K3707" i="64"/>
  <c r="K875" i="64"/>
  <c r="K1609" i="64"/>
  <c r="K1865" i="64"/>
  <c r="K2121" i="64"/>
  <c r="K2377" i="64"/>
  <c r="K2464" i="64"/>
  <c r="K2528" i="64"/>
  <c r="K2592" i="64"/>
  <c r="K2656" i="64"/>
  <c r="K2720" i="64"/>
  <c r="K2784" i="64"/>
  <c r="K2848" i="64"/>
  <c r="K2912" i="64"/>
  <c r="K2955" i="64"/>
  <c r="K2978" i="64"/>
  <c r="K3000" i="64"/>
  <c r="K3019" i="64"/>
  <c r="K3042" i="64"/>
  <c r="K3064" i="64"/>
  <c r="K3083" i="64"/>
  <c r="K3106" i="64"/>
  <c r="K3128" i="64"/>
  <c r="K3147" i="64"/>
  <c r="K3170" i="64"/>
  <c r="K3192" i="64"/>
  <c r="K3275" i="64"/>
  <c r="K3416" i="64"/>
  <c r="K3516" i="64"/>
  <c r="K3580" i="64"/>
  <c r="K3644" i="64"/>
  <c r="K3708" i="64"/>
  <c r="K3740" i="64"/>
  <c r="K3772" i="64"/>
  <c r="K3804" i="64"/>
  <c r="K3836" i="64"/>
  <c r="K3868" i="64"/>
  <c r="K3900" i="64"/>
  <c r="K3932" i="64"/>
  <c r="K3964" i="64"/>
  <c r="K3997" i="64"/>
  <c r="K3298" i="64"/>
  <c r="K3432" i="64"/>
  <c r="K3524" i="64"/>
  <c r="K3588" i="64"/>
  <c r="K3652" i="64"/>
  <c r="K3715" i="64"/>
  <c r="K3747" i="64"/>
  <c r="K3779" i="64"/>
  <c r="K3811" i="64"/>
  <c r="K3843" i="64"/>
  <c r="K3875" i="64"/>
  <c r="K3907" i="64"/>
  <c r="K3939" i="64"/>
  <c r="K3971" i="64"/>
  <c r="K10" i="64"/>
  <c r="K3320" i="64"/>
  <c r="K3448" i="64"/>
  <c r="K3532" i="64"/>
  <c r="K3596" i="64"/>
  <c r="K3660" i="64"/>
  <c r="K3716" i="64"/>
  <c r="K3748" i="64"/>
  <c r="K3780" i="64"/>
  <c r="K3812" i="64"/>
  <c r="K3844" i="64"/>
  <c r="K3876" i="64"/>
  <c r="K3908" i="64"/>
  <c r="K3940" i="64"/>
  <c r="K3972" i="64"/>
  <c r="K3336" i="64"/>
  <c r="K3464" i="64"/>
  <c r="K3540" i="64"/>
  <c r="K3604" i="64"/>
  <c r="K3668" i="64"/>
  <c r="K3723" i="64"/>
  <c r="K3755" i="64"/>
  <c r="K3787" i="64"/>
  <c r="K3819" i="64"/>
  <c r="K3851" i="64"/>
  <c r="K3883" i="64"/>
  <c r="K3915" i="64"/>
  <c r="K3947" i="64"/>
  <c r="K3979" i="64"/>
  <c r="K3352" i="64"/>
  <c r="K3480" i="64"/>
  <c r="K3548" i="64"/>
  <c r="K3612" i="64"/>
  <c r="K3676" i="64"/>
  <c r="K3724" i="64"/>
  <c r="K3756" i="64"/>
  <c r="K3788" i="64"/>
  <c r="K3820" i="64"/>
  <c r="K3852" i="64"/>
  <c r="K3884" i="64"/>
  <c r="K3916" i="64"/>
  <c r="K3948" i="64"/>
  <c r="K3980" i="64"/>
  <c r="K3211" i="64"/>
  <c r="K3368" i="64"/>
  <c r="K3492" i="64"/>
  <c r="K3556" i="64"/>
  <c r="K3620" i="64"/>
  <c r="K3684" i="64"/>
  <c r="K3731" i="64"/>
  <c r="K3763" i="64"/>
  <c r="K3795" i="64"/>
  <c r="K3827" i="64"/>
  <c r="K3859" i="64"/>
  <c r="K3891" i="64"/>
  <c r="K3923" i="64"/>
  <c r="K3955" i="64"/>
  <c r="K3988" i="64"/>
  <c r="K3234" i="64"/>
  <c r="K3384" i="64"/>
  <c r="K3500" i="64"/>
  <c r="K3564" i="64"/>
  <c r="K3628" i="64"/>
  <c r="K3692" i="64"/>
  <c r="K3732" i="64"/>
  <c r="K3764" i="64"/>
  <c r="K3796" i="64"/>
  <c r="K3828" i="64"/>
  <c r="K3860" i="64"/>
  <c r="K3892" i="64"/>
  <c r="K3924" i="64"/>
  <c r="K3956" i="64"/>
  <c r="K3989" i="64"/>
  <c r="K3256" i="64"/>
  <c r="K3400" i="64"/>
  <c r="K3508" i="64"/>
  <c r="K3572" i="64"/>
  <c r="K3636" i="64"/>
  <c r="K3700" i="64"/>
  <c r="K3739" i="64"/>
  <c r="K3771" i="64"/>
  <c r="K3803" i="64"/>
  <c r="K3835" i="64"/>
  <c r="K3867" i="64"/>
  <c r="K3899" i="64"/>
  <c r="K3931" i="64"/>
  <c r="K3963" i="64"/>
  <c r="K3996" i="64"/>
  <c r="K11" i="30"/>
  <c r="K3858" i="58"/>
  <c r="K3602" i="58"/>
  <c r="K2922" i="58"/>
  <c r="K14" i="56"/>
  <c r="K22" i="56"/>
  <c r="K30" i="56"/>
  <c r="K38" i="56"/>
  <c r="K46" i="56"/>
  <c r="K54" i="56"/>
  <c r="K62" i="56"/>
  <c r="K70" i="56"/>
  <c r="K78" i="56"/>
  <c r="K86" i="56"/>
  <c r="K94" i="56"/>
  <c r="K102" i="56"/>
  <c r="K110" i="56"/>
  <c r="K118" i="56"/>
  <c r="K126" i="56"/>
  <c r="K134" i="56"/>
  <c r="K142" i="56"/>
  <c r="K150" i="56"/>
  <c r="K158" i="56"/>
  <c r="K166" i="56"/>
  <c r="K174" i="56"/>
  <c r="K182" i="56"/>
  <c r="K190" i="56"/>
  <c r="K198" i="56"/>
  <c r="K206" i="56"/>
  <c r="K214" i="56"/>
  <c r="K222" i="56"/>
  <c r="K230" i="56"/>
  <c r="K238" i="56"/>
  <c r="K246" i="56"/>
  <c r="K254" i="56"/>
  <c r="K262" i="56"/>
  <c r="K270" i="56"/>
  <c r="K278" i="56"/>
  <c r="K286" i="56"/>
  <c r="K294" i="56"/>
  <c r="K302" i="56"/>
  <c r="K310" i="56"/>
  <c r="K318" i="56"/>
  <c r="K326" i="56"/>
  <c r="K334" i="56"/>
  <c r="K342" i="56"/>
  <c r="K350" i="56"/>
  <c r="K358" i="56"/>
  <c r="K366" i="56"/>
  <c r="K374" i="56"/>
  <c r="K382" i="56"/>
  <c r="K390" i="56"/>
  <c r="K398" i="56"/>
  <c r="K406" i="56"/>
  <c r="K414" i="56"/>
  <c r="K422" i="56"/>
  <c r="K430" i="56"/>
  <c r="K438" i="56"/>
  <c r="K446" i="56"/>
  <c r="K454" i="56"/>
  <c r="K462" i="56"/>
  <c r="K470" i="56"/>
  <c r="K478" i="56"/>
  <c r="K486" i="56"/>
  <c r="K494" i="56"/>
  <c r="K502" i="56"/>
  <c r="K510" i="56"/>
  <c r="K518" i="56"/>
  <c r="K526" i="56"/>
  <c r="K534" i="56"/>
  <c r="K542" i="56"/>
  <c r="K550" i="56"/>
  <c r="K558" i="56"/>
  <c r="K15" i="56"/>
  <c r="K23" i="56"/>
  <c r="K31" i="56"/>
  <c r="K39" i="56"/>
  <c r="K47" i="56"/>
  <c r="K55" i="56"/>
  <c r="K63" i="56"/>
  <c r="K71" i="56"/>
  <c r="K79" i="56"/>
  <c r="K87" i="56"/>
  <c r="K95" i="56"/>
  <c r="K103" i="56"/>
  <c r="K111" i="56"/>
  <c r="K119" i="56"/>
  <c r="K127" i="56"/>
  <c r="K135" i="56"/>
  <c r="K143" i="56"/>
  <c r="K151" i="56"/>
  <c r="K159" i="56"/>
  <c r="K167" i="56"/>
  <c r="K175" i="56"/>
  <c r="K183" i="56"/>
  <c r="K191" i="56"/>
  <c r="K199" i="56"/>
  <c r="K207" i="56"/>
  <c r="K215" i="56"/>
  <c r="K223" i="56"/>
  <c r="K231" i="56"/>
  <c r="K239" i="56"/>
  <c r="K247" i="56"/>
  <c r="K255" i="56"/>
  <c r="K263" i="56"/>
  <c r="K271" i="56"/>
  <c r="K279" i="56"/>
  <c r="K287" i="56"/>
  <c r="K295" i="56"/>
  <c r="K303" i="56"/>
  <c r="K311" i="56"/>
  <c r="K319" i="56"/>
  <c r="K327" i="56"/>
  <c r="K335" i="56"/>
  <c r="K343" i="56"/>
  <c r="K351" i="56"/>
  <c r="K359" i="56"/>
  <c r="K367" i="56"/>
  <c r="K375" i="56"/>
  <c r="K383" i="56"/>
  <c r="K391" i="56"/>
  <c r="K399" i="56"/>
  <c r="K407" i="56"/>
  <c r="K415" i="56"/>
  <c r="K423" i="56"/>
  <c r="K431" i="56"/>
  <c r="K439" i="56"/>
  <c r="K447" i="56"/>
  <c r="K455" i="56"/>
  <c r="K463" i="56"/>
  <c r="K471" i="56"/>
  <c r="K479" i="56"/>
  <c r="K487" i="56"/>
  <c r="K495" i="56"/>
  <c r="K503" i="56"/>
  <c r="K511" i="56"/>
  <c r="K519" i="56"/>
  <c r="K527" i="56"/>
  <c r="K535" i="56"/>
  <c r="K543" i="56"/>
  <c r="K551" i="56"/>
  <c r="K559" i="56"/>
  <c r="K567" i="56"/>
  <c r="K575" i="56"/>
  <c r="K583" i="56"/>
  <c r="K591" i="56"/>
  <c r="K599" i="56"/>
  <c r="K607" i="56"/>
  <c r="K615" i="56"/>
  <c r="K623" i="56"/>
  <c r="K631" i="56"/>
  <c r="K639" i="56"/>
  <c r="K647" i="56"/>
  <c r="K655" i="56"/>
  <c r="K663" i="56"/>
  <c r="K671" i="56"/>
  <c r="K679" i="56"/>
  <c r="K687" i="56"/>
  <c r="K16" i="56"/>
  <c r="K24" i="56"/>
  <c r="K32" i="56"/>
  <c r="K40" i="56"/>
  <c r="K48" i="56"/>
  <c r="K56" i="56"/>
  <c r="K64" i="56"/>
  <c r="K72" i="56"/>
  <c r="K80" i="56"/>
  <c r="K88" i="56"/>
  <c r="K96" i="56"/>
  <c r="K104" i="56"/>
  <c r="K112" i="56"/>
  <c r="K120" i="56"/>
  <c r="K128" i="56"/>
  <c r="K136" i="56"/>
  <c r="K144" i="56"/>
  <c r="K152" i="56"/>
  <c r="K160" i="56"/>
  <c r="K168" i="56"/>
  <c r="K176" i="56"/>
  <c r="K184" i="56"/>
  <c r="K192" i="56"/>
  <c r="K200" i="56"/>
  <c r="K208" i="56"/>
  <c r="K216" i="56"/>
  <c r="K224" i="56"/>
  <c r="K232" i="56"/>
  <c r="K240" i="56"/>
  <c r="K248" i="56"/>
  <c r="K256" i="56"/>
  <c r="K264" i="56"/>
  <c r="K272" i="56"/>
  <c r="K280" i="56"/>
  <c r="K288" i="56"/>
  <c r="K296" i="56"/>
  <c r="K304" i="56"/>
  <c r="K312" i="56"/>
  <c r="K320" i="56"/>
  <c r="K328" i="56"/>
  <c r="K336" i="56"/>
  <c r="K344" i="56"/>
  <c r="K352" i="56"/>
  <c r="K360" i="56"/>
  <c r="K368" i="56"/>
  <c r="K376" i="56"/>
  <c r="K384" i="56"/>
  <c r="K392" i="56"/>
  <c r="K400" i="56"/>
  <c r="K408" i="56"/>
  <c r="K416" i="56"/>
  <c r="K424" i="56"/>
  <c r="K432" i="56"/>
  <c r="K440" i="56"/>
  <c r="K448" i="56"/>
  <c r="K456" i="56"/>
  <c r="K464" i="56"/>
  <c r="K472" i="56"/>
  <c r="K480" i="56"/>
  <c r="K488" i="56"/>
  <c r="K496" i="56"/>
  <c r="K504" i="56"/>
  <c r="K512" i="56"/>
  <c r="K520" i="56"/>
  <c r="K528" i="56"/>
  <c r="K536" i="56"/>
  <c r="K544" i="56"/>
  <c r="K552" i="56"/>
  <c r="K560" i="56"/>
  <c r="K568" i="56"/>
  <c r="K576" i="56"/>
  <c r="K584" i="56"/>
  <c r="K592" i="56"/>
  <c r="K600" i="56"/>
  <c r="K608" i="56"/>
  <c r="K616" i="56"/>
  <c r="K624" i="56"/>
  <c r="K632" i="56"/>
  <c r="K640" i="56"/>
  <c r="K648" i="56"/>
  <c r="K656" i="56"/>
  <c r="K664" i="56"/>
  <c r="K672" i="56"/>
  <c r="K680" i="56"/>
  <c r="K688" i="56"/>
  <c r="K17" i="56"/>
  <c r="K25" i="56"/>
  <c r="K33" i="56"/>
  <c r="K41" i="56"/>
  <c r="K49" i="56"/>
  <c r="K57" i="56"/>
  <c r="K65" i="56"/>
  <c r="K73" i="56"/>
  <c r="K81" i="56"/>
  <c r="K89" i="56"/>
  <c r="K97" i="56"/>
  <c r="K105" i="56"/>
  <c r="K113" i="56"/>
  <c r="K121" i="56"/>
  <c r="K129" i="56"/>
  <c r="K137" i="56"/>
  <c r="K145" i="56"/>
  <c r="K153" i="56"/>
  <c r="K161" i="56"/>
  <c r="K169" i="56"/>
  <c r="K177" i="56"/>
  <c r="K185" i="56"/>
  <c r="K193" i="56"/>
  <c r="K201" i="56"/>
  <c r="K209" i="56"/>
  <c r="K217" i="56"/>
  <c r="K225" i="56"/>
  <c r="K233" i="56"/>
  <c r="K241" i="56"/>
  <c r="K249" i="56"/>
  <c r="K257" i="56"/>
  <c r="K265" i="56"/>
  <c r="K273" i="56"/>
  <c r="K281" i="56"/>
  <c r="K289" i="56"/>
  <c r="K297" i="56"/>
  <c r="K305" i="56"/>
  <c r="K313" i="56"/>
  <c r="K321" i="56"/>
  <c r="K329" i="56"/>
  <c r="K337" i="56"/>
  <c r="K345" i="56"/>
  <c r="K353" i="56"/>
  <c r="K361" i="56"/>
  <c r="K369" i="56"/>
  <c r="K377" i="56"/>
  <c r="K385" i="56"/>
  <c r="K393" i="56"/>
  <c r="K401" i="56"/>
  <c r="K409" i="56"/>
  <c r="K417" i="56"/>
  <c r="K425" i="56"/>
  <c r="K433" i="56"/>
  <c r="K441" i="56"/>
  <c r="K449" i="56"/>
  <c r="K457" i="56"/>
  <c r="K465" i="56"/>
  <c r="K473" i="56"/>
  <c r="K481" i="56"/>
  <c r="K489" i="56"/>
  <c r="K497" i="56"/>
  <c r="K505" i="56"/>
  <c r="K513" i="56"/>
  <c r="K521" i="56"/>
  <c r="K529" i="56"/>
  <c r="K537" i="56"/>
  <c r="K545" i="56"/>
  <c r="K553" i="56"/>
  <c r="K561" i="56"/>
  <c r="K569" i="56"/>
  <c r="K577" i="56"/>
  <c r="K585" i="56"/>
  <c r="K593" i="56"/>
  <c r="K601" i="56"/>
  <c r="K609" i="56"/>
  <c r="K617" i="56"/>
  <c r="K625" i="56"/>
  <c r="K633" i="56"/>
  <c r="K641" i="56"/>
  <c r="K649" i="56"/>
  <c r="K657" i="56"/>
  <c r="K665" i="56"/>
  <c r="K673" i="56"/>
  <c r="K681" i="56"/>
  <c r="K689" i="56"/>
  <c r="K18" i="56"/>
  <c r="K26" i="56"/>
  <c r="K34" i="56"/>
  <c r="K42" i="56"/>
  <c r="K50" i="56"/>
  <c r="K58" i="56"/>
  <c r="K66" i="56"/>
  <c r="K74" i="56"/>
  <c r="K82" i="56"/>
  <c r="K90" i="56"/>
  <c r="K98" i="56"/>
  <c r="K106" i="56"/>
  <c r="K114" i="56"/>
  <c r="K122" i="56"/>
  <c r="K130" i="56"/>
  <c r="K138" i="56"/>
  <c r="K146" i="56"/>
  <c r="K154" i="56"/>
  <c r="K162" i="56"/>
  <c r="K170" i="56"/>
  <c r="K178" i="56"/>
  <c r="K186" i="56"/>
  <c r="K194" i="56"/>
  <c r="K202" i="56"/>
  <c r="K210" i="56"/>
  <c r="K218" i="56"/>
  <c r="K226" i="56"/>
  <c r="K234" i="56"/>
  <c r="K242" i="56"/>
  <c r="K250" i="56"/>
  <c r="K258" i="56"/>
  <c r="K266" i="56"/>
  <c r="K274" i="56"/>
  <c r="K282" i="56"/>
  <c r="K290" i="56"/>
  <c r="K298" i="56"/>
  <c r="K306" i="56"/>
  <c r="K314" i="56"/>
  <c r="K322" i="56"/>
  <c r="K330" i="56"/>
  <c r="K338" i="56"/>
  <c r="K346" i="56"/>
  <c r="K354" i="56"/>
  <c r="K362" i="56"/>
  <c r="K370" i="56"/>
  <c r="K378" i="56"/>
  <c r="K386" i="56"/>
  <c r="K394" i="56"/>
  <c r="K402" i="56"/>
  <c r="K410" i="56"/>
  <c r="K418" i="56"/>
  <c r="K426" i="56"/>
  <c r="K434" i="56"/>
  <c r="K442" i="56"/>
  <c r="K450" i="56"/>
  <c r="K458" i="56"/>
  <c r="K466" i="56"/>
  <c r="K474" i="56"/>
  <c r="K482" i="56"/>
  <c r="K490" i="56"/>
  <c r="K498" i="56"/>
  <c r="K506" i="56"/>
  <c r="K514" i="56"/>
  <c r="K522" i="56"/>
  <c r="K530" i="56"/>
  <c r="K538" i="56"/>
  <c r="K546" i="56"/>
  <c r="K554" i="56"/>
  <c r="K562" i="56"/>
  <c r="K570" i="56"/>
  <c r="K578" i="56"/>
  <c r="K586" i="56"/>
  <c r="K594" i="56"/>
  <c r="K602" i="56"/>
  <c r="K610" i="56"/>
  <c r="K618" i="56"/>
  <c r="K626" i="56"/>
  <c r="K634" i="56"/>
  <c r="K642" i="56"/>
  <c r="K650" i="56"/>
  <c r="K658" i="56"/>
  <c r="K666" i="56"/>
  <c r="K674" i="56"/>
  <c r="K682" i="56"/>
  <c r="K690" i="56"/>
  <c r="K19" i="56"/>
  <c r="K27" i="56"/>
  <c r="K35" i="56"/>
  <c r="K43" i="56"/>
  <c r="K51" i="56"/>
  <c r="K59" i="56"/>
  <c r="K67" i="56"/>
  <c r="K75" i="56"/>
  <c r="K83" i="56"/>
  <c r="K91" i="56"/>
  <c r="K99" i="56"/>
  <c r="K107" i="56"/>
  <c r="K115" i="56"/>
  <c r="K123" i="56"/>
  <c r="K131" i="56"/>
  <c r="K139" i="56"/>
  <c r="K147" i="56"/>
  <c r="K155" i="56"/>
  <c r="K163" i="56"/>
  <c r="K171" i="56"/>
  <c r="K179" i="56"/>
  <c r="K187" i="56"/>
  <c r="K195" i="56"/>
  <c r="K203" i="56"/>
  <c r="K211" i="56"/>
  <c r="K219" i="56"/>
  <c r="K227" i="56"/>
  <c r="K235" i="56"/>
  <c r="K243" i="56"/>
  <c r="K251" i="56"/>
  <c r="K259" i="56"/>
  <c r="K267" i="56"/>
  <c r="K275" i="56"/>
  <c r="K283" i="56"/>
  <c r="K291" i="56"/>
  <c r="K299" i="56"/>
  <c r="K307" i="56"/>
  <c r="K315" i="56"/>
  <c r="K323" i="56"/>
  <c r="K331" i="56"/>
  <c r="K339" i="56"/>
  <c r="K347" i="56"/>
  <c r="K355" i="56"/>
  <c r="K363" i="56"/>
  <c r="K371" i="56"/>
  <c r="K379" i="56"/>
  <c r="K387" i="56"/>
  <c r="K395" i="56"/>
  <c r="K403" i="56"/>
  <c r="K411" i="56"/>
  <c r="K419" i="56"/>
  <c r="K427" i="56"/>
  <c r="K435" i="56"/>
  <c r="K443" i="56"/>
  <c r="K451" i="56"/>
  <c r="K459" i="56"/>
  <c r="K467" i="56"/>
  <c r="K475" i="56"/>
  <c r="K483" i="56"/>
  <c r="K491" i="56"/>
  <c r="K499" i="56"/>
  <c r="K507" i="56"/>
  <c r="K515" i="56"/>
  <c r="K523" i="56"/>
  <c r="K531" i="56"/>
  <c r="K539" i="56"/>
  <c r="K547" i="56"/>
  <c r="K555" i="56"/>
  <c r="K563" i="56"/>
  <c r="K571" i="56"/>
  <c r="K579" i="56"/>
  <c r="K587" i="56"/>
  <c r="K595" i="56"/>
  <c r="K603" i="56"/>
  <c r="K611" i="56"/>
  <c r="K619" i="56"/>
  <c r="K627" i="56"/>
  <c r="K635" i="56"/>
  <c r="K643" i="56"/>
  <c r="K651" i="56"/>
  <c r="K659" i="56"/>
  <c r="K667" i="56"/>
  <c r="K675" i="56"/>
  <c r="K683" i="56"/>
  <c r="K21" i="56"/>
  <c r="K53" i="56"/>
  <c r="K85" i="56"/>
  <c r="K117" i="56"/>
  <c r="K149" i="56"/>
  <c r="K181" i="56"/>
  <c r="K213" i="56"/>
  <c r="K245" i="56"/>
  <c r="K277" i="56"/>
  <c r="K309" i="56"/>
  <c r="K341" i="56"/>
  <c r="K373" i="56"/>
  <c r="K405" i="56"/>
  <c r="K437" i="56"/>
  <c r="K469" i="56"/>
  <c r="K501" i="56"/>
  <c r="K533" i="56"/>
  <c r="K565" i="56"/>
  <c r="K588" i="56"/>
  <c r="K606" i="56"/>
  <c r="K629" i="56"/>
  <c r="K652" i="56"/>
  <c r="K670" i="56"/>
  <c r="K692" i="56"/>
  <c r="K700" i="56"/>
  <c r="K708" i="56"/>
  <c r="K716" i="56"/>
  <c r="K724" i="56"/>
  <c r="K732" i="56"/>
  <c r="K740" i="56"/>
  <c r="K748" i="56"/>
  <c r="K756" i="56"/>
  <c r="K764" i="56"/>
  <c r="K772" i="56"/>
  <c r="K780" i="56"/>
  <c r="K788" i="56"/>
  <c r="K796" i="56"/>
  <c r="K804" i="56"/>
  <c r="K812" i="56"/>
  <c r="K820" i="56"/>
  <c r="K828" i="56"/>
  <c r="K836" i="56"/>
  <c r="K844" i="56"/>
  <c r="K852" i="56"/>
  <c r="K860" i="56"/>
  <c r="K868" i="56"/>
  <c r="K876" i="56"/>
  <c r="K884" i="56"/>
  <c r="K892" i="56"/>
  <c r="K900" i="56"/>
  <c r="K908" i="56"/>
  <c r="K916" i="56"/>
  <c r="K924" i="56"/>
  <c r="K932" i="56"/>
  <c r="K940" i="56"/>
  <c r="K948" i="56"/>
  <c r="K956" i="56"/>
  <c r="K964" i="56"/>
  <c r="K972" i="56"/>
  <c r="K980" i="56"/>
  <c r="K988" i="56"/>
  <c r="K996" i="56"/>
  <c r="K1004" i="56"/>
  <c r="K1012" i="56"/>
  <c r="K1020" i="56"/>
  <c r="K1028" i="56"/>
  <c r="K1036" i="56"/>
  <c r="K1044" i="56"/>
  <c r="K1052" i="56"/>
  <c r="K1060" i="56"/>
  <c r="K1068" i="56"/>
  <c r="K1076" i="56"/>
  <c r="K1084" i="56"/>
  <c r="K1092" i="56"/>
  <c r="K1100" i="56"/>
  <c r="K1108" i="56"/>
  <c r="K1116" i="56"/>
  <c r="K1124" i="56"/>
  <c r="K1132" i="56"/>
  <c r="K1140" i="56"/>
  <c r="K1148" i="56"/>
  <c r="K1156" i="56"/>
  <c r="K1164" i="56"/>
  <c r="K1172" i="56"/>
  <c r="K1180" i="56"/>
  <c r="K28" i="56"/>
  <c r="K60" i="56"/>
  <c r="K92" i="56"/>
  <c r="K124" i="56"/>
  <c r="K156" i="56"/>
  <c r="K188" i="56"/>
  <c r="K220" i="56"/>
  <c r="K252" i="56"/>
  <c r="K284" i="56"/>
  <c r="K316" i="56"/>
  <c r="K348" i="56"/>
  <c r="K380" i="56"/>
  <c r="K412" i="56"/>
  <c r="K444" i="56"/>
  <c r="K476" i="56"/>
  <c r="K508" i="56"/>
  <c r="K540" i="56"/>
  <c r="K566" i="56"/>
  <c r="K589" i="56"/>
  <c r="K612" i="56"/>
  <c r="K630" i="56"/>
  <c r="K653" i="56"/>
  <c r="K676" i="56"/>
  <c r="K693" i="56"/>
  <c r="K701" i="56"/>
  <c r="K709" i="56"/>
  <c r="K717" i="56"/>
  <c r="K725" i="56"/>
  <c r="K733" i="56"/>
  <c r="K741" i="56"/>
  <c r="K749" i="56"/>
  <c r="K757" i="56"/>
  <c r="K765" i="56"/>
  <c r="K773" i="56"/>
  <c r="K781" i="56"/>
  <c r="K789" i="56"/>
  <c r="K797" i="56"/>
  <c r="K805" i="56"/>
  <c r="K813" i="56"/>
  <c r="K821" i="56"/>
  <c r="K829" i="56"/>
  <c r="K837" i="56"/>
  <c r="K845" i="56"/>
  <c r="K853" i="56"/>
  <c r="K861" i="56"/>
  <c r="K869" i="56"/>
  <c r="K877" i="56"/>
  <c r="K885" i="56"/>
  <c r="K893" i="56"/>
  <c r="K901" i="56"/>
  <c r="K909" i="56"/>
  <c r="K917" i="56"/>
  <c r="K925" i="56"/>
  <c r="K933" i="56"/>
  <c r="K941" i="56"/>
  <c r="K949" i="56"/>
  <c r="K957" i="56"/>
  <c r="K965" i="56"/>
  <c r="K973" i="56"/>
  <c r="K981" i="56"/>
  <c r="K989" i="56"/>
  <c r="K997" i="56"/>
  <c r="K1005" i="56"/>
  <c r="K1013" i="56"/>
  <c r="K1021" i="56"/>
  <c r="K1029" i="56"/>
  <c r="K1037" i="56"/>
  <c r="K1045" i="56"/>
  <c r="K1053" i="56"/>
  <c r="K1061" i="56"/>
  <c r="K1069" i="56"/>
  <c r="K1077" i="56"/>
  <c r="K1085" i="56"/>
  <c r="K1093" i="56"/>
  <c r="K1101" i="56"/>
  <c r="K1109" i="56"/>
  <c r="K1117" i="56"/>
  <c r="K1125" i="56"/>
  <c r="K1133" i="56"/>
  <c r="K1141" i="56"/>
  <c r="K1149" i="56"/>
  <c r="K1157" i="56"/>
  <c r="K1165" i="56"/>
  <c r="K1173" i="56"/>
  <c r="K1181" i="56"/>
  <c r="K29" i="56"/>
  <c r="K61" i="56"/>
  <c r="K93" i="56"/>
  <c r="K125" i="56"/>
  <c r="K157" i="56"/>
  <c r="K189" i="56"/>
  <c r="K221" i="56"/>
  <c r="K253" i="56"/>
  <c r="K285" i="56"/>
  <c r="K317" i="56"/>
  <c r="K349" i="56"/>
  <c r="K381" i="56"/>
  <c r="K413" i="56"/>
  <c r="K445" i="56"/>
  <c r="K477" i="56"/>
  <c r="K509" i="56"/>
  <c r="K541" i="56"/>
  <c r="K572" i="56"/>
  <c r="K590" i="56"/>
  <c r="K613" i="56"/>
  <c r="K636" i="56"/>
  <c r="K654" i="56"/>
  <c r="K677" i="56"/>
  <c r="K694" i="56"/>
  <c r="K702" i="56"/>
  <c r="K710" i="56"/>
  <c r="K718" i="56"/>
  <c r="K726" i="56"/>
  <c r="K734" i="56"/>
  <c r="K742" i="56"/>
  <c r="K750" i="56"/>
  <c r="K758" i="56"/>
  <c r="K766" i="56"/>
  <c r="K774" i="56"/>
  <c r="K782" i="56"/>
  <c r="K790" i="56"/>
  <c r="K798" i="56"/>
  <c r="K806" i="56"/>
  <c r="K814" i="56"/>
  <c r="K822" i="56"/>
  <c r="K830" i="56"/>
  <c r="K838" i="56"/>
  <c r="K846" i="56"/>
  <c r="K854" i="56"/>
  <c r="K862" i="56"/>
  <c r="K870" i="56"/>
  <c r="K878" i="56"/>
  <c r="K886" i="56"/>
  <c r="K894" i="56"/>
  <c r="K902" i="56"/>
  <c r="K910" i="56"/>
  <c r="K918" i="56"/>
  <c r="K926" i="56"/>
  <c r="K934" i="56"/>
  <c r="K942" i="56"/>
  <c r="K950" i="56"/>
  <c r="K958" i="56"/>
  <c r="K966" i="56"/>
  <c r="K974" i="56"/>
  <c r="K982" i="56"/>
  <c r="K990" i="56"/>
  <c r="K998" i="56"/>
  <c r="K1006" i="56"/>
  <c r="K1014" i="56"/>
  <c r="K1022" i="56"/>
  <c r="K1030" i="56"/>
  <c r="K1038" i="56"/>
  <c r="K1046" i="56"/>
  <c r="K1054" i="56"/>
  <c r="K1062" i="56"/>
  <c r="K1070" i="56"/>
  <c r="K1078" i="56"/>
  <c r="K1086" i="56"/>
  <c r="K1094" i="56"/>
  <c r="K1102" i="56"/>
  <c r="K1110" i="56"/>
  <c r="K1118" i="56"/>
  <c r="K1126" i="56"/>
  <c r="K1134" i="56"/>
  <c r="K1142" i="56"/>
  <c r="K1150" i="56"/>
  <c r="K1158" i="56"/>
  <c r="K1166" i="56"/>
  <c r="K1174" i="56"/>
  <c r="K1182" i="56"/>
  <c r="K36" i="56"/>
  <c r="K68" i="56"/>
  <c r="K100" i="56"/>
  <c r="K132" i="56"/>
  <c r="K164" i="56"/>
  <c r="K196" i="56"/>
  <c r="K228" i="56"/>
  <c r="K260" i="56"/>
  <c r="K292" i="56"/>
  <c r="K324" i="56"/>
  <c r="K356" i="56"/>
  <c r="K388" i="56"/>
  <c r="K420" i="56"/>
  <c r="K452" i="56"/>
  <c r="K484" i="56"/>
  <c r="K516" i="56"/>
  <c r="K548" i="56"/>
  <c r="K573" i="56"/>
  <c r="K596" i="56"/>
  <c r="K614" i="56"/>
  <c r="K637" i="56"/>
  <c r="K660" i="56"/>
  <c r="K678" i="56"/>
  <c r="K695" i="56"/>
  <c r="K703" i="56"/>
  <c r="K711" i="56"/>
  <c r="K719" i="56"/>
  <c r="K727" i="56"/>
  <c r="K735" i="56"/>
  <c r="K743" i="56"/>
  <c r="K751" i="56"/>
  <c r="K759" i="56"/>
  <c r="K767" i="56"/>
  <c r="K775" i="56"/>
  <c r="K783" i="56"/>
  <c r="K791" i="56"/>
  <c r="K799" i="56"/>
  <c r="K807" i="56"/>
  <c r="K815" i="56"/>
  <c r="K823" i="56"/>
  <c r="K831" i="56"/>
  <c r="K839" i="56"/>
  <c r="K847" i="56"/>
  <c r="K855" i="56"/>
  <c r="K863" i="56"/>
  <c r="K37" i="56"/>
  <c r="K69" i="56"/>
  <c r="K101" i="56"/>
  <c r="K133" i="56"/>
  <c r="K165" i="56"/>
  <c r="K197" i="56"/>
  <c r="K229" i="56"/>
  <c r="K261" i="56"/>
  <c r="K293" i="56"/>
  <c r="K325" i="56"/>
  <c r="K357" i="56"/>
  <c r="K389" i="56"/>
  <c r="K421" i="56"/>
  <c r="K453" i="56"/>
  <c r="K485" i="56"/>
  <c r="K517" i="56"/>
  <c r="K549" i="56"/>
  <c r="K574" i="56"/>
  <c r="K597" i="56"/>
  <c r="K620" i="56"/>
  <c r="K638" i="56"/>
  <c r="K661" i="56"/>
  <c r="K684" i="56"/>
  <c r="K696" i="56"/>
  <c r="K704" i="56"/>
  <c r="K712" i="56"/>
  <c r="K720" i="56"/>
  <c r="K728" i="56"/>
  <c r="K736" i="56"/>
  <c r="K744" i="56"/>
  <c r="K752" i="56"/>
  <c r="K760" i="56"/>
  <c r="K768" i="56"/>
  <c r="K776" i="56"/>
  <c r="K784" i="56"/>
  <c r="K792" i="56"/>
  <c r="K800" i="56"/>
  <c r="K808" i="56"/>
  <c r="K816" i="56"/>
  <c r="K824" i="56"/>
  <c r="K832" i="56"/>
  <c r="K840" i="56"/>
  <c r="K848" i="56"/>
  <c r="K856" i="56"/>
  <c r="K864" i="56"/>
  <c r="K872" i="56"/>
  <c r="K880" i="56"/>
  <c r="K888" i="56"/>
  <c r="K896" i="56"/>
  <c r="K904" i="56"/>
  <c r="K912" i="56"/>
  <c r="K920" i="56"/>
  <c r="K928" i="56"/>
  <c r="K936" i="56"/>
  <c r="K944" i="56"/>
  <c r="K952" i="56"/>
  <c r="K960" i="56"/>
  <c r="K968" i="56"/>
  <c r="K976" i="56"/>
  <c r="K984" i="56"/>
  <c r="K992" i="56"/>
  <c r="K1000" i="56"/>
  <c r="K1008" i="56"/>
  <c r="K1016" i="56"/>
  <c r="K1024" i="56"/>
  <c r="K1032" i="56"/>
  <c r="K1040" i="56"/>
  <c r="K1048" i="56"/>
  <c r="K1056" i="56"/>
  <c r="K1064" i="56"/>
  <c r="K1072" i="56"/>
  <c r="K1080" i="56"/>
  <c r="K1088" i="56"/>
  <c r="K1096" i="56"/>
  <c r="K1104" i="56"/>
  <c r="K1112" i="56"/>
  <c r="K1120" i="56"/>
  <c r="K1128" i="56"/>
  <c r="K1136" i="56"/>
  <c r="K1144" i="56"/>
  <c r="K1152" i="56"/>
  <c r="K1160" i="56"/>
  <c r="K1168" i="56"/>
  <c r="K1176" i="56"/>
  <c r="K1184" i="56"/>
  <c r="K12" i="56"/>
  <c r="K44" i="56"/>
  <c r="K76" i="56"/>
  <c r="K108" i="56"/>
  <c r="K140" i="56"/>
  <c r="K172" i="56"/>
  <c r="K204" i="56"/>
  <c r="K236" i="56"/>
  <c r="K268" i="56"/>
  <c r="K300" i="56"/>
  <c r="K332" i="56"/>
  <c r="K364" i="56"/>
  <c r="K396" i="56"/>
  <c r="K428" i="56"/>
  <c r="K460" i="56"/>
  <c r="K492" i="56"/>
  <c r="K524" i="56"/>
  <c r="K556" i="56"/>
  <c r="K580" i="56"/>
  <c r="K598" i="56"/>
  <c r="K621" i="56"/>
  <c r="K644" i="56"/>
  <c r="K662" i="56"/>
  <c r="K685" i="56"/>
  <c r="K697" i="56"/>
  <c r="K705" i="56"/>
  <c r="K713" i="56"/>
  <c r="K721" i="56"/>
  <c r="K729" i="56"/>
  <c r="K737" i="56"/>
  <c r="K745" i="56"/>
  <c r="K753" i="56"/>
  <c r="K761" i="56"/>
  <c r="K769" i="56"/>
  <c r="K777" i="56"/>
  <c r="K785" i="56"/>
  <c r="K793" i="56"/>
  <c r="K801" i="56"/>
  <c r="K809" i="56"/>
  <c r="K817" i="56"/>
  <c r="K825" i="56"/>
  <c r="K833" i="56"/>
  <c r="K841" i="56"/>
  <c r="K849" i="56"/>
  <c r="K857" i="56"/>
  <c r="K865" i="56"/>
  <c r="K873" i="56"/>
  <c r="K881" i="56"/>
  <c r="K889" i="56"/>
  <c r="K897" i="56"/>
  <c r="K905" i="56"/>
  <c r="K913" i="56"/>
  <c r="K921" i="56"/>
  <c r="K929" i="56"/>
  <c r="K937" i="56"/>
  <c r="K945" i="56"/>
  <c r="K953" i="56"/>
  <c r="K961" i="56"/>
  <c r="K969" i="56"/>
  <c r="K977" i="56"/>
  <c r="K985" i="56"/>
  <c r="K993" i="56"/>
  <c r="K1001" i="56"/>
  <c r="K1009" i="56"/>
  <c r="K1017" i="56"/>
  <c r="K1025" i="56"/>
  <c r="K1033" i="56"/>
  <c r="K1041" i="56"/>
  <c r="K1049" i="56"/>
  <c r="K1057" i="56"/>
  <c r="K1065" i="56"/>
  <c r="K1073" i="56"/>
  <c r="K1081" i="56"/>
  <c r="K1089" i="56"/>
  <c r="K1097" i="56"/>
  <c r="K1105" i="56"/>
  <c r="K1113" i="56"/>
  <c r="K1121" i="56"/>
  <c r="K1129" i="56"/>
  <c r="K1137" i="56"/>
  <c r="K1145" i="56"/>
  <c r="K1153" i="56"/>
  <c r="K1161" i="56"/>
  <c r="K1169" i="56"/>
  <c r="K1177" i="56"/>
  <c r="K1185" i="56"/>
  <c r="K52" i="56"/>
  <c r="K180" i="56"/>
  <c r="K308" i="56"/>
  <c r="K436" i="56"/>
  <c r="K564" i="56"/>
  <c r="K646" i="56"/>
  <c r="K707" i="56"/>
  <c r="K739" i="56"/>
  <c r="K771" i="56"/>
  <c r="K803" i="56"/>
  <c r="K835" i="56"/>
  <c r="K867" i="56"/>
  <c r="K890" i="56"/>
  <c r="K911" i="56"/>
  <c r="K931" i="56"/>
  <c r="K954" i="56"/>
  <c r="K975" i="56"/>
  <c r="K995" i="56"/>
  <c r="K1018" i="56"/>
  <c r="K1039" i="56"/>
  <c r="K1059" i="56"/>
  <c r="K1082" i="56"/>
  <c r="K1103" i="56"/>
  <c r="K1123" i="56"/>
  <c r="K1146" i="56"/>
  <c r="K1167" i="56"/>
  <c r="K1187" i="56"/>
  <c r="K1195" i="56"/>
  <c r="K1203" i="56"/>
  <c r="K1211" i="56"/>
  <c r="K1219" i="56"/>
  <c r="K1227" i="56"/>
  <c r="K1235" i="56"/>
  <c r="K1243" i="56"/>
  <c r="K1251" i="56"/>
  <c r="K1259" i="56"/>
  <c r="K1267" i="56"/>
  <c r="K1275" i="56"/>
  <c r="K1283" i="56"/>
  <c r="K1291" i="56"/>
  <c r="K1299" i="56"/>
  <c r="K1307" i="56"/>
  <c r="K1315" i="56"/>
  <c r="K1323" i="56"/>
  <c r="K1331" i="56"/>
  <c r="K1339" i="56"/>
  <c r="K1347" i="56"/>
  <c r="K1355" i="56"/>
  <c r="K1363" i="56"/>
  <c r="K1371" i="56"/>
  <c r="K1379" i="56"/>
  <c r="K1387" i="56"/>
  <c r="K1395" i="56"/>
  <c r="K1403" i="56"/>
  <c r="K1411" i="56"/>
  <c r="K1419" i="56"/>
  <c r="K1427" i="56"/>
  <c r="K1435" i="56"/>
  <c r="K1443" i="56"/>
  <c r="K1451" i="56"/>
  <c r="K1459" i="56"/>
  <c r="K1467" i="56"/>
  <c r="K1475" i="56"/>
  <c r="K1483" i="56"/>
  <c r="K1491" i="56"/>
  <c r="K1499" i="56"/>
  <c r="K1507" i="56"/>
  <c r="K1515" i="56"/>
  <c r="K1523" i="56"/>
  <c r="K1531" i="56"/>
  <c r="K1539" i="56"/>
  <c r="K1547" i="56"/>
  <c r="K1555" i="56"/>
  <c r="K1563" i="56"/>
  <c r="K1571" i="56"/>
  <c r="K1579" i="56"/>
  <c r="K1587" i="56"/>
  <c r="K1595" i="56"/>
  <c r="K1603" i="56"/>
  <c r="K1611" i="56"/>
  <c r="K1619" i="56"/>
  <c r="K1627" i="56"/>
  <c r="K1635" i="56"/>
  <c r="K1643" i="56"/>
  <c r="K1651" i="56"/>
  <c r="K1659" i="56"/>
  <c r="K77" i="56"/>
  <c r="K205" i="56"/>
  <c r="K333" i="56"/>
  <c r="K461" i="56"/>
  <c r="K581" i="56"/>
  <c r="K668" i="56"/>
  <c r="K714" i="56"/>
  <c r="K746" i="56"/>
  <c r="K778" i="56"/>
  <c r="K810" i="56"/>
  <c r="K842" i="56"/>
  <c r="K871" i="56"/>
  <c r="K891" i="56"/>
  <c r="K914" i="56"/>
  <c r="K935" i="56"/>
  <c r="K955" i="56"/>
  <c r="K978" i="56"/>
  <c r="K999" i="56"/>
  <c r="K1019" i="56"/>
  <c r="K1042" i="56"/>
  <c r="K1063" i="56"/>
  <c r="K1083" i="56"/>
  <c r="K1106" i="56"/>
  <c r="K1127" i="56"/>
  <c r="K1147" i="56"/>
  <c r="K1170" i="56"/>
  <c r="K1188" i="56"/>
  <c r="K1196" i="56"/>
  <c r="K1204" i="56"/>
  <c r="K1212" i="56"/>
  <c r="K1220" i="56"/>
  <c r="K1228" i="56"/>
  <c r="K1236" i="56"/>
  <c r="K1244" i="56"/>
  <c r="K1252" i="56"/>
  <c r="K1260" i="56"/>
  <c r="K1268" i="56"/>
  <c r="K1276" i="56"/>
  <c r="K1284" i="56"/>
  <c r="K1292" i="56"/>
  <c r="K1300" i="56"/>
  <c r="K1308" i="56"/>
  <c r="K1316" i="56"/>
  <c r="K1324" i="56"/>
  <c r="K1332" i="56"/>
  <c r="K1340" i="56"/>
  <c r="K1348" i="56"/>
  <c r="K1356" i="56"/>
  <c r="K1364" i="56"/>
  <c r="K1372" i="56"/>
  <c r="K1380" i="56"/>
  <c r="K1388" i="56"/>
  <c r="K1396" i="56"/>
  <c r="K1404" i="56"/>
  <c r="K1412" i="56"/>
  <c r="K1420" i="56"/>
  <c r="K1428" i="56"/>
  <c r="K1436" i="56"/>
  <c r="K1444" i="56"/>
  <c r="K1452" i="56"/>
  <c r="K1460" i="56"/>
  <c r="K1468" i="56"/>
  <c r="K1476" i="56"/>
  <c r="K1484" i="56"/>
  <c r="K1492" i="56"/>
  <c r="K1500" i="56"/>
  <c r="K1508" i="56"/>
  <c r="K1516" i="56"/>
  <c r="K1524" i="56"/>
  <c r="K1532" i="56"/>
  <c r="K1540" i="56"/>
  <c r="K1548" i="56"/>
  <c r="K1556" i="56"/>
  <c r="K1564" i="56"/>
  <c r="K1572" i="56"/>
  <c r="K84" i="56"/>
  <c r="K212" i="56"/>
  <c r="K340" i="56"/>
  <c r="K468" i="56"/>
  <c r="K582" i="56"/>
  <c r="K669" i="56"/>
  <c r="K715" i="56"/>
  <c r="K747" i="56"/>
  <c r="K779" i="56"/>
  <c r="K811" i="56"/>
  <c r="K843" i="56"/>
  <c r="K874" i="56"/>
  <c r="K895" i="56"/>
  <c r="K915" i="56"/>
  <c r="K938" i="56"/>
  <c r="K959" i="56"/>
  <c r="K979" i="56"/>
  <c r="K1002" i="56"/>
  <c r="K1023" i="56"/>
  <c r="K1043" i="56"/>
  <c r="K1066" i="56"/>
  <c r="K1087" i="56"/>
  <c r="K1107" i="56"/>
  <c r="K1130" i="56"/>
  <c r="K1151" i="56"/>
  <c r="K1171" i="56"/>
  <c r="K1189" i="56"/>
  <c r="K1197" i="56"/>
  <c r="K1205" i="56"/>
  <c r="K1213" i="56"/>
  <c r="K1221" i="56"/>
  <c r="K1229" i="56"/>
  <c r="K1237" i="56"/>
  <c r="K1245" i="56"/>
  <c r="K1253" i="56"/>
  <c r="K1261" i="56"/>
  <c r="K1269" i="56"/>
  <c r="K1277" i="56"/>
  <c r="K1285" i="56"/>
  <c r="K1293" i="56"/>
  <c r="K1301" i="56"/>
  <c r="K1309" i="56"/>
  <c r="K1317" i="56"/>
  <c r="K1325" i="56"/>
  <c r="K1333" i="56"/>
  <c r="K1341" i="56"/>
  <c r="K1349" i="56"/>
  <c r="K1357" i="56"/>
  <c r="K1365" i="56"/>
  <c r="K1373" i="56"/>
  <c r="K109" i="56"/>
  <c r="K237" i="56"/>
  <c r="K365" i="56"/>
  <c r="K493" i="56"/>
  <c r="K604" i="56"/>
  <c r="K686" i="56"/>
  <c r="K722" i="56"/>
  <c r="K754" i="56"/>
  <c r="K786" i="56"/>
  <c r="K818" i="56"/>
  <c r="K850" i="56"/>
  <c r="K875" i="56"/>
  <c r="K898" i="56"/>
  <c r="K919" i="56"/>
  <c r="K939" i="56"/>
  <c r="K962" i="56"/>
  <c r="K983" i="56"/>
  <c r="K1003" i="56"/>
  <c r="K1026" i="56"/>
  <c r="K1047" i="56"/>
  <c r="K1067" i="56"/>
  <c r="K1090" i="56"/>
  <c r="K1111" i="56"/>
  <c r="K1131" i="56"/>
  <c r="K1154" i="56"/>
  <c r="K1175" i="56"/>
  <c r="K1190" i="56"/>
  <c r="K1198" i="56"/>
  <c r="K1206" i="56"/>
  <c r="K1214" i="56"/>
  <c r="K1222" i="56"/>
  <c r="K1230" i="56"/>
  <c r="K1238" i="56"/>
  <c r="K1246" i="56"/>
  <c r="K1254" i="56"/>
  <c r="K1262" i="56"/>
  <c r="K1270" i="56"/>
  <c r="K1278" i="56"/>
  <c r="K1286" i="56"/>
  <c r="K1294" i="56"/>
  <c r="K1302" i="56"/>
  <c r="K1310" i="56"/>
  <c r="K1318" i="56"/>
  <c r="K1326" i="56"/>
  <c r="K1334" i="56"/>
  <c r="K1342" i="56"/>
  <c r="K1350" i="56"/>
  <c r="K1358" i="56"/>
  <c r="K1366" i="56"/>
  <c r="K1374" i="56"/>
  <c r="K1382" i="56"/>
  <c r="K1390" i="56"/>
  <c r="K1398" i="56"/>
  <c r="K1406" i="56"/>
  <c r="K1414" i="56"/>
  <c r="K1422" i="56"/>
  <c r="K1430" i="56"/>
  <c r="K1438" i="56"/>
  <c r="K1446" i="56"/>
  <c r="K1454" i="56"/>
  <c r="K1462" i="56"/>
  <c r="K1470" i="56"/>
  <c r="K1478" i="56"/>
  <c r="K1486" i="56"/>
  <c r="K1494" i="56"/>
  <c r="K1502" i="56"/>
  <c r="K1510" i="56"/>
  <c r="K1518" i="56"/>
  <c r="K1526" i="56"/>
  <c r="K1534" i="56"/>
  <c r="K1542" i="56"/>
  <c r="K1550" i="56"/>
  <c r="K1558" i="56"/>
  <c r="K1566" i="56"/>
  <c r="K1574" i="56"/>
  <c r="K1582" i="56"/>
  <c r="K1590" i="56"/>
  <c r="K1598" i="56"/>
  <c r="K1606" i="56"/>
  <c r="K1614" i="56"/>
  <c r="K1622" i="56"/>
  <c r="K1630" i="56"/>
  <c r="K1638" i="56"/>
  <c r="K1646" i="56"/>
  <c r="K1654" i="56"/>
  <c r="K13" i="56"/>
  <c r="K141" i="56"/>
  <c r="K269" i="56"/>
  <c r="K397" i="56"/>
  <c r="K525" i="56"/>
  <c r="K622" i="56"/>
  <c r="K698" i="56"/>
  <c r="K730" i="56"/>
  <c r="K762" i="56"/>
  <c r="K794" i="56"/>
  <c r="K826" i="56"/>
  <c r="K858" i="56"/>
  <c r="K882" i="56"/>
  <c r="K903" i="56"/>
  <c r="K923" i="56"/>
  <c r="K946" i="56"/>
  <c r="K967" i="56"/>
  <c r="K987" i="56"/>
  <c r="K1010" i="56"/>
  <c r="K1031" i="56"/>
  <c r="K1051" i="56"/>
  <c r="K1074" i="56"/>
  <c r="K1095" i="56"/>
  <c r="K1115" i="56"/>
  <c r="K1138" i="56"/>
  <c r="K1159" i="56"/>
  <c r="K1179" i="56"/>
  <c r="K1192" i="56"/>
  <c r="K1200" i="56"/>
  <c r="K1208" i="56"/>
  <c r="K1216" i="56"/>
  <c r="K1224" i="56"/>
  <c r="K1232" i="56"/>
  <c r="K1240" i="56"/>
  <c r="K1248" i="56"/>
  <c r="K1256" i="56"/>
  <c r="K1264" i="56"/>
  <c r="K1272" i="56"/>
  <c r="K1280" i="56"/>
  <c r="K1288" i="56"/>
  <c r="K1296" i="56"/>
  <c r="K1304" i="56"/>
  <c r="K1312" i="56"/>
  <c r="K1320" i="56"/>
  <c r="K1328" i="56"/>
  <c r="K1336" i="56"/>
  <c r="K1344" i="56"/>
  <c r="K1352" i="56"/>
  <c r="K1360" i="56"/>
  <c r="K1368" i="56"/>
  <c r="K1376" i="56"/>
  <c r="K1384" i="56"/>
  <c r="K1392" i="56"/>
  <c r="K1400" i="56"/>
  <c r="K1408" i="56"/>
  <c r="K1416" i="56"/>
  <c r="K1424" i="56"/>
  <c r="K1432" i="56"/>
  <c r="K1440" i="56"/>
  <c r="K1448" i="56"/>
  <c r="K1456" i="56"/>
  <c r="K1464" i="56"/>
  <c r="K1472" i="56"/>
  <c r="K1480" i="56"/>
  <c r="K1488" i="56"/>
  <c r="K1496" i="56"/>
  <c r="K1504" i="56"/>
  <c r="K1512" i="56"/>
  <c r="K1520" i="56"/>
  <c r="K1528" i="56"/>
  <c r="K1536" i="56"/>
  <c r="K1544" i="56"/>
  <c r="K1552" i="56"/>
  <c r="K1560" i="56"/>
  <c r="K1568" i="56"/>
  <c r="K1576" i="56"/>
  <c r="K20" i="56"/>
  <c r="K148" i="56"/>
  <c r="K276" i="56"/>
  <c r="K404" i="56"/>
  <c r="K532" i="56"/>
  <c r="K244" i="56"/>
  <c r="K645" i="56"/>
  <c r="K763" i="56"/>
  <c r="K851" i="56"/>
  <c r="K907" i="56"/>
  <c r="K970" i="56"/>
  <c r="K1027" i="56"/>
  <c r="K1079" i="56"/>
  <c r="K1139" i="56"/>
  <c r="K1191" i="56"/>
  <c r="K1210" i="56"/>
  <c r="K1233" i="56"/>
  <c r="K1255" i="56"/>
  <c r="K1274" i="56"/>
  <c r="K1297" i="56"/>
  <c r="K1319" i="56"/>
  <c r="K1338" i="56"/>
  <c r="K1361" i="56"/>
  <c r="K1381" i="56"/>
  <c r="K1397" i="56"/>
  <c r="K1413" i="56"/>
  <c r="K1429" i="56"/>
  <c r="K1445" i="56"/>
  <c r="K1461" i="56"/>
  <c r="K1477" i="56"/>
  <c r="K1493" i="56"/>
  <c r="K1509" i="56"/>
  <c r="K1525" i="56"/>
  <c r="K1541" i="56"/>
  <c r="K1557" i="56"/>
  <c r="K1573" i="56"/>
  <c r="K1585" i="56"/>
  <c r="K1596" i="56"/>
  <c r="K1607" i="56"/>
  <c r="K1617" i="56"/>
  <c r="K1628" i="56"/>
  <c r="K1639" i="56"/>
  <c r="K1649" i="56"/>
  <c r="K1660" i="56"/>
  <c r="K1668" i="56"/>
  <c r="K1676" i="56"/>
  <c r="K1684" i="56"/>
  <c r="K1692" i="56"/>
  <c r="K1700" i="56"/>
  <c r="K1708" i="56"/>
  <c r="K1716" i="56"/>
  <c r="K1724" i="56"/>
  <c r="K1732" i="56"/>
  <c r="K1740" i="56"/>
  <c r="K1748" i="56"/>
  <c r="K1756" i="56"/>
  <c r="K1764" i="56"/>
  <c r="K1772" i="56"/>
  <c r="K1780" i="56"/>
  <c r="K1788" i="56"/>
  <c r="K1796" i="56"/>
  <c r="K1804" i="56"/>
  <c r="K1812" i="56"/>
  <c r="K1820" i="56"/>
  <c r="K1828" i="56"/>
  <c r="K1836" i="56"/>
  <c r="K1844" i="56"/>
  <c r="K1852" i="56"/>
  <c r="K1860" i="56"/>
  <c r="K1868" i="56"/>
  <c r="K1876" i="56"/>
  <c r="K1884" i="56"/>
  <c r="K1892" i="56"/>
  <c r="K1900" i="56"/>
  <c r="K1908" i="56"/>
  <c r="K1916" i="56"/>
  <c r="K1924" i="56"/>
  <c r="K1932" i="56"/>
  <c r="K1940" i="56"/>
  <c r="K1948" i="56"/>
  <c r="K1956" i="56"/>
  <c r="K1964" i="56"/>
  <c r="K1972" i="56"/>
  <c r="K1980" i="56"/>
  <c r="K1988" i="56"/>
  <c r="K1996" i="56"/>
  <c r="K2004" i="56"/>
  <c r="K2012" i="56"/>
  <c r="K2020" i="56"/>
  <c r="K2028" i="56"/>
  <c r="K2036" i="56"/>
  <c r="K2044" i="56"/>
  <c r="K2052" i="56"/>
  <c r="K2060" i="56"/>
  <c r="K2068" i="56"/>
  <c r="K2076" i="56"/>
  <c r="K2084" i="56"/>
  <c r="K2092" i="56"/>
  <c r="K2100" i="56"/>
  <c r="K2108" i="56"/>
  <c r="K2116" i="56"/>
  <c r="K2124" i="56"/>
  <c r="K2132" i="56"/>
  <c r="K2140" i="56"/>
  <c r="K2148" i="56"/>
  <c r="K2156" i="56"/>
  <c r="K2164" i="56"/>
  <c r="K2172" i="56"/>
  <c r="K2180" i="56"/>
  <c r="K2188" i="56"/>
  <c r="K2196" i="56"/>
  <c r="K2204" i="56"/>
  <c r="K2212" i="56"/>
  <c r="K2220" i="56"/>
  <c r="K2228" i="56"/>
  <c r="K2236" i="56"/>
  <c r="K2244" i="56"/>
  <c r="K2252" i="56"/>
  <c r="K2260" i="56"/>
  <c r="K2268" i="56"/>
  <c r="K2276" i="56"/>
  <c r="K2284" i="56"/>
  <c r="K2292" i="56"/>
  <c r="K2300" i="56"/>
  <c r="K2308" i="56"/>
  <c r="K372" i="56"/>
  <c r="K699" i="56"/>
  <c r="K787" i="56"/>
  <c r="K866" i="56"/>
  <c r="K927" i="56"/>
  <c r="K986" i="56"/>
  <c r="K1035" i="56"/>
  <c r="K1098" i="56"/>
  <c r="K1155" i="56"/>
  <c r="K1194" i="56"/>
  <c r="K1217" i="56"/>
  <c r="K1239" i="56"/>
  <c r="K1258" i="56"/>
  <c r="K1281" i="56"/>
  <c r="K1303" i="56"/>
  <c r="K1322" i="56"/>
  <c r="K1345" i="56"/>
  <c r="K1367" i="56"/>
  <c r="K1385" i="56"/>
  <c r="K1401" i="56"/>
  <c r="K1417" i="56"/>
  <c r="K1433" i="56"/>
  <c r="K1449" i="56"/>
  <c r="K1465" i="56"/>
  <c r="K1481" i="56"/>
  <c r="K1497" i="56"/>
  <c r="K1513" i="56"/>
  <c r="K1529" i="56"/>
  <c r="K1545" i="56"/>
  <c r="K1561" i="56"/>
  <c r="K1577" i="56"/>
  <c r="K1588" i="56"/>
  <c r="K1599" i="56"/>
  <c r="K1609" i="56"/>
  <c r="K1620" i="56"/>
  <c r="K1631" i="56"/>
  <c r="K1641" i="56"/>
  <c r="K1652" i="56"/>
  <c r="K1662" i="56"/>
  <c r="K1670" i="56"/>
  <c r="K1678" i="56"/>
  <c r="K1686" i="56"/>
  <c r="K1694" i="56"/>
  <c r="K1702" i="56"/>
  <c r="K1710" i="56"/>
  <c r="K1718" i="56"/>
  <c r="K1726" i="56"/>
  <c r="K1734" i="56"/>
  <c r="K1742" i="56"/>
  <c r="K1750" i="56"/>
  <c r="K1758" i="56"/>
  <c r="K1766" i="56"/>
  <c r="K1774" i="56"/>
  <c r="K1782" i="56"/>
  <c r="K1790" i="56"/>
  <c r="K1798" i="56"/>
  <c r="K1806" i="56"/>
  <c r="K1814" i="56"/>
  <c r="K1822" i="56"/>
  <c r="K1830" i="56"/>
  <c r="K1838" i="56"/>
  <c r="K1846" i="56"/>
  <c r="K1854" i="56"/>
  <c r="K1862" i="56"/>
  <c r="K1870" i="56"/>
  <c r="K1878" i="56"/>
  <c r="K1886" i="56"/>
  <c r="K1894" i="56"/>
  <c r="K1902" i="56"/>
  <c r="K1910" i="56"/>
  <c r="K1918" i="56"/>
  <c r="K1926" i="56"/>
  <c r="K1934" i="56"/>
  <c r="K1942" i="56"/>
  <c r="K1950" i="56"/>
  <c r="K1958" i="56"/>
  <c r="K1966" i="56"/>
  <c r="K1974" i="56"/>
  <c r="K1982" i="56"/>
  <c r="K1990" i="56"/>
  <c r="K429" i="56"/>
  <c r="K706" i="56"/>
  <c r="K795" i="56"/>
  <c r="K879" i="56"/>
  <c r="K930" i="56"/>
  <c r="K991" i="56"/>
  <c r="K1050" i="56"/>
  <c r="K1099" i="56"/>
  <c r="K1162" i="56"/>
  <c r="K1199" i="56"/>
  <c r="K1218" i="56"/>
  <c r="K1241" i="56"/>
  <c r="K1263" i="56"/>
  <c r="K1282" i="56"/>
  <c r="K1305" i="56"/>
  <c r="K1327" i="56"/>
  <c r="K1346" i="56"/>
  <c r="K1369" i="56"/>
  <c r="K1386" i="56"/>
  <c r="K1402" i="56"/>
  <c r="K1418" i="56"/>
  <c r="K1434" i="56"/>
  <c r="K1450" i="56"/>
  <c r="K1466" i="56"/>
  <c r="K1482" i="56"/>
  <c r="K1498" i="56"/>
  <c r="K1514" i="56"/>
  <c r="K1530" i="56"/>
  <c r="K1546" i="56"/>
  <c r="K1562" i="56"/>
  <c r="K1578" i="56"/>
  <c r="K1589" i="56"/>
  <c r="K1600" i="56"/>
  <c r="K1610" i="56"/>
  <c r="K1621" i="56"/>
  <c r="K1632" i="56"/>
  <c r="K1642" i="56"/>
  <c r="K1653" i="56"/>
  <c r="K1663" i="56"/>
  <c r="K1671" i="56"/>
  <c r="K1679" i="56"/>
  <c r="K1687" i="56"/>
  <c r="K1695" i="56"/>
  <c r="K1703" i="56"/>
  <c r="K1711" i="56"/>
  <c r="K1719" i="56"/>
  <c r="K1727" i="56"/>
  <c r="K1735" i="56"/>
  <c r="K1743" i="56"/>
  <c r="K1751" i="56"/>
  <c r="K1759" i="56"/>
  <c r="K1767" i="56"/>
  <c r="K1775" i="56"/>
  <c r="K1783" i="56"/>
  <c r="K1791" i="56"/>
  <c r="K1799" i="56"/>
  <c r="K1807" i="56"/>
  <c r="K1815" i="56"/>
  <c r="K1823" i="56"/>
  <c r="K1831" i="56"/>
  <c r="K1839" i="56"/>
  <c r="K1847" i="56"/>
  <c r="K1855" i="56"/>
  <c r="K1863" i="56"/>
  <c r="K1871" i="56"/>
  <c r="K1879" i="56"/>
  <c r="K1887" i="56"/>
  <c r="K1895" i="56"/>
  <c r="K1903" i="56"/>
  <c r="K1911" i="56"/>
  <c r="K1919" i="56"/>
  <c r="K1927" i="56"/>
  <c r="K1935" i="56"/>
  <c r="K1943" i="56"/>
  <c r="K1951" i="56"/>
  <c r="K1959" i="56"/>
  <c r="K1967" i="56"/>
  <c r="K1975" i="56"/>
  <c r="K1983" i="56"/>
  <c r="K1991" i="56"/>
  <c r="K1999" i="56"/>
  <c r="K2007" i="56"/>
  <c r="K2015" i="56"/>
  <c r="K2023" i="56"/>
  <c r="K2031" i="56"/>
  <c r="K2039" i="56"/>
  <c r="K2047" i="56"/>
  <c r="K2055" i="56"/>
  <c r="K2063" i="56"/>
  <c r="K2071" i="56"/>
  <c r="K2079" i="56"/>
  <c r="K2087" i="56"/>
  <c r="K2095" i="56"/>
  <c r="K2103" i="56"/>
  <c r="K2111" i="56"/>
  <c r="K2119" i="56"/>
  <c r="K2127" i="56"/>
  <c r="K2135" i="56"/>
  <c r="K2143" i="56"/>
  <c r="K2151" i="56"/>
  <c r="K2159" i="56"/>
  <c r="K2167" i="56"/>
  <c r="K2175" i="56"/>
  <c r="K2183" i="56"/>
  <c r="K2191" i="56"/>
  <c r="K2199" i="56"/>
  <c r="K2207" i="56"/>
  <c r="K2215" i="56"/>
  <c r="K2223" i="56"/>
  <c r="K2231" i="56"/>
  <c r="K2239" i="56"/>
  <c r="K2247" i="56"/>
  <c r="K2255" i="56"/>
  <c r="K2263" i="56"/>
  <c r="K2271" i="56"/>
  <c r="K2279" i="56"/>
  <c r="K2287" i="56"/>
  <c r="K2295" i="56"/>
  <c r="K2303" i="56"/>
  <c r="K2311" i="56"/>
  <c r="K500" i="56"/>
  <c r="K723" i="56"/>
  <c r="K802" i="56"/>
  <c r="K883" i="56"/>
  <c r="K943" i="56"/>
  <c r="K994" i="56"/>
  <c r="K1055" i="56"/>
  <c r="K1114" i="56"/>
  <c r="K1163" i="56"/>
  <c r="K1201" i="56"/>
  <c r="K1223" i="56"/>
  <c r="K1242" i="56"/>
  <c r="K1265" i="56"/>
  <c r="K1287" i="56"/>
  <c r="K1306" i="56"/>
  <c r="K1329" i="56"/>
  <c r="K1351" i="56"/>
  <c r="K1370" i="56"/>
  <c r="K1389" i="56"/>
  <c r="K1405" i="56"/>
  <c r="K1421" i="56"/>
  <c r="K1437" i="56"/>
  <c r="K1453" i="56"/>
  <c r="K1469" i="56"/>
  <c r="K1485" i="56"/>
  <c r="K1501" i="56"/>
  <c r="K1517" i="56"/>
  <c r="K1533" i="56"/>
  <c r="K1549" i="56"/>
  <c r="K1565" i="56"/>
  <c r="K1580" i="56"/>
  <c r="K1591" i="56"/>
  <c r="K1601" i="56"/>
  <c r="K1612" i="56"/>
  <c r="K1623" i="56"/>
  <c r="K1633" i="56"/>
  <c r="K1644" i="56"/>
  <c r="K1655" i="56"/>
  <c r="K1664" i="56"/>
  <c r="K1672" i="56"/>
  <c r="K1680" i="56"/>
  <c r="K1688" i="56"/>
  <c r="K1696" i="56"/>
  <c r="K1704" i="56"/>
  <c r="K1712" i="56"/>
  <c r="K1720" i="56"/>
  <c r="K45" i="56"/>
  <c r="K557" i="56"/>
  <c r="K731" i="56"/>
  <c r="K819" i="56"/>
  <c r="K887" i="56"/>
  <c r="K947" i="56"/>
  <c r="K1007" i="56"/>
  <c r="K1058" i="56"/>
  <c r="K1119" i="56"/>
  <c r="K1178" i="56"/>
  <c r="K1202" i="56"/>
  <c r="K1225" i="56"/>
  <c r="K1247" i="56"/>
  <c r="K1266" i="56"/>
  <c r="K1289" i="56"/>
  <c r="K1311" i="56"/>
  <c r="K1330" i="56"/>
  <c r="K1353" i="56"/>
  <c r="K1375" i="56"/>
  <c r="K1391" i="56"/>
  <c r="K1407" i="56"/>
  <c r="K1423" i="56"/>
  <c r="K1439" i="56"/>
  <c r="K1455" i="56"/>
  <c r="K1471" i="56"/>
  <c r="K1487" i="56"/>
  <c r="K1503" i="56"/>
  <c r="K1519" i="56"/>
  <c r="K1535" i="56"/>
  <c r="K1551" i="56"/>
  <c r="K1567" i="56"/>
  <c r="K1581" i="56"/>
  <c r="K1592" i="56"/>
  <c r="K1602" i="56"/>
  <c r="K1613" i="56"/>
  <c r="K1624" i="56"/>
  <c r="K1634" i="56"/>
  <c r="K1645" i="56"/>
  <c r="K1656" i="56"/>
  <c r="K1665" i="56"/>
  <c r="K1673" i="56"/>
  <c r="K1681" i="56"/>
  <c r="K1689" i="56"/>
  <c r="K1697" i="56"/>
  <c r="K1705" i="56"/>
  <c r="K1713" i="56"/>
  <c r="K1721" i="56"/>
  <c r="K1729" i="56"/>
  <c r="K1737" i="56"/>
  <c r="K1745" i="56"/>
  <c r="K1753" i="56"/>
  <c r="K1761" i="56"/>
  <c r="K1769" i="56"/>
  <c r="K1777" i="56"/>
  <c r="K1785" i="56"/>
  <c r="K1793" i="56"/>
  <c r="K1801" i="56"/>
  <c r="K1809" i="56"/>
  <c r="K1817" i="56"/>
  <c r="K1825" i="56"/>
  <c r="K1833" i="56"/>
  <c r="K1841" i="56"/>
  <c r="K1849" i="56"/>
  <c r="K1857" i="56"/>
  <c r="K1865" i="56"/>
  <c r="K1873" i="56"/>
  <c r="K1881" i="56"/>
  <c r="K1889" i="56"/>
  <c r="K1897" i="56"/>
  <c r="K1905" i="56"/>
  <c r="K1913" i="56"/>
  <c r="K1921" i="56"/>
  <c r="K1929" i="56"/>
  <c r="K1937" i="56"/>
  <c r="K1945" i="56"/>
  <c r="K1953" i="56"/>
  <c r="K1961" i="56"/>
  <c r="K1969" i="56"/>
  <c r="K1977" i="56"/>
  <c r="K1985" i="56"/>
  <c r="K116" i="56"/>
  <c r="K605" i="56"/>
  <c r="K738" i="56"/>
  <c r="K827" i="56"/>
  <c r="K899" i="56"/>
  <c r="K951" i="56"/>
  <c r="K1011" i="56"/>
  <c r="K1071" i="56"/>
  <c r="K1122" i="56"/>
  <c r="K1183" i="56"/>
  <c r="K1207" i="56"/>
  <c r="K1226" i="56"/>
  <c r="K1249" i="56"/>
  <c r="K1271" i="56"/>
  <c r="K1290" i="56"/>
  <c r="K1313" i="56"/>
  <c r="K1335" i="56"/>
  <c r="K1354" i="56"/>
  <c r="K1377" i="56"/>
  <c r="K1393" i="56"/>
  <c r="K1409" i="56"/>
  <c r="K1425" i="56"/>
  <c r="K1441" i="56"/>
  <c r="K1457" i="56"/>
  <c r="K1473" i="56"/>
  <c r="K1489" i="56"/>
  <c r="K1505" i="56"/>
  <c r="K1521" i="56"/>
  <c r="K1537" i="56"/>
  <c r="K1553" i="56"/>
  <c r="K1569" i="56"/>
  <c r="K1583" i="56"/>
  <c r="K1593" i="56"/>
  <c r="K1604" i="56"/>
  <c r="K1615" i="56"/>
  <c r="K1625" i="56"/>
  <c r="K1636" i="56"/>
  <c r="K1647" i="56"/>
  <c r="K1657" i="56"/>
  <c r="K1666" i="56"/>
  <c r="K1674" i="56"/>
  <c r="K1682" i="56"/>
  <c r="K1690" i="56"/>
  <c r="K1698" i="56"/>
  <c r="K1706" i="56"/>
  <c r="K1714" i="56"/>
  <c r="K1722" i="56"/>
  <c r="K1730" i="56"/>
  <c r="K1738" i="56"/>
  <c r="K1746" i="56"/>
  <c r="K1754" i="56"/>
  <c r="K1762" i="56"/>
  <c r="K1770" i="56"/>
  <c r="K1778" i="56"/>
  <c r="K1786" i="56"/>
  <c r="K1794" i="56"/>
  <c r="K1802" i="56"/>
  <c r="K1810" i="56"/>
  <c r="K1818" i="56"/>
  <c r="K1826" i="56"/>
  <c r="K1834" i="56"/>
  <c r="K1842" i="56"/>
  <c r="K1850" i="56"/>
  <c r="K1858" i="56"/>
  <c r="K1866" i="56"/>
  <c r="K1874" i="56"/>
  <c r="K1882" i="56"/>
  <c r="K1890" i="56"/>
  <c r="K1898" i="56"/>
  <c r="K1906" i="56"/>
  <c r="K1914" i="56"/>
  <c r="K1922" i="56"/>
  <c r="K1930" i="56"/>
  <c r="K1938" i="56"/>
  <c r="K1946" i="56"/>
  <c r="K1954" i="56"/>
  <c r="K1962" i="56"/>
  <c r="K1970" i="56"/>
  <c r="K1978" i="56"/>
  <c r="K1986" i="56"/>
  <c r="K1994" i="56"/>
  <c r="K2002" i="56"/>
  <c r="K2010" i="56"/>
  <c r="K2018" i="56"/>
  <c r="K2026" i="56"/>
  <c r="K691" i="56"/>
  <c r="K971" i="56"/>
  <c r="K1193" i="56"/>
  <c r="K1279" i="56"/>
  <c r="K1362" i="56"/>
  <c r="K1431" i="56"/>
  <c r="K1495" i="56"/>
  <c r="K1559" i="56"/>
  <c r="K1608" i="56"/>
  <c r="K1650" i="56"/>
  <c r="K1685" i="56"/>
  <c r="K1717" i="56"/>
  <c r="K1741" i="56"/>
  <c r="K1763" i="56"/>
  <c r="K1784" i="56"/>
  <c r="K1805" i="56"/>
  <c r="K1827" i="56"/>
  <c r="K1848" i="56"/>
  <c r="K1869" i="56"/>
  <c r="K1891" i="56"/>
  <c r="K1912" i="56"/>
  <c r="K1933" i="56"/>
  <c r="K1955" i="56"/>
  <c r="K1976" i="56"/>
  <c r="K1995" i="56"/>
  <c r="K2008" i="56"/>
  <c r="K2021" i="56"/>
  <c r="K2033" i="56"/>
  <c r="K2043" i="56"/>
  <c r="K2054" i="56"/>
  <c r="K2065" i="56"/>
  <c r="K2075" i="56"/>
  <c r="K2086" i="56"/>
  <c r="K2097" i="56"/>
  <c r="K2107" i="56"/>
  <c r="K2118" i="56"/>
  <c r="K2129" i="56"/>
  <c r="K2139" i="56"/>
  <c r="K2150" i="56"/>
  <c r="K2161" i="56"/>
  <c r="K2171" i="56"/>
  <c r="K2182" i="56"/>
  <c r="K2193" i="56"/>
  <c r="K2203" i="56"/>
  <c r="K2214" i="56"/>
  <c r="K2225" i="56"/>
  <c r="K2235" i="56"/>
  <c r="K2246" i="56"/>
  <c r="K2257" i="56"/>
  <c r="K2267" i="56"/>
  <c r="K2278" i="56"/>
  <c r="K2289" i="56"/>
  <c r="K2299" i="56"/>
  <c r="K2310" i="56"/>
  <c r="K2319" i="56"/>
  <c r="K2327" i="56"/>
  <c r="K2335" i="56"/>
  <c r="K2343" i="56"/>
  <c r="K2351" i="56"/>
  <c r="K2359" i="56"/>
  <c r="K2367" i="56"/>
  <c r="K2375" i="56"/>
  <c r="K2383" i="56"/>
  <c r="K2391" i="56"/>
  <c r="K2399" i="56"/>
  <c r="K2407" i="56"/>
  <c r="K2415" i="56"/>
  <c r="K2423" i="56"/>
  <c r="K2431" i="56"/>
  <c r="K2439" i="56"/>
  <c r="K2447" i="56"/>
  <c r="K2455" i="56"/>
  <c r="K2463" i="56"/>
  <c r="K2471" i="56"/>
  <c r="K2479" i="56"/>
  <c r="K2487" i="56"/>
  <c r="K2495" i="56"/>
  <c r="K2503" i="56"/>
  <c r="K2511" i="56"/>
  <c r="K2519" i="56"/>
  <c r="K2527" i="56"/>
  <c r="K2535" i="56"/>
  <c r="K2543" i="56"/>
  <c r="K2551" i="56"/>
  <c r="K2559" i="56"/>
  <c r="K2567" i="56"/>
  <c r="K755" i="56"/>
  <c r="K1015" i="56"/>
  <c r="K1209" i="56"/>
  <c r="K1295" i="56"/>
  <c r="K1378" i="56"/>
  <c r="K1442" i="56"/>
  <c r="K1506" i="56"/>
  <c r="K1570" i="56"/>
  <c r="K1616" i="56"/>
  <c r="K1658" i="56"/>
  <c r="K1691" i="56"/>
  <c r="K1723" i="56"/>
  <c r="K1744" i="56"/>
  <c r="K1765" i="56"/>
  <c r="K1787" i="56"/>
  <c r="K1808" i="56"/>
  <c r="K1829" i="56"/>
  <c r="K1851" i="56"/>
  <c r="K1872" i="56"/>
  <c r="K1893" i="56"/>
  <c r="K1915" i="56"/>
  <c r="K1936" i="56"/>
  <c r="K1957" i="56"/>
  <c r="K1979" i="56"/>
  <c r="K1997" i="56"/>
  <c r="K2009" i="56"/>
  <c r="K2022" i="56"/>
  <c r="K2034" i="56"/>
  <c r="K2045" i="56"/>
  <c r="K2056" i="56"/>
  <c r="K2066" i="56"/>
  <c r="K2077" i="56"/>
  <c r="K2088" i="56"/>
  <c r="K2098" i="56"/>
  <c r="K2109" i="56"/>
  <c r="K2120" i="56"/>
  <c r="K2130" i="56"/>
  <c r="K2141" i="56"/>
  <c r="K2152" i="56"/>
  <c r="K2162" i="56"/>
  <c r="K2173" i="56"/>
  <c r="K2184" i="56"/>
  <c r="K2194" i="56"/>
  <c r="K2205" i="56"/>
  <c r="K2216" i="56"/>
  <c r="K2226" i="56"/>
  <c r="K2237" i="56"/>
  <c r="K2248" i="56"/>
  <c r="K2258" i="56"/>
  <c r="K2269" i="56"/>
  <c r="K2280" i="56"/>
  <c r="K2290" i="56"/>
  <c r="K2301" i="56"/>
  <c r="K2312" i="56"/>
  <c r="K2320" i="56"/>
  <c r="K2328" i="56"/>
  <c r="K2336" i="56"/>
  <c r="K2344" i="56"/>
  <c r="K2352" i="56"/>
  <c r="K2360" i="56"/>
  <c r="K2368" i="56"/>
  <c r="K2376" i="56"/>
  <c r="K2384" i="56"/>
  <c r="K2392" i="56"/>
  <c r="K2400" i="56"/>
  <c r="K2408" i="56"/>
  <c r="K2416" i="56"/>
  <c r="K2424" i="56"/>
  <c r="K2432" i="56"/>
  <c r="K770" i="56"/>
  <c r="K1034" i="56"/>
  <c r="K1215" i="56"/>
  <c r="K1298" i="56"/>
  <c r="K1383" i="56"/>
  <c r="K1447" i="56"/>
  <c r="K1511" i="56"/>
  <c r="K1575" i="56"/>
  <c r="K1618" i="56"/>
  <c r="K1661" i="56"/>
  <c r="K1693" i="56"/>
  <c r="K1725" i="56"/>
  <c r="K1747" i="56"/>
  <c r="K1768" i="56"/>
  <c r="K1789" i="56"/>
  <c r="K1811" i="56"/>
  <c r="K1832" i="56"/>
  <c r="K1853" i="56"/>
  <c r="K1875" i="56"/>
  <c r="K1896" i="56"/>
  <c r="K1917" i="56"/>
  <c r="K1939" i="56"/>
  <c r="K1960" i="56"/>
  <c r="K1981" i="56"/>
  <c r="K1998" i="56"/>
  <c r="K2011" i="56"/>
  <c r="K2024" i="56"/>
  <c r="K2035" i="56"/>
  <c r="K2046" i="56"/>
  <c r="K2057" i="56"/>
  <c r="K2067" i="56"/>
  <c r="K2078" i="56"/>
  <c r="K2089" i="56"/>
  <c r="K2099" i="56"/>
  <c r="K2110" i="56"/>
  <c r="K2121" i="56"/>
  <c r="K2131" i="56"/>
  <c r="K2142" i="56"/>
  <c r="K2153" i="56"/>
  <c r="K2163" i="56"/>
  <c r="K2174" i="56"/>
  <c r="K2185" i="56"/>
  <c r="K2195" i="56"/>
  <c r="K2206" i="56"/>
  <c r="K2217" i="56"/>
  <c r="K2227" i="56"/>
  <c r="K2238" i="56"/>
  <c r="K2249" i="56"/>
  <c r="K2259" i="56"/>
  <c r="K2270" i="56"/>
  <c r="K2281" i="56"/>
  <c r="K2291" i="56"/>
  <c r="K2302" i="56"/>
  <c r="K2313" i="56"/>
  <c r="K2321" i="56"/>
  <c r="K2329" i="56"/>
  <c r="K2337" i="56"/>
  <c r="K2345" i="56"/>
  <c r="K2353" i="56"/>
  <c r="K2361" i="56"/>
  <c r="K2369" i="56"/>
  <c r="K2377" i="56"/>
  <c r="K2385" i="56"/>
  <c r="K2393" i="56"/>
  <c r="K2401" i="56"/>
  <c r="K2409" i="56"/>
  <c r="K2417" i="56"/>
  <c r="K2425" i="56"/>
  <c r="K2433" i="56"/>
  <c r="K2441" i="56"/>
  <c r="K2449" i="56"/>
  <c r="K2457" i="56"/>
  <c r="K2465" i="56"/>
  <c r="K2473" i="56"/>
  <c r="K2481" i="56"/>
  <c r="K2489" i="56"/>
  <c r="K2497" i="56"/>
  <c r="K2505" i="56"/>
  <c r="K2513" i="56"/>
  <c r="K2521" i="56"/>
  <c r="K2529" i="56"/>
  <c r="K2537" i="56"/>
  <c r="K2545" i="56"/>
  <c r="K2553" i="56"/>
  <c r="K2561" i="56"/>
  <c r="K834" i="56"/>
  <c r="K1075" i="56"/>
  <c r="K1231" i="56"/>
  <c r="K1314" i="56"/>
  <c r="K1394" i="56"/>
  <c r="K1458" i="56"/>
  <c r="K1522" i="56"/>
  <c r="K1584" i="56"/>
  <c r="K1626" i="56"/>
  <c r="K1667" i="56"/>
  <c r="K1699" i="56"/>
  <c r="K1728" i="56"/>
  <c r="K1749" i="56"/>
  <c r="K1771" i="56"/>
  <c r="K1792" i="56"/>
  <c r="K1813" i="56"/>
  <c r="K1835" i="56"/>
  <c r="K1856" i="56"/>
  <c r="K1877" i="56"/>
  <c r="K1899" i="56"/>
  <c r="K1920" i="56"/>
  <c r="K1941" i="56"/>
  <c r="K1963" i="56"/>
  <c r="K1984" i="56"/>
  <c r="K2000" i="56"/>
  <c r="K2013" i="56"/>
  <c r="K2025" i="56"/>
  <c r="K2037" i="56"/>
  <c r="K2048" i="56"/>
  <c r="K2058" i="56"/>
  <c r="K2069" i="56"/>
  <c r="K2080" i="56"/>
  <c r="K2090" i="56"/>
  <c r="K2101" i="56"/>
  <c r="K2112" i="56"/>
  <c r="K2122" i="56"/>
  <c r="K2133" i="56"/>
  <c r="K2144" i="56"/>
  <c r="K2154" i="56"/>
  <c r="K2165" i="56"/>
  <c r="K2176" i="56"/>
  <c r="K2186" i="56"/>
  <c r="K2197" i="56"/>
  <c r="K2208" i="56"/>
  <c r="K2218" i="56"/>
  <c r="K2229" i="56"/>
  <c r="K2240" i="56"/>
  <c r="K2250" i="56"/>
  <c r="K2261" i="56"/>
  <c r="K2272" i="56"/>
  <c r="K2282" i="56"/>
  <c r="K2293" i="56"/>
  <c r="K2304" i="56"/>
  <c r="K2314" i="56"/>
  <c r="K2322" i="56"/>
  <c r="K2330" i="56"/>
  <c r="K2338" i="56"/>
  <c r="K2346" i="56"/>
  <c r="K2354" i="56"/>
  <c r="K2362" i="56"/>
  <c r="K2370" i="56"/>
  <c r="K2378" i="56"/>
  <c r="K2386" i="56"/>
  <c r="K2394" i="56"/>
  <c r="K2402" i="56"/>
  <c r="K2410" i="56"/>
  <c r="K2418" i="56"/>
  <c r="K2426" i="56"/>
  <c r="K2434" i="56"/>
  <c r="K2442" i="56"/>
  <c r="K2450" i="56"/>
  <c r="K859" i="56"/>
  <c r="K1091" i="56"/>
  <c r="K1234" i="56"/>
  <c r="K1321" i="56"/>
  <c r="K1399" i="56"/>
  <c r="K1463" i="56"/>
  <c r="K1527" i="56"/>
  <c r="K1586" i="56"/>
  <c r="K1629" i="56"/>
  <c r="K1669" i="56"/>
  <c r="K1701" i="56"/>
  <c r="K1731" i="56"/>
  <c r="K1752" i="56"/>
  <c r="K1773" i="56"/>
  <c r="K1795" i="56"/>
  <c r="K1816" i="56"/>
  <c r="K1837" i="56"/>
  <c r="K1859" i="56"/>
  <c r="K1880" i="56"/>
  <c r="K1901" i="56"/>
  <c r="K1923" i="56"/>
  <c r="K1944" i="56"/>
  <c r="K1965" i="56"/>
  <c r="K1987" i="56"/>
  <c r="K2001" i="56"/>
  <c r="K2014" i="56"/>
  <c r="K2027" i="56"/>
  <c r="K2038" i="56"/>
  <c r="K2049" i="56"/>
  <c r="K2059" i="56"/>
  <c r="K2070" i="56"/>
  <c r="K2081" i="56"/>
  <c r="K2091" i="56"/>
  <c r="K2102" i="56"/>
  <c r="K2113" i="56"/>
  <c r="K2123" i="56"/>
  <c r="K2134" i="56"/>
  <c r="K2145" i="56"/>
  <c r="K2155" i="56"/>
  <c r="K2166" i="56"/>
  <c r="K2177" i="56"/>
  <c r="K2187" i="56"/>
  <c r="K2198" i="56"/>
  <c r="K2209" i="56"/>
  <c r="K2219" i="56"/>
  <c r="K2230" i="56"/>
  <c r="K2241" i="56"/>
  <c r="K2251" i="56"/>
  <c r="K2262" i="56"/>
  <c r="K2273" i="56"/>
  <c r="K2283" i="56"/>
  <c r="K2294" i="56"/>
  <c r="K2305" i="56"/>
  <c r="K2315" i="56"/>
  <c r="K2323" i="56"/>
  <c r="K2331" i="56"/>
  <c r="K2339" i="56"/>
  <c r="K2347" i="56"/>
  <c r="K2355" i="56"/>
  <c r="K2363" i="56"/>
  <c r="K2371" i="56"/>
  <c r="K2379" i="56"/>
  <c r="K2387" i="56"/>
  <c r="K2395" i="56"/>
  <c r="K2403" i="56"/>
  <c r="K2411" i="56"/>
  <c r="K2419" i="56"/>
  <c r="K2427" i="56"/>
  <c r="K2435" i="56"/>
  <c r="K2443" i="56"/>
  <c r="K2451" i="56"/>
  <c r="K173" i="56"/>
  <c r="K906" i="56"/>
  <c r="K1135" i="56"/>
  <c r="K1250" i="56"/>
  <c r="K1337" i="56"/>
  <c r="K1410" i="56"/>
  <c r="K1474" i="56"/>
  <c r="K1538" i="56"/>
  <c r="K1594" i="56"/>
  <c r="K1637" i="56"/>
  <c r="K1675" i="56"/>
  <c r="K1707" i="56"/>
  <c r="K1733" i="56"/>
  <c r="K1755" i="56"/>
  <c r="K1776" i="56"/>
  <c r="K1797" i="56"/>
  <c r="K1819" i="56"/>
  <c r="K1840" i="56"/>
  <c r="K1861" i="56"/>
  <c r="K1883" i="56"/>
  <c r="K1904" i="56"/>
  <c r="K1925" i="56"/>
  <c r="K1947" i="56"/>
  <c r="K1968" i="56"/>
  <c r="K1989" i="56"/>
  <c r="K2003" i="56"/>
  <c r="K2016" i="56"/>
  <c r="K2029" i="56"/>
  <c r="K2040" i="56"/>
  <c r="K2050" i="56"/>
  <c r="K2061" i="56"/>
  <c r="K2072" i="56"/>
  <c r="K2082" i="56"/>
  <c r="K2093" i="56"/>
  <c r="K2104" i="56"/>
  <c r="K2114" i="56"/>
  <c r="K963" i="56"/>
  <c r="K1426" i="56"/>
  <c r="K1648" i="56"/>
  <c r="K1760" i="56"/>
  <c r="K1845" i="56"/>
  <c r="K1931" i="56"/>
  <c r="K2006" i="56"/>
  <c r="K2053" i="56"/>
  <c r="K2096" i="56"/>
  <c r="K2136" i="56"/>
  <c r="K2160" i="56"/>
  <c r="K2190" i="56"/>
  <c r="K2221" i="56"/>
  <c r="K2245" i="56"/>
  <c r="K2275" i="56"/>
  <c r="K2306" i="56"/>
  <c r="K2326" i="56"/>
  <c r="K2349" i="56"/>
  <c r="K2372" i="56"/>
  <c r="K2390" i="56"/>
  <c r="K2413" i="56"/>
  <c r="K2436" i="56"/>
  <c r="K2452" i="56"/>
  <c r="K2462" i="56"/>
  <c r="K2474" i="56"/>
  <c r="K2484" i="56"/>
  <c r="K2494" i="56"/>
  <c r="K2506" i="56"/>
  <c r="K2516" i="56"/>
  <c r="K2526" i="56"/>
  <c r="K2538" i="56"/>
  <c r="K2548" i="56"/>
  <c r="K1143" i="56"/>
  <c r="K1479" i="56"/>
  <c r="K1677" i="56"/>
  <c r="K1779" i="56"/>
  <c r="K1864" i="56"/>
  <c r="K1949" i="56"/>
  <c r="K2017" i="56"/>
  <c r="K2062" i="56"/>
  <c r="K2105" i="56"/>
  <c r="K2137" i="56"/>
  <c r="K2168" i="56"/>
  <c r="K2192" i="56"/>
  <c r="K2222" i="56"/>
  <c r="K2253" i="56"/>
  <c r="K2277" i="56"/>
  <c r="K2307" i="56"/>
  <c r="K2332" i="56"/>
  <c r="K2350" i="56"/>
  <c r="K2373" i="56"/>
  <c r="K2396" i="56"/>
  <c r="K2414" i="56"/>
  <c r="K2437" i="56"/>
  <c r="K2453" i="56"/>
  <c r="K2464" i="56"/>
  <c r="K2475" i="56"/>
  <c r="K2485" i="56"/>
  <c r="K2496" i="56"/>
  <c r="K2507" i="56"/>
  <c r="K2517" i="56"/>
  <c r="K2528" i="56"/>
  <c r="K2539" i="56"/>
  <c r="K2549" i="56"/>
  <c r="K2560" i="56"/>
  <c r="K2570" i="56"/>
  <c r="K2578" i="56"/>
  <c r="K2586" i="56"/>
  <c r="K2594" i="56"/>
  <c r="K2602" i="56"/>
  <c r="K2610" i="56"/>
  <c r="K2618" i="56"/>
  <c r="K2626" i="56"/>
  <c r="K2634" i="56"/>
  <c r="K2642" i="56"/>
  <c r="K2650" i="56"/>
  <c r="K2658" i="56"/>
  <c r="K2666" i="56"/>
  <c r="K2674" i="56"/>
  <c r="K2682" i="56"/>
  <c r="K2690" i="56"/>
  <c r="K2698" i="56"/>
  <c r="K2706" i="56"/>
  <c r="K2714" i="56"/>
  <c r="K2722" i="56"/>
  <c r="K2730" i="56"/>
  <c r="K2738" i="56"/>
  <c r="K2746" i="56"/>
  <c r="K2754" i="56"/>
  <c r="K2762" i="56"/>
  <c r="K2770" i="56"/>
  <c r="K2778" i="56"/>
  <c r="K2786" i="56"/>
  <c r="K2794" i="56"/>
  <c r="K2802" i="56"/>
  <c r="K2810" i="56"/>
  <c r="K2818" i="56"/>
  <c r="K2826" i="56"/>
  <c r="K2834" i="56"/>
  <c r="K2842" i="56"/>
  <c r="K2850" i="56"/>
  <c r="K2858" i="56"/>
  <c r="K2866" i="56"/>
  <c r="K2874" i="56"/>
  <c r="K2882" i="56"/>
  <c r="K2890" i="56"/>
  <c r="K2898" i="56"/>
  <c r="K2906" i="56"/>
  <c r="K2914" i="56"/>
  <c r="K2922" i="56"/>
  <c r="K2930" i="56"/>
  <c r="K2938" i="56"/>
  <c r="K2946" i="56"/>
  <c r="K2954" i="56"/>
  <c r="K2962" i="56"/>
  <c r="K2970" i="56"/>
  <c r="K2978" i="56"/>
  <c r="K1186" i="56"/>
  <c r="K1490" i="56"/>
  <c r="K1683" i="56"/>
  <c r="K1781" i="56"/>
  <c r="K1867" i="56"/>
  <c r="K1952" i="56"/>
  <c r="K2019" i="56"/>
  <c r="K2064" i="56"/>
  <c r="K2106" i="56"/>
  <c r="K2138" i="56"/>
  <c r="K2169" i="56"/>
  <c r="K2200" i="56"/>
  <c r="K2224" i="56"/>
  <c r="K2254" i="56"/>
  <c r="K2285" i="56"/>
  <c r="K2309" i="56"/>
  <c r="K2333" i="56"/>
  <c r="K2356" i="56"/>
  <c r="K2374" i="56"/>
  <c r="K2397" i="56"/>
  <c r="K2420" i="56"/>
  <c r="K2438" i="56"/>
  <c r="K2454" i="56"/>
  <c r="K2466" i="56"/>
  <c r="K2476" i="56"/>
  <c r="K2486" i="56"/>
  <c r="K2498" i="56"/>
  <c r="K2508" i="56"/>
  <c r="K2518" i="56"/>
  <c r="K2530" i="56"/>
  <c r="K2540" i="56"/>
  <c r="K2550" i="56"/>
  <c r="K2562" i="56"/>
  <c r="K2571" i="56"/>
  <c r="K2579" i="56"/>
  <c r="K2587" i="56"/>
  <c r="K2595" i="56"/>
  <c r="K2603" i="56"/>
  <c r="K2611" i="56"/>
  <c r="K2619" i="56"/>
  <c r="K2627" i="56"/>
  <c r="K2635" i="56"/>
  <c r="K2643" i="56"/>
  <c r="K2651" i="56"/>
  <c r="K2659" i="56"/>
  <c r="K2667" i="56"/>
  <c r="K2675" i="56"/>
  <c r="K2683" i="56"/>
  <c r="K2691" i="56"/>
  <c r="K2699" i="56"/>
  <c r="K2707" i="56"/>
  <c r="K2715" i="56"/>
  <c r="K2723" i="56"/>
  <c r="K2731" i="56"/>
  <c r="K2739" i="56"/>
  <c r="K2747" i="56"/>
  <c r="K2755" i="56"/>
  <c r="K2763" i="56"/>
  <c r="K2771" i="56"/>
  <c r="K2779" i="56"/>
  <c r="K2787" i="56"/>
  <c r="K2795" i="56"/>
  <c r="K2803" i="56"/>
  <c r="K2811" i="56"/>
  <c r="K2819" i="56"/>
  <c r="K2827" i="56"/>
  <c r="K2835" i="56"/>
  <c r="K2843" i="56"/>
  <c r="K2851" i="56"/>
  <c r="K2859" i="56"/>
  <c r="K2867" i="56"/>
  <c r="K2875" i="56"/>
  <c r="K2883" i="56"/>
  <c r="K2891" i="56"/>
  <c r="K2899" i="56"/>
  <c r="K2907" i="56"/>
  <c r="K2915" i="56"/>
  <c r="K2923" i="56"/>
  <c r="K2931" i="56"/>
  <c r="K2939" i="56"/>
  <c r="K2947" i="56"/>
  <c r="K2955" i="56"/>
  <c r="K2963" i="56"/>
  <c r="K2971" i="56"/>
  <c r="K2979" i="56"/>
  <c r="K1257" i="56"/>
  <c r="K1543" i="56"/>
  <c r="K1709" i="56"/>
  <c r="K1800" i="56"/>
  <c r="K1885" i="56"/>
  <c r="K1971" i="56"/>
  <c r="K2030" i="56"/>
  <c r="K2073" i="56"/>
  <c r="K2115" i="56"/>
  <c r="K2146" i="56"/>
  <c r="K2170" i="56"/>
  <c r="K2201" i="56"/>
  <c r="K2232" i="56"/>
  <c r="K2256" i="56"/>
  <c r="K2286" i="56"/>
  <c r="K2316" i="56"/>
  <c r="K2334" i="56"/>
  <c r="K2357" i="56"/>
  <c r="K2380" i="56"/>
  <c r="K2398" i="56"/>
  <c r="K2421" i="56"/>
  <c r="K2440" i="56"/>
  <c r="K2456" i="56"/>
  <c r="K2467" i="56"/>
  <c r="K2477" i="56"/>
  <c r="K2488" i="56"/>
  <c r="K2499" i="56"/>
  <c r="K2509" i="56"/>
  <c r="K2520" i="56"/>
  <c r="K2531" i="56"/>
  <c r="K2541" i="56"/>
  <c r="K2552" i="56"/>
  <c r="K2563" i="56"/>
  <c r="K2572" i="56"/>
  <c r="K2580" i="56"/>
  <c r="K2588" i="56"/>
  <c r="K2596" i="56"/>
  <c r="K2604" i="56"/>
  <c r="K2612" i="56"/>
  <c r="K2620" i="56"/>
  <c r="K2628" i="56"/>
  <c r="K2636" i="56"/>
  <c r="K2644" i="56"/>
  <c r="K2652" i="56"/>
  <c r="K2660" i="56"/>
  <c r="K2668" i="56"/>
  <c r="K2676" i="56"/>
  <c r="K2684" i="56"/>
  <c r="K2692" i="56"/>
  <c r="K2700" i="56"/>
  <c r="K2708" i="56"/>
  <c r="K2716" i="56"/>
  <c r="K2724" i="56"/>
  <c r="K2732" i="56"/>
  <c r="K2740" i="56"/>
  <c r="K2748" i="56"/>
  <c r="K2756" i="56"/>
  <c r="K2764" i="56"/>
  <c r="K2772" i="56"/>
  <c r="K2780" i="56"/>
  <c r="K2788" i="56"/>
  <c r="K2796" i="56"/>
  <c r="K2804" i="56"/>
  <c r="K2812" i="56"/>
  <c r="K2820" i="56"/>
  <c r="K2828" i="56"/>
  <c r="K2836" i="56"/>
  <c r="K2844" i="56"/>
  <c r="K2852" i="56"/>
  <c r="K2860" i="56"/>
  <c r="K2868" i="56"/>
  <c r="K2876" i="56"/>
  <c r="K2884" i="56"/>
  <c r="K2892" i="56"/>
  <c r="K2900" i="56"/>
  <c r="K2908" i="56"/>
  <c r="K2916" i="56"/>
  <c r="K2924" i="56"/>
  <c r="K2932" i="56"/>
  <c r="K2940" i="56"/>
  <c r="K2948" i="56"/>
  <c r="K2956" i="56"/>
  <c r="K2964" i="56"/>
  <c r="K2972" i="56"/>
  <c r="K2980" i="56"/>
  <c r="K1273" i="56"/>
  <c r="K1554" i="56"/>
  <c r="K1715" i="56"/>
  <c r="K1803" i="56"/>
  <c r="K1888" i="56"/>
  <c r="K1973" i="56"/>
  <c r="K2032" i="56"/>
  <c r="K2074" i="56"/>
  <c r="K2117" i="56"/>
  <c r="K2147" i="56"/>
  <c r="K2178" i="56"/>
  <c r="K2202" i="56"/>
  <c r="K2233" i="56"/>
  <c r="K2264" i="56"/>
  <c r="K2288" i="56"/>
  <c r="K2317" i="56"/>
  <c r="K2340" i="56"/>
  <c r="K2358" i="56"/>
  <c r="K2381" i="56"/>
  <c r="K2404" i="56"/>
  <c r="K2422" i="56"/>
  <c r="K2444" i="56"/>
  <c r="K2458" i="56"/>
  <c r="K2468" i="56"/>
  <c r="K2478" i="56"/>
  <c r="K2490" i="56"/>
  <c r="K2500" i="56"/>
  <c r="K2510" i="56"/>
  <c r="K2522" i="56"/>
  <c r="K2532" i="56"/>
  <c r="K2542" i="56"/>
  <c r="K2554" i="56"/>
  <c r="K2564" i="56"/>
  <c r="K2573" i="56"/>
  <c r="K2581" i="56"/>
  <c r="K2589" i="56"/>
  <c r="K2597" i="56"/>
  <c r="K2605" i="56"/>
  <c r="K301" i="56"/>
  <c r="K1343" i="56"/>
  <c r="K1597" i="56"/>
  <c r="K1736" i="56"/>
  <c r="K1821" i="56"/>
  <c r="K1907" i="56"/>
  <c r="K1992" i="56"/>
  <c r="K2041" i="56"/>
  <c r="K2083" i="56"/>
  <c r="K2125" i="56"/>
  <c r="K2149" i="56"/>
  <c r="K2179" i="56"/>
  <c r="K2210" i="56"/>
  <c r="K2234" i="56"/>
  <c r="K2265" i="56"/>
  <c r="K2296" i="56"/>
  <c r="K2318" i="56"/>
  <c r="K2341" i="56"/>
  <c r="K2364" i="56"/>
  <c r="K2382" i="56"/>
  <c r="K2405" i="56"/>
  <c r="K2428" i="56"/>
  <c r="K2445" i="56"/>
  <c r="K2459" i="56"/>
  <c r="K2469" i="56"/>
  <c r="K2480" i="56"/>
  <c r="K2491" i="56"/>
  <c r="K2501" i="56"/>
  <c r="K2512" i="56"/>
  <c r="K2523" i="56"/>
  <c r="K2533" i="56"/>
  <c r="K2544" i="56"/>
  <c r="K2555" i="56"/>
  <c r="K2565" i="56"/>
  <c r="K2574" i="56"/>
  <c r="K2582" i="56"/>
  <c r="K2590" i="56"/>
  <c r="K2598" i="56"/>
  <c r="K2606" i="56"/>
  <c r="K2614" i="56"/>
  <c r="K2622" i="56"/>
  <c r="K2630" i="56"/>
  <c r="K2638" i="56"/>
  <c r="K2646" i="56"/>
  <c r="K2654" i="56"/>
  <c r="K2662" i="56"/>
  <c r="K2670" i="56"/>
  <c r="K2678" i="56"/>
  <c r="K2686" i="56"/>
  <c r="K2694" i="56"/>
  <c r="K2702" i="56"/>
  <c r="K2710" i="56"/>
  <c r="K2718" i="56"/>
  <c r="K2726" i="56"/>
  <c r="K2734" i="56"/>
  <c r="K2742" i="56"/>
  <c r="K2750" i="56"/>
  <c r="K2758" i="56"/>
  <c r="K2766" i="56"/>
  <c r="K2774" i="56"/>
  <c r="K2782" i="56"/>
  <c r="K2790" i="56"/>
  <c r="K2798" i="56"/>
  <c r="K2806" i="56"/>
  <c r="K2814" i="56"/>
  <c r="K2822" i="56"/>
  <c r="K2830" i="56"/>
  <c r="K2838" i="56"/>
  <c r="K2846" i="56"/>
  <c r="K2854" i="56"/>
  <c r="K2862" i="56"/>
  <c r="K2870" i="56"/>
  <c r="K2878" i="56"/>
  <c r="K2886" i="56"/>
  <c r="K2894" i="56"/>
  <c r="K2902" i="56"/>
  <c r="K2910" i="56"/>
  <c r="K2918" i="56"/>
  <c r="K2926" i="56"/>
  <c r="K2934" i="56"/>
  <c r="K2942" i="56"/>
  <c r="K2950" i="56"/>
  <c r="K2958" i="56"/>
  <c r="K2966" i="56"/>
  <c r="K2974" i="56"/>
  <c r="K2982" i="56"/>
  <c r="K922" i="56"/>
  <c r="K1415" i="56"/>
  <c r="K1640" i="56"/>
  <c r="K1757" i="56"/>
  <c r="K1843" i="56"/>
  <c r="K1928" i="56"/>
  <c r="K2005" i="56"/>
  <c r="K2051" i="56"/>
  <c r="K2094" i="56"/>
  <c r="K2128" i="56"/>
  <c r="K2158" i="56"/>
  <c r="K2189" i="56"/>
  <c r="K2213" i="56"/>
  <c r="K2243" i="56"/>
  <c r="K2274" i="56"/>
  <c r="K2298" i="56"/>
  <c r="K2325" i="56"/>
  <c r="K2348" i="56"/>
  <c r="K2366" i="56"/>
  <c r="K2389" i="56"/>
  <c r="K2412" i="56"/>
  <c r="K2430" i="56"/>
  <c r="K2448" i="56"/>
  <c r="K2461" i="56"/>
  <c r="K2472" i="56"/>
  <c r="K2483" i="56"/>
  <c r="K2493" i="56"/>
  <c r="K2504" i="56"/>
  <c r="K2515" i="56"/>
  <c r="K2525" i="56"/>
  <c r="K2536" i="56"/>
  <c r="K2547" i="56"/>
  <c r="K2557" i="56"/>
  <c r="K2568" i="56"/>
  <c r="K2576" i="56"/>
  <c r="K2584" i="56"/>
  <c r="K2592" i="56"/>
  <c r="K2600" i="56"/>
  <c r="K2608" i="56"/>
  <c r="K2616" i="56"/>
  <c r="K2624" i="56"/>
  <c r="K2632" i="56"/>
  <c r="K2640" i="56"/>
  <c r="K2648" i="56"/>
  <c r="K2656" i="56"/>
  <c r="K2664" i="56"/>
  <c r="K2672" i="56"/>
  <c r="K1739" i="56"/>
  <c r="K2181" i="56"/>
  <c r="K2388" i="56"/>
  <c r="K2502" i="56"/>
  <c r="K2569" i="56"/>
  <c r="K2601" i="56"/>
  <c r="K2625" i="56"/>
  <c r="K2647" i="56"/>
  <c r="K2669" i="56"/>
  <c r="K2687" i="56"/>
  <c r="K2703" i="56"/>
  <c r="K2719" i="56"/>
  <c r="K2735" i="56"/>
  <c r="K2751" i="56"/>
  <c r="K2767" i="56"/>
  <c r="K2783" i="56"/>
  <c r="K2799" i="56"/>
  <c r="K2815" i="56"/>
  <c r="K2831" i="56"/>
  <c r="K2847" i="56"/>
  <c r="K2863" i="56"/>
  <c r="K2879" i="56"/>
  <c r="K2895" i="56"/>
  <c r="K2911" i="56"/>
  <c r="K2927" i="56"/>
  <c r="K2943" i="56"/>
  <c r="K2959" i="56"/>
  <c r="K2975" i="56"/>
  <c r="K2987" i="56"/>
  <c r="K2995" i="56"/>
  <c r="K3003" i="56"/>
  <c r="K3011" i="56"/>
  <c r="K3019" i="56"/>
  <c r="K3027" i="56"/>
  <c r="K3035" i="56"/>
  <c r="K3043" i="56"/>
  <c r="K3051" i="56"/>
  <c r="K3059" i="56"/>
  <c r="K3067" i="56"/>
  <c r="K3075" i="56"/>
  <c r="K3083" i="56"/>
  <c r="K3091" i="56"/>
  <c r="K3099" i="56"/>
  <c r="K3107" i="56"/>
  <c r="K3115" i="56"/>
  <c r="K3123" i="56"/>
  <c r="K3131" i="56"/>
  <c r="K3139" i="56"/>
  <c r="K3147" i="56"/>
  <c r="K3155" i="56"/>
  <c r="K3163" i="56"/>
  <c r="K3171" i="56"/>
  <c r="K3179" i="56"/>
  <c r="K3187" i="56"/>
  <c r="K3195" i="56"/>
  <c r="K3203" i="56"/>
  <c r="K3211" i="56"/>
  <c r="K3219" i="56"/>
  <c r="K3227" i="56"/>
  <c r="K3235" i="56"/>
  <c r="K3243" i="56"/>
  <c r="K3251" i="56"/>
  <c r="K3259" i="56"/>
  <c r="K3267" i="56"/>
  <c r="K3275" i="56"/>
  <c r="K3283" i="56"/>
  <c r="K3291" i="56"/>
  <c r="K3299" i="56"/>
  <c r="K3307" i="56"/>
  <c r="K3315" i="56"/>
  <c r="K3323" i="56"/>
  <c r="K3331" i="56"/>
  <c r="K3339" i="56"/>
  <c r="K3347" i="56"/>
  <c r="K3355" i="56"/>
  <c r="K3363" i="56"/>
  <c r="K3371" i="56"/>
  <c r="K3379" i="56"/>
  <c r="K3387" i="56"/>
  <c r="K3395" i="56"/>
  <c r="K3403" i="56"/>
  <c r="K3411" i="56"/>
  <c r="K3419" i="56"/>
  <c r="K3427" i="56"/>
  <c r="K3435" i="56"/>
  <c r="K3443" i="56"/>
  <c r="K3451" i="56"/>
  <c r="K3459" i="56"/>
  <c r="K3467" i="56"/>
  <c r="K3475" i="56"/>
  <c r="K3483" i="56"/>
  <c r="K3491" i="56"/>
  <c r="K3499" i="56"/>
  <c r="K3507" i="56"/>
  <c r="K3515" i="56"/>
  <c r="K3523" i="56"/>
  <c r="K3531" i="56"/>
  <c r="K3539" i="56"/>
  <c r="K3547" i="56"/>
  <c r="K3555" i="56"/>
  <c r="K3563" i="56"/>
  <c r="K3571" i="56"/>
  <c r="K3579" i="56"/>
  <c r="K3587" i="56"/>
  <c r="K3595" i="56"/>
  <c r="K3603" i="56"/>
  <c r="K3611" i="56"/>
  <c r="K3619" i="56"/>
  <c r="K3627" i="56"/>
  <c r="K3635" i="56"/>
  <c r="K3643" i="56"/>
  <c r="K3651" i="56"/>
  <c r="K3659" i="56"/>
  <c r="K3667" i="56"/>
  <c r="K3675" i="56"/>
  <c r="K3683" i="56"/>
  <c r="K3691" i="56"/>
  <c r="K3699" i="56"/>
  <c r="K3707" i="56"/>
  <c r="K3715" i="56"/>
  <c r="K3723" i="56"/>
  <c r="K3731" i="56"/>
  <c r="K3739" i="56"/>
  <c r="K3747" i="56"/>
  <c r="K3755" i="56"/>
  <c r="K3763" i="56"/>
  <c r="K3771" i="56"/>
  <c r="K3779" i="56"/>
  <c r="K3787" i="56"/>
  <c r="K3795" i="56"/>
  <c r="K3803" i="56"/>
  <c r="K3811" i="56"/>
  <c r="K3819" i="56"/>
  <c r="K3827" i="56"/>
  <c r="K3835" i="56"/>
  <c r="K3843" i="56"/>
  <c r="K3851" i="56"/>
  <c r="K1824" i="56"/>
  <c r="K2211" i="56"/>
  <c r="K2406" i="56"/>
  <c r="K2514" i="56"/>
  <c r="K2575" i="56"/>
  <c r="K2607" i="56"/>
  <c r="K2629" i="56"/>
  <c r="K2649" i="56"/>
  <c r="K2671" i="56"/>
  <c r="K2688" i="56"/>
  <c r="K2704" i="56"/>
  <c r="K2720" i="56"/>
  <c r="K2736" i="56"/>
  <c r="K2752" i="56"/>
  <c r="K2768" i="56"/>
  <c r="K2784" i="56"/>
  <c r="K2800" i="56"/>
  <c r="K2816" i="56"/>
  <c r="K2832" i="56"/>
  <c r="K2848" i="56"/>
  <c r="K2864" i="56"/>
  <c r="K2880" i="56"/>
  <c r="K2896" i="56"/>
  <c r="K2912" i="56"/>
  <c r="K2928" i="56"/>
  <c r="K2944" i="56"/>
  <c r="K2960" i="56"/>
  <c r="K2976" i="56"/>
  <c r="K2988" i="56"/>
  <c r="K2996" i="56"/>
  <c r="K3004" i="56"/>
  <c r="K3012" i="56"/>
  <c r="K3020" i="56"/>
  <c r="K3028" i="56"/>
  <c r="K3036" i="56"/>
  <c r="K3044" i="56"/>
  <c r="K3052" i="56"/>
  <c r="K3060" i="56"/>
  <c r="K3068" i="56"/>
  <c r="K3076" i="56"/>
  <c r="K3084" i="56"/>
  <c r="K3092" i="56"/>
  <c r="K3100" i="56"/>
  <c r="K3108" i="56"/>
  <c r="K3116" i="56"/>
  <c r="K3124" i="56"/>
  <c r="K3132" i="56"/>
  <c r="K3140" i="56"/>
  <c r="K3148" i="56"/>
  <c r="K3156" i="56"/>
  <c r="K3164" i="56"/>
  <c r="K3172" i="56"/>
  <c r="K3180" i="56"/>
  <c r="K3188" i="56"/>
  <c r="K3196" i="56"/>
  <c r="K3204" i="56"/>
  <c r="K3212" i="56"/>
  <c r="K3220" i="56"/>
  <c r="K3228" i="56"/>
  <c r="K3236" i="56"/>
  <c r="K3244" i="56"/>
  <c r="K3252" i="56"/>
  <c r="K3260" i="56"/>
  <c r="K3268" i="56"/>
  <c r="K3276" i="56"/>
  <c r="K3284" i="56"/>
  <c r="K3292" i="56"/>
  <c r="K3300" i="56"/>
  <c r="K3308" i="56"/>
  <c r="K3316" i="56"/>
  <c r="K3324" i="56"/>
  <c r="K3332" i="56"/>
  <c r="K3340" i="56"/>
  <c r="K3348" i="56"/>
  <c r="K3356" i="56"/>
  <c r="K3364" i="56"/>
  <c r="K3372" i="56"/>
  <c r="K3380" i="56"/>
  <c r="K3388" i="56"/>
  <c r="K3396" i="56"/>
  <c r="K3404" i="56"/>
  <c r="K3412" i="56"/>
  <c r="K3420" i="56"/>
  <c r="K3428" i="56"/>
  <c r="K3436" i="56"/>
  <c r="K3444" i="56"/>
  <c r="K3452" i="56"/>
  <c r="K3460" i="56"/>
  <c r="K3468" i="56"/>
  <c r="K3476" i="56"/>
  <c r="K3484" i="56"/>
  <c r="K3492" i="56"/>
  <c r="K3500" i="56"/>
  <c r="K3508" i="56"/>
  <c r="K3516" i="56"/>
  <c r="K3524" i="56"/>
  <c r="K3532" i="56"/>
  <c r="K3540" i="56"/>
  <c r="K3548" i="56"/>
  <c r="K3556" i="56"/>
  <c r="K3564" i="56"/>
  <c r="K3572" i="56"/>
  <c r="K3580" i="56"/>
  <c r="K3588" i="56"/>
  <c r="K3596" i="56"/>
  <c r="K3604" i="56"/>
  <c r="K3612" i="56"/>
  <c r="K3620" i="56"/>
  <c r="K3628" i="56"/>
  <c r="K3636" i="56"/>
  <c r="K3644" i="56"/>
  <c r="K3652" i="56"/>
  <c r="K3660" i="56"/>
  <c r="K3668" i="56"/>
  <c r="K3676" i="56"/>
  <c r="K3684" i="56"/>
  <c r="K3692" i="56"/>
  <c r="K3700" i="56"/>
  <c r="K3708" i="56"/>
  <c r="K3716" i="56"/>
  <c r="K3724" i="56"/>
  <c r="K3732" i="56"/>
  <c r="K3740" i="56"/>
  <c r="K3748" i="56"/>
  <c r="K3756" i="56"/>
  <c r="K3764" i="56"/>
  <c r="K3772" i="56"/>
  <c r="K3780" i="56"/>
  <c r="K3788" i="56"/>
  <c r="K3796" i="56"/>
  <c r="K3804" i="56"/>
  <c r="K3812" i="56"/>
  <c r="K3820" i="56"/>
  <c r="K3828" i="56"/>
  <c r="K3836" i="56"/>
  <c r="K3844" i="56"/>
  <c r="K3852" i="56"/>
  <c r="K1909" i="56"/>
  <c r="K2242" i="56"/>
  <c r="K2429" i="56"/>
  <c r="K2524" i="56"/>
  <c r="K2577" i="56"/>
  <c r="K2609" i="56"/>
  <c r="K2631" i="56"/>
  <c r="K2653" i="56"/>
  <c r="K2673" i="56"/>
  <c r="K2689" i="56"/>
  <c r="K2705" i="56"/>
  <c r="K2721" i="56"/>
  <c r="K2737" i="56"/>
  <c r="K2753" i="56"/>
  <c r="K2769" i="56"/>
  <c r="K2785" i="56"/>
  <c r="K2801" i="56"/>
  <c r="K2817" i="56"/>
  <c r="K2833" i="56"/>
  <c r="K2849" i="56"/>
  <c r="K2865" i="56"/>
  <c r="K2881" i="56"/>
  <c r="K2897" i="56"/>
  <c r="K2913" i="56"/>
  <c r="K2929" i="56"/>
  <c r="K2945" i="56"/>
  <c r="K2961" i="56"/>
  <c r="K2977" i="56"/>
  <c r="K2989" i="56"/>
  <c r="K2997" i="56"/>
  <c r="K3005" i="56"/>
  <c r="K3013" i="56"/>
  <c r="K3021" i="56"/>
  <c r="K3029" i="56"/>
  <c r="K3037" i="56"/>
  <c r="K3045" i="56"/>
  <c r="K3053" i="56"/>
  <c r="K3061" i="56"/>
  <c r="K3069" i="56"/>
  <c r="K3077" i="56"/>
  <c r="K3085" i="56"/>
  <c r="K3093" i="56"/>
  <c r="K3101" i="56"/>
  <c r="K3109" i="56"/>
  <c r="K3117" i="56"/>
  <c r="K3125" i="56"/>
  <c r="K3133" i="56"/>
  <c r="K3141" i="56"/>
  <c r="K3149" i="56"/>
  <c r="K3157" i="56"/>
  <c r="K3165" i="56"/>
  <c r="K3173" i="56"/>
  <c r="K3181" i="56"/>
  <c r="K3189" i="56"/>
  <c r="K3197" i="56"/>
  <c r="K3205" i="56"/>
  <c r="K3213" i="56"/>
  <c r="K3221" i="56"/>
  <c r="K3229" i="56"/>
  <c r="K3237" i="56"/>
  <c r="K3245" i="56"/>
  <c r="K3253" i="56"/>
  <c r="K3261" i="56"/>
  <c r="K3269" i="56"/>
  <c r="K3277" i="56"/>
  <c r="K3285" i="56"/>
  <c r="K3293" i="56"/>
  <c r="K3301" i="56"/>
  <c r="K3309" i="56"/>
  <c r="K3317" i="56"/>
  <c r="K3325" i="56"/>
  <c r="K3333" i="56"/>
  <c r="K3341" i="56"/>
  <c r="K3349" i="56"/>
  <c r="K3357" i="56"/>
  <c r="K3365" i="56"/>
  <c r="K3373" i="56"/>
  <c r="K3381" i="56"/>
  <c r="K3389" i="56"/>
  <c r="K3397" i="56"/>
  <c r="K3405" i="56"/>
  <c r="K3413" i="56"/>
  <c r="K3421" i="56"/>
  <c r="K3429" i="56"/>
  <c r="K3437" i="56"/>
  <c r="K3445" i="56"/>
  <c r="K3453" i="56"/>
  <c r="K3461" i="56"/>
  <c r="K3469" i="56"/>
  <c r="K3477" i="56"/>
  <c r="K3485" i="56"/>
  <c r="K3493" i="56"/>
  <c r="K3501" i="56"/>
  <c r="K3509" i="56"/>
  <c r="K3517" i="56"/>
  <c r="K3525" i="56"/>
  <c r="K3533" i="56"/>
  <c r="K3541" i="56"/>
  <c r="K3549" i="56"/>
  <c r="K3557" i="56"/>
  <c r="K3565" i="56"/>
  <c r="K3573" i="56"/>
  <c r="K3581" i="56"/>
  <c r="K3589" i="56"/>
  <c r="K3597" i="56"/>
  <c r="K3605" i="56"/>
  <c r="K3613" i="56"/>
  <c r="K3621" i="56"/>
  <c r="K3629" i="56"/>
  <c r="K3637" i="56"/>
  <c r="K3645" i="56"/>
  <c r="K3653" i="56"/>
  <c r="K3661" i="56"/>
  <c r="K3669" i="56"/>
  <c r="K3677" i="56"/>
  <c r="K3685" i="56"/>
  <c r="K3693" i="56"/>
  <c r="K3701" i="56"/>
  <c r="K3709" i="56"/>
  <c r="K3717" i="56"/>
  <c r="K3725" i="56"/>
  <c r="K3733" i="56"/>
  <c r="K3741" i="56"/>
  <c r="K3749" i="56"/>
  <c r="K3757" i="56"/>
  <c r="K3765" i="56"/>
  <c r="K3773" i="56"/>
  <c r="K3781" i="56"/>
  <c r="K3789" i="56"/>
  <c r="K3797" i="56"/>
  <c r="K3805" i="56"/>
  <c r="K3813" i="56"/>
  <c r="K3821" i="56"/>
  <c r="K3829" i="56"/>
  <c r="K3837" i="56"/>
  <c r="K3845" i="56"/>
  <c r="K3853" i="56"/>
  <c r="K1993" i="56"/>
  <c r="K2266" i="56"/>
  <c r="K2446" i="56"/>
  <c r="K2534" i="56"/>
  <c r="K2583" i="56"/>
  <c r="K2613" i="56"/>
  <c r="K2633" i="56"/>
  <c r="K2655" i="56"/>
  <c r="K2677" i="56"/>
  <c r="K2693" i="56"/>
  <c r="K2709" i="56"/>
  <c r="K2725" i="56"/>
  <c r="K2741" i="56"/>
  <c r="K2757" i="56"/>
  <c r="K2773" i="56"/>
  <c r="K2789" i="56"/>
  <c r="K2805" i="56"/>
  <c r="K2821" i="56"/>
  <c r="K2837" i="56"/>
  <c r="K2853" i="56"/>
  <c r="K2869" i="56"/>
  <c r="K2885" i="56"/>
  <c r="K2901" i="56"/>
  <c r="K2917" i="56"/>
  <c r="K2933" i="56"/>
  <c r="K2949" i="56"/>
  <c r="K2965" i="56"/>
  <c r="K2981" i="56"/>
  <c r="K2990" i="56"/>
  <c r="K2998" i="56"/>
  <c r="K3006" i="56"/>
  <c r="K3014" i="56"/>
  <c r="K3022" i="56"/>
  <c r="K3030" i="56"/>
  <c r="K3038" i="56"/>
  <c r="K3046" i="56"/>
  <c r="K3054" i="56"/>
  <c r="K3062" i="56"/>
  <c r="K3070" i="56"/>
  <c r="K3078" i="56"/>
  <c r="K3086" i="56"/>
  <c r="K3094" i="56"/>
  <c r="K3102" i="56"/>
  <c r="K3110" i="56"/>
  <c r="K3118" i="56"/>
  <c r="K3126" i="56"/>
  <c r="K3134" i="56"/>
  <c r="K3142" i="56"/>
  <c r="K3150" i="56"/>
  <c r="K3158" i="56"/>
  <c r="K3166" i="56"/>
  <c r="K3174" i="56"/>
  <c r="K3182" i="56"/>
  <c r="K3190" i="56"/>
  <c r="K3198" i="56"/>
  <c r="K3206" i="56"/>
  <c r="K3214" i="56"/>
  <c r="K3222" i="56"/>
  <c r="K3230" i="56"/>
  <c r="K3238" i="56"/>
  <c r="K3246" i="56"/>
  <c r="K3254" i="56"/>
  <c r="K3262" i="56"/>
  <c r="K3270" i="56"/>
  <c r="K3278" i="56"/>
  <c r="K3286" i="56"/>
  <c r="K3294" i="56"/>
  <c r="K3302" i="56"/>
  <c r="K3310" i="56"/>
  <c r="K3318" i="56"/>
  <c r="K3326" i="56"/>
  <c r="K3334" i="56"/>
  <c r="K3342" i="56"/>
  <c r="K3350" i="56"/>
  <c r="K3358" i="56"/>
  <c r="K3366" i="56"/>
  <c r="K3374" i="56"/>
  <c r="K3382" i="56"/>
  <c r="K3390" i="56"/>
  <c r="K3398" i="56"/>
  <c r="K3406" i="56"/>
  <c r="K3414" i="56"/>
  <c r="K3422" i="56"/>
  <c r="K3430" i="56"/>
  <c r="K3438" i="56"/>
  <c r="K3446" i="56"/>
  <c r="K3454" i="56"/>
  <c r="K3462" i="56"/>
  <c r="K3470" i="56"/>
  <c r="K3478" i="56"/>
  <c r="K3486" i="56"/>
  <c r="K3494" i="56"/>
  <c r="K3502" i="56"/>
  <c r="K3510" i="56"/>
  <c r="K3518" i="56"/>
  <c r="K3526" i="56"/>
  <c r="K3534" i="56"/>
  <c r="K3542" i="56"/>
  <c r="K3550" i="56"/>
  <c r="K3558" i="56"/>
  <c r="K3566" i="56"/>
  <c r="K3574" i="56"/>
  <c r="K3582" i="56"/>
  <c r="K3590" i="56"/>
  <c r="K3598" i="56"/>
  <c r="K3606" i="56"/>
  <c r="K3614" i="56"/>
  <c r="K3622" i="56"/>
  <c r="K3630" i="56"/>
  <c r="K3638" i="56"/>
  <c r="K3646" i="56"/>
  <c r="K3654" i="56"/>
  <c r="K3662" i="56"/>
  <c r="K3670" i="56"/>
  <c r="K3678" i="56"/>
  <c r="K3686" i="56"/>
  <c r="K3694" i="56"/>
  <c r="K3702" i="56"/>
  <c r="K3710" i="56"/>
  <c r="K3718" i="56"/>
  <c r="K3726" i="56"/>
  <c r="K3734" i="56"/>
  <c r="K3742" i="56"/>
  <c r="K3750" i="56"/>
  <c r="K3758" i="56"/>
  <c r="K3766" i="56"/>
  <c r="K3774" i="56"/>
  <c r="K3782" i="56"/>
  <c r="K3790" i="56"/>
  <c r="K3798" i="56"/>
  <c r="K3806" i="56"/>
  <c r="K3814" i="56"/>
  <c r="K3822" i="56"/>
  <c r="K3830" i="56"/>
  <c r="K3838" i="56"/>
  <c r="K3846" i="56"/>
  <c r="K3854" i="56"/>
  <c r="K2042" i="56"/>
  <c r="K2297" i="56"/>
  <c r="K2460" i="56"/>
  <c r="K2546" i="56"/>
  <c r="K2585" i="56"/>
  <c r="K2615" i="56"/>
  <c r="K2637" i="56"/>
  <c r="K2657" i="56"/>
  <c r="K2679" i="56"/>
  <c r="K2695" i="56"/>
  <c r="K2711" i="56"/>
  <c r="K2727" i="56"/>
  <c r="K2743" i="56"/>
  <c r="K2759" i="56"/>
  <c r="K2775" i="56"/>
  <c r="K2791" i="56"/>
  <c r="K2807" i="56"/>
  <c r="K2823" i="56"/>
  <c r="K2839" i="56"/>
  <c r="K2855" i="56"/>
  <c r="K2871" i="56"/>
  <c r="K2887" i="56"/>
  <c r="K2903" i="56"/>
  <c r="K2919" i="56"/>
  <c r="K2935" i="56"/>
  <c r="K2951" i="56"/>
  <c r="K2967" i="56"/>
  <c r="K2983" i="56"/>
  <c r="K2991" i="56"/>
  <c r="K2999" i="56"/>
  <c r="K3007" i="56"/>
  <c r="K3015" i="56"/>
  <c r="K3023" i="56"/>
  <c r="K3031" i="56"/>
  <c r="K3039" i="56"/>
  <c r="K3047" i="56"/>
  <c r="K3055" i="56"/>
  <c r="K3063" i="56"/>
  <c r="K3071" i="56"/>
  <c r="K3079" i="56"/>
  <c r="K3087" i="56"/>
  <c r="K3095" i="56"/>
  <c r="K3103" i="56"/>
  <c r="K3111" i="56"/>
  <c r="K3119" i="56"/>
  <c r="K3127" i="56"/>
  <c r="K3135" i="56"/>
  <c r="K3143" i="56"/>
  <c r="K3151" i="56"/>
  <c r="K3159" i="56"/>
  <c r="K3167" i="56"/>
  <c r="K3175" i="56"/>
  <c r="K3183" i="56"/>
  <c r="K3191" i="56"/>
  <c r="K3199" i="56"/>
  <c r="K3207" i="56"/>
  <c r="K3215" i="56"/>
  <c r="K3223" i="56"/>
  <c r="K3231" i="56"/>
  <c r="K3239" i="56"/>
  <c r="K3247" i="56"/>
  <c r="K3255" i="56"/>
  <c r="K3263" i="56"/>
  <c r="K3271" i="56"/>
  <c r="K3279" i="56"/>
  <c r="K3287" i="56"/>
  <c r="K3295" i="56"/>
  <c r="K3303" i="56"/>
  <c r="K3311" i="56"/>
  <c r="K3319" i="56"/>
  <c r="K3327" i="56"/>
  <c r="K3335" i="56"/>
  <c r="K3343" i="56"/>
  <c r="K3351" i="56"/>
  <c r="K3359" i="56"/>
  <c r="K3367" i="56"/>
  <c r="K3375" i="56"/>
  <c r="K3383" i="56"/>
  <c r="K3391" i="56"/>
  <c r="K3399" i="56"/>
  <c r="K3407" i="56"/>
  <c r="K3415" i="56"/>
  <c r="K3423" i="56"/>
  <c r="K3431" i="56"/>
  <c r="K3439" i="56"/>
  <c r="K628" i="56"/>
  <c r="K2085" i="56"/>
  <c r="K2324" i="56"/>
  <c r="K2470" i="56"/>
  <c r="K2556" i="56"/>
  <c r="K2591" i="56"/>
  <c r="K2617" i="56"/>
  <c r="K2639" i="56"/>
  <c r="K2661" i="56"/>
  <c r="K2680" i="56"/>
  <c r="K2696" i="56"/>
  <c r="K2712" i="56"/>
  <c r="K2728" i="56"/>
  <c r="K2744" i="56"/>
  <c r="K2760" i="56"/>
  <c r="K2776" i="56"/>
  <c r="K2792" i="56"/>
  <c r="K2808" i="56"/>
  <c r="K2824" i="56"/>
  <c r="K2840" i="56"/>
  <c r="K2856" i="56"/>
  <c r="K2872" i="56"/>
  <c r="K2888" i="56"/>
  <c r="K2904" i="56"/>
  <c r="K2920" i="56"/>
  <c r="K2936" i="56"/>
  <c r="K2952" i="56"/>
  <c r="K2968" i="56"/>
  <c r="K2984" i="56"/>
  <c r="K2992" i="56"/>
  <c r="K3000" i="56"/>
  <c r="K3008" i="56"/>
  <c r="K3016" i="56"/>
  <c r="K3024" i="56"/>
  <c r="K3032" i="56"/>
  <c r="K3040" i="56"/>
  <c r="K3048" i="56"/>
  <c r="K3056" i="56"/>
  <c r="K3064" i="56"/>
  <c r="K3072" i="56"/>
  <c r="K3080" i="56"/>
  <c r="K3088" i="56"/>
  <c r="K3096" i="56"/>
  <c r="K3104" i="56"/>
  <c r="K3112" i="56"/>
  <c r="K3120" i="56"/>
  <c r="K3128" i="56"/>
  <c r="K3136" i="56"/>
  <c r="K3144" i="56"/>
  <c r="K3152" i="56"/>
  <c r="K3160" i="56"/>
  <c r="K3168" i="56"/>
  <c r="K3176" i="56"/>
  <c r="K3184" i="56"/>
  <c r="K3192" i="56"/>
  <c r="K3200" i="56"/>
  <c r="K3208" i="56"/>
  <c r="K3216" i="56"/>
  <c r="K3224" i="56"/>
  <c r="K3232" i="56"/>
  <c r="K3240" i="56"/>
  <c r="K3248" i="56"/>
  <c r="K3256" i="56"/>
  <c r="K3264" i="56"/>
  <c r="K3272" i="56"/>
  <c r="K3280" i="56"/>
  <c r="K3288" i="56"/>
  <c r="K3296" i="56"/>
  <c r="K3304" i="56"/>
  <c r="K3312" i="56"/>
  <c r="K3320" i="56"/>
  <c r="K3328" i="56"/>
  <c r="K3336" i="56"/>
  <c r="K3344" i="56"/>
  <c r="K3352" i="56"/>
  <c r="K3360" i="56"/>
  <c r="K3368" i="56"/>
  <c r="K3376" i="56"/>
  <c r="K1359" i="56"/>
  <c r="K2126" i="56"/>
  <c r="K2342" i="56"/>
  <c r="K2482" i="56"/>
  <c r="K2558" i="56"/>
  <c r="K2593" i="56"/>
  <c r="K2621" i="56"/>
  <c r="K2641" i="56"/>
  <c r="K2663" i="56"/>
  <c r="K2681" i="56"/>
  <c r="K2697" i="56"/>
  <c r="K2713" i="56"/>
  <c r="K2729" i="56"/>
  <c r="K2745" i="56"/>
  <c r="K2761" i="56"/>
  <c r="K2777" i="56"/>
  <c r="K2793" i="56"/>
  <c r="K2809" i="56"/>
  <c r="K2825" i="56"/>
  <c r="K2841" i="56"/>
  <c r="K2857" i="56"/>
  <c r="K2873" i="56"/>
  <c r="K2889" i="56"/>
  <c r="K2905" i="56"/>
  <c r="K2921" i="56"/>
  <c r="K2937" i="56"/>
  <c r="K2953" i="56"/>
  <c r="K2969" i="56"/>
  <c r="K2985" i="56"/>
  <c r="K2993" i="56"/>
  <c r="K3001" i="56"/>
  <c r="K3009" i="56"/>
  <c r="K3017" i="56"/>
  <c r="K3025" i="56"/>
  <c r="K3033" i="56"/>
  <c r="K3041" i="56"/>
  <c r="K3049" i="56"/>
  <c r="K3057" i="56"/>
  <c r="K3065" i="56"/>
  <c r="K3073" i="56"/>
  <c r="K3081" i="56"/>
  <c r="K3089" i="56"/>
  <c r="K3097" i="56"/>
  <c r="K3105" i="56"/>
  <c r="K3113" i="56"/>
  <c r="K3121" i="56"/>
  <c r="K3129" i="56"/>
  <c r="K3137" i="56"/>
  <c r="K3145" i="56"/>
  <c r="K3153" i="56"/>
  <c r="K3161" i="56"/>
  <c r="K3169" i="56"/>
  <c r="K3177" i="56"/>
  <c r="K3185" i="56"/>
  <c r="K3193" i="56"/>
  <c r="K3201" i="56"/>
  <c r="K3209" i="56"/>
  <c r="K3217" i="56"/>
  <c r="K3225" i="56"/>
  <c r="K3233" i="56"/>
  <c r="K3241" i="56"/>
  <c r="K3249" i="56"/>
  <c r="K3257" i="56"/>
  <c r="K3265" i="56"/>
  <c r="K3273" i="56"/>
  <c r="K3281" i="56"/>
  <c r="K3289" i="56"/>
  <c r="K3297" i="56"/>
  <c r="K3305" i="56"/>
  <c r="K3313" i="56"/>
  <c r="K3321" i="56"/>
  <c r="K3329" i="56"/>
  <c r="K3337" i="56"/>
  <c r="K3345" i="56"/>
  <c r="K3353" i="56"/>
  <c r="K3361" i="56"/>
  <c r="K3369" i="56"/>
  <c r="K3377" i="56"/>
  <c r="K3385" i="56"/>
  <c r="K3393" i="56"/>
  <c r="K3401" i="56"/>
  <c r="K3409" i="56"/>
  <c r="K3417" i="56"/>
  <c r="K3425" i="56"/>
  <c r="K3433" i="56"/>
  <c r="K3441" i="56"/>
  <c r="K3449" i="56"/>
  <c r="K3457" i="56"/>
  <c r="K3465" i="56"/>
  <c r="K3473" i="56"/>
  <c r="K3481" i="56"/>
  <c r="K3489" i="56"/>
  <c r="K3497" i="56"/>
  <c r="K3505" i="56"/>
  <c r="K3513" i="56"/>
  <c r="K3521" i="56"/>
  <c r="K3529" i="56"/>
  <c r="K3537" i="56"/>
  <c r="K3545" i="56"/>
  <c r="K3553" i="56"/>
  <c r="K3561" i="56"/>
  <c r="K3569" i="56"/>
  <c r="K3577" i="56"/>
  <c r="K3585" i="56"/>
  <c r="K3593" i="56"/>
  <c r="K3601" i="56"/>
  <c r="K3609" i="56"/>
  <c r="K3617" i="56"/>
  <c r="K3625" i="56"/>
  <c r="K3633" i="56"/>
  <c r="K3641" i="56"/>
  <c r="K3649" i="56"/>
  <c r="K3657" i="56"/>
  <c r="K3665" i="56"/>
  <c r="K3673" i="56"/>
  <c r="K3681" i="56"/>
  <c r="K3689" i="56"/>
  <c r="K3697" i="56"/>
  <c r="K3705" i="56"/>
  <c r="K3713" i="56"/>
  <c r="K3721" i="56"/>
  <c r="K3729" i="56"/>
  <c r="K3737" i="56"/>
  <c r="K3745" i="56"/>
  <c r="K3753" i="56"/>
  <c r="K3761" i="56"/>
  <c r="K3769" i="56"/>
  <c r="K3777" i="56"/>
  <c r="K3785" i="56"/>
  <c r="K3793" i="56"/>
  <c r="K3801" i="56"/>
  <c r="K3809" i="56"/>
  <c r="K3817" i="56"/>
  <c r="K3825" i="56"/>
  <c r="K3833" i="56"/>
  <c r="K3841" i="56"/>
  <c r="K3849" i="56"/>
  <c r="K3857" i="56"/>
  <c r="K2492" i="56"/>
  <c r="K2717" i="56"/>
  <c r="K2566" i="56"/>
  <c r="K2733" i="56"/>
  <c r="K2861" i="56"/>
  <c r="K2986" i="56"/>
  <c r="K3050" i="56"/>
  <c r="K3114" i="56"/>
  <c r="K3178" i="56"/>
  <c r="K3242" i="56"/>
  <c r="K3306" i="56"/>
  <c r="K3370" i="56"/>
  <c r="K3408" i="56"/>
  <c r="K3440" i="56"/>
  <c r="K3463" i="56"/>
  <c r="K3482" i="56"/>
  <c r="K3504" i="56"/>
  <c r="K3527" i="56"/>
  <c r="K3546" i="56"/>
  <c r="K3568" i="56"/>
  <c r="K3591" i="56"/>
  <c r="K3610" i="56"/>
  <c r="K3632" i="56"/>
  <c r="K3655" i="56"/>
  <c r="K3674" i="56"/>
  <c r="K3696" i="56"/>
  <c r="K3719" i="56"/>
  <c r="K3738" i="56"/>
  <c r="K3760" i="56"/>
  <c r="K3783" i="56"/>
  <c r="K3802" i="56"/>
  <c r="K3824" i="56"/>
  <c r="K3847" i="56"/>
  <c r="K3861" i="56"/>
  <c r="K3869" i="56"/>
  <c r="K3877" i="56"/>
  <c r="K3885" i="56"/>
  <c r="K3893" i="56"/>
  <c r="K3901" i="56"/>
  <c r="K3909" i="56"/>
  <c r="K3917" i="56"/>
  <c r="K3925" i="56"/>
  <c r="K3933" i="56"/>
  <c r="K3941" i="56"/>
  <c r="K3949" i="56"/>
  <c r="K3957" i="56"/>
  <c r="K3965" i="56"/>
  <c r="K3973" i="56"/>
  <c r="K3981" i="56"/>
  <c r="K3989" i="56"/>
  <c r="K3997" i="56"/>
  <c r="K2599" i="56"/>
  <c r="K2749" i="56"/>
  <c r="K2877" i="56"/>
  <c r="K2994" i="56"/>
  <c r="K3058" i="56"/>
  <c r="K3122" i="56"/>
  <c r="K3186" i="56"/>
  <c r="K3250" i="56"/>
  <c r="K3314" i="56"/>
  <c r="K3378" i="56"/>
  <c r="K3410" i="56"/>
  <c r="K3442" i="56"/>
  <c r="K3464" i="56"/>
  <c r="K3487" i="56"/>
  <c r="K3506" i="56"/>
  <c r="K3528" i="56"/>
  <c r="K3551" i="56"/>
  <c r="K3570" i="56"/>
  <c r="K3592" i="56"/>
  <c r="K3615" i="56"/>
  <c r="K3634" i="56"/>
  <c r="K3656" i="56"/>
  <c r="K3679" i="56"/>
  <c r="K3698" i="56"/>
  <c r="K3720" i="56"/>
  <c r="K3743" i="56"/>
  <c r="K3762" i="56"/>
  <c r="K3784" i="56"/>
  <c r="K3807" i="56"/>
  <c r="K3826" i="56"/>
  <c r="K3848" i="56"/>
  <c r="K3862" i="56"/>
  <c r="K3870" i="56"/>
  <c r="K3878" i="56"/>
  <c r="K3886" i="56"/>
  <c r="K3894" i="56"/>
  <c r="K3902" i="56"/>
  <c r="K3910" i="56"/>
  <c r="K3918" i="56"/>
  <c r="K3926" i="56"/>
  <c r="K3934" i="56"/>
  <c r="K3942" i="56"/>
  <c r="K3950" i="56"/>
  <c r="K3958" i="56"/>
  <c r="K3966" i="56"/>
  <c r="K3974" i="56"/>
  <c r="K3982" i="56"/>
  <c r="K3990" i="56"/>
  <c r="K3998" i="56"/>
  <c r="K2623" i="56"/>
  <c r="K2765" i="56"/>
  <c r="K2893" i="56"/>
  <c r="K3002" i="56"/>
  <c r="K3066" i="56"/>
  <c r="K3130" i="56"/>
  <c r="K3194" i="56"/>
  <c r="K3258" i="56"/>
  <c r="K3322" i="56"/>
  <c r="K3384" i="56"/>
  <c r="K3416" i="56"/>
  <c r="K3447" i="56"/>
  <c r="K3466" i="56"/>
  <c r="K3488" i="56"/>
  <c r="K3511" i="56"/>
  <c r="K3530" i="56"/>
  <c r="K3552" i="56"/>
  <c r="K3575" i="56"/>
  <c r="K3594" i="56"/>
  <c r="K3616" i="56"/>
  <c r="K3639" i="56"/>
  <c r="K3658" i="56"/>
  <c r="K3680" i="56"/>
  <c r="K3703" i="56"/>
  <c r="K3722" i="56"/>
  <c r="K3744" i="56"/>
  <c r="K3767" i="56"/>
  <c r="K3786" i="56"/>
  <c r="K3808" i="56"/>
  <c r="K3831" i="56"/>
  <c r="K3850" i="56"/>
  <c r="K3863" i="56"/>
  <c r="K3871" i="56"/>
  <c r="K3879" i="56"/>
  <c r="K3887" i="56"/>
  <c r="K3895" i="56"/>
  <c r="K3903" i="56"/>
  <c r="K3911" i="56"/>
  <c r="K3919" i="56"/>
  <c r="K3927" i="56"/>
  <c r="K3935" i="56"/>
  <c r="K3943" i="56"/>
  <c r="K3951" i="56"/>
  <c r="K3959" i="56"/>
  <c r="K3967" i="56"/>
  <c r="K3975" i="56"/>
  <c r="K3983" i="56"/>
  <c r="K3991" i="56"/>
  <c r="K3999" i="56"/>
  <c r="K2645" i="56"/>
  <c r="K2781" i="56"/>
  <c r="K1605" i="56"/>
  <c r="K2665" i="56"/>
  <c r="K2797" i="56"/>
  <c r="K2925" i="56"/>
  <c r="K3018" i="56"/>
  <c r="K3082" i="56"/>
  <c r="K3146" i="56"/>
  <c r="K3210" i="56"/>
  <c r="K3274" i="56"/>
  <c r="K3338" i="56"/>
  <c r="K3392" i="56"/>
  <c r="K3424" i="56"/>
  <c r="K3450" i="56"/>
  <c r="K3472" i="56"/>
  <c r="K3495" i="56"/>
  <c r="K3514" i="56"/>
  <c r="K3536" i="56"/>
  <c r="K3559" i="56"/>
  <c r="K3578" i="56"/>
  <c r="K3600" i="56"/>
  <c r="K3623" i="56"/>
  <c r="K3642" i="56"/>
  <c r="K3664" i="56"/>
  <c r="K3687" i="56"/>
  <c r="K3706" i="56"/>
  <c r="K3728" i="56"/>
  <c r="K3751" i="56"/>
  <c r="K3770" i="56"/>
  <c r="K3792" i="56"/>
  <c r="K3815" i="56"/>
  <c r="K3834" i="56"/>
  <c r="K3856" i="56"/>
  <c r="K3865" i="56"/>
  <c r="K3873" i="56"/>
  <c r="K3881" i="56"/>
  <c r="K3889" i="56"/>
  <c r="K3897" i="56"/>
  <c r="K3905" i="56"/>
  <c r="K3913" i="56"/>
  <c r="K3921" i="56"/>
  <c r="K3929" i="56"/>
  <c r="K3937" i="56"/>
  <c r="K3945" i="56"/>
  <c r="K3953" i="56"/>
  <c r="K3961" i="56"/>
  <c r="K3969" i="56"/>
  <c r="K3977" i="56"/>
  <c r="K3985" i="56"/>
  <c r="K3993" i="56"/>
  <c r="K4001" i="56"/>
  <c r="K2365" i="56"/>
  <c r="K2701" i="56"/>
  <c r="K2829" i="56"/>
  <c r="K2957" i="56"/>
  <c r="K3034" i="56"/>
  <c r="K3098" i="56"/>
  <c r="K3162" i="56"/>
  <c r="K3226" i="56"/>
  <c r="K3290" i="56"/>
  <c r="K3354" i="56"/>
  <c r="K3400" i="56"/>
  <c r="K3432" i="56"/>
  <c r="K3456" i="56"/>
  <c r="K3479" i="56"/>
  <c r="K3498" i="56"/>
  <c r="K3520" i="56"/>
  <c r="K3543" i="56"/>
  <c r="K3562" i="56"/>
  <c r="K3584" i="56"/>
  <c r="K3607" i="56"/>
  <c r="K3626" i="56"/>
  <c r="K3648" i="56"/>
  <c r="K3671" i="56"/>
  <c r="K3690" i="56"/>
  <c r="K3712" i="56"/>
  <c r="K3735" i="56"/>
  <c r="K3754" i="56"/>
  <c r="K3776" i="56"/>
  <c r="K3799" i="56"/>
  <c r="K3818" i="56"/>
  <c r="K3840" i="56"/>
  <c r="K3859" i="56"/>
  <c r="K3867" i="56"/>
  <c r="K3875" i="56"/>
  <c r="K3883" i="56"/>
  <c r="K3891" i="56"/>
  <c r="K3899" i="56"/>
  <c r="K3907" i="56"/>
  <c r="K3915" i="56"/>
  <c r="K3923" i="56"/>
  <c r="K3931" i="56"/>
  <c r="K3939" i="56"/>
  <c r="K3947" i="56"/>
  <c r="K3955" i="56"/>
  <c r="K3963" i="56"/>
  <c r="K3971" i="56"/>
  <c r="K3979" i="56"/>
  <c r="K3987" i="56"/>
  <c r="K3995" i="56"/>
  <c r="K10" i="56"/>
  <c r="K2909" i="56"/>
  <c r="K3106" i="56"/>
  <c r="K3282" i="56"/>
  <c r="K3418" i="56"/>
  <c r="K3480" i="56"/>
  <c r="K3538" i="56"/>
  <c r="K3599" i="56"/>
  <c r="K3650" i="56"/>
  <c r="K3711" i="56"/>
  <c r="K3768" i="56"/>
  <c r="K3823" i="56"/>
  <c r="K3866" i="56"/>
  <c r="K3888" i="56"/>
  <c r="K3908" i="56"/>
  <c r="K3930" i="56"/>
  <c r="K3952" i="56"/>
  <c r="K3972" i="56"/>
  <c r="K3994" i="56"/>
  <c r="K2941" i="56"/>
  <c r="K3138" i="56"/>
  <c r="K3298" i="56"/>
  <c r="K3426" i="56"/>
  <c r="K3490" i="56"/>
  <c r="K3544" i="56"/>
  <c r="K3602" i="56"/>
  <c r="K3663" i="56"/>
  <c r="K3714" i="56"/>
  <c r="K3775" i="56"/>
  <c r="K3832" i="56"/>
  <c r="K3868" i="56"/>
  <c r="K3890" i="56"/>
  <c r="K3912" i="56"/>
  <c r="K3932" i="56"/>
  <c r="K3954" i="56"/>
  <c r="K3976" i="56"/>
  <c r="K3996" i="56"/>
  <c r="K2973" i="56"/>
  <c r="K3154" i="56"/>
  <c r="K3330" i="56"/>
  <c r="K3434" i="56"/>
  <c r="K3496" i="56"/>
  <c r="K3554" i="56"/>
  <c r="K3608" i="56"/>
  <c r="K3666" i="56"/>
  <c r="K3727" i="56"/>
  <c r="K3778" i="56"/>
  <c r="K3839" i="56"/>
  <c r="K3872" i="56"/>
  <c r="K3892" i="56"/>
  <c r="K3914" i="56"/>
  <c r="K3936" i="56"/>
  <c r="K3956" i="56"/>
  <c r="K3978" i="56"/>
  <c r="K4000" i="56"/>
  <c r="K3010" i="56"/>
  <c r="K3170" i="56"/>
  <c r="K3346" i="56"/>
  <c r="K3448" i="56"/>
  <c r="K3503" i="56"/>
  <c r="K3560" i="56"/>
  <c r="K3618" i="56"/>
  <c r="K3672" i="56"/>
  <c r="K3730" i="56"/>
  <c r="K3791" i="56"/>
  <c r="K3842" i="56"/>
  <c r="K3874" i="56"/>
  <c r="K3896" i="56"/>
  <c r="K3916" i="56"/>
  <c r="K3938" i="56"/>
  <c r="K3960" i="56"/>
  <c r="K3980" i="56"/>
  <c r="K11" i="56"/>
  <c r="K2157" i="56"/>
  <c r="K3026" i="56"/>
  <c r="K3202" i="56"/>
  <c r="K3362" i="56"/>
  <c r="K3455" i="56"/>
  <c r="K3512" i="56"/>
  <c r="K3567" i="56"/>
  <c r="K3624" i="56"/>
  <c r="K3682" i="56"/>
  <c r="K3736" i="56"/>
  <c r="K3794" i="56"/>
  <c r="K3855" i="56"/>
  <c r="K3876" i="56"/>
  <c r="K3898" i="56"/>
  <c r="K3920" i="56"/>
  <c r="K3940" i="56"/>
  <c r="K3962" i="56"/>
  <c r="K3984" i="56"/>
  <c r="K2685" i="56"/>
  <c r="K3042" i="56"/>
  <c r="K3218" i="56"/>
  <c r="K3386" i="56"/>
  <c r="K3458" i="56"/>
  <c r="K3519" i="56"/>
  <c r="K3576" i="56"/>
  <c r="K3631" i="56"/>
  <c r="K3688" i="56"/>
  <c r="K3746" i="56"/>
  <c r="K3800" i="56"/>
  <c r="K3858" i="56"/>
  <c r="K3880" i="56"/>
  <c r="K3900" i="56"/>
  <c r="K3922" i="56"/>
  <c r="K3944" i="56"/>
  <c r="K3964" i="56"/>
  <c r="K3986" i="56"/>
  <c r="K2813" i="56"/>
  <c r="K3074" i="56"/>
  <c r="K3234" i="56"/>
  <c r="K3394" i="56"/>
  <c r="K3471" i="56"/>
  <c r="K3522" i="56"/>
  <c r="K3583" i="56"/>
  <c r="K3640" i="56"/>
  <c r="K3695" i="56"/>
  <c r="K3752" i="56"/>
  <c r="K3810" i="56"/>
  <c r="K3860" i="56"/>
  <c r="K3882" i="56"/>
  <c r="K3904" i="56"/>
  <c r="K3924" i="56"/>
  <c r="K3946" i="56"/>
  <c r="K3968" i="56"/>
  <c r="K3988" i="56"/>
  <c r="K3402" i="56"/>
  <c r="K3864" i="56"/>
  <c r="K3474" i="56"/>
  <c r="K3884" i="56"/>
  <c r="K3535" i="56"/>
  <c r="K3906" i="56"/>
  <c r="K3586" i="56"/>
  <c r="K3928" i="56"/>
  <c r="K3647" i="56"/>
  <c r="K3948" i="56"/>
  <c r="K2845" i="56"/>
  <c r="K3704" i="56"/>
  <c r="K3970" i="56"/>
  <c r="K3266" i="56"/>
  <c r="K3816" i="56"/>
  <c r="K3090" i="56"/>
  <c r="K3992" i="56"/>
  <c r="K3759" i="56"/>
  <c r="K3826" i="58"/>
  <c r="K3570" i="58"/>
  <c r="K2753" i="58"/>
  <c r="K16" i="57"/>
  <c r="K24" i="57"/>
  <c r="K32" i="57"/>
  <c r="K40" i="57"/>
  <c r="K48" i="57"/>
  <c r="K56" i="57"/>
  <c r="K64" i="57"/>
  <c r="K72" i="57"/>
  <c r="K80" i="57"/>
  <c r="K88" i="57"/>
  <c r="K96" i="57"/>
  <c r="K104" i="57"/>
  <c r="K112" i="57"/>
  <c r="K120" i="57"/>
  <c r="K128" i="57"/>
  <c r="K136" i="57"/>
  <c r="K144" i="57"/>
  <c r="K152" i="57"/>
  <c r="K160" i="57"/>
  <c r="K168" i="57"/>
  <c r="K176" i="57"/>
  <c r="K184" i="57"/>
  <c r="K192" i="57"/>
  <c r="K200" i="57"/>
  <c r="K208" i="57"/>
  <c r="K216" i="57"/>
  <c r="K224" i="57"/>
  <c r="K232" i="57"/>
  <c r="K240" i="57"/>
  <c r="K248" i="57"/>
  <c r="K256" i="57"/>
  <c r="K264" i="57"/>
  <c r="K272" i="57"/>
  <c r="K280" i="57"/>
  <c r="K288" i="57"/>
  <c r="K296" i="57"/>
  <c r="K304" i="57"/>
  <c r="K312" i="57"/>
  <c r="K320" i="57"/>
  <c r="K328" i="57"/>
  <c r="K336" i="57"/>
  <c r="K344" i="57"/>
  <c r="K352" i="57"/>
  <c r="K360" i="57"/>
  <c r="K368" i="57"/>
  <c r="K376" i="57"/>
  <c r="K384" i="57"/>
  <c r="K392" i="57"/>
  <c r="K400" i="57"/>
  <c r="K408" i="57"/>
  <c r="K416" i="57"/>
  <c r="K424" i="57"/>
  <c r="K432" i="57"/>
  <c r="K440" i="57"/>
  <c r="K448" i="57"/>
  <c r="K456" i="57"/>
  <c r="K464" i="57"/>
  <c r="K472" i="57"/>
  <c r="K480" i="57"/>
  <c r="K488" i="57"/>
  <c r="K496" i="57"/>
  <c r="K504" i="57"/>
  <c r="K512" i="57"/>
  <c r="K520" i="57"/>
  <c r="K528" i="57"/>
  <c r="K17" i="57"/>
  <c r="K25" i="57"/>
  <c r="K33" i="57"/>
  <c r="K41" i="57"/>
  <c r="K49" i="57"/>
  <c r="K57" i="57"/>
  <c r="K65" i="57"/>
  <c r="K73" i="57"/>
  <c r="K81" i="57"/>
  <c r="K89" i="57"/>
  <c r="K97" i="57"/>
  <c r="K105" i="57"/>
  <c r="K113" i="57"/>
  <c r="K121" i="57"/>
  <c r="K129" i="57"/>
  <c r="K137" i="57"/>
  <c r="K145" i="57"/>
  <c r="K153" i="57"/>
  <c r="K161" i="57"/>
  <c r="K169" i="57"/>
  <c r="K177" i="57"/>
  <c r="K185" i="57"/>
  <c r="K193" i="57"/>
  <c r="K201" i="57"/>
  <c r="K209" i="57"/>
  <c r="K217" i="57"/>
  <c r="K225" i="57"/>
  <c r="K233" i="57"/>
  <c r="K241" i="57"/>
  <c r="K249" i="57"/>
  <c r="K257" i="57"/>
  <c r="K265" i="57"/>
  <c r="K273" i="57"/>
  <c r="K281" i="57"/>
  <c r="K289" i="57"/>
  <c r="K297" i="57"/>
  <c r="K305" i="57"/>
  <c r="K313" i="57"/>
  <c r="K18" i="57"/>
  <c r="K26" i="57"/>
  <c r="K34" i="57"/>
  <c r="K42" i="57"/>
  <c r="K50" i="57"/>
  <c r="K58" i="57"/>
  <c r="K66" i="57"/>
  <c r="K74" i="57"/>
  <c r="K82" i="57"/>
  <c r="K90" i="57"/>
  <c r="K98" i="57"/>
  <c r="K106" i="57"/>
  <c r="K114" i="57"/>
  <c r="K122" i="57"/>
  <c r="K130" i="57"/>
  <c r="K138" i="57"/>
  <c r="K146" i="57"/>
  <c r="K154" i="57"/>
  <c r="K162" i="57"/>
  <c r="K170" i="57"/>
  <c r="K178" i="57"/>
  <c r="K186" i="57"/>
  <c r="K194" i="57"/>
  <c r="K202" i="57"/>
  <c r="K210" i="57"/>
  <c r="K218" i="57"/>
  <c r="K226" i="57"/>
  <c r="K234" i="57"/>
  <c r="K242" i="57"/>
  <c r="K250" i="57"/>
  <c r="K258" i="57"/>
  <c r="K266" i="57"/>
  <c r="K274" i="57"/>
  <c r="K282" i="57"/>
  <c r="K290" i="57"/>
  <c r="K298" i="57"/>
  <c r="K306" i="57"/>
  <c r="K314" i="57"/>
  <c r="K322" i="57"/>
  <c r="K330" i="57"/>
  <c r="K338" i="57"/>
  <c r="K346" i="57"/>
  <c r="K354" i="57"/>
  <c r="K362" i="57"/>
  <c r="K370" i="57"/>
  <c r="K378" i="57"/>
  <c r="K386" i="57"/>
  <c r="K394" i="57"/>
  <c r="K402" i="57"/>
  <c r="K410" i="57"/>
  <c r="K418" i="57"/>
  <c r="K426" i="57"/>
  <c r="K434" i="57"/>
  <c r="K442" i="57"/>
  <c r="K450" i="57"/>
  <c r="K458" i="57"/>
  <c r="K466" i="57"/>
  <c r="K474" i="57"/>
  <c r="K482" i="57"/>
  <c r="K490" i="57"/>
  <c r="K498" i="57"/>
  <c r="K506" i="57"/>
  <c r="K514" i="57"/>
  <c r="K522" i="57"/>
  <c r="K530" i="57"/>
  <c r="K19" i="57"/>
  <c r="K27" i="57"/>
  <c r="K35" i="57"/>
  <c r="K43" i="57"/>
  <c r="K51" i="57"/>
  <c r="K59" i="57"/>
  <c r="K67" i="57"/>
  <c r="K75" i="57"/>
  <c r="K83" i="57"/>
  <c r="K91" i="57"/>
  <c r="K99" i="57"/>
  <c r="K107" i="57"/>
  <c r="K115" i="57"/>
  <c r="K123" i="57"/>
  <c r="K131" i="57"/>
  <c r="K139" i="57"/>
  <c r="K147" i="57"/>
  <c r="K155" i="57"/>
  <c r="K163" i="57"/>
  <c r="K171" i="57"/>
  <c r="K179" i="57"/>
  <c r="K187" i="57"/>
  <c r="K195" i="57"/>
  <c r="K203" i="57"/>
  <c r="K211" i="57"/>
  <c r="K219" i="57"/>
  <c r="K227" i="57"/>
  <c r="K235" i="57"/>
  <c r="K243" i="57"/>
  <c r="K251" i="57"/>
  <c r="K259" i="57"/>
  <c r="K267" i="57"/>
  <c r="K275" i="57"/>
  <c r="K283" i="57"/>
  <c r="K291" i="57"/>
  <c r="K299" i="57"/>
  <c r="K307" i="57"/>
  <c r="K20" i="57"/>
  <c r="K28" i="57"/>
  <c r="K36" i="57"/>
  <c r="K44" i="57"/>
  <c r="K52" i="57"/>
  <c r="K60" i="57"/>
  <c r="K68" i="57"/>
  <c r="K76" i="57"/>
  <c r="K84" i="57"/>
  <c r="K92" i="57"/>
  <c r="K100" i="57"/>
  <c r="K108" i="57"/>
  <c r="K116" i="57"/>
  <c r="K124" i="57"/>
  <c r="K132" i="57"/>
  <c r="K140" i="57"/>
  <c r="K148" i="57"/>
  <c r="K156" i="57"/>
  <c r="K164" i="57"/>
  <c r="K172" i="57"/>
  <c r="K180" i="57"/>
  <c r="K188" i="57"/>
  <c r="K196" i="57"/>
  <c r="K204" i="57"/>
  <c r="K212" i="57"/>
  <c r="K220" i="57"/>
  <c r="K228" i="57"/>
  <c r="K236" i="57"/>
  <c r="K244" i="57"/>
  <c r="K252" i="57"/>
  <c r="K260" i="57"/>
  <c r="K268" i="57"/>
  <c r="K276" i="57"/>
  <c r="K284" i="57"/>
  <c r="K292" i="57"/>
  <c r="K300" i="57"/>
  <c r="K308" i="57"/>
  <c r="K30" i="57"/>
  <c r="K53" i="57"/>
  <c r="K71" i="57"/>
  <c r="K94" i="57"/>
  <c r="K117" i="57"/>
  <c r="K135" i="57"/>
  <c r="K158" i="57"/>
  <c r="K181" i="57"/>
  <c r="K199" i="57"/>
  <c r="K222" i="57"/>
  <c r="K245" i="57"/>
  <c r="K263" i="57"/>
  <c r="K286" i="57"/>
  <c r="K309" i="57"/>
  <c r="K321" i="57"/>
  <c r="K332" i="57"/>
  <c r="K342" i="57"/>
  <c r="K353" i="57"/>
  <c r="K364" i="57"/>
  <c r="K374" i="57"/>
  <c r="K385" i="57"/>
  <c r="K396" i="57"/>
  <c r="K406" i="57"/>
  <c r="K417" i="57"/>
  <c r="K428" i="57"/>
  <c r="K438" i="57"/>
  <c r="K449" i="57"/>
  <c r="K460" i="57"/>
  <c r="K470" i="57"/>
  <c r="K481" i="57"/>
  <c r="K492" i="57"/>
  <c r="K502" i="57"/>
  <c r="K513" i="57"/>
  <c r="K524" i="57"/>
  <c r="K534" i="57"/>
  <c r="K542" i="57"/>
  <c r="K550" i="57"/>
  <c r="K558" i="57"/>
  <c r="K566" i="57"/>
  <c r="K574" i="57"/>
  <c r="K582" i="57"/>
  <c r="K590" i="57"/>
  <c r="K598" i="57"/>
  <c r="K606" i="57"/>
  <c r="K614" i="57"/>
  <c r="K622" i="57"/>
  <c r="K630" i="57"/>
  <c r="K638" i="57"/>
  <c r="K646" i="57"/>
  <c r="K654" i="57"/>
  <c r="K662" i="57"/>
  <c r="K670" i="57"/>
  <c r="K678" i="57"/>
  <c r="K686" i="57"/>
  <c r="K694" i="57"/>
  <c r="K702" i="57"/>
  <c r="K710" i="57"/>
  <c r="K718" i="57"/>
  <c r="K726" i="57"/>
  <c r="K734" i="57"/>
  <c r="K742" i="57"/>
  <c r="K750" i="57"/>
  <c r="K758" i="57"/>
  <c r="K766" i="57"/>
  <c r="K774" i="57"/>
  <c r="K782" i="57"/>
  <c r="K790" i="57"/>
  <c r="K798" i="57"/>
  <c r="K806" i="57"/>
  <c r="K814" i="57"/>
  <c r="K822" i="57"/>
  <c r="K830" i="57"/>
  <c r="K838" i="57"/>
  <c r="K846" i="57"/>
  <c r="K854" i="57"/>
  <c r="K862" i="57"/>
  <c r="K870" i="57"/>
  <c r="K878" i="57"/>
  <c r="K886" i="57"/>
  <c r="K894" i="57"/>
  <c r="K902" i="57"/>
  <c r="K910" i="57"/>
  <c r="K918" i="57"/>
  <c r="K926" i="57"/>
  <c r="K934" i="57"/>
  <c r="K942" i="57"/>
  <c r="K950" i="57"/>
  <c r="K958" i="57"/>
  <c r="K966" i="57"/>
  <c r="K974" i="57"/>
  <c r="K982" i="57"/>
  <c r="K990" i="57"/>
  <c r="K998" i="57"/>
  <c r="K1006" i="57"/>
  <c r="K1014" i="57"/>
  <c r="K1022" i="57"/>
  <c r="K1030" i="57"/>
  <c r="K1038" i="57"/>
  <c r="K1046" i="57"/>
  <c r="K1054" i="57"/>
  <c r="K1062" i="57"/>
  <c r="K1070" i="57"/>
  <c r="K1078" i="57"/>
  <c r="K1086" i="57"/>
  <c r="K1094" i="57"/>
  <c r="K1102" i="57"/>
  <c r="K1110" i="57"/>
  <c r="K1118" i="57"/>
  <c r="K1126" i="57"/>
  <c r="K1134" i="57"/>
  <c r="K1142" i="57"/>
  <c r="K1150" i="57"/>
  <c r="K1158" i="57"/>
  <c r="K1166" i="57"/>
  <c r="K1174" i="57"/>
  <c r="K1182" i="57"/>
  <c r="K1190" i="57"/>
  <c r="K1198" i="57"/>
  <c r="K1206" i="57"/>
  <c r="K1214" i="57"/>
  <c r="K1222" i="57"/>
  <c r="K1230" i="57"/>
  <c r="K1238" i="57"/>
  <c r="K1246" i="57"/>
  <c r="K1254" i="57"/>
  <c r="K1262" i="57"/>
  <c r="K1270" i="57"/>
  <c r="K1278" i="57"/>
  <c r="K1286" i="57"/>
  <c r="K1294" i="57"/>
  <c r="K1302" i="57"/>
  <c r="K1310" i="57"/>
  <c r="K1318" i="57"/>
  <c r="K1326" i="57"/>
  <c r="K1334" i="57"/>
  <c r="K1342" i="57"/>
  <c r="K1350" i="57"/>
  <c r="K1358" i="57"/>
  <c r="K1366" i="57"/>
  <c r="K1374" i="57"/>
  <c r="K1382" i="57"/>
  <c r="K1390" i="57"/>
  <c r="K1398" i="57"/>
  <c r="K1406" i="57"/>
  <c r="K1414" i="57"/>
  <c r="K1422" i="57"/>
  <c r="K1430" i="57"/>
  <c r="K1438" i="57"/>
  <c r="K1446" i="57"/>
  <c r="K1454" i="57"/>
  <c r="K1462" i="57"/>
  <c r="K1470" i="57"/>
  <c r="K1478" i="57"/>
  <c r="K1486" i="57"/>
  <c r="K1494" i="57"/>
  <c r="K31" i="57"/>
  <c r="K54" i="57"/>
  <c r="K77" i="57"/>
  <c r="K95" i="57"/>
  <c r="K118" i="57"/>
  <c r="K141" i="57"/>
  <c r="K159" i="57"/>
  <c r="K182" i="57"/>
  <c r="K205" i="57"/>
  <c r="K223" i="57"/>
  <c r="K246" i="57"/>
  <c r="K269" i="57"/>
  <c r="K287" i="57"/>
  <c r="K310" i="57"/>
  <c r="K323" i="57"/>
  <c r="K333" i="57"/>
  <c r="K343" i="57"/>
  <c r="K355" i="57"/>
  <c r="K365" i="57"/>
  <c r="K375" i="57"/>
  <c r="K387" i="57"/>
  <c r="K397" i="57"/>
  <c r="K407" i="57"/>
  <c r="K419" i="57"/>
  <c r="K429" i="57"/>
  <c r="K439" i="57"/>
  <c r="K451" i="57"/>
  <c r="K461" i="57"/>
  <c r="K471" i="57"/>
  <c r="K483" i="57"/>
  <c r="K493" i="57"/>
  <c r="K503" i="57"/>
  <c r="K515" i="57"/>
  <c r="K525" i="57"/>
  <c r="K535" i="57"/>
  <c r="K543" i="57"/>
  <c r="K551" i="57"/>
  <c r="K559" i="57"/>
  <c r="K567" i="57"/>
  <c r="K575" i="57"/>
  <c r="K583" i="57"/>
  <c r="K591" i="57"/>
  <c r="K599" i="57"/>
  <c r="K607" i="57"/>
  <c r="K615" i="57"/>
  <c r="K623" i="57"/>
  <c r="K631" i="57"/>
  <c r="K639" i="57"/>
  <c r="K647" i="57"/>
  <c r="K655" i="57"/>
  <c r="K663" i="57"/>
  <c r="K671" i="57"/>
  <c r="K679" i="57"/>
  <c r="K687" i="57"/>
  <c r="K695" i="57"/>
  <c r="K703" i="57"/>
  <c r="K711" i="57"/>
  <c r="K719" i="57"/>
  <c r="K727" i="57"/>
  <c r="K735" i="57"/>
  <c r="K743" i="57"/>
  <c r="K751" i="57"/>
  <c r="K759" i="57"/>
  <c r="K767" i="57"/>
  <c r="K775" i="57"/>
  <c r="K783" i="57"/>
  <c r="K791" i="57"/>
  <c r="K799" i="57"/>
  <c r="K807" i="57"/>
  <c r="K815" i="57"/>
  <c r="K823" i="57"/>
  <c r="K831" i="57"/>
  <c r="K839" i="57"/>
  <c r="K847" i="57"/>
  <c r="K855" i="57"/>
  <c r="K863" i="57"/>
  <c r="K871" i="57"/>
  <c r="K879" i="57"/>
  <c r="K887" i="57"/>
  <c r="K895" i="57"/>
  <c r="K903" i="57"/>
  <c r="K911" i="57"/>
  <c r="K919" i="57"/>
  <c r="K927" i="57"/>
  <c r="K935" i="57"/>
  <c r="K943" i="57"/>
  <c r="K951" i="57"/>
  <c r="K959" i="57"/>
  <c r="K967" i="57"/>
  <c r="K975" i="57"/>
  <c r="K983" i="57"/>
  <c r="K991" i="57"/>
  <c r="K999" i="57"/>
  <c r="K1007" i="57"/>
  <c r="K1015" i="57"/>
  <c r="K1023" i="57"/>
  <c r="K1031" i="57"/>
  <c r="K1039" i="57"/>
  <c r="K1047" i="57"/>
  <c r="K1055" i="57"/>
  <c r="K1063" i="57"/>
  <c r="K37" i="57"/>
  <c r="K55" i="57"/>
  <c r="K78" i="57"/>
  <c r="K101" i="57"/>
  <c r="K119" i="57"/>
  <c r="K142" i="57"/>
  <c r="K165" i="57"/>
  <c r="K183" i="57"/>
  <c r="K206" i="57"/>
  <c r="K229" i="57"/>
  <c r="K247" i="57"/>
  <c r="K270" i="57"/>
  <c r="K293" i="57"/>
  <c r="K311" i="57"/>
  <c r="K324" i="57"/>
  <c r="K334" i="57"/>
  <c r="K345" i="57"/>
  <c r="K356" i="57"/>
  <c r="K366" i="57"/>
  <c r="K377" i="57"/>
  <c r="K388" i="57"/>
  <c r="K398" i="57"/>
  <c r="K409" i="57"/>
  <c r="K420" i="57"/>
  <c r="K430" i="57"/>
  <c r="K441" i="57"/>
  <c r="K452" i="57"/>
  <c r="K462" i="57"/>
  <c r="K473" i="57"/>
  <c r="K484" i="57"/>
  <c r="K494" i="57"/>
  <c r="K505" i="57"/>
  <c r="K516" i="57"/>
  <c r="K526" i="57"/>
  <c r="K536" i="57"/>
  <c r="K544" i="57"/>
  <c r="K552" i="57"/>
  <c r="K560" i="57"/>
  <c r="K568" i="57"/>
  <c r="K576" i="57"/>
  <c r="K584" i="57"/>
  <c r="K592" i="57"/>
  <c r="K600" i="57"/>
  <c r="K608" i="57"/>
  <c r="K616" i="57"/>
  <c r="K624" i="57"/>
  <c r="K632" i="57"/>
  <c r="K640" i="57"/>
  <c r="K648" i="57"/>
  <c r="K656" i="57"/>
  <c r="K664" i="57"/>
  <c r="K672" i="57"/>
  <c r="K680" i="57"/>
  <c r="K688" i="57"/>
  <c r="K696" i="57"/>
  <c r="K704" i="57"/>
  <c r="K712" i="57"/>
  <c r="K720" i="57"/>
  <c r="K728" i="57"/>
  <c r="K736" i="57"/>
  <c r="K744" i="57"/>
  <c r="K752" i="57"/>
  <c r="K760" i="57"/>
  <c r="K768" i="57"/>
  <c r="K776" i="57"/>
  <c r="K784" i="57"/>
  <c r="K792" i="57"/>
  <c r="K800" i="57"/>
  <c r="K808" i="57"/>
  <c r="K816" i="57"/>
  <c r="K824" i="57"/>
  <c r="K832" i="57"/>
  <c r="K840" i="57"/>
  <c r="K848" i="57"/>
  <c r="K856" i="57"/>
  <c r="K864" i="57"/>
  <c r="K872" i="57"/>
  <c r="K880" i="57"/>
  <c r="K888" i="57"/>
  <c r="K896" i="57"/>
  <c r="K904" i="57"/>
  <c r="K912" i="57"/>
  <c r="K920" i="57"/>
  <c r="K928" i="57"/>
  <c r="K936" i="57"/>
  <c r="K944" i="57"/>
  <c r="K952" i="57"/>
  <c r="K960" i="57"/>
  <c r="K968" i="57"/>
  <c r="K976" i="57"/>
  <c r="K984" i="57"/>
  <c r="K992" i="57"/>
  <c r="K1000" i="57"/>
  <c r="K1008" i="57"/>
  <c r="K1016" i="57"/>
  <c r="K1024" i="57"/>
  <c r="K1032" i="57"/>
  <c r="K1040" i="57"/>
  <c r="K1048" i="57"/>
  <c r="K1056" i="57"/>
  <c r="K1064" i="57"/>
  <c r="K1072" i="57"/>
  <c r="K1080" i="57"/>
  <c r="K1088" i="57"/>
  <c r="K1096" i="57"/>
  <c r="K1104" i="57"/>
  <c r="K1112" i="57"/>
  <c r="K1120" i="57"/>
  <c r="K1128" i="57"/>
  <c r="K1136" i="57"/>
  <c r="K1144" i="57"/>
  <c r="K1152" i="57"/>
  <c r="K1160" i="57"/>
  <c r="K1168" i="57"/>
  <c r="K1176" i="57"/>
  <c r="K1184" i="57"/>
  <c r="K1192" i="57"/>
  <c r="K1200" i="57"/>
  <c r="K1208" i="57"/>
  <c r="K1216" i="57"/>
  <c r="K1224" i="57"/>
  <c r="K1232" i="57"/>
  <c r="K1240" i="57"/>
  <c r="K1248" i="57"/>
  <c r="K1256" i="57"/>
  <c r="K1264" i="57"/>
  <c r="K1272" i="57"/>
  <c r="K1280" i="57"/>
  <c r="K1288" i="57"/>
  <c r="K1296" i="57"/>
  <c r="K1304" i="57"/>
  <c r="K1312" i="57"/>
  <c r="K1320" i="57"/>
  <c r="K1328" i="57"/>
  <c r="K1336" i="57"/>
  <c r="K1344" i="57"/>
  <c r="K1352" i="57"/>
  <c r="K1360" i="57"/>
  <c r="K1368" i="57"/>
  <c r="K1376" i="57"/>
  <c r="K1384" i="57"/>
  <c r="K1392" i="57"/>
  <c r="K1400" i="57"/>
  <c r="K1408" i="57"/>
  <c r="K1416" i="57"/>
  <c r="K1424" i="57"/>
  <c r="K1432" i="57"/>
  <c r="K1440" i="57"/>
  <c r="K1448" i="57"/>
  <c r="K1456" i="57"/>
  <c r="K1464" i="57"/>
  <c r="K1472" i="57"/>
  <c r="K1480" i="57"/>
  <c r="K1488" i="57"/>
  <c r="K1496" i="57"/>
  <c r="K15" i="57"/>
  <c r="K38" i="57"/>
  <c r="K61" i="57"/>
  <c r="K79" i="57"/>
  <c r="K102" i="57"/>
  <c r="K125" i="57"/>
  <c r="K143" i="57"/>
  <c r="K166" i="57"/>
  <c r="K189" i="57"/>
  <c r="K207" i="57"/>
  <c r="K230" i="57"/>
  <c r="K253" i="57"/>
  <c r="K271" i="57"/>
  <c r="K294" i="57"/>
  <c r="K315" i="57"/>
  <c r="K325" i="57"/>
  <c r="K335" i="57"/>
  <c r="K347" i="57"/>
  <c r="K357" i="57"/>
  <c r="K367" i="57"/>
  <c r="K379" i="57"/>
  <c r="K389" i="57"/>
  <c r="K399" i="57"/>
  <c r="K411" i="57"/>
  <c r="K421" i="57"/>
  <c r="K431" i="57"/>
  <c r="K443" i="57"/>
  <c r="K453" i="57"/>
  <c r="K463" i="57"/>
  <c r="K475" i="57"/>
  <c r="K485" i="57"/>
  <c r="K495" i="57"/>
  <c r="K507" i="57"/>
  <c r="K517" i="57"/>
  <c r="K527" i="57"/>
  <c r="K537" i="57"/>
  <c r="K545" i="57"/>
  <c r="K553" i="57"/>
  <c r="K561" i="57"/>
  <c r="K569" i="57"/>
  <c r="K577" i="57"/>
  <c r="K585" i="57"/>
  <c r="K593" i="57"/>
  <c r="K601" i="57"/>
  <c r="K609" i="57"/>
  <c r="K617" i="57"/>
  <c r="K625" i="57"/>
  <c r="K633" i="57"/>
  <c r="K641" i="57"/>
  <c r="K649" i="57"/>
  <c r="K657" i="57"/>
  <c r="K665" i="57"/>
  <c r="K673" i="57"/>
  <c r="K681" i="57"/>
  <c r="K689" i="57"/>
  <c r="K697" i="57"/>
  <c r="K705" i="57"/>
  <c r="K713" i="57"/>
  <c r="K721" i="57"/>
  <c r="K729" i="57"/>
  <c r="K737" i="57"/>
  <c r="K745" i="57"/>
  <c r="K753" i="57"/>
  <c r="K761" i="57"/>
  <c r="K769" i="57"/>
  <c r="K777" i="57"/>
  <c r="K785" i="57"/>
  <c r="K793" i="57"/>
  <c r="K801" i="57"/>
  <c r="K809" i="57"/>
  <c r="K817" i="57"/>
  <c r="K825" i="57"/>
  <c r="K833" i="57"/>
  <c r="K841" i="57"/>
  <c r="K849" i="57"/>
  <c r="K857" i="57"/>
  <c r="K865" i="57"/>
  <c r="K873" i="57"/>
  <c r="K881" i="57"/>
  <c r="K889" i="57"/>
  <c r="K897" i="57"/>
  <c r="K905" i="57"/>
  <c r="K913" i="57"/>
  <c r="K921" i="57"/>
  <c r="K929" i="57"/>
  <c r="K937" i="57"/>
  <c r="K945" i="57"/>
  <c r="K953" i="57"/>
  <c r="K961" i="57"/>
  <c r="K969" i="57"/>
  <c r="K977" i="57"/>
  <c r="K985" i="57"/>
  <c r="K993" i="57"/>
  <c r="K1001" i="57"/>
  <c r="K1009" i="57"/>
  <c r="K1017" i="57"/>
  <c r="K1025" i="57"/>
  <c r="K1033" i="57"/>
  <c r="K1041" i="57"/>
  <c r="K1049" i="57"/>
  <c r="K1057" i="57"/>
  <c r="K1065" i="57"/>
  <c r="K1073" i="57"/>
  <c r="K1081" i="57"/>
  <c r="K1089" i="57"/>
  <c r="K1097" i="57"/>
  <c r="K1105" i="57"/>
  <c r="K1113" i="57"/>
  <c r="K1121" i="57"/>
  <c r="K1129" i="57"/>
  <c r="K1137" i="57"/>
  <c r="K1145" i="57"/>
  <c r="K1153" i="57"/>
  <c r="K1161" i="57"/>
  <c r="K1169" i="57"/>
  <c r="K1177" i="57"/>
  <c r="K1185" i="57"/>
  <c r="K1193" i="57"/>
  <c r="K1201" i="57"/>
  <c r="K1209" i="57"/>
  <c r="K1217" i="57"/>
  <c r="K1225" i="57"/>
  <c r="K1233" i="57"/>
  <c r="K1241" i="57"/>
  <c r="K1249" i="57"/>
  <c r="K1257" i="57"/>
  <c r="K1265" i="57"/>
  <c r="K1273" i="57"/>
  <c r="K1281" i="57"/>
  <c r="K1289" i="57"/>
  <c r="K1297" i="57"/>
  <c r="K1305" i="57"/>
  <c r="K1313" i="57"/>
  <c r="K1321" i="57"/>
  <c r="K1329" i="57"/>
  <c r="K1337" i="57"/>
  <c r="K1345" i="57"/>
  <c r="K1353" i="57"/>
  <c r="K1361" i="57"/>
  <c r="K1369" i="57"/>
  <c r="K1377" i="57"/>
  <c r="K1385" i="57"/>
  <c r="K1393" i="57"/>
  <c r="K1401" i="57"/>
  <c r="K1409" i="57"/>
  <c r="K1417" i="57"/>
  <c r="K1425" i="57"/>
  <c r="K1433" i="57"/>
  <c r="K1441" i="57"/>
  <c r="K1449" i="57"/>
  <c r="K1457" i="57"/>
  <c r="K1465" i="57"/>
  <c r="K21" i="57"/>
  <c r="K39" i="57"/>
  <c r="K62" i="57"/>
  <c r="K85" i="57"/>
  <c r="K103" i="57"/>
  <c r="K126" i="57"/>
  <c r="K149" i="57"/>
  <c r="K167" i="57"/>
  <c r="K190" i="57"/>
  <c r="K213" i="57"/>
  <c r="K231" i="57"/>
  <c r="K254" i="57"/>
  <c r="K277" i="57"/>
  <c r="K295" i="57"/>
  <c r="K316" i="57"/>
  <c r="K326" i="57"/>
  <c r="K337" i="57"/>
  <c r="K348" i="57"/>
  <c r="K358" i="57"/>
  <c r="K369" i="57"/>
  <c r="K380" i="57"/>
  <c r="K390" i="57"/>
  <c r="K401" i="57"/>
  <c r="K412" i="57"/>
  <c r="K422" i="57"/>
  <c r="K433" i="57"/>
  <c r="K444" i="57"/>
  <c r="K454" i="57"/>
  <c r="K465" i="57"/>
  <c r="K476" i="57"/>
  <c r="K486" i="57"/>
  <c r="K497" i="57"/>
  <c r="K508" i="57"/>
  <c r="K518" i="57"/>
  <c r="K529" i="57"/>
  <c r="K538" i="57"/>
  <c r="K546" i="57"/>
  <c r="K554" i="57"/>
  <c r="K562" i="57"/>
  <c r="K570" i="57"/>
  <c r="K578" i="57"/>
  <c r="K586" i="57"/>
  <c r="K594" i="57"/>
  <c r="K602" i="57"/>
  <c r="K610" i="57"/>
  <c r="K618" i="57"/>
  <c r="K626" i="57"/>
  <c r="K634" i="57"/>
  <c r="K642" i="57"/>
  <c r="K650" i="57"/>
  <c r="K658" i="57"/>
  <c r="K666" i="57"/>
  <c r="K674" i="57"/>
  <c r="K682" i="57"/>
  <c r="K690" i="57"/>
  <c r="K698" i="57"/>
  <c r="K706" i="57"/>
  <c r="K714" i="57"/>
  <c r="K722" i="57"/>
  <c r="K730" i="57"/>
  <c r="K738" i="57"/>
  <c r="K746" i="57"/>
  <c r="K754" i="57"/>
  <c r="K762" i="57"/>
  <c r="K770" i="57"/>
  <c r="K778" i="57"/>
  <c r="K786" i="57"/>
  <c r="K794" i="57"/>
  <c r="K802" i="57"/>
  <c r="K810" i="57"/>
  <c r="K818" i="57"/>
  <c r="K826" i="57"/>
  <c r="K834" i="57"/>
  <c r="K842" i="57"/>
  <c r="K22" i="57"/>
  <c r="K45" i="57"/>
  <c r="K63" i="57"/>
  <c r="K86" i="57"/>
  <c r="K109" i="57"/>
  <c r="K127" i="57"/>
  <c r="K150" i="57"/>
  <c r="K173" i="57"/>
  <c r="K191" i="57"/>
  <c r="K214" i="57"/>
  <c r="K237" i="57"/>
  <c r="K255" i="57"/>
  <c r="K278" i="57"/>
  <c r="K301" i="57"/>
  <c r="K317" i="57"/>
  <c r="K327" i="57"/>
  <c r="K339" i="57"/>
  <c r="K349" i="57"/>
  <c r="K359" i="57"/>
  <c r="K371" i="57"/>
  <c r="K381" i="57"/>
  <c r="K391" i="57"/>
  <c r="K403" i="57"/>
  <c r="K413" i="57"/>
  <c r="K423" i="57"/>
  <c r="K435" i="57"/>
  <c r="K445" i="57"/>
  <c r="K455" i="57"/>
  <c r="K467" i="57"/>
  <c r="K477" i="57"/>
  <c r="K487" i="57"/>
  <c r="K499" i="57"/>
  <c r="K509" i="57"/>
  <c r="K519" i="57"/>
  <c r="K531" i="57"/>
  <c r="K539" i="57"/>
  <c r="K547" i="57"/>
  <c r="K555" i="57"/>
  <c r="K563" i="57"/>
  <c r="K571" i="57"/>
  <c r="K579" i="57"/>
  <c r="K587" i="57"/>
  <c r="K595" i="57"/>
  <c r="K603" i="57"/>
  <c r="K611" i="57"/>
  <c r="K619" i="57"/>
  <c r="K627" i="57"/>
  <c r="K635" i="57"/>
  <c r="K643" i="57"/>
  <c r="K651" i="57"/>
  <c r="K659" i="57"/>
  <c r="K667" i="57"/>
  <c r="K675" i="57"/>
  <c r="K683" i="57"/>
  <c r="K691" i="57"/>
  <c r="K699" i="57"/>
  <c r="K707" i="57"/>
  <c r="K715" i="57"/>
  <c r="K723" i="57"/>
  <c r="K731" i="57"/>
  <c r="K739" i="57"/>
  <c r="K747" i="57"/>
  <c r="K755" i="57"/>
  <c r="K763" i="57"/>
  <c r="K771" i="57"/>
  <c r="K779" i="57"/>
  <c r="K787" i="57"/>
  <c r="K795" i="57"/>
  <c r="K803" i="57"/>
  <c r="K811" i="57"/>
  <c r="K819" i="57"/>
  <c r="K827" i="57"/>
  <c r="K835" i="57"/>
  <c r="K843" i="57"/>
  <c r="K851" i="57"/>
  <c r="K859" i="57"/>
  <c r="K867" i="57"/>
  <c r="K875" i="57"/>
  <c r="K883" i="57"/>
  <c r="K891" i="57"/>
  <c r="K899" i="57"/>
  <c r="K907" i="57"/>
  <c r="K915" i="57"/>
  <c r="K923" i="57"/>
  <c r="K931" i="57"/>
  <c r="K939" i="57"/>
  <c r="K947" i="57"/>
  <c r="K955" i="57"/>
  <c r="K963" i="57"/>
  <c r="K971" i="57"/>
  <c r="K979" i="57"/>
  <c r="K987" i="57"/>
  <c r="K995" i="57"/>
  <c r="K1003" i="57"/>
  <c r="K1011" i="57"/>
  <c r="K1019" i="57"/>
  <c r="K1027" i="57"/>
  <c r="K1035" i="57"/>
  <c r="K1043" i="57"/>
  <c r="K1051" i="57"/>
  <c r="K1059" i="57"/>
  <c r="K1067" i="57"/>
  <c r="K1075" i="57"/>
  <c r="K1083" i="57"/>
  <c r="K1091" i="57"/>
  <c r="K1099" i="57"/>
  <c r="K1107" i="57"/>
  <c r="K1115" i="57"/>
  <c r="K1123" i="57"/>
  <c r="K1131" i="57"/>
  <c r="K1139" i="57"/>
  <c r="K1147" i="57"/>
  <c r="K1155" i="57"/>
  <c r="K1163" i="57"/>
  <c r="K1171" i="57"/>
  <c r="K1179" i="57"/>
  <c r="K1187" i="57"/>
  <c r="K1195" i="57"/>
  <c r="K1203" i="57"/>
  <c r="K1211" i="57"/>
  <c r="K1219" i="57"/>
  <c r="K1227" i="57"/>
  <c r="K1235" i="57"/>
  <c r="K1243" i="57"/>
  <c r="K1251" i="57"/>
  <c r="K1259" i="57"/>
  <c r="K1267" i="57"/>
  <c r="K1275" i="57"/>
  <c r="K1283" i="57"/>
  <c r="K1291" i="57"/>
  <c r="K1299" i="57"/>
  <c r="K1307" i="57"/>
  <c r="K1315" i="57"/>
  <c r="K1323" i="57"/>
  <c r="K1331" i="57"/>
  <c r="K1339" i="57"/>
  <c r="K1347" i="57"/>
  <c r="K1355" i="57"/>
  <c r="K1363" i="57"/>
  <c r="K1371" i="57"/>
  <c r="K1379" i="57"/>
  <c r="K1387" i="57"/>
  <c r="K1395" i="57"/>
  <c r="K1403" i="57"/>
  <c r="K1411" i="57"/>
  <c r="K1419" i="57"/>
  <c r="K1427" i="57"/>
  <c r="K1435" i="57"/>
  <c r="K1443" i="57"/>
  <c r="K1451" i="57"/>
  <c r="K1459" i="57"/>
  <c r="K1467" i="57"/>
  <c r="K1475" i="57"/>
  <c r="K1483" i="57"/>
  <c r="K1491" i="57"/>
  <c r="K23" i="57"/>
  <c r="K46" i="57"/>
  <c r="K69" i="57"/>
  <c r="K87" i="57"/>
  <c r="K110" i="57"/>
  <c r="K133" i="57"/>
  <c r="K151" i="57"/>
  <c r="K174" i="57"/>
  <c r="K197" i="57"/>
  <c r="K215" i="57"/>
  <c r="K238" i="57"/>
  <c r="K261" i="57"/>
  <c r="K279" i="57"/>
  <c r="K302" i="57"/>
  <c r="K318" i="57"/>
  <c r="K329" i="57"/>
  <c r="K340" i="57"/>
  <c r="K350" i="57"/>
  <c r="K361" i="57"/>
  <c r="K372" i="57"/>
  <c r="K382" i="57"/>
  <c r="K393" i="57"/>
  <c r="K404" i="57"/>
  <c r="K414" i="57"/>
  <c r="K425" i="57"/>
  <c r="K436" i="57"/>
  <c r="K446" i="57"/>
  <c r="K457" i="57"/>
  <c r="K468" i="57"/>
  <c r="K478" i="57"/>
  <c r="K489" i="57"/>
  <c r="K500" i="57"/>
  <c r="K510" i="57"/>
  <c r="K521" i="57"/>
  <c r="K532" i="57"/>
  <c r="K540" i="57"/>
  <c r="K548" i="57"/>
  <c r="K556" i="57"/>
  <c r="K564" i="57"/>
  <c r="K572" i="57"/>
  <c r="K580" i="57"/>
  <c r="K588" i="57"/>
  <c r="K596" i="57"/>
  <c r="K604" i="57"/>
  <c r="K612" i="57"/>
  <c r="K620" i="57"/>
  <c r="K628" i="57"/>
  <c r="K636" i="57"/>
  <c r="K644" i="57"/>
  <c r="K652" i="57"/>
  <c r="K660" i="57"/>
  <c r="K668" i="57"/>
  <c r="K676" i="57"/>
  <c r="K684" i="57"/>
  <c r="K692" i="57"/>
  <c r="K700" i="57"/>
  <c r="K708" i="57"/>
  <c r="K716" i="57"/>
  <c r="K724" i="57"/>
  <c r="K732" i="57"/>
  <c r="K740" i="57"/>
  <c r="K748" i="57"/>
  <c r="K756" i="57"/>
  <c r="K764" i="57"/>
  <c r="K772" i="57"/>
  <c r="K780" i="57"/>
  <c r="K788" i="57"/>
  <c r="K796" i="57"/>
  <c r="K804" i="57"/>
  <c r="K812" i="57"/>
  <c r="K820" i="57"/>
  <c r="K828" i="57"/>
  <c r="K836" i="57"/>
  <c r="K844" i="57"/>
  <c r="K852" i="57"/>
  <c r="K860" i="57"/>
  <c r="K868" i="57"/>
  <c r="K876" i="57"/>
  <c r="K884" i="57"/>
  <c r="K892" i="57"/>
  <c r="K900" i="57"/>
  <c r="K908" i="57"/>
  <c r="K916" i="57"/>
  <c r="K924" i="57"/>
  <c r="K932" i="57"/>
  <c r="K940" i="57"/>
  <c r="K948" i="57"/>
  <c r="K956" i="57"/>
  <c r="K964" i="57"/>
  <c r="K972" i="57"/>
  <c r="K980" i="57"/>
  <c r="K988" i="57"/>
  <c r="K996" i="57"/>
  <c r="K1004" i="57"/>
  <c r="K1012" i="57"/>
  <c r="K1020" i="57"/>
  <c r="K1028" i="57"/>
  <c r="K1036" i="57"/>
  <c r="K1044" i="57"/>
  <c r="K1052" i="57"/>
  <c r="K1060" i="57"/>
  <c r="K1068" i="57"/>
  <c r="K1076" i="57"/>
  <c r="K1084" i="57"/>
  <c r="K1092" i="57"/>
  <c r="K1100" i="57"/>
  <c r="K1108" i="57"/>
  <c r="K1116" i="57"/>
  <c r="K1124" i="57"/>
  <c r="K1132" i="57"/>
  <c r="K1140" i="57"/>
  <c r="K1148" i="57"/>
  <c r="K1156" i="57"/>
  <c r="K1164" i="57"/>
  <c r="K1172" i="57"/>
  <c r="K1180" i="57"/>
  <c r="K1188" i="57"/>
  <c r="K1196" i="57"/>
  <c r="K1204" i="57"/>
  <c r="K1212" i="57"/>
  <c r="K1220" i="57"/>
  <c r="K1228" i="57"/>
  <c r="K1236" i="57"/>
  <c r="K1244" i="57"/>
  <c r="K1252" i="57"/>
  <c r="K1260" i="57"/>
  <c r="K1268" i="57"/>
  <c r="K1276" i="57"/>
  <c r="K1284" i="57"/>
  <c r="K1292" i="57"/>
  <c r="K1300" i="57"/>
  <c r="K1308" i="57"/>
  <c r="K1316" i="57"/>
  <c r="K1324" i="57"/>
  <c r="K1332" i="57"/>
  <c r="K1340" i="57"/>
  <c r="K1348" i="57"/>
  <c r="K1356" i="57"/>
  <c r="K1364" i="57"/>
  <c r="K1372" i="57"/>
  <c r="K1380" i="57"/>
  <c r="K1388" i="57"/>
  <c r="K1396" i="57"/>
  <c r="K1404" i="57"/>
  <c r="K1412" i="57"/>
  <c r="K1420" i="57"/>
  <c r="K1428" i="57"/>
  <c r="K1436" i="57"/>
  <c r="K1444" i="57"/>
  <c r="K1452" i="57"/>
  <c r="K1460" i="57"/>
  <c r="K1468" i="57"/>
  <c r="K1476" i="57"/>
  <c r="K1484" i="57"/>
  <c r="K1492" i="57"/>
  <c r="K1500" i="57"/>
  <c r="K29" i="57"/>
  <c r="K47" i="57"/>
  <c r="K70" i="57"/>
  <c r="K93" i="57"/>
  <c r="K111" i="57"/>
  <c r="K134" i="57"/>
  <c r="K157" i="57"/>
  <c r="K175" i="57"/>
  <c r="K198" i="57"/>
  <c r="K221" i="57"/>
  <c r="K239" i="57"/>
  <c r="K262" i="57"/>
  <c r="K285" i="57"/>
  <c r="K303" i="57"/>
  <c r="K319" i="57"/>
  <c r="K331" i="57"/>
  <c r="K341" i="57"/>
  <c r="K351" i="57"/>
  <c r="K363" i="57"/>
  <c r="K373" i="57"/>
  <c r="K383" i="57"/>
  <c r="K395" i="57"/>
  <c r="K405" i="57"/>
  <c r="K415" i="57"/>
  <c r="K427" i="57"/>
  <c r="K437" i="57"/>
  <c r="K447" i="57"/>
  <c r="K459" i="57"/>
  <c r="K469" i="57"/>
  <c r="K479" i="57"/>
  <c r="K491" i="57"/>
  <c r="K501" i="57"/>
  <c r="K511" i="57"/>
  <c r="K523" i="57"/>
  <c r="K533" i="57"/>
  <c r="K541" i="57"/>
  <c r="K549" i="57"/>
  <c r="K557" i="57"/>
  <c r="K565" i="57"/>
  <c r="K573" i="57"/>
  <c r="K581" i="57"/>
  <c r="K589" i="57"/>
  <c r="K597" i="57"/>
  <c r="K605" i="57"/>
  <c r="K613" i="57"/>
  <c r="K621" i="57"/>
  <c r="K629" i="57"/>
  <c r="K637" i="57"/>
  <c r="K645" i="57"/>
  <c r="K653" i="57"/>
  <c r="K661" i="57"/>
  <c r="K669" i="57"/>
  <c r="K677" i="57"/>
  <c r="K685" i="57"/>
  <c r="K693" i="57"/>
  <c r="K701" i="57"/>
  <c r="K709" i="57"/>
  <c r="K717" i="57"/>
  <c r="K725" i="57"/>
  <c r="K733" i="57"/>
  <c r="K741" i="57"/>
  <c r="K749" i="57"/>
  <c r="K757" i="57"/>
  <c r="K765" i="57"/>
  <c r="K773" i="57"/>
  <c r="K781" i="57"/>
  <c r="K813" i="57"/>
  <c r="K861" i="57"/>
  <c r="K893" i="57"/>
  <c r="K925" i="57"/>
  <c r="K957" i="57"/>
  <c r="K989" i="57"/>
  <c r="K1021" i="57"/>
  <c r="K1053" i="57"/>
  <c r="K1079" i="57"/>
  <c r="K1101" i="57"/>
  <c r="K1122" i="57"/>
  <c r="K1143" i="57"/>
  <c r="K1165" i="57"/>
  <c r="K1186" i="57"/>
  <c r="K1207" i="57"/>
  <c r="K1229" i="57"/>
  <c r="K1250" i="57"/>
  <c r="K1271" i="57"/>
  <c r="K1293" i="57"/>
  <c r="K1314" i="57"/>
  <c r="K1335" i="57"/>
  <c r="K1357" i="57"/>
  <c r="K1378" i="57"/>
  <c r="K1399" i="57"/>
  <c r="K1421" i="57"/>
  <c r="K1442" i="57"/>
  <c r="K1463" i="57"/>
  <c r="K1481" i="57"/>
  <c r="K1497" i="57"/>
  <c r="K1506" i="57"/>
  <c r="K1514" i="57"/>
  <c r="K1522" i="57"/>
  <c r="K1530" i="57"/>
  <c r="K1538" i="57"/>
  <c r="K1546" i="57"/>
  <c r="K1554" i="57"/>
  <c r="K1562" i="57"/>
  <c r="K1570" i="57"/>
  <c r="K1578" i="57"/>
  <c r="K1586" i="57"/>
  <c r="K1594" i="57"/>
  <c r="K1602" i="57"/>
  <c r="K1610" i="57"/>
  <c r="K1618" i="57"/>
  <c r="K1626" i="57"/>
  <c r="K1634" i="57"/>
  <c r="K1642" i="57"/>
  <c r="K1650" i="57"/>
  <c r="K1658" i="57"/>
  <c r="K1666" i="57"/>
  <c r="K1674" i="57"/>
  <c r="K1682" i="57"/>
  <c r="K1690" i="57"/>
  <c r="K1698" i="57"/>
  <c r="K1706" i="57"/>
  <c r="K1714" i="57"/>
  <c r="K1722" i="57"/>
  <c r="K1730" i="57"/>
  <c r="K1738" i="57"/>
  <c r="K1746" i="57"/>
  <c r="K1754" i="57"/>
  <c r="K1762" i="57"/>
  <c r="K1770" i="57"/>
  <c r="K1778" i="57"/>
  <c r="K1786" i="57"/>
  <c r="K1794" i="57"/>
  <c r="K1802" i="57"/>
  <c r="K1810" i="57"/>
  <c r="K1818" i="57"/>
  <c r="K1826" i="57"/>
  <c r="K1834" i="57"/>
  <c r="K1842" i="57"/>
  <c r="K1850" i="57"/>
  <c r="K1858" i="57"/>
  <c r="K1866" i="57"/>
  <c r="K1874" i="57"/>
  <c r="K1882" i="57"/>
  <c r="K1890" i="57"/>
  <c r="K1898" i="57"/>
  <c r="K1906" i="57"/>
  <c r="K1914" i="57"/>
  <c r="K1922" i="57"/>
  <c r="K1930" i="57"/>
  <c r="K1938" i="57"/>
  <c r="K1946" i="57"/>
  <c r="K1954" i="57"/>
  <c r="K1962" i="57"/>
  <c r="K1970" i="57"/>
  <c r="K1978" i="57"/>
  <c r="K1986" i="57"/>
  <c r="K1994" i="57"/>
  <c r="K2002" i="57"/>
  <c r="K2010" i="57"/>
  <c r="K2018" i="57"/>
  <c r="K2026" i="57"/>
  <c r="K2034" i="57"/>
  <c r="K2042" i="57"/>
  <c r="K2050" i="57"/>
  <c r="K2058" i="57"/>
  <c r="K2066" i="57"/>
  <c r="K2074" i="57"/>
  <c r="K2082" i="57"/>
  <c r="K2090" i="57"/>
  <c r="K2098" i="57"/>
  <c r="K2106" i="57"/>
  <c r="K2114" i="57"/>
  <c r="K2122" i="57"/>
  <c r="K2130" i="57"/>
  <c r="K2138" i="57"/>
  <c r="K2146" i="57"/>
  <c r="K2154" i="57"/>
  <c r="K2162" i="57"/>
  <c r="K2170" i="57"/>
  <c r="K2178" i="57"/>
  <c r="K2186" i="57"/>
  <c r="K2194" i="57"/>
  <c r="K2202" i="57"/>
  <c r="K2210" i="57"/>
  <c r="K2218" i="57"/>
  <c r="K2226" i="57"/>
  <c r="K2234" i="57"/>
  <c r="K2242" i="57"/>
  <c r="K2250" i="57"/>
  <c r="K2258" i="57"/>
  <c r="K2266" i="57"/>
  <c r="K2274" i="57"/>
  <c r="K2282" i="57"/>
  <c r="K2290" i="57"/>
  <c r="K2298" i="57"/>
  <c r="K2306" i="57"/>
  <c r="K2314" i="57"/>
  <c r="K2322" i="57"/>
  <c r="K2330" i="57"/>
  <c r="K2338" i="57"/>
  <c r="K2346" i="57"/>
  <c r="K2354" i="57"/>
  <c r="K2362" i="57"/>
  <c r="K2370" i="57"/>
  <c r="K2378" i="57"/>
  <c r="K2386" i="57"/>
  <c r="K2394" i="57"/>
  <c r="K2402" i="57"/>
  <c r="K2410" i="57"/>
  <c r="K2418" i="57"/>
  <c r="K2426" i="57"/>
  <c r="K2434" i="57"/>
  <c r="K2442" i="57"/>
  <c r="K2450" i="57"/>
  <c r="K2458" i="57"/>
  <c r="K2466" i="57"/>
  <c r="K2474" i="57"/>
  <c r="K2482" i="57"/>
  <c r="K2490" i="57"/>
  <c r="K2498" i="57"/>
  <c r="K2506" i="57"/>
  <c r="K2514" i="57"/>
  <c r="K2522" i="57"/>
  <c r="K2530" i="57"/>
  <c r="K2538" i="57"/>
  <c r="K2546" i="57"/>
  <c r="K2554" i="57"/>
  <c r="K2562" i="57"/>
  <c r="K2570" i="57"/>
  <c r="K2578" i="57"/>
  <c r="K2586" i="57"/>
  <c r="K2594" i="57"/>
  <c r="K2602" i="57"/>
  <c r="K2610" i="57"/>
  <c r="K2618" i="57"/>
  <c r="K2626" i="57"/>
  <c r="K2634" i="57"/>
  <c r="K821" i="57"/>
  <c r="K866" i="57"/>
  <c r="K898" i="57"/>
  <c r="K930" i="57"/>
  <c r="K962" i="57"/>
  <c r="K994" i="57"/>
  <c r="K1026" i="57"/>
  <c r="K1058" i="57"/>
  <c r="K1082" i="57"/>
  <c r="K1103" i="57"/>
  <c r="K1125" i="57"/>
  <c r="K1146" i="57"/>
  <c r="K1167" i="57"/>
  <c r="K1189" i="57"/>
  <c r="K1210" i="57"/>
  <c r="K1231" i="57"/>
  <c r="K1253" i="57"/>
  <c r="K1274" i="57"/>
  <c r="K1295" i="57"/>
  <c r="K1317" i="57"/>
  <c r="K1338" i="57"/>
  <c r="K1359" i="57"/>
  <c r="K1381" i="57"/>
  <c r="K1402" i="57"/>
  <c r="K1423" i="57"/>
  <c r="K1445" i="57"/>
  <c r="K1466" i="57"/>
  <c r="K1482" i="57"/>
  <c r="K1498" i="57"/>
  <c r="K1507" i="57"/>
  <c r="K1515" i="57"/>
  <c r="K1523" i="57"/>
  <c r="K1531" i="57"/>
  <c r="K1539" i="57"/>
  <c r="K1547" i="57"/>
  <c r="K1555" i="57"/>
  <c r="K1563" i="57"/>
  <c r="K1571" i="57"/>
  <c r="K1579" i="57"/>
  <c r="K1587" i="57"/>
  <c r="K1595" i="57"/>
  <c r="K1603" i="57"/>
  <c r="K1611" i="57"/>
  <c r="K1619" i="57"/>
  <c r="K1627" i="57"/>
  <c r="K1635" i="57"/>
  <c r="K1643" i="57"/>
  <c r="K1651" i="57"/>
  <c r="K1659" i="57"/>
  <c r="K1667" i="57"/>
  <c r="K1675" i="57"/>
  <c r="K1683" i="57"/>
  <c r="K1691" i="57"/>
  <c r="K1699" i="57"/>
  <c r="K1707" i="57"/>
  <c r="K1715" i="57"/>
  <c r="K1723" i="57"/>
  <c r="K1731" i="57"/>
  <c r="K1739" i="57"/>
  <c r="K1747" i="57"/>
  <c r="K1755" i="57"/>
  <c r="K1763" i="57"/>
  <c r="K1771" i="57"/>
  <c r="K1779" i="57"/>
  <c r="K1787" i="57"/>
  <c r="K1795" i="57"/>
  <c r="K1803" i="57"/>
  <c r="K1811" i="57"/>
  <c r="K1819" i="57"/>
  <c r="K1827" i="57"/>
  <c r="K1835" i="57"/>
  <c r="K1843" i="57"/>
  <c r="K1851" i="57"/>
  <c r="K1859" i="57"/>
  <c r="K1867" i="57"/>
  <c r="K1875" i="57"/>
  <c r="K1883" i="57"/>
  <c r="K1891" i="57"/>
  <c r="K1899" i="57"/>
  <c r="K1907" i="57"/>
  <c r="K1915" i="57"/>
  <c r="K1923" i="57"/>
  <c r="K1931" i="57"/>
  <c r="K1939" i="57"/>
  <c r="K1947" i="57"/>
  <c r="K1955" i="57"/>
  <c r="K1963" i="57"/>
  <c r="K1971" i="57"/>
  <c r="K1979" i="57"/>
  <c r="K1987" i="57"/>
  <c r="K1995" i="57"/>
  <c r="K2003" i="57"/>
  <c r="K2011" i="57"/>
  <c r="K2019" i="57"/>
  <c r="K2027" i="57"/>
  <c r="K2035" i="57"/>
  <c r="K2043" i="57"/>
  <c r="K2051" i="57"/>
  <c r="K2059" i="57"/>
  <c r="K2067" i="57"/>
  <c r="K2075" i="57"/>
  <c r="K2083" i="57"/>
  <c r="K2091" i="57"/>
  <c r="K2099" i="57"/>
  <c r="K2107" i="57"/>
  <c r="K2115" i="57"/>
  <c r="K2123" i="57"/>
  <c r="K2131" i="57"/>
  <c r="K2139" i="57"/>
  <c r="K2147" i="57"/>
  <c r="K2155" i="57"/>
  <c r="K2163" i="57"/>
  <c r="K2171" i="57"/>
  <c r="K2179" i="57"/>
  <c r="K2187" i="57"/>
  <c r="K2195" i="57"/>
  <c r="K2203" i="57"/>
  <c r="K2211" i="57"/>
  <c r="K2219" i="57"/>
  <c r="K2227" i="57"/>
  <c r="K2235" i="57"/>
  <c r="K2243" i="57"/>
  <c r="K2251" i="57"/>
  <c r="K2259" i="57"/>
  <c r="K2267" i="57"/>
  <c r="K2275" i="57"/>
  <c r="K2283" i="57"/>
  <c r="K2291" i="57"/>
  <c r="K2299" i="57"/>
  <c r="K2307" i="57"/>
  <c r="K2315" i="57"/>
  <c r="K2323" i="57"/>
  <c r="K829" i="57"/>
  <c r="K869" i="57"/>
  <c r="K901" i="57"/>
  <c r="K933" i="57"/>
  <c r="K965" i="57"/>
  <c r="K997" i="57"/>
  <c r="K1029" i="57"/>
  <c r="K1061" i="57"/>
  <c r="K1085" i="57"/>
  <c r="K1106" i="57"/>
  <c r="K1127" i="57"/>
  <c r="K1149" i="57"/>
  <c r="K1170" i="57"/>
  <c r="K1191" i="57"/>
  <c r="K1213" i="57"/>
  <c r="K1234" i="57"/>
  <c r="K1255" i="57"/>
  <c r="K1277" i="57"/>
  <c r="K1298" i="57"/>
  <c r="K1319" i="57"/>
  <c r="K1341" i="57"/>
  <c r="K1362" i="57"/>
  <c r="K1383" i="57"/>
  <c r="K1405" i="57"/>
  <c r="K1426" i="57"/>
  <c r="K1447" i="57"/>
  <c r="K1469" i="57"/>
  <c r="K1485" i="57"/>
  <c r="K1499" i="57"/>
  <c r="K1508" i="57"/>
  <c r="K1516" i="57"/>
  <c r="K1524" i="57"/>
  <c r="K1532" i="57"/>
  <c r="K1540" i="57"/>
  <c r="K1548" i="57"/>
  <c r="K1556" i="57"/>
  <c r="K1564" i="57"/>
  <c r="K1572" i="57"/>
  <c r="K1580" i="57"/>
  <c r="K1588" i="57"/>
  <c r="K1596" i="57"/>
  <c r="K1604" i="57"/>
  <c r="K1612" i="57"/>
  <c r="K1620" i="57"/>
  <c r="K1628" i="57"/>
  <c r="K1636" i="57"/>
  <c r="K1644" i="57"/>
  <c r="K1652" i="57"/>
  <c r="K1660" i="57"/>
  <c r="K1668" i="57"/>
  <c r="K1676" i="57"/>
  <c r="K1684" i="57"/>
  <c r="K1692" i="57"/>
  <c r="K1700" i="57"/>
  <c r="K1708" i="57"/>
  <c r="K1716" i="57"/>
  <c r="K1724" i="57"/>
  <c r="K1732" i="57"/>
  <c r="K1740" i="57"/>
  <c r="K1748" i="57"/>
  <c r="K1756" i="57"/>
  <c r="K1764" i="57"/>
  <c r="K1772" i="57"/>
  <c r="K1780" i="57"/>
  <c r="K1788" i="57"/>
  <c r="K1796" i="57"/>
  <c r="K1804" i="57"/>
  <c r="K1812" i="57"/>
  <c r="K1820" i="57"/>
  <c r="K1828" i="57"/>
  <c r="K1836" i="57"/>
  <c r="K1844" i="57"/>
  <c r="K1852" i="57"/>
  <c r="K1860" i="57"/>
  <c r="K1868" i="57"/>
  <c r="K1876" i="57"/>
  <c r="K1884" i="57"/>
  <c r="K1892" i="57"/>
  <c r="K1900" i="57"/>
  <c r="K1908" i="57"/>
  <c r="K1916" i="57"/>
  <c r="K1924" i="57"/>
  <c r="K1932" i="57"/>
  <c r="K1940" i="57"/>
  <c r="K1948" i="57"/>
  <c r="K1956" i="57"/>
  <c r="K1964" i="57"/>
  <c r="K1972" i="57"/>
  <c r="K1980" i="57"/>
  <c r="K1988" i="57"/>
  <c r="K1996" i="57"/>
  <c r="K2004" i="57"/>
  <c r="K2012" i="57"/>
  <c r="K2020" i="57"/>
  <c r="K2028" i="57"/>
  <c r="K2036" i="57"/>
  <c r="K2044" i="57"/>
  <c r="K2052" i="57"/>
  <c r="K2060" i="57"/>
  <c r="K2068" i="57"/>
  <c r="K2076" i="57"/>
  <c r="K2084" i="57"/>
  <c r="K2092" i="57"/>
  <c r="K2100" i="57"/>
  <c r="K2108" i="57"/>
  <c r="K2116" i="57"/>
  <c r="K2124" i="57"/>
  <c r="K2132" i="57"/>
  <c r="K2140" i="57"/>
  <c r="K2148" i="57"/>
  <c r="K2156" i="57"/>
  <c r="K2164" i="57"/>
  <c r="K2172" i="57"/>
  <c r="K2180" i="57"/>
  <c r="K2188" i="57"/>
  <c r="K2196" i="57"/>
  <c r="K2204" i="57"/>
  <c r="K2212" i="57"/>
  <c r="K2220" i="57"/>
  <c r="K2228" i="57"/>
  <c r="K2236" i="57"/>
  <c r="K2244" i="57"/>
  <c r="K2252" i="57"/>
  <c r="K2260" i="57"/>
  <c r="K2268" i="57"/>
  <c r="K2276" i="57"/>
  <c r="K2284" i="57"/>
  <c r="K2292" i="57"/>
  <c r="K2300" i="57"/>
  <c r="K2308" i="57"/>
  <c r="K2316" i="57"/>
  <c r="K2324" i="57"/>
  <c r="K2332" i="57"/>
  <c r="K2340" i="57"/>
  <c r="K2348" i="57"/>
  <c r="K2356" i="57"/>
  <c r="K2364" i="57"/>
  <c r="K2372" i="57"/>
  <c r="K2380" i="57"/>
  <c r="K2388" i="57"/>
  <c r="K2396" i="57"/>
  <c r="K2404" i="57"/>
  <c r="K2412" i="57"/>
  <c r="K2420" i="57"/>
  <c r="K2428" i="57"/>
  <c r="K2436" i="57"/>
  <c r="K2444" i="57"/>
  <c r="K2452" i="57"/>
  <c r="K2460" i="57"/>
  <c r="K2468" i="57"/>
  <c r="K2476" i="57"/>
  <c r="K2484" i="57"/>
  <c r="K2492" i="57"/>
  <c r="K2500" i="57"/>
  <c r="K2508" i="57"/>
  <c r="K2516" i="57"/>
  <c r="K2524" i="57"/>
  <c r="K2532" i="57"/>
  <c r="K2540" i="57"/>
  <c r="K2548" i="57"/>
  <c r="K2556" i="57"/>
  <c r="K2564" i="57"/>
  <c r="K2572" i="57"/>
  <c r="K2580" i="57"/>
  <c r="K2588" i="57"/>
  <c r="K2596" i="57"/>
  <c r="K2604" i="57"/>
  <c r="K2612" i="57"/>
  <c r="K837" i="57"/>
  <c r="K874" i="57"/>
  <c r="K906" i="57"/>
  <c r="K938" i="57"/>
  <c r="K970" i="57"/>
  <c r="K1002" i="57"/>
  <c r="K1034" i="57"/>
  <c r="K1066" i="57"/>
  <c r="K1087" i="57"/>
  <c r="K1109" i="57"/>
  <c r="K1130" i="57"/>
  <c r="K1151" i="57"/>
  <c r="K1173" i="57"/>
  <c r="K1194" i="57"/>
  <c r="K1215" i="57"/>
  <c r="K1237" i="57"/>
  <c r="K1258" i="57"/>
  <c r="K1279" i="57"/>
  <c r="K1301" i="57"/>
  <c r="K1322" i="57"/>
  <c r="K1343" i="57"/>
  <c r="K1365" i="57"/>
  <c r="K1386" i="57"/>
  <c r="K1407" i="57"/>
  <c r="K1429" i="57"/>
  <c r="K1450" i="57"/>
  <c r="K1471" i="57"/>
  <c r="K1487" i="57"/>
  <c r="K1501" i="57"/>
  <c r="K1509" i="57"/>
  <c r="K1517" i="57"/>
  <c r="K1525" i="57"/>
  <c r="K1533" i="57"/>
  <c r="K1541" i="57"/>
  <c r="K1549" i="57"/>
  <c r="K1557" i="57"/>
  <c r="K1565" i="57"/>
  <c r="K1573" i="57"/>
  <c r="K1581" i="57"/>
  <c r="K1589" i="57"/>
  <c r="K1597" i="57"/>
  <c r="K1605" i="57"/>
  <c r="K1613" i="57"/>
  <c r="K1621" i="57"/>
  <c r="K1629" i="57"/>
  <c r="K1637" i="57"/>
  <c r="K1645" i="57"/>
  <c r="K1653" i="57"/>
  <c r="K1661" i="57"/>
  <c r="K1669" i="57"/>
  <c r="K1677" i="57"/>
  <c r="K1685" i="57"/>
  <c r="K1693" i="57"/>
  <c r="K1701" i="57"/>
  <c r="K1709" i="57"/>
  <c r="K1717" i="57"/>
  <c r="K1725" i="57"/>
  <c r="K1733" i="57"/>
  <c r="K1741" i="57"/>
  <c r="K1749" i="57"/>
  <c r="K1757" i="57"/>
  <c r="K1765" i="57"/>
  <c r="K1773" i="57"/>
  <c r="K1781" i="57"/>
  <c r="K1789" i="57"/>
  <c r="K1797" i="57"/>
  <c r="K1805" i="57"/>
  <c r="K1813" i="57"/>
  <c r="K1821" i="57"/>
  <c r="K1829" i="57"/>
  <c r="K1837" i="57"/>
  <c r="K1845" i="57"/>
  <c r="K1853" i="57"/>
  <c r="K1861" i="57"/>
  <c r="K1869" i="57"/>
  <c r="K1877" i="57"/>
  <c r="K1885" i="57"/>
  <c r="K1893" i="57"/>
  <c r="K1901" i="57"/>
  <c r="K1909" i="57"/>
  <c r="K1917" i="57"/>
  <c r="K1925" i="57"/>
  <c r="K1933" i="57"/>
  <c r="K1941" i="57"/>
  <c r="K1949" i="57"/>
  <c r="K1957" i="57"/>
  <c r="K1965" i="57"/>
  <c r="K1973" i="57"/>
  <c r="K1981" i="57"/>
  <c r="K1989" i="57"/>
  <c r="K1997" i="57"/>
  <c r="K2005" i="57"/>
  <c r="K2013" i="57"/>
  <c r="K2021" i="57"/>
  <c r="K2029" i="57"/>
  <c r="K2037" i="57"/>
  <c r="K2045" i="57"/>
  <c r="K2053" i="57"/>
  <c r="K2061" i="57"/>
  <c r="K2069" i="57"/>
  <c r="K2077" i="57"/>
  <c r="K2085" i="57"/>
  <c r="K2093" i="57"/>
  <c r="K2101" i="57"/>
  <c r="K2109" i="57"/>
  <c r="K2117" i="57"/>
  <c r="K2125" i="57"/>
  <c r="K2133" i="57"/>
  <c r="K2141" i="57"/>
  <c r="K2149" i="57"/>
  <c r="K2157" i="57"/>
  <c r="K2165" i="57"/>
  <c r="K2173" i="57"/>
  <c r="K2181" i="57"/>
  <c r="K2189" i="57"/>
  <c r="K2197" i="57"/>
  <c r="K2205" i="57"/>
  <c r="K2213" i="57"/>
  <c r="K2221" i="57"/>
  <c r="K2229" i="57"/>
  <c r="K2237" i="57"/>
  <c r="K2245" i="57"/>
  <c r="K2253" i="57"/>
  <c r="K2261" i="57"/>
  <c r="K2269" i="57"/>
  <c r="K2277" i="57"/>
  <c r="K2285" i="57"/>
  <c r="K2293" i="57"/>
  <c r="K2301" i="57"/>
  <c r="K2309" i="57"/>
  <c r="K2317" i="57"/>
  <c r="K2325" i="57"/>
  <c r="K2333" i="57"/>
  <c r="K2341" i="57"/>
  <c r="K2349" i="57"/>
  <c r="K2357" i="57"/>
  <c r="K2365" i="57"/>
  <c r="K2373" i="57"/>
  <c r="K2381" i="57"/>
  <c r="K2389" i="57"/>
  <c r="K2397" i="57"/>
  <c r="K2405" i="57"/>
  <c r="K2413" i="57"/>
  <c r="K2421" i="57"/>
  <c r="K2429" i="57"/>
  <c r="K2437" i="57"/>
  <c r="K2445" i="57"/>
  <c r="K2453" i="57"/>
  <c r="K2461" i="57"/>
  <c r="K2469" i="57"/>
  <c r="K2477" i="57"/>
  <c r="K2485" i="57"/>
  <c r="K2493" i="57"/>
  <c r="K2501" i="57"/>
  <c r="K2509" i="57"/>
  <c r="K2517" i="57"/>
  <c r="K2525" i="57"/>
  <c r="K2533" i="57"/>
  <c r="K2541" i="57"/>
  <c r="K2549" i="57"/>
  <c r="K2557" i="57"/>
  <c r="K2565" i="57"/>
  <c r="K2573" i="57"/>
  <c r="K2581" i="57"/>
  <c r="K2589" i="57"/>
  <c r="K2597" i="57"/>
  <c r="K2605" i="57"/>
  <c r="K2613" i="57"/>
  <c r="K2621" i="57"/>
  <c r="K2629" i="57"/>
  <c r="K845" i="57"/>
  <c r="K877" i="57"/>
  <c r="K909" i="57"/>
  <c r="K941" i="57"/>
  <c r="K973" i="57"/>
  <c r="K1005" i="57"/>
  <c r="K1037" i="57"/>
  <c r="K1069" i="57"/>
  <c r="K1090" i="57"/>
  <c r="K1111" i="57"/>
  <c r="K1133" i="57"/>
  <c r="K1154" i="57"/>
  <c r="K1175" i="57"/>
  <c r="K1197" i="57"/>
  <c r="K1218" i="57"/>
  <c r="K1239" i="57"/>
  <c r="K1261" i="57"/>
  <c r="K1282" i="57"/>
  <c r="K1303" i="57"/>
  <c r="K1325" i="57"/>
  <c r="K1346" i="57"/>
  <c r="K1367" i="57"/>
  <c r="K1389" i="57"/>
  <c r="K1410" i="57"/>
  <c r="K1431" i="57"/>
  <c r="K1453" i="57"/>
  <c r="K1473" i="57"/>
  <c r="K1489" i="57"/>
  <c r="K1502" i="57"/>
  <c r="K1510" i="57"/>
  <c r="K1518" i="57"/>
  <c r="K1526" i="57"/>
  <c r="K1534" i="57"/>
  <c r="K1542" i="57"/>
  <c r="K1550" i="57"/>
  <c r="K1558" i="57"/>
  <c r="K1566" i="57"/>
  <c r="K1574" i="57"/>
  <c r="K1582" i="57"/>
  <c r="K1590" i="57"/>
  <c r="K1598" i="57"/>
  <c r="K1606" i="57"/>
  <c r="K1614" i="57"/>
  <c r="K1622" i="57"/>
  <c r="K1630" i="57"/>
  <c r="K1638" i="57"/>
  <c r="K1646" i="57"/>
  <c r="K1654" i="57"/>
  <c r="K1662" i="57"/>
  <c r="K1670" i="57"/>
  <c r="K1678" i="57"/>
  <c r="K1686" i="57"/>
  <c r="K1694" i="57"/>
  <c r="K1702" i="57"/>
  <c r="K1710" i="57"/>
  <c r="K1718" i="57"/>
  <c r="K1726" i="57"/>
  <c r="K1734" i="57"/>
  <c r="K1742" i="57"/>
  <c r="K1750" i="57"/>
  <c r="K1758" i="57"/>
  <c r="K1766" i="57"/>
  <c r="K1774" i="57"/>
  <c r="K1782" i="57"/>
  <c r="K1790" i="57"/>
  <c r="K1798" i="57"/>
  <c r="K1806" i="57"/>
  <c r="K1814" i="57"/>
  <c r="K1822" i="57"/>
  <c r="K1830" i="57"/>
  <c r="K1838" i="57"/>
  <c r="K1846" i="57"/>
  <c r="K1854" i="57"/>
  <c r="K1862" i="57"/>
  <c r="K1870" i="57"/>
  <c r="K1878" i="57"/>
  <c r="K1886" i="57"/>
  <c r="K1894" i="57"/>
  <c r="K1902" i="57"/>
  <c r="K1910" i="57"/>
  <c r="K1918" i="57"/>
  <c r="K1926" i="57"/>
  <c r="K1934" i="57"/>
  <c r="K1942" i="57"/>
  <c r="K1950" i="57"/>
  <c r="K1958" i="57"/>
  <c r="K1966" i="57"/>
  <c r="K1974" i="57"/>
  <c r="K1982" i="57"/>
  <c r="K1990" i="57"/>
  <c r="K1998" i="57"/>
  <c r="K2006" i="57"/>
  <c r="K2014" i="57"/>
  <c r="K2022" i="57"/>
  <c r="K2030" i="57"/>
  <c r="K2038" i="57"/>
  <c r="K2046" i="57"/>
  <c r="K2054" i="57"/>
  <c r="K2062" i="57"/>
  <c r="K2070" i="57"/>
  <c r="K2078" i="57"/>
  <c r="K2086" i="57"/>
  <c r="K2094" i="57"/>
  <c r="K2102" i="57"/>
  <c r="K2110" i="57"/>
  <c r="K2118" i="57"/>
  <c r="K2126" i="57"/>
  <c r="K2134" i="57"/>
  <c r="K2142" i="57"/>
  <c r="K2150" i="57"/>
  <c r="K2158" i="57"/>
  <c r="K2166" i="57"/>
  <c r="K2174" i="57"/>
  <c r="K2182" i="57"/>
  <c r="K2190" i="57"/>
  <c r="K2198" i="57"/>
  <c r="K2206" i="57"/>
  <c r="K2214" i="57"/>
  <c r="K2222" i="57"/>
  <c r="K2230" i="57"/>
  <c r="K2238" i="57"/>
  <c r="K2246" i="57"/>
  <c r="K2254" i="57"/>
  <c r="K2262" i="57"/>
  <c r="K2270" i="57"/>
  <c r="K2278" i="57"/>
  <c r="K2286" i="57"/>
  <c r="K2294" i="57"/>
  <c r="K2302" i="57"/>
  <c r="K2310" i="57"/>
  <c r="K2318" i="57"/>
  <c r="K2326" i="57"/>
  <c r="K2334" i="57"/>
  <c r="K2342" i="57"/>
  <c r="K2350" i="57"/>
  <c r="K2358" i="57"/>
  <c r="K2366" i="57"/>
  <c r="K2374" i="57"/>
  <c r="K2382" i="57"/>
  <c r="K2390" i="57"/>
  <c r="K2398" i="57"/>
  <c r="K2406" i="57"/>
  <c r="K2414" i="57"/>
  <c r="K2422" i="57"/>
  <c r="K2430" i="57"/>
  <c r="K2438" i="57"/>
  <c r="K2446" i="57"/>
  <c r="K2454" i="57"/>
  <c r="K2462" i="57"/>
  <c r="K2470" i="57"/>
  <c r="K2478" i="57"/>
  <c r="K2486" i="57"/>
  <c r="K2494" i="57"/>
  <c r="K2502" i="57"/>
  <c r="K2510" i="57"/>
  <c r="K2518" i="57"/>
  <c r="K2526" i="57"/>
  <c r="K2534" i="57"/>
  <c r="K2542" i="57"/>
  <c r="K2550" i="57"/>
  <c r="K2558" i="57"/>
  <c r="K2566" i="57"/>
  <c r="K2574" i="57"/>
  <c r="K2582" i="57"/>
  <c r="K2590" i="57"/>
  <c r="K2598" i="57"/>
  <c r="K2606" i="57"/>
  <c r="K2614" i="57"/>
  <c r="K2622" i="57"/>
  <c r="K2630" i="57"/>
  <c r="K789" i="57"/>
  <c r="K850" i="57"/>
  <c r="K882" i="57"/>
  <c r="K914" i="57"/>
  <c r="K946" i="57"/>
  <c r="K978" i="57"/>
  <c r="K1010" i="57"/>
  <c r="K1042" i="57"/>
  <c r="K1071" i="57"/>
  <c r="K1093" i="57"/>
  <c r="K1114" i="57"/>
  <c r="K1135" i="57"/>
  <c r="K1157" i="57"/>
  <c r="K1178" i="57"/>
  <c r="K1199" i="57"/>
  <c r="K1221" i="57"/>
  <c r="K1242" i="57"/>
  <c r="K1263" i="57"/>
  <c r="K1285" i="57"/>
  <c r="K1306" i="57"/>
  <c r="K1327" i="57"/>
  <c r="K1349" i="57"/>
  <c r="K1370" i="57"/>
  <c r="K1391" i="57"/>
  <c r="K1413" i="57"/>
  <c r="K1434" i="57"/>
  <c r="K1455" i="57"/>
  <c r="K1474" i="57"/>
  <c r="K1490" i="57"/>
  <c r="K1503" i="57"/>
  <c r="K1511" i="57"/>
  <c r="K1519" i="57"/>
  <c r="K1527" i="57"/>
  <c r="K1535" i="57"/>
  <c r="K1543" i="57"/>
  <c r="K1551" i="57"/>
  <c r="K1559" i="57"/>
  <c r="K1567" i="57"/>
  <c r="K1575" i="57"/>
  <c r="K1583" i="57"/>
  <c r="K1591" i="57"/>
  <c r="K1599" i="57"/>
  <c r="K1607" i="57"/>
  <c r="K1615" i="57"/>
  <c r="K1623" i="57"/>
  <c r="K1631" i="57"/>
  <c r="K1639" i="57"/>
  <c r="K1647" i="57"/>
  <c r="K1655" i="57"/>
  <c r="K1663" i="57"/>
  <c r="K1671" i="57"/>
  <c r="K1679" i="57"/>
  <c r="K1687" i="57"/>
  <c r="K1695" i="57"/>
  <c r="K1703" i="57"/>
  <c r="K1711" i="57"/>
  <c r="K1719" i="57"/>
  <c r="K1727" i="57"/>
  <c r="K1735" i="57"/>
  <c r="K1743" i="57"/>
  <c r="K1751" i="57"/>
  <c r="K1759" i="57"/>
  <c r="K1767" i="57"/>
  <c r="K1775" i="57"/>
  <c r="K1783" i="57"/>
  <c r="K1791" i="57"/>
  <c r="K1799" i="57"/>
  <c r="K1807" i="57"/>
  <c r="K1815" i="57"/>
  <c r="K1823" i="57"/>
  <c r="K1831" i="57"/>
  <c r="K1839" i="57"/>
  <c r="K1847" i="57"/>
  <c r="K1855" i="57"/>
  <c r="K1863" i="57"/>
  <c r="K1871" i="57"/>
  <c r="K1879" i="57"/>
  <c r="K1887" i="57"/>
  <c r="K1895" i="57"/>
  <c r="K1903" i="57"/>
  <c r="K1911" i="57"/>
  <c r="K1919" i="57"/>
  <c r="K1927" i="57"/>
  <c r="K1935" i="57"/>
  <c r="K1943" i="57"/>
  <c r="K1951" i="57"/>
  <c r="K1959" i="57"/>
  <c r="K1967" i="57"/>
  <c r="K1975" i="57"/>
  <c r="K1983" i="57"/>
  <c r="K1991" i="57"/>
  <c r="K1999" i="57"/>
  <c r="K2007" i="57"/>
  <c r="K2015" i="57"/>
  <c r="K2023" i="57"/>
  <c r="K2031" i="57"/>
  <c r="K2039" i="57"/>
  <c r="K2047" i="57"/>
  <c r="K2055" i="57"/>
  <c r="K2063" i="57"/>
  <c r="K2071" i="57"/>
  <c r="K2079" i="57"/>
  <c r="K2087" i="57"/>
  <c r="K2095" i="57"/>
  <c r="K2103" i="57"/>
  <c r="K2111" i="57"/>
  <c r="K2119" i="57"/>
  <c r="K2127" i="57"/>
  <c r="K2135" i="57"/>
  <c r="K2143" i="57"/>
  <c r="K2151" i="57"/>
  <c r="K2159" i="57"/>
  <c r="K2167" i="57"/>
  <c r="K2175" i="57"/>
  <c r="K2183" i="57"/>
  <c r="K2191" i="57"/>
  <c r="K2199" i="57"/>
  <c r="K2207" i="57"/>
  <c r="K2215" i="57"/>
  <c r="K2223" i="57"/>
  <c r="K2231" i="57"/>
  <c r="K2239" i="57"/>
  <c r="K2247" i="57"/>
  <c r="K2255" i="57"/>
  <c r="K2263" i="57"/>
  <c r="K2271" i="57"/>
  <c r="K2279" i="57"/>
  <c r="K2287" i="57"/>
  <c r="K2295" i="57"/>
  <c r="K2303" i="57"/>
  <c r="K2311" i="57"/>
  <c r="K2319" i="57"/>
  <c r="K2327" i="57"/>
  <c r="K2335" i="57"/>
  <c r="K2343" i="57"/>
  <c r="K2351" i="57"/>
  <c r="K2359" i="57"/>
  <c r="K2367" i="57"/>
  <c r="K2375" i="57"/>
  <c r="K2383" i="57"/>
  <c r="K2391" i="57"/>
  <c r="K2399" i="57"/>
  <c r="K2407" i="57"/>
  <c r="K2415" i="57"/>
  <c r="K2423" i="57"/>
  <c r="K2431" i="57"/>
  <c r="K2439" i="57"/>
  <c r="K2447" i="57"/>
  <c r="K2455" i="57"/>
  <c r="K2463" i="57"/>
  <c r="K2471" i="57"/>
  <c r="K2479" i="57"/>
  <c r="K2487" i="57"/>
  <c r="K2495" i="57"/>
  <c r="K2503" i="57"/>
  <c r="K2511" i="57"/>
  <c r="K2519" i="57"/>
  <c r="K2527" i="57"/>
  <c r="K2535" i="57"/>
  <c r="K2543" i="57"/>
  <c r="K2551" i="57"/>
  <c r="K2559" i="57"/>
  <c r="K2567" i="57"/>
  <c r="K2575" i="57"/>
  <c r="K2583" i="57"/>
  <c r="K2591" i="57"/>
  <c r="K2599" i="57"/>
  <c r="K2607" i="57"/>
  <c r="K2615" i="57"/>
  <c r="K2623" i="57"/>
  <c r="K2631" i="57"/>
  <c r="K805" i="57"/>
  <c r="K858" i="57"/>
  <c r="K890" i="57"/>
  <c r="K922" i="57"/>
  <c r="K954" i="57"/>
  <c r="K986" i="57"/>
  <c r="K1018" i="57"/>
  <c r="K1050" i="57"/>
  <c r="K1077" i="57"/>
  <c r="K1098" i="57"/>
  <c r="K1119" i="57"/>
  <c r="K1141" i="57"/>
  <c r="K1162" i="57"/>
  <c r="K1183" i="57"/>
  <c r="K1205" i="57"/>
  <c r="K1226" i="57"/>
  <c r="K1247" i="57"/>
  <c r="K1269" i="57"/>
  <c r="K1290" i="57"/>
  <c r="K1311" i="57"/>
  <c r="K1333" i="57"/>
  <c r="K1354" i="57"/>
  <c r="K1375" i="57"/>
  <c r="K1397" i="57"/>
  <c r="K1418" i="57"/>
  <c r="K1439" i="57"/>
  <c r="K1461" i="57"/>
  <c r="K1479" i="57"/>
  <c r="K1495" i="57"/>
  <c r="K1505" i="57"/>
  <c r="K1513" i="57"/>
  <c r="K1521" i="57"/>
  <c r="K1529" i="57"/>
  <c r="K1537" i="57"/>
  <c r="K1545" i="57"/>
  <c r="K1553" i="57"/>
  <c r="K1561" i="57"/>
  <c r="K1569" i="57"/>
  <c r="K1577" i="57"/>
  <c r="K1585" i="57"/>
  <c r="K1593" i="57"/>
  <c r="K1601" i="57"/>
  <c r="K1609" i="57"/>
  <c r="K1617" i="57"/>
  <c r="K1625" i="57"/>
  <c r="K1633" i="57"/>
  <c r="K1641" i="57"/>
  <c r="K1649" i="57"/>
  <c r="K1657" i="57"/>
  <c r="K1665" i="57"/>
  <c r="K1673" i="57"/>
  <c r="K1681" i="57"/>
  <c r="K1689" i="57"/>
  <c r="K1697" i="57"/>
  <c r="K1705" i="57"/>
  <c r="K1713" i="57"/>
  <c r="K1721" i="57"/>
  <c r="K1729" i="57"/>
  <c r="K1737" i="57"/>
  <c r="K1745" i="57"/>
  <c r="K1753" i="57"/>
  <c r="K1761" i="57"/>
  <c r="K1769" i="57"/>
  <c r="K1777" i="57"/>
  <c r="K1785" i="57"/>
  <c r="K1793" i="57"/>
  <c r="K1801" i="57"/>
  <c r="K1809" i="57"/>
  <c r="K1817" i="57"/>
  <c r="K1825" i="57"/>
  <c r="K1833" i="57"/>
  <c r="K1841" i="57"/>
  <c r="K1849" i="57"/>
  <c r="K1857" i="57"/>
  <c r="K1865" i="57"/>
  <c r="K1873" i="57"/>
  <c r="K1881" i="57"/>
  <c r="K1889" i="57"/>
  <c r="K1897" i="57"/>
  <c r="K1905" i="57"/>
  <c r="K1913" i="57"/>
  <c r="K1921" i="57"/>
  <c r="K1929" i="57"/>
  <c r="K1937" i="57"/>
  <c r="K1945" i="57"/>
  <c r="K1953" i="57"/>
  <c r="K1961" i="57"/>
  <c r="K1969" i="57"/>
  <c r="K1977" i="57"/>
  <c r="K1985" i="57"/>
  <c r="K1993" i="57"/>
  <c r="K2001" i="57"/>
  <c r="K2009" i="57"/>
  <c r="K2017" i="57"/>
  <c r="K2025" i="57"/>
  <c r="K2033" i="57"/>
  <c r="K2041" i="57"/>
  <c r="K2049" i="57"/>
  <c r="K2057" i="57"/>
  <c r="K2065" i="57"/>
  <c r="K2073" i="57"/>
  <c r="K2081" i="57"/>
  <c r="K2089" i="57"/>
  <c r="K2097" i="57"/>
  <c r="K2105" i="57"/>
  <c r="K2113" i="57"/>
  <c r="K2121" i="57"/>
  <c r="K2129" i="57"/>
  <c r="K2137" i="57"/>
  <c r="K2145" i="57"/>
  <c r="K2153" i="57"/>
  <c r="K2161" i="57"/>
  <c r="K2169" i="57"/>
  <c r="K2177" i="57"/>
  <c r="K2185" i="57"/>
  <c r="K2193" i="57"/>
  <c r="K2201" i="57"/>
  <c r="K2209" i="57"/>
  <c r="K2217" i="57"/>
  <c r="K2225" i="57"/>
  <c r="K2233" i="57"/>
  <c r="K2241" i="57"/>
  <c r="K2249" i="57"/>
  <c r="K2257" i="57"/>
  <c r="K2265" i="57"/>
  <c r="K2273" i="57"/>
  <c r="K2281" i="57"/>
  <c r="K2289" i="57"/>
  <c r="K2297" i="57"/>
  <c r="K2305" i="57"/>
  <c r="K2313" i="57"/>
  <c r="K2321" i="57"/>
  <c r="K2329" i="57"/>
  <c r="K2337" i="57"/>
  <c r="K2345" i="57"/>
  <c r="K2353" i="57"/>
  <c r="K2361" i="57"/>
  <c r="K2369" i="57"/>
  <c r="K2377" i="57"/>
  <c r="K2385" i="57"/>
  <c r="K2393" i="57"/>
  <c r="K2401" i="57"/>
  <c r="K2409" i="57"/>
  <c r="K2417" i="57"/>
  <c r="K2425" i="57"/>
  <c r="K2433" i="57"/>
  <c r="K2441" i="57"/>
  <c r="K2449" i="57"/>
  <c r="K2457" i="57"/>
  <c r="K2465" i="57"/>
  <c r="K2473" i="57"/>
  <c r="K2481" i="57"/>
  <c r="K2489" i="57"/>
  <c r="K2497" i="57"/>
  <c r="K2505" i="57"/>
  <c r="K2513" i="57"/>
  <c r="K2521" i="57"/>
  <c r="K2529" i="57"/>
  <c r="K2537" i="57"/>
  <c r="K2545" i="57"/>
  <c r="K2553" i="57"/>
  <c r="K2561" i="57"/>
  <c r="K2569" i="57"/>
  <c r="K2577" i="57"/>
  <c r="K2585" i="57"/>
  <c r="K2593" i="57"/>
  <c r="K2601" i="57"/>
  <c r="K2609" i="57"/>
  <c r="K2617" i="57"/>
  <c r="K2625" i="57"/>
  <c r="K2633" i="57"/>
  <c r="K949" i="57"/>
  <c r="K1159" i="57"/>
  <c r="K1330" i="57"/>
  <c r="K1493" i="57"/>
  <c r="K1560" i="57"/>
  <c r="K1624" i="57"/>
  <c r="K1688" i="57"/>
  <c r="K1752" i="57"/>
  <c r="K1816" i="57"/>
  <c r="K1880" i="57"/>
  <c r="K1944" i="57"/>
  <c r="K2008" i="57"/>
  <c r="K2072" i="57"/>
  <c r="K2136" i="57"/>
  <c r="K2200" i="57"/>
  <c r="K2264" i="57"/>
  <c r="K2328" i="57"/>
  <c r="K2360" i="57"/>
  <c r="K2392" i="57"/>
  <c r="K2424" i="57"/>
  <c r="K2456" i="57"/>
  <c r="K2488" i="57"/>
  <c r="K2520" i="57"/>
  <c r="K2552" i="57"/>
  <c r="K2584" i="57"/>
  <c r="K2616" i="57"/>
  <c r="K2636" i="57"/>
  <c r="K2644" i="57"/>
  <c r="K2652" i="57"/>
  <c r="K2660" i="57"/>
  <c r="K2668" i="57"/>
  <c r="K2676" i="57"/>
  <c r="K2684" i="57"/>
  <c r="K2692" i="57"/>
  <c r="K2700" i="57"/>
  <c r="K2708" i="57"/>
  <c r="K2716" i="57"/>
  <c r="K2724" i="57"/>
  <c r="K2732" i="57"/>
  <c r="K2740" i="57"/>
  <c r="K2748" i="57"/>
  <c r="K2756" i="57"/>
  <c r="K2764" i="57"/>
  <c r="K2772" i="57"/>
  <c r="K2780" i="57"/>
  <c r="K2788" i="57"/>
  <c r="K2796" i="57"/>
  <c r="K2804" i="57"/>
  <c r="K2812" i="57"/>
  <c r="K2820" i="57"/>
  <c r="K2828" i="57"/>
  <c r="K2836" i="57"/>
  <c r="K2844" i="57"/>
  <c r="K2852" i="57"/>
  <c r="K2860" i="57"/>
  <c r="K2868" i="57"/>
  <c r="K2876" i="57"/>
  <c r="K2884" i="57"/>
  <c r="K2892" i="57"/>
  <c r="K2900" i="57"/>
  <c r="K2908" i="57"/>
  <c r="K2916" i="57"/>
  <c r="K2924" i="57"/>
  <c r="K2932" i="57"/>
  <c r="K2940" i="57"/>
  <c r="K2948" i="57"/>
  <c r="K2956" i="57"/>
  <c r="K2964" i="57"/>
  <c r="K2972" i="57"/>
  <c r="K2980" i="57"/>
  <c r="K2988" i="57"/>
  <c r="K2996" i="57"/>
  <c r="K3004" i="57"/>
  <c r="K3012" i="57"/>
  <c r="K3020" i="57"/>
  <c r="K3028" i="57"/>
  <c r="K3036" i="57"/>
  <c r="K3044" i="57"/>
  <c r="K3052" i="57"/>
  <c r="K3060" i="57"/>
  <c r="K3068" i="57"/>
  <c r="K3076" i="57"/>
  <c r="K3084" i="57"/>
  <c r="K3092" i="57"/>
  <c r="K3100" i="57"/>
  <c r="K3108" i="57"/>
  <c r="K3116" i="57"/>
  <c r="K3124" i="57"/>
  <c r="K3132" i="57"/>
  <c r="K3140" i="57"/>
  <c r="K3148" i="57"/>
  <c r="K3156" i="57"/>
  <c r="K3164" i="57"/>
  <c r="K3172" i="57"/>
  <c r="K3180" i="57"/>
  <c r="K3188" i="57"/>
  <c r="K3196" i="57"/>
  <c r="K3204" i="57"/>
  <c r="K3212" i="57"/>
  <c r="K3220" i="57"/>
  <c r="K981" i="57"/>
  <c r="K1181" i="57"/>
  <c r="K1351" i="57"/>
  <c r="K1504" i="57"/>
  <c r="K1568" i="57"/>
  <c r="K1632" i="57"/>
  <c r="K1696" i="57"/>
  <c r="K1760" i="57"/>
  <c r="K1824" i="57"/>
  <c r="K1888" i="57"/>
  <c r="K1952" i="57"/>
  <c r="K2016" i="57"/>
  <c r="K2080" i="57"/>
  <c r="K2144" i="57"/>
  <c r="K2208" i="57"/>
  <c r="K2272" i="57"/>
  <c r="K2331" i="57"/>
  <c r="K2363" i="57"/>
  <c r="K2395" i="57"/>
  <c r="K2427" i="57"/>
  <c r="K2459" i="57"/>
  <c r="K2491" i="57"/>
  <c r="K2523" i="57"/>
  <c r="K2555" i="57"/>
  <c r="K2587" i="57"/>
  <c r="K2619" i="57"/>
  <c r="K2637" i="57"/>
  <c r="K2645" i="57"/>
  <c r="K2653" i="57"/>
  <c r="K2661" i="57"/>
  <c r="K2669" i="57"/>
  <c r="K2677" i="57"/>
  <c r="K2685" i="57"/>
  <c r="K2693" i="57"/>
  <c r="K2701" i="57"/>
  <c r="K2709" i="57"/>
  <c r="K2717" i="57"/>
  <c r="K2725" i="57"/>
  <c r="K2733" i="57"/>
  <c r="K2741" i="57"/>
  <c r="K2749" i="57"/>
  <c r="K2757" i="57"/>
  <c r="K2765" i="57"/>
  <c r="K2773" i="57"/>
  <c r="K2781" i="57"/>
  <c r="K2789" i="57"/>
  <c r="K2797" i="57"/>
  <c r="K2805" i="57"/>
  <c r="K2813" i="57"/>
  <c r="K2821" i="57"/>
  <c r="K2829" i="57"/>
  <c r="K2837" i="57"/>
  <c r="K2845" i="57"/>
  <c r="K2853" i="57"/>
  <c r="K2861" i="57"/>
  <c r="K2869" i="57"/>
  <c r="K2877" i="57"/>
  <c r="K2885" i="57"/>
  <c r="K2893" i="57"/>
  <c r="K2901" i="57"/>
  <c r="K2909" i="57"/>
  <c r="K2917" i="57"/>
  <c r="K2925" i="57"/>
  <c r="K2933" i="57"/>
  <c r="K2941" i="57"/>
  <c r="K2949" i="57"/>
  <c r="K2957" i="57"/>
  <c r="K2965" i="57"/>
  <c r="K2973" i="57"/>
  <c r="K2981" i="57"/>
  <c r="K2989" i="57"/>
  <c r="K2997" i="57"/>
  <c r="K3005" i="57"/>
  <c r="K3013" i="57"/>
  <c r="K3021" i="57"/>
  <c r="K3029" i="57"/>
  <c r="K3037" i="57"/>
  <c r="K3045" i="57"/>
  <c r="K3053" i="57"/>
  <c r="K3061" i="57"/>
  <c r="K3069" i="57"/>
  <c r="K3077" i="57"/>
  <c r="K3085" i="57"/>
  <c r="K3093" i="57"/>
  <c r="K3101" i="57"/>
  <c r="K3109" i="57"/>
  <c r="K3117" i="57"/>
  <c r="K3125" i="57"/>
  <c r="K3133" i="57"/>
  <c r="K3141" i="57"/>
  <c r="K3149" i="57"/>
  <c r="K3157" i="57"/>
  <c r="K3165" i="57"/>
  <c r="K3173" i="57"/>
  <c r="K3181" i="57"/>
  <c r="K3189" i="57"/>
  <c r="K3197" i="57"/>
  <c r="K3205" i="57"/>
  <c r="K3213" i="57"/>
  <c r="K3221" i="57"/>
  <c r="K3229" i="57"/>
  <c r="K3237" i="57"/>
  <c r="K3245" i="57"/>
  <c r="K3253" i="57"/>
  <c r="K3261" i="57"/>
  <c r="K3269" i="57"/>
  <c r="K3277" i="57"/>
  <c r="K3285" i="57"/>
  <c r="K3293" i="57"/>
  <c r="K3301" i="57"/>
  <c r="K3309" i="57"/>
  <c r="K3317" i="57"/>
  <c r="K3325" i="57"/>
  <c r="K3333" i="57"/>
  <c r="K3341" i="57"/>
  <c r="K3349" i="57"/>
  <c r="K3357" i="57"/>
  <c r="K3365" i="57"/>
  <c r="K3373" i="57"/>
  <c r="K3381" i="57"/>
  <c r="K3389" i="57"/>
  <c r="K3397" i="57"/>
  <c r="K3405" i="57"/>
  <c r="K3413" i="57"/>
  <c r="K3421" i="57"/>
  <c r="K3429" i="57"/>
  <c r="K3437" i="57"/>
  <c r="K3445" i="57"/>
  <c r="K3453" i="57"/>
  <c r="K3461" i="57"/>
  <c r="K3469" i="57"/>
  <c r="K3477" i="57"/>
  <c r="K3485" i="57"/>
  <c r="K3493" i="57"/>
  <c r="K3501" i="57"/>
  <c r="K3509" i="57"/>
  <c r="K3517" i="57"/>
  <c r="K3525" i="57"/>
  <c r="K3533" i="57"/>
  <c r="K3541" i="57"/>
  <c r="K3549" i="57"/>
  <c r="K3557" i="57"/>
  <c r="K3565" i="57"/>
  <c r="K3573" i="57"/>
  <c r="K3581" i="57"/>
  <c r="K3589" i="57"/>
  <c r="K3597" i="57"/>
  <c r="K3605" i="57"/>
  <c r="K3613" i="57"/>
  <c r="K3621" i="57"/>
  <c r="K3629" i="57"/>
  <c r="K3637" i="57"/>
  <c r="K3645" i="57"/>
  <c r="K3653" i="57"/>
  <c r="K3661" i="57"/>
  <c r="K3669" i="57"/>
  <c r="K3677" i="57"/>
  <c r="K3685" i="57"/>
  <c r="K3693" i="57"/>
  <c r="K3701" i="57"/>
  <c r="K3709" i="57"/>
  <c r="K3717" i="57"/>
  <c r="K3725" i="57"/>
  <c r="K3733" i="57"/>
  <c r="K3741" i="57"/>
  <c r="K3749" i="57"/>
  <c r="K3757" i="57"/>
  <c r="K3765" i="57"/>
  <c r="K3773" i="57"/>
  <c r="K3781" i="57"/>
  <c r="K3789" i="57"/>
  <c r="K1013" i="57"/>
  <c r="K1202" i="57"/>
  <c r="K1373" i="57"/>
  <c r="K1512" i="57"/>
  <c r="K1576" i="57"/>
  <c r="K1640" i="57"/>
  <c r="K1704" i="57"/>
  <c r="K1768" i="57"/>
  <c r="K1832" i="57"/>
  <c r="K1896" i="57"/>
  <c r="K1960" i="57"/>
  <c r="K2024" i="57"/>
  <c r="K2088" i="57"/>
  <c r="K2152" i="57"/>
  <c r="K2216" i="57"/>
  <c r="K2280" i="57"/>
  <c r="K2336" i="57"/>
  <c r="K2368" i="57"/>
  <c r="K2400" i="57"/>
  <c r="K2432" i="57"/>
  <c r="K2464" i="57"/>
  <c r="K2496" i="57"/>
  <c r="K2528" i="57"/>
  <c r="K2560" i="57"/>
  <c r="K2592" i="57"/>
  <c r="K2620" i="57"/>
  <c r="K2638" i="57"/>
  <c r="K2646" i="57"/>
  <c r="K2654" i="57"/>
  <c r="K2662" i="57"/>
  <c r="K2670" i="57"/>
  <c r="K2678" i="57"/>
  <c r="K2686" i="57"/>
  <c r="K2694" i="57"/>
  <c r="K2702" i="57"/>
  <c r="K2710" i="57"/>
  <c r="K2718" i="57"/>
  <c r="K2726" i="57"/>
  <c r="K2734" i="57"/>
  <c r="K2742" i="57"/>
  <c r="K2750" i="57"/>
  <c r="K2758" i="57"/>
  <c r="K2766" i="57"/>
  <c r="K2774" i="57"/>
  <c r="K2782" i="57"/>
  <c r="K2790" i="57"/>
  <c r="K2798" i="57"/>
  <c r="K2806" i="57"/>
  <c r="K2814" i="57"/>
  <c r="K2822" i="57"/>
  <c r="K2830" i="57"/>
  <c r="K2838" i="57"/>
  <c r="K2846" i="57"/>
  <c r="K2854" i="57"/>
  <c r="K2862" i="57"/>
  <c r="K2870" i="57"/>
  <c r="K2878" i="57"/>
  <c r="K2886" i="57"/>
  <c r="K2894" i="57"/>
  <c r="K2902" i="57"/>
  <c r="K2910" i="57"/>
  <c r="K2918" i="57"/>
  <c r="K2926" i="57"/>
  <c r="K2934" i="57"/>
  <c r="K2942" i="57"/>
  <c r="K2950" i="57"/>
  <c r="K2958" i="57"/>
  <c r="K2966" i="57"/>
  <c r="K2974" i="57"/>
  <c r="K2982" i="57"/>
  <c r="K2990" i="57"/>
  <c r="K2998" i="57"/>
  <c r="K3006" i="57"/>
  <c r="K3014" i="57"/>
  <c r="K3022" i="57"/>
  <c r="K3030" i="57"/>
  <c r="K3038" i="57"/>
  <c r="K3046" i="57"/>
  <c r="K3054" i="57"/>
  <c r="K3062" i="57"/>
  <c r="K3070" i="57"/>
  <c r="K3078" i="57"/>
  <c r="K3086" i="57"/>
  <c r="K3094" i="57"/>
  <c r="K3102" i="57"/>
  <c r="K3110" i="57"/>
  <c r="K3118" i="57"/>
  <c r="K3126" i="57"/>
  <c r="K3134" i="57"/>
  <c r="K3142" i="57"/>
  <c r="K3150" i="57"/>
  <c r="K3158" i="57"/>
  <c r="K3166" i="57"/>
  <c r="K3174" i="57"/>
  <c r="K3182" i="57"/>
  <c r="K3190" i="57"/>
  <c r="K3198" i="57"/>
  <c r="K3206" i="57"/>
  <c r="K3214" i="57"/>
  <c r="K3222" i="57"/>
  <c r="K3230" i="57"/>
  <c r="K3238" i="57"/>
  <c r="K3246" i="57"/>
  <c r="K3254" i="57"/>
  <c r="K3262" i="57"/>
  <c r="K3270" i="57"/>
  <c r="K3278" i="57"/>
  <c r="K3286" i="57"/>
  <c r="K3294" i="57"/>
  <c r="K3302" i="57"/>
  <c r="K3310" i="57"/>
  <c r="K3318" i="57"/>
  <c r="K3326" i="57"/>
  <c r="K3334" i="57"/>
  <c r="K3342" i="57"/>
  <c r="K3350" i="57"/>
  <c r="K3358" i="57"/>
  <c r="K3366" i="57"/>
  <c r="K3374" i="57"/>
  <c r="K3382" i="57"/>
  <c r="K3390" i="57"/>
  <c r="K3398" i="57"/>
  <c r="K3406" i="57"/>
  <c r="K3414" i="57"/>
  <c r="K3422" i="57"/>
  <c r="K3430" i="57"/>
  <c r="K3438" i="57"/>
  <c r="K3446" i="57"/>
  <c r="K3454" i="57"/>
  <c r="K3462" i="57"/>
  <c r="K3470" i="57"/>
  <c r="K3478" i="57"/>
  <c r="K3486" i="57"/>
  <c r="K3494" i="57"/>
  <c r="K3502" i="57"/>
  <c r="K3510" i="57"/>
  <c r="K3518" i="57"/>
  <c r="K3526" i="57"/>
  <c r="K3534" i="57"/>
  <c r="K3542" i="57"/>
  <c r="K3550" i="57"/>
  <c r="K3558" i="57"/>
  <c r="K3566" i="57"/>
  <c r="K3574" i="57"/>
  <c r="K3582" i="57"/>
  <c r="K3590" i="57"/>
  <c r="K3598" i="57"/>
  <c r="K3606" i="57"/>
  <c r="K3614" i="57"/>
  <c r="K3622" i="57"/>
  <c r="K3630" i="57"/>
  <c r="K3638" i="57"/>
  <c r="K3646" i="57"/>
  <c r="K3654" i="57"/>
  <c r="K3662" i="57"/>
  <c r="K3670" i="57"/>
  <c r="K3678" i="57"/>
  <c r="K3686" i="57"/>
  <c r="K3694" i="57"/>
  <c r="K3702" i="57"/>
  <c r="K1045" i="57"/>
  <c r="K1223" i="57"/>
  <c r="K1394" i="57"/>
  <c r="K1520" i="57"/>
  <c r="K1584" i="57"/>
  <c r="K1648" i="57"/>
  <c r="K1712" i="57"/>
  <c r="K1776" i="57"/>
  <c r="K1840" i="57"/>
  <c r="K1904" i="57"/>
  <c r="K1968" i="57"/>
  <c r="K2032" i="57"/>
  <c r="K2096" i="57"/>
  <c r="K2160" i="57"/>
  <c r="K2224" i="57"/>
  <c r="K2288" i="57"/>
  <c r="K2339" i="57"/>
  <c r="K2371" i="57"/>
  <c r="K2403" i="57"/>
  <c r="K2435" i="57"/>
  <c r="K2467" i="57"/>
  <c r="K2499" i="57"/>
  <c r="K2531" i="57"/>
  <c r="K2563" i="57"/>
  <c r="K2595" i="57"/>
  <c r="K2624" i="57"/>
  <c r="K2639" i="57"/>
  <c r="K2647" i="57"/>
  <c r="K2655" i="57"/>
  <c r="K2663" i="57"/>
  <c r="K2671" i="57"/>
  <c r="K2679" i="57"/>
  <c r="K2687" i="57"/>
  <c r="K2695" i="57"/>
  <c r="K2703" i="57"/>
  <c r="K2711" i="57"/>
  <c r="K2719" i="57"/>
  <c r="K2727" i="57"/>
  <c r="K2735" i="57"/>
  <c r="K2743" i="57"/>
  <c r="K2751" i="57"/>
  <c r="K2759" i="57"/>
  <c r="K2767" i="57"/>
  <c r="K2775" i="57"/>
  <c r="K2783" i="57"/>
  <c r="K2791" i="57"/>
  <c r="K2799" i="57"/>
  <c r="K2807" i="57"/>
  <c r="K2815" i="57"/>
  <c r="K2823" i="57"/>
  <c r="K2831" i="57"/>
  <c r="K2839" i="57"/>
  <c r="K2847" i="57"/>
  <c r="K2855" i="57"/>
  <c r="K2863" i="57"/>
  <c r="K2871" i="57"/>
  <c r="K2879" i="57"/>
  <c r="K2887" i="57"/>
  <c r="K2895" i="57"/>
  <c r="K2903" i="57"/>
  <c r="K2911" i="57"/>
  <c r="K2919" i="57"/>
  <c r="K2927" i="57"/>
  <c r="K2935" i="57"/>
  <c r="K2943" i="57"/>
  <c r="K2951" i="57"/>
  <c r="K2959" i="57"/>
  <c r="K2967" i="57"/>
  <c r="K2975" i="57"/>
  <c r="K2983" i="57"/>
  <c r="K2991" i="57"/>
  <c r="K2999" i="57"/>
  <c r="K3007" i="57"/>
  <c r="K3015" i="57"/>
  <c r="K3023" i="57"/>
  <c r="K3031" i="57"/>
  <c r="K3039" i="57"/>
  <c r="K3047" i="57"/>
  <c r="K3055" i="57"/>
  <c r="K3063" i="57"/>
  <c r="K3071" i="57"/>
  <c r="K3079" i="57"/>
  <c r="K3087" i="57"/>
  <c r="K3095" i="57"/>
  <c r="K3103" i="57"/>
  <c r="K3111" i="57"/>
  <c r="K3119" i="57"/>
  <c r="K3127" i="57"/>
  <c r="K3135" i="57"/>
  <c r="K3143" i="57"/>
  <c r="K3151" i="57"/>
  <c r="K3159" i="57"/>
  <c r="K3167" i="57"/>
  <c r="K3175" i="57"/>
  <c r="K3183" i="57"/>
  <c r="K3191" i="57"/>
  <c r="K3199" i="57"/>
  <c r="K3207" i="57"/>
  <c r="K3215" i="57"/>
  <c r="K3223" i="57"/>
  <c r="K3231" i="57"/>
  <c r="K3239" i="57"/>
  <c r="K3247" i="57"/>
  <c r="K3255" i="57"/>
  <c r="K3263" i="57"/>
  <c r="K3271" i="57"/>
  <c r="K3279" i="57"/>
  <c r="K3287" i="57"/>
  <c r="K3295" i="57"/>
  <c r="K3303" i="57"/>
  <c r="K3311" i="57"/>
  <c r="K3319" i="57"/>
  <c r="K3327" i="57"/>
  <c r="K3335" i="57"/>
  <c r="K3343" i="57"/>
  <c r="K3351" i="57"/>
  <c r="K3359" i="57"/>
  <c r="K3367" i="57"/>
  <c r="K3375" i="57"/>
  <c r="K3383" i="57"/>
  <c r="K3391" i="57"/>
  <c r="K3399" i="57"/>
  <c r="K3407" i="57"/>
  <c r="K3415" i="57"/>
  <c r="K3423" i="57"/>
  <c r="K3431" i="57"/>
  <c r="K3439" i="57"/>
  <c r="K3447" i="57"/>
  <c r="K3455" i="57"/>
  <c r="K3463" i="57"/>
  <c r="K3471" i="57"/>
  <c r="K3479" i="57"/>
  <c r="K3487" i="57"/>
  <c r="K3495" i="57"/>
  <c r="K3503" i="57"/>
  <c r="K3511" i="57"/>
  <c r="K3519" i="57"/>
  <c r="K3527" i="57"/>
  <c r="K3535" i="57"/>
  <c r="K3543" i="57"/>
  <c r="K3551" i="57"/>
  <c r="K3559" i="57"/>
  <c r="K3567" i="57"/>
  <c r="K3575" i="57"/>
  <c r="K3583" i="57"/>
  <c r="K3591" i="57"/>
  <c r="K3599" i="57"/>
  <c r="K3607" i="57"/>
  <c r="K3615" i="57"/>
  <c r="K3623" i="57"/>
  <c r="K3631" i="57"/>
  <c r="K3639" i="57"/>
  <c r="K3647" i="57"/>
  <c r="K3655" i="57"/>
  <c r="K3663" i="57"/>
  <c r="K3671" i="57"/>
  <c r="K3679" i="57"/>
  <c r="K3687" i="57"/>
  <c r="K3695" i="57"/>
  <c r="K3703" i="57"/>
  <c r="K3711" i="57"/>
  <c r="K3719" i="57"/>
  <c r="K3727" i="57"/>
  <c r="K3735" i="57"/>
  <c r="K3743" i="57"/>
  <c r="K3751" i="57"/>
  <c r="K3759" i="57"/>
  <c r="K3767" i="57"/>
  <c r="K3775" i="57"/>
  <c r="K3783" i="57"/>
  <c r="K797" i="57"/>
  <c r="K1074" i="57"/>
  <c r="K1245" i="57"/>
  <c r="K1415" i="57"/>
  <c r="K1528" i="57"/>
  <c r="K1592" i="57"/>
  <c r="K1656" i="57"/>
  <c r="K1720" i="57"/>
  <c r="K1784" i="57"/>
  <c r="K1848" i="57"/>
  <c r="K1912" i="57"/>
  <c r="K1976" i="57"/>
  <c r="K2040" i="57"/>
  <c r="K2104" i="57"/>
  <c r="K2168" i="57"/>
  <c r="K2232" i="57"/>
  <c r="K2296" i="57"/>
  <c r="K2344" i="57"/>
  <c r="K2376" i="57"/>
  <c r="K2408" i="57"/>
  <c r="K2440" i="57"/>
  <c r="K2472" i="57"/>
  <c r="K2504" i="57"/>
  <c r="K2536" i="57"/>
  <c r="K2568" i="57"/>
  <c r="K2600" i="57"/>
  <c r="K2627" i="57"/>
  <c r="K2640" i="57"/>
  <c r="K2648" i="57"/>
  <c r="K2656" i="57"/>
  <c r="K2664" i="57"/>
  <c r="K2672" i="57"/>
  <c r="K2680" i="57"/>
  <c r="K2688" i="57"/>
  <c r="K2696" i="57"/>
  <c r="K2704" i="57"/>
  <c r="K2712" i="57"/>
  <c r="K2720" i="57"/>
  <c r="K2728" i="57"/>
  <c r="K2736" i="57"/>
  <c r="K2744" i="57"/>
  <c r="K2752" i="57"/>
  <c r="K2760" i="57"/>
  <c r="K2768" i="57"/>
  <c r="K2776" i="57"/>
  <c r="K2784" i="57"/>
  <c r="K2792" i="57"/>
  <c r="K2800" i="57"/>
  <c r="K2808" i="57"/>
  <c r="K2816" i="57"/>
  <c r="K2824" i="57"/>
  <c r="K2832" i="57"/>
  <c r="K2840" i="57"/>
  <c r="K2848" i="57"/>
  <c r="K2856" i="57"/>
  <c r="K2864" i="57"/>
  <c r="K2872" i="57"/>
  <c r="K2880" i="57"/>
  <c r="K2888" i="57"/>
  <c r="K2896" i="57"/>
  <c r="K2904" i="57"/>
  <c r="K2912" i="57"/>
  <c r="K2920" i="57"/>
  <c r="K2928" i="57"/>
  <c r="K2936" i="57"/>
  <c r="K2944" i="57"/>
  <c r="K2952" i="57"/>
  <c r="K2960" i="57"/>
  <c r="K2968" i="57"/>
  <c r="K2976" i="57"/>
  <c r="K2984" i="57"/>
  <c r="K2992" i="57"/>
  <c r="K3000" i="57"/>
  <c r="K3008" i="57"/>
  <c r="K3016" i="57"/>
  <c r="K3024" i="57"/>
  <c r="K3032" i="57"/>
  <c r="K3040" i="57"/>
  <c r="K3048" i="57"/>
  <c r="K3056" i="57"/>
  <c r="K3064" i="57"/>
  <c r="K3072" i="57"/>
  <c r="K3080" i="57"/>
  <c r="K3088" i="57"/>
  <c r="K3096" i="57"/>
  <c r="K3104" i="57"/>
  <c r="K3112" i="57"/>
  <c r="K3120" i="57"/>
  <c r="K3128" i="57"/>
  <c r="K3136" i="57"/>
  <c r="K3144" i="57"/>
  <c r="K3152" i="57"/>
  <c r="K3160" i="57"/>
  <c r="K853" i="57"/>
  <c r="K1095" i="57"/>
  <c r="K1266" i="57"/>
  <c r="K1437" i="57"/>
  <c r="K1536" i="57"/>
  <c r="K1600" i="57"/>
  <c r="K1664" i="57"/>
  <c r="K1728" i="57"/>
  <c r="K1792" i="57"/>
  <c r="K1856" i="57"/>
  <c r="K1920" i="57"/>
  <c r="K1984" i="57"/>
  <c r="K2048" i="57"/>
  <c r="K2112" i="57"/>
  <c r="K2176" i="57"/>
  <c r="K2240" i="57"/>
  <c r="K2304" i="57"/>
  <c r="K2347" i="57"/>
  <c r="K2379" i="57"/>
  <c r="K2411" i="57"/>
  <c r="K2443" i="57"/>
  <c r="K2475" i="57"/>
  <c r="K2507" i="57"/>
  <c r="K2539" i="57"/>
  <c r="K2571" i="57"/>
  <c r="K2603" i="57"/>
  <c r="K2628" i="57"/>
  <c r="K2641" i="57"/>
  <c r="K2649" i="57"/>
  <c r="K2657" i="57"/>
  <c r="K2665" i="57"/>
  <c r="K2673" i="57"/>
  <c r="K2681" i="57"/>
  <c r="K2689" i="57"/>
  <c r="K2697" i="57"/>
  <c r="K2705" i="57"/>
  <c r="K2713" i="57"/>
  <c r="K2721" i="57"/>
  <c r="K2729" i="57"/>
  <c r="K2737" i="57"/>
  <c r="K2745" i="57"/>
  <c r="K2753" i="57"/>
  <c r="K2761" i="57"/>
  <c r="K2769" i="57"/>
  <c r="K2777" i="57"/>
  <c r="K2785" i="57"/>
  <c r="K2793" i="57"/>
  <c r="K2801" i="57"/>
  <c r="K2809" i="57"/>
  <c r="K2817" i="57"/>
  <c r="K2825" i="57"/>
  <c r="K2833" i="57"/>
  <c r="K2841" i="57"/>
  <c r="K2849" i="57"/>
  <c r="K2857" i="57"/>
  <c r="K2865" i="57"/>
  <c r="K2873" i="57"/>
  <c r="K2881" i="57"/>
  <c r="K2889" i="57"/>
  <c r="K2897" i="57"/>
  <c r="K2905" i="57"/>
  <c r="K2913" i="57"/>
  <c r="K2921" i="57"/>
  <c r="K2929" i="57"/>
  <c r="K2937" i="57"/>
  <c r="K2945" i="57"/>
  <c r="K2953" i="57"/>
  <c r="K2961" i="57"/>
  <c r="K2969" i="57"/>
  <c r="K2977" i="57"/>
  <c r="K2985" i="57"/>
  <c r="K2993" i="57"/>
  <c r="K3001" i="57"/>
  <c r="K3009" i="57"/>
  <c r="K3017" i="57"/>
  <c r="K3025" i="57"/>
  <c r="K3033" i="57"/>
  <c r="K3041" i="57"/>
  <c r="K3049" i="57"/>
  <c r="K3057" i="57"/>
  <c r="K3065" i="57"/>
  <c r="K3073" i="57"/>
  <c r="K3081" i="57"/>
  <c r="K3089" i="57"/>
  <c r="K3097" i="57"/>
  <c r="K3105" i="57"/>
  <c r="K3113" i="57"/>
  <c r="K3121" i="57"/>
  <c r="K3129" i="57"/>
  <c r="K3137" i="57"/>
  <c r="K3145" i="57"/>
  <c r="K3153" i="57"/>
  <c r="K3161" i="57"/>
  <c r="K3169" i="57"/>
  <c r="K3177" i="57"/>
  <c r="K3185" i="57"/>
  <c r="K3193" i="57"/>
  <c r="K3201" i="57"/>
  <c r="K3209" i="57"/>
  <c r="K3217" i="57"/>
  <c r="K3225" i="57"/>
  <c r="K3233" i="57"/>
  <c r="K3241" i="57"/>
  <c r="K3249" i="57"/>
  <c r="K3257" i="57"/>
  <c r="K3265" i="57"/>
  <c r="K3273" i="57"/>
  <c r="K3281" i="57"/>
  <c r="K3289" i="57"/>
  <c r="K3297" i="57"/>
  <c r="K3305" i="57"/>
  <c r="K3313" i="57"/>
  <c r="K3321" i="57"/>
  <c r="K3329" i="57"/>
  <c r="K3337" i="57"/>
  <c r="K3345" i="57"/>
  <c r="K3353" i="57"/>
  <c r="K3361" i="57"/>
  <c r="K3369" i="57"/>
  <c r="K3377" i="57"/>
  <c r="K3385" i="57"/>
  <c r="K3393" i="57"/>
  <c r="K3401" i="57"/>
  <c r="K3409" i="57"/>
  <c r="K3417" i="57"/>
  <c r="K3425" i="57"/>
  <c r="K3433" i="57"/>
  <c r="K3441" i="57"/>
  <c r="K3449" i="57"/>
  <c r="K3457" i="57"/>
  <c r="K3465" i="57"/>
  <c r="K3473" i="57"/>
  <c r="K3481" i="57"/>
  <c r="K3489" i="57"/>
  <c r="K3497" i="57"/>
  <c r="K3505" i="57"/>
  <c r="K3513" i="57"/>
  <c r="K3521" i="57"/>
  <c r="K3529" i="57"/>
  <c r="K3537" i="57"/>
  <c r="K3545" i="57"/>
  <c r="K3553" i="57"/>
  <c r="K3561" i="57"/>
  <c r="K3569" i="57"/>
  <c r="K3577" i="57"/>
  <c r="K3585" i="57"/>
  <c r="K3593" i="57"/>
  <c r="K3601" i="57"/>
  <c r="K3609" i="57"/>
  <c r="K3617" i="57"/>
  <c r="K3625" i="57"/>
  <c r="K3633" i="57"/>
  <c r="K3641" i="57"/>
  <c r="K3649" i="57"/>
  <c r="K3657" i="57"/>
  <c r="K3665" i="57"/>
  <c r="K3673" i="57"/>
  <c r="K3681" i="57"/>
  <c r="K3689" i="57"/>
  <c r="K3697" i="57"/>
  <c r="K3705" i="57"/>
  <c r="K3713" i="57"/>
  <c r="K3721" i="57"/>
  <c r="K3729" i="57"/>
  <c r="K3737" i="57"/>
  <c r="K3745" i="57"/>
  <c r="K3753" i="57"/>
  <c r="K3761" i="57"/>
  <c r="K3769" i="57"/>
  <c r="K3777" i="57"/>
  <c r="K3785" i="57"/>
  <c r="K885" i="57"/>
  <c r="K1117" i="57"/>
  <c r="K1287" i="57"/>
  <c r="K1458" i="57"/>
  <c r="K1544" i="57"/>
  <c r="K1608" i="57"/>
  <c r="K1672" i="57"/>
  <c r="K1736" i="57"/>
  <c r="K1800" i="57"/>
  <c r="K1864" i="57"/>
  <c r="K1928" i="57"/>
  <c r="K1992" i="57"/>
  <c r="K2056" i="57"/>
  <c r="K2120" i="57"/>
  <c r="K2184" i="57"/>
  <c r="K2248" i="57"/>
  <c r="K2312" i="57"/>
  <c r="K2352" i="57"/>
  <c r="K2384" i="57"/>
  <c r="K2416" i="57"/>
  <c r="K2448" i="57"/>
  <c r="K2480" i="57"/>
  <c r="K2512" i="57"/>
  <c r="K2544" i="57"/>
  <c r="K2576" i="57"/>
  <c r="K2608" i="57"/>
  <c r="K2632" i="57"/>
  <c r="K2642" i="57"/>
  <c r="K2650" i="57"/>
  <c r="K2658" i="57"/>
  <c r="K2666" i="57"/>
  <c r="K2674" i="57"/>
  <c r="K2682" i="57"/>
  <c r="K2690" i="57"/>
  <c r="K2698" i="57"/>
  <c r="K2706" i="57"/>
  <c r="K2714" i="57"/>
  <c r="K2722" i="57"/>
  <c r="K2730" i="57"/>
  <c r="K2738" i="57"/>
  <c r="K2746" i="57"/>
  <c r="K2754" i="57"/>
  <c r="K2762" i="57"/>
  <c r="K2770" i="57"/>
  <c r="K2778" i="57"/>
  <c r="K2786" i="57"/>
  <c r="K2794" i="57"/>
  <c r="K2802" i="57"/>
  <c r="K2810" i="57"/>
  <c r="K2818" i="57"/>
  <c r="K2826" i="57"/>
  <c r="K2834" i="57"/>
  <c r="K2842" i="57"/>
  <c r="K2850" i="57"/>
  <c r="K2858" i="57"/>
  <c r="K2866" i="57"/>
  <c r="K2874" i="57"/>
  <c r="K2882" i="57"/>
  <c r="K2890" i="57"/>
  <c r="K2898" i="57"/>
  <c r="K2906" i="57"/>
  <c r="K2914" i="57"/>
  <c r="K2922" i="57"/>
  <c r="K2930" i="57"/>
  <c r="K2938" i="57"/>
  <c r="K2946" i="57"/>
  <c r="K2954" i="57"/>
  <c r="K2962" i="57"/>
  <c r="K2970" i="57"/>
  <c r="K2978" i="57"/>
  <c r="K2986" i="57"/>
  <c r="K2994" i="57"/>
  <c r="K3002" i="57"/>
  <c r="K3010" i="57"/>
  <c r="K3018" i="57"/>
  <c r="K3026" i="57"/>
  <c r="K3034" i="57"/>
  <c r="K3042" i="57"/>
  <c r="K3050" i="57"/>
  <c r="K3058" i="57"/>
  <c r="K3066" i="57"/>
  <c r="K3074" i="57"/>
  <c r="K3082" i="57"/>
  <c r="K3090" i="57"/>
  <c r="K3098" i="57"/>
  <c r="K3106" i="57"/>
  <c r="K3114" i="57"/>
  <c r="K3122" i="57"/>
  <c r="K3130" i="57"/>
  <c r="K3138" i="57"/>
  <c r="K3146" i="57"/>
  <c r="K3154" i="57"/>
  <c r="K3162" i="57"/>
  <c r="K3170" i="57"/>
  <c r="K3178" i="57"/>
  <c r="K3186" i="57"/>
  <c r="K3194" i="57"/>
  <c r="K3202" i="57"/>
  <c r="K3210" i="57"/>
  <c r="K3218" i="57"/>
  <c r="K3226" i="57"/>
  <c r="K3234" i="57"/>
  <c r="K3242" i="57"/>
  <c r="K3250" i="57"/>
  <c r="K3258" i="57"/>
  <c r="K3266" i="57"/>
  <c r="K3274" i="57"/>
  <c r="K3282" i="57"/>
  <c r="K3290" i="57"/>
  <c r="K3298" i="57"/>
  <c r="K3306" i="57"/>
  <c r="K3314" i="57"/>
  <c r="K3322" i="57"/>
  <c r="K3330" i="57"/>
  <c r="K3338" i="57"/>
  <c r="K3346" i="57"/>
  <c r="K3354" i="57"/>
  <c r="K3362" i="57"/>
  <c r="K3370" i="57"/>
  <c r="K3378" i="57"/>
  <c r="K3386" i="57"/>
  <c r="K3394" i="57"/>
  <c r="K3402" i="57"/>
  <c r="K3410" i="57"/>
  <c r="K3418" i="57"/>
  <c r="K3426" i="57"/>
  <c r="K3434" i="57"/>
  <c r="K3442" i="57"/>
  <c r="K3450" i="57"/>
  <c r="K3458" i="57"/>
  <c r="K3466" i="57"/>
  <c r="K3474" i="57"/>
  <c r="K3482" i="57"/>
  <c r="K3490" i="57"/>
  <c r="K3498" i="57"/>
  <c r="K3506" i="57"/>
  <c r="K3514" i="57"/>
  <c r="K3522" i="57"/>
  <c r="K3530" i="57"/>
  <c r="K3538" i="57"/>
  <c r="K3546" i="57"/>
  <c r="K3554" i="57"/>
  <c r="K3562" i="57"/>
  <c r="K3570" i="57"/>
  <c r="K3578" i="57"/>
  <c r="K3586" i="57"/>
  <c r="K3594" i="57"/>
  <c r="K3602" i="57"/>
  <c r="K3610" i="57"/>
  <c r="K3618" i="57"/>
  <c r="K3626" i="57"/>
  <c r="K3634" i="57"/>
  <c r="K3642" i="57"/>
  <c r="K3650" i="57"/>
  <c r="K3658" i="57"/>
  <c r="K3666" i="57"/>
  <c r="K3674" i="57"/>
  <c r="K3682" i="57"/>
  <c r="K3690" i="57"/>
  <c r="K3698" i="57"/>
  <c r="K3706" i="57"/>
  <c r="K3714" i="57"/>
  <c r="K3722" i="57"/>
  <c r="K3730" i="57"/>
  <c r="K3738" i="57"/>
  <c r="K3746" i="57"/>
  <c r="K3754" i="57"/>
  <c r="K3762" i="57"/>
  <c r="K3770" i="57"/>
  <c r="K3778" i="57"/>
  <c r="K3786" i="57"/>
  <c r="K1477" i="57"/>
  <c r="K2000" i="57"/>
  <c r="K2419" i="57"/>
  <c r="K2643" i="57"/>
  <c r="K2707" i="57"/>
  <c r="K2771" i="57"/>
  <c r="K2835" i="57"/>
  <c r="K2899" i="57"/>
  <c r="K2963" i="57"/>
  <c r="K3027" i="57"/>
  <c r="K3091" i="57"/>
  <c r="K3155" i="57"/>
  <c r="K3192" i="57"/>
  <c r="K3224" i="57"/>
  <c r="K3244" i="57"/>
  <c r="K3267" i="57"/>
  <c r="K3288" i="57"/>
  <c r="K3308" i="57"/>
  <c r="K3331" i="57"/>
  <c r="K3352" i="57"/>
  <c r="K3372" i="57"/>
  <c r="K3395" i="57"/>
  <c r="K3416" i="57"/>
  <c r="K3436" i="57"/>
  <c r="K3459" i="57"/>
  <c r="K3480" i="57"/>
  <c r="K3500" i="57"/>
  <c r="K3523" i="57"/>
  <c r="K3544" i="57"/>
  <c r="K3564" i="57"/>
  <c r="K3587" i="57"/>
  <c r="K3608" i="57"/>
  <c r="K3628" i="57"/>
  <c r="K3651" i="57"/>
  <c r="K3672" i="57"/>
  <c r="K3692" i="57"/>
  <c r="K3712" i="57"/>
  <c r="K3728" i="57"/>
  <c r="K3744" i="57"/>
  <c r="K3760" i="57"/>
  <c r="K3776" i="57"/>
  <c r="K3791" i="57"/>
  <c r="K3799" i="57"/>
  <c r="K3807" i="57"/>
  <c r="K3815" i="57"/>
  <c r="K3823" i="57"/>
  <c r="K3831" i="57"/>
  <c r="K3839" i="57"/>
  <c r="K3847" i="57"/>
  <c r="K3855" i="57"/>
  <c r="K3863" i="57"/>
  <c r="K3871" i="57"/>
  <c r="K3879" i="57"/>
  <c r="K3887" i="57"/>
  <c r="K3895" i="57"/>
  <c r="K3903" i="57"/>
  <c r="K3911" i="57"/>
  <c r="K3919" i="57"/>
  <c r="K3927" i="57"/>
  <c r="K3935" i="57"/>
  <c r="K3943" i="57"/>
  <c r="K3951" i="57"/>
  <c r="K3959" i="57"/>
  <c r="K3967" i="57"/>
  <c r="K3975" i="57"/>
  <c r="K3983" i="57"/>
  <c r="K3991" i="57"/>
  <c r="K3999" i="57"/>
  <c r="K1552" i="57"/>
  <c r="K2064" i="57"/>
  <c r="K2451" i="57"/>
  <c r="K2651" i="57"/>
  <c r="K2715" i="57"/>
  <c r="K2779" i="57"/>
  <c r="K2843" i="57"/>
  <c r="K2907" i="57"/>
  <c r="K2971" i="57"/>
  <c r="K3035" i="57"/>
  <c r="K3099" i="57"/>
  <c r="K3163" i="57"/>
  <c r="K3195" i="57"/>
  <c r="K3227" i="57"/>
  <c r="K3248" i="57"/>
  <c r="K3268" i="57"/>
  <c r="K3291" i="57"/>
  <c r="K3312" i="57"/>
  <c r="K3332" i="57"/>
  <c r="K3355" i="57"/>
  <c r="K3376" i="57"/>
  <c r="K3396" i="57"/>
  <c r="K3419" i="57"/>
  <c r="K3440" i="57"/>
  <c r="K3460" i="57"/>
  <c r="K3483" i="57"/>
  <c r="K3504" i="57"/>
  <c r="K3524" i="57"/>
  <c r="K3547" i="57"/>
  <c r="K3568" i="57"/>
  <c r="K3588" i="57"/>
  <c r="K3611" i="57"/>
  <c r="K3632" i="57"/>
  <c r="K3652" i="57"/>
  <c r="K3675" i="57"/>
  <c r="K3696" i="57"/>
  <c r="K3715" i="57"/>
  <c r="K3731" i="57"/>
  <c r="K3747" i="57"/>
  <c r="K3763" i="57"/>
  <c r="K3779" i="57"/>
  <c r="K3792" i="57"/>
  <c r="K3800" i="57"/>
  <c r="K3808" i="57"/>
  <c r="K3816" i="57"/>
  <c r="K3824" i="57"/>
  <c r="K3832" i="57"/>
  <c r="K3840" i="57"/>
  <c r="K3848" i="57"/>
  <c r="K3856" i="57"/>
  <c r="K3864" i="57"/>
  <c r="K3872" i="57"/>
  <c r="K3880" i="57"/>
  <c r="K3888" i="57"/>
  <c r="K3896" i="57"/>
  <c r="K3904" i="57"/>
  <c r="K3912" i="57"/>
  <c r="K3920" i="57"/>
  <c r="K3928" i="57"/>
  <c r="K3936" i="57"/>
  <c r="K3944" i="57"/>
  <c r="K3952" i="57"/>
  <c r="K3960" i="57"/>
  <c r="K3968" i="57"/>
  <c r="K3976" i="57"/>
  <c r="K3984" i="57"/>
  <c r="K3992" i="57"/>
  <c r="K4000" i="57"/>
  <c r="K1616" i="57"/>
  <c r="K2128" i="57"/>
  <c r="K2483" i="57"/>
  <c r="K2659" i="57"/>
  <c r="K2723" i="57"/>
  <c r="K2787" i="57"/>
  <c r="K2851" i="57"/>
  <c r="K2915" i="57"/>
  <c r="K2979" i="57"/>
  <c r="K3043" i="57"/>
  <c r="K3107" i="57"/>
  <c r="K3168" i="57"/>
  <c r="K3200" i="57"/>
  <c r="K3228" i="57"/>
  <c r="K3251" i="57"/>
  <c r="K3272" i="57"/>
  <c r="K3292" i="57"/>
  <c r="K3315" i="57"/>
  <c r="K3336" i="57"/>
  <c r="K3356" i="57"/>
  <c r="K3379" i="57"/>
  <c r="K3400" i="57"/>
  <c r="K3420" i="57"/>
  <c r="K3443" i="57"/>
  <c r="K3464" i="57"/>
  <c r="K3484" i="57"/>
  <c r="K3507" i="57"/>
  <c r="K3528" i="57"/>
  <c r="K3548" i="57"/>
  <c r="K3571" i="57"/>
  <c r="K3592" i="57"/>
  <c r="K3612" i="57"/>
  <c r="K3635" i="57"/>
  <c r="K3656" i="57"/>
  <c r="K3676" i="57"/>
  <c r="K3699" i="57"/>
  <c r="K3716" i="57"/>
  <c r="K3732" i="57"/>
  <c r="K3748" i="57"/>
  <c r="K3764" i="57"/>
  <c r="K3780" i="57"/>
  <c r="K3793" i="57"/>
  <c r="K3801" i="57"/>
  <c r="K3809" i="57"/>
  <c r="K3817" i="57"/>
  <c r="K3825" i="57"/>
  <c r="K3833" i="57"/>
  <c r="K3841" i="57"/>
  <c r="K3849" i="57"/>
  <c r="K3857" i="57"/>
  <c r="K3865" i="57"/>
  <c r="K3873" i="57"/>
  <c r="K3881" i="57"/>
  <c r="K3889" i="57"/>
  <c r="K3897" i="57"/>
  <c r="K3905" i="57"/>
  <c r="K3913" i="57"/>
  <c r="K3921" i="57"/>
  <c r="K3929" i="57"/>
  <c r="K3937" i="57"/>
  <c r="K3945" i="57"/>
  <c r="K3953" i="57"/>
  <c r="K3961" i="57"/>
  <c r="K3969" i="57"/>
  <c r="K3977" i="57"/>
  <c r="K3985" i="57"/>
  <c r="K3993" i="57"/>
  <c r="K4001" i="57"/>
  <c r="K1680" i="57"/>
  <c r="K2192" i="57"/>
  <c r="K2515" i="57"/>
  <c r="K2667" i="57"/>
  <c r="K2731" i="57"/>
  <c r="K2795" i="57"/>
  <c r="K2859" i="57"/>
  <c r="K2923" i="57"/>
  <c r="K2987" i="57"/>
  <c r="K3051" i="57"/>
  <c r="K3115" i="57"/>
  <c r="K3171" i="57"/>
  <c r="K3203" i="57"/>
  <c r="K3232" i="57"/>
  <c r="K3252" i="57"/>
  <c r="K3275" i="57"/>
  <c r="K3296" i="57"/>
  <c r="K3316" i="57"/>
  <c r="K3339" i="57"/>
  <c r="K3360" i="57"/>
  <c r="K3380" i="57"/>
  <c r="K3403" i="57"/>
  <c r="K3424" i="57"/>
  <c r="K3444" i="57"/>
  <c r="K3467" i="57"/>
  <c r="K3488" i="57"/>
  <c r="K3508" i="57"/>
  <c r="K3531" i="57"/>
  <c r="K3552" i="57"/>
  <c r="K3572" i="57"/>
  <c r="K3595" i="57"/>
  <c r="K3616" i="57"/>
  <c r="K3636" i="57"/>
  <c r="K3659" i="57"/>
  <c r="K3680" i="57"/>
  <c r="K3700" i="57"/>
  <c r="K3718" i="57"/>
  <c r="K3734" i="57"/>
  <c r="K3750" i="57"/>
  <c r="K3766" i="57"/>
  <c r="K3782" i="57"/>
  <c r="K3794" i="57"/>
  <c r="K3802" i="57"/>
  <c r="K3810" i="57"/>
  <c r="K3818" i="57"/>
  <c r="K3826" i="57"/>
  <c r="K3834" i="57"/>
  <c r="K3842" i="57"/>
  <c r="K3850" i="57"/>
  <c r="K3858" i="57"/>
  <c r="K3866" i="57"/>
  <c r="K3874" i="57"/>
  <c r="K3882" i="57"/>
  <c r="K3890" i="57"/>
  <c r="K3898" i="57"/>
  <c r="K3906" i="57"/>
  <c r="K3914" i="57"/>
  <c r="K3922" i="57"/>
  <c r="K3930" i="57"/>
  <c r="K3938" i="57"/>
  <c r="K3946" i="57"/>
  <c r="K3954" i="57"/>
  <c r="K3962" i="57"/>
  <c r="K3970" i="57"/>
  <c r="K3978" i="57"/>
  <c r="K3986" i="57"/>
  <c r="K3994" i="57"/>
  <c r="K11" i="57"/>
  <c r="K1744" i="57"/>
  <c r="K2256" i="57"/>
  <c r="K2547" i="57"/>
  <c r="K2675" i="57"/>
  <c r="K2739" i="57"/>
  <c r="K2803" i="57"/>
  <c r="K2867" i="57"/>
  <c r="K2931" i="57"/>
  <c r="K2995" i="57"/>
  <c r="K3059" i="57"/>
  <c r="K3123" i="57"/>
  <c r="K3176" i="57"/>
  <c r="K3208" i="57"/>
  <c r="K3235" i="57"/>
  <c r="K3256" i="57"/>
  <c r="K3276" i="57"/>
  <c r="K3299" i="57"/>
  <c r="K3320" i="57"/>
  <c r="K3340" i="57"/>
  <c r="K3363" i="57"/>
  <c r="K3384" i="57"/>
  <c r="K3404" i="57"/>
  <c r="K3427" i="57"/>
  <c r="K3448" i="57"/>
  <c r="K3468" i="57"/>
  <c r="K3491" i="57"/>
  <c r="K3512" i="57"/>
  <c r="K3532" i="57"/>
  <c r="K3555" i="57"/>
  <c r="K3576" i="57"/>
  <c r="K3596" i="57"/>
  <c r="K3619" i="57"/>
  <c r="K3640" i="57"/>
  <c r="K3660" i="57"/>
  <c r="K3683" i="57"/>
  <c r="K3704" i="57"/>
  <c r="K3720" i="57"/>
  <c r="K3736" i="57"/>
  <c r="K3752" i="57"/>
  <c r="K3768" i="57"/>
  <c r="K3784" i="57"/>
  <c r="K3795" i="57"/>
  <c r="K3803" i="57"/>
  <c r="K3811" i="57"/>
  <c r="K3819" i="57"/>
  <c r="K3827" i="57"/>
  <c r="K3835" i="57"/>
  <c r="K3843" i="57"/>
  <c r="K3851" i="57"/>
  <c r="K3859" i="57"/>
  <c r="K3867" i="57"/>
  <c r="K3875" i="57"/>
  <c r="K3883" i="57"/>
  <c r="K3891" i="57"/>
  <c r="K3899" i="57"/>
  <c r="K3907" i="57"/>
  <c r="K3915" i="57"/>
  <c r="K3923" i="57"/>
  <c r="K3931" i="57"/>
  <c r="K3939" i="57"/>
  <c r="K3947" i="57"/>
  <c r="K3955" i="57"/>
  <c r="K3963" i="57"/>
  <c r="K3971" i="57"/>
  <c r="K3979" i="57"/>
  <c r="K3987" i="57"/>
  <c r="K3995" i="57"/>
  <c r="K12" i="57"/>
  <c r="K1309" i="57"/>
  <c r="K1936" i="57"/>
  <c r="K2387" i="57"/>
  <c r="K2635" i="57"/>
  <c r="K2699" i="57"/>
  <c r="K2763" i="57"/>
  <c r="K2827" i="57"/>
  <c r="K2891" i="57"/>
  <c r="K2955" i="57"/>
  <c r="K3019" i="57"/>
  <c r="K3083" i="57"/>
  <c r="K3147" i="57"/>
  <c r="K3187" i="57"/>
  <c r="K3219" i="57"/>
  <c r="K3243" i="57"/>
  <c r="K3264" i="57"/>
  <c r="K3284" i="57"/>
  <c r="K3307" i="57"/>
  <c r="K3328" i="57"/>
  <c r="K3348" i="57"/>
  <c r="K3371" i="57"/>
  <c r="K3392" i="57"/>
  <c r="K3412" i="57"/>
  <c r="K3435" i="57"/>
  <c r="K3456" i="57"/>
  <c r="K3476" i="57"/>
  <c r="K3499" i="57"/>
  <c r="K3520" i="57"/>
  <c r="K3540" i="57"/>
  <c r="K3563" i="57"/>
  <c r="K3584" i="57"/>
  <c r="K3604" i="57"/>
  <c r="K3627" i="57"/>
  <c r="K3648" i="57"/>
  <c r="K3668" i="57"/>
  <c r="K3691" i="57"/>
  <c r="K3710" i="57"/>
  <c r="K3726" i="57"/>
  <c r="K3742" i="57"/>
  <c r="K3758" i="57"/>
  <c r="K3774" i="57"/>
  <c r="K3790" i="57"/>
  <c r="K3798" i="57"/>
  <c r="K3806" i="57"/>
  <c r="K3814" i="57"/>
  <c r="K3822" i="57"/>
  <c r="K3830" i="57"/>
  <c r="K3838" i="57"/>
  <c r="K3846" i="57"/>
  <c r="K3854" i="57"/>
  <c r="K3862" i="57"/>
  <c r="K3870" i="57"/>
  <c r="K3878" i="57"/>
  <c r="K3886" i="57"/>
  <c r="K3894" i="57"/>
  <c r="K3902" i="57"/>
  <c r="K3910" i="57"/>
  <c r="K3918" i="57"/>
  <c r="K3926" i="57"/>
  <c r="K3934" i="57"/>
  <c r="K3942" i="57"/>
  <c r="K3950" i="57"/>
  <c r="K3958" i="57"/>
  <c r="K3966" i="57"/>
  <c r="K3974" i="57"/>
  <c r="K3982" i="57"/>
  <c r="K3990" i="57"/>
  <c r="K3998" i="57"/>
  <c r="K10" i="57"/>
  <c r="K1872" i="57"/>
  <c r="K2755" i="57"/>
  <c r="K3011" i="57"/>
  <c r="K3216" i="57"/>
  <c r="K3304" i="57"/>
  <c r="K3388" i="57"/>
  <c r="K3475" i="57"/>
  <c r="K3560" i="57"/>
  <c r="K3644" i="57"/>
  <c r="K3724" i="57"/>
  <c r="K3788" i="57"/>
  <c r="K3821" i="57"/>
  <c r="K3853" i="57"/>
  <c r="K3885" i="57"/>
  <c r="K3917" i="57"/>
  <c r="K3949" i="57"/>
  <c r="K3981" i="57"/>
  <c r="K2320" i="57"/>
  <c r="K2811" i="57"/>
  <c r="K3067" i="57"/>
  <c r="K3236" i="57"/>
  <c r="K3323" i="57"/>
  <c r="K3408" i="57"/>
  <c r="K3492" i="57"/>
  <c r="K3579" i="57"/>
  <c r="K3664" i="57"/>
  <c r="K3739" i="57"/>
  <c r="K3796" i="57"/>
  <c r="K3828" i="57"/>
  <c r="K3860" i="57"/>
  <c r="K3892" i="57"/>
  <c r="K3924" i="57"/>
  <c r="K3956" i="57"/>
  <c r="K3988" i="57"/>
  <c r="K2355" i="57"/>
  <c r="K2819" i="57"/>
  <c r="K3075" i="57"/>
  <c r="K3240" i="57"/>
  <c r="K3324" i="57"/>
  <c r="K3411" i="57"/>
  <c r="K3496" i="57"/>
  <c r="K3580" i="57"/>
  <c r="K3667" i="57"/>
  <c r="K3740" i="57"/>
  <c r="K3797" i="57"/>
  <c r="K3829" i="57"/>
  <c r="K3861" i="57"/>
  <c r="K3893" i="57"/>
  <c r="K3925" i="57"/>
  <c r="K3957" i="57"/>
  <c r="K3989" i="57"/>
  <c r="K2579" i="57"/>
  <c r="K2875" i="57"/>
  <c r="K3131" i="57"/>
  <c r="K3259" i="57"/>
  <c r="K3344" i="57"/>
  <c r="K3428" i="57"/>
  <c r="K3515" i="57"/>
  <c r="K3600" i="57"/>
  <c r="K3684" i="57"/>
  <c r="K3755" i="57"/>
  <c r="K3804" i="57"/>
  <c r="K3836" i="57"/>
  <c r="K3868" i="57"/>
  <c r="K3900" i="57"/>
  <c r="K3932" i="57"/>
  <c r="K3964" i="57"/>
  <c r="K3996" i="57"/>
  <c r="K2611" i="57"/>
  <c r="K2883" i="57"/>
  <c r="K3139" i="57"/>
  <c r="K3260" i="57"/>
  <c r="K3347" i="57"/>
  <c r="K3432" i="57"/>
  <c r="K3516" i="57"/>
  <c r="K3603" i="57"/>
  <c r="K3688" i="57"/>
  <c r="K3756" i="57"/>
  <c r="K3805" i="57"/>
  <c r="K3837" i="57"/>
  <c r="K3869" i="57"/>
  <c r="K3901" i="57"/>
  <c r="K3933" i="57"/>
  <c r="K3965" i="57"/>
  <c r="K3997" i="57"/>
  <c r="K917" i="57"/>
  <c r="K2683" i="57"/>
  <c r="K2939" i="57"/>
  <c r="K3179" i="57"/>
  <c r="K3280" i="57"/>
  <c r="K3364" i="57"/>
  <c r="K3451" i="57"/>
  <c r="K3536" i="57"/>
  <c r="K3620" i="57"/>
  <c r="K3707" i="57"/>
  <c r="K3771" i="57"/>
  <c r="K3812" i="57"/>
  <c r="K3844" i="57"/>
  <c r="K3876" i="57"/>
  <c r="K3908" i="57"/>
  <c r="K3940" i="57"/>
  <c r="K3972" i="57"/>
  <c r="K13" i="57"/>
  <c r="K1138" i="57"/>
  <c r="K2691" i="57"/>
  <c r="K2947" i="57"/>
  <c r="K3184" i="57"/>
  <c r="K3283" i="57"/>
  <c r="K3368" i="57"/>
  <c r="K3452" i="57"/>
  <c r="K3539" i="57"/>
  <c r="K3624" i="57"/>
  <c r="K3708" i="57"/>
  <c r="K3772" i="57"/>
  <c r="K3813" i="57"/>
  <c r="K3845" i="57"/>
  <c r="K3877" i="57"/>
  <c r="K3909" i="57"/>
  <c r="K3941" i="57"/>
  <c r="K3973" i="57"/>
  <c r="K14" i="57"/>
  <c r="K1808" i="57"/>
  <c r="K2747" i="57"/>
  <c r="K3003" i="57"/>
  <c r="K3211" i="57"/>
  <c r="K3300" i="57"/>
  <c r="K3387" i="57"/>
  <c r="K3472" i="57"/>
  <c r="K3556" i="57"/>
  <c r="K3643" i="57"/>
  <c r="K3723" i="57"/>
  <c r="K3787" i="57"/>
  <c r="K3820" i="57"/>
  <c r="K3852" i="57"/>
  <c r="K3884" i="57"/>
  <c r="K3916" i="57"/>
  <c r="K3948" i="57"/>
  <c r="K3980" i="57"/>
  <c r="K3794" i="58"/>
  <c r="K3538" i="58"/>
  <c r="K20" i="58"/>
  <c r="K28" i="58"/>
  <c r="K36" i="58"/>
  <c r="K44" i="58"/>
  <c r="K52" i="58"/>
  <c r="K60" i="58"/>
  <c r="K68" i="58"/>
  <c r="K76" i="58"/>
  <c r="K84" i="58"/>
  <c r="K92" i="58"/>
  <c r="K100" i="58"/>
  <c r="K108" i="58"/>
  <c r="K116" i="58"/>
  <c r="K124" i="58"/>
  <c r="K132" i="58"/>
  <c r="K140" i="58"/>
  <c r="K148" i="58"/>
  <c r="K156" i="58"/>
  <c r="K164" i="58"/>
  <c r="K172" i="58"/>
  <c r="K180" i="58"/>
  <c r="K188" i="58"/>
  <c r="K196" i="58"/>
  <c r="K204" i="58"/>
  <c r="K212" i="58"/>
  <c r="K220" i="58"/>
  <c r="K228" i="58"/>
  <c r="K236" i="58"/>
  <c r="K244" i="58"/>
  <c r="K252" i="58"/>
  <c r="K260" i="58"/>
  <c r="K268" i="58"/>
  <c r="K276" i="58"/>
  <c r="K284" i="58"/>
  <c r="K292" i="58"/>
  <c r="K300" i="58"/>
  <c r="K308" i="58"/>
  <c r="K316" i="58"/>
  <c r="K324" i="58"/>
  <c r="K332" i="58"/>
  <c r="K340" i="58"/>
  <c r="K348" i="58"/>
  <c r="K356" i="58"/>
  <c r="K364" i="58"/>
  <c r="K372" i="58"/>
  <c r="K380" i="58"/>
  <c r="K388" i="58"/>
  <c r="K396" i="58"/>
  <c r="K404" i="58"/>
  <c r="K412" i="58"/>
  <c r="K420" i="58"/>
  <c r="K428" i="58"/>
  <c r="K436" i="58"/>
  <c r="K444" i="58"/>
  <c r="K452" i="58"/>
  <c r="K460" i="58"/>
  <c r="K468" i="58"/>
  <c r="K476" i="58"/>
  <c r="K484" i="58"/>
  <c r="K492" i="58"/>
  <c r="K500" i="58"/>
  <c r="K508" i="58"/>
  <c r="K516" i="58"/>
  <c r="K524" i="58"/>
  <c r="K532" i="58"/>
  <c r="K540" i="58"/>
  <c r="K548" i="58"/>
  <c r="K556" i="58"/>
  <c r="K564" i="58"/>
  <c r="K572" i="58"/>
  <c r="K580" i="58"/>
  <c r="K588" i="58"/>
  <c r="K596" i="58"/>
  <c r="K604" i="58"/>
  <c r="K612" i="58"/>
  <c r="K620" i="58"/>
  <c r="K628" i="58"/>
  <c r="K636" i="58"/>
  <c r="K644" i="58"/>
  <c r="K652" i="58"/>
  <c r="K660" i="58"/>
  <c r="K668" i="58"/>
  <c r="K676" i="58"/>
  <c r="K684" i="58"/>
  <c r="K692" i="58"/>
  <c r="K700" i="58"/>
  <c r="K708" i="58"/>
  <c r="K716" i="58"/>
  <c r="K724" i="58"/>
  <c r="K732" i="58"/>
  <c r="K740" i="58"/>
  <c r="K748" i="58"/>
  <c r="K756" i="58"/>
  <c r="K764" i="58"/>
  <c r="K772" i="58"/>
  <c r="K780" i="58"/>
  <c r="K788" i="58"/>
  <c r="K796" i="58"/>
  <c r="K804" i="58"/>
  <c r="K812" i="58"/>
  <c r="K820" i="58"/>
  <c r="K828" i="58"/>
  <c r="K836" i="58"/>
  <c r="K844" i="58"/>
  <c r="K852" i="58"/>
  <c r="K860" i="58"/>
  <c r="K868" i="58"/>
  <c r="K876" i="58"/>
  <c r="K884" i="58"/>
  <c r="K892" i="58"/>
  <c r="K900" i="58"/>
  <c r="K908" i="58"/>
  <c r="K916" i="58"/>
  <c r="K924" i="58"/>
  <c r="K932" i="58"/>
  <c r="K940" i="58"/>
  <c r="K948" i="58"/>
  <c r="K956" i="58"/>
  <c r="K964" i="58"/>
  <c r="K972" i="58"/>
  <c r="K980" i="58"/>
  <c r="K988" i="58"/>
  <c r="K996" i="58"/>
  <c r="K1004" i="58"/>
  <c r="K1012" i="58"/>
  <c r="K1020" i="58"/>
  <c r="K1028" i="58"/>
  <c r="K1036" i="58"/>
  <c r="K1044" i="58"/>
  <c r="K1052" i="58"/>
  <c r="K13" i="58"/>
  <c r="K21" i="58"/>
  <c r="K29" i="58"/>
  <c r="K37" i="58"/>
  <c r="K45" i="58"/>
  <c r="K53" i="58"/>
  <c r="K61" i="58"/>
  <c r="K69" i="58"/>
  <c r="K77" i="58"/>
  <c r="K85" i="58"/>
  <c r="K93" i="58"/>
  <c r="K101" i="58"/>
  <c r="K109" i="58"/>
  <c r="K117" i="58"/>
  <c r="K125" i="58"/>
  <c r="K133" i="58"/>
  <c r="K141" i="58"/>
  <c r="K149" i="58"/>
  <c r="K157" i="58"/>
  <c r="K165" i="58"/>
  <c r="K173" i="58"/>
  <c r="K181" i="58"/>
  <c r="K189" i="58"/>
  <c r="K197" i="58"/>
  <c r="K205" i="58"/>
  <c r="K213" i="58"/>
  <c r="K221" i="58"/>
  <c r="K229" i="58"/>
  <c r="K237" i="58"/>
  <c r="K245" i="58"/>
  <c r="K253" i="58"/>
  <c r="K261" i="58"/>
  <c r="K269" i="58"/>
  <c r="K277" i="58"/>
  <c r="K285" i="58"/>
  <c r="K293" i="58"/>
  <c r="K301" i="58"/>
  <c r="K309" i="58"/>
  <c r="K317" i="58"/>
  <c r="K325" i="58"/>
  <c r="K333" i="58"/>
  <c r="K341" i="58"/>
  <c r="K349" i="58"/>
  <c r="K357" i="58"/>
  <c r="K365" i="58"/>
  <c r="K373" i="58"/>
  <c r="K381" i="58"/>
  <c r="K389" i="58"/>
  <c r="K397" i="58"/>
  <c r="K405" i="58"/>
  <c r="K413" i="58"/>
  <c r="K421" i="58"/>
  <c r="K429" i="58"/>
  <c r="K437" i="58"/>
  <c r="K445" i="58"/>
  <c r="K453" i="58"/>
  <c r="K461" i="58"/>
  <c r="K469" i="58"/>
  <c r="K477" i="58"/>
  <c r="K485" i="58"/>
  <c r="K493" i="58"/>
  <c r="K501" i="58"/>
  <c r="K509" i="58"/>
  <c r="K517" i="58"/>
  <c r="K525" i="58"/>
  <c r="K533" i="58"/>
  <c r="K541" i="58"/>
  <c r="K549" i="58"/>
  <c r="K557" i="58"/>
  <c r="K565" i="58"/>
  <c r="K573" i="58"/>
  <c r="K581" i="58"/>
  <c r="K589" i="58"/>
  <c r="K597" i="58"/>
  <c r="K605" i="58"/>
  <c r="K613" i="58"/>
  <c r="K621" i="58"/>
  <c r="K629" i="58"/>
  <c r="K637" i="58"/>
  <c r="K645" i="58"/>
  <c r="K653" i="58"/>
  <c r="K661" i="58"/>
  <c r="K669" i="58"/>
  <c r="K677" i="58"/>
  <c r="K685" i="58"/>
  <c r="K693" i="58"/>
  <c r="K701" i="58"/>
  <c r="K709" i="58"/>
  <c r="K717" i="58"/>
  <c r="K725" i="58"/>
  <c r="K733" i="58"/>
  <c r="K741" i="58"/>
  <c r="K749" i="58"/>
  <c r="K757" i="58"/>
  <c r="K765" i="58"/>
  <c r="K773" i="58"/>
  <c r="K781" i="58"/>
  <c r="K789" i="58"/>
  <c r="K797" i="58"/>
  <c r="K805" i="58"/>
  <c r="K813" i="58"/>
  <c r="K821" i="58"/>
  <c r="K14" i="58"/>
  <c r="K22" i="58"/>
  <c r="K30" i="58"/>
  <c r="K38" i="58"/>
  <c r="K46" i="58"/>
  <c r="K54" i="58"/>
  <c r="K62" i="58"/>
  <c r="K70" i="58"/>
  <c r="K78" i="58"/>
  <c r="K86" i="58"/>
  <c r="K94" i="58"/>
  <c r="K102" i="58"/>
  <c r="K110" i="58"/>
  <c r="K118" i="58"/>
  <c r="K126" i="58"/>
  <c r="K134" i="58"/>
  <c r="K142" i="58"/>
  <c r="K150" i="58"/>
  <c r="K158" i="58"/>
  <c r="K166" i="58"/>
  <c r="K174" i="58"/>
  <c r="K182" i="58"/>
  <c r="K190" i="58"/>
  <c r="K198" i="58"/>
  <c r="K206" i="58"/>
  <c r="K214" i="58"/>
  <c r="K222" i="58"/>
  <c r="K230" i="58"/>
  <c r="K238" i="58"/>
  <c r="K246" i="58"/>
  <c r="K254" i="58"/>
  <c r="K262" i="58"/>
  <c r="K270" i="58"/>
  <c r="K278" i="58"/>
  <c r="K286" i="58"/>
  <c r="K294" i="58"/>
  <c r="K302" i="58"/>
  <c r="K310" i="58"/>
  <c r="K318" i="58"/>
  <c r="K326" i="58"/>
  <c r="K334" i="58"/>
  <c r="K342" i="58"/>
  <c r="K350" i="58"/>
  <c r="K358" i="58"/>
  <c r="K366" i="58"/>
  <c r="K374" i="58"/>
  <c r="K382" i="58"/>
  <c r="K390" i="58"/>
  <c r="K398" i="58"/>
  <c r="K406" i="58"/>
  <c r="K414" i="58"/>
  <c r="K422" i="58"/>
  <c r="K430" i="58"/>
  <c r="K438" i="58"/>
  <c r="K446" i="58"/>
  <c r="K454" i="58"/>
  <c r="K462" i="58"/>
  <c r="K470" i="58"/>
  <c r="K478" i="58"/>
  <c r="K486" i="58"/>
  <c r="K494" i="58"/>
  <c r="K502" i="58"/>
  <c r="K510" i="58"/>
  <c r="K518" i="58"/>
  <c r="K526" i="58"/>
  <c r="K534" i="58"/>
  <c r="K542" i="58"/>
  <c r="K550" i="58"/>
  <c r="K558" i="58"/>
  <c r="K566" i="58"/>
  <c r="K574" i="58"/>
  <c r="K582" i="58"/>
  <c r="K590" i="58"/>
  <c r="K598" i="58"/>
  <c r="K606" i="58"/>
  <c r="K614" i="58"/>
  <c r="K622" i="58"/>
  <c r="K630" i="58"/>
  <c r="K638" i="58"/>
  <c r="K646" i="58"/>
  <c r="K654" i="58"/>
  <c r="K662" i="58"/>
  <c r="K670" i="58"/>
  <c r="K678" i="58"/>
  <c r="K686" i="58"/>
  <c r="K694" i="58"/>
  <c r="K702" i="58"/>
  <c r="K710" i="58"/>
  <c r="K718" i="58"/>
  <c r="K726" i="58"/>
  <c r="K734" i="58"/>
  <c r="K742" i="58"/>
  <c r="K750" i="58"/>
  <c r="K758" i="58"/>
  <c r="K766" i="58"/>
  <c r="K774" i="58"/>
  <c r="K782" i="58"/>
  <c r="K790" i="58"/>
  <c r="K798" i="58"/>
  <c r="K806" i="58"/>
  <c r="K814" i="58"/>
  <c r="K822" i="58"/>
  <c r="K830" i="58"/>
  <c r="K838" i="58"/>
  <c r="K846" i="58"/>
  <c r="K854" i="58"/>
  <c r="K862" i="58"/>
  <c r="K870" i="58"/>
  <c r="K878" i="58"/>
  <c r="K886" i="58"/>
  <c r="K894" i="58"/>
  <c r="K902" i="58"/>
  <c r="K910" i="58"/>
  <c r="K918" i="58"/>
  <c r="K926" i="58"/>
  <c r="K934" i="58"/>
  <c r="K942" i="58"/>
  <c r="K950" i="58"/>
  <c r="K958" i="58"/>
  <c r="K966" i="58"/>
  <c r="K974" i="58"/>
  <c r="K982" i="58"/>
  <c r="K990" i="58"/>
  <c r="K998" i="58"/>
  <c r="K1006" i="58"/>
  <c r="K1014" i="58"/>
  <c r="K1022" i="58"/>
  <c r="K1030" i="58"/>
  <c r="K1038" i="58"/>
  <c r="K1046" i="58"/>
  <c r="K1054" i="58"/>
  <c r="K15" i="58"/>
  <c r="K23" i="58"/>
  <c r="K31" i="58"/>
  <c r="K39" i="58"/>
  <c r="K47" i="58"/>
  <c r="K55" i="58"/>
  <c r="K63" i="58"/>
  <c r="K71" i="58"/>
  <c r="K79" i="58"/>
  <c r="K87" i="58"/>
  <c r="K95" i="58"/>
  <c r="K103" i="58"/>
  <c r="K111" i="58"/>
  <c r="K119" i="58"/>
  <c r="K127" i="58"/>
  <c r="K135" i="58"/>
  <c r="K143" i="58"/>
  <c r="K151" i="58"/>
  <c r="K159" i="58"/>
  <c r="K167" i="58"/>
  <c r="K175" i="58"/>
  <c r="K183" i="58"/>
  <c r="K191" i="58"/>
  <c r="K199" i="58"/>
  <c r="K207" i="58"/>
  <c r="K215" i="58"/>
  <c r="K223" i="58"/>
  <c r="K231" i="58"/>
  <c r="K239" i="58"/>
  <c r="K247" i="58"/>
  <c r="K255" i="58"/>
  <c r="K263" i="58"/>
  <c r="K271" i="58"/>
  <c r="K279" i="58"/>
  <c r="K287" i="58"/>
  <c r="K295" i="58"/>
  <c r="K303" i="58"/>
  <c r="K311" i="58"/>
  <c r="K319" i="58"/>
  <c r="K327" i="58"/>
  <c r="K335" i="58"/>
  <c r="K343" i="58"/>
  <c r="K351" i="58"/>
  <c r="K359" i="58"/>
  <c r="K367" i="58"/>
  <c r="K375" i="58"/>
  <c r="K383" i="58"/>
  <c r="K391" i="58"/>
  <c r="K399" i="58"/>
  <c r="K407" i="58"/>
  <c r="K415" i="58"/>
  <c r="K423" i="58"/>
  <c r="K431" i="58"/>
  <c r="K439" i="58"/>
  <c r="K447" i="58"/>
  <c r="K455" i="58"/>
  <c r="K463" i="58"/>
  <c r="K471" i="58"/>
  <c r="K479" i="58"/>
  <c r="K487" i="58"/>
  <c r="K495" i="58"/>
  <c r="K503" i="58"/>
  <c r="K511" i="58"/>
  <c r="K519" i="58"/>
  <c r="K527" i="58"/>
  <c r="K535" i="58"/>
  <c r="K543" i="58"/>
  <c r="K551" i="58"/>
  <c r="K559" i="58"/>
  <c r="K16" i="58"/>
  <c r="K24" i="58"/>
  <c r="K32" i="58"/>
  <c r="K40" i="58"/>
  <c r="K48" i="58"/>
  <c r="K56" i="58"/>
  <c r="K64" i="58"/>
  <c r="K72" i="58"/>
  <c r="K80" i="58"/>
  <c r="K88" i="58"/>
  <c r="K96" i="58"/>
  <c r="K104" i="58"/>
  <c r="K112" i="58"/>
  <c r="K120" i="58"/>
  <c r="K128" i="58"/>
  <c r="K136" i="58"/>
  <c r="K144" i="58"/>
  <c r="K152" i="58"/>
  <c r="K160" i="58"/>
  <c r="K168" i="58"/>
  <c r="K176" i="58"/>
  <c r="K184" i="58"/>
  <c r="K192" i="58"/>
  <c r="K200" i="58"/>
  <c r="K208" i="58"/>
  <c r="K216" i="58"/>
  <c r="K224" i="58"/>
  <c r="K232" i="58"/>
  <c r="K240" i="58"/>
  <c r="K248" i="58"/>
  <c r="K256" i="58"/>
  <c r="K264" i="58"/>
  <c r="K272" i="58"/>
  <c r="K280" i="58"/>
  <c r="K288" i="58"/>
  <c r="K296" i="58"/>
  <c r="K304" i="58"/>
  <c r="K312" i="58"/>
  <c r="K320" i="58"/>
  <c r="K328" i="58"/>
  <c r="K336" i="58"/>
  <c r="K344" i="58"/>
  <c r="K352" i="58"/>
  <c r="K360" i="58"/>
  <c r="K368" i="58"/>
  <c r="K376" i="58"/>
  <c r="K384" i="58"/>
  <c r="K392" i="58"/>
  <c r="K400" i="58"/>
  <c r="K408" i="58"/>
  <c r="K416" i="58"/>
  <c r="K424" i="58"/>
  <c r="K432" i="58"/>
  <c r="K440" i="58"/>
  <c r="K448" i="58"/>
  <c r="K456" i="58"/>
  <c r="K464" i="58"/>
  <c r="K472" i="58"/>
  <c r="K480" i="58"/>
  <c r="K488" i="58"/>
  <c r="K496" i="58"/>
  <c r="K504" i="58"/>
  <c r="K512" i="58"/>
  <c r="K520" i="58"/>
  <c r="K528" i="58"/>
  <c r="K536" i="58"/>
  <c r="K544" i="58"/>
  <c r="K552" i="58"/>
  <c r="K560" i="58"/>
  <c r="K568" i="58"/>
  <c r="K576" i="58"/>
  <c r="K584" i="58"/>
  <c r="K592" i="58"/>
  <c r="K600" i="58"/>
  <c r="K608" i="58"/>
  <c r="K616" i="58"/>
  <c r="K624" i="58"/>
  <c r="K632" i="58"/>
  <c r="K640" i="58"/>
  <c r="K648" i="58"/>
  <c r="K656" i="58"/>
  <c r="K664" i="58"/>
  <c r="K672" i="58"/>
  <c r="K680" i="58"/>
  <c r="K688" i="58"/>
  <c r="K696" i="58"/>
  <c r="K704" i="58"/>
  <c r="K712" i="58"/>
  <c r="K720" i="58"/>
  <c r="K728" i="58"/>
  <c r="K736" i="58"/>
  <c r="K744" i="58"/>
  <c r="K752" i="58"/>
  <c r="K760" i="58"/>
  <c r="K768" i="58"/>
  <c r="K776" i="58"/>
  <c r="K784" i="58"/>
  <c r="K792" i="58"/>
  <c r="K800" i="58"/>
  <c r="K808" i="58"/>
  <c r="K816" i="58"/>
  <c r="K824" i="58"/>
  <c r="K832" i="58"/>
  <c r="K840" i="58"/>
  <c r="K848" i="58"/>
  <c r="K856" i="58"/>
  <c r="K864" i="58"/>
  <c r="K872" i="58"/>
  <c r="K880" i="58"/>
  <c r="K888" i="58"/>
  <c r="K896" i="58"/>
  <c r="K904" i="58"/>
  <c r="K912" i="58"/>
  <c r="K920" i="58"/>
  <c r="K928" i="58"/>
  <c r="K936" i="58"/>
  <c r="K944" i="58"/>
  <c r="K952" i="58"/>
  <c r="K960" i="58"/>
  <c r="K968" i="58"/>
  <c r="K976" i="58"/>
  <c r="K984" i="58"/>
  <c r="K992" i="58"/>
  <c r="K1000" i="58"/>
  <c r="K1008" i="58"/>
  <c r="K1016" i="58"/>
  <c r="K1024" i="58"/>
  <c r="K1032" i="58"/>
  <c r="K1040" i="58"/>
  <c r="K1048" i="58"/>
  <c r="K1056" i="58"/>
  <c r="K19" i="58"/>
  <c r="K27" i="58"/>
  <c r="K35" i="58"/>
  <c r="K43" i="58"/>
  <c r="K51" i="58"/>
  <c r="K59" i="58"/>
  <c r="K67" i="58"/>
  <c r="K75" i="58"/>
  <c r="K83" i="58"/>
  <c r="K91" i="58"/>
  <c r="K99" i="58"/>
  <c r="K107" i="58"/>
  <c r="K115" i="58"/>
  <c r="K123" i="58"/>
  <c r="K131" i="58"/>
  <c r="K139" i="58"/>
  <c r="K147" i="58"/>
  <c r="K155" i="58"/>
  <c r="K163" i="58"/>
  <c r="K171" i="58"/>
  <c r="K179" i="58"/>
  <c r="K187" i="58"/>
  <c r="K195" i="58"/>
  <c r="K203" i="58"/>
  <c r="K211" i="58"/>
  <c r="K219" i="58"/>
  <c r="K227" i="58"/>
  <c r="K235" i="58"/>
  <c r="K243" i="58"/>
  <c r="K251" i="58"/>
  <c r="K259" i="58"/>
  <c r="K267" i="58"/>
  <c r="K275" i="58"/>
  <c r="K283" i="58"/>
  <c r="K291" i="58"/>
  <c r="K299" i="58"/>
  <c r="K307" i="58"/>
  <c r="K315" i="58"/>
  <c r="K323" i="58"/>
  <c r="K331" i="58"/>
  <c r="K339" i="58"/>
  <c r="K347" i="58"/>
  <c r="K355" i="58"/>
  <c r="K363" i="58"/>
  <c r="K371" i="58"/>
  <c r="K379" i="58"/>
  <c r="K387" i="58"/>
  <c r="K395" i="58"/>
  <c r="K403" i="58"/>
  <c r="K411" i="58"/>
  <c r="K419" i="58"/>
  <c r="K427" i="58"/>
  <c r="K435" i="58"/>
  <c r="K443" i="58"/>
  <c r="K451" i="58"/>
  <c r="K459" i="58"/>
  <c r="K467" i="58"/>
  <c r="K475" i="58"/>
  <c r="K483" i="58"/>
  <c r="K491" i="58"/>
  <c r="K499" i="58"/>
  <c r="K507" i="58"/>
  <c r="K515" i="58"/>
  <c r="K523" i="58"/>
  <c r="K531" i="58"/>
  <c r="K539" i="58"/>
  <c r="K547" i="58"/>
  <c r="K555" i="58"/>
  <c r="K563" i="58"/>
  <c r="K571" i="58"/>
  <c r="K579" i="58"/>
  <c r="K587" i="58"/>
  <c r="K595" i="58"/>
  <c r="K603" i="58"/>
  <c r="K611" i="58"/>
  <c r="K619" i="58"/>
  <c r="K627" i="58"/>
  <c r="K635" i="58"/>
  <c r="K643" i="58"/>
  <c r="K651" i="58"/>
  <c r="K659" i="58"/>
  <c r="K667" i="58"/>
  <c r="K675" i="58"/>
  <c r="K683" i="58"/>
  <c r="K691" i="58"/>
  <c r="K699" i="58"/>
  <c r="K707" i="58"/>
  <c r="K715" i="58"/>
  <c r="K723" i="58"/>
  <c r="K731" i="58"/>
  <c r="K739" i="58"/>
  <c r="K747" i="58"/>
  <c r="K755" i="58"/>
  <c r="K763" i="58"/>
  <c r="K771" i="58"/>
  <c r="K779" i="58"/>
  <c r="K787" i="58"/>
  <c r="K795" i="58"/>
  <c r="K803" i="58"/>
  <c r="K811" i="58"/>
  <c r="K819" i="58"/>
  <c r="K827" i="58"/>
  <c r="K835" i="58"/>
  <c r="K843" i="58"/>
  <c r="K851" i="58"/>
  <c r="K859" i="58"/>
  <c r="K867" i="58"/>
  <c r="K875" i="58"/>
  <c r="K883" i="58"/>
  <c r="K891" i="58"/>
  <c r="K899" i="58"/>
  <c r="K907" i="58"/>
  <c r="K915" i="58"/>
  <c r="K923" i="58"/>
  <c r="K931" i="58"/>
  <c r="K939" i="58"/>
  <c r="K947" i="58"/>
  <c r="K955" i="58"/>
  <c r="K963" i="58"/>
  <c r="K971" i="58"/>
  <c r="K979" i="58"/>
  <c r="K987" i="58"/>
  <c r="K995" i="58"/>
  <c r="K1003" i="58"/>
  <c r="K1011" i="58"/>
  <c r="K1019" i="58"/>
  <c r="K1027" i="58"/>
  <c r="K1035" i="58"/>
  <c r="K1043" i="58"/>
  <c r="K1051" i="58"/>
  <c r="K18" i="58"/>
  <c r="K50" i="58"/>
  <c r="K82" i="58"/>
  <c r="K114" i="58"/>
  <c r="K146" i="58"/>
  <c r="K178" i="58"/>
  <c r="K210" i="58"/>
  <c r="K242" i="58"/>
  <c r="K274" i="58"/>
  <c r="K306" i="58"/>
  <c r="K338" i="58"/>
  <c r="K370" i="58"/>
  <c r="K402" i="58"/>
  <c r="K434" i="58"/>
  <c r="K466" i="58"/>
  <c r="K498" i="58"/>
  <c r="K530" i="58"/>
  <c r="K562" i="58"/>
  <c r="K585" i="58"/>
  <c r="K607" i="58"/>
  <c r="K626" i="58"/>
  <c r="K649" i="58"/>
  <c r="K671" i="58"/>
  <c r="K690" i="58"/>
  <c r="K713" i="58"/>
  <c r="K735" i="58"/>
  <c r="K754" i="58"/>
  <c r="K777" i="58"/>
  <c r="K799" i="58"/>
  <c r="K818" i="58"/>
  <c r="K837" i="58"/>
  <c r="K853" i="58"/>
  <c r="K869" i="58"/>
  <c r="K885" i="58"/>
  <c r="K901" i="58"/>
  <c r="K917" i="58"/>
  <c r="K933" i="58"/>
  <c r="K949" i="58"/>
  <c r="K965" i="58"/>
  <c r="K981" i="58"/>
  <c r="K997" i="58"/>
  <c r="K1013" i="58"/>
  <c r="K1029" i="58"/>
  <c r="K1045" i="58"/>
  <c r="K1059" i="58"/>
  <c r="K1067" i="58"/>
  <c r="K1075" i="58"/>
  <c r="K1083" i="58"/>
  <c r="K1091" i="58"/>
  <c r="K1099" i="58"/>
  <c r="K1107" i="58"/>
  <c r="K1115" i="58"/>
  <c r="K1123" i="58"/>
  <c r="K1131" i="58"/>
  <c r="K1139" i="58"/>
  <c r="K1147" i="58"/>
  <c r="K1155" i="58"/>
  <c r="K1163" i="58"/>
  <c r="K1171" i="58"/>
  <c r="K1179" i="58"/>
  <c r="K1187" i="58"/>
  <c r="K1195" i="58"/>
  <c r="K1203" i="58"/>
  <c r="K1211" i="58"/>
  <c r="K1219" i="58"/>
  <c r="K1227" i="58"/>
  <c r="K1235" i="58"/>
  <c r="K1243" i="58"/>
  <c r="K1251" i="58"/>
  <c r="K1259" i="58"/>
  <c r="K1267" i="58"/>
  <c r="K1275" i="58"/>
  <c r="K1283" i="58"/>
  <c r="K1291" i="58"/>
  <c r="K1299" i="58"/>
  <c r="K1307" i="58"/>
  <c r="K1315" i="58"/>
  <c r="K1323" i="58"/>
  <c r="K1331" i="58"/>
  <c r="K1339" i="58"/>
  <c r="K1347" i="58"/>
  <c r="K1355" i="58"/>
  <c r="K1363" i="58"/>
  <c r="K1371" i="58"/>
  <c r="K1379" i="58"/>
  <c r="K1387" i="58"/>
  <c r="K1395" i="58"/>
  <c r="K1403" i="58"/>
  <c r="K1411" i="58"/>
  <c r="K1419" i="58"/>
  <c r="K1427" i="58"/>
  <c r="K1435" i="58"/>
  <c r="K1443" i="58"/>
  <c r="K1451" i="58"/>
  <c r="K1459" i="58"/>
  <c r="K1467" i="58"/>
  <c r="K1475" i="58"/>
  <c r="K1483" i="58"/>
  <c r="K1491" i="58"/>
  <c r="K1499" i="58"/>
  <c r="K1507" i="58"/>
  <c r="K1515" i="58"/>
  <c r="K1523" i="58"/>
  <c r="K1531" i="58"/>
  <c r="K1539" i="58"/>
  <c r="K1547" i="58"/>
  <c r="K1555" i="58"/>
  <c r="K1563" i="58"/>
  <c r="K1571" i="58"/>
  <c r="K1579" i="58"/>
  <c r="K1587" i="58"/>
  <c r="K1595" i="58"/>
  <c r="K1603" i="58"/>
  <c r="K1611" i="58"/>
  <c r="K1619" i="58"/>
  <c r="K1627" i="58"/>
  <c r="K1635" i="58"/>
  <c r="K1643" i="58"/>
  <c r="K1651" i="58"/>
  <c r="K1659" i="58"/>
  <c r="K1667" i="58"/>
  <c r="K1675" i="58"/>
  <c r="K1683" i="58"/>
  <c r="K1691" i="58"/>
  <c r="K1699" i="58"/>
  <c r="K1707" i="58"/>
  <c r="K1715" i="58"/>
  <c r="K1723" i="58"/>
  <c r="K1731" i="58"/>
  <c r="K1739" i="58"/>
  <c r="K1747" i="58"/>
  <c r="K1755" i="58"/>
  <c r="K1763" i="58"/>
  <c r="K1771" i="58"/>
  <c r="K1779" i="58"/>
  <c r="K1787" i="58"/>
  <c r="K1795" i="58"/>
  <c r="K1803" i="58"/>
  <c r="K1811" i="58"/>
  <c r="K1819" i="58"/>
  <c r="K1827" i="58"/>
  <c r="K1835" i="58"/>
  <c r="K1843" i="58"/>
  <c r="K1851" i="58"/>
  <c r="K1859" i="58"/>
  <c r="K1867" i="58"/>
  <c r="K1875" i="58"/>
  <c r="K1883" i="58"/>
  <c r="K1891" i="58"/>
  <c r="K1899" i="58"/>
  <c r="K1907" i="58"/>
  <c r="K1915" i="58"/>
  <c r="K1923" i="58"/>
  <c r="K1931" i="58"/>
  <c r="K1939" i="58"/>
  <c r="K1947" i="58"/>
  <c r="K1955" i="58"/>
  <c r="K1963" i="58"/>
  <c r="K1971" i="58"/>
  <c r="K1979" i="58"/>
  <c r="K1987" i="58"/>
  <c r="K1995" i="58"/>
  <c r="K2003" i="58"/>
  <c r="K2011" i="58"/>
  <c r="K2019" i="58"/>
  <c r="K2027" i="58"/>
  <c r="K2035" i="58"/>
  <c r="K2043" i="58"/>
  <c r="K2051" i="58"/>
  <c r="K2059" i="58"/>
  <c r="K2067" i="58"/>
  <c r="K2075" i="58"/>
  <c r="K2083" i="58"/>
  <c r="K2091" i="58"/>
  <c r="K2099" i="58"/>
  <c r="K2107" i="58"/>
  <c r="K2115" i="58"/>
  <c r="K2123" i="58"/>
  <c r="K2131" i="58"/>
  <c r="K2139" i="58"/>
  <c r="K2147" i="58"/>
  <c r="K2155" i="58"/>
  <c r="K2163" i="58"/>
  <c r="K2171" i="58"/>
  <c r="K2179" i="58"/>
  <c r="K2187" i="58"/>
  <c r="K2195" i="58"/>
  <c r="K2203" i="58"/>
  <c r="K2211" i="58"/>
  <c r="K2219" i="58"/>
  <c r="K2227" i="58"/>
  <c r="K2235" i="58"/>
  <c r="K2243" i="58"/>
  <c r="K2251" i="58"/>
  <c r="K2259" i="58"/>
  <c r="K2267" i="58"/>
  <c r="K2275" i="58"/>
  <c r="K2283" i="58"/>
  <c r="K2291" i="58"/>
  <c r="K2299" i="58"/>
  <c r="K2307" i="58"/>
  <c r="K2315" i="58"/>
  <c r="K2323" i="58"/>
  <c r="K2331" i="58"/>
  <c r="K2339" i="58"/>
  <c r="K2347" i="58"/>
  <c r="K2355" i="58"/>
  <c r="K2363" i="58"/>
  <c r="K2371" i="58"/>
  <c r="K2379" i="58"/>
  <c r="K2387" i="58"/>
  <c r="K2395" i="58"/>
  <c r="K2403" i="58"/>
  <c r="K2411" i="58"/>
  <c r="K2419" i="58"/>
  <c r="K2427" i="58"/>
  <c r="K2435" i="58"/>
  <c r="K2443" i="58"/>
  <c r="K2451" i="58"/>
  <c r="K2459" i="58"/>
  <c r="K2467" i="58"/>
  <c r="K2475" i="58"/>
  <c r="K2483" i="58"/>
  <c r="K2491" i="58"/>
  <c r="K2499" i="58"/>
  <c r="K2507" i="58"/>
  <c r="K2515" i="58"/>
  <c r="K2523" i="58"/>
  <c r="K2531" i="58"/>
  <c r="K2539" i="58"/>
  <c r="K2547" i="58"/>
  <c r="K2555" i="58"/>
  <c r="K2563" i="58"/>
  <c r="K2571" i="58"/>
  <c r="K2579" i="58"/>
  <c r="K2587" i="58"/>
  <c r="K2595" i="58"/>
  <c r="K2603" i="58"/>
  <c r="K2611" i="58"/>
  <c r="K2619" i="58"/>
  <c r="K2627" i="58"/>
  <c r="K2635" i="58"/>
  <c r="K2643" i="58"/>
  <c r="K2651" i="58"/>
  <c r="K2659" i="58"/>
  <c r="K2667" i="58"/>
  <c r="K2675" i="58"/>
  <c r="K2683" i="58"/>
  <c r="K2691" i="58"/>
  <c r="K2699" i="58"/>
  <c r="K2707" i="58"/>
  <c r="K2715" i="58"/>
  <c r="K2723" i="58"/>
  <c r="K2731" i="58"/>
  <c r="K2739" i="58"/>
  <c r="K2747" i="58"/>
  <c r="K2755" i="58"/>
  <c r="K2763" i="58"/>
  <c r="K2771" i="58"/>
  <c r="K2779" i="58"/>
  <c r="K2787" i="58"/>
  <c r="K2795" i="58"/>
  <c r="K2803" i="58"/>
  <c r="K2811" i="58"/>
  <c r="K2819" i="58"/>
  <c r="K2827" i="58"/>
  <c r="K2835" i="58"/>
  <c r="K2843" i="58"/>
  <c r="K2851" i="58"/>
  <c r="K2859" i="58"/>
  <c r="K2867" i="58"/>
  <c r="K2875" i="58"/>
  <c r="K2883" i="58"/>
  <c r="K2891" i="58"/>
  <c r="K2899" i="58"/>
  <c r="K2907" i="58"/>
  <c r="K2915" i="58"/>
  <c r="K2923" i="58"/>
  <c r="K2931" i="58"/>
  <c r="K2939" i="58"/>
  <c r="K2947" i="58"/>
  <c r="K2955" i="58"/>
  <c r="K2963" i="58"/>
  <c r="K2971" i="58"/>
  <c r="K2979" i="58"/>
  <c r="K2987" i="58"/>
  <c r="K2995" i="58"/>
  <c r="K3003" i="58"/>
  <c r="K3011" i="58"/>
  <c r="K3019" i="58"/>
  <c r="K3027" i="58"/>
  <c r="K3035" i="58"/>
  <c r="K3043" i="58"/>
  <c r="K3051" i="58"/>
  <c r="K3059" i="58"/>
  <c r="K3067" i="58"/>
  <c r="K3075" i="58"/>
  <c r="K3083" i="58"/>
  <c r="K3091" i="58"/>
  <c r="K3099" i="58"/>
  <c r="K3107" i="58"/>
  <c r="K3115" i="58"/>
  <c r="K3123" i="58"/>
  <c r="K3131" i="58"/>
  <c r="K3139" i="58"/>
  <c r="K3147" i="58"/>
  <c r="K3155" i="58"/>
  <c r="K3163" i="58"/>
  <c r="K3171" i="58"/>
  <c r="K3179" i="58"/>
  <c r="K3187" i="58"/>
  <c r="K3195" i="58"/>
  <c r="K3203" i="58"/>
  <c r="K3211" i="58"/>
  <c r="K3219" i="58"/>
  <c r="K3227" i="58"/>
  <c r="K3235" i="58"/>
  <c r="K3243" i="58"/>
  <c r="K3251" i="58"/>
  <c r="K3259" i="58"/>
  <c r="K3267" i="58"/>
  <c r="K3275" i="58"/>
  <c r="K3283" i="58"/>
  <c r="K3291" i="58"/>
  <c r="K25" i="58"/>
  <c r="K57" i="58"/>
  <c r="K89" i="58"/>
  <c r="K121" i="58"/>
  <c r="K153" i="58"/>
  <c r="K185" i="58"/>
  <c r="K217" i="58"/>
  <c r="K249" i="58"/>
  <c r="K281" i="58"/>
  <c r="K313" i="58"/>
  <c r="K345" i="58"/>
  <c r="K377" i="58"/>
  <c r="K409" i="58"/>
  <c r="K441" i="58"/>
  <c r="K473" i="58"/>
  <c r="K505" i="58"/>
  <c r="K537" i="58"/>
  <c r="K567" i="58"/>
  <c r="K586" i="58"/>
  <c r="K609" i="58"/>
  <c r="K631" i="58"/>
  <c r="K650" i="58"/>
  <c r="K673" i="58"/>
  <c r="K695" i="58"/>
  <c r="K714" i="58"/>
  <c r="K737" i="58"/>
  <c r="K759" i="58"/>
  <c r="K778" i="58"/>
  <c r="K801" i="58"/>
  <c r="K823" i="58"/>
  <c r="K839" i="58"/>
  <c r="K855" i="58"/>
  <c r="K871" i="58"/>
  <c r="K887" i="58"/>
  <c r="K903" i="58"/>
  <c r="K919" i="58"/>
  <c r="K935" i="58"/>
  <c r="K951" i="58"/>
  <c r="K967" i="58"/>
  <c r="K983" i="58"/>
  <c r="K999" i="58"/>
  <c r="K1015" i="58"/>
  <c r="K1031" i="58"/>
  <c r="K1047" i="58"/>
  <c r="K26" i="58"/>
  <c r="K58" i="58"/>
  <c r="K90" i="58"/>
  <c r="K122" i="58"/>
  <c r="K154" i="58"/>
  <c r="K186" i="58"/>
  <c r="K218" i="58"/>
  <c r="K250" i="58"/>
  <c r="K282" i="58"/>
  <c r="K314" i="58"/>
  <c r="K346" i="58"/>
  <c r="K378" i="58"/>
  <c r="K410" i="58"/>
  <c r="K442" i="58"/>
  <c r="K474" i="58"/>
  <c r="K506" i="58"/>
  <c r="K538" i="58"/>
  <c r="K569" i="58"/>
  <c r="K591" i="58"/>
  <c r="K610" i="58"/>
  <c r="K633" i="58"/>
  <c r="K655" i="58"/>
  <c r="K674" i="58"/>
  <c r="K697" i="58"/>
  <c r="K719" i="58"/>
  <c r="K738" i="58"/>
  <c r="K761" i="58"/>
  <c r="K783" i="58"/>
  <c r="K802" i="58"/>
  <c r="K825" i="58"/>
  <c r="K841" i="58"/>
  <c r="K857" i="58"/>
  <c r="K873" i="58"/>
  <c r="K889" i="58"/>
  <c r="K905" i="58"/>
  <c r="K921" i="58"/>
  <c r="K937" i="58"/>
  <c r="K953" i="58"/>
  <c r="K969" i="58"/>
  <c r="K985" i="58"/>
  <c r="K1001" i="58"/>
  <c r="K1017" i="58"/>
  <c r="K1033" i="58"/>
  <c r="K1049" i="58"/>
  <c r="K1061" i="58"/>
  <c r="K1069" i="58"/>
  <c r="K1077" i="58"/>
  <c r="K1085" i="58"/>
  <c r="K1093" i="58"/>
  <c r="K1101" i="58"/>
  <c r="K1109" i="58"/>
  <c r="K1117" i="58"/>
  <c r="K1125" i="58"/>
  <c r="K1133" i="58"/>
  <c r="K1141" i="58"/>
  <c r="K1149" i="58"/>
  <c r="K1157" i="58"/>
  <c r="K1165" i="58"/>
  <c r="K1173" i="58"/>
  <c r="K1181" i="58"/>
  <c r="K1189" i="58"/>
  <c r="K1197" i="58"/>
  <c r="K1205" i="58"/>
  <c r="K1213" i="58"/>
  <c r="K1221" i="58"/>
  <c r="K1229" i="58"/>
  <c r="K1237" i="58"/>
  <c r="K1245" i="58"/>
  <c r="K1253" i="58"/>
  <c r="K1261" i="58"/>
  <c r="K1269" i="58"/>
  <c r="K1277" i="58"/>
  <c r="K1285" i="58"/>
  <c r="K1293" i="58"/>
  <c r="K1301" i="58"/>
  <c r="K1309" i="58"/>
  <c r="K1317" i="58"/>
  <c r="K1325" i="58"/>
  <c r="K1333" i="58"/>
  <c r="K1341" i="58"/>
  <c r="K1349" i="58"/>
  <c r="K1357" i="58"/>
  <c r="K1365" i="58"/>
  <c r="K1373" i="58"/>
  <c r="K1381" i="58"/>
  <c r="K1389" i="58"/>
  <c r="K1397" i="58"/>
  <c r="K1405" i="58"/>
  <c r="K1413" i="58"/>
  <c r="K1421" i="58"/>
  <c r="K1429" i="58"/>
  <c r="K1437" i="58"/>
  <c r="K1445" i="58"/>
  <c r="K1453" i="58"/>
  <c r="K1461" i="58"/>
  <c r="K1469" i="58"/>
  <c r="K1477" i="58"/>
  <c r="K1485" i="58"/>
  <c r="K1493" i="58"/>
  <c r="K1501" i="58"/>
  <c r="K1509" i="58"/>
  <c r="K1517" i="58"/>
  <c r="K1525" i="58"/>
  <c r="K1533" i="58"/>
  <c r="K1541" i="58"/>
  <c r="K1549" i="58"/>
  <c r="K1557" i="58"/>
  <c r="K1565" i="58"/>
  <c r="K1573" i="58"/>
  <c r="K1581" i="58"/>
  <c r="K1589" i="58"/>
  <c r="K1597" i="58"/>
  <c r="K1605" i="58"/>
  <c r="K1613" i="58"/>
  <c r="K1621" i="58"/>
  <c r="K1629" i="58"/>
  <c r="K1637" i="58"/>
  <c r="K1645" i="58"/>
  <c r="K1653" i="58"/>
  <c r="K1661" i="58"/>
  <c r="K1669" i="58"/>
  <c r="K1677" i="58"/>
  <c r="K1685" i="58"/>
  <c r="K1693" i="58"/>
  <c r="K1701" i="58"/>
  <c r="K1709" i="58"/>
  <c r="K1717" i="58"/>
  <c r="K1725" i="58"/>
  <c r="K1733" i="58"/>
  <c r="K1741" i="58"/>
  <c r="K1749" i="58"/>
  <c r="K1757" i="58"/>
  <c r="K1765" i="58"/>
  <c r="K1773" i="58"/>
  <c r="K1781" i="58"/>
  <c r="K1789" i="58"/>
  <c r="K1797" i="58"/>
  <c r="K1805" i="58"/>
  <c r="K1813" i="58"/>
  <c r="K1821" i="58"/>
  <c r="K1829" i="58"/>
  <c r="K1837" i="58"/>
  <c r="K1845" i="58"/>
  <c r="K1853" i="58"/>
  <c r="K1861" i="58"/>
  <c r="K1869" i="58"/>
  <c r="K1877" i="58"/>
  <c r="K1885" i="58"/>
  <c r="K1893" i="58"/>
  <c r="K1901" i="58"/>
  <c r="K1909" i="58"/>
  <c r="K1917" i="58"/>
  <c r="K1925" i="58"/>
  <c r="K1933" i="58"/>
  <c r="K1941" i="58"/>
  <c r="K1949" i="58"/>
  <c r="K1957" i="58"/>
  <c r="K1965" i="58"/>
  <c r="K1973" i="58"/>
  <c r="K1981" i="58"/>
  <c r="K1989" i="58"/>
  <c r="K1997" i="58"/>
  <c r="K2005" i="58"/>
  <c r="K2013" i="58"/>
  <c r="K2021" i="58"/>
  <c r="K2029" i="58"/>
  <c r="K2037" i="58"/>
  <c r="K2045" i="58"/>
  <c r="K2053" i="58"/>
  <c r="K2061" i="58"/>
  <c r="K2069" i="58"/>
  <c r="K2077" i="58"/>
  <c r="K2085" i="58"/>
  <c r="K2093" i="58"/>
  <c r="K2101" i="58"/>
  <c r="K2109" i="58"/>
  <c r="K2117" i="58"/>
  <c r="K2125" i="58"/>
  <c r="K2133" i="58"/>
  <c r="K2141" i="58"/>
  <c r="K2149" i="58"/>
  <c r="K2157" i="58"/>
  <c r="K2165" i="58"/>
  <c r="K2173" i="58"/>
  <c r="K2181" i="58"/>
  <c r="K2189" i="58"/>
  <c r="K2197" i="58"/>
  <c r="K2205" i="58"/>
  <c r="K2213" i="58"/>
  <c r="K2221" i="58"/>
  <c r="K2229" i="58"/>
  <c r="K2237" i="58"/>
  <c r="K2245" i="58"/>
  <c r="K2253" i="58"/>
  <c r="K2261" i="58"/>
  <c r="K2269" i="58"/>
  <c r="K2277" i="58"/>
  <c r="K2285" i="58"/>
  <c r="K2293" i="58"/>
  <c r="K2301" i="58"/>
  <c r="K2309" i="58"/>
  <c r="K2317" i="58"/>
  <c r="K2325" i="58"/>
  <c r="K2333" i="58"/>
  <c r="K2341" i="58"/>
  <c r="K2349" i="58"/>
  <c r="K2357" i="58"/>
  <c r="K2365" i="58"/>
  <c r="K2373" i="58"/>
  <c r="K2381" i="58"/>
  <c r="K2389" i="58"/>
  <c r="K2397" i="58"/>
  <c r="K2405" i="58"/>
  <c r="K2413" i="58"/>
  <c r="K2421" i="58"/>
  <c r="K2429" i="58"/>
  <c r="K2437" i="58"/>
  <c r="K2445" i="58"/>
  <c r="K2453" i="58"/>
  <c r="K2461" i="58"/>
  <c r="K2469" i="58"/>
  <c r="K2477" i="58"/>
  <c r="K2485" i="58"/>
  <c r="K2493" i="58"/>
  <c r="K2501" i="58"/>
  <c r="K2509" i="58"/>
  <c r="K2517" i="58"/>
  <c r="K2525" i="58"/>
  <c r="K2533" i="58"/>
  <c r="K2541" i="58"/>
  <c r="K2549" i="58"/>
  <c r="K2557" i="58"/>
  <c r="K2565" i="58"/>
  <c r="K2573" i="58"/>
  <c r="K2581" i="58"/>
  <c r="K2589" i="58"/>
  <c r="K2597" i="58"/>
  <c r="K2605" i="58"/>
  <c r="K2613" i="58"/>
  <c r="K2621" i="58"/>
  <c r="K2629" i="58"/>
  <c r="K2637" i="58"/>
  <c r="K2645" i="58"/>
  <c r="K2653" i="58"/>
  <c r="K2661" i="58"/>
  <c r="K2669" i="58"/>
  <c r="K2677" i="58"/>
  <c r="K2685" i="58"/>
  <c r="K2693" i="58"/>
  <c r="K2701" i="58"/>
  <c r="K2709" i="58"/>
  <c r="K2717" i="58"/>
  <c r="K2725" i="58"/>
  <c r="K2733" i="58"/>
  <c r="K2741" i="58"/>
  <c r="K2749" i="58"/>
  <c r="K2757" i="58"/>
  <c r="K2765" i="58"/>
  <c r="K2773" i="58"/>
  <c r="K2781" i="58"/>
  <c r="K2789" i="58"/>
  <c r="K2797" i="58"/>
  <c r="K2805" i="58"/>
  <c r="K2813" i="58"/>
  <c r="K2821" i="58"/>
  <c r="K2829" i="58"/>
  <c r="K2837" i="58"/>
  <c r="K2845" i="58"/>
  <c r="K2853" i="58"/>
  <c r="K2861" i="58"/>
  <c r="K2869" i="58"/>
  <c r="K2877" i="58"/>
  <c r="K2885" i="58"/>
  <c r="K2893" i="58"/>
  <c r="K2901" i="58"/>
  <c r="K2909" i="58"/>
  <c r="K2917" i="58"/>
  <c r="K2925" i="58"/>
  <c r="K2933" i="58"/>
  <c r="K2941" i="58"/>
  <c r="K2949" i="58"/>
  <c r="K2957" i="58"/>
  <c r="K2965" i="58"/>
  <c r="K2973" i="58"/>
  <c r="K2981" i="58"/>
  <c r="K2989" i="58"/>
  <c r="K2997" i="58"/>
  <c r="K3005" i="58"/>
  <c r="K3013" i="58"/>
  <c r="K3021" i="58"/>
  <c r="K3029" i="58"/>
  <c r="K3037" i="58"/>
  <c r="K3045" i="58"/>
  <c r="K3053" i="58"/>
  <c r="K3061" i="58"/>
  <c r="K3069" i="58"/>
  <c r="K3077" i="58"/>
  <c r="K3085" i="58"/>
  <c r="K3093" i="58"/>
  <c r="K3101" i="58"/>
  <c r="K3109" i="58"/>
  <c r="K3117" i="58"/>
  <c r="K3125" i="58"/>
  <c r="K3133" i="58"/>
  <c r="K3141" i="58"/>
  <c r="K3149" i="58"/>
  <c r="K3157" i="58"/>
  <c r="K3165" i="58"/>
  <c r="K3173" i="58"/>
  <c r="K3181" i="58"/>
  <c r="K3189" i="58"/>
  <c r="K3197" i="58"/>
  <c r="K3205" i="58"/>
  <c r="K3213" i="58"/>
  <c r="K3221" i="58"/>
  <c r="K3229" i="58"/>
  <c r="K3237" i="58"/>
  <c r="K3245" i="58"/>
  <c r="K3253" i="58"/>
  <c r="K3261" i="58"/>
  <c r="K3269" i="58"/>
  <c r="K3277" i="58"/>
  <c r="K3285" i="58"/>
  <c r="K3293" i="58"/>
  <c r="K33" i="58"/>
  <c r="K65" i="58"/>
  <c r="K97" i="58"/>
  <c r="K129" i="58"/>
  <c r="K161" i="58"/>
  <c r="K193" i="58"/>
  <c r="K225" i="58"/>
  <c r="K257" i="58"/>
  <c r="K289" i="58"/>
  <c r="K321" i="58"/>
  <c r="K353" i="58"/>
  <c r="K385" i="58"/>
  <c r="K417" i="58"/>
  <c r="K449" i="58"/>
  <c r="K481" i="58"/>
  <c r="K513" i="58"/>
  <c r="K545" i="58"/>
  <c r="K570" i="58"/>
  <c r="K593" i="58"/>
  <c r="K615" i="58"/>
  <c r="K634" i="58"/>
  <c r="K657" i="58"/>
  <c r="K679" i="58"/>
  <c r="K698" i="58"/>
  <c r="K721" i="58"/>
  <c r="K743" i="58"/>
  <c r="K762" i="58"/>
  <c r="K785" i="58"/>
  <c r="K807" i="58"/>
  <c r="K826" i="58"/>
  <c r="K842" i="58"/>
  <c r="K858" i="58"/>
  <c r="K874" i="58"/>
  <c r="K890" i="58"/>
  <c r="K906" i="58"/>
  <c r="K922" i="58"/>
  <c r="K938" i="58"/>
  <c r="K954" i="58"/>
  <c r="K970" i="58"/>
  <c r="K986" i="58"/>
  <c r="K1002" i="58"/>
  <c r="K1018" i="58"/>
  <c r="K1034" i="58"/>
  <c r="K1050" i="58"/>
  <c r="K1062" i="58"/>
  <c r="K1070" i="58"/>
  <c r="K1078" i="58"/>
  <c r="K1086" i="58"/>
  <c r="K1094" i="58"/>
  <c r="K1102" i="58"/>
  <c r="K1110" i="58"/>
  <c r="K1118" i="58"/>
  <c r="K1126" i="58"/>
  <c r="K1134" i="58"/>
  <c r="K1142" i="58"/>
  <c r="K1150" i="58"/>
  <c r="K1158" i="58"/>
  <c r="K1166" i="58"/>
  <c r="K1174" i="58"/>
  <c r="K1182" i="58"/>
  <c r="K1190" i="58"/>
  <c r="K1198" i="58"/>
  <c r="K1206" i="58"/>
  <c r="K1214" i="58"/>
  <c r="K1222" i="58"/>
  <c r="K1230" i="58"/>
  <c r="K1238" i="58"/>
  <c r="K1246" i="58"/>
  <c r="K1254" i="58"/>
  <c r="K1262" i="58"/>
  <c r="K1270" i="58"/>
  <c r="K1278" i="58"/>
  <c r="K1286" i="58"/>
  <c r="K1294" i="58"/>
  <c r="K1302" i="58"/>
  <c r="K1310" i="58"/>
  <c r="K1318" i="58"/>
  <c r="K1326" i="58"/>
  <c r="K1334" i="58"/>
  <c r="K1342" i="58"/>
  <c r="K1350" i="58"/>
  <c r="K1358" i="58"/>
  <c r="K1366" i="58"/>
  <c r="K1374" i="58"/>
  <c r="K1382" i="58"/>
  <c r="K1390" i="58"/>
  <c r="K1398" i="58"/>
  <c r="K1406" i="58"/>
  <c r="K1414" i="58"/>
  <c r="K1422" i="58"/>
  <c r="K1430" i="58"/>
  <c r="K1438" i="58"/>
  <c r="K1446" i="58"/>
  <c r="K1454" i="58"/>
  <c r="K1462" i="58"/>
  <c r="K1470" i="58"/>
  <c r="K1478" i="58"/>
  <c r="K1486" i="58"/>
  <c r="K1494" i="58"/>
  <c r="K1502" i="58"/>
  <c r="K1510" i="58"/>
  <c r="K1518" i="58"/>
  <c r="K1526" i="58"/>
  <c r="K1534" i="58"/>
  <c r="K1542" i="58"/>
  <c r="K1550" i="58"/>
  <c r="K1558" i="58"/>
  <c r="K1566" i="58"/>
  <c r="K1574" i="58"/>
  <c r="K1582" i="58"/>
  <c r="K1590" i="58"/>
  <c r="K1598" i="58"/>
  <c r="K1606" i="58"/>
  <c r="K1614" i="58"/>
  <c r="K1622" i="58"/>
  <c r="K1630" i="58"/>
  <c r="K1638" i="58"/>
  <c r="K1646" i="58"/>
  <c r="K1654" i="58"/>
  <c r="K1662" i="58"/>
  <c r="K1670" i="58"/>
  <c r="K1678" i="58"/>
  <c r="K1686" i="58"/>
  <c r="K1694" i="58"/>
  <c r="K1702" i="58"/>
  <c r="K1710" i="58"/>
  <c r="K1718" i="58"/>
  <c r="K1726" i="58"/>
  <c r="K1734" i="58"/>
  <c r="K1742" i="58"/>
  <c r="K1750" i="58"/>
  <c r="K1758" i="58"/>
  <c r="K1766" i="58"/>
  <c r="K1774" i="58"/>
  <c r="K1782" i="58"/>
  <c r="K1790" i="58"/>
  <c r="K1798" i="58"/>
  <c r="K1806" i="58"/>
  <c r="K1814" i="58"/>
  <c r="K1822" i="58"/>
  <c r="K1830" i="58"/>
  <c r="K1838" i="58"/>
  <c r="K1846" i="58"/>
  <c r="K1854" i="58"/>
  <c r="K1862" i="58"/>
  <c r="K1870" i="58"/>
  <c r="K1878" i="58"/>
  <c r="K1886" i="58"/>
  <c r="K1894" i="58"/>
  <c r="K1902" i="58"/>
  <c r="K1910" i="58"/>
  <c r="K1918" i="58"/>
  <c r="K1926" i="58"/>
  <c r="K1934" i="58"/>
  <c r="K1942" i="58"/>
  <c r="K1950" i="58"/>
  <c r="K1958" i="58"/>
  <c r="K1966" i="58"/>
  <c r="K1974" i="58"/>
  <c r="K1982" i="58"/>
  <c r="K1990" i="58"/>
  <c r="K1998" i="58"/>
  <c r="K2006" i="58"/>
  <c r="K2014" i="58"/>
  <c r="K2022" i="58"/>
  <c r="K2030" i="58"/>
  <c r="K2038" i="58"/>
  <c r="K2046" i="58"/>
  <c r="K2054" i="58"/>
  <c r="K2062" i="58"/>
  <c r="K2070" i="58"/>
  <c r="K2078" i="58"/>
  <c r="K2086" i="58"/>
  <c r="K2094" i="58"/>
  <c r="K2102" i="58"/>
  <c r="K2110" i="58"/>
  <c r="K2118" i="58"/>
  <c r="K2126" i="58"/>
  <c r="K2134" i="58"/>
  <c r="K2142" i="58"/>
  <c r="K2150" i="58"/>
  <c r="K2158" i="58"/>
  <c r="K2166" i="58"/>
  <c r="K2174" i="58"/>
  <c r="K2182" i="58"/>
  <c r="K2190" i="58"/>
  <c r="K2198" i="58"/>
  <c r="K2206" i="58"/>
  <c r="K2214" i="58"/>
  <c r="K2222" i="58"/>
  <c r="K2230" i="58"/>
  <c r="K2238" i="58"/>
  <c r="K2246" i="58"/>
  <c r="K2254" i="58"/>
  <c r="K2262" i="58"/>
  <c r="K2270" i="58"/>
  <c r="K2278" i="58"/>
  <c r="K2286" i="58"/>
  <c r="K2294" i="58"/>
  <c r="K2302" i="58"/>
  <c r="K2310" i="58"/>
  <c r="K2318" i="58"/>
  <c r="K2326" i="58"/>
  <c r="K2334" i="58"/>
  <c r="K2342" i="58"/>
  <c r="K2350" i="58"/>
  <c r="K2358" i="58"/>
  <c r="K2366" i="58"/>
  <c r="K2374" i="58"/>
  <c r="K2382" i="58"/>
  <c r="K2390" i="58"/>
  <c r="K2398" i="58"/>
  <c r="K2406" i="58"/>
  <c r="K2414" i="58"/>
  <c r="K2422" i="58"/>
  <c r="K2430" i="58"/>
  <c r="K2438" i="58"/>
  <c r="K2446" i="58"/>
  <c r="K2454" i="58"/>
  <c r="K2462" i="58"/>
  <c r="K2470" i="58"/>
  <c r="K2478" i="58"/>
  <c r="K2486" i="58"/>
  <c r="K2494" i="58"/>
  <c r="K2502" i="58"/>
  <c r="K2510" i="58"/>
  <c r="K2518" i="58"/>
  <c r="K2526" i="58"/>
  <c r="K2534" i="58"/>
  <c r="K2542" i="58"/>
  <c r="K2550" i="58"/>
  <c r="K2558" i="58"/>
  <c r="K2566" i="58"/>
  <c r="K2574" i="58"/>
  <c r="K2582" i="58"/>
  <c r="K2590" i="58"/>
  <c r="K2598" i="58"/>
  <c r="K2606" i="58"/>
  <c r="K2614" i="58"/>
  <c r="K2622" i="58"/>
  <c r="K2630" i="58"/>
  <c r="K2638" i="58"/>
  <c r="K2646" i="58"/>
  <c r="K2654" i="58"/>
  <c r="K2662" i="58"/>
  <c r="K2670" i="58"/>
  <c r="K2678" i="58"/>
  <c r="K2686" i="58"/>
  <c r="K2694" i="58"/>
  <c r="K2702" i="58"/>
  <c r="K2710" i="58"/>
  <c r="K2718" i="58"/>
  <c r="K2726" i="58"/>
  <c r="K2734" i="58"/>
  <c r="K2742" i="58"/>
  <c r="K2750" i="58"/>
  <c r="K2758" i="58"/>
  <c r="K2766" i="58"/>
  <c r="K2774" i="58"/>
  <c r="K2782" i="58"/>
  <c r="K2790" i="58"/>
  <c r="K2798" i="58"/>
  <c r="K2806" i="58"/>
  <c r="K2814" i="58"/>
  <c r="K2822" i="58"/>
  <c r="K2830" i="58"/>
  <c r="K2838" i="58"/>
  <c r="K2846" i="58"/>
  <c r="K2854" i="58"/>
  <c r="K2862" i="58"/>
  <c r="K2870" i="58"/>
  <c r="K2878" i="58"/>
  <c r="K2886" i="58"/>
  <c r="K2894" i="58"/>
  <c r="K2902" i="58"/>
  <c r="K2910" i="58"/>
  <c r="K2918" i="58"/>
  <c r="K2926" i="58"/>
  <c r="K2934" i="58"/>
  <c r="K2942" i="58"/>
  <c r="K2950" i="58"/>
  <c r="K2958" i="58"/>
  <c r="K2966" i="58"/>
  <c r="K2974" i="58"/>
  <c r="K2982" i="58"/>
  <c r="K2990" i="58"/>
  <c r="K2998" i="58"/>
  <c r="K3006" i="58"/>
  <c r="K3014" i="58"/>
  <c r="K3022" i="58"/>
  <c r="K3030" i="58"/>
  <c r="K3038" i="58"/>
  <c r="K3046" i="58"/>
  <c r="K3054" i="58"/>
  <c r="K3062" i="58"/>
  <c r="K3070" i="58"/>
  <c r="K3078" i="58"/>
  <c r="K3086" i="58"/>
  <c r="K3094" i="58"/>
  <c r="K3102" i="58"/>
  <c r="K3110" i="58"/>
  <c r="K3118" i="58"/>
  <c r="K3126" i="58"/>
  <c r="K3134" i="58"/>
  <c r="K3142" i="58"/>
  <c r="K3150" i="58"/>
  <c r="K3158" i="58"/>
  <c r="K3166" i="58"/>
  <c r="K3174" i="58"/>
  <c r="K3182" i="58"/>
  <c r="K3190" i="58"/>
  <c r="K3198" i="58"/>
  <c r="K3206" i="58"/>
  <c r="K3214" i="58"/>
  <c r="K3222" i="58"/>
  <c r="K3230" i="58"/>
  <c r="K3238" i="58"/>
  <c r="K3246" i="58"/>
  <c r="K3254" i="58"/>
  <c r="K3262" i="58"/>
  <c r="K3270" i="58"/>
  <c r="K3278" i="58"/>
  <c r="K3286" i="58"/>
  <c r="K34" i="58"/>
  <c r="K66" i="58"/>
  <c r="K98" i="58"/>
  <c r="K130" i="58"/>
  <c r="K162" i="58"/>
  <c r="K194" i="58"/>
  <c r="K226" i="58"/>
  <c r="K258" i="58"/>
  <c r="K290" i="58"/>
  <c r="K322" i="58"/>
  <c r="K354" i="58"/>
  <c r="K386" i="58"/>
  <c r="K418" i="58"/>
  <c r="K450" i="58"/>
  <c r="K482" i="58"/>
  <c r="K514" i="58"/>
  <c r="K546" i="58"/>
  <c r="K575" i="58"/>
  <c r="K594" i="58"/>
  <c r="K617" i="58"/>
  <c r="K639" i="58"/>
  <c r="K658" i="58"/>
  <c r="K681" i="58"/>
  <c r="K703" i="58"/>
  <c r="K722" i="58"/>
  <c r="K745" i="58"/>
  <c r="K767" i="58"/>
  <c r="K786" i="58"/>
  <c r="K809" i="58"/>
  <c r="K829" i="58"/>
  <c r="K845" i="58"/>
  <c r="K861" i="58"/>
  <c r="K877" i="58"/>
  <c r="K893" i="58"/>
  <c r="K909" i="58"/>
  <c r="K925" i="58"/>
  <c r="K941" i="58"/>
  <c r="K957" i="58"/>
  <c r="K973" i="58"/>
  <c r="K989" i="58"/>
  <c r="K1005" i="58"/>
  <c r="K1021" i="58"/>
  <c r="K1037" i="58"/>
  <c r="K1053" i="58"/>
  <c r="K1063" i="58"/>
  <c r="K1071" i="58"/>
  <c r="K1079" i="58"/>
  <c r="K1087" i="58"/>
  <c r="K1095" i="58"/>
  <c r="K1103" i="58"/>
  <c r="K1111" i="58"/>
  <c r="K1119" i="58"/>
  <c r="K1127" i="58"/>
  <c r="K1135" i="58"/>
  <c r="K1143" i="58"/>
  <c r="K1151" i="58"/>
  <c r="K1159" i="58"/>
  <c r="K1167" i="58"/>
  <c r="K1175" i="58"/>
  <c r="K1183" i="58"/>
  <c r="K1191" i="58"/>
  <c r="K1199" i="58"/>
  <c r="K1207" i="58"/>
  <c r="K1215" i="58"/>
  <c r="K1223" i="58"/>
  <c r="K1231" i="58"/>
  <c r="K1239" i="58"/>
  <c r="K1247" i="58"/>
  <c r="K1255" i="58"/>
  <c r="K1263" i="58"/>
  <c r="K1271" i="58"/>
  <c r="K1279" i="58"/>
  <c r="K1287" i="58"/>
  <c r="K1295" i="58"/>
  <c r="K1303" i="58"/>
  <c r="K1311" i="58"/>
  <c r="K1319" i="58"/>
  <c r="K1327" i="58"/>
  <c r="K1335" i="58"/>
  <c r="K1343" i="58"/>
  <c r="K1351" i="58"/>
  <c r="K1359" i="58"/>
  <c r="K1367" i="58"/>
  <c r="K1375" i="58"/>
  <c r="K1383" i="58"/>
  <c r="K1391" i="58"/>
  <c r="K1399" i="58"/>
  <c r="K1407" i="58"/>
  <c r="K1415" i="58"/>
  <c r="K1423" i="58"/>
  <c r="K1431" i="58"/>
  <c r="K1439" i="58"/>
  <c r="K1447" i="58"/>
  <c r="K1455" i="58"/>
  <c r="K1463" i="58"/>
  <c r="K1471" i="58"/>
  <c r="K1479" i="58"/>
  <c r="K1487" i="58"/>
  <c r="K1495" i="58"/>
  <c r="K1503" i="58"/>
  <c r="K1511" i="58"/>
  <c r="K1519" i="58"/>
  <c r="K1527" i="58"/>
  <c r="K1535" i="58"/>
  <c r="K1543" i="58"/>
  <c r="K1551" i="58"/>
  <c r="K1559" i="58"/>
  <c r="K1567" i="58"/>
  <c r="K1575" i="58"/>
  <c r="K1583" i="58"/>
  <c r="K1591" i="58"/>
  <c r="K1599" i="58"/>
  <c r="K1607" i="58"/>
  <c r="K1615" i="58"/>
  <c r="K1623" i="58"/>
  <c r="K1631" i="58"/>
  <c r="K1639" i="58"/>
  <c r="K1647" i="58"/>
  <c r="K1655" i="58"/>
  <c r="K1663" i="58"/>
  <c r="K1671" i="58"/>
  <c r="K1679" i="58"/>
  <c r="K1687" i="58"/>
  <c r="K1695" i="58"/>
  <c r="K1703" i="58"/>
  <c r="K1711" i="58"/>
  <c r="K1719" i="58"/>
  <c r="K1727" i="58"/>
  <c r="K1735" i="58"/>
  <c r="K1743" i="58"/>
  <c r="K1751" i="58"/>
  <c r="K1759" i="58"/>
  <c r="K1767" i="58"/>
  <c r="K1775" i="58"/>
  <c r="K1783" i="58"/>
  <c r="K1791" i="58"/>
  <c r="K1799" i="58"/>
  <c r="K1807" i="58"/>
  <c r="K1815" i="58"/>
  <c r="K1823" i="58"/>
  <c r="K1831" i="58"/>
  <c r="K1839" i="58"/>
  <c r="K1847" i="58"/>
  <c r="K1855" i="58"/>
  <c r="K1863" i="58"/>
  <c r="K1871" i="58"/>
  <c r="K1879" i="58"/>
  <c r="K1887" i="58"/>
  <c r="K1895" i="58"/>
  <c r="K1903" i="58"/>
  <c r="K1911" i="58"/>
  <c r="K1919" i="58"/>
  <c r="K1927" i="58"/>
  <c r="K1935" i="58"/>
  <c r="K1943" i="58"/>
  <c r="K1951" i="58"/>
  <c r="K1959" i="58"/>
  <c r="K1967" i="58"/>
  <c r="K1975" i="58"/>
  <c r="K1983" i="58"/>
  <c r="K1991" i="58"/>
  <c r="K1999" i="58"/>
  <c r="K2007" i="58"/>
  <c r="K2015" i="58"/>
  <c r="K2023" i="58"/>
  <c r="K2031" i="58"/>
  <c r="K2039" i="58"/>
  <c r="K2047" i="58"/>
  <c r="K2055" i="58"/>
  <c r="K2063" i="58"/>
  <c r="K2071" i="58"/>
  <c r="K2079" i="58"/>
  <c r="K2087" i="58"/>
  <c r="K2095" i="58"/>
  <c r="K2103" i="58"/>
  <c r="K2111" i="58"/>
  <c r="K2119" i="58"/>
  <c r="K2127" i="58"/>
  <c r="K2135" i="58"/>
  <c r="K2143" i="58"/>
  <c r="K2151" i="58"/>
  <c r="K2159" i="58"/>
  <c r="K2167" i="58"/>
  <c r="K2175" i="58"/>
  <c r="K2183" i="58"/>
  <c r="K2191" i="58"/>
  <c r="K2199" i="58"/>
  <c r="K2207" i="58"/>
  <c r="K2215" i="58"/>
  <c r="K2223" i="58"/>
  <c r="K2231" i="58"/>
  <c r="K2239" i="58"/>
  <c r="K2247" i="58"/>
  <c r="K2255" i="58"/>
  <c r="K2263" i="58"/>
  <c r="K2271" i="58"/>
  <c r="K2279" i="58"/>
  <c r="K2287" i="58"/>
  <c r="K2295" i="58"/>
  <c r="K2303" i="58"/>
  <c r="K2311" i="58"/>
  <c r="K2319" i="58"/>
  <c r="K2327" i="58"/>
  <c r="K2335" i="58"/>
  <c r="K2343" i="58"/>
  <c r="K2351" i="58"/>
  <c r="K2359" i="58"/>
  <c r="K2367" i="58"/>
  <c r="K2375" i="58"/>
  <c r="K2383" i="58"/>
  <c r="K2391" i="58"/>
  <c r="K2399" i="58"/>
  <c r="K2407" i="58"/>
  <c r="K2415" i="58"/>
  <c r="K2423" i="58"/>
  <c r="K2431" i="58"/>
  <c r="K2439" i="58"/>
  <c r="K2447" i="58"/>
  <c r="K2455" i="58"/>
  <c r="K2463" i="58"/>
  <c r="K2471" i="58"/>
  <c r="K2479" i="58"/>
  <c r="K2487" i="58"/>
  <c r="K2495" i="58"/>
  <c r="K2503" i="58"/>
  <c r="K2511" i="58"/>
  <c r="K2519" i="58"/>
  <c r="K2527" i="58"/>
  <c r="K2535" i="58"/>
  <c r="K2543" i="58"/>
  <c r="K2551" i="58"/>
  <c r="K2559" i="58"/>
  <c r="K2567" i="58"/>
  <c r="K2575" i="58"/>
  <c r="K2583" i="58"/>
  <c r="K2591" i="58"/>
  <c r="K2599" i="58"/>
  <c r="K2607" i="58"/>
  <c r="K2615" i="58"/>
  <c r="K2623" i="58"/>
  <c r="K2631" i="58"/>
  <c r="K2639" i="58"/>
  <c r="K2647" i="58"/>
  <c r="K2655" i="58"/>
  <c r="K2663" i="58"/>
  <c r="K2671" i="58"/>
  <c r="K2679" i="58"/>
  <c r="K2687" i="58"/>
  <c r="K2695" i="58"/>
  <c r="K2703" i="58"/>
  <c r="K2711" i="58"/>
  <c r="K2719" i="58"/>
  <c r="K2727" i="58"/>
  <c r="K2735" i="58"/>
  <c r="K2743" i="58"/>
  <c r="K2751" i="58"/>
  <c r="K2759" i="58"/>
  <c r="K2767" i="58"/>
  <c r="K2775" i="58"/>
  <c r="K2783" i="58"/>
  <c r="K2791" i="58"/>
  <c r="K2799" i="58"/>
  <c r="K2807" i="58"/>
  <c r="K2815" i="58"/>
  <c r="K2823" i="58"/>
  <c r="K2831" i="58"/>
  <c r="K2839" i="58"/>
  <c r="K2847" i="58"/>
  <c r="K2855" i="58"/>
  <c r="K2863" i="58"/>
  <c r="K2871" i="58"/>
  <c r="K2879" i="58"/>
  <c r="K2887" i="58"/>
  <c r="K2895" i="58"/>
  <c r="K2903" i="58"/>
  <c r="K2911" i="58"/>
  <c r="K2919" i="58"/>
  <c r="K2927" i="58"/>
  <c r="K2935" i="58"/>
  <c r="K2943" i="58"/>
  <c r="K2951" i="58"/>
  <c r="K2959" i="58"/>
  <c r="K2967" i="58"/>
  <c r="K2975" i="58"/>
  <c r="K2983" i="58"/>
  <c r="K2991" i="58"/>
  <c r="K2999" i="58"/>
  <c r="K3007" i="58"/>
  <c r="K3015" i="58"/>
  <c r="K3023" i="58"/>
  <c r="K3031" i="58"/>
  <c r="K3039" i="58"/>
  <c r="K3047" i="58"/>
  <c r="K3055" i="58"/>
  <c r="K3063" i="58"/>
  <c r="K3071" i="58"/>
  <c r="K3079" i="58"/>
  <c r="K3087" i="58"/>
  <c r="K3095" i="58"/>
  <c r="K3103" i="58"/>
  <c r="K3111" i="58"/>
  <c r="K3119" i="58"/>
  <c r="K3127" i="58"/>
  <c r="K3135" i="58"/>
  <c r="K3143" i="58"/>
  <c r="K3151" i="58"/>
  <c r="K3159" i="58"/>
  <c r="K3167" i="58"/>
  <c r="K3175" i="58"/>
  <c r="K3183" i="58"/>
  <c r="K3191" i="58"/>
  <c r="K3199" i="58"/>
  <c r="K3207" i="58"/>
  <c r="K3215" i="58"/>
  <c r="K3223" i="58"/>
  <c r="K3231" i="58"/>
  <c r="K3239" i="58"/>
  <c r="K3247" i="58"/>
  <c r="K3255" i="58"/>
  <c r="K3263" i="58"/>
  <c r="K3271" i="58"/>
  <c r="K3279" i="58"/>
  <c r="K3287" i="58"/>
  <c r="K3295" i="58"/>
  <c r="K41" i="58"/>
  <c r="K73" i="58"/>
  <c r="K105" i="58"/>
  <c r="K137" i="58"/>
  <c r="K169" i="58"/>
  <c r="K201" i="58"/>
  <c r="K233" i="58"/>
  <c r="K265" i="58"/>
  <c r="K297" i="58"/>
  <c r="K329" i="58"/>
  <c r="K361" i="58"/>
  <c r="K393" i="58"/>
  <c r="K425" i="58"/>
  <c r="K457" i="58"/>
  <c r="K489" i="58"/>
  <c r="K521" i="58"/>
  <c r="K553" i="58"/>
  <c r="K577" i="58"/>
  <c r="K599" i="58"/>
  <c r="K618" i="58"/>
  <c r="K641" i="58"/>
  <c r="K663" i="58"/>
  <c r="K682" i="58"/>
  <c r="K705" i="58"/>
  <c r="K727" i="58"/>
  <c r="K746" i="58"/>
  <c r="K769" i="58"/>
  <c r="K791" i="58"/>
  <c r="K810" i="58"/>
  <c r="K831" i="58"/>
  <c r="K847" i="58"/>
  <c r="K863" i="58"/>
  <c r="K879" i="58"/>
  <c r="K895" i="58"/>
  <c r="K911" i="58"/>
  <c r="K927" i="58"/>
  <c r="K943" i="58"/>
  <c r="K959" i="58"/>
  <c r="K975" i="58"/>
  <c r="K991" i="58"/>
  <c r="K1007" i="58"/>
  <c r="K1023" i="58"/>
  <c r="K1039" i="58"/>
  <c r="K1055" i="58"/>
  <c r="K1064" i="58"/>
  <c r="K1072" i="58"/>
  <c r="K1080" i="58"/>
  <c r="K1088" i="58"/>
  <c r="K1096" i="58"/>
  <c r="K1104" i="58"/>
  <c r="K1112" i="58"/>
  <c r="K1120" i="58"/>
  <c r="K1128" i="58"/>
  <c r="K1136" i="58"/>
  <c r="K1144" i="58"/>
  <c r="K1152" i="58"/>
  <c r="K1160" i="58"/>
  <c r="K1168" i="58"/>
  <c r="K1176" i="58"/>
  <c r="K1184" i="58"/>
  <c r="K1192" i="58"/>
  <c r="K1200" i="58"/>
  <c r="K1208" i="58"/>
  <c r="K1216" i="58"/>
  <c r="K1224" i="58"/>
  <c r="K1232" i="58"/>
  <c r="K1240" i="58"/>
  <c r="K1248" i="58"/>
  <c r="K1256" i="58"/>
  <c r="K1264" i="58"/>
  <c r="K1272" i="58"/>
  <c r="K1280" i="58"/>
  <c r="K1288" i="58"/>
  <c r="K1296" i="58"/>
  <c r="K1304" i="58"/>
  <c r="K1312" i="58"/>
  <c r="K1320" i="58"/>
  <c r="K1328" i="58"/>
  <c r="K1336" i="58"/>
  <c r="K1344" i="58"/>
  <c r="K1352" i="58"/>
  <c r="K1360" i="58"/>
  <c r="K1368" i="58"/>
  <c r="K1376" i="58"/>
  <c r="K1384" i="58"/>
  <c r="K1392" i="58"/>
  <c r="K1400" i="58"/>
  <c r="K1408" i="58"/>
  <c r="K1416" i="58"/>
  <c r="K1424" i="58"/>
  <c r="K1432" i="58"/>
  <c r="K1440" i="58"/>
  <c r="K1448" i="58"/>
  <c r="K1456" i="58"/>
  <c r="K1464" i="58"/>
  <c r="K1472" i="58"/>
  <c r="K1480" i="58"/>
  <c r="K1488" i="58"/>
  <c r="K1496" i="58"/>
  <c r="K1504" i="58"/>
  <c r="K1512" i="58"/>
  <c r="K1520" i="58"/>
  <c r="K1528" i="58"/>
  <c r="K1536" i="58"/>
  <c r="K1544" i="58"/>
  <c r="K1552" i="58"/>
  <c r="K1560" i="58"/>
  <c r="K1568" i="58"/>
  <c r="K1576" i="58"/>
  <c r="K1584" i="58"/>
  <c r="K1592" i="58"/>
  <c r="K1600" i="58"/>
  <c r="K1608" i="58"/>
  <c r="K1616" i="58"/>
  <c r="K1624" i="58"/>
  <c r="K1632" i="58"/>
  <c r="K1640" i="58"/>
  <c r="K1648" i="58"/>
  <c r="K1656" i="58"/>
  <c r="K1664" i="58"/>
  <c r="K1672" i="58"/>
  <c r="K1680" i="58"/>
  <c r="K1688" i="58"/>
  <c r="K1696" i="58"/>
  <c r="K1704" i="58"/>
  <c r="K1712" i="58"/>
  <c r="K1720" i="58"/>
  <c r="K1728" i="58"/>
  <c r="K1736" i="58"/>
  <c r="K1744" i="58"/>
  <c r="K1752" i="58"/>
  <c r="K1760" i="58"/>
  <c r="K1768" i="58"/>
  <c r="K1776" i="58"/>
  <c r="K1784" i="58"/>
  <c r="K1792" i="58"/>
  <c r="K1800" i="58"/>
  <c r="K1808" i="58"/>
  <c r="K1816" i="58"/>
  <c r="K1824" i="58"/>
  <c r="K1832" i="58"/>
  <c r="K1840" i="58"/>
  <c r="K1848" i="58"/>
  <c r="K1856" i="58"/>
  <c r="K1864" i="58"/>
  <c r="K1872" i="58"/>
  <c r="K1880" i="58"/>
  <c r="K1888" i="58"/>
  <c r="K1896" i="58"/>
  <c r="K1904" i="58"/>
  <c r="K1912" i="58"/>
  <c r="K1920" i="58"/>
  <c r="K1928" i="58"/>
  <c r="K1936" i="58"/>
  <c r="K1944" i="58"/>
  <c r="K1952" i="58"/>
  <c r="K1960" i="58"/>
  <c r="K1968" i="58"/>
  <c r="K1976" i="58"/>
  <c r="K1984" i="58"/>
  <c r="K1992" i="58"/>
  <c r="K2000" i="58"/>
  <c r="K2008" i="58"/>
  <c r="K2016" i="58"/>
  <c r="K2024" i="58"/>
  <c r="K2032" i="58"/>
  <c r="K2040" i="58"/>
  <c r="K2048" i="58"/>
  <c r="K2056" i="58"/>
  <c r="K2064" i="58"/>
  <c r="K2072" i="58"/>
  <c r="K2080" i="58"/>
  <c r="K2088" i="58"/>
  <c r="K2096" i="58"/>
  <c r="K2104" i="58"/>
  <c r="K2112" i="58"/>
  <c r="K2120" i="58"/>
  <c r="K2128" i="58"/>
  <c r="K2136" i="58"/>
  <c r="K2144" i="58"/>
  <c r="K2152" i="58"/>
  <c r="K2160" i="58"/>
  <c r="K2168" i="58"/>
  <c r="K2176" i="58"/>
  <c r="K2184" i="58"/>
  <c r="K2192" i="58"/>
  <c r="K2200" i="58"/>
  <c r="K2208" i="58"/>
  <c r="K2216" i="58"/>
  <c r="K2224" i="58"/>
  <c r="K2232" i="58"/>
  <c r="K2240" i="58"/>
  <c r="K2248" i="58"/>
  <c r="K2256" i="58"/>
  <c r="K2264" i="58"/>
  <c r="K2272" i="58"/>
  <c r="K2280" i="58"/>
  <c r="K2288" i="58"/>
  <c r="K2296" i="58"/>
  <c r="K2304" i="58"/>
  <c r="K2312" i="58"/>
  <c r="K2320" i="58"/>
  <c r="K2328" i="58"/>
  <c r="K2336" i="58"/>
  <c r="K2344" i="58"/>
  <c r="K2352" i="58"/>
  <c r="K2360" i="58"/>
  <c r="K2368" i="58"/>
  <c r="K2376" i="58"/>
  <c r="K2384" i="58"/>
  <c r="K2392" i="58"/>
  <c r="K2400" i="58"/>
  <c r="K2408" i="58"/>
  <c r="K2416" i="58"/>
  <c r="K2424" i="58"/>
  <c r="K2432" i="58"/>
  <c r="K2440" i="58"/>
  <c r="K2448" i="58"/>
  <c r="K2456" i="58"/>
  <c r="K2464" i="58"/>
  <c r="K2472" i="58"/>
  <c r="K2480" i="58"/>
  <c r="K2488" i="58"/>
  <c r="K2496" i="58"/>
  <c r="K2504" i="58"/>
  <c r="K2512" i="58"/>
  <c r="K2520" i="58"/>
  <c r="K2528" i="58"/>
  <c r="K2536" i="58"/>
  <c r="K2544" i="58"/>
  <c r="K2552" i="58"/>
  <c r="K2560" i="58"/>
  <c r="K2568" i="58"/>
  <c r="K2576" i="58"/>
  <c r="K2584" i="58"/>
  <c r="K2592" i="58"/>
  <c r="K2600" i="58"/>
  <c r="K2608" i="58"/>
  <c r="K2616" i="58"/>
  <c r="K2624" i="58"/>
  <c r="K2632" i="58"/>
  <c r="K2640" i="58"/>
  <c r="K2648" i="58"/>
  <c r="K2656" i="58"/>
  <c r="K2664" i="58"/>
  <c r="K2672" i="58"/>
  <c r="K2680" i="58"/>
  <c r="K2688" i="58"/>
  <c r="K2696" i="58"/>
  <c r="K2704" i="58"/>
  <c r="K2712" i="58"/>
  <c r="K2720" i="58"/>
  <c r="K2728" i="58"/>
  <c r="K2736" i="58"/>
  <c r="K2744" i="58"/>
  <c r="K2752" i="58"/>
  <c r="K2760" i="58"/>
  <c r="K2768" i="58"/>
  <c r="K2776" i="58"/>
  <c r="K2784" i="58"/>
  <c r="K2792" i="58"/>
  <c r="K2800" i="58"/>
  <c r="K2808" i="58"/>
  <c r="K2816" i="58"/>
  <c r="K2824" i="58"/>
  <c r="K2832" i="58"/>
  <c r="K2840" i="58"/>
  <c r="K2848" i="58"/>
  <c r="K2856" i="58"/>
  <c r="K2864" i="58"/>
  <c r="K2872" i="58"/>
  <c r="K2880" i="58"/>
  <c r="K2888" i="58"/>
  <c r="K2896" i="58"/>
  <c r="K2904" i="58"/>
  <c r="K2912" i="58"/>
  <c r="K2920" i="58"/>
  <c r="K2928" i="58"/>
  <c r="K2936" i="58"/>
  <c r="K2944" i="58"/>
  <c r="K2952" i="58"/>
  <c r="K2960" i="58"/>
  <c r="K2968" i="58"/>
  <c r="K2976" i="58"/>
  <c r="K2984" i="58"/>
  <c r="K2992" i="58"/>
  <c r="K3000" i="58"/>
  <c r="K3008" i="58"/>
  <c r="K3016" i="58"/>
  <c r="K3024" i="58"/>
  <c r="K3032" i="58"/>
  <c r="K3040" i="58"/>
  <c r="K3048" i="58"/>
  <c r="K3056" i="58"/>
  <c r="K3064" i="58"/>
  <c r="K3072" i="58"/>
  <c r="K3080" i="58"/>
  <c r="K3088" i="58"/>
  <c r="K3096" i="58"/>
  <c r="K3104" i="58"/>
  <c r="K3112" i="58"/>
  <c r="K3120" i="58"/>
  <c r="K3128" i="58"/>
  <c r="K3136" i="58"/>
  <c r="K3144" i="58"/>
  <c r="K3152" i="58"/>
  <c r="K3160" i="58"/>
  <c r="K3168" i="58"/>
  <c r="K3176" i="58"/>
  <c r="K3184" i="58"/>
  <c r="K3192" i="58"/>
  <c r="K3200" i="58"/>
  <c r="K3208" i="58"/>
  <c r="K3216" i="58"/>
  <c r="K3224" i="58"/>
  <c r="K3232" i="58"/>
  <c r="K3240" i="58"/>
  <c r="K3248" i="58"/>
  <c r="K3256" i="58"/>
  <c r="K3264" i="58"/>
  <c r="K3272" i="58"/>
  <c r="K3280" i="58"/>
  <c r="K3288" i="58"/>
  <c r="K42" i="58"/>
  <c r="K74" i="58"/>
  <c r="K106" i="58"/>
  <c r="K138" i="58"/>
  <c r="K170" i="58"/>
  <c r="K202" i="58"/>
  <c r="K234" i="58"/>
  <c r="K266" i="58"/>
  <c r="K298" i="58"/>
  <c r="K330" i="58"/>
  <c r="K362" i="58"/>
  <c r="K394" i="58"/>
  <c r="K426" i="58"/>
  <c r="K458" i="58"/>
  <c r="K490" i="58"/>
  <c r="K522" i="58"/>
  <c r="K554" i="58"/>
  <c r="K578" i="58"/>
  <c r="K601" i="58"/>
  <c r="K623" i="58"/>
  <c r="K642" i="58"/>
  <c r="K665" i="58"/>
  <c r="K687" i="58"/>
  <c r="K706" i="58"/>
  <c r="K729" i="58"/>
  <c r="K751" i="58"/>
  <c r="K770" i="58"/>
  <c r="K793" i="58"/>
  <c r="K815" i="58"/>
  <c r="K833" i="58"/>
  <c r="K849" i="58"/>
  <c r="K865" i="58"/>
  <c r="K881" i="58"/>
  <c r="K897" i="58"/>
  <c r="K913" i="58"/>
  <c r="K929" i="58"/>
  <c r="K945" i="58"/>
  <c r="K961" i="58"/>
  <c r="K977" i="58"/>
  <c r="K993" i="58"/>
  <c r="K1009" i="58"/>
  <c r="K1025" i="58"/>
  <c r="K1041" i="58"/>
  <c r="K1057" i="58"/>
  <c r="K1065" i="58"/>
  <c r="K1073" i="58"/>
  <c r="K1081" i="58"/>
  <c r="K1089" i="58"/>
  <c r="K1097" i="58"/>
  <c r="K1105" i="58"/>
  <c r="K1113" i="58"/>
  <c r="K1121" i="58"/>
  <c r="K1129" i="58"/>
  <c r="K1137" i="58"/>
  <c r="K1145" i="58"/>
  <c r="K1153" i="58"/>
  <c r="K1161" i="58"/>
  <c r="K1169" i="58"/>
  <c r="K1177" i="58"/>
  <c r="K1185" i="58"/>
  <c r="K1193" i="58"/>
  <c r="K1201" i="58"/>
  <c r="K1209" i="58"/>
  <c r="K1217" i="58"/>
  <c r="K1225" i="58"/>
  <c r="K1233" i="58"/>
  <c r="K1241" i="58"/>
  <c r="K1249" i="58"/>
  <c r="K1257" i="58"/>
  <c r="K1265" i="58"/>
  <c r="K1273" i="58"/>
  <c r="K1281" i="58"/>
  <c r="K1289" i="58"/>
  <c r="K1297" i="58"/>
  <c r="K1305" i="58"/>
  <c r="K1313" i="58"/>
  <c r="K1321" i="58"/>
  <c r="K1329" i="58"/>
  <c r="K1337" i="58"/>
  <c r="K1345" i="58"/>
  <c r="K1353" i="58"/>
  <c r="K1361" i="58"/>
  <c r="K1369" i="58"/>
  <c r="K1377" i="58"/>
  <c r="K1385" i="58"/>
  <c r="K1393" i="58"/>
  <c r="K1401" i="58"/>
  <c r="K1409" i="58"/>
  <c r="K1417" i="58"/>
  <c r="K1425" i="58"/>
  <c r="K1433" i="58"/>
  <c r="K1441" i="58"/>
  <c r="K1449" i="58"/>
  <c r="K1457" i="58"/>
  <c r="K1465" i="58"/>
  <c r="K1473" i="58"/>
  <c r="K1481" i="58"/>
  <c r="K1489" i="58"/>
  <c r="K1497" i="58"/>
  <c r="K1505" i="58"/>
  <c r="K1513" i="58"/>
  <c r="K17" i="58"/>
  <c r="K49" i="58"/>
  <c r="K81" i="58"/>
  <c r="K113" i="58"/>
  <c r="K145" i="58"/>
  <c r="K177" i="58"/>
  <c r="K209" i="58"/>
  <c r="K241" i="58"/>
  <c r="K273" i="58"/>
  <c r="K305" i="58"/>
  <c r="K337" i="58"/>
  <c r="K369" i="58"/>
  <c r="K401" i="58"/>
  <c r="K433" i="58"/>
  <c r="K465" i="58"/>
  <c r="K497" i="58"/>
  <c r="K529" i="58"/>
  <c r="K561" i="58"/>
  <c r="K583" i="58"/>
  <c r="K602" i="58"/>
  <c r="K625" i="58"/>
  <c r="K647" i="58"/>
  <c r="K666" i="58"/>
  <c r="K689" i="58"/>
  <c r="K711" i="58"/>
  <c r="K730" i="58"/>
  <c r="K753" i="58"/>
  <c r="K775" i="58"/>
  <c r="K794" i="58"/>
  <c r="K817" i="58"/>
  <c r="K834" i="58"/>
  <c r="K850" i="58"/>
  <c r="K866" i="58"/>
  <c r="K882" i="58"/>
  <c r="K898" i="58"/>
  <c r="K914" i="58"/>
  <c r="K930" i="58"/>
  <c r="K946" i="58"/>
  <c r="K962" i="58"/>
  <c r="K978" i="58"/>
  <c r="K994" i="58"/>
  <c r="K1010" i="58"/>
  <c r="K1026" i="58"/>
  <c r="K1042" i="58"/>
  <c r="K1058" i="58"/>
  <c r="K1066" i="58"/>
  <c r="K1074" i="58"/>
  <c r="K1082" i="58"/>
  <c r="K1090" i="58"/>
  <c r="K1098" i="58"/>
  <c r="K1106" i="58"/>
  <c r="K1114" i="58"/>
  <c r="K1122" i="58"/>
  <c r="K1130" i="58"/>
  <c r="K1138" i="58"/>
  <c r="K1146" i="58"/>
  <c r="K1154" i="58"/>
  <c r="K1162" i="58"/>
  <c r="K1170" i="58"/>
  <c r="K1178" i="58"/>
  <c r="K1186" i="58"/>
  <c r="K1194" i="58"/>
  <c r="K1202" i="58"/>
  <c r="K1210" i="58"/>
  <c r="K1218" i="58"/>
  <c r="K1226" i="58"/>
  <c r="K1234" i="58"/>
  <c r="K1242" i="58"/>
  <c r="K1250" i="58"/>
  <c r="K1258" i="58"/>
  <c r="K1266" i="58"/>
  <c r="K1274" i="58"/>
  <c r="K1282" i="58"/>
  <c r="K1290" i="58"/>
  <c r="K1298" i="58"/>
  <c r="K1306" i="58"/>
  <c r="K1314" i="58"/>
  <c r="K1322" i="58"/>
  <c r="K1330" i="58"/>
  <c r="K1338" i="58"/>
  <c r="K1346" i="58"/>
  <c r="K1354" i="58"/>
  <c r="K1362" i="58"/>
  <c r="K1370" i="58"/>
  <c r="K1378" i="58"/>
  <c r="K1386" i="58"/>
  <c r="K1394" i="58"/>
  <c r="K1402" i="58"/>
  <c r="K1410" i="58"/>
  <c r="K1418" i="58"/>
  <c r="K1426" i="58"/>
  <c r="K1434" i="58"/>
  <c r="K1442" i="58"/>
  <c r="K1450" i="58"/>
  <c r="K1458" i="58"/>
  <c r="K1466" i="58"/>
  <c r="K1474" i="58"/>
  <c r="K1482" i="58"/>
  <c r="K1490" i="58"/>
  <c r="K1498" i="58"/>
  <c r="K1506" i="58"/>
  <c r="K1514" i="58"/>
  <c r="K1522" i="58"/>
  <c r="K1530" i="58"/>
  <c r="K1538" i="58"/>
  <c r="K1546" i="58"/>
  <c r="K1554" i="58"/>
  <c r="K1562" i="58"/>
  <c r="K1570" i="58"/>
  <c r="K1578" i="58"/>
  <c r="K1586" i="58"/>
  <c r="K1594" i="58"/>
  <c r="K1602" i="58"/>
  <c r="K1610" i="58"/>
  <c r="K1618" i="58"/>
  <c r="K1626" i="58"/>
  <c r="K1634" i="58"/>
  <c r="K1642" i="58"/>
  <c r="K1650" i="58"/>
  <c r="K1658" i="58"/>
  <c r="K1666" i="58"/>
  <c r="K1674" i="58"/>
  <c r="K1682" i="58"/>
  <c r="K1690" i="58"/>
  <c r="K1698" i="58"/>
  <c r="K1706" i="58"/>
  <c r="K1714" i="58"/>
  <c r="K1722" i="58"/>
  <c r="K1730" i="58"/>
  <c r="K1738" i="58"/>
  <c r="K1746" i="58"/>
  <c r="K1754" i="58"/>
  <c r="K1762" i="58"/>
  <c r="K1770" i="58"/>
  <c r="K1778" i="58"/>
  <c r="K1786" i="58"/>
  <c r="K1794" i="58"/>
  <c r="K1802" i="58"/>
  <c r="K1810" i="58"/>
  <c r="K1818" i="58"/>
  <c r="K1826" i="58"/>
  <c r="K1834" i="58"/>
  <c r="K1842" i="58"/>
  <c r="K1850" i="58"/>
  <c r="K1858" i="58"/>
  <c r="K1866" i="58"/>
  <c r="K1874" i="58"/>
  <c r="K1882" i="58"/>
  <c r="K1890" i="58"/>
  <c r="K1898" i="58"/>
  <c r="K1906" i="58"/>
  <c r="K1914" i="58"/>
  <c r="K1922" i="58"/>
  <c r="K1930" i="58"/>
  <c r="K1938" i="58"/>
  <c r="K1946" i="58"/>
  <c r="K1954" i="58"/>
  <c r="K1962" i="58"/>
  <c r="K1970" i="58"/>
  <c r="K1978" i="58"/>
  <c r="K1986" i="58"/>
  <c r="K1994" i="58"/>
  <c r="K2002" i="58"/>
  <c r="K2010" i="58"/>
  <c r="K2018" i="58"/>
  <c r="K2026" i="58"/>
  <c r="K2034" i="58"/>
  <c r="K2042" i="58"/>
  <c r="K2050" i="58"/>
  <c r="K2058" i="58"/>
  <c r="K2066" i="58"/>
  <c r="K2074" i="58"/>
  <c r="K2082" i="58"/>
  <c r="K2090" i="58"/>
  <c r="K2098" i="58"/>
  <c r="K2106" i="58"/>
  <c r="K2114" i="58"/>
  <c r="K2122" i="58"/>
  <c r="K2130" i="58"/>
  <c r="K2138" i="58"/>
  <c r="K2146" i="58"/>
  <c r="K2154" i="58"/>
  <c r="K2162" i="58"/>
  <c r="K2170" i="58"/>
  <c r="K2178" i="58"/>
  <c r="K2186" i="58"/>
  <c r="K2194" i="58"/>
  <c r="K2202" i="58"/>
  <c r="K2210" i="58"/>
  <c r="K2218" i="58"/>
  <c r="K2226" i="58"/>
  <c r="K2234" i="58"/>
  <c r="K2242" i="58"/>
  <c r="K2250" i="58"/>
  <c r="K2258" i="58"/>
  <c r="K2266" i="58"/>
  <c r="K2274" i="58"/>
  <c r="K2282" i="58"/>
  <c r="K2290" i="58"/>
  <c r="K2298" i="58"/>
  <c r="K2306" i="58"/>
  <c r="K2314" i="58"/>
  <c r="K2322" i="58"/>
  <c r="K2330" i="58"/>
  <c r="K2338" i="58"/>
  <c r="K2346" i="58"/>
  <c r="K2354" i="58"/>
  <c r="K2362" i="58"/>
  <c r="K2370" i="58"/>
  <c r="K2378" i="58"/>
  <c r="K2386" i="58"/>
  <c r="K2394" i="58"/>
  <c r="K2402" i="58"/>
  <c r="K2410" i="58"/>
  <c r="K2418" i="58"/>
  <c r="K2426" i="58"/>
  <c r="K2434" i="58"/>
  <c r="K2442" i="58"/>
  <c r="K2450" i="58"/>
  <c r="K2458" i="58"/>
  <c r="K2466" i="58"/>
  <c r="K2474" i="58"/>
  <c r="K2482" i="58"/>
  <c r="K2490" i="58"/>
  <c r="K2498" i="58"/>
  <c r="K2506" i="58"/>
  <c r="K2514" i="58"/>
  <c r="K2522" i="58"/>
  <c r="K2530" i="58"/>
  <c r="K1084" i="58"/>
  <c r="K1148" i="58"/>
  <c r="K1212" i="58"/>
  <c r="K1276" i="58"/>
  <c r="K1340" i="58"/>
  <c r="K1404" i="58"/>
  <c r="K1468" i="58"/>
  <c r="K1524" i="58"/>
  <c r="K1556" i="58"/>
  <c r="K1588" i="58"/>
  <c r="K1620" i="58"/>
  <c r="K1652" i="58"/>
  <c r="K1684" i="58"/>
  <c r="K1716" i="58"/>
  <c r="K1748" i="58"/>
  <c r="K1780" i="58"/>
  <c r="K1812" i="58"/>
  <c r="K1844" i="58"/>
  <c r="K1876" i="58"/>
  <c r="K1908" i="58"/>
  <c r="K1940" i="58"/>
  <c r="K1972" i="58"/>
  <c r="K2004" i="58"/>
  <c r="K2036" i="58"/>
  <c r="K2068" i="58"/>
  <c r="K2100" i="58"/>
  <c r="K2132" i="58"/>
  <c r="K2164" i="58"/>
  <c r="K2196" i="58"/>
  <c r="K2228" i="58"/>
  <c r="K2260" i="58"/>
  <c r="K2292" i="58"/>
  <c r="K2324" i="58"/>
  <c r="K2356" i="58"/>
  <c r="K2388" i="58"/>
  <c r="K2420" i="58"/>
  <c r="K2452" i="58"/>
  <c r="K2484" i="58"/>
  <c r="K2516" i="58"/>
  <c r="K2545" i="58"/>
  <c r="K2564" i="58"/>
  <c r="K2586" i="58"/>
  <c r="K2609" i="58"/>
  <c r="K2628" i="58"/>
  <c r="K2650" i="58"/>
  <c r="K2673" i="58"/>
  <c r="K2692" i="58"/>
  <c r="K2714" i="58"/>
  <c r="K2737" i="58"/>
  <c r="K2756" i="58"/>
  <c r="K2778" i="58"/>
  <c r="K2801" i="58"/>
  <c r="K2820" i="58"/>
  <c r="K2842" i="58"/>
  <c r="K2865" i="58"/>
  <c r="K2884" i="58"/>
  <c r="K2906" i="58"/>
  <c r="K2929" i="58"/>
  <c r="K2948" i="58"/>
  <c r="K2970" i="58"/>
  <c r="K2993" i="58"/>
  <c r="K3012" i="58"/>
  <c r="K3034" i="58"/>
  <c r="K3057" i="58"/>
  <c r="K3076" i="58"/>
  <c r="K3098" i="58"/>
  <c r="K3121" i="58"/>
  <c r="K3140" i="58"/>
  <c r="K3162" i="58"/>
  <c r="K3185" i="58"/>
  <c r="K3204" i="58"/>
  <c r="K3226" i="58"/>
  <c r="K3249" i="58"/>
  <c r="K3268" i="58"/>
  <c r="K3290" i="58"/>
  <c r="K3301" i="58"/>
  <c r="K3309" i="58"/>
  <c r="K3317" i="58"/>
  <c r="K3325" i="58"/>
  <c r="K3333" i="58"/>
  <c r="K3341" i="58"/>
  <c r="K3349" i="58"/>
  <c r="K3357" i="58"/>
  <c r="K3365" i="58"/>
  <c r="K3373" i="58"/>
  <c r="K3381" i="58"/>
  <c r="K3389" i="58"/>
  <c r="K3397" i="58"/>
  <c r="K3405" i="58"/>
  <c r="K3413" i="58"/>
  <c r="K3421" i="58"/>
  <c r="K3429" i="58"/>
  <c r="K3437" i="58"/>
  <c r="K3445" i="58"/>
  <c r="K3453" i="58"/>
  <c r="K3461" i="58"/>
  <c r="K3469" i="58"/>
  <c r="K3477" i="58"/>
  <c r="K3485" i="58"/>
  <c r="K3493" i="58"/>
  <c r="K3501" i="58"/>
  <c r="K3509" i="58"/>
  <c r="K3517" i="58"/>
  <c r="K3525" i="58"/>
  <c r="K3533" i="58"/>
  <c r="K3541" i="58"/>
  <c r="K3549" i="58"/>
  <c r="K3557" i="58"/>
  <c r="K3565" i="58"/>
  <c r="K3573" i="58"/>
  <c r="K3581" i="58"/>
  <c r="K3589" i="58"/>
  <c r="K3597" i="58"/>
  <c r="K3605" i="58"/>
  <c r="K3613" i="58"/>
  <c r="K3621" i="58"/>
  <c r="K3629" i="58"/>
  <c r="K3637" i="58"/>
  <c r="K3645" i="58"/>
  <c r="K3653" i="58"/>
  <c r="K3661" i="58"/>
  <c r="K3669" i="58"/>
  <c r="K3677" i="58"/>
  <c r="K3685" i="58"/>
  <c r="K3693" i="58"/>
  <c r="K3701" i="58"/>
  <c r="K3709" i="58"/>
  <c r="K3717" i="58"/>
  <c r="K3725" i="58"/>
  <c r="K3733" i="58"/>
  <c r="K3741" i="58"/>
  <c r="K3749" i="58"/>
  <c r="K3757" i="58"/>
  <c r="K3765" i="58"/>
  <c r="K3773" i="58"/>
  <c r="K3781" i="58"/>
  <c r="K3789" i="58"/>
  <c r="K3797" i="58"/>
  <c r="K3805" i="58"/>
  <c r="K3813" i="58"/>
  <c r="K3821" i="58"/>
  <c r="K3829" i="58"/>
  <c r="K3837" i="58"/>
  <c r="K3845" i="58"/>
  <c r="K3853" i="58"/>
  <c r="K3861" i="58"/>
  <c r="K3869" i="58"/>
  <c r="K3877" i="58"/>
  <c r="K3885" i="58"/>
  <c r="K3893" i="58"/>
  <c r="K3901" i="58"/>
  <c r="K3909" i="58"/>
  <c r="K3917" i="58"/>
  <c r="K3925" i="58"/>
  <c r="K3933" i="58"/>
  <c r="K3941" i="58"/>
  <c r="K3949" i="58"/>
  <c r="K3957" i="58"/>
  <c r="K3965" i="58"/>
  <c r="K3973" i="58"/>
  <c r="K3981" i="58"/>
  <c r="K3989" i="58"/>
  <c r="K3997" i="58"/>
  <c r="K1092" i="58"/>
  <c r="K1156" i="58"/>
  <c r="K1220" i="58"/>
  <c r="K1284" i="58"/>
  <c r="K1348" i="58"/>
  <c r="K1412" i="58"/>
  <c r="K1476" i="58"/>
  <c r="K1529" i="58"/>
  <c r="K1561" i="58"/>
  <c r="K1593" i="58"/>
  <c r="K1625" i="58"/>
  <c r="K1657" i="58"/>
  <c r="K1689" i="58"/>
  <c r="K1721" i="58"/>
  <c r="K1753" i="58"/>
  <c r="K1785" i="58"/>
  <c r="K1817" i="58"/>
  <c r="K1849" i="58"/>
  <c r="K1881" i="58"/>
  <c r="K1913" i="58"/>
  <c r="K1945" i="58"/>
  <c r="K1977" i="58"/>
  <c r="K2009" i="58"/>
  <c r="K2041" i="58"/>
  <c r="K2073" i="58"/>
  <c r="K2105" i="58"/>
  <c r="K2137" i="58"/>
  <c r="K2169" i="58"/>
  <c r="K2201" i="58"/>
  <c r="K2233" i="58"/>
  <c r="K2265" i="58"/>
  <c r="K2297" i="58"/>
  <c r="K2329" i="58"/>
  <c r="K2361" i="58"/>
  <c r="K2393" i="58"/>
  <c r="K2425" i="58"/>
  <c r="K2457" i="58"/>
  <c r="K2489" i="58"/>
  <c r="K2521" i="58"/>
  <c r="K2546" i="58"/>
  <c r="K2569" i="58"/>
  <c r="K2588" i="58"/>
  <c r="K2610" i="58"/>
  <c r="K2633" i="58"/>
  <c r="K2652" i="58"/>
  <c r="K2674" i="58"/>
  <c r="K2697" i="58"/>
  <c r="K2716" i="58"/>
  <c r="K2738" i="58"/>
  <c r="K2761" i="58"/>
  <c r="K2780" i="58"/>
  <c r="K2802" i="58"/>
  <c r="K2825" i="58"/>
  <c r="K2844" i="58"/>
  <c r="K2866" i="58"/>
  <c r="K2889" i="58"/>
  <c r="K2908" i="58"/>
  <c r="K2930" i="58"/>
  <c r="K2953" i="58"/>
  <c r="K2972" i="58"/>
  <c r="K2994" i="58"/>
  <c r="K3017" i="58"/>
  <c r="K3036" i="58"/>
  <c r="K3058" i="58"/>
  <c r="K3081" i="58"/>
  <c r="K3100" i="58"/>
  <c r="K3122" i="58"/>
  <c r="K3145" i="58"/>
  <c r="K3164" i="58"/>
  <c r="K3186" i="58"/>
  <c r="K3209" i="58"/>
  <c r="K3228" i="58"/>
  <c r="K3250" i="58"/>
  <c r="K3273" i="58"/>
  <c r="K3292" i="58"/>
  <c r="K3302" i="58"/>
  <c r="K3310" i="58"/>
  <c r="K3318" i="58"/>
  <c r="K3326" i="58"/>
  <c r="K3334" i="58"/>
  <c r="K3342" i="58"/>
  <c r="K3350" i="58"/>
  <c r="K3358" i="58"/>
  <c r="K3366" i="58"/>
  <c r="K3374" i="58"/>
  <c r="K3382" i="58"/>
  <c r="K3390" i="58"/>
  <c r="K3398" i="58"/>
  <c r="K3406" i="58"/>
  <c r="K3414" i="58"/>
  <c r="K3422" i="58"/>
  <c r="K3430" i="58"/>
  <c r="K3438" i="58"/>
  <c r="K3446" i="58"/>
  <c r="K3454" i="58"/>
  <c r="K3462" i="58"/>
  <c r="K3470" i="58"/>
  <c r="K3478" i="58"/>
  <c r="K3486" i="58"/>
  <c r="K3494" i="58"/>
  <c r="K3502" i="58"/>
  <c r="K3510" i="58"/>
  <c r="K3518" i="58"/>
  <c r="K3526" i="58"/>
  <c r="K3534" i="58"/>
  <c r="K3542" i="58"/>
  <c r="K3550" i="58"/>
  <c r="K3558" i="58"/>
  <c r="K3566" i="58"/>
  <c r="K3574" i="58"/>
  <c r="K3582" i="58"/>
  <c r="K3590" i="58"/>
  <c r="K3598" i="58"/>
  <c r="K3606" i="58"/>
  <c r="K3614" i="58"/>
  <c r="K3622" i="58"/>
  <c r="K3630" i="58"/>
  <c r="K3638" i="58"/>
  <c r="K3646" i="58"/>
  <c r="K3654" i="58"/>
  <c r="K3662" i="58"/>
  <c r="K3670" i="58"/>
  <c r="K3678" i="58"/>
  <c r="K3686" i="58"/>
  <c r="K3694" i="58"/>
  <c r="K3702" i="58"/>
  <c r="K3710" i="58"/>
  <c r="K3718" i="58"/>
  <c r="K3726" i="58"/>
  <c r="K3734" i="58"/>
  <c r="K3742" i="58"/>
  <c r="K3750" i="58"/>
  <c r="K3758" i="58"/>
  <c r="K3766" i="58"/>
  <c r="K3774" i="58"/>
  <c r="K3782" i="58"/>
  <c r="K3790" i="58"/>
  <c r="K3798" i="58"/>
  <c r="K3806" i="58"/>
  <c r="K3814" i="58"/>
  <c r="K3822" i="58"/>
  <c r="K3830" i="58"/>
  <c r="K3838" i="58"/>
  <c r="K3846" i="58"/>
  <c r="K3854" i="58"/>
  <c r="K3862" i="58"/>
  <c r="K3870" i="58"/>
  <c r="K3878" i="58"/>
  <c r="K3886" i="58"/>
  <c r="K3894" i="58"/>
  <c r="K3902" i="58"/>
  <c r="K3910" i="58"/>
  <c r="K3918" i="58"/>
  <c r="K3926" i="58"/>
  <c r="K3934" i="58"/>
  <c r="K3942" i="58"/>
  <c r="K3950" i="58"/>
  <c r="K3958" i="58"/>
  <c r="K3966" i="58"/>
  <c r="K3974" i="58"/>
  <c r="K3982" i="58"/>
  <c r="K3990" i="58"/>
  <c r="K3998" i="58"/>
  <c r="K1100" i="58"/>
  <c r="K1164" i="58"/>
  <c r="K1228" i="58"/>
  <c r="K1292" i="58"/>
  <c r="K1356" i="58"/>
  <c r="K1420" i="58"/>
  <c r="K1484" i="58"/>
  <c r="K1532" i="58"/>
  <c r="K1564" i="58"/>
  <c r="K1596" i="58"/>
  <c r="K1628" i="58"/>
  <c r="K1660" i="58"/>
  <c r="K1692" i="58"/>
  <c r="K1724" i="58"/>
  <c r="K1756" i="58"/>
  <c r="K1788" i="58"/>
  <c r="K1820" i="58"/>
  <c r="K1852" i="58"/>
  <c r="K1884" i="58"/>
  <c r="K1916" i="58"/>
  <c r="K1948" i="58"/>
  <c r="K1980" i="58"/>
  <c r="K2012" i="58"/>
  <c r="K2044" i="58"/>
  <c r="K2076" i="58"/>
  <c r="K2108" i="58"/>
  <c r="K2140" i="58"/>
  <c r="K2172" i="58"/>
  <c r="K2204" i="58"/>
  <c r="K2236" i="58"/>
  <c r="K2268" i="58"/>
  <c r="K2300" i="58"/>
  <c r="K2332" i="58"/>
  <c r="K2364" i="58"/>
  <c r="K2396" i="58"/>
  <c r="K2428" i="58"/>
  <c r="K2460" i="58"/>
  <c r="K2492" i="58"/>
  <c r="K2524" i="58"/>
  <c r="K2548" i="58"/>
  <c r="K2570" i="58"/>
  <c r="K2593" i="58"/>
  <c r="K2612" i="58"/>
  <c r="K2634" i="58"/>
  <c r="K2657" i="58"/>
  <c r="K2676" i="58"/>
  <c r="K2698" i="58"/>
  <c r="K2721" i="58"/>
  <c r="K2740" i="58"/>
  <c r="K2762" i="58"/>
  <c r="K2785" i="58"/>
  <c r="K2804" i="58"/>
  <c r="K2826" i="58"/>
  <c r="K2849" i="58"/>
  <c r="K2868" i="58"/>
  <c r="K2890" i="58"/>
  <c r="K2913" i="58"/>
  <c r="K2932" i="58"/>
  <c r="K2954" i="58"/>
  <c r="K2977" i="58"/>
  <c r="K2996" i="58"/>
  <c r="K3018" i="58"/>
  <c r="K3041" i="58"/>
  <c r="K3060" i="58"/>
  <c r="K3082" i="58"/>
  <c r="K3105" i="58"/>
  <c r="K3124" i="58"/>
  <c r="K3146" i="58"/>
  <c r="K3169" i="58"/>
  <c r="K3188" i="58"/>
  <c r="K3210" i="58"/>
  <c r="K3233" i="58"/>
  <c r="K3252" i="58"/>
  <c r="K3274" i="58"/>
  <c r="K3294" i="58"/>
  <c r="K3303" i="58"/>
  <c r="K3311" i="58"/>
  <c r="K3319" i="58"/>
  <c r="K3327" i="58"/>
  <c r="K3335" i="58"/>
  <c r="K3343" i="58"/>
  <c r="K3351" i="58"/>
  <c r="K3359" i="58"/>
  <c r="K3367" i="58"/>
  <c r="K3375" i="58"/>
  <c r="K3383" i="58"/>
  <c r="K3391" i="58"/>
  <c r="K3399" i="58"/>
  <c r="K3407" i="58"/>
  <c r="K3415" i="58"/>
  <c r="K3423" i="58"/>
  <c r="K3431" i="58"/>
  <c r="K3439" i="58"/>
  <c r="K3447" i="58"/>
  <c r="K3455" i="58"/>
  <c r="K3463" i="58"/>
  <c r="K3471" i="58"/>
  <c r="K3479" i="58"/>
  <c r="K3487" i="58"/>
  <c r="K3495" i="58"/>
  <c r="K3503" i="58"/>
  <c r="K3511" i="58"/>
  <c r="K3519" i="58"/>
  <c r="K3527" i="58"/>
  <c r="K3535" i="58"/>
  <c r="K3543" i="58"/>
  <c r="K3551" i="58"/>
  <c r="K3559" i="58"/>
  <c r="K3567" i="58"/>
  <c r="K3575" i="58"/>
  <c r="K3583" i="58"/>
  <c r="K3591" i="58"/>
  <c r="K3599" i="58"/>
  <c r="K3607" i="58"/>
  <c r="K3615" i="58"/>
  <c r="K3623" i="58"/>
  <c r="K3631" i="58"/>
  <c r="K3639" i="58"/>
  <c r="K3647" i="58"/>
  <c r="K3655" i="58"/>
  <c r="K3663" i="58"/>
  <c r="K3671" i="58"/>
  <c r="K3679" i="58"/>
  <c r="K3687" i="58"/>
  <c r="K3695" i="58"/>
  <c r="K3703" i="58"/>
  <c r="K3711" i="58"/>
  <c r="K3719" i="58"/>
  <c r="K3727" i="58"/>
  <c r="K3735" i="58"/>
  <c r="K3743" i="58"/>
  <c r="K3751" i="58"/>
  <c r="K3759" i="58"/>
  <c r="K3767" i="58"/>
  <c r="K3775" i="58"/>
  <c r="K3783" i="58"/>
  <c r="K3791" i="58"/>
  <c r="K3799" i="58"/>
  <c r="K3807" i="58"/>
  <c r="K3815" i="58"/>
  <c r="K3823" i="58"/>
  <c r="K3831" i="58"/>
  <c r="K3839" i="58"/>
  <c r="K3847" i="58"/>
  <c r="K3855" i="58"/>
  <c r="K3863" i="58"/>
  <c r="K3871" i="58"/>
  <c r="K3879" i="58"/>
  <c r="K3887" i="58"/>
  <c r="K3895" i="58"/>
  <c r="K3903" i="58"/>
  <c r="K3911" i="58"/>
  <c r="K3919" i="58"/>
  <c r="K3927" i="58"/>
  <c r="K3935" i="58"/>
  <c r="K3943" i="58"/>
  <c r="K3951" i="58"/>
  <c r="K3959" i="58"/>
  <c r="K3967" i="58"/>
  <c r="K3975" i="58"/>
  <c r="K3983" i="58"/>
  <c r="K3991" i="58"/>
  <c r="K3999" i="58"/>
  <c r="K1108" i="58"/>
  <c r="K1172" i="58"/>
  <c r="K1236" i="58"/>
  <c r="K1300" i="58"/>
  <c r="K1364" i="58"/>
  <c r="K1428" i="58"/>
  <c r="K1492" i="58"/>
  <c r="K1537" i="58"/>
  <c r="K1569" i="58"/>
  <c r="K1601" i="58"/>
  <c r="K1633" i="58"/>
  <c r="K1665" i="58"/>
  <c r="K1697" i="58"/>
  <c r="K1729" i="58"/>
  <c r="K1761" i="58"/>
  <c r="K1793" i="58"/>
  <c r="K1825" i="58"/>
  <c r="K1857" i="58"/>
  <c r="K1889" i="58"/>
  <c r="K1921" i="58"/>
  <c r="K1953" i="58"/>
  <c r="K1985" i="58"/>
  <c r="K2017" i="58"/>
  <c r="K2049" i="58"/>
  <c r="K2081" i="58"/>
  <c r="K2113" i="58"/>
  <c r="K2145" i="58"/>
  <c r="K2177" i="58"/>
  <c r="K2209" i="58"/>
  <c r="K2241" i="58"/>
  <c r="K2273" i="58"/>
  <c r="K2305" i="58"/>
  <c r="K2337" i="58"/>
  <c r="K2369" i="58"/>
  <c r="K2401" i="58"/>
  <c r="K2433" i="58"/>
  <c r="K2465" i="58"/>
  <c r="K2497" i="58"/>
  <c r="K2529" i="58"/>
  <c r="K2553" i="58"/>
  <c r="K2572" i="58"/>
  <c r="K2594" i="58"/>
  <c r="K2617" i="58"/>
  <c r="K2636" i="58"/>
  <c r="K2658" i="58"/>
  <c r="K2681" i="58"/>
  <c r="K2700" i="58"/>
  <c r="K2722" i="58"/>
  <c r="K2745" i="58"/>
  <c r="K2764" i="58"/>
  <c r="K2786" i="58"/>
  <c r="K2809" i="58"/>
  <c r="K2828" i="58"/>
  <c r="K2850" i="58"/>
  <c r="K2873" i="58"/>
  <c r="K2892" i="58"/>
  <c r="K2914" i="58"/>
  <c r="K2937" i="58"/>
  <c r="K2956" i="58"/>
  <c r="K2978" i="58"/>
  <c r="K3001" i="58"/>
  <c r="K3020" i="58"/>
  <c r="K3042" i="58"/>
  <c r="K3065" i="58"/>
  <c r="K3084" i="58"/>
  <c r="K3106" i="58"/>
  <c r="K3129" i="58"/>
  <c r="K3148" i="58"/>
  <c r="K3170" i="58"/>
  <c r="K3193" i="58"/>
  <c r="K3212" i="58"/>
  <c r="K3234" i="58"/>
  <c r="K3257" i="58"/>
  <c r="K3276" i="58"/>
  <c r="K3296" i="58"/>
  <c r="K3304" i="58"/>
  <c r="K3312" i="58"/>
  <c r="K3320" i="58"/>
  <c r="K3328" i="58"/>
  <c r="K3336" i="58"/>
  <c r="K3344" i="58"/>
  <c r="K3352" i="58"/>
  <c r="K3360" i="58"/>
  <c r="K3368" i="58"/>
  <c r="K3376" i="58"/>
  <c r="K3384" i="58"/>
  <c r="K3392" i="58"/>
  <c r="K3400" i="58"/>
  <c r="K3408" i="58"/>
  <c r="K3416" i="58"/>
  <c r="K3424" i="58"/>
  <c r="K3432" i="58"/>
  <c r="K3440" i="58"/>
  <c r="K3448" i="58"/>
  <c r="K3456" i="58"/>
  <c r="K3464" i="58"/>
  <c r="K3472" i="58"/>
  <c r="K3480" i="58"/>
  <c r="K3488" i="58"/>
  <c r="K3496" i="58"/>
  <c r="K3504" i="58"/>
  <c r="K3512" i="58"/>
  <c r="K3520" i="58"/>
  <c r="K3528" i="58"/>
  <c r="K3536" i="58"/>
  <c r="K3544" i="58"/>
  <c r="K3552" i="58"/>
  <c r="K3560" i="58"/>
  <c r="K3568" i="58"/>
  <c r="K3576" i="58"/>
  <c r="K3584" i="58"/>
  <c r="K3592" i="58"/>
  <c r="K3600" i="58"/>
  <c r="K3608" i="58"/>
  <c r="K3616" i="58"/>
  <c r="K3624" i="58"/>
  <c r="K3632" i="58"/>
  <c r="K3640" i="58"/>
  <c r="K3648" i="58"/>
  <c r="K3656" i="58"/>
  <c r="K3664" i="58"/>
  <c r="K3672" i="58"/>
  <c r="K3680" i="58"/>
  <c r="K3688" i="58"/>
  <c r="K3696" i="58"/>
  <c r="K3704" i="58"/>
  <c r="K3712" i="58"/>
  <c r="K3720" i="58"/>
  <c r="K3728" i="58"/>
  <c r="K3736" i="58"/>
  <c r="K3744" i="58"/>
  <c r="K3752" i="58"/>
  <c r="K3760" i="58"/>
  <c r="K3768" i="58"/>
  <c r="K3776" i="58"/>
  <c r="K3784" i="58"/>
  <c r="K3792" i="58"/>
  <c r="K3800" i="58"/>
  <c r="K3808" i="58"/>
  <c r="K3816" i="58"/>
  <c r="K3824" i="58"/>
  <c r="K3832" i="58"/>
  <c r="K3840" i="58"/>
  <c r="K3848" i="58"/>
  <c r="K3856" i="58"/>
  <c r="K3864" i="58"/>
  <c r="K3872" i="58"/>
  <c r="K3880" i="58"/>
  <c r="K3888" i="58"/>
  <c r="K3896" i="58"/>
  <c r="K3904" i="58"/>
  <c r="K3912" i="58"/>
  <c r="K3920" i="58"/>
  <c r="K3928" i="58"/>
  <c r="K3936" i="58"/>
  <c r="K3944" i="58"/>
  <c r="K3952" i="58"/>
  <c r="K3960" i="58"/>
  <c r="K3968" i="58"/>
  <c r="K3976" i="58"/>
  <c r="K3984" i="58"/>
  <c r="K3992" i="58"/>
  <c r="K4000" i="58"/>
  <c r="K1116" i="58"/>
  <c r="K1180" i="58"/>
  <c r="K1244" i="58"/>
  <c r="K1308" i="58"/>
  <c r="K1372" i="58"/>
  <c r="K1436" i="58"/>
  <c r="K1500" i="58"/>
  <c r="K1540" i="58"/>
  <c r="K1572" i="58"/>
  <c r="K1604" i="58"/>
  <c r="K1636" i="58"/>
  <c r="K1668" i="58"/>
  <c r="K1700" i="58"/>
  <c r="K1732" i="58"/>
  <c r="K1764" i="58"/>
  <c r="K1796" i="58"/>
  <c r="K1828" i="58"/>
  <c r="K1860" i="58"/>
  <c r="K1892" i="58"/>
  <c r="K1924" i="58"/>
  <c r="K1956" i="58"/>
  <c r="K1988" i="58"/>
  <c r="K2020" i="58"/>
  <c r="K2052" i="58"/>
  <c r="K2084" i="58"/>
  <c r="K2116" i="58"/>
  <c r="K2148" i="58"/>
  <c r="K2180" i="58"/>
  <c r="K2212" i="58"/>
  <c r="K2244" i="58"/>
  <c r="K2276" i="58"/>
  <c r="K2308" i="58"/>
  <c r="K2340" i="58"/>
  <c r="K2372" i="58"/>
  <c r="K2404" i="58"/>
  <c r="K2436" i="58"/>
  <c r="K2468" i="58"/>
  <c r="K2500" i="58"/>
  <c r="K2532" i="58"/>
  <c r="K2554" i="58"/>
  <c r="K2577" i="58"/>
  <c r="K2596" i="58"/>
  <c r="K2618" i="58"/>
  <c r="K2641" i="58"/>
  <c r="K2660" i="58"/>
  <c r="K2682" i="58"/>
  <c r="K2705" i="58"/>
  <c r="K2724" i="58"/>
  <c r="K2746" i="58"/>
  <c r="K2769" i="58"/>
  <c r="K2788" i="58"/>
  <c r="K2810" i="58"/>
  <c r="K2833" i="58"/>
  <c r="K2852" i="58"/>
  <c r="K2874" i="58"/>
  <c r="K2897" i="58"/>
  <c r="K2916" i="58"/>
  <c r="K2938" i="58"/>
  <c r="K2961" i="58"/>
  <c r="K2980" i="58"/>
  <c r="K3002" i="58"/>
  <c r="K3025" i="58"/>
  <c r="K3044" i="58"/>
  <c r="K3066" i="58"/>
  <c r="K3089" i="58"/>
  <c r="K3108" i="58"/>
  <c r="K3130" i="58"/>
  <c r="K3153" i="58"/>
  <c r="K3172" i="58"/>
  <c r="K3194" i="58"/>
  <c r="K3217" i="58"/>
  <c r="K3236" i="58"/>
  <c r="K3258" i="58"/>
  <c r="K3281" i="58"/>
  <c r="K3297" i="58"/>
  <c r="K3305" i="58"/>
  <c r="K3313" i="58"/>
  <c r="K3321" i="58"/>
  <c r="K3329" i="58"/>
  <c r="K3337" i="58"/>
  <c r="K3345" i="58"/>
  <c r="K3353" i="58"/>
  <c r="K3361" i="58"/>
  <c r="K3369" i="58"/>
  <c r="K3377" i="58"/>
  <c r="K3385" i="58"/>
  <c r="K3393" i="58"/>
  <c r="K3401" i="58"/>
  <c r="K3409" i="58"/>
  <c r="K3417" i="58"/>
  <c r="K3425" i="58"/>
  <c r="K3433" i="58"/>
  <c r="K3441" i="58"/>
  <c r="K3449" i="58"/>
  <c r="K3457" i="58"/>
  <c r="K3465" i="58"/>
  <c r="K3473" i="58"/>
  <c r="K3481" i="58"/>
  <c r="K3489" i="58"/>
  <c r="K3497" i="58"/>
  <c r="K3505" i="58"/>
  <c r="K3513" i="58"/>
  <c r="K3521" i="58"/>
  <c r="K3529" i="58"/>
  <c r="K3537" i="58"/>
  <c r="K3545" i="58"/>
  <c r="K3553" i="58"/>
  <c r="K3561" i="58"/>
  <c r="K3569" i="58"/>
  <c r="K3577" i="58"/>
  <c r="K3585" i="58"/>
  <c r="K3593" i="58"/>
  <c r="K3601" i="58"/>
  <c r="K3609" i="58"/>
  <c r="K3617" i="58"/>
  <c r="K3625" i="58"/>
  <c r="K3633" i="58"/>
  <c r="K3641" i="58"/>
  <c r="K3649" i="58"/>
  <c r="K3657" i="58"/>
  <c r="K3665" i="58"/>
  <c r="K3673" i="58"/>
  <c r="K3681" i="58"/>
  <c r="K3689" i="58"/>
  <c r="K3697" i="58"/>
  <c r="K3705" i="58"/>
  <c r="K3713" i="58"/>
  <c r="K3721" i="58"/>
  <c r="K3729" i="58"/>
  <c r="K3737" i="58"/>
  <c r="K3745" i="58"/>
  <c r="K3753" i="58"/>
  <c r="K3761" i="58"/>
  <c r="K3769" i="58"/>
  <c r="K3777" i="58"/>
  <c r="K3785" i="58"/>
  <c r="K3793" i="58"/>
  <c r="K3801" i="58"/>
  <c r="K3809" i="58"/>
  <c r="K3817" i="58"/>
  <c r="K3825" i="58"/>
  <c r="K3833" i="58"/>
  <c r="K3841" i="58"/>
  <c r="K3849" i="58"/>
  <c r="K3857" i="58"/>
  <c r="K3865" i="58"/>
  <c r="K3873" i="58"/>
  <c r="K3881" i="58"/>
  <c r="K3889" i="58"/>
  <c r="K3897" i="58"/>
  <c r="K3905" i="58"/>
  <c r="K3913" i="58"/>
  <c r="K3921" i="58"/>
  <c r="K3929" i="58"/>
  <c r="K3937" i="58"/>
  <c r="K3945" i="58"/>
  <c r="K3953" i="58"/>
  <c r="K3961" i="58"/>
  <c r="K3969" i="58"/>
  <c r="K3977" i="58"/>
  <c r="K3985" i="58"/>
  <c r="K3993" i="58"/>
  <c r="K4001" i="58"/>
  <c r="K1060" i="58"/>
  <c r="K1124" i="58"/>
  <c r="K1188" i="58"/>
  <c r="K1252" i="58"/>
  <c r="K1316" i="58"/>
  <c r="K1380" i="58"/>
  <c r="K1444" i="58"/>
  <c r="K1508" i="58"/>
  <c r="K1545" i="58"/>
  <c r="K1577" i="58"/>
  <c r="K1609" i="58"/>
  <c r="K1641" i="58"/>
  <c r="K1673" i="58"/>
  <c r="K1705" i="58"/>
  <c r="K1737" i="58"/>
  <c r="K1769" i="58"/>
  <c r="K1801" i="58"/>
  <c r="K1833" i="58"/>
  <c r="K1865" i="58"/>
  <c r="K1897" i="58"/>
  <c r="K1929" i="58"/>
  <c r="K1961" i="58"/>
  <c r="K1993" i="58"/>
  <c r="K2025" i="58"/>
  <c r="K2057" i="58"/>
  <c r="K2089" i="58"/>
  <c r="K2121" i="58"/>
  <c r="K2153" i="58"/>
  <c r="K2185" i="58"/>
  <c r="K2217" i="58"/>
  <c r="K2249" i="58"/>
  <c r="K2281" i="58"/>
  <c r="K2313" i="58"/>
  <c r="K2345" i="58"/>
  <c r="K2377" i="58"/>
  <c r="K2409" i="58"/>
  <c r="K2441" i="58"/>
  <c r="K2473" i="58"/>
  <c r="K2505" i="58"/>
  <c r="K2537" i="58"/>
  <c r="K2556" i="58"/>
  <c r="K2578" i="58"/>
  <c r="K2601" i="58"/>
  <c r="K2620" i="58"/>
  <c r="K2642" i="58"/>
  <c r="K2665" i="58"/>
  <c r="K2684" i="58"/>
  <c r="K2706" i="58"/>
  <c r="K2729" i="58"/>
  <c r="K2748" i="58"/>
  <c r="K2770" i="58"/>
  <c r="K2793" i="58"/>
  <c r="K2812" i="58"/>
  <c r="K2834" i="58"/>
  <c r="K2857" i="58"/>
  <c r="K2876" i="58"/>
  <c r="K2898" i="58"/>
  <c r="K2921" i="58"/>
  <c r="K2940" i="58"/>
  <c r="K2962" i="58"/>
  <c r="K2985" i="58"/>
  <c r="K3004" i="58"/>
  <c r="K3026" i="58"/>
  <c r="K3049" i="58"/>
  <c r="K3068" i="58"/>
  <c r="K3090" i="58"/>
  <c r="K3113" i="58"/>
  <c r="K3132" i="58"/>
  <c r="K3154" i="58"/>
  <c r="K3177" i="58"/>
  <c r="K3196" i="58"/>
  <c r="K3218" i="58"/>
  <c r="K3241" i="58"/>
  <c r="K3260" i="58"/>
  <c r="K3282" i="58"/>
  <c r="K3298" i="58"/>
  <c r="K3306" i="58"/>
  <c r="K3314" i="58"/>
  <c r="K3322" i="58"/>
  <c r="K3330" i="58"/>
  <c r="K3338" i="58"/>
  <c r="K3346" i="58"/>
  <c r="K3354" i="58"/>
  <c r="K3362" i="58"/>
  <c r="K3370" i="58"/>
  <c r="K3378" i="58"/>
  <c r="K3386" i="58"/>
  <c r="K3394" i="58"/>
  <c r="K3402" i="58"/>
  <c r="K3410" i="58"/>
  <c r="K3418" i="58"/>
  <c r="K3426" i="58"/>
  <c r="K3434" i="58"/>
  <c r="K3442" i="58"/>
  <c r="K3450" i="58"/>
  <c r="K3458" i="58"/>
  <c r="K3466" i="58"/>
  <c r="K3474" i="58"/>
  <c r="K3482" i="58"/>
  <c r="K3490" i="58"/>
  <c r="K3498" i="58"/>
  <c r="K3506" i="58"/>
  <c r="K3514" i="58"/>
  <c r="K3522" i="58"/>
  <c r="K3530" i="58"/>
  <c r="K1076" i="58"/>
  <c r="K1140" i="58"/>
  <c r="K1204" i="58"/>
  <c r="K1268" i="58"/>
  <c r="K1332" i="58"/>
  <c r="K1396" i="58"/>
  <c r="K1460" i="58"/>
  <c r="K1521" i="58"/>
  <c r="K1553" i="58"/>
  <c r="K1585" i="58"/>
  <c r="K1617" i="58"/>
  <c r="K1649" i="58"/>
  <c r="K1681" i="58"/>
  <c r="K1713" i="58"/>
  <c r="K1745" i="58"/>
  <c r="K1777" i="58"/>
  <c r="K1809" i="58"/>
  <c r="K1841" i="58"/>
  <c r="K1873" i="58"/>
  <c r="K1905" i="58"/>
  <c r="K1937" i="58"/>
  <c r="K1969" i="58"/>
  <c r="K2001" i="58"/>
  <c r="K2033" i="58"/>
  <c r="K2065" i="58"/>
  <c r="K2097" i="58"/>
  <c r="K2129" i="58"/>
  <c r="K2161" i="58"/>
  <c r="K2193" i="58"/>
  <c r="K2225" i="58"/>
  <c r="K2257" i="58"/>
  <c r="K2289" i="58"/>
  <c r="K2321" i="58"/>
  <c r="K2353" i="58"/>
  <c r="K2385" i="58"/>
  <c r="K2417" i="58"/>
  <c r="K2449" i="58"/>
  <c r="K2481" i="58"/>
  <c r="K2513" i="58"/>
  <c r="K2540" i="58"/>
  <c r="K2562" i="58"/>
  <c r="K2585" i="58"/>
  <c r="K2604" i="58"/>
  <c r="K2626" i="58"/>
  <c r="K2649" i="58"/>
  <c r="K2668" i="58"/>
  <c r="K2690" i="58"/>
  <c r="K2713" i="58"/>
  <c r="K2732" i="58"/>
  <c r="K2754" i="58"/>
  <c r="K2777" i="58"/>
  <c r="K2796" i="58"/>
  <c r="K2818" i="58"/>
  <c r="K2841" i="58"/>
  <c r="K2860" i="58"/>
  <c r="K2882" i="58"/>
  <c r="K2905" i="58"/>
  <c r="K2924" i="58"/>
  <c r="K2946" i="58"/>
  <c r="K2969" i="58"/>
  <c r="K2988" i="58"/>
  <c r="K3010" i="58"/>
  <c r="K3033" i="58"/>
  <c r="K3052" i="58"/>
  <c r="K3074" i="58"/>
  <c r="K3097" i="58"/>
  <c r="K3116" i="58"/>
  <c r="K3138" i="58"/>
  <c r="K3161" i="58"/>
  <c r="K3180" i="58"/>
  <c r="K3202" i="58"/>
  <c r="K3225" i="58"/>
  <c r="K3244" i="58"/>
  <c r="K3266" i="58"/>
  <c r="K3289" i="58"/>
  <c r="K3300" i="58"/>
  <c r="K3308" i="58"/>
  <c r="K3316" i="58"/>
  <c r="K3324" i="58"/>
  <c r="K3332" i="58"/>
  <c r="K3340" i="58"/>
  <c r="K3348" i="58"/>
  <c r="K3356" i="58"/>
  <c r="K3364" i="58"/>
  <c r="K3372" i="58"/>
  <c r="K3380" i="58"/>
  <c r="K3388" i="58"/>
  <c r="K3396" i="58"/>
  <c r="K3404" i="58"/>
  <c r="K3412" i="58"/>
  <c r="K3420" i="58"/>
  <c r="K3428" i="58"/>
  <c r="K3436" i="58"/>
  <c r="K3444" i="58"/>
  <c r="K3452" i="58"/>
  <c r="K3460" i="58"/>
  <c r="K3468" i="58"/>
  <c r="K3476" i="58"/>
  <c r="K3484" i="58"/>
  <c r="K3492" i="58"/>
  <c r="K3500" i="58"/>
  <c r="K3508" i="58"/>
  <c r="K3516" i="58"/>
  <c r="K3524" i="58"/>
  <c r="K3532" i="58"/>
  <c r="K3540" i="58"/>
  <c r="K3548" i="58"/>
  <c r="K3556" i="58"/>
  <c r="K3564" i="58"/>
  <c r="K3572" i="58"/>
  <c r="K3580" i="58"/>
  <c r="K3588" i="58"/>
  <c r="K3596" i="58"/>
  <c r="K3604" i="58"/>
  <c r="K3612" i="58"/>
  <c r="K3620" i="58"/>
  <c r="K3628" i="58"/>
  <c r="K3636" i="58"/>
  <c r="K3644" i="58"/>
  <c r="K3652" i="58"/>
  <c r="K3660" i="58"/>
  <c r="K3668" i="58"/>
  <c r="K3676" i="58"/>
  <c r="K3684" i="58"/>
  <c r="K3692" i="58"/>
  <c r="K3700" i="58"/>
  <c r="K3708" i="58"/>
  <c r="K3716" i="58"/>
  <c r="K3724" i="58"/>
  <c r="K3732" i="58"/>
  <c r="K3740" i="58"/>
  <c r="K3748" i="58"/>
  <c r="K3756" i="58"/>
  <c r="K3764" i="58"/>
  <c r="K3772" i="58"/>
  <c r="K3780" i="58"/>
  <c r="K3788" i="58"/>
  <c r="K3796" i="58"/>
  <c r="K3804" i="58"/>
  <c r="K3812" i="58"/>
  <c r="K3820" i="58"/>
  <c r="K3828" i="58"/>
  <c r="K3836" i="58"/>
  <c r="K3844" i="58"/>
  <c r="K3852" i="58"/>
  <c r="K3860" i="58"/>
  <c r="K3868" i="58"/>
  <c r="K3876" i="58"/>
  <c r="K3884" i="58"/>
  <c r="K3892" i="58"/>
  <c r="K3900" i="58"/>
  <c r="K3908" i="58"/>
  <c r="K3916" i="58"/>
  <c r="K3924" i="58"/>
  <c r="K3932" i="58"/>
  <c r="K3940" i="58"/>
  <c r="K3948" i="58"/>
  <c r="K3956" i="58"/>
  <c r="K3964" i="58"/>
  <c r="K3972" i="58"/>
  <c r="K3980" i="58"/>
  <c r="K3988" i="58"/>
  <c r="K3996" i="58"/>
  <c r="K10" i="58"/>
  <c r="K1260" i="58"/>
  <c r="K1644" i="58"/>
  <c r="K1900" i="58"/>
  <c r="K2156" i="58"/>
  <c r="K2412" i="58"/>
  <c r="K2625" i="58"/>
  <c r="K2794" i="58"/>
  <c r="K2964" i="58"/>
  <c r="K3137" i="58"/>
  <c r="K3299" i="58"/>
  <c r="K3363" i="58"/>
  <c r="K3427" i="58"/>
  <c r="K3491" i="58"/>
  <c r="K3546" i="58"/>
  <c r="K3578" i="58"/>
  <c r="K3610" i="58"/>
  <c r="K3642" i="58"/>
  <c r="K3674" i="58"/>
  <c r="K3706" i="58"/>
  <c r="K3738" i="58"/>
  <c r="K3770" i="58"/>
  <c r="K3802" i="58"/>
  <c r="K3834" i="58"/>
  <c r="K3866" i="58"/>
  <c r="K3898" i="58"/>
  <c r="K3930" i="58"/>
  <c r="K3962" i="58"/>
  <c r="K3994" i="58"/>
  <c r="K1324" i="58"/>
  <c r="K1676" i="58"/>
  <c r="K1932" i="58"/>
  <c r="K2188" i="58"/>
  <c r="K2444" i="58"/>
  <c r="K2644" i="58"/>
  <c r="K2817" i="58"/>
  <c r="K2986" i="58"/>
  <c r="K3156" i="58"/>
  <c r="K3307" i="58"/>
  <c r="K3371" i="58"/>
  <c r="K3435" i="58"/>
  <c r="K3499" i="58"/>
  <c r="K3547" i="58"/>
  <c r="K3579" i="58"/>
  <c r="K3611" i="58"/>
  <c r="K3643" i="58"/>
  <c r="K3675" i="58"/>
  <c r="K3707" i="58"/>
  <c r="K3739" i="58"/>
  <c r="K3771" i="58"/>
  <c r="K3803" i="58"/>
  <c r="K3835" i="58"/>
  <c r="K3867" i="58"/>
  <c r="K3899" i="58"/>
  <c r="K3931" i="58"/>
  <c r="K3963" i="58"/>
  <c r="K3995" i="58"/>
  <c r="K1388" i="58"/>
  <c r="K1708" i="58"/>
  <c r="K1964" i="58"/>
  <c r="K2220" i="58"/>
  <c r="K2476" i="58"/>
  <c r="K2666" i="58"/>
  <c r="K2836" i="58"/>
  <c r="K3009" i="58"/>
  <c r="K3178" i="58"/>
  <c r="K3315" i="58"/>
  <c r="K3379" i="58"/>
  <c r="K3443" i="58"/>
  <c r="K3507" i="58"/>
  <c r="K3554" i="58"/>
  <c r="K3586" i="58"/>
  <c r="K3618" i="58"/>
  <c r="K3650" i="58"/>
  <c r="K3682" i="58"/>
  <c r="K3714" i="58"/>
  <c r="K3746" i="58"/>
  <c r="K3778" i="58"/>
  <c r="K3810" i="58"/>
  <c r="K3842" i="58"/>
  <c r="K3874" i="58"/>
  <c r="K3906" i="58"/>
  <c r="K3938" i="58"/>
  <c r="K3970" i="58"/>
  <c r="K12" i="58"/>
  <c r="K1452" i="58"/>
  <c r="K1740" i="58"/>
  <c r="K1996" i="58"/>
  <c r="K2252" i="58"/>
  <c r="K2508" i="58"/>
  <c r="K2689" i="58"/>
  <c r="K2858" i="58"/>
  <c r="K3028" i="58"/>
  <c r="K3201" i="58"/>
  <c r="K3323" i="58"/>
  <c r="K3387" i="58"/>
  <c r="K3451" i="58"/>
  <c r="K3515" i="58"/>
  <c r="K3555" i="58"/>
  <c r="K3587" i="58"/>
  <c r="K3619" i="58"/>
  <c r="K3651" i="58"/>
  <c r="K3683" i="58"/>
  <c r="K3715" i="58"/>
  <c r="K3747" i="58"/>
  <c r="K3779" i="58"/>
  <c r="K3811" i="58"/>
  <c r="K3843" i="58"/>
  <c r="K3875" i="58"/>
  <c r="K3907" i="58"/>
  <c r="K3939" i="58"/>
  <c r="K3971" i="58"/>
  <c r="K11" i="58"/>
  <c r="K1516" i="58"/>
  <c r="K1772" i="58"/>
  <c r="K2028" i="58"/>
  <c r="K2284" i="58"/>
  <c r="K2538" i="58"/>
  <c r="K2708" i="58"/>
  <c r="K2881" i="58"/>
  <c r="K3050" i="58"/>
  <c r="K3220" i="58"/>
  <c r="K3331" i="58"/>
  <c r="K3395" i="58"/>
  <c r="K3459" i="58"/>
  <c r="K3523" i="58"/>
  <c r="K3562" i="58"/>
  <c r="K3594" i="58"/>
  <c r="K3626" i="58"/>
  <c r="K3658" i="58"/>
  <c r="K3690" i="58"/>
  <c r="K3722" i="58"/>
  <c r="K3754" i="58"/>
  <c r="K3786" i="58"/>
  <c r="K3818" i="58"/>
  <c r="K3850" i="58"/>
  <c r="K3882" i="58"/>
  <c r="K3914" i="58"/>
  <c r="K3946" i="58"/>
  <c r="K3978" i="58"/>
  <c r="K1068" i="58"/>
  <c r="K1548" i="58"/>
  <c r="K1804" i="58"/>
  <c r="K2060" i="58"/>
  <c r="K2316" i="58"/>
  <c r="K2561" i="58"/>
  <c r="K2730" i="58"/>
  <c r="K2900" i="58"/>
  <c r="K3073" i="58"/>
  <c r="K3242" i="58"/>
  <c r="K3339" i="58"/>
  <c r="K3403" i="58"/>
  <c r="K3467" i="58"/>
  <c r="K3531" i="58"/>
  <c r="K3563" i="58"/>
  <c r="K3595" i="58"/>
  <c r="K3627" i="58"/>
  <c r="K3659" i="58"/>
  <c r="K3691" i="58"/>
  <c r="K3723" i="58"/>
  <c r="K3755" i="58"/>
  <c r="K3787" i="58"/>
  <c r="K3819" i="58"/>
  <c r="K3851" i="58"/>
  <c r="K3883" i="58"/>
  <c r="K3915" i="58"/>
  <c r="K3947" i="58"/>
  <c r="K3979" i="58"/>
  <c r="K1196" i="58"/>
  <c r="K1612" i="58"/>
  <c r="K1868" i="58"/>
  <c r="K2124" i="58"/>
  <c r="K2380" i="58"/>
  <c r="K2602" i="58"/>
  <c r="K2772" i="58"/>
  <c r="K2945" i="58"/>
  <c r="K3114" i="58"/>
  <c r="K3284" i="58"/>
  <c r="K3355" i="58"/>
  <c r="K3419" i="58"/>
  <c r="K3483" i="58"/>
  <c r="K3539" i="58"/>
  <c r="K3571" i="58"/>
  <c r="K3603" i="58"/>
  <c r="K3635" i="58"/>
  <c r="K3667" i="58"/>
  <c r="K3699" i="58"/>
  <c r="K3731" i="58"/>
  <c r="K3763" i="58"/>
  <c r="K3795" i="58"/>
  <c r="K3827" i="58"/>
  <c r="K3859" i="58"/>
  <c r="K3891" i="58"/>
  <c r="K3923" i="58"/>
  <c r="K3955" i="58"/>
  <c r="K3987" i="58"/>
  <c r="K3762" i="58"/>
  <c r="K3475" i="58"/>
  <c r="K2348" i="58"/>
  <c r="K3986" i="58"/>
  <c r="K3730" i="58"/>
  <c r="K3411" i="58"/>
  <c r="K2092" i="58"/>
  <c r="K4002" i="30" l="1"/>
  <c r="K4002" i="57"/>
  <c r="K4002" i="58"/>
  <c r="F4" i="58" l="1"/>
  <c r="H10" i="61"/>
  <c r="L14" i="62"/>
  <c r="L13" i="62"/>
  <c r="L12" i="62"/>
  <c r="D58" i="54" l="1"/>
  <c r="H5" i="62" l="1"/>
  <c r="H4" i="62"/>
  <c r="H3" i="62"/>
  <c r="F9" i="61" l="1"/>
  <c r="G9" i="61"/>
  <c r="K10" i="62"/>
  <c r="K11" i="62" l="1"/>
  <c r="K12" i="62"/>
  <c r="K13" i="62"/>
  <c r="K14" i="62"/>
  <c r="E9" i="61" l="1"/>
  <c r="D9" i="61" l="1"/>
  <c r="E58" i="54"/>
  <c r="F58" i="54"/>
  <c r="G58" i="54"/>
  <c r="H58" i="54"/>
  <c r="E47" i="54"/>
  <c r="F47" i="54"/>
  <c r="G47" i="54"/>
  <c r="H47" i="54"/>
  <c r="H69" i="54" s="1"/>
  <c r="G15" i="61" s="1"/>
  <c r="D47" i="54"/>
  <c r="D69" i="54" s="1"/>
  <c r="C15" i="61" s="1"/>
  <c r="E33" i="54"/>
  <c r="F33" i="54"/>
  <c r="G33" i="54"/>
  <c r="H33" i="54"/>
  <c r="D33" i="54"/>
  <c r="D26" i="54"/>
  <c r="E26" i="54"/>
  <c r="F26" i="54"/>
  <c r="G26" i="54"/>
  <c r="H26" i="54"/>
  <c r="E19" i="54"/>
  <c r="F19" i="54"/>
  <c r="G19" i="54"/>
  <c r="H19" i="54"/>
  <c r="D19" i="54"/>
  <c r="D12" i="54"/>
  <c r="E12" i="54"/>
  <c r="F12" i="54"/>
  <c r="G12" i="54"/>
  <c r="H12" i="54"/>
  <c r="E5" i="54"/>
  <c r="F5" i="54"/>
  <c r="G5" i="54"/>
  <c r="H5" i="54"/>
  <c r="D5" i="54"/>
  <c r="G41" i="54" l="1"/>
  <c r="G69" i="54"/>
  <c r="F15" i="61" s="1"/>
  <c r="F41" i="54"/>
  <c r="E41" i="54"/>
  <c r="F69" i="54"/>
  <c r="E15" i="61" s="1"/>
  <c r="E69" i="54"/>
  <c r="D15" i="61" s="1"/>
  <c r="C9" i="61"/>
  <c r="H9" i="61" s="1"/>
  <c r="L15" i="62"/>
  <c r="H41" i="54"/>
  <c r="D41" i="54"/>
  <c r="D42" i="54" s="1"/>
  <c r="B8" i="59"/>
  <c r="H15" i="61" l="1"/>
  <c r="B4" i="30"/>
  <c r="C2" i="54" l="1"/>
  <c r="C41" i="65" l="1"/>
  <c r="B41" i="65"/>
  <c r="C40" i="65"/>
  <c r="B40" i="65"/>
  <c r="C39" i="65"/>
  <c r="B39" i="65"/>
  <c r="C38" i="65"/>
  <c r="B38" i="65"/>
  <c r="C35" i="65"/>
  <c r="B35" i="65"/>
  <c r="C34" i="65"/>
  <c r="B34" i="65"/>
  <c r="C33" i="65"/>
  <c r="B33" i="65"/>
  <c r="C32" i="65"/>
  <c r="B32" i="65"/>
  <c r="C29" i="65"/>
  <c r="B29" i="65"/>
  <c r="C28" i="65"/>
  <c r="B28" i="65"/>
  <c r="C27" i="65"/>
  <c r="B27" i="65"/>
  <c r="C26" i="65"/>
  <c r="B26" i="65"/>
  <c r="C23" i="65"/>
  <c r="B23" i="65"/>
  <c r="C22" i="65"/>
  <c r="B22" i="65"/>
  <c r="C21" i="65"/>
  <c r="B21" i="65"/>
  <c r="C20" i="65"/>
  <c r="B20" i="65"/>
  <c r="C17" i="65"/>
  <c r="B17" i="65"/>
  <c r="C16" i="65"/>
  <c r="B16" i="65"/>
  <c r="C15" i="65"/>
  <c r="B15" i="65"/>
  <c r="C14" i="65"/>
  <c r="B14" i="65"/>
  <c r="I66" i="54"/>
  <c r="I65" i="54"/>
  <c r="I64" i="54"/>
  <c r="I63" i="54"/>
  <c r="I62" i="54"/>
  <c r="I55" i="54"/>
  <c r="I54" i="54"/>
  <c r="I53" i="54"/>
  <c r="I52" i="54"/>
  <c r="I38" i="54"/>
  <c r="D41" i="65" s="1"/>
  <c r="G41" i="65" s="1"/>
  <c r="I31" i="54"/>
  <c r="D35" i="65" s="1"/>
  <c r="G35" i="65" s="1"/>
  <c r="I24" i="54"/>
  <c r="D29" i="65" s="1"/>
  <c r="G29" i="65" s="1"/>
  <c r="I23" i="54"/>
  <c r="D28" i="65" s="1"/>
  <c r="G28" i="65" s="1"/>
  <c r="I17" i="54"/>
  <c r="D23" i="65" s="1"/>
  <c r="G23" i="65" s="1"/>
  <c r="I10" i="54"/>
  <c r="D17" i="65" s="1"/>
  <c r="G17" i="65" s="1"/>
  <c r="I9" i="54"/>
  <c r="D16" i="65" s="1"/>
  <c r="G16" i="65" s="1"/>
  <c r="I8" i="54"/>
  <c r="D15" i="65" s="1"/>
  <c r="G15" i="65" s="1"/>
  <c r="I7" i="54"/>
  <c r="D14" i="65" s="1"/>
  <c r="G14" i="65" s="1"/>
  <c r="H4" i="54"/>
  <c r="G4" i="54"/>
  <c r="F4" i="54"/>
  <c r="E4" i="54"/>
  <c r="D4" i="54"/>
  <c r="H70" i="54" l="1"/>
  <c r="G70" i="54"/>
  <c r="E70" i="54"/>
  <c r="F70" i="54"/>
  <c r="I67" i="54" l="1"/>
  <c r="I61" i="54"/>
  <c r="I60" i="54"/>
  <c r="I56" i="54"/>
  <c r="I51" i="54"/>
  <c r="I50" i="54"/>
  <c r="I49" i="54"/>
  <c r="I47" i="54" l="1"/>
  <c r="I69" i="54" s="1"/>
  <c r="I58" i="54"/>
  <c r="H51" i="62"/>
  <c r="D6" i="61"/>
  <c r="G51" i="62"/>
  <c r="I70" i="54" l="1"/>
  <c r="D70" i="54"/>
  <c r="B6" i="59"/>
  <c r="B5" i="59"/>
  <c r="B4" i="59"/>
  <c r="A3" i="64"/>
  <c r="B3" i="64"/>
  <c r="A4" i="64"/>
  <c r="B4" i="64"/>
  <c r="A3" i="56"/>
  <c r="B3" i="56"/>
  <c r="A4" i="56"/>
  <c r="B4" i="56"/>
  <c r="A3" i="57"/>
  <c r="B3" i="57"/>
  <c r="A4" i="57"/>
  <c r="B4" i="57"/>
  <c r="A3" i="58"/>
  <c r="B3" i="58"/>
  <c r="A4" i="58"/>
  <c r="B4" i="58"/>
  <c r="B3" i="30"/>
  <c r="A3" i="30"/>
  <c r="A4" i="30"/>
  <c r="F4" i="64"/>
  <c r="E4" i="64"/>
  <c r="E3" i="64"/>
  <c r="F2" i="64"/>
  <c r="E2" i="64"/>
  <c r="B2" i="64"/>
  <c r="A2" i="64"/>
  <c r="F4" i="56"/>
  <c r="E4" i="56"/>
  <c r="E3" i="56"/>
  <c r="F2" i="56"/>
  <c r="E2" i="56"/>
  <c r="B2" i="56"/>
  <c r="A2" i="56"/>
  <c r="F4" i="57"/>
  <c r="I4001" i="57" s="1"/>
  <c r="E4" i="57"/>
  <c r="E3" i="57"/>
  <c r="F2" i="57"/>
  <c r="E2" i="57"/>
  <c r="B2" i="57"/>
  <c r="A2" i="57"/>
  <c r="E4" i="58"/>
  <c r="E3" i="58"/>
  <c r="F2" i="58"/>
  <c r="E2" i="58"/>
  <c r="B2" i="58"/>
  <c r="A2" i="58"/>
  <c r="F2" i="30"/>
  <c r="F4" i="30"/>
  <c r="E3" i="30"/>
  <c r="E4" i="30"/>
  <c r="E2" i="30"/>
  <c r="B2" i="30"/>
  <c r="B5" i="65"/>
  <c r="C5" i="65"/>
  <c r="B6" i="65"/>
  <c r="C6" i="65"/>
  <c r="F5" i="65"/>
  <c r="G5" i="65"/>
  <c r="F6" i="65"/>
  <c r="G6" i="65"/>
  <c r="G4" i="65"/>
  <c r="F4" i="65"/>
  <c r="C4" i="65"/>
  <c r="B4" i="65"/>
  <c r="G4" i="62"/>
  <c r="G5" i="62"/>
  <c r="G3" i="62"/>
  <c r="D3" i="62"/>
  <c r="D4" i="62"/>
  <c r="D5" i="62"/>
  <c r="B4" i="62"/>
  <c r="B5" i="62"/>
  <c r="B3" i="62"/>
  <c r="I12" i="30" l="1"/>
  <c r="I20" i="30"/>
  <c r="I28" i="30"/>
  <c r="I36" i="30"/>
  <c r="I44" i="30"/>
  <c r="I52" i="30"/>
  <c r="I60" i="30"/>
  <c r="I68" i="30"/>
  <c r="I76" i="30"/>
  <c r="I84" i="30"/>
  <c r="I92" i="30"/>
  <c r="I100" i="30"/>
  <c r="I108" i="30"/>
  <c r="I116" i="30"/>
  <c r="I124" i="30"/>
  <c r="I132" i="30"/>
  <c r="I140" i="30"/>
  <c r="I148" i="30"/>
  <c r="I156" i="30"/>
  <c r="I164" i="30"/>
  <c r="I172" i="30"/>
  <c r="I180" i="30"/>
  <c r="I188" i="30"/>
  <c r="I196" i="30"/>
  <c r="I204" i="30"/>
  <c r="I212" i="30"/>
  <c r="I220" i="30"/>
  <c r="I228" i="30"/>
  <c r="I236" i="30"/>
  <c r="I244" i="30"/>
  <c r="I252" i="30"/>
  <c r="I260" i="30"/>
  <c r="I268" i="30"/>
  <c r="I276" i="30"/>
  <c r="I284" i="30"/>
  <c r="I292" i="30"/>
  <c r="I300" i="30"/>
  <c r="I308" i="30"/>
  <c r="I316" i="30"/>
  <c r="I324" i="30"/>
  <c r="I332" i="30"/>
  <c r="I340" i="30"/>
  <c r="I348" i="30"/>
  <c r="I356" i="30"/>
  <c r="I364" i="30"/>
  <c r="I372" i="30"/>
  <c r="I380" i="30"/>
  <c r="I388" i="30"/>
  <c r="I396" i="30"/>
  <c r="I404" i="30"/>
  <c r="I412" i="30"/>
  <c r="I420" i="30"/>
  <c r="I428" i="30"/>
  <c r="I436" i="30"/>
  <c r="I444" i="30"/>
  <c r="I452" i="30"/>
  <c r="I460" i="30"/>
  <c r="I468" i="30"/>
  <c r="I476" i="30"/>
  <c r="I484" i="30"/>
  <c r="I492" i="30"/>
  <c r="I500" i="30"/>
  <c r="I508" i="30"/>
  <c r="I516" i="30"/>
  <c r="I524" i="30"/>
  <c r="I532" i="30"/>
  <c r="I540" i="30"/>
  <c r="I548" i="30"/>
  <c r="I556" i="30"/>
  <c r="I564" i="30"/>
  <c r="I572" i="30"/>
  <c r="I580" i="30"/>
  <c r="I588" i="30"/>
  <c r="I596" i="30"/>
  <c r="I604" i="30"/>
  <c r="I612" i="30"/>
  <c r="I620" i="30"/>
  <c r="I628" i="30"/>
  <c r="I636" i="30"/>
  <c r="I644" i="30"/>
  <c r="I652" i="30"/>
  <c r="I660" i="30"/>
  <c r="I668" i="30"/>
  <c r="I676" i="30"/>
  <c r="I684" i="30"/>
  <c r="I13" i="30"/>
  <c r="I21" i="30"/>
  <c r="I29" i="30"/>
  <c r="I37" i="30"/>
  <c r="I45" i="30"/>
  <c r="I53" i="30"/>
  <c r="I61" i="30"/>
  <c r="I69" i="30"/>
  <c r="I77" i="30"/>
  <c r="I85" i="30"/>
  <c r="I93" i="30"/>
  <c r="I101" i="30"/>
  <c r="I109" i="30"/>
  <c r="I117" i="30"/>
  <c r="I125" i="30"/>
  <c r="I133" i="30"/>
  <c r="I141" i="30"/>
  <c r="I149" i="30"/>
  <c r="I157" i="30"/>
  <c r="I165" i="30"/>
  <c r="I173" i="30"/>
  <c r="I181" i="30"/>
  <c r="I189" i="30"/>
  <c r="I197" i="30"/>
  <c r="I205" i="30"/>
  <c r="I213" i="30"/>
  <c r="I221" i="30"/>
  <c r="I229" i="30"/>
  <c r="I237" i="30"/>
  <c r="I245" i="30"/>
  <c r="I253" i="30"/>
  <c r="I261" i="30"/>
  <c r="I269" i="30"/>
  <c r="I277" i="30"/>
  <c r="I285" i="30"/>
  <c r="I293" i="30"/>
  <c r="I301" i="30"/>
  <c r="I309" i="30"/>
  <c r="I317" i="30"/>
  <c r="I325" i="30"/>
  <c r="I333" i="30"/>
  <c r="I341" i="30"/>
  <c r="I349" i="30"/>
  <c r="I357" i="30"/>
  <c r="I365" i="30"/>
  <c r="I373" i="30"/>
  <c r="I381" i="30"/>
  <c r="I389" i="30"/>
  <c r="I397" i="30"/>
  <c r="I405" i="30"/>
  <c r="I413" i="30"/>
  <c r="I421" i="30"/>
  <c r="I429" i="30"/>
  <c r="I437" i="30"/>
  <c r="I445" i="30"/>
  <c r="I453" i="30"/>
  <c r="I461" i="30"/>
  <c r="I469" i="30"/>
  <c r="I477" i="30"/>
  <c r="I485" i="30"/>
  <c r="I493" i="30"/>
  <c r="I501" i="30"/>
  <c r="I509" i="30"/>
  <c r="I517" i="30"/>
  <c r="I525" i="30"/>
  <c r="I533" i="30"/>
  <c r="I541" i="30"/>
  <c r="I549" i="30"/>
  <c r="I557" i="30"/>
  <c r="I14" i="30"/>
  <c r="I15" i="30"/>
  <c r="I23" i="30"/>
  <c r="I31" i="30"/>
  <c r="I39" i="30"/>
  <c r="I47" i="30"/>
  <c r="I55" i="30"/>
  <c r="I63" i="30"/>
  <c r="I71" i="30"/>
  <c r="I79" i="30"/>
  <c r="I87" i="30"/>
  <c r="I95" i="30"/>
  <c r="I103" i="30"/>
  <c r="I111" i="30"/>
  <c r="I119" i="30"/>
  <c r="I127" i="30"/>
  <c r="I135" i="30"/>
  <c r="I143" i="30"/>
  <c r="I151" i="30"/>
  <c r="I159" i="30"/>
  <c r="I167" i="30"/>
  <c r="I175" i="30"/>
  <c r="I183" i="30"/>
  <c r="I191" i="30"/>
  <c r="I199" i="30"/>
  <c r="I207" i="30"/>
  <c r="I215" i="30"/>
  <c r="I223" i="30"/>
  <c r="I231" i="30"/>
  <c r="I239" i="30"/>
  <c r="I247" i="30"/>
  <c r="I255" i="30"/>
  <c r="I263" i="30"/>
  <c r="I271" i="30"/>
  <c r="I279" i="30"/>
  <c r="I287" i="30"/>
  <c r="I295" i="30"/>
  <c r="I303" i="30"/>
  <c r="I311" i="30"/>
  <c r="I319" i="30"/>
  <c r="I327" i="30"/>
  <c r="I335" i="30"/>
  <c r="I343" i="30"/>
  <c r="I351" i="30"/>
  <c r="I359" i="30"/>
  <c r="I367" i="30"/>
  <c r="I375" i="30"/>
  <c r="I383" i="30"/>
  <c r="I391" i="30"/>
  <c r="I399" i="30"/>
  <c r="I407" i="30"/>
  <c r="I415" i="30"/>
  <c r="I423" i="30"/>
  <c r="I431" i="30"/>
  <c r="I439" i="30"/>
  <c r="I447" i="30"/>
  <c r="I455" i="30"/>
  <c r="I463" i="30"/>
  <c r="I471" i="30"/>
  <c r="I479" i="30"/>
  <c r="I16" i="30"/>
  <c r="I24" i="30"/>
  <c r="I32" i="30"/>
  <c r="I40" i="30"/>
  <c r="I48" i="30"/>
  <c r="I56" i="30"/>
  <c r="I64" i="30"/>
  <c r="I72" i="30"/>
  <c r="I80" i="30"/>
  <c r="I88" i="30"/>
  <c r="I96" i="30"/>
  <c r="I104" i="30"/>
  <c r="I112" i="30"/>
  <c r="I120" i="30"/>
  <c r="I128" i="30"/>
  <c r="I136" i="30"/>
  <c r="I144" i="30"/>
  <c r="I152" i="30"/>
  <c r="I160" i="30"/>
  <c r="I168" i="30"/>
  <c r="I176" i="30"/>
  <c r="I184" i="30"/>
  <c r="I192" i="30"/>
  <c r="I200" i="30"/>
  <c r="I208" i="30"/>
  <c r="I216" i="30"/>
  <c r="I224" i="30"/>
  <c r="I232" i="30"/>
  <c r="I240" i="30"/>
  <c r="I248" i="30"/>
  <c r="I256" i="30"/>
  <c r="I264" i="30"/>
  <c r="I272" i="30"/>
  <c r="I280" i="30"/>
  <c r="I288" i="30"/>
  <c r="I296" i="30"/>
  <c r="I304" i="30"/>
  <c r="I312" i="30"/>
  <c r="I320" i="30"/>
  <c r="I328" i="30"/>
  <c r="I336" i="30"/>
  <c r="I344" i="30"/>
  <c r="I352" i="30"/>
  <c r="I360" i="30"/>
  <c r="I368" i="30"/>
  <c r="I376" i="30"/>
  <c r="I384" i="30"/>
  <c r="I392" i="30"/>
  <c r="I400" i="30"/>
  <c r="I408" i="30"/>
  <c r="I416" i="30"/>
  <c r="I424" i="30"/>
  <c r="I432" i="30"/>
  <c r="I440" i="30"/>
  <c r="I448" i="30"/>
  <c r="I456" i="30"/>
  <c r="I464" i="30"/>
  <c r="I472" i="30"/>
  <c r="I480" i="30"/>
  <c r="I488" i="30"/>
  <c r="I496" i="30"/>
  <c r="I504" i="30"/>
  <c r="I512" i="30"/>
  <c r="I520" i="30"/>
  <c r="I528" i="30"/>
  <c r="I536" i="30"/>
  <c r="I544" i="30"/>
  <c r="I552" i="30"/>
  <c r="I560" i="30"/>
  <c r="I568" i="30"/>
  <c r="I576" i="30"/>
  <c r="I584" i="30"/>
  <c r="I592" i="30"/>
  <c r="I600" i="30"/>
  <c r="I608" i="30"/>
  <c r="I616" i="30"/>
  <c r="I624" i="30"/>
  <c r="I632" i="30"/>
  <c r="I640" i="30"/>
  <c r="I648" i="30"/>
  <c r="I656" i="30"/>
  <c r="I664" i="30"/>
  <c r="I672" i="30"/>
  <c r="I680" i="30"/>
  <c r="I688" i="30"/>
  <c r="I30" i="30"/>
  <c r="I46" i="30"/>
  <c r="I62" i="30"/>
  <c r="I78" i="30"/>
  <c r="I94" i="30"/>
  <c r="I110" i="30"/>
  <c r="I126" i="30"/>
  <c r="I142" i="30"/>
  <c r="I158" i="30"/>
  <c r="I174" i="30"/>
  <c r="I190" i="30"/>
  <c r="I206" i="30"/>
  <c r="I222" i="30"/>
  <c r="I238" i="30"/>
  <c r="I254" i="30"/>
  <c r="I270" i="30"/>
  <c r="I286" i="30"/>
  <c r="I302" i="30"/>
  <c r="I318" i="30"/>
  <c r="I334" i="30"/>
  <c r="I350" i="30"/>
  <c r="I366" i="30"/>
  <c r="I382" i="30"/>
  <c r="I398" i="30"/>
  <c r="I17" i="30"/>
  <c r="I33" i="30"/>
  <c r="I49" i="30"/>
  <c r="I65" i="30"/>
  <c r="I81" i="30"/>
  <c r="I97" i="30"/>
  <c r="I113" i="30"/>
  <c r="I129" i="30"/>
  <c r="I145" i="30"/>
  <c r="I161" i="30"/>
  <c r="I177" i="30"/>
  <c r="I193" i="30"/>
  <c r="I209" i="30"/>
  <c r="I225" i="30"/>
  <c r="I241" i="30"/>
  <c r="I257" i="30"/>
  <c r="I273" i="30"/>
  <c r="I289" i="30"/>
  <c r="I305" i="30"/>
  <c r="I321" i="30"/>
  <c r="I337" i="30"/>
  <c r="I353" i="30"/>
  <c r="I369" i="30"/>
  <c r="I385" i="30"/>
  <c r="I401" i="30"/>
  <c r="I417" i="30"/>
  <c r="I433" i="30"/>
  <c r="I449" i="30"/>
  <c r="I465" i="30"/>
  <c r="I481" i="30"/>
  <c r="I494" i="30"/>
  <c r="I506" i="30"/>
  <c r="I519" i="30"/>
  <c r="I531" i="30"/>
  <c r="I545" i="30"/>
  <c r="I558" i="30"/>
  <c r="I569" i="30"/>
  <c r="I579" i="30"/>
  <c r="I590" i="30"/>
  <c r="I601" i="30"/>
  <c r="I611" i="30"/>
  <c r="I622" i="30"/>
  <c r="I633" i="30"/>
  <c r="I643" i="30"/>
  <c r="I654" i="30"/>
  <c r="I665" i="30"/>
  <c r="I675" i="30"/>
  <c r="I686" i="30"/>
  <c r="I695" i="30"/>
  <c r="I703" i="30"/>
  <c r="I711" i="30"/>
  <c r="I719" i="30"/>
  <c r="I727" i="30"/>
  <c r="I735" i="30"/>
  <c r="I743" i="30"/>
  <c r="I751" i="30"/>
  <c r="I759" i="30"/>
  <c r="I767" i="30"/>
  <c r="I775" i="30"/>
  <c r="I783" i="30"/>
  <c r="I791" i="30"/>
  <c r="I799" i="30"/>
  <c r="I807" i="30"/>
  <c r="I815" i="30"/>
  <c r="I823" i="30"/>
  <c r="I831" i="30"/>
  <c r="I839" i="30"/>
  <c r="I847" i="30"/>
  <c r="I855" i="30"/>
  <c r="I863" i="30"/>
  <c r="I871" i="30"/>
  <c r="I879" i="30"/>
  <c r="I887" i="30"/>
  <c r="I895" i="30"/>
  <c r="I903" i="30"/>
  <c r="I911" i="30"/>
  <c r="I919" i="30"/>
  <c r="I927" i="30"/>
  <c r="I935" i="30"/>
  <c r="I943" i="30"/>
  <c r="I951" i="30"/>
  <c r="I959" i="30"/>
  <c r="I967" i="30"/>
  <c r="I975" i="30"/>
  <c r="I983" i="30"/>
  <c r="I991" i="30"/>
  <c r="I999" i="30"/>
  <c r="I1007" i="30"/>
  <c r="I1015" i="30"/>
  <c r="I1023" i="30"/>
  <c r="I1031" i="30"/>
  <c r="I1039" i="30"/>
  <c r="I1047" i="30"/>
  <c r="I1055" i="30"/>
  <c r="I1063" i="30"/>
  <c r="I1071" i="30"/>
  <c r="I1079" i="30"/>
  <c r="I1087" i="30"/>
  <c r="I1095" i="30"/>
  <c r="I1103" i="30"/>
  <c r="I1111" i="30"/>
  <c r="I18" i="30"/>
  <c r="I34" i="30"/>
  <c r="I50" i="30"/>
  <c r="I66" i="30"/>
  <c r="I82" i="30"/>
  <c r="I98" i="30"/>
  <c r="I114" i="30"/>
  <c r="I130" i="30"/>
  <c r="I146" i="30"/>
  <c r="I162" i="30"/>
  <c r="I178" i="30"/>
  <c r="I194" i="30"/>
  <c r="I210" i="30"/>
  <c r="I226" i="30"/>
  <c r="I242" i="30"/>
  <c r="I258" i="30"/>
  <c r="I274" i="30"/>
  <c r="I290" i="30"/>
  <c r="I306" i="30"/>
  <c r="I322" i="30"/>
  <c r="I338" i="30"/>
  <c r="I354" i="30"/>
  <c r="I370" i="30"/>
  <c r="I386" i="30"/>
  <c r="I402" i="30"/>
  <c r="I19" i="30"/>
  <c r="I35" i="30"/>
  <c r="I51" i="30"/>
  <c r="I67" i="30"/>
  <c r="I83" i="30"/>
  <c r="I99" i="30"/>
  <c r="I115" i="30"/>
  <c r="I131" i="30"/>
  <c r="I147" i="30"/>
  <c r="I163" i="30"/>
  <c r="I179" i="30"/>
  <c r="I195" i="30"/>
  <c r="I211" i="30"/>
  <c r="I227" i="30"/>
  <c r="I243" i="30"/>
  <c r="I259" i="30"/>
  <c r="I275" i="30"/>
  <c r="I291" i="30"/>
  <c r="I307" i="30"/>
  <c r="I323" i="30"/>
  <c r="I339" i="30"/>
  <c r="I355" i="30"/>
  <c r="I371" i="30"/>
  <c r="I387" i="30"/>
  <c r="I403" i="30"/>
  <c r="I419" i="30"/>
  <c r="I435" i="30"/>
  <c r="I451" i="30"/>
  <c r="I467" i="30"/>
  <c r="I483" i="30"/>
  <c r="I497" i="30"/>
  <c r="I510" i="30"/>
  <c r="I522" i="30"/>
  <c r="I535" i="30"/>
  <c r="I547" i="30"/>
  <c r="I561" i="30"/>
  <c r="I571" i="30"/>
  <c r="I582" i="30"/>
  <c r="I593" i="30"/>
  <c r="I603" i="30"/>
  <c r="I614" i="30"/>
  <c r="I625" i="30"/>
  <c r="I635" i="30"/>
  <c r="I646" i="30"/>
  <c r="I657" i="30"/>
  <c r="I667" i="30"/>
  <c r="I678" i="30"/>
  <c r="I689" i="30"/>
  <c r="I697" i="30"/>
  <c r="I705" i="30"/>
  <c r="I713" i="30"/>
  <c r="I721" i="30"/>
  <c r="I729" i="30"/>
  <c r="I737" i="30"/>
  <c r="I745" i="30"/>
  <c r="I753" i="30"/>
  <c r="I761" i="30"/>
  <c r="I769" i="30"/>
  <c r="I777" i="30"/>
  <c r="I785" i="30"/>
  <c r="I793" i="30"/>
  <c r="I801" i="30"/>
  <c r="I809" i="30"/>
  <c r="I817" i="30"/>
  <c r="I825" i="30"/>
  <c r="I833" i="30"/>
  <c r="I841" i="30"/>
  <c r="I849" i="30"/>
  <c r="I857" i="30"/>
  <c r="I865" i="30"/>
  <c r="I873" i="30"/>
  <c r="I881" i="30"/>
  <c r="I889" i="30"/>
  <c r="I897" i="30"/>
  <c r="I905" i="30"/>
  <c r="I913" i="30"/>
  <c r="I921" i="30"/>
  <c r="I929" i="30"/>
  <c r="I937" i="30"/>
  <c r="I945" i="30"/>
  <c r="I953" i="30"/>
  <c r="I961" i="30"/>
  <c r="I969" i="30"/>
  <c r="I977" i="30"/>
  <c r="I985" i="30"/>
  <c r="I22" i="30"/>
  <c r="I38" i="30"/>
  <c r="I54" i="30"/>
  <c r="I70" i="30"/>
  <c r="I86" i="30"/>
  <c r="I102" i="30"/>
  <c r="I118" i="30"/>
  <c r="I134" i="30"/>
  <c r="I150" i="30"/>
  <c r="I166" i="30"/>
  <c r="I182" i="30"/>
  <c r="I198" i="30"/>
  <c r="I214" i="30"/>
  <c r="I230" i="30"/>
  <c r="I246" i="30"/>
  <c r="I262" i="30"/>
  <c r="I278" i="30"/>
  <c r="I294" i="30"/>
  <c r="I310" i="30"/>
  <c r="I326" i="30"/>
  <c r="I342" i="30"/>
  <c r="I358" i="30"/>
  <c r="I374" i="30"/>
  <c r="I390" i="30"/>
  <c r="I406" i="30"/>
  <c r="I422" i="30"/>
  <c r="I438" i="30"/>
  <c r="I454" i="30"/>
  <c r="I470" i="30"/>
  <c r="I486" i="30"/>
  <c r="I498" i="30"/>
  <c r="I511" i="30"/>
  <c r="I523" i="30"/>
  <c r="I537" i="30"/>
  <c r="I550" i="30"/>
  <c r="I562" i="30"/>
  <c r="I573" i="30"/>
  <c r="I583" i="30"/>
  <c r="I594" i="30"/>
  <c r="I605" i="30"/>
  <c r="I615" i="30"/>
  <c r="I626" i="30"/>
  <c r="I637" i="30"/>
  <c r="I647" i="30"/>
  <c r="I658" i="30"/>
  <c r="I669" i="30"/>
  <c r="I679" i="30"/>
  <c r="I690" i="30"/>
  <c r="I698" i="30"/>
  <c r="I706" i="30"/>
  <c r="I714" i="30"/>
  <c r="I722" i="30"/>
  <c r="I730" i="30"/>
  <c r="I738" i="30"/>
  <c r="I746" i="30"/>
  <c r="I754" i="30"/>
  <c r="I762" i="30"/>
  <c r="I770" i="30"/>
  <c r="I778" i="30"/>
  <c r="I786" i="30"/>
  <c r="I794" i="30"/>
  <c r="I802" i="30"/>
  <c r="I810" i="30"/>
  <c r="I818" i="30"/>
  <c r="I826" i="30"/>
  <c r="I834" i="30"/>
  <c r="I842" i="30"/>
  <c r="I850" i="30"/>
  <c r="I858" i="30"/>
  <c r="I866" i="30"/>
  <c r="I874" i="30"/>
  <c r="I882" i="30"/>
  <c r="I890" i="30"/>
  <c r="I898" i="30"/>
  <c r="I906" i="30"/>
  <c r="I914" i="30"/>
  <c r="I922" i="30"/>
  <c r="I930" i="30"/>
  <c r="I938" i="30"/>
  <c r="I946" i="30"/>
  <c r="I954" i="30"/>
  <c r="I962" i="30"/>
  <c r="I970" i="30"/>
  <c r="I978" i="30"/>
  <c r="I25" i="30"/>
  <c r="I41" i="30"/>
  <c r="I57" i="30"/>
  <c r="I73" i="30"/>
  <c r="I89" i="30"/>
  <c r="I105" i="30"/>
  <c r="I121" i="30"/>
  <c r="I137" i="30"/>
  <c r="I153" i="30"/>
  <c r="I169" i="30"/>
  <c r="I185" i="30"/>
  <c r="I201" i="30"/>
  <c r="I217" i="30"/>
  <c r="I233" i="30"/>
  <c r="I249" i="30"/>
  <c r="I265" i="30"/>
  <c r="I281" i="30"/>
  <c r="I297" i="30"/>
  <c r="I313" i="30"/>
  <c r="I329" i="30"/>
  <c r="I345" i="30"/>
  <c r="I361" i="30"/>
  <c r="I377" i="30"/>
  <c r="I393" i="30"/>
  <c r="I409" i="30"/>
  <c r="I425" i="30"/>
  <c r="I441" i="30"/>
  <c r="I457" i="30"/>
  <c r="I473" i="30"/>
  <c r="I487" i="30"/>
  <c r="I499" i="30"/>
  <c r="I513" i="30"/>
  <c r="I526" i="30"/>
  <c r="I538" i="30"/>
  <c r="I551" i="30"/>
  <c r="I563" i="30"/>
  <c r="I574" i="30"/>
  <c r="I585" i="30"/>
  <c r="I595" i="30"/>
  <c r="I606" i="30"/>
  <c r="I617" i="30"/>
  <c r="I627" i="30"/>
  <c r="I638" i="30"/>
  <c r="I649" i="30"/>
  <c r="I659" i="30"/>
  <c r="I670" i="30"/>
  <c r="I681" i="30"/>
  <c r="I691" i="30"/>
  <c r="I699" i="30"/>
  <c r="I707" i="30"/>
  <c r="I715" i="30"/>
  <c r="I723" i="30"/>
  <c r="I731" i="30"/>
  <c r="I739" i="30"/>
  <c r="I747" i="30"/>
  <c r="I755" i="30"/>
  <c r="I763" i="30"/>
  <c r="I771" i="30"/>
  <c r="I779" i="30"/>
  <c r="I787" i="30"/>
  <c r="I795" i="30"/>
  <c r="I803" i="30"/>
  <c r="I811" i="30"/>
  <c r="I819" i="30"/>
  <c r="I827" i="30"/>
  <c r="I835" i="30"/>
  <c r="I843" i="30"/>
  <c r="I851" i="30"/>
  <c r="I859" i="30"/>
  <c r="I867" i="30"/>
  <c r="I875" i="30"/>
  <c r="I883" i="30"/>
  <c r="I891" i="30"/>
  <c r="I899" i="30"/>
  <c r="I907" i="30"/>
  <c r="I915" i="30"/>
  <c r="I923" i="30"/>
  <c r="I931" i="30"/>
  <c r="I939" i="30"/>
  <c r="I947" i="30"/>
  <c r="I955" i="30"/>
  <c r="I963" i="30"/>
  <c r="I971" i="30"/>
  <c r="I979" i="30"/>
  <c r="I26" i="30"/>
  <c r="I42" i="30"/>
  <c r="I58" i="30"/>
  <c r="I74" i="30"/>
  <c r="I90" i="30"/>
  <c r="I106" i="30"/>
  <c r="I122" i="30"/>
  <c r="I138" i="30"/>
  <c r="I154" i="30"/>
  <c r="I170" i="30"/>
  <c r="I186" i="30"/>
  <c r="I202" i="30"/>
  <c r="I218" i="30"/>
  <c r="I234" i="30"/>
  <c r="I250" i="30"/>
  <c r="I266" i="30"/>
  <c r="I282" i="30"/>
  <c r="I298" i="30"/>
  <c r="I314" i="30"/>
  <c r="I330" i="30"/>
  <c r="I346" i="30"/>
  <c r="I362" i="30"/>
  <c r="I378" i="30"/>
  <c r="I394" i="30"/>
  <c r="I410" i="30"/>
  <c r="I426" i="30"/>
  <c r="I442" i="30"/>
  <c r="I458" i="30"/>
  <c r="I474" i="30"/>
  <c r="I489" i="30"/>
  <c r="I502" i="30"/>
  <c r="I514" i="30"/>
  <c r="I527" i="30"/>
  <c r="I539" i="30"/>
  <c r="I553" i="30"/>
  <c r="I565" i="30"/>
  <c r="I575" i="30"/>
  <c r="I586" i="30"/>
  <c r="I597" i="30"/>
  <c r="I607" i="30"/>
  <c r="I618" i="30"/>
  <c r="I629" i="30"/>
  <c r="I639" i="30"/>
  <c r="I650" i="30"/>
  <c r="I661" i="30"/>
  <c r="I671" i="30"/>
  <c r="I682" i="30"/>
  <c r="I692" i="30"/>
  <c r="I700" i="30"/>
  <c r="I708" i="30"/>
  <c r="I716" i="30"/>
  <c r="I724" i="30"/>
  <c r="I732" i="30"/>
  <c r="I740" i="30"/>
  <c r="I748" i="30"/>
  <c r="I756" i="30"/>
  <c r="I764" i="30"/>
  <c r="I772" i="30"/>
  <c r="I780" i="30"/>
  <c r="I788" i="30"/>
  <c r="I796" i="30"/>
  <c r="I804" i="30"/>
  <c r="I812" i="30"/>
  <c r="I820" i="30"/>
  <c r="I828" i="30"/>
  <c r="I836" i="30"/>
  <c r="I844" i="30"/>
  <c r="I852" i="30"/>
  <c r="I860" i="30"/>
  <c r="I868" i="30"/>
  <c r="I876" i="30"/>
  <c r="I884" i="30"/>
  <c r="I892" i="30"/>
  <c r="I900" i="30"/>
  <c r="I908" i="30"/>
  <c r="I916" i="30"/>
  <c r="I924" i="30"/>
  <c r="I27" i="30"/>
  <c r="I155" i="30"/>
  <c r="I283" i="30"/>
  <c r="I411" i="30"/>
  <c r="I450" i="30"/>
  <c r="I491" i="30"/>
  <c r="I529" i="30"/>
  <c r="I559" i="30"/>
  <c r="I589" i="30"/>
  <c r="I619" i="30"/>
  <c r="I645" i="30"/>
  <c r="I674" i="30"/>
  <c r="I701" i="30"/>
  <c r="I720" i="30"/>
  <c r="I742" i="30"/>
  <c r="I765" i="30"/>
  <c r="I784" i="30"/>
  <c r="I806" i="30"/>
  <c r="I829" i="30"/>
  <c r="I848" i="30"/>
  <c r="I870" i="30"/>
  <c r="I893" i="30"/>
  <c r="I912" i="30"/>
  <c r="I933" i="30"/>
  <c r="I949" i="30"/>
  <c r="I965" i="30"/>
  <c r="I981" i="30"/>
  <c r="I992" i="30"/>
  <c r="I1001" i="30"/>
  <c r="I1010" i="30"/>
  <c r="I1019" i="30"/>
  <c r="I1028" i="30"/>
  <c r="I1037" i="30"/>
  <c r="I1046" i="30"/>
  <c r="I1056" i="30"/>
  <c r="I1065" i="30"/>
  <c r="I1074" i="30"/>
  <c r="I1083" i="30"/>
  <c r="I1092" i="30"/>
  <c r="I1101" i="30"/>
  <c r="I1110" i="30"/>
  <c r="I1119" i="30"/>
  <c r="I1127" i="30"/>
  <c r="I1135" i="30"/>
  <c r="I1143" i="30"/>
  <c r="I1151" i="30"/>
  <c r="I1159" i="30"/>
  <c r="I1167" i="30"/>
  <c r="I1175" i="30"/>
  <c r="I1183" i="30"/>
  <c r="I1191" i="30"/>
  <c r="I1199" i="30"/>
  <c r="I1207" i="30"/>
  <c r="I1215" i="30"/>
  <c r="I1223" i="30"/>
  <c r="I1231" i="30"/>
  <c r="I1239" i="30"/>
  <c r="I1247" i="30"/>
  <c r="I1255" i="30"/>
  <c r="I1263" i="30"/>
  <c r="I1271" i="30"/>
  <c r="I1279" i="30"/>
  <c r="I1287" i="30"/>
  <c r="I1295" i="30"/>
  <c r="I1303" i="30"/>
  <c r="I1311" i="30"/>
  <c r="I1319" i="30"/>
  <c r="I1327" i="30"/>
  <c r="I1335" i="30"/>
  <c r="I1343" i="30"/>
  <c r="I1351" i="30"/>
  <c r="I1359" i="30"/>
  <c r="I1367" i="30"/>
  <c r="I1375" i="30"/>
  <c r="I1383" i="30"/>
  <c r="I1391" i="30"/>
  <c r="I1399" i="30"/>
  <c r="I1407" i="30"/>
  <c r="I1415" i="30"/>
  <c r="I59" i="30"/>
  <c r="I187" i="30"/>
  <c r="I315" i="30"/>
  <c r="I418" i="30"/>
  <c r="I462" i="30"/>
  <c r="I503" i="30"/>
  <c r="I534" i="30"/>
  <c r="I567" i="30"/>
  <c r="I598" i="30"/>
  <c r="I623" i="30"/>
  <c r="I653" i="30"/>
  <c r="I683" i="30"/>
  <c r="I704" i="30"/>
  <c r="I726" i="30"/>
  <c r="I749" i="30"/>
  <c r="I768" i="30"/>
  <c r="I790" i="30"/>
  <c r="I813" i="30"/>
  <c r="I832" i="30"/>
  <c r="I854" i="30"/>
  <c r="I877" i="30"/>
  <c r="I896" i="30"/>
  <c r="I918" i="30"/>
  <c r="I936" i="30"/>
  <c r="I952" i="30"/>
  <c r="I968" i="30"/>
  <c r="I984" i="30"/>
  <c r="I994" i="30"/>
  <c r="I1003" i="30"/>
  <c r="I1012" i="30"/>
  <c r="I1021" i="30"/>
  <c r="I1030" i="30"/>
  <c r="I1040" i="30"/>
  <c r="I1049" i="30"/>
  <c r="I1058" i="30"/>
  <c r="I1067" i="30"/>
  <c r="I1076" i="30"/>
  <c r="I1085" i="30"/>
  <c r="I1094" i="30"/>
  <c r="I1104" i="30"/>
  <c r="I1113" i="30"/>
  <c r="I1121" i="30"/>
  <c r="I1129" i="30"/>
  <c r="I1137" i="30"/>
  <c r="I1145" i="30"/>
  <c r="I1153" i="30"/>
  <c r="I1161" i="30"/>
  <c r="I1169" i="30"/>
  <c r="I1177" i="30"/>
  <c r="I1185" i="30"/>
  <c r="I1193" i="30"/>
  <c r="I1201" i="30"/>
  <c r="I1209" i="30"/>
  <c r="I1217" i="30"/>
  <c r="I1225" i="30"/>
  <c r="I1233" i="30"/>
  <c r="I1241" i="30"/>
  <c r="I1249" i="30"/>
  <c r="I1257" i="30"/>
  <c r="I1265" i="30"/>
  <c r="I1273" i="30"/>
  <c r="I1281" i="30"/>
  <c r="I1289" i="30"/>
  <c r="I1297" i="30"/>
  <c r="I1305" i="30"/>
  <c r="I1313" i="30"/>
  <c r="I1321" i="30"/>
  <c r="I1329" i="30"/>
  <c r="I1337" i="30"/>
  <c r="I1345" i="30"/>
  <c r="I1353" i="30"/>
  <c r="I1361" i="30"/>
  <c r="I1369" i="30"/>
  <c r="I1377" i="30"/>
  <c r="I1385" i="30"/>
  <c r="I1393" i="30"/>
  <c r="I1401" i="30"/>
  <c r="I1409" i="30"/>
  <c r="I1417" i="30"/>
  <c r="I1425" i="30"/>
  <c r="I1433" i="30"/>
  <c r="I1441" i="30"/>
  <c r="I1449" i="30"/>
  <c r="I1457" i="30"/>
  <c r="I1465" i="30"/>
  <c r="I1473" i="30"/>
  <c r="I1481" i="30"/>
  <c r="I75" i="30"/>
  <c r="I203" i="30"/>
  <c r="I331" i="30"/>
  <c r="I427" i="30"/>
  <c r="I466" i="30"/>
  <c r="I505" i="30"/>
  <c r="I542" i="30"/>
  <c r="I570" i="30"/>
  <c r="I599" i="30"/>
  <c r="I630" i="30"/>
  <c r="I655" i="30"/>
  <c r="I685" i="30"/>
  <c r="I709" i="30"/>
  <c r="I728" i="30"/>
  <c r="I750" i="30"/>
  <c r="I773" i="30"/>
  <c r="I792" i="30"/>
  <c r="I814" i="30"/>
  <c r="I837" i="30"/>
  <c r="I856" i="30"/>
  <c r="I878" i="30"/>
  <c r="I901" i="30"/>
  <c r="I920" i="30"/>
  <c r="I940" i="30"/>
  <c r="I956" i="30"/>
  <c r="I972" i="30"/>
  <c r="I986" i="30"/>
  <c r="I995" i="30"/>
  <c r="I1004" i="30"/>
  <c r="I1013" i="30"/>
  <c r="I1022" i="30"/>
  <c r="I1032" i="30"/>
  <c r="I1041" i="30"/>
  <c r="I1050" i="30"/>
  <c r="I1059" i="30"/>
  <c r="I1068" i="30"/>
  <c r="I1077" i="30"/>
  <c r="I1086" i="30"/>
  <c r="I1096" i="30"/>
  <c r="I1105" i="30"/>
  <c r="I1114" i="30"/>
  <c r="I1122" i="30"/>
  <c r="I1130" i="30"/>
  <c r="I1138" i="30"/>
  <c r="I1146" i="30"/>
  <c r="I1154" i="30"/>
  <c r="I1162" i="30"/>
  <c r="I1170" i="30"/>
  <c r="I1178" i="30"/>
  <c r="I1186" i="30"/>
  <c r="I1194" i="30"/>
  <c r="I1202" i="30"/>
  <c r="I1210" i="30"/>
  <c r="I1218" i="30"/>
  <c r="I1226" i="30"/>
  <c r="I1234" i="30"/>
  <c r="I1242" i="30"/>
  <c r="I1250" i="30"/>
  <c r="I1258" i="30"/>
  <c r="I1266" i="30"/>
  <c r="I1274" i="30"/>
  <c r="I1282" i="30"/>
  <c r="I1290" i="30"/>
  <c r="I1298" i="30"/>
  <c r="I1306" i="30"/>
  <c r="I1314" i="30"/>
  <c r="I1322" i="30"/>
  <c r="I1330" i="30"/>
  <c r="I1338" i="30"/>
  <c r="I1346" i="30"/>
  <c r="I1354" i="30"/>
  <c r="I107" i="30"/>
  <c r="I235" i="30"/>
  <c r="I363" i="30"/>
  <c r="I434" i="30"/>
  <c r="I478" i="30"/>
  <c r="I515" i="30"/>
  <c r="I546" i="30"/>
  <c r="I578" i="30"/>
  <c r="I609" i="30"/>
  <c r="I634" i="30"/>
  <c r="I663" i="30"/>
  <c r="I693" i="30"/>
  <c r="I712" i="30"/>
  <c r="I734" i="30"/>
  <c r="I757" i="30"/>
  <c r="I776" i="30"/>
  <c r="I798" i="30"/>
  <c r="I821" i="30"/>
  <c r="I840" i="30"/>
  <c r="I862" i="30"/>
  <c r="I885" i="30"/>
  <c r="I904" i="30"/>
  <c r="I926" i="30"/>
  <c r="I942" i="30"/>
  <c r="I958" i="30"/>
  <c r="I974" i="30"/>
  <c r="I988" i="30"/>
  <c r="I997" i="30"/>
  <c r="I1006" i="30"/>
  <c r="I1016" i="30"/>
  <c r="I1025" i="30"/>
  <c r="I1034" i="30"/>
  <c r="I1043" i="30"/>
  <c r="I1052" i="30"/>
  <c r="I1061" i="30"/>
  <c r="I1070" i="30"/>
  <c r="I1080" i="30"/>
  <c r="I1089" i="30"/>
  <c r="I1098" i="30"/>
  <c r="I1107" i="30"/>
  <c r="I1116" i="30"/>
  <c r="I1124" i="30"/>
  <c r="I1132" i="30"/>
  <c r="I1140" i="30"/>
  <c r="I1148" i="30"/>
  <c r="I1156" i="30"/>
  <c r="I1164" i="30"/>
  <c r="I1172" i="30"/>
  <c r="I1180" i="30"/>
  <c r="I1188" i="30"/>
  <c r="I1196" i="30"/>
  <c r="I1204" i="30"/>
  <c r="I1212" i="30"/>
  <c r="I1220" i="30"/>
  <c r="I1228" i="30"/>
  <c r="I1236" i="30"/>
  <c r="I1244" i="30"/>
  <c r="I1252" i="30"/>
  <c r="I1260" i="30"/>
  <c r="I1268" i="30"/>
  <c r="I1276" i="30"/>
  <c r="I1284" i="30"/>
  <c r="I1292" i="30"/>
  <c r="I1300" i="30"/>
  <c r="I1308" i="30"/>
  <c r="I1316" i="30"/>
  <c r="I1324" i="30"/>
  <c r="I1332" i="30"/>
  <c r="I1340" i="30"/>
  <c r="I1348" i="30"/>
  <c r="I1356" i="30"/>
  <c r="I1364" i="30"/>
  <c r="I1372" i="30"/>
  <c r="I1380" i="30"/>
  <c r="I1388" i="30"/>
  <c r="I1396" i="30"/>
  <c r="I1404" i="30"/>
  <c r="I1412" i="30"/>
  <c r="I1420" i="30"/>
  <c r="I1428" i="30"/>
  <c r="I1436" i="30"/>
  <c r="I1444" i="30"/>
  <c r="I1452" i="30"/>
  <c r="I1460" i="30"/>
  <c r="I1468" i="30"/>
  <c r="I123" i="30"/>
  <c r="I251" i="30"/>
  <c r="I379" i="30"/>
  <c r="I443" i="30"/>
  <c r="I482" i="30"/>
  <c r="I518" i="30"/>
  <c r="I554" i="30"/>
  <c r="I581" i="30"/>
  <c r="I610" i="30"/>
  <c r="I641" i="30"/>
  <c r="I666" i="30"/>
  <c r="I694" i="30"/>
  <c r="I717" i="30"/>
  <c r="I736" i="30"/>
  <c r="I758" i="30"/>
  <c r="I781" i="30"/>
  <c r="I800" i="30"/>
  <c r="I822" i="30"/>
  <c r="I845" i="30"/>
  <c r="I864" i="30"/>
  <c r="I886" i="30"/>
  <c r="I909" i="30"/>
  <c r="I928" i="30"/>
  <c r="I944" i="30"/>
  <c r="I960" i="30"/>
  <c r="I976" i="30"/>
  <c r="I989" i="30"/>
  <c r="I998" i="30"/>
  <c r="I1008" i="30"/>
  <c r="I1017" i="30"/>
  <c r="I1026" i="30"/>
  <c r="I1035" i="30"/>
  <c r="I1044" i="30"/>
  <c r="I1053" i="30"/>
  <c r="I1062" i="30"/>
  <c r="I1072" i="30"/>
  <c r="I1081" i="30"/>
  <c r="I1090" i="30"/>
  <c r="I1099" i="30"/>
  <c r="I1108" i="30"/>
  <c r="I1117" i="30"/>
  <c r="I1125" i="30"/>
  <c r="I1133" i="30"/>
  <c r="I1141" i="30"/>
  <c r="I1149" i="30"/>
  <c r="I1157" i="30"/>
  <c r="I1165" i="30"/>
  <c r="I1173" i="30"/>
  <c r="I1181" i="30"/>
  <c r="I1189" i="30"/>
  <c r="I1197" i="30"/>
  <c r="I1205" i="30"/>
  <c r="I1213" i="30"/>
  <c r="I1221" i="30"/>
  <c r="I1229" i="30"/>
  <c r="I1237" i="30"/>
  <c r="I1245" i="30"/>
  <c r="I1253" i="30"/>
  <c r="I1261" i="30"/>
  <c r="I1269" i="30"/>
  <c r="I1277" i="30"/>
  <c r="I1285" i="30"/>
  <c r="I1293" i="30"/>
  <c r="I1301" i="30"/>
  <c r="I1309" i="30"/>
  <c r="I1317" i="30"/>
  <c r="I1325" i="30"/>
  <c r="I1333" i="30"/>
  <c r="I1341" i="30"/>
  <c r="I1349" i="30"/>
  <c r="I1357" i="30"/>
  <c r="I347" i="30"/>
  <c r="I495" i="30"/>
  <c r="I587" i="30"/>
  <c r="I662" i="30"/>
  <c r="I725" i="30"/>
  <c r="I43" i="30"/>
  <c r="I395" i="30"/>
  <c r="I507" i="30"/>
  <c r="I591" i="30"/>
  <c r="I673" i="30"/>
  <c r="I733" i="30"/>
  <c r="I91" i="30"/>
  <c r="I414" i="30"/>
  <c r="I521" i="30"/>
  <c r="I602" i="30"/>
  <c r="I677" i="30"/>
  <c r="I741" i="30"/>
  <c r="I797" i="30"/>
  <c r="I853" i="30"/>
  <c r="I910" i="30"/>
  <c r="I957" i="30"/>
  <c r="I993" i="30"/>
  <c r="I1018" i="30"/>
  <c r="I1042" i="30"/>
  <c r="I1066" i="30"/>
  <c r="I1091" i="30"/>
  <c r="I1115" i="30"/>
  <c r="I1136" i="30"/>
  <c r="I1158" i="30"/>
  <c r="I1179" i="30"/>
  <c r="I1200" i="30"/>
  <c r="I1222" i="30"/>
  <c r="I1243" i="30"/>
  <c r="I1264" i="30"/>
  <c r="I1286" i="30"/>
  <c r="I1307" i="30"/>
  <c r="I1328" i="30"/>
  <c r="I1350" i="30"/>
  <c r="I1366" i="30"/>
  <c r="I1379" i="30"/>
  <c r="I1392" i="30"/>
  <c r="I1405" i="30"/>
  <c r="I1418" i="30"/>
  <c r="I1429" i="30"/>
  <c r="I1439" i="30"/>
  <c r="I1450" i="30"/>
  <c r="I1461" i="30"/>
  <c r="I1471" i="30"/>
  <c r="I1480" i="30"/>
  <c r="I1489" i="30"/>
  <c r="I1497" i="30"/>
  <c r="I1505" i="30"/>
  <c r="I1513" i="30"/>
  <c r="I1521" i="30"/>
  <c r="I1529" i="30"/>
  <c r="I1537" i="30"/>
  <c r="I1545" i="30"/>
  <c r="I1553" i="30"/>
  <c r="I1561" i="30"/>
  <c r="I1569" i="30"/>
  <c r="I1577" i="30"/>
  <c r="I1585" i="30"/>
  <c r="I1593" i="30"/>
  <c r="I1601" i="30"/>
  <c r="I1609" i="30"/>
  <c r="I1617" i="30"/>
  <c r="I1625" i="30"/>
  <c r="I1633" i="30"/>
  <c r="I1641" i="30"/>
  <c r="I1649" i="30"/>
  <c r="I1657" i="30"/>
  <c r="I1665" i="30"/>
  <c r="I1673" i="30"/>
  <c r="I1681" i="30"/>
  <c r="I1689" i="30"/>
  <c r="I1697" i="30"/>
  <c r="I1705" i="30"/>
  <c r="I1713" i="30"/>
  <c r="I1721" i="30"/>
  <c r="I1729" i="30"/>
  <c r="I1737" i="30"/>
  <c r="I1745" i="30"/>
  <c r="I1753" i="30"/>
  <c r="I1761" i="30"/>
  <c r="I1769" i="30"/>
  <c r="I1777" i="30"/>
  <c r="I1785" i="30"/>
  <c r="I1793" i="30"/>
  <c r="I1801" i="30"/>
  <c r="I1809" i="30"/>
  <c r="I1817" i="30"/>
  <c r="I1825" i="30"/>
  <c r="I1833" i="30"/>
  <c r="I1841" i="30"/>
  <c r="I1849" i="30"/>
  <c r="I1857" i="30"/>
  <c r="I139" i="30"/>
  <c r="I430" i="30"/>
  <c r="I530" i="30"/>
  <c r="I613" i="30"/>
  <c r="I687" i="30"/>
  <c r="I744" i="30"/>
  <c r="I805" i="30"/>
  <c r="I861" i="30"/>
  <c r="I917" i="30"/>
  <c r="I964" i="30"/>
  <c r="I996" i="30"/>
  <c r="I1020" i="30"/>
  <c r="I1045" i="30"/>
  <c r="I1069" i="30"/>
  <c r="I1093" i="30"/>
  <c r="I1118" i="30"/>
  <c r="I1139" i="30"/>
  <c r="I1160" i="30"/>
  <c r="I1182" i="30"/>
  <c r="I1203" i="30"/>
  <c r="I1224" i="30"/>
  <c r="I1246" i="30"/>
  <c r="I1267" i="30"/>
  <c r="I1288" i="30"/>
  <c r="I1310" i="30"/>
  <c r="I1331" i="30"/>
  <c r="I1352" i="30"/>
  <c r="I1368" i="30"/>
  <c r="I1381" i="30"/>
  <c r="I1394" i="30"/>
  <c r="I1406" i="30"/>
  <c r="I1419" i="30"/>
  <c r="I1430" i="30"/>
  <c r="I1440" i="30"/>
  <c r="I1451" i="30"/>
  <c r="I1462" i="30"/>
  <c r="I1472" i="30"/>
  <c r="I1482" i="30"/>
  <c r="I1490" i="30"/>
  <c r="I1498" i="30"/>
  <c r="I1506" i="30"/>
  <c r="I1514" i="30"/>
  <c r="I1522" i="30"/>
  <c r="I1530" i="30"/>
  <c r="I1538" i="30"/>
  <c r="I1546" i="30"/>
  <c r="I1554" i="30"/>
  <c r="I1562" i="30"/>
  <c r="I1570" i="30"/>
  <c r="I1578" i="30"/>
  <c r="I1586" i="30"/>
  <c r="I1594" i="30"/>
  <c r="I1602" i="30"/>
  <c r="I1610" i="30"/>
  <c r="I1618" i="30"/>
  <c r="I1626" i="30"/>
  <c r="I1634" i="30"/>
  <c r="I1642" i="30"/>
  <c r="I1650" i="30"/>
  <c r="I1658" i="30"/>
  <c r="I1666" i="30"/>
  <c r="I1674" i="30"/>
  <c r="I1682" i="30"/>
  <c r="I1690" i="30"/>
  <c r="I1698" i="30"/>
  <c r="I1706" i="30"/>
  <c r="I1714" i="30"/>
  <c r="I1722" i="30"/>
  <c r="I1730" i="30"/>
  <c r="I1738" i="30"/>
  <c r="I1746" i="30"/>
  <c r="I1754" i="30"/>
  <c r="I1762" i="30"/>
  <c r="I1770" i="30"/>
  <c r="I171" i="30"/>
  <c r="I446" i="30"/>
  <c r="I543" i="30"/>
  <c r="I621" i="30"/>
  <c r="I696" i="30"/>
  <c r="I752" i="30"/>
  <c r="I808" i="30"/>
  <c r="I869" i="30"/>
  <c r="I925" i="30"/>
  <c r="I966" i="30"/>
  <c r="I1000" i="30"/>
  <c r="I1024" i="30"/>
  <c r="I1048" i="30"/>
  <c r="I1073" i="30"/>
  <c r="I1097" i="30"/>
  <c r="I1120" i="30"/>
  <c r="I1142" i="30"/>
  <c r="I1163" i="30"/>
  <c r="I1184" i="30"/>
  <c r="I1206" i="30"/>
  <c r="I1227" i="30"/>
  <c r="I1248" i="30"/>
  <c r="I1270" i="30"/>
  <c r="I1291" i="30"/>
  <c r="I1312" i="30"/>
  <c r="I1334" i="30"/>
  <c r="I1355" i="30"/>
  <c r="I1370" i="30"/>
  <c r="I1382" i="30"/>
  <c r="I1395" i="30"/>
  <c r="I1408" i="30"/>
  <c r="I1421" i="30"/>
  <c r="I1431" i="30"/>
  <c r="I1442" i="30"/>
  <c r="I1453" i="30"/>
  <c r="I1463" i="30"/>
  <c r="I1474" i="30"/>
  <c r="I1483" i="30"/>
  <c r="I1491" i="30"/>
  <c r="I1499" i="30"/>
  <c r="I1507" i="30"/>
  <c r="I1515" i="30"/>
  <c r="I1523" i="30"/>
  <c r="I1531" i="30"/>
  <c r="I1539" i="30"/>
  <c r="I1547" i="30"/>
  <c r="I1555" i="30"/>
  <c r="I1563" i="30"/>
  <c r="I1571" i="30"/>
  <c r="I1579" i="30"/>
  <c r="I1587" i="30"/>
  <c r="I1595" i="30"/>
  <c r="I1603" i="30"/>
  <c r="I219" i="30"/>
  <c r="I459" i="30"/>
  <c r="I555" i="30"/>
  <c r="I631" i="30"/>
  <c r="I702" i="30"/>
  <c r="I760" i="30"/>
  <c r="I816" i="30"/>
  <c r="I872" i="30"/>
  <c r="I932" i="30"/>
  <c r="I973" i="30"/>
  <c r="I1002" i="30"/>
  <c r="I1027" i="30"/>
  <c r="I1051" i="30"/>
  <c r="I1075" i="30"/>
  <c r="I1100" i="30"/>
  <c r="I1123" i="30"/>
  <c r="I1144" i="30"/>
  <c r="I1166" i="30"/>
  <c r="I1187" i="30"/>
  <c r="I1208" i="30"/>
  <c r="I1230" i="30"/>
  <c r="I1251" i="30"/>
  <c r="I1272" i="30"/>
  <c r="I1294" i="30"/>
  <c r="I1315" i="30"/>
  <c r="I1336" i="30"/>
  <c r="I1358" i="30"/>
  <c r="I1371" i="30"/>
  <c r="I1384" i="30"/>
  <c r="I1397" i="30"/>
  <c r="I1410" i="30"/>
  <c r="I1422" i="30"/>
  <c r="I1432" i="30"/>
  <c r="I1443" i="30"/>
  <c r="I1454" i="30"/>
  <c r="I1464" i="30"/>
  <c r="I1475" i="30"/>
  <c r="I1484" i="30"/>
  <c r="I1492" i="30"/>
  <c r="I1500" i="30"/>
  <c r="I1508" i="30"/>
  <c r="I1516" i="30"/>
  <c r="I1524" i="30"/>
  <c r="I1532" i="30"/>
  <c r="I1540" i="30"/>
  <c r="I1548" i="30"/>
  <c r="I1556" i="30"/>
  <c r="I1564" i="30"/>
  <c r="I1572" i="30"/>
  <c r="I1580" i="30"/>
  <c r="I1588" i="30"/>
  <c r="I1596" i="30"/>
  <c r="I1604" i="30"/>
  <c r="I1612" i="30"/>
  <c r="I1620" i="30"/>
  <c r="I1628" i="30"/>
  <c r="I1636" i="30"/>
  <c r="I1644" i="30"/>
  <c r="I1652" i="30"/>
  <c r="I1660" i="30"/>
  <c r="I1668" i="30"/>
  <c r="I1676" i="30"/>
  <c r="I1684" i="30"/>
  <c r="I1692" i="30"/>
  <c r="I1700" i="30"/>
  <c r="I1708" i="30"/>
  <c r="I1716" i="30"/>
  <c r="I1724" i="30"/>
  <c r="I1732" i="30"/>
  <c r="I1740" i="30"/>
  <c r="I1748" i="30"/>
  <c r="I1756" i="30"/>
  <c r="I1764" i="30"/>
  <c r="I1772" i="30"/>
  <c r="I1780" i="30"/>
  <c r="I1788" i="30"/>
  <c r="I1796" i="30"/>
  <c r="I1804" i="30"/>
  <c r="I1812" i="30"/>
  <c r="I1820" i="30"/>
  <c r="I1828" i="30"/>
  <c r="I1836" i="30"/>
  <c r="I1844" i="30"/>
  <c r="I1852" i="30"/>
  <c r="I1860" i="30"/>
  <c r="I1868" i="30"/>
  <c r="I1876" i="30"/>
  <c r="I267" i="30"/>
  <c r="I475" i="30"/>
  <c r="I566" i="30"/>
  <c r="I642" i="30"/>
  <c r="I710" i="30"/>
  <c r="I766" i="30"/>
  <c r="I824" i="30"/>
  <c r="I880" i="30"/>
  <c r="I934" i="30"/>
  <c r="I980" i="30"/>
  <c r="I1005" i="30"/>
  <c r="I1029" i="30"/>
  <c r="I1054" i="30"/>
  <c r="I1078" i="30"/>
  <c r="I1102" i="30"/>
  <c r="I1126" i="30"/>
  <c r="I1147" i="30"/>
  <c r="I1168" i="30"/>
  <c r="I1190" i="30"/>
  <c r="I1211" i="30"/>
  <c r="I1232" i="30"/>
  <c r="I1254" i="30"/>
  <c r="I1275" i="30"/>
  <c r="I1296" i="30"/>
  <c r="I1318" i="30"/>
  <c r="I1339" i="30"/>
  <c r="I1360" i="30"/>
  <c r="I1373" i="30"/>
  <c r="I1386" i="30"/>
  <c r="I1398" i="30"/>
  <c r="I1411" i="30"/>
  <c r="I1423" i="30"/>
  <c r="I1434" i="30"/>
  <c r="I1445" i="30"/>
  <c r="I1455" i="30"/>
  <c r="I1466" i="30"/>
  <c r="I1476" i="30"/>
  <c r="I1485" i="30"/>
  <c r="I1493" i="30"/>
  <c r="I1501" i="30"/>
  <c r="I1509" i="30"/>
  <c r="I1517" i="30"/>
  <c r="I1525" i="30"/>
  <c r="I1533" i="30"/>
  <c r="I1541" i="30"/>
  <c r="I1549" i="30"/>
  <c r="I1557" i="30"/>
  <c r="I1565" i="30"/>
  <c r="I1573" i="30"/>
  <c r="I1581" i="30"/>
  <c r="I1589" i="30"/>
  <c r="I1597" i="30"/>
  <c r="I789" i="30"/>
  <c r="I948" i="30"/>
  <c r="I1033" i="30"/>
  <c r="I1088" i="30"/>
  <c r="I1152" i="30"/>
  <c r="I1214" i="30"/>
  <c r="I1262" i="30"/>
  <c r="I1323" i="30"/>
  <c r="I1374" i="30"/>
  <c r="I1403" i="30"/>
  <c r="I1437" i="30"/>
  <c r="I1467" i="30"/>
  <c r="I1488" i="30"/>
  <c r="I1511" i="30"/>
  <c r="I1534" i="30"/>
  <c r="I1552" i="30"/>
  <c r="I1575" i="30"/>
  <c r="I1598" i="30"/>
  <c r="I1613" i="30"/>
  <c r="I1624" i="30"/>
  <c r="I1638" i="30"/>
  <c r="I1651" i="30"/>
  <c r="I1663" i="30"/>
  <c r="I1677" i="30"/>
  <c r="I1688" i="30"/>
  <c r="I1702" i="30"/>
  <c r="I1715" i="30"/>
  <c r="I1727" i="30"/>
  <c r="I1741" i="30"/>
  <c r="I1752" i="30"/>
  <c r="I1766" i="30"/>
  <c r="I1778" i="30"/>
  <c r="I1789" i="30"/>
  <c r="I1799" i="30"/>
  <c r="I1810" i="30"/>
  <c r="I1821" i="30"/>
  <c r="I1831" i="30"/>
  <c r="I1842" i="30"/>
  <c r="I1853" i="30"/>
  <c r="I1863" i="30"/>
  <c r="I1872" i="30"/>
  <c r="I1881" i="30"/>
  <c r="I1889" i="30"/>
  <c r="I1897" i="30"/>
  <c r="I1905" i="30"/>
  <c r="I1913" i="30"/>
  <c r="I1921" i="30"/>
  <c r="I1929" i="30"/>
  <c r="I1937" i="30"/>
  <c r="I1945" i="30"/>
  <c r="I1953" i="30"/>
  <c r="I1961" i="30"/>
  <c r="I1969" i="30"/>
  <c r="I1977" i="30"/>
  <c r="I1985" i="30"/>
  <c r="I1993" i="30"/>
  <c r="I2001" i="30"/>
  <c r="I2009" i="30"/>
  <c r="I2017" i="30"/>
  <c r="I299" i="30"/>
  <c r="I830" i="30"/>
  <c r="I950" i="30"/>
  <c r="I1036" i="30"/>
  <c r="I1106" i="30"/>
  <c r="I1155" i="30"/>
  <c r="I1216" i="30"/>
  <c r="I1278" i="30"/>
  <c r="I1326" i="30"/>
  <c r="I1376" i="30"/>
  <c r="I1413" i="30"/>
  <c r="I1438" i="30"/>
  <c r="I1469" i="30"/>
  <c r="I1494" i="30"/>
  <c r="I1512" i="30"/>
  <c r="I1535" i="30"/>
  <c r="I1558" i="30"/>
  <c r="I1576" i="30"/>
  <c r="I490" i="30"/>
  <c r="I838" i="30"/>
  <c r="I982" i="30"/>
  <c r="I1038" i="30"/>
  <c r="I1109" i="30"/>
  <c r="I1171" i="30"/>
  <c r="I1219" i="30"/>
  <c r="I1280" i="30"/>
  <c r="I1342" i="30"/>
  <c r="I1378" i="30"/>
  <c r="I1414" i="30"/>
  <c r="I1446" i="30"/>
  <c r="I1470" i="30"/>
  <c r="I1495" i="30"/>
  <c r="I1518" i="30"/>
  <c r="I1536" i="30"/>
  <c r="I1559" i="30"/>
  <c r="I1582" i="30"/>
  <c r="I1600" i="30"/>
  <c r="I1615" i="30"/>
  <c r="I1629" i="30"/>
  <c r="I1640" i="30"/>
  <c r="I1654" i="30"/>
  <c r="I1667" i="30"/>
  <c r="I1679" i="30"/>
  <c r="I1693" i="30"/>
  <c r="I1704" i="30"/>
  <c r="I1718" i="30"/>
  <c r="I1731" i="30"/>
  <c r="I1743" i="30"/>
  <c r="I1757" i="30"/>
  <c r="I1768" i="30"/>
  <c r="I1781" i="30"/>
  <c r="I1791" i="30"/>
  <c r="I1802" i="30"/>
  <c r="I1813" i="30"/>
  <c r="I1823" i="30"/>
  <c r="I1834" i="30"/>
  <c r="I1845" i="30"/>
  <c r="I1855" i="30"/>
  <c r="I1865" i="30"/>
  <c r="I1874" i="30"/>
  <c r="I1883" i="30"/>
  <c r="I1891" i="30"/>
  <c r="I1899" i="30"/>
  <c r="I1907" i="30"/>
  <c r="I1915" i="30"/>
  <c r="I1923" i="30"/>
  <c r="I1931" i="30"/>
  <c r="I1939" i="30"/>
  <c r="I1947" i="30"/>
  <c r="I1955" i="30"/>
  <c r="I1963" i="30"/>
  <c r="I1971" i="30"/>
  <c r="I1979" i="30"/>
  <c r="I1987" i="30"/>
  <c r="I1995" i="30"/>
  <c r="I2003" i="30"/>
  <c r="I2011" i="30"/>
  <c r="I2019" i="30"/>
  <c r="I577" i="30"/>
  <c r="I846" i="30"/>
  <c r="I987" i="30"/>
  <c r="I1057" i="30"/>
  <c r="I1112" i="30"/>
  <c r="I1174" i="30"/>
  <c r="I1235" i="30"/>
  <c r="I1283" i="30"/>
  <c r="I1344" i="30"/>
  <c r="I1387" i="30"/>
  <c r="I1416" i="30"/>
  <c r="I1447" i="30"/>
  <c r="I1477" i="30"/>
  <c r="I1496" i="30"/>
  <c r="I1519" i="30"/>
  <c r="I1542" i="30"/>
  <c r="I1560" i="30"/>
  <c r="I1583" i="30"/>
  <c r="I651" i="30"/>
  <c r="I888" i="30"/>
  <c r="I990" i="30"/>
  <c r="I1060" i="30"/>
  <c r="I1128" i="30"/>
  <c r="I1176" i="30"/>
  <c r="I1238" i="30"/>
  <c r="I1299" i="30"/>
  <c r="I1347" i="30"/>
  <c r="I1389" i="30"/>
  <c r="I1424" i="30"/>
  <c r="I1448" i="30"/>
  <c r="I1478" i="30"/>
  <c r="I1502" i="30"/>
  <c r="I1520" i="30"/>
  <c r="I1543" i="30"/>
  <c r="I1566" i="30"/>
  <c r="I1584" i="30"/>
  <c r="I1606" i="30"/>
  <c r="I1619" i="30"/>
  <c r="I1631" i="30"/>
  <c r="I1645" i="30"/>
  <c r="I1656" i="30"/>
  <c r="I1670" i="30"/>
  <c r="I1683" i="30"/>
  <c r="I1695" i="30"/>
  <c r="I1709" i="30"/>
  <c r="I1720" i="30"/>
  <c r="I1734" i="30"/>
  <c r="I1747" i="30"/>
  <c r="I1759" i="30"/>
  <c r="I1773" i="30"/>
  <c r="I1783" i="30"/>
  <c r="I1794" i="30"/>
  <c r="I1805" i="30"/>
  <c r="I1815" i="30"/>
  <c r="I1826" i="30"/>
  <c r="I1837" i="30"/>
  <c r="I1847" i="30"/>
  <c r="I1858" i="30"/>
  <c r="I1867" i="30"/>
  <c r="I1877" i="30"/>
  <c r="I1885" i="30"/>
  <c r="I1893" i="30"/>
  <c r="I1901" i="30"/>
  <c r="I1909" i="30"/>
  <c r="I1917" i="30"/>
  <c r="I1925" i="30"/>
  <c r="I1933" i="30"/>
  <c r="I1941" i="30"/>
  <c r="I1949" i="30"/>
  <c r="I1957" i="30"/>
  <c r="I1965" i="30"/>
  <c r="I1973" i="30"/>
  <c r="I1981" i="30"/>
  <c r="I1989" i="30"/>
  <c r="I1997" i="30"/>
  <c r="I2005" i="30"/>
  <c r="I2013" i="30"/>
  <c r="I2021" i="30"/>
  <c r="I2029" i="30"/>
  <c r="I2037" i="30"/>
  <c r="I2045" i="30"/>
  <c r="I2053" i="30"/>
  <c r="I2061" i="30"/>
  <c r="I2069" i="30"/>
  <c r="I2077" i="30"/>
  <c r="I2085" i="30"/>
  <c r="I2093" i="30"/>
  <c r="I2101" i="30"/>
  <c r="I2109" i="30"/>
  <c r="I2117" i="30"/>
  <c r="I2125" i="30"/>
  <c r="I2133" i="30"/>
  <c r="I2141" i="30"/>
  <c r="I2149" i="30"/>
  <c r="I2157" i="30"/>
  <c r="I2165" i="30"/>
  <c r="I2173" i="30"/>
  <c r="I2181" i="30"/>
  <c r="I2189" i="30"/>
  <c r="I2197" i="30"/>
  <c r="I2205" i="30"/>
  <c r="I2213" i="30"/>
  <c r="I2221" i="30"/>
  <c r="I718" i="30"/>
  <c r="I894" i="30"/>
  <c r="I1009" i="30"/>
  <c r="I1064" i="30"/>
  <c r="I1131" i="30"/>
  <c r="I1192" i="30"/>
  <c r="I1240" i="30"/>
  <c r="I1302" i="30"/>
  <c r="I1362" i="30"/>
  <c r="I1390" i="30"/>
  <c r="I1426" i="30"/>
  <c r="I1456" i="30"/>
  <c r="I1479" i="30"/>
  <c r="I1503" i="30"/>
  <c r="I1526" i="30"/>
  <c r="I1544" i="30"/>
  <c r="I1567" i="30"/>
  <c r="I1590" i="30"/>
  <c r="I1607" i="30"/>
  <c r="I1621" i="30"/>
  <c r="I1632" i="30"/>
  <c r="I1646" i="30"/>
  <c r="I1659" i="30"/>
  <c r="I1671" i="30"/>
  <c r="I1685" i="30"/>
  <c r="I1696" i="30"/>
  <c r="I1710" i="30"/>
  <c r="I1723" i="30"/>
  <c r="I1735" i="30"/>
  <c r="I1749" i="30"/>
  <c r="I1760" i="30"/>
  <c r="I1774" i="30"/>
  <c r="I1784" i="30"/>
  <c r="I1795" i="30"/>
  <c r="I1806" i="30"/>
  <c r="I1816" i="30"/>
  <c r="I1827" i="30"/>
  <c r="I1838" i="30"/>
  <c r="I1848" i="30"/>
  <c r="I1859" i="30"/>
  <c r="I1869" i="30"/>
  <c r="I1878" i="30"/>
  <c r="I1886" i="30"/>
  <c r="I1894" i="30"/>
  <c r="I1902" i="30"/>
  <c r="I1910" i="30"/>
  <c r="I1918" i="30"/>
  <c r="I1926" i="30"/>
  <c r="I1934" i="30"/>
  <c r="I1942" i="30"/>
  <c r="I1950" i="30"/>
  <c r="I1958" i="30"/>
  <c r="I1966" i="30"/>
  <c r="I1974" i="30"/>
  <c r="I1982" i="30"/>
  <c r="I1990" i="30"/>
  <c r="I1998" i="30"/>
  <c r="I2006" i="30"/>
  <c r="I2014" i="30"/>
  <c r="I2022" i="30"/>
  <c r="I2030" i="30"/>
  <c r="I2038" i="30"/>
  <c r="I2046" i="30"/>
  <c r="I2054" i="30"/>
  <c r="I2062" i="30"/>
  <c r="I2070" i="30"/>
  <c r="I2078" i="30"/>
  <c r="I2086" i="30"/>
  <c r="I2094" i="30"/>
  <c r="I2102" i="30"/>
  <c r="I2110" i="30"/>
  <c r="I2118" i="30"/>
  <c r="I2126" i="30"/>
  <c r="I2134" i="30"/>
  <c r="I2142" i="30"/>
  <c r="I2150" i="30"/>
  <c r="I2158" i="30"/>
  <c r="I2166" i="30"/>
  <c r="I2174" i="30"/>
  <c r="I2182" i="30"/>
  <c r="I2190" i="30"/>
  <c r="I2198" i="30"/>
  <c r="I2206" i="30"/>
  <c r="I2214" i="30"/>
  <c r="I2222" i="30"/>
  <c r="I2230" i="30"/>
  <c r="I2238" i="30"/>
  <c r="I2246" i="30"/>
  <c r="I2254" i="30"/>
  <c r="I2262" i="30"/>
  <c r="I2270" i="30"/>
  <c r="I2278" i="30"/>
  <c r="I2286" i="30"/>
  <c r="I2294" i="30"/>
  <c r="I2302" i="30"/>
  <c r="I2310" i="30"/>
  <c r="I2318" i="30"/>
  <c r="I2326" i="30"/>
  <c r="I2334" i="30"/>
  <c r="I2342" i="30"/>
  <c r="I2350" i="30"/>
  <c r="I2358" i="30"/>
  <c r="I2366" i="30"/>
  <c r="I2374" i="30"/>
  <c r="I2382" i="30"/>
  <c r="I2390" i="30"/>
  <c r="I2398" i="30"/>
  <c r="I2406" i="30"/>
  <c r="I2414" i="30"/>
  <c r="I2422" i="30"/>
  <c r="I2430" i="30"/>
  <c r="I2438" i="30"/>
  <c r="I2446" i="30"/>
  <c r="I2454" i="30"/>
  <c r="I2462" i="30"/>
  <c r="I2470" i="30"/>
  <c r="I2478" i="30"/>
  <c r="I2486" i="30"/>
  <c r="I2494" i="30"/>
  <c r="I2502" i="30"/>
  <c r="I2510" i="30"/>
  <c r="I2518" i="30"/>
  <c r="I2526" i="30"/>
  <c r="I2534" i="30"/>
  <c r="I2542" i="30"/>
  <c r="I2550" i="30"/>
  <c r="I2558" i="30"/>
  <c r="I2566" i="30"/>
  <c r="I2574" i="30"/>
  <c r="I2582" i="30"/>
  <c r="I2590" i="30"/>
  <c r="I2598" i="30"/>
  <c r="I2606" i="30"/>
  <c r="I774" i="30"/>
  <c r="I902" i="30"/>
  <c r="I1011" i="30"/>
  <c r="I1082" i="30"/>
  <c r="I1134" i="30"/>
  <c r="I1195" i="30"/>
  <c r="I1256" i="30"/>
  <c r="I1304" i="30"/>
  <c r="I1363" i="30"/>
  <c r="I1400" i="30"/>
  <c r="I1427" i="30"/>
  <c r="I1458" i="30"/>
  <c r="I1486" i="30"/>
  <c r="I1504" i="30"/>
  <c r="I1527" i="30"/>
  <c r="I1550" i="30"/>
  <c r="I1568" i="30"/>
  <c r="I1591" i="30"/>
  <c r="I1608" i="30"/>
  <c r="I1622" i="30"/>
  <c r="I1635" i="30"/>
  <c r="I1647" i="30"/>
  <c r="I1661" i="30"/>
  <c r="I1672" i="30"/>
  <c r="I1686" i="30"/>
  <c r="I1699" i="30"/>
  <c r="I1711" i="30"/>
  <c r="I1725" i="30"/>
  <c r="I1736" i="30"/>
  <c r="I1750" i="30"/>
  <c r="I1763" i="30"/>
  <c r="I1775" i="30"/>
  <c r="I1786" i="30"/>
  <c r="I1797" i="30"/>
  <c r="I1807" i="30"/>
  <c r="I1818" i="30"/>
  <c r="I1829" i="30"/>
  <c r="I1839" i="30"/>
  <c r="I1850" i="30"/>
  <c r="I1861" i="30"/>
  <c r="I1870" i="30"/>
  <c r="I1879" i="30"/>
  <c r="I1887" i="30"/>
  <c r="I1895" i="30"/>
  <c r="I1903" i="30"/>
  <c r="I1911" i="30"/>
  <c r="I1919" i="30"/>
  <c r="I1927" i="30"/>
  <c r="I1935" i="30"/>
  <c r="I1943" i="30"/>
  <c r="I1951" i="30"/>
  <c r="I1959" i="30"/>
  <c r="I1967" i="30"/>
  <c r="I1975" i="30"/>
  <c r="I1983" i="30"/>
  <c r="I1991" i="30"/>
  <c r="I1999" i="30"/>
  <c r="I2007" i="30"/>
  <c r="I2015" i="30"/>
  <c r="I2023" i="30"/>
  <c r="I2031" i="30"/>
  <c r="I2039" i="30"/>
  <c r="I2047" i="30"/>
  <c r="I2055" i="30"/>
  <c r="I2063" i="30"/>
  <c r="I2071" i="30"/>
  <c r="I2079" i="30"/>
  <c r="I2087" i="30"/>
  <c r="I2095" i="30"/>
  <c r="I2103" i="30"/>
  <c r="I2111" i="30"/>
  <c r="I2119" i="30"/>
  <c r="I2127" i="30"/>
  <c r="I2135" i="30"/>
  <c r="I2143" i="30"/>
  <c r="I2151" i="30"/>
  <c r="I2159" i="30"/>
  <c r="I2167" i="30"/>
  <c r="I2175" i="30"/>
  <c r="I2183" i="30"/>
  <c r="I2191" i="30"/>
  <c r="I2199" i="30"/>
  <c r="I2207" i="30"/>
  <c r="I2215" i="30"/>
  <c r="I2223" i="30"/>
  <c r="I2231" i="30"/>
  <c r="I2239" i="30"/>
  <c r="I2247" i="30"/>
  <c r="I2255" i="30"/>
  <c r="I2263" i="30"/>
  <c r="I2271" i="30"/>
  <c r="I2279" i="30"/>
  <c r="I2287" i="30"/>
  <c r="I2295" i="30"/>
  <c r="I2303" i="30"/>
  <c r="I2311" i="30"/>
  <c r="I2319" i="30"/>
  <c r="I2327" i="30"/>
  <c r="I2335" i="30"/>
  <c r="I2343" i="30"/>
  <c r="I2351" i="30"/>
  <c r="I2359" i="30"/>
  <c r="I2367" i="30"/>
  <c r="I2375" i="30"/>
  <c r="I2383" i="30"/>
  <c r="I2391" i="30"/>
  <c r="I2399" i="30"/>
  <c r="I2407" i="30"/>
  <c r="I2415" i="30"/>
  <c r="I2423" i="30"/>
  <c r="I2431" i="30"/>
  <c r="I2439" i="30"/>
  <c r="I2447" i="30"/>
  <c r="I2455" i="30"/>
  <c r="I2463" i="30"/>
  <c r="I2471" i="30"/>
  <c r="I2479" i="30"/>
  <c r="I2487" i="30"/>
  <c r="I2495" i="30"/>
  <c r="I2503" i="30"/>
  <c r="I2511" i="30"/>
  <c r="I2519" i="30"/>
  <c r="I2527" i="30"/>
  <c r="I2535" i="30"/>
  <c r="I2543" i="30"/>
  <c r="I2551" i="30"/>
  <c r="I2559" i="30"/>
  <c r="I2567" i="30"/>
  <c r="I2575" i="30"/>
  <c r="I2583" i="30"/>
  <c r="I2591" i="30"/>
  <c r="I2599" i="30"/>
  <c r="I1320" i="30"/>
  <c r="I1551" i="30"/>
  <c r="I1623" i="30"/>
  <c r="I1655" i="30"/>
  <c r="I1691" i="30"/>
  <c r="I1726" i="30"/>
  <c r="I1758" i="30"/>
  <c r="I1790" i="30"/>
  <c r="I1819" i="30"/>
  <c r="I1846" i="30"/>
  <c r="I1873" i="30"/>
  <c r="I1896" i="30"/>
  <c r="I1916" i="30"/>
  <c r="I1938" i="30"/>
  <c r="I1960" i="30"/>
  <c r="I1980" i="30"/>
  <c r="I2002" i="30"/>
  <c r="I2024" i="30"/>
  <c r="I2035" i="30"/>
  <c r="I2049" i="30"/>
  <c r="I2060" i="30"/>
  <c r="I2074" i="30"/>
  <c r="I2088" i="30"/>
  <c r="I2099" i="30"/>
  <c r="I2113" i="30"/>
  <c r="I2124" i="30"/>
  <c r="I2138" i="30"/>
  <c r="I2152" i="30"/>
  <c r="I2163" i="30"/>
  <c r="I2177" i="30"/>
  <c r="I2188" i="30"/>
  <c r="I2202" i="30"/>
  <c r="I2216" i="30"/>
  <c r="I2227" i="30"/>
  <c r="I2237" i="30"/>
  <c r="I2249" i="30"/>
  <c r="I2259" i="30"/>
  <c r="I2269" i="30"/>
  <c r="I2281" i="30"/>
  <c r="I2291" i="30"/>
  <c r="I2301" i="30"/>
  <c r="I2313" i="30"/>
  <c r="I2323" i="30"/>
  <c r="I2333" i="30"/>
  <c r="I2345" i="30"/>
  <c r="I2355" i="30"/>
  <c r="I2365" i="30"/>
  <c r="I2377" i="30"/>
  <c r="I2387" i="30"/>
  <c r="I2397" i="30"/>
  <c r="I2409" i="30"/>
  <c r="I2419" i="30"/>
  <c r="I2429" i="30"/>
  <c r="I2441" i="30"/>
  <c r="I2451" i="30"/>
  <c r="I2461" i="30"/>
  <c r="I2473" i="30"/>
  <c r="I2483" i="30"/>
  <c r="I2493" i="30"/>
  <c r="I2505" i="30"/>
  <c r="I2515" i="30"/>
  <c r="I2525" i="30"/>
  <c r="I2537" i="30"/>
  <c r="I2547" i="30"/>
  <c r="I2557" i="30"/>
  <c r="I2569" i="30"/>
  <c r="I2579" i="30"/>
  <c r="I2589" i="30"/>
  <c r="I2601" i="30"/>
  <c r="I2610" i="30"/>
  <c r="I2618" i="30"/>
  <c r="I2626" i="30"/>
  <c r="I2634" i="30"/>
  <c r="I782" i="30"/>
  <c r="I1365" i="30"/>
  <c r="I1574" i="30"/>
  <c r="I1627" i="30"/>
  <c r="I1662" i="30"/>
  <c r="I1694" i="30"/>
  <c r="I1728" i="30"/>
  <c r="I1765" i="30"/>
  <c r="I1792" i="30"/>
  <c r="I1822" i="30"/>
  <c r="I1851" i="30"/>
  <c r="I1875" i="30"/>
  <c r="I1898" i="30"/>
  <c r="I1920" i="30"/>
  <c r="I1940" i="30"/>
  <c r="I1962" i="30"/>
  <c r="I1984" i="30"/>
  <c r="I2004" i="30"/>
  <c r="I2025" i="30"/>
  <c r="I2036" i="30"/>
  <c r="I2050" i="30"/>
  <c r="I2064" i="30"/>
  <c r="I2075" i="30"/>
  <c r="I2089" i="30"/>
  <c r="I2100" i="30"/>
  <c r="I2114" i="30"/>
  <c r="I2128" i="30"/>
  <c r="I2139" i="30"/>
  <c r="I2153" i="30"/>
  <c r="I2164" i="30"/>
  <c r="I2178" i="30"/>
  <c r="I2192" i="30"/>
  <c r="I2203" i="30"/>
  <c r="I2217" i="30"/>
  <c r="I2228" i="30"/>
  <c r="I941" i="30"/>
  <c r="I1402" i="30"/>
  <c r="I1592" i="30"/>
  <c r="I1630" i="30"/>
  <c r="I1664" i="30"/>
  <c r="I1701" i="30"/>
  <c r="I1733" i="30"/>
  <c r="I1767" i="30"/>
  <c r="I1798" i="30"/>
  <c r="I1824" i="30"/>
  <c r="I1854" i="30"/>
  <c r="I1880" i="30"/>
  <c r="I1900" i="30"/>
  <c r="I1922" i="30"/>
  <c r="I1944" i="30"/>
  <c r="I1964" i="30"/>
  <c r="I1986" i="30"/>
  <c r="I2008" i="30"/>
  <c r="I2026" i="30"/>
  <c r="I2040" i="30"/>
  <c r="I2051" i="30"/>
  <c r="I2065" i="30"/>
  <c r="I2076" i="30"/>
  <c r="I2090" i="30"/>
  <c r="I2104" i="30"/>
  <c r="I2115" i="30"/>
  <c r="I2129" i="30"/>
  <c r="I2140" i="30"/>
  <c r="I2154" i="30"/>
  <c r="I2168" i="30"/>
  <c r="I2179" i="30"/>
  <c r="I2193" i="30"/>
  <c r="I2204" i="30"/>
  <c r="I2218" i="30"/>
  <c r="I2229" i="30"/>
  <c r="I1014" i="30"/>
  <c r="I1435" i="30"/>
  <c r="I1599" i="30"/>
  <c r="I1637" i="30"/>
  <c r="I1669" i="30"/>
  <c r="I1703" i="30"/>
  <c r="I1739" i="30"/>
  <c r="I1771" i="30"/>
  <c r="I1800" i="30"/>
  <c r="I1830" i="30"/>
  <c r="I1856" i="30"/>
  <c r="I1882" i="30"/>
  <c r="I1904" i="30"/>
  <c r="I1924" i="30"/>
  <c r="I1946" i="30"/>
  <c r="I1968" i="30"/>
  <c r="I1988" i="30"/>
  <c r="I2010" i="30"/>
  <c r="I2027" i="30"/>
  <c r="I2041" i="30"/>
  <c r="I2052" i="30"/>
  <c r="I2066" i="30"/>
  <c r="I2080" i="30"/>
  <c r="I2091" i="30"/>
  <c r="I2105" i="30"/>
  <c r="I2116" i="30"/>
  <c r="I2130" i="30"/>
  <c r="I2144" i="30"/>
  <c r="I2155" i="30"/>
  <c r="I2169" i="30"/>
  <c r="I2180" i="30"/>
  <c r="I2194" i="30"/>
  <c r="I2208" i="30"/>
  <c r="I2219" i="30"/>
  <c r="I2232" i="30"/>
  <c r="I2242" i="30"/>
  <c r="I2252" i="30"/>
  <c r="I2264" i="30"/>
  <c r="I2274" i="30"/>
  <c r="I2284" i="30"/>
  <c r="I2296" i="30"/>
  <c r="I2306" i="30"/>
  <c r="I2316" i="30"/>
  <c r="I2328" i="30"/>
  <c r="I2338" i="30"/>
  <c r="I2348" i="30"/>
  <c r="I2360" i="30"/>
  <c r="I2370" i="30"/>
  <c r="I2380" i="30"/>
  <c r="I2392" i="30"/>
  <c r="I2402" i="30"/>
  <c r="I2412" i="30"/>
  <c r="I2424" i="30"/>
  <c r="I2434" i="30"/>
  <c r="I2444" i="30"/>
  <c r="I2456" i="30"/>
  <c r="I2466" i="30"/>
  <c r="I2476" i="30"/>
  <c r="I2488" i="30"/>
  <c r="I2498" i="30"/>
  <c r="I2508" i="30"/>
  <c r="I2520" i="30"/>
  <c r="I2530" i="30"/>
  <c r="I2540" i="30"/>
  <c r="I2552" i="30"/>
  <c r="I2562" i="30"/>
  <c r="I2572" i="30"/>
  <c r="I2584" i="30"/>
  <c r="I2594" i="30"/>
  <c r="I2604" i="30"/>
  <c r="I2613" i="30"/>
  <c r="I2621" i="30"/>
  <c r="I2629" i="30"/>
  <c r="I2637" i="30"/>
  <c r="I2645" i="30"/>
  <c r="I2653" i="30"/>
  <c r="I2661" i="30"/>
  <c r="I2669" i="30"/>
  <c r="I2677" i="30"/>
  <c r="I2685" i="30"/>
  <c r="I2693" i="30"/>
  <c r="I2701" i="30"/>
  <c r="I2709" i="30"/>
  <c r="I2717" i="30"/>
  <c r="I2725" i="30"/>
  <c r="I2733" i="30"/>
  <c r="I2741" i="30"/>
  <c r="I2749" i="30"/>
  <c r="I2757" i="30"/>
  <c r="I2765" i="30"/>
  <c r="I2773" i="30"/>
  <c r="I2781" i="30"/>
  <c r="I2789" i="30"/>
  <c r="I2797" i="30"/>
  <c r="I2805" i="30"/>
  <c r="I2813" i="30"/>
  <c r="I2821" i="30"/>
  <c r="I2829" i="30"/>
  <c r="I2837" i="30"/>
  <c r="I2845" i="30"/>
  <c r="I2853" i="30"/>
  <c r="I2861" i="30"/>
  <c r="I2869" i="30"/>
  <c r="I2877" i="30"/>
  <c r="I2885" i="30"/>
  <c r="I2893" i="30"/>
  <c r="I2901" i="30"/>
  <c r="I2909" i="30"/>
  <c r="I2917" i="30"/>
  <c r="I2925" i="30"/>
  <c r="I2933" i="30"/>
  <c r="I2941" i="30"/>
  <c r="I2949" i="30"/>
  <c r="I2957" i="30"/>
  <c r="I2965" i="30"/>
  <c r="I2973" i="30"/>
  <c r="I2981" i="30"/>
  <c r="I2989" i="30"/>
  <c r="I2997" i="30"/>
  <c r="I3005" i="30"/>
  <c r="I3013" i="30"/>
  <c r="I3021" i="30"/>
  <c r="I3029" i="30"/>
  <c r="I3037" i="30"/>
  <c r="I3045" i="30"/>
  <c r="I3053" i="30"/>
  <c r="I3061" i="30"/>
  <c r="I3069" i="30"/>
  <c r="I3077" i="30"/>
  <c r="I3085" i="30"/>
  <c r="I3093" i="30"/>
  <c r="I3101" i="30"/>
  <c r="I3109" i="30"/>
  <c r="I3117" i="30"/>
  <c r="I3125" i="30"/>
  <c r="I3133" i="30"/>
  <c r="I3141" i="30"/>
  <c r="I3149" i="30"/>
  <c r="I3157" i="30"/>
  <c r="I3165" i="30"/>
  <c r="I3173" i="30"/>
  <c r="I3181" i="30"/>
  <c r="I3189" i="30"/>
  <c r="I3197" i="30"/>
  <c r="I3205" i="30"/>
  <c r="I3213" i="30"/>
  <c r="I3221" i="30"/>
  <c r="I3229" i="30"/>
  <c r="I3237" i="30"/>
  <c r="I3245" i="30"/>
  <c r="I3253" i="30"/>
  <c r="I3261" i="30"/>
  <c r="I3269" i="30"/>
  <c r="I3277" i="30"/>
  <c r="I3285" i="30"/>
  <c r="I3293" i="30"/>
  <c r="I3301" i="30"/>
  <c r="I3309" i="30"/>
  <c r="I3317" i="30"/>
  <c r="I3325" i="30"/>
  <c r="I3333" i="30"/>
  <c r="I3341" i="30"/>
  <c r="I3349" i="30"/>
  <c r="I3357" i="30"/>
  <c r="I3365" i="30"/>
  <c r="I3373" i="30"/>
  <c r="I3381" i="30"/>
  <c r="I3389" i="30"/>
  <c r="I3397" i="30"/>
  <c r="I3405" i="30"/>
  <c r="I1084" i="30"/>
  <c r="I1459" i="30"/>
  <c r="I1605" i="30"/>
  <c r="I1639" i="30"/>
  <c r="I1675" i="30"/>
  <c r="I1707" i="30"/>
  <c r="I1742" i="30"/>
  <c r="I1776" i="30"/>
  <c r="I1803" i="30"/>
  <c r="I1832" i="30"/>
  <c r="I1862" i="30"/>
  <c r="I1884" i="30"/>
  <c r="I1906" i="30"/>
  <c r="I1928" i="30"/>
  <c r="I1948" i="30"/>
  <c r="I1970" i="30"/>
  <c r="I1992" i="30"/>
  <c r="I2012" i="30"/>
  <c r="I2028" i="30"/>
  <c r="I2042" i="30"/>
  <c r="I2056" i="30"/>
  <c r="I2067" i="30"/>
  <c r="I2081" i="30"/>
  <c r="I2092" i="30"/>
  <c r="I2106" i="30"/>
  <c r="I2120" i="30"/>
  <c r="I2131" i="30"/>
  <c r="I2145" i="30"/>
  <c r="I2156" i="30"/>
  <c r="I2170" i="30"/>
  <c r="I2184" i="30"/>
  <c r="I2195" i="30"/>
  <c r="I2209" i="30"/>
  <c r="I2220" i="30"/>
  <c r="I2233" i="30"/>
  <c r="I2243" i="30"/>
  <c r="I2253" i="30"/>
  <c r="I2265" i="30"/>
  <c r="I2275" i="30"/>
  <c r="I2285" i="30"/>
  <c r="I2297" i="30"/>
  <c r="I2307" i="30"/>
  <c r="I2317" i="30"/>
  <c r="I2329" i="30"/>
  <c r="I2339" i="30"/>
  <c r="I2349" i="30"/>
  <c r="I2361" i="30"/>
  <c r="I2371" i="30"/>
  <c r="I2381" i="30"/>
  <c r="I2393" i="30"/>
  <c r="I2403" i="30"/>
  <c r="I2413" i="30"/>
  <c r="I2425" i="30"/>
  <c r="I2435" i="30"/>
  <c r="I2445" i="30"/>
  <c r="I2457" i="30"/>
  <c r="I2467" i="30"/>
  <c r="I2477" i="30"/>
  <c r="I2489" i="30"/>
  <c r="I2499" i="30"/>
  <c r="I2509" i="30"/>
  <c r="I2521" i="30"/>
  <c r="I2531" i="30"/>
  <c r="I2541" i="30"/>
  <c r="I2553" i="30"/>
  <c r="I2563" i="30"/>
  <c r="I2573" i="30"/>
  <c r="I2585" i="30"/>
  <c r="I2595" i="30"/>
  <c r="I2605" i="30"/>
  <c r="I2614" i="30"/>
  <c r="I2622" i="30"/>
  <c r="I2630" i="30"/>
  <c r="I2638" i="30"/>
  <c r="I2646" i="30"/>
  <c r="I2654" i="30"/>
  <c r="I2662" i="30"/>
  <c r="I2670" i="30"/>
  <c r="I2678" i="30"/>
  <c r="I2686" i="30"/>
  <c r="I2694" i="30"/>
  <c r="I2702" i="30"/>
  <c r="I2710" i="30"/>
  <c r="I2718" i="30"/>
  <c r="I2726" i="30"/>
  <c r="I2734" i="30"/>
  <c r="I2742" i="30"/>
  <c r="I2750" i="30"/>
  <c r="I2758" i="30"/>
  <c r="I2766" i="30"/>
  <c r="I2774" i="30"/>
  <c r="I2782" i="30"/>
  <c r="I1150" i="30"/>
  <c r="I1487" i="30"/>
  <c r="I1611" i="30"/>
  <c r="I1643" i="30"/>
  <c r="I1678" i="30"/>
  <c r="I1712" i="30"/>
  <c r="I1744" i="30"/>
  <c r="I1779" i="30"/>
  <c r="I1808" i="30"/>
  <c r="I1835" i="30"/>
  <c r="I1864" i="30"/>
  <c r="I1888" i="30"/>
  <c r="I1908" i="30"/>
  <c r="I1930" i="30"/>
  <c r="I1952" i="30"/>
  <c r="I1972" i="30"/>
  <c r="I1994" i="30"/>
  <c r="I2016" i="30"/>
  <c r="I2032" i="30"/>
  <c r="I2043" i="30"/>
  <c r="I2057" i="30"/>
  <c r="I2068" i="30"/>
  <c r="I2082" i="30"/>
  <c r="I2096" i="30"/>
  <c r="I2107" i="30"/>
  <c r="I2121" i="30"/>
  <c r="I2132" i="30"/>
  <c r="I2146" i="30"/>
  <c r="I2160" i="30"/>
  <c r="I2171" i="30"/>
  <c r="I2185" i="30"/>
  <c r="I2196" i="30"/>
  <c r="I2210" i="30"/>
  <c r="I2224" i="30"/>
  <c r="I2234" i="30"/>
  <c r="I2244" i="30"/>
  <c r="I2256" i="30"/>
  <c r="I2266" i="30"/>
  <c r="I2276" i="30"/>
  <c r="I2288" i="30"/>
  <c r="I2298" i="30"/>
  <c r="I2308" i="30"/>
  <c r="I2320" i="30"/>
  <c r="I2330" i="30"/>
  <c r="I2340" i="30"/>
  <c r="I2352" i="30"/>
  <c r="I2362" i="30"/>
  <c r="I2372" i="30"/>
  <c r="I2384" i="30"/>
  <c r="I2394" i="30"/>
  <c r="I2404" i="30"/>
  <c r="I2416" i="30"/>
  <c r="I2426" i="30"/>
  <c r="I2436" i="30"/>
  <c r="I2448" i="30"/>
  <c r="I2458" i="30"/>
  <c r="I2468" i="30"/>
  <c r="I2480" i="30"/>
  <c r="I2490" i="30"/>
  <c r="I2500" i="30"/>
  <c r="I2512" i="30"/>
  <c r="I2522" i="30"/>
  <c r="I2532" i="30"/>
  <c r="I2544" i="30"/>
  <c r="I2554" i="30"/>
  <c r="I2564" i="30"/>
  <c r="I2576" i="30"/>
  <c r="I2586" i="30"/>
  <c r="I2596" i="30"/>
  <c r="I2607" i="30"/>
  <c r="I2615" i="30"/>
  <c r="I2623" i="30"/>
  <c r="I2631" i="30"/>
  <c r="I1198" i="30"/>
  <c r="I1510" i="30"/>
  <c r="I1614" i="30"/>
  <c r="I1648" i="30"/>
  <c r="I1680" i="30"/>
  <c r="I1717" i="30"/>
  <c r="I1751" i="30"/>
  <c r="I1782" i="30"/>
  <c r="I1811" i="30"/>
  <c r="I1840" i="30"/>
  <c r="I1866" i="30"/>
  <c r="I1890" i="30"/>
  <c r="I1912" i="30"/>
  <c r="I1932" i="30"/>
  <c r="I1954" i="30"/>
  <c r="I1976" i="30"/>
  <c r="I1996" i="30"/>
  <c r="I2018" i="30"/>
  <c r="I2033" i="30"/>
  <c r="I2044" i="30"/>
  <c r="I2058" i="30"/>
  <c r="I2072" i="30"/>
  <c r="I2083" i="30"/>
  <c r="I2097" i="30"/>
  <c r="I2108" i="30"/>
  <c r="I2122" i="30"/>
  <c r="I2136" i="30"/>
  <c r="I2147" i="30"/>
  <c r="I2161" i="30"/>
  <c r="I2172" i="30"/>
  <c r="I2186" i="30"/>
  <c r="I2200" i="30"/>
  <c r="I2211" i="30"/>
  <c r="I2225" i="30"/>
  <c r="I2235" i="30"/>
  <c r="I2245" i="30"/>
  <c r="I2257" i="30"/>
  <c r="I2267" i="30"/>
  <c r="I2277" i="30"/>
  <c r="I2289" i="30"/>
  <c r="I2299" i="30"/>
  <c r="I2309" i="30"/>
  <c r="I2321" i="30"/>
  <c r="I2331" i="30"/>
  <c r="I2341" i="30"/>
  <c r="I2353" i="30"/>
  <c r="I2363" i="30"/>
  <c r="I2373" i="30"/>
  <c r="I2385" i="30"/>
  <c r="I2395" i="30"/>
  <c r="I2405" i="30"/>
  <c r="I2417" i="30"/>
  <c r="I2427" i="30"/>
  <c r="I2437" i="30"/>
  <c r="I2449" i="30"/>
  <c r="I2459" i="30"/>
  <c r="I2469" i="30"/>
  <c r="I2481" i="30"/>
  <c r="I2491" i="30"/>
  <c r="I2501" i="30"/>
  <c r="I2513" i="30"/>
  <c r="I2523" i="30"/>
  <c r="I2533" i="30"/>
  <c r="I2545" i="30"/>
  <c r="I2555" i="30"/>
  <c r="I2565" i="30"/>
  <c r="I2577" i="30"/>
  <c r="I2587" i="30"/>
  <c r="I2597" i="30"/>
  <c r="I2608" i="30"/>
  <c r="I2616" i="30"/>
  <c r="I2624" i="30"/>
  <c r="I2632" i="30"/>
  <c r="I2640" i="30"/>
  <c r="I2648" i="30"/>
  <c r="I2656" i="30"/>
  <c r="I2664" i="30"/>
  <c r="I2672" i="30"/>
  <c r="I2680" i="30"/>
  <c r="I2688" i="30"/>
  <c r="I2696" i="30"/>
  <c r="I2704" i="30"/>
  <c r="I2712" i="30"/>
  <c r="I2720" i="30"/>
  <c r="I2728" i="30"/>
  <c r="I2736" i="30"/>
  <c r="I2744" i="30"/>
  <c r="I2752" i="30"/>
  <c r="I2760" i="30"/>
  <c r="I2768" i="30"/>
  <c r="I2776" i="30"/>
  <c r="I2784" i="30"/>
  <c r="I2792" i="30"/>
  <c r="I2800" i="30"/>
  <c r="I2808" i="30"/>
  <c r="I2816" i="30"/>
  <c r="I2824" i="30"/>
  <c r="I2832" i="30"/>
  <c r="I2840" i="30"/>
  <c r="I2848" i="30"/>
  <c r="I2856" i="30"/>
  <c r="I2864" i="30"/>
  <c r="I2872" i="30"/>
  <c r="I2880" i="30"/>
  <c r="I2888" i="30"/>
  <c r="I2896" i="30"/>
  <c r="I2904" i="30"/>
  <c r="I2912" i="30"/>
  <c r="I2920" i="30"/>
  <c r="I2928" i="30"/>
  <c r="I2936" i="30"/>
  <c r="I2944" i="30"/>
  <c r="I2952" i="30"/>
  <c r="I2960" i="30"/>
  <c r="I2968" i="30"/>
  <c r="I2976" i="30"/>
  <c r="I2984" i="30"/>
  <c r="I2992" i="30"/>
  <c r="I3000" i="30"/>
  <c r="I3008" i="30"/>
  <c r="I3016" i="30"/>
  <c r="I3024" i="30"/>
  <c r="I3032" i="30"/>
  <c r="I3040" i="30"/>
  <c r="I3048" i="30"/>
  <c r="I3056" i="30"/>
  <c r="I3064" i="30"/>
  <c r="I3072" i="30"/>
  <c r="I3080" i="30"/>
  <c r="I3088" i="30"/>
  <c r="I3096" i="30"/>
  <c r="I3104" i="30"/>
  <c r="I3112" i="30"/>
  <c r="I3120" i="30"/>
  <c r="I3128" i="30"/>
  <c r="I3136" i="30"/>
  <c r="I3144" i="30"/>
  <c r="I3152" i="30"/>
  <c r="I3160" i="30"/>
  <c r="I3168" i="30"/>
  <c r="I3176" i="30"/>
  <c r="I3184" i="30"/>
  <c r="I3192" i="30"/>
  <c r="I3200" i="30"/>
  <c r="I3208" i="30"/>
  <c r="I3216" i="30"/>
  <c r="I3224" i="30"/>
  <c r="I3232" i="30"/>
  <c r="I3240" i="30"/>
  <c r="I3248" i="30"/>
  <c r="I3256" i="30"/>
  <c r="I3264" i="30"/>
  <c r="I3272" i="30"/>
  <c r="I3280" i="30"/>
  <c r="I3288" i="30"/>
  <c r="I3296" i="30"/>
  <c r="I3304" i="30"/>
  <c r="I3312" i="30"/>
  <c r="I3320" i="30"/>
  <c r="I3328" i="30"/>
  <c r="I3336" i="30"/>
  <c r="I3344" i="30"/>
  <c r="I3352" i="30"/>
  <c r="I3360" i="30"/>
  <c r="I3368" i="30"/>
  <c r="I3376" i="30"/>
  <c r="I3384" i="30"/>
  <c r="I3392" i="30"/>
  <c r="I3400" i="30"/>
  <c r="I3408" i="30"/>
  <c r="I1787" i="30"/>
  <c r="I1978" i="30"/>
  <c r="I2098" i="30"/>
  <c r="I2201" i="30"/>
  <c r="I2251" i="30"/>
  <c r="I2282" i="30"/>
  <c r="I2312" i="30"/>
  <c r="I2337" i="30"/>
  <c r="I2368" i="30"/>
  <c r="I2396" i="30"/>
  <c r="I2421" i="30"/>
  <c r="I2452" i="30"/>
  <c r="I2482" i="30"/>
  <c r="I2507" i="30"/>
  <c r="I2538" i="30"/>
  <c r="I2568" i="30"/>
  <c r="I2593" i="30"/>
  <c r="I2619" i="30"/>
  <c r="I2639" i="30"/>
  <c r="I2651" i="30"/>
  <c r="I2665" i="30"/>
  <c r="I2676" i="30"/>
  <c r="I2690" i="30"/>
  <c r="I2703" i="30"/>
  <c r="I2715" i="30"/>
  <c r="I2729" i="30"/>
  <c r="I2740" i="30"/>
  <c r="I2754" i="30"/>
  <c r="I2767" i="30"/>
  <c r="I2779" i="30"/>
  <c r="I2791" i="30"/>
  <c r="I2802" i="30"/>
  <c r="I2812" i="30"/>
  <c r="I2823" i="30"/>
  <c r="I2834" i="30"/>
  <c r="I2844" i="30"/>
  <c r="I2855" i="30"/>
  <c r="I2866" i="30"/>
  <c r="I2876" i="30"/>
  <c r="I2887" i="30"/>
  <c r="I2898" i="30"/>
  <c r="I2908" i="30"/>
  <c r="I2919" i="30"/>
  <c r="I2930" i="30"/>
  <c r="I2940" i="30"/>
  <c r="I2951" i="30"/>
  <c r="I2962" i="30"/>
  <c r="I2972" i="30"/>
  <c r="I2983" i="30"/>
  <c r="I2994" i="30"/>
  <c r="I3004" i="30"/>
  <c r="I3015" i="30"/>
  <c r="I3026" i="30"/>
  <c r="I3036" i="30"/>
  <c r="I3047" i="30"/>
  <c r="I3058" i="30"/>
  <c r="I3068" i="30"/>
  <c r="I3079" i="30"/>
  <c r="I3090" i="30"/>
  <c r="I3100" i="30"/>
  <c r="I3111" i="30"/>
  <c r="I3122" i="30"/>
  <c r="I3132" i="30"/>
  <c r="I3143" i="30"/>
  <c r="I3154" i="30"/>
  <c r="I3164" i="30"/>
  <c r="I3175" i="30"/>
  <c r="I3186" i="30"/>
  <c r="I3196" i="30"/>
  <c r="I3207" i="30"/>
  <c r="I3218" i="30"/>
  <c r="I3228" i="30"/>
  <c r="I3239" i="30"/>
  <c r="I3250" i="30"/>
  <c r="I3260" i="30"/>
  <c r="I3271" i="30"/>
  <c r="I3282" i="30"/>
  <c r="I3292" i="30"/>
  <c r="I3303" i="30"/>
  <c r="I3314" i="30"/>
  <c r="I3324" i="30"/>
  <c r="I3335" i="30"/>
  <c r="I3346" i="30"/>
  <c r="I3356" i="30"/>
  <c r="I3367" i="30"/>
  <c r="I1259" i="30"/>
  <c r="I1814" i="30"/>
  <c r="I2000" i="30"/>
  <c r="I2112" i="30"/>
  <c r="I2212" i="30"/>
  <c r="I2258" i="30"/>
  <c r="I2283" i="30"/>
  <c r="I2314" i="30"/>
  <c r="I2344" i="30"/>
  <c r="I2369" i="30"/>
  <c r="I2400" i="30"/>
  <c r="I2428" i="30"/>
  <c r="I2453" i="30"/>
  <c r="I2484" i="30"/>
  <c r="I2514" i="30"/>
  <c r="I2539" i="30"/>
  <c r="I2570" i="30"/>
  <c r="I2600" i="30"/>
  <c r="I2620" i="30"/>
  <c r="I2641" i="30"/>
  <c r="I2652" i="30"/>
  <c r="I2666" i="30"/>
  <c r="I2679" i="30"/>
  <c r="I2691" i="30"/>
  <c r="I2705" i="30"/>
  <c r="I2716" i="30"/>
  <c r="I2730" i="30"/>
  <c r="I2743" i="30"/>
  <c r="I2755" i="30"/>
  <c r="I2769" i="30"/>
  <c r="I2780" i="30"/>
  <c r="I2793" i="30"/>
  <c r="I2803" i="30"/>
  <c r="I2814" i="30"/>
  <c r="I2825" i="30"/>
  <c r="I2835" i="30"/>
  <c r="I2846" i="30"/>
  <c r="I2857" i="30"/>
  <c r="I2867" i="30"/>
  <c r="I2878" i="30"/>
  <c r="I2889" i="30"/>
  <c r="I2899" i="30"/>
  <c r="I2910" i="30"/>
  <c r="I2921" i="30"/>
  <c r="I2931" i="30"/>
  <c r="I2942" i="30"/>
  <c r="I2953" i="30"/>
  <c r="I2963" i="30"/>
  <c r="I2974" i="30"/>
  <c r="I2985" i="30"/>
  <c r="I2995" i="30"/>
  <c r="I3006" i="30"/>
  <c r="I3017" i="30"/>
  <c r="I3027" i="30"/>
  <c r="I3038" i="30"/>
  <c r="I3049" i="30"/>
  <c r="I3059" i="30"/>
  <c r="I3070" i="30"/>
  <c r="I3081" i="30"/>
  <c r="I3091" i="30"/>
  <c r="I3102" i="30"/>
  <c r="I3113" i="30"/>
  <c r="I3123" i="30"/>
  <c r="I3134" i="30"/>
  <c r="I3145" i="30"/>
  <c r="I3155" i="30"/>
  <c r="I3166" i="30"/>
  <c r="I3177" i="30"/>
  <c r="I3187" i="30"/>
  <c r="I3198" i="30"/>
  <c r="I3209" i="30"/>
  <c r="I3219" i="30"/>
  <c r="I3230" i="30"/>
  <c r="I3241" i="30"/>
  <c r="I3251" i="30"/>
  <c r="I3262" i="30"/>
  <c r="I3273" i="30"/>
  <c r="I3283" i="30"/>
  <c r="I3294" i="30"/>
  <c r="I3305" i="30"/>
  <c r="I3315" i="30"/>
  <c r="I3326" i="30"/>
  <c r="I3337" i="30"/>
  <c r="I3347" i="30"/>
  <c r="I3358" i="30"/>
  <c r="I3369" i="30"/>
  <c r="I3379" i="30"/>
  <c r="I3390" i="30"/>
  <c r="I3401" i="30"/>
  <c r="I3411" i="30"/>
  <c r="I3419" i="30"/>
  <c r="I3427" i="30"/>
  <c r="I3435" i="30"/>
  <c r="I3443" i="30"/>
  <c r="I3451" i="30"/>
  <c r="I3459" i="30"/>
  <c r="I3467" i="30"/>
  <c r="I3475" i="30"/>
  <c r="I3483" i="30"/>
  <c r="I3491" i="30"/>
  <c r="I3499" i="30"/>
  <c r="I3507" i="30"/>
  <c r="I3515" i="30"/>
  <c r="I3523" i="30"/>
  <c r="I3531" i="30"/>
  <c r="I3539" i="30"/>
  <c r="I3547" i="30"/>
  <c r="I3555" i="30"/>
  <c r="I3563" i="30"/>
  <c r="I3571" i="30"/>
  <c r="I3579" i="30"/>
  <c r="I3587" i="30"/>
  <c r="I3595" i="30"/>
  <c r="I3603" i="30"/>
  <c r="I3611" i="30"/>
  <c r="I3619" i="30"/>
  <c r="I3627" i="30"/>
  <c r="I3635" i="30"/>
  <c r="I3643" i="30"/>
  <c r="I3651" i="30"/>
  <c r="I3659" i="30"/>
  <c r="I3667" i="30"/>
  <c r="I3675" i="30"/>
  <c r="I3683" i="30"/>
  <c r="I3691" i="30"/>
  <c r="I3699" i="30"/>
  <c r="I3707" i="30"/>
  <c r="I3715" i="30"/>
  <c r="I3723" i="30"/>
  <c r="I3731" i="30"/>
  <c r="I3739" i="30"/>
  <c r="I3747" i="30"/>
  <c r="I3755" i="30"/>
  <c r="I1528" i="30"/>
  <c r="I1843" i="30"/>
  <c r="I2020" i="30"/>
  <c r="I2123" i="30"/>
  <c r="I2226" i="30"/>
  <c r="I2260" i="30"/>
  <c r="I2290" i="30"/>
  <c r="I2315" i="30"/>
  <c r="I2346" i="30"/>
  <c r="I2376" i="30"/>
  <c r="I2401" i="30"/>
  <c r="I2432" i="30"/>
  <c r="I2460" i="30"/>
  <c r="I2485" i="30"/>
  <c r="I2516" i="30"/>
  <c r="I2546" i="30"/>
  <c r="I2571" i="30"/>
  <c r="I2602" i="30"/>
  <c r="I2625" i="30"/>
  <c r="I2642" i="30"/>
  <c r="I2655" i="30"/>
  <c r="I2667" i="30"/>
  <c r="I2681" i="30"/>
  <c r="I2692" i="30"/>
  <c r="I2706" i="30"/>
  <c r="I2719" i="30"/>
  <c r="I2731" i="30"/>
  <c r="I2745" i="30"/>
  <c r="I2756" i="30"/>
  <c r="I2770" i="30"/>
  <c r="I2783" i="30"/>
  <c r="I2794" i="30"/>
  <c r="I2804" i="30"/>
  <c r="I2815" i="30"/>
  <c r="I2826" i="30"/>
  <c r="I2836" i="30"/>
  <c r="I2847" i="30"/>
  <c r="I2858" i="30"/>
  <c r="I2868" i="30"/>
  <c r="I2879" i="30"/>
  <c r="I2890" i="30"/>
  <c r="I2900" i="30"/>
  <c r="I2911" i="30"/>
  <c r="I2922" i="30"/>
  <c r="I2932" i="30"/>
  <c r="I2943" i="30"/>
  <c r="I2954" i="30"/>
  <c r="I2964" i="30"/>
  <c r="I2975" i="30"/>
  <c r="I2986" i="30"/>
  <c r="I2996" i="30"/>
  <c r="I3007" i="30"/>
  <c r="I3018" i="30"/>
  <c r="I3028" i="30"/>
  <c r="I3039" i="30"/>
  <c r="I3050" i="30"/>
  <c r="I3060" i="30"/>
  <c r="I3071" i="30"/>
  <c r="I3082" i="30"/>
  <c r="I3092" i="30"/>
  <c r="I3103" i="30"/>
  <c r="I3114" i="30"/>
  <c r="I3124" i="30"/>
  <c r="I3135" i="30"/>
  <c r="I3146" i="30"/>
  <c r="I3156" i="30"/>
  <c r="I3167" i="30"/>
  <c r="I3178" i="30"/>
  <c r="I3188" i="30"/>
  <c r="I3199" i="30"/>
  <c r="I3210" i="30"/>
  <c r="I3220" i="30"/>
  <c r="I3231" i="30"/>
  <c r="I3242" i="30"/>
  <c r="I3252" i="30"/>
  <c r="I3263" i="30"/>
  <c r="I3274" i="30"/>
  <c r="I3284" i="30"/>
  <c r="I3295" i="30"/>
  <c r="I3306" i="30"/>
  <c r="I3316" i="30"/>
  <c r="I3327" i="30"/>
  <c r="I3338" i="30"/>
  <c r="I3348" i="30"/>
  <c r="I3359" i="30"/>
  <c r="I3370" i="30"/>
  <c r="I3380" i="30"/>
  <c r="I3391" i="30"/>
  <c r="I3402" i="30"/>
  <c r="I3412" i="30"/>
  <c r="I3420" i="30"/>
  <c r="I3428" i="30"/>
  <c r="I3436" i="30"/>
  <c r="I3444" i="30"/>
  <c r="I3452" i="30"/>
  <c r="I3460" i="30"/>
  <c r="I3468" i="30"/>
  <c r="I3476" i="30"/>
  <c r="I3484" i="30"/>
  <c r="I3492" i="30"/>
  <c r="I3500" i="30"/>
  <c r="I3508" i="30"/>
  <c r="I3516" i="30"/>
  <c r="I3524" i="30"/>
  <c r="I3532" i="30"/>
  <c r="I3540" i="30"/>
  <c r="I3548" i="30"/>
  <c r="I3556" i="30"/>
  <c r="I3564" i="30"/>
  <c r="I3572" i="30"/>
  <c r="I3580" i="30"/>
  <c r="I3588" i="30"/>
  <c r="I3596" i="30"/>
  <c r="I3604" i="30"/>
  <c r="I3612" i="30"/>
  <c r="I3620" i="30"/>
  <c r="I3628" i="30"/>
  <c r="I3636" i="30"/>
  <c r="I3644" i="30"/>
  <c r="I3652" i="30"/>
  <c r="I3660" i="30"/>
  <c r="I3668" i="30"/>
  <c r="I3676" i="30"/>
  <c r="I3684" i="30"/>
  <c r="I3692" i="30"/>
  <c r="I3700" i="30"/>
  <c r="I3708" i="30"/>
  <c r="I3716" i="30"/>
  <c r="I3724" i="30"/>
  <c r="I3732" i="30"/>
  <c r="I3740" i="30"/>
  <c r="I3748" i="30"/>
  <c r="I3756" i="30"/>
  <c r="I3764" i="30"/>
  <c r="I3772" i="30"/>
  <c r="I3780" i="30"/>
  <c r="I3788" i="30"/>
  <c r="I3796" i="30"/>
  <c r="I3804" i="30"/>
  <c r="I3812" i="30"/>
  <c r="I3820" i="30"/>
  <c r="I3828" i="30"/>
  <c r="I3836" i="30"/>
  <c r="I3844" i="30"/>
  <c r="I3852" i="30"/>
  <c r="I3860" i="30"/>
  <c r="I3868" i="30"/>
  <c r="I3876" i="30"/>
  <c r="I3884" i="30"/>
  <c r="I3892" i="30"/>
  <c r="I3900" i="30"/>
  <c r="I3908" i="30"/>
  <c r="I3916" i="30"/>
  <c r="I3924" i="30"/>
  <c r="I3932" i="30"/>
  <c r="I3940" i="30"/>
  <c r="I3948" i="30"/>
  <c r="I3956" i="30"/>
  <c r="I3964" i="30"/>
  <c r="I3972" i="30"/>
  <c r="I3980" i="30"/>
  <c r="I3988" i="30"/>
  <c r="I3996" i="30"/>
  <c r="I1616" i="30"/>
  <c r="I1871" i="30"/>
  <c r="I2034" i="30"/>
  <c r="I2137" i="30"/>
  <c r="I2236" i="30"/>
  <c r="I2261" i="30"/>
  <c r="I2292" i="30"/>
  <c r="I2322" i="30"/>
  <c r="I2347" i="30"/>
  <c r="I2378" i="30"/>
  <c r="I2408" i="30"/>
  <c r="I2433" i="30"/>
  <c r="I2464" i="30"/>
  <c r="I2492" i="30"/>
  <c r="I2517" i="30"/>
  <c r="I2548" i="30"/>
  <c r="I2578" i="30"/>
  <c r="I2603" i="30"/>
  <c r="I2627" i="30"/>
  <c r="I2643" i="30"/>
  <c r="I2657" i="30"/>
  <c r="I2668" i="30"/>
  <c r="I2682" i="30"/>
  <c r="I2695" i="30"/>
  <c r="I2707" i="30"/>
  <c r="I2721" i="30"/>
  <c r="I2732" i="30"/>
  <c r="I2746" i="30"/>
  <c r="I2759" i="30"/>
  <c r="I2771" i="30"/>
  <c r="I2785" i="30"/>
  <c r="I2795" i="30"/>
  <c r="I2806" i="30"/>
  <c r="I2817" i="30"/>
  <c r="I2827" i="30"/>
  <c r="I2838" i="30"/>
  <c r="I2849" i="30"/>
  <c r="I2859" i="30"/>
  <c r="I2870" i="30"/>
  <c r="I2881" i="30"/>
  <c r="I2891" i="30"/>
  <c r="I2902" i="30"/>
  <c r="I2913" i="30"/>
  <c r="I2923" i="30"/>
  <c r="I2934" i="30"/>
  <c r="I2945" i="30"/>
  <c r="I2955" i="30"/>
  <c r="I2966" i="30"/>
  <c r="I2977" i="30"/>
  <c r="I2987" i="30"/>
  <c r="I2998" i="30"/>
  <c r="I3009" i="30"/>
  <c r="I3019" i="30"/>
  <c r="I3030" i="30"/>
  <c r="I3041" i="30"/>
  <c r="I3051" i="30"/>
  <c r="I3062" i="30"/>
  <c r="I3073" i="30"/>
  <c r="I3083" i="30"/>
  <c r="I3094" i="30"/>
  <c r="I3105" i="30"/>
  <c r="I3115" i="30"/>
  <c r="I3126" i="30"/>
  <c r="I3137" i="30"/>
  <c r="I3147" i="30"/>
  <c r="I3158" i="30"/>
  <c r="I3169" i="30"/>
  <c r="I3179" i="30"/>
  <c r="I3190" i="30"/>
  <c r="I3201" i="30"/>
  <c r="I3211" i="30"/>
  <c r="I3222" i="30"/>
  <c r="I3233" i="30"/>
  <c r="I3243" i="30"/>
  <c r="I3254" i="30"/>
  <c r="I3265" i="30"/>
  <c r="I3275" i="30"/>
  <c r="I3286" i="30"/>
  <c r="I3297" i="30"/>
  <c r="I3307" i="30"/>
  <c r="I3318" i="30"/>
  <c r="I3329" i="30"/>
  <c r="I3339" i="30"/>
  <c r="I3350" i="30"/>
  <c r="I3371" i="30"/>
  <c r="I3382" i="30"/>
  <c r="I1653" i="30"/>
  <c r="I1892" i="30"/>
  <c r="I2048" i="30"/>
  <c r="I2148" i="30"/>
  <c r="I2240" i="30"/>
  <c r="I2268" i="30"/>
  <c r="I2293" i="30"/>
  <c r="I2324" i="30"/>
  <c r="I2354" i="30"/>
  <c r="I2379" i="30"/>
  <c r="I2410" i="30"/>
  <c r="I2440" i="30"/>
  <c r="I2465" i="30"/>
  <c r="I2496" i="30"/>
  <c r="I2524" i="30"/>
  <c r="I2549" i="30"/>
  <c r="I2580" i="30"/>
  <c r="I2609" i="30"/>
  <c r="I2628" i="30"/>
  <c r="I2644" i="30"/>
  <c r="I2658" i="30"/>
  <c r="I2671" i="30"/>
  <c r="I2683" i="30"/>
  <c r="I2697" i="30"/>
  <c r="I2708" i="30"/>
  <c r="I2722" i="30"/>
  <c r="I2735" i="30"/>
  <c r="I2747" i="30"/>
  <c r="I2761" i="30"/>
  <c r="I2772" i="30"/>
  <c r="I2786" i="30"/>
  <c r="I2796" i="30"/>
  <c r="I2807" i="30"/>
  <c r="I2818" i="30"/>
  <c r="I2828" i="30"/>
  <c r="I2839" i="30"/>
  <c r="I2850" i="30"/>
  <c r="I2860" i="30"/>
  <c r="I2871" i="30"/>
  <c r="I2882" i="30"/>
  <c r="I2892" i="30"/>
  <c r="I2903" i="30"/>
  <c r="I2914" i="30"/>
  <c r="I2924" i="30"/>
  <c r="I2935" i="30"/>
  <c r="I2946" i="30"/>
  <c r="I2956" i="30"/>
  <c r="I2967" i="30"/>
  <c r="I2978" i="30"/>
  <c r="I2988" i="30"/>
  <c r="I2999" i="30"/>
  <c r="I3010" i="30"/>
  <c r="I3020" i="30"/>
  <c r="I3031" i="30"/>
  <c r="I3042" i="30"/>
  <c r="I3052" i="30"/>
  <c r="I3063" i="30"/>
  <c r="I3074" i="30"/>
  <c r="I3084" i="30"/>
  <c r="I3095" i="30"/>
  <c r="I3106" i="30"/>
  <c r="I3116" i="30"/>
  <c r="I3127" i="30"/>
  <c r="I3138" i="30"/>
  <c r="I3148" i="30"/>
  <c r="I3159" i="30"/>
  <c r="I3170" i="30"/>
  <c r="I3180" i="30"/>
  <c r="I3191" i="30"/>
  <c r="I3202" i="30"/>
  <c r="I3212" i="30"/>
  <c r="I3223" i="30"/>
  <c r="I3234" i="30"/>
  <c r="I3244" i="30"/>
  <c r="I3255" i="30"/>
  <c r="I3266" i="30"/>
  <c r="I3276" i="30"/>
  <c r="I3287" i="30"/>
  <c r="I3298" i="30"/>
  <c r="I3308" i="30"/>
  <c r="I3319" i="30"/>
  <c r="I3330" i="30"/>
  <c r="I3340" i="30"/>
  <c r="I3351" i="30"/>
  <c r="I3362" i="30"/>
  <c r="I3372" i="30"/>
  <c r="I3383" i="30"/>
  <c r="I3394" i="30"/>
  <c r="I3404" i="30"/>
  <c r="I3414" i="30"/>
  <c r="I3422" i="30"/>
  <c r="I3430" i="30"/>
  <c r="I3438" i="30"/>
  <c r="I3446" i="30"/>
  <c r="I3454" i="30"/>
  <c r="I3462" i="30"/>
  <c r="I3470" i="30"/>
  <c r="I3478" i="30"/>
  <c r="I3486" i="30"/>
  <c r="I3494" i="30"/>
  <c r="I3502" i="30"/>
  <c r="I3510" i="30"/>
  <c r="I3518" i="30"/>
  <c r="I3526" i="30"/>
  <c r="I3534" i="30"/>
  <c r="I3542" i="30"/>
  <c r="I3550" i="30"/>
  <c r="I3558" i="30"/>
  <c r="I3566" i="30"/>
  <c r="I3574" i="30"/>
  <c r="I3582" i="30"/>
  <c r="I3590" i="30"/>
  <c r="I3598" i="30"/>
  <c r="I3606" i="30"/>
  <c r="I3614" i="30"/>
  <c r="I3622" i="30"/>
  <c r="I3630" i="30"/>
  <c r="I3638" i="30"/>
  <c r="I3646" i="30"/>
  <c r="I3654" i="30"/>
  <c r="I3662" i="30"/>
  <c r="I3670" i="30"/>
  <c r="I3678" i="30"/>
  <c r="I3686" i="30"/>
  <c r="I3694" i="30"/>
  <c r="I3702" i="30"/>
  <c r="I3710" i="30"/>
  <c r="I3718" i="30"/>
  <c r="I3726" i="30"/>
  <c r="I3734" i="30"/>
  <c r="I3742" i="30"/>
  <c r="I3750" i="30"/>
  <c r="I3758" i="30"/>
  <c r="I3766" i="30"/>
  <c r="I3774" i="30"/>
  <c r="I3782" i="30"/>
  <c r="I3790" i="30"/>
  <c r="I3798" i="30"/>
  <c r="I3806" i="30"/>
  <c r="I3814" i="30"/>
  <c r="I3822" i="30"/>
  <c r="I3830" i="30"/>
  <c r="I3838" i="30"/>
  <c r="I3846" i="30"/>
  <c r="I3854" i="30"/>
  <c r="I3862" i="30"/>
  <c r="I3870" i="30"/>
  <c r="I3878" i="30"/>
  <c r="I1687" i="30"/>
  <c r="I1914" i="30"/>
  <c r="I2059" i="30"/>
  <c r="I2162" i="30"/>
  <c r="I2241" i="30"/>
  <c r="I2272" i="30"/>
  <c r="I2300" i="30"/>
  <c r="I2325" i="30"/>
  <c r="I2356" i="30"/>
  <c r="I2386" i="30"/>
  <c r="I2411" i="30"/>
  <c r="I2442" i="30"/>
  <c r="I2472" i="30"/>
  <c r="I2497" i="30"/>
  <c r="I2528" i="30"/>
  <c r="I2556" i="30"/>
  <c r="I2581" i="30"/>
  <c r="I2611" i="30"/>
  <c r="I2633" i="30"/>
  <c r="I2647" i="30"/>
  <c r="I2659" i="30"/>
  <c r="I2673" i="30"/>
  <c r="I2684" i="30"/>
  <c r="I2698" i="30"/>
  <c r="I2711" i="30"/>
  <c r="I2723" i="30"/>
  <c r="I2737" i="30"/>
  <c r="I2748" i="30"/>
  <c r="I2762" i="30"/>
  <c r="I2775" i="30"/>
  <c r="I2787" i="30"/>
  <c r="I2798" i="30"/>
  <c r="I2809" i="30"/>
  <c r="I2819" i="30"/>
  <c r="I2830" i="30"/>
  <c r="I2841" i="30"/>
  <c r="I2851" i="30"/>
  <c r="I2862" i="30"/>
  <c r="I2873" i="30"/>
  <c r="I2883" i="30"/>
  <c r="I2894" i="30"/>
  <c r="I2905" i="30"/>
  <c r="I2915" i="30"/>
  <c r="I2926" i="30"/>
  <c r="I2937" i="30"/>
  <c r="I2947" i="30"/>
  <c r="I2958" i="30"/>
  <c r="I2969" i="30"/>
  <c r="I2979" i="30"/>
  <c r="I2990" i="30"/>
  <c r="I3001" i="30"/>
  <c r="I3011" i="30"/>
  <c r="I3022" i="30"/>
  <c r="I3033" i="30"/>
  <c r="I3043" i="30"/>
  <c r="I3054" i="30"/>
  <c r="I3065" i="30"/>
  <c r="I3075" i="30"/>
  <c r="I3086" i="30"/>
  <c r="I3097" i="30"/>
  <c r="I3107" i="30"/>
  <c r="I3118" i="30"/>
  <c r="I3129" i="30"/>
  <c r="I3139" i="30"/>
  <c r="I3150" i="30"/>
  <c r="I3161" i="30"/>
  <c r="I3171" i="30"/>
  <c r="I3182" i="30"/>
  <c r="I3193" i="30"/>
  <c r="I3203" i="30"/>
  <c r="I3214" i="30"/>
  <c r="I3225" i="30"/>
  <c r="I3235" i="30"/>
  <c r="I3246" i="30"/>
  <c r="I3257" i="30"/>
  <c r="I3267" i="30"/>
  <c r="I3278" i="30"/>
  <c r="I3289" i="30"/>
  <c r="I3299" i="30"/>
  <c r="I3310" i="30"/>
  <c r="I3321" i="30"/>
  <c r="I3331" i="30"/>
  <c r="I3342" i="30"/>
  <c r="I3353" i="30"/>
  <c r="I3363" i="30"/>
  <c r="I3374" i="30"/>
  <c r="I3385" i="30"/>
  <c r="I3395" i="30"/>
  <c r="I3406" i="30"/>
  <c r="I3415" i="30"/>
  <c r="I3423" i="30"/>
  <c r="I3431" i="30"/>
  <c r="I3439" i="30"/>
  <c r="I3447" i="30"/>
  <c r="I3455" i="30"/>
  <c r="I3463" i="30"/>
  <c r="I3471" i="30"/>
  <c r="I3479" i="30"/>
  <c r="I3487" i="30"/>
  <c r="I3495" i="30"/>
  <c r="I3503" i="30"/>
  <c r="I3511" i="30"/>
  <c r="I3519" i="30"/>
  <c r="I3527" i="30"/>
  <c r="I3535" i="30"/>
  <c r="I3543" i="30"/>
  <c r="I3551" i="30"/>
  <c r="I3559" i="30"/>
  <c r="I3567" i="30"/>
  <c r="I3575" i="30"/>
  <c r="I3583" i="30"/>
  <c r="I3591" i="30"/>
  <c r="I3599" i="30"/>
  <c r="I3607" i="30"/>
  <c r="I3615" i="30"/>
  <c r="I3623" i="30"/>
  <c r="I3631" i="30"/>
  <c r="I3639" i="30"/>
  <c r="I3647" i="30"/>
  <c r="I3655" i="30"/>
  <c r="I3663" i="30"/>
  <c r="I3671" i="30"/>
  <c r="I3679" i="30"/>
  <c r="I3687" i="30"/>
  <c r="I3695" i="30"/>
  <c r="I3703" i="30"/>
  <c r="I3711" i="30"/>
  <c r="I3719" i="30"/>
  <c r="I3727" i="30"/>
  <c r="I3735" i="30"/>
  <c r="I3743" i="30"/>
  <c r="I3751" i="30"/>
  <c r="I3759" i="30"/>
  <c r="I3767" i="30"/>
  <c r="I3775" i="30"/>
  <c r="I3783" i="30"/>
  <c r="I3791" i="30"/>
  <c r="I3799" i="30"/>
  <c r="I3807" i="30"/>
  <c r="I3815" i="30"/>
  <c r="I3823" i="30"/>
  <c r="I3831" i="30"/>
  <c r="I3839" i="30"/>
  <c r="I3847" i="30"/>
  <c r="I3855" i="30"/>
  <c r="I3863" i="30"/>
  <c r="I3871" i="30"/>
  <c r="I3879" i="30"/>
  <c r="I3887" i="30"/>
  <c r="I3895" i="30"/>
  <c r="I3903" i="30"/>
  <c r="I3911" i="30"/>
  <c r="I3919" i="30"/>
  <c r="I3927" i="30"/>
  <c r="I3935" i="30"/>
  <c r="I3943" i="30"/>
  <c r="I3951" i="30"/>
  <c r="I3959" i="30"/>
  <c r="I3967" i="30"/>
  <c r="I3975" i="30"/>
  <c r="I3983" i="30"/>
  <c r="I3991" i="30"/>
  <c r="I3999" i="30"/>
  <c r="I1719" i="30"/>
  <c r="I1936" i="30"/>
  <c r="I2073" i="30"/>
  <c r="I2176" i="30"/>
  <c r="I2248" i="30"/>
  <c r="I2273" i="30"/>
  <c r="I2304" i="30"/>
  <c r="I2332" i="30"/>
  <c r="I2357" i="30"/>
  <c r="I2388" i="30"/>
  <c r="I2418" i="30"/>
  <c r="I2443" i="30"/>
  <c r="I2474" i="30"/>
  <c r="I2504" i="30"/>
  <c r="I2529" i="30"/>
  <c r="I2560" i="30"/>
  <c r="I2588" i="30"/>
  <c r="I2612" i="30"/>
  <c r="I2635" i="30"/>
  <c r="I2649" i="30"/>
  <c r="I2660" i="30"/>
  <c r="I2674" i="30"/>
  <c r="I2687" i="30"/>
  <c r="I2699" i="30"/>
  <c r="I2713" i="30"/>
  <c r="I2724" i="30"/>
  <c r="I2738" i="30"/>
  <c r="I2751" i="30"/>
  <c r="I2763" i="30"/>
  <c r="I2777" i="30"/>
  <c r="I2788" i="30"/>
  <c r="I2799" i="30"/>
  <c r="I2810" i="30"/>
  <c r="I2820" i="30"/>
  <c r="I2831" i="30"/>
  <c r="I2842" i="30"/>
  <c r="I2852" i="30"/>
  <c r="I2863" i="30"/>
  <c r="I2874" i="30"/>
  <c r="I2884" i="30"/>
  <c r="I2895" i="30"/>
  <c r="I2906" i="30"/>
  <c r="I2916" i="30"/>
  <c r="I2927" i="30"/>
  <c r="I2938" i="30"/>
  <c r="I2948" i="30"/>
  <c r="I2959" i="30"/>
  <c r="I2970" i="30"/>
  <c r="I2980" i="30"/>
  <c r="I2991" i="30"/>
  <c r="I3002" i="30"/>
  <c r="I3012" i="30"/>
  <c r="I3023" i="30"/>
  <c r="I3034" i="30"/>
  <c r="I3044" i="30"/>
  <c r="I3055" i="30"/>
  <c r="I3066" i="30"/>
  <c r="I3076" i="30"/>
  <c r="I3087" i="30"/>
  <c r="I3098" i="30"/>
  <c r="I3108" i="30"/>
  <c r="I3119" i="30"/>
  <c r="I3130" i="30"/>
  <c r="I3140" i="30"/>
  <c r="I3151" i="30"/>
  <c r="I3162" i="30"/>
  <c r="I3172" i="30"/>
  <c r="I3183" i="30"/>
  <c r="I3194" i="30"/>
  <c r="I3204" i="30"/>
  <c r="I3215" i="30"/>
  <c r="I3226" i="30"/>
  <c r="I3236" i="30"/>
  <c r="I3247" i="30"/>
  <c r="I3258" i="30"/>
  <c r="I3268" i="30"/>
  <c r="I3279" i="30"/>
  <c r="I3290" i="30"/>
  <c r="I3300" i="30"/>
  <c r="I2336" i="30"/>
  <c r="I2561" i="30"/>
  <c r="I2700" i="30"/>
  <c r="I2801" i="30"/>
  <c r="I2886" i="30"/>
  <c r="I2971" i="30"/>
  <c r="I3057" i="30"/>
  <c r="I3142" i="30"/>
  <c r="I3227" i="30"/>
  <c r="I3311" i="30"/>
  <c r="I3354" i="30"/>
  <c r="I3386" i="30"/>
  <c r="I3407" i="30"/>
  <c r="I3424" i="30"/>
  <c r="I3440" i="30"/>
  <c r="I3456" i="30"/>
  <c r="I3472" i="30"/>
  <c r="I3488" i="30"/>
  <c r="I3504" i="30"/>
  <c r="I3520" i="30"/>
  <c r="I3536" i="30"/>
  <c r="I3552" i="30"/>
  <c r="I3568" i="30"/>
  <c r="I3584" i="30"/>
  <c r="I3600" i="30"/>
  <c r="I3632" i="30"/>
  <c r="I3648" i="30"/>
  <c r="I3664" i="30"/>
  <c r="I3696" i="30"/>
  <c r="I3712" i="30"/>
  <c r="I3785" i="30"/>
  <c r="I3874" i="30"/>
  <c r="I3950" i="30"/>
  <c r="I2811" i="30"/>
  <c r="I3425" i="30"/>
  <c r="I3457" i="30"/>
  <c r="I3537" i="30"/>
  <c r="I3569" i="30"/>
  <c r="I3665" i="30"/>
  <c r="I3697" i="30"/>
  <c r="I3761" i="30"/>
  <c r="I3811" i="30"/>
  <c r="I3864" i="30"/>
  <c r="I3888" i="30"/>
  <c r="I3930" i="30"/>
  <c r="I3962" i="30"/>
  <c r="I3714" i="30"/>
  <c r="I3813" i="30"/>
  <c r="I3877" i="30"/>
  <c r="I3921" i="30"/>
  <c r="I3985" i="30"/>
  <c r="I1755" i="30"/>
  <c r="I2364" i="30"/>
  <c r="I2982" i="30"/>
  <c r="I3153" i="30"/>
  <c r="I3238" i="30"/>
  <c r="I3313" i="30"/>
  <c r="I3355" i="30"/>
  <c r="I3387" i="30"/>
  <c r="I3441" i="30"/>
  <c r="I3505" i="30"/>
  <c r="I3617" i="30"/>
  <c r="I3773" i="30"/>
  <c r="I3941" i="30"/>
  <c r="I3840" i="30"/>
  <c r="I3931" i="30"/>
  <c r="I1956" i="30"/>
  <c r="I2389" i="30"/>
  <c r="I2617" i="30"/>
  <c r="I2727" i="30"/>
  <c r="I2822" i="30"/>
  <c r="I2907" i="30"/>
  <c r="I2993" i="30"/>
  <c r="I3078" i="30"/>
  <c r="I3163" i="30"/>
  <c r="I3249" i="30"/>
  <c r="I3322" i="30"/>
  <c r="I3361" i="30"/>
  <c r="I3388" i="30"/>
  <c r="I3410" i="30"/>
  <c r="I3426" i="30"/>
  <c r="I3442" i="30"/>
  <c r="I3458" i="30"/>
  <c r="I3474" i="30"/>
  <c r="I3490" i="30"/>
  <c r="I3506" i="30"/>
  <c r="I3522" i="30"/>
  <c r="I3538" i="30"/>
  <c r="I3554" i="30"/>
  <c r="I3570" i="30"/>
  <c r="I3586" i="30"/>
  <c r="I3602" i="30"/>
  <c r="I3618" i="30"/>
  <c r="I3634" i="30"/>
  <c r="I3650" i="30"/>
  <c r="I3666" i="30"/>
  <c r="I3682" i="30"/>
  <c r="I3698" i="30"/>
  <c r="I3746" i="30"/>
  <c r="I3787" i="30"/>
  <c r="I3826" i="30"/>
  <c r="I3899" i="30"/>
  <c r="I3974" i="30"/>
  <c r="I2084" i="30"/>
  <c r="I2420" i="30"/>
  <c r="I2636" i="30"/>
  <c r="I2739" i="30"/>
  <c r="I2833" i="30"/>
  <c r="I2918" i="30"/>
  <c r="I3003" i="30"/>
  <c r="I3089" i="30"/>
  <c r="I3174" i="30"/>
  <c r="I3259" i="30"/>
  <c r="I3323" i="30"/>
  <c r="I3364" i="30"/>
  <c r="I3393" i="30"/>
  <c r="I3413" i="30"/>
  <c r="I3429" i="30"/>
  <c r="I3445" i="30"/>
  <c r="I3461" i="30"/>
  <c r="I3477" i="30"/>
  <c r="I3493" i="30"/>
  <c r="I3509" i="30"/>
  <c r="I3525" i="30"/>
  <c r="I3541" i="30"/>
  <c r="I3557" i="30"/>
  <c r="I3573" i="30"/>
  <c r="I3589" i="30"/>
  <c r="I3605" i="30"/>
  <c r="I3621" i="30"/>
  <c r="I3637" i="30"/>
  <c r="I3653" i="30"/>
  <c r="I3669" i="30"/>
  <c r="I3685" i="30"/>
  <c r="I3701" i="30"/>
  <c r="I3717" i="30"/>
  <c r="I3733" i="30"/>
  <c r="I3749" i="30"/>
  <c r="I3763" i="30"/>
  <c r="I3777" i="30"/>
  <c r="I3789" i="30"/>
  <c r="I3802" i="30"/>
  <c r="I3816" i="30"/>
  <c r="I3827" i="30"/>
  <c r="I3841" i="30"/>
  <c r="I3853" i="30"/>
  <c r="I3866" i="30"/>
  <c r="I3880" i="30"/>
  <c r="I3890" i="30"/>
  <c r="I3901" i="30"/>
  <c r="I3912" i="30"/>
  <c r="I3922" i="30"/>
  <c r="I3933" i="30"/>
  <c r="I3944" i="30"/>
  <c r="I3954" i="30"/>
  <c r="I3965" i="30"/>
  <c r="I3976" i="30"/>
  <c r="I3986" i="30"/>
  <c r="I3997" i="30"/>
  <c r="I2187" i="30"/>
  <c r="I2450" i="30"/>
  <c r="I2650" i="30"/>
  <c r="I2753" i="30"/>
  <c r="I2843" i="30"/>
  <c r="I2929" i="30"/>
  <c r="I3014" i="30"/>
  <c r="I3099" i="30"/>
  <c r="I3185" i="30"/>
  <c r="I3270" i="30"/>
  <c r="I3332" i="30"/>
  <c r="I3366" i="30"/>
  <c r="I3396" i="30"/>
  <c r="I3416" i="30"/>
  <c r="I3432" i="30"/>
  <c r="I3448" i="30"/>
  <c r="I3464" i="30"/>
  <c r="I3480" i="30"/>
  <c r="I3496" i="30"/>
  <c r="I3528" i="30"/>
  <c r="I3544" i="30"/>
  <c r="I3560" i="30"/>
  <c r="I3576" i="30"/>
  <c r="I3592" i="30"/>
  <c r="I3608" i="30"/>
  <c r="I3624" i="30"/>
  <c r="I3640" i="30"/>
  <c r="I3656" i="30"/>
  <c r="I3672" i="30"/>
  <c r="I3688" i="30"/>
  <c r="I3704" i="30"/>
  <c r="I3720" i="30"/>
  <c r="I3736" i="30"/>
  <c r="I3752" i="30"/>
  <c r="I3765" i="30"/>
  <c r="I3778" i="30"/>
  <c r="I3803" i="30"/>
  <c r="I3817" i="30"/>
  <c r="I3829" i="30"/>
  <c r="I3842" i="30"/>
  <c r="I3856" i="30"/>
  <c r="I3867" i="30"/>
  <c r="I3881" i="30"/>
  <c r="I3891" i="30"/>
  <c r="I3902" i="30"/>
  <c r="I3913" i="30"/>
  <c r="I3923" i="30"/>
  <c r="I3934" i="30"/>
  <c r="I3955" i="30"/>
  <c r="I3966" i="30"/>
  <c r="I3977" i="30"/>
  <c r="I3987" i="30"/>
  <c r="I3998" i="30"/>
  <c r="I3978" i="30"/>
  <c r="I4000" i="30"/>
  <c r="I3680" i="30"/>
  <c r="I3744" i="30"/>
  <c r="I3797" i="30"/>
  <c r="I3824" i="30"/>
  <c r="I3849" i="30"/>
  <c r="I3897" i="30"/>
  <c r="I3918" i="30"/>
  <c r="I3961" i="30"/>
  <c r="I3982" i="30"/>
  <c r="I2592" i="30"/>
  <c r="I3521" i="30"/>
  <c r="I3633" i="30"/>
  <c r="I3729" i="30"/>
  <c r="I3837" i="30"/>
  <c r="I3909" i="30"/>
  <c r="I3984" i="30"/>
  <c r="I3762" i="30"/>
  <c r="I3889" i="30"/>
  <c r="I3942" i="30"/>
  <c r="I3995" i="30"/>
  <c r="I3512" i="30"/>
  <c r="I3792" i="30"/>
  <c r="I3945" i="30"/>
  <c r="I3728" i="30"/>
  <c r="I3861" i="30"/>
  <c r="I3929" i="30"/>
  <c r="I3993" i="30"/>
  <c r="I2897" i="30"/>
  <c r="I3409" i="30"/>
  <c r="I3473" i="30"/>
  <c r="I3553" i="30"/>
  <c r="I3585" i="30"/>
  <c r="I3649" i="30"/>
  <c r="I3681" i="30"/>
  <c r="I3745" i="30"/>
  <c r="I3800" i="30"/>
  <c r="I3850" i="30"/>
  <c r="I3875" i="30"/>
  <c r="I3920" i="30"/>
  <c r="I3952" i="30"/>
  <c r="I3994" i="30"/>
  <c r="I3730" i="30"/>
  <c r="I3801" i="30"/>
  <c r="I3851" i="30"/>
  <c r="I3910" i="30"/>
  <c r="I3963" i="30"/>
  <c r="I2250" i="30"/>
  <c r="I2475" i="30"/>
  <c r="I2663" i="30"/>
  <c r="I2764" i="30"/>
  <c r="I2854" i="30"/>
  <c r="I2939" i="30"/>
  <c r="I3025" i="30"/>
  <c r="I3110" i="30"/>
  <c r="I3195" i="30"/>
  <c r="I3281" i="30"/>
  <c r="I3334" i="30"/>
  <c r="I3375" i="30"/>
  <c r="I3398" i="30"/>
  <c r="I3417" i="30"/>
  <c r="I3433" i="30"/>
  <c r="I3449" i="30"/>
  <c r="I3465" i="30"/>
  <c r="I3481" i="30"/>
  <c r="I3497" i="30"/>
  <c r="I3513" i="30"/>
  <c r="I3529" i="30"/>
  <c r="I3545" i="30"/>
  <c r="I3561" i="30"/>
  <c r="I3577" i="30"/>
  <c r="I3593" i="30"/>
  <c r="I3609" i="30"/>
  <c r="I3625" i="30"/>
  <c r="I3641" i="30"/>
  <c r="I3657" i="30"/>
  <c r="I3673" i="30"/>
  <c r="I3689" i="30"/>
  <c r="I3705" i="30"/>
  <c r="I3721" i="30"/>
  <c r="I3737" i="30"/>
  <c r="I3753" i="30"/>
  <c r="I3768" i="30"/>
  <c r="I3779" i="30"/>
  <c r="I3793" i="30"/>
  <c r="I3805" i="30"/>
  <c r="I3818" i="30"/>
  <c r="I3832" i="30"/>
  <c r="I3843" i="30"/>
  <c r="I3857" i="30"/>
  <c r="I3869" i="30"/>
  <c r="I3882" i="30"/>
  <c r="I3893" i="30"/>
  <c r="I3904" i="30"/>
  <c r="I3914" i="30"/>
  <c r="I3925" i="30"/>
  <c r="I3936" i="30"/>
  <c r="I3946" i="30"/>
  <c r="I3957" i="30"/>
  <c r="I3968" i="30"/>
  <c r="I3989" i="30"/>
  <c r="I3771" i="30"/>
  <c r="I3067" i="30"/>
  <c r="I3786" i="30"/>
  <c r="I2280" i="30"/>
  <c r="I2506" i="30"/>
  <c r="I2675" i="30"/>
  <c r="I2778" i="30"/>
  <c r="I2865" i="30"/>
  <c r="I2950" i="30"/>
  <c r="I3035" i="30"/>
  <c r="I3121" i="30"/>
  <c r="I3206" i="30"/>
  <c r="I3291" i="30"/>
  <c r="I3343" i="30"/>
  <c r="I3377" i="30"/>
  <c r="I3399" i="30"/>
  <c r="I3418" i="30"/>
  <c r="I3434" i="30"/>
  <c r="I3450" i="30"/>
  <c r="I3466" i="30"/>
  <c r="I3482" i="30"/>
  <c r="I3498" i="30"/>
  <c r="I3514" i="30"/>
  <c r="I3530" i="30"/>
  <c r="I3546" i="30"/>
  <c r="I3562" i="30"/>
  <c r="I3578" i="30"/>
  <c r="I3594" i="30"/>
  <c r="I3610" i="30"/>
  <c r="I3626" i="30"/>
  <c r="I3642" i="30"/>
  <c r="I3658" i="30"/>
  <c r="I3674" i="30"/>
  <c r="I3690" i="30"/>
  <c r="I3706" i="30"/>
  <c r="I3722" i="30"/>
  <c r="I3738" i="30"/>
  <c r="I3754" i="30"/>
  <c r="I3769" i="30"/>
  <c r="I3781" i="30"/>
  <c r="I3794" i="30"/>
  <c r="I3808" i="30"/>
  <c r="I3819" i="30"/>
  <c r="I3833" i="30"/>
  <c r="I3845" i="30"/>
  <c r="I3858" i="30"/>
  <c r="I3872" i="30"/>
  <c r="I3883" i="30"/>
  <c r="I3894" i="30"/>
  <c r="I3905" i="30"/>
  <c r="I3915" i="30"/>
  <c r="I3926" i="30"/>
  <c r="I3937" i="30"/>
  <c r="I3947" i="30"/>
  <c r="I3958" i="30"/>
  <c r="I3969" i="30"/>
  <c r="I3979" i="30"/>
  <c r="I3990" i="30"/>
  <c r="I2305" i="30"/>
  <c r="I2536" i="30"/>
  <c r="I2689" i="30"/>
  <c r="I2790" i="30"/>
  <c r="I2875" i="30"/>
  <c r="I2961" i="30"/>
  <c r="I3046" i="30"/>
  <c r="I3131" i="30"/>
  <c r="I3217" i="30"/>
  <c r="I3302" i="30"/>
  <c r="I3345" i="30"/>
  <c r="I3378" i="30"/>
  <c r="I3403" i="30"/>
  <c r="I3421" i="30"/>
  <c r="I3437" i="30"/>
  <c r="I3453" i="30"/>
  <c r="I3469" i="30"/>
  <c r="I3485" i="30"/>
  <c r="I3501" i="30"/>
  <c r="I3517" i="30"/>
  <c r="I3533" i="30"/>
  <c r="I3549" i="30"/>
  <c r="I3565" i="30"/>
  <c r="I3581" i="30"/>
  <c r="I3597" i="30"/>
  <c r="I3613" i="30"/>
  <c r="I3629" i="30"/>
  <c r="I3645" i="30"/>
  <c r="I3661" i="30"/>
  <c r="I3677" i="30"/>
  <c r="I3693" i="30"/>
  <c r="I3709" i="30"/>
  <c r="I3725" i="30"/>
  <c r="I3741" i="30"/>
  <c r="I3757" i="30"/>
  <c r="I3770" i="30"/>
  <c r="I3784" i="30"/>
  <c r="I3795" i="30"/>
  <c r="I3809" i="30"/>
  <c r="I3821" i="30"/>
  <c r="I3834" i="30"/>
  <c r="I3848" i="30"/>
  <c r="I3859" i="30"/>
  <c r="I3873" i="30"/>
  <c r="I3885" i="30"/>
  <c r="I3896" i="30"/>
  <c r="I3906" i="30"/>
  <c r="I3917" i="30"/>
  <c r="I3928" i="30"/>
  <c r="I3938" i="30"/>
  <c r="I3949" i="30"/>
  <c r="I3960" i="30"/>
  <c r="I3970" i="30"/>
  <c r="I3981" i="30"/>
  <c r="I3992" i="30"/>
  <c r="I3616" i="30"/>
  <c r="I3760" i="30"/>
  <c r="I3810" i="30"/>
  <c r="I3835" i="30"/>
  <c r="I3886" i="30"/>
  <c r="I3907" i="30"/>
  <c r="I3939" i="30"/>
  <c r="I3971" i="30"/>
  <c r="I2714" i="30"/>
  <c r="I3489" i="30"/>
  <c r="I3601" i="30"/>
  <c r="I3713" i="30"/>
  <c r="I3825" i="30"/>
  <c r="I3898" i="30"/>
  <c r="I3973" i="30"/>
  <c r="I3776" i="30"/>
  <c r="I3865" i="30"/>
  <c r="I3953" i="30"/>
  <c r="B3000" i="64"/>
  <c r="B2999" i="64"/>
  <c r="B2998" i="64"/>
  <c r="B2997" i="64"/>
  <c r="B2996" i="64"/>
  <c r="B2995" i="64"/>
  <c r="B2994" i="64"/>
  <c r="B2993" i="64"/>
  <c r="B2992" i="64"/>
  <c r="B2991" i="64"/>
  <c r="B2990" i="64"/>
  <c r="B2989" i="64"/>
  <c r="B2988" i="64"/>
  <c r="B2987" i="64"/>
  <c r="B2986" i="64"/>
  <c r="B2985" i="64"/>
  <c r="B2984" i="64"/>
  <c r="B2983" i="64"/>
  <c r="B2982" i="64"/>
  <c r="B2981" i="64"/>
  <c r="B2980" i="64"/>
  <c r="B2979" i="64"/>
  <c r="B2978" i="64"/>
  <c r="B2977" i="64"/>
  <c r="B2976" i="64"/>
  <c r="B2975" i="64"/>
  <c r="B2974" i="64"/>
  <c r="B2973" i="64"/>
  <c r="B2972" i="64"/>
  <c r="B2971" i="64"/>
  <c r="B2970" i="64"/>
  <c r="B2969" i="64"/>
  <c r="B2968" i="64"/>
  <c r="B2967" i="64"/>
  <c r="B2966" i="64"/>
  <c r="B2965" i="64"/>
  <c r="B2964" i="64"/>
  <c r="B2963" i="64"/>
  <c r="B2962" i="64"/>
  <c r="B2961" i="64"/>
  <c r="B2960" i="64"/>
  <c r="B2959" i="64"/>
  <c r="B2958" i="64"/>
  <c r="B2957" i="64"/>
  <c r="B2956" i="64"/>
  <c r="B2955" i="64"/>
  <c r="B2954" i="64"/>
  <c r="B2953" i="64"/>
  <c r="B2952" i="64"/>
  <c r="B2951" i="64"/>
  <c r="B2950" i="64"/>
  <c r="B2949" i="64"/>
  <c r="B2948" i="64"/>
  <c r="B2947" i="64"/>
  <c r="B2946" i="64"/>
  <c r="B2945" i="64"/>
  <c r="B2944" i="64"/>
  <c r="B2943" i="64"/>
  <c r="B2942" i="64"/>
  <c r="B2941" i="64"/>
  <c r="B2940" i="64"/>
  <c r="B2939" i="64"/>
  <c r="B2938" i="64"/>
  <c r="B2937" i="64"/>
  <c r="B2936" i="64"/>
  <c r="B2935" i="64"/>
  <c r="B2934" i="64"/>
  <c r="B2933" i="64"/>
  <c r="B2932" i="64"/>
  <c r="B2931" i="64"/>
  <c r="B2930" i="64"/>
  <c r="B2929" i="64"/>
  <c r="B2928" i="64"/>
  <c r="B2927" i="64"/>
  <c r="B2926" i="64"/>
  <c r="B2925" i="64"/>
  <c r="B2924" i="64"/>
  <c r="B2923" i="64"/>
  <c r="B2922" i="64"/>
  <c r="B2921" i="64"/>
  <c r="B2920" i="64"/>
  <c r="B2919" i="64"/>
  <c r="B2918" i="64"/>
  <c r="B2917" i="64"/>
  <c r="B2916" i="64"/>
  <c r="B2915" i="64"/>
  <c r="B2914" i="64"/>
  <c r="B2913" i="64"/>
  <c r="B2912" i="64"/>
  <c r="B2911" i="64"/>
  <c r="B2910" i="64"/>
  <c r="B2909" i="64"/>
  <c r="B2908" i="64"/>
  <c r="B2907" i="64"/>
  <c r="B2906" i="64"/>
  <c r="B2905" i="64"/>
  <c r="B2904" i="64"/>
  <c r="B2903" i="64"/>
  <c r="B2902" i="64"/>
  <c r="B2901" i="64"/>
  <c r="B2900" i="64"/>
  <c r="B2899" i="64"/>
  <c r="B2898" i="64"/>
  <c r="B2897" i="64"/>
  <c r="B2896" i="64"/>
  <c r="B2895" i="64"/>
  <c r="B2894" i="64"/>
  <c r="B2893" i="64"/>
  <c r="B2892" i="64"/>
  <c r="B2891" i="64"/>
  <c r="B2890" i="64"/>
  <c r="B2889" i="64"/>
  <c r="B2888" i="64"/>
  <c r="B2887" i="64"/>
  <c r="B2886" i="64"/>
  <c r="B2885" i="64"/>
  <c r="B2884" i="64"/>
  <c r="B2883" i="64"/>
  <c r="B2882" i="64"/>
  <c r="B2881" i="64"/>
  <c r="B2880" i="64"/>
  <c r="B2879" i="64"/>
  <c r="B2878" i="64"/>
  <c r="B2877" i="64"/>
  <c r="B2876" i="64"/>
  <c r="B2875" i="64"/>
  <c r="B2874" i="64"/>
  <c r="B2873" i="64"/>
  <c r="B2872" i="64"/>
  <c r="B2871" i="64"/>
  <c r="B2870" i="64"/>
  <c r="B2869" i="64"/>
  <c r="B2868" i="64"/>
  <c r="B2867" i="64"/>
  <c r="B2866" i="64"/>
  <c r="B2865" i="64"/>
  <c r="B2864" i="64"/>
  <c r="B2863" i="64"/>
  <c r="B2862" i="64"/>
  <c r="B2861" i="64"/>
  <c r="B2860" i="64"/>
  <c r="B2859" i="64"/>
  <c r="B2858" i="64"/>
  <c r="B2857" i="64"/>
  <c r="B2856" i="64"/>
  <c r="B2855" i="64"/>
  <c r="B2854" i="64"/>
  <c r="B2853" i="64"/>
  <c r="B2852" i="64"/>
  <c r="B2851" i="64"/>
  <c r="B2850" i="64"/>
  <c r="B2849" i="64"/>
  <c r="B2848" i="64"/>
  <c r="B2847" i="64"/>
  <c r="B2846" i="64"/>
  <c r="B2845" i="64"/>
  <c r="B2844" i="64"/>
  <c r="B2843" i="64"/>
  <c r="B2842" i="64"/>
  <c r="B2841" i="64"/>
  <c r="B2840" i="64"/>
  <c r="B2839" i="64"/>
  <c r="B2838" i="64"/>
  <c r="B2837" i="64"/>
  <c r="B2836" i="64"/>
  <c r="B2835" i="64"/>
  <c r="B2834" i="64"/>
  <c r="B2833" i="64"/>
  <c r="B2832" i="64"/>
  <c r="B2831" i="64"/>
  <c r="B2830" i="64"/>
  <c r="B2829" i="64"/>
  <c r="B2828" i="64"/>
  <c r="B2827" i="64"/>
  <c r="B2826" i="64"/>
  <c r="B2825" i="64"/>
  <c r="B2824" i="64"/>
  <c r="B2823" i="64"/>
  <c r="B2822" i="64"/>
  <c r="B2821" i="64"/>
  <c r="B2820" i="64"/>
  <c r="B2819" i="64"/>
  <c r="B2818" i="64"/>
  <c r="B2817" i="64"/>
  <c r="B2816" i="64"/>
  <c r="B2815" i="64"/>
  <c r="B2814" i="64"/>
  <c r="B2813" i="64"/>
  <c r="B2812" i="64"/>
  <c r="B2811" i="64"/>
  <c r="B2810" i="64"/>
  <c r="B2809" i="64"/>
  <c r="B2808" i="64"/>
  <c r="B2807" i="64"/>
  <c r="B2806" i="64"/>
  <c r="B2805" i="64"/>
  <c r="B2804" i="64"/>
  <c r="B2803" i="64"/>
  <c r="B2802" i="64"/>
  <c r="B2801" i="64"/>
  <c r="B2800" i="64"/>
  <c r="B2799" i="64"/>
  <c r="B2798" i="64"/>
  <c r="B2797" i="64"/>
  <c r="B2796" i="64"/>
  <c r="B2795" i="64"/>
  <c r="B2794" i="64"/>
  <c r="B2793" i="64"/>
  <c r="B2792" i="64"/>
  <c r="B2791" i="64"/>
  <c r="B2790" i="64"/>
  <c r="B2789" i="64"/>
  <c r="B2788" i="64"/>
  <c r="B2787" i="64"/>
  <c r="B2786" i="64"/>
  <c r="B2785" i="64"/>
  <c r="B2784" i="64"/>
  <c r="B2783" i="64"/>
  <c r="B2782" i="64"/>
  <c r="B2781" i="64"/>
  <c r="B2780" i="64"/>
  <c r="B2779" i="64"/>
  <c r="B2778" i="64"/>
  <c r="B2777" i="64"/>
  <c r="B2776" i="64"/>
  <c r="B2775" i="64"/>
  <c r="B2774" i="64"/>
  <c r="B2773" i="64"/>
  <c r="B2772" i="64"/>
  <c r="B2771" i="64"/>
  <c r="B2770" i="64"/>
  <c r="B2769" i="64"/>
  <c r="B2768" i="64"/>
  <c r="B2767" i="64"/>
  <c r="B2766" i="64"/>
  <c r="B2765" i="64"/>
  <c r="B2764" i="64"/>
  <c r="B2763" i="64"/>
  <c r="B2762" i="64"/>
  <c r="B2761" i="64"/>
  <c r="B2760" i="64"/>
  <c r="B2759" i="64"/>
  <c r="B2758" i="64"/>
  <c r="B2757" i="64"/>
  <c r="B2756" i="64"/>
  <c r="B2755" i="64"/>
  <c r="B2754" i="64"/>
  <c r="B2753" i="64"/>
  <c r="B2752" i="64"/>
  <c r="B2751" i="64"/>
  <c r="B2750" i="64"/>
  <c r="B2749" i="64"/>
  <c r="B2748" i="64"/>
  <c r="B2747" i="64"/>
  <c r="B2746" i="64"/>
  <c r="B2745" i="64"/>
  <c r="B2744" i="64"/>
  <c r="B2743" i="64"/>
  <c r="B2742" i="64"/>
  <c r="B2741" i="64"/>
  <c r="B2740" i="64"/>
  <c r="B2739" i="64"/>
  <c r="B2738" i="64"/>
  <c r="B2737" i="64"/>
  <c r="B2736" i="64"/>
  <c r="B2735" i="64"/>
  <c r="B2734" i="64"/>
  <c r="B2733" i="64"/>
  <c r="B2732" i="64"/>
  <c r="B2731" i="64"/>
  <c r="B2730" i="64"/>
  <c r="B2729" i="64"/>
  <c r="B2728" i="64"/>
  <c r="B2727" i="64"/>
  <c r="B2726" i="64"/>
  <c r="B2725" i="64"/>
  <c r="B2724" i="64"/>
  <c r="B2723" i="64"/>
  <c r="B2722" i="64"/>
  <c r="B2721" i="64"/>
  <c r="B2720" i="64"/>
  <c r="B2719" i="64"/>
  <c r="B2718" i="64"/>
  <c r="B2717" i="64"/>
  <c r="B2716" i="64"/>
  <c r="B2715" i="64"/>
  <c r="B2714" i="64"/>
  <c r="B2713" i="64"/>
  <c r="B2712" i="64"/>
  <c r="B2711" i="64"/>
  <c r="B2710" i="64"/>
  <c r="B2709" i="64"/>
  <c r="B2708" i="64"/>
  <c r="B2707" i="64"/>
  <c r="B2706" i="64"/>
  <c r="B2705" i="64"/>
  <c r="B2704" i="64"/>
  <c r="B2703" i="64"/>
  <c r="B2702" i="64"/>
  <c r="B2701" i="64"/>
  <c r="B2700" i="64"/>
  <c r="B2699" i="64"/>
  <c r="B2698" i="64"/>
  <c r="B2697" i="64"/>
  <c r="B2696" i="64"/>
  <c r="B2695" i="64"/>
  <c r="B2694" i="64"/>
  <c r="B2693" i="64"/>
  <c r="B2692" i="64"/>
  <c r="B2691" i="64"/>
  <c r="B2690" i="64"/>
  <c r="B2689" i="64"/>
  <c r="B2688" i="64"/>
  <c r="B2687" i="64"/>
  <c r="B2686" i="64"/>
  <c r="B2685" i="64"/>
  <c r="B2684" i="64"/>
  <c r="B2683" i="64"/>
  <c r="B2682" i="64"/>
  <c r="B2681" i="64"/>
  <c r="B2680" i="64"/>
  <c r="B2679" i="64"/>
  <c r="B2678" i="64"/>
  <c r="B2677" i="64"/>
  <c r="B2676" i="64"/>
  <c r="B2675" i="64"/>
  <c r="B2674" i="64"/>
  <c r="B2673" i="64"/>
  <c r="B2672" i="64"/>
  <c r="B2671" i="64"/>
  <c r="B2670" i="64"/>
  <c r="B2669" i="64"/>
  <c r="B2668" i="64"/>
  <c r="B2667" i="64"/>
  <c r="B2666" i="64"/>
  <c r="B2665" i="64"/>
  <c r="B2664" i="64"/>
  <c r="B2663" i="64"/>
  <c r="B2662" i="64"/>
  <c r="B2661" i="64"/>
  <c r="B2660" i="64"/>
  <c r="B2659" i="64"/>
  <c r="B2658" i="64"/>
  <c r="B2657" i="64"/>
  <c r="B2656" i="64"/>
  <c r="B2655" i="64"/>
  <c r="B2654" i="64"/>
  <c r="B2653" i="64"/>
  <c r="B2652" i="64"/>
  <c r="B2651" i="64"/>
  <c r="B2650" i="64"/>
  <c r="B2649" i="64"/>
  <c r="B2648" i="64"/>
  <c r="B2647" i="64"/>
  <c r="B2646" i="64"/>
  <c r="B2645" i="64"/>
  <c r="B2644" i="64"/>
  <c r="B2643" i="64"/>
  <c r="B2642" i="64"/>
  <c r="B2641" i="64"/>
  <c r="B2640" i="64"/>
  <c r="B2639" i="64"/>
  <c r="B2638" i="64"/>
  <c r="B2637" i="64"/>
  <c r="B2636" i="64"/>
  <c r="B2635" i="64"/>
  <c r="B2634" i="64"/>
  <c r="B2633" i="64"/>
  <c r="B2632" i="64"/>
  <c r="B2631" i="64"/>
  <c r="B2630" i="64"/>
  <c r="B2629" i="64"/>
  <c r="B2628" i="64"/>
  <c r="B2627" i="64"/>
  <c r="B2626" i="64"/>
  <c r="B2625" i="64"/>
  <c r="B2624" i="64"/>
  <c r="B2623" i="64"/>
  <c r="B2622" i="64"/>
  <c r="B2621" i="64"/>
  <c r="B2620" i="64"/>
  <c r="B2619" i="64"/>
  <c r="B2618" i="64"/>
  <c r="B2617" i="64"/>
  <c r="B2616" i="64"/>
  <c r="B2615" i="64"/>
  <c r="B2614" i="64"/>
  <c r="B2613" i="64"/>
  <c r="B2612" i="64"/>
  <c r="B2611" i="64"/>
  <c r="B2610" i="64"/>
  <c r="B2609" i="64"/>
  <c r="B2608" i="64"/>
  <c r="B2607" i="64"/>
  <c r="B2606" i="64"/>
  <c r="B2605" i="64"/>
  <c r="B2604" i="64"/>
  <c r="B2603" i="64"/>
  <c r="B2602" i="64"/>
  <c r="B2601" i="64"/>
  <c r="B2600" i="64"/>
  <c r="B2599" i="64"/>
  <c r="B2598" i="64"/>
  <c r="B2597" i="64"/>
  <c r="B2596" i="64"/>
  <c r="B2595" i="64"/>
  <c r="B2594" i="64"/>
  <c r="B2593" i="64"/>
  <c r="B2592" i="64"/>
  <c r="B2591" i="64"/>
  <c r="B2590" i="64"/>
  <c r="B2589" i="64"/>
  <c r="B2588" i="64"/>
  <c r="B2587" i="64"/>
  <c r="B2586" i="64"/>
  <c r="B2585" i="64"/>
  <c r="B2584" i="64"/>
  <c r="B2583" i="64"/>
  <c r="B2582" i="64"/>
  <c r="B2581" i="64"/>
  <c r="B2580" i="64"/>
  <c r="B2579" i="64"/>
  <c r="B2578" i="64"/>
  <c r="B2577" i="64"/>
  <c r="B2576" i="64"/>
  <c r="B2575" i="64"/>
  <c r="B2574" i="64"/>
  <c r="B2573" i="64"/>
  <c r="B2572" i="64"/>
  <c r="B2571" i="64"/>
  <c r="B2570" i="64"/>
  <c r="B2569" i="64"/>
  <c r="B2568" i="64"/>
  <c r="B2567" i="64"/>
  <c r="B2566" i="64"/>
  <c r="B2565" i="64"/>
  <c r="B2564" i="64"/>
  <c r="B2563" i="64"/>
  <c r="B2562" i="64"/>
  <c r="B2561" i="64"/>
  <c r="B2560" i="64"/>
  <c r="B2559" i="64"/>
  <c r="B2558" i="64"/>
  <c r="B2557" i="64"/>
  <c r="B2556" i="64"/>
  <c r="B2555" i="64"/>
  <c r="B2554" i="64"/>
  <c r="B2553" i="64"/>
  <c r="B2552" i="64"/>
  <c r="B2551" i="64"/>
  <c r="B2550" i="64"/>
  <c r="B2549" i="64"/>
  <c r="B2548" i="64"/>
  <c r="B2547" i="64"/>
  <c r="B2546" i="64"/>
  <c r="B2545" i="64"/>
  <c r="B2544" i="64"/>
  <c r="B2543" i="64"/>
  <c r="B2542" i="64"/>
  <c r="B2541" i="64"/>
  <c r="B2540" i="64"/>
  <c r="B2539" i="64"/>
  <c r="B2538" i="64"/>
  <c r="B2537" i="64"/>
  <c r="B2536" i="64"/>
  <c r="B2535" i="64"/>
  <c r="B2534" i="64"/>
  <c r="B2533" i="64"/>
  <c r="B2532" i="64"/>
  <c r="B2531" i="64"/>
  <c r="B2530" i="64"/>
  <c r="B2529" i="64"/>
  <c r="B2528" i="64"/>
  <c r="B2527" i="64"/>
  <c r="B2526" i="64"/>
  <c r="B2525" i="64"/>
  <c r="B2524" i="64"/>
  <c r="B2523" i="64"/>
  <c r="B2522" i="64"/>
  <c r="B2521" i="64"/>
  <c r="B2520" i="64"/>
  <c r="B2519" i="64"/>
  <c r="B2518" i="64"/>
  <c r="B2517" i="64"/>
  <c r="B2516" i="64"/>
  <c r="B2515" i="64"/>
  <c r="B2514" i="64"/>
  <c r="B2513" i="64"/>
  <c r="B2512" i="64"/>
  <c r="B2511" i="64"/>
  <c r="B2510" i="64"/>
  <c r="B2509" i="64"/>
  <c r="B2508" i="64"/>
  <c r="B2507" i="64"/>
  <c r="B2506" i="64"/>
  <c r="B2505" i="64"/>
  <c r="B2504" i="64"/>
  <c r="B2503" i="64"/>
  <c r="B2502" i="64"/>
  <c r="B2501" i="64"/>
  <c r="B2500" i="64"/>
  <c r="B2499" i="64"/>
  <c r="B2498" i="64"/>
  <c r="B2497" i="64"/>
  <c r="B2496" i="64"/>
  <c r="B2495" i="64"/>
  <c r="B2494" i="64"/>
  <c r="B2493" i="64"/>
  <c r="B2492" i="64"/>
  <c r="B2491" i="64"/>
  <c r="B2490" i="64"/>
  <c r="B2489" i="64"/>
  <c r="B2488" i="64"/>
  <c r="B2487" i="64"/>
  <c r="B2486" i="64"/>
  <c r="B2485" i="64"/>
  <c r="B2484" i="64"/>
  <c r="B2483" i="64"/>
  <c r="B2482" i="64"/>
  <c r="B2481" i="64"/>
  <c r="B2480" i="64"/>
  <c r="B2479" i="64"/>
  <c r="B2478" i="64"/>
  <c r="B2477" i="64"/>
  <c r="B2476" i="64"/>
  <c r="B2475" i="64"/>
  <c r="B2474" i="64"/>
  <c r="B2473" i="64"/>
  <c r="B2472" i="64"/>
  <c r="B2471" i="64"/>
  <c r="B2470" i="64"/>
  <c r="B2469" i="64"/>
  <c r="B2468" i="64"/>
  <c r="B2467" i="64"/>
  <c r="B2466" i="64"/>
  <c r="B2465" i="64"/>
  <c r="B2464" i="64"/>
  <c r="B2463" i="64"/>
  <c r="B2462" i="64"/>
  <c r="B2461" i="64"/>
  <c r="B2460" i="64"/>
  <c r="B2459" i="64"/>
  <c r="B2458" i="64"/>
  <c r="B2457" i="64"/>
  <c r="B2456" i="64"/>
  <c r="B2455" i="64"/>
  <c r="B2454" i="64"/>
  <c r="B2453" i="64"/>
  <c r="B2452" i="64"/>
  <c r="B2451" i="64"/>
  <c r="B2450" i="64"/>
  <c r="B2449" i="64"/>
  <c r="B2448" i="64"/>
  <c r="B2447" i="64"/>
  <c r="B2446" i="64"/>
  <c r="B2445" i="64"/>
  <c r="B2444" i="64"/>
  <c r="B2443" i="64"/>
  <c r="B2442" i="64"/>
  <c r="B2441" i="64"/>
  <c r="B2440" i="64"/>
  <c r="B2439" i="64"/>
  <c r="B2438" i="64"/>
  <c r="B2437" i="64"/>
  <c r="B2436" i="64"/>
  <c r="B2435" i="64"/>
  <c r="B2434" i="64"/>
  <c r="B2433" i="64"/>
  <c r="B2432" i="64"/>
  <c r="B2431" i="64"/>
  <c r="B2430" i="64"/>
  <c r="B2429" i="64"/>
  <c r="B2428" i="64"/>
  <c r="B2427" i="64"/>
  <c r="B2426" i="64"/>
  <c r="B2425" i="64"/>
  <c r="B2424" i="64"/>
  <c r="B2423" i="64"/>
  <c r="B2422" i="64"/>
  <c r="B2421" i="64"/>
  <c r="B2420" i="64"/>
  <c r="B2419" i="64"/>
  <c r="B2418" i="64"/>
  <c r="B2417" i="64"/>
  <c r="B2416" i="64"/>
  <c r="B2415" i="64"/>
  <c r="B2414" i="64"/>
  <c r="B2413" i="64"/>
  <c r="B2412" i="64"/>
  <c r="B2411" i="64"/>
  <c r="B2410" i="64"/>
  <c r="B2409" i="64"/>
  <c r="B2408" i="64"/>
  <c r="B2407" i="64"/>
  <c r="B2406" i="64"/>
  <c r="B2405" i="64"/>
  <c r="B2404" i="64"/>
  <c r="B2403" i="64"/>
  <c r="B2402" i="64"/>
  <c r="B2401" i="64"/>
  <c r="B2400" i="64"/>
  <c r="B2399" i="64"/>
  <c r="B2398" i="64"/>
  <c r="B2397" i="64"/>
  <c r="B2396" i="64"/>
  <c r="B2395" i="64"/>
  <c r="B2394" i="64"/>
  <c r="B2393" i="64"/>
  <c r="B2392" i="64"/>
  <c r="B2391" i="64"/>
  <c r="B2390" i="64"/>
  <c r="B2389" i="64"/>
  <c r="B2388" i="64"/>
  <c r="B2387" i="64"/>
  <c r="B2386" i="64"/>
  <c r="B2385" i="64"/>
  <c r="B2384" i="64"/>
  <c r="B2383" i="64"/>
  <c r="B2382" i="64"/>
  <c r="B2381" i="64"/>
  <c r="B2380" i="64"/>
  <c r="B2379" i="64"/>
  <c r="B2378" i="64"/>
  <c r="B2377" i="64"/>
  <c r="B2376" i="64"/>
  <c r="B2375" i="64"/>
  <c r="B2374" i="64"/>
  <c r="B2373" i="64"/>
  <c r="B2372" i="64"/>
  <c r="B2371" i="64"/>
  <c r="B2370" i="64"/>
  <c r="B2369" i="64"/>
  <c r="B2368" i="64"/>
  <c r="B2367" i="64"/>
  <c r="B2366" i="64"/>
  <c r="B2365" i="64"/>
  <c r="B2364" i="64"/>
  <c r="B2363" i="64"/>
  <c r="B2362" i="64"/>
  <c r="B2361" i="64"/>
  <c r="B2360" i="64"/>
  <c r="B2359" i="64"/>
  <c r="B2358" i="64"/>
  <c r="B2357" i="64"/>
  <c r="B2356" i="64"/>
  <c r="B2355" i="64"/>
  <c r="B2354" i="64"/>
  <c r="B2353" i="64"/>
  <c r="B2352" i="64"/>
  <c r="B2351" i="64"/>
  <c r="B2350" i="64"/>
  <c r="B2349" i="64"/>
  <c r="B2348" i="64"/>
  <c r="B2347" i="64"/>
  <c r="B2346" i="64"/>
  <c r="B2345" i="64"/>
  <c r="B2344" i="64"/>
  <c r="B2343" i="64"/>
  <c r="B2342" i="64"/>
  <c r="B2341" i="64"/>
  <c r="B2340" i="64"/>
  <c r="B2339" i="64"/>
  <c r="B2338" i="64"/>
  <c r="B2337" i="64"/>
  <c r="B2336" i="64"/>
  <c r="B2335" i="64"/>
  <c r="B2334" i="64"/>
  <c r="B2333" i="64"/>
  <c r="B2332" i="64"/>
  <c r="B2331" i="64"/>
  <c r="B2330" i="64"/>
  <c r="B2329" i="64"/>
  <c r="B2328" i="64"/>
  <c r="B2327" i="64"/>
  <c r="B2326" i="64"/>
  <c r="B2325" i="64"/>
  <c r="B2324" i="64"/>
  <c r="B2323" i="64"/>
  <c r="B2322" i="64"/>
  <c r="B2321" i="64"/>
  <c r="B2320" i="64"/>
  <c r="B2319" i="64"/>
  <c r="B2318" i="64"/>
  <c r="B2317" i="64"/>
  <c r="B2316" i="64"/>
  <c r="B2315" i="64"/>
  <c r="B2314" i="64"/>
  <c r="B2313" i="64"/>
  <c r="B2312" i="64"/>
  <c r="B2311" i="64"/>
  <c r="B2310" i="64"/>
  <c r="B2309" i="64"/>
  <c r="B2308" i="64"/>
  <c r="B2307" i="64"/>
  <c r="B2306" i="64"/>
  <c r="B2305" i="64"/>
  <c r="B2304" i="64"/>
  <c r="B2303" i="64"/>
  <c r="B2302" i="64"/>
  <c r="B2301" i="64"/>
  <c r="B2300" i="64"/>
  <c r="B2299" i="64"/>
  <c r="B2298" i="64"/>
  <c r="B2297" i="64"/>
  <c r="B2296" i="64"/>
  <c r="B2295" i="64"/>
  <c r="B2294" i="64"/>
  <c r="B2293" i="64"/>
  <c r="B2292" i="64"/>
  <c r="B2291" i="64"/>
  <c r="B2290" i="64"/>
  <c r="B2289" i="64"/>
  <c r="B2288" i="64"/>
  <c r="B2287" i="64"/>
  <c r="B2286" i="64"/>
  <c r="B2285" i="64"/>
  <c r="B2284" i="64"/>
  <c r="B2283" i="64"/>
  <c r="B2282" i="64"/>
  <c r="B2281" i="64"/>
  <c r="B2280" i="64"/>
  <c r="B2279" i="64"/>
  <c r="B2278" i="64"/>
  <c r="B2277" i="64"/>
  <c r="B2276" i="64"/>
  <c r="B2275" i="64"/>
  <c r="B2274" i="64"/>
  <c r="B2273" i="64"/>
  <c r="B2272" i="64"/>
  <c r="B2271" i="64"/>
  <c r="B2270" i="64"/>
  <c r="B2269" i="64"/>
  <c r="B2268" i="64"/>
  <c r="B2267" i="64"/>
  <c r="B2266" i="64"/>
  <c r="B2265" i="64"/>
  <c r="B2264" i="64"/>
  <c r="B2263" i="64"/>
  <c r="B2262" i="64"/>
  <c r="B2261" i="64"/>
  <c r="B2260" i="64"/>
  <c r="B2259" i="64"/>
  <c r="B2258" i="64"/>
  <c r="B2257" i="64"/>
  <c r="B2256" i="64"/>
  <c r="B2255" i="64"/>
  <c r="B2254" i="64"/>
  <c r="B2253" i="64"/>
  <c r="B2252" i="64"/>
  <c r="B2251" i="64"/>
  <c r="B2250" i="64"/>
  <c r="B2249" i="64"/>
  <c r="B2248" i="64"/>
  <c r="B2247" i="64"/>
  <c r="B2246" i="64"/>
  <c r="B2245" i="64"/>
  <c r="B2244" i="64"/>
  <c r="B2243" i="64"/>
  <c r="B2242" i="64"/>
  <c r="B2241" i="64"/>
  <c r="B2240" i="64"/>
  <c r="B2239" i="64"/>
  <c r="B2238" i="64"/>
  <c r="B2237" i="64"/>
  <c r="B2236" i="64"/>
  <c r="B2235" i="64"/>
  <c r="B2234" i="64"/>
  <c r="B2233" i="64"/>
  <c r="B2232" i="64"/>
  <c r="B2231" i="64"/>
  <c r="B2230" i="64"/>
  <c r="B2229" i="64"/>
  <c r="B2228" i="64"/>
  <c r="B2227" i="64"/>
  <c r="B2226" i="64"/>
  <c r="B2225" i="64"/>
  <c r="B2224" i="64"/>
  <c r="B2223" i="64"/>
  <c r="B2222" i="64"/>
  <c r="B2221" i="64"/>
  <c r="B2220" i="64"/>
  <c r="B2219" i="64"/>
  <c r="B2218" i="64"/>
  <c r="B2217" i="64"/>
  <c r="B2216" i="64"/>
  <c r="B2215" i="64"/>
  <c r="B2214" i="64"/>
  <c r="B2213" i="64"/>
  <c r="B2212" i="64"/>
  <c r="B2211" i="64"/>
  <c r="B2210" i="64"/>
  <c r="B2209" i="64"/>
  <c r="B2208" i="64"/>
  <c r="B2207" i="64"/>
  <c r="B2206" i="64"/>
  <c r="B2205" i="64"/>
  <c r="B2204" i="64"/>
  <c r="B2203" i="64"/>
  <c r="B2202" i="64"/>
  <c r="B2201" i="64"/>
  <c r="B2200" i="64"/>
  <c r="B2199" i="64"/>
  <c r="B2198" i="64"/>
  <c r="B2197" i="64"/>
  <c r="B2196" i="64"/>
  <c r="B2195" i="64"/>
  <c r="B2194" i="64"/>
  <c r="B2193" i="64"/>
  <c r="B2192" i="64"/>
  <c r="B2191" i="64"/>
  <c r="B2190" i="64"/>
  <c r="B2189" i="64"/>
  <c r="B2188" i="64"/>
  <c r="B2187" i="64"/>
  <c r="B2186" i="64"/>
  <c r="B2185" i="64"/>
  <c r="B2184" i="64"/>
  <c r="B2183" i="64"/>
  <c r="B2182" i="64"/>
  <c r="B2181" i="64"/>
  <c r="B2180" i="64"/>
  <c r="B2179" i="64"/>
  <c r="B2178" i="64"/>
  <c r="B2177" i="64"/>
  <c r="B2176" i="64"/>
  <c r="B2175" i="64"/>
  <c r="B2174" i="64"/>
  <c r="B2173" i="64"/>
  <c r="B2172" i="64"/>
  <c r="B2171" i="64"/>
  <c r="B2170" i="64"/>
  <c r="B2169" i="64"/>
  <c r="B2168" i="64"/>
  <c r="B2167" i="64"/>
  <c r="B2166" i="64"/>
  <c r="B2165" i="64"/>
  <c r="B2164" i="64"/>
  <c r="B2163" i="64"/>
  <c r="B2162" i="64"/>
  <c r="B2161" i="64"/>
  <c r="B2160" i="64"/>
  <c r="B2159" i="64"/>
  <c r="B2158" i="64"/>
  <c r="B2157" i="64"/>
  <c r="B2156" i="64"/>
  <c r="B2155" i="64"/>
  <c r="B2154" i="64"/>
  <c r="B2153" i="64"/>
  <c r="B2152" i="64"/>
  <c r="B2151" i="64"/>
  <c r="B2150" i="64"/>
  <c r="B2149" i="64"/>
  <c r="B2148" i="64"/>
  <c r="B2147" i="64"/>
  <c r="B2146" i="64"/>
  <c r="B2145" i="64"/>
  <c r="B2144" i="64"/>
  <c r="B2143" i="64"/>
  <c r="B2142" i="64"/>
  <c r="B2141" i="64"/>
  <c r="B2140" i="64"/>
  <c r="B2139" i="64"/>
  <c r="B2138" i="64"/>
  <c r="B2137" i="64"/>
  <c r="B2136" i="64"/>
  <c r="B2135" i="64"/>
  <c r="B2134" i="64"/>
  <c r="B2133" i="64"/>
  <c r="B2132" i="64"/>
  <c r="B2131" i="64"/>
  <c r="B2130" i="64"/>
  <c r="B2129" i="64"/>
  <c r="B2128" i="64"/>
  <c r="B2127" i="64"/>
  <c r="B2126" i="64"/>
  <c r="B2125" i="64"/>
  <c r="B2124" i="64"/>
  <c r="B2123" i="64"/>
  <c r="B2122" i="64"/>
  <c r="B2121" i="64"/>
  <c r="B2120" i="64"/>
  <c r="B2119" i="64"/>
  <c r="B2118" i="64"/>
  <c r="B2117" i="64"/>
  <c r="B2116" i="64"/>
  <c r="B2115" i="64"/>
  <c r="B2114" i="64"/>
  <c r="B2113" i="64"/>
  <c r="B2112" i="64"/>
  <c r="B2111" i="64"/>
  <c r="B2110" i="64"/>
  <c r="B2109" i="64"/>
  <c r="B2108" i="64"/>
  <c r="B2107" i="64"/>
  <c r="B2106" i="64"/>
  <c r="B2105" i="64"/>
  <c r="B2104" i="64"/>
  <c r="B2103" i="64"/>
  <c r="B2102" i="64"/>
  <c r="B2101" i="64"/>
  <c r="B2100" i="64"/>
  <c r="B2099" i="64"/>
  <c r="B2098" i="64"/>
  <c r="B2097" i="64"/>
  <c r="B2096" i="64"/>
  <c r="B2095" i="64"/>
  <c r="B2094" i="64"/>
  <c r="B2093" i="64"/>
  <c r="B2092" i="64"/>
  <c r="B2091" i="64"/>
  <c r="B2090" i="64"/>
  <c r="B2089" i="64"/>
  <c r="B2088" i="64"/>
  <c r="B2087" i="64"/>
  <c r="B2086" i="64"/>
  <c r="B2085" i="64"/>
  <c r="B2084" i="64"/>
  <c r="B2083" i="64"/>
  <c r="B2082" i="64"/>
  <c r="B2081" i="64"/>
  <c r="B2080" i="64"/>
  <c r="B2079" i="64"/>
  <c r="B2078" i="64"/>
  <c r="B2077" i="64"/>
  <c r="B2076" i="64"/>
  <c r="B2075" i="64"/>
  <c r="B2074" i="64"/>
  <c r="B2073" i="64"/>
  <c r="B2072" i="64"/>
  <c r="B2071" i="64"/>
  <c r="B2070" i="64"/>
  <c r="B2069" i="64"/>
  <c r="B2068" i="64"/>
  <c r="B2067" i="64"/>
  <c r="B2066" i="64"/>
  <c r="B2065" i="64"/>
  <c r="B2064" i="64"/>
  <c r="B2063" i="64"/>
  <c r="B2062" i="64"/>
  <c r="B2061" i="64"/>
  <c r="B2060" i="64"/>
  <c r="B2059" i="64"/>
  <c r="B2058" i="64"/>
  <c r="B2057" i="64"/>
  <c r="B2056" i="64"/>
  <c r="B2055" i="64"/>
  <c r="B2054" i="64"/>
  <c r="B2053" i="64"/>
  <c r="B2052" i="64"/>
  <c r="B2051" i="64"/>
  <c r="B2050" i="64"/>
  <c r="B2049" i="64"/>
  <c r="B2048" i="64"/>
  <c r="B2047" i="64"/>
  <c r="B2046" i="64"/>
  <c r="B2045" i="64"/>
  <c r="B2044" i="64"/>
  <c r="B2043" i="64"/>
  <c r="B2042" i="64"/>
  <c r="B2041" i="64"/>
  <c r="B2040" i="64"/>
  <c r="B2039" i="64"/>
  <c r="B2038" i="64"/>
  <c r="B2037" i="64"/>
  <c r="B2036" i="64"/>
  <c r="B2035" i="64"/>
  <c r="B2034" i="64"/>
  <c r="B2033" i="64"/>
  <c r="B2032" i="64"/>
  <c r="B2031" i="64"/>
  <c r="B2030" i="64"/>
  <c r="B2029" i="64"/>
  <c r="B2028" i="64"/>
  <c r="B2027" i="64"/>
  <c r="B2026" i="64"/>
  <c r="B2025" i="64"/>
  <c r="B2024" i="64"/>
  <c r="B2023" i="64"/>
  <c r="B2022" i="64"/>
  <c r="B2021" i="64"/>
  <c r="B2020" i="64"/>
  <c r="B2019" i="64"/>
  <c r="B2018" i="64"/>
  <c r="B2017" i="64"/>
  <c r="B2016" i="64"/>
  <c r="B2015" i="64"/>
  <c r="B2014" i="64"/>
  <c r="B2013" i="64"/>
  <c r="B2012" i="64"/>
  <c r="B2011" i="64"/>
  <c r="B2010" i="64"/>
  <c r="B2009" i="64"/>
  <c r="B2008" i="64"/>
  <c r="B2007" i="64"/>
  <c r="B2006" i="64"/>
  <c r="B2005" i="64"/>
  <c r="B2004" i="64"/>
  <c r="B2003" i="64"/>
  <c r="B2002" i="64"/>
  <c r="B2001" i="64"/>
  <c r="B2000" i="64"/>
  <c r="B1999" i="64"/>
  <c r="B1998" i="64"/>
  <c r="B1997" i="64"/>
  <c r="B1996" i="64"/>
  <c r="B1995" i="64"/>
  <c r="B1994" i="64"/>
  <c r="B1993" i="64"/>
  <c r="B1992" i="64"/>
  <c r="B1991" i="64"/>
  <c r="B1990" i="64"/>
  <c r="B1989" i="64"/>
  <c r="B1988" i="64"/>
  <c r="B1987" i="64"/>
  <c r="B1986" i="64"/>
  <c r="B1985" i="64"/>
  <c r="B1984" i="64"/>
  <c r="B1983" i="64"/>
  <c r="B1982" i="64"/>
  <c r="B1981" i="64"/>
  <c r="B1980" i="64"/>
  <c r="B1979" i="64"/>
  <c r="B1978" i="64"/>
  <c r="B1977" i="64"/>
  <c r="B1976" i="64"/>
  <c r="B1975" i="64"/>
  <c r="B1974" i="64"/>
  <c r="B1973" i="64"/>
  <c r="B1972" i="64"/>
  <c r="B1971" i="64"/>
  <c r="B1970" i="64"/>
  <c r="B1969" i="64"/>
  <c r="B1968" i="64"/>
  <c r="B1967" i="64"/>
  <c r="B1966" i="64"/>
  <c r="B1965" i="64"/>
  <c r="B1964" i="64"/>
  <c r="B1963" i="64"/>
  <c r="B1962" i="64"/>
  <c r="B1961" i="64"/>
  <c r="B1960" i="64"/>
  <c r="B1959" i="64"/>
  <c r="B1958" i="64"/>
  <c r="B1957" i="64"/>
  <c r="B1956" i="64"/>
  <c r="B1955" i="64"/>
  <c r="B1954" i="64"/>
  <c r="B1953" i="64"/>
  <c r="B1952" i="64"/>
  <c r="B1951" i="64"/>
  <c r="B1950" i="64"/>
  <c r="B1949" i="64"/>
  <c r="B1948" i="64"/>
  <c r="B1947" i="64"/>
  <c r="B1946" i="64"/>
  <c r="B1945" i="64"/>
  <c r="B1944" i="64"/>
  <c r="B1943" i="64"/>
  <c r="B1942" i="64"/>
  <c r="B1941" i="64"/>
  <c r="B1940" i="64"/>
  <c r="B1939" i="64"/>
  <c r="B1938" i="64"/>
  <c r="B1937" i="64"/>
  <c r="B1936" i="64"/>
  <c r="B1935" i="64"/>
  <c r="B1934" i="64"/>
  <c r="B1933" i="64"/>
  <c r="B1932" i="64"/>
  <c r="B1931" i="64"/>
  <c r="B1930" i="64"/>
  <c r="B1929" i="64"/>
  <c r="B1928" i="64"/>
  <c r="B1927" i="64"/>
  <c r="B1926" i="64"/>
  <c r="B1925" i="64"/>
  <c r="B1924" i="64"/>
  <c r="B1923" i="64"/>
  <c r="B1922" i="64"/>
  <c r="B1921" i="64"/>
  <c r="B1920" i="64"/>
  <c r="B1919" i="64"/>
  <c r="B1918" i="64"/>
  <c r="B1917" i="64"/>
  <c r="B1916" i="64"/>
  <c r="B1915" i="64"/>
  <c r="B1914" i="64"/>
  <c r="B1913" i="64"/>
  <c r="B1912" i="64"/>
  <c r="B1911" i="64"/>
  <c r="B1910" i="64"/>
  <c r="B1909" i="64"/>
  <c r="B1908" i="64"/>
  <c r="B1907" i="64"/>
  <c r="B1906" i="64"/>
  <c r="B1905" i="64"/>
  <c r="B1904" i="64"/>
  <c r="B1903" i="64"/>
  <c r="B1902" i="64"/>
  <c r="B1901" i="64"/>
  <c r="B1900" i="64"/>
  <c r="B1899" i="64"/>
  <c r="B1898" i="64"/>
  <c r="B1897" i="64"/>
  <c r="B1896" i="64"/>
  <c r="B1895" i="64"/>
  <c r="B1894" i="64"/>
  <c r="B1893" i="64"/>
  <c r="B1892" i="64"/>
  <c r="B1891" i="64"/>
  <c r="B1890" i="64"/>
  <c r="B1889" i="64"/>
  <c r="B1888" i="64"/>
  <c r="B1887" i="64"/>
  <c r="B1886" i="64"/>
  <c r="B1885" i="64"/>
  <c r="B1884" i="64"/>
  <c r="B1883" i="64"/>
  <c r="B1882" i="64"/>
  <c r="B1881" i="64"/>
  <c r="B1880" i="64"/>
  <c r="B1879" i="64"/>
  <c r="B1878" i="64"/>
  <c r="B1877" i="64"/>
  <c r="B1876" i="64"/>
  <c r="B1875" i="64"/>
  <c r="B1874" i="64"/>
  <c r="B1873" i="64"/>
  <c r="B1872" i="64"/>
  <c r="B1871" i="64"/>
  <c r="B1870" i="64"/>
  <c r="B1869" i="64"/>
  <c r="B1868" i="64"/>
  <c r="B1867" i="64"/>
  <c r="B1866" i="64"/>
  <c r="B1865" i="64"/>
  <c r="B1864" i="64"/>
  <c r="B1863" i="64"/>
  <c r="B1862" i="64"/>
  <c r="B1861" i="64"/>
  <c r="B1860" i="64"/>
  <c r="B1859" i="64"/>
  <c r="B1858" i="64"/>
  <c r="B1857" i="64"/>
  <c r="B1856" i="64"/>
  <c r="B1855" i="64"/>
  <c r="B1854" i="64"/>
  <c r="B1853" i="64"/>
  <c r="B1852" i="64"/>
  <c r="B1851" i="64"/>
  <c r="B1850" i="64"/>
  <c r="B1849" i="64"/>
  <c r="B1848" i="64"/>
  <c r="B1847" i="64"/>
  <c r="B1846" i="64"/>
  <c r="B1845" i="64"/>
  <c r="B1844" i="64"/>
  <c r="B1843" i="64"/>
  <c r="B1842" i="64"/>
  <c r="B1841" i="64"/>
  <c r="B1840" i="64"/>
  <c r="B1839" i="64"/>
  <c r="B1838" i="64"/>
  <c r="B1837" i="64"/>
  <c r="B1836" i="64"/>
  <c r="B1835" i="64"/>
  <c r="B1834" i="64"/>
  <c r="B1833" i="64"/>
  <c r="B1832" i="64"/>
  <c r="B1831" i="64"/>
  <c r="B1830" i="64"/>
  <c r="B1829" i="64"/>
  <c r="B1828" i="64"/>
  <c r="B1827" i="64"/>
  <c r="B1826" i="64"/>
  <c r="B1825" i="64"/>
  <c r="B1824" i="64"/>
  <c r="B1823" i="64"/>
  <c r="B1822" i="64"/>
  <c r="B1821" i="64"/>
  <c r="B1820" i="64"/>
  <c r="B1819" i="64"/>
  <c r="B1818" i="64"/>
  <c r="B1817" i="64"/>
  <c r="B1816" i="64"/>
  <c r="B1815" i="64"/>
  <c r="B1814" i="64"/>
  <c r="B1813" i="64"/>
  <c r="B1812" i="64"/>
  <c r="B1811" i="64"/>
  <c r="B1810" i="64"/>
  <c r="B1809" i="64"/>
  <c r="B1808" i="64"/>
  <c r="B1807" i="64"/>
  <c r="B1806" i="64"/>
  <c r="B1805" i="64"/>
  <c r="B1804" i="64"/>
  <c r="B1803" i="64"/>
  <c r="B1802" i="64"/>
  <c r="B1801" i="64"/>
  <c r="B1800" i="64"/>
  <c r="B1799" i="64"/>
  <c r="B1798" i="64"/>
  <c r="B1797" i="64"/>
  <c r="B1796" i="64"/>
  <c r="B1795" i="64"/>
  <c r="B1794" i="64"/>
  <c r="B1793" i="64"/>
  <c r="B1792" i="64"/>
  <c r="B1791" i="64"/>
  <c r="B1790" i="64"/>
  <c r="B1789" i="64"/>
  <c r="B1788" i="64"/>
  <c r="B1787" i="64"/>
  <c r="B1786" i="64"/>
  <c r="B1785" i="64"/>
  <c r="B1784" i="64"/>
  <c r="B1783" i="64"/>
  <c r="B1782" i="64"/>
  <c r="B1781" i="64"/>
  <c r="B1780" i="64"/>
  <c r="B1779" i="64"/>
  <c r="B1778" i="64"/>
  <c r="B1777" i="64"/>
  <c r="B1776" i="64"/>
  <c r="B1775" i="64"/>
  <c r="B1774" i="64"/>
  <c r="B1773" i="64"/>
  <c r="B1772" i="64"/>
  <c r="B1771" i="64"/>
  <c r="B1770" i="64"/>
  <c r="B1769" i="64"/>
  <c r="B1768" i="64"/>
  <c r="B1767" i="64"/>
  <c r="B1766" i="64"/>
  <c r="B1765" i="64"/>
  <c r="B1764" i="64"/>
  <c r="B1763" i="64"/>
  <c r="B1762" i="64"/>
  <c r="B1761" i="64"/>
  <c r="B1760" i="64"/>
  <c r="B1759" i="64"/>
  <c r="B1758" i="64"/>
  <c r="B1757" i="64"/>
  <c r="B1756" i="64"/>
  <c r="B1755" i="64"/>
  <c r="B1754" i="64"/>
  <c r="B1753" i="64"/>
  <c r="B1752" i="64"/>
  <c r="B1751" i="64"/>
  <c r="B1750" i="64"/>
  <c r="B1749" i="64"/>
  <c r="B1748" i="64"/>
  <c r="B1747" i="64"/>
  <c r="B1746" i="64"/>
  <c r="B1745" i="64"/>
  <c r="B1744" i="64"/>
  <c r="B1743" i="64"/>
  <c r="B1742" i="64"/>
  <c r="B1741" i="64"/>
  <c r="B1740" i="64"/>
  <c r="B1739" i="64"/>
  <c r="B1738" i="64"/>
  <c r="B1737" i="64"/>
  <c r="B1736" i="64"/>
  <c r="B1735" i="64"/>
  <c r="B1734" i="64"/>
  <c r="B1733" i="64"/>
  <c r="B1732" i="64"/>
  <c r="B1731" i="64"/>
  <c r="B1730" i="64"/>
  <c r="B1729" i="64"/>
  <c r="B1728" i="64"/>
  <c r="B1727" i="64"/>
  <c r="B1726" i="64"/>
  <c r="B1725" i="64"/>
  <c r="B1724" i="64"/>
  <c r="B1723" i="64"/>
  <c r="B1722" i="64"/>
  <c r="B1721" i="64"/>
  <c r="B1720" i="64"/>
  <c r="B1719" i="64"/>
  <c r="B1718" i="64"/>
  <c r="B1717" i="64"/>
  <c r="B1716" i="64"/>
  <c r="B1715" i="64"/>
  <c r="B1714" i="64"/>
  <c r="B1713" i="64"/>
  <c r="B1712" i="64"/>
  <c r="B1711" i="64"/>
  <c r="B1710" i="64"/>
  <c r="B1709" i="64"/>
  <c r="B1708" i="64"/>
  <c r="B1707" i="64"/>
  <c r="B1706" i="64"/>
  <c r="B1705" i="64"/>
  <c r="B1704" i="64"/>
  <c r="B1703" i="64"/>
  <c r="B1702" i="64"/>
  <c r="B1701" i="64"/>
  <c r="B1700" i="64"/>
  <c r="B1699" i="64"/>
  <c r="B1698" i="64"/>
  <c r="B1697" i="64"/>
  <c r="B1696" i="64"/>
  <c r="B1695" i="64"/>
  <c r="B1694" i="64"/>
  <c r="B1693" i="64"/>
  <c r="B1692" i="64"/>
  <c r="B1691" i="64"/>
  <c r="B1690" i="64"/>
  <c r="B1689" i="64"/>
  <c r="B1688" i="64"/>
  <c r="B1687" i="64"/>
  <c r="B1686" i="64"/>
  <c r="B1685" i="64"/>
  <c r="B1684" i="64"/>
  <c r="B1683" i="64"/>
  <c r="B1682" i="64"/>
  <c r="B1681" i="64"/>
  <c r="B1680" i="64"/>
  <c r="B1679" i="64"/>
  <c r="B1678" i="64"/>
  <c r="B1677" i="64"/>
  <c r="B1676" i="64"/>
  <c r="B1675" i="64"/>
  <c r="B1674" i="64"/>
  <c r="B1673" i="64"/>
  <c r="B1672" i="64"/>
  <c r="B1671" i="64"/>
  <c r="B1670" i="64"/>
  <c r="B1669" i="64"/>
  <c r="B1668" i="64"/>
  <c r="B1667" i="64"/>
  <c r="B1666" i="64"/>
  <c r="B1665" i="64"/>
  <c r="B1664" i="64"/>
  <c r="B1663" i="64"/>
  <c r="B1662" i="64"/>
  <c r="B1661" i="64"/>
  <c r="B1660" i="64"/>
  <c r="B1659" i="64"/>
  <c r="B1658" i="64"/>
  <c r="B1657" i="64"/>
  <c r="B1656" i="64"/>
  <c r="B1655" i="64"/>
  <c r="B1654" i="64"/>
  <c r="B1653" i="64"/>
  <c r="B1652" i="64"/>
  <c r="B1651" i="64"/>
  <c r="B1650" i="64"/>
  <c r="B1649" i="64"/>
  <c r="B1648" i="64"/>
  <c r="B1647" i="64"/>
  <c r="B1646" i="64"/>
  <c r="B1645" i="64"/>
  <c r="B1644" i="64"/>
  <c r="B1643" i="64"/>
  <c r="B1642" i="64"/>
  <c r="B1641" i="64"/>
  <c r="B1640" i="64"/>
  <c r="B1639" i="64"/>
  <c r="B1638" i="64"/>
  <c r="B1637" i="64"/>
  <c r="B1636" i="64"/>
  <c r="B1635" i="64"/>
  <c r="B1634" i="64"/>
  <c r="B1633" i="64"/>
  <c r="B1632" i="64"/>
  <c r="B1631" i="64"/>
  <c r="B1630" i="64"/>
  <c r="B1629" i="64"/>
  <c r="B1628" i="64"/>
  <c r="B1627" i="64"/>
  <c r="B1626" i="64"/>
  <c r="B1625" i="64"/>
  <c r="B1624" i="64"/>
  <c r="B1623" i="64"/>
  <c r="B1622" i="64"/>
  <c r="B1621" i="64"/>
  <c r="B1620" i="64"/>
  <c r="B1619" i="64"/>
  <c r="B1618" i="64"/>
  <c r="B1617" i="64"/>
  <c r="B1616" i="64"/>
  <c r="B1615" i="64"/>
  <c r="B1614" i="64"/>
  <c r="B1613" i="64"/>
  <c r="B1612" i="64"/>
  <c r="B1611" i="64"/>
  <c r="B1610" i="64"/>
  <c r="B1609" i="64"/>
  <c r="B1608" i="64"/>
  <c r="B1607" i="64"/>
  <c r="B1606" i="64"/>
  <c r="B1605" i="64"/>
  <c r="B1604" i="64"/>
  <c r="B1603" i="64"/>
  <c r="B1602" i="64"/>
  <c r="B1601" i="64"/>
  <c r="B1600" i="64"/>
  <c r="B1599" i="64"/>
  <c r="B1598" i="64"/>
  <c r="B1597" i="64"/>
  <c r="B1596" i="64"/>
  <c r="B1595" i="64"/>
  <c r="B1594" i="64"/>
  <c r="B1593" i="64"/>
  <c r="B1592" i="64"/>
  <c r="B1591" i="64"/>
  <c r="B1590" i="64"/>
  <c r="B1589" i="64"/>
  <c r="B1588" i="64"/>
  <c r="B1587" i="64"/>
  <c r="B1586" i="64"/>
  <c r="B1585" i="64"/>
  <c r="B1584" i="64"/>
  <c r="B1583" i="64"/>
  <c r="B1582" i="64"/>
  <c r="B1581" i="64"/>
  <c r="B1580" i="64"/>
  <c r="B1579" i="64"/>
  <c r="B1578" i="64"/>
  <c r="B1577" i="64"/>
  <c r="B1576" i="64"/>
  <c r="B1575" i="64"/>
  <c r="B1574" i="64"/>
  <c r="B1573" i="64"/>
  <c r="B1572" i="64"/>
  <c r="B1571" i="64"/>
  <c r="B1570" i="64"/>
  <c r="B1569" i="64"/>
  <c r="B1568" i="64"/>
  <c r="B1567" i="64"/>
  <c r="B1566" i="64"/>
  <c r="B1565" i="64"/>
  <c r="B1564" i="64"/>
  <c r="B1563" i="64"/>
  <c r="B1562" i="64"/>
  <c r="B1561" i="64"/>
  <c r="B1560" i="64"/>
  <c r="B1559" i="64"/>
  <c r="B1558" i="64"/>
  <c r="B1557" i="64"/>
  <c r="B1556" i="64"/>
  <c r="B1555" i="64"/>
  <c r="B1554" i="64"/>
  <c r="B1553" i="64"/>
  <c r="B1552" i="64"/>
  <c r="B1551" i="64"/>
  <c r="B1550" i="64"/>
  <c r="B1549" i="64"/>
  <c r="B1548" i="64"/>
  <c r="B1547" i="64"/>
  <c r="B1546" i="64"/>
  <c r="B1545" i="64"/>
  <c r="B1544" i="64"/>
  <c r="B1543" i="64"/>
  <c r="B1542" i="64"/>
  <c r="B1541" i="64"/>
  <c r="B1540" i="64"/>
  <c r="B1539" i="64"/>
  <c r="B1538" i="64"/>
  <c r="B1537" i="64"/>
  <c r="B1536" i="64"/>
  <c r="B1535" i="64"/>
  <c r="B1534" i="64"/>
  <c r="B1533" i="64"/>
  <c r="B1532" i="64"/>
  <c r="B1531" i="64"/>
  <c r="B1530" i="64"/>
  <c r="B1529" i="64"/>
  <c r="B1528" i="64"/>
  <c r="B1527" i="64"/>
  <c r="B1526" i="64"/>
  <c r="B1525" i="64"/>
  <c r="B1524" i="64"/>
  <c r="B1523" i="64"/>
  <c r="B1522" i="64"/>
  <c r="B1521" i="64"/>
  <c r="B1520" i="64"/>
  <c r="B1519" i="64"/>
  <c r="B1518" i="64"/>
  <c r="B1517" i="64"/>
  <c r="B1516" i="64"/>
  <c r="B1515" i="64"/>
  <c r="B1514" i="64"/>
  <c r="B1513" i="64"/>
  <c r="B1512" i="64"/>
  <c r="B1511" i="64"/>
  <c r="B1510" i="64"/>
  <c r="B1509" i="64"/>
  <c r="B1508" i="64"/>
  <c r="B1507" i="64"/>
  <c r="B1506" i="64"/>
  <c r="B1505" i="64"/>
  <c r="B1504" i="64"/>
  <c r="B1503" i="64"/>
  <c r="B1502" i="64"/>
  <c r="B1501" i="64"/>
  <c r="B1500" i="64"/>
  <c r="B1499" i="64"/>
  <c r="B1498" i="64"/>
  <c r="B1497" i="64"/>
  <c r="B1496" i="64"/>
  <c r="B1495" i="64"/>
  <c r="B1494" i="64"/>
  <c r="B1493" i="64"/>
  <c r="B1492" i="64"/>
  <c r="B1491" i="64"/>
  <c r="B1490" i="64"/>
  <c r="B1489" i="64"/>
  <c r="B1488" i="64"/>
  <c r="B1487" i="64"/>
  <c r="B1486" i="64"/>
  <c r="B1485" i="64"/>
  <c r="B1484" i="64"/>
  <c r="B1483" i="64"/>
  <c r="B1482" i="64"/>
  <c r="B1481" i="64"/>
  <c r="B1480" i="64"/>
  <c r="B1479" i="64"/>
  <c r="B1478" i="64"/>
  <c r="B1477" i="64"/>
  <c r="B1476" i="64"/>
  <c r="B1475" i="64"/>
  <c r="B1474" i="64"/>
  <c r="B1473" i="64"/>
  <c r="B1472" i="64"/>
  <c r="B1471" i="64"/>
  <c r="B1470" i="64"/>
  <c r="B1469" i="64"/>
  <c r="B1468" i="64"/>
  <c r="B1467" i="64"/>
  <c r="B1466" i="64"/>
  <c r="B1465" i="64"/>
  <c r="B1464" i="64"/>
  <c r="B1463" i="64"/>
  <c r="B1462" i="64"/>
  <c r="B1461" i="64"/>
  <c r="B1460" i="64"/>
  <c r="B1459" i="64"/>
  <c r="B1458" i="64"/>
  <c r="B1457" i="64"/>
  <c r="B1456" i="64"/>
  <c r="B1455" i="64"/>
  <c r="B1454" i="64"/>
  <c r="B1453" i="64"/>
  <c r="B1452" i="64"/>
  <c r="B1451" i="64"/>
  <c r="B1450" i="64"/>
  <c r="B1449" i="64"/>
  <c r="B1448" i="64"/>
  <c r="B1447" i="64"/>
  <c r="B1446" i="64"/>
  <c r="B1445" i="64"/>
  <c r="B1444" i="64"/>
  <c r="B1443" i="64"/>
  <c r="B1442" i="64"/>
  <c r="B1441" i="64"/>
  <c r="B1440" i="64"/>
  <c r="B1439" i="64"/>
  <c r="B1438" i="64"/>
  <c r="B1437" i="64"/>
  <c r="B1436" i="64"/>
  <c r="B1435" i="64"/>
  <c r="B1434" i="64"/>
  <c r="B1433" i="64"/>
  <c r="B1432" i="64"/>
  <c r="B1431" i="64"/>
  <c r="B1430" i="64"/>
  <c r="B1429" i="64"/>
  <c r="B1428" i="64"/>
  <c r="B1427" i="64"/>
  <c r="B1426" i="64"/>
  <c r="B1425" i="64"/>
  <c r="B1424" i="64"/>
  <c r="B1423" i="64"/>
  <c r="B1422" i="64"/>
  <c r="B1421" i="64"/>
  <c r="B1420" i="64"/>
  <c r="B1419" i="64"/>
  <c r="B1418" i="64"/>
  <c r="B1417" i="64"/>
  <c r="B1416" i="64"/>
  <c r="B1415" i="64"/>
  <c r="B1414" i="64"/>
  <c r="B1413" i="64"/>
  <c r="B1412" i="64"/>
  <c r="B1411" i="64"/>
  <c r="B1410" i="64"/>
  <c r="B1409" i="64"/>
  <c r="B1408" i="64"/>
  <c r="B1407" i="64"/>
  <c r="B1406" i="64"/>
  <c r="B1405" i="64"/>
  <c r="B1404" i="64"/>
  <c r="B1403" i="64"/>
  <c r="B1402" i="64"/>
  <c r="B1401" i="64"/>
  <c r="B1400" i="64"/>
  <c r="B1399" i="64"/>
  <c r="B1398" i="64"/>
  <c r="B1397" i="64"/>
  <c r="B1396" i="64"/>
  <c r="B1395" i="64"/>
  <c r="B1394" i="64"/>
  <c r="B1393" i="64"/>
  <c r="B1392" i="64"/>
  <c r="B1391" i="64"/>
  <c r="B1390" i="64"/>
  <c r="B1389" i="64"/>
  <c r="B1388" i="64"/>
  <c r="B1387" i="64"/>
  <c r="B1386" i="64"/>
  <c r="B1385" i="64"/>
  <c r="B1384" i="64"/>
  <c r="B1383" i="64"/>
  <c r="B1382" i="64"/>
  <c r="B1381" i="64"/>
  <c r="B1380" i="64"/>
  <c r="B1379" i="64"/>
  <c r="B1378" i="64"/>
  <c r="B1377" i="64"/>
  <c r="B1376" i="64"/>
  <c r="B1375" i="64"/>
  <c r="B1374" i="64"/>
  <c r="B1373" i="64"/>
  <c r="B1372" i="64"/>
  <c r="B1371" i="64"/>
  <c r="B1370" i="64"/>
  <c r="B1369" i="64"/>
  <c r="B1368" i="64"/>
  <c r="B1367" i="64"/>
  <c r="B1366" i="64"/>
  <c r="B1365" i="64"/>
  <c r="B1364" i="64"/>
  <c r="B1363" i="64"/>
  <c r="B1362" i="64"/>
  <c r="B1361" i="64"/>
  <c r="B1360" i="64"/>
  <c r="B1359" i="64"/>
  <c r="B1358" i="64"/>
  <c r="B1357" i="64"/>
  <c r="B1356" i="64"/>
  <c r="B1355" i="64"/>
  <c r="B1354" i="64"/>
  <c r="B1353" i="64"/>
  <c r="B1352" i="64"/>
  <c r="B1351" i="64"/>
  <c r="B1350" i="64"/>
  <c r="B1349" i="64"/>
  <c r="B1348" i="64"/>
  <c r="B1347" i="64"/>
  <c r="B1346" i="64"/>
  <c r="B1345" i="64"/>
  <c r="B1344" i="64"/>
  <c r="B1343" i="64"/>
  <c r="B1342" i="64"/>
  <c r="B1341" i="64"/>
  <c r="B1340" i="64"/>
  <c r="B1339" i="64"/>
  <c r="B1338" i="64"/>
  <c r="B1337" i="64"/>
  <c r="B1336" i="64"/>
  <c r="B1335" i="64"/>
  <c r="B1334" i="64"/>
  <c r="B1333" i="64"/>
  <c r="B1332" i="64"/>
  <c r="B1331" i="64"/>
  <c r="B1330" i="64"/>
  <c r="B1329" i="64"/>
  <c r="B1328" i="64"/>
  <c r="B1327" i="64"/>
  <c r="B1326" i="64"/>
  <c r="B1325" i="64"/>
  <c r="B1324" i="64"/>
  <c r="B1323" i="64"/>
  <c r="B1322" i="64"/>
  <c r="B1321" i="64"/>
  <c r="B1320" i="64"/>
  <c r="B1319" i="64"/>
  <c r="B1318" i="64"/>
  <c r="B1317" i="64"/>
  <c r="B1316" i="64"/>
  <c r="B1315" i="64"/>
  <c r="B1314" i="64"/>
  <c r="B1313" i="64"/>
  <c r="B1312" i="64"/>
  <c r="B1311" i="64"/>
  <c r="B1310" i="64"/>
  <c r="B1309" i="64"/>
  <c r="B1308" i="64"/>
  <c r="B1307" i="64"/>
  <c r="B1306" i="64"/>
  <c r="B1305" i="64"/>
  <c r="B1304" i="64"/>
  <c r="B1303" i="64"/>
  <c r="B1302" i="64"/>
  <c r="B1301" i="64"/>
  <c r="B1300" i="64"/>
  <c r="B1299" i="64"/>
  <c r="B1298" i="64"/>
  <c r="B1297" i="64"/>
  <c r="B1296" i="64"/>
  <c r="B1295" i="64"/>
  <c r="B1294" i="64"/>
  <c r="B1293" i="64"/>
  <c r="B1292" i="64"/>
  <c r="B1291" i="64"/>
  <c r="B1290" i="64"/>
  <c r="B1289" i="64"/>
  <c r="B1288" i="64"/>
  <c r="B1287" i="64"/>
  <c r="B1286" i="64"/>
  <c r="B1285" i="64"/>
  <c r="B1284" i="64"/>
  <c r="B1283" i="64"/>
  <c r="B1282" i="64"/>
  <c r="B1281" i="64"/>
  <c r="B1280" i="64"/>
  <c r="B1279" i="64"/>
  <c r="B1278" i="64"/>
  <c r="B1277" i="64"/>
  <c r="B1276" i="64"/>
  <c r="B1275" i="64"/>
  <c r="B1274" i="64"/>
  <c r="B1273" i="64"/>
  <c r="B1272" i="64"/>
  <c r="B1271" i="64"/>
  <c r="B1270" i="64"/>
  <c r="B1269" i="64"/>
  <c r="B1268" i="64"/>
  <c r="B1267" i="64"/>
  <c r="B1266" i="64"/>
  <c r="B1265" i="64"/>
  <c r="B1264" i="64"/>
  <c r="B1263" i="64"/>
  <c r="B1262" i="64"/>
  <c r="B1261" i="64"/>
  <c r="B1260" i="64"/>
  <c r="B1259" i="64"/>
  <c r="B1258" i="64"/>
  <c r="B1257" i="64"/>
  <c r="B1256" i="64"/>
  <c r="B1255" i="64"/>
  <c r="B1254" i="64"/>
  <c r="B1253" i="64"/>
  <c r="B1252" i="64"/>
  <c r="B1251" i="64"/>
  <c r="B1250" i="64"/>
  <c r="B1249" i="64"/>
  <c r="B1248" i="64"/>
  <c r="B1247" i="64"/>
  <c r="B1246" i="64"/>
  <c r="B1245" i="64"/>
  <c r="B1244" i="64"/>
  <c r="B1243" i="64"/>
  <c r="B1242" i="64"/>
  <c r="B1241" i="64"/>
  <c r="B1240" i="64"/>
  <c r="B1239" i="64"/>
  <c r="B1238" i="64"/>
  <c r="B1237" i="64"/>
  <c r="B1236" i="64"/>
  <c r="B1235" i="64"/>
  <c r="B1234" i="64"/>
  <c r="B1233" i="64"/>
  <c r="B1232" i="64"/>
  <c r="B1231" i="64"/>
  <c r="B1230" i="64"/>
  <c r="B1229" i="64"/>
  <c r="B1228" i="64"/>
  <c r="B1227" i="64"/>
  <c r="B1226" i="64"/>
  <c r="B1225" i="64"/>
  <c r="B1224" i="64"/>
  <c r="B1223" i="64"/>
  <c r="B1222" i="64"/>
  <c r="B1221" i="64"/>
  <c r="B1220" i="64"/>
  <c r="B1219" i="64"/>
  <c r="B1218" i="64"/>
  <c r="B1217" i="64"/>
  <c r="B1216" i="64"/>
  <c r="B1215" i="64"/>
  <c r="B1214" i="64"/>
  <c r="B1213" i="64"/>
  <c r="B1212" i="64"/>
  <c r="B1211" i="64"/>
  <c r="B1210" i="64"/>
  <c r="B1209" i="64"/>
  <c r="B1208" i="64"/>
  <c r="B1207" i="64"/>
  <c r="B1206" i="64"/>
  <c r="B1205" i="64"/>
  <c r="B1204" i="64"/>
  <c r="B1203" i="64"/>
  <c r="B1202" i="64"/>
  <c r="B1201" i="64"/>
  <c r="B1200" i="64"/>
  <c r="B1199" i="64"/>
  <c r="B1198" i="64"/>
  <c r="B1197" i="64"/>
  <c r="B1196" i="64"/>
  <c r="B1195" i="64"/>
  <c r="B1194" i="64"/>
  <c r="B1193" i="64"/>
  <c r="B1192" i="64"/>
  <c r="B1191" i="64"/>
  <c r="B1190" i="64"/>
  <c r="B1189" i="64"/>
  <c r="B1188" i="64"/>
  <c r="B1187" i="64"/>
  <c r="B1186" i="64"/>
  <c r="B1185" i="64"/>
  <c r="B1184" i="64"/>
  <c r="B1183" i="64"/>
  <c r="B1182" i="64"/>
  <c r="B1181" i="64"/>
  <c r="B1180" i="64"/>
  <c r="B1179" i="64"/>
  <c r="B1178" i="64"/>
  <c r="B1177" i="64"/>
  <c r="B1176" i="64"/>
  <c r="B1175" i="64"/>
  <c r="B1174" i="64"/>
  <c r="B1173" i="64"/>
  <c r="B1172" i="64"/>
  <c r="B1171" i="64"/>
  <c r="B1170" i="64"/>
  <c r="B1169" i="64"/>
  <c r="B1168" i="64"/>
  <c r="B1167" i="64"/>
  <c r="B1166" i="64"/>
  <c r="B1165" i="64"/>
  <c r="B1164" i="64"/>
  <c r="B1163" i="64"/>
  <c r="B1162" i="64"/>
  <c r="B1161" i="64"/>
  <c r="B1160" i="64"/>
  <c r="B1159" i="64"/>
  <c r="B1158" i="64"/>
  <c r="B1157" i="64"/>
  <c r="B1156" i="64"/>
  <c r="B1155" i="64"/>
  <c r="B1154" i="64"/>
  <c r="B1153" i="64"/>
  <c r="B1152" i="64"/>
  <c r="B1151" i="64"/>
  <c r="B1150" i="64"/>
  <c r="B1149" i="64"/>
  <c r="B1148" i="64"/>
  <c r="B1147" i="64"/>
  <c r="B1146" i="64"/>
  <c r="B1145" i="64"/>
  <c r="B1144" i="64"/>
  <c r="B1143" i="64"/>
  <c r="B1142" i="64"/>
  <c r="B1141" i="64"/>
  <c r="B1140" i="64"/>
  <c r="B1139" i="64"/>
  <c r="B1138" i="64"/>
  <c r="B1137" i="64"/>
  <c r="B1136" i="64"/>
  <c r="B1135" i="64"/>
  <c r="B1134" i="64"/>
  <c r="B1133" i="64"/>
  <c r="B1132" i="64"/>
  <c r="B1131" i="64"/>
  <c r="B1130" i="64"/>
  <c r="B1129" i="64"/>
  <c r="B1128" i="64"/>
  <c r="B1127" i="64"/>
  <c r="B1126" i="64"/>
  <c r="B1125" i="64"/>
  <c r="B1124" i="64"/>
  <c r="B1123" i="64"/>
  <c r="B1122" i="64"/>
  <c r="B1121" i="64"/>
  <c r="B1120" i="64"/>
  <c r="B1119" i="64"/>
  <c r="B1118" i="64"/>
  <c r="B1117" i="64"/>
  <c r="B1116" i="64"/>
  <c r="B1115" i="64"/>
  <c r="B1114" i="64"/>
  <c r="B1113" i="64"/>
  <c r="B1112" i="64"/>
  <c r="B1111" i="64"/>
  <c r="B1110" i="64"/>
  <c r="B1109" i="64"/>
  <c r="B1108" i="64"/>
  <c r="B1107" i="64"/>
  <c r="B1106" i="64"/>
  <c r="B1105" i="64"/>
  <c r="B1104" i="64"/>
  <c r="B1103" i="64"/>
  <c r="B1102" i="64"/>
  <c r="B1101" i="64"/>
  <c r="B1100" i="64"/>
  <c r="B1099" i="64"/>
  <c r="B1098" i="64"/>
  <c r="B1097" i="64"/>
  <c r="B1096" i="64"/>
  <c r="B1095" i="64"/>
  <c r="B1094" i="64"/>
  <c r="B1093" i="64"/>
  <c r="B1092" i="64"/>
  <c r="B1091" i="64"/>
  <c r="B1090" i="64"/>
  <c r="B1089" i="64"/>
  <c r="B1088" i="64"/>
  <c r="B1087" i="64"/>
  <c r="B1086" i="64"/>
  <c r="B1085" i="64"/>
  <c r="B1084" i="64"/>
  <c r="B1083" i="64"/>
  <c r="B1082" i="64"/>
  <c r="B1081" i="64"/>
  <c r="B1080" i="64"/>
  <c r="B1079" i="64"/>
  <c r="B1078" i="64"/>
  <c r="B1077" i="64"/>
  <c r="B1076" i="64"/>
  <c r="B1075" i="64"/>
  <c r="B1074" i="64"/>
  <c r="B1073" i="64"/>
  <c r="B1072" i="64"/>
  <c r="B1071" i="64"/>
  <c r="B1070" i="64"/>
  <c r="B1069" i="64"/>
  <c r="B1068" i="64"/>
  <c r="B1067" i="64"/>
  <c r="B1066" i="64"/>
  <c r="B1065" i="64"/>
  <c r="B1064" i="64"/>
  <c r="B1063" i="64"/>
  <c r="B1062" i="64"/>
  <c r="B1061" i="64"/>
  <c r="B1060" i="64"/>
  <c r="B1059" i="64"/>
  <c r="B1058" i="64"/>
  <c r="B1057" i="64"/>
  <c r="B1056" i="64"/>
  <c r="B1055" i="64"/>
  <c r="B1054" i="64"/>
  <c r="B1053" i="64"/>
  <c r="B1052" i="64"/>
  <c r="B1051" i="64"/>
  <c r="B1050" i="64"/>
  <c r="B1049" i="64"/>
  <c r="B1048" i="64"/>
  <c r="B1047" i="64"/>
  <c r="B1046" i="64"/>
  <c r="B1045" i="64"/>
  <c r="B1044" i="64"/>
  <c r="B1043" i="64"/>
  <c r="B1042" i="64"/>
  <c r="B1041" i="64"/>
  <c r="B1040" i="64"/>
  <c r="B1039" i="64"/>
  <c r="B1038" i="64"/>
  <c r="B1037" i="64"/>
  <c r="B1036" i="64"/>
  <c r="B1035" i="64"/>
  <c r="B1034" i="64"/>
  <c r="B1033" i="64"/>
  <c r="B1032" i="64"/>
  <c r="B1031" i="64"/>
  <c r="B1030" i="64"/>
  <c r="B1029" i="64"/>
  <c r="B1028" i="64"/>
  <c r="B1027" i="64"/>
  <c r="B1026" i="64"/>
  <c r="B1025" i="64"/>
  <c r="B1024" i="64"/>
  <c r="B1023" i="64"/>
  <c r="B1022" i="64"/>
  <c r="B1021" i="64"/>
  <c r="B1020" i="64"/>
  <c r="B1019" i="64"/>
  <c r="B1018" i="64"/>
  <c r="B1017" i="64"/>
  <c r="B1016" i="64"/>
  <c r="B1015" i="64"/>
  <c r="B1014" i="64"/>
  <c r="B1013" i="64"/>
  <c r="B1012" i="64"/>
  <c r="B1011" i="64"/>
  <c r="B1010" i="64"/>
  <c r="B1009" i="64"/>
  <c r="B1008" i="64"/>
  <c r="B1007" i="64"/>
  <c r="B1006" i="64"/>
  <c r="B1005" i="64"/>
  <c r="B1004" i="64"/>
  <c r="B1003" i="64"/>
  <c r="B1002" i="64"/>
  <c r="B1001" i="64"/>
  <c r="B1000" i="64"/>
  <c r="B999" i="64"/>
  <c r="B998" i="64"/>
  <c r="B997" i="64"/>
  <c r="B996" i="64"/>
  <c r="B995" i="64"/>
  <c r="B994" i="64"/>
  <c r="B993" i="64"/>
  <c r="B992" i="64"/>
  <c r="B991" i="64"/>
  <c r="B990" i="64"/>
  <c r="B989" i="64"/>
  <c r="B988" i="64"/>
  <c r="B987" i="64"/>
  <c r="B986" i="64"/>
  <c r="B985" i="64"/>
  <c r="B984" i="64"/>
  <c r="B983" i="64"/>
  <c r="B982" i="64"/>
  <c r="B981" i="64"/>
  <c r="B980" i="64"/>
  <c r="B979" i="64"/>
  <c r="B978" i="64"/>
  <c r="B977" i="64"/>
  <c r="B976" i="64"/>
  <c r="B975" i="64"/>
  <c r="B974" i="64"/>
  <c r="B973" i="64"/>
  <c r="B972" i="64"/>
  <c r="B971" i="64"/>
  <c r="B970" i="64"/>
  <c r="B969" i="64"/>
  <c r="B968" i="64"/>
  <c r="B967" i="64"/>
  <c r="B966" i="64"/>
  <c r="B965" i="64"/>
  <c r="B964" i="64"/>
  <c r="B963" i="64"/>
  <c r="B962" i="64"/>
  <c r="B961" i="64"/>
  <c r="B960" i="64"/>
  <c r="B959" i="64"/>
  <c r="B958" i="64"/>
  <c r="B957" i="64"/>
  <c r="B956" i="64"/>
  <c r="B955" i="64"/>
  <c r="B954" i="64"/>
  <c r="B953" i="64"/>
  <c r="B952" i="64"/>
  <c r="B951" i="64"/>
  <c r="B950" i="64"/>
  <c r="B949" i="64"/>
  <c r="B948" i="64"/>
  <c r="B947" i="64"/>
  <c r="B946" i="64"/>
  <c r="B945" i="64"/>
  <c r="B944" i="64"/>
  <c r="B943" i="64"/>
  <c r="B942" i="64"/>
  <c r="B941" i="64"/>
  <c r="B940" i="64"/>
  <c r="B939" i="64"/>
  <c r="B938" i="64"/>
  <c r="B937" i="64"/>
  <c r="B936" i="64"/>
  <c r="B935" i="64"/>
  <c r="B934" i="64"/>
  <c r="B933" i="64"/>
  <c r="B932" i="64"/>
  <c r="B931" i="64"/>
  <c r="B930" i="64"/>
  <c r="B929" i="64"/>
  <c r="B928" i="64"/>
  <c r="B927" i="64"/>
  <c r="B926" i="64"/>
  <c r="B925" i="64"/>
  <c r="B924" i="64"/>
  <c r="B923" i="64"/>
  <c r="B922" i="64"/>
  <c r="B921" i="64"/>
  <c r="B920" i="64"/>
  <c r="B919" i="64"/>
  <c r="B918" i="64"/>
  <c r="B917" i="64"/>
  <c r="B916" i="64"/>
  <c r="B915" i="64"/>
  <c r="B914" i="64"/>
  <c r="B913" i="64"/>
  <c r="B912" i="64"/>
  <c r="B911" i="64"/>
  <c r="B910" i="64"/>
  <c r="B909" i="64"/>
  <c r="B908" i="64"/>
  <c r="B907" i="64"/>
  <c r="B906" i="64"/>
  <c r="B905" i="64"/>
  <c r="B904" i="64"/>
  <c r="B903" i="64"/>
  <c r="B902" i="64"/>
  <c r="B901" i="64"/>
  <c r="B900" i="64"/>
  <c r="B899" i="64"/>
  <c r="B898" i="64"/>
  <c r="B897" i="64"/>
  <c r="B896" i="64"/>
  <c r="B895" i="64"/>
  <c r="B894" i="64"/>
  <c r="B893" i="64"/>
  <c r="B892" i="64"/>
  <c r="B891" i="64"/>
  <c r="B890" i="64"/>
  <c r="B889" i="64"/>
  <c r="B888" i="64"/>
  <c r="B887" i="64"/>
  <c r="B886" i="64"/>
  <c r="B885" i="64"/>
  <c r="B884" i="64"/>
  <c r="B883" i="64"/>
  <c r="B882" i="64"/>
  <c r="B881" i="64"/>
  <c r="B880" i="64"/>
  <c r="B879" i="64"/>
  <c r="B878" i="64"/>
  <c r="B877" i="64"/>
  <c r="B876" i="64"/>
  <c r="B875" i="64"/>
  <c r="B874" i="64"/>
  <c r="B873" i="64"/>
  <c r="B872" i="64"/>
  <c r="B871" i="64"/>
  <c r="B870" i="64"/>
  <c r="B869" i="64"/>
  <c r="B868" i="64"/>
  <c r="B867" i="64"/>
  <c r="B866" i="64"/>
  <c r="B865" i="64"/>
  <c r="B864" i="64"/>
  <c r="B863" i="64"/>
  <c r="B862" i="64"/>
  <c r="B861" i="64"/>
  <c r="B860" i="64"/>
  <c r="B859" i="64"/>
  <c r="B858" i="64"/>
  <c r="B857" i="64"/>
  <c r="B856" i="64"/>
  <c r="B855" i="64"/>
  <c r="B854" i="64"/>
  <c r="B853" i="64"/>
  <c r="B852" i="64"/>
  <c r="B851" i="64"/>
  <c r="B850" i="64"/>
  <c r="B849" i="64"/>
  <c r="B848" i="64"/>
  <c r="B847" i="64"/>
  <c r="B846" i="64"/>
  <c r="B845" i="64"/>
  <c r="B844" i="64"/>
  <c r="B843" i="64"/>
  <c r="B842" i="64"/>
  <c r="B841" i="64"/>
  <c r="B840" i="64"/>
  <c r="B839" i="64"/>
  <c r="B838" i="64"/>
  <c r="B837" i="64"/>
  <c r="B836" i="64"/>
  <c r="B835" i="64"/>
  <c r="B834" i="64"/>
  <c r="B833" i="64"/>
  <c r="B832" i="64"/>
  <c r="B831" i="64"/>
  <c r="B830" i="64"/>
  <c r="B829" i="64"/>
  <c r="B828" i="64"/>
  <c r="B827" i="64"/>
  <c r="B826" i="64"/>
  <c r="B825" i="64"/>
  <c r="B824" i="64"/>
  <c r="B823" i="64"/>
  <c r="B822" i="64"/>
  <c r="B821" i="64"/>
  <c r="B820" i="64"/>
  <c r="B819" i="64"/>
  <c r="B818" i="64"/>
  <c r="B817" i="64"/>
  <c r="B816" i="64"/>
  <c r="B815" i="64"/>
  <c r="B814" i="64"/>
  <c r="B813" i="64"/>
  <c r="B812" i="64"/>
  <c r="B811" i="64"/>
  <c r="B810" i="64"/>
  <c r="B809" i="64"/>
  <c r="B808" i="64"/>
  <c r="B807" i="64"/>
  <c r="B806" i="64"/>
  <c r="B805" i="64"/>
  <c r="B804" i="64"/>
  <c r="B803" i="64"/>
  <c r="B802" i="64"/>
  <c r="B801" i="64"/>
  <c r="B800" i="64"/>
  <c r="B799" i="64"/>
  <c r="B798" i="64"/>
  <c r="B797" i="64"/>
  <c r="B796" i="64"/>
  <c r="B795" i="64"/>
  <c r="B794" i="64"/>
  <c r="B793" i="64"/>
  <c r="B792" i="64"/>
  <c r="B791" i="64"/>
  <c r="B790" i="64"/>
  <c r="B789" i="64"/>
  <c r="B788" i="64"/>
  <c r="B787" i="64"/>
  <c r="B786" i="64"/>
  <c r="B785" i="64"/>
  <c r="B784" i="64"/>
  <c r="B783" i="64"/>
  <c r="B782" i="64"/>
  <c r="B781" i="64"/>
  <c r="B780" i="64"/>
  <c r="B779" i="64"/>
  <c r="B778" i="64"/>
  <c r="B777" i="64"/>
  <c r="B776" i="64"/>
  <c r="B775" i="64"/>
  <c r="B774" i="64"/>
  <c r="B773" i="64"/>
  <c r="B772" i="64"/>
  <c r="B771" i="64"/>
  <c r="B770" i="64"/>
  <c r="B769" i="64"/>
  <c r="B768" i="64"/>
  <c r="B767" i="64"/>
  <c r="B766" i="64"/>
  <c r="B765" i="64"/>
  <c r="B764" i="64"/>
  <c r="B763" i="64"/>
  <c r="B762" i="64"/>
  <c r="B761" i="64"/>
  <c r="B760" i="64"/>
  <c r="B759" i="64"/>
  <c r="B758" i="64"/>
  <c r="B757" i="64"/>
  <c r="B756" i="64"/>
  <c r="B755" i="64"/>
  <c r="B754" i="64"/>
  <c r="B753" i="64"/>
  <c r="B752" i="64"/>
  <c r="B751" i="64"/>
  <c r="B750" i="64"/>
  <c r="B749" i="64"/>
  <c r="B748" i="64"/>
  <c r="B747" i="64"/>
  <c r="B746" i="64"/>
  <c r="B745" i="64"/>
  <c r="B744" i="64"/>
  <c r="B743" i="64"/>
  <c r="B742" i="64"/>
  <c r="B741" i="64"/>
  <c r="B740" i="64"/>
  <c r="B739" i="64"/>
  <c r="B738" i="64"/>
  <c r="B737" i="64"/>
  <c r="B736" i="64"/>
  <c r="B735" i="64"/>
  <c r="B734" i="64"/>
  <c r="B733" i="64"/>
  <c r="B732" i="64"/>
  <c r="B731" i="64"/>
  <c r="B730" i="64"/>
  <c r="B729" i="64"/>
  <c r="B728" i="64"/>
  <c r="B727" i="64"/>
  <c r="B726" i="64"/>
  <c r="B725" i="64"/>
  <c r="B724" i="64"/>
  <c r="B723" i="64"/>
  <c r="B722" i="64"/>
  <c r="B721" i="64"/>
  <c r="B720" i="64"/>
  <c r="B719" i="64"/>
  <c r="B718" i="64"/>
  <c r="B717" i="64"/>
  <c r="B716" i="64"/>
  <c r="B715" i="64"/>
  <c r="B714" i="64"/>
  <c r="B713" i="64"/>
  <c r="B712" i="64"/>
  <c r="B711" i="64"/>
  <c r="B710" i="64"/>
  <c r="B709" i="64"/>
  <c r="B708" i="64"/>
  <c r="B707" i="64"/>
  <c r="B706" i="64"/>
  <c r="B705" i="64"/>
  <c r="B704" i="64"/>
  <c r="B703" i="64"/>
  <c r="B702" i="64"/>
  <c r="B701" i="64"/>
  <c r="B700" i="64"/>
  <c r="B699" i="64"/>
  <c r="B698" i="64"/>
  <c r="B697" i="64"/>
  <c r="B696" i="64"/>
  <c r="B695" i="64"/>
  <c r="B694" i="64"/>
  <c r="B693" i="64"/>
  <c r="B692" i="64"/>
  <c r="B691" i="64"/>
  <c r="B690" i="64"/>
  <c r="B689" i="64"/>
  <c r="B688" i="64"/>
  <c r="B687" i="64"/>
  <c r="B686" i="64"/>
  <c r="B685" i="64"/>
  <c r="B684" i="64"/>
  <c r="B683" i="64"/>
  <c r="B682" i="64"/>
  <c r="B681" i="64"/>
  <c r="B680" i="64"/>
  <c r="B679" i="64"/>
  <c r="B678" i="64"/>
  <c r="B677" i="64"/>
  <c r="B676" i="64"/>
  <c r="B675" i="64"/>
  <c r="B674" i="64"/>
  <c r="B673" i="64"/>
  <c r="B672" i="64"/>
  <c r="B671" i="64"/>
  <c r="B670" i="64"/>
  <c r="B669" i="64"/>
  <c r="B668" i="64"/>
  <c r="B667" i="64"/>
  <c r="B666" i="64"/>
  <c r="B665" i="64"/>
  <c r="B664" i="64"/>
  <c r="B663" i="64"/>
  <c r="B662" i="64"/>
  <c r="B661" i="64"/>
  <c r="B660" i="64"/>
  <c r="B659" i="64"/>
  <c r="B658" i="64"/>
  <c r="B657" i="64"/>
  <c r="B656" i="64"/>
  <c r="B655" i="64"/>
  <c r="B654" i="64"/>
  <c r="B653" i="64"/>
  <c r="B652" i="64"/>
  <c r="B651" i="64"/>
  <c r="B650" i="64"/>
  <c r="B649" i="64"/>
  <c r="B648" i="64"/>
  <c r="B647" i="64"/>
  <c r="B646" i="64"/>
  <c r="B645" i="64"/>
  <c r="B644" i="64"/>
  <c r="B643" i="64"/>
  <c r="B642" i="64"/>
  <c r="B641" i="64"/>
  <c r="B640" i="64"/>
  <c r="B639" i="64"/>
  <c r="B638" i="64"/>
  <c r="B637" i="64"/>
  <c r="B636" i="64"/>
  <c r="B635" i="64"/>
  <c r="B634" i="64"/>
  <c r="B633" i="64"/>
  <c r="B632" i="64"/>
  <c r="B631" i="64"/>
  <c r="B630" i="64"/>
  <c r="B629" i="64"/>
  <c r="B628" i="64"/>
  <c r="B627" i="64"/>
  <c r="B626" i="64"/>
  <c r="B625" i="64"/>
  <c r="B624" i="64"/>
  <c r="B623" i="64"/>
  <c r="B622" i="64"/>
  <c r="B621" i="64"/>
  <c r="B620" i="64"/>
  <c r="B619" i="64"/>
  <c r="B618" i="64"/>
  <c r="B617" i="64"/>
  <c r="B616" i="64"/>
  <c r="B615" i="64"/>
  <c r="B614" i="64"/>
  <c r="B613" i="64"/>
  <c r="B612" i="64"/>
  <c r="B611" i="64"/>
  <c r="B610" i="64"/>
  <c r="B609" i="64"/>
  <c r="B608" i="64"/>
  <c r="B607" i="64"/>
  <c r="B606" i="64"/>
  <c r="B605" i="64"/>
  <c r="B604" i="64"/>
  <c r="B603" i="64"/>
  <c r="B602" i="64"/>
  <c r="B601" i="64"/>
  <c r="B600" i="64"/>
  <c r="B599" i="64"/>
  <c r="B598" i="64"/>
  <c r="B597" i="64"/>
  <c r="B596" i="64"/>
  <c r="B595" i="64"/>
  <c r="B594" i="64"/>
  <c r="B593" i="64"/>
  <c r="B592" i="64"/>
  <c r="B591" i="64"/>
  <c r="B590" i="64"/>
  <c r="B589" i="64"/>
  <c r="B588" i="64"/>
  <c r="B587" i="64"/>
  <c r="B586" i="64"/>
  <c r="B585" i="64"/>
  <c r="B584" i="64"/>
  <c r="B583" i="64"/>
  <c r="B582" i="64"/>
  <c r="B581" i="64"/>
  <c r="B580" i="64"/>
  <c r="B579" i="64"/>
  <c r="B578" i="64"/>
  <c r="B577" i="64"/>
  <c r="B576" i="64"/>
  <c r="B575" i="64"/>
  <c r="B574" i="64"/>
  <c r="B573" i="64"/>
  <c r="B572" i="64"/>
  <c r="B571" i="64"/>
  <c r="B570" i="64"/>
  <c r="B569" i="64"/>
  <c r="B568" i="64"/>
  <c r="B567" i="64"/>
  <c r="B566" i="64"/>
  <c r="B565" i="64"/>
  <c r="B564" i="64"/>
  <c r="B563" i="64"/>
  <c r="B562" i="64"/>
  <c r="B561" i="64"/>
  <c r="B560" i="64"/>
  <c r="B559" i="64"/>
  <c r="B558" i="64"/>
  <c r="B557" i="64"/>
  <c r="B556" i="64"/>
  <c r="B555" i="64"/>
  <c r="B554" i="64"/>
  <c r="B553" i="64"/>
  <c r="B552" i="64"/>
  <c r="B551" i="64"/>
  <c r="B550" i="64"/>
  <c r="B549" i="64"/>
  <c r="B548" i="64"/>
  <c r="B547" i="64"/>
  <c r="B546" i="64"/>
  <c r="B545" i="64"/>
  <c r="B544" i="64"/>
  <c r="B543" i="64"/>
  <c r="B542" i="64"/>
  <c r="B541" i="64"/>
  <c r="B540" i="64"/>
  <c r="B539" i="64"/>
  <c r="B538" i="64"/>
  <c r="B537" i="64"/>
  <c r="B536" i="64"/>
  <c r="B535" i="64"/>
  <c r="B534" i="64"/>
  <c r="B533" i="64"/>
  <c r="B532" i="64"/>
  <c r="B531" i="64"/>
  <c r="B530" i="64"/>
  <c r="B529" i="64"/>
  <c r="B528" i="64"/>
  <c r="B527" i="64"/>
  <c r="B526" i="64"/>
  <c r="B525" i="64"/>
  <c r="B524" i="64"/>
  <c r="B523" i="64"/>
  <c r="B522" i="64"/>
  <c r="B521" i="64"/>
  <c r="B520" i="64"/>
  <c r="B519" i="64"/>
  <c r="B518" i="64"/>
  <c r="B517" i="64"/>
  <c r="B516" i="64"/>
  <c r="B515" i="64"/>
  <c r="B514" i="64"/>
  <c r="B513" i="64"/>
  <c r="B512" i="64"/>
  <c r="B511" i="64"/>
  <c r="B510" i="64"/>
  <c r="B509" i="64"/>
  <c r="B508" i="64"/>
  <c r="B507" i="64"/>
  <c r="B506" i="64"/>
  <c r="B505" i="64"/>
  <c r="B504" i="64"/>
  <c r="B503" i="64"/>
  <c r="B502" i="64"/>
  <c r="B501" i="64"/>
  <c r="B500" i="64"/>
  <c r="B499" i="64"/>
  <c r="B498" i="64"/>
  <c r="B497" i="64"/>
  <c r="B496" i="64"/>
  <c r="B495" i="64"/>
  <c r="B494" i="64"/>
  <c r="B493" i="64"/>
  <c r="B492" i="64"/>
  <c r="B491" i="64"/>
  <c r="B490" i="64"/>
  <c r="B489" i="64"/>
  <c r="B488" i="64"/>
  <c r="B487" i="64"/>
  <c r="B486" i="64"/>
  <c r="B485" i="64"/>
  <c r="B484" i="64"/>
  <c r="B483" i="64"/>
  <c r="B482" i="64"/>
  <c r="B481" i="64"/>
  <c r="B480" i="64"/>
  <c r="B479" i="64"/>
  <c r="B478" i="64"/>
  <c r="B477" i="64"/>
  <c r="B476" i="64"/>
  <c r="B475" i="64"/>
  <c r="B474" i="64"/>
  <c r="B473" i="64"/>
  <c r="B472" i="64"/>
  <c r="B471" i="64"/>
  <c r="B470" i="64"/>
  <c r="B469" i="64"/>
  <c r="B468" i="64"/>
  <c r="B467" i="64"/>
  <c r="B466" i="64"/>
  <c r="B465" i="64"/>
  <c r="B464" i="64"/>
  <c r="B463" i="64"/>
  <c r="B462" i="64"/>
  <c r="B461" i="64"/>
  <c r="B460" i="64"/>
  <c r="B459" i="64"/>
  <c r="B458" i="64"/>
  <c r="B457" i="64"/>
  <c r="B456" i="64"/>
  <c r="B455" i="64"/>
  <c r="B454" i="64"/>
  <c r="B453" i="64"/>
  <c r="B452" i="64"/>
  <c r="B451" i="64"/>
  <c r="B450" i="64"/>
  <c r="B449" i="64"/>
  <c r="B448" i="64"/>
  <c r="B447" i="64"/>
  <c r="B446" i="64"/>
  <c r="B445" i="64"/>
  <c r="B444" i="64"/>
  <c r="B443" i="64"/>
  <c r="B442" i="64"/>
  <c r="B441" i="64"/>
  <c r="B440" i="64"/>
  <c r="B439" i="64"/>
  <c r="B438" i="64"/>
  <c r="B437" i="64"/>
  <c r="B436" i="64"/>
  <c r="B435" i="64"/>
  <c r="B434" i="64"/>
  <c r="B433" i="64"/>
  <c r="B432" i="64"/>
  <c r="B431" i="64"/>
  <c r="B430" i="64"/>
  <c r="B429" i="64"/>
  <c r="B428" i="64"/>
  <c r="B427" i="64"/>
  <c r="B426" i="64"/>
  <c r="B425" i="64"/>
  <c r="B424" i="64"/>
  <c r="B423" i="64"/>
  <c r="B422" i="64"/>
  <c r="B421" i="64"/>
  <c r="B420" i="64"/>
  <c r="B419" i="64"/>
  <c r="B418" i="64"/>
  <c r="B417" i="64"/>
  <c r="B416" i="64"/>
  <c r="B415" i="64"/>
  <c r="B414" i="64"/>
  <c r="B413" i="64"/>
  <c r="B412" i="64"/>
  <c r="B411" i="64"/>
  <c r="B410" i="64"/>
  <c r="B409" i="64"/>
  <c r="B408" i="64"/>
  <c r="B407" i="64"/>
  <c r="B406" i="64"/>
  <c r="B405" i="64"/>
  <c r="B404" i="64"/>
  <c r="B403" i="64"/>
  <c r="B402" i="64"/>
  <c r="B401" i="64"/>
  <c r="B400" i="64"/>
  <c r="B399" i="64"/>
  <c r="B398" i="64"/>
  <c r="B397" i="64"/>
  <c r="B396" i="64"/>
  <c r="B395" i="64"/>
  <c r="B394" i="64"/>
  <c r="B393" i="64"/>
  <c r="B392" i="64"/>
  <c r="B391" i="64"/>
  <c r="B390" i="64"/>
  <c r="B389" i="64"/>
  <c r="B388" i="64"/>
  <c r="B387" i="64"/>
  <c r="B386" i="64"/>
  <c r="B385" i="64"/>
  <c r="B384" i="64"/>
  <c r="B383" i="64"/>
  <c r="B382" i="64"/>
  <c r="B381" i="64"/>
  <c r="B380" i="64"/>
  <c r="B379" i="64"/>
  <c r="B378" i="64"/>
  <c r="B377" i="64"/>
  <c r="B376" i="64"/>
  <c r="B375" i="64"/>
  <c r="B374" i="64"/>
  <c r="B373" i="64"/>
  <c r="B372" i="64"/>
  <c r="B371" i="64"/>
  <c r="B370" i="64"/>
  <c r="B369" i="64"/>
  <c r="B368" i="64"/>
  <c r="B367" i="64"/>
  <c r="B366" i="64"/>
  <c r="B365" i="64"/>
  <c r="B364" i="64"/>
  <c r="B363" i="64"/>
  <c r="B362" i="64"/>
  <c r="B361" i="64"/>
  <c r="B360" i="64"/>
  <c r="B359" i="64"/>
  <c r="B358" i="64"/>
  <c r="B357" i="64"/>
  <c r="B356" i="64"/>
  <c r="B355" i="64"/>
  <c r="B354" i="64"/>
  <c r="B353" i="64"/>
  <c r="B352" i="64"/>
  <c r="B351" i="64"/>
  <c r="B350" i="64"/>
  <c r="B349" i="64"/>
  <c r="B348" i="64"/>
  <c r="B347" i="64"/>
  <c r="B346" i="64"/>
  <c r="B345" i="64"/>
  <c r="B344" i="64"/>
  <c r="B343" i="64"/>
  <c r="B342" i="64"/>
  <c r="B341" i="64"/>
  <c r="B340" i="64"/>
  <c r="B339" i="64"/>
  <c r="B338" i="64"/>
  <c r="B337" i="64"/>
  <c r="B336" i="64"/>
  <c r="B335" i="64"/>
  <c r="B334" i="64"/>
  <c r="B333" i="64"/>
  <c r="B332" i="64"/>
  <c r="B331" i="64"/>
  <c r="B330" i="64"/>
  <c r="B329" i="64"/>
  <c r="B328" i="64"/>
  <c r="B327" i="64"/>
  <c r="B326" i="64"/>
  <c r="B325" i="64"/>
  <c r="B324" i="64"/>
  <c r="B323" i="64"/>
  <c r="B322" i="64"/>
  <c r="B321" i="64"/>
  <c r="B320" i="64"/>
  <c r="B319" i="64"/>
  <c r="B318" i="64"/>
  <c r="B317" i="64"/>
  <c r="B316" i="64"/>
  <c r="B315" i="64"/>
  <c r="B314" i="64"/>
  <c r="B313" i="64"/>
  <c r="B312" i="64"/>
  <c r="B311" i="64"/>
  <c r="B310" i="64"/>
  <c r="B309" i="64"/>
  <c r="B308" i="64"/>
  <c r="B307" i="64"/>
  <c r="B306" i="64"/>
  <c r="B305" i="64"/>
  <c r="B304" i="64"/>
  <c r="B303" i="64"/>
  <c r="B302" i="64"/>
  <c r="B301" i="64"/>
  <c r="B300" i="64"/>
  <c r="B299" i="64"/>
  <c r="B298" i="64"/>
  <c r="B297" i="64"/>
  <c r="B296" i="64"/>
  <c r="B295" i="64"/>
  <c r="B294" i="64"/>
  <c r="B293" i="64"/>
  <c r="B292" i="64"/>
  <c r="B291" i="64"/>
  <c r="B290" i="64"/>
  <c r="B289" i="64"/>
  <c r="B288" i="64"/>
  <c r="B287" i="64"/>
  <c r="B286" i="64"/>
  <c r="B285" i="64"/>
  <c r="B284" i="64"/>
  <c r="B283" i="64"/>
  <c r="B282" i="64"/>
  <c r="B281" i="64"/>
  <c r="B280" i="64"/>
  <c r="B279" i="64"/>
  <c r="B278" i="64"/>
  <c r="B277" i="64"/>
  <c r="B276" i="64"/>
  <c r="B275" i="64"/>
  <c r="B274" i="64"/>
  <c r="B273" i="64"/>
  <c r="B272" i="64"/>
  <c r="B271" i="64"/>
  <c r="B270" i="64"/>
  <c r="B269" i="64"/>
  <c r="B268" i="64"/>
  <c r="B267" i="64"/>
  <c r="B266" i="64"/>
  <c r="B265" i="64"/>
  <c r="B264" i="64"/>
  <c r="B263" i="64"/>
  <c r="B262" i="64"/>
  <c r="B261" i="64"/>
  <c r="B260" i="64"/>
  <c r="B259" i="64"/>
  <c r="B258" i="64"/>
  <c r="B257" i="64"/>
  <c r="B256" i="64"/>
  <c r="B255" i="64"/>
  <c r="B254" i="64"/>
  <c r="B253" i="64"/>
  <c r="B252" i="64"/>
  <c r="B251" i="64"/>
  <c r="B250" i="64"/>
  <c r="B249" i="64"/>
  <c r="B248" i="64"/>
  <c r="B247" i="64"/>
  <c r="B246" i="64"/>
  <c r="B245" i="64"/>
  <c r="B244" i="64"/>
  <c r="B243" i="64"/>
  <c r="B242" i="64"/>
  <c r="B241" i="64"/>
  <c r="B240" i="64"/>
  <c r="B239" i="64"/>
  <c r="B238" i="64"/>
  <c r="B237" i="64"/>
  <c r="B236" i="64"/>
  <c r="B235" i="64"/>
  <c r="B234" i="64"/>
  <c r="B233" i="64"/>
  <c r="B232" i="64"/>
  <c r="B231" i="64"/>
  <c r="B230" i="64"/>
  <c r="B229" i="64"/>
  <c r="B228" i="64"/>
  <c r="B227" i="64"/>
  <c r="B226" i="64"/>
  <c r="B225" i="64"/>
  <c r="B224" i="64"/>
  <c r="B223" i="64"/>
  <c r="B222" i="64"/>
  <c r="B221" i="64"/>
  <c r="B220" i="64"/>
  <c r="B219" i="64"/>
  <c r="B218" i="64"/>
  <c r="B217" i="64"/>
  <c r="B216" i="64"/>
  <c r="B215" i="64"/>
  <c r="B214" i="64"/>
  <c r="B213" i="64"/>
  <c r="B212" i="64"/>
  <c r="B211" i="64"/>
  <c r="B210" i="64"/>
  <c r="B209" i="64"/>
  <c r="B208" i="64"/>
  <c r="B207" i="64"/>
  <c r="B206" i="64"/>
  <c r="B205" i="64"/>
  <c r="B204" i="64"/>
  <c r="B203" i="64"/>
  <c r="B202" i="64"/>
  <c r="B201" i="64"/>
  <c r="B200" i="64"/>
  <c r="B199" i="64"/>
  <c r="B198" i="64"/>
  <c r="B197" i="64"/>
  <c r="B196" i="64"/>
  <c r="B195" i="64"/>
  <c r="B194" i="64"/>
  <c r="B193" i="64"/>
  <c r="B192" i="64"/>
  <c r="B191" i="64"/>
  <c r="B190" i="64"/>
  <c r="B189" i="64"/>
  <c r="B188" i="64"/>
  <c r="B187" i="64"/>
  <c r="B186" i="64"/>
  <c r="B185" i="64"/>
  <c r="B184" i="64"/>
  <c r="B183" i="64"/>
  <c r="B182" i="64"/>
  <c r="B181" i="64"/>
  <c r="B180" i="64"/>
  <c r="B179" i="64"/>
  <c r="B178" i="64"/>
  <c r="B177" i="64"/>
  <c r="B176" i="64"/>
  <c r="B175" i="64"/>
  <c r="B174" i="64"/>
  <c r="B173" i="64"/>
  <c r="B172" i="64"/>
  <c r="B171" i="64"/>
  <c r="B170" i="64"/>
  <c r="B169" i="64"/>
  <c r="B168" i="64"/>
  <c r="B167" i="64"/>
  <c r="B166" i="64"/>
  <c r="B165" i="64"/>
  <c r="B164" i="64"/>
  <c r="B163" i="64"/>
  <c r="B162" i="64"/>
  <c r="B161" i="64"/>
  <c r="B160" i="64"/>
  <c r="B159" i="64"/>
  <c r="B158" i="64"/>
  <c r="B157" i="64"/>
  <c r="B156" i="64"/>
  <c r="B155" i="64"/>
  <c r="B154" i="64"/>
  <c r="B153" i="64"/>
  <c r="B152" i="64"/>
  <c r="B151" i="64"/>
  <c r="B150" i="64"/>
  <c r="B149" i="64"/>
  <c r="B148" i="64"/>
  <c r="B147" i="64"/>
  <c r="B146" i="64"/>
  <c r="B145" i="64"/>
  <c r="B144" i="64"/>
  <c r="B143" i="64"/>
  <c r="B142" i="64"/>
  <c r="B141" i="64"/>
  <c r="B140" i="64"/>
  <c r="B139" i="64"/>
  <c r="B138" i="64"/>
  <c r="B137" i="64"/>
  <c r="B136" i="64"/>
  <c r="B135" i="64"/>
  <c r="B134" i="64"/>
  <c r="B133" i="64"/>
  <c r="B132" i="64"/>
  <c r="B131" i="64"/>
  <c r="B130" i="64"/>
  <c r="B129" i="64"/>
  <c r="B128" i="64"/>
  <c r="B127" i="64"/>
  <c r="B126" i="64"/>
  <c r="B125" i="64"/>
  <c r="B124" i="64"/>
  <c r="B123" i="64"/>
  <c r="B122" i="64"/>
  <c r="B121" i="64"/>
  <c r="B120" i="64"/>
  <c r="B119" i="64"/>
  <c r="B118" i="64"/>
  <c r="B117" i="64"/>
  <c r="B116" i="64"/>
  <c r="B115" i="64"/>
  <c r="B114" i="64"/>
  <c r="B113" i="64"/>
  <c r="B112" i="64"/>
  <c r="B111" i="64"/>
  <c r="B110" i="64"/>
  <c r="B109" i="64"/>
  <c r="B108" i="64"/>
  <c r="B107" i="64"/>
  <c r="B106" i="64"/>
  <c r="B105" i="64"/>
  <c r="B104" i="64"/>
  <c r="B103" i="64"/>
  <c r="B102" i="64"/>
  <c r="B101" i="64"/>
  <c r="B100" i="64"/>
  <c r="B99" i="64"/>
  <c r="B98" i="64"/>
  <c r="B97" i="64"/>
  <c r="B96" i="64"/>
  <c r="B95" i="64"/>
  <c r="B94" i="64"/>
  <c r="B93" i="64"/>
  <c r="B92" i="64"/>
  <c r="B91" i="64"/>
  <c r="B90" i="64"/>
  <c r="B89" i="64"/>
  <c r="B88" i="64"/>
  <c r="B87" i="64"/>
  <c r="B86" i="64"/>
  <c r="B85" i="64"/>
  <c r="B84" i="64"/>
  <c r="B83" i="64"/>
  <c r="B82" i="64"/>
  <c r="B81" i="64"/>
  <c r="B80" i="64"/>
  <c r="B79" i="64"/>
  <c r="B78" i="64"/>
  <c r="B77" i="64"/>
  <c r="B76" i="64"/>
  <c r="B75" i="64"/>
  <c r="B74" i="64"/>
  <c r="B73" i="64"/>
  <c r="B72" i="64"/>
  <c r="B71" i="64"/>
  <c r="B70" i="64"/>
  <c r="B69" i="64"/>
  <c r="B68" i="64"/>
  <c r="B67" i="64"/>
  <c r="B66" i="64"/>
  <c r="B65" i="64"/>
  <c r="B64" i="64"/>
  <c r="B63" i="64"/>
  <c r="B62" i="64"/>
  <c r="B61" i="64"/>
  <c r="B60" i="64"/>
  <c r="B59" i="64"/>
  <c r="B58" i="64"/>
  <c r="B57" i="64"/>
  <c r="B56" i="64"/>
  <c r="B55" i="64"/>
  <c r="B54" i="64"/>
  <c r="B53" i="64"/>
  <c r="B52" i="64"/>
  <c r="B51" i="64"/>
  <c r="B50" i="64"/>
  <c r="B49" i="64"/>
  <c r="B48" i="64"/>
  <c r="B47" i="64"/>
  <c r="B46" i="64"/>
  <c r="B45" i="64"/>
  <c r="B44" i="64"/>
  <c r="B43" i="64"/>
  <c r="B42" i="64"/>
  <c r="B41" i="64"/>
  <c r="B40" i="64"/>
  <c r="B39" i="64"/>
  <c r="B38" i="64"/>
  <c r="B37" i="64"/>
  <c r="B36" i="64"/>
  <c r="B35" i="64"/>
  <c r="B34" i="64"/>
  <c r="B33" i="64"/>
  <c r="B32" i="64"/>
  <c r="B31" i="64"/>
  <c r="B30" i="64"/>
  <c r="B29" i="64"/>
  <c r="B28" i="64"/>
  <c r="B27" i="64"/>
  <c r="B26" i="64"/>
  <c r="B25" i="64"/>
  <c r="B24" i="64"/>
  <c r="B23" i="64"/>
  <c r="B22" i="64"/>
  <c r="B21" i="64"/>
  <c r="B20" i="64"/>
  <c r="B19" i="64"/>
  <c r="B18" i="64"/>
  <c r="B17" i="64"/>
  <c r="B16" i="64"/>
  <c r="B15" i="64"/>
  <c r="B14" i="64"/>
  <c r="B3000" i="56"/>
  <c r="B2999" i="56"/>
  <c r="B2998" i="56"/>
  <c r="B2997" i="56"/>
  <c r="B2996" i="56"/>
  <c r="B2995" i="56"/>
  <c r="B2994" i="56"/>
  <c r="B2993" i="56"/>
  <c r="B2992" i="56"/>
  <c r="B2991" i="56"/>
  <c r="B2990" i="56"/>
  <c r="B2989" i="56"/>
  <c r="B2988" i="56"/>
  <c r="B2987" i="56"/>
  <c r="B2986" i="56"/>
  <c r="B2985" i="56"/>
  <c r="B2984" i="56"/>
  <c r="B2983" i="56"/>
  <c r="B2982" i="56"/>
  <c r="B2981" i="56"/>
  <c r="B2980" i="56"/>
  <c r="B2979" i="56"/>
  <c r="B2978" i="56"/>
  <c r="B2977" i="56"/>
  <c r="B2976" i="56"/>
  <c r="B2975" i="56"/>
  <c r="B2974" i="56"/>
  <c r="B2973" i="56"/>
  <c r="B2972" i="56"/>
  <c r="B2971" i="56"/>
  <c r="B2970" i="56"/>
  <c r="B2969" i="56"/>
  <c r="B2968" i="56"/>
  <c r="B2967" i="56"/>
  <c r="B2966" i="56"/>
  <c r="B2965" i="56"/>
  <c r="B2964" i="56"/>
  <c r="B2963" i="56"/>
  <c r="B2962" i="56"/>
  <c r="B2961" i="56"/>
  <c r="B2960" i="56"/>
  <c r="B2959" i="56"/>
  <c r="B2958" i="56"/>
  <c r="B2957" i="56"/>
  <c r="B2956" i="56"/>
  <c r="B2955" i="56"/>
  <c r="B2954" i="56"/>
  <c r="B2953" i="56"/>
  <c r="B2952" i="56"/>
  <c r="B2951" i="56"/>
  <c r="B2950" i="56"/>
  <c r="B2949" i="56"/>
  <c r="B2948" i="56"/>
  <c r="B2947" i="56"/>
  <c r="B2946" i="56"/>
  <c r="B2945" i="56"/>
  <c r="B2944" i="56"/>
  <c r="B2943" i="56"/>
  <c r="B2942" i="56"/>
  <c r="B2941" i="56"/>
  <c r="B2940" i="56"/>
  <c r="B2939" i="56"/>
  <c r="B2938" i="56"/>
  <c r="B2937" i="56"/>
  <c r="B2936" i="56"/>
  <c r="B2935" i="56"/>
  <c r="B2934" i="56"/>
  <c r="B2933" i="56"/>
  <c r="B2932" i="56"/>
  <c r="B2931" i="56"/>
  <c r="B2930" i="56"/>
  <c r="B2929" i="56"/>
  <c r="B2928" i="56"/>
  <c r="B2927" i="56"/>
  <c r="B2926" i="56"/>
  <c r="B2925" i="56"/>
  <c r="B2924" i="56"/>
  <c r="B2923" i="56"/>
  <c r="B2922" i="56"/>
  <c r="B2921" i="56"/>
  <c r="B2920" i="56"/>
  <c r="B2919" i="56"/>
  <c r="B2918" i="56"/>
  <c r="B2917" i="56"/>
  <c r="B2916" i="56"/>
  <c r="B2915" i="56"/>
  <c r="B2914" i="56"/>
  <c r="B2913" i="56"/>
  <c r="B2912" i="56"/>
  <c r="B2911" i="56"/>
  <c r="B2910" i="56"/>
  <c r="B2909" i="56"/>
  <c r="B2908" i="56"/>
  <c r="B2907" i="56"/>
  <c r="B2906" i="56"/>
  <c r="B2905" i="56"/>
  <c r="B2904" i="56"/>
  <c r="B2903" i="56"/>
  <c r="B2902" i="56"/>
  <c r="B2901" i="56"/>
  <c r="B2900" i="56"/>
  <c r="B2899" i="56"/>
  <c r="B2898" i="56"/>
  <c r="B2897" i="56"/>
  <c r="B2896" i="56"/>
  <c r="B2895" i="56"/>
  <c r="B2894" i="56"/>
  <c r="B2893" i="56"/>
  <c r="B2892" i="56"/>
  <c r="B2891" i="56"/>
  <c r="B2890" i="56"/>
  <c r="B2889" i="56"/>
  <c r="B2888" i="56"/>
  <c r="B2887" i="56"/>
  <c r="B2886" i="56"/>
  <c r="B2885" i="56"/>
  <c r="B2884" i="56"/>
  <c r="B2883" i="56"/>
  <c r="B2882" i="56"/>
  <c r="B2881" i="56"/>
  <c r="B2880" i="56"/>
  <c r="B2879" i="56"/>
  <c r="B2878" i="56"/>
  <c r="B2877" i="56"/>
  <c r="B2876" i="56"/>
  <c r="B2875" i="56"/>
  <c r="B2874" i="56"/>
  <c r="B2873" i="56"/>
  <c r="B2872" i="56"/>
  <c r="B2871" i="56"/>
  <c r="B2870" i="56"/>
  <c r="B2869" i="56"/>
  <c r="B2868" i="56"/>
  <c r="B2867" i="56"/>
  <c r="B2866" i="56"/>
  <c r="B2865" i="56"/>
  <c r="B2864" i="56"/>
  <c r="B2863" i="56"/>
  <c r="B2862" i="56"/>
  <c r="B2861" i="56"/>
  <c r="B2860" i="56"/>
  <c r="B2859" i="56"/>
  <c r="B2858" i="56"/>
  <c r="B2857" i="56"/>
  <c r="B2856" i="56"/>
  <c r="B2855" i="56"/>
  <c r="B2854" i="56"/>
  <c r="B2853" i="56"/>
  <c r="B2852" i="56"/>
  <c r="B2851" i="56"/>
  <c r="B2850" i="56"/>
  <c r="B2849" i="56"/>
  <c r="B2848" i="56"/>
  <c r="B2847" i="56"/>
  <c r="B2846" i="56"/>
  <c r="B2845" i="56"/>
  <c r="B2844" i="56"/>
  <c r="B2843" i="56"/>
  <c r="B2842" i="56"/>
  <c r="B2841" i="56"/>
  <c r="B2840" i="56"/>
  <c r="B2839" i="56"/>
  <c r="B2838" i="56"/>
  <c r="B2837" i="56"/>
  <c r="B2836" i="56"/>
  <c r="B2835" i="56"/>
  <c r="B2834" i="56"/>
  <c r="B2833" i="56"/>
  <c r="B2832" i="56"/>
  <c r="B2831" i="56"/>
  <c r="B2830" i="56"/>
  <c r="B2829" i="56"/>
  <c r="B2828" i="56"/>
  <c r="B2827" i="56"/>
  <c r="B2826" i="56"/>
  <c r="B2825" i="56"/>
  <c r="B2824" i="56"/>
  <c r="B2823" i="56"/>
  <c r="B2822" i="56"/>
  <c r="B2821" i="56"/>
  <c r="B2820" i="56"/>
  <c r="B2819" i="56"/>
  <c r="B2818" i="56"/>
  <c r="B2817" i="56"/>
  <c r="B2816" i="56"/>
  <c r="B2815" i="56"/>
  <c r="B2814" i="56"/>
  <c r="B2813" i="56"/>
  <c r="B2812" i="56"/>
  <c r="B2811" i="56"/>
  <c r="B2810" i="56"/>
  <c r="B2809" i="56"/>
  <c r="B2808" i="56"/>
  <c r="B2807" i="56"/>
  <c r="B2806" i="56"/>
  <c r="B2805" i="56"/>
  <c r="B2804" i="56"/>
  <c r="B2803" i="56"/>
  <c r="B2802" i="56"/>
  <c r="B2801" i="56"/>
  <c r="B2800" i="56"/>
  <c r="B2799" i="56"/>
  <c r="B2798" i="56"/>
  <c r="B2797" i="56"/>
  <c r="B2796" i="56"/>
  <c r="B2795" i="56"/>
  <c r="B2794" i="56"/>
  <c r="B2793" i="56"/>
  <c r="B2792" i="56"/>
  <c r="B2791" i="56"/>
  <c r="B2790" i="56"/>
  <c r="B2789" i="56"/>
  <c r="B2788" i="56"/>
  <c r="B2787" i="56"/>
  <c r="B2786" i="56"/>
  <c r="B2785" i="56"/>
  <c r="B2784" i="56"/>
  <c r="B2783" i="56"/>
  <c r="B2782" i="56"/>
  <c r="B2781" i="56"/>
  <c r="B2780" i="56"/>
  <c r="B2779" i="56"/>
  <c r="B2778" i="56"/>
  <c r="B2777" i="56"/>
  <c r="B2776" i="56"/>
  <c r="B2775" i="56"/>
  <c r="B2774" i="56"/>
  <c r="B2773" i="56"/>
  <c r="B2772" i="56"/>
  <c r="B2771" i="56"/>
  <c r="B2770" i="56"/>
  <c r="B2769" i="56"/>
  <c r="B2768" i="56"/>
  <c r="B2767" i="56"/>
  <c r="B2766" i="56"/>
  <c r="B2765" i="56"/>
  <c r="B2764" i="56"/>
  <c r="B2763" i="56"/>
  <c r="B2762" i="56"/>
  <c r="B2761" i="56"/>
  <c r="B2760" i="56"/>
  <c r="B2759" i="56"/>
  <c r="B2758" i="56"/>
  <c r="B2757" i="56"/>
  <c r="B2756" i="56"/>
  <c r="B2755" i="56"/>
  <c r="B2754" i="56"/>
  <c r="B2753" i="56"/>
  <c r="B2752" i="56"/>
  <c r="B2751" i="56"/>
  <c r="B2750" i="56"/>
  <c r="B2749" i="56"/>
  <c r="B2748" i="56"/>
  <c r="B2747" i="56"/>
  <c r="B2746" i="56"/>
  <c r="B2745" i="56"/>
  <c r="B2744" i="56"/>
  <c r="B2743" i="56"/>
  <c r="B2742" i="56"/>
  <c r="B2741" i="56"/>
  <c r="B2740" i="56"/>
  <c r="B2739" i="56"/>
  <c r="B2738" i="56"/>
  <c r="B2737" i="56"/>
  <c r="B2736" i="56"/>
  <c r="B2735" i="56"/>
  <c r="B2734" i="56"/>
  <c r="B2733" i="56"/>
  <c r="B2732" i="56"/>
  <c r="B2731" i="56"/>
  <c r="B2730" i="56"/>
  <c r="B2729" i="56"/>
  <c r="B2728" i="56"/>
  <c r="B2727" i="56"/>
  <c r="B2726" i="56"/>
  <c r="B2725" i="56"/>
  <c r="B2724" i="56"/>
  <c r="B2723" i="56"/>
  <c r="B2722" i="56"/>
  <c r="B2721" i="56"/>
  <c r="B2720" i="56"/>
  <c r="B2719" i="56"/>
  <c r="B2718" i="56"/>
  <c r="B2717" i="56"/>
  <c r="B2716" i="56"/>
  <c r="B2715" i="56"/>
  <c r="B2714" i="56"/>
  <c r="B2713" i="56"/>
  <c r="B2712" i="56"/>
  <c r="B2711" i="56"/>
  <c r="B2710" i="56"/>
  <c r="B2709" i="56"/>
  <c r="B2708" i="56"/>
  <c r="B2707" i="56"/>
  <c r="B2706" i="56"/>
  <c r="B2705" i="56"/>
  <c r="B2704" i="56"/>
  <c r="B2703" i="56"/>
  <c r="B2702" i="56"/>
  <c r="B2701" i="56"/>
  <c r="B2700" i="56"/>
  <c r="B2699" i="56"/>
  <c r="B2698" i="56"/>
  <c r="B2697" i="56"/>
  <c r="B2696" i="56"/>
  <c r="B2695" i="56"/>
  <c r="B2694" i="56"/>
  <c r="B2693" i="56"/>
  <c r="B2692" i="56"/>
  <c r="B2691" i="56"/>
  <c r="B2690" i="56"/>
  <c r="B2689" i="56"/>
  <c r="B2688" i="56"/>
  <c r="B2687" i="56"/>
  <c r="B2686" i="56"/>
  <c r="B2685" i="56"/>
  <c r="B2684" i="56"/>
  <c r="B2683" i="56"/>
  <c r="B2682" i="56"/>
  <c r="B2681" i="56"/>
  <c r="B2680" i="56"/>
  <c r="B2679" i="56"/>
  <c r="B2678" i="56"/>
  <c r="B2677" i="56"/>
  <c r="B2676" i="56"/>
  <c r="B2675" i="56"/>
  <c r="B2674" i="56"/>
  <c r="B2673" i="56"/>
  <c r="B2672" i="56"/>
  <c r="B2671" i="56"/>
  <c r="B2670" i="56"/>
  <c r="B2669" i="56"/>
  <c r="B2668" i="56"/>
  <c r="B2667" i="56"/>
  <c r="B2666" i="56"/>
  <c r="B2665" i="56"/>
  <c r="B2664" i="56"/>
  <c r="B2663" i="56"/>
  <c r="B2662" i="56"/>
  <c r="B2661" i="56"/>
  <c r="B2660" i="56"/>
  <c r="B2659" i="56"/>
  <c r="B2658" i="56"/>
  <c r="B2657" i="56"/>
  <c r="B2656" i="56"/>
  <c r="B2655" i="56"/>
  <c r="B2654" i="56"/>
  <c r="B2653" i="56"/>
  <c r="B2652" i="56"/>
  <c r="B2651" i="56"/>
  <c r="B2650" i="56"/>
  <c r="B2649" i="56"/>
  <c r="B2648" i="56"/>
  <c r="B2647" i="56"/>
  <c r="B2646" i="56"/>
  <c r="B2645" i="56"/>
  <c r="B2644" i="56"/>
  <c r="B2643" i="56"/>
  <c r="B2642" i="56"/>
  <c r="B2641" i="56"/>
  <c r="B2640" i="56"/>
  <c r="B2639" i="56"/>
  <c r="B2638" i="56"/>
  <c r="B2637" i="56"/>
  <c r="B2636" i="56"/>
  <c r="B2635" i="56"/>
  <c r="B2634" i="56"/>
  <c r="B2633" i="56"/>
  <c r="B2632" i="56"/>
  <c r="B2631" i="56"/>
  <c r="B2630" i="56"/>
  <c r="B2629" i="56"/>
  <c r="B2628" i="56"/>
  <c r="B2627" i="56"/>
  <c r="B2626" i="56"/>
  <c r="B2625" i="56"/>
  <c r="B2624" i="56"/>
  <c r="B2623" i="56"/>
  <c r="B2622" i="56"/>
  <c r="B2621" i="56"/>
  <c r="B2620" i="56"/>
  <c r="B2619" i="56"/>
  <c r="B2618" i="56"/>
  <c r="B2617" i="56"/>
  <c r="B2616" i="56"/>
  <c r="B2615" i="56"/>
  <c r="B2614" i="56"/>
  <c r="B2613" i="56"/>
  <c r="B2612" i="56"/>
  <c r="B2611" i="56"/>
  <c r="B2610" i="56"/>
  <c r="B2609" i="56"/>
  <c r="B2608" i="56"/>
  <c r="B2607" i="56"/>
  <c r="B2606" i="56"/>
  <c r="B2605" i="56"/>
  <c r="B2604" i="56"/>
  <c r="B2603" i="56"/>
  <c r="B2602" i="56"/>
  <c r="B2601" i="56"/>
  <c r="B2600" i="56"/>
  <c r="B2599" i="56"/>
  <c r="B2598" i="56"/>
  <c r="B2597" i="56"/>
  <c r="B2596" i="56"/>
  <c r="B2595" i="56"/>
  <c r="B2594" i="56"/>
  <c r="B2593" i="56"/>
  <c r="B2592" i="56"/>
  <c r="B2591" i="56"/>
  <c r="B2590" i="56"/>
  <c r="B2589" i="56"/>
  <c r="B2588" i="56"/>
  <c r="B2587" i="56"/>
  <c r="B2586" i="56"/>
  <c r="B2585" i="56"/>
  <c r="B2584" i="56"/>
  <c r="B2583" i="56"/>
  <c r="B2582" i="56"/>
  <c r="B2581" i="56"/>
  <c r="B2580" i="56"/>
  <c r="B2579" i="56"/>
  <c r="B2578" i="56"/>
  <c r="B2577" i="56"/>
  <c r="B2576" i="56"/>
  <c r="B2575" i="56"/>
  <c r="B2574" i="56"/>
  <c r="B2573" i="56"/>
  <c r="B2572" i="56"/>
  <c r="B2571" i="56"/>
  <c r="B2570" i="56"/>
  <c r="B2569" i="56"/>
  <c r="B2568" i="56"/>
  <c r="B2567" i="56"/>
  <c r="B2566" i="56"/>
  <c r="B2565" i="56"/>
  <c r="B2564" i="56"/>
  <c r="B2563" i="56"/>
  <c r="B2562" i="56"/>
  <c r="B2561" i="56"/>
  <c r="B2560" i="56"/>
  <c r="B2559" i="56"/>
  <c r="B2558" i="56"/>
  <c r="B2557" i="56"/>
  <c r="B2556" i="56"/>
  <c r="B2555" i="56"/>
  <c r="B2554" i="56"/>
  <c r="B2553" i="56"/>
  <c r="B2552" i="56"/>
  <c r="B2551" i="56"/>
  <c r="B2550" i="56"/>
  <c r="B2549" i="56"/>
  <c r="B2548" i="56"/>
  <c r="B2547" i="56"/>
  <c r="B2546" i="56"/>
  <c r="B2545" i="56"/>
  <c r="B2544" i="56"/>
  <c r="B2543" i="56"/>
  <c r="B2542" i="56"/>
  <c r="B2541" i="56"/>
  <c r="B2540" i="56"/>
  <c r="B2539" i="56"/>
  <c r="B2538" i="56"/>
  <c r="B2537" i="56"/>
  <c r="B2536" i="56"/>
  <c r="B2535" i="56"/>
  <c r="B2534" i="56"/>
  <c r="B2533" i="56"/>
  <c r="B2532" i="56"/>
  <c r="B2531" i="56"/>
  <c r="B2530" i="56"/>
  <c r="B2529" i="56"/>
  <c r="B2528" i="56"/>
  <c r="B2527" i="56"/>
  <c r="B2526" i="56"/>
  <c r="B2525" i="56"/>
  <c r="B2524" i="56"/>
  <c r="B2523" i="56"/>
  <c r="B2522" i="56"/>
  <c r="B2521" i="56"/>
  <c r="B2520" i="56"/>
  <c r="B2519" i="56"/>
  <c r="B2518" i="56"/>
  <c r="B2517" i="56"/>
  <c r="B2516" i="56"/>
  <c r="B2515" i="56"/>
  <c r="B2514" i="56"/>
  <c r="B2513" i="56"/>
  <c r="B2512" i="56"/>
  <c r="B2511" i="56"/>
  <c r="B2510" i="56"/>
  <c r="B2509" i="56"/>
  <c r="B2508" i="56"/>
  <c r="B2507" i="56"/>
  <c r="B2506" i="56"/>
  <c r="B2505" i="56"/>
  <c r="B2504" i="56"/>
  <c r="B2503" i="56"/>
  <c r="B2502" i="56"/>
  <c r="B2501" i="56"/>
  <c r="B2500" i="56"/>
  <c r="B2499" i="56"/>
  <c r="B2498" i="56"/>
  <c r="B2497" i="56"/>
  <c r="B2496" i="56"/>
  <c r="B2495" i="56"/>
  <c r="B2494" i="56"/>
  <c r="B2493" i="56"/>
  <c r="B2492" i="56"/>
  <c r="B2491" i="56"/>
  <c r="B2490" i="56"/>
  <c r="B2489" i="56"/>
  <c r="B2488" i="56"/>
  <c r="B2487" i="56"/>
  <c r="B2486" i="56"/>
  <c r="B2485" i="56"/>
  <c r="B2484" i="56"/>
  <c r="B2483" i="56"/>
  <c r="B2482" i="56"/>
  <c r="B2481" i="56"/>
  <c r="B2480" i="56"/>
  <c r="B2479" i="56"/>
  <c r="B2478" i="56"/>
  <c r="B2477" i="56"/>
  <c r="B2476" i="56"/>
  <c r="B2475" i="56"/>
  <c r="B2474" i="56"/>
  <c r="B2473" i="56"/>
  <c r="B2472" i="56"/>
  <c r="B2471" i="56"/>
  <c r="B2470" i="56"/>
  <c r="B2469" i="56"/>
  <c r="B2468" i="56"/>
  <c r="B2467" i="56"/>
  <c r="B2466" i="56"/>
  <c r="B2465" i="56"/>
  <c r="B2464" i="56"/>
  <c r="B2463" i="56"/>
  <c r="B2462" i="56"/>
  <c r="B2461" i="56"/>
  <c r="B2460" i="56"/>
  <c r="B2459" i="56"/>
  <c r="B2458" i="56"/>
  <c r="B2457" i="56"/>
  <c r="B2456" i="56"/>
  <c r="B2455" i="56"/>
  <c r="B2454" i="56"/>
  <c r="B2453" i="56"/>
  <c r="B2452" i="56"/>
  <c r="B2451" i="56"/>
  <c r="B2450" i="56"/>
  <c r="B2449" i="56"/>
  <c r="B2448" i="56"/>
  <c r="B2447" i="56"/>
  <c r="B2446" i="56"/>
  <c r="B2445" i="56"/>
  <c r="B2444" i="56"/>
  <c r="B2443" i="56"/>
  <c r="B2442" i="56"/>
  <c r="B2441" i="56"/>
  <c r="B2440" i="56"/>
  <c r="B2439" i="56"/>
  <c r="B2438" i="56"/>
  <c r="B2437" i="56"/>
  <c r="B2436" i="56"/>
  <c r="B2435" i="56"/>
  <c r="B2434" i="56"/>
  <c r="B2433" i="56"/>
  <c r="B2432" i="56"/>
  <c r="B2431" i="56"/>
  <c r="B2430" i="56"/>
  <c r="B2429" i="56"/>
  <c r="B2428" i="56"/>
  <c r="B2427" i="56"/>
  <c r="B2426" i="56"/>
  <c r="B2425" i="56"/>
  <c r="B2424" i="56"/>
  <c r="B2423" i="56"/>
  <c r="B2422" i="56"/>
  <c r="B2421" i="56"/>
  <c r="B2420" i="56"/>
  <c r="B2419" i="56"/>
  <c r="B2418" i="56"/>
  <c r="B2417" i="56"/>
  <c r="B2416" i="56"/>
  <c r="B2415" i="56"/>
  <c r="B2414" i="56"/>
  <c r="B2413" i="56"/>
  <c r="B2412" i="56"/>
  <c r="B2411" i="56"/>
  <c r="B2410" i="56"/>
  <c r="B2409" i="56"/>
  <c r="B2408" i="56"/>
  <c r="B2407" i="56"/>
  <c r="B2406" i="56"/>
  <c r="B2405" i="56"/>
  <c r="B2404" i="56"/>
  <c r="B2403" i="56"/>
  <c r="B2402" i="56"/>
  <c r="B2401" i="56"/>
  <c r="B2400" i="56"/>
  <c r="B2399" i="56"/>
  <c r="B2398" i="56"/>
  <c r="B2397" i="56"/>
  <c r="B2396" i="56"/>
  <c r="B2395" i="56"/>
  <c r="B2394" i="56"/>
  <c r="B2393" i="56"/>
  <c r="B2392" i="56"/>
  <c r="B2391" i="56"/>
  <c r="B2390" i="56"/>
  <c r="B2389" i="56"/>
  <c r="B2388" i="56"/>
  <c r="B2387" i="56"/>
  <c r="B2386" i="56"/>
  <c r="B2385" i="56"/>
  <c r="B2384" i="56"/>
  <c r="B2383" i="56"/>
  <c r="B2382" i="56"/>
  <c r="B2381" i="56"/>
  <c r="B2380" i="56"/>
  <c r="B2379" i="56"/>
  <c r="B2378" i="56"/>
  <c r="B2377" i="56"/>
  <c r="B2376" i="56"/>
  <c r="B2375" i="56"/>
  <c r="B2374" i="56"/>
  <c r="B2373" i="56"/>
  <c r="B2372" i="56"/>
  <c r="B2371" i="56"/>
  <c r="B2370" i="56"/>
  <c r="B2369" i="56"/>
  <c r="B2368" i="56"/>
  <c r="B2367" i="56"/>
  <c r="B2366" i="56"/>
  <c r="B2365" i="56"/>
  <c r="B2364" i="56"/>
  <c r="B2363" i="56"/>
  <c r="B2362" i="56"/>
  <c r="B2361" i="56"/>
  <c r="B2360" i="56"/>
  <c r="B2359" i="56"/>
  <c r="B2358" i="56"/>
  <c r="B2357" i="56"/>
  <c r="B2356" i="56"/>
  <c r="B2355" i="56"/>
  <c r="B2354" i="56"/>
  <c r="B2353" i="56"/>
  <c r="B2352" i="56"/>
  <c r="B2351" i="56"/>
  <c r="B2350" i="56"/>
  <c r="B2349" i="56"/>
  <c r="B2348" i="56"/>
  <c r="B2347" i="56"/>
  <c r="B2346" i="56"/>
  <c r="B2345" i="56"/>
  <c r="B2344" i="56"/>
  <c r="B2343" i="56"/>
  <c r="B2342" i="56"/>
  <c r="B2341" i="56"/>
  <c r="B2340" i="56"/>
  <c r="B2339" i="56"/>
  <c r="B2338" i="56"/>
  <c r="B2337" i="56"/>
  <c r="B2336" i="56"/>
  <c r="B2335" i="56"/>
  <c r="B2334" i="56"/>
  <c r="B2333" i="56"/>
  <c r="B2332" i="56"/>
  <c r="B2331" i="56"/>
  <c r="B2330" i="56"/>
  <c r="B2329" i="56"/>
  <c r="B2328" i="56"/>
  <c r="B2327" i="56"/>
  <c r="B2326" i="56"/>
  <c r="B2325" i="56"/>
  <c r="B2324" i="56"/>
  <c r="B2323" i="56"/>
  <c r="B2322" i="56"/>
  <c r="B2321" i="56"/>
  <c r="B2320" i="56"/>
  <c r="B2319" i="56"/>
  <c r="B2318" i="56"/>
  <c r="B2317" i="56"/>
  <c r="B2316" i="56"/>
  <c r="B2315" i="56"/>
  <c r="B2314" i="56"/>
  <c r="B2313" i="56"/>
  <c r="B2312" i="56"/>
  <c r="B2311" i="56"/>
  <c r="B2310" i="56"/>
  <c r="B2309" i="56"/>
  <c r="B2308" i="56"/>
  <c r="B2307" i="56"/>
  <c r="B2306" i="56"/>
  <c r="B2305" i="56"/>
  <c r="B2304" i="56"/>
  <c r="B2303" i="56"/>
  <c r="B2302" i="56"/>
  <c r="B2301" i="56"/>
  <c r="B2300" i="56"/>
  <c r="B2299" i="56"/>
  <c r="B2298" i="56"/>
  <c r="B2297" i="56"/>
  <c r="B2296" i="56"/>
  <c r="B2295" i="56"/>
  <c r="B2294" i="56"/>
  <c r="B2293" i="56"/>
  <c r="B2292" i="56"/>
  <c r="B2291" i="56"/>
  <c r="B2290" i="56"/>
  <c r="B2289" i="56"/>
  <c r="B2288" i="56"/>
  <c r="B2287" i="56"/>
  <c r="B2286" i="56"/>
  <c r="B2285" i="56"/>
  <c r="B2284" i="56"/>
  <c r="B2283" i="56"/>
  <c r="B2282" i="56"/>
  <c r="B2281" i="56"/>
  <c r="B2280" i="56"/>
  <c r="B2279" i="56"/>
  <c r="B2278" i="56"/>
  <c r="B2277" i="56"/>
  <c r="B2276" i="56"/>
  <c r="B2275" i="56"/>
  <c r="B2274" i="56"/>
  <c r="B2273" i="56"/>
  <c r="B2272" i="56"/>
  <c r="B2271" i="56"/>
  <c r="B2270" i="56"/>
  <c r="B2269" i="56"/>
  <c r="B2268" i="56"/>
  <c r="B2267" i="56"/>
  <c r="B2266" i="56"/>
  <c r="B2265" i="56"/>
  <c r="B2264" i="56"/>
  <c r="B2263" i="56"/>
  <c r="B2262" i="56"/>
  <c r="B2261" i="56"/>
  <c r="B2260" i="56"/>
  <c r="B2259" i="56"/>
  <c r="B2258" i="56"/>
  <c r="B2257" i="56"/>
  <c r="B2256" i="56"/>
  <c r="B2255" i="56"/>
  <c r="B2254" i="56"/>
  <c r="B2253" i="56"/>
  <c r="B2252" i="56"/>
  <c r="B2251" i="56"/>
  <c r="B2250" i="56"/>
  <c r="B2249" i="56"/>
  <c r="B2248" i="56"/>
  <c r="B2247" i="56"/>
  <c r="B2246" i="56"/>
  <c r="B2245" i="56"/>
  <c r="B2244" i="56"/>
  <c r="B2243" i="56"/>
  <c r="B2242" i="56"/>
  <c r="B2241" i="56"/>
  <c r="B2240" i="56"/>
  <c r="B2239" i="56"/>
  <c r="B2238" i="56"/>
  <c r="B2237" i="56"/>
  <c r="B2236" i="56"/>
  <c r="B2235" i="56"/>
  <c r="B2234" i="56"/>
  <c r="B2233" i="56"/>
  <c r="B2232" i="56"/>
  <c r="B2231" i="56"/>
  <c r="B2230" i="56"/>
  <c r="B2229" i="56"/>
  <c r="B2228" i="56"/>
  <c r="B2227" i="56"/>
  <c r="B2226" i="56"/>
  <c r="B2225" i="56"/>
  <c r="B2224" i="56"/>
  <c r="B2223" i="56"/>
  <c r="B2222" i="56"/>
  <c r="B2221" i="56"/>
  <c r="B2220" i="56"/>
  <c r="B2219" i="56"/>
  <c r="B2218" i="56"/>
  <c r="B2217" i="56"/>
  <c r="B2216" i="56"/>
  <c r="B2215" i="56"/>
  <c r="B2214" i="56"/>
  <c r="B2213" i="56"/>
  <c r="B2212" i="56"/>
  <c r="B2211" i="56"/>
  <c r="B2210" i="56"/>
  <c r="B2209" i="56"/>
  <c r="B2208" i="56"/>
  <c r="B2207" i="56"/>
  <c r="B2206" i="56"/>
  <c r="B2205" i="56"/>
  <c r="B2204" i="56"/>
  <c r="B2203" i="56"/>
  <c r="B2202" i="56"/>
  <c r="B2201" i="56"/>
  <c r="B2200" i="56"/>
  <c r="B2199" i="56"/>
  <c r="B2198" i="56"/>
  <c r="B2197" i="56"/>
  <c r="B2196" i="56"/>
  <c r="B2195" i="56"/>
  <c r="B2194" i="56"/>
  <c r="B2193" i="56"/>
  <c r="B2192" i="56"/>
  <c r="B2191" i="56"/>
  <c r="B2190" i="56"/>
  <c r="B2189" i="56"/>
  <c r="B2188" i="56"/>
  <c r="B2187" i="56"/>
  <c r="B2186" i="56"/>
  <c r="B2185" i="56"/>
  <c r="B2184" i="56"/>
  <c r="B2183" i="56"/>
  <c r="B2182" i="56"/>
  <c r="B2181" i="56"/>
  <c r="B2180" i="56"/>
  <c r="B2179" i="56"/>
  <c r="B2178" i="56"/>
  <c r="B2177" i="56"/>
  <c r="B2176" i="56"/>
  <c r="B2175" i="56"/>
  <c r="B2174" i="56"/>
  <c r="B2173" i="56"/>
  <c r="B2172" i="56"/>
  <c r="B2171" i="56"/>
  <c r="B2170" i="56"/>
  <c r="B2169" i="56"/>
  <c r="B2168" i="56"/>
  <c r="B2167" i="56"/>
  <c r="B2166" i="56"/>
  <c r="B2165" i="56"/>
  <c r="B2164" i="56"/>
  <c r="B2163" i="56"/>
  <c r="B2162" i="56"/>
  <c r="B2161" i="56"/>
  <c r="B2160" i="56"/>
  <c r="B2159" i="56"/>
  <c r="B2158" i="56"/>
  <c r="B2157" i="56"/>
  <c r="B2156" i="56"/>
  <c r="B2155" i="56"/>
  <c r="B2154" i="56"/>
  <c r="B2153" i="56"/>
  <c r="B2152" i="56"/>
  <c r="B2151" i="56"/>
  <c r="B2150" i="56"/>
  <c r="B2149" i="56"/>
  <c r="B2148" i="56"/>
  <c r="B2147" i="56"/>
  <c r="B2146" i="56"/>
  <c r="B2145" i="56"/>
  <c r="B2144" i="56"/>
  <c r="B2143" i="56"/>
  <c r="B2142" i="56"/>
  <c r="B2141" i="56"/>
  <c r="B2140" i="56"/>
  <c r="B2139" i="56"/>
  <c r="B2138" i="56"/>
  <c r="B2137" i="56"/>
  <c r="B2136" i="56"/>
  <c r="B2135" i="56"/>
  <c r="B2134" i="56"/>
  <c r="B2133" i="56"/>
  <c r="B2132" i="56"/>
  <c r="B2131" i="56"/>
  <c r="B2130" i="56"/>
  <c r="B2129" i="56"/>
  <c r="B2128" i="56"/>
  <c r="B2127" i="56"/>
  <c r="B2126" i="56"/>
  <c r="B2125" i="56"/>
  <c r="B2124" i="56"/>
  <c r="B2123" i="56"/>
  <c r="B2122" i="56"/>
  <c r="B2121" i="56"/>
  <c r="B2120" i="56"/>
  <c r="B2119" i="56"/>
  <c r="B2118" i="56"/>
  <c r="B2117" i="56"/>
  <c r="B2116" i="56"/>
  <c r="B2115" i="56"/>
  <c r="B2114" i="56"/>
  <c r="B2113" i="56"/>
  <c r="B2112" i="56"/>
  <c r="B2111" i="56"/>
  <c r="B2110" i="56"/>
  <c r="B2109" i="56"/>
  <c r="B2108" i="56"/>
  <c r="B2107" i="56"/>
  <c r="B2106" i="56"/>
  <c r="B2105" i="56"/>
  <c r="B2104" i="56"/>
  <c r="B2103" i="56"/>
  <c r="B2102" i="56"/>
  <c r="B2101" i="56"/>
  <c r="B2100" i="56"/>
  <c r="B2099" i="56"/>
  <c r="B2098" i="56"/>
  <c r="B2097" i="56"/>
  <c r="B2096" i="56"/>
  <c r="B2095" i="56"/>
  <c r="B2094" i="56"/>
  <c r="B2093" i="56"/>
  <c r="B2092" i="56"/>
  <c r="B2091" i="56"/>
  <c r="B2090" i="56"/>
  <c r="B2089" i="56"/>
  <c r="B2088" i="56"/>
  <c r="B2087" i="56"/>
  <c r="B2086" i="56"/>
  <c r="B2085" i="56"/>
  <c r="B2084" i="56"/>
  <c r="B2083" i="56"/>
  <c r="B2082" i="56"/>
  <c r="B2081" i="56"/>
  <c r="B2080" i="56"/>
  <c r="B2079" i="56"/>
  <c r="B2078" i="56"/>
  <c r="B2077" i="56"/>
  <c r="B2076" i="56"/>
  <c r="B2075" i="56"/>
  <c r="B2074" i="56"/>
  <c r="B2073" i="56"/>
  <c r="B2072" i="56"/>
  <c r="B2071" i="56"/>
  <c r="B2070" i="56"/>
  <c r="B2069" i="56"/>
  <c r="B2068" i="56"/>
  <c r="B2067" i="56"/>
  <c r="B2066" i="56"/>
  <c r="B2065" i="56"/>
  <c r="B2064" i="56"/>
  <c r="B2063" i="56"/>
  <c r="B2062" i="56"/>
  <c r="B2061" i="56"/>
  <c r="B2060" i="56"/>
  <c r="B2059" i="56"/>
  <c r="B2058" i="56"/>
  <c r="B2057" i="56"/>
  <c r="B2056" i="56"/>
  <c r="B2055" i="56"/>
  <c r="B2054" i="56"/>
  <c r="B2053" i="56"/>
  <c r="B2052" i="56"/>
  <c r="B2051" i="56"/>
  <c r="B2050" i="56"/>
  <c r="B2049" i="56"/>
  <c r="B2048" i="56"/>
  <c r="B2047" i="56"/>
  <c r="B2046" i="56"/>
  <c r="B2045" i="56"/>
  <c r="B2044" i="56"/>
  <c r="B2043" i="56"/>
  <c r="B2042" i="56"/>
  <c r="B2041" i="56"/>
  <c r="B2040" i="56"/>
  <c r="B2039" i="56"/>
  <c r="B2038" i="56"/>
  <c r="B2037" i="56"/>
  <c r="B2036" i="56"/>
  <c r="B2035" i="56"/>
  <c r="B2034" i="56"/>
  <c r="B2033" i="56"/>
  <c r="B2032" i="56"/>
  <c r="B2031" i="56"/>
  <c r="B2030" i="56"/>
  <c r="B2029" i="56"/>
  <c r="B2028" i="56"/>
  <c r="B2027" i="56"/>
  <c r="B2026" i="56"/>
  <c r="B2025" i="56"/>
  <c r="B2024" i="56"/>
  <c r="B2023" i="56"/>
  <c r="B2022" i="56"/>
  <c r="B2021" i="56"/>
  <c r="B2020" i="56"/>
  <c r="B2019" i="56"/>
  <c r="B2018" i="56"/>
  <c r="B2017" i="56"/>
  <c r="B2016" i="56"/>
  <c r="B2015" i="56"/>
  <c r="B2014" i="56"/>
  <c r="B2013" i="56"/>
  <c r="B2012" i="56"/>
  <c r="B2011" i="56"/>
  <c r="B2010" i="56"/>
  <c r="B2009" i="56"/>
  <c r="B2008" i="56"/>
  <c r="B2007" i="56"/>
  <c r="B2006" i="56"/>
  <c r="B2005" i="56"/>
  <c r="B2004" i="56"/>
  <c r="B2003" i="56"/>
  <c r="B2002" i="56"/>
  <c r="B2001" i="56"/>
  <c r="B2000" i="56"/>
  <c r="B1999" i="56"/>
  <c r="B1998" i="56"/>
  <c r="B1997" i="56"/>
  <c r="B1996" i="56"/>
  <c r="B1995" i="56"/>
  <c r="B1994" i="56"/>
  <c r="B1993" i="56"/>
  <c r="B1992" i="56"/>
  <c r="B1991" i="56"/>
  <c r="B1990" i="56"/>
  <c r="B1989" i="56"/>
  <c r="B1988" i="56"/>
  <c r="B1987" i="56"/>
  <c r="B1986" i="56"/>
  <c r="B1985" i="56"/>
  <c r="B1984" i="56"/>
  <c r="B1983" i="56"/>
  <c r="B1982" i="56"/>
  <c r="B1981" i="56"/>
  <c r="B1980" i="56"/>
  <c r="B1979" i="56"/>
  <c r="B1978" i="56"/>
  <c r="B1977" i="56"/>
  <c r="B1976" i="56"/>
  <c r="B1975" i="56"/>
  <c r="B1974" i="56"/>
  <c r="B1973" i="56"/>
  <c r="B1972" i="56"/>
  <c r="B1971" i="56"/>
  <c r="B1970" i="56"/>
  <c r="B1969" i="56"/>
  <c r="B1968" i="56"/>
  <c r="B1967" i="56"/>
  <c r="B1966" i="56"/>
  <c r="B1965" i="56"/>
  <c r="B1964" i="56"/>
  <c r="B1963" i="56"/>
  <c r="B1962" i="56"/>
  <c r="B1961" i="56"/>
  <c r="B1960" i="56"/>
  <c r="B1959" i="56"/>
  <c r="B1958" i="56"/>
  <c r="B1957" i="56"/>
  <c r="B1956" i="56"/>
  <c r="B1955" i="56"/>
  <c r="B1954" i="56"/>
  <c r="B1953" i="56"/>
  <c r="B1952" i="56"/>
  <c r="B1951" i="56"/>
  <c r="B1950" i="56"/>
  <c r="B1949" i="56"/>
  <c r="B1948" i="56"/>
  <c r="B1947" i="56"/>
  <c r="B1946" i="56"/>
  <c r="B1945" i="56"/>
  <c r="B1944" i="56"/>
  <c r="B1943" i="56"/>
  <c r="B1942" i="56"/>
  <c r="B1941" i="56"/>
  <c r="B1940" i="56"/>
  <c r="B1939" i="56"/>
  <c r="B1938" i="56"/>
  <c r="B1937" i="56"/>
  <c r="B1936" i="56"/>
  <c r="B1935" i="56"/>
  <c r="B1934" i="56"/>
  <c r="B1933" i="56"/>
  <c r="B1932" i="56"/>
  <c r="B1931" i="56"/>
  <c r="B1930" i="56"/>
  <c r="B1929" i="56"/>
  <c r="B1928" i="56"/>
  <c r="B1927" i="56"/>
  <c r="B1926" i="56"/>
  <c r="B1925" i="56"/>
  <c r="B1924" i="56"/>
  <c r="B1923" i="56"/>
  <c r="B1922" i="56"/>
  <c r="B1921" i="56"/>
  <c r="B1920" i="56"/>
  <c r="B1919" i="56"/>
  <c r="B1918" i="56"/>
  <c r="B1917" i="56"/>
  <c r="B1916" i="56"/>
  <c r="B1915" i="56"/>
  <c r="B1914" i="56"/>
  <c r="B1913" i="56"/>
  <c r="B1912" i="56"/>
  <c r="B1911" i="56"/>
  <c r="B1910" i="56"/>
  <c r="B1909" i="56"/>
  <c r="B1908" i="56"/>
  <c r="B1907" i="56"/>
  <c r="B1906" i="56"/>
  <c r="B1905" i="56"/>
  <c r="B1904" i="56"/>
  <c r="B1903" i="56"/>
  <c r="B1902" i="56"/>
  <c r="B1901" i="56"/>
  <c r="B1900" i="56"/>
  <c r="B1899" i="56"/>
  <c r="B1898" i="56"/>
  <c r="B1897" i="56"/>
  <c r="B1896" i="56"/>
  <c r="B1895" i="56"/>
  <c r="B1894" i="56"/>
  <c r="B1893" i="56"/>
  <c r="B1892" i="56"/>
  <c r="B1891" i="56"/>
  <c r="B1890" i="56"/>
  <c r="B1889" i="56"/>
  <c r="B1888" i="56"/>
  <c r="B1887" i="56"/>
  <c r="B1886" i="56"/>
  <c r="B1885" i="56"/>
  <c r="B1884" i="56"/>
  <c r="B1883" i="56"/>
  <c r="B1882" i="56"/>
  <c r="B1881" i="56"/>
  <c r="B1880" i="56"/>
  <c r="B1879" i="56"/>
  <c r="B1878" i="56"/>
  <c r="B1877" i="56"/>
  <c r="B1876" i="56"/>
  <c r="B1875" i="56"/>
  <c r="B1874" i="56"/>
  <c r="B1873" i="56"/>
  <c r="B1872" i="56"/>
  <c r="B1871" i="56"/>
  <c r="B1870" i="56"/>
  <c r="B1869" i="56"/>
  <c r="B1868" i="56"/>
  <c r="B1867" i="56"/>
  <c r="B1866" i="56"/>
  <c r="B1865" i="56"/>
  <c r="B1864" i="56"/>
  <c r="B1863" i="56"/>
  <c r="B1862" i="56"/>
  <c r="B1861" i="56"/>
  <c r="B1860" i="56"/>
  <c r="B1859" i="56"/>
  <c r="B1858" i="56"/>
  <c r="B1857" i="56"/>
  <c r="B1856" i="56"/>
  <c r="B1855" i="56"/>
  <c r="B1854" i="56"/>
  <c r="B1853" i="56"/>
  <c r="B1852" i="56"/>
  <c r="B1851" i="56"/>
  <c r="B1850" i="56"/>
  <c r="B1849" i="56"/>
  <c r="B1848" i="56"/>
  <c r="B1847" i="56"/>
  <c r="B1846" i="56"/>
  <c r="B1845" i="56"/>
  <c r="B1844" i="56"/>
  <c r="B1843" i="56"/>
  <c r="B1842" i="56"/>
  <c r="B1841" i="56"/>
  <c r="B1840" i="56"/>
  <c r="B1839" i="56"/>
  <c r="B1838" i="56"/>
  <c r="B1837" i="56"/>
  <c r="B1836" i="56"/>
  <c r="B1835" i="56"/>
  <c r="B1834" i="56"/>
  <c r="B1833" i="56"/>
  <c r="B1832" i="56"/>
  <c r="B1831" i="56"/>
  <c r="B1830" i="56"/>
  <c r="B1829" i="56"/>
  <c r="B1828" i="56"/>
  <c r="B1827" i="56"/>
  <c r="B1826" i="56"/>
  <c r="B1825" i="56"/>
  <c r="B1824" i="56"/>
  <c r="B1823" i="56"/>
  <c r="B1822" i="56"/>
  <c r="B1821" i="56"/>
  <c r="B1820" i="56"/>
  <c r="B1819" i="56"/>
  <c r="B1818" i="56"/>
  <c r="B1817" i="56"/>
  <c r="B1816" i="56"/>
  <c r="B1815" i="56"/>
  <c r="B1814" i="56"/>
  <c r="B1813" i="56"/>
  <c r="B1812" i="56"/>
  <c r="B1811" i="56"/>
  <c r="B1810" i="56"/>
  <c r="B1809" i="56"/>
  <c r="B1808" i="56"/>
  <c r="B1807" i="56"/>
  <c r="B1806" i="56"/>
  <c r="B1805" i="56"/>
  <c r="B1804" i="56"/>
  <c r="B1803" i="56"/>
  <c r="B1802" i="56"/>
  <c r="B1801" i="56"/>
  <c r="B1800" i="56"/>
  <c r="B1799" i="56"/>
  <c r="B1798" i="56"/>
  <c r="B1797" i="56"/>
  <c r="B1796" i="56"/>
  <c r="B1795" i="56"/>
  <c r="B1794" i="56"/>
  <c r="B1793" i="56"/>
  <c r="B1792" i="56"/>
  <c r="B1791" i="56"/>
  <c r="B1790" i="56"/>
  <c r="B1789" i="56"/>
  <c r="B1788" i="56"/>
  <c r="B1787" i="56"/>
  <c r="B1786" i="56"/>
  <c r="B1785" i="56"/>
  <c r="B1784" i="56"/>
  <c r="B1783" i="56"/>
  <c r="B1782" i="56"/>
  <c r="B1781" i="56"/>
  <c r="B1780" i="56"/>
  <c r="B1779" i="56"/>
  <c r="B1778" i="56"/>
  <c r="B1777" i="56"/>
  <c r="B1776" i="56"/>
  <c r="B1775" i="56"/>
  <c r="B1774" i="56"/>
  <c r="B1773" i="56"/>
  <c r="B1772" i="56"/>
  <c r="B1771" i="56"/>
  <c r="B1770" i="56"/>
  <c r="B1769" i="56"/>
  <c r="B1768" i="56"/>
  <c r="B1767" i="56"/>
  <c r="B1766" i="56"/>
  <c r="B1765" i="56"/>
  <c r="B1764" i="56"/>
  <c r="B1763" i="56"/>
  <c r="B1762" i="56"/>
  <c r="B1761" i="56"/>
  <c r="B1760" i="56"/>
  <c r="B1759" i="56"/>
  <c r="B1758" i="56"/>
  <c r="B1757" i="56"/>
  <c r="B1756" i="56"/>
  <c r="B1755" i="56"/>
  <c r="B1754" i="56"/>
  <c r="B1753" i="56"/>
  <c r="B1752" i="56"/>
  <c r="B1751" i="56"/>
  <c r="B1750" i="56"/>
  <c r="B1749" i="56"/>
  <c r="B1748" i="56"/>
  <c r="B1747" i="56"/>
  <c r="B1746" i="56"/>
  <c r="B1745" i="56"/>
  <c r="B1744" i="56"/>
  <c r="B1743" i="56"/>
  <c r="B1742" i="56"/>
  <c r="B1741" i="56"/>
  <c r="B1740" i="56"/>
  <c r="B1739" i="56"/>
  <c r="B1738" i="56"/>
  <c r="B1737" i="56"/>
  <c r="B1736" i="56"/>
  <c r="B1735" i="56"/>
  <c r="B1734" i="56"/>
  <c r="B1733" i="56"/>
  <c r="B1732" i="56"/>
  <c r="B1731" i="56"/>
  <c r="B1730" i="56"/>
  <c r="B1729" i="56"/>
  <c r="B1728" i="56"/>
  <c r="B1727" i="56"/>
  <c r="B1726" i="56"/>
  <c r="B1725" i="56"/>
  <c r="B1724" i="56"/>
  <c r="B1723" i="56"/>
  <c r="B1722" i="56"/>
  <c r="B1721" i="56"/>
  <c r="B1720" i="56"/>
  <c r="B1719" i="56"/>
  <c r="B1718" i="56"/>
  <c r="B1717" i="56"/>
  <c r="B1716" i="56"/>
  <c r="B1715" i="56"/>
  <c r="B1714" i="56"/>
  <c r="B1713" i="56"/>
  <c r="B1712" i="56"/>
  <c r="B1711" i="56"/>
  <c r="B1710" i="56"/>
  <c r="B1709" i="56"/>
  <c r="B1708" i="56"/>
  <c r="B1707" i="56"/>
  <c r="B1706" i="56"/>
  <c r="B1705" i="56"/>
  <c r="B1704" i="56"/>
  <c r="B1703" i="56"/>
  <c r="B1702" i="56"/>
  <c r="B1701" i="56"/>
  <c r="B1700" i="56"/>
  <c r="B1699" i="56"/>
  <c r="B1698" i="56"/>
  <c r="B1697" i="56"/>
  <c r="B1696" i="56"/>
  <c r="B1695" i="56"/>
  <c r="B1694" i="56"/>
  <c r="B1693" i="56"/>
  <c r="B1692" i="56"/>
  <c r="B1691" i="56"/>
  <c r="B1690" i="56"/>
  <c r="B1689" i="56"/>
  <c r="B1688" i="56"/>
  <c r="B1687" i="56"/>
  <c r="B1686" i="56"/>
  <c r="B1685" i="56"/>
  <c r="B1684" i="56"/>
  <c r="B1683" i="56"/>
  <c r="B1682" i="56"/>
  <c r="B1681" i="56"/>
  <c r="B1680" i="56"/>
  <c r="B1679" i="56"/>
  <c r="B1678" i="56"/>
  <c r="B1677" i="56"/>
  <c r="B1676" i="56"/>
  <c r="B1675" i="56"/>
  <c r="B1674" i="56"/>
  <c r="B1673" i="56"/>
  <c r="B1672" i="56"/>
  <c r="B1671" i="56"/>
  <c r="B1670" i="56"/>
  <c r="B1669" i="56"/>
  <c r="B1668" i="56"/>
  <c r="B1667" i="56"/>
  <c r="B1666" i="56"/>
  <c r="B1665" i="56"/>
  <c r="B1664" i="56"/>
  <c r="B1663" i="56"/>
  <c r="B1662" i="56"/>
  <c r="B1661" i="56"/>
  <c r="B1660" i="56"/>
  <c r="B1659" i="56"/>
  <c r="B1658" i="56"/>
  <c r="B1657" i="56"/>
  <c r="B1656" i="56"/>
  <c r="B1655" i="56"/>
  <c r="B1654" i="56"/>
  <c r="B1653" i="56"/>
  <c r="B1652" i="56"/>
  <c r="B1651" i="56"/>
  <c r="B1650" i="56"/>
  <c r="B1649" i="56"/>
  <c r="B1648" i="56"/>
  <c r="B1647" i="56"/>
  <c r="B1646" i="56"/>
  <c r="B1645" i="56"/>
  <c r="B1644" i="56"/>
  <c r="B1643" i="56"/>
  <c r="B1642" i="56"/>
  <c r="B1641" i="56"/>
  <c r="B1640" i="56"/>
  <c r="B1639" i="56"/>
  <c r="B1638" i="56"/>
  <c r="B1637" i="56"/>
  <c r="B1636" i="56"/>
  <c r="B1635" i="56"/>
  <c r="B1634" i="56"/>
  <c r="B1633" i="56"/>
  <c r="B1632" i="56"/>
  <c r="B1631" i="56"/>
  <c r="B1630" i="56"/>
  <c r="B1629" i="56"/>
  <c r="B1628" i="56"/>
  <c r="B1627" i="56"/>
  <c r="B1626" i="56"/>
  <c r="B1625" i="56"/>
  <c r="B1624" i="56"/>
  <c r="B1623" i="56"/>
  <c r="B1622" i="56"/>
  <c r="B1621" i="56"/>
  <c r="B1620" i="56"/>
  <c r="B1619" i="56"/>
  <c r="B1618" i="56"/>
  <c r="B1617" i="56"/>
  <c r="B1616" i="56"/>
  <c r="B1615" i="56"/>
  <c r="B1614" i="56"/>
  <c r="B1613" i="56"/>
  <c r="B1612" i="56"/>
  <c r="B1611" i="56"/>
  <c r="B1610" i="56"/>
  <c r="B1609" i="56"/>
  <c r="B1608" i="56"/>
  <c r="B1607" i="56"/>
  <c r="B1606" i="56"/>
  <c r="B1605" i="56"/>
  <c r="B1604" i="56"/>
  <c r="B1603" i="56"/>
  <c r="B1602" i="56"/>
  <c r="B1601" i="56"/>
  <c r="B1600" i="56"/>
  <c r="B1599" i="56"/>
  <c r="B1598" i="56"/>
  <c r="B1597" i="56"/>
  <c r="B1596" i="56"/>
  <c r="B1595" i="56"/>
  <c r="B1594" i="56"/>
  <c r="B1593" i="56"/>
  <c r="B1592" i="56"/>
  <c r="B1591" i="56"/>
  <c r="B1590" i="56"/>
  <c r="B1589" i="56"/>
  <c r="B1588" i="56"/>
  <c r="B1587" i="56"/>
  <c r="B1586" i="56"/>
  <c r="B1585" i="56"/>
  <c r="B1584" i="56"/>
  <c r="B1583" i="56"/>
  <c r="B1582" i="56"/>
  <c r="B1581" i="56"/>
  <c r="B1580" i="56"/>
  <c r="B1579" i="56"/>
  <c r="B1578" i="56"/>
  <c r="B1577" i="56"/>
  <c r="B1576" i="56"/>
  <c r="B1575" i="56"/>
  <c r="B1574" i="56"/>
  <c r="B1573" i="56"/>
  <c r="B1572" i="56"/>
  <c r="B1571" i="56"/>
  <c r="B1570" i="56"/>
  <c r="B1569" i="56"/>
  <c r="B1568" i="56"/>
  <c r="B1567" i="56"/>
  <c r="B1566" i="56"/>
  <c r="B1565" i="56"/>
  <c r="B1564" i="56"/>
  <c r="B1563" i="56"/>
  <c r="B1562" i="56"/>
  <c r="B1561" i="56"/>
  <c r="B1560" i="56"/>
  <c r="B1559" i="56"/>
  <c r="B1558" i="56"/>
  <c r="B1557" i="56"/>
  <c r="B1556" i="56"/>
  <c r="B1555" i="56"/>
  <c r="B1554" i="56"/>
  <c r="B1553" i="56"/>
  <c r="B1552" i="56"/>
  <c r="B1551" i="56"/>
  <c r="B1550" i="56"/>
  <c r="B1549" i="56"/>
  <c r="B1548" i="56"/>
  <c r="B1547" i="56"/>
  <c r="B1546" i="56"/>
  <c r="B1545" i="56"/>
  <c r="B1544" i="56"/>
  <c r="B1543" i="56"/>
  <c r="B1542" i="56"/>
  <c r="B1541" i="56"/>
  <c r="B1540" i="56"/>
  <c r="B1539" i="56"/>
  <c r="B1538" i="56"/>
  <c r="B1537" i="56"/>
  <c r="B1536" i="56"/>
  <c r="B1535" i="56"/>
  <c r="B1534" i="56"/>
  <c r="B1533" i="56"/>
  <c r="B1532" i="56"/>
  <c r="B1531" i="56"/>
  <c r="B1530" i="56"/>
  <c r="B1529" i="56"/>
  <c r="B1528" i="56"/>
  <c r="B1527" i="56"/>
  <c r="B1526" i="56"/>
  <c r="B1525" i="56"/>
  <c r="B1524" i="56"/>
  <c r="B1523" i="56"/>
  <c r="B1522" i="56"/>
  <c r="B1521" i="56"/>
  <c r="B1520" i="56"/>
  <c r="B1519" i="56"/>
  <c r="B1518" i="56"/>
  <c r="B1517" i="56"/>
  <c r="B1516" i="56"/>
  <c r="B1515" i="56"/>
  <c r="B1514" i="56"/>
  <c r="B1513" i="56"/>
  <c r="B1512" i="56"/>
  <c r="B1511" i="56"/>
  <c r="B1510" i="56"/>
  <c r="B1509" i="56"/>
  <c r="B1508" i="56"/>
  <c r="B1507" i="56"/>
  <c r="B1506" i="56"/>
  <c r="B1505" i="56"/>
  <c r="B1504" i="56"/>
  <c r="B1503" i="56"/>
  <c r="B1502" i="56"/>
  <c r="B1501" i="56"/>
  <c r="B1500" i="56"/>
  <c r="B1499" i="56"/>
  <c r="B1498" i="56"/>
  <c r="B1497" i="56"/>
  <c r="B1496" i="56"/>
  <c r="B1495" i="56"/>
  <c r="B1494" i="56"/>
  <c r="B1493" i="56"/>
  <c r="B1492" i="56"/>
  <c r="B1491" i="56"/>
  <c r="B1490" i="56"/>
  <c r="B1489" i="56"/>
  <c r="B1488" i="56"/>
  <c r="B1487" i="56"/>
  <c r="B1486" i="56"/>
  <c r="B1485" i="56"/>
  <c r="B1484" i="56"/>
  <c r="B1483" i="56"/>
  <c r="B1482" i="56"/>
  <c r="B1481" i="56"/>
  <c r="B1480" i="56"/>
  <c r="B1479" i="56"/>
  <c r="B1478" i="56"/>
  <c r="B1477" i="56"/>
  <c r="B1476" i="56"/>
  <c r="B1475" i="56"/>
  <c r="B1474" i="56"/>
  <c r="B1473" i="56"/>
  <c r="B1472" i="56"/>
  <c r="B1471" i="56"/>
  <c r="B1470" i="56"/>
  <c r="B1469" i="56"/>
  <c r="B1468" i="56"/>
  <c r="B1467" i="56"/>
  <c r="B1466" i="56"/>
  <c r="B1465" i="56"/>
  <c r="B1464" i="56"/>
  <c r="B1463" i="56"/>
  <c r="B1462" i="56"/>
  <c r="B1461" i="56"/>
  <c r="B1460" i="56"/>
  <c r="B1459" i="56"/>
  <c r="B1458" i="56"/>
  <c r="B1457" i="56"/>
  <c r="B1456" i="56"/>
  <c r="B1455" i="56"/>
  <c r="B1454" i="56"/>
  <c r="B1453" i="56"/>
  <c r="B1452" i="56"/>
  <c r="B1451" i="56"/>
  <c r="B1450" i="56"/>
  <c r="B1449" i="56"/>
  <c r="B1448" i="56"/>
  <c r="B1447" i="56"/>
  <c r="B1446" i="56"/>
  <c r="B1445" i="56"/>
  <c r="B1444" i="56"/>
  <c r="B1443" i="56"/>
  <c r="B1442" i="56"/>
  <c r="B1441" i="56"/>
  <c r="B1440" i="56"/>
  <c r="B1439" i="56"/>
  <c r="B1438" i="56"/>
  <c r="B1437" i="56"/>
  <c r="B1436" i="56"/>
  <c r="B1435" i="56"/>
  <c r="B1434" i="56"/>
  <c r="B1433" i="56"/>
  <c r="B1432" i="56"/>
  <c r="B1431" i="56"/>
  <c r="B1430" i="56"/>
  <c r="B1429" i="56"/>
  <c r="B1428" i="56"/>
  <c r="B1427" i="56"/>
  <c r="B1426" i="56"/>
  <c r="B1425" i="56"/>
  <c r="B1424" i="56"/>
  <c r="B1423" i="56"/>
  <c r="B1422" i="56"/>
  <c r="B1421" i="56"/>
  <c r="B1420" i="56"/>
  <c r="B1419" i="56"/>
  <c r="B1418" i="56"/>
  <c r="B1417" i="56"/>
  <c r="B1416" i="56"/>
  <c r="B1415" i="56"/>
  <c r="B1414" i="56"/>
  <c r="B1413" i="56"/>
  <c r="B1412" i="56"/>
  <c r="B1411" i="56"/>
  <c r="B1410" i="56"/>
  <c r="B1409" i="56"/>
  <c r="B1408" i="56"/>
  <c r="B1407" i="56"/>
  <c r="B1406" i="56"/>
  <c r="B1405" i="56"/>
  <c r="B1404" i="56"/>
  <c r="B1403" i="56"/>
  <c r="B1402" i="56"/>
  <c r="B1401" i="56"/>
  <c r="B1400" i="56"/>
  <c r="B1399" i="56"/>
  <c r="B1398" i="56"/>
  <c r="B1397" i="56"/>
  <c r="B1396" i="56"/>
  <c r="B1395" i="56"/>
  <c r="B1394" i="56"/>
  <c r="B1393" i="56"/>
  <c r="B1392" i="56"/>
  <c r="B1391" i="56"/>
  <c r="B1390" i="56"/>
  <c r="B1389" i="56"/>
  <c r="B1388" i="56"/>
  <c r="B1387" i="56"/>
  <c r="B1386" i="56"/>
  <c r="B1385" i="56"/>
  <c r="B1384" i="56"/>
  <c r="B1383" i="56"/>
  <c r="B1382" i="56"/>
  <c r="B1381" i="56"/>
  <c r="B1380" i="56"/>
  <c r="B1379" i="56"/>
  <c r="B1378" i="56"/>
  <c r="B1377" i="56"/>
  <c r="B1376" i="56"/>
  <c r="B1375" i="56"/>
  <c r="B1374" i="56"/>
  <c r="B1373" i="56"/>
  <c r="B1372" i="56"/>
  <c r="B1371" i="56"/>
  <c r="B1370" i="56"/>
  <c r="B1369" i="56"/>
  <c r="B1368" i="56"/>
  <c r="B1367" i="56"/>
  <c r="B1366" i="56"/>
  <c r="B1365" i="56"/>
  <c r="B1364" i="56"/>
  <c r="B1363" i="56"/>
  <c r="B1362" i="56"/>
  <c r="B1361" i="56"/>
  <c r="B1360" i="56"/>
  <c r="B1359" i="56"/>
  <c r="B1358" i="56"/>
  <c r="B1357" i="56"/>
  <c r="B1356" i="56"/>
  <c r="B1355" i="56"/>
  <c r="B1354" i="56"/>
  <c r="B1353" i="56"/>
  <c r="B1352" i="56"/>
  <c r="B1351" i="56"/>
  <c r="B1350" i="56"/>
  <c r="B1349" i="56"/>
  <c r="B1348" i="56"/>
  <c r="B1347" i="56"/>
  <c r="B1346" i="56"/>
  <c r="B1345" i="56"/>
  <c r="B1344" i="56"/>
  <c r="B1343" i="56"/>
  <c r="B1342" i="56"/>
  <c r="B1341" i="56"/>
  <c r="B1340" i="56"/>
  <c r="B1339" i="56"/>
  <c r="B1338" i="56"/>
  <c r="B1337" i="56"/>
  <c r="B1336" i="56"/>
  <c r="B1335" i="56"/>
  <c r="B1334" i="56"/>
  <c r="B1333" i="56"/>
  <c r="B1332" i="56"/>
  <c r="B1331" i="56"/>
  <c r="B1330" i="56"/>
  <c r="B1329" i="56"/>
  <c r="B1328" i="56"/>
  <c r="B1327" i="56"/>
  <c r="B1326" i="56"/>
  <c r="B1325" i="56"/>
  <c r="B1324" i="56"/>
  <c r="B1323" i="56"/>
  <c r="B1322" i="56"/>
  <c r="B1321" i="56"/>
  <c r="B1320" i="56"/>
  <c r="B1319" i="56"/>
  <c r="B1318" i="56"/>
  <c r="B1317" i="56"/>
  <c r="B1316" i="56"/>
  <c r="B1315" i="56"/>
  <c r="B1314" i="56"/>
  <c r="B1313" i="56"/>
  <c r="B1312" i="56"/>
  <c r="B1311" i="56"/>
  <c r="B1310" i="56"/>
  <c r="B1309" i="56"/>
  <c r="B1308" i="56"/>
  <c r="B1307" i="56"/>
  <c r="B1306" i="56"/>
  <c r="B1305" i="56"/>
  <c r="B1304" i="56"/>
  <c r="B1303" i="56"/>
  <c r="B1302" i="56"/>
  <c r="B1301" i="56"/>
  <c r="B1300" i="56"/>
  <c r="B1299" i="56"/>
  <c r="B1298" i="56"/>
  <c r="B1297" i="56"/>
  <c r="B1296" i="56"/>
  <c r="B1295" i="56"/>
  <c r="B1294" i="56"/>
  <c r="B1293" i="56"/>
  <c r="B1292" i="56"/>
  <c r="B1291" i="56"/>
  <c r="B1290" i="56"/>
  <c r="B1289" i="56"/>
  <c r="B1288" i="56"/>
  <c r="B1287" i="56"/>
  <c r="B1286" i="56"/>
  <c r="B1285" i="56"/>
  <c r="B1284" i="56"/>
  <c r="B1283" i="56"/>
  <c r="B1282" i="56"/>
  <c r="B1281" i="56"/>
  <c r="B1280" i="56"/>
  <c r="B1279" i="56"/>
  <c r="B1278" i="56"/>
  <c r="B1277" i="56"/>
  <c r="B1276" i="56"/>
  <c r="B1275" i="56"/>
  <c r="B1274" i="56"/>
  <c r="B1273" i="56"/>
  <c r="B1272" i="56"/>
  <c r="B1271" i="56"/>
  <c r="B1270" i="56"/>
  <c r="B1269" i="56"/>
  <c r="B1268" i="56"/>
  <c r="B1267" i="56"/>
  <c r="B1266" i="56"/>
  <c r="B1265" i="56"/>
  <c r="B1264" i="56"/>
  <c r="B1263" i="56"/>
  <c r="B1262" i="56"/>
  <c r="B1261" i="56"/>
  <c r="B1260" i="56"/>
  <c r="B1259" i="56"/>
  <c r="B1258" i="56"/>
  <c r="B1257" i="56"/>
  <c r="B1256" i="56"/>
  <c r="B1255" i="56"/>
  <c r="B1254" i="56"/>
  <c r="B1253" i="56"/>
  <c r="B1252" i="56"/>
  <c r="B1251" i="56"/>
  <c r="B1250" i="56"/>
  <c r="B1249" i="56"/>
  <c r="B1248" i="56"/>
  <c r="B1247" i="56"/>
  <c r="B1246" i="56"/>
  <c r="B1245" i="56"/>
  <c r="B1244" i="56"/>
  <c r="B1243" i="56"/>
  <c r="B1242" i="56"/>
  <c r="B1241" i="56"/>
  <c r="B1240" i="56"/>
  <c r="B1239" i="56"/>
  <c r="B1238" i="56"/>
  <c r="B1237" i="56"/>
  <c r="B1236" i="56"/>
  <c r="B1235" i="56"/>
  <c r="B1234" i="56"/>
  <c r="B1233" i="56"/>
  <c r="B1232" i="56"/>
  <c r="B1231" i="56"/>
  <c r="B1230" i="56"/>
  <c r="B1229" i="56"/>
  <c r="B1228" i="56"/>
  <c r="B1227" i="56"/>
  <c r="B1226" i="56"/>
  <c r="B1225" i="56"/>
  <c r="B1224" i="56"/>
  <c r="B1223" i="56"/>
  <c r="B1222" i="56"/>
  <c r="B1221" i="56"/>
  <c r="B1220" i="56"/>
  <c r="B1219" i="56"/>
  <c r="B1218" i="56"/>
  <c r="B1217" i="56"/>
  <c r="B1216" i="56"/>
  <c r="B1215" i="56"/>
  <c r="B1214" i="56"/>
  <c r="B1213" i="56"/>
  <c r="B1212" i="56"/>
  <c r="B1211" i="56"/>
  <c r="B1210" i="56"/>
  <c r="B1209" i="56"/>
  <c r="B1208" i="56"/>
  <c r="B1207" i="56"/>
  <c r="B1206" i="56"/>
  <c r="B1205" i="56"/>
  <c r="B1204" i="56"/>
  <c r="B1203" i="56"/>
  <c r="B1202" i="56"/>
  <c r="B1201" i="56"/>
  <c r="B1200" i="56"/>
  <c r="B1199" i="56"/>
  <c r="B1198" i="56"/>
  <c r="B1197" i="56"/>
  <c r="B1196" i="56"/>
  <c r="B1195" i="56"/>
  <c r="B1194" i="56"/>
  <c r="B1193" i="56"/>
  <c r="B1192" i="56"/>
  <c r="B1191" i="56"/>
  <c r="B1190" i="56"/>
  <c r="B1189" i="56"/>
  <c r="B1188" i="56"/>
  <c r="B1187" i="56"/>
  <c r="B1186" i="56"/>
  <c r="B1185" i="56"/>
  <c r="B1184" i="56"/>
  <c r="B1183" i="56"/>
  <c r="B1182" i="56"/>
  <c r="B1181" i="56"/>
  <c r="B1180" i="56"/>
  <c r="B1179" i="56"/>
  <c r="B1178" i="56"/>
  <c r="B1177" i="56"/>
  <c r="B1176" i="56"/>
  <c r="B1175" i="56"/>
  <c r="B1174" i="56"/>
  <c r="B1173" i="56"/>
  <c r="B1172" i="56"/>
  <c r="B1171" i="56"/>
  <c r="B1170" i="56"/>
  <c r="B1169" i="56"/>
  <c r="B1168" i="56"/>
  <c r="B1167" i="56"/>
  <c r="B1166" i="56"/>
  <c r="B1165" i="56"/>
  <c r="B1164" i="56"/>
  <c r="B1163" i="56"/>
  <c r="B1162" i="56"/>
  <c r="B1161" i="56"/>
  <c r="B1160" i="56"/>
  <c r="B1159" i="56"/>
  <c r="B1158" i="56"/>
  <c r="B1157" i="56"/>
  <c r="B1156" i="56"/>
  <c r="B1155" i="56"/>
  <c r="B1154" i="56"/>
  <c r="B1153" i="56"/>
  <c r="B1152" i="56"/>
  <c r="B1151" i="56"/>
  <c r="B1150" i="56"/>
  <c r="B1149" i="56"/>
  <c r="B1148" i="56"/>
  <c r="B1147" i="56"/>
  <c r="B1146" i="56"/>
  <c r="B1145" i="56"/>
  <c r="B1144" i="56"/>
  <c r="B1143" i="56"/>
  <c r="B1142" i="56"/>
  <c r="B1141" i="56"/>
  <c r="B1140" i="56"/>
  <c r="B1139" i="56"/>
  <c r="B1138" i="56"/>
  <c r="B1137" i="56"/>
  <c r="B1136" i="56"/>
  <c r="B1135" i="56"/>
  <c r="B1134" i="56"/>
  <c r="B1133" i="56"/>
  <c r="B1132" i="56"/>
  <c r="B1131" i="56"/>
  <c r="B1130" i="56"/>
  <c r="B1129" i="56"/>
  <c r="B1128" i="56"/>
  <c r="B1127" i="56"/>
  <c r="B1126" i="56"/>
  <c r="B1125" i="56"/>
  <c r="B1124" i="56"/>
  <c r="B1123" i="56"/>
  <c r="B1122" i="56"/>
  <c r="B1121" i="56"/>
  <c r="B1120" i="56"/>
  <c r="B1119" i="56"/>
  <c r="B1118" i="56"/>
  <c r="B1117" i="56"/>
  <c r="B1116" i="56"/>
  <c r="B1115" i="56"/>
  <c r="B1114" i="56"/>
  <c r="B1113" i="56"/>
  <c r="B1112" i="56"/>
  <c r="B1111" i="56"/>
  <c r="B1110" i="56"/>
  <c r="B1109" i="56"/>
  <c r="B1108" i="56"/>
  <c r="B1107" i="56"/>
  <c r="B1106" i="56"/>
  <c r="B1105" i="56"/>
  <c r="B1104" i="56"/>
  <c r="B1103" i="56"/>
  <c r="B1102" i="56"/>
  <c r="B1101" i="56"/>
  <c r="B1100" i="56"/>
  <c r="B1099" i="56"/>
  <c r="B1098" i="56"/>
  <c r="B1097" i="56"/>
  <c r="B1096" i="56"/>
  <c r="B1095" i="56"/>
  <c r="B1094" i="56"/>
  <c r="B1093" i="56"/>
  <c r="B1092" i="56"/>
  <c r="B1091" i="56"/>
  <c r="B1090" i="56"/>
  <c r="B1089" i="56"/>
  <c r="B1088" i="56"/>
  <c r="B1087" i="56"/>
  <c r="B1086" i="56"/>
  <c r="B1085" i="56"/>
  <c r="B1084" i="56"/>
  <c r="B1083" i="56"/>
  <c r="B1082" i="56"/>
  <c r="B1081" i="56"/>
  <c r="B1080" i="56"/>
  <c r="B1079" i="56"/>
  <c r="B1078" i="56"/>
  <c r="B1077" i="56"/>
  <c r="B1076" i="56"/>
  <c r="B1075" i="56"/>
  <c r="B1074" i="56"/>
  <c r="B1073" i="56"/>
  <c r="B1072" i="56"/>
  <c r="B1071" i="56"/>
  <c r="B1070" i="56"/>
  <c r="B1069" i="56"/>
  <c r="B1068" i="56"/>
  <c r="B1067" i="56"/>
  <c r="B1066" i="56"/>
  <c r="B1065" i="56"/>
  <c r="B1064" i="56"/>
  <c r="B1063" i="56"/>
  <c r="B1062" i="56"/>
  <c r="B1061" i="56"/>
  <c r="B1060" i="56"/>
  <c r="B1059" i="56"/>
  <c r="B1058" i="56"/>
  <c r="B1057" i="56"/>
  <c r="B1056" i="56"/>
  <c r="B1055" i="56"/>
  <c r="B1054" i="56"/>
  <c r="B1053" i="56"/>
  <c r="B1052" i="56"/>
  <c r="B1051" i="56"/>
  <c r="B1050" i="56"/>
  <c r="B1049" i="56"/>
  <c r="B1048" i="56"/>
  <c r="B1047" i="56"/>
  <c r="B1046" i="56"/>
  <c r="B1045" i="56"/>
  <c r="B1044" i="56"/>
  <c r="B1043" i="56"/>
  <c r="B1042" i="56"/>
  <c r="B1041" i="56"/>
  <c r="B1040" i="56"/>
  <c r="B1039" i="56"/>
  <c r="B1038" i="56"/>
  <c r="B1037" i="56"/>
  <c r="B1036" i="56"/>
  <c r="B1035" i="56"/>
  <c r="B1034" i="56"/>
  <c r="B1033" i="56"/>
  <c r="B1032" i="56"/>
  <c r="B1031" i="56"/>
  <c r="B1030" i="56"/>
  <c r="B1029" i="56"/>
  <c r="B1028" i="56"/>
  <c r="B1027" i="56"/>
  <c r="B1026" i="56"/>
  <c r="B1025" i="56"/>
  <c r="B1024" i="56"/>
  <c r="B1023" i="56"/>
  <c r="B1022" i="56"/>
  <c r="B1021" i="56"/>
  <c r="B1020" i="56"/>
  <c r="B1019" i="56"/>
  <c r="B1018" i="56"/>
  <c r="B1017" i="56"/>
  <c r="B1016" i="56"/>
  <c r="B1015" i="56"/>
  <c r="B1014" i="56"/>
  <c r="B1013" i="56"/>
  <c r="B1012" i="56"/>
  <c r="B1011" i="56"/>
  <c r="B1010" i="56"/>
  <c r="B1009" i="56"/>
  <c r="B1008" i="56"/>
  <c r="B1007" i="56"/>
  <c r="B1006" i="56"/>
  <c r="B1005" i="56"/>
  <c r="B1004" i="56"/>
  <c r="B1003" i="56"/>
  <c r="B1002" i="56"/>
  <c r="B1001" i="56"/>
  <c r="B1000" i="56"/>
  <c r="B999" i="56"/>
  <c r="B998" i="56"/>
  <c r="B997" i="56"/>
  <c r="B996" i="56"/>
  <c r="B995" i="56"/>
  <c r="B994" i="56"/>
  <c r="B993" i="56"/>
  <c r="B992" i="56"/>
  <c r="B991" i="56"/>
  <c r="B990" i="56"/>
  <c r="B989" i="56"/>
  <c r="B988" i="56"/>
  <c r="B987" i="56"/>
  <c r="B986" i="56"/>
  <c r="B985" i="56"/>
  <c r="B984" i="56"/>
  <c r="B983" i="56"/>
  <c r="B982" i="56"/>
  <c r="B981" i="56"/>
  <c r="B980" i="56"/>
  <c r="B979" i="56"/>
  <c r="B978" i="56"/>
  <c r="B977" i="56"/>
  <c r="B976" i="56"/>
  <c r="B975" i="56"/>
  <c r="B974" i="56"/>
  <c r="B973" i="56"/>
  <c r="B972" i="56"/>
  <c r="B971" i="56"/>
  <c r="B970" i="56"/>
  <c r="B969" i="56"/>
  <c r="B968" i="56"/>
  <c r="B967" i="56"/>
  <c r="B966" i="56"/>
  <c r="B965" i="56"/>
  <c r="B964" i="56"/>
  <c r="B963" i="56"/>
  <c r="B962" i="56"/>
  <c r="B961" i="56"/>
  <c r="B960" i="56"/>
  <c r="B959" i="56"/>
  <c r="B958" i="56"/>
  <c r="B957" i="56"/>
  <c r="B956" i="56"/>
  <c r="B955" i="56"/>
  <c r="B954" i="56"/>
  <c r="B953" i="56"/>
  <c r="B952" i="56"/>
  <c r="B951" i="56"/>
  <c r="B950" i="56"/>
  <c r="B949" i="56"/>
  <c r="B948" i="56"/>
  <c r="B947" i="56"/>
  <c r="B946" i="56"/>
  <c r="B945" i="56"/>
  <c r="B944" i="56"/>
  <c r="B943" i="56"/>
  <c r="B942" i="56"/>
  <c r="B941" i="56"/>
  <c r="B940" i="56"/>
  <c r="B939" i="56"/>
  <c r="B938" i="56"/>
  <c r="B937" i="56"/>
  <c r="B936" i="56"/>
  <c r="B935" i="56"/>
  <c r="B934" i="56"/>
  <c r="B933" i="56"/>
  <c r="B932" i="56"/>
  <c r="B931" i="56"/>
  <c r="B930" i="56"/>
  <c r="B929" i="56"/>
  <c r="B928" i="56"/>
  <c r="B927" i="56"/>
  <c r="B926" i="56"/>
  <c r="B925" i="56"/>
  <c r="B924" i="56"/>
  <c r="B923" i="56"/>
  <c r="B922" i="56"/>
  <c r="B921" i="56"/>
  <c r="B920" i="56"/>
  <c r="B919" i="56"/>
  <c r="B918" i="56"/>
  <c r="B917" i="56"/>
  <c r="B916" i="56"/>
  <c r="B915" i="56"/>
  <c r="B914" i="56"/>
  <c r="B913" i="56"/>
  <c r="B912" i="56"/>
  <c r="B911" i="56"/>
  <c r="B910" i="56"/>
  <c r="B909" i="56"/>
  <c r="B908" i="56"/>
  <c r="B907" i="56"/>
  <c r="B906" i="56"/>
  <c r="B905" i="56"/>
  <c r="B904" i="56"/>
  <c r="B903" i="56"/>
  <c r="B902" i="56"/>
  <c r="B901" i="56"/>
  <c r="B900" i="56"/>
  <c r="B899" i="56"/>
  <c r="B898" i="56"/>
  <c r="B897" i="56"/>
  <c r="B896" i="56"/>
  <c r="B895" i="56"/>
  <c r="B894" i="56"/>
  <c r="B893" i="56"/>
  <c r="B892" i="56"/>
  <c r="B891" i="56"/>
  <c r="B890" i="56"/>
  <c r="B889" i="56"/>
  <c r="B888" i="56"/>
  <c r="B887" i="56"/>
  <c r="B886" i="56"/>
  <c r="B885" i="56"/>
  <c r="B884" i="56"/>
  <c r="B883" i="56"/>
  <c r="B882" i="56"/>
  <c r="B881" i="56"/>
  <c r="B880" i="56"/>
  <c r="B879" i="56"/>
  <c r="B878" i="56"/>
  <c r="B877" i="56"/>
  <c r="B876" i="56"/>
  <c r="B875" i="56"/>
  <c r="B874" i="56"/>
  <c r="B873" i="56"/>
  <c r="B872" i="56"/>
  <c r="B871" i="56"/>
  <c r="B870" i="56"/>
  <c r="B869" i="56"/>
  <c r="B868" i="56"/>
  <c r="B867" i="56"/>
  <c r="B866" i="56"/>
  <c r="B865" i="56"/>
  <c r="B864" i="56"/>
  <c r="B863" i="56"/>
  <c r="B862" i="56"/>
  <c r="B861" i="56"/>
  <c r="B860" i="56"/>
  <c r="B859" i="56"/>
  <c r="B858" i="56"/>
  <c r="B857" i="56"/>
  <c r="B856" i="56"/>
  <c r="B855" i="56"/>
  <c r="B854" i="56"/>
  <c r="B853" i="56"/>
  <c r="B852" i="56"/>
  <c r="B851" i="56"/>
  <c r="B850" i="56"/>
  <c r="B849" i="56"/>
  <c r="B848" i="56"/>
  <c r="B847" i="56"/>
  <c r="B846" i="56"/>
  <c r="B845" i="56"/>
  <c r="B844" i="56"/>
  <c r="B843" i="56"/>
  <c r="B842" i="56"/>
  <c r="B841" i="56"/>
  <c r="B840" i="56"/>
  <c r="B839" i="56"/>
  <c r="B838" i="56"/>
  <c r="B837" i="56"/>
  <c r="B836" i="56"/>
  <c r="B835" i="56"/>
  <c r="B834" i="56"/>
  <c r="B833" i="56"/>
  <c r="B832" i="56"/>
  <c r="B831" i="56"/>
  <c r="B830" i="56"/>
  <c r="B829" i="56"/>
  <c r="B828" i="56"/>
  <c r="B827" i="56"/>
  <c r="B826" i="56"/>
  <c r="B825" i="56"/>
  <c r="B824" i="56"/>
  <c r="B823" i="56"/>
  <c r="B822" i="56"/>
  <c r="B821" i="56"/>
  <c r="B820" i="56"/>
  <c r="B819" i="56"/>
  <c r="B818" i="56"/>
  <c r="B817" i="56"/>
  <c r="B816" i="56"/>
  <c r="B815" i="56"/>
  <c r="B814" i="56"/>
  <c r="B813" i="56"/>
  <c r="B812" i="56"/>
  <c r="B811" i="56"/>
  <c r="B810" i="56"/>
  <c r="B809" i="56"/>
  <c r="B808" i="56"/>
  <c r="B807" i="56"/>
  <c r="B806" i="56"/>
  <c r="B805" i="56"/>
  <c r="B804" i="56"/>
  <c r="B803" i="56"/>
  <c r="B802" i="56"/>
  <c r="B801" i="56"/>
  <c r="B800" i="56"/>
  <c r="B799" i="56"/>
  <c r="B798" i="56"/>
  <c r="B797" i="56"/>
  <c r="B796" i="56"/>
  <c r="B795" i="56"/>
  <c r="B794" i="56"/>
  <c r="B793" i="56"/>
  <c r="B792" i="56"/>
  <c r="B791" i="56"/>
  <c r="B790" i="56"/>
  <c r="B789" i="56"/>
  <c r="B788" i="56"/>
  <c r="B787" i="56"/>
  <c r="B786" i="56"/>
  <c r="B785" i="56"/>
  <c r="B784" i="56"/>
  <c r="B783" i="56"/>
  <c r="B782" i="56"/>
  <c r="B781" i="56"/>
  <c r="B780" i="56"/>
  <c r="B779" i="56"/>
  <c r="B778" i="56"/>
  <c r="B777" i="56"/>
  <c r="B776" i="56"/>
  <c r="B775" i="56"/>
  <c r="B774" i="56"/>
  <c r="B773" i="56"/>
  <c r="B772" i="56"/>
  <c r="B771" i="56"/>
  <c r="B770" i="56"/>
  <c r="B769" i="56"/>
  <c r="B768" i="56"/>
  <c r="B767" i="56"/>
  <c r="B766" i="56"/>
  <c r="B765" i="56"/>
  <c r="B764" i="56"/>
  <c r="B763" i="56"/>
  <c r="B762" i="56"/>
  <c r="B761" i="56"/>
  <c r="B760" i="56"/>
  <c r="B759" i="56"/>
  <c r="B758" i="56"/>
  <c r="B757" i="56"/>
  <c r="B756" i="56"/>
  <c r="B755" i="56"/>
  <c r="B754" i="56"/>
  <c r="B753" i="56"/>
  <c r="B752" i="56"/>
  <c r="B751" i="56"/>
  <c r="B750" i="56"/>
  <c r="B749" i="56"/>
  <c r="B748" i="56"/>
  <c r="B747" i="56"/>
  <c r="B746" i="56"/>
  <c r="B745" i="56"/>
  <c r="B744" i="56"/>
  <c r="B743" i="56"/>
  <c r="B742" i="56"/>
  <c r="B741" i="56"/>
  <c r="B740" i="56"/>
  <c r="B739" i="56"/>
  <c r="B738" i="56"/>
  <c r="B737" i="56"/>
  <c r="B736" i="56"/>
  <c r="B735" i="56"/>
  <c r="B734" i="56"/>
  <c r="B733" i="56"/>
  <c r="B732" i="56"/>
  <c r="B731" i="56"/>
  <c r="B730" i="56"/>
  <c r="B729" i="56"/>
  <c r="B728" i="56"/>
  <c r="B727" i="56"/>
  <c r="B726" i="56"/>
  <c r="B725" i="56"/>
  <c r="B724" i="56"/>
  <c r="B723" i="56"/>
  <c r="B722" i="56"/>
  <c r="B721" i="56"/>
  <c r="B720" i="56"/>
  <c r="B719" i="56"/>
  <c r="B718" i="56"/>
  <c r="B717" i="56"/>
  <c r="B716" i="56"/>
  <c r="B715" i="56"/>
  <c r="B714" i="56"/>
  <c r="B713" i="56"/>
  <c r="B712" i="56"/>
  <c r="B711" i="56"/>
  <c r="B710" i="56"/>
  <c r="B709" i="56"/>
  <c r="B708" i="56"/>
  <c r="B707" i="56"/>
  <c r="B706" i="56"/>
  <c r="B705" i="56"/>
  <c r="B704" i="56"/>
  <c r="B703" i="56"/>
  <c r="B702" i="56"/>
  <c r="B701" i="56"/>
  <c r="B700" i="56"/>
  <c r="B699" i="56"/>
  <c r="B698" i="56"/>
  <c r="B697" i="56"/>
  <c r="B696" i="56"/>
  <c r="B695" i="56"/>
  <c r="B694" i="56"/>
  <c r="B693" i="56"/>
  <c r="B692" i="56"/>
  <c r="B691" i="56"/>
  <c r="B690" i="56"/>
  <c r="B689" i="56"/>
  <c r="B688" i="56"/>
  <c r="B687" i="56"/>
  <c r="B686" i="56"/>
  <c r="B685" i="56"/>
  <c r="B684" i="56"/>
  <c r="B683" i="56"/>
  <c r="B682" i="56"/>
  <c r="B681" i="56"/>
  <c r="B680" i="56"/>
  <c r="B679" i="56"/>
  <c r="B678" i="56"/>
  <c r="B677" i="56"/>
  <c r="B676" i="56"/>
  <c r="B675" i="56"/>
  <c r="B674" i="56"/>
  <c r="B673" i="56"/>
  <c r="B672" i="56"/>
  <c r="B671" i="56"/>
  <c r="B670" i="56"/>
  <c r="B669" i="56"/>
  <c r="B668" i="56"/>
  <c r="B667" i="56"/>
  <c r="B666" i="56"/>
  <c r="B665" i="56"/>
  <c r="B664" i="56"/>
  <c r="B663" i="56"/>
  <c r="B662" i="56"/>
  <c r="B661" i="56"/>
  <c r="B660" i="56"/>
  <c r="B659" i="56"/>
  <c r="B658" i="56"/>
  <c r="B657" i="56"/>
  <c r="B656" i="56"/>
  <c r="B655" i="56"/>
  <c r="B654" i="56"/>
  <c r="B653" i="56"/>
  <c r="B652" i="56"/>
  <c r="B651" i="56"/>
  <c r="B650" i="56"/>
  <c r="B649" i="56"/>
  <c r="B648" i="56"/>
  <c r="B647" i="56"/>
  <c r="B646" i="56"/>
  <c r="B645" i="56"/>
  <c r="B644" i="56"/>
  <c r="B643" i="56"/>
  <c r="B642" i="56"/>
  <c r="B641" i="56"/>
  <c r="B640" i="56"/>
  <c r="B639" i="56"/>
  <c r="B638" i="56"/>
  <c r="B637" i="56"/>
  <c r="B636" i="56"/>
  <c r="B635" i="56"/>
  <c r="B634" i="56"/>
  <c r="B633" i="56"/>
  <c r="B632" i="56"/>
  <c r="B631" i="56"/>
  <c r="B630" i="56"/>
  <c r="B629" i="56"/>
  <c r="B628" i="56"/>
  <c r="B627" i="56"/>
  <c r="B626" i="56"/>
  <c r="B625" i="56"/>
  <c r="B624" i="56"/>
  <c r="B623" i="56"/>
  <c r="B622" i="56"/>
  <c r="B621" i="56"/>
  <c r="B620" i="56"/>
  <c r="B619" i="56"/>
  <c r="B618" i="56"/>
  <c r="B617" i="56"/>
  <c r="B616" i="56"/>
  <c r="B615" i="56"/>
  <c r="B614" i="56"/>
  <c r="B613" i="56"/>
  <c r="B612" i="56"/>
  <c r="B611" i="56"/>
  <c r="B610" i="56"/>
  <c r="B609" i="56"/>
  <c r="B608" i="56"/>
  <c r="B607" i="56"/>
  <c r="B606" i="56"/>
  <c r="B605" i="56"/>
  <c r="B604" i="56"/>
  <c r="B603" i="56"/>
  <c r="B602" i="56"/>
  <c r="B601" i="56"/>
  <c r="B600" i="56"/>
  <c r="B599" i="56"/>
  <c r="B598" i="56"/>
  <c r="B597" i="56"/>
  <c r="B596" i="56"/>
  <c r="B595" i="56"/>
  <c r="B594" i="56"/>
  <c r="B593" i="56"/>
  <c r="B592" i="56"/>
  <c r="B591" i="56"/>
  <c r="B590" i="56"/>
  <c r="B589" i="56"/>
  <c r="B588" i="56"/>
  <c r="B587" i="56"/>
  <c r="B586" i="56"/>
  <c r="B585" i="56"/>
  <c r="B584" i="56"/>
  <c r="B583" i="56"/>
  <c r="B582" i="56"/>
  <c r="B581" i="56"/>
  <c r="B580" i="56"/>
  <c r="B579" i="56"/>
  <c r="B578" i="56"/>
  <c r="B577" i="56"/>
  <c r="B576" i="56"/>
  <c r="B575" i="56"/>
  <c r="B574" i="56"/>
  <c r="B573" i="56"/>
  <c r="B572" i="56"/>
  <c r="B571" i="56"/>
  <c r="B570" i="56"/>
  <c r="B569" i="56"/>
  <c r="B568" i="56"/>
  <c r="B567" i="56"/>
  <c r="B566" i="56"/>
  <c r="B565" i="56"/>
  <c r="B564" i="56"/>
  <c r="B563" i="56"/>
  <c r="B562" i="56"/>
  <c r="B561" i="56"/>
  <c r="B560" i="56"/>
  <c r="B559" i="56"/>
  <c r="B558" i="56"/>
  <c r="B557" i="56"/>
  <c r="B556" i="56"/>
  <c r="B555" i="56"/>
  <c r="B554" i="56"/>
  <c r="B553" i="56"/>
  <c r="B552" i="56"/>
  <c r="B551" i="56"/>
  <c r="B550" i="56"/>
  <c r="B549" i="56"/>
  <c r="B548" i="56"/>
  <c r="B547" i="56"/>
  <c r="B546" i="56"/>
  <c r="B545" i="56"/>
  <c r="B544" i="56"/>
  <c r="B543" i="56"/>
  <c r="B542" i="56"/>
  <c r="B541" i="56"/>
  <c r="B540" i="56"/>
  <c r="B539" i="56"/>
  <c r="B538" i="56"/>
  <c r="B537" i="56"/>
  <c r="B536" i="56"/>
  <c r="B535" i="56"/>
  <c r="B534" i="56"/>
  <c r="B533" i="56"/>
  <c r="B532" i="56"/>
  <c r="B531" i="56"/>
  <c r="B530" i="56"/>
  <c r="B529" i="56"/>
  <c r="B528" i="56"/>
  <c r="B527" i="56"/>
  <c r="B526" i="56"/>
  <c r="B525" i="56"/>
  <c r="B524" i="56"/>
  <c r="B523" i="56"/>
  <c r="B522" i="56"/>
  <c r="B521" i="56"/>
  <c r="B520" i="56"/>
  <c r="B519" i="56"/>
  <c r="B518" i="56"/>
  <c r="B517" i="56"/>
  <c r="B516" i="56"/>
  <c r="B515" i="56"/>
  <c r="B514" i="56"/>
  <c r="B513" i="56"/>
  <c r="B512" i="56"/>
  <c r="B511" i="56"/>
  <c r="B510" i="56"/>
  <c r="B509" i="56"/>
  <c r="B508" i="56"/>
  <c r="B507" i="56"/>
  <c r="B506" i="56"/>
  <c r="B505" i="56"/>
  <c r="B504" i="56"/>
  <c r="B503" i="56"/>
  <c r="B502" i="56"/>
  <c r="B501" i="56"/>
  <c r="B500" i="56"/>
  <c r="B499" i="56"/>
  <c r="B498" i="56"/>
  <c r="B497" i="56"/>
  <c r="B496" i="56"/>
  <c r="B495" i="56"/>
  <c r="B494" i="56"/>
  <c r="B493" i="56"/>
  <c r="B492" i="56"/>
  <c r="B491" i="56"/>
  <c r="B490" i="56"/>
  <c r="B489" i="56"/>
  <c r="B488" i="56"/>
  <c r="B487" i="56"/>
  <c r="B486" i="56"/>
  <c r="B485" i="56"/>
  <c r="B484" i="56"/>
  <c r="B483" i="56"/>
  <c r="B482" i="56"/>
  <c r="B481" i="56"/>
  <c r="B480" i="56"/>
  <c r="B479" i="56"/>
  <c r="B478" i="56"/>
  <c r="B477" i="56"/>
  <c r="B476" i="56"/>
  <c r="B475" i="56"/>
  <c r="B474" i="56"/>
  <c r="B473" i="56"/>
  <c r="B472" i="56"/>
  <c r="B471" i="56"/>
  <c r="B470" i="56"/>
  <c r="B469" i="56"/>
  <c r="B468" i="56"/>
  <c r="B467" i="56"/>
  <c r="B466" i="56"/>
  <c r="B465" i="56"/>
  <c r="B464" i="56"/>
  <c r="B463" i="56"/>
  <c r="B462" i="56"/>
  <c r="B461" i="56"/>
  <c r="B460" i="56"/>
  <c r="B459" i="56"/>
  <c r="B458" i="56"/>
  <c r="B457" i="56"/>
  <c r="B456" i="56"/>
  <c r="B455" i="56"/>
  <c r="B454" i="56"/>
  <c r="B453" i="56"/>
  <c r="B452" i="56"/>
  <c r="B451" i="56"/>
  <c r="B450" i="56"/>
  <c r="B449" i="56"/>
  <c r="B448" i="56"/>
  <c r="B447" i="56"/>
  <c r="B446" i="56"/>
  <c r="B445" i="56"/>
  <c r="B444" i="56"/>
  <c r="B443" i="56"/>
  <c r="B442" i="56"/>
  <c r="B441" i="56"/>
  <c r="B440" i="56"/>
  <c r="B439" i="56"/>
  <c r="B438" i="56"/>
  <c r="B437" i="56"/>
  <c r="B436" i="56"/>
  <c r="B435" i="56"/>
  <c r="B434" i="56"/>
  <c r="B433" i="56"/>
  <c r="B432" i="56"/>
  <c r="B431" i="56"/>
  <c r="B430" i="56"/>
  <c r="B429" i="56"/>
  <c r="B428" i="56"/>
  <c r="B427" i="56"/>
  <c r="B426" i="56"/>
  <c r="B425" i="56"/>
  <c r="B424" i="56"/>
  <c r="B423" i="56"/>
  <c r="B422" i="56"/>
  <c r="B421" i="56"/>
  <c r="B420" i="56"/>
  <c r="B419" i="56"/>
  <c r="B418" i="56"/>
  <c r="B417" i="56"/>
  <c r="B416" i="56"/>
  <c r="B415" i="56"/>
  <c r="B414" i="56"/>
  <c r="B413" i="56"/>
  <c r="B412" i="56"/>
  <c r="B411" i="56"/>
  <c r="B410" i="56"/>
  <c r="B409" i="56"/>
  <c r="B408" i="56"/>
  <c r="B407" i="56"/>
  <c r="B406" i="56"/>
  <c r="B405" i="56"/>
  <c r="B404" i="56"/>
  <c r="B403" i="56"/>
  <c r="B402" i="56"/>
  <c r="B401" i="56"/>
  <c r="B400" i="56"/>
  <c r="B399" i="56"/>
  <c r="B398" i="56"/>
  <c r="B397" i="56"/>
  <c r="B396" i="56"/>
  <c r="B395" i="56"/>
  <c r="B394" i="56"/>
  <c r="B393" i="56"/>
  <c r="B392" i="56"/>
  <c r="B391" i="56"/>
  <c r="B390" i="56"/>
  <c r="B389" i="56"/>
  <c r="B388" i="56"/>
  <c r="B387" i="56"/>
  <c r="B386" i="56"/>
  <c r="B385" i="56"/>
  <c r="B384" i="56"/>
  <c r="B383" i="56"/>
  <c r="B382" i="56"/>
  <c r="B381" i="56"/>
  <c r="B380" i="56"/>
  <c r="B379" i="56"/>
  <c r="B378" i="56"/>
  <c r="B377" i="56"/>
  <c r="B376" i="56"/>
  <c r="B375" i="56"/>
  <c r="B374" i="56"/>
  <c r="B373" i="56"/>
  <c r="B372" i="56"/>
  <c r="B371" i="56"/>
  <c r="B370" i="56"/>
  <c r="B369" i="56"/>
  <c r="B368" i="56"/>
  <c r="B367" i="56"/>
  <c r="B366" i="56"/>
  <c r="B365" i="56"/>
  <c r="B364" i="56"/>
  <c r="B363" i="56"/>
  <c r="B362" i="56"/>
  <c r="B361" i="56"/>
  <c r="B360" i="56"/>
  <c r="B359" i="56"/>
  <c r="B358" i="56"/>
  <c r="B357" i="56"/>
  <c r="B356" i="56"/>
  <c r="B355" i="56"/>
  <c r="B354" i="56"/>
  <c r="B353" i="56"/>
  <c r="B352" i="56"/>
  <c r="B351" i="56"/>
  <c r="B350" i="56"/>
  <c r="B349" i="56"/>
  <c r="B348" i="56"/>
  <c r="B347" i="56"/>
  <c r="B346" i="56"/>
  <c r="B345" i="56"/>
  <c r="B344" i="56"/>
  <c r="B343" i="56"/>
  <c r="B342" i="56"/>
  <c r="B341" i="56"/>
  <c r="B340" i="56"/>
  <c r="B339" i="56"/>
  <c r="B338" i="56"/>
  <c r="B337" i="56"/>
  <c r="B336" i="56"/>
  <c r="B335" i="56"/>
  <c r="B334" i="56"/>
  <c r="B333" i="56"/>
  <c r="B332" i="56"/>
  <c r="B331" i="56"/>
  <c r="B330" i="56"/>
  <c r="B329" i="56"/>
  <c r="B328" i="56"/>
  <c r="B327" i="56"/>
  <c r="B326" i="56"/>
  <c r="B325" i="56"/>
  <c r="B324" i="56"/>
  <c r="B323" i="56"/>
  <c r="B322" i="56"/>
  <c r="B321" i="56"/>
  <c r="B320" i="56"/>
  <c r="B319" i="56"/>
  <c r="B318" i="56"/>
  <c r="B317" i="56"/>
  <c r="B316" i="56"/>
  <c r="B315" i="56"/>
  <c r="B314" i="56"/>
  <c r="B313" i="56"/>
  <c r="B312" i="56"/>
  <c r="B311" i="56"/>
  <c r="B310" i="56"/>
  <c r="B309" i="56"/>
  <c r="B308" i="56"/>
  <c r="B307" i="56"/>
  <c r="B306" i="56"/>
  <c r="B305" i="56"/>
  <c r="B304" i="56"/>
  <c r="B303" i="56"/>
  <c r="B302" i="56"/>
  <c r="B301" i="56"/>
  <c r="B300" i="56"/>
  <c r="B299" i="56"/>
  <c r="B298" i="56"/>
  <c r="B297" i="56"/>
  <c r="B296" i="56"/>
  <c r="B295" i="56"/>
  <c r="B294" i="56"/>
  <c r="B293" i="56"/>
  <c r="B292" i="56"/>
  <c r="B291" i="56"/>
  <c r="B290" i="56"/>
  <c r="B289" i="56"/>
  <c r="B288" i="56"/>
  <c r="B287" i="56"/>
  <c r="B286" i="56"/>
  <c r="B285" i="56"/>
  <c r="B284" i="56"/>
  <c r="B283" i="56"/>
  <c r="B282" i="56"/>
  <c r="B281" i="56"/>
  <c r="B280" i="56"/>
  <c r="B279" i="56"/>
  <c r="B278" i="56"/>
  <c r="B277" i="56"/>
  <c r="B276" i="56"/>
  <c r="B275" i="56"/>
  <c r="B274" i="56"/>
  <c r="B273" i="56"/>
  <c r="B272" i="56"/>
  <c r="B271" i="56"/>
  <c r="B270" i="56"/>
  <c r="B269" i="56"/>
  <c r="B268" i="56"/>
  <c r="B267" i="56"/>
  <c r="B266" i="56"/>
  <c r="B265" i="56"/>
  <c r="B264" i="56"/>
  <c r="B263" i="56"/>
  <c r="B262" i="56"/>
  <c r="B261" i="56"/>
  <c r="B260" i="56"/>
  <c r="B259" i="56"/>
  <c r="B258" i="56"/>
  <c r="B257" i="56"/>
  <c r="B256" i="56"/>
  <c r="B255" i="56"/>
  <c r="B254" i="56"/>
  <c r="B253" i="56"/>
  <c r="B252" i="56"/>
  <c r="B251" i="56"/>
  <c r="B250" i="56"/>
  <c r="B249" i="56"/>
  <c r="B248" i="56"/>
  <c r="B247" i="56"/>
  <c r="B246" i="56"/>
  <c r="B245" i="56"/>
  <c r="B244" i="56"/>
  <c r="B243" i="56"/>
  <c r="B242" i="56"/>
  <c r="B241" i="56"/>
  <c r="B240" i="56"/>
  <c r="B239" i="56"/>
  <c r="B238" i="56"/>
  <c r="B237" i="56"/>
  <c r="B236" i="56"/>
  <c r="B235" i="56"/>
  <c r="B234" i="56"/>
  <c r="B233" i="56"/>
  <c r="B232" i="56"/>
  <c r="B231" i="56"/>
  <c r="B230" i="56"/>
  <c r="B229" i="56"/>
  <c r="B228" i="56"/>
  <c r="B227" i="56"/>
  <c r="B226" i="56"/>
  <c r="B225" i="56"/>
  <c r="B224" i="56"/>
  <c r="B223" i="56"/>
  <c r="B222" i="56"/>
  <c r="B221" i="56"/>
  <c r="B220" i="56"/>
  <c r="B219" i="56"/>
  <c r="B218" i="56"/>
  <c r="B217" i="56"/>
  <c r="B216" i="56"/>
  <c r="B215" i="56"/>
  <c r="B214" i="56"/>
  <c r="B213" i="56"/>
  <c r="B212" i="56"/>
  <c r="B211" i="56"/>
  <c r="B210" i="56"/>
  <c r="B209" i="56"/>
  <c r="B208" i="56"/>
  <c r="B207" i="56"/>
  <c r="B206" i="56"/>
  <c r="B205" i="56"/>
  <c r="B204" i="56"/>
  <c r="B203" i="56"/>
  <c r="B202" i="56"/>
  <c r="B201" i="56"/>
  <c r="B200" i="56"/>
  <c r="B199" i="56"/>
  <c r="B198" i="56"/>
  <c r="B197" i="56"/>
  <c r="B196" i="56"/>
  <c r="B195" i="56"/>
  <c r="B194" i="56"/>
  <c r="B193" i="56"/>
  <c r="B192" i="56"/>
  <c r="B191" i="56"/>
  <c r="B190" i="56"/>
  <c r="B189" i="56"/>
  <c r="B188" i="56"/>
  <c r="B187" i="56"/>
  <c r="B186" i="56"/>
  <c r="B185" i="56"/>
  <c r="B184" i="56"/>
  <c r="B183" i="56"/>
  <c r="B182" i="56"/>
  <c r="B181" i="56"/>
  <c r="B180" i="56"/>
  <c r="B179" i="56"/>
  <c r="B178" i="56"/>
  <c r="B177" i="56"/>
  <c r="B176" i="56"/>
  <c r="B175" i="56"/>
  <c r="B174" i="56"/>
  <c r="B173" i="56"/>
  <c r="B172" i="56"/>
  <c r="B171" i="56"/>
  <c r="B170" i="56"/>
  <c r="B169" i="56"/>
  <c r="B168" i="56"/>
  <c r="B167" i="56"/>
  <c r="B166" i="56"/>
  <c r="B165" i="56"/>
  <c r="B164" i="56"/>
  <c r="B163" i="56"/>
  <c r="B162" i="56"/>
  <c r="B161" i="56"/>
  <c r="B160" i="56"/>
  <c r="B159" i="56"/>
  <c r="B158" i="56"/>
  <c r="B157" i="56"/>
  <c r="B156" i="56"/>
  <c r="B155" i="56"/>
  <c r="B154" i="56"/>
  <c r="B153" i="56"/>
  <c r="B152" i="56"/>
  <c r="B151" i="56"/>
  <c r="B150" i="56"/>
  <c r="B149" i="56"/>
  <c r="B148" i="56"/>
  <c r="B147" i="56"/>
  <c r="B146" i="56"/>
  <c r="B145" i="56"/>
  <c r="B144" i="56"/>
  <c r="B143" i="56"/>
  <c r="B142" i="56"/>
  <c r="B141" i="56"/>
  <c r="B140" i="56"/>
  <c r="B139" i="56"/>
  <c r="B138" i="56"/>
  <c r="B137" i="56"/>
  <c r="B136" i="56"/>
  <c r="B135" i="56"/>
  <c r="B134" i="56"/>
  <c r="B133" i="56"/>
  <c r="B132" i="56"/>
  <c r="B131" i="56"/>
  <c r="B130" i="56"/>
  <c r="B129" i="56"/>
  <c r="B128" i="56"/>
  <c r="B127" i="56"/>
  <c r="B126" i="56"/>
  <c r="B125" i="56"/>
  <c r="B124" i="56"/>
  <c r="B123" i="56"/>
  <c r="B122" i="56"/>
  <c r="B121" i="56"/>
  <c r="B120" i="56"/>
  <c r="B119" i="56"/>
  <c r="B118" i="56"/>
  <c r="B117" i="56"/>
  <c r="B116" i="56"/>
  <c r="B115" i="56"/>
  <c r="B114" i="56"/>
  <c r="B113" i="56"/>
  <c r="B112" i="56"/>
  <c r="B111" i="56"/>
  <c r="B110" i="56"/>
  <c r="B109" i="56"/>
  <c r="B108" i="56"/>
  <c r="B107" i="56"/>
  <c r="B106" i="56"/>
  <c r="B105" i="56"/>
  <c r="B104" i="56"/>
  <c r="B103" i="56"/>
  <c r="B102" i="56"/>
  <c r="B101" i="56"/>
  <c r="B100" i="56"/>
  <c r="B99" i="56"/>
  <c r="B98" i="56"/>
  <c r="B97" i="56"/>
  <c r="B96" i="56"/>
  <c r="B95" i="56"/>
  <c r="B94" i="56"/>
  <c r="B93" i="56"/>
  <c r="B92" i="56"/>
  <c r="B91" i="56"/>
  <c r="B90" i="56"/>
  <c r="B89" i="56"/>
  <c r="B88" i="56"/>
  <c r="B87" i="56"/>
  <c r="B86" i="56"/>
  <c r="B85" i="56"/>
  <c r="B84" i="56"/>
  <c r="B83" i="56"/>
  <c r="B82" i="56"/>
  <c r="B81" i="56"/>
  <c r="B80" i="56"/>
  <c r="B79" i="56"/>
  <c r="B78" i="56"/>
  <c r="B77" i="56"/>
  <c r="B76" i="56"/>
  <c r="B75" i="56"/>
  <c r="B74" i="56"/>
  <c r="B73" i="56"/>
  <c r="B72" i="56"/>
  <c r="B71" i="56"/>
  <c r="B70" i="56"/>
  <c r="B69" i="56"/>
  <c r="B68" i="56"/>
  <c r="B67" i="56"/>
  <c r="B66" i="56"/>
  <c r="B65" i="56"/>
  <c r="B64" i="56"/>
  <c r="B63" i="56"/>
  <c r="B62" i="56"/>
  <c r="B61" i="56"/>
  <c r="B60" i="56"/>
  <c r="B59" i="56"/>
  <c r="B58" i="56"/>
  <c r="B57" i="56"/>
  <c r="B56" i="56"/>
  <c r="B55" i="56"/>
  <c r="B54" i="56"/>
  <c r="B53" i="56"/>
  <c r="B52" i="56"/>
  <c r="B51" i="56"/>
  <c r="B50" i="56"/>
  <c r="B49" i="56"/>
  <c r="B48" i="56"/>
  <c r="B47" i="56"/>
  <c r="B46" i="56"/>
  <c r="B45" i="56"/>
  <c r="B44" i="56"/>
  <c r="B43" i="56"/>
  <c r="B42" i="56"/>
  <c r="B41" i="56"/>
  <c r="B40" i="56"/>
  <c r="B39" i="56"/>
  <c r="B38" i="56"/>
  <c r="B37" i="56"/>
  <c r="B36" i="56"/>
  <c r="B35" i="56"/>
  <c r="B34" i="56"/>
  <c r="B33" i="56"/>
  <c r="B32" i="56"/>
  <c r="B31" i="56"/>
  <c r="B30" i="56"/>
  <c r="B29" i="56"/>
  <c r="B28" i="56"/>
  <c r="B27" i="56"/>
  <c r="B26" i="56"/>
  <c r="B25" i="56"/>
  <c r="B24" i="56"/>
  <c r="B23" i="56"/>
  <c r="B22" i="56"/>
  <c r="B21" i="56"/>
  <c r="B20" i="56"/>
  <c r="B19" i="56"/>
  <c r="B18" i="56"/>
  <c r="B17" i="56"/>
  <c r="B16" i="56"/>
  <c r="B15" i="56"/>
  <c r="B14" i="56"/>
  <c r="B3000" i="58"/>
  <c r="B2999" i="58"/>
  <c r="B2998" i="58"/>
  <c r="B2997" i="58"/>
  <c r="B2996" i="58"/>
  <c r="B2995" i="58"/>
  <c r="B2994" i="58"/>
  <c r="B2993" i="58"/>
  <c r="B2992" i="58"/>
  <c r="B2991" i="58"/>
  <c r="B2990" i="58"/>
  <c r="B2989" i="58"/>
  <c r="B2988" i="58"/>
  <c r="B2987" i="58"/>
  <c r="B2986" i="58"/>
  <c r="B2985" i="58"/>
  <c r="B2984" i="58"/>
  <c r="B2983" i="58"/>
  <c r="B2982" i="58"/>
  <c r="B2981" i="58"/>
  <c r="B2980" i="58"/>
  <c r="B2979" i="58"/>
  <c r="B2978" i="58"/>
  <c r="B2977" i="58"/>
  <c r="B2976" i="58"/>
  <c r="B2975" i="58"/>
  <c r="B2974" i="58"/>
  <c r="B2973" i="58"/>
  <c r="B2972" i="58"/>
  <c r="B2971" i="58"/>
  <c r="B2970" i="58"/>
  <c r="B2969" i="58"/>
  <c r="B2968" i="58"/>
  <c r="B2967" i="58"/>
  <c r="B2966" i="58"/>
  <c r="B2965" i="58"/>
  <c r="B2964" i="58"/>
  <c r="B2963" i="58"/>
  <c r="B2962" i="58"/>
  <c r="B2961" i="58"/>
  <c r="B2960" i="58"/>
  <c r="B2959" i="58"/>
  <c r="B2958" i="58"/>
  <c r="B2957" i="58"/>
  <c r="B2956" i="58"/>
  <c r="B2955" i="58"/>
  <c r="B2954" i="58"/>
  <c r="B2953" i="58"/>
  <c r="B2952" i="58"/>
  <c r="B2951" i="58"/>
  <c r="B2950" i="58"/>
  <c r="B2949" i="58"/>
  <c r="B2948" i="58"/>
  <c r="B2947" i="58"/>
  <c r="B2946" i="58"/>
  <c r="B2945" i="58"/>
  <c r="B2944" i="58"/>
  <c r="B2943" i="58"/>
  <c r="B2942" i="58"/>
  <c r="B2941" i="58"/>
  <c r="B2940" i="58"/>
  <c r="B2939" i="58"/>
  <c r="B2938" i="58"/>
  <c r="B2937" i="58"/>
  <c r="B2936" i="58"/>
  <c r="B2935" i="58"/>
  <c r="B2934" i="58"/>
  <c r="B2933" i="58"/>
  <c r="B2932" i="58"/>
  <c r="B2931" i="58"/>
  <c r="B2930" i="58"/>
  <c r="B2929" i="58"/>
  <c r="B2928" i="58"/>
  <c r="B2927" i="58"/>
  <c r="B2926" i="58"/>
  <c r="B2925" i="58"/>
  <c r="B2924" i="58"/>
  <c r="B2923" i="58"/>
  <c r="B2922" i="58"/>
  <c r="B2921" i="58"/>
  <c r="B2920" i="58"/>
  <c r="B2919" i="58"/>
  <c r="B2918" i="58"/>
  <c r="B2917" i="58"/>
  <c r="B2916" i="58"/>
  <c r="B2915" i="58"/>
  <c r="B2914" i="58"/>
  <c r="B2913" i="58"/>
  <c r="B2912" i="58"/>
  <c r="B2911" i="58"/>
  <c r="B2910" i="58"/>
  <c r="B2909" i="58"/>
  <c r="B2908" i="58"/>
  <c r="B2907" i="58"/>
  <c r="B2906" i="58"/>
  <c r="B2905" i="58"/>
  <c r="B2904" i="58"/>
  <c r="B2903" i="58"/>
  <c r="B2902" i="58"/>
  <c r="B2901" i="58"/>
  <c r="B2900" i="58"/>
  <c r="B2899" i="58"/>
  <c r="B2898" i="58"/>
  <c r="B2897" i="58"/>
  <c r="B2896" i="58"/>
  <c r="B2895" i="58"/>
  <c r="B2894" i="58"/>
  <c r="B2893" i="58"/>
  <c r="B2892" i="58"/>
  <c r="B2891" i="58"/>
  <c r="B2890" i="58"/>
  <c r="B2889" i="58"/>
  <c r="B2888" i="58"/>
  <c r="B2887" i="58"/>
  <c r="B2886" i="58"/>
  <c r="B2885" i="58"/>
  <c r="B2884" i="58"/>
  <c r="B2883" i="58"/>
  <c r="B2882" i="58"/>
  <c r="B2881" i="58"/>
  <c r="B2880" i="58"/>
  <c r="B2879" i="58"/>
  <c r="B2878" i="58"/>
  <c r="B2877" i="58"/>
  <c r="B2876" i="58"/>
  <c r="B2875" i="58"/>
  <c r="B2874" i="58"/>
  <c r="B2873" i="58"/>
  <c r="B2872" i="58"/>
  <c r="B2871" i="58"/>
  <c r="B2870" i="58"/>
  <c r="B2869" i="58"/>
  <c r="B2868" i="58"/>
  <c r="B2867" i="58"/>
  <c r="B2866" i="58"/>
  <c r="B2865" i="58"/>
  <c r="B2864" i="58"/>
  <c r="B2863" i="58"/>
  <c r="B2862" i="58"/>
  <c r="B2861" i="58"/>
  <c r="B2860" i="58"/>
  <c r="B2859" i="58"/>
  <c r="B2858" i="58"/>
  <c r="B2857" i="58"/>
  <c r="B2856" i="58"/>
  <c r="B2855" i="58"/>
  <c r="B2854" i="58"/>
  <c r="B2853" i="58"/>
  <c r="B2852" i="58"/>
  <c r="B2851" i="58"/>
  <c r="B2850" i="58"/>
  <c r="B2849" i="58"/>
  <c r="B2848" i="58"/>
  <c r="B2847" i="58"/>
  <c r="B2846" i="58"/>
  <c r="B2845" i="58"/>
  <c r="B2844" i="58"/>
  <c r="B2843" i="58"/>
  <c r="B2842" i="58"/>
  <c r="B2841" i="58"/>
  <c r="B2840" i="58"/>
  <c r="B2839" i="58"/>
  <c r="B2838" i="58"/>
  <c r="B2837" i="58"/>
  <c r="B2836" i="58"/>
  <c r="B2835" i="58"/>
  <c r="B2834" i="58"/>
  <c r="B2833" i="58"/>
  <c r="B2832" i="58"/>
  <c r="B2831" i="58"/>
  <c r="B2830" i="58"/>
  <c r="B2829" i="58"/>
  <c r="B2828" i="58"/>
  <c r="B2827" i="58"/>
  <c r="B2826" i="58"/>
  <c r="B2825" i="58"/>
  <c r="B2824" i="58"/>
  <c r="B2823" i="58"/>
  <c r="B2822" i="58"/>
  <c r="B2821" i="58"/>
  <c r="B2820" i="58"/>
  <c r="B2819" i="58"/>
  <c r="B2818" i="58"/>
  <c r="B2817" i="58"/>
  <c r="B2816" i="58"/>
  <c r="B2815" i="58"/>
  <c r="B2814" i="58"/>
  <c r="B2813" i="58"/>
  <c r="B2812" i="58"/>
  <c r="B2811" i="58"/>
  <c r="B2810" i="58"/>
  <c r="B2809" i="58"/>
  <c r="B2808" i="58"/>
  <c r="B2807" i="58"/>
  <c r="B2806" i="58"/>
  <c r="B2805" i="58"/>
  <c r="B2804" i="58"/>
  <c r="B2803" i="58"/>
  <c r="B2802" i="58"/>
  <c r="B2801" i="58"/>
  <c r="B2800" i="58"/>
  <c r="B2799" i="58"/>
  <c r="B2798" i="58"/>
  <c r="B2797" i="58"/>
  <c r="B2796" i="58"/>
  <c r="B2795" i="58"/>
  <c r="B2794" i="58"/>
  <c r="B2793" i="58"/>
  <c r="B2792" i="58"/>
  <c r="B2791" i="58"/>
  <c r="B2790" i="58"/>
  <c r="B2789" i="58"/>
  <c r="B2788" i="58"/>
  <c r="B2787" i="58"/>
  <c r="B2786" i="58"/>
  <c r="B2785" i="58"/>
  <c r="B2784" i="58"/>
  <c r="B2783" i="58"/>
  <c r="B2782" i="58"/>
  <c r="B2781" i="58"/>
  <c r="B2780" i="58"/>
  <c r="B2779" i="58"/>
  <c r="B2778" i="58"/>
  <c r="B2777" i="58"/>
  <c r="B2776" i="58"/>
  <c r="B2775" i="58"/>
  <c r="B2774" i="58"/>
  <c r="B2773" i="58"/>
  <c r="B2772" i="58"/>
  <c r="B2771" i="58"/>
  <c r="B2770" i="58"/>
  <c r="B2769" i="58"/>
  <c r="B2768" i="58"/>
  <c r="B2767" i="58"/>
  <c r="B2766" i="58"/>
  <c r="B2765" i="58"/>
  <c r="B2764" i="58"/>
  <c r="B2763" i="58"/>
  <c r="B2762" i="58"/>
  <c r="B2761" i="58"/>
  <c r="B2760" i="58"/>
  <c r="B2759" i="58"/>
  <c r="B2758" i="58"/>
  <c r="B2757" i="58"/>
  <c r="B2756" i="58"/>
  <c r="B2755" i="58"/>
  <c r="B2754" i="58"/>
  <c r="B2753" i="58"/>
  <c r="B2752" i="58"/>
  <c r="B2751" i="58"/>
  <c r="B2750" i="58"/>
  <c r="B2749" i="58"/>
  <c r="B2748" i="58"/>
  <c r="B2747" i="58"/>
  <c r="B2746" i="58"/>
  <c r="B2745" i="58"/>
  <c r="B2744" i="58"/>
  <c r="B2743" i="58"/>
  <c r="B2742" i="58"/>
  <c r="B2741" i="58"/>
  <c r="B2740" i="58"/>
  <c r="B2739" i="58"/>
  <c r="B2738" i="58"/>
  <c r="B2737" i="58"/>
  <c r="B2736" i="58"/>
  <c r="B2735" i="58"/>
  <c r="B2734" i="58"/>
  <c r="B2733" i="58"/>
  <c r="B2732" i="58"/>
  <c r="B2731" i="58"/>
  <c r="B2730" i="58"/>
  <c r="B2729" i="58"/>
  <c r="B2728" i="58"/>
  <c r="B2727" i="58"/>
  <c r="B2726" i="58"/>
  <c r="B2725" i="58"/>
  <c r="B2724" i="58"/>
  <c r="B2723" i="58"/>
  <c r="B2722" i="58"/>
  <c r="B2721" i="58"/>
  <c r="B2720" i="58"/>
  <c r="B2719" i="58"/>
  <c r="B2718" i="58"/>
  <c r="B2717" i="58"/>
  <c r="B2716" i="58"/>
  <c r="B2715" i="58"/>
  <c r="B2714" i="58"/>
  <c r="B2713" i="58"/>
  <c r="B2712" i="58"/>
  <c r="B2711" i="58"/>
  <c r="B2710" i="58"/>
  <c r="B2709" i="58"/>
  <c r="B2708" i="58"/>
  <c r="B2707" i="58"/>
  <c r="B2706" i="58"/>
  <c r="B2705" i="58"/>
  <c r="B2704" i="58"/>
  <c r="B2703" i="58"/>
  <c r="B2702" i="58"/>
  <c r="B2701" i="58"/>
  <c r="B2700" i="58"/>
  <c r="B2699" i="58"/>
  <c r="B2698" i="58"/>
  <c r="B2697" i="58"/>
  <c r="B2696" i="58"/>
  <c r="B2695" i="58"/>
  <c r="B2694" i="58"/>
  <c r="B2693" i="58"/>
  <c r="B2692" i="58"/>
  <c r="B2691" i="58"/>
  <c r="B2690" i="58"/>
  <c r="B2689" i="58"/>
  <c r="B2688" i="58"/>
  <c r="B2687" i="58"/>
  <c r="B2686" i="58"/>
  <c r="B2685" i="58"/>
  <c r="B2684" i="58"/>
  <c r="B2683" i="58"/>
  <c r="B2682" i="58"/>
  <c r="B2681" i="58"/>
  <c r="B2680" i="58"/>
  <c r="B2679" i="58"/>
  <c r="B2678" i="58"/>
  <c r="B2677" i="58"/>
  <c r="B2676" i="58"/>
  <c r="B2675" i="58"/>
  <c r="B2674" i="58"/>
  <c r="B2673" i="58"/>
  <c r="B2672" i="58"/>
  <c r="B2671" i="58"/>
  <c r="B2670" i="58"/>
  <c r="B2669" i="58"/>
  <c r="B2668" i="58"/>
  <c r="B2667" i="58"/>
  <c r="B2666" i="58"/>
  <c r="B2665" i="58"/>
  <c r="B2664" i="58"/>
  <c r="B2663" i="58"/>
  <c r="B2662" i="58"/>
  <c r="B2661" i="58"/>
  <c r="B2660" i="58"/>
  <c r="B2659" i="58"/>
  <c r="B2658" i="58"/>
  <c r="B2657" i="58"/>
  <c r="B2656" i="58"/>
  <c r="B2655" i="58"/>
  <c r="B2654" i="58"/>
  <c r="B2653" i="58"/>
  <c r="B2652" i="58"/>
  <c r="B2651" i="58"/>
  <c r="B2650" i="58"/>
  <c r="B2649" i="58"/>
  <c r="B2648" i="58"/>
  <c r="B2647" i="58"/>
  <c r="B2646" i="58"/>
  <c r="B2645" i="58"/>
  <c r="B2644" i="58"/>
  <c r="B2643" i="58"/>
  <c r="B2642" i="58"/>
  <c r="B2641" i="58"/>
  <c r="B2640" i="58"/>
  <c r="B2639" i="58"/>
  <c r="B2638" i="58"/>
  <c r="B2637" i="58"/>
  <c r="B2636" i="58"/>
  <c r="B2635" i="58"/>
  <c r="B2634" i="58"/>
  <c r="B2633" i="58"/>
  <c r="B2632" i="58"/>
  <c r="B2631" i="58"/>
  <c r="B2630" i="58"/>
  <c r="B2629" i="58"/>
  <c r="B2628" i="58"/>
  <c r="B2627" i="58"/>
  <c r="B2626" i="58"/>
  <c r="B2625" i="58"/>
  <c r="B2624" i="58"/>
  <c r="B2623" i="58"/>
  <c r="B2622" i="58"/>
  <c r="B2621" i="58"/>
  <c r="B2620" i="58"/>
  <c r="B2619" i="58"/>
  <c r="B2618" i="58"/>
  <c r="B2617" i="58"/>
  <c r="B2616" i="58"/>
  <c r="B2615" i="58"/>
  <c r="B2614" i="58"/>
  <c r="B2613" i="58"/>
  <c r="B2612" i="58"/>
  <c r="B2611" i="58"/>
  <c r="B2610" i="58"/>
  <c r="B2609" i="58"/>
  <c r="B2608" i="58"/>
  <c r="B2607" i="58"/>
  <c r="B2606" i="58"/>
  <c r="B2605" i="58"/>
  <c r="B2604" i="58"/>
  <c r="B2603" i="58"/>
  <c r="B2602" i="58"/>
  <c r="B2601" i="58"/>
  <c r="B2600" i="58"/>
  <c r="B2599" i="58"/>
  <c r="B2598" i="58"/>
  <c r="B2597" i="58"/>
  <c r="B2596" i="58"/>
  <c r="B2595" i="58"/>
  <c r="B2594" i="58"/>
  <c r="B2593" i="58"/>
  <c r="B2592" i="58"/>
  <c r="B2591" i="58"/>
  <c r="B2590" i="58"/>
  <c r="B2589" i="58"/>
  <c r="B2588" i="58"/>
  <c r="B2587" i="58"/>
  <c r="B2586" i="58"/>
  <c r="B2585" i="58"/>
  <c r="B2584" i="58"/>
  <c r="B2583" i="58"/>
  <c r="B2582" i="58"/>
  <c r="B2581" i="58"/>
  <c r="B2580" i="58"/>
  <c r="B2579" i="58"/>
  <c r="B2578" i="58"/>
  <c r="B2577" i="58"/>
  <c r="B2576" i="58"/>
  <c r="B2575" i="58"/>
  <c r="B2574" i="58"/>
  <c r="B2573" i="58"/>
  <c r="B2572" i="58"/>
  <c r="B2571" i="58"/>
  <c r="B2570" i="58"/>
  <c r="B2569" i="58"/>
  <c r="B2568" i="58"/>
  <c r="B2567" i="58"/>
  <c r="B2566" i="58"/>
  <c r="B2565" i="58"/>
  <c r="B2564" i="58"/>
  <c r="B2563" i="58"/>
  <c r="B2562" i="58"/>
  <c r="B2561" i="58"/>
  <c r="B2560" i="58"/>
  <c r="B2559" i="58"/>
  <c r="B2558" i="58"/>
  <c r="B2557" i="58"/>
  <c r="B2556" i="58"/>
  <c r="B2555" i="58"/>
  <c r="B2554" i="58"/>
  <c r="B2553" i="58"/>
  <c r="B2552" i="58"/>
  <c r="B2551" i="58"/>
  <c r="B2550" i="58"/>
  <c r="B2549" i="58"/>
  <c r="B2548" i="58"/>
  <c r="B2547" i="58"/>
  <c r="B2546" i="58"/>
  <c r="B2545" i="58"/>
  <c r="B2544" i="58"/>
  <c r="B2543" i="58"/>
  <c r="B2542" i="58"/>
  <c r="B2541" i="58"/>
  <c r="B2540" i="58"/>
  <c r="B2539" i="58"/>
  <c r="B2538" i="58"/>
  <c r="B2537" i="58"/>
  <c r="B2536" i="58"/>
  <c r="B2535" i="58"/>
  <c r="B2534" i="58"/>
  <c r="B2533" i="58"/>
  <c r="B2532" i="58"/>
  <c r="B2531" i="58"/>
  <c r="B2530" i="58"/>
  <c r="B2529" i="58"/>
  <c r="B2528" i="58"/>
  <c r="B2527" i="58"/>
  <c r="B2526" i="58"/>
  <c r="B2525" i="58"/>
  <c r="B2524" i="58"/>
  <c r="B2523" i="58"/>
  <c r="B2522" i="58"/>
  <c r="B2521" i="58"/>
  <c r="B2520" i="58"/>
  <c r="B2519" i="58"/>
  <c r="B2518" i="58"/>
  <c r="B2517" i="58"/>
  <c r="B2516" i="58"/>
  <c r="B2515" i="58"/>
  <c r="B2514" i="58"/>
  <c r="B2513" i="58"/>
  <c r="B2512" i="58"/>
  <c r="B2511" i="58"/>
  <c r="B2510" i="58"/>
  <c r="B2509" i="58"/>
  <c r="B2508" i="58"/>
  <c r="B2507" i="58"/>
  <c r="B2506" i="58"/>
  <c r="B2505" i="58"/>
  <c r="B2504" i="58"/>
  <c r="B2503" i="58"/>
  <c r="B2502" i="58"/>
  <c r="B2501" i="58"/>
  <c r="B2500" i="58"/>
  <c r="B2499" i="58"/>
  <c r="B2498" i="58"/>
  <c r="B2497" i="58"/>
  <c r="B2496" i="58"/>
  <c r="B2495" i="58"/>
  <c r="B2494" i="58"/>
  <c r="B2493" i="58"/>
  <c r="B2492" i="58"/>
  <c r="B2491" i="58"/>
  <c r="B2490" i="58"/>
  <c r="B2489" i="58"/>
  <c r="B2488" i="58"/>
  <c r="B2487" i="58"/>
  <c r="B2486" i="58"/>
  <c r="B2485" i="58"/>
  <c r="B2484" i="58"/>
  <c r="B2483" i="58"/>
  <c r="B2482" i="58"/>
  <c r="B2481" i="58"/>
  <c r="B2480" i="58"/>
  <c r="B2479" i="58"/>
  <c r="B2478" i="58"/>
  <c r="B2477" i="58"/>
  <c r="B2476" i="58"/>
  <c r="B2475" i="58"/>
  <c r="B2474" i="58"/>
  <c r="B2473" i="58"/>
  <c r="B2472" i="58"/>
  <c r="B2471" i="58"/>
  <c r="B2470" i="58"/>
  <c r="B2469" i="58"/>
  <c r="B2468" i="58"/>
  <c r="B2467" i="58"/>
  <c r="B2466" i="58"/>
  <c r="B2465" i="58"/>
  <c r="B2464" i="58"/>
  <c r="B2463" i="58"/>
  <c r="B2462" i="58"/>
  <c r="B2461" i="58"/>
  <c r="B2460" i="58"/>
  <c r="B2459" i="58"/>
  <c r="B2458" i="58"/>
  <c r="B2457" i="58"/>
  <c r="B2456" i="58"/>
  <c r="B2455" i="58"/>
  <c r="B2454" i="58"/>
  <c r="B2453" i="58"/>
  <c r="B2452" i="58"/>
  <c r="B2451" i="58"/>
  <c r="B2450" i="58"/>
  <c r="B2449" i="58"/>
  <c r="B2448" i="58"/>
  <c r="B2447" i="58"/>
  <c r="B2446" i="58"/>
  <c r="B2445" i="58"/>
  <c r="B2444" i="58"/>
  <c r="B2443" i="58"/>
  <c r="B2442" i="58"/>
  <c r="B2441" i="58"/>
  <c r="B2440" i="58"/>
  <c r="B2439" i="58"/>
  <c r="B2438" i="58"/>
  <c r="B2437" i="58"/>
  <c r="B2436" i="58"/>
  <c r="B2435" i="58"/>
  <c r="B2434" i="58"/>
  <c r="B2433" i="58"/>
  <c r="B2432" i="58"/>
  <c r="B2431" i="58"/>
  <c r="B2430" i="58"/>
  <c r="B2429" i="58"/>
  <c r="B2428" i="58"/>
  <c r="B2427" i="58"/>
  <c r="B2426" i="58"/>
  <c r="B2425" i="58"/>
  <c r="B2424" i="58"/>
  <c r="B2423" i="58"/>
  <c r="B2422" i="58"/>
  <c r="B2421" i="58"/>
  <c r="B2420" i="58"/>
  <c r="B2419" i="58"/>
  <c r="B2418" i="58"/>
  <c r="B2417" i="58"/>
  <c r="B2416" i="58"/>
  <c r="B2415" i="58"/>
  <c r="B2414" i="58"/>
  <c r="B2413" i="58"/>
  <c r="B2412" i="58"/>
  <c r="B2411" i="58"/>
  <c r="B2410" i="58"/>
  <c r="B2409" i="58"/>
  <c r="B2408" i="58"/>
  <c r="B2407" i="58"/>
  <c r="B2406" i="58"/>
  <c r="B2405" i="58"/>
  <c r="B2404" i="58"/>
  <c r="B2403" i="58"/>
  <c r="B2402" i="58"/>
  <c r="B2401" i="58"/>
  <c r="B2400" i="58"/>
  <c r="B2399" i="58"/>
  <c r="B2398" i="58"/>
  <c r="B2397" i="58"/>
  <c r="B2396" i="58"/>
  <c r="B2395" i="58"/>
  <c r="B2394" i="58"/>
  <c r="B2393" i="58"/>
  <c r="B2392" i="58"/>
  <c r="B2391" i="58"/>
  <c r="B2390" i="58"/>
  <c r="B2389" i="58"/>
  <c r="B2388" i="58"/>
  <c r="B2387" i="58"/>
  <c r="B2386" i="58"/>
  <c r="B2385" i="58"/>
  <c r="B2384" i="58"/>
  <c r="B2383" i="58"/>
  <c r="B2382" i="58"/>
  <c r="B2381" i="58"/>
  <c r="B2380" i="58"/>
  <c r="B2379" i="58"/>
  <c r="B2378" i="58"/>
  <c r="B2377" i="58"/>
  <c r="B2376" i="58"/>
  <c r="B2375" i="58"/>
  <c r="B2374" i="58"/>
  <c r="B2373" i="58"/>
  <c r="B2372" i="58"/>
  <c r="B2371" i="58"/>
  <c r="B2370" i="58"/>
  <c r="B2369" i="58"/>
  <c r="B2368" i="58"/>
  <c r="B2367" i="58"/>
  <c r="B2366" i="58"/>
  <c r="B2365" i="58"/>
  <c r="B2364" i="58"/>
  <c r="B2363" i="58"/>
  <c r="B2362" i="58"/>
  <c r="B2361" i="58"/>
  <c r="B2360" i="58"/>
  <c r="B2359" i="58"/>
  <c r="B2358" i="58"/>
  <c r="B2357" i="58"/>
  <c r="B2356" i="58"/>
  <c r="B2355" i="58"/>
  <c r="B2354" i="58"/>
  <c r="B2353" i="58"/>
  <c r="B2352" i="58"/>
  <c r="B2351" i="58"/>
  <c r="B2350" i="58"/>
  <c r="B2349" i="58"/>
  <c r="B2348" i="58"/>
  <c r="B2347" i="58"/>
  <c r="B2346" i="58"/>
  <c r="B2345" i="58"/>
  <c r="B2344" i="58"/>
  <c r="B2343" i="58"/>
  <c r="B2342" i="58"/>
  <c r="B2341" i="58"/>
  <c r="B2340" i="58"/>
  <c r="B2339" i="58"/>
  <c r="B2338" i="58"/>
  <c r="B2337" i="58"/>
  <c r="B2336" i="58"/>
  <c r="B2335" i="58"/>
  <c r="B2334" i="58"/>
  <c r="B2333" i="58"/>
  <c r="B2332" i="58"/>
  <c r="B2331" i="58"/>
  <c r="B2330" i="58"/>
  <c r="B2329" i="58"/>
  <c r="B2328" i="58"/>
  <c r="B2327" i="58"/>
  <c r="B2326" i="58"/>
  <c r="B2325" i="58"/>
  <c r="B2324" i="58"/>
  <c r="B2323" i="58"/>
  <c r="B2322" i="58"/>
  <c r="B2321" i="58"/>
  <c r="B2320" i="58"/>
  <c r="B2319" i="58"/>
  <c r="B2318" i="58"/>
  <c r="B2317" i="58"/>
  <c r="B2316" i="58"/>
  <c r="B2315" i="58"/>
  <c r="B2314" i="58"/>
  <c r="B2313" i="58"/>
  <c r="B2312" i="58"/>
  <c r="B2311" i="58"/>
  <c r="B2310" i="58"/>
  <c r="B2309" i="58"/>
  <c r="B2308" i="58"/>
  <c r="B2307" i="58"/>
  <c r="B2306" i="58"/>
  <c r="B2305" i="58"/>
  <c r="B2304" i="58"/>
  <c r="B2303" i="58"/>
  <c r="B2302" i="58"/>
  <c r="B2301" i="58"/>
  <c r="B2300" i="58"/>
  <c r="B2299" i="58"/>
  <c r="B2298" i="58"/>
  <c r="B2297" i="58"/>
  <c r="B2296" i="58"/>
  <c r="B2295" i="58"/>
  <c r="B2294" i="58"/>
  <c r="B2293" i="58"/>
  <c r="B2292" i="58"/>
  <c r="B2291" i="58"/>
  <c r="B2290" i="58"/>
  <c r="B2289" i="58"/>
  <c r="B2288" i="58"/>
  <c r="B2287" i="58"/>
  <c r="B2286" i="58"/>
  <c r="B2285" i="58"/>
  <c r="B2284" i="58"/>
  <c r="B2283" i="58"/>
  <c r="B2282" i="58"/>
  <c r="B2281" i="58"/>
  <c r="B2280" i="58"/>
  <c r="B2279" i="58"/>
  <c r="B2278" i="58"/>
  <c r="B2277" i="58"/>
  <c r="B2276" i="58"/>
  <c r="B2275" i="58"/>
  <c r="B2274" i="58"/>
  <c r="B2273" i="58"/>
  <c r="B2272" i="58"/>
  <c r="B2271" i="58"/>
  <c r="B2270" i="58"/>
  <c r="B2269" i="58"/>
  <c r="B2268" i="58"/>
  <c r="B2267" i="58"/>
  <c r="B2266" i="58"/>
  <c r="B2265" i="58"/>
  <c r="B2264" i="58"/>
  <c r="B2263" i="58"/>
  <c r="B2262" i="58"/>
  <c r="B2261" i="58"/>
  <c r="B2260" i="58"/>
  <c r="B2259" i="58"/>
  <c r="B2258" i="58"/>
  <c r="B2257" i="58"/>
  <c r="B2256" i="58"/>
  <c r="B2255" i="58"/>
  <c r="B2254" i="58"/>
  <c r="B2253" i="58"/>
  <c r="B2252" i="58"/>
  <c r="B2251" i="58"/>
  <c r="B2250" i="58"/>
  <c r="B2249" i="58"/>
  <c r="B2248" i="58"/>
  <c r="B2247" i="58"/>
  <c r="B2246" i="58"/>
  <c r="B2245" i="58"/>
  <c r="B2244" i="58"/>
  <c r="B2243" i="58"/>
  <c r="B2242" i="58"/>
  <c r="B2241" i="58"/>
  <c r="B2240" i="58"/>
  <c r="B2239" i="58"/>
  <c r="B2238" i="58"/>
  <c r="B2237" i="58"/>
  <c r="B2236" i="58"/>
  <c r="B2235" i="58"/>
  <c r="B2234" i="58"/>
  <c r="B2233" i="58"/>
  <c r="B2232" i="58"/>
  <c r="B2231" i="58"/>
  <c r="B2230" i="58"/>
  <c r="B2229" i="58"/>
  <c r="B2228" i="58"/>
  <c r="B2227" i="58"/>
  <c r="B2226" i="58"/>
  <c r="B2225" i="58"/>
  <c r="B2224" i="58"/>
  <c r="B2223" i="58"/>
  <c r="B2222" i="58"/>
  <c r="B2221" i="58"/>
  <c r="B2220" i="58"/>
  <c r="B2219" i="58"/>
  <c r="B2218" i="58"/>
  <c r="B2217" i="58"/>
  <c r="B2216" i="58"/>
  <c r="B2215" i="58"/>
  <c r="B2214" i="58"/>
  <c r="B2213" i="58"/>
  <c r="B2212" i="58"/>
  <c r="B2211" i="58"/>
  <c r="B2210" i="58"/>
  <c r="B2209" i="58"/>
  <c r="B2208" i="58"/>
  <c r="B2207" i="58"/>
  <c r="B2206" i="58"/>
  <c r="B2205" i="58"/>
  <c r="B2204" i="58"/>
  <c r="B2203" i="58"/>
  <c r="B2202" i="58"/>
  <c r="B2201" i="58"/>
  <c r="B2200" i="58"/>
  <c r="B2199" i="58"/>
  <c r="B2198" i="58"/>
  <c r="B2197" i="58"/>
  <c r="B2196" i="58"/>
  <c r="B2195" i="58"/>
  <c r="B2194" i="58"/>
  <c r="B2193" i="58"/>
  <c r="B2192" i="58"/>
  <c r="B2191" i="58"/>
  <c r="B2190" i="58"/>
  <c r="B2189" i="58"/>
  <c r="B2188" i="58"/>
  <c r="B2187" i="58"/>
  <c r="B2186" i="58"/>
  <c r="B2185" i="58"/>
  <c r="B2184" i="58"/>
  <c r="B2183" i="58"/>
  <c r="B2182" i="58"/>
  <c r="B2181" i="58"/>
  <c r="B2180" i="58"/>
  <c r="B2179" i="58"/>
  <c r="B2178" i="58"/>
  <c r="B2177" i="58"/>
  <c r="B2176" i="58"/>
  <c r="B2175" i="58"/>
  <c r="B2174" i="58"/>
  <c r="B2173" i="58"/>
  <c r="B2172" i="58"/>
  <c r="B2171" i="58"/>
  <c r="B2170" i="58"/>
  <c r="B2169" i="58"/>
  <c r="B2168" i="58"/>
  <c r="B2167" i="58"/>
  <c r="B2166" i="58"/>
  <c r="B2165" i="58"/>
  <c r="B2164" i="58"/>
  <c r="B2163" i="58"/>
  <c r="B2162" i="58"/>
  <c r="B2161" i="58"/>
  <c r="B2160" i="58"/>
  <c r="B2159" i="58"/>
  <c r="B2158" i="58"/>
  <c r="B2157" i="58"/>
  <c r="B2156" i="58"/>
  <c r="B2155" i="58"/>
  <c r="B2154" i="58"/>
  <c r="B2153" i="58"/>
  <c r="B2152" i="58"/>
  <c r="B2151" i="58"/>
  <c r="B2150" i="58"/>
  <c r="B2149" i="58"/>
  <c r="B2148" i="58"/>
  <c r="B2147" i="58"/>
  <c r="B2146" i="58"/>
  <c r="B2145" i="58"/>
  <c r="B2144" i="58"/>
  <c r="B2143" i="58"/>
  <c r="B2142" i="58"/>
  <c r="B2141" i="58"/>
  <c r="B2140" i="58"/>
  <c r="B2139" i="58"/>
  <c r="B2138" i="58"/>
  <c r="B2137" i="58"/>
  <c r="B2136" i="58"/>
  <c r="B2135" i="58"/>
  <c r="B2134" i="58"/>
  <c r="B2133" i="58"/>
  <c r="B2132" i="58"/>
  <c r="B2131" i="58"/>
  <c r="B2130" i="58"/>
  <c r="B2129" i="58"/>
  <c r="B2128" i="58"/>
  <c r="B2127" i="58"/>
  <c r="B2126" i="58"/>
  <c r="B2125" i="58"/>
  <c r="B2124" i="58"/>
  <c r="B2123" i="58"/>
  <c r="B2122" i="58"/>
  <c r="B2121" i="58"/>
  <c r="B2120" i="58"/>
  <c r="B2119" i="58"/>
  <c r="B2118" i="58"/>
  <c r="B2117" i="58"/>
  <c r="B2116" i="58"/>
  <c r="B2115" i="58"/>
  <c r="B2114" i="58"/>
  <c r="B2113" i="58"/>
  <c r="B2112" i="58"/>
  <c r="B2111" i="58"/>
  <c r="B2110" i="58"/>
  <c r="B2109" i="58"/>
  <c r="B2108" i="58"/>
  <c r="B2107" i="58"/>
  <c r="B2106" i="58"/>
  <c r="B2105" i="58"/>
  <c r="B2104" i="58"/>
  <c r="B2103" i="58"/>
  <c r="B2102" i="58"/>
  <c r="B2101" i="58"/>
  <c r="B2100" i="58"/>
  <c r="B2099" i="58"/>
  <c r="B2098" i="58"/>
  <c r="B2097" i="58"/>
  <c r="B2096" i="58"/>
  <c r="B2095" i="58"/>
  <c r="B2094" i="58"/>
  <c r="B2093" i="58"/>
  <c r="B2092" i="58"/>
  <c r="B2091" i="58"/>
  <c r="B2090" i="58"/>
  <c r="B2089" i="58"/>
  <c r="B2088" i="58"/>
  <c r="B2087" i="58"/>
  <c r="B2086" i="58"/>
  <c r="B2085" i="58"/>
  <c r="B2084" i="58"/>
  <c r="B2083" i="58"/>
  <c r="B2082" i="58"/>
  <c r="B2081" i="58"/>
  <c r="B2080" i="58"/>
  <c r="B2079" i="58"/>
  <c r="B2078" i="58"/>
  <c r="B2077" i="58"/>
  <c r="B2076" i="58"/>
  <c r="B2075" i="58"/>
  <c r="B2074" i="58"/>
  <c r="B2073" i="58"/>
  <c r="B2072" i="58"/>
  <c r="B2071" i="58"/>
  <c r="B2070" i="58"/>
  <c r="B2069" i="58"/>
  <c r="B2068" i="58"/>
  <c r="B2067" i="58"/>
  <c r="B2066" i="58"/>
  <c r="B2065" i="58"/>
  <c r="B2064" i="58"/>
  <c r="B2063" i="58"/>
  <c r="B2062" i="58"/>
  <c r="B2061" i="58"/>
  <c r="B2060" i="58"/>
  <c r="B2059" i="58"/>
  <c r="B2058" i="58"/>
  <c r="B2057" i="58"/>
  <c r="B2056" i="58"/>
  <c r="B2055" i="58"/>
  <c r="B2054" i="58"/>
  <c r="B2053" i="58"/>
  <c r="B2052" i="58"/>
  <c r="B2051" i="58"/>
  <c r="B2050" i="58"/>
  <c r="B2049" i="58"/>
  <c r="B2048" i="58"/>
  <c r="B2047" i="58"/>
  <c r="B2046" i="58"/>
  <c r="B2045" i="58"/>
  <c r="B2044" i="58"/>
  <c r="B2043" i="58"/>
  <c r="B2042" i="58"/>
  <c r="B2041" i="58"/>
  <c r="B2040" i="58"/>
  <c r="B2039" i="58"/>
  <c r="B2038" i="58"/>
  <c r="B2037" i="58"/>
  <c r="B2036" i="58"/>
  <c r="B2035" i="58"/>
  <c r="B2034" i="58"/>
  <c r="B2033" i="58"/>
  <c r="B2032" i="58"/>
  <c r="B2031" i="58"/>
  <c r="B2030" i="58"/>
  <c r="B2029" i="58"/>
  <c r="B2028" i="58"/>
  <c r="B2027" i="58"/>
  <c r="B2026" i="58"/>
  <c r="B2025" i="58"/>
  <c r="B2024" i="58"/>
  <c r="B2023" i="58"/>
  <c r="B2022" i="58"/>
  <c r="B2021" i="58"/>
  <c r="B2020" i="58"/>
  <c r="B2019" i="58"/>
  <c r="B2018" i="58"/>
  <c r="B2017" i="58"/>
  <c r="B2016" i="58"/>
  <c r="B2015" i="58"/>
  <c r="B2014" i="58"/>
  <c r="B2013" i="58"/>
  <c r="B2012" i="58"/>
  <c r="B2011" i="58"/>
  <c r="B2010" i="58"/>
  <c r="B2009" i="58"/>
  <c r="B2008" i="58"/>
  <c r="B2007" i="58"/>
  <c r="B2006" i="58"/>
  <c r="B2005" i="58"/>
  <c r="B2004" i="58"/>
  <c r="B2003" i="58"/>
  <c r="B2002" i="58"/>
  <c r="B2001" i="58"/>
  <c r="B2000" i="58"/>
  <c r="B1999" i="58"/>
  <c r="B1998" i="58"/>
  <c r="B1997" i="58"/>
  <c r="B1996" i="58"/>
  <c r="B1995" i="58"/>
  <c r="B1994" i="58"/>
  <c r="B1993" i="58"/>
  <c r="B1992" i="58"/>
  <c r="B1991" i="58"/>
  <c r="B1990" i="58"/>
  <c r="B1989" i="58"/>
  <c r="B1988" i="58"/>
  <c r="B1987" i="58"/>
  <c r="B1986" i="58"/>
  <c r="B1985" i="58"/>
  <c r="B1984" i="58"/>
  <c r="B1983" i="58"/>
  <c r="B1982" i="58"/>
  <c r="B1981" i="58"/>
  <c r="B1980" i="58"/>
  <c r="B1979" i="58"/>
  <c r="B1978" i="58"/>
  <c r="B1977" i="58"/>
  <c r="B1976" i="58"/>
  <c r="B1975" i="58"/>
  <c r="B1974" i="58"/>
  <c r="B1973" i="58"/>
  <c r="B1972" i="58"/>
  <c r="B1971" i="58"/>
  <c r="B1970" i="58"/>
  <c r="B1969" i="58"/>
  <c r="B1968" i="58"/>
  <c r="B1967" i="58"/>
  <c r="B1966" i="58"/>
  <c r="B1965" i="58"/>
  <c r="B1964" i="58"/>
  <c r="B1963" i="58"/>
  <c r="B1962" i="58"/>
  <c r="B1961" i="58"/>
  <c r="B1960" i="58"/>
  <c r="B1959" i="58"/>
  <c r="B1958" i="58"/>
  <c r="B1957" i="58"/>
  <c r="B1956" i="58"/>
  <c r="B1955" i="58"/>
  <c r="B1954" i="58"/>
  <c r="B1953" i="58"/>
  <c r="B1952" i="58"/>
  <c r="B1951" i="58"/>
  <c r="B1950" i="58"/>
  <c r="B1949" i="58"/>
  <c r="B1948" i="58"/>
  <c r="B1947" i="58"/>
  <c r="B1946" i="58"/>
  <c r="B1945" i="58"/>
  <c r="B1944" i="58"/>
  <c r="B1943" i="58"/>
  <c r="B1942" i="58"/>
  <c r="B1941" i="58"/>
  <c r="B1940" i="58"/>
  <c r="B1939" i="58"/>
  <c r="B1938" i="58"/>
  <c r="B1937" i="58"/>
  <c r="B1936" i="58"/>
  <c r="B1935" i="58"/>
  <c r="B1934" i="58"/>
  <c r="B1933" i="58"/>
  <c r="B1932" i="58"/>
  <c r="B1931" i="58"/>
  <c r="B1930" i="58"/>
  <c r="B1929" i="58"/>
  <c r="B1928" i="58"/>
  <c r="B1927" i="58"/>
  <c r="B1926" i="58"/>
  <c r="B1925" i="58"/>
  <c r="B1924" i="58"/>
  <c r="B1923" i="58"/>
  <c r="B1922" i="58"/>
  <c r="B1921" i="58"/>
  <c r="B1920" i="58"/>
  <c r="B1919" i="58"/>
  <c r="B1918" i="58"/>
  <c r="B1917" i="58"/>
  <c r="B1916" i="58"/>
  <c r="B1915" i="58"/>
  <c r="B1914" i="58"/>
  <c r="B1913" i="58"/>
  <c r="B1912" i="58"/>
  <c r="B1911" i="58"/>
  <c r="B1910" i="58"/>
  <c r="B1909" i="58"/>
  <c r="B1908" i="58"/>
  <c r="B1907" i="58"/>
  <c r="B1906" i="58"/>
  <c r="B1905" i="58"/>
  <c r="B1904" i="58"/>
  <c r="B1903" i="58"/>
  <c r="B1902" i="58"/>
  <c r="B1901" i="58"/>
  <c r="B1900" i="58"/>
  <c r="B1899" i="58"/>
  <c r="B1898" i="58"/>
  <c r="B1897" i="58"/>
  <c r="B1896" i="58"/>
  <c r="B1895" i="58"/>
  <c r="B1894" i="58"/>
  <c r="B1893" i="58"/>
  <c r="B1892" i="58"/>
  <c r="B1891" i="58"/>
  <c r="B1890" i="58"/>
  <c r="B1889" i="58"/>
  <c r="B1888" i="58"/>
  <c r="B1887" i="58"/>
  <c r="B1886" i="58"/>
  <c r="B1885" i="58"/>
  <c r="B1884" i="58"/>
  <c r="B1883" i="58"/>
  <c r="B1882" i="58"/>
  <c r="B1881" i="58"/>
  <c r="B1880" i="58"/>
  <c r="B1879" i="58"/>
  <c r="B1878" i="58"/>
  <c r="B1877" i="58"/>
  <c r="B1876" i="58"/>
  <c r="B1875" i="58"/>
  <c r="B1874" i="58"/>
  <c r="B1873" i="58"/>
  <c r="B1872" i="58"/>
  <c r="B1871" i="58"/>
  <c r="B1870" i="58"/>
  <c r="B1869" i="58"/>
  <c r="B1868" i="58"/>
  <c r="B1867" i="58"/>
  <c r="B1866" i="58"/>
  <c r="B1865" i="58"/>
  <c r="B1864" i="58"/>
  <c r="B1863" i="58"/>
  <c r="B1862" i="58"/>
  <c r="B1861" i="58"/>
  <c r="B1860" i="58"/>
  <c r="B1859" i="58"/>
  <c r="B1858" i="58"/>
  <c r="B1857" i="58"/>
  <c r="B1856" i="58"/>
  <c r="B1855" i="58"/>
  <c r="B1854" i="58"/>
  <c r="B1853" i="58"/>
  <c r="B1852" i="58"/>
  <c r="B1851" i="58"/>
  <c r="B1850" i="58"/>
  <c r="B1849" i="58"/>
  <c r="B1848" i="58"/>
  <c r="B1847" i="58"/>
  <c r="B1846" i="58"/>
  <c r="B1845" i="58"/>
  <c r="B1844" i="58"/>
  <c r="B1843" i="58"/>
  <c r="B1842" i="58"/>
  <c r="B1841" i="58"/>
  <c r="B1840" i="58"/>
  <c r="B1839" i="58"/>
  <c r="B1838" i="58"/>
  <c r="B1837" i="58"/>
  <c r="B1836" i="58"/>
  <c r="B1835" i="58"/>
  <c r="B1834" i="58"/>
  <c r="B1833" i="58"/>
  <c r="B1832" i="58"/>
  <c r="B1831" i="58"/>
  <c r="B1830" i="58"/>
  <c r="B1829" i="58"/>
  <c r="B1828" i="58"/>
  <c r="B1827" i="58"/>
  <c r="B1826" i="58"/>
  <c r="B1825" i="58"/>
  <c r="B1824" i="58"/>
  <c r="B1823" i="58"/>
  <c r="B1822" i="58"/>
  <c r="B1821" i="58"/>
  <c r="B1820" i="58"/>
  <c r="B1819" i="58"/>
  <c r="B1818" i="58"/>
  <c r="B1817" i="58"/>
  <c r="B1816" i="58"/>
  <c r="B1815" i="58"/>
  <c r="B1814" i="58"/>
  <c r="B1813" i="58"/>
  <c r="B1812" i="58"/>
  <c r="B1811" i="58"/>
  <c r="B1810" i="58"/>
  <c r="B1809" i="58"/>
  <c r="B1808" i="58"/>
  <c r="B1807" i="58"/>
  <c r="B1806" i="58"/>
  <c r="B1805" i="58"/>
  <c r="B1804" i="58"/>
  <c r="B1803" i="58"/>
  <c r="B1802" i="58"/>
  <c r="B1801" i="58"/>
  <c r="B1800" i="58"/>
  <c r="B1799" i="58"/>
  <c r="B1798" i="58"/>
  <c r="B1797" i="58"/>
  <c r="B1796" i="58"/>
  <c r="B1795" i="58"/>
  <c r="B1794" i="58"/>
  <c r="B1793" i="58"/>
  <c r="B1792" i="58"/>
  <c r="B1791" i="58"/>
  <c r="B1790" i="58"/>
  <c r="B1789" i="58"/>
  <c r="B1788" i="58"/>
  <c r="B1787" i="58"/>
  <c r="B1786" i="58"/>
  <c r="B1785" i="58"/>
  <c r="B1784" i="58"/>
  <c r="B1783" i="58"/>
  <c r="B1782" i="58"/>
  <c r="B1781" i="58"/>
  <c r="B1780" i="58"/>
  <c r="B1779" i="58"/>
  <c r="B1778" i="58"/>
  <c r="B1777" i="58"/>
  <c r="B1776" i="58"/>
  <c r="B1775" i="58"/>
  <c r="B1774" i="58"/>
  <c r="B1773" i="58"/>
  <c r="B1772" i="58"/>
  <c r="B1771" i="58"/>
  <c r="B1770" i="58"/>
  <c r="B1769" i="58"/>
  <c r="B1768" i="58"/>
  <c r="B1767" i="58"/>
  <c r="B1766" i="58"/>
  <c r="B1765" i="58"/>
  <c r="B1764" i="58"/>
  <c r="B1763" i="58"/>
  <c r="B1762" i="58"/>
  <c r="B1761" i="58"/>
  <c r="B1760" i="58"/>
  <c r="B1759" i="58"/>
  <c r="B1758" i="58"/>
  <c r="B1757" i="58"/>
  <c r="B1756" i="58"/>
  <c r="B1755" i="58"/>
  <c r="B1754" i="58"/>
  <c r="B1753" i="58"/>
  <c r="B1752" i="58"/>
  <c r="B1751" i="58"/>
  <c r="B1750" i="58"/>
  <c r="B1749" i="58"/>
  <c r="B1748" i="58"/>
  <c r="B1747" i="58"/>
  <c r="B1746" i="58"/>
  <c r="B1745" i="58"/>
  <c r="B1744" i="58"/>
  <c r="B1743" i="58"/>
  <c r="B1742" i="58"/>
  <c r="B1741" i="58"/>
  <c r="B1740" i="58"/>
  <c r="B1739" i="58"/>
  <c r="B1738" i="58"/>
  <c r="B1737" i="58"/>
  <c r="B1736" i="58"/>
  <c r="B1735" i="58"/>
  <c r="B1734" i="58"/>
  <c r="B1733" i="58"/>
  <c r="B1732" i="58"/>
  <c r="B1731" i="58"/>
  <c r="B1730" i="58"/>
  <c r="B1729" i="58"/>
  <c r="B1728" i="58"/>
  <c r="B1727" i="58"/>
  <c r="B1726" i="58"/>
  <c r="B1725" i="58"/>
  <c r="B1724" i="58"/>
  <c r="B1723" i="58"/>
  <c r="B1722" i="58"/>
  <c r="B1721" i="58"/>
  <c r="B1720" i="58"/>
  <c r="B1719" i="58"/>
  <c r="B1718" i="58"/>
  <c r="B1717" i="58"/>
  <c r="B1716" i="58"/>
  <c r="B1715" i="58"/>
  <c r="B1714" i="58"/>
  <c r="B1713" i="58"/>
  <c r="B1712" i="58"/>
  <c r="B1711" i="58"/>
  <c r="B1710" i="58"/>
  <c r="B1709" i="58"/>
  <c r="B1708" i="58"/>
  <c r="B1707" i="58"/>
  <c r="B1706" i="58"/>
  <c r="B1705" i="58"/>
  <c r="B1704" i="58"/>
  <c r="B1703" i="58"/>
  <c r="B1702" i="58"/>
  <c r="B1701" i="58"/>
  <c r="B1700" i="58"/>
  <c r="B1699" i="58"/>
  <c r="B1698" i="58"/>
  <c r="B1697" i="58"/>
  <c r="B1696" i="58"/>
  <c r="B1695" i="58"/>
  <c r="B1694" i="58"/>
  <c r="B1693" i="58"/>
  <c r="B1692" i="58"/>
  <c r="B1691" i="58"/>
  <c r="B1690" i="58"/>
  <c r="B1689" i="58"/>
  <c r="B1688" i="58"/>
  <c r="B1687" i="58"/>
  <c r="B1686" i="58"/>
  <c r="B1685" i="58"/>
  <c r="B1684" i="58"/>
  <c r="B1683" i="58"/>
  <c r="B1682" i="58"/>
  <c r="B1681" i="58"/>
  <c r="B1680" i="58"/>
  <c r="B1679" i="58"/>
  <c r="B1678" i="58"/>
  <c r="B1677" i="58"/>
  <c r="B1676" i="58"/>
  <c r="B1675" i="58"/>
  <c r="B1674" i="58"/>
  <c r="B1673" i="58"/>
  <c r="B1672" i="58"/>
  <c r="B1671" i="58"/>
  <c r="B1670" i="58"/>
  <c r="B1669" i="58"/>
  <c r="B1668" i="58"/>
  <c r="B1667" i="58"/>
  <c r="B1666" i="58"/>
  <c r="B1665" i="58"/>
  <c r="B1664" i="58"/>
  <c r="B1663" i="58"/>
  <c r="B1662" i="58"/>
  <c r="B1661" i="58"/>
  <c r="B1660" i="58"/>
  <c r="B1659" i="58"/>
  <c r="B1658" i="58"/>
  <c r="B1657" i="58"/>
  <c r="B1656" i="58"/>
  <c r="B1655" i="58"/>
  <c r="B1654" i="58"/>
  <c r="B1653" i="58"/>
  <c r="B1652" i="58"/>
  <c r="B1651" i="58"/>
  <c r="B1650" i="58"/>
  <c r="B1649" i="58"/>
  <c r="B1648" i="58"/>
  <c r="B1647" i="58"/>
  <c r="B1646" i="58"/>
  <c r="B1645" i="58"/>
  <c r="B1644" i="58"/>
  <c r="B1643" i="58"/>
  <c r="B1642" i="58"/>
  <c r="B1641" i="58"/>
  <c r="B1640" i="58"/>
  <c r="B1639" i="58"/>
  <c r="B1638" i="58"/>
  <c r="B1637" i="58"/>
  <c r="B1636" i="58"/>
  <c r="B1635" i="58"/>
  <c r="B1634" i="58"/>
  <c r="B1633" i="58"/>
  <c r="B1632" i="58"/>
  <c r="B1631" i="58"/>
  <c r="B1630" i="58"/>
  <c r="B1629" i="58"/>
  <c r="B1628" i="58"/>
  <c r="B1627" i="58"/>
  <c r="B1626" i="58"/>
  <c r="B1625" i="58"/>
  <c r="B1624" i="58"/>
  <c r="B1623" i="58"/>
  <c r="B1622" i="58"/>
  <c r="B1621" i="58"/>
  <c r="B1620" i="58"/>
  <c r="B1619" i="58"/>
  <c r="B1618" i="58"/>
  <c r="B1617" i="58"/>
  <c r="B1616" i="58"/>
  <c r="B1615" i="58"/>
  <c r="B1614" i="58"/>
  <c r="B1613" i="58"/>
  <c r="B1612" i="58"/>
  <c r="B1611" i="58"/>
  <c r="B1610" i="58"/>
  <c r="B1609" i="58"/>
  <c r="B1608" i="58"/>
  <c r="B1607" i="58"/>
  <c r="B1606" i="58"/>
  <c r="B1605" i="58"/>
  <c r="B1604" i="58"/>
  <c r="B1603" i="58"/>
  <c r="B1602" i="58"/>
  <c r="B1601" i="58"/>
  <c r="B1600" i="58"/>
  <c r="B1599" i="58"/>
  <c r="B1598" i="58"/>
  <c r="B1597" i="58"/>
  <c r="B1596" i="58"/>
  <c r="B1595" i="58"/>
  <c r="B1594" i="58"/>
  <c r="B1593" i="58"/>
  <c r="B1592" i="58"/>
  <c r="B1591" i="58"/>
  <c r="B1590" i="58"/>
  <c r="B1589" i="58"/>
  <c r="B1588" i="58"/>
  <c r="B1587" i="58"/>
  <c r="B1586" i="58"/>
  <c r="B1585" i="58"/>
  <c r="B1584" i="58"/>
  <c r="B1583" i="58"/>
  <c r="B1582" i="58"/>
  <c r="B1581" i="58"/>
  <c r="B1580" i="58"/>
  <c r="B1579" i="58"/>
  <c r="B1578" i="58"/>
  <c r="B1577" i="58"/>
  <c r="B1576" i="58"/>
  <c r="B1575" i="58"/>
  <c r="B1574" i="58"/>
  <c r="B1573" i="58"/>
  <c r="B1572" i="58"/>
  <c r="B1571" i="58"/>
  <c r="B1570" i="58"/>
  <c r="B1569" i="58"/>
  <c r="B1568" i="58"/>
  <c r="B1567" i="58"/>
  <c r="B1566" i="58"/>
  <c r="B1565" i="58"/>
  <c r="B1564" i="58"/>
  <c r="B1563" i="58"/>
  <c r="B1562" i="58"/>
  <c r="B1561" i="58"/>
  <c r="B1560" i="58"/>
  <c r="B1559" i="58"/>
  <c r="B1558" i="58"/>
  <c r="B1557" i="58"/>
  <c r="B1556" i="58"/>
  <c r="B1555" i="58"/>
  <c r="B1554" i="58"/>
  <c r="B1553" i="58"/>
  <c r="B1552" i="58"/>
  <c r="B1551" i="58"/>
  <c r="B1550" i="58"/>
  <c r="B1549" i="58"/>
  <c r="B1548" i="58"/>
  <c r="B1547" i="58"/>
  <c r="B1546" i="58"/>
  <c r="B1545" i="58"/>
  <c r="B1544" i="58"/>
  <c r="B1543" i="58"/>
  <c r="B1542" i="58"/>
  <c r="B1541" i="58"/>
  <c r="B1540" i="58"/>
  <c r="B1539" i="58"/>
  <c r="B1538" i="58"/>
  <c r="B1537" i="58"/>
  <c r="B1536" i="58"/>
  <c r="B1535" i="58"/>
  <c r="B1534" i="58"/>
  <c r="B1533" i="58"/>
  <c r="B1532" i="58"/>
  <c r="B1531" i="58"/>
  <c r="B1530" i="58"/>
  <c r="B1529" i="58"/>
  <c r="B1528" i="58"/>
  <c r="B1527" i="58"/>
  <c r="B1526" i="58"/>
  <c r="B1525" i="58"/>
  <c r="B1524" i="58"/>
  <c r="B1523" i="58"/>
  <c r="B1522" i="58"/>
  <c r="B1521" i="58"/>
  <c r="B1520" i="58"/>
  <c r="B1519" i="58"/>
  <c r="B1518" i="58"/>
  <c r="B1517" i="58"/>
  <c r="B1516" i="58"/>
  <c r="B1515" i="58"/>
  <c r="B1514" i="58"/>
  <c r="B1513" i="58"/>
  <c r="B1512" i="58"/>
  <c r="B1511" i="58"/>
  <c r="B1510" i="58"/>
  <c r="B1509" i="58"/>
  <c r="B1508" i="58"/>
  <c r="B1507" i="58"/>
  <c r="B1506" i="58"/>
  <c r="B1505" i="58"/>
  <c r="B1504" i="58"/>
  <c r="B1503" i="58"/>
  <c r="B1502" i="58"/>
  <c r="B1501" i="58"/>
  <c r="B1500" i="58"/>
  <c r="B1499" i="58"/>
  <c r="B1498" i="58"/>
  <c r="B1497" i="58"/>
  <c r="B1496" i="58"/>
  <c r="B1495" i="58"/>
  <c r="B1494" i="58"/>
  <c r="B1493" i="58"/>
  <c r="B1492" i="58"/>
  <c r="B1491" i="58"/>
  <c r="B1490" i="58"/>
  <c r="B1489" i="58"/>
  <c r="B1488" i="58"/>
  <c r="B1487" i="58"/>
  <c r="B1486" i="58"/>
  <c r="B1485" i="58"/>
  <c r="B1484" i="58"/>
  <c r="B1483" i="58"/>
  <c r="B1482" i="58"/>
  <c r="B1481" i="58"/>
  <c r="B1480" i="58"/>
  <c r="B1479" i="58"/>
  <c r="B1478" i="58"/>
  <c r="B1477" i="58"/>
  <c r="B1476" i="58"/>
  <c r="B1475" i="58"/>
  <c r="B1474" i="58"/>
  <c r="B1473" i="58"/>
  <c r="B1472" i="58"/>
  <c r="B1471" i="58"/>
  <c r="B1470" i="58"/>
  <c r="B1469" i="58"/>
  <c r="B1468" i="58"/>
  <c r="B1467" i="58"/>
  <c r="B1466" i="58"/>
  <c r="B1465" i="58"/>
  <c r="B1464" i="58"/>
  <c r="B1463" i="58"/>
  <c r="B1462" i="58"/>
  <c r="B1461" i="58"/>
  <c r="B1460" i="58"/>
  <c r="B1459" i="58"/>
  <c r="B1458" i="58"/>
  <c r="B1457" i="58"/>
  <c r="B1456" i="58"/>
  <c r="B1455" i="58"/>
  <c r="B1454" i="58"/>
  <c r="B1453" i="58"/>
  <c r="B1452" i="58"/>
  <c r="B1451" i="58"/>
  <c r="B1450" i="58"/>
  <c r="B1449" i="58"/>
  <c r="B1448" i="58"/>
  <c r="B1447" i="58"/>
  <c r="B1446" i="58"/>
  <c r="B1445" i="58"/>
  <c r="B1444" i="58"/>
  <c r="B1443" i="58"/>
  <c r="B1442" i="58"/>
  <c r="B1441" i="58"/>
  <c r="B1440" i="58"/>
  <c r="B1439" i="58"/>
  <c r="B1438" i="58"/>
  <c r="B1437" i="58"/>
  <c r="B1436" i="58"/>
  <c r="B1435" i="58"/>
  <c r="B1434" i="58"/>
  <c r="B1433" i="58"/>
  <c r="B1432" i="58"/>
  <c r="B1431" i="58"/>
  <c r="B1430" i="58"/>
  <c r="B1429" i="58"/>
  <c r="B1428" i="58"/>
  <c r="B1427" i="58"/>
  <c r="B1426" i="58"/>
  <c r="B1425" i="58"/>
  <c r="B1424" i="58"/>
  <c r="B1423" i="58"/>
  <c r="B1422" i="58"/>
  <c r="B1421" i="58"/>
  <c r="B1420" i="58"/>
  <c r="B1419" i="58"/>
  <c r="B1418" i="58"/>
  <c r="B1417" i="58"/>
  <c r="B1416" i="58"/>
  <c r="B1415" i="58"/>
  <c r="B1414" i="58"/>
  <c r="B1413" i="58"/>
  <c r="B1412" i="58"/>
  <c r="B1411" i="58"/>
  <c r="B1410" i="58"/>
  <c r="B1409" i="58"/>
  <c r="B1408" i="58"/>
  <c r="B1407" i="58"/>
  <c r="B1406" i="58"/>
  <c r="B1405" i="58"/>
  <c r="B1404" i="58"/>
  <c r="B1403" i="58"/>
  <c r="B1402" i="58"/>
  <c r="B1401" i="58"/>
  <c r="B1400" i="58"/>
  <c r="B1399" i="58"/>
  <c r="B1398" i="58"/>
  <c r="B1397" i="58"/>
  <c r="B1396" i="58"/>
  <c r="B1395" i="58"/>
  <c r="B1394" i="58"/>
  <c r="B1393" i="58"/>
  <c r="B1392" i="58"/>
  <c r="B1391" i="58"/>
  <c r="B1390" i="58"/>
  <c r="B1389" i="58"/>
  <c r="B1388" i="58"/>
  <c r="B1387" i="58"/>
  <c r="B1386" i="58"/>
  <c r="B1385" i="58"/>
  <c r="B1384" i="58"/>
  <c r="B1383" i="58"/>
  <c r="B1382" i="58"/>
  <c r="B1381" i="58"/>
  <c r="B1380" i="58"/>
  <c r="B1379" i="58"/>
  <c r="B1378" i="58"/>
  <c r="B1377" i="58"/>
  <c r="B1376" i="58"/>
  <c r="B1375" i="58"/>
  <c r="B1374" i="58"/>
  <c r="B1373" i="58"/>
  <c r="B1372" i="58"/>
  <c r="B1371" i="58"/>
  <c r="B1370" i="58"/>
  <c r="B1369" i="58"/>
  <c r="B1368" i="58"/>
  <c r="B1367" i="58"/>
  <c r="B1366" i="58"/>
  <c r="B1365" i="58"/>
  <c r="B1364" i="58"/>
  <c r="B1363" i="58"/>
  <c r="B1362" i="58"/>
  <c r="B1361" i="58"/>
  <c r="B1360" i="58"/>
  <c r="B1359" i="58"/>
  <c r="B1358" i="58"/>
  <c r="B1357" i="58"/>
  <c r="B1356" i="58"/>
  <c r="B1355" i="58"/>
  <c r="B1354" i="58"/>
  <c r="B1353" i="58"/>
  <c r="B1352" i="58"/>
  <c r="B1351" i="58"/>
  <c r="B1350" i="58"/>
  <c r="B1349" i="58"/>
  <c r="B1348" i="58"/>
  <c r="B1347" i="58"/>
  <c r="B1346" i="58"/>
  <c r="B1345" i="58"/>
  <c r="B1344" i="58"/>
  <c r="B1343" i="58"/>
  <c r="B1342" i="58"/>
  <c r="B1341" i="58"/>
  <c r="B1340" i="58"/>
  <c r="B1339" i="58"/>
  <c r="B1338" i="58"/>
  <c r="B1337" i="58"/>
  <c r="B1336" i="58"/>
  <c r="B1335" i="58"/>
  <c r="B1334" i="58"/>
  <c r="B1333" i="58"/>
  <c r="B1332" i="58"/>
  <c r="B1331" i="58"/>
  <c r="B1330" i="58"/>
  <c r="B1329" i="58"/>
  <c r="B1328" i="58"/>
  <c r="B1327" i="58"/>
  <c r="B1326" i="58"/>
  <c r="B1325" i="58"/>
  <c r="B1324" i="58"/>
  <c r="B1323" i="58"/>
  <c r="B1322" i="58"/>
  <c r="B1321" i="58"/>
  <c r="B1320" i="58"/>
  <c r="B1319" i="58"/>
  <c r="B1318" i="58"/>
  <c r="B1317" i="58"/>
  <c r="B1316" i="58"/>
  <c r="B1315" i="58"/>
  <c r="B1314" i="58"/>
  <c r="B1313" i="58"/>
  <c r="B1312" i="58"/>
  <c r="B1311" i="58"/>
  <c r="B1310" i="58"/>
  <c r="B1309" i="58"/>
  <c r="B1308" i="58"/>
  <c r="B1307" i="58"/>
  <c r="B1306" i="58"/>
  <c r="B1305" i="58"/>
  <c r="B1304" i="58"/>
  <c r="B1303" i="58"/>
  <c r="B1302" i="58"/>
  <c r="B1301" i="58"/>
  <c r="B1300" i="58"/>
  <c r="B1299" i="58"/>
  <c r="B1298" i="58"/>
  <c r="B1297" i="58"/>
  <c r="B1296" i="58"/>
  <c r="B1295" i="58"/>
  <c r="B1294" i="58"/>
  <c r="B1293" i="58"/>
  <c r="B1292" i="58"/>
  <c r="B1291" i="58"/>
  <c r="B1290" i="58"/>
  <c r="B1289" i="58"/>
  <c r="B1288" i="58"/>
  <c r="B1287" i="58"/>
  <c r="B1286" i="58"/>
  <c r="B1285" i="58"/>
  <c r="B1284" i="58"/>
  <c r="B1283" i="58"/>
  <c r="B1282" i="58"/>
  <c r="B1281" i="58"/>
  <c r="B1280" i="58"/>
  <c r="B1279" i="58"/>
  <c r="B1278" i="58"/>
  <c r="B1277" i="58"/>
  <c r="B1276" i="58"/>
  <c r="B1275" i="58"/>
  <c r="B1274" i="58"/>
  <c r="B1273" i="58"/>
  <c r="B1272" i="58"/>
  <c r="B1271" i="58"/>
  <c r="B1270" i="58"/>
  <c r="B1269" i="58"/>
  <c r="B1268" i="58"/>
  <c r="B1267" i="58"/>
  <c r="B1266" i="58"/>
  <c r="B1265" i="58"/>
  <c r="B1264" i="58"/>
  <c r="B1263" i="58"/>
  <c r="B1262" i="58"/>
  <c r="B1261" i="58"/>
  <c r="B1260" i="58"/>
  <c r="B1259" i="58"/>
  <c r="B1258" i="58"/>
  <c r="B1257" i="58"/>
  <c r="B1256" i="58"/>
  <c r="B1255" i="58"/>
  <c r="B1254" i="58"/>
  <c r="B1253" i="58"/>
  <c r="B1252" i="58"/>
  <c r="B1251" i="58"/>
  <c r="B1250" i="58"/>
  <c r="B1249" i="58"/>
  <c r="B1248" i="58"/>
  <c r="B1247" i="58"/>
  <c r="B1246" i="58"/>
  <c r="B1245" i="58"/>
  <c r="B1244" i="58"/>
  <c r="B1243" i="58"/>
  <c r="B1242" i="58"/>
  <c r="B1241" i="58"/>
  <c r="B1240" i="58"/>
  <c r="B1239" i="58"/>
  <c r="B1238" i="58"/>
  <c r="B1237" i="58"/>
  <c r="B1236" i="58"/>
  <c r="B1235" i="58"/>
  <c r="B1234" i="58"/>
  <c r="B1233" i="58"/>
  <c r="B1232" i="58"/>
  <c r="B1231" i="58"/>
  <c r="B1230" i="58"/>
  <c r="B1229" i="58"/>
  <c r="B1228" i="58"/>
  <c r="B1227" i="58"/>
  <c r="B1226" i="58"/>
  <c r="B1225" i="58"/>
  <c r="B1224" i="58"/>
  <c r="B1223" i="58"/>
  <c r="B1222" i="58"/>
  <c r="B1221" i="58"/>
  <c r="B1220" i="58"/>
  <c r="B1219" i="58"/>
  <c r="B1218" i="58"/>
  <c r="B1217" i="58"/>
  <c r="B1216" i="58"/>
  <c r="B1215" i="58"/>
  <c r="B1214" i="58"/>
  <c r="B1213" i="58"/>
  <c r="B1212" i="58"/>
  <c r="B1211" i="58"/>
  <c r="B1210" i="58"/>
  <c r="B1209" i="58"/>
  <c r="B1208" i="58"/>
  <c r="B1207" i="58"/>
  <c r="B1206" i="58"/>
  <c r="B1205" i="58"/>
  <c r="B1204" i="58"/>
  <c r="B1203" i="58"/>
  <c r="B1202" i="58"/>
  <c r="B1201" i="58"/>
  <c r="B1200" i="58"/>
  <c r="B1199" i="58"/>
  <c r="B1198" i="58"/>
  <c r="B1197" i="58"/>
  <c r="B1196" i="58"/>
  <c r="B1195" i="58"/>
  <c r="B1194" i="58"/>
  <c r="B1193" i="58"/>
  <c r="B1192" i="58"/>
  <c r="B1191" i="58"/>
  <c r="B1190" i="58"/>
  <c r="B1189" i="58"/>
  <c r="B1188" i="58"/>
  <c r="B1187" i="58"/>
  <c r="B1186" i="58"/>
  <c r="B1185" i="58"/>
  <c r="B1184" i="58"/>
  <c r="B1183" i="58"/>
  <c r="B1182" i="58"/>
  <c r="B1181" i="58"/>
  <c r="B1180" i="58"/>
  <c r="B1179" i="58"/>
  <c r="B1178" i="58"/>
  <c r="B1177" i="58"/>
  <c r="B1176" i="58"/>
  <c r="B1175" i="58"/>
  <c r="B1174" i="58"/>
  <c r="B1173" i="58"/>
  <c r="B1172" i="58"/>
  <c r="B1171" i="58"/>
  <c r="B1170" i="58"/>
  <c r="B1169" i="58"/>
  <c r="B1168" i="58"/>
  <c r="B1167" i="58"/>
  <c r="B1166" i="58"/>
  <c r="B1165" i="58"/>
  <c r="B1164" i="58"/>
  <c r="B1163" i="58"/>
  <c r="B1162" i="58"/>
  <c r="B1161" i="58"/>
  <c r="B1160" i="58"/>
  <c r="B1159" i="58"/>
  <c r="B1158" i="58"/>
  <c r="B1157" i="58"/>
  <c r="B1156" i="58"/>
  <c r="B1155" i="58"/>
  <c r="B1154" i="58"/>
  <c r="B1153" i="58"/>
  <c r="B1152" i="58"/>
  <c r="B1151" i="58"/>
  <c r="B1150" i="58"/>
  <c r="B1149" i="58"/>
  <c r="B1148" i="58"/>
  <c r="B1147" i="58"/>
  <c r="B1146" i="58"/>
  <c r="B1145" i="58"/>
  <c r="B1144" i="58"/>
  <c r="B1143" i="58"/>
  <c r="B1142" i="58"/>
  <c r="B1141" i="58"/>
  <c r="B1140" i="58"/>
  <c r="B1139" i="58"/>
  <c r="B1138" i="58"/>
  <c r="B1137" i="58"/>
  <c r="B1136" i="58"/>
  <c r="B1135" i="58"/>
  <c r="B1134" i="58"/>
  <c r="B1133" i="58"/>
  <c r="B1132" i="58"/>
  <c r="B1131" i="58"/>
  <c r="B1130" i="58"/>
  <c r="B1129" i="58"/>
  <c r="B1128" i="58"/>
  <c r="B1127" i="58"/>
  <c r="B1126" i="58"/>
  <c r="B1125" i="58"/>
  <c r="B1124" i="58"/>
  <c r="B1123" i="58"/>
  <c r="B1122" i="58"/>
  <c r="B1121" i="58"/>
  <c r="B1120" i="58"/>
  <c r="B1119" i="58"/>
  <c r="B1118" i="58"/>
  <c r="B1117" i="58"/>
  <c r="B1116" i="58"/>
  <c r="B1115" i="58"/>
  <c r="B1114" i="58"/>
  <c r="B1113" i="58"/>
  <c r="B1112" i="58"/>
  <c r="B1111" i="58"/>
  <c r="B1110" i="58"/>
  <c r="B1109" i="58"/>
  <c r="B1108" i="58"/>
  <c r="B1107" i="58"/>
  <c r="B1106" i="58"/>
  <c r="B1105" i="58"/>
  <c r="B1104" i="58"/>
  <c r="B1103" i="58"/>
  <c r="B1102" i="58"/>
  <c r="B1101" i="58"/>
  <c r="B1100" i="58"/>
  <c r="B1099" i="58"/>
  <c r="B1098" i="58"/>
  <c r="B1097" i="58"/>
  <c r="B1096" i="58"/>
  <c r="B1095" i="58"/>
  <c r="B1094" i="58"/>
  <c r="B1093" i="58"/>
  <c r="B1092" i="58"/>
  <c r="B1091" i="58"/>
  <c r="B1090" i="58"/>
  <c r="B1089" i="58"/>
  <c r="B1088" i="58"/>
  <c r="B1087" i="58"/>
  <c r="B1086" i="58"/>
  <c r="B1085" i="58"/>
  <c r="B1084" i="58"/>
  <c r="B1083" i="58"/>
  <c r="B1082" i="58"/>
  <c r="B1081" i="58"/>
  <c r="B1080" i="58"/>
  <c r="B1079" i="58"/>
  <c r="B1078" i="58"/>
  <c r="B1077" i="58"/>
  <c r="B1076" i="58"/>
  <c r="B1075" i="58"/>
  <c r="B1074" i="58"/>
  <c r="B1073" i="58"/>
  <c r="B1072" i="58"/>
  <c r="B1071" i="58"/>
  <c r="B1070" i="58"/>
  <c r="B1069" i="58"/>
  <c r="B1068" i="58"/>
  <c r="B1067" i="58"/>
  <c r="B1066" i="58"/>
  <c r="B1065" i="58"/>
  <c r="B1064" i="58"/>
  <c r="B1063" i="58"/>
  <c r="B1062" i="58"/>
  <c r="B1061" i="58"/>
  <c r="B1060" i="58"/>
  <c r="B1059" i="58"/>
  <c r="B1058" i="58"/>
  <c r="B1057" i="58"/>
  <c r="B1056" i="58"/>
  <c r="B1055" i="58"/>
  <c r="B1054" i="58"/>
  <c r="B1053" i="58"/>
  <c r="B1052" i="58"/>
  <c r="B1051" i="58"/>
  <c r="B1050" i="58"/>
  <c r="B1049" i="58"/>
  <c r="B1048" i="58"/>
  <c r="B1047" i="58"/>
  <c r="B1046" i="58"/>
  <c r="B1045" i="58"/>
  <c r="B1044" i="58"/>
  <c r="B1043" i="58"/>
  <c r="B1042" i="58"/>
  <c r="B1041" i="58"/>
  <c r="B1040" i="58"/>
  <c r="B1039" i="58"/>
  <c r="B1038" i="58"/>
  <c r="B1037" i="58"/>
  <c r="B1036" i="58"/>
  <c r="B1035" i="58"/>
  <c r="B1034" i="58"/>
  <c r="B1033" i="58"/>
  <c r="B1032" i="58"/>
  <c r="B1031" i="58"/>
  <c r="B1030" i="58"/>
  <c r="B1029" i="58"/>
  <c r="B1028" i="58"/>
  <c r="B1027" i="58"/>
  <c r="B1026" i="58"/>
  <c r="B1025" i="58"/>
  <c r="B1024" i="58"/>
  <c r="B1023" i="58"/>
  <c r="B1022" i="58"/>
  <c r="B1021" i="58"/>
  <c r="B1020" i="58"/>
  <c r="B1019" i="58"/>
  <c r="B1018" i="58"/>
  <c r="B1017" i="58"/>
  <c r="B1016" i="58"/>
  <c r="B1015" i="58"/>
  <c r="B1014" i="58"/>
  <c r="B1013" i="58"/>
  <c r="B1012" i="58"/>
  <c r="B1011" i="58"/>
  <c r="B1010" i="58"/>
  <c r="B1009" i="58"/>
  <c r="B1008" i="58"/>
  <c r="B1007" i="58"/>
  <c r="B1006" i="58"/>
  <c r="B1005" i="58"/>
  <c r="B1004" i="58"/>
  <c r="B1003" i="58"/>
  <c r="B1002" i="58"/>
  <c r="B1001" i="58"/>
  <c r="B1000" i="58"/>
  <c r="B999" i="58"/>
  <c r="B998" i="58"/>
  <c r="B997" i="58"/>
  <c r="B996" i="58"/>
  <c r="B995" i="58"/>
  <c r="B994" i="58"/>
  <c r="B993" i="58"/>
  <c r="B992" i="58"/>
  <c r="B991" i="58"/>
  <c r="B990" i="58"/>
  <c r="B989" i="58"/>
  <c r="B988" i="58"/>
  <c r="B987" i="58"/>
  <c r="B986" i="58"/>
  <c r="B985" i="58"/>
  <c r="B984" i="58"/>
  <c r="B983" i="58"/>
  <c r="B982" i="58"/>
  <c r="B981" i="58"/>
  <c r="B980" i="58"/>
  <c r="B979" i="58"/>
  <c r="B978" i="58"/>
  <c r="B977" i="58"/>
  <c r="B976" i="58"/>
  <c r="B975" i="58"/>
  <c r="B974" i="58"/>
  <c r="B973" i="58"/>
  <c r="B972" i="58"/>
  <c r="B971" i="58"/>
  <c r="B970" i="58"/>
  <c r="B969" i="58"/>
  <c r="B968" i="58"/>
  <c r="B967" i="58"/>
  <c r="B966" i="58"/>
  <c r="B965" i="58"/>
  <c r="B964" i="58"/>
  <c r="B963" i="58"/>
  <c r="B962" i="58"/>
  <c r="B961" i="58"/>
  <c r="B960" i="58"/>
  <c r="B959" i="58"/>
  <c r="B958" i="58"/>
  <c r="B957" i="58"/>
  <c r="B956" i="58"/>
  <c r="B955" i="58"/>
  <c r="B954" i="58"/>
  <c r="B953" i="58"/>
  <c r="B952" i="58"/>
  <c r="B951" i="58"/>
  <c r="B950" i="58"/>
  <c r="B949" i="58"/>
  <c r="B948" i="58"/>
  <c r="B947" i="58"/>
  <c r="B946" i="58"/>
  <c r="B945" i="58"/>
  <c r="B944" i="58"/>
  <c r="B943" i="58"/>
  <c r="B942" i="58"/>
  <c r="B941" i="58"/>
  <c r="B940" i="58"/>
  <c r="B939" i="58"/>
  <c r="B938" i="58"/>
  <c r="B937" i="58"/>
  <c r="B936" i="58"/>
  <c r="B935" i="58"/>
  <c r="B934" i="58"/>
  <c r="B933" i="58"/>
  <c r="B932" i="58"/>
  <c r="B931" i="58"/>
  <c r="B930" i="58"/>
  <c r="B929" i="58"/>
  <c r="B928" i="58"/>
  <c r="B927" i="58"/>
  <c r="B926" i="58"/>
  <c r="B925" i="58"/>
  <c r="B924" i="58"/>
  <c r="B923" i="58"/>
  <c r="B922" i="58"/>
  <c r="B921" i="58"/>
  <c r="B920" i="58"/>
  <c r="B919" i="58"/>
  <c r="B918" i="58"/>
  <c r="B917" i="58"/>
  <c r="B916" i="58"/>
  <c r="B915" i="58"/>
  <c r="B914" i="58"/>
  <c r="B913" i="58"/>
  <c r="B912" i="58"/>
  <c r="B911" i="58"/>
  <c r="B910" i="58"/>
  <c r="B909" i="58"/>
  <c r="B908" i="58"/>
  <c r="B907" i="58"/>
  <c r="B906" i="58"/>
  <c r="B905" i="58"/>
  <c r="B904" i="58"/>
  <c r="B903" i="58"/>
  <c r="B902" i="58"/>
  <c r="B901" i="58"/>
  <c r="B900" i="58"/>
  <c r="B899" i="58"/>
  <c r="B898" i="58"/>
  <c r="B897" i="58"/>
  <c r="B896" i="58"/>
  <c r="B895" i="58"/>
  <c r="B894" i="58"/>
  <c r="B893" i="58"/>
  <c r="B892" i="58"/>
  <c r="B891" i="58"/>
  <c r="B890" i="58"/>
  <c r="B889" i="58"/>
  <c r="B888" i="58"/>
  <c r="B887" i="58"/>
  <c r="B886" i="58"/>
  <c r="B885" i="58"/>
  <c r="B884" i="58"/>
  <c r="B883" i="58"/>
  <c r="B882" i="58"/>
  <c r="B881" i="58"/>
  <c r="B880" i="58"/>
  <c r="B879" i="58"/>
  <c r="B878" i="58"/>
  <c r="B877" i="58"/>
  <c r="B876" i="58"/>
  <c r="B875" i="58"/>
  <c r="B874" i="58"/>
  <c r="B873" i="58"/>
  <c r="B872" i="58"/>
  <c r="B871" i="58"/>
  <c r="B870" i="58"/>
  <c r="B869" i="58"/>
  <c r="B868" i="58"/>
  <c r="B867" i="58"/>
  <c r="B866" i="58"/>
  <c r="B865" i="58"/>
  <c r="B864" i="58"/>
  <c r="B863" i="58"/>
  <c r="B862" i="58"/>
  <c r="B861" i="58"/>
  <c r="B860" i="58"/>
  <c r="B859" i="58"/>
  <c r="B858" i="58"/>
  <c r="B857" i="58"/>
  <c r="B856" i="58"/>
  <c r="B855" i="58"/>
  <c r="B854" i="58"/>
  <c r="B853" i="58"/>
  <c r="B852" i="58"/>
  <c r="B851" i="58"/>
  <c r="B850" i="58"/>
  <c r="B849" i="58"/>
  <c r="B848" i="58"/>
  <c r="B847" i="58"/>
  <c r="B846" i="58"/>
  <c r="B845" i="58"/>
  <c r="B844" i="58"/>
  <c r="B843" i="58"/>
  <c r="B842" i="58"/>
  <c r="B841" i="58"/>
  <c r="B840" i="58"/>
  <c r="B839" i="58"/>
  <c r="B838" i="58"/>
  <c r="B837" i="58"/>
  <c r="B836" i="58"/>
  <c r="B835" i="58"/>
  <c r="B834" i="58"/>
  <c r="B833" i="58"/>
  <c r="B832" i="58"/>
  <c r="B831" i="58"/>
  <c r="B830" i="58"/>
  <c r="B829" i="58"/>
  <c r="B828" i="58"/>
  <c r="B827" i="58"/>
  <c r="B826" i="58"/>
  <c r="B825" i="58"/>
  <c r="B824" i="58"/>
  <c r="B823" i="58"/>
  <c r="B822" i="58"/>
  <c r="B821" i="58"/>
  <c r="B820" i="58"/>
  <c r="B819" i="58"/>
  <c r="B818" i="58"/>
  <c r="B817" i="58"/>
  <c r="B816" i="58"/>
  <c r="B815" i="58"/>
  <c r="B814" i="58"/>
  <c r="B813" i="58"/>
  <c r="B812" i="58"/>
  <c r="B811" i="58"/>
  <c r="B810" i="58"/>
  <c r="B809" i="58"/>
  <c r="B808" i="58"/>
  <c r="B807" i="58"/>
  <c r="B806" i="58"/>
  <c r="B805" i="58"/>
  <c r="B804" i="58"/>
  <c r="B803" i="58"/>
  <c r="B802" i="58"/>
  <c r="B801" i="58"/>
  <c r="B800" i="58"/>
  <c r="B799" i="58"/>
  <c r="B798" i="58"/>
  <c r="B797" i="58"/>
  <c r="B796" i="58"/>
  <c r="B795" i="58"/>
  <c r="B794" i="58"/>
  <c r="B793" i="58"/>
  <c r="B792" i="58"/>
  <c r="B791" i="58"/>
  <c r="B790" i="58"/>
  <c r="B789" i="58"/>
  <c r="B788" i="58"/>
  <c r="B787" i="58"/>
  <c r="B786" i="58"/>
  <c r="B785" i="58"/>
  <c r="B784" i="58"/>
  <c r="B783" i="58"/>
  <c r="B782" i="58"/>
  <c r="B781" i="58"/>
  <c r="B780" i="58"/>
  <c r="B779" i="58"/>
  <c r="B778" i="58"/>
  <c r="B777" i="58"/>
  <c r="B776" i="58"/>
  <c r="B775" i="58"/>
  <c r="B774" i="58"/>
  <c r="B773" i="58"/>
  <c r="B772" i="58"/>
  <c r="B771" i="58"/>
  <c r="B770" i="58"/>
  <c r="B769" i="58"/>
  <c r="B768" i="58"/>
  <c r="B767" i="58"/>
  <c r="B766" i="58"/>
  <c r="B765" i="58"/>
  <c r="B764" i="58"/>
  <c r="B763" i="58"/>
  <c r="B762" i="58"/>
  <c r="B761" i="58"/>
  <c r="B760" i="58"/>
  <c r="B759" i="58"/>
  <c r="B758" i="58"/>
  <c r="B757" i="58"/>
  <c r="B756" i="58"/>
  <c r="B755" i="58"/>
  <c r="B754" i="58"/>
  <c r="B753" i="58"/>
  <c r="B752" i="58"/>
  <c r="B751" i="58"/>
  <c r="B750" i="58"/>
  <c r="B749" i="58"/>
  <c r="B748" i="58"/>
  <c r="B747" i="58"/>
  <c r="B746" i="58"/>
  <c r="B745" i="58"/>
  <c r="B744" i="58"/>
  <c r="B743" i="58"/>
  <c r="B742" i="58"/>
  <c r="B741" i="58"/>
  <c r="B740" i="58"/>
  <c r="B739" i="58"/>
  <c r="B738" i="58"/>
  <c r="B737" i="58"/>
  <c r="B736" i="58"/>
  <c r="B735" i="58"/>
  <c r="B734" i="58"/>
  <c r="B733" i="58"/>
  <c r="B732" i="58"/>
  <c r="B731" i="58"/>
  <c r="B730" i="58"/>
  <c r="B729" i="58"/>
  <c r="B728" i="58"/>
  <c r="B727" i="58"/>
  <c r="B726" i="58"/>
  <c r="B725" i="58"/>
  <c r="B724" i="58"/>
  <c r="B723" i="58"/>
  <c r="B722" i="58"/>
  <c r="B721" i="58"/>
  <c r="B720" i="58"/>
  <c r="B719" i="58"/>
  <c r="B718" i="58"/>
  <c r="B717" i="58"/>
  <c r="B716" i="58"/>
  <c r="B715" i="58"/>
  <c r="B714" i="58"/>
  <c r="B713" i="58"/>
  <c r="B712" i="58"/>
  <c r="B711" i="58"/>
  <c r="B710" i="58"/>
  <c r="B709" i="58"/>
  <c r="B708" i="58"/>
  <c r="B707" i="58"/>
  <c r="B706" i="58"/>
  <c r="B705" i="58"/>
  <c r="B704" i="58"/>
  <c r="B703" i="58"/>
  <c r="B702" i="58"/>
  <c r="B701" i="58"/>
  <c r="B700" i="58"/>
  <c r="B699" i="58"/>
  <c r="B698" i="58"/>
  <c r="B697" i="58"/>
  <c r="B696" i="58"/>
  <c r="B695" i="58"/>
  <c r="B694" i="58"/>
  <c r="B693" i="58"/>
  <c r="B692" i="58"/>
  <c r="B691" i="58"/>
  <c r="B690" i="58"/>
  <c r="B689" i="58"/>
  <c r="B688" i="58"/>
  <c r="B687" i="58"/>
  <c r="B686" i="58"/>
  <c r="B685" i="58"/>
  <c r="B684" i="58"/>
  <c r="B683" i="58"/>
  <c r="B682" i="58"/>
  <c r="B681" i="58"/>
  <c r="B680" i="58"/>
  <c r="B679" i="58"/>
  <c r="B678" i="58"/>
  <c r="B677" i="58"/>
  <c r="B676" i="58"/>
  <c r="B675" i="58"/>
  <c r="B674" i="58"/>
  <c r="B673" i="58"/>
  <c r="B672" i="58"/>
  <c r="B671" i="58"/>
  <c r="B670" i="58"/>
  <c r="B669" i="58"/>
  <c r="B668" i="58"/>
  <c r="B667" i="58"/>
  <c r="B666" i="58"/>
  <c r="B665" i="58"/>
  <c r="B664" i="58"/>
  <c r="B663" i="58"/>
  <c r="B662" i="58"/>
  <c r="B661" i="58"/>
  <c r="B660" i="58"/>
  <c r="B659" i="58"/>
  <c r="B658" i="58"/>
  <c r="B657" i="58"/>
  <c r="B656" i="58"/>
  <c r="B655" i="58"/>
  <c r="B654" i="58"/>
  <c r="B653" i="58"/>
  <c r="B652" i="58"/>
  <c r="B651" i="58"/>
  <c r="B650" i="58"/>
  <c r="B649" i="58"/>
  <c r="B648" i="58"/>
  <c r="B647" i="58"/>
  <c r="B646" i="58"/>
  <c r="B645" i="58"/>
  <c r="B644" i="58"/>
  <c r="B643" i="58"/>
  <c r="B642" i="58"/>
  <c r="B641" i="58"/>
  <c r="B640" i="58"/>
  <c r="B639" i="58"/>
  <c r="B638" i="58"/>
  <c r="B637" i="58"/>
  <c r="B636" i="58"/>
  <c r="B635" i="58"/>
  <c r="B634" i="58"/>
  <c r="B633" i="58"/>
  <c r="B632" i="58"/>
  <c r="B631" i="58"/>
  <c r="B630" i="58"/>
  <c r="B629" i="58"/>
  <c r="B628" i="58"/>
  <c r="B627" i="58"/>
  <c r="B626" i="58"/>
  <c r="B625" i="58"/>
  <c r="B624" i="58"/>
  <c r="B623" i="58"/>
  <c r="B622" i="58"/>
  <c r="B621" i="58"/>
  <c r="B620" i="58"/>
  <c r="B619" i="58"/>
  <c r="B618" i="58"/>
  <c r="B617" i="58"/>
  <c r="B616" i="58"/>
  <c r="B615" i="58"/>
  <c r="B614" i="58"/>
  <c r="B613" i="58"/>
  <c r="B612" i="58"/>
  <c r="B611" i="58"/>
  <c r="B610" i="58"/>
  <c r="B609" i="58"/>
  <c r="B608" i="58"/>
  <c r="B607" i="58"/>
  <c r="B606" i="58"/>
  <c r="B605" i="58"/>
  <c r="B604" i="58"/>
  <c r="B603" i="58"/>
  <c r="B602" i="58"/>
  <c r="B601" i="58"/>
  <c r="B600" i="58"/>
  <c r="B599" i="58"/>
  <c r="B598" i="58"/>
  <c r="B597" i="58"/>
  <c r="B596" i="58"/>
  <c r="B595" i="58"/>
  <c r="B594" i="58"/>
  <c r="B593" i="58"/>
  <c r="B592" i="58"/>
  <c r="B591" i="58"/>
  <c r="B590" i="58"/>
  <c r="B589" i="58"/>
  <c r="B588" i="58"/>
  <c r="B587" i="58"/>
  <c r="B586" i="58"/>
  <c r="B585" i="58"/>
  <c r="B584" i="58"/>
  <c r="B583" i="58"/>
  <c r="B582" i="58"/>
  <c r="B581" i="58"/>
  <c r="B580" i="58"/>
  <c r="B579" i="58"/>
  <c r="B578" i="58"/>
  <c r="B577" i="58"/>
  <c r="B576" i="58"/>
  <c r="B575" i="58"/>
  <c r="B574" i="58"/>
  <c r="B573" i="58"/>
  <c r="B572" i="58"/>
  <c r="B571" i="58"/>
  <c r="B570" i="58"/>
  <c r="B569" i="58"/>
  <c r="B568" i="58"/>
  <c r="B567" i="58"/>
  <c r="B566" i="58"/>
  <c r="B565" i="58"/>
  <c r="B564" i="58"/>
  <c r="B563" i="58"/>
  <c r="B562" i="58"/>
  <c r="B561" i="58"/>
  <c r="B560" i="58"/>
  <c r="B559" i="58"/>
  <c r="B558" i="58"/>
  <c r="B557" i="58"/>
  <c r="B556" i="58"/>
  <c r="B555" i="58"/>
  <c r="B554" i="58"/>
  <c r="B553" i="58"/>
  <c r="B552" i="58"/>
  <c r="B551" i="58"/>
  <c r="B550" i="58"/>
  <c r="B549" i="58"/>
  <c r="B548" i="58"/>
  <c r="B547" i="58"/>
  <c r="B546" i="58"/>
  <c r="B545" i="58"/>
  <c r="B544" i="58"/>
  <c r="B543" i="58"/>
  <c r="B542" i="58"/>
  <c r="B541" i="58"/>
  <c r="B540" i="58"/>
  <c r="B539" i="58"/>
  <c r="B538" i="58"/>
  <c r="B537" i="58"/>
  <c r="B536" i="58"/>
  <c r="B535" i="58"/>
  <c r="B534" i="58"/>
  <c r="B533" i="58"/>
  <c r="B532" i="58"/>
  <c r="B531" i="58"/>
  <c r="B530" i="58"/>
  <c r="B529" i="58"/>
  <c r="B528" i="58"/>
  <c r="B527" i="58"/>
  <c r="B526" i="58"/>
  <c r="B525" i="58"/>
  <c r="B524" i="58"/>
  <c r="B523" i="58"/>
  <c r="B522" i="58"/>
  <c r="B521" i="58"/>
  <c r="B520" i="58"/>
  <c r="B519" i="58"/>
  <c r="B518" i="58"/>
  <c r="B517" i="58"/>
  <c r="B516" i="58"/>
  <c r="B515" i="58"/>
  <c r="B514" i="58"/>
  <c r="B513" i="58"/>
  <c r="B512" i="58"/>
  <c r="B511" i="58"/>
  <c r="B510" i="58"/>
  <c r="B509" i="58"/>
  <c r="B508" i="58"/>
  <c r="B507" i="58"/>
  <c r="B506" i="58"/>
  <c r="B505" i="58"/>
  <c r="B504" i="58"/>
  <c r="B503" i="58"/>
  <c r="B502" i="58"/>
  <c r="B501" i="58"/>
  <c r="B500" i="58"/>
  <c r="B499" i="58"/>
  <c r="B498" i="58"/>
  <c r="B497" i="58"/>
  <c r="B496" i="58"/>
  <c r="B495" i="58"/>
  <c r="B494" i="58"/>
  <c r="B493" i="58"/>
  <c r="B492" i="58"/>
  <c r="B491" i="58"/>
  <c r="B490" i="58"/>
  <c r="B489" i="58"/>
  <c r="B488" i="58"/>
  <c r="B487" i="58"/>
  <c r="B486" i="58"/>
  <c r="B485" i="58"/>
  <c r="B484" i="58"/>
  <c r="B483" i="58"/>
  <c r="B482" i="58"/>
  <c r="B481" i="58"/>
  <c r="B480" i="58"/>
  <c r="B479" i="58"/>
  <c r="B478" i="58"/>
  <c r="B477" i="58"/>
  <c r="B476" i="58"/>
  <c r="B475" i="58"/>
  <c r="B474" i="58"/>
  <c r="B473" i="58"/>
  <c r="B472" i="58"/>
  <c r="B471" i="58"/>
  <c r="B470" i="58"/>
  <c r="B469" i="58"/>
  <c r="B468" i="58"/>
  <c r="B467" i="58"/>
  <c r="B466" i="58"/>
  <c r="B465" i="58"/>
  <c r="B464" i="58"/>
  <c r="B463" i="58"/>
  <c r="B462" i="58"/>
  <c r="B461" i="58"/>
  <c r="B460" i="58"/>
  <c r="B459" i="58"/>
  <c r="B458" i="58"/>
  <c r="B457" i="58"/>
  <c r="B456" i="58"/>
  <c r="B455" i="58"/>
  <c r="B454" i="58"/>
  <c r="B453" i="58"/>
  <c r="B452" i="58"/>
  <c r="B451" i="58"/>
  <c r="B450" i="58"/>
  <c r="B449" i="58"/>
  <c r="B448" i="58"/>
  <c r="B447" i="58"/>
  <c r="B446" i="58"/>
  <c r="B445" i="58"/>
  <c r="B444" i="58"/>
  <c r="B443" i="58"/>
  <c r="B442" i="58"/>
  <c r="B441" i="58"/>
  <c r="B440" i="58"/>
  <c r="B439" i="58"/>
  <c r="B438" i="58"/>
  <c r="B437" i="58"/>
  <c r="B436" i="58"/>
  <c r="B435" i="58"/>
  <c r="B434" i="58"/>
  <c r="B433" i="58"/>
  <c r="B432" i="58"/>
  <c r="B431" i="58"/>
  <c r="B430" i="58"/>
  <c r="B429" i="58"/>
  <c r="B428" i="58"/>
  <c r="B427" i="58"/>
  <c r="B426" i="58"/>
  <c r="B425" i="58"/>
  <c r="B424" i="58"/>
  <c r="B423" i="58"/>
  <c r="B422" i="58"/>
  <c r="B421" i="58"/>
  <c r="B420" i="58"/>
  <c r="B419" i="58"/>
  <c r="B418" i="58"/>
  <c r="B417" i="58"/>
  <c r="B416" i="58"/>
  <c r="B415" i="58"/>
  <c r="B414" i="58"/>
  <c r="B413" i="58"/>
  <c r="B412" i="58"/>
  <c r="B411" i="58"/>
  <c r="B410" i="58"/>
  <c r="B409" i="58"/>
  <c r="B408" i="58"/>
  <c r="B407" i="58"/>
  <c r="B406" i="58"/>
  <c r="B405" i="58"/>
  <c r="B404" i="58"/>
  <c r="B403" i="58"/>
  <c r="B402" i="58"/>
  <c r="B401" i="58"/>
  <c r="B400" i="58"/>
  <c r="B399" i="58"/>
  <c r="B398" i="58"/>
  <c r="B397" i="58"/>
  <c r="B396" i="58"/>
  <c r="B395" i="58"/>
  <c r="B394" i="58"/>
  <c r="B393" i="58"/>
  <c r="B392" i="58"/>
  <c r="B391" i="58"/>
  <c r="B390" i="58"/>
  <c r="B389" i="58"/>
  <c r="B388" i="58"/>
  <c r="B387" i="58"/>
  <c r="B386" i="58"/>
  <c r="B385" i="58"/>
  <c r="B384" i="58"/>
  <c r="B383" i="58"/>
  <c r="B382" i="58"/>
  <c r="B381" i="58"/>
  <c r="B380" i="58"/>
  <c r="B379" i="58"/>
  <c r="B378" i="58"/>
  <c r="B377" i="58"/>
  <c r="B376" i="58"/>
  <c r="B375" i="58"/>
  <c r="B374" i="58"/>
  <c r="B373" i="58"/>
  <c r="B372" i="58"/>
  <c r="B371" i="58"/>
  <c r="B370" i="58"/>
  <c r="B369" i="58"/>
  <c r="B368" i="58"/>
  <c r="B367" i="58"/>
  <c r="B366" i="58"/>
  <c r="B365" i="58"/>
  <c r="B364" i="58"/>
  <c r="B363" i="58"/>
  <c r="B362" i="58"/>
  <c r="B361" i="58"/>
  <c r="B360" i="58"/>
  <c r="B359" i="58"/>
  <c r="B358" i="58"/>
  <c r="B357" i="58"/>
  <c r="B356" i="58"/>
  <c r="B355" i="58"/>
  <c r="B354" i="58"/>
  <c r="B353" i="58"/>
  <c r="B352" i="58"/>
  <c r="B351" i="58"/>
  <c r="B350" i="58"/>
  <c r="B349" i="58"/>
  <c r="B348" i="58"/>
  <c r="B347" i="58"/>
  <c r="B346" i="58"/>
  <c r="B345" i="58"/>
  <c r="B344" i="58"/>
  <c r="B343" i="58"/>
  <c r="B342" i="58"/>
  <c r="B341" i="58"/>
  <c r="B340" i="58"/>
  <c r="B339" i="58"/>
  <c r="B338" i="58"/>
  <c r="B337" i="58"/>
  <c r="B336" i="58"/>
  <c r="B335" i="58"/>
  <c r="B334" i="58"/>
  <c r="B333" i="58"/>
  <c r="B332" i="58"/>
  <c r="B331" i="58"/>
  <c r="B330" i="58"/>
  <c r="B329" i="58"/>
  <c r="B328" i="58"/>
  <c r="B327" i="58"/>
  <c r="B326" i="58"/>
  <c r="B325" i="58"/>
  <c r="B324" i="58"/>
  <c r="B323" i="58"/>
  <c r="B322" i="58"/>
  <c r="B321" i="58"/>
  <c r="B320" i="58"/>
  <c r="B319" i="58"/>
  <c r="B318" i="58"/>
  <c r="B317" i="58"/>
  <c r="B316" i="58"/>
  <c r="B315" i="58"/>
  <c r="B314" i="58"/>
  <c r="B313" i="58"/>
  <c r="B312" i="58"/>
  <c r="B311" i="58"/>
  <c r="B310" i="58"/>
  <c r="B309" i="58"/>
  <c r="B308" i="58"/>
  <c r="B307" i="58"/>
  <c r="B306" i="58"/>
  <c r="B305" i="58"/>
  <c r="B304" i="58"/>
  <c r="B303" i="58"/>
  <c r="B302" i="58"/>
  <c r="B301" i="58"/>
  <c r="B300" i="58"/>
  <c r="B299" i="58"/>
  <c r="B298" i="58"/>
  <c r="B297" i="58"/>
  <c r="B296" i="58"/>
  <c r="B295" i="58"/>
  <c r="B294" i="58"/>
  <c r="B293" i="58"/>
  <c r="B292" i="58"/>
  <c r="B291" i="58"/>
  <c r="B290" i="58"/>
  <c r="B289" i="58"/>
  <c r="B288" i="58"/>
  <c r="B287" i="58"/>
  <c r="B286" i="58"/>
  <c r="B285" i="58"/>
  <c r="B284" i="58"/>
  <c r="B283" i="58"/>
  <c r="B282" i="58"/>
  <c r="B281" i="58"/>
  <c r="B280" i="58"/>
  <c r="B279" i="58"/>
  <c r="B278" i="58"/>
  <c r="B277" i="58"/>
  <c r="B276" i="58"/>
  <c r="B275" i="58"/>
  <c r="B274" i="58"/>
  <c r="B273" i="58"/>
  <c r="B272" i="58"/>
  <c r="B271" i="58"/>
  <c r="B270" i="58"/>
  <c r="B269" i="58"/>
  <c r="B268" i="58"/>
  <c r="B267" i="58"/>
  <c r="B266" i="58"/>
  <c r="B265" i="58"/>
  <c r="B264" i="58"/>
  <c r="B263" i="58"/>
  <c r="B262" i="58"/>
  <c r="B261" i="58"/>
  <c r="B260" i="58"/>
  <c r="B259" i="58"/>
  <c r="B258" i="58"/>
  <c r="B257" i="58"/>
  <c r="B256" i="58"/>
  <c r="B255" i="58"/>
  <c r="B254" i="58"/>
  <c r="B253" i="58"/>
  <c r="B252" i="58"/>
  <c r="B251" i="58"/>
  <c r="B250" i="58"/>
  <c r="B249" i="58"/>
  <c r="B248" i="58"/>
  <c r="B247" i="58"/>
  <c r="B246" i="58"/>
  <c r="B245" i="58"/>
  <c r="B244" i="58"/>
  <c r="B243" i="58"/>
  <c r="B242" i="58"/>
  <c r="B241" i="58"/>
  <c r="B240" i="58"/>
  <c r="B239" i="58"/>
  <c r="B238" i="58"/>
  <c r="B237" i="58"/>
  <c r="B236" i="58"/>
  <c r="B235" i="58"/>
  <c r="B234" i="58"/>
  <c r="B233" i="58"/>
  <c r="B232" i="58"/>
  <c r="B231" i="58"/>
  <c r="B230" i="58"/>
  <c r="B229" i="58"/>
  <c r="B228" i="58"/>
  <c r="B227" i="58"/>
  <c r="B226" i="58"/>
  <c r="B225" i="58"/>
  <c r="B224" i="58"/>
  <c r="B223" i="58"/>
  <c r="B222" i="58"/>
  <c r="B221" i="58"/>
  <c r="B220" i="58"/>
  <c r="B219" i="58"/>
  <c r="B218" i="58"/>
  <c r="B217" i="58"/>
  <c r="B216" i="58"/>
  <c r="B215" i="58"/>
  <c r="B214" i="58"/>
  <c r="B213" i="58"/>
  <c r="B212" i="58"/>
  <c r="B211" i="58"/>
  <c r="B210" i="58"/>
  <c r="B209" i="58"/>
  <c r="B208" i="58"/>
  <c r="B207" i="58"/>
  <c r="B206" i="58"/>
  <c r="B205" i="58"/>
  <c r="B204" i="58"/>
  <c r="B203" i="58"/>
  <c r="B202" i="58"/>
  <c r="B201" i="58"/>
  <c r="B200" i="58"/>
  <c r="B199" i="58"/>
  <c r="B198" i="58"/>
  <c r="B197" i="58"/>
  <c r="B196" i="58"/>
  <c r="B195" i="58"/>
  <c r="B194" i="58"/>
  <c r="B193" i="58"/>
  <c r="B192" i="58"/>
  <c r="B191" i="58"/>
  <c r="B190" i="58"/>
  <c r="B189" i="58"/>
  <c r="B188" i="58"/>
  <c r="B187" i="58"/>
  <c r="B186" i="58"/>
  <c r="B185" i="58"/>
  <c r="B184" i="58"/>
  <c r="B183" i="58"/>
  <c r="B182" i="58"/>
  <c r="B181" i="58"/>
  <c r="B180" i="58"/>
  <c r="B179" i="58"/>
  <c r="B178" i="58"/>
  <c r="B177" i="58"/>
  <c r="B176" i="58"/>
  <c r="B175" i="58"/>
  <c r="B174" i="58"/>
  <c r="B173" i="58"/>
  <c r="B172" i="58"/>
  <c r="B171" i="58"/>
  <c r="B170" i="58"/>
  <c r="B169" i="58"/>
  <c r="B168" i="58"/>
  <c r="B167" i="58"/>
  <c r="B166" i="58"/>
  <c r="B165" i="58"/>
  <c r="B164" i="58"/>
  <c r="B163" i="58"/>
  <c r="B162" i="58"/>
  <c r="B161" i="58"/>
  <c r="B160" i="58"/>
  <c r="B159" i="58"/>
  <c r="B158" i="58"/>
  <c r="B157" i="58"/>
  <c r="B156" i="58"/>
  <c r="B155" i="58"/>
  <c r="B154" i="58"/>
  <c r="B153" i="58"/>
  <c r="B152" i="58"/>
  <c r="B151" i="58"/>
  <c r="B150" i="58"/>
  <c r="B149" i="58"/>
  <c r="B148" i="58"/>
  <c r="B147" i="58"/>
  <c r="B146" i="58"/>
  <c r="B145" i="58"/>
  <c r="B144" i="58"/>
  <c r="B143" i="58"/>
  <c r="B142" i="58"/>
  <c r="B141" i="58"/>
  <c r="B140" i="58"/>
  <c r="B139" i="58"/>
  <c r="B138" i="58"/>
  <c r="B137" i="58"/>
  <c r="B136" i="58"/>
  <c r="B135" i="58"/>
  <c r="B134" i="58"/>
  <c r="B133" i="58"/>
  <c r="B132" i="58"/>
  <c r="B131" i="58"/>
  <c r="B130" i="58"/>
  <c r="B129" i="58"/>
  <c r="B128" i="58"/>
  <c r="B127" i="58"/>
  <c r="B126" i="58"/>
  <c r="B125" i="58"/>
  <c r="B124" i="58"/>
  <c r="B123" i="58"/>
  <c r="B122" i="58"/>
  <c r="B121" i="58"/>
  <c r="B120" i="58"/>
  <c r="B119" i="58"/>
  <c r="B118" i="58"/>
  <c r="B117" i="58"/>
  <c r="B116" i="58"/>
  <c r="B115" i="58"/>
  <c r="B114" i="58"/>
  <c r="B113" i="58"/>
  <c r="B112" i="58"/>
  <c r="B111" i="58"/>
  <c r="B110" i="58"/>
  <c r="B109" i="58"/>
  <c r="B108" i="58"/>
  <c r="B107" i="58"/>
  <c r="B106" i="58"/>
  <c r="B105" i="58"/>
  <c r="B104" i="58"/>
  <c r="B103" i="58"/>
  <c r="B102" i="58"/>
  <c r="B101" i="58"/>
  <c r="B100" i="58"/>
  <c r="B99" i="58"/>
  <c r="B98" i="58"/>
  <c r="B97" i="58"/>
  <c r="B96" i="58"/>
  <c r="B95" i="58"/>
  <c r="B94" i="58"/>
  <c r="B93" i="58"/>
  <c r="B92" i="58"/>
  <c r="B91" i="58"/>
  <c r="B90" i="58"/>
  <c r="B89" i="58"/>
  <c r="B88" i="58"/>
  <c r="B87" i="58"/>
  <c r="B86" i="58"/>
  <c r="B85" i="58"/>
  <c r="B84" i="58"/>
  <c r="B83" i="58"/>
  <c r="B82" i="58"/>
  <c r="B81" i="58"/>
  <c r="B80" i="58"/>
  <c r="B79" i="58"/>
  <c r="B78" i="58"/>
  <c r="B77" i="58"/>
  <c r="B76" i="58"/>
  <c r="B75" i="58"/>
  <c r="B74" i="58"/>
  <c r="B73" i="58"/>
  <c r="B72" i="58"/>
  <c r="B71" i="58"/>
  <c r="B70" i="58"/>
  <c r="B69" i="58"/>
  <c r="B68" i="58"/>
  <c r="B67" i="58"/>
  <c r="B66" i="58"/>
  <c r="B65" i="58"/>
  <c r="B64" i="58"/>
  <c r="B63" i="58"/>
  <c r="B62" i="58"/>
  <c r="B61" i="58"/>
  <c r="B60" i="58"/>
  <c r="B59" i="58"/>
  <c r="B58" i="58"/>
  <c r="B57" i="58"/>
  <c r="B56" i="58"/>
  <c r="B55" i="58"/>
  <c r="B54" i="58"/>
  <c r="B53" i="58"/>
  <c r="B52" i="58"/>
  <c r="B51" i="58"/>
  <c r="B50" i="58"/>
  <c r="B49" i="58"/>
  <c r="B48" i="58"/>
  <c r="B47" i="58"/>
  <c r="B46" i="58"/>
  <c r="B45" i="58"/>
  <c r="B44" i="58"/>
  <c r="B43" i="58"/>
  <c r="B42" i="58"/>
  <c r="B41" i="58"/>
  <c r="B40" i="58"/>
  <c r="B39" i="58"/>
  <c r="B38" i="58"/>
  <c r="B37" i="58"/>
  <c r="B36" i="58"/>
  <c r="B35" i="58"/>
  <c r="B34" i="58"/>
  <c r="B33" i="58"/>
  <c r="B32" i="58"/>
  <c r="B31" i="58"/>
  <c r="B30" i="58"/>
  <c r="B29" i="58"/>
  <c r="B28" i="58"/>
  <c r="B27" i="58"/>
  <c r="B26" i="58"/>
  <c r="B25" i="58"/>
  <c r="B24" i="58"/>
  <c r="B23" i="58"/>
  <c r="B22" i="58"/>
  <c r="B21" i="58"/>
  <c r="B20" i="58"/>
  <c r="B19" i="58"/>
  <c r="B18" i="58"/>
  <c r="B16" i="58"/>
  <c r="B15" i="58"/>
  <c r="B14" i="58"/>
  <c r="B13" i="65"/>
  <c r="C13" i="65" l="1"/>
  <c r="H6" i="61"/>
  <c r="G6" i="61"/>
  <c r="F6" i="61"/>
  <c r="E6" i="61"/>
  <c r="C6" i="61"/>
  <c r="B4000" i="58" l="1"/>
  <c r="B3999" i="58"/>
  <c r="B3998" i="58"/>
  <c r="B3997" i="58"/>
  <c r="B3996" i="58"/>
  <c r="B3995" i="58"/>
  <c r="B3994" i="58"/>
  <c r="B3993" i="58"/>
  <c r="B3992" i="58"/>
  <c r="B3991" i="58"/>
  <c r="B3990" i="58"/>
  <c r="B3989" i="58"/>
  <c r="B3988" i="58"/>
  <c r="B3987" i="58"/>
  <c r="B3986" i="58"/>
  <c r="B3985" i="58"/>
  <c r="B3984" i="58"/>
  <c r="B3983" i="58"/>
  <c r="B3982" i="58"/>
  <c r="B3981" i="58"/>
  <c r="B3980" i="58"/>
  <c r="B3979" i="58"/>
  <c r="B3978" i="58"/>
  <c r="B3977" i="58"/>
  <c r="B3976" i="58"/>
  <c r="B3975" i="58"/>
  <c r="B3974" i="58"/>
  <c r="B3973" i="58"/>
  <c r="B3972" i="58"/>
  <c r="B3971" i="58"/>
  <c r="B3970" i="58"/>
  <c r="B3969" i="58"/>
  <c r="B3968" i="58"/>
  <c r="B3967" i="58"/>
  <c r="B3966" i="58"/>
  <c r="B3965" i="58"/>
  <c r="B3964" i="58"/>
  <c r="B3963" i="58"/>
  <c r="B3962" i="58"/>
  <c r="B3961" i="58"/>
  <c r="B3960" i="58"/>
  <c r="B3959" i="58"/>
  <c r="B3958" i="58"/>
  <c r="B3957" i="58"/>
  <c r="B3956" i="58"/>
  <c r="B3955" i="58"/>
  <c r="B3954" i="58"/>
  <c r="B3953" i="58"/>
  <c r="B3952" i="58"/>
  <c r="B3951" i="58"/>
  <c r="B3950" i="58"/>
  <c r="B3949" i="58"/>
  <c r="B3948" i="58"/>
  <c r="B3947" i="58"/>
  <c r="B3946" i="58"/>
  <c r="B3945" i="58"/>
  <c r="B3944" i="58"/>
  <c r="B3943" i="58"/>
  <c r="B3942" i="58"/>
  <c r="B3941" i="58"/>
  <c r="B3940" i="58"/>
  <c r="B3939" i="58"/>
  <c r="B3938" i="58"/>
  <c r="B3937" i="58"/>
  <c r="B3936" i="58"/>
  <c r="B3935" i="58"/>
  <c r="B3934" i="58"/>
  <c r="B3933" i="58"/>
  <c r="B3932" i="58"/>
  <c r="B3931" i="58"/>
  <c r="B3930" i="58"/>
  <c r="B3929" i="58"/>
  <c r="B3928" i="58"/>
  <c r="B3927" i="58"/>
  <c r="B3926" i="58"/>
  <c r="B3925" i="58"/>
  <c r="B3924" i="58"/>
  <c r="B3923" i="58"/>
  <c r="B3922" i="58"/>
  <c r="B3921" i="58"/>
  <c r="B3920" i="58"/>
  <c r="B3919" i="58"/>
  <c r="B3918" i="58"/>
  <c r="B3917" i="58"/>
  <c r="B3916" i="58"/>
  <c r="B3915" i="58"/>
  <c r="B3914" i="58"/>
  <c r="B3913" i="58"/>
  <c r="B3912" i="58"/>
  <c r="B3911" i="58"/>
  <c r="B3910" i="58"/>
  <c r="B3909" i="58"/>
  <c r="B3908" i="58"/>
  <c r="B3907" i="58"/>
  <c r="B3906" i="58"/>
  <c r="B3905" i="58"/>
  <c r="B3904" i="58"/>
  <c r="B3903" i="58"/>
  <c r="B3902" i="58"/>
  <c r="B3901" i="58"/>
  <c r="B3900" i="58"/>
  <c r="B3899" i="58"/>
  <c r="B3898" i="58"/>
  <c r="B3897" i="58"/>
  <c r="B3896" i="58"/>
  <c r="B3895" i="58"/>
  <c r="B3894" i="58"/>
  <c r="B3893" i="58"/>
  <c r="B3892" i="58"/>
  <c r="B3891" i="58"/>
  <c r="B3890" i="58"/>
  <c r="B3889" i="58"/>
  <c r="B3888" i="58"/>
  <c r="B3887" i="58"/>
  <c r="B3886" i="58"/>
  <c r="B3885" i="58"/>
  <c r="B3884" i="58"/>
  <c r="B3883" i="58"/>
  <c r="B3882" i="58"/>
  <c r="B3881" i="58"/>
  <c r="B3880" i="58"/>
  <c r="B3879" i="58"/>
  <c r="B3878" i="58"/>
  <c r="B3877" i="58"/>
  <c r="B3876" i="58"/>
  <c r="B3875" i="58"/>
  <c r="B3874" i="58"/>
  <c r="B3873" i="58"/>
  <c r="B3872" i="58"/>
  <c r="B3871" i="58"/>
  <c r="B3870" i="58"/>
  <c r="B3869" i="58"/>
  <c r="B3868" i="58"/>
  <c r="B3867" i="58"/>
  <c r="B3866" i="58"/>
  <c r="B3865" i="58"/>
  <c r="B3864" i="58"/>
  <c r="B3863" i="58"/>
  <c r="B3862" i="58"/>
  <c r="B3861" i="58"/>
  <c r="B3860" i="58"/>
  <c r="B3859" i="58"/>
  <c r="B3858" i="58"/>
  <c r="B3857" i="58"/>
  <c r="B3856" i="58"/>
  <c r="B3855" i="58"/>
  <c r="B3854" i="58"/>
  <c r="B3853" i="58"/>
  <c r="B3852" i="58"/>
  <c r="B3851" i="58"/>
  <c r="B3850" i="58"/>
  <c r="B3849" i="58"/>
  <c r="B3848" i="58"/>
  <c r="B3847" i="58"/>
  <c r="B3846" i="58"/>
  <c r="B3845" i="58"/>
  <c r="B3844" i="58"/>
  <c r="B3843" i="58"/>
  <c r="B3842" i="58"/>
  <c r="B3841" i="58"/>
  <c r="B3840" i="58"/>
  <c r="B3839" i="58"/>
  <c r="B3838" i="58"/>
  <c r="B3837" i="58"/>
  <c r="B3836" i="58"/>
  <c r="B3835" i="58"/>
  <c r="B3834" i="58"/>
  <c r="B3833" i="58"/>
  <c r="B3832" i="58"/>
  <c r="B3831" i="58"/>
  <c r="B3830" i="58"/>
  <c r="B3829" i="58"/>
  <c r="B3828" i="58"/>
  <c r="B3827" i="58"/>
  <c r="B3826" i="58"/>
  <c r="B3825" i="58"/>
  <c r="B3824" i="58"/>
  <c r="B3823" i="58"/>
  <c r="B3822" i="58"/>
  <c r="B3821" i="58"/>
  <c r="B3820" i="58"/>
  <c r="B3819" i="58"/>
  <c r="B3818" i="58"/>
  <c r="B3817" i="58"/>
  <c r="B3816" i="58"/>
  <c r="B3815" i="58"/>
  <c r="B3814" i="58"/>
  <c r="B3813" i="58"/>
  <c r="B3812" i="58"/>
  <c r="B3811" i="58"/>
  <c r="B3810" i="58"/>
  <c r="B3809" i="58"/>
  <c r="B3808" i="58"/>
  <c r="B3807" i="58"/>
  <c r="B3806" i="58"/>
  <c r="B3805" i="58"/>
  <c r="B3804" i="58"/>
  <c r="B3803" i="58"/>
  <c r="B3802" i="58"/>
  <c r="B3801" i="58"/>
  <c r="B3800" i="58"/>
  <c r="B3799" i="58"/>
  <c r="B3798" i="58"/>
  <c r="B3797" i="58"/>
  <c r="B3796" i="58"/>
  <c r="B3795" i="58"/>
  <c r="B3794" i="58"/>
  <c r="B3793" i="58"/>
  <c r="B3792" i="58"/>
  <c r="B3791" i="58"/>
  <c r="B3790" i="58"/>
  <c r="B3789" i="58"/>
  <c r="B3788" i="58"/>
  <c r="B3787" i="58"/>
  <c r="B3786" i="58"/>
  <c r="B3785" i="58"/>
  <c r="B3784" i="58"/>
  <c r="B3783" i="58"/>
  <c r="B3782" i="58"/>
  <c r="B3781" i="58"/>
  <c r="B3780" i="58"/>
  <c r="B3779" i="58"/>
  <c r="B3778" i="58"/>
  <c r="B3777" i="58"/>
  <c r="B3776" i="58"/>
  <c r="B3775" i="58"/>
  <c r="B3774" i="58"/>
  <c r="B3773" i="58"/>
  <c r="B3772" i="58"/>
  <c r="B3771" i="58"/>
  <c r="B3770" i="58"/>
  <c r="B3769" i="58"/>
  <c r="B3768" i="58"/>
  <c r="B3767" i="58"/>
  <c r="B3766" i="58"/>
  <c r="B3765" i="58"/>
  <c r="B3764" i="58"/>
  <c r="B3763" i="58"/>
  <c r="B3762" i="58"/>
  <c r="B3761" i="58"/>
  <c r="B3760" i="58"/>
  <c r="B3759" i="58"/>
  <c r="B3758" i="58"/>
  <c r="B3757" i="58"/>
  <c r="B3756" i="58"/>
  <c r="B3755" i="58"/>
  <c r="B3754" i="58"/>
  <c r="B3753" i="58"/>
  <c r="B3752" i="58"/>
  <c r="B3751" i="58"/>
  <c r="B3750" i="58"/>
  <c r="B3749" i="58"/>
  <c r="B3748" i="58"/>
  <c r="B3747" i="58"/>
  <c r="B3746" i="58"/>
  <c r="B3745" i="58"/>
  <c r="B3744" i="58"/>
  <c r="B3743" i="58"/>
  <c r="B3742" i="58"/>
  <c r="B3741" i="58"/>
  <c r="B3740" i="58"/>
  <c r="B3739" i="58"/>
  <c r="B3738" i="58"/>
  <c r="B3737" i="58"/>
  <c r="B3736" i="58"/>
  <c r="B3735" i="58"/>
  <c r="B3734" i="58"/>
  <c r="B3733" i="58"/>
  <c r="B3732" i="58"/>
  <c r="B3731" i="58"/>
  <c r="B3730" i="58"/>
  <c r="B3729" i="58"/>
  <c r="B3728" i="58"/>
  <c r="B3727" i="58"/>
  <c r="B3726" i="58"/>
  <c r="B3725" i="58"/>
  <c r="B3724" i="58"/>
  <c r="B3723" i="58"/>
  <c r="B3722" i="58"/>
  <c r="B3721" i="58"/>
  <c r="B3720" i="58"/>
  <c r="B3719" i="58"/>
  <c r="B3718" i="58"/>
  <c r="B3717" i="58"/>
  <c r="B3716" i="58"/>
  <c r="B3715" i="58"/>
  <c r="B3714" i="58"/>
  <c r="B3713" i="58"/>
  <c r="B3712" i="58"/>
  <c r="B3711" i="58"/>
  <c r="B3710" i="58"/>
  <c r="B3709" i="58"/>
  <c r="B3708" i="58"/>
  <c r="B3707" i="58"/>
  <c r="B3706" i="58"/>
  <c r="B3705" i="58"/>
  <c r="B3704" i="58"/>
  <c r="B3703" i="58"/>
  <c r="B3702" i="58"/>
  <c r="B3701" i="58"/>
  <c r="B3700" i="58"/>
  <c r="B3699" i="58"/>
  <c r="B3698" i="58"/>
  <c r="B3697" i="58"/>
  <c r="B3696" i="58"/>
  <c r="B3695" i="58"/>
  <c r="B3694" i="58"/>
  <c r="B3693" i="58"/>
  <c r="B3692" i="58"/>
  <c r="B3691" i="58"/>
  <c r="B3690" i="58"/>
  <c r="B3689" i="58"/>
  <c r="B3688" i="58"/>
  <c r="B3687" i="58"/>
  <c r="B3686" i="58"/>
  <c r="B3685" i="58"/>
  <c r="B3684" i="58"/>
  <c r="B3683" i="58"/>
  <c r="B3682" i="58"/>
  <c r="B3681" i="58"/>
  <c r="B3680" i="58"/>
  <c r="B3679" i="58"/>
  <c r="B3678" i="58"/>
  <c r="B3677" i="58"/>
  <c r="B3676" i="58"/>
  <c r="B3675" i="58"/>
  <c r="B3674" i="58"/>
  <c r="B3673" i="58"/>
  <c r="B3672" i="58"/>
  <c r="B3671" i="58"/>
  <c r="B3670" i="58"/>
  <c r="B3669" i="58"/>
  <c r="B3668" i="58"/>
  <c r="B3667" i="58"/>
  <c r="B3666" i="58"/>
  <c r="B3665" i="58"/>
  <c r="B3664" i="58"/>
  <c r="B3663" i="58"/>
  <c r="B3662" i="58"/>
  <c r="B3661" i="58"/>
  <c r="B3660" i="58"/>
  <c r="B3659" i="58"/>
  <c r="B3658" i="58"/>
  <c r="B3657" i="58"/>
  <c r="B3656" i="58"/>
  <c r="B3655" i="58"/>
  <c r="B3654" i="58"/>
  <c r="B3653" i="58"/>
  <c r="B3652" i="58"/>
  <c r="B3651" i="58"/>
  <c r="B3650" i="58"/>
  <c r="B3649" i="58"/>
  <c r="B3648" i="58"/>
  <c r="B3647" i="58"/>
  <c r="B3646" i="58"/>
  <c r="B3645" i="58"/>
  <c r="B3644" i="58"/>
  <c r="B3643" i="58"/>
  <c r="B3642" i="58"/>
  <c r="B3641" i="58"/>
  <c r="B3640" i="58"/>
  <c r="B3639" i="58"/>
  <c r="B3638" i="58"/>
  <c r="B3637" i="58"/>
  <c r="B3636" i="58"/>
  <c r="B3635" i="58"/>
  <c r="B3634" i="58"/>
  <c r="B3633" i="58"/>
  <c r="B3632" i="58"/>
  <c r="B3631" i="58"/>
  <c r="B3630" i="58"/>
  <c r="B3629" i="58"/>
  <c r="B3628" i="58"/>
  <c r="B3627" i="58"/>
  <c r="B3626" i="58"/>
  <c r="B3625" i="58"/>
  <c r="B3624" i="58"/>
  <c r="B3623" i="58"/>
  <c r="B3622" i="58"/>
  <c r="B3621" i="58"/>
  <c r="B3620" i="58"/>
  <c r="B3619" i="58"/>
  <c r="B3618" i="58"/>
  <c r="B3617" i="58"/>
  <c r="B3616" i="58"/>
  <c r="B3615" i="58"/>
  <c r="B3614" i="58"/>
  <c r="B3613" i="58"/>
  <c r="B3612" i="58"/>
  <c r="B3611" i="58"/>
  <c r="B3610" i="58"/>
  <c r="B3609" i="58"/>
  <c r="B3608" i="58"/>
  <c r="B3607" i="58"/>
  <c r="B3606" i="58"/>
  <c r="B3605" i="58"/>
  <c r="B3604" i="58"/>
  <c r="B3603" i="58"/>
  <c r="B3602" i="58"/>
  <c r="B3601" i="58"/>
  <c r="B3600" i="58"/>
  <c r="B3599" i="58"/>
  <c r="B3598" i="58"/>
  <c r="B3597" i="58"/>
  <c r="B3596" i="58"/>
  <c r="B3595" i="58"/>
  <c r="B3594" i="58"/>
  <c r="B3593" i="58"/>
  <c r="B3592" i="58"/>
  <c r="B3591" i="58"/>
  <c r="B3590" i="58"/>
  <c r="B3589" i="58"/>
  <c r="B3588" i="58"/>
  <c r="B3587" i="58"/>
  <c r="B3586" i="58"/>
  <c r="B3585" i="58"/>
  <c r="B3584" i="58"/>
  <c r="B3583" i="58"/>
  <c r="B3582" i="58"/>
  <c r="B3581" i="58"/>
  <c r="B3580" i="58"/>
  <c r="B3579" i="58"/>
  <c r="B3578" i="58"/>
  <c r="B3577" i="58"/>
  <c r="B3576" i="58"/>
  <c r="B3575" i="58"/>
  <c r="B3574" i="58"/>
  <c r="B3573" i="58"/>
  <c r="B3572" i="58"/>
  <c r="B3571" i="58"/>
  <c r="B3570" i="58"/>
  <c r="B3569" i="58"/>
  <c r="B3568" i="58"/>
  <c r="B3567" i="58"/>
  <c r="B3566" i="58"/>
  <c r="B3565" i="58"/>
  <c r="B3564" i="58"/>
  <c r="B3563" i="58"/>
  <c r="B3562" i="58"/>
  <c r="B3561" i="58"/>
  <c r="B3560" i="58"/>
  <c r="B3559" i="58"/>
  <c r="B3558" i="58"/>
  <c r="B3557" i="58"/>
  <c r="B3556" i="58"/>
  <c r="B3555" i="58"/>
  <c r="B3554" i="58"/>
  <c r="B3553" i="58"/>
  <c r="B3552" i="58"/>
  <c r="B3551" i="58"/>
  <c r="B3550" i="58"/>
  <c r="B3549" i="58"/>
  <c r="B3548" i="58"/>
  <c r="B3547" i="58"/>
  <c r="B3546" i="58"/>
  <c r="B3545" i="58"/>
  <c r="B3544" i="58"/>
  <c r="B3543" i="58"/>
  <c r="B3542" i="58"/>
  <c r="B3541" i="58"/>
  <c r="B3540" i="58"/>
  <c r="B3539" i="58"/>
  <c r="B3538" i="58"/>
  <c r="B3537" i="58"/>
  <c r="B3536" i="58"/>
  <c r="B3535" i="58"/>
  <c r="B3534" i="58"/>
  <c r="B3533" i="58"/>
  <c r="B3532" i="58"/>
  <c r="B3531" i="58"/>
  <c r="B3530" i="58"/>
  <c r="B3529" i="58"/>
  <c r="B3528" i="58"/>
  <c r="B3527" i="58"/>
  <c r="B3526" i="58"/>
  <c r="B3525" i="58"/>
  <c r="B3524" i="58"/>
  <c r="B3523" i="58"/>
  <c r="B3522" i="58"/>
  <c r="B3521" i="58"/>
  <c r="B3520" i="58"/>
  <c r="B3519" i="58"/>
  <c r="B3518" i="58"/>
  <c r="B3517" i="58"/>
  <c r="B3516" i="58"/>
  <c r="B3515" i="58"/>
  <c r="B3514" i="58"/>
  <c r="B3513" i="58"/>
  <c r="B3512" i="58"/>
  <c r="B3511" i="58"/>
  <c r="B3510" i="58"/>
  <c r="B3509" i="58"/>
  <c r="B3508" i="58"/>
  <c r="B3507" i="58"/>
  <c r="B3506" i="58"/>
  <c r="B3505" i="58"/>
  <c r="B3504" i="58"/>
  <c r="B3503" i="58"/>
  <c r="B3502" i="58"/>
  <c r="B3501" i="58"/>
  <c r="B3500" i="58"/>
  <c r="B3499" i="58"/>
  <c r="B3498" i="58"/>
  <c r="B3497" i="58"/>
  <c r="B3496" i="58"/>
  <c r="B3495" i="58"/>
  <c r="B3494" i="58"/>
  <c r="B3493" i="58"/>
  <c r="B3492" i="58"/>
  <c r="B3491" i="58"/>
  <c r="B3490" i="58"/>
  <c r="B3489" i="58"/>
  <c r="B3488" i="58"/>
  <c r="B3487" i="58"/>
  <c r="B3486" i="58"/>
  <c r="B3485" i="58"/>
  <c r="B3484" i="58"/>
  <c r="B3483" i="58"/>
  <c r="B3482" i="58"/>
  <c r="B3481" i="58"/>
  <c r="B3480" i="58"/>
  <c r="B3479" i="58"/>
  <c r="B3478" i="58"/>
  <c r="B3477" i="58"/>
  <c r="B3476" i="58"/>
  <c r="B3475" i="58"/>
  <c r="B3474" i="58"/>
  <c r="B3473" i="58"/>
  <c r="B3472" i="58"/>
  <c r="B3471" i="58"/>
  <c r="B3470" i="58"/>
  <c r="B3469" i="58"/>
  <c r="B3468" i="58"/>
  <c r="B3467" i="58"/>
  <c r="B3466" i="58"/>
  <c r="B3465" i="58"/>
  <c r="B3464" i="58"/>
  <c r="B3463" i="58"/>
  <c r="B3462" i="58"/>
  <c r="B3461" i="58"/>
  <c r="B3460" i="58"/>
  <c r="B3459" i="58"/>
  <c r="B3458" i="58"/>
  <c r="B3457" i="58"/>
  <c r="B3456" i="58"/>
  <c r="B3455" i="58"/>
  <c r="B3454" i="58"/>
  <c r="B3453" i="58"/>
  <c r="B3452" i="58"/>
  <c r="B3451" i="58"/>
  <c r="B3450" i="58"/>
  <c r="B3449" i="58"/>
  <c r="B3448" i="58"/>
  <c r="B3447" i="58"/>
  <c r="B3446" i="58"/>
  <c r="B3445" i="58"/>
  <c r="B3444" i="58"/>
  <c r="B3443" i="58"/>
  <c r="B3442" i="58"/>
  <c r="B3441" i="58"/>
  <c r="B3440" i="58"/>
  <c r="B3439" i="58"/>
  <c r="B3438" i="58"/>
  <c r="B3437" i="58"/>
  <c r="B3436" i="58"/>
  <c r="B3435" i="58"/>
  <c r="B3434" i="58"/>
  <c r="B3433" i="58"/>
  <c r="B3432" i="58"/>
  <c r="B3431" i="58"/>
  <c r="B3430" i="58"/>
  <c r="B3429" i="58"/>
  <c r="B3428" i="58"/>
  <c r="B3427" i="58"/>
  <c r="B3426" i="58"/>
  <c r="B3425" i="58"/>
  <c r="B3424" i="58"/>
  <c r="B3423" i="58"/>
  <c r="B3422" i="58"/>
  <c r="B3421" i="58"/>
  <c r="B3420" i="58"/>
  <c r="B3419" i="58"/>
  <c r="B3418" i="58"/>
  <c r="B3417" i="58"/>
  <c r="B3416" i="58"/>
  <c r="B3415" i="58"/>
  <c r="B3414" i="58"/>
  <c r="B3413" i="58"/>
  <c r="B3412" i="58"/>
  <c r="B3411" i="58"/>
  <c r="B3410" i="58"/>
  <c r="B3409" i="58"/>
  <c r="B3408" i="58"/>
  <c r="B3407" i="58"/>
  <c r="B3406" i="58"/>
  <c r="B3405" i="58"/>
  <c r="B3404" i="58"/>
  <c r="B3403" i="58"/>
  <c r="B3402" i="58"/>
  <c r="B3401" i="58"/>
  <c r="B3400" i="58"/>
  <c r="B3399" i="58"/>
  <c r="B3398" i="58"/>
  <c r="B3397" i="58"/>
  <c r="B3396" i="58"/>
  <c r="B3395" i="58"/>
  <c r="B3394" i="58"/>
  <c r="B3393" i="58"/>
  <c r="B3392" i="58"/>
  <c r="B3391" i="58"/>
  <c r="B3390" i="58"/>
  <c r="B3389" i="58"/>
  <c r="B3388" i="58"/>
  <c r="B3387" i="58"/>
  <c r="B3386" i="58"/>
  <c r="B3385" i="58"/>
  <c r="B3384" i="58"/>
  <c r="B3383" i="58"/>
  <c r="B3382" i="58"/>
  <c r="B3381" i="58"/>
  <c r="B3380" i="58"/>
  <c r="B3379" i="58"/>
  <c r="B3378" i="58"/>
  <c r="B3377" i="58"/>
  <c r="B3376" i="58"/>
  <c r="B3375" i="58"/>
  <c r="B3374" i="58"/>
  <c r="B3373" i="58"/>
  <c r="B3372" i="58"/>
  <c r="B3371" i="58"/>
  <c r="B3370" i="58"/>
  <c r="B3369" i="58"/>
  <c r="B3368" i="58"/>
  <c r="B3367" i="58"/>
  <c r="B3366" i="58"/>
  <c r="B3365" i="58"/>
  <c r="B3364" i="58"/>
  <c r="B3363" i="58"/>
  <c r="B3362" i="58"/>
  <c r="B3361" i="58"/>
  <c r="B3360" i="58"/>
  <c r="B3359" i="58"/>
  <c r="B3358" i="58"/>
  <c r="B3357" i="58"/>
  <c r="B3356" i="58"/>
  <c r="B3355" i="58"/>
  <c r="B3354" i="58"/>
  <c r="B3353" i="58"/>
  <c r="B3352" i="58"/>
  <c r="B3351" i="58"/>
  <c r="B3350" i="58"/>
  <c r="B3349" i="58"/>
  <c r="B3348" i="58"/>
  <c r="B3347" i="58"/>
  <c r="B3346" i="58"/>
  <c r="B3345" i="58"/>
  <c r="B3344" i="58"/>
  <c r="B3343" i="58"/>
  <c r="B3342" i="58"/>
  <c r="B3341" i="58"/>
  <c r="B3340" i="58"/>
  <c r="B3339" i="58"/>
  <c r="B3338" i="58"/>
  <c r="B3337" i="58"/>
  <c r="B3336" i="58"/>
  <c r="B3335" i="58"/>
  <c r="B3334" i="58"/>
  <c r="B3333" i="58"/>
  <c r="B3332" i="58"/>
  <c r="B3331" i="58"/>
  <c r="B3330" i="58"/>
  <c r="B3329" i="58"/>
  <c r="B3328" i="58"/>
  <c r="B3327" i="58"/>
  <c r="B3326" i="58"/>
  <c r="B3325" i="58"/>
  <c r="B3324" i="58"/>
  <c r="B3323" i="58"/>
  <c r="B3322" i="58"/>
  <c r="B3321" i="58"/>
  <c r="B3320" i="58"/>
  <c r="B3319" i="58"/>
  <c r="B3318" i="58"/>
  <c r="B3317" i="58"/>
  <c r="B3316" i="58"/>
  <c r="B3315" i="58"/>
  <c r="B3314" i="58"/>
  <c r="B3313" i="58"/>
  <c r="B3312" i="58"/>
  <c r="B3311" i="58"/>
  <c r="B3310" i="58"/>
  <c r="B3309" i="58"/>
  <c r="B3308" i="58"/>
  <c r="B3307" i="58"/>
  <c r="B3306" i="58"/>
  <c r="B3305" i="58"/>
  <c r="B3304" i="58"/>
  <c r="B3303" i="58"/>
  <c r="B3302" i="58"/>
  <c r="B3301" i="58"/>
  <c r="B3300" i="58"/>
  <c r="B3299" i="58"/>
  <c r="B3298" i="58"/>
  <c r="B3297" i="58"/>
  <c r="B3296" i="58"/>
  <c r="B3295" i="58"/>
  <c r="B3294" i="58"/>
  <c r="B3293" i="58"/>
  <c r="B3292" i="58"/>
  <c r="B3291" i="58"/>
  <c r="B3290" i="58"/>
  <c r="B3289" i="58"/>
  <c r="B3288" i="58"/>
  <c r="B3287" i="58"/>
  <c r="B3286" i="58"/>
  <c r="B3285" i="58"/>
  <c r="B3284" i="58"/>
  <c r="B3283" i="58"/>
  <c r="B3282" i="58"/>
  <c r="B3281" i="58"/>
  <c r="B3280" i="58"/>
  <c r="B3279" i="58"/>
  <c r="B3278" i="58"/>
  <c r="B3277" i="58"/>
  <c r="B3276" i="58"/>
  <c r="B3275" i="58"/>
  <c r="B3274" i="58"/>
  <c r="B3273" i="58"/>
  <c r="B3272" i="58"/>
  <c r="B3271" i="58"/>
  <c r="B3270" i="58"/>
  <c r="B3269" i="58"/>
  <c r="B3268" i="58"/>
  <c r="B3267" i="58"/>
  <c r="B3266" i="58"/>
  <c r="B3265" i="58"/>
  <c r="B3264" i="58"/>
  <c r="B3263" i="58"/>
  <c r="B3262" i="58"/>
  <c r="B3261" i="58"/>
  <c r="B3260" i="58"/>
  <c r="B3259" i="58"/>
  <c r="B3258" i="58"/>
  <c r="B3257" i="58"/>
  <c r="B3256" i="58"/>
  <c r="B3255" i="58"/>
  <c r="B3254" i="58"/>
  <c r="B3253" i="58"/>
  <c r="B3252" i="58"/>
  <c r="B3251" i="58"/>
  <c r="B3250" i="58"/>
  <c r="B3249" i="58"/>
  <c r="B3248" i="58"/>
  <c r="B3247" i="58"/>
  <c r="B3246" i="58"/>
  <c r="B3245" i="58"/>
  <c r="B3244" i="58"/>
  <c r="B3243" i="58"/>
  <c r="B3242" i="58"/>
  <c r="B3241" i="58"/>
  <c r="B3240" i="58"/>
  <c r="B3239" i="58"/>
  <c r="B3238" i="58"/>
  <c r="B3237" i="58"/>
  <c r="B3236" i="58"/>
  <c r="B3235" i="58"/>
  <c r="B3234" i="58"/>
  <c r="B3233" i="58"/>
  <c r="B3232" i="58"/>
  <c r="B3231" i="58"/>
  <c r="B3230" i="58"/>
  <c r="B3229" i="58"/>
  <c r="B3228" i="58"/>
  <c r="B3227" i="58"/>
  <c r="B3226" i="58"/>
  <c r="B3225" i="58"/>
  <c r="B3224" i="58"/>
  <c r="B3223" i="58"/>
  <c r="B3222" i="58"/>
  <c r="B3221" i="58"/>
  <c r="B3220" i="58"/>
  <c r="B3219" i="58"/>
  <c r="B3218" i="58"/>
  <c r="B3217" i="58"/>
  <c r="B3216" i="58"/>
  <c r="B3215" i="58"/>
  <c r="B3214" i="58"/>
  <c r="B3213" i="58"/>
  <c r="B3212" i="58"/>
  <c r="B3211" i="58"/>
  <c r="B3210" i="58"/>
  <c r="B3209" i="58"/>
  <c r="B3208" i="58"/>
  <c r="B3207" i="58"/>
  <c r="B3206" i="58"/>
  <c r="B3205" i="58"/>
  <c r="B3204" i="58"/>
  <c r="B3203" i="58"/>
  <c r="B3202" i="58"/>
  <c r="B3201" i="58"/>
  <c r="B3200" i="58"/>
  <c r="B3199" i="58"/>
  <c r="B3198" i="58"/>
  <c r="B3197" i="58"/>
  <c r="B3196" i="58"/>
  <c r="B3195" i="58"/>
  <c r="B3194" i="58"/>
  <c r="B3193" i="58"/>
  <c r="B3192" i="58"/>
  <c r="B3191" i="58"/>
  <c r="B3190" i="58"/>
  <c r="B3189" i="58"/>
  <c r="B3188" i="58"/>
  <c r="B3187" i="58"/>
  <c r="B3186" i="58"/>
  <c r="B3185" i="58"/>
  <c r="B3184" i="58"/>
  <c r="B3183" i="58"/>
  <c r="B3182" i="58"/>
  <c r="B3181" i="58"/>
  <c r="B3180" i="58"/>
  <c r="B3179" i="58"/>
  <c r="B3178" i="58"/>
  <c r="B3177" i="58"/>
  <c r="B3176" i="58"/>
  <c r="B3175" i="58"/>
  <c r="B3174" i="58"/>
  <c r="B3173" i="58"/>
  <c r="B3172" i="58"/>
  <c r="B3171" i="58"/>
  <c r="B3170" i="58"/>
  <c r="B3169" i="58"/>
  <c r="B3168" i="58"/>
  <c r="B3167" i="58"/>
  <c r="B3166" i="58"/>
  <c r="B3165" i="58"/>
  <c r="B3164" i="58"/>
  <c r="B3163" i="58"/>
  <c r="B3162" i="58"/>
  <c r="B3161" i="58"/>
  <c r="B3160" i="58"/>
  <c r="B3159" i="58"/>
  <c r="B3158" i="58"/>
  <c r="B3157" i="58"/>
  <c r="B3156" i="58"/>
  <c r="B3155" i="58"/>
  <c r="B3154" i="58"/>
  <c r="B3153" i="58"/>
  <c r="B3152" i="58"/>
  <c r="B3151" i="58"/>
  <c r="B3150" i="58"/>
  <c r="B3149" i="58"/>
  <c r="B3148" i="58"/>
  <c r="B3147" i="58"/>
  <c r="B3146" i="58"/>
  <c r="B3145" i="58"/>
  <c r="B3144" i="58"/>
  <c r="B3143" i="58"/>
  <c r="B3142" i="58"/>
  <c r="B3141" i="58"/>
  <c r="B3140" i="58"/>
  <c r="B3139" i="58"/>
  <c r="B3138" i="58"/>
  <c r="B3137" i="58"/>
  <c r="B3136" i="58"/>
  <c r="B3135" i="58"/>
  <c r="B3134" i="58"/>
  <c r="B3133" i="58"/>
  <c r="B3132" i="58"/>
  <c r="B3131" i="58"/>
  <c r="B3130" i="58"/>
  <c r="B3129" i="58"/>
  <c r="B3128" i="58"/>
  <c r="B3127" i="58"/>
  <c r="B3126" i="58"/>
  <c r="B3125" i="58"/>
  <c r="B3124" i="58"/>
  <c r="B3123" i="58"/>
  <c r="B3122" i="58"/>
  <c r="B3121" i="58"/>
  <c r="B3120" i="58"/>
  <c r="B3119" i="58"/>
  <c r="B3118" i="58"/>
  <c r="B3117" i="58"/>
  <c r="B3116" i="58"/>
  <c r="B3115" i="58"/>
  <c r="B3114" i="58"/>
  <c r="B3113" i="58"/>
  <c r="B3112" i="58"/>
  <c r="B3111" i="58"/>
  <c r="B3110" i="58"/>
  <c r="B3109" i="58"/>
  <c r="B3108" i="58"/>
  <c r="B3107" i="58"/>
  <c r="B3106" i="58"/>
  <c r="B3105" i="58"/>
  <c r="B3104" i="58"/>
  <c r="B3103" i="58"/>
  <c r="B3102" i="58"/>
  <c r="B3101" i="58"/>
  <c r="B3100" i="58"/>
  <c r="B3099" i="58"/>
  <c r="B3098" i="58"/>
  <c r="B3097" i="58"/>
  <c r="B3096" i="58"/>
  <c r="B3095" i="58"/>
  <c r="B3094" i="58"/>
  <c r="B3093" i="58"/>
  <c r="B3092" i="58"/>
  <c r="B3091" i="58"/>
  <c r="B3090" i="58"/>
  <c r="B3089" i="58"/>
  <c r="B3088" i="58"/>
  <c r="B3087" i="58"/>
  <c r="B3086" i="58"/>
  <c r="B3085" i="58"/>
  <c r="B3084" i="58"/>
  <c r="B3083" i="58"/>
  <c r="B3082" i="58"/>
  <c r="B3081" i="58"/>
  <c r="B3080" i="58"/>
  <c r="B3079" i="58"/>
  <c r="B3078" i="58"/>
  <c r="B3077" i="58"/>
  <c r="B3076" i="58"/>
  <c r="B3075" i="58"/>
  <c r="B3074" i="58"/>
  <c r="B3073" i="58"/>
  <c r="B3072" i="58"/>
  <c r="B3071" i="58"/>
  <c r="B3070" i="58"/>
  <c r="B3069" i="58"/>
  <c r="B3068" i="58"/>
  <c r="B3067" i="58"/>
  <c r="B3066" i="58"/>
  <c r="B3065" i="58"/>
  <c r="B3064" i="58"/>
  <c r="B3063" i="58"/>
  <c r="B3062" i="58"/>
  <c r="B3061" i="58"/>
  <c r="B3060" i="58"/>
  <c r="B3059" i="58"/>
  <c r="B3058" i="58"/>
  <c r="B3057" i="58"/>
  <c r="B3056" i="58"/>
  <c r="B3055" i="58"/>
  <c r="B3054" i="58"/>
  <c r="B3053" i="58"/>
  <c r="B3052" i="58"/>
  <c r="B3051" i="58"/>
  <c r="B3050" i="58"/>
  <c r="B3049" i="58"/>
  <c r="B3048" i="58"/>
  <c r="B3047" i="58"/>
  <c r="B3046" i="58"/>
  <c r="B3045" i="58"/>
  <c r="B3044" i="58"/>
  <c r="B3043" i="58"/>
  <c r="B3042" i="58"/>
  <c r="B3041" i="58"/>
  <c r="B3040" i="58"/>
  <c r="B3039" i="58"/>
  <c r="B3038" i="58"/>
  <c r="B3037" i="58"/>
  <c r="B3036" i="58"/>
  <c r="B3035" i="58"/>
  <c r="B3034" i="58"/>
  <c r="B3033" i="58"/>
  <c r="B3032" i="58"/>
  <c r="B3031" i="58"/>
  <c r="B3030" i="58"/>
  <c r="B3029" i="58"/>
  <c r="B3028" i="58"/>
  <c r="B3027" i="58"/>
  <c r="B3026" i="58"/>
  <c r="B3025" i="58"/>
  <c r="B3024" i="58"/>
  <c r="B3023" i="58"/>
  <c r="B3022" i="58"/>
  <c r="B3021" i="58"/>
  <c r="B3020" i="58"/>
  <c r="B3019" i="58"/>
  <c r="B3018" i="58"/>
  <c r="B3017" i="58"/>
  <c r="B3016" i="58"/>
  <c r="B3015" i="58"/>
  <c r="B3014" i="58"/>
  <c r="B3013" i="58"/>
  <c r="B3012" i="58"/>
  <c r="B3011" i="58"/>
  <c r="B3010" i="58"/>
  <c r="B3009" i="58"/>
  <c r="B3008" i="58"/>
  <c r="B3007" i="58"/>
  <c r="B3006" i="58"/>
  <c r="B3005" i="58"/>
  <c r="B3004" i="58"/>
  <c r="B3003" i="58"/>
  <c r="B3002" i="58"/>
  <c r="B3001" i="58"/>
  <c r="B4000" i="56"/>
  <c r="B3999" i="56"/>
  <c r="B3998" i="56"/>
  <c r="B3997" i="56"/>
  <c r="B3996" i="56"/>
  <c r="B3995" i="56"/>
  <c r="B3994" i="56"/>
  <c r="B3993" i="56"/>
  <c r="B3992" i="56"/>
  <c r="B3991" i="56"/>
  <c r="B3990" i="56"/>
  <c r="B3989" i="56"/>
  <c r="B3988" i="56"/>
  <c r="B3987" i="56"/>
  <c r="B3986" i="56"/>
  <c r="B3985" i="56"/>
  <c r="B3984" i="56"/>
  <c r="B3983" i="56"/>
  <c r="B3982" i="56"/>
  <c r="B3981" i="56"/>
  <c r="B3980" i="56"/>
  <c r="B3979" i="56"/>
  <c r="B3978" i="56"/>
  <c r="B3977" i="56"/>
  <c r="B3976" i="56"/>
  <c r="B3975" i="56"/>
  <c r="B3974" i="56"/>
  <c r="B3973" i="56"/>
  <c r="B3972" i="56"/>
  <c r="B3971" i="56"/>
  <c r="B3970" i="56"/>
  <c r="B3969" i="56"/>
  <c r="B3968" i="56"/>
  <c r="B3967" i="56"/>
  <c r="B3966" i="56"/>
  <c r="B3965" i="56"/>
  <c r="B3964" i="56"/>
  <c r="B3963" i="56"/>
  <c r="B3962" i="56"/>
  <c r="B3961" i="56"/>
  <c r="B3960" i="56"/>
  <c r="B3959" i="56"/>
  <c r="B3958" i="56"/>
  <c r="B3957" i="56"/>
  <c r="B3956" i="56"/>
  <c r="B3955" i="56"/>
  <c r="B3954" i="56"/>
  <c r="B3953" i="56"/>
  <c r="B3952" i="56"/>
  <c r="B3951" i="56"/>
  <c r="B3950" i="56"/>
  <c r="B3949" i="56"/>
  <c r="B3948" i="56"/>
  <c r="B3947" i="56"/>
  <c r="B3946" i="56"/>
  <c r="B3945" i="56"/>
  <c r="B3944" i="56"/>
  <c r="B3943" i="56"/>
  <c r="B3942" i="56"/>
  <c r="B3941" i="56"/>
  <c r="B3940" i="56"/>
  <c r="B3939" i="56"/>
  <c r="B3938" i="56"/>
  <c r="B3937" i="56"/>
  <c r="B3936" i="56"/>
  <c r="B3935" i="56"/>
  <c r="B3934" i="56"/>
  <c r="B3933" i="56"/>
  <c r="B3932" i="56"/>
  <c r="B3931" i="56"/>
  <c r="B3930" i="56"/>
  <c r="B3929" i="56"/>
  <c r="B3928" i="56"/>
  <c r="B3927" i="56"/>
  <c r="B3926" i="56"/>
  <c r="B3925" i="56"/>
  <c r="B3924" i="56"/>
  <c r="B3923" i="56"/>
  <c r="B3922" i="56"/>
  <c r="B3921" i="56"/>
  <c r="B3920" i="56"/>
  <c r="B3919" i="56"/>
  <c r="B3918" i="56"/>
  <c r="B3917" i="56"/>
  <c r="B3916" i="56"/>
  <c r="B3915" i="56"/>
  <c r="B3914" i="56"/>
  <c r="B3913" i="56"/>
  <c r="B3912" i="56"/>
  <c r="B3911" i="56"/>
  <c r="B3910" i="56"/>
  <c r="B3909" i="56"/>
  <c r="B3908" i="56"/>
  <c r="B3907" i="56"/>
  <c r="B3906" i="56"/>
  <c r="B3905" i="56"/>
  <c r="B3904" i="56"/>
  <c r="B3903" i="56"/>
  <c r="B3902" i="56"/>
  <c r="B3901" i="56"/>
  <c r="B3900" i="56"/>
  <c r="B3899" i="56"/>
  <c r="B3898" i="56"/>
  <c r="B3897" i="56"/>
  <c r="B3896" i="56"/>
  <c r="B3895" i="56"/>
  <c r="B3894" i="56"/>
  <c r="B3893" i="56"/>
  <c r="B3892" i="56"/>
  <c r="B3891" i="56"/>
  <c r="B3890" i="56"/>
  <c r="B3889" i="56"/>
  <c r="B3888" i="56"/>
  <c r="B3887" i="56"/>
  <c r="B3886" i="56"/>
  <c r="B3885" i="56"/>
  <c r="B3884" i="56"/>
  <c r="B3883" i="56"/>
  <c r="B3882" i="56"/>
  <c r="B3881" i="56"/>
  <c r="B3880" i="56"/>
  <c r="B3879" i="56"/>
  <c r="B3878" i="56"/>
  <c r="B3877" i="56"/>
  <c r="B3876" i="56"/>
  <c r="B3875" i="56"/>
  <c r="B3874" i="56"/>
  <c r="B3873" i="56"/>
  <c r="B3872" i="56"/>
  <c r="B3871" i="56"/>
  <c r="B3870" i="56"/>
  <c r="B3869" i="56"/>
  <c r="B3868" i="56"/>
  <c r="B3867" i="56"/>
  <c r="B3866" i="56"/>
  <c r="B3865" i="56"/>
  <c r="B3864" i="56"/>
  <c r="B3863" i="56"/>
  <c r="B3862" i="56"/>
  <c r="B3861" i="56"/>
  <c r="B3860" i="56"/>
  <c r="B3859" i="56"/>
  <c r="B3858" i="56"/>
  <c r="B3857" i="56"/>
  <c r="B3856" i="56"/>
  <c r="B3855" i="56"/>
  <c r="B3854" i="56"/>
  <c r="B3853" i="56"/>
  <c r="B3852" i="56"/>
  <c r="B3851" i="56"/>
  <c r="B3850" i="56"/>
  <c r="B3849" i="56"/>
  <c r="B3848" i="56"/>
  <c r="B3847" i="56"/>
  <c r="B3846" i="56"/>
  <c r="B3845" i="56"/>
  <c r="B3844" i="56"/>
  <c r="B3843" i="56"/>
  <c r="B3842" i="56"/>
  <c r="B3841" i="56"/>
  <c r="B3840" i="56"/>
  <c r="B3839" i="56"/>
  <c r="B3838" i="56"/>
  <c r="B3837" i="56"/>
  <c r="B3836" i="56"/>
  <c r="B3835" i="56"/>
  <c r="B3834" i="56"/>
  <c r="B3833" i="56"/>
  <c r="B3832" i="56"/>
  <c r="B3831" i="56"/>
  <c r="B3830" i="56"/>
  <c r="B3829" i="56"/>
  <c r="B3828" i="56"/>
  <c r="B3827" i="56"/>
  <c r="B3826" i="56"/>
  <c r="B3825" i="56"/>
  <c r="B3824" i="56"/>
  <c r="B3823" i="56"/>
  <c r="B3822" i="56"/>
  <c r="B3821" i="56"/>
  <c r="B3820" i="56"/>
  <c r="B3819" i="56"/>
  <c r="B3818" i="56"/>
  <c r="B3817" i="56"/>
  <c r="B3816" i="56"/>
  <c r="B3815" i="56"/>
  <c r="B3814" i="56"/>
  <c r="B3813" i="56"/>
  <c r="B3812" i="56"/>
  <c r="B3811" i="56"/>
  <c r="B3810" i="56"/>
  <c r="B3809" i="56"/>
  <c r="B3808" i="56"/>
  <c r="B3807" i="56"/>
  <c r="B3806" i="56"/>
  <c r="B3805" i="56"/>
  <c r="B3804" i="56"/>
  <c r="B3803" i="56"/>
  <c r="B3802" i="56"/>
  <c r="B3801" i="56"/>
  <c r="B3800" i="56"/>
  <c r="B3799" i="56"/>
  <c r="B3798" i="56"/>
  <c r="B3797" i="56"/>
  <c r="B3796" i="56"/>
  <c r="B3795" i="56"/>
  <c r="B3794" i="56"/>
  <c r="B3793" i="56"/>
  <c r="B3792" i="56"/>
  <c r="B3791" i="56"/>
  <c r="B3790" i="56"/>
  <c r="B3789" i="56"/>
  <c r="B3788" i="56"/>
  <c r="B3787" i="56"/>
  <c r="B3786" i="56"/>
  <c r="B3785" i="56"/>
  <c r="B3784" i="56"/>
  <c r="B3783" i="56"/>
  <c r="B3782" i="56"/>
  <c r="B3781" i="56"/>
  <c r="B3780" i="56"/>
  <c r="B3779" i="56"/>
  <c r="B3778" i="56"/>
  <c r="B3777" i="56"/>
  <c r="B3776" i="56"/>
  <c r="B3775" i="56"/>
  <c r="B3774" i="56"/>
  <c r="B3773" i="56"/>
  <c r="B3772" i="56"/>
  <c r="B3771" i="56"/>
  <c r="B3770" i="56"/>
  <c r="B3769" i="56"/>
  <c r="B3768" i="56"/>
  <c r="B3767" i="56"/>
  <c r="B3766" i="56"/>
  <c r="B3765" i="56"/>
  <c r="B3764" i="56"/>
  <c r="B3763" i="56"/>
  <c r="B3762" i="56"/>
  <c r="B3761" i="56"/>
  <c r="B3760" i="56"/>
  <c r="B3759" i="56"/>
  <c r="B3758" i="56"/>
  <c r="B3757" i="56"/>
  <c r="B3756" i="56"/>
  <c r="B3755" i="56"/>
  <c r="B3754" i="56"/>
  <c r="B3753" i="56"/>
  <c r="B3752" i="56"/>
  <c r="B3751" i="56"/>
  <c r="B3750" i="56"/>
  <c r="B3749" i="56"/>
  <c r="B3748" i="56"/>
  <c r="B3747" i="56"/>
  <c r="B3746" i="56"/>
  <c r="B3745" i="56"/>
  <c r="B3744" i="56"/>
  <c r="B3743" i="56"/>
  <c r="B3742" i="56"/>
  <c r="B3741" i="56"/>
  <c r="B3740" i="56"/>
  <c r="B3739" i="56"/>
  <c r="B3738" i="56"/>
  <c r="B3737" i="56"/>
  <c r="B3736" i="56"/>
  <c r="B3735" i="56"/>
  <c r="B3734" i="56"/>
  <c r="B3733" i="56"/>
  <c r="B3732" i="56"/>
  <c r="B3731" i="56"/>
  <c r="B3730" i="56"/>
  <c r="B3729" i="56"/>
  <c r="B3728" i="56"/>
  <c r="B3727" i="56"/>
  <c r="B3726" i="56"/>
  <c r="B3725" i="56"/>
  <c r="B3724" i="56"/>
  <c r="B3723" i="56"/>
  <c r="B3722" i="56"/>
  <c r="B3721" i="56"/>
  <c r="B3720" i="56"/>
  <c r="B3719" i="56"/>
  <c r="B3718" i="56"/>
  <c r="B3717" i="56"/>
  <c r="B3716" i="56"/>
  <c r="B3715" i="56"/>
  <c r="B3714" i="56"/>
  <c r="B3713" i="56"/>
  <c r="B3712" i="56"/>
  <c r="B3711" i="56"/>
  <c r="B3710" i="56"/>
  <c r="B3709" i="56"/>
  <c r="B3708" i="56"/>
  <c r="B3707" i="56"/>
  <c r="B3706" i="56"/>
  <c r="B3705" i="56"/>
  <c r="B3704" i="56"/>
  <c r="B3703" i="56"/>
  <c r="B3702" i="56"/>
  <c r="B3701" i="56"/>
  <c r="B3700" i="56"/>
  <c r="B3699" i="56"/>
  <c r="B3698" i="56"/>
  <c r="B3697" i="56"/>
  <c r="B3696" i="56"/>
  <c r="B3695" i="56"/>
  <c r="B3694" i="56"/>
  <c r="B3693" i="56"/>
  <c r="B3692" i="56"/>
  <c r="B3691" i="56"/>
  <c r="B3690" i="56"/>
  <c r="B3689" i="56"/>
  <c r="B3688" i="56"/>
  <c r="B3687" i="56"/>
  <c r="B3686" i="56"/>
  <c r="B3685" i="56"/>
  <c r="B3684" i="56"/>
  <c r="B3683" i="56"/>
  <c r="B3682" i="56"/>
  <c r="B3681" i="56"/>
  <c r="B3680" i="56"/>
  <c r="B3679" i="56"/>
  <c r="B3678" i="56"/>
  <c r="B3677" i="56"/>
  <c r="B3676" i="56"/>
  <c r="B3675" i="56"/>
  <c r="B3674" i="56"/>
  <c r="B3673" i="56"/>
  <c r="B3672" i="56"/>
  <c r="B3671" i="56"/>
  <c r="B3670" i="56"/>
  <c r="B3669" i="56"/>
  <c r="B3668" i="56"/>
  <c r="B3667" i="56"/>
  <c r="B3666" i="56"/>
  <c r="B3665" i="56"/>
  <c r="B3664" i="56"/>
  <c r="B3663" i="56"/>
  <c r="B3662" i="56"/>
  <c r="B3661" i="56"/>
  <c r="B3660" i="56"/>
  <c r="B3659" i="56"/>
  <c r="B3658" i="56"/>
  <c r="B3657" i="56"/>
  <c r="B3656" i="56"/>
  <c r="B3655" i="56"/>
  <c r="B3654" i="56"/>
  <c r="B3653" i="56"/>
  <c r="B3652" i="56"/>
  <c r="B3651" i="56"/>
  <c r="B3650" i="56"/>
  <c r="B3649" i="56"/>
  <c r="B3648" i="56"/>
  <c r="B3647" i="56"/>
  <c r="B3646" i="56"/>
  <c r="B3645" i="56"/>
  <c r="B3644" i="56"/>
  <c r="B3643" i="56"/>
  <c r="B3642" i="56"/>
  <c r="B3641" i="56"/>
  <c r="B3640" i="56"/>
  <c r="B3639" i="56"/>
  <c r="B3638" i="56"/>
  <c r="B3637" i="56"/>
  <c r="B3636" i="56"/>
  <c r="B3635" i="56"/>
  <c r="B3634" i="56"/>
  <c r="B3633" i="56"/>
  <c r="B3632" i="56"/>
  <c r="B3631" i="56"/>
  <c r="B3630" i="56"/>
  <c r="B3629" i="56"/>
  <c r="B3628" i="56"/>
  <c r="B3627" i="56"/>
  <c r="B3626" i="56"/>
  <c r="B3625" i="56"/>
  <c r="B3624" i="56"/>
  <c r="B3623" i="56"/>
  <c r="B3622" i="56"/>
  <c r="B3621" i="56"/>
  <c r="B3620" i="56"/>
  <c r="B3619" i="56"/>
  <c r="B3618" i="56"/>
  <c r="B3617" i="56"/>
  <c r="B3616" i="56"/>
  <c r="B3615" i="56"/>
  <c r="B3614" i="56"/>
  <c r="B3613" i="56"/>
  <c r="B3612" i="56"/>
  <c r="B3611" i="56"/>
  <c r="B3610" i="56"/>
  <c r="B3609" i="56"/>
  <c r="B3608" i="56"/>
  <c r="B3607" i="56"/>
  <c r="B3606" i="56"/>
  <c r="B3605" i="56"/>
  <c r="B3604" i="56"/>
  <c r="B3603" i="56"/>
  <c r="B3602" i="56"/>
  <c r="B3601" i="56"/>
  <c r="B3600" i="56"/>
  <c r="B3599" i="56"/>
  <c r="B3598" i="56"/>
  <c r="B3597" i="56"/>
  <c r="B3596" i="56"/>
  <c r="B3595" i="56"/>
  <c r="B3594" i="56"/>
  <c r="B3593" i="56"/>
  <c r="B3592" i="56"/>
  <c r="B3591" i="56"/>
  <c r="B3590" i="56"/>
  <c r="B3589" i="56"/>
  <c r="B3588" i="56"/>
  <c r="B3587" i="56"/>
  <c r="B3586" i="56"/>
  <c r="B3585" i="56"/>
  <c r="B3584" i="56"/>
  <c r="B3583" i="56"/>
  <c r="B3582" i="56"/>
  <c r="B3581" i="56"/>
  <c r="B3580" i="56"/>
  <c r="B3579" i="56"/>
  <c r="B3578" i="56"/>
  <c r="B3577" i="56"/>
  <c r="B3576" i="56"/>
  <c r="B3575" i="56"/>
  <c r="B3574" i="56"/>
  <c r="B3573" i="56"/>
  <c r="B3572" i="56"/>
  <c r="B3571" i="56"/>
  <c r="B3570" i="56"/>
  <c r="B3569" i="56"/>
  <c r="B3568" i="56"/>
  <c r="B3567" i="56"/>
  <c r="B3566" i="56"/>
  <c r="B3565" i="56"/>
  <c r="B3564" i="56"/>
  <c r="B3563" i="56"/>
  <c r="B3562" i="56"/>
  <c r="B3561" i="56"/>
  <c r="B3560" i="56"/>
  <c r="B3559" i="56"/>
  <c r="B3558" i="56"/>
  <c r="B3557" i="56"/>
  <c r="B3556" i="56"/>
  <c r="B3555" i="56"/>
  <c r="B3554" i="56"/>
  <c r="B3553" i="56"/>
  <c r="B3552" i="56"/>
  <c r="B3551" i="56"/>
  <c r="B3550" i="56"/>
  <c r="B3549" i="56"/>
  <c r="B3548" i="56"/>
  <c r="B3547" i="56"/>
  <c r="B3546" i="56"/>
  <c r="B3545" i="56"/>
  <c r="B3544" i="56"/>
  <c r="B3543" i="56"/>
  <c r="B3542" i="56"/>
  <c r="B3541" i="56"/>
  <c r="B3540" i="56"/>
  <c r="B3539" i="56"/>
  <c r="B3538" i="56"/>
  <c r="B3537" i="56"/>
  <c r="B3536" i="56"/>
  <c r="B3535" i="56"/>
  <c r="B3534" i="56"/>
  <c r="B3533" i="56"/>
  <c r="B3532" i="56"/>
  <c r="B3531" i="56"/>
  <c r="B3530" i="56"/>
  <c r="B3529" i="56"/>
  <c r="B3528" i="56"/>
  <c r="B3527" i="56"/>
  <c r="B3526" i="56"/>
  <c r="B3525" i="56"/>
  <c r="B3524" i="56"/>
  <c r="B3523" i="56"/>
  <c r="B3522" i="56"/>
  <c r="B3521" i="56"/>
  <c r="B3520" i="56"/>
  <c r="B3519" i="56"/>
  <c r="B3518" i="56"/>
  <c r="B3517" i="56"/>
  <c r="B3516" i="56"/>
  <c r="B3515" i="56"/>
  <c r="B3514" i="56"/>
  <c r="B3513" i="56"/>
  <c r="B3512" i="56"/>
  <c r="B3511" i="56"/>
  <c r="B3510" i="56"/>
  <c r="B3509" i="56"/>
  <c r="B3508" i="56"/>
  <c r="B3507" i="56"/>
  <c r="B3506" i="56"/>
  <c r="B3505" i="56"/>
  <c r="B3504" i="56"/>
  <c r="B3503" i="56"/>
  <c r="B3502" i="56"/>
  <c r="B3501" i="56"/>
  <c r="B3500" i="56"/>
  <c r="B3499" i="56"/>
  <c r="B3498" i="56"/>
  <c r="B3497" i="56"/>
  <c r="B3496" i="56"/>
  <c r="B3495" i="56"/>
  <c r="B3494" i="56"/>
  <c r="B3493" i="56"/>
  <c r="B3492" i="56"/>
  <c r="B3491" i="56"/>
  <c r="B3490" i="56"/>
  <c r="B3489" i="56"/>
  <c r="B3488" i="56"/>
  <c r="B3487" i="56"/>
  <c r="B3486" i="56"/>
  <c r="B3485" i="56"/>
  <c r="B3484" i="56"/>
  <c r="B3483" i="56"/>
  <c r="B3482" i="56"/>
  <c r="B3481" i="56"/>
  <c r="B3480" i="56"/>
  <c r="B3479" i="56"/>
  <c r="B3478" i="56"/>
  <c r="B3477" i="56"/>
  <c r="B3476" i="56"/>
  <c r="B3475" i="56"/>
  <c r="B3474" i="56"/>
  <c r="B3473" i="56"/>
  <c r="B3472" i="56"/>
  <c r="B3471" i="56"/>
  <c r="B3470" i="56"/>
  <c r="B3469" i="56"/>
  <c r="B3468" i="56"/>
  <c r="B3467" i="56"/>
  <c r="B3466" i="56"/>
  <c r="B3465" i="56"/>
  <c r="B3464" i="56"/>
  <c r="B3463" i="56"/>
  <c r="B3462" i="56"/>
  <c r="B3461" i="56"/>
  <c r="B3460" i="56"/>
  <c r="B3459" i="56"/>
  <c r="B3458" i="56"/>
  <c r="B3457" i="56"/>
  <c r="B3456" i="56"/>
  <c r="B3455" i="56"/>
  <c r="B3454" i="56"/>
  <c r="B3453" i="56"/>
  <c r="B3452" i="56"/>
  <c r="B3451" i="56"/>
  <c r="B3450" i="56"/>
  <c r="B3449" i="56"/>
  <c r="B3448" i="56"/>
  <c r="B3447" i="56"/>
  <c r="B3446" i="56"/>
  <c r="B3445" i="56"/>
  <c r="B3444" i="56"/>
  <c r="B3443" i="56"/>
  <c r="B3442" i="56"/>
  <c r="B3441" i="56"/>
  <c r="B3440" i="56"/>
  <c r="B3439" i="56"/>
  <c r="B3438" i="56"/>
  <c r="B3437" i="56"/>
  <c r="B3436" i="56"/>
  <c r="B3435" i="56"/>
  <c r="B3434" i="56"/>
  <c r="B3433" i="56"/>
  <c r="B3432" i="56"/>
  <c r="B3431" i="56"/>
  <c r="B3430" i="56"/>
  <c r="B3429" i="56"/>
  <c r="B3428" i="56"/>
  <c r="B3427" i="56"/>
  <c r="B3426" i="56"/>
  <c r="B3425" i="56"/>
  <c r="B3424" i="56"/>
  <c r="B3423" i="56"/>
  <c r="B3422" i="56"/>
  <c r="B3421" i="56"/>
  <c r="B3420" i="56"/>
  <c r="B3419" i="56"/>
  <c r="B3418" i="56"/>
  <c r="B3417" i="56"/>
  <c r="B3416" i="56"/>
  <c r="B3415" i="56"/>
  <c r="B3414" i="56"/>
  <c r="B3413" i="56"/>
  <c r="B3412" i="56"/>
  <c r="B3411" i="56"/>
  <c r="B3410" i="56"/>
  <c r="B3409" i="56"/>
  <c r="B3408" i="56"/>
  <c r="B3407" i="56"/>
  <c r="B3406" i="56"/>
  <c r="B3405" i="56"/>
  <c r="B3404" i="56"/>
  <c r="B3403" i="56"/>
  <c r="B3402" i="56"/>
  <c r="B3401" i="56"/>
  <c r="B3400" i="56"/>
  <c r="B3399" i="56"/>
  <c r="B3398" i="56"/>
  <c r="B3397" i="56"/>
  <c r="B3396" i="56"/>
  <c r="B3395" i="56"/>
  <c r="B3394" i="56"/>
  <c r="B3393" i="56"/>
  <c r="B3392" i="56"/>
  <c r="B3391" i="56"/>
  <c r="B3390" i="56"/>
  <c r="B3389" i="56"/>
  <c r="B3388" i="56"/>
  <c r="B3387" i="56"/>
  <c r="B3386" i="56"/>
  <c r="B3385" i="56"/>
  <c r="B3384" i="56"/>
  <c r="B3383" i="56"/>
  <c r="B3382" i="56"/>
  <c r="B3381" i="56"/>
  <c r="B3380" i="56"/>
  <c r="B3379" i="56"/>
  <c r="B3378" i="56"/>
  <c r="B3377" i="56"/>
  <c r="B3376" i="56"/>
  <c r="B3375" i="56"/>
  <c r="B3374" i="56"/>
  <c r="B3373" i="56"/>
  <c r="B3372" i="56"/>
  <c r="B3371" i="56"/>
  <c r="B3370" i="56"/>
  <c r="B3369" i="56"/>
  <c r="B3368" i="56"/>
  <c r="B3367" i="56"/>
  <c r="B3366" i="56"/>
  <c r="B3365" i="56"/>
  <c r="B3364" i="56"/>
  <c r="B3363" i="56"/>
  <c r="B3362" i="56"/>
  <c r="B3361" i="56"/>
  <c r="B3360" i="56"/>
  <c r="B3359" i="56"/>
  <c r="B3358" i="56"/>
  <c r="B3357" i="56"/>
  <c r="B3356" i="56"/>
  <c r="B3355" i="56"/>
  <c r="B3354" i="56"/>
  <c r="B3353" i="56"/>
  <c r="B3352" i="56"/>
  <c r="B3351" i="56"/>
  <c r="B3350" i="56"/>
  <c r="B3349" i="56"/>
  <c r="B3348" i="56"/>
  <c r="B3347" i="56"/>
  <c r="B3346" i="56"/>
  <c r="B3345" i="56"/>
  <c r="B3344" i="56"/>
  <c r="B3343" i="56"/>
  <c r="B3342" i="56"/>
  <c r="B3341" i="56"/>
  <c r="B3340" i="56"/>
  <c r="B3339" i="56"/>
  <c r="B3338" i="56"/>
  <c r="B3337" i="56"/>
  <c r="B3336" i="56"/>
  <c r="B3335" i="56"/>
  <c r="B3334" i="56"/>
  <c r="B3333" i="56"/>
  <c r="B3332" i="56"/>
  <c r="B3331" i="56"/>
  <c r="B3330" i="56"/>
  <c r="B3329" i="56"/>
  <c r="B3328" i="56"/>
  <c r="B3327" i="56"/>
  <c r="B3326" i="56"/>
  <c r="B3325" i="56"/>
  <c r="B3324" i="56"/>
  <c r="B3323" i="56"/>
  <c r="B3322" i="56"/>
  <c r="B3321" i="56"/>
  <c r="B3320" i="56"/>
  <c r="B3319" i="56"/>
  <c r="B3318" i="56"/>
  <c r="B3317" i="56"/>
  <c r="B3316" i="56"/>
  <c r="B3315" i="56"/>
  <c r="B3314" i="56"/>
  <c r="B3313" i="56"/>
  <c r="B3312" i="56"/>
  <c r="B3311" i="56"/>
  <c r="B3310" i="56"/>
  <c r="B3309" i="56"/>
  <c r="B3308" i="56"/>
  <c r="B3307" i="56"/>
  <c r="B3306" i="56"/>
  <c r="B3305" i="56"/>
  <c r="B3304" i="56"/>
  <c r="B3303" i="56"/>
  <c r="B3302" i="56"/>
  <c r="B3301" i="56"/>
  <c r="B3300" i="56"/>
  <c r="B3299" i="56"/>
  <c r="B3298" i="56"/>
  <c r="B3297" i="56"/>
  <c r="B3296" i="56"/>
  <c r="B3295" i="56"/>
  <c r="B3294" i="56"/>
  <c r="B3293" i="56"/>
  <c r="B3292" i="56"/>
  <c r="B3291" i="56"/>
  <c r="B3290" i="56"/>
  <c r="B3289" i="56"/>
  <c r="B3288" i="56"/>
  <c r="B3287" i="56"/>
  <c r="B3286" i="56"/>
  <c r="B3285" i="56"/>
  <c r="B3284" i="56"/>
  <c r="B3283" i="56"/>
  <c r="B3282" i="56"/>
  <c r="B3281" i="56"/>
  <c r="B3280" i="56"/>
  <c r="B3279" i="56"/>
  <c r="B3278" i="56"/>
  <c r="B3277" i="56"/>
  <c r="B3276" i="56"/>
  <c r="B3275" i="56"/>
  <c r="B3274" i="56"/>
  <c r="B3273" i="56"/>
  <c r="B3272" i="56"/>
  <c r="B3271" i="56"/>
  <c r="B3270" i="56"/>
  <c r="B3269" i="56"/>
  <c r="B3268" i="56"/>
  <c r="B3267" i="56"/>
  <c r="B3266" i="56"/>
  <c r="B3265" i="56"/>
  <c r="B3264" i="56"/>
  <c r="B3263" i="56"/>
  <c r="B3262" i="56"/>
  <c r="B3261" i="56"/>
  <c r="B3260" i="56"/>
  <c r="B3259" i="56"/>
  <c r="B3258" i="56"/>
  <c r="B3257" i="56"/>
  <c r="B3256" i="56"/>
  <c r="B3255" i="56"/>
  <c r="B3254" i="56"/>
  <c r="B3253" i="56"/>
  <c r="B3252" i="56"/>
  <c r="B3251" i="56"/>
  <c r="B3250" i="56"/>
  <c r="B3249" i="56"/>
  <c r="B3248" i="56"/>
  <c r="B3247" i="56"/>
  <c r="B3246" i="56"/>
  <c r="B3245" i="56"/>
  <c r="B3244" i="56"/>
  <c r="B3243" i="56"/>
  <c r="B3242" i="56"/>
  <c r="B3241" i="56"/>
  <c r="B3240" i="56"/>
  <c r="B3239" i="56"/>
  <c r="B3238" i="56"/>
  <c r="B3237" i="56"/>
  <c r="B3236" i="56"/>
  <c r="B3235" i="56"/>
  <c r="B3234" i="56"/>
  <c r="B3233" i="56"/>
  <c r="B3232" i="56"/>
  <c r="B3231" i="56"/>
  <c r="B3230" i="56"/>
  <c r="B3229" i="56"/>
  <c r="B3228" i="56"/>
  <c r="B3227" i="56"/>
  <c r="B3226" i="56"/>
  <c r="B3225" i="56"/>
  <c r="B3224" i="56"/>
  <c r="B3223" i="56"/>
  <c r="B3222" i="56"/>
  <c r="B3221" i="56"/>
  <c r="B3220" i="56"/>
  <c r="B3219" i="56"/>
  <c r="B3218" i="56"/>
  <c r="B3217" i="56"/>
  <c r="B3216" i="56"/>
  <c r="B3215" i="56"/>
  <c r="B3214" i="56"/>
  <c r="B3213" i="56"/>
  <c r="B3212" i="56"/>
  <c r="B3211" i="56"/>
  <c r="B3210" i="56"/>
  <c r="B3209" i="56"/>
  <c r="B3208" i="56"/>
  <c r="B3207" i="56"/>
  <c r="B3206" i="56"/>
  <c r="B3205" i="56"/>
  <c r="B3204" i="56"/>
  <c r="B3203" i="56"/>
  <c r="B3202" i="56"/>
  <c r="B3201" i="56"/>
  <c r="B3200" i="56"/>
  <c r="B3199" i="56"/>
  <c r="B3198" i="56"/>
  <c r="B3197" i="56"/>
  <c r="B3196" i="56"/>
  <c r="B3195" i="56"/>
  <c r="B3194" i="56"/>
  <c r="B3193" i="56"/>
  <c r="B3192" i="56"/>
  <c r="B3191" i="56"/>
  <c r="B3190" i="56"/>
  <c r="B3189" i="56"/>
  <c r="B3188" i="56"/>
  <c r="B3187" i="56"/>
  <c r="B3186" i="56"/>
  <c r="B3185" i="56"/>
  <c r="B3184" i="56"/>
  <c r="B3183" i="56"/>
  <c r="B3182" i="56"/>
  <c r="B3181" i="56"/>
  <c r="B3180" i="56"/>
  <c r="B3179" i="56"/>
  <c r="B3178" i="56"/>
  <c r="B3177" i="56"/>
  <c r="B3176" i="56"/>
  <c r="B3175" i="56"/>
  <c r="B3174" i="56"/>
  <c r="B3173" i="56"/>
  <c r="B3172" i="56"/>
  <c r="B3171" i="56"/>
  <c r="B3170" i="56"/>
  <c r="B3169" i="56"/>
  <c r="B3168" i="56"/>
  <c r="B3167" i="56"/>
  <c r="B3166" i="56"/>
  <c r="B3165" i="56"/>
  <c r="B3164" i="56"/>
  <c r="B3163" i="56"/>
  <c r="B3162" i="56"/>
  <c r="B3161" i="56"/>
  <c r="B3160" i="56"/>
  <c r="B3159" i="56"/>
  <c r="B3158" i="56"/>
  <c r="B3157" i="56"/>
  <c r="B3156" i="56"/>
  <c r="B3155" i="56"/>
  <c r="B3154" i="56"/>
  <c r="B3153" i="56"/>
  <c r="B3152" i="56"/>
  <c r="B3151" i="56"/>
  <c r="B3150" i="56"/>
  <c r="B3149" i="56"/>
  <c r="B3148" i="56"/>
  <c r="B3147" i="56"/>
  <c r="B3146" i="56"/>
  <c r="B3145" i="56"/>
  <c r="B3144" i="56"/>
  <c r="B3143" i="56"/>
  <c r="B3142" i="56"/>
  <c r="B3141" i="56"/>
  <c r="B3140" i="56"/>
  <c r="B3139" i="56"/>
  <c r="B3138" i="56"/>
  <c r="B3137" i="56"/>
  <c r="B3136" i="56"/>
  <c r="B3135" i="56"/>
  <c r="B3134" i="56"/>
  <c r="B3133" i="56"/>
  <c r="B3132" i="56"/>
  <c r="B3131" i="56"/>
  <c r="B3130" i="56"/>
  <c r="B3129" i="56"/>
  <c r="B3128" i="56"/>
  <c r="B3127" i="56"/>
  <c r="B3126" i="56"/>
  <c r="B3125" i="56"/>
  <c r="B3124" i="56"/>
  <c r="B3123" i="56"/>
  <c r="B3122" i="56"/>
  <c r="B3121" i="56"/>
  <c r="B3120" i="56"/>
  <c r="B3119" i="56"/>
  <c r="B3118" i="56"/>
  <c r="B3117" i="56"/>
  <c r="B3116" i="56"/>
  <c r="B3115" i="56"/>
  <c r="B3114" i="56"/>
  <c r="B3113" i="56"/>
  <c r="B3112" i="56"/>
  <c r="B3111" i="56"/>
  <c r="B3110" i="56"/>
  <c r="B3109" i="56"/>
  <c r="B3108" i="56"/>
  <c r="B3107" i="56"/>
  <c r="B3106" i="56"/>
  <c r="B3105" i="56"/>
  <c r="B3104" i="56"/>
  <c r="B3103" i="56"/>
  <c r="B3102" i="56"/>
  <c r="B3101" i="56"/>
  <c r="B3100" i="56"/>
  <c r="B3099" i="56"/>
  <c r="B3098" i="56"/>
  <c r="B3097" i="56"/>
  <c r="B3096" i="56"/>
  <c r="B3095" i="56"/>
  <c r="B3094" i="56"/>
  <c r="B3093" i="56"/>
  <c r="B3092" i="56"/>
  <c r="B3091" i="56"/>
  <c r="B3090" i="56"/>
  <c r="B3089" i="56"/>
  <c r="B3088" i="56"/>
  <c r="B3087" i="56"/>
  <c r="B3086" i="56"/>
  <c r="B3085" i="56"/>
  <c r="B3084" i="56"/>
  <c r="B3083" i="56"/>
  <c r="B3082" i="56"/>
  <c r="B3081" i="56"/>
  <c r="B3080" i="56"/>
  <c r="B3079" i="56"/>
  <c r="B3078" i="56"/>
  <c r="B3077" i="56"/>
  <c r="B3076" i="56"/>
  <c r="B3075" i="56"/>
  <c r="B3074" i="56"/>
  <c r="B3073" i="56"/>
  <c r="B3072" i="56"/>
  <c r="B3071" i="56"/>
  <c r="B3070" i="56"/>
  <c r="B3069" i="56"/>
  <c r="B3068" i="56"/>
  <c r="B3067" i="56"/>
  <c r="B3066" i="56"/>
  <c r="B3065" i="56"/>
  <c r="B3064" i="56"/>
  <c r="B3063" i="56"/>
  <c r="B3062" i="56"/>
  <c r="B3061" i="56"/>
  <c r="B3060" i="56"/>
  <c r="B3059" i="56"/>
  <c r="B3058" i="56"/>
  <c r="B3057" i="56"/>
  <c r="B3056" i="56"/>
  <c r="B3055" i="56"/>
  <c r="B3054" i="56"/>
  <c r="B3053" i="56"/>
  <c r="B3052" i="56"/>
  <c r="B3051" i="56"/>
  <c r="B3050" i="56"/>
  <c r="B3049" i="56"/>
  <c r="B3048" i="56"/>
  <c r="B3047" i="56"/>
  <c r="B3046" i="56"/>
  <c r="B3045" i="56"/>
  <c r="B3044" i="56"/>
  <c r="B3043" i="56"/>
  <c r="B3042" i="56"/>
  <c r="B3041" i="56"/>
  <c r="B3040" i="56"/>
  <c r="B3039" i="56"/>
  <c r="B3038" i="56"/>
  <c r="B3037" i="56"/>
  <c r="B3036" i="56"/>
  <c r="B3035" i="56"/>
  <c r="B3034" i="56"/>
  <c r="B3033" i="56"/>
  <c r="B3032" i="56"/>
  <c r="B3031" i="56"/>
  <c r="B3030" i="56"/>
  <c r="B3029" i="56"/>
  <c r="B3028" i="56"/>
  <c r="B3027" i="56"/>
  <c r="B3026" i="56"/>
  <c r="B3025" i="56"/>
  <c r="B3024" i="56"/>
  <c r="B3023" i="56"/>
  <c r="B3022" i="56"/>
  <c r="B3021" i="56"/>
  <c r="B3020" i="56"/>
  <c r="B3019" i="56"/>
  <c r="B3018" i="56"/>
  <c r="B3017" i="56"/>
  <c r="B3016" i="56"/>
  <c r="B3015" i="56"/>
  <c r="B3014" i="56"/>
  <c r="B3013" i="56"/>
  <c r="B3012" i="56"/>
  <c r="B3011" i="56"/>
  <c r="B3010" i="56"/>
  <c r="B3009" i="56"/>
  <c r="B3008" i="56"/>
  <c r="B3007" i="56"/>
  <c r="B3006" i="56"/>
  <c r="B3005" i="56"/>
  <c r="B3004" i="56"/>
  <c r="B3003" i="56"/>
  <c r="B3002" i="56"/>
  <c r="B3001" i="56"/>
  <c r="B4000" i="64"/>
  <c r="B3999" i="64"/>
  <c r="B3998" i="64"/>
  <c r="B3997" i="64"/>
  <c r="B3996" i="64"/>
  <c r="B3995" i="64"/>
  <c r="B3994" i="64"/>
  <c r="B3993" i="64"/>
  <c r="B3992" i="64"/>
  <c r="B3991" i="64"/>
  <c r="B3990" i="64"/>
  <c r="B3989" i="64"/>
  <c r="B3988" i="64"/>
  <c r="B3987" i="64"/>
  <c r="B3986" i="64"/>
  <c r="B3985" i="64"/>
  <c r="B3984" i="64"/>
  <c r="B3983" i="64"/>
  <c r="B3982" i="64"/>
  <c r="B3981" i="64"/>
  <c r="B3980" i="64"/>
  <c r="B3979" i="64"/>
  <c r="B3978" i="64"/>
  <c r="B3977" i="64"/>
  <c r="B3976" i="64"/>
  <c r="B3975" i="64"/>
  <c r="B3974" i="64"/>
  <c r="B3973" i="64"/>
  <c r="B3972" i="64"/>
  <c r="B3971" i="64"/>
  <c r="B3970" i="64"/>
  <c r="B3969" i="64"/>
  <c r="B3968" i="64"/>
  <c r="B3967" i="64"/>
  <c r="B3966" i="64"/>
  <c r="B3965" i="64"/>
  <c r="B3964" i="64"/>
  <c r="B3963" i="64"/>
  <c r="B3962" i="64"/>
  <c r="B3961" i="64"/>
  <c r="B3960" i="64"/>
  <c r="B3959" i="64"/>
  <c r="B3958" i="64"/>
  <c r="B3957" i="64"/>
  <c r="B3956" i="64"/>
  <c r="B3955" i="64"/>
  <c r="B3954" i="64"/>
  <c r="B3953" i="64"/>
  <c r="B3952" i="64"/>
  <c r="B3951" i="64"/>
  <c r="B3950" i="64"/>
  <c r="B3949" i="64"/>
  <c r="B3948" i="64"/>
  <c r="B3947" i="64"/>
  <c r="B3946" i="64"/>
  <c r="B3945" i="64"/>
  <c r="B3944" i="64"/>
  <c r="B3943" i="64"/>
  <c r="B3942" i="64"/>
  <c r="B3941" i="64"/>
  <c r="B3940" i="64"/>
  <c r="B3939" i="64"/>
  <c r="B3938" i="64"/>
  <c r="B3937" i="64"/>
  <c r="B3936" i="64"/>
  <c r="B3935" i="64"/>
  <c r="B3934" i="64"/>
  <c r="B3933" i="64"/>
  <c r="B3932" i="64"/>
  <c r="B3931" i="64"/>
  <c r="B3930" i="64"/>
  <c r="B3929" i="64"/>
  <c r="B3928" i="64"/>
  <c r="B3927" i="64"/>
  <c r="B3926" i="64"/>
  <c r="B3925" i="64"/>
  <c r="B3924" i="64"/>
  <c r="B3923" i="64"/>
  <c r="B3922" i="64"/>
  <c r="B3921" i="64"/>
  <c r="B3920" i="64"/>
  <c r="B3919" i="64"/>
  <c r="B3918" i="64"/>
  <c r="B3917" i="64"/>
  <c r="B3916" i="64"/>
  <c r="B3915" i="64"/>
  <c r="B3914" i="64"/>
  <c r="B3913" i="64"/>
  <c r="B3912" i="64"/>
  <c r="B3911" i="64"/>
  <c r="B3910" i="64"/>
  <c r="B3909" i="64"/>
  <c r="B3908" i="64"/>
  <c r="B3907" i="64"/>
  <c r="B3906" i="64"/>
  <c r="B3905" i="64"/>
  <c r="B3904" i="64"/>
  <c r="B3903" i="64"/>
  <c r="B3902" i="64"/>
  <c r="B3901" i="64"/>
  <c r="B3900" i="64"/>
  <c r="B3899" i="64"/>
  <c r="B3898" i="64"/>
  <c r="B3897" i="64"/>
  <c r="B3896" i="64"/>
  <c r="B3895" i="64"/>
  <c r="B3894" i="64"/>
  <c r="B3893" i="64"/>
  <c r="B3892" i="64"/>
  <c r="B3891" i="64"/>
  <c r="B3890" i="64"/>
  <c r="B3889" i="64"/>
  <c r="B3888" i="64"/>
  <c r="B3887" i="64"/>
  <c r="B3886" i="64"/>
  <c r="B3885" i="64"/>
  <c r="B3884" i="64"/>
  <c r="B3883" i="64"/>
  <c r="B3882" i="64"/>
  <c r="B3881" i="64"/>
  <c r="B3880" i="64"/>
  <c r="B3879" i="64"/>
  <c r="B3878" i="64"/>
  <c r="B3877" i="64"/>
  <c r="B3876" i="64"/>
  <c r="B3875" i="64"/>
  <c r="B3874" i="64"/>
  <c r="B3873" i="64"/>
  <c r="B3872" i="64"/>
  <c r="B3871" i="64"/>
  <c r="B3870" i="64"/>
  <c r="B3869" i="64"/>
  <c r="B3868" i="64"/>
  <c r="B3867" i="64"/>
  <c r="B3866" i="64"/>
  <c r="B3865" i="64"/>
  <c r="B3864" i="64"/>
  <c r="B3863" i="64"/>
  <c r="B3862" i="64"/>
  <c r="B3861" i="64"/>
  <c r="B3860" i="64"/>
  <c r="B3859" i="64"/>
  <c r="B3858" i="64"/>
  <c r="B3857" i="64"/>
  <c r="B3856" i="64"/>
  <c r="B3855" i="64"/>
  <c r="B3854" i="64"/>
  <c r="B3853" i="64"/>
  <c r="B3852" i="64"/>
  <c r="B3851" i="64"/>
  <c r="B3850" i="64"/>
  <c r="B3849" i="64"/>
  <c r="B3848" i="64"/>
  <c r="B3847" i="64"/>
  <c r="B3846" i="64"/>
  <c r="B3845" i="64"/>
  <c r="B3844" i="64"/>
  <c r="B3843" i="64"/>
  <c r="B3842" i="64"/>
  <c r="B3841" i="64"/>
  <c r="B3840" i="64"/>
  <c r="B3839" i="64"/>
  <c r="B3838" i="64"/>
  <c r="B3837" i="64"/>
  <c r="B3836" i="64"/>
  <c r="B3835" i="64"/>
  <c r="B3834" i="64"/>
  <c r="B3833" i="64"/>
  <c r="B3832" i="64"/>
  <c r="B3831" i="64"/>
  <c r="B3830" i="64"/>
  <c r="B3829" i="64"/>
  <c r="B3828" i="64"/>
  <c r="B3827" i="64"/>
  <c r="B3826" i="64"/>
  <c r="B3825" i="64"/>
  <c r="B3824" i="64"/>
  <c r="B3823" i="64"/>
  <c r="B3822" i="64"/>
  <c r="B3821" i="64"/>
  <c r="B3820" i="64"/>
  <c r="B3819" i="64"/>
  <c r="B3818" i="64"/>
  <c r="B3817" i="64"/>
  <c r="B3816" i="64"/>
  <c r="B3815" i="64"/>
  <c r="B3814" i="64"/>
  <c r="B3813" i="64"/>
  <c r="B3812" i="64"/>
  <c r="B3811" i="64"/>
  <c r="B3810" i="64"/>
  <c r="B3809" i="64"/>
  <c r="B3808" i="64"/>
  <c r="B3807" i="64"/>
  <c r="B3806" i="64"/>
  <c r="B3805" i="64"/>
  <c r="B3804" i="64"/>
  <c r="B3803" i="64"/>
  <c r="B3802" i="64"/>
  <c r="B3801" i="64"/>
  <c r="B3800" i="64"/>
  <c r="B3799" i="64"/>
  <c r="B3798" i="64"/>
  <c r="B3797" i="64"/>
  <c r="B3796" i="64"/>
  <c r="B3795" i="64"/>
  <c r="B3794" i="64"/>
  <c r="B3793" i="64"/>
  <c r="B3792" i="64"/>
  <c r="B3791" i="64"/>
  <c r="B3790" i="64"/>
  <c r="B3789" i="64"/>
  <c r="B3788" i="64"/>
  <c r="B3787" i="64"/>
  <c r="B3786" i="64"/>
  <c r="B3785" i="64"/>
  <c r="B3784" i="64"/>
  <c r="B3783" i="64"/>
  <c r="B3782" i="64"/>
  <c r="B3781" i="64"/>
  <c r="B3780" i="64"/>
  <c r="B3779" i="64"/>
  <c r="B3778" i="64"/>
  <c r="B3777" i="64"/>
  <c r="B3776" i="64"/>
  <c r="B3775" i="64"/>
  <c r="B3774" i="64"/>
  <c r="B3773" i="64"/>
  <c r="B3772" i="64"/>
  <c r="B3771" i="64"/>
  <c r="B3770" i="64"/>
  <c r="B3769" i="64"/>
  <c r="B3768" i="64"/>
  <c r="B3767" i="64"/>
  <c r="B3766" i="64"/>
  <c r="B3765" i="64"/>
  <c r="B3764" i="64"/>
  <c r="B3763" i="64"/>
  <c r="B3762" i="64"/>
  <c r="B3761" i="64"/>
  <c r="B3760" i="64"/>
  <c r="B3759" i="64"/>
  <c r="B3758" i="64"/>
  <c r="B3757" i="64"/>
  <c r="B3756" i="64"/>
  <c r="B3755" i="64"/>
  <c r="B3754" i="64"/>
  <c r="B3753" i="64"/>
  <c r="B3752" i="64"/>
  <c r="B3751" i="64"/>
  <c r="B3750" i="64"/>
  <c r="B3749" i="64"/>
  <c r="B3748" i="64"/>
  <c r="B3747" i="64"/>
  <c r="B3746" i="64"/>
  <c r="B3745" i="64"/>
  <c r="B3744" i="64"/>
  <c r="B3743" i="64"/>
  <c r="B3742" i="64"/>
  <c r="B3741" i="64"/>
  <c r="B3740" i="64"/>
  <c r="B3739" i="64"/>
  <c r="B3738" i="64"/>
  <c r="B3737" i="64"/>
  <c r="B3736" i="64"/>
  <c r="B3735" i="64"/>
  <c r="B3734" i="64"/>
  <c r="B3733" i="64"/>
  <c r="B3732" i="64"/>
  <c r="B3731" i="64"/>
  <c r="B3730" i="64"/>
  <c r="B3729" i="64"/>
  <c r="B3728" i="64"/>
  <c r="B3727" i="64"/>
  <c r="B3726" i="64"/>
  <c r="B3725" i="64"/>
  <c r="B3724" i="64"/>
  <c r="B3723" i="64"/>
  <c r="B3722" i="64"/>
  <c r="B3721" i="64"/>
  <c r="B3720" i="64"/>
  <c r="B3719" i="64"/>
  <c r="B3718" i="64"/>
  <c r="B3717" i="64"/>
  <c r="B3716" i="64"/>
  <c r="B3715" i="64"/>
  <c r="B3714" i="64"/>
  <c r="B3713" i="64"/>
  <c r="B3712" i="64"/>
  <c r="B3711" i="64"/>
  <c r="B3710" i="64"/>
  <c r="B3709" i="64"/>
  <c r="B3708" i="64"/>
  <c r="B3707" i="64"/>
  <c r="B3706" i="64"/>
  <c r="B3705" i="64"/>
  <c r="B3704" i="64"/>
  <c r="B3703" i="64"/>
  <c r="B3702" i="64"/>
  <c r="B3701" i="64"/>
  <c r="B3700" i="64"/>
  <c r="B3699" i="64"/>
  <c r="B3698" i="64"/>
  <c r="B3697" i="64"/>
  <c r="B3696" i="64"/>
  <c r="B3695" i="64"/>
  <c r="B3694" i="64"/>
  <c r="B3693" i="64"/>
  <c r="B3692" i="64"/>
  <c r="B3691" i="64"/>
  <c r="B3690" i="64"/>
  <c r="B3689" i="64"/>
  <c r="B3688" i="64"/>
  <c r="B3687" i="64"/>
  <c r="B3686" i="64"/>
  <c r="B3685" i="64"/>
  <c r="B3684" i="64"/>
  <c r="B3683" i="64"/>
  <c r="B3682" i="64"/>
  <c r="B3681" i="64"/>
  <c r="B3680" i="64"/>
  <c r="B3679" i="64"/>
  <c r="B3678" i="64"/>
  <c r="B3677" i="64"/>
  <c r="B3676" i="64"/>
  <c r="B3675" i="64"/>
  <c r="B3674" i="64"/>
  <c r="B3673" i="64"/>
  <c r="B3672" i="64"/>
  <c r="B3671" i="64"/>
  <c r="B3670" i="64"/>
  <c r="B3669" i="64"/>
  <c r="B3668" i="64"/>
  <c r="B3667" i="64"/>
  <c r="B3666" i="64"/>
  <c r="B3665" i="64"/>
  <c r="B3664" i="64"/>
  <c r="B3663" i="64"/>
  <c r="B3662" i="64"/>
  <c r="B3661" i="64"/>
  <c r="B3660" i="64"/>
  <c r="B3659" i="64"/>
  <c r="B3658" i="64"/>
  <c r="B3657" i="64"/>
  <c r="B3656" i="64"/>
  <c r="B3655" i="64"/>
  <c r="B3654" i="64"/>
  <c r="B3653" i="64"/>
  <c r="B3652" i="64"/>
  <c r="B3651" i="64"/>
  <c r="B3650" i="64"/>
  <c r="B3649" i="64"/>
  <c r="B3648" i="64"/>
  <c r="B3647" i="64"/>
  <c r="B3646" i="64"/>
  <c r="B3645" i="64"/>
  <c r="B3644" i="64"/>
  <c r="B3643" i="64"/>
  <c r="B3642" i="64"/>
  <c r="B3641" i="64"/>
  <c r="B3640" i="64"/>
  <c r="B3639" i="64"/>
  <c r="B3638" i="64"/>
  <c r="B3637" i="64"/>
  <c r="B3636" i="64"/>
  <c r="B3635" i="64"/>
  <c r="B3634" i="64"/>
  <c r="B3633" i="64"/>
  <c r="B3632" i="64"/>
  <c r="B3631" i="64"/>
  <c r="B3630" i="64"/>
  <c r="B3629" i="64"/>
  <c r="B3628" i="64"/>
  <c r="B3627" i="64"/>
  <c r="B3626" i="64"/>
  <c r="B3625" i="64"/>
  <c r="B3624" i="64"/>
  <c r="B3623" i="64"/>
  <c r="B3622" i="64"/>
  <c r="B3621" i="64"/>
  <c r="B3620" i="64"/>
  <c r="B3619" i="64"/>
  <c r="B3618" i="64"/>
  <c r="B3617" i="64"/>
  <c r="B3616" i="64"/>
  <c r="B3615" i="64"/>
  <c r="B3614" i="64"/>
  <c r="B3613" i="64"/>
  <c r="B3612" i="64"/>
  <c r="B3611" i="64"/>
  <c r="B3610" i="64"/>
  <c r="B3609" i="64"/>
  <c r="B3608" i="64"/>
  <c r="B3607" i="64"/>
  <c r="B3606" i="64"/>
  <c r="B3605" i="64"/>
  <c r="B3604" i="64"/>
  <c r="B3603" i="64"/>
  <c r="B3602" i="64"/>
  <c r="B3601" i="64"/>
  <c r="B3600" i="64"/>
  <c r="B3599" i="64"/>
  <c r="B3598" i="64"/>
  <c r="B3597" i="64"/>
  <c r="B3596" i="64"/>
  <c r="B3595" i="64"/>
  <c r="B3594" i="64"/>
  <c r="B3593" i="64"/>
  <c r="B3592" i="64"/>
  <c r="B3591" i="64"/>
  <c r="B3590" i="64"/>
  <c r="B3589" i="64"/>
  <c r="B3588" i="64"/>
  <c r="B3587" i="64"/>
  <c r="B3586" i="64"/>
  <c r="B3585" i="64"/>
  <c r="B3584" i="64"/>
  <c r="B3583" i="64"/>
  <c r="B3582" i="64"/>
  <c r="B3581" i="64"/>
  <c r="B3580" i="64"/>
  <c r="B3579" i="64"/>
  <c r="B3578" i="64"/>
  <c r="B3577" i="64"/>
  <c r="B3576" i="64"/>
  <c r="B3575" i="64"/>
  <c r="B3574" i="64"/>
  <c r="B3573" i="64"/>
  <c r="B3572" i="64"/>
  <c r="B3571" i="64"/>
  <c r="B3570" i="64"/>
  <c r="B3569" i="64"/>
  <c r="B3568" i="64"/>
  <c r="B3567" i="64"/>
  <c r="B3566" i="64"/>
  <c r="B3565" i="64"/>
  <c r="B3564" i="64"/>
  <c r="B3563" i="64"/>
  <c r="B3562" i="64"/>
  <c r="B3561" i="64"/>
  <c r="B3560" i="64"/>
  <c r="B3559" i="64"/>
  <c r="B3558" i="64"/>
  <c r="B3557" i="64"/>
  <c r="B3556" i="64"/>
  <c r="B3555" i="64"/>
  <c r="B3554" i="64"/>
  <c r="B3553" i="64"/>
  <c r="B3552" i="64"/>
  <c r="B3551" i="64"/>
  <c r="B3550" i="64"/>
  <c r="B3549" i="64"/>
  <c r="B3548" i="64"/>
  <c r="B3547" i="64"/>
  <c r="B3546" i="64"/>
  <c r="B3545" i="64"/>
  <c r="B3544" i="64"/>
  <c r="B3543" i="64"/>
  <c r="B3542" i="64"/>
  <c r="B3541" i="64"/>
  <c r="B3540" i="64"/>
  <c r="B3539" i="64"/>
  <c r="B3538" i="64"/>
  <c r="B3537" i="64"/>
  <c r="B3536" i="64"/>
  <c r="B3535" i="64"/>
  <c r="B3534" i="64"/>
  <c r="B3533" i="64"/>
  <c r="B3532" i="64"/>
  <c r="B3531" i="64"/>
  <c r="B3530" i="64"/>
  <c r="B3529" i="64"/>
  <c r="B3528" i="64"/>
  <c r="B3527" i="64"/>
  <c r="B3526" i="64"/>
  <c r="B3525" i="64"/>
  <c r="B3524" i="64"/>
  <c r="B3523" i="64"/>
  <c r="B3522" i="64"/>
  <c r="B3521" i="64"/>
  <c r="B3520" i="64"/>
  <c r="B3519" i="64"/>
  <c r="B3518" i="64"/>
  <c r="B3517" i="64"/>
  <c r="B3516" i="64"/>
  <c r="B3515" i="64"/>
  <c r="B3514" i="64"/>
  <c r="B3513" i="64"/>
  <c r="B3512" i="64"/>
  <c r="B3511" i="64"/>
  <c r="B3510" i="64"/>
  <c r="B3509" i="64"/>
  <c r="B3508" i="64"/>
  <c r="B3507" i="64"/>
  <c r="B3506" i="64"/>
  <c r="B3505" i="64"/>
  <c r="B3504" i="64"/>
  <c r="B3503" i="64"/>
  <c r="B3502" i="64"/>
  <c r="B3501" i="64"/>
  <c r="B3500" i="64"/>
  <c r="B3499" i="64"/>
  <c r="B3498" i="64"/>
  <c r="B3497" i="64"/>
  <c r="B3496" i="64"/>
  <c r="B3495" i="64"/>
  <c r="B3494" i="64"/>
  <c r="B3493" i="64"/>
  <c r="B3492" i="64"/>
  <c r="B3491" i="64"/>
  <c r="B3490" i="64"/>
  <c r="B3489" i="64"/>
  <c r="B3488" i="64"/>
  <c r="B3487" i="64"/>
  <c r="B3486" i="64"/>
  <c r="B3485" i="64"/>
  <c r="B3484" i="64"/>
  <c r="B3483" i="64"/>
  <c r="B3482" i="64"/>
  <c r="B3481" i="64"/>
  <c r="B3480" i="64"/>
  <c r="B3479" i="64"/>
  <c r="B3478" i="64"/>
  <c r="B3477" i="64"/>
  <c r="B3476" i="64"/>
  <c r="B3475" i="64"/>
  <c r="B3474" i="64"/>
  <c r="B3473" i="64"/>
  <c r="B3472" i="64"/>
  <c r="B3471" i="64"/>
  <c r="B3470" i="64"/>
  <c r="B3469" i="64"/>
  <c r="B3468" i="64"/>
  <c r="B3467" i="64"/>
  <c r="B3466" i="64"/>
  <c r="B3465" i="64"/>
  <c r="B3464" i="64"/>
  <c r="B3463" i="64"/>
  <c r="B3462" i="64"/>
  <c r="B3461" i="64"/>
  <c r="B3460" i="64"/>
  <c r="B3459" i="64"/>
  <c r="B3458" i="64"/>
  <c r="B3457" i="64"/>
  <c r="B3456" i="64"/>
  <c r="B3455" i="64"/>
  <c r="B3454" i="64"/>
  <c r="B3453" i="64"/>
  <c r="B3452" i="64"/>
  <c r="B3451" i="64"/>
  <c r="B3450" i="64"/>
  <c r="B3449" i="64"/>
  <c r="B3448" i="64"/>
  <c r="B3447" i="64"/>
  <c r="B3446" i="64"/>
  <c r="B3445" i="64"/>
  <c r="B3444" i="64"/>
  <c r="B3443" i="64"/>
  <c r="B3442" i="64"/>
  <c r="B3441" i="64"/>
  <c r="B3440" i="64"/>
  <c r="B3439" i="64"/>
  <c r="B3438" i="64"/>
  <c r="B3437" i="64"/>
  <c r="B3436" i="64"/>
  <c r="B3435" i="64"/>
  <c r="B3434" i="64"/>
  <c r="B3433" i="64"/>
  <c r="B3432" i="64"/>
  <c r="B3431" i="64"/>
  <c r="B3430" i="64"/>
  <c r="B3429" i="64"/>
  <c r="B3428" i="64"/>
  <c r="B3427" i="64"/>
  <c r="B3426" i="64"/>
  <c r="B3425" i="64"/>
  <c r="B3424" i="64"/>
  <c r="B3423" i="64"/>
  <c r="B3422" i="64"/>
  <c r="B3421" i="64"/>
  <c r="B3420" i="64"/>
  <c r="B3419" i="64"/>
  <c r="B3418" i="64"/>
  <c r="B3417" i="64"/>
  <c r="B3416" i="64"/>
  <c r="B3415" i="64"/>
  <c r="B3414" i="64"/>
  <c r="B3413" i="64"/>
  <c r="B3412" i="64"/>
  <c r="B3411" i="64"/>
  <c r="B3410" i="64"/>
  <c r="B3409" i="64"/>
  <c r="B3408" i="64"/>
  <c r="B3407" i="64"/>
  <c r="B3406" i="64"/>
  <c r="B3405" i="64"/>
  <c r="B3404" i="64"/>
  <c r="B3403" i="64"/>
  <c r="B3402" i="64"/>
  <c r="B3401" i="64"/>
  <c r="B3400" i="64"/>
  <c r="B3399" i="64"/>
  <c r="B3398" i="64"/>
  <c r="B3397" i="64"/>
  <c r="B3396" i="64"/>
  <c r="B3395" i="64"/>
  <c r="B3394" i="64"/>
  <c r="B3393" i="64"/>
  <c r="B3392" i="64"/>
  <c r="B3391" i="64"/>
  <c r="B3390" i="64"/>
  <c r="B3389" i="64"/>
  <c r="B3388" i="64"/>
  <c r="B3387" i="64"/>
  <c r="B3386" i="64"/>
  <c r="B3385" i="64"/>
  <c r="B3384" i="64"/>
  <c r="B3383" i="64"/>
  <c r="B3382" i="64"/>
  <c r="B3381" i="64"/>
  <c r="B3380" i="64"/>
  <c r="B3379" i="64"/>
  <c r="B3378" i="64"/>
  <c r="B3377" i="64"/>
  <c r="B3376" i="64"/>
  <c r="B3375" i="64"/>
  <c r="B3374" i="64"/>
  <c r="B3373" i="64"/>
  <c r="B3372" i="64"/>
  <c r="B3371" i="64"/>
  <c r="B3370" i="64"/>
  <c r="B3369" i="64"/>
  <c r="B3368" i="64"/>
  <c r="B3367" i="64"/>
  <c r="B3366" i="64"/>
  <c r="B3365" i="64"/>
  <c r="B3364" i="64"/>
  <c r="B3363" i="64"/>
  <c r="B3362" i="64"/>
  <c r="B3361" i="64"/>
  <c r="B3360" i="64"/>
  <c r="B3359" i="64"/>
  <c r="B3358" i="64"/>
  <c r="B3357" i="64"/>
  <c r="B3356" i="64"/>
  <c r="B3355" i="64"/>
  <c r="B3354" i="64"/>
  <c r="B3353" i="64"/>
  <c r="B3352" i="64"/>
  <c r="B3351" i="64"/>
  <c r="B3350" i="64"/>
  <c r="B3349" i="64"/>
  <c r="B3348" i="64"/>
  <c r="B3347" i="64"/>
  <c r="B3346" i="64"/>
  <c r="B3345" i="64"/>
  <c r="B3344" i="64"/>
  <c r="B3343" i="64"/>
  <c r="B3342" i="64"/>
  <c r="B3341" i="64"/>
  <c r="B3340" i="64"/>
  <c r="B3339" i="64"/>
  <c r="B3338" i="64"/>
  <c r="B3337" i="64"/>
  <c r="B3336" i="64"/>
  <c r="B3335" i="64"/>
  <c r="B3334" i="64"/>
  <c r="B3333" i="64"/>
  <c r="B3332" i="64"/>
  <c r="B3331" i="64"/>
  <c r="B3330" i="64"/>
  <c r="B3329" i="64"/>
  <c r="B3328" i="64"/>
  <c r="B3327" i="64"/>
  <c r="B3326" i="64"/>
  <c r="B3325" i="64"/>
  <c r="B3324" i="64"/>
  <c r="B3323" i="64"/>
  <c r="B3322" i="64"/>
  <c r="B3321" i="64"/>
  <c r="B3320" i="64"/>
  <c r="B3319" i="64"/>
  <c r="B3318" i="64"/>
  <c r="B3317" i="64"/>
  <c r="B3316" i="64"/>
  <c r="B3315" i="64"/>
  <c r="B3314" i="64"/>
  <c r="B3313" i="64"/>
  <c r="B3312" i="64"/>
  <c r="B3311" i="64"/>
  <c r="B3310" i="64"/>
  <c r="B3309" i="64"/>
  <c r="B3308" i="64"/>
  <c r="B3307" i="64"/>
  <c r="B3306" i="64"/>
  <c r="B3305" i="64"/>
  <c r="B3304" i="64"/>
  <c r="B3303" i="64"/>
  <c r="B3302" i="64"/>
  <c r="B3301" i="64"/>
  <c r="B3300" i="64"/>
  <c r="B3299" i="64"/>
  <c r="B3298" i="64"/>
  <c r="B3297" i="64"/>
  <c r="B3296" i="64"/>
  <c r="B3295" i="64"/>
  <c r="B3294" i="64"/>
  <c r="B3293" i="64"/>
  <c r="B3292" i="64"/>
  <c r="B3291" i="64"/>
  <c r="B3290" i="64"/>
  <c r="B3289" i="64"/>
  <c r="B3288" i="64"/>
  <c r="B3287" i="64"/>
  <c r="B3286" i="64"/>
  <c r="B3285" i="64"/>
  <c r="B3284" i="64"/>
  <c r="B3283" i="64"/>
  <c r="B3282" i="64"/>
  <c r="B3281" i="64"/>
  <c r="B3280" i="64"/>
  <c r="B3279" i="64"/>
  <c r="B3278" i="64"/>
  <c r="B3277" i="64"/>
  <c r="B3276" i="64"/>
  <c r="B3275" i="64"/>
  <c r="B3274" i="64"/>
  <c r="B3273" i="64"/>
  <c r="B3272" i="64"/>
  <c r="B3271" i="64"/>
  <c r="B3270" i="64"/>
  <c r="B3269" i="64"/>
  <c r="B3268" i="64"/>
  <c r="B3267" i="64"/>
  <c r="B3266" i="64"/>
  <c r="B3265" i="64"/>
  <c r="B3264" i="64"/>
  <c r="B3263" i="64"/>
  <c r="B3262" i="64"/>
  <c r="B3261" i="64"/>
  <c r="B3260" i="64"/>
  <c r="B3259" i="64"/>
  <c r="B3258" i="64"/>
  <c r="B3257" i="64"/>
  <c r="B3256" i="64"/>
  <c r="B3255" i="64"/>
  <c r="B3254" i="64"/>
  <c r="B3253" i="64"/>
  <c r="B3252" i="64"/>
  <c r="B3251" i="64"/>
  <c r="B3250" i="64"/>
  <c r="B3249" i="64"/>
  <c r="B3248" i="64"/>
  <c r="B3247" i="64"/>
  <c r="B3246" i="64"/>
  <c r="B3245" i="64"/>
  <c r="B3244" i="64"/>
  <c r="B3243" i="64"/>
  <c r="B3242" i="64"/>
  <c r="B3241" i="64"/>
  <c r="B3240" i="64"/>
  <c r="B3239" i="64"/>
  <c r="B3238" i="64"/>
  <c r="B3237" i="64"/>
  <c r="B3236" i="64"/>
  <c r="B3235" i="64"/>
  <c r="B3234" i="64"/>
  <c r="B3233" i="64"/>
  <c r="B3232" i="64"/>
  <c r="B3231" i="64"/>
  <c r="B3230" i="64"/>
  <c r="B3229" i="64"/>
  <c r="B3228" i="64"/>
  <c r="B3227" i="64"/>
  <c r="B3226" i="64"/>
  <c r="B3225" i="64"/>
  <c r="B3224" i="64"/>
  <c r="B3223" i="64"/>
  <c r="B3222" i="64"/>
  <c r="B3221" i="64"/>
  <c r="B3220" i="64"/>
  <c r="B3219" i="64"/>
  <c r="B3218" i="64"/>
  <c r="B3217" i="64"/>
  <c r="B3216" i="64"/>
  <c r="B3215" i="64"/>
  <c r="B3214" i="64"/>
  <c r="B3213" i="64"/>
  <c r="B3212" i="64"/>
  <c r="B3211" i="64"/>
  <c r="B3210" i="64"/>
  <c r="B3209" i="64"/>
  <c r="B3208" i="64"/>
  <c r="B3207" i="64"/>
  <c r="B3206" i="64"/>
  <c r="B3205" i="64"/>
  <c r="B3204" i="64"/>
  <c r="B3203" i="64"/>
  <c r="B3202" i="64"/>
  <c r="B3201" i="64"/>
  <c r="B3200" i="64"/>
  <c r="B3199" i="64"/>
  <c r="B3198" i="64"/>
  <c r="B3197" i="64"/>
  <c r="B3196" i="64"/>
  <c r="B3195" i="64"/>
  <c r="B3194" i="64"/>
  <c r="B3193" i="64"/>
  <c r="B3192" i="64"/>
  <c r="B3191" i="64"/>
  <c r="B3190" i="64"/>
  <c r="B3189" i="64"/>
  <c r="B3188" i="64"/>
  <c r="B3187" i="64"/>
  <c r="B3186" i="64"/>
  <c r="B3185" i="64"/>
  <c r="B3184" i="64"/>
  <c r="B3183" i="64"/>
  <c r="B3182" i="64"/>
  <c r="B3181" i="64"/>
  <c r="B3180" i="64"/>
  <c r="B3179" i="64"/>
  <c r="B3178" i="64"/>
  <c r="B3177" i="64"/>
  <c r="B3176" i="64"/>
  <c r="B3175" i="64"/>
  <c r="B3174" i="64"/>
  <c r="B3173" i="64"/>
  <c r="B3172" i="64"/>
  <c r="B3171" i="64"/>
  <c r="B3170" i="64"/>
  <c r="B3169" i="64"/>
  <c r="B3168" i="64"/>
  <c r="B3167" i="64"/>
  <c r="B3166" i="64"/>
  <c r="B3165" i="64"/>
  <c r="B3164" i="64"/>
  <c r="B3163" i="64"/>
  <c r="B3162" i="64"/>
  <c r="B3161" i="64"/>
  <c r="B3160" i="64"/>
  <c r="B3159" i="64"/>
  <c r="B3158" i="64"/>
  <c r="B3157" i="64"/>
  <c r="B3156" i="64"/>
  <c r="B3155" i="64"/>
  <c r="B3154" i="64"/>
  <c r="B3153" i="64"/>
  <c r="B3152" i="64"/>
  <c r="B3151" i="64"/>
  <c r="B3150" i="64"/>
  <c r="B3149" i="64"/>
  <c r="B3148" i="64"/>
  <c r="B3147" i="64"/>
  <c r="B3146" i="64"/>
  <c r="B3145" i="64"/>
  <c r="B3144" i="64"/>
  <c r="B3143" i="64"/>
  <c r="B3142" i="64"/>
  <c r="B3141" i="64"/>
  <c r="B3140" i="64"/>
  <c r="B3139" i="64"/>
  <c r="B3138" i="64"/>
  <c r="B3137" i="64"/>
  <c r="B3136" i="64"/>
  <c r="B3135" i="64"/>
  <c r="B3134" i="64"/>
  <c r="B3133" i="64"/>
  <c r="B3132" i="64"/>
  <c r="B3131" i="64"/>
  <c r="B3130" i="64"/>
  <c r="B3129" i="64"/>
  <c r="B3128" i="64"/>
  <c r="B3127" i="64"/>
  <c r="B3126" i="64"/>
  <c r="B3125" i="64"/>
  <c r="B3124" i="64"/>
  <c r="B3123" i="64"/>
  <c r="B3122" i="64"/>
  <c r="B3121" i="64"/>
  <c r="B3120" i="64"/>
  <c r="B3119" i="64"/>
  <c r="B3118" i="64"/>
  <c r="B3117" i="64"/>
  <c r="B3116" i="64"/>
  <c r="B3115" i="64"/>
  <c r="B3114" i="64"/>
  <c r="B3113" i="64"/>
  <c r="B3112" i="64"/>
  <c r="B3111" i="64"/>
  <c r="B3110" i="64"/>
  <c r="B3109" i="64"/>
  <c r="B3108" i="64"/>
  <c r="B3107" i="64"/>
  <c r="B3106" i="64"/>
  <c r="B3105" i="64"/>
  <c r="B3104" i="64"/>
  <c r="B3103" i="64"/>
  <c r="B3102" i="64"/>
  <c r="B3101" i="64"/>
  <c r="B3100" i="64"/>
  <c r="B3099" i="64"/>
  <c r="B3098" i="64"/>
  <c r="B3097" i="64"/>
  <c r="B3096" i="64"/>
  <c r="B3095" i="64"/>
  <c r="B3094" i="64"/>
  <c r="B3093" i="64"/>
  <c r="B3092" i="64"/>
  <c r="B3091" i="64"/>
  <c r="B3090" i="64"/>
  <c r="B3089" i="64"/>
  <c r="B3088" i="64"/>
  <c r="B3087" i="64"/>
  <c r="B3086" i="64"/>
  <c r="B3085" i="64"/>
  <c r="B3084" i="64"/>
  <c r="B3083" i="64"/>
  <c r="B3082" i="64"/>
  <c r="B3081" i="64"/>
  <c r="B3080" i="64"/>
  <c r="B3079" i="64"/>
  <c r="B3078" i="64"/>
  <c r="B3077" i="64"/>
  <c r="B3076" i="64"/>
  <c r="B3075" i="64"/>
  <c r="B3074" i="64"/>
  <c r="B3073" i="64"/>
  <c r="B3072" i="64"/>
  <c r="B3071" i="64"/>
  <c r="B3070" i="64"/>
  <c r="B3069" i="64"/>
  <c r="B3068" i="64"/>
  <c r="B3067" i="64"/>
  <c r="B3066" i="64"/>
  <c r="B3065" i="64"/>
  <c r="B3064" i="64"/>
  <c r="B3063" i="64"/>
  <c r="B3062" i="64"/>
  <c r="B3061" i="64"/>
  <c r="B3060" i="64"/>
  <c r="B3059" i="64"/>
  <c r="B3058" i="64"/>
  <c r="B3057" i="64"/>
  <c r="B3056" i="64"/>
  <c r="B3055" i="64"/>
  <c r="B3054" i="64"/>
  <c r="B3053" i="64"/>
  <c r="B3052" i="64"/>
  <c r="B3051" i="64"/>
  <c r="B3050" i="64"/>
  <c r="B3049" i="64"/>
  <c r="B3048" i="64"/>
  <c r="B3047" i="64"/>
  <c r="B3046" i="64"/>
  <c r="B3045" i="64"/>
  <c r="B3044" i="64"/>
  <c r="B3043" i="64"/>
  <c r="B3042" i="64"/>
  <c r="B3041" i="64"/>
  <c r="B3040" i="64"/>
  <c r="B3039" i="64"/>
  <c r="B3038" i="64"/>
  <c r="B3037" i="64"/>
  <c r="B3036" i="64"/>
  <c r="B3035" i="64"/>
  <c r="B3034" i="64"/>
  <c r="B3033" i="64"/>
  <c r="B3032" i="64"/>
  <c r="B3031" i="64"/>
  <c r="B3030" i="64"/>
  <c r="B3029" i="64"/>
  <c r="B3028" i="64"/>
  <c r="B3027" i="64"/>
  <c r="B3026" i="64"/>
  <c r="B3025" i="64"/>
  <c r="B3024" i="64"/>
  <c r="B3023" i="64"/>
  <c r="B3022" i="64"/>
  <c r="B3021" i="64"/>
  <c r="B3020" i="64"/>
  <c r="B3019" i="64"/>
  <c r="B3018" i="64"/>
  <c r="B3017" i="64"/>
  <c r="B3016" i="64"/>
  <c r="B3015" i="64"/>
  <c r="B3014" i="64"/>
  <c r="B3013" i="64"/>
  <c r="B3012" i="64"/>
  <c r="B3011" i="64"/>
  <c r="B3010" i="64"/>
  <c r="B3009" i="64"/>
  <c r="B3008" i="64"/>
  <c r="B3007" i="64"/>
  <c r="B3006" i="64"/>
  <c r="B3005" i="64"/>
  <c r="B3004" i="64"/>
  <c r="B3003" i="64"/>
  <c r="B3002" i="64"/>
  <c r="B3001" i="64"/>
  <c r="G13" i="61" l="1"/>
  <c r="F13" i="61"/>
  <c r="E13" i="61"/>
  <c r="D13" i="61"/>
  <c r="C13" i="61"/>
  <c r="D51" i="62"/>
  <c r="G346" i="65"/>
  <c r="E346" i="65"/>
  <c r="G345" i="65"/>
  <c r="E345" i="65"/>
  <c r="G344" i="65"/>
  <c r="E344" i="65"/>
  <c r="G343" i="65"/>
  <c r="E343" i="65"/>
  <c r="G342" i="65"/>
  <c r="E342" i="65"/>
  <c r="G341" i="65"/>
  <c r="E341" i="65"/>
  <c r="G340" i="65"/>
  <c r="E340" i="65"/>
  <c r="G339" i="65"/>
  <c r="E339" i="65"/>
  <c r="G338" i="65"/>
  <c r="E338" i="65"/>
  <c r="G337" i="65"/>
  <c r="E337" i="65"/>
  <c r="G336" i="65"/>
  <c r="E336" i="65"/>
  <c r="G335" i="65"/>
  <c r="E335" i="65"/>
  <c r="G334" i="65"/>
  <c r="E334" i="65"/>
  <c r="G333" i="65"/>
  <c r="E333" i="65"/>
  <c r="G332" i="65"/>
  <c r="E332" i="65"/>
  <c r="G331" i="65"/>
  <c r="E331" i="65"/>
  <c r="G330" i="65"/>
  <c r="E330" i="65"/>
  <c r="G329" i="65"/>
  <c r="E329" i="65"/>
  <c r="G328" i="65"/>
  <c r="E328" i="65"/>
  <c r="G327" i="65"/>
  <c r="E327" i="65"/>
  <c r="G326" i="65"/>
  <c r="E326" i="65"/>
  <c r="G325" i="65"/>
  <c r="E325" i="65"/>
  <c r="E324" i="65" s="1"/>
  <c r="E323" i="65" s="1"/>
  <c r="D324" i="65"/>
  <c r="D323" i="65" s="1"/>
  <c r="G322" i="65"/>
  <c r="E322" i="65"/>
  <c r="G321" i="65"/>
  <c r="E321" i="65"/>
  <c r="G320" i="65"/>
  <c r="E320" i="65"/>
  <c r="G319" i="65"/>
  <c r="E319" i="65"/>
  <c r="G318" i="65"/>
  <c r="E318" i="65"/>
  <c r="G317" i="65"/>
  <c r="E317" i="65"/>
  <c r="G316" i="65"/>
  <c r="E316" i="65"/>
  <c r="G315" i="65"/>
  <c r="E315" i="65"/>
  <c r="G314" i="65"/>
  <c r="E314" i="65"/>
  <c r="G313" i="65"/>
  <c r="E313" i="65"/>
  <c r="G312" i="65"/>
  <c r="E312" i="65"/>
  <c r="G311" i="65"/>
  <c r="E311" i="65"/>
  <c r="G310" i="65"/>
  <c r="E310" i="65"/>
  <c r="G309" i="65"/>
  <c r="E309" i="65"/>
  <c r="G308" i="65"/>
  <c r="E308" i="65"/>
  <c r="G307" i="65"/>
  <c r="E307" i="65"/>
  <c r="G306" i="65"/>
  <c r="E306" i="65"/>
  <c r="G305" i="65"/>
  <c r="E305" i="65"/>
  <c r="G304" i="65"/>
  <c r="E304" i="65"/>
  <c r="G303" i="65"/>
  <c r="E303" i="65"/>
  <c r="G302" i="65"/>
  <c r="E302" i="65"/>
  <c r="G301" i="65"/>
  <c r="E301" i="65"/>
  <c r="G300" i="65"/>
  <c r="E300" i="65"/>
  <c r="E299" i="65" s="1"/>
  <c r="E298" i="65" s="1"/>
  <c r="D299" i="65"/>
  <c r="D298" i="65" s="1"/>
  <c r="G297" i="65"/>
  <c r="E297" i="65"/>
  <c r="G296" i="65"/>
  <c r="E296" i="65"/>
  <c r="G295" i="65"/>
  <c r="E295" i="65"/>
  <c r="G294" i="65"/>
  <c r="E294" i="65"/>
  <c r="G293" i="65"/>
  <c r="E293" i="65"/>
  <c r="G292" i="65"/>
  <c r="E292" i="65"/>
  <c r="G291" i="65"/>
  <c r="E291" i="65"/>
  <c r="G290" i="65"/>
  <c r="E290" i="65"/>
  <c r="G289" i="65"/>
  <c r="E289" i="65"/>
  <c r="G288" i="65"/>
  <c r="E288" i="65"/>
  <c r="G287" i="65"/>
  <c r="E287" i="65"/>
  <c r="G286" i="65"/>
  <c r="E286" i="65"/>
  <c r="G285" i="65"/>
  <c r="E285" i="65"/>
  <c r="G284" i="65"/>
  <c r="E284" i="65"/>
  <c r="G283" i="65"/>
  <c r="E283" i="65"/>
  <c r="G282" i="65"/>
  <c r="E282" i="65"/>
  <c r="G281" i="65"/>
  <c r="E281" i="65"/>
  <c r="G280" i="65"/>
  <c r="E280" i="65"/>
  <c r="G279" i="65"/>
  <c r="E279" i="65"/>
  <c r="G278" i="65"/>
  <c r="E278" i="65"/>
  <c r="G277" i="65"/>
  <c r="E277" i="65"/>
  <c r="E276" i="65" s="1"/>
  <c r="E275" i="65" s="1"/>
  <c r="D276" i="65"/>
  <c r="D275" i="65" s="1"/>
  <c r="C37" i="65"/>
  <c r="B37" i="65"/>
  <c r="C36" i="65"/>
  <c r="B36" i="65"/>
  <c r="C31" i="65"/>
  <c r="B31" i="65"/>
  <c r="C30" i="65"/>
  <c r="B30" i="65"/>
  <c r="C25" i="65"/>
  <c r="B25" i="65"/>
  <c r="C24" i="65"/>
  <c r="B24" i="65"/>
  <c r="C19" i="65"/>
  <c r="B19" i="65"/>
  <c r="C18" i="65"/>
  <c r="B18" i="65"/>
  <c r="C12" i="65"/>
  <c r="B12" i="65"/>
  <c r="B10" i="57" s="1"/>
  <c r="H13" i="61" l="1"/>
  <c r="B10" i="56"/>
  <c r="B10" i="58"/>
  <c r="K4002" i="64"/>
  <c r="K4002" i="56"/>
  <c r="B12" i="58"/>
  <c r="B13" i="56"/>
  <c r="B12" i="56"/>
  <c r="B11" i="57"/>
  <c r="B13" i="64"/>
  <c r="B11" i="56"/>
  <c r="B12" i="64"/>
  <c r="B11" i="64"/>
  <c r="B13" i="58"/>
  <c r="B10" i="30"/>
  <c r="B10" i="64"/>
  <c r="D347" i="65"/>
  <c r="G276" i="65"/>
  <c r="G275" i="65" s="1"/>
  <c r="G299" i="65"/>
  <c r="G298" i="65" s="1"/>
  <c r="G324" i="65"/>
  <c r="G323" i="65" s="1"/>
  <c r="E347" i="65"/>
  <c r="F42" i="54" l="1"/>
  <c r="E7" i="61"/>
  <c r="H42" i="54"/>
  <c r="G7" i="61"/>
  <c r="G42" i="54"/>
  <c r="F7" i="61"/>
  <c r="E42" i="54"/>
  <c r="D7" i="61"/>
  <c r="E41" i="65"/>
  <c r="F41" i="65" s="1"/>
  <c r="E38" i="65"/>
  <c r="E40" i="65"/>
  <c r="E39" i="65"/>
  <c r="E34" i="65"/>
  <c r="E32" i="65"/>
  <c r="E33" i="65"/>
  <c r="E35" i="65"/>
  <c r="F35" i="65" s="1"/>
  <c r="E28" i="65"/>
  <c r="F28" i="65" s="1"/>
  <c r="E29" i="65"/>
  <c r="F29" i="65" s="1"/>
  <c r="E27" i="65"/>
  <c r="E26" i="65"/>
  <c r="E23" i="65"/>
  <c r="F23" i="65" s="1"/>
  <c r="E22" i="65"/>
  <c r="E20" i="65"/>
  <c r="E21" i="65"/>
  <c r="E16" i="65"/>
  <c r="F16" i="65" s="1"/>
  <c r="E15" i="65"/>
  <c r="F15" i="65" s="1"/>
  <c r="E17" i="65"/>
  <c r="F17" i="65" s="1"/>
  <c r="E14" i="65"/>
  <c r="F14" i="65" s="1"/>
  <c r="G347" i="65"/>
  <c r="E13" i="59" l="1"/>
  <c r="I29" i="54" l="1"/>
  <c r="D33" i="65" s="1"/>
  <c r="G33" i="65" s="1"/>
  <c r="I20" i="54"/>
  <c r="I30" i="54"/>
  <c r="D34" i="65" s="1"/>
  <c r="G34" i="65" s="1"/>
  <c r="I21" i="54"/>
  <c r="D26" i="65" s="1"/>
  <c r="G26" i="65" s="1"/>
  <c r="I22" i="54"/>
  <c r="D27" i="65" s="1"/>
  <c r="G27" i="65" s="1"/>
  <c r="I34" i="54"/>
  <c r="I13" i="54"/>
  <c r="D19" i="65" s="1"/>
  <c r="I35" i="54"/>
  <c r="D38" i="65" s="1"/>
  <c r="G38" i="65" s="1"/>
  <c r="I14" i="54"/>
  <c r="I36" i="54"/>
  <c r="D39" i="65" s="1"/>
  <c r="G39" i="65" s="1"/>
  <c r="I15" i="54"/>
  <c r="I27" i="54"/>
  <c r="I37" i="54"/>
  <c r="D40" i="65" s="1"/>
  <c r="G40" i="65" s="1"/>
  <c r="D13" i="65"/>
  <c r="I16" i="54"/>
  <c r="D22" i="65" s="1"/>
  <c r="G22" i="65" s="1"/>
  <c r="I28" i="54"/>
  <c r="D32" i="65" s="1"/>
  <c r="G32" i="65" s="1"/>
  <c r="G20" i="65" l="1"/>
  <c r="D20" i="65"/>
  <c r="D21" i="65"/>
  <c r="G21" i="65" s="1"/>
  <c r="I5" i="54"/>
  <c r="I19" i="54"/>
  <c r="I12" i="54"/>
  <c r="I26" i="54"/>
  <c r="I33" i="54"/>
  <c r="F20" i="65"/>
  <c r="F32" i="65"/>
  <c r="F22" i="65"/>
  <c r="F34" i="65"/>
  <c r="D25" i="65"/>
  <c r="F40" i="65"/>
  <c r="D18" i="65"/>
  <c r="F26" i="65"/>
  <c r="D37" i="65"/>
  <c r="D36" i="65" s="1"/>
  <c r="F33" i="65"/>
  <c r="F21" i="65"/>
  <c r="F38" i="65"/>
  <c r="D12" i="65"/>
  <c r="D31" i="65"/>
  <c r="F27" i="65"/>
  <c r="F39" i="65"/>
  <c r="D24" i="65" l="1"/>
  <c r="G24" i="65" s="1"/>
  <c r="G25" i="65"/>
  <c r="D30" i="65"/>
  <c r="G30" i="65" s="1"/>
  <c r="G31" i="65"/>
  <c r="I41" i="54"/>
  <c r="I42" i="54" s="1"/>
  <c r="C7" i="61"/>
  <c r="C11" i="61" s="1"/>
  <c r="D8" i="61" s="1"/>
  <c r="D11" i="61" s="1"/>
  <c r="E8" i="61" s="1"/>
  <c r="E11" i="61" s="1"/>
  <c r="F8" i="61" s="1"/>
  <c r="F11" i="61" s="1"/>
  <c r="D42" i="65" l="1"/>
  <c r="D349" i="65" s="1"/>
  <c r="G8" i="61"/>
  <c r="G11" i="61" s="1"/>
  <c r="H7" i="61"/>
  <c r="H11" i="61" s="1"/>
  <c r="I24" i="64" l="1"/>
  <c r="I28" i="64"/>
  <c r="I30" i="64"/>
  <c r="I34" i="64"/>
  <c r="I38" i="64"/>
  <c r="I42" i="64"/>
  <c r="I46" i="64"/>
  <c r="I50" i="64"/>
  <c r="I54" i="64"/>
  <c r="I58" i="64"/>
  <c r="I64" i="64"/>
  <c r="I68" i="64"/>
  <c r="I72" i="64"/>
  <c r="I76" i="64"/>
  <c r="I80" i="64"/>
  <c r="I82" i="64"/>
  <c r="I86" i="64"/>
  <c r="I88" i="64"/>
  <c r="I92" i="64"/>
  <c r="I94" i="64"/>
  <c r="I96" i="64"/>
  <c r="I98" i="64"/>
  <c r="I100" i="64"/>
  <c r="I102" i="64"/>
  <c r="I104" i="64"/>
  <c r="I106" i="64"/>
  <c r="I108" i="64"/>
  <c r="I110" i="64"/>
  <c r="I112" i="64"/>
  <c r="I114" i="64"/>
  <c r="I116" i="64"/>
  <c r="I118" i="64"/>
  <c r="I120" i="64"/>
  <c r="I124" i="64"/>
  <c r="I126" i="64"/>
  <c r="I128" i="64"/>
  <c r="I130" i="64"/>
  <c r="I132" i="64"/>
  <c r="I134" i="64"/>
  <c r="I136" i="64"/>
  <c r="I138" i="64"/>
  <c r="I140" i="64"/>
  <c r="I142" i="64"/>
  <c r="I144" i="64"/>
  <c r="I146" i="64"/>
  <c r="I148" i="64"/>
  <c r="I150" i="64"/>
  <c r="I152" i="64"/>
  <c r="I154" i="64"/>
  <c r="I156" i="64"/>
  <c r="I158" i="64"/>
  <c r="I160" i="64"/>
  <c r="I162" i="64"/>
  <c r="I164" i="64"/>
  <c r="I166" i="64"/>
  <c r="I168" i="64"/>
  <c r="I170" i="64"/>
  <c r="I172" i="64"/>
  <c r="I174" i="64"/>
  <c r="I176" i="64"/>
  <c r="I178" i="64"/>
  <c r="I180" i="64"/>
  <c r="I182" i="64"/>
  <c r="I184" i="64"/>
  <c r="I186" i="64"/>
  <c r="I188" i="64"/>
  <c r="I190" i="64"/>
  <c r="I192" i="64"/>
  <c r="I194" i="64"/>
  <c r="I196" i="64"/>
  <c r="I198" i="64"/>
  <c r="I200" i="64"/>
  <c r="I202" i="64"/>
  <c r="I204" i="64"/>
  <c r="I206" i="64"/>
  <c r="I208" i="64"/>
  <c r="I210" i="64"/>
  <c r="I212" i="64"/>
  <c r="I214" i="64"/>
  <c r="I216" i="64"/>
  <c r="I218" i="64"/>
  <c r="I220" i="64"/>
  <c r="I222" i="64"/>
  <c r="I224" i="64"/>
  <c r="I226" i="64"/>
  <c r="I228" i="64"/>
  <c r="I230" i="64"/>
  <c r="I232" i="64"/>
  <c r="I234" i="64"/>
  <c r="I236" i="64"/>
  <c r="I238" i="64"/>
  <c r="I240" i="64"/>
  <c r="I242" i="64"/>
  <c r="I244" i="64"/>
  <c r="I246" i="64"/>
  <c r="I248" i="64"/>
  <c r="I250" i="64"/>
  <c r="I252" i="64"/>
  <c r="I254" i="64"/>
  <c r="I256" i="64"/>
  <c r="I258" i="64"/>
  <c r="I260" i="64"/>
  <c r="I262" i="64"/>
  <c r="I266" i="64"/>
  <c r="I268" i="64"/>
  <c r="I270" i="64"/>
  <c r="I272" i="64"/>
  <c r="I274" i="64"/>
  <c r="I276" i="64"/>
  <c r="I278" i="64"/>
  <c r="I280" i="64"/>
  <c r="I282" i="64"/>
  <c r="I284" i="64"/>
  <c r="I286" i="64"/>
  <c r="I288" i="64"/>
  <c r="I290" i="64"/>
  <c r="I292" i="64"/>
  <c r="I294" i="64"/>
  <c r="I296" i="64"/>
  <c r="I298" i="64"/>
  <c r="I300" i="64"/>
  <c r="I302" i="64"/>
  <c r="I304" i="64"/>
  <c r="I306" i="64"/>
  <c r="I308" i="64"/>
  <c r="I310" i="64"/>
  <c r="I312" i="64"/>
  <c r="I314" i="64"/>
  <c r="I316" i="64"/>
  <c r="I318" i="64"/>
  <c r="I320" i="64"/>
  <c r="I322" i="64"/>
  <c r="I324" i="64"/>
  <c r="I326" i="64"/>
  <c r="I328" i="64"/>
  <c r="I330" i="64"/>
  <c r="I332" i="64"/>
  <c r="I334" i="64"/>
  <c r="I336" i="64"/>
  <c r="I338" i="64"/>
  <c r="I340" i="64"/>
  <c r="I342" i="64"/>
  <c r="I344" i="64"/>
  <c r="I346" i="64"/>
  <c r="I348" i="64"/>
  <c r="I350" i="64"/>
  <c r="I352" i="64"/>
  <c r="I354" i="64"/>
  <c r="I356" i="64"/>
  <c r="I358" i="64"/>
  <c r="I360" i="64"/>
  <c r="I362" i="64"/>
  <c r="I364" i="64"/>
  <c r="I366" i="64"/>
  <c r="I368" i="64"/>
  <c r="I370" i="64"/>
  <c r="I372" i="64"/>
  <c r="I374" i="64"/>
  <c r="I376" i="64"/>
  <c r="I378" i="64"/>
  <c r="I380" i="64"/>
  <c r="I382" i="64"/>
  <c r="I384" i="64"/>
  <c r="I386" i="64"/>
  <c r="I388" i="64"/>
  <c r="I390" i="64"/>
  <c r="I392" i="64"/>
  <c r="I394" i="64"/>
  <c r="I396" i="64"/>
  <c r="I398" i="64"/>
  <c r="I400" i="64"/>
  <c r="I402" i="64"/>
  <c r="I404" i="64"/>
  <c r="I406" i="64"/>
  <c r="I408" i="64"/>
  <c r="I410" i="64"/>
  <c r="I412" i="64"/>
  <c r="I414" i="64"/>
  <c r="I416" i="64"/>
  <c r="I418" i="64"/>
  <c r="I420" i="64"/>
  <c r="I422" i="64"/>
  <c r="I424" i="64"/>
  <c r="I426" i="64"/>
  <c r="I428" i="64"/>
  <c r="I430" i="64"/>
  <c r="I432" i="64"/>
  <c r="I434" i="64"/>
  <c r="I436" i="64"/>
  <c r="I438" i="64"/>
  <c r="I440" i="64"/>
  <c r="I442" i="64"/>
  <c r="I444" i="64"/>
  <c r="I446" i="64"/>
  <c r="I448" i="64"/>
  <c r="I450" i="64"/>
  <c r="I452" i="64"/>
  <c r="I454" i="64"/>
  <c r="I456" i="64"/>
  <c r="I460" i="64"/>
  <c r="I462" i="64"/>
  <c r="I464" i="64"/>
  <c r="I466" i="64"/>
  <c r="I468" i="64"/>
  <c r="I470" i="64"/>
  <c r="I472" i="64"/>
  <c r="I474" i="64"/>
  <c r="I476" i="64"/>
  <c r="I478" i="64"/>
  <c r="I480" i="64"/>
  <c r="I482" i="64"/>
  <c r="I484" i="64"/>
  <c r="I486" i="64"/>
  <c r="I488" i="64"/>
  <c r="I490" i="64"/>
  <c r="I492" i="64"/>
  <c r="I494" i="64"/>
  <c r="I496" i="64"/>
  <c r="I498" i="64"/>
  <c r="I500" i="64"/>
  <c r="I502" i="64"/>
  <c r="I504" i="64"/>
  <c r="I506" i="64"/>
  <c r="I508" i="64"/>
  <c r="I510" i="64"/>
  <c r="I512" i="64"/>
  <c r="I514" i="64"/>
  <c r="I516" i="64"/>
  <c r="I518" i="64"/>
  <c r="I520" i="64"/>
  <c r="I522" i="64"/>
  <c r="I524" i="64"/>
  <c r="I526" i="64"/>
  <c r="I528" i="64"/>
  <c r="I530" i="64"/>
  <c r="I532" i="64"/>
  <c r="I534" i="64"/>
  <c r="I536" i="64"/>
  <c r="I538" i="64"/>
  <c r="I540" i="64"/>
  <c r="I542" i="64"/>
  <c r="I544" i="64"/>
  <c r="I546" i="64"/>
  <c r="I548" i="64"/>
  <c r="I550" i="64"/>
  <c r="I552" i="64"/>
  <c r="I554" i="64"/>
  <c r="I556" i="64"/>
  <c r="I558" i="64"/>
  <c r="I560" i="64"/>
  <c r="I562" i="64"/>
  <c r="I564" i="64"/>
  <c r="I566" i="64"/>
  <c r="I568" i="64"/>
  <c r="I570" i="64"/>
  <c r="I572" i="64"/>
  <c r="I574" i="64"/>
  <c r="I576" i="64"/>
  <c r="I578" i="64"/>
  <c r="I580" i="64"/>
  <c r="I582" i="64"/>
  <c r="I584" i="64"/>
  <c r="I586" i="64"/>
  <c r="I588" i="64"/>
  <c r="I590" i="64"/>
  <c r="I592" i="64"/>
  <c r="I594" i="64"/>
  <c r="I596" i="64"/>
  <c r="I598" i="64"/>
  <c r="I600" i="64"/>
  <c r="I602" i="64"/>
  <c r="I604" i="64"/>
  <c r="I606" i="64"/>
  <c r="I608" i="64"/>
  <c r="I610" i="64"/>
  <c r="I612" i="64"/>
  <c r="I614" i="64"/>
  <c r="I616" i="64"/>
  <c r="I618" i="64"/>
  <c r="I620" i="64"/>
  <c r="I622" i="64"/>
  <c r="I624" i="64"/>
  <c r="I626" i="64"/>
  <c r="I628" i="64"/>
  <c r="I630" i="64"/>
  <c r="I632" i="64"/>
  <c r="I634" i="64"/>
  <c r="I636" i="64"/>
  <c r="I638" i="64"/>
  <c r="I640" i="64"/>
  <c r="I642" i="64"/>
  <c r="I644" i="64"/>
  <c r="I646" i="64"/>
  <c r="I648" i="64"/>
  <c r="I650" i="64"/>
  <c r="I652" i="64"/>
  <c r="I654" i="64"/>
  <c r="I656" i="64"/>
  <c r="I658" i="64"/>
  <c r="I660" i="64"/>
  <c r="I662" i="64"/>
  <c r="I664" i="64"/>
  <c r="I666" i="64"/>
  <c r="I668" i="64"/>
  <c r="I670" i="64"/>
  <c r="I672" i="64"/>
  <c r="I674" i="64"/>
  <c r="I676" i="64"/>
  <c r="I678" i="64"/>
  <c r="I680" i="64"/>
  <c r="I682" i="64"/>
  <c r="I684" i="64"/>
  <c r="I686" i="64"/>
  <c r="I688" i="64"/>
  <c r="I690" i="64"/>
  <c r="I692" i="64"/>
  <c r="I694" i="64"/>
  <c r="I696" i="64"/>
  <c r="I698" i="64"/>
  <c r="I700" i="64"/>
  <c r="I702" i="64"/>
  <c r="I704" i="64"/>
  <c r="I706" i="64"/>
  <c r="I708" i="64"/>
  <c r="I710" i="64"/>
  <c r="I712" i="64"/>
  <c r="I714" i="64"/>
  <c r="I716" i="64"/>
  <c r="I718" i="64"/>
  <c r="I720" i="64"/>
  <c r="I722" i="64"/>
  <c r="I724" i="64"/>
  <c r="I726" i="64"/>
  <c r="I728" i="64"/>
  <c r="I730" i="64"/>
  <c r="I732" i="64"/>
  <c r="I734" i="64"/>
  <c r="I736" i="64"/>
  <c r="I738" i="64"/>
  <c r="I740" i="64"/>
  <c r="I742" i="64"/>
  <c r="I744" i="64"/>
  <c r="I746" i="64"/>
  <c r="I748" i="64"/>
  <c r="I750" i="64"/>
  <c r="I752" i="64"/>
  <c r="I754" i="64"/>
  <c r="I756" i="64"/>
  <c r="I758" i="64"/>
  <c r="I760" i="64"/>
  <c r="I762" i="64"/>
  <c r="I764" i="64"/>
  <c r="I766" i="64"/>
  <c r="I768" i="64"/>
  <c r="I770" i="64"/>
  <c r="I772" i="64"/>
  <c r="I774" i="64"/>
  <c r="I776" i="64"/>
  <c r="I778" i="64"/>
  <c r="I780" i="64"/>
  <c r="I782" i="64"/>
  <c r="I784" i="64"/>
  <c r="I786" i="64"/>
  <c r="I788" i="64"/>
  <c r="I790" i="64"/>
  <c r="I792" i="64"/>
  <c r="I794" i="64"/>
  <c r="I796" i="64"/>
  <c r="I798" i="64"/>
  <c r="I800" i="64"/>
  <c r="I802" i="64"/>
  <c r="I804" i="64"/>
  <c r="I806" i="64"/>
  <c r="I808" i="64"/>
  <c r="I810" i="64"/>
  <c r="I812" i="64"/>
  <c r="I814" i="64"/>
  <c r="I816" i="64"/>
  <c r="I818" i="64"/>
  <c r="I820" i="64"/>
  <c r="I822" i="64"/>
  <c r="I824" i="64"/>
  <c r="I826" i="64"/>
  <c r="I828" i="64"/>
  <c r="I830" i="64"/>
  <c r="I832" i="64"/>
  <c r="I834" i="64"/>
  <c r="I836" i="64"/>
  <c r="I838" i="64"/>
  <c r="I840" i="64"/>
  <c r="I842" i="64"/>
  <c r="I844" i="64"/>
  <c r="I846" i="64"/>
  <c r="I848" i="64"/>
  <c r="I850" i="64"/>
  <c r="I852" i="64"/>
  <c r="I854" i="64"/>
  <c r="I856" i="64"/>
  <c r="I858" i="64"/>
  <c r="I860" i="64"/>
  <c r="I862" i="64"/>
  <c r="I864" i="64"/>
  <c r="I866" i="64"/>
  <c r="I868" i="64"/>
  <c r="I870" i="64"/>
  <c r="I872" i="64"/>
  <c r="I874" i="64"/>
  <c r="I876" i="64"/>
  <c r="I878" i="64"/>
  <c r="I880" i="64"/>
  <c r="I882" i="64"/>
  <c r="I884" i="64"/>
  <c r="I886" i="64"/>
  <c r="I888" i="64"/>
  <c r="I890" i="64"/>
  <c r="I892" i="64"/>
  <c r="I894" i="64"/>
  <c r="I896" i="64"/>
  <c r="I898" i="64"/>
  <c r="I900" i="64"/>
  <c r="I902" i="64"/>
  <c r="I904" i="64"/>
  <c r="I906" i="64"/>
  <c r="I908" i="64"/>
  <c r="I910" i="64"/>
  <c r="I912" i="64"/>
  <c r="I914" i="64"/>
  <c r="I916" i="64"/>
  <c r="I918" i="64"/>
  <c r="I920" i="64"/>
  <c r="I922" i="64"/>
  <c r="I924" i="64"/>
  <c r="I926" i="64"/>
  <c r="I928" i="64"/>
  <c r="I930" i="64"/>
  <c r="I932" i="64"/>
  <c r="I934" i="64"/>
  <c r="I936" i="64"/>
  <c r="I938" i="64"/>
  <c r="I940" i="64"/>
  <c r="I942" i="64"/>
  <c r="I944" i="64"/>
  <c r="I946" i="64"/>
  <c r="I948" i="64"/>
  <c r="I950" i="64"/>
  <c r="I952" i="64"/>
  <c r="I954" i="64"/>
  <c r="I956" i="64"/>
  <c r="I958" i="64"/>
  <c r="I960" i="64"/>
  <c r="I962" i="64"/>
  <c r="I964" i="64"/>
  <c r="I966" i="64"/>
  <c r="I968" i="64"/>
  <c r="I970" i="64"/>
  <c r="I972" i="64"/>
  <c r="I974" i="64"/>
  <c r="I976" i="64"/>
  <c r="I978" i="64"/>
  <c r="I980" i="64"/>
  <c r="I982" i="64"/>
  <c r="I984" i="64"/>
  <c r="I986" i="64"/>
  <c r="I988" i="64"/>
  <c r="I990" i="64"/>
  <c r="I992" i="64"/>
  <c r="I994" i="64"/>
  <c r="I996" i="64"/>
  <c r="I998" i="64"/>
  <c r="I1000" i="64"/>
  <c r="I1002" i="64"/>
  <c r="I1004" i="64"/>
  <c r="I1006" i="64"/>
  <c r="I1008" i="64"/>
  <c r="I1010" i="64"/>
  <c r="I1012" i="64"/>
  <c r="I1014" i="64"/>
  <c r="I1016" i="64"/>
  <c r="I1018" i="64"/>
  <c r="I1020" i="64"/>
  <c r="I1022" i="64"/>
  <c r="I1024" i="64"/>
  <c r="I1026" i="64"/>
  <c r="I1028" i="64"/>
  <c r="I1030" i="64"/>
  <c r="I1032" i="64"/>
  <c r="I1034" i="64"/>
  <c r="I1036" i="64"/>
  <c r="I1038" i="64"/>
  <c r="I1040" i="64"/>
  <c r="I1042" i="64"/>
  <c r="I1044" i="64"/>
  <c r="I1046" i="64"/>
  <c r="I1048" i="64"/>
  <c r="I1050" i="64"/>
  <c r="I1052" i="64"/>
  <c r="I1054" i="64"/>
  <c r="I1056" i="64"/>
  <c r="I1058" i="64"/>
  <c r="I1060" i="64"/>
  <c r="I1062" i="64"/>
  <c r="I1064" i="64"/>
  <c r="I1066" i="64"/>
  <c r="I1068" i="64"/>
  <c r="I1070" i="64"/>
  <c r="I1072" i="64"/>
  <c r="I1074" i="64"/>
  <c r="I1076" i="64"/>
  <c r="I1078" i="64"/>
  <c r="I1080" i="64"/>
  <c r="I1082" i="64"/>
  <c r="I1084" i="64"/>
  <c r="I1086" i="64"/>
  <c r="I1088" i="64"/>
  <c r="I1090" i="64"/>
  <c r="I1092" i="64"/>
  <c r="I1094" i="64"/>
  <c r="I1096" i="64"/>
  <c r="I1098" i="64"/>
  <c r="I1100" i="64"/>
  <c r="I1102" i="64"/>
  <c r="I1104" i="64"/>
  <c r="I1106" i="64"/>
  <c r="I1108" i="64"/>
  <c r="I1110" i="64"/>
  <c r="I1112" i="64"/>
  <c r="I1114" i="64"/>
  <c r="I1116" i="64"/>
  <c r="I1118" i="64"/>
  <c r="I1120" i="64"/>
  <c r="I1122" i="64"/>
  <c r="I1124" i="64"/>
  <c r="I1126" i="64"/>
  <c r="I1128" i="64"/>
  <c r="I1130" i="64"/>
  <c r="I1132" i="64"/>
  <c r="I1134" i="64"/>
  <c r="I1136" i="64"/>
  <c r="I1138" i="64"/>
  <c r="I1140" i="64"/>
  <c r="I1142" i="64"/>
  <c r="I1144" i="64"/>
  <c r="I1146" i="64"/>
  <c r="I1148" i="64"/>
  <c r="I1150" i="64"/>
  <c r="I1152" i="64"/>
  <c r="I1154" i="64"/>
  <c r="I1156" i="64"/>
  <c r="I1158" i="64"/>
  <c r="I1160" i="64"/>
  <c r="I1162" i="64"/>
  <c r="I1164" i="64"/>
  <c r="I1166" i="64"/>
  <c r="I1168" i="64"/>
  <c r="I1170" i="64"/>
  <c r="I1172" i="64"/>
  <c r="I1174" i="64"/>
  <c r="I1176" i="64"/>
  <c r="I1178" i="64"/>
  <c r="I1180" i="64"/>
  <c r="I1182" i="64"/>
  <c r="I1184" i="64"/>
  <c r="I1186" i="64"/>
  <c r="I1188" i="64"/>
  <c r="I1190" i="64"/>
  <c r="I1192" i="64"/>
  <c r="I1194" i="64"/>
  <c r="I22" i="64"/>
  <c r="I26" i="64"/>
  <c r="I32" i="64"/>
  <c r="I36" i="64"/>
  <c r="I40" i="64"/>
  <c r="I44" i="64"/>
  <c r="I48" i="64"/>
  <c r="I52" i="64"/>
  <c r="I56" i="64"/>
  <c r="I60" i="64"/>
  <c r="I62" i="64"/>
  <c r="I66" i="64"/>
  <c r="I70" i="64"/>
  <c r="I74" i="64"/>
  <c r="I78" i="64"/>
  <c r="I84" i="64"/>
  <c r="I90" i="64"/>
  <c r="I122" i="64"/>
  <c r="I458" i="64"/>
  <c r="I264" i="64"/>
  <c r="I21" i="64"/>
  <c r="I23" i="64"/>
  <c r="I25" i="64"/>
  <c r="I27" i="64"/>
  <c r="I29" i="64"/>
  <c r="I31" i="64"/>
  <c r="I33" i="64"/>
  <c r="I35" i="64"/>
  <c r="I37" i="64"/>
  <c r="I39" i="64"/>
  <c r="I41" i="64"/>
  <c r="I43" i="64"/>
  <c r="I45" i="64"/>
  <c r="I47" i="64"/>
  <c r="I49" i="64"/>
  <c r="I51" i="64"/>
  <c r="I53" i="64"/>
  <c r="I55" i="64"/>
  <c r="I57" i="64"/>
  <c r="I59" i="64"/>
  <c r="I61" i="64"/>
  <c r="I63" i="64"/>
  <c r="I65" i="64"/>
  <c r="I67" i="64"/>
  <c r="I69" i="64"/>
  <c r="I71" i="64"/>
  <c r="I73" i="64"/>
  <c r="I75" i="64"/>
  <c r="I77" i="64"/>
  <c r="I79" i="64"/>
  <c r="I81" i="64"/>
  <c r="I83" i="64"/>
  <c r="I85" i="64"/>
  <c r="I87" i="64"/>
  <c r="I89" i="64"/>
  <c r="I91" i="64"/>
  <c r="I93" i="64"/>
  <c r="I95" i="64"/>
  <c r="I97" i="64"/>
  <c r="I99" i="64"/>
  <c r="I101" i="64"/>
  <c r="I103" i="64"/>
  <c r="I105" i="64"/>
  <c r="I107" i="64"/>
  <c r="I109" i="64"/>
  <c r="I111" i="64"/>
  <c r="I113" i="64"/>
  <c r="I115" i="64"/>
  <c r="I117" i="64"/>
  <c r="I119" i="64"/>
  <c r="I121" i="64"/>
  <c r="I123" i="64"/>
  <c r="I125" i="64"/>
  <c r="I127" i="64"/>
  <c r="I129" i="64"/>
  <c r="I131" i="64"/>
  <c r="I133" i="64"/>
  <c r="I135" i="64"/>
  <c r="I137" i="64"/>
  <c r="I139" i="64"/>
  <c r="I141" i="64"/>
  <c r="I143" i="64"/>
  <c r="I145" i="64"/>
  <c r="I147" i="64"/>
  <c r="I149" i="64"/>
  <c r="I151" i="64"/>
  <c r="I153" i="64"/>
  <c r="I155" i="64"/>
  <c r="I157" i="64"/>
  <c r="I159" i="64"/>
  <c r="I161" i="64"/>
  <c r="I163" i="64"/>
  <c r="I165" i="64"/>
  <c r="I167" i="64"/>
  <c r="I169" i="64"/>
  <c r="I171" i="64"/>
  <c r="I173" i="64"/>
  <c r="I175" i="64"/>
  <c r="I177" i="64"/>
  <c r="I179" i="64"/>
  <c r="I181" i="64"/>
  <c r="I183" i="64"/>
  <c r="I185" i="64"/>
  <c r="I187" i="64"/>
  <c r="I189" i="64"/>
  <c r="I191" i="64"/>
  <c r="I193" i="64"/>
  <c r="I195" i="64"/>
  <c r="I197" i="64"/>
  <c r="I199" i="64"/>
  <c r="I201" i="64"/>
  <c r="I203" i="64"/>
  <c r="I205" i="64"/>
  <c r="I207" i="64"/>
  <c r="I209" i="64"/>
  <c r="I211" i="64"/>
  <c r="I213" i="64"/>
  <c r="I215" i="64"/>
  <c r="I217" i="64"/>
  <c r="I219" i="64"/>
  <c r="I221" i="64"/>
  <c r="I223" i="64"/>
  <c r="I225" i="64"/>
  <c r="I227" i="64"/>
  <c r="I229" i="64"/>
  <c r="I231" i="64"/>
  <c r="I233" i="64"/>
  <c r="I235" i="64"/>
  <c r="I237" i="64"/>
  <c r="I239" i="64"/>
  <c r="I241" i="64"/>
  <c r="I243" i="64"/>
  <c r="I245" i="64"/>
  <c r="I247" i="64"/>
  <c r="I249" i="64"/>
  <c r="I251" i="64"/>
  <c r="I255" i="64"/>
  <c r="I257" i="64"/>
  <c r="I259" i="64"/>
  <c r="I261" i="64"/>
  <c r="I265" i="64"/>
  <c r="I267" i="64"/>
  <c r="I269" i="64"/>
  <c r="I271" i="64"/>
  <c r="I273" i="64"/>
  <c r="I275" i="64"/>
  <c r="I277" i="64"/>
  <c r="I279" i="64"/>
  <c r="I281" i="64"/>
  <c r="I283" i="64"/>
  <c r="I285" i="64"/>
  <c r="I287" i="64"/>
  <c r="I289" i="64"/>
  <c r="I291" i="64"/>
  <c r="I293" i="64"/>
  <c r="I295" i="64"/>
  <c r="I297" i="64"/>
  <c r="I299" i="64"/>
  <c r="I301" i="64"/>
  <c r="I303" i="64"/>
  <c r="I305" i="64"/>
  <c r="I307" i="64"/>
  <c r="I309" i="64"/>
  <c r="I311" i="64"/>
  <c r="I313" i="64"/>
  <c r="I315" i="64"/>
  <c r="I317" i="64"/>
  <c r="I319" i="64"/>
  <c r="I321" i="64"/>
  <c r="I323" i="64"/>
  <c r="I325" i="64"/>
  <c r="I327" i="64"/>
  <c r="I329" i="64"/>
  <c r="I331" i="64"/>
  <c r="I333" i="64"/>
  <c r="I335" i="64"/>
  <c r="I337" i="64"/>
  <c r="I339" i="64"/>
  <c r="I341" i="64"/>
  <c r="I343" i="64"/>
  <c r="I345" i="64"/>
  <c r="I347" i="64"/>
  <c r="I349" i="64"/>
  <c r="I351" i="64"/>
  <c r="I353" i="64"/>
  <c r="I355" i="64"/>
  <c r="I357" i="64"/>
  <c r="I359" i="64"/>
  <c r="I361" i="64"/>
  <c r="I363" i="64"/>
  <c r="I365" i="64"/>
  <c r="I367" i="64"/>
  <c r="I369" i="64"/>
  <c r="I371" i="64"/>
  <c r="I373" i="64"/>
  <c r="I375" i="64"/>
  <c r="I377" i="64"/>
  <c r="I379" i="64"/>
  <c r="I381" i="64"/>
  <c r="I383" i="64"/>
  <c r="I385" i="64"/>
  <c r="I387" i="64"/>
  <c r="I389" i="64"/>
  <c r="I391" i="64"/>
  <c r="I393" i="64"/>
  <c r="I395" i="64"/>
  <c r="I397" i="64"/>
  <c r="I399" i="64"/>
  <c r="I401" i="64"/>
  <c r="I403" i="64"/>
  <c r="I405" i="64"/>
  <c r="I407" i="64"/>
  <c r="I409" i="64"/>
  <c r="I411" i="64"/>
  <c r="I413" i="64"/>
  <c r="I415" i="64"/>
  <c r="I417" i="64"/>
  <c r="I419" i="64"/>
  <c r="I421" i="64"/>
  <c r="I423" i="64"/>
  <c r="I425" i="64"/>
  <c r="I427" i="64"/>
  <c r="I429" i="64"/>
  <c r="I431" i="64"/>
  <c r="I433" i="64"/>
  <c r="I435" i="64"/>
  <c r="I437" i="64"/>
  <c r="I439" i="64"/>
  <c r="I441" i="64"/>
  <c r="I443" i="64"/>
  <c r="I445" i="64"/>
  <c r="I447" i="64"/>
  <c r="I449" i="64"/>
  <c r="I451" i="64"/>
  <c r="I453" i="64"/>
  <c r="I455" i="64"/>
  <c r="I457" i="64"/>
  <c r="I459" i="64"/>
  <c r="I461" i="64"/>
  <c r="I463" i="64"/>
  <c r="I465" i="64"/>
  <c r="I467" i="64"/>
  <c r="I469" i="64"/>
  <c r="I471" i="64"/>
  <c r="I473" i="64"/>
  <c r="I475" i="64"/>
  <c r="I477" i="64"/>
  <c r="I479" i="64"/>
  <c r="I481" i="64"/>
  <c r="I483" i="64"/>
  <c r="I485" i="64"/>
  <c r="I487" i="64"/>
  <c r="I489" i="64"/>
  <c r="I491" i="64"/>
  <c r="I493" i="64"/>
  <c r="I495" i="64"/>
  <c r="I497" i="64"/>
  <c r="I499" i="64"/>
  <c r="I501" i="64"/>
  <c r="I503" i="64"/>
  <c r="I505" i="64"/>
  <c r="I507" i="64"/>
  <c r="I509" i="64"/>
  <c r="I511" i="64"/>
  <c r="I513" i="64"/>
  <c r="I515" i="64"/>
  <c r="I517" i="64"/>
  <c r="I519" i="64"/>
  <c r="I521" i="64"/>
  <c r="I523" i="64"/>
  <c r="I525" i="64"/>
  <c r="I527" i="64"/>
  <c r="I529" i="64"/>
  <c r="I531" i="64"/>
  <c r="I533" i="64"/>
  <c r="I535" i="64"/>
  <c r="I537" i="64"/>
  <c r="I539" i="64"/>
  <c r="I541" i="64"/>
  <c r="I543" i="64"/>
  <c r="I545" i="64"/>
  <c r="I547" i="64"/>
  <c r="I549" i="64"/>
  <c r="I551" i="64"/>
  <c r="I553" i="64"/>
  <c r="I555" i="64"/>
  <c r="I557" i="64"/>
  <c r="I559" i="64"/>
  <c r="I561" i="64"/>
  <c r="I563" i="64"/>
  <c r="I565" i="64"/>
  <c r="I567" i="64"/>
  <c r="I569" i="64"/>
  <c r="I571" i="64"/>
  <c r="I573" i="64"/>
  <c r="I575" i="64"/>
  <c r="I577" i="64"/>
  <c r="I579" i="64"/>
  <c r="I581" i="64"/>
  <c r="I583" i="64"/>
  <c r="I585" i="64"/>
  <c r="I587" i="64"/>
  <c r="I589" i="64"/>
  <c r="I591" i="64"/>
  <c r="I593" i="64"/>
  <c r="I595" i="64"/>
  <c r="I597" i="64"/>
  <c r="I599" i="64"/>
  <c r="I601" i="64"/>
  <c r="I603" i="64"/>
  <c r="I605" i="64"/>
  <c r="I607" i="64"/>
  <c r="I609" i="64"/>
  <c r="I611" i="64"/>
  <c r="I613" i="64"/>
  <c r="I615" i="64"/>
  <c r="I617" i="64"/>
  <c r="I619" i="64"/>
  <c r="I621" i="64"/>
  <c r="I623" i="64"/>
  <c r="I625" i="64"/>
  <c r="I627" i="64"/>
  <c r="I629" i="64"/>
  <c r="I631" i="64"/>
  <c r="I633" i="64"/>
  <c r="I635" i="64"/>
  <c r="I637" i="64"/>
  <c r="I639" i="64"/>
  <c r="I641" i="64"/>
  <c r="I643" i="64"/>
  <c r="I645" i="64"/>
  <c r="I647" i="64"/>
  <c r="I649" i="64"/>
  <c r="I651" i="64"/>
  <c r="I653" i="64"/>
  <c r="I655" i="64"/>
  <c r="I657" i="64"/>
  <c r="I659" i="64"/>
  <c r="I661" i="64"/>
  <c r="I663" i="64"/>
  <c r="I665" i="64"/>
  <c r="I667" i="64"/>
  <c r="I669" i="64"/>
  <c r="I671" i="64"/>
  <c r="I673" i="64"/>
  <c r="I675" i="64"/>
  <c r="I677" i="64"/>
  <c r="I679" i="64"/>
  <c r="I681" i="64"/>
  <c r="I683" i="64"/>
  <c r="I685" i="64"/>
  <c r="I687" i="64"/>
  <c r="I689" i="64"/>
  <c r="I691" i="64"/>
  <c r="I693" i="64"/>
  <c r="I695" i="64"/>
  <c r="I697" i="64"/>
  <c r="I699" i="64"/>
  <c r="I701" i="64"/>
  <c r="I703" i="64"/>
  <c r="I705" i="64"/>
  <c r="I707" i="64"/>
  <c r="I709" i="64"/>
  <c r="I711" i="64"/>
  <c r="I713" i="64"/>
  <c r="I715" i="64"/>
  <c r="I717" i="64"/>
  <c r="I719" i="64"/>
  <c r="I721" i="64"/>
  <c r="I723" i="64"/>
  <c r="I725" i="64"/>
  <c r="I727" i="64"/>
  <c r="I729" i="64"/>
  <c r="I731" i="64"/>
  <c r="I733" i="64"/>
  <c r="I735" i="64"/>
  <c r="I737" i="64"/>
  <c r="I739" i="64"/>
  <c r="I741" i="64"/>
  <c r="I743" i="64"/>
  <c r="I745" i="64"/>
  <c r="I747" i="64"/>
  <c r="I749" i="64"/>
  <c r="I751" i="64"/>
  <c r="I753" i="64"/>
  <c r="I755" i="64"/>
  <c r="I757" i="64"/>
  <c r="I759" i="64"/>
  <c r="I761" i="64"/>
  <c r="I763" i="64"/>
  <c r="I765" i="64"/>
  <c r="I767" i="64"/>
  <c r="I769" i="64"/>
  <c r="I771" i="64"/>
  <c r="I773" i="64"/>
  <c r="I775" i="64"/>
  <c r="I777" i="64"/>
  <c r="I779" i="64"/>
  <c r="I781" i="64"/>
  <c r="I783" i="64"/>
  <c r="I785" i="64"/>
  <c r="I787" i="64"/>
  <c r="I789" i="64"/>
  <c r="I791" i="64"/>
  <c r="I793" i="64"/>
  <c r="I795" i="64"/>
  <c r="I797" i="64"/>
  <c r="I799" i="64"/>
  <c r="I801" i="64"/>
  <c r="I803" i="64"/>
  <c r="I805" i="64"/>
  <c r="I807" i="64"/>
  <c r="I809" i="64"/>
  <c r="I811" i="64"/>
  <c r="I813" i="64"/>
  <c r="I815" i="64"/>
  <c r="I817" i="64"/>
  <c r="I819" i="64"/>
  <c r="I821" i="64"/>
  <c r="I823" i="64"/>
  <c r="I825" i="64"/>
  <c r="I827" i="64"/>
  <c r="I829" i="64"/>
  <c r="I831" i="64"/>
  <c r="I833" i="64"/>
  <c r="I835" i="64"/>
  <c r="I837" i="64"/>
  <c r="I839" i="64"/>
  <c r="I841" i="64"/>
  <c r="I843" i="64"/>
  <c r="I845" i="64"/>
  <c r="I847" i="64"/>
  <c r="I849" i="64"/>
  <c r="I851" i="64"/>
  <c r="I853" i="64"/>
  <c r="I855" i="64"/>
  <c r="I857" i="64"/>
  <c r="I859" i="64"/>
  <c r="I861" i="64"/>
  <c r="I863" i="64"/>
  <c r="I865" i="64"/>
  <c r="I867" i="64"/>
  <c r="I869" i="64"/>
  <c r="I871" i="64"/>
  <c r="I873" i="64"/>
  <c r="I875" i="64"/>
  <c r="I877" i="64"/>
  <c r="I879" i="64"/>
  <c r="I881" i="64"/>
  <c r="I883" i="64"/>
  <c r="I885" i="64"/>
  <c r="I887" i="64"/>
  <c r="I889" i="64"/>
  <c r="I891" i="64"/>
  <c r="I893" i="64"/>
  <c r="I895" i="64"/>
  <c r="I897" i="64"/>
  <c r="I899" i="64"/>
  <c r="I901" i="64"/>
  <c r="I903" i="64"/>
  <c r="I905" i="64"/>
  <c r="I907" i="64"/>
  <c r="I909" i="64"/>
  <c r="I911" i="64"/>
  <c r="I913" i="64"/>
  <c r="I915" i="64"/>
  <c r="I917" i="64"/>
  <c r="I919" i="64"/>
  <c r="I921" i="64"/>
  <c r="I923" i="64"/>
  <c r="I925" i="64"/>
  <c r="I927" i="64"/>
  <c r="I929" i="64"/>
  <c r="I931" i="64"/>
  <c r="I933" i="64"/>
  <c r="I935" i="64"/>
  <c r="I937" i="64"/>
  <c r="I939" i="64"/>
  <c r="I941" i="64"/>
  <c r="I943" i="64"/>
  <c r="I945" i="64"/>
  <c r="I947" i="64"/>
  <c r="I949" i="64"/>
  <c r="I951" i="64"/>
  <c r="I953" i="64"/>
  <c r="I955" i="64"/>
  <c r="I957" i="64"/>
  <c r="I959" i="64"/>
  <c r="I961" i="64"/>
  <c r="I963" i="64"/>
  <c r="I965" i="64"/>
  <c r="I967" i="64"/>
  <c r="I969" i="64"/>
  <c r="I971" i="64"/>
  <c r="I973" i="64"/>
  <c r="I975" i="64"/>
  <c r="I977" i="64"/>
  <c r="I979" i="64"/>
  <c r="I981" i="64"/>
  <c r="I983" i="64"/>
  <c r="I985" i="64"/>
  <c r="I987" i="64"/>
  <c r="I989" i="64"/>
  <c r="I991" i="64"/>
  <c r="I993" i="64"/>
  <c r="I995" i="64"/>
  <c r="I997" i="64"/>
  <c r="I999" i="64"/>
  <c r="I1001" i="64"/>
  <c r="I1003" i="64"/>
  <c r="I1005" i="64"/>
  <c r="I1007" i="64"/>
  <c r="I1009" i="64"/>
  <c r="I1011" i="64"/>
  <c r="I1013" i="64"/>
  <c r="I1015" i="64"/>
  <c r="I1017" i="64"/>
  <c r="I1019" i="64"/>
  <c r="I1021" i="64"/>
  <c r="I1023" i="64"/>
  <c r="I1025" i="64"/>
  <c r="I1027" i="64"/>
  <c r="I1029" i="64"/>
  <c r="I1031" i="64"/>
  <c r="I1033" i="64"/>
  <c r="I1035" i="64"/>
  <c r="I1037" i="64"/>
  <c r="I1039" i="64"/>
  <c r="I1041" i="64"/>
  <c r="I1043" i="64"/>
  <c r="I1045" i="64"/>
  <c r="I1047" i="64"/>
  <c r="I1049" i="64"/>
  <c r="I1051" i="64"/>
  <c r="I1053" i="64"/>
  <c r="I1055" i="64"/>
  <c r="I1057" i="64"/>
  <c r="I1059" i="64"/>
  <c r="I1061" i="64"/>
  <c r="I1063" i="64"/>
  <c r="I1065" i="64"/>
  <c r="I1067" i="64"/>
  <c r="I1069" i="64"/>
  <c r="I1071" i="64"/>
  <c r="I1073" i="64"/>
  <c r="I1075" i="64"/>
  <c r="I1077" i="64"/>
  <c r="I1079" i="64"/>
  <c r="I1081" i="64"/>
  <c r="I1083" i="64"/>
  <c r="I1085" i="64"/>
  <c r="I1087" i="64"/>
  <c r="I1089" i="64"/>
  <c r="I1091" i="64"/>
  <c r="I1093" i="64"/>
  <c r="I1095" i="64"/>
  <c r="I1097" i="64"/>
  <c r="I1099" i="64"/>
  <c r="I1101" i="64"/>
  <c r="I1103" i="64"/>
  <c r="I1105" i="64"/>
  <c r="I1107" i="64"/>
  <c r="I1109" i="64"/>
  <c r="I1111" i="64"/>
  <c r="I1113" i="64"/>
  <c r="I1115" i="64"/>
  <c r="I1117" i="64"/>
  <c r="I1119" i="64"/>
  <c r="I1121" i="64"/>
  <c r="I1123" i="64"/>
  <c r="I1125" i="64"/>
  <c r="I1127" i="64"/>
  <c r="I1129" i="64"/>
  <c r="I1131" i="64"/>
  <c r="I1133" i="64"/>
  <c r="I1135" i="64"/>
  <c r="I1137" i="64"/>
  <c r="I1139" i="64"/>
  <c r="I1141" i="64"/>
  <c r="I1143" i="64"/>
  <c r="I1145" i="64"/>
  <c r="I1147" i="64"/>
  <c r="I1149" i="64"/>
  <c r="I1151" i="64"/>
  <c r="I1153" i="64"/>
  <c r="I1155" i="64"/>
  <c r="I1157" i="64"/>
  <c r="I1159" i="64"/>
  <c r="I1161" i="64"/>
  <c r="I1163" i="64"/>
  <c r="I1165" i="64"/>
  <c r="I1167" i="64"/>
  <c r="I1169" i="64"/>
  <c r="I1171" i="64"/>
  <c r="I1173" i="64"/>
  <c r="I1175" i="64"/>
  <c r="I1177" i="64"/>
  <c r="I1179" i="64"/>
  <c r="I1181" i="64"/>
  <c r="I1183" i="64"/>
  <c r="I1185" i="64"/>
  <c r="I1187" i="64"/>
  <c r="I1189" i="64"/>
  <c r="I1191" i="64"/>
  <c r="I1193" i="64"/>
  <c r="I263" i="64"/>
  <c r="I253" i="64"/>
  <c r="I1195" i="64"/>
  <c r="I1197" i="64"/>
  <c r="I1199" i="64"/>
  <c r="I1201" i="64"/>
  <c r="I1203" i="64"/>
  <c r="I1205" i="64"/>
  <c r="I1207" i="64"/>
  <c r="I1209" i="64"/>
  <c r="I1211" i="64"/>
  <c r="I1213" i="64"/>
  <c r="I1215" i="64"/>
  <c r="I1217" i="64"/>
  <c r="I1219" i="64"/>
  <c r="I1221" i="64"/>
  <c r="I1223" i="64"/>
  <c r="I1225" i="64"/>
  <c r="I1227" i="64"/>
  <c r="I1229" i="64"/>
  <c r="I1231" i="64"/>
  <c r="I1233" i="64"/>
  <c r="I1235" i="64"/>
  <c r="I1237" i="64"/>
  <c r="I1239" i="64"/>
  <c r="I1241" i="64"/>
  <c r="I1243" i="64"/>
  <c r="I1245" i="64"/>
  <c r="I1247" i="64"/>
  <c r="I1249" i="64"/>
  <c r="I1251" i="64"/>
  <c r="I1253" i="64"/>
  <c r="I1255" i="64"/>
  <c r="I1257" i="64"/>
  <c r="I1259" i="64"/>
  <c r="I1261" i="64"/>
  <c r="I1263" i="64"/>
  <c r="I1265" i="64"/>
  <c r="I1267" i="64"/>
  <c r="I1269" i="64"/>
  <c r="I1271" i="64"/>
  <c r="I1273" i="64"/>
  <c r="I1275" i="64"/>
  <c r="I1277" i="64"/>
  <c r="I1279" i="64"/>
  <c r="I1281" i="64"/>
  <c r="I1283" i="64"/>
  <c r="I1285" i="64"/>
  <c r="I1287" i="64"/>
  <c r="I1289" i="64"/>
  <c r="I1291" i="64"/>
  <c r="I1293" i="64"/>
  <c r="I1295" i="64"/>
  <c r="I1297" i="64"/>
  <c r="I1299" i="64"/>
  <c r="I1301" i="64"/>
  <c r="I1303" i="64"/>
  <c r="I1305" i="64"/>
  <c r="I1307" i="64"/>
  <c r="I1309" i="64"/>
  <c r="I1311" i="64"/>
  <c r="I1313" i="64"/>
  <c r="I1315" i="64"/>
  <c r="I1317" i="64"/>
  <c r="I1319" i="64"/>
  <c r="I1321" i="64"/>
  <c r="I1323" i="64"/>
  <c r="I1325" i="64"/>
  <c r="I1327" i="64"/>
  <c r="I1329" i="64"/>
  <c r="I1331" i="64"/>
  <c r="I1333" i="64"/>
  <c r="I1335" i="64"/>
  <c r="I1337" i="64"/>
  <c r="I1339" i="64"/>
  <c r="I1341" i="64"/>
  <c r="I1343" i="64"/>
  <c r="I1345" i="64"/>
  <c r="I1347" i="64"/>
  <c r="I1349" i="64"/>
  <c r="I1351" i="64"/>
  <c r="I1353" i="64"/>
  <c r="I1355" i="64"/>
  <c r="I1357" i="64"/>
  <c r="I1359" i="64"/>
  <c r="I1361" i="64"/>
  <c r="I1363" i="64"/>
  <c r="I1365" i="64"/>
  <c r="I1367" i="64"/>
  <c r="I1369" i="64"/>
  <c r="I1371" i="64"/>
  <c r="I1373" i="64"/>
  <c r="I1375" i="64"/>
  <c r="I1377" i="64"/>
  <c r="I1379" i="64"/>
  <c r="I1381" i="64"/>
  <c r="I1383" i="64"/>
  <c r="I1385" i="64"/>
  <c r="I1387" i="64"/>
  <c r="I1389" i="64"/>
  <c r="I1391" i="64"/>
  <c r="I1393" i="64"/>
  <c r="I1395" i="64"/>
  <c r="I1397" i="64"/>
  <c r="I1399" i="64"/>
  <c r="I1401" i="64"/>
  <c r="I1403" i="64"/>
  <c r="I1405" i="64"/>
  <c r="I1407" i="64"/>
  <c r="I1409" i="64"/>
  <c r="I1411" i="64"/>
  <c r="I1413" i="64"/>
  <c r="I1415" i="64"/>
  <c r="I1417" i="64"/>
  <c r="I1419" i="64"/>
  <c r="I1421" i="64"/>
  <c r="I1423" i="64"/>
  <c r="I1425" i="64"/>
  <c r="I1427" i="64"/>
  <c r="I1429" i="64"/>
  <c r="I1431" i="64"/>
  <c r="I1433" i="64"/>
  <c r="I1435" i="64"/>
  <c r="I1437" i="64"/>
  <c r="I1439" i="64"/>
  <c r="I1441" i="64"/>
  <c r="I1443" i="64"/>
  <c r="I1445" i="64"/>
  <c r="I1447" i="64"/>
  <c r="I1449" i="64"/>
  <c r="I1451" i="64"/>
  <c r="I1453" i="64"/>
  <c r="I1455" i="64"/>
  <c r="I1457" i="64"/>
  <c r="I1459" i="64"/>
  <c r="I1461" i="64"/>
  <c r="I1463" i="64"/>
  <c r="I1465" i="64"/>
  <c r="I1467" i="64"/>
  <c r="I1469" i="64"/>
  <c r="I1471" i="64"/>
  <c r="I1473" i="64"/>
  <c r="I1475" i="64"/>
  <c r="I1477" i="64"/>
  <c r="I1479" i="64"/>
  <c r="I1481" i="64"/>
  <c r="I1483" i="64"/>
  <c r="I1485" i="64"/>
  <c r="I1487" i="64"/>
  <c r="I1489" i="64"/>
  <c r="I1491" i="64"/>
  <c r="I1493" i="64"/>
  <c r="I1495" i="64"/>
  <c r="I1497" i="64"/>
  <c r="I1499" i="64"/>
  <c r="I1501" i="64"/>
  <c r="I1503" i="64"/>
  <c r="I1505" i="64"/>
  <c r="I1507" i="64"/>
  <c r="I1509" i="64"/>
  <c r="I1511" i="64"/>
  <c r="I1513" i="64"/>
  <c r="I1515" i="64"/>
  <c r="I1517" i="64"/>
  <c r="I1519" i="64"/>
  <c r="I1521" i="64"/>
  <c r="I1523" i="64"/>
  <c r="I1525" i="64"/>
  <c r="I1527" i="64"/>
  <c r="I1529" i="64"/>
  <c r="I1531" i="64"/>
  <c r="I1533" i="64"/>
  <c r="I1535" i="64"/>
  <c r="I1537" i="64"/>
  <c r="I1539" i="64"/>
  <c r="I1541" i="64"/>
  <c r="I1543" i="64"/>
  <c r="I1545" i="64"/>
  <c r="I1547" i="64"/>
  <c r="I1549" i="64"/>
  <c r="I1551" i="64"/>
  <c r="I1553" i="64"/>
  <c r="I1555" i="64"/>
  <c r="I1557" i="64"/>
  <c r="I1559" i="64"/>
  <c r="I1561" i="64"/>
  <c r="I1563" i="64"/>
  <c r="I1565" i="64"/>
  <c r="I1567" i="64"/>
  <c r="I1569" i="64"/>
  <c r="I1571" i="64"/>
  <c r="I1573" i="64"/>
  <c r="I1575" i="64"/>
  <c r="I1577" i="64"/>
  <c r="I1579" i="64"/>
  <c r="I1581" i="64"/>
  <c r="I1583" i="64"/>
  <c r="I1585" i="64"/>
  <c r="I1587" i="64"/>
  <c r="I1589" i="64"/>
  <c r="I1591" i="64"/>
  <c r="I1593" i="64"/>
  <c r="I1595" i="64"/>
  <c r="I1597" i="64"/>
  <c r="I1599" i="64"/>
  <c r="I1601" i="64"/>
  <c r="I1603" i="64"/>
  <c r="I1605" i="64"/>
  <c r="I1607" i="64"/>
  <c r="I1609" i="64"/>
  <c r="I1611" i="64"/>
  <c r="I1613" i="64"/>
  <c r="I1615" i="64"/>
  <c r="I1617" i="64"/>
  <c r="I1619" i="64"/>
  <c r="I1621" i="64"/>
  <c r="I1623" i="64"/>
  <c r="I1625" i="64"/>
  <c r="I1627" i="64"/>
  <c r="I1629" i="64"/>
  <c r="I1631" i="64"/>
  <c r="I1633" i="64"/>
  <c r="I1635" i="64"/>
  <c r="I1637" i="64"/>
  <c r="I1639" i="64"/>
  <c r="I1641" i="64"/>
  <c r="I1643" i="64"/>
  <c r="I1645" i="64"/>
  <c r="I1647" i="64"/>
  <c r="I1649" i="64"/>
  <c r="I1651" i="64"/>
  <c r="I1653" i="64"/>
  <c r="I1655" i="64"/>
  <c r="I1657" i="64"/>
  <c r="I1659" i="64"/>
  <c r="I1661" i="64"/>
  <c r="I1663" i="64"/>
  <c r="I1665" i="64"/>
  <c r="I1667" i="64"/>
  <c r="I1669" i="64"/>
  <c r="I1671" i="64"/>
  <c r="I1673" i="64"/>
  <c r="I1675" i="64"/>
  <c r="I1677" i="64"/>
  <c r="I1679" i="64"/>
  <c r="I1681" i="64"/>
  <c r="I1683" i="64"/>
  <c r="I1685" i="64"/>
  <c r="I1687" i="64"/>
  <c r="I1689" i="64"/>
  <c r="I1691" i="64"/>
  <c r="I1693" i="64"/>
  <c r="I1695" i="64"/>
  <c r="I1697" i="64"/>
  <c r="I1699" i="64"/>
  <c r="I1701" i="64"/>
  <c r="I1703" i="64"/>
  <c r="I1705" i="64"/>
  <c r="I1707" i="64"/>
  <c r="I1709" i="64"/>
  <c r="I1711" i="64"/>
  <c r="I1713" i="64"/>
  <c r="I1715" i="64"/>
  <c r="I1717" i="64"/>
  <c r="I1719" i="64"/>
  <c r="I1721" i="64"/>
  <c r="I1723" i="64"/>
  <c r="I1725" i="64"/>
  <c r="I1727" i="64"/>
  <c r="I1729" i="64"/>
  <c r="I1731" i="64"/>
  <c r="I1733" i="64"/>
  <c r="I1735" i="64"/>
  <c r="I1737" i="64"/>
  <c r="I1739" i="64"/>
  <c r="I1741" i="64"/>
  <c r="I1743" i="64"/>
  <c r="I1745" i="64"/>
  <c r="I1747" i="64"/>
  <c r="I1749" i="64"/>
  <c r="I1751" i="64"/>
  <c r="I1753" i="64"/>
  <c r="I1755" i="64"/>
  <c r="I1757" i="64"/>
  <c r="I1759" i="64"/>
  <c r="I1761" i="64"/>
  <c r="I1763" i="64"/>
  <c r="I1765" i="64"/>
  <c r="I1767" i="64"/>
  <c r="I1769" i="64"/>
  <c r="I1771" i="64"/>
  <c r="I1773" i="64"/>
  <c r="I1775" i="64"/>
  <c r="I1777" i="64"/>
  <c r="I1779" i="64"/>
  <c r="I1781" i="64"/>
  <c r="I1783" i="64"/>
  <c r="I1785" i="64"/>
  <c r="I1787" i="64"/>
  <c r="I1789" i="64"/>
  <c r="I1791" i="64"/>
  <c r="I1793" i="64"/>
  <c r="I1795" i="64"/>
  <c r="I1797" i="64"/>
  <c r="I1799" i="64"/>
  <c r="I1801" i="64"/>
  <c r="I1803" i="64"/>
  <c r="I1805" i="64"/>
  <c r="I1807" i="64"/>
  <c r="I1809" i="64"/>
  <c r="I1811" i="64"/>
  <c r="I1813" i="64"/>
  <c r="I1815" i="64"/>
  <c r="I1817" i="64"/>
  <c r="I1819" i="64"/>
  <c r="I1821" i="64"/>
  <c r="I1823" i="64"/>
  <c r="I1825" i="64"/>
  <c r="I1827" i="64"/>
  <c r="I1829" i="64"/>
  <c r="I1831" i="64"/>
  <c r="I1833" i="64"/>
  <c r="I1835" i="64"/>
  <c r="I1837" i="64"/>
  <c r="I1839" i="64"/>
  <c r="I1841" i="64"/>
  <c r="I1843" i="64"/>
  <c r="I1845" i="64"/>
  <c r="I1847" i="64"/>
  <c r="I1849" i="64"/>
  <c r="I1851" i="64"/>
  <c r="I1853" i="64"/>
  <c r="I1855" i="64"/>
  <c r="I1857" i="64"/>
  <c r="I1859" i="64"/>
  <c r="I1861" i="64"/>
  <c r="I1863" i="64"/>
  <c r="I1865" i="64"/>
  <c r="I1867" i="64"/>
  <c r="I1869" i="64"/>
  <c r="I1871" i="64"/>
  <c r="I1873" i="64"/>
  <c r="I1875" i="64"/>
  <c r="I1877" i="64"/>
  <c r="I1879" i="64"/>
  <c r="I1881" i="64"/>
  <c r="I1883" i="64"/>
  <c r="I1885" i="64"/>
  <c r="I1887" i="64"/>
  <c r="I1889" i="64"/>
  <c r="I1891" i="64"/>
  <c r="I1893" i="64"/>
  <c r="I1895" i="64"/>
  <c r="I1897" i="64"/>
  <c r="I1899" i="64"/>
  <c r="I1901" i="64"/>
  <c r="I1903" i="64"/>
  <c r="I1905" i="64"/>
  <c r="I1907" i="64"/>
  <c r="I1909" i="64"/>
  <c r="I1911" i="64"/>
  <c r="I1913" i="64"/>
  <c r="I1915" i="64"/>
  <c r="I1917" i="64"/>
  <c r="I1919" i="64"/>
  <c r="I1921" i="64"/>
  <c r="I1923" i="64"/>
  <c r="I1925" i="64"/>
  <c r="I1927" i="64"/>
  <c r="I1929" i="64"/>
  <c r="I1931" i="64"/>
  <c r="I1933" i="64"/>
  <c r="I1935" i="64"/>
  <c r="I1937" i="64"/>
  <c r="I1939" i="64"/>
  <c r="I1941" i="64"/>
  <c r="I1943" i="64"/>
  <c r="I1945" i="64"/>
  <c r="I1947" i="64"/>
  <c r="I1949" i="64"/>
  <c r="I1951" i="64"/>
  <c r="I1953" i="64"/>
  <c r="I1955" i="64"/>
  <c r="I1957" i="64"/>
  <c r="I1959" i="64"/>
  <c r="I1961" i="64"/>
  <c r="I1963" i="64"/>
  <c r="I1965" i="64"/>
  <c r="I1967" i="64"/>
  <c r="I1969" i="64"/>
  <c r="I1971" i="64"/>
  <c r="I1973" i="64"/>
  <c r="I1975" i="64"/>
  <c r="I1977" i="64"/>
  <c r="I1979" i="64"/>
  <c r="I1981" i="64"/>
  <c r="I1983" i="64"/>
  <c r="I1985" i="64"/>
  <c r="I1987" i="64"/>
  <c r="I1989" i="64"/>
  <c r="I1991" i="64"/>
  <c r="I1993" i="64"/>
  <c r="I1995" i="64"/>
  <c r="I1997" i="64"/>
  <c r="I1999" i="64"/>
  <c r="I2001" i="64"/>
  <c r="I2003" i="64"/>
  <c r="I2005" i="64"/>
  <c r="I2007" i="64"/>
  <c r="I2009" i="64"/>
  <c r="I2011" i="64"/>
  <c r="I2013" i="64"/>
  <c r="I2015" i="64"/>
  <c r="I2017" i="64"/>
  <c r="I2019" i="64"/>
  <c r="I2021" i="64"/>
  <c r="I2023" i="64"/>
  <c r="I2025" i="64"/>
  <c r="I2027" i="64"/>
  <c r="I2029" i="64"/>
  <c r="I2031" i="64"/>
  <c r="I2033" i="64"/>
  <c r="I2035" i="64"/>
  <c r="I2037" i="64"/>
  <c r="I2039" i="64"/>
  <c r="I2041" i="64"/>
  <c r="I2043" i="64"/>
  <c r="I2045" i="64"/>
  <c r="I2047" i="64"/>
  <c r="I2049" i="64"/>
  <c r="I2051" i="64"/>
  <c r="I2053" i="64"/>
  <c r="I2055" i="64"/>
  <c r="I2057" i="64"/>
  <c r="I2059" i="64"/>
  <c r="I2061" i="64"/>
  <c r="I2063" i="64"/>
  <c r="I2065" i="64"/>
  <c r="I2067" i="64"/>
  <c r="I2069" i="64"/>
  <c r="I2071" i="64"/>
  <c r="I2073" i="64"/>
  <c r="I2075" i="64"/>
  <c r="I2077" i="64"/>
  <c r="I2079" i="64"/>
  <c r="I2081" i="64"/>
  <c r="I2083" i="64"/>
  <c r="I2085" i="64"/>
  <c r="I2087" i="64"/>
  <c r="I2089" i="64"/>
  <c r="I2091" i="64"/>
  <c r="I2093" i="64"/>
  <c r="I2095" i="64"/>
  <c r="I2097" i="64"/>
  <c r="I2099" i="64"/>
  <c r="I2101" i="64"/>
  <c r="I2103" i="64"/>
  <c r="I2105" i="64"/>
  <c r="I2107" i="64"/>
  <c r="I2109" i="64"/>
  <c r="I2111" i="64"/>
  <c r="I2113" i="64"/>
  <c r="I2115" i="64"/>
  <c r="I2117" i="64"/>
  <c r="I2119" i="64"/>
  <c r="I2121" i="64"/>
  <c r="I2123" i="64"/>
  <c r="I2125" i="64"/>
  <c r="I2127" i="64"/>
  <c r="I2129" i="64"/>
  <c r="I2131" i="64"/>
  <c r="I2133" i="64"/>
  <c r="I2135" i="64"/>
  <c r="I2137" i="64"/>
  <c r="I2139" i="64"/>
  <c r="I2141" i="64"/>
  <c r="I2143" i="64"/>
  <c r="I2145" i="64"/>
  <c r="I2147" i="64"/>
  <c r="I2149" i="64"/>
  <c r="I2151" i="64"/>
  <c r="I2153" i="64"/>
  <c r="I2155" i="64"/>
  <c r="I2157" i="64"/>
  <c r="I2159" i="64"/>
  <c r="I2161" i="64"/>
  <c r="I2163" i="64"/>
  <c r="I2165" i="64"/>
  <c r="I2167" i="64"/>
  <c r="I2169" i="64"/>
  <c r="I2171" i="64"/>
  <c r="I2173" i="64"/>
  <c r="I2175" i="64"/>
  <c r="I2177" i="64"/>
  <c r="I2179" i="64"/>
  <c r="I2181" i="64"/>
  <c r="I2183" i="64"/>
  <c r="I2185" i="64"/>
  <c r="I2187" i="64"/>
  <c r="I2189" i="64"/>
  <c r="I2191" i="64"/>
  <c r="I2193" i="64"/>
  <c r="I2195" i="64"/>
  <c r="I2197" i="64"/>
  <c r="I2199" i="64"/>
  <c r="I2201" i="64"/>
  <c r="I2203" i="64"/>
  <c r="I2205" i="64"/>
  <c r="I2207" i="64"/>
  <c r="I2209" i="64"/>
  <c r="I2211" i="64"/>
  <c r="I2213" i="64"/>
  <c r="I2215" i="64"/>
  <c r="I2217" i="64"/>
  <c r="I2219" i="64"/>
  <c r="I2221" i="64"/>
  <c r="I2223" i="64"/>
  <c r="I2225" i="64"/>
  <c r="I2227" i="64"/>
  <c r="I2229" i="64"/>
  <c r="I2231" i="64"/>
  <c r="I2233" i="64"/>
  <c r="I2235" i="64"/>
  <c r="I2237" i="64"/>
  <c r="I2239" i="64"/>
  <c r="I2241" i="64"/>
  <c r="I2243" i="64"/>
  <c r="I2245" i="64"/>
  <c r="I2247" i="64"/>
  <c r="I2249" i="64"/>
  <c r="I2251" i="64"/>
  <c r="I2253" i="64"/>
  <c r="I2255" i="64"/>
  <c r="I2257" i="64"/>
  <c r="I2259" i="64"/>
  <c r="I2261" i="64"/>
  <c r="I2263" i="64"/>
  <c r="I2265" i="64"/>
  <c r="I2267" i="64"/>
  <c r="I2269" i="64"/>
  <c r="I2271" i="64"/>
  <c r="I2273" i="64"/>
  <c r="I2275" i="64"/>
  <c r="I2277" i="64"/>
  <c r="I2279" i="64"/>
  <c r="I2281" i="64"/>
  <c r="I2283" i="64"/>
  <c r="I2285" i="64"/>
  <c r="I2287" i="64"/>
  <c r="I2289" i="64"/>
  <c r="I2291" i="64"/>
  <c r="I2293" i="64"/>
  <c r="I2295" i="64"/>
  <c r="I2297" i="64"/>
  <c r="I2299" i="64"/>
  <c r="I2301" i="64"/>
  <c r="I2303" i="64"/>
  <c r="I2305" i="64"/>
  <c r="I2307" i="64"/>
  <c r="I2309" i="64"/>
  <c r="I2311" i="64"/>
  <c r="I2313" i="64"/>
  <c r="I2315" i="64"/>
  <c r="I2317" i="64"/>
  <c r="I2319" i="64"/>
  <c r="I2321" i="64"/>
  <c r="I2323" i="64"/>
  <c r="I2325" i="64"/>
  <c r="I2327" i="64"/>
  <c r="I2329" i="64"/>
  <c r="I2331" i="64"/>
  <c r="I2333" i="64"/>
  <c r="I2335" i="64"/>
  <c r="I2337" i="64"/>
  <c r="I2339" i="64"/>
  <c r="I2341" i="64"/>
  <c r="I2343" i="64"/>
  <c r="I2345" i="64"/>
  <c r="I2347" i="64"/>
  <c r="I1196" i="64"/>
  <c r="I1198" i="64"/>
  <c r="I1200" i="64"/>
  <c r="I1202" i="64"/>
  <c r="I1204" i="64"/>
  <c r="I1206" i="64"/>
  <c r="I1208" i="64"/>
  <c r="I1210" i="64"/>
  <c r="I1212" i="64"/>
  <c r="I1214" i="64"/>
  <c r="I1216" i="64"/>
  <c r="I1218" i="64"/>
  <c r="I1220" i="64"/>
  <c r="I1222" i="64"/>
  <c r="I1224" i="64"/>
  <c r="I1226" i="64"/>
  <c r="I1228" i="64"/>
  <c r="I1230" i="64"/>
  <c r="I1232" i="64"/>
  <c r="I1234" i="64"/>
  <c r="I1236" i="64"/>
  <c r="I1238" i="64"/>
  <c r="I1240" i="64"/>
  <c r="I1242" i="64"/>
  <c r="I1244" i="64"/>
  <c r="I1246" i="64"/>
  <c r="I1248" i="64"/>
  <c r="I1250" i="64"/>
  <c r="I1252" i="64"/>
  <c r="I1254" i="64"/>
  <c r="I1256" i="64"/>
  <c r="I1258" i="64"/>
  <c r="I1260" i="64"/>
  <c r="I1262" i="64"/>
  <c r="I1264" i="64"/>
  <c r="I1266" i="64"/>
  <c r="I1268" i="64"/>
  <c r="I1270" i="64"/>
  <c r="I1272" i="64"/>
  <c r="I1274" i="64"/>
  <c r="I1276" i="64"/>
  <c r="I1278" i="64"/>
  <c r="I1280" i="64"/>
  <c r="I1282" i="64"/>
  <c r="I1284" i="64"/>
  <c r="I1286" i="64"/>
  <c r="I1288" i="64"/>
  <c r="I1290" i="64"/>
  <c r="I1292" i="64"/>
  <c r="I1294" i="64"/>
  <c r="I1296" i="64"/>
  <c r="I1298" i="64"/>
  <c r="I1300" i="64"/>
  <c r="I1302" i="64"/>
  <c r="I1304" i="64"/>
  <c r="I1306" i="64"/>
  <c r="I1308" i="64"/>
  <c r="I1310" i="64"/>
  <c r="I1312" i="64"/>
  <c r="I1314" i="64"/>
  <c r="I1316" i="64"/>
  <c r="I1318" i="64"/>
  <c r="I1320" i="64"/>
  <c r="I1322" i="64"/>
  <c r="I1324" i="64"/>
  <c r="I1326" i="64"/>
  <c r="I1328" i="64"/>
  <c r="I1330" i="64"/>
  <c r="I1332" i="64"/>
  <c r="I1334" i="64"/>
  <c r="I1336" i="64"/>
  <c r="I1338" i="64"/>
  <c r="I1340" i="64"/>
  <c r="I1342" i="64"/>
  <c r="I1344" i="64"/>
  <c r="I1346" i="64"/>
  <c r="I1348" i="64"/>
  <c r="I1350" i="64"/>
  <c r="I1352" i="64"/>
  <c r="I1354" i="64"/>
  <c r="I1356" i="64"/>
  <c r="I1358" i="64"/>
  <c r="I1360" i="64"/>
  <c r="I1362" i="64"/>
  <c r="I1364" i="64"/>
  <c r="I1366" i="64"/>
  <c r="I1368" i="64"/>
  <c r="I1370" i="64"/>
  <c r="I1372" i="64"/>
  <c r="I1374" i="64"/>
  <c r="I1376" i="64"/>
  <c r="I1378" i="64"/>
  <c r="I1380" i="64"/>
  <c r="I1382" i="64"/>
  <c r="I1384" i="64"/>
  <c r="I1386" i="64"/>
  <c r="I1388" i="64"/>
  <c r="I1390" i="64"/>
  <c r="I1392" i="64"/>
  <c r="I1394" i="64"/>
  <c r="I1396" i="64"/>
  <c r="I1398" i="64"/>
  <c r="I1400" i="64"/>
  <c r="I1402" i="64"/>
  <c r="I1404" i="64"/>
  <c r="I1406" i="64"/>
  <c r="I1408" i="64"/>
  <c r="I1410" i="64"/>
  <c r="I1412" i="64"/>
  <c r="I1414" i="64"/>
  <c r="I1416" i="64"/>
  <c r="I1418" i="64"/>
  <c r="I1420" i="64"/>
  <c r="I1422" i="64"/>
  <c r="I1424" i="64"/>
  <c r="I1426" i="64"/>
  <c r="I1428" i="64"/>
  <c r="I1430" i="64"/>
  <c r="I1432" i="64"/>
  <c r="I1434" i="64"/>
  <c r="I1436" i="64"/>
  <c r="I1438" i="64"/>
  <c r="I1440" i="64"/>
  <c r="I1442" i="64"/>
  <c r="I1444" i="64"/>
  <c r="I1446" i="64"/>
  <c r="I1448" i="64"/>
  <c r="I1450" i="64"/>
  <c r="I1452" i="64"/>
  <c r="I1454" i="64"/>
  <c r="I1456" i="64"/>
  <c r="I1458" i="64"/>
  <c r="I1460" i="64"/>
  <c r="I1462" i="64"/>
  <c r="I1464" i="64"/>
  <c r="I1466" i="64"/>
  <c r="I1468" i="64"/>
  <c r="I1470" i="64"/>
  <c r="I1472" i="64"/>
  <c r="I1474" i="64"/>
  <c r="I1476" i="64"/>
  <c r="I1478" i="64"/>
  <c r="I1480" i="64"/>
  <c r="I1482" i="64"/>
  <c r="I1484" i="64"/>
  <c r="I1486" i="64"/>
  <c r="I1488" i="64"/>
  <c r="I1490" i="64"/>
  <c r="I1492" i="64"/>
  <c r="I1494" i="64"/>
  <c r="I1496" i="64"/>
  <c r="I1498" i="64"/>
  <c r="I1500" i="64"/>
  <c r="I1502" i="64"/>
  <c r="I1504" i="64"/>
  <c r="I1506" i="64"/>
  <c r="I1508" i="64"/>
  <c r="I1510" i="64"/>
  <c r="I1512" i="64"/>
  <c r="I1514" i="64"/>
  <c r="I1516" i="64"/>
  <c r="I1518" i="64"/>
  <c r="I1520" i="64"/>
  <c r="I1522" i="64"/>
  <c r="I1524" i="64"/>
  <c r="I1526" i="64"/>
  <c r="I1528" i="64"/>
  <c r="I1530" i="64"/>
  <c r="I1532" i="64"/>
  <c r="I1534" i="64"/>
  <c r="I1536" i="64"/>
  <c r="I1538" i="64"/>
  <c r="I1540" i="64"/>
  <c r="I1542" i="64"/>
  <c r="I1544" i="64"/>
  <c r="I1546" i="64"/>
  <c r="I1548" i="64"/>
  <c r="I1550" i="64"/>
  <c r="I1552" i="64"/>
  <c r="I1554" i="64"/>
  <c r="I1556" i="64"/>
  <c r="I1558" i="64"/>
  <c r="I1560" i="64"/>
  <c r="I1562" i="64"/>
  <c r="I1564" i="64"/>
  <c r="I1566" i="64"/>
  <c r="I1568" i="64"/>
  <c r="I1570" i="64"/>
  <c r="I1572" i="64"/>
  <c r="I1574" i="64"/>
  <c r="I1576" i="64"/>
  <c r="I1578" i="64"/>
  <c r="I1580" i="64"/>
  <c r="I1582" i="64"/>
  <c r="I1584" i="64"/>
  <c r="I1586" i="64"/>
  <c r="I1588" i="64"/>
  <c r="I1590" i="64"/>
  <c r="I1592" i="64"/>
  <c r="I1594" i="64"/>
  <c r="I1596" i="64"/>
  <c r="I1598" i="64"/>
  <c r="I1600" i="64"/>
  <c r="I1602" i="64"/>
  <c r="I1604" i="64"/>
  <c r="I1606" i="64"/>
  <c r="I1608" i="64"/>
  <c r="I1610" i="64"/>
  <c r="I1612" i="64"/>
  <c r="I1614" i="64"/>
  <c r="I1616" i="64"/>
  <c r="I1618" i="64"/>
  <c r="I1620" i="64"/>
  <c r="I1622" i="64"/>
  <c r="I1624" i="64"/>
  <c r="I1626" i="64"/>
  <c r="I1628" i="64"/>
  <c r="I1630" i="64"/>
  <c r="I1632" i="64"/>
  <c r="I1634" i="64"/>
  <c r="I1636" i="64"/>
  <c r="I1638" i="64"/>
  <c r="I1640" i="64"/>
  <c r="I1642" i="64"/>
  <c r="I1644" i="64"/>
  <c r="I1646" i="64"/>
  <c r="I1648" i="64"/>
  <c r="I1650" i="64"/>
  <c r="I1652" i="64"/>
  <c r="I1654" i="64"/>
  <c r="I1656" i="64"/>
  <c r="I1658" i="64"/>
  <c r="I1660" i="64"/>
  <c r="I1662" i="64"/>
  <c r="I1664" i="64"/>
  <c r="I1666" i="64"/>
  <c r="I1668" i="64"/>
  <c r="I1670" i="64"/>
  <c r="I1672" i="64"/>
  <c r="I1674" i="64"/>
  <c r="I1676" i="64"/>
  <c r="I1678" i="64"/>
  <c r="I1680" i="64"/>
  <c r="I1682" i="64"/>
  <c r="I1684" i="64"/>
  <c r="I1686" i="64"/>
  <c r="I1688" i="64"/>
  <c r="I1690" i="64"/>
  <c r="I1692" i="64"/>
  <c r="I1694" i="64"/>
  <c r="I1696" i="64"/>
  <c r="I1698" i="64"/>
  <c r="I1700" i="64"/>
  <c r="I1702" i="64"/>
  <c r="I1704" i="64"/>
  <c r="I1706" i="64"/>
  <c r="I1708" i="64"/>
  <c r="I1710" i="64"/>
  <c r="I1712" i="64"/>
  <c r="I1714" i="64"/>
  <c r="I1716" i="64"/>
  <c r="I1718" i="64"/>
  <c r="I1720" i="64"/>
  <c r="I1722" i="64"/>
  <c r="I1724" i="64"/>
  <c r="I1726" i="64"/>
  <c r="I1728" i="64"/>
  <c r="I1730" i="64"/>
  <c r="I1732" i="64"/>
  <c r="I1734" i="64"/>
  <c r="I1736" i="64"/>
  <c r="I1738" i="64"/>
  <c r="I1740" i="64"/>
  <c r="I1742" i="64"/>
  <c r="I1744" i="64"/>
  <c r="I1746" i="64"/>
  <c r="I1748" i="64"/>
  <c r="I1750" i="64"/>
  <c r="I1752" i="64"/>
  <c r="I1754" i="64"/>
  <c r="I1756" i="64"/>
  <c r="I1758" i="64"/>
  <c r="I1760" i="64"/>
  <c r="I1762" i="64"/>
  <c r="I1764" i="64"/>
  <c r="I1766" i="64"/>
  <c r="I1768" i="64"/>
  <c r="I1770" i="64"/>
  <c r="I1772" i="64"/>
  <c r="I1774" i="64"/>
  <c r="I1776" i="64"/>
  <c r="I1778" i="64"/>
  <c r="I1780" i="64"/>
  <c r="I1782" i="64"/>
  <c r="I1784" i="64"/>
  <c r="I1786" i="64"/>
  <c r="I1788" i="64"/>
  <c r="I1790" i="64"/>
  <c r="I1792" i="64"/>
  <c r="I1794" i="64"/>
  <c r="I1796" i="64"/>
  <c r="I1798" i="64"/>
  <c r="I1800" i="64"/>
  <c r="I1802" i="64"/>
  <c r="I1804" i="64"/>
  <c r="I1806" i="64"/>
  <c r="I1808" i="64"/>
  <c r="I1810" i="64"/>
  <c r="I1812" i="64"/>
  <c r="I1814" i="64"/>
  <c r="I1816" i="64"/>
  <c r="I1818" i="64"/>
  <c r="I1820" i="64"/>
  <c r="I1822" i="64"/>
  <c r="I1824" i="64"/>
  <c r="I1826" i="64"/>
  <c r="I1828" i="64"/>
  <c r="I1830" i="64"/>
  <c r="I1832" i="64"/>
  <c r="I1834" i="64"/>
  <c r="I1836" i="64"/>
  <c r="I1838" i="64"/>
  <c r="I1840" i="64"/>
  <c r="I1842" i="64"/>
  <c r="I1844" i="64"/>
  <c r="I1846" i="64"/>
  <c r="I1848" i="64"/>
  <c r="I1850" i="64"/>
  <c r="I1852" i="64"/>
  <c r="I1854" i="64"/>
  <c r="I1856" i="64"/>
  <c r="I1858" i="64"/>
  <c r="I1860" i="64"/>
  <c r="I1862" i="64"/>
  <c r="I1864" i="64"/>
  <c r="I1866" i="64"/>
  <c r="I1868" i="64"/>
  <c r="I1870" i="64"/>
  <c r="I1872" i="64"/>
  <c r="I1874" i="64"/>
  <c r="I1876" i="64"/>
  <c r="I1878" i="64"/>
  <c r="I1880" i="64"/>
  <c r="I1882" i="64"/>
  <c r="I1884" i="64"/>
  <c r="I1886" i="64"/>
  <c r="I1888" i="64"/>
  <c r="I1890" i="64"/>
  <c r="I1892" i="64"/>
  <c r="I1894" i="64"/>
  <c r="I1896" i="64"/>
  <c r="I1898" i="64"/>
  <c r="I1900" i="64"/>
  <c r="I1902" i="64"/>
  <c r="I1904" i="64"/>
  <c r="I1906" i="64"/>
  <c r="I1908" i="64"/>
  <c r="I1910" i="64"/>
  <c r="I1912" i="64"/>
  <c r="I1914" i="64"/>
  <c r="I1916" i="64"/>
  <c r="I1918" i="64"/>
  <c r="I1920" i="64"/>
  <c r="I1922" i="64"/>
  <c r="I1924" i="64"/>
  <c r="I1926" i="64"/>
  <c r="I1928" i="64"/>
  <c r="I1930" i="64"/>
  <c r="I1932" i="64"/>
  <c r="I1934" i="64"/>
  <c r="I1936" i="64"/>
  <c r="I1938" i="64"/>
  <c r="I1940" i="64"/>
  <c r="I1942" i="64"/>
  <c r="I1944" i="64"/>
  <c r="I1946" i="64"/>
  <c r="I1948" i="64"/>
  <c r="I1950" i="64"/>
  <c r="I1952" i="64"/>
  <c r="I1954" i="64"/>
  <c r="I1956" i="64"/>
  <c r="I1958" i="64"/>
  <c r="I1960" i="64"/>
  <c r="I1962" i="64"/>
  <c r="I1964" i="64"/>
  <c r="I1966" i="64"/>
  <c r="I1968" i="64"/>
  <c r="I1970" i="64"/>
  <c r="I1972" i="64"/>
  <c r="I1974" i="64"/>
  <c r="I1976" i="64"/>
  <c r="I1978" i="64"/>
  <c r="I1980" i="64"/>
  <c r="I1982" i="64"/>
  <c r="I1984" i="64"/>
  <c r="I1986" i="64"/>
  <c r="I1988" i="64"/>
  <c r="I1990" i="64"/>
  <c r="I1992" i="64"/>
  <c r="I1994" i="64"/>
  <c r="I1996" i="64"/>
  <c r="I1998" i="64"/>
  <c r="I2000" i="64"/>
  <c r="I2002" i="64"/>
  <c r="I2004" i="64"/>
  <c r="I2006" i="64"/>
  <c r="I2008" i="64"/>
  <c r="I2010" i="64"/>
  <c r="I2012" i="64"/>
  <c r="I2014" i="64"/>
  <c r="I2016" i="64"/>
  <c r="I2018" i="64"/>
  <c r="I2020" i="64"/>
  <c r="I2022" i="64"/>
  <c r="I2024" i="64"/>
  <c r="I2026" i="64"/>
  <c r="I2028" i="64"/>
  <c r="I2030" i="64"/>
  <c r="I2032" i="64"/>
  <c r="I2034" i="64"/>
  <c r="I2036" i="64"/>
  <c r="I2038" i="64"/>
  <c r="I2040" i="64"/>
  <c r="I2042" i="64"/>
  <c r="I2044" i="64"/>
  <c r="I2046" i="64"/>
  <c r="I2048" i="64"/>
  <c r="I2050" i="64"/>
  <c r="I2052" i="64"/>
  <c r="I2054" i="64"/>
  <c r="I2056" i="64"/>
  <c r="I2058" i="64"/>
  <c r="I2060" i="64"/>
  <c r="I2062" i="64"/>
  <c r="I2064" i="64"/>
  <c r="I2066" i="64"/>
  <c r="I2068" i="64"/>
  <c r="I2070" i="64"/>
  <c r="I2072" i="64"/>
  <c r="I2074" i="64"/>
  <c r="I2076" i="64"/>
  <c r="I2078" i="64"/>
  <c r="I2080" i="64"/>
  <c r="I2082" i="64"/>
  <c r="I2084" i="64"/>
  <c r="I2086" i="64"/>
  <c r="I2088" i="64"/>
  <c r="I2090" i="64"/>
  <c r="I2092" i="64"/>
  <c r="I2094" i="64"/>
  <c r="I2096" i="64"/>
  <c r="I2098" i="64"/>
  <c r="I2100" i="64"/>
  <c r="I2102" i="64"/>
  <c r="I2104" i="64"/>
  <c r="I2106" i="64"/>
  <c r="I2108" i="64"/>
  <c r="I2110" i="64"/>
  <c r="I2112" i="64"/>
  <c r="I2114" i="64"/>
  <c r="I2116" i="64"/>
  <c r="I2118" i="64"/>
  <c r="I2120" i="64"/>
  <c r="I2122" i="64"/>
  <c r="I2124" i="64"/>
  <c r="I2126" i="64"/>
  <c r="I2128" i="64"/>
  <c r="I2130" i="64"/>
  <c r="I2132" i="64"/>
  <c r="I2134" i="64"/>
  <c r="I2136" i="64"/>
  <c r="I2138" i="64"/>
  <c r="I2140" i="64"/>
  <c r="I2142" i="64"/>
  <c r="I2144" i="64"/>
  <c r="I2146" i="64"/>
  <c r="I2148" i="64"/>
  <c r="I2150" i="64"/>
  <c r="I2152" i="64"/>
  <c r="I2154" i="64"/>
  <c r="I2156" i="64"/>
  <c r="I2158" i="64"/>
  <c r="I2160" i="64"/>
  <c r="I2162" i="64"/>
  <c r="I2164" i="64"/>
  <c r="I2166" i="64"/>
  <c r="I2168" i="64"/>
  <c r="I2170" i="64"/>
  <c r="I2172" i="64"/>
  <c r="I2174" i="64"/>
  <c r="I2176" i="64"/>
  <c r="I2178" i="64"/>
  <c r="I2180" i="64"/>
  <c r="I2182" i="64"/>
  <c r="I2184" i="64"/>
  <c r="I2186" i="64"/>
  <c r="I2188" i="64"/>
  <c r="I2190" i="64"/>
  <c r="I2192" i="64"/>
  <c r="I2194" i="64"/>
  <c r="I2196" i="64"/>
  <c r="I2198" i="64"/>
  <c r="I2200" i="64"/>
  <c r="I2202" i="64"/>
  <c r="I2204" i="64"/>
  <c r="I2206" i="64"/>
  <c r="I2208" i="64"/>
  <c r="I2210" i="64"/>
  <c r="I2212" i="64"/>
  <c r="I2214" i="64"/>
  <c r="I2216" i="64"/>
  <c r="I2218" i="64"/>
  <c r="I2220" i="64"/>
  <c r="I2222" i="64"/>
  <c r="I2224" i="64"/>
  <c r="I2226" i="64"/>
  <c r="I2228" i="64"/>
  <c r="I2230" i="64"/>
  <c r="I2232" i="64"/>
  <c r="I2234" i="64"/>
  <c r="I2236" i="64"/>
  <c r="I2238" i="64"/>
  <c r="I2240" i="64"/>
  <c r="I2242" i="64"/>
  <c r="I2244" i="64"/>
  <c r="I2246" i="64"/>
  <c r="I2248" i="64"/>
  <c r="I2250" i="64"/>
  <c r="I2252" i="64"/>
  <c r="I2254" i="64"/>
  <c r="I2256" i="64"/>
  <c r="I2258" i="64"/>
  <c r="I2260" i="64"/>
  <c r="I2262" i="64"/>
  <c r="I2264" i="64"/>
  <c r="I2266" i="64"/>
  <c r="I2268" i="64"/>
  <c r="I2270" i="64"/>
  <c r="I2272" i="64"/>
  <c r="I2274" i="64"/>
  <c r="I2276" i="64"/>
  <c r="I2278" i="64"/>
  <c r="I2280" i="64"/>
  <c r="I2282" i="64"/>
  <c r="I2284" i="64"/>
  <c r="I2286" i="64"/>
  <c r="I2288" i="64"/>
  <c r="I2290" i="64"/>
  <c r="I2292" i="64"/>
  <c r="I2294" i="64"/>
  <c r="I2296" i="64"/>
  <c r="I2298" i="64"/>
  <c r="I2300" i="64"/>
  <c r="I2302" i="64"/>
  <c r="I2304" i="64"/>
  <c r="I2306" i="64"/>
  <c r="I2308" i="64"/>
  <c r="I2310" i="64"/>
  <c r="I2312" i="64"/>
  <c r="I2314" i="64"/>
  <c r="I2316" i="64"/>
  <c r="I2318" i="64"/>
  <c r="I2320" i="64"/>
  <c r="I2322" i="64"/>
  <c r="I2324" i="64"/>
  <c r="I2326" i="64"/>
  <c r="I2328" i="64"/>
  <c r="I2330" i="64"/>
  <c r="I2332" i="64"/>
  <c r="I2334" i="64"/>
  <c r="I2336" i="64"/>
  <c r="I2338" i="64"/>
  <c r="I2340" i="64"/>
  <c r="I2342" i="64"/>
  <c r="I2344" i="64"/>
  <c r="I2346" i="64"/>
  <c r="I2348" i="64"/>
  <c r="I3348" i="64"/>
  <c r="I2349" i="64"/>
  <c r="I2351" i="64"/>
  <c r="I2353" i="64"/>
  <c r="I2355" i="64"/>
  <c r="I2357" i="64"/>
  <c r="I2359" i="64"/>
  <c r="I2361" i="64"/>
  <c r="I2363" i="64"/>
  <c r="I2365" i="64"/>
  <c r="I2367" i="64"/>
  <c r="I2369" i="64"/>
  <c r="I2371" i="64"/>
  <c r="I2373" i="64"/>
  <c r="I2375" i="64"/>
  <c r="I2377" i="64"/>
  <c r="I2379" i="64"/>
  <c r="I2381" i="64"/>
  <c r="I2383" i="64"/>
  <c r="I2385" i="64"/>
  <c r="I2387" i="64"/>
  <c r="I2389" i="64"/>
  <c r="I2391" i="64"/>
  <c r="I2393" i="64"/>
  <c r="I2395" i="64"/>
  <c r="I2397" i="64"/>
  <c r="I2399" i="64"/>
  <c r="I2401" i="64"/>
  <c r="I2403" i="64"/>
  <c r="I2405" i="64"/>
  <c r="I2407" i="64"/>
  <c r="I2409" i="64"/>
  <c r="I2411" i="64"/>
  <c r="I2413" i="64"/>
  <c r="I2415" i="64"/>
  <c r="I2417" i="64"/>
  <c r="I2419" i="64"/>
  <c r="I2421" i="64"/>
  <c r="I2423" i="64"/>
  <c r="I2425" i="64"/>
  <c r="I2427" i="64"/>
  <c r="I2429" i="64"/>
  <c r="I2431" i="64"/>
  <c r="I2433" i="64"/>
  <c r="I2435" i="64"/>
  <c r="I2437" i="64"/>
  <c r="I2439" i="64"/>
  <c r="I2441" i="64"/>
  <c r="I2443" i="64"/>
  <c r="I2445" i="64"/>
  <c r="I2447" i="64"/>
  <c r="I2449" i="64"/>
  <c r="I2451" i="64"/>
  <c r="I2453" i="64"/>
  <c r="I2455" i="64"/>
  <c r="I2457" i="64"/>
  <c r="I2459" i="64"/>
  <c r="I2461" i="64"/>
  <c r="I2463" i="64"/>
  <c r="I2465" i="64"/>
  <c r="I2467" i="64"/>
  <c r="I2469" i="64"/>
  <c r="I2471" i="64"/>
  <c r="I2473" i="64"/>
  <c r="I2475" i="64"/>
  <c r="I2477" i="64"/>
  <c r="I2479" i="64"/>
  <c r="I2481" i="64"/>
  <c r="I2483" i="64"/>
  <c r="I2485" i="64"/>
  <c r="I2487" i="64"/>
  <c r="I2489" i="64"/>
  <c r="I2491" i="64"/>
  <c r="I2493" i="64"/>
  <c r="I2495" i="64"/>
  <c r="I2497" i="64"/>
  <c r="I2499" i="64"/>
  <c r="I2501" i="64"/>
  <c r="I2503" i="64"/>
  <c r="I2505" i="64"/>
  <c r="I2507" i="64"/>
  <c r="I2509" i="64"/>
  <c r="I2511" i="64"/>
  <c r="I2513" i="64"/>
  <c r="I2515" i="64"/>
  <c r="I2517" i="64"/>
  <c r="I2519" i="64"/>
  <c r="I2521" i="64"/>
  <c r="I2523" i="64"/>
  <c r="I2525" i="64"/>
  <c r="I2527" i="64"/>
  <c r="I2529" i="64"/>
  <c r="I2531" i="64"/>
  <c r="I2533" i="64"/>
  <c r="I2535" i="64"/>
  <c r="I2537" i="64"/>
  <c r="I2539" i="64"/>
  <c r="I2541" i="64"/>
  <c r="I2543" i="64"/>
  <c r="I2545" i="64"/>
  <c r="I2547" i="64"/>
  <c r="I2549" i="64"/>
  <c r="I2551" i="64"/>
  <c r="I2553" i="64"/>
  <c r="I2555" i="64"/>
  <c r="I2557" i="64"/>
  <c r="I2559" i="64"/>
  <c r="I2561" i="64"/>
  <c r="I2563" i="64"/>
  <c r="I2565" i="64"/>
  <c r="I2567" i="64"/>
  <c r="I2569" i="64"/>
  <c r="I2571" i="64"/>
  <c r="I2573" i="64"/>
  <c r="I2575" i="64"/>
  <c r="I2577" i="64"/>
  <c r="I2579" i="64"/>
  <c r="I2581" i="64"/>
  <c r="I2583" i="64"/>
  <c r="I2585" i="64"/>
  <c r="I2587" i="64"/>
  <c r="I2589" i="64"/>
  <c r="I2591" i="64"/>
  <c r="I2593" i="64"/>
  <c r="I2595" i="64"/>
  <c r="I2597" i="64"/>
  <c r="I2599" i="64"/>
  <c r="I2601" i="64"/>
  <c r="I2603" i="64"/>
  <c r="I2605" i="64"/>
  <c r="I2607" i="64"/>
  <c r="I2609" i="64"/>
  <c r="I2611" i="64"/>
  <c r="I2613" i="64"/>
  <c r="I2615" i="64"/>
  <c r="I2617" i="64"/>
  <c r="I2619" i="64"/>
  <c r="I2621" i="64"/>
  <c r="I2623" i="64"/>
  <c r="I2625" i="64"/>
  <c r="I2627" i="64"/>
  <c r="I2629" i="64"/>
  <c r="I2631" i="64"/>
  <c r="I2633" i="64"/>
  <c r="I2635" i="64"/>
  <c r="I2637" i="64"/>
  <c r="I2639" i="64"/>
  <c r="I2641" i="64"/>
  <c r="I2643" i="64"/>
  <c r="I2645" i="64"/>
  <c r="I2647" i="64"/>
  <c r="I2649" i="64"/>
  <c r="I2651" i="64"/>
  <c r="I2653" i="64"/>
  <c r="I2655" i="64"/>
  <c r="I2657" i="64"/>
  <c r="I2659" i="64"/>
  <c r="I2661" i="64"/>
  <c r="I2663" i="64"/>
  <c r="I2665" i="64"/>
  <c r="I2667" i="64"/>
  <c r="I2669" i="64"/>
  <c r="I2671" i="64"/>
  <c r="I2673" i="64"/>
  <c r="I2675" i="64"/>
  <c r="I2677" i="64"/>
  <c r="I2679" i="64"/>
  <c r="I2681" i="64"/>
  <c r="I2683" i="64"/>
  <c r="I2685" i="64"/>
  <c r="I2687" i="64"/>
  <c r="I2689" i="64"/>
  <c r="I2691" i="64"/>
  <c r="I2693" i="64"/>
  <c r="I2695" i="64"/>
  <c r="I2697" i="64"/>
  <c r="I2699" i="64"/>
  <c r="I2701" i="64"/>
  <c r="I2703" i="64"/>
  <c r="I2705" i="64"/>
  <c r="I2707" i="64"/>
  <c r="I2709" i="64"/>
  <c r="I2711" i="64"/>
  <c r="I2713" i="64"/>
  <c r="I2715" i="64"/>
  <c r="I2717" i="64"/>
  <c r="I2719" i="64"/>
  <c r="I2721" i="64"/>
  <c r="I2723" i="64"/>
  <c r="I2725" i="64"/>
  <c r="I2727" i="64"/>
  <c r="I2729" i="64"/>
  <c r="I2731" i="64"/>
  <c r="I2733" i="64"/>
  <c r="I2735" i="64"/>
  <c r="I2737" i="64"/>
  <c r="I2739" i="64"/>
  <c r="I2741" i="64"/>
  <c r="I2743" i="64"/>
  <c r="I2745" i="64"/>
  <c r="I2747" i="64"/>
  <c r="I2749" i="64"/>
  <c r="I2751" i="64"/>
  <c r="I2753" i="64"/>
  <c r="I2755" i="64"/>
  <c r="I2757" i="64"/>
  <c r="I2759" i="64"/>
  <c r="I2761" i="64"/>
  <c r="I2763" i="64"/>
  <c r="I2765" i="64"/>
  <c r="I2767" i="64"/>
  <c r="I2769" i="64"/>
  <c r="I2771" i="64"/>
  <c r="I2773" i="64"/>
  <c r="I2775" i="64"/>
  <c r="I2777" i="64"/>
  <c r="I2779" i="64"/>
  <c r="I2781" i="64"/>
  <c r="I2783" i="64"/>
  <c r="I2785" i="64"/>
  <c r="I2787" i="64"/>
  <c r="I2789" i="64"/>
  <c r="I2791" i="64"/>
  <c r="I2793" i="64"/>
  <c r="I2795" i="64"/>
  <c r="I2797" i="64"/>
  <c r="I2799" i="64"/>
  <c r="I2801" i="64"/>
  <c r="I2803" i="64"/>
  <c r="I2805" i="64"/>
  <c r="I2807" i="64"/>
  <c r="I2809" i="64"/>
  <c r="I2811" i="64"/>
  <c r="I2813" i="64"/>
  <c r="I2815" i="64"/>
  <c r="I2817" i="64"/>
  <c r="I2819" i="64"/>
  <c r="I2821" i="64"/>
  <c r="I2823" i="64"/>
  <c r="I2825" i="64"/>
  <c r="I2827" i="64"/>
  <c r="I2829" i="64"/>
  <c r="I2831" i="64"/>
  <c r="I2833" i="64"/>
  <c r="I2835" i="64"/>
  <c r="I2837" i="64"/>
  <c r="I2839" i="64"/>
  <c r="I2841" i="64"/>
  <c r="I2843" i="64"/>
  <c r="I2845" i="64"/>
  <c r="I2847" i="64"/>
  <c r="I2849" i="64"/>
  <c r="I2851" i="64"/>
  <c r="I2853" i="64"/>
  <c r="I2855" i="64"/>
  <c r="I2857" i="64"/>
  <c r="I2859" i="64"/>
  <c r="I2861" i="64"/>
  <c r="I2863" i="64"/>
  <c r="I2865" i="64"/>
  <c r="I2867" i="64"/>
  <c r="I2869" i="64"/>
  <c r="I2871" i="64"/>
  <c r="I2873" i="64"/>
  <c r="I2875" i="64"/>
  <c r="I2877" i="64"/>
  <c r="I2879" i="64"/>
  <c r="I2881" i="64"/>
  <c r="I2883" i="64"/>
  <c r="I2885" i="64"/>
  <c r="I2887" i="64"/>
  <c r="I2889" i="64"/>
  <c r="I2891" i="64"/>
  <c r="I2893" i="64"/>
  <c r="I2895" i="64"/>
  <c r="I2897" i="64"/>
  <c r="I2899" i="64"/>
  <c r="I2901" i="64"/>
  <c r="I2903" i="64"/>
  <c r="I2905" i="64"/>
  <c r="I2907" i="64"/>
  <c r="I2909" i="64"/>
  <c r="I2911" i="64"/>
  <c r="I2913" i="64"/>
  <c r="I2915" i="64"/>
  <c r="I2917" i="64"/>
  <c r="I2919" i="64"/>
  <c r="I2921" i="64"/>
  <c r="I2923" i="64"/>
  <c r="I2925" i="64"/>
  <c r="I2927" i="64"/>
  <c r="I2929" i="64"/>
  <c r="I2931" i="64"/>
  <c r="I2933" i="64"/>
  <c r="I2935" i="64"/>
  <c r="I2937" i="64"/>
  <c r="I2939" i="64"/>
  <c r="I2941" i="64"/>
  <c r="I2943" i="64"/>
  <c r="I2945" i="64"/>
  <c r="I2947" i="64"/>
  <c r="I2949" i="64"/>
  <c r="I2951" i="64"/>
  <c r="I2953" i="64"/>
  <c r="I2955" i="64"/>
  <c r="I2957" i="64"/>
  <c r="I2959" i="64"/>
  <c r="I2961" i="64"/>
  <c r="I2963" i="64"/>
  <c r="I2965" i="64"/>
  <c r="I2967" i="64"/>
  <c r="I2969" i="64"/>
  <c r="I2971" i="64"/>
  <c r="I2973" i="64"/>
  <c r="I2975" i="64"/>
  <c r="I2977" i="64"/>
  <c r="I2979" i="64"/>
  <c r="I2981" i="64"/>
  <c r="I2983" i="64"/>
  <c r="I2985" i="64"/>
  <c r="I2987" i="64"/>
  <c r="I2989" i="64"/>
  <c r="I2991" i="64"/>
  <c r="I2993" i="64"/>
  <c r="I2995" i="64"/>
  <c r="I2997" i="64"/>
  <c r="I2999" i="64"/>
  <c r="I3001" i="64"/>
  <c r="I3003" i="64"/>
  <c r="I3005" i="64"/>
  <c r="I3007" i="64"/>
  <c r="I3009" i="64"/>
  <c r="I3011" i="64"/>
  <c r="I3013" i="64"/>
  <c r="I3015" i="64"/>
  <c r="I3017" i="64"/>
  <c r="I3019" i="64"/>
  <c r="I3021" i="64"/>
  <c r="I3023" i="64"/>
  <c r="I3025" i="64"/>
  <c r="I3027" i="64"/>
  <c r="I3029" i="64"/>
  <c r="I3031" i="64"/>
  <c r="I3033" i="64"/>
  <c r="I3035" i="64"/>
  <c r="I3037" i="64"/>
  <c r="I3039" i="64"/>
  <c r="I3041" i="64"/>
  <c r="I3043" i="64"/>
  <c r="I3045" i="64"/>
  <c r="I3047" i="64"/>
  <c r="I3049" i="64"/>
  <c r="I3051" i="64"/>
  <c r="I3053" i="64"/>
  <c r="I3055" i="64"/>
  <c r="I3057" i="64"/>
  <c r="I3059" i="64"/>
  <c r="I3061" i="64"/>
  <c r="I3063" i="64"/>
  <c r="I3065" i="64"/>
  <c r="I3067" i="64"/>
  <c r="I3069" i="64"/>
  <c r="I3071" i="64"/>
  <c r="I3073" i="64"/>
  <c r="I3075" i="64"/>
  <c r="I3077" i="64"/>
  <c r="I3079" i="64"/>
  <c r="I3081" i="64"/>
  <c r="I3083" i="64"/>
  <c r="I3085" i="64"/>
  <c r="I3087" i="64"/>
  <c r="I3089" i="64"/>
  <c r="I3091" i="64"/>
  <c r="I3093" i="64"/>
  <c r="I3095" i="64"/>
  <c r="I3097" i="64"/>
  <c r="I3099" i="64"/>
  <c r="I3101" i="64"/>
  <c r="I3103" i="64"/>
  <c r="I3105" i="64"/>
  <c r="I3107" i="64"/>
  <c r="I3109" i="64"/>
  <c r="I3111" i="64"/>
  <c r="I3113" i="64"/>
  <c r="I3115" i="64"/>
  <c r="I3117" i="64"/>
  <c r="I3119" i="64"/>
  <c r="I3121" i="64"/>
  <c r="I3123" i="64"/>
  <c r="I3125" i="64"/>
  <c r="I3127" i="64"/>
  <c r="I3129" i="64"/>
  <c r="I3131" i="64"/>
  <c r="I3133" i="64"/>
  <c r="I3135" i="64"/>
  <c r="I3137" i="64"/>
  <c r="I3139" i="64"/>
  <c r="I3141" i="64"/>
  <c r="I3143" i="64"/>
  <c r="I3145" i="64"/>
  <c r="I3147" i="64"/>
  <c r="I3149" i="64"/>
  <c r="I3151" i="64"/>
  <c r="I3153" i="64"/>
  <c r="I3155" i="64"/>
  <c r="I3157" i="64"/>
  <c r="I3159" i="64"/>
  <c r="I3161" i="64"/>
  <c r="I3163" i="64"/>
  <c r="I3165" i="64"/>
  <c r="I3167" i="64"/>
  <c r="I3169" i="64"/>
  <c r="I3171" i="64"/>
  <c r="I3173" i="64"/>
  <c r="I3175" i="64"/>
  <c r="I3177" i="64"/>
  <c r="I3179" i="64"/>
  <c r="I3181" i="64"/>
  <c r="I3183" i="64"/>
  <c r="I3185" i="64"/>
  <c r="I3187" i="64"/>
  <c r="I3189" i="64"/>
  <c r="I3191" i="64"/>
  <c r="I3193" i="64"/>
  <c r="I3195" i="64"/>
  <c r="I3197" i="64"/>
  <c r="I3199" i="64"/>
  <c r="I3201" i="64"/>
  <c r="I3203" i="64"/>
  <c r="I3205" i="64"/>
  <c r="I3207" i="64"/>
  <c r="I3209" i="64"/>
  <c r="I3211" i="64"/>
  <c r="I3213" i="64"/>
  <c r="I3215" i="64"/>
  <c r="I3217" i="64"/>
  <c r="I3219" i="64"/>
  <c r="I3221" i="64"/>
  <c r="I3223" i="64"/>
  <c r="I3225" i="64"/>
  <c r="I3227" i="64"/>
  <c r="I3229" i="64"/>
  <c r="I3231" i="64"/>
  <c r="I3233" i="64"/>
  <c r="I3235" i="64"/>
  <c r="I3237" i="64"/>
  <c r="I3239" i="64"/>
  <c r="I3241" i="64"/>
  <c r="I3243" i="64"/>
  <c r="I3245" i="64"/>
  <c r="I3247" i="64"/>
  <c r="I3249" i="64"/>
  <c r="I3251" i="64"/>
  <c r="I3253" i="64"/>
  <c r="I3255" i="64"/>
  <c r="I3257" i="64"/>
  <c r="I3259" i="64"/>
  <c r="I3261" i="64"/>
  <c r="I3263" i="64"/>
  <c r="I3265" i="64"/>
  <c r="I3267" i="64"/>
  <c r="I3269" i="64"/>
  <c r="I3271" i="64"/>
  <c r="I3273" i="64"/>
  <c r="I3275" i="64"/>
  <c r="I3277" i="64"/>
  <c r="I3279" i="64"/>
  <c r="I3281" i="64"/>
  <c r="I3283" i="64"/>
  <c r="I3285" i="64"/>
  <c r="I3287" i="64"/>
  <c r="I3289" i="64"/>
  <c r="I3291" i="64"/>
  <c r="I3293" i="64"/>
  <c r="I3295" i="64"/>
  <c r="I3297" i="64"/>
  <c r="I3299" i="64"/>
  <c r="I3301" i="64"/>
  <c r="I3303" i="64"/>
  <c r="I3305" i="64"/>
  <c r="I3307" i="64"/>
  <c r="I3309" i="64"/>
  <c r="I3311" i="64"/>
  <c r="I3313" i="64"/>
  <c r="I3315" i="64"/>
  <c r="I3317" i="64"/>
  <c r="I3319" i="64"/>
  <c r="I3321" i="64"/>
  <c r="I3323" i="64"/>
  <c r="I3325" i="64"/>
  <c r="I3327" i="64"/>
  <c r="I3329" i="64"/>
  <c r="I3331" i="64"/>
  <c r="I3333" i="64"/>
  <c r="I3335" i="64"/>
  <c r="I3337" i="64"/>
  <c r="I3339" i="64"/>
  <c r="I3341" i="64"/>
  <c r="I3352" i="64"/>
  <c r="I2350" i="64"/>
  <c r="I2352" i="64"/>
  <c r="I2354" i="64"/>
  <c r="I2356" i="64"/>
  <c r="I2358" i="64"/>
  <c r="I2360" i="64"/>
  <c r="I2362" i="64"/>
  <c r="I2364" i="64"/>
  <c r="I2366" i="64"/>
  <c r="I2368" i="64"/>
  <c r="I2370" i="64"/>
  <c r="I2372" i="64"/>
  <c r="I2374" i="64"/>
  <c r="I2376" i="64"/>
  <c r="I2378" i="64"/>
  <c r="I2380" i="64"/>
  <c r="I2382" i="64"/>
  <c r="I2384" i="64"/>
  <c r="I2386" i="64"/>
  <c r="I2388" i="64"/>
  <c r="I2390" i="64"/>
  <c r="I2392" i="64"/>
  <c r="I2394" i="64"/>
  <c r="I2396" i="64"/>
  <c r="I2398" i="64"/>
  <c r="I2400" i="64"/>
  <c r="I2402" i="64"/>
  <c r="I2404" i="64"/>
  <c r="I2406" i="64"/>
  <c r="I2408" i="64"/>
  <c r="I2410" i="64"/>
  <c r="I2412" i="64"/>
  <c r="I2414" i="64"/>
  <c r="I2416" i="64"/>
  <c r="I2418" i="64"/>
  <c r="I2420" i="64"/>
  <c r="I2422" i="64"/>
  <c r="I2424" i="64"/>
  <c r="I2426" i="64"/>
  <c r="I2428" i="64"/>
  <c r="I2430" i="64"/>
  <c r="I2432" i="64"/>
  <c r="I2434" i="64"/>
  <c r="I2436" i="64"/>
  <c r="I2438" i="64"/>
  <c r="I2440" i="64"/>
  <c r="I2442" i="64"/>
  <c r="I2444" i="64"/>
  <c r="I2446" i="64"/>
  <c r="I2448" i="64"/>
  <c r="I2450" i="64"/>
  <c r="I2452" i="64"/>
  <c r="I2454" i="64"/>
  <c r="I2456" i="64"/>
  <c r="I2458" i="64"/>
  <c r="I2460" i="64"/>
  <c r="I2462" i="64"/>
  <c r="I2464" i="64"/>
  <c r="I2466" i="64"/>
  <c r="I2468" i="64"/>
  <c r="I2470" i="64"/>
  <c r="I2472" i="64"/>
  <c r="I2474" i="64"/>
  <c r="I2476" i="64"/>
  <c r="I2478" i="64"/>
  <c r="I2480" i="64"/>
  <c r="I2482" i="64"/>
  <c r="I2484" i="64"/>
  <c r="I2486" i="64"/>
  <c r="I2488" i="64"/>
  <c r="I2490" i="64"/>
  <c r="I2492" i="64"/>
  <c r="I2494" i="64"/>
  <c r="I2496" i="64"/>
  <c r="I2498" i="64"/>
  <c r="I2500" i="64"/>
  <c r="I2502" i="64"/>
  <c r="I2504" i="64"/>
  <c r="I2506" i="64"/>
  <c r="I2508" i="64"/>
  <c r="I2510" i="64"/>
  <c r="I2512" i="64"/>
  <c r="I2514" i="64"/>
  <c r="I2516" i="64"/>
  <c r="I2518" i="64"/>
  <c r="I2520" i="64"/>
  <c r="I2522" i="64"/>
  <c r="I2524" i="64"/>
  <c r="I2526" i="64"/>
  <c r="I2528" i="64"/>
  <c r="I2530" i="64"/>
  <c r="I2532" i="64"/>
  <c r="I2534" i="64"/>
  <c r="I2536" i="64"/>
  <c r="I2538" i="64"/>
  <c r="I2540" i="64"/>
  <c r="I2542" i="64"/>
  <c r="I2544" i="64"/>
  <c r="I2546" i="64"/>
  <c r="I2548" i="64"/>
  <c r="I2550" i="64"/>
  <c r="I2552" i="64"/>
  <c r="I2554" i="64"/>
  <c r="I2556" i="64"/>
  <c r="I2558" i="64"/>
  <c r="I2560" i="64"/>
  <c r="I2562" i="64"/>
  <c r="I2564" i="64"/>
  <c r="I2566" i="64"/>
  <c r="I2568" i="64"/>
  <c r="I2570" i="64"/>
  <c r="I2572" i="64"/>
  <c r="I2574" i="64"/>
  <c r="I2576" i="64"/>
  <c r="I2578" i="64"/>
  <c r="I2580" i="64"/>
  <c r="I2582" i="64"/>
  <c r="I2584" i="64"/>
  <c r="I2586" i="64"/>
  <c r="I2588" i="64"/>
  <c r="I2590" i="64"/>
  <c r="I2592" i="64"/>
  <c r="I2594" i="64"/>
  <c r="I2596" i="64"/>
  <c r="I2598" i="64"/>
  <c r="I2600" i="64"/>
  <c r="I2602" i="64"/>
  <c r="I2604" i="64"/>
  <c r="I2606" i="64"/>
  <c r="I2608" i="64"/>
  <c r="I2610" i="64"/>
  <c r="I2612" i="64"/>
  <c r="I2614" i="64"/>
  <c r="I2616" i="64"/>
  <c r="I2618" i="64"/>
  <c r="I2620" i="64"/>
  <c r="I2622" i="64"/>
  <c r="I2624" i="64"/>
  <c r="I2626" i="64"/>
  <c r="I2628" i="64"/>
  <c r="I2630" i="64"/>
  <c r="I2632" i="64"/>
  <c r="I2634" i="64"/>
  <c r="I2636" i="64"/>
  <c r="I2638" i="64"/>
  <c r="I2640" i="64"/>
  <c r="I2642" i="64"/>
  <c r="I2644" i="64"/>
  <c r="I2646" i="64"/>
  <c r="I2648" i="64"/>
  <c r="I2650" i="64"/>
  <c r="I2652" i="64"/>
  <c r="I2654" i="64"/>
  <c r="I2656" i="64"/>
  <c r="I2658" i="64"/>
  <c r="I2660" i="64"/>
  <c r="I2662" i="64"/>
  <c r="I2664" i="64"/>
  <c r="I2666" i="64"/>
  <c r="I2668" i="64"/>
  <c r="I2670" i="64"/>
  <c r="I2672" i="64"/>
  <c r="I2674" i="64"/>
  <c r="I2676" i="64"/>
  <c r="I2678" i="64"/>
  <c r="I2680" i="64"/>
  <c r="I2682" i="64"/>
  <c r="I2684" i="64"/>
  <c r="I2686" i="64"/>
  <c r="I2688" i="64"/>
  <c r="I2690" i="64"/>
  <c r="I2692" i="64"/>
  <c r="I2694" i="64"/>
  <c r="I2696" i="64"/>
  <c r="I2698" i="64"/>
  <c r="I2700" i="64"/>
  <c r="I2702" i="64"/>
  <c r="I2704" i="64"/>
  <c r="I2706" i="64"/>
  <c r="I2708" i="64"/>
  <c r="I2710" i="64"/>
  <c r="I2712" i="64"/>
  <c r="I2714" i="64"/>
  <c r="I2716" i="64"/>
  <c r="I2718" i="64"/>
  <c r="I2720" i="64"/>
  <c r="I2722" i="64"/>
  <c r="I2724" i="64"/>
  <c r="I2726" i="64"/>
  <c r="I2728" i="64"/>
  <c r="I2730" i="64"/>
  <c r="I2732" i="64"/>
  <c r="I2734" i="64"/>
  <c r="I2736" i="64"/>
  <c r="I2738" i="64"/>
  <c r="I2740" i="64"/>
  <c r="I2742" i="64"/>
  <c r="I2744" i="64"/>
  <c r="I2746" i="64"/>
  <c r="I2748" i="64"/>
  <c r="I2750" i="64"/>
  <c r="I2752" i="64"/>
  <c r="I2754" i="64"/>
  <c r="I2756" i="64"/>
  <c r="I2758" i="64"/>
  <c r="I2760" i="64"/>
  <c r="I2762" i="64"/>
  <c r="I2764" i="64"/>
  <c r="I2766" i="64"/>
  <c r="I2768" i="64"/>
  <c r="I2770" i="64"/>
  <c r="I2772" i="64"/>
  <c r="I2774" i="64"/>
  <c r="I2776" i="64"/>
  <c r="I2778" i="64"/>
  <c r="I2780" i="64"/>
  <c r="I2782" i="64"/>
  <c r="I2784" i="64"/>
  <c r="I2786" i="64"/>
  <c r="I2788" i="64"/>
  <c r="I2790" i="64"/>
  <c r="I2792" i="64"/>
  <c r="I2794" i="64"/>
  <c r="I2796" i="64"/>
  <c r="I2798" i="64"/>
  <c r="I2800" i="64"/>
  <c r="I2802" i="64"/>
  <c r="I2804" i="64"/>
  <c r="I2806" i="64"/>
  <c r="I2808" i="64"/>
  <c r="I2810" i="64"/>
  <c r="I2812" i="64"/>
  <c r="I2814" i="64"/>
  <c r="I2816" i="64"/>
  <c r="I2818" i="64"/>
  <c r="I2820" i="64"/>
  <c r="I2822" i="64"/>
  <c r="I2824" i="64"/>
  <c r="I2826" i="64"/>
  <c r="I2828" i="64"/>
  <c r="I2830" i="64"/>
  <c r="I2832" i="64"/>
  <c r="I2834" i="64"/>
  <c r="I2836" i="64"/>
  <c r="I2838" i="64"/>
  <c r="I2840" i="64"/>
  <c r="I2842" i="64"/>
  <c r="I2844" i="64"/>
  <c r="I2846" i="64"/>
  <c r="I2848" i="64"/>
  <c r="I2850" i="64"/>
  <c r="I2852" i="64"/>
  <c r="I2854" i="64"/>
  <c r="I2856" i="64"/>
  <c r="I2858" i="64"/>
  <c r="I2860" i="64"/>
  <c r="I2862" i="64"/>
  <c r="I2864" i="64"/>
  <c r="I2866" i="64"/>
  <c r="I2868" i="64"/>
  <c r="I2870" i="64"/>
  <c r="I2872" i="64"/>
  <c r="I2874" i="64"/>
  <c r="I2876" i="64"/>
  <c r="I2878" i="64"/>
  <c r="I2880" i="64"/>
  <c r="I2882" i="64"/>
  <c r="I2884" i="64"/>
  <c r="I2886" i="64"/>
  <c r="I2888" i="64"/>
  <c r="I2890" i="64"/>
  <c r="I2892" i="64"/>
  <c r="I2894" i="64"/>
  <c r="I2896" i="64"/>
  <c r="I2898" i="64"/>
  <c r="I2900" i="64"/>
  <c r="I2902" i="64"/>
  <c r="I2904" i="64"/>
  <c r="I2906" i="64"/>
  <c r="I2908" i="64"/>
  <c r="I2910" i="64"/>
  <c r="I2912" i="64"/>
  <c r="I2914" i="64"/>
  <c r="I2916" i="64"/>
  <c r="I2918" i="64"/>
  <c r="I2920" i="64"/>
  <c r="I2922" i="64"/>
  <c r="I2924" i="64"/>
  <c r="I2926" i="64"/>
  <c r="I2928" i="64"/>
  <c r="I2930" i="64"/>
  <c r="I2932" i="64"/>
  <c r="I2934" i="64"/>
  <c r="I2936" i="64"/>
  <c r="I2938" i="64"/>
  <c r="I2940" i="64"/>
  <c r="I2942" i="64"/>
  <c r="I2944" i="64"/>
  <c r="I2946" i="64"/>
  <c r="I2948" i="64"/>
  <c r="I2950" i="64"/>
  <c r="I2952" i="64"/>
  <c r="I2954" i="64"/>
  <c r="I2956" i="64"/>
  <c r="I2958" i="64"/>
  <c r="I2960" i="64"/>
  <c r="I2962" i="64"/>
  <c r="I2964" i="64"/>
  <c r="I2966" i="64"/>
  <c r="I2968" i="64"/>
  <c r="I2970" i="64"/>
  <c r="I2972" i="64"/>
  <c r="I2974" i="64"/>
  <c r="I2976" i="64"/>
  <c r="I2978" i="64"/>
  <c r="I2980" i="64"/>
  <c r="I2982" i="64"/>
  <c r="I2984" i="64"/>
  <c r="I2986" i="64"/>
  <c r="I2988" i="64"/>
  <c r="I2990" i="64"/>
  <c r="I2992" i="64"/>
  <c r="I2994" i="64"/>
  <c r="I2996" i="64"/>
  <c r="I2998" i="64"/>
  <c r="I3000" i="64"/>
  <c r="I3002" i="64"/>
  <c r="I3004" i="64"/>
  <c r="I3006" i="64"/>
  <c r="I3008" i="64"/>
  <c r="I3010" i="64"/>
  <c r="I3012" i="64"/>
  <c r="I3014" i="64"/>
  <c r="I3016" i="64"/>
  <c r="I3018" i="64"/>
  <c r="I3020" i="64"/>
  <c r="I3022" i="64"/>
  <c r="I3024" i="64"/>
  <c r="I3026" i="64"/>
  <c r="I3028" i="64"/>
  <c r="I3030" i="64"/>
  <c r="I3032" i="64"/>
  <c r="I3034" i="64"/>
  <c r="I3036" i="64"/>
  <c r="I3038" i="64"/>
  <c r="I3040" i="64"/>
  <c r="I3042" i="64"/>
  <c r="I3044" i="64"/>
  <c r="I3046" i="64"/>
  <c r="I3048" i="64"/>
  <c r="I3050" i="64"/>
  <c r="I3052" i="64"/>
  <c r="I3054" i="64"/>
  <c r="I3056" i="64"/>
  <c r="I3058" i="64"/>
  <c r="I3060" i="64"/>
  <c r="I3062" i="64"/>
  <c r="I3064" i="64"/>
  <c r="I3066" i="64"/>
  <c r="I3068" i="64"/>
  <c r="I3070" i="64"/>
  <c r="I3072" i="64"/>
  <c r="I3074" i="64"/>
  <c r="I3076" i="64"/>
  <c r="I3078" i="64"/>
  <c r="I3080" i="64"/>
  <c r="I3082" i="64"/>
  <c r="I3084" i="64"/>
  <c r="I3086" i="64"/>
  <c r="I3088" i="64"/>
  <c r="I3090" i="64"/>
  <c r="I3092" i="64"/>
  <c r="I3094" i="64"/>
  <c r="I3096" i="64"/>
  <c r="I3098" i="64"/>
  <c r="I3100" i="64"/>
  <c r="I3102" i="64"/>
  <c r="I3104" i="64"/>
  <c r="I3106" i="64"/>
  <c r="I3108" i="64"/>
  <c r="I3110" i="64"/>
  <c r="I3112" i="64"/>
  <c r="I3114" i="64"/>
  <c r="I3116" i="64"/>
  <c r="I3118" i="64"/>
  <c r="I3120" i="64"/>
  <c r="I3122" i="64"/>
  <c r="I3124" i="64"/>
  <c r="I3126" i="64"/>
  <c r="I3128" i="64"/>
  <c r="I3130" i="64"/>
  <c r="I3132" i="64"/>
  <c r="I3134" i="64"/>
  <c r="I3136" i="64"/>
  <c r="I3138" i="64"/>
  <c r="I3140" i="64"/>
  <c r="I3142" i="64"/>
  <c r="I3144" i="64"/>
  <c r="I3146" i="64"/>
  <c r="I3148" i="64"/>
  <c r="I3150" i="64"/>
  <c r="I3152" i="64"/>
  <c r="I3154" i="64"/>
  <c r="I3156" i="64"/>
  <c r="I3158" i="64"/>
  <c r="I3160" i="64"/>
  <c r="I3162" i="64"/>
  <c r="I3164" i="64"/>
  <c r="I3166" i="64"/>
  <c r="I3168" i="64"/>
  <c r="I3170" i="64"/>
  <c r="I3172" i="64"/>
  <c r="I3174" i="64"/>
  <c r="I3176" i="64"/>
  <c r="I3178" i="64"/>
  <c r="I3180" i="64"/>
  <c r="I3182" i="64"/>
  <c r="I3184" i="64"/>
  <c r="I3186" i="64"/>
  <c r="I3188" i="64"/>
  <c r="I3190" i="64"/>
  <c r="I3192" i="64"/>
  <c r="I3194" i="64"/>
  <c r="I3196" i="64"/>
  <c r="I3198" i="64"/>
  <c r="I3200" i="64"/>
  <c r="I3202" i="64"/>
  <c r="I3204" i="64"/>
  <c r="I3206" i="64"/>
  <c r="I3208" i="64"/>
  <c r="I3210" i="64"/>
  <c r="I3212" i="64"/>
  <c r="I3214" i="64"/>
  <c r="I3216" i="64"/>
  <c r="I3218" i="64"/>
  <c r="I3220" i="64"/>
  <c r="I3222" i="64"/>
  <c r="I3224" i="64"/>
  <c r="I3226" i="64"/>
  <c r="I3228" i="64"/>
  <c r="I3230" i="64"/>
  <c r="I3232" i="64"/>
  <c r="I3234" i="64"/>
  <c r="I3236" i="64"/>
  <c r="I3238" i="64"/>
  <c r="I3240" i="64"/>
  <c r="I3242" i="64"/>
  <c r="I3244" i="64"/>
  <c r="I3246" i="64"/>
  <c r="I3248" i="64"/>
  <c r="I3250" i="64"/>
  <c r="I3252" i="64"/>
  <c r="I3254" i="64"/>
  <c r="I3256" i="64"/>
  <c r="I3258" i="64"/>
  <c r="I3260" i="64"/>
  <c r="I3262" i="64"/>
  <c r="I3264" i="64"/>
  <c r="I3266" i="64"/>
  <c r="I3268" i="64"/>
  <c r="I3270" i="64"/>
  <c r="I3272" i="64"/>
  <c r="I3274" i="64"/>
  <c r="I3276" i="64"/>
  <c r="I3278" i="64"/>
  <c r="I3280" i="64"/>
  <c r="I3282" i="64"/>
  <c r="I3284" i="64"/>
  <c r="I3286" i="64"/>
  <c r="I3288" i="64"/>
  <c r="I3290" i="64"/>
  <c r="I3292" i="64"/>
  <c r="I3294" i="64"/>
  <c r="I3296" i="64"/>
  <c r="I3298" i="64"/>
  <c r="I3300" i="64"/>
  <c r="I3302" i="64"/>
  <c r="I3304" i="64"/>
  <c r="I3306" i="64"/>
  <c r="I3308" i="64"/>
  <c r="I3310" i="64"/>
  <c r="I3312" i="64"/>
  <c r="I3314" i="64"/>
  <c r="I3316" i="64"/>
  <c r="I3318" i="64"/>
  <c r="I3320" i="64"/>
  <c r="I3322" i="64"/>
  <c r="I3324" i="64"/>
  <c r="I3326" i="64"/>
  <c r="I3328" i="64"/>
  <c r="I3330" i="64"/>
  <c r="I3332" i="64"/>
  <c r="I3334" i="64"/>
  <c r="I3336" i="64"/>
  <c r="I3338" i="64"/>
  <c r="I3340" i="64"/>
  <c r="I3342" i="64"/>
  <c r="I3344" i="64"/>
  <c r="I3346" i="64"/>
  <c r="I3350" i="64"/>
  <c r="I3354" i="64"/>
  <c r="I3356" i="64"/>
  <c r="I3358" i="64"/>
  <c r="I3360" i="64"/>
  <c r="I3362" i="64"/>
  <c r="I3364" i="64"/>
  <c r="I3366" i="64"/>
  <c r="I3368" i="64"/>
  <c r="I3370" i="64"/>
  <c r="I3372" i="64"/>
  <c r="I3374" i="64"/>
  <c r="I3376" i="64"/>
  <c r="I3378" i="64"/>
  <c r="I3380" i="64"/>
  <c r="I3382" i="64"/>
  <c r="I3384" i="64"/>
  <c r="I3386" i="64"/>
  <c r="I3388" i="64"/>
  <c r="I3390" i="64"/>
  <c r="I3392" i="64"/>
  <c r="I3394" i="64"/>
  <c r="I3396" i="64"/>
  <c r="I3398" i="64"/>
  <c r="I3400" i="64"/>
  <c r="I3402" i="64"/>
  <c r="I3404" i="64"/>
  <c r="I3406" i="64"/>
  <c r="I3408" i="64"/>
  <c r="I3410" i="64"/>
  <c r="I3412" i="64"/>
  <c r="I3414" i="64"/>
  <c r="I3416" i="64"/>
  <c r="I3418" i="64"/>
  <c r="I3420" i="64"/>
  <c r="I3422" i="64"/>
  <c r="I3424" i="64"/>
  <c r="I3426" i="64"/>
  <c r="I3428" i="64"/>
  <c r="I3430" i="64"/>
  <c r="I3432" i="64"/>
  <c r="I3434" i="64"/>
  <c r="I3436" i="64"/>
  <c r="I3438" i="64"/>
  <c r="I3440" i="64"/>
  <c r="I3442" i="64"/>
  <c r="I3444" i="64"/>
  <c r="I3446" i="64"/>
  <c r="I3448" i="64"/>
  <c r="I3450" i="64"/>
  <c r="I3452" i="64"/>
  <c r="I3454" i="64"/>
  <c r="I3456" i="64"/>
  <c r="I3458" i="64"/>
  <c r="I3460" i="64"/>
  <c r="I3462" i="64"/>
  <c r="I3464" i="64"/>
  <c r="I3466" i="64"/>
  <c r="I3468" i="64"/>
  <c r="I3470" i="64"/>
  <c r="I3472" i="64"/>
  <c r="I3474" i="64"/>
  <c r="I3476" i="64"/>
  <c r="I3478" i="64"/>
  <c r="I3480" i="64"/>
  <c r="I3482" i="64"/>
  <c r="I3484" i="64"/>
  <c r="I3486" i="64"/>
  <c r="I3488" i="64"/>
  <c r="I3490" i="64"/>
  <c r="I3492" i="64"/>
  <c r="I3494" i="64"/>
  <c r="I3496" i="64"/>
  <c r="I3498" i="64"/>
  <c r="I3500" i="64"/>
  <c r="I3502" i="64"/>
  <c r="I3504" i="64"/>
  <c r="I3506" i="64"/>
  <c r="I3508" i="64"/>
  <c r="I3510" i="64"/>
  <c r="I3512" i="64"/>
  <c r="I3514" i="64"/>
  <c r="I3516" i="64"/>
  <c r="I3518" i="64"/>
  <c r="I3520" i="64"/>
  <c r="I3522" i="64"/>
  <c r="I3524" i="64"/>
  <c r="I3526" i="64"/>
  <c r="I3528" i="64"/>
  <c r="I3530" i="64"/>
  <c r="I3532" i="64"/>
  <c r="I3534" i="64"/>
  <c r="I3536" i="64"/>
  <c r="I3538" i="64"/>
  <c r="I3540" i="64"/>
  <c r="I3542" i="64"/>
  <c r="I3544" i="64"/>
  <c r="I3546" i="64"/>
  <c r="I3548" i="64"/>
  <c r="I3550" i="64"/>
  <c r="I3552" i="64"/>
  <c r="I3554" i="64"/>
  <c r="I3556" i="64"/>
  <c r="I3558" i="64"/>
  <c r="I3560" i="64"/>
  <c r="I3562" i="64"/>
  <c r="I3564" i="64"/>
  <c r="I3566" i="64"/>
  <c r="I3568" i="64"/>
  <c r="I3570" i="64"/>
  <c r="I3572" i="64"/>
  <c r="I3574" i="64"/>
  <c r="I3576" i="64"/>
  <c r="I3578" i="64"/>
  <c r="I3580" i="64"/>
  <c r="I3582" i="64"/>
  <c r="I3584" i="64"/>
  <c r="I3586" i="64"/>
  <c r="I3588" i="64"/>
  <c r="I3590" i="64"/>
  <c r="I3592" i="64"/>
  <c r="I3594" i="64"/>
  <c r="I3596" i="64"/>
  <c r="I3598" i="64"/>
  <c r="I3600" i="64"/>
  <c r="I3602" i="64"/>
  <c r="I3604" i="64"/>
  <c r="I3606" i="64"/>
  <c r="I3608" i="64"/>
  <c r="I3610" i="64"/>
  <c r="I3612" i="64"/>
  <c r="I3614" i="64"/>
  <c r="I3616" i="64"/>
  <c r="I3618" i="64"/>
  <c r="I3620" i="64"/>
  <c r="I3622" i="64"/>
  <c r="I3624" i="64"/>
  <c r="I3626" i="64"/>
  <c r="I3628" i="64"/>
  <c r="I3630" i="64"/>
  <c r="I3632" i="64"/>
  <c r="I3634" i="64"/>
  <c r="I3636" i="64"/>
  <c r="I3638" i="64"/>
  <c r="I3640" i="64"/>
  <c r="I3642" i="64"/>
  <c r="I3644" i="64"/>
  <c r="I3646" i="64"/>
  <c r="I3648" i="64"/>
  <c r="I3650" i="64"/>
  <c r="I3652" i="64"/>
  <c r="I3654" i="64"/>
  <c r="I3656" i="64"/>
  <c r="I3658" i="64"/>
  <c r="I3660" i="64"/>
  <c r="I3662" i="64"/>
  <c r="I3664" i="64"/>
  <c r="I3666" i="64"/>
  <c r="I3668" i="64"/>
  <c r="I3670" i="64"/>
  <c r="I3672" i="64"/>
  <c r="I3674" i="64"/>
  <c r="I3676" i="64"/>
  <c r="I3678" i="64"/>
  <c r="I3680" i="64"/>
  <c r="I3682" i="64"/>
  <c r="I3684" i="64"/>
  <c r="I3686" i="64"/>
  <c r="I3688" i="64"/>
  <c r="I3690" i="64"/>
  <c r="I3692" i="64"/>
  <c r="I3694" i="64"/>
  <c r="I3696" i="64"/>
  <c r="I3698" i="64"/>
  <c r="I3700" i="64"/>
  <c r="I3702" i="64"/>
  <c r="I3704" i="64"/>
  <c r="I3706" i="64"/>
  <c r="I3708" i="64"/>
  <c r="I3710" i="64"/>
  <c r="I3712" i="64"/>
  <c r="I3714" i="64"/>
  <c r="I3716" i="64"/>
  <c r="I3718" i="64"/>
  <c r="I3720" i="64"/>
  <c r="I3722" i="64"/>
  <c r="I3724" i="64"/>
  <c r="I3726" i="64"/>
  <c r="I3728" i="64"/>
  <c r="I3730" i="64"/>
  <c r="I3732" i="64"/>
  <c r="I3734" i="64"/>
  <c r="I3736" i="64"/>
  <c r="I3738" i="64"/>
  <c r="I3740" i="64"/>
  <c r="I3742" i="64"/>
  <c r="I3744" i="64"/>
  <c r="I3746" i="64"/>
  <c r="I3748" i="64"/>
  <c r="I3750" i="64"/>
  <c r="I3752" i="64"/>
  <c r="I3754" i="64"/>
  <c r="I3756" i="64"/>
  <c r="I3758" i="64"/>
  <c r="I3760" i="64"/>
  <c r="I3762" i="64"/>
  <c r="I3764" i="64"/>
  <c r="I3766" i="64"/>
  <c r="I3768" i="64"/>
  <c r="I3770" i="64"/>
  <c r="I3772" i="64"/>
  <c r="I3774" i="64"/>
  <c r="I3776" i="64"/>
  <c r="I3778" i="64"/>
  <c r="I3780" i="64"/>
  <c r="I3782" i="64"/>
  <c r="I3784" i="64"/>
  <c r="I3786" i="64"/>
  <c r="I3788" i="64"/>
  <c r="I3790" i="64"/>
  <c r="I3792" i="64"/>
  <c r="I3794" i="64"/>
  <c r="I3796" i="64"/>
  <c r="I3798" i="64"/>
  <c r="I3800" i="64"/>
  <c r="I3802" i="64"/>
  <c r="I3804" i="64"/>
  <c r="I3806" i="64"/>
  <c r="I3808" i="64"/>
  <c r="I3810" i="64"/>
  <c r="I3812" i="64"/>
  <c r="I3814" i="64"/>
  <c r="I3816" i="64"/>
  <c r="I3818" i="64"/>
  <c r="I3820" i="64"/>
  <c r="I3822" i="64"/>
  <c r="I3824" i="64"/>
  <c r="I3826" i="64"/>
  <c r="I3828" i="64"/>
  <c r="I3830" i="64"/>
  <c r="I3832" i="64"/>
  <c r="I3834" i="64"/>
  <c r="I3836" i="64"/>
  <c r="I3838" i="64"/>
  <c r="I3840" i="64"/>
  <c r="I3842" i="64"/>
  <c r="I3844" i="64"/>
  <c r="I3846" i="64"/>
  <c r="I3848" i="64"/>
  <c r="I3850" i="64"/>
  <c r="I3852" i="64"/>
  <c r="I3854" i="64"/>
  <c r="I3856" i="64"/>
  <c r="I3858" i="64"/>
  <c r="I3860" i="64"/>
  <c r="I3862" i="64"/>
  <c r="I3864" i="64"/>
  <c r="I3866" i="64"/>
  <c r="I3868" i="64"/>
  <c r="I3870" i="64"/>
  <c r="I3872" i="64"/>
  <c r="I3874" i="64"/>
  <c r="I3876" i="64"/>
  <c r="I3878" i="64"/>
  <c r="I3880" i="64"/>
  <c r="I3882" i="64"/>
  <c r="I3884" i="64"/>
  <c r="I3886" i="64"/>
  <c r="I3888" i="64"/>
  <c r="I3890" i="64"/>
  <c r="I3892" i="64"/>
  <c r="I3894" i="64"/>
  <c r="I3896" i="64"/>
  <c r="I3898" i="64"/>
  <c r="I3900" i="64"/>
  <c r="I3902" i="64"/>
  <c r="I3904" i="64"/>
  <c r="I3906" i="64"/>
  <c r="I3908" i="64"/>
  <c r="I3910" i="64"/>
  <c r="I3912" i="64"/>
  <c r="I3914" i="64"/>
  <c r="I3916" i="64"/>
  <c r="I3918" i="64"/>
  <c r="I3920" i="64"/>
  <c r="I3922" i="64"/>
  <c r="I3924" i="64"/>
  <c r="I3926" i="64"/>
  <c r="I3928" i="64"/>
  <c r="I3930" i="64"/>
  <c r="I3932" i="64"/>
  <c r="I3934" i="64"/>
  <c r="I3936" i="64"/>
  <c r="I3938" i="64"/>
  <c r="I3940" i="64"/>
  <c r="I3942" i="64"/>
  <c r="I3944" i="64"/>
  <c r="I3946" i="64"/>
  <c r="I3948" i="64"/>
  <c r="I3950" i="64"/>
  <c r="I3952" i="64"/>
  <c r="I3954" i="64"/>
  <c r="I3956" i="64"/>
  <c r="I3958" i="64"/>
  <c r="I3960" i="64"/>
  <c r="I3962" i="64"/>
  <c r="I3964" i="64"/>
  <c r="I3966" i="64"/>
  <c r="I3968" i="64"/>
  <c r="I3970" i="64"/>
  <c r="I3972" i="64"/>
  <c r="I3974" i="64"/>
  <c r="I3976" i="64"/>
  <c r="I3978" i="64"/>
  <c r="I3980" i="64"/>
  <c r="I3982" i="64"/>
  <c r="I3984" i="64"/>
  <c r="I3986" i="64"/>
  <c r="I3988" i="64"/>
  <c r="I3990" i="64"/>
  <c r="I3992" i="64"/>
  <c r="I3994" i="64"/>
  <c r="I3996" i="64"/>
  <c r="I3998" i="64"/>
  <c r="I4000" i="64"/>
  <c r="I3343" i="64"/>
  <c r="I3345" i="64"/>
  <c r="I3347" i="64"/>
  <c r="I3349" i="64"/>
  <c r="I3351" i="64"/>
  <c r="I3353" i="64"/>
  <c r="I3355" i="64"/>
  <c r="I3357" i="64"/>
  <c r="I3359" i="64"/>
  <c r="I3361" i="64"/>
  <c r="I3363" i="64"/>
  <c r="I3365" i="64"/>
  <c r="I3367" i="64"/>
  <c r="I3369" i="64"/>
  <c r="I3371" i="64"/>
  <c r="I3373" i="64"/>
  <c r="I3375" i="64"/>
  <c r="I3377" i="64"/>
  <c r="I3379" i="64"/>
  <c r="I3381" i="64"/>
  <c r="I3383" i="64"/>
  <c r="I3385" i="64"/>
  <c r="I3387" i="64"/>
  <c r="I3389" i="64"/>
  <c r="I3391" i="64"/>
  <c r="I3393" i="64"/>
  <c r="I3395" i="64"/>
  <c r="I3397" i="64"/>
  <c r="I3399" i="64"/>
  <c r="I3401" i="64"/>
  <c r="I3403" i="64"/>
  <c r="I3405" i="64"/>
  <c r="I3407" i="64"/>
  <c r="I3409" i="64"/>
  <c r="I3411" i="64"/>
  <c r="I3413" i="64"/>
  <c r="I3415" i="64"/>
  <c r="I3417" i="64"/>
  <c r="I3419" i="64"/>
  <c r="I3421" i="64"/>
  <c r="I3423" i="64"/>
  <c r="I3425" i="64"/>
  <c r="I3427" i="64"/>
  <c r="I3429" i="64"/>
  <c r="I3431" i="64"/>
  <c r="I3433" i="64"/>
  <c r="I3435" i="64"/>
  <c r="I3437" i="64"/>
  <c r="I3439" i="64"/>
  <c r="I3441" i="64"/>
  <c r="I3443" i="64"/>
  <c r="I3445" i="64"/>
  <c r="I3447" i="64"/>
  <c r="I3449" i="64"/>
  <c r="I3451" i="64"/>
  <c r="I3453" i="64"/>
  <c r="I3455" i="64"/>
  <c r="I3457" i="64"/>
  <c r="I3459" i="64"/>
  <c r="I3461" i="64"/>
  <c r="I3463" i="64"/>
  <c r="I3465" i="64"/>
  <c r="I3467" i="64"/>
  <c r="I3469" i="64"/>
  <c r="I3471" i="64"/>
  <c r="I3473" i="64"/>
  <c r="I3475" i="64"/>
  <c r="I3477" i="64"/>
  <c r="I3479" i="64"/>
  <c r="I3481" i="64"/>
  <c r="I3483" i="64"/>
  <c r="I3485" i="64"/>
  <c r="I3487" i="64"/>
  <c r="I3489" i="64"/>
  <c r="I3491" i="64"/>
  <c r="I3493" i="64"/>
  <c r="I3495" i="64"/>
  <c r="I3497" i="64"/>
  <c r="I3499" i="64"/>
  <c r="I3501" i="64"/>
  <c r="I3503" i="64"/>
  <c r="I3505" i="64"/>
  <c r="I3507" i="64"/>
  <c r="I3509" i="64"/>
  <c r="I3511" i="64"/>
  <c r="I3513" i="64"/>
  <c r="I3515" i="64"/>
  <c r="I3517" i="64"/>
  <c r="I3519" i="64"/>
  <c r="I3521" i="64"/>
  <c r="I3523" i="64"/>
  <c r="I3525" i="64"/>
  <c r="I3527" i="64"/>
  <c r="I3529" i="64"/>
  <c r="I3531" i="64"/>
  <c r="I3533" i="64"/>
  <c r="I3535" i="64"/>
  <c r="I3537" i="64"/>
  <c r="I3539" i="64"/>
  <c r="I3541" i="64"/>
  <c r="I3543" i="64"/>
  <c r="I3545" i="64"/>
  <c r="I3547" i="64"/>
  <c r="I3549" i="64"/>
  <c r="I3551" i="64"/>
  <c r="I3553" i="64"/>
  <c r="I3555" i="64"/>
  <c r="I3557" i="64"/>
  <c r="I3559" i="64"/>
  <c r="I3561" i="64"/>
  <c r="I3563" i="64"/>
  <c r="I3565" i="64"/>
  <c r="I3567" i="64"/>
  <c r="I3569" i="64"/>
  <c r="I3571" i="64"/>
  <c r="I3573" i="64"/>
  <c r="I3575" i="64"/>
  <c r="I3577" i="64"/>
  <c r="I3579" i="64"/>
  <c r="I3581" i="64"/>
  <c r="I3583" i="64"/>
  <c r="I3585" i="64"/>
  <c r="I3587" i="64"/>
  <c r="I3589" i="64"/>
  <c r="I3591" i="64"/>
  <c r="I3593" i="64"/>
  <c r="I3595" i="64"/>
  <c r="I3597" i="64"/>
  <c r="I3599" i="64"/>
  <c r="I3601" i="64"/>
  <c r="I3603" i="64"/>
  <c r="I3605" i="64"/>
  <c r="I3607" i="64"/>
  <c r="I3609" i="64"/>
  <c r="I3611" i="64"/>
  <c r="I3613" i="64"/>
  <c r="I3615" i="64"/>
  <c r="I3617" i="64"/>
  <c r="I3619" i="64"/>
  <c r="I3621" i="64"/>
  <c r="I3623" i="64"/>
  <c r="I3625" i="64"/>
  <c r="I3627" i="64"/>
  <c r="I3629" i="64"/>
  <c r="I3631" i="64"/>
  <c r="I3633" i="64"/>
  <c r="I3635" i="64"/>
  <c r="I3637" i="64"/>
  <c r="I3639" i="64"/>
  <c r="I3641" i="64"/>
  <c r="I3643" i="64"/>
  <c r="I3645" i="64"/>
  <c r="I3647" i="64"/>
  <c r="I3649" i="64"/>
  <c r="I3651" i="64"/>
  <c r="I3653" i="64"/>
  <c r="I3655" i="64"/>
  <c r="I3657" i="64"/>
  <c r="I3659" i="64"/>
  <c r="I3661" i="64"/>
  <c r="I3663" i="64"/>
  <c r="I3665" i="64"/>
  <c r="I3667" i="64"/>
  <c r="I3669" i="64"/>
  <c r="I3671" i="64"/>
  <c r="I3673" i="64"/>
  <c r="I3675" i="64"/>
  <c r="I3677" i="64"/>
  <c r="I3679" i="64"/>
  <c r="I3681" i="64"/>
  <c r="I3683" i="64"/>
  <c r="I3685" i="64"/>
  <c r="I3687" i="64"/>
  <c r="I3689" i="64"/>
  <c r="I3691" i="64"/>
  <c r="I3693" i="64"/>
  <c r="I3695" i="64"/>
  <c r="I3697" i="64"/>
  <c r="I3699" i="64"/>
  <c r="I3701" i="64"/>
  <c r="I3703" i="64"/>
  <c r="I3705" i="64"/>
  <c r="I3707" i="64"/>
  <c r="I3709" i="64"/>
  <c r="I3711" i="64"/>
  <c r="I3713" i="64"/>
  <c r="I3715" i="64"/>
  <c r="I3717" i="64"/>
  <c r="I3719" i="64"/>
  <c r="I3721" i="64"/>
  <c r="I3723" i="64"/>
  <c r="I3725" i="64"/>
  <c r="I3727" i="64"/>
  <c r="I3729" i="64"/>
  <c r="I3731" i="64"/>
  <c r="I3733" i="64"/>
  <c r="I3735" i="64"/>
  <c r="I3737" i="64"/>
  <c r="I3739" i="64"/>
  <c r="I3741" i="64"/>
  <c r="I3743" i="64"/>
  <c r="I3745" i="64"/>
  <c r="I3747" i="64"/>
  <c r="I3749" i="64"/>
  <c r="I3751" i="64"/>
  <c r="I3753" i="64"/>
  <c r="I3755" i="64"/>
  <c r="I3757" i="64"/>
  <c r="I3759" i="64"/>
  <c r="I3761" i="64"/>
  <c r="I3763" i="64"/>
  <c r="I3765" i="64"/>
  <c r="I3767" i="64"/>
  <c r="I3769" i="64"/>
  <c r="I3771" i="64"/>
  <c r="I3773" i="64"/>
  <c r="I3775" i="64"/>
  <c r="I3777" i="64"/>
  <c r="I3779" i="64"/>
  <c r="I3781" i="64"/>
  <c r="I3783" i="64"/>
  <c r="I3785" i="64"/>
  <c r="I3787" i="64"/>
  <c r="I3789" i="64"/>
  <c r="I3791" i="64"/>
  <c r="I3793" i="64"/>
  <c r="I3795" i="64"/>
  <c r="I3797" i="64"/>
  <c r="I3799" i="64"/>
  <c r="I3801" i="64"/>
  <c r="I3803" i="64"/>
  <c r="I3805" i="64"/>
  <c r="I3807" i="64"/>
  <c r="I3809" i="64"/>
  <c r="I3811" i="64"/>
  <c r="I3813" i="64"/>
  <c r="I3815" i="64"/>
  <c r="I3817" i="64"/>
  <c r="I3819" i="64"/>
  <c r="I3821" i="64"/>
  <c r="I3823" i="64"/>
  <c r="I3825" i="64"/>
  <c r="I3827" i="64"/>
  <c r="I3829" i="64"/>
  <c r="I3831" i="64"/>
  <c r="I3833" i="64"/>
  <c r="I3835" i="64"/>
  <c r="I3837" i="64"/>
  <c r="I3839" i="64"/>
  <c r="I3841" i="64"/>
  <c r="I3843" i="64"/>
  <c r="I3845" i="64"/>
  <c r="I3847" i="64"/>
  <c r="I3849" i="64"/>
  <c r="I3851" i="64"/>
  <c r="I3853" i="64"/>
  <c r="I3855" i="64"/>
  <c r="I3857" i="64"/>
  <c r="I3859" i="64"/>
  <c r="I3861" i="64"/>
  <c r="I3863" i="64"/>
  <c r="I3865" i="64"/>
  <c r="I3867" i="64"/>
  <c r="I3869" i="64"/>
  <c r="I3871" i="64"/>
  <c r="I3873" i="64"/>
  <c r="I3875" i="64"/>
  <c r="I3877" i="64"/>
  <c r="I3879" i="64"/>
  <c r="I3881" i="64"/>
  <c r="I3883" i="64"/>
  <c r="I3885" i="64"/>
  <c r="I3887" i="64"/>
  <c r="I3889" i="64"/>
  <c r="I3891" i="64"/>
  <c r="I3893" i="64"/>
  <c r="I3895" i="64"/>
  <c r="I3897" i="64"/>
  <c r="I3899" i="64"/>
  <c r="I3901" i="64"/>
  <c r="I3903" i="64"/>
  <c r="I3905" i="64"/>
  <c r="I3907" i="64"/>
  <c r="I3909" i="64"/>
  <c r="I3911" i="64"/>
  <c r="I3913" i="64"/>
  <c r="I3915" i="64"/>
  <c r="I3917" i="64"/>
  <c r="I3919" i="64"/>
  <c r="I3921" i="64"/>
  <c r="I3923" i="64"/>
  <c r="I3925" i="64"/>
  <c r="I3927" i="64"/>
  <c r="I3929" i="64"/>
  <c r="I3931" i="64"/>
  <c r="I3933" i="64"/>
  <c r="I3935" i="64"/>
  <c r="I3937" i="64"/>
  <c r="I3939" i="64"/>
  <c r="I3941" i="64"/>
  <c r="I3943" i="64"/>
  <c r="I3945" i="64"/>
  <c r="I3947" i="64"/>
  <c r="I3949" i="64"/>
  <c r="I3951" i="64"/>
  <c r="I3953" i="64"/>
  <c r="I3955" i="64"/>
  <c r="I3957" i="64"/>
  <c r="I3959" i="64"/>
  <c r="I3961" i="64"/>
  <c r="I3963" i="64"/>
  <c r="I3965" i="64"/>
  <c r="I3967" i="64"/>
  <c r="I3969" i="64"/>
  <c r="I3971" i="64"/>
  <c r="I3973" i="64"/>
  <c r="I3975" i="64"/>
  <c r="I3977" i="64"/>
  <c r="I3979" i="64"/>
  <c r="I3981" i="64"/>
  <c r="I3983" i="64"/>
  <c r="I3985" i="64"/>
  <c r="I3987" i="64"/>
  <c r="I3989" i="64"/>
  <c r="I3991" i="64"/>
  <c r="I3993" i="64"/>
  <c r="I3995" i="64"/>
  <c r="I3997" i="64"/>
  <c r="I3999" i="64"/>
  <c r="I16" i="64"/>
  <c r="I18" i="64"/>
  <c r="I14" i="64"/>
  <c r="I15" i="64"/>
  <c r="I11" i="64"/>
  <c r="I12" i="64"/>
  <c r="I19" i="64"/>
  <c r="I17" i="64"/>
  <c r="I13" i="64"/>
  <c r="I20" i="64"/>
  <c r="I10" i="64"/>
  <c r="I1267" i="57" l="1"/>
  <c r="I21" i="57"/>
  <c r="I23" i="57"/>
  <c r="I25" i="57"/>
  <c r="I27" i="57"/>
  <c r="I29" i="57"/>
  <c r="I31" i="57"/>
  <c r="I33" i="57"/>
  <c r="I35" i="57"/>
  <c r="I37" i="57"/>
  <c r="I39" i="57"/>
  <c r="I41" i="57"/>
  <c r="I43" i="57"/>
  <c r="I45" i="57"/>
  <c r="I47" i="57"/>
  <c r="I49" i="57"/>
  <c r="I51" i="57"/>
  <c r="I53" i="57"/>
  <c r="I55" i="57"/>
  <c r="I57" i="57"/>
  <c r="I59" i="57"/>
  <c r="I61" i="57"/>
  <c r="I63" i="57"/>
  <c r="I65" i="57"/>
  <c r="I67" i="57"/>
  <c r="I69" i="57"/>
  <c r="I71" i="57"/>
  <c r="I73" i="57"/>
  <c r="I75" i="57"/>
  <c r="I77" i="57"/>
  <c r="I79" i="57"/>
  <c r="I81" i="57"/>
  <c r="I83" i="57"/>
  <c r="I85" i="57"/>
  <c r="I87" i="57"/>
  <c r="I89" i="57"/>
  <c r="I91" i="57"/>
  <c r="I93" i="57"/>
  <c r="I95" i="57"/>
  <c r="I97" i="57"/>
  <c r="I99" i="57"/>
  <c r="I101" i="57"/>
  <c r="I103" i="57"/>
  <c r="I105" i="57"/>
  <c r="I107" i="57"/>
  <c r="I109" i="57"/>
  <c r="I111" i="57"/>
  <c r="I113" i="57"/>
  <c r="I115" i="57"/>
  <c r="I117" i="57"/>
  <c r="I119" i="57"/>
  <c r="I121" i="57"/>
  <c r="I123" i="57"/>
  <c r="I125" i="57"/>
  <c r="I127" i="57"/>
  <c r="I129" i="57"/>
  <c r="I131" i="57"/>
  <c r="I133" i="57"/>
  <c r="I135" i="57"/>
  <c r="I137" i="57"/>
  <c r="I139" i="57"/>
  <c r="I141" i="57"/>
  <c r="I143" i="57"/>
  <c r="I145" i="57"/>
  <c r="I147" i="57"/>
  <c r="I149" i="57"/>
  <c r="I151" i="57"/>
  <c r="I153" i="57"/>
  <c r="I155" i="57"/>
  <c r="I157" i="57"/>
  <c r="I159" i="57"/>
  <c r="I161" i="57"/>
  <c r="I163" i="57"/>
  <c r="I165" i="57"/>
  <c r="I167" i="57"/>
  <c r="I169" i="57"/>
  <c r="I171" i="57"/>
  <c r="I173" i="57"/>
  <c r="I175" i="57"/>
  <c r="I177" i="57"/>
  <c r="I179" i="57"/>
  <c r="I181" i="57"/>
  <c r="I183" i="57"/>
  <c r="I185" i="57"/>
  <c r="I187" i="57"/>
  <c r="I189" i="57"/>
  <c r="I191" i="57"/>
  <c r="I193" i="57"/>
  <c r="I195" i="57"/>
  <c r="I197" i="57"/>
  <c r="I199" i="57"/>
  <c r="I201" i="57"/>
  <c r="I203" i="57"/>
  <c r="I205" i="57"/>
  <c r="I207" i="57"/>
  <c r="I209" i="57"/>
  <c r="I211" i="57"/>
  <c r="I213" i="57"/>
  <c r="I215" i="57"/>
  <c r="I217" i="57"/>
  <c r="I219" i="57"/>
  <c r="I221" i="57"/>
  <c r="I223" i="57"/>
  <c r="I225" i="57"/>
  <c r="I227" i="57"/>
  <c r="I229" i="57"/>
  <c r="I231" i="57"/>
  <c r="I233" i="57"/>
  <c r="I235" i="57"/>
  <c r="I237" i="57"/>
  <c r="I239" i="57"/>
  <c r="I241" i="57"/>
  <c r="I243" i="57"/>
  <c r="I245" i="57"/>
  <c r="I247" i="57"/>
  <c r="I249" i="57"/>
  <c r="I251" i="57"/>
  <c r="I253" i="57"/>
  <c r="I255" i="57"/>
  <c r="I257" i="57"/>
  <c r="I259" i="57"/>
  <c r="I261" i="57"/>
  <c r="I263" i="57"/>
  <c r="I265" i="57"/>
  <c r="I267" i="57"/>
  <c r="I269" i="57"/>
  <c r="I271" i="57"/>
  <c r="I273" i="57"/>
  <c r="I275" i="57"/>
  <c r="I277" i="57"/>
  <c r="I279" i="57"/>
  <c r="I281" i="57"/>
  <c r="I283" i="57"/>
  <c r="I285" i="57"/>
  <c r="I287" i="57"/>
  <c r="I289" i="57"/>
  <c r="I291" i="57"/>
  <c r="I293" i="57"/>
  <c r="I295" i="57"/>
  <c r="I297" i="57"/>
  <c r="I299" i="57"/>
  <c r="I301" i="57"/>
  <c r="I303" i="57"/>
  <c r="I305" i="57"/>
  <c r="I307" i="57"/>
  <c r="I309" i="57"/>
  <c r="I311" i="57"/>
  <c r="I313" i="57"/>
  <c r="I315" i="57"/>
  <c r="I317" i="57"/>
  <c r="I319" i="57"/>
  <c r="I321" i="57"/>
  <c r="I323" i="57"/>
  <c r="I325" i="57"/>
  <c r="I327" i="57"/>
  <c r="I329" i="57"/>
  <c r="I331" i="57"/>
  <c r="I333" i="57"/>
  <c r="I335" i="57"/>
  <c r="I337" i="57"/>
  <c r="I339" i="57"/>
  <c r="I341" i="57"/>
  <c r="I343" i="57"/>
  <c r="I345" i="57"/>
  <c r="I347" i="57"/>
  <c r="I349" i="57"/>
  <c r="I351" i="57"/>
  <c r="I353" i="57"/>
  <c r="I355" i="57"/>
  <c r="I357" i="57"/>
  <c r="I359" i="57"/>
  <c r="I361" i="57"/>
  <c r="I363" i="57"/>
  <c r="I365" i="57"/>
  <c r="I367" i="57"/>
  <c r="I369" i="57"/>
  <c r="I371" i="57"/>
  <c r="I373" i="57"/>
  <c r="I375" i="57"/>
  <c r="I377" i="57"/>
  <c r="I379" i="57"/>
  <c r="I381" i="57"/>
  <c r="I383" i="57"/>
  <c r="I385" i="57"/>
  <c r="I387" i="57"/>
  <c r="I389" i="57"/>
  <c r="I391" i="57"/>
  <c r="I393" i="57"/>
  <c r="I395" i="57"/>
  <c r="I397" i="57"/>
  <c r="I399" i="57"/>
  <c r="I401" i="57"/>
  <c r="I403" i="57"/>
  <c r="I405" i="57"/>
  <c r="I407" i="57"/>
  <c r="I409" i="57"/>
  <c r="I411" i="57"/>
  <c r="I413" i="57"/>
  <c r="I415" i="57"/>
  <c r="I417" i="57"/>
  <c r="I419" i="57"/>
  <c r="I421" i="57"/>
  <c r="I423" i="57"/>
  <c r="I425" i="57"/>
  <c r="I427" i="57"/>
  <c r="I429" i="57"/>
  <c r="I431" i="57"/>
  <c r="I433" i="57"/>
  <c r="I435" i="57"/>
  <c r="I437" i="57"/>
  <c r="I439" i="57"/>
  <c r="I441" i="57"/>
  <c r="I443" i="57"/>
  <c r="I445" i="57"/>
  <c r="I447" i="57"/>
  <c r="I449" i="57"/>
  <c r="I451" i="57"/>
  <c r="I453" i="57"/>
  <c r="I455" i="57"/>
  <c r="I457" i="57"/>
  <c r="I459" i="57"/>
  <c r="I461" i="57"/>
  <c r="I463" i="57"/>
  <c r="I465" i="57"/>
  <c r="I467" i="57"/>
  <c r="I469" i="57"/>
  <c r="I471" i="57"/>
  <c r="I473" i="57"/>
  <c r="I475" i="57"/>
  <c r="I477" i="57"/>
  <c r="I479" i="57"/>
  <c r="I481" i="57"/>
  <c r="I483" i="57"/>
  <c r="I485" i="57"/>
  <c r="I487" i="57"/>
  <c r="I489" i="57"/>
  <c r="I491" i="57"/>
  <c r="I493" i="57"/>
  <c r="I495" i="57"/>
  <c r="I497" i="57"/>
  <c r="I499" i="57"/>
  <c r="I501" i="57"/>
  <c r="I503" i="57"/>
  <c r="I505" i="57"/>
  <c r="I507" i="57"/>
  <c r="I509" i="57"/>
  <c r="I511" i="57"/>
  <c r="I513" i="57"/>
  <c r="I515" i="57"/>
  <c r="I517" i="57"/>
  <c r="I519" i="57"/>
  <c r="I521" i="57"/>
  <c r="I523" i="57"/>
  <c r="I525" i="57"/>
  <c r="I527" i="57"/>
  <c r="I529" i="57"/>
  <c r="I531" i="57"/>
  <c r="I533" i="57"/>
  <c r="I535" i="57"/>
  <c r="I537" i="57"/>
  <c r="I539" i="57"/>
  <c r="I541" i="57"/>
  <c r="I543" i="57"/>
  <c r="I545" i="57"/>
  <c r="I547" i="57"/>
  <c r="I549" i="57"/>
  <c r="I551" i="57"/>
  <c r="I553" i="57"/>
  <c r="I555" i="57"/>
  <c r="I557" i="57"/>
  <c r="I559" i="57"/>
  <c r="I561" i="57"/>
  <c r="I563" i="57"/>
  <c r="I565" i="57"/>
  <c r="I567" i="57"/>
  <c r="I569" i="57"/>
  <c r="I571" i="57"/>
  <c r="I573" i="57"/>
  <c r="I575" i="57"/>
  <c r="I577" i="57"/>
  <c r="I579" i="57"/>
  <c r="I581" i="57"/>
  <c r="I583" i="57"/>
  <c r="I585" i="57"/>
  <c r="I587" i="57"/>
  <c r="I589" i="57"/>
  <c r="I591" i="57"/>
  <c r="I593" i="57"/>
  <c r="I595" i="57"/>
  <c r="I597" i="57"/>
  <c r="I599" i="57"/>
  <c r="I601" i="57"/>
  <c r="I603" i="57"/>
  <c r="I605" i="57"/>
  <c r="I607" i="57"/>
  <c r="I609" i="57"/>
  <c r="I611" i="57"/>
  <c r="I613" i="57"/>
  <c r="I615" i="57"/>
  <c r="I617" i="57"/>
  <c r="I619" i="57"/>
  <c r="I621" i="57"/>
  <c r="I623" i="57"/>
  <c r="I625" i="57"/>
  <c r="I627" i="57"/>
  <c r="I629" i="57"/>
  <c r="I631" i="57"/>
  <c r="I633" i="57"/>
  <c r="I635" i="57"/>
  <c r="I637" i="57"/>
  <c r="I639" i="57"/>
  <c r="I641" i="57"/>
  <c r="I643" i="57"/>
  <c r="I645" i="57"/>
  <c r="I647" i="57"/>
  <c r="I649" i="57"/>
  <c r="I651" i="57"/>
  <c r="I653" i="57"/>
  <c r="I655" i="57"/>
  <c r="I657" i="57"/>
  <c r="I659" i="57"/>
  <c r="I661" i="57"/>
  <c r="I663" i="57"/>
  <c r="I665" i="57"/>
  <c r="I667" i="57"/>
  <c r="I669" i="57"/>
  <c r="I671" i="57"/>
  <c r="I673" i="57"/>
  <c r="I675" i="57"/>
  <c r="I677" i="57"/>
  <c r="I679" i="57"/>
  <c r="I681" i="57"/>
  <c r="I683" i="57"/>
  <c r="I685" i="57"/>
  <c r="I687" i="57"/>
  <c r="I689" i="57"/>
  <c r="I691" i="57"/>
  <c r="I693" i="57"/>
  <c r="I695" i="57"/>
  <c r="I697" i="57"/>
  <c r="I699" i="57"/>
  <c r="I701" i="57"/>
  <c r="I703" i="57"/>
  <c r="I705" i="57"/>
  <c r="I707" i="57"/>
  <c r="I709" i="57"/>
  <c r="I711" i="57"/>
  <c r="I713" i="57"/>
  <c r="I715" i="57"/>
  <c r="I717" i="57"/>
  <c r="I719" i="57"/>
  <c r="I721" i="57"/>
  <c r="I723" i="57"/>
  <c r="I725" i="57"/>
  <c r="I727" i="57"/>
  <c r="I729" i="57"/>
  <c r="I731" i="57"/>
  <c r="I733" i="57"/>
  <c r="I735" i="57"/>
  <c r="I737" i="57"/>
  <c r="I739" i="57"/>
  <c r="I741" i="57"/>
  <c r="I743" i="57"/>
  <c r="I745" i="57"/>
  <c r="I747" i="57"/>
  <c r="I749" i="57"/>
  <c r="I751" i="57"/>
  <c r="I753" i="57"/>
  <c r="I755" i="57"/>
  <c r="I757" i="57"/>
  <c r="I759" i="57"/>
  <c r="I761" i="57"/>
  <c r="I763" i="57"/>
  <c r="I765" i="57"/>
  <c r="I767" i="57"/>
  <c r="I769" i="57"/>
  <c r="I771" i="57"/>
  <c r="I773" i="57"/>
  <c r="I775" i="57"/>
  <c r="I777" i="57"/>
  <c r="I779" i="57"/>
  <c r="I781" i="57"/>
  <c r="I783" i="57"/>
  <c r="I785" i="57"/>
  <c r="I787" i="57"/>
  <c r="I789" i="57"/>
  <c r="I791" i="57"/>
  <c r="I793" i="57"/>
  <c r="I795" i="57"/>
  <c r="I797" i="57"/>
  <c r="I799" i="57"/>
  <c r="I801" i="57"/>
  <c r="I803" i="57"/>
  <c r="I805" i="57"/>
  <c r="I807" i="57"/>
  <c r="I809" i="57"/>
  <c r="I811" i="57"/>
  <c r="I813" i="57"/>
  <c r="I815" i="57"/>
  <c r="I817" i="57"/>
  <c r="I819" i="57"/>
  <c r="I821" i="57"/>
  <c r="I823" i="57"/>
  <c r="I825" i="57"/>
  <c r="I827" i="57"/>
  <c r="I829" i="57"/>
  <c r="I831" i="57"/>
  <c r="I833" i="57"/>
  <c r="I835" i="57"/>
  <c r="I837" i="57"/>
  <c r="I839" i="57"/>
  <c r="I841" i="57"/>
  <c r="I843" i="57"/>
  <c r="I845" i="57"/>
  <c r="I847" i="57"/>
  <c r="I849" i="57"/>
  <c r="I851" i="57"/>
  <c r="I853" i="57"/>
  <c r="I855" i="57"/>
  <c r="I857" i="57"/>
  <c r="I859" i="57"/>
  <c r="I861" i="57"/>
  <c r="I863" i="57"/>
  <c r="I865" i="57"/>
  <c r="I867" i="57"/>
  <c r="I869" i="57"/>
  <c r="I871" i="57"/>
  <c r="I873" i="57"/>
  <c r="I875" i="57"/>
  <c r="I877" i="57"/>
  <c r="I879" i="57"/>
  <c r="I881" i="57"/>
  <c r="I883" i="57"/>
  <c r="I885" i="57"/>
  <c r="I887" i="57"/>
  <c r="I889" i="57"/>
  <c r="I891" i="57"/>
  <c r="I893" i="57"/>
  <c r="I895" i="57"/>
  <c r="I897" i="57"/>
  <c r="I899" i="57"/>
  <c r="I901" i="57"/>
  <c r="I903" i="57"/>
  <c r="I905" i="57"/>
  <c r="I907" i="57"/>
  <c r="I909" i="57"/>
  <c r="I911" i="57"/>
  <c r="I913" i="57"/>
  <c r="I915" i="57"/>
  <c r="I917" i="57"/>
  <c r="I919" i="57"/>
  <c r="I921" i="57"/>
  <c r="I923" i="57"/>
  <c r="I925" i="57"/>
  <c r="I927" i="57"/>
  <c r="I929" i="57"/>
  <c r="I931" i="57"/>
  <c r="I933" i="57"/>
  <c r="I935" i="57"/>
  <c r="I937" i="57"/>
  <c r="I939" i="57"/>
  <c r="I941" i="57"/>
  <c r="I943" i="57"/>
  <c r="I945" i="57"/>
  <c r="I947" i="57"/>
  <c r="I949" i="57"/>
  <c r="I951" i="57"/>
  <c r="I953" i="57"/>
  <c r="I955" i="57"/>
  <c r="I957" i="57"/>
  <c r="I959" i="57"/>
  <c r="I961" i="57"/>
  <c r="I963" i="57"/>
  <c r="I965" i="57"/>
  <c r="I967" i="57"/>
  <c r="I969" i="57"/>
  <c r="I971" i="57"/>
  <c r="I973" i="57"/>
  <c r="I975" i="57"/>
  <c r="I977" i="57"/>
  <c r="I979" i="57"/>
  <c r="I981" i="57"/>
  <c r="I983" i="57"/>
  <c r="I985" i="57"/>
  <c r="I987" i="57"/>
  <c r="I989" i="57"/>
  <c r="I991" i="57"/>
  <c r="I993" i="57"/>
  <c r="I995" i="57"/>
  <c r="I997" i="57"/>
  <c r="I999" i="57"/>
  <c r="I1001" i="57"/>
  <c r="I1003" i="57"/>
  <c r="I1005" i="57"/>
  <c r="I1007" i="57"/>
  <c r="I1009" i="57"/>
  <c r="I1011" i="57"/>
  <c r="I1013" i="57"/>
  <c r="I1015" i="57"/>
  <c r="I1017" i="57"/>
  <c r="I1019" i="57"/>
  <c r="I1021" i="57"/>
  <c r="I1023" i="57"/>
  <c r="I1025" i="57"/>
  <c r="I1027" i="57"/>
  <c r="I1029" i="57"/>
  <c r="I1031" i="57"/>
  <c r="I1033" i="57"/>
  <c r="I1035" i="57"/>
  <c r="I1037" i="57"/>
  <c r="I1039" i="57"/>
  <c r="I1041" i="57"/>
  <c r="I1043" i="57"/>
  <c r="I1045" i="57"/>
  <c r="I1047" i="57"/>
  <c r="I1049" i="57"/>
  <c r="I1051" i="57"/>
  <c r="I1053" i="57"/>
  <c r="I1055" i="57"/>
  <c r="I1057" i="57"/>
  <c r="I1059" i="57"/>
  <c r="I1061" i="57"/>
  <c r="I1063" i="57"/>
  <c r="I1065" i="57"/>
  <c r="I1067" i="57"/>
  <c r="I1069" i="57"/>
  <c r="I1071" i="57"/>
  <c r="I1073" i="57"/>
  <c r="I1075" i="57"/>
  <c r="I1077" i="57"/>
  <c r="I1079" i="57"/>
  <c r="I1081" i="57"/>
  <c r="I1083" i="57"/>
  <c r="I1085" i="57"/>
  <c r="I1087" i="57"/>
  <c r="I1089" i="57"/>
  <c r="I1091" i="57"/>
  <c r="I1093" i="57"/>
  <c r="I1095" i="57"/>
  <c r="I1097" i="57"/>
  <c r="I1099" i="57"/>
  <c r="I1101" i="57"/>
  <c r="I1103" i="57"/>
  <c r="I1105" i="57"/>
  <c r="I1107" i="57"/>
  <c r="I1109" i="57"/>
  <c r="I1111" i="57"/>
  <c r="I1113" i="57"/>
  <c r="I1115" i="57"/>
  <c r="I1117" i="57"/>
  <c r="I1119" i="57"/>
  <c r="I1121" i="57"/>
  <c r="I1123" i="57"/>
  <c r="I1125" i="57"/>
  <c r="I1127" i="57"/>
  <c r="I1129" i="57"/>
  <c r="I1131" i="57"/>
  <c r="I1133" i="57"/>
  <c r="I1135" i="57"/>
  <c r="I1137" i="57"/>
  <c r="I1139" i="57"/>
  <c r="I1141" i="57"/>
  <c r="I1143" i="57"/>
  <c r="I1145" i="57"/>
  <c r="I1147" i="57"/>
  <c r="I1149" i="57"/>
  <c r="I1151" i="57"/>
  <c r="I1153" i="57"/>
  <c r="I1155" i="57"/>
  <c r="I1157" i="57"/>
  <c r="I1159" i="57"/>
  <c r="I1161" i="57"/>
  <c r="I1163" i="57"/>
  <c r="I1165" i="57"/>
  <c r="I1167" i="57"/>
  <c r="I1169" i="57"/>
  <c r="I1171" i="57"/>
  <c r="I1173" i="57"/>
  <c r="I1175" i="57"/>
  <c r="I1177" i="57"/>
  <c r="I1179" i="57"/>
  <c r="I1181" i="57"/>
  <c r="I1183" i="57"/>
  <c r="I1185" i="57"/>
  <c r="I1187" i="57"/>
  <c r="I1189" i="57"/>
  <c r="I1191" i="57"/>
  <c r="I1193" i="57"/>
  <c r="I1195" i="57"/>
  <c r="I1197" i="57"/>
  <c r="I1199" i="57"/>
  <c r="I1201" i="57"/>
  <c r="I1203" i="57"/>
  <c r="I1205" i="57"/>
  <c r="I1207" i="57"/>
  <c r="I1209" i="57"/>
  <c r="I1211" i="57"/>
  <c r="I1213" i="57"/>
  <c r="I1215" i="57"/>
  <c r="I1217" i="57"/>
  <c r="I1219" i="57"/>
  <c r="I1221" i="57"/>
  <c r="I1223" i="57"/>
  <c r="I1225" i="57"/>
  <c r="I1227" i="57"/>
  <c r="I1229" i="57"/>
  <c r="I1231" i="57"/>
  <c r="I1233" i="57"/>
  <c r="I1235" i="57"/>
  <c r="I1237" i="57"/>
  <c r="I1239" i="57"/>
  <c r="I1241" i="57"/>
  <c r="I1243" i="57"/>
  <c r="I1245" i="57"/>
  <c r="I1247" i="57"/>
  <c r="I1249" i="57"/>
  <c r="I1251" i="57"/>
  <c r="I1253" i="57"/>
  <c r="I1255" i="57"/>
  <c r="I1257" i="57"/>
  <c r="I1259" i="57"/>
  <c r="I1261" i="57"/>
  <c r="I1263" i="57"/>
  <c r="I1265" i="57"/>
  <c r="I22" i="57"/>
  <c r="I24" i="57"/>
  <c r="I26" i="57"/>
  <c r="I28" i="57"/>
  <c r="I30" i="57"/>
  <c r="I32" i="57"/>
  <c r="I34" i="57"/>
  <c r="I36" i="57"/>
  <c r="I38" i="57"/>
  <c r="I40" i="57"/>
  <c r="I42" i="57"/>
  <c r="I44" i="57"/>
  <c r="I46" i="57"/>
  <c r="I48" i="57"/>
  <c r="I50" i="57"/>
  <c r="I52" i="57"/>
  <c r="I54" i="57"/>
  <c r="I56" i="57"/>
  <c r="I58" i="57"/>
  <c r="I60" i="57"/>
  <c r="I62" i="57"/>
  <c r="I64" i="57"/>
  <c r="I66" i="57"/>
  <c r="I68" i="57"/>
  <c r="I70" i="57"/>
  <c r="I72" i="57"/>
  <c r="I74" i="57"/>
  <c r="I76" i="57"/>
  <c r="I78" i="57"/>
  <c r="I80" i="57"/>
  <c r="I82" i="57"/>
  <c r="I84" i="57"/>
  <c r="I86" i="57"/>
  <c r="I88" i="57"/>
  <c r="I90" i="57"/>
  <c r="I92" i="57"/>
  <c r="I94" i="57"/>
  <c r="I96" i="57"/>
  <c r="I98" i="57"/>
  <c r="I100" i="57"/>
  <c r="I102" i="57"/>
  <c r="I104" i="57"/>
  <c r="I106" i="57"/>
  <c r="I108" i="57"/>
  <c r="I110" i="57"/>
  <c r="I112" i="57"/>
  <c r="I114" i="57"/>
  <c r="I116" i="57"/>
  <c r="I118" i="57"/>
  <c r="I120" i="57"/>
  <c r="I122" i="57"/>
  <c r="I124" i="57"/>
  <c r="I126" i="57"/>
  <c r="I128" i="57"/>
  <c r="I130" i="57"/>
  <c r="I132" i="57"/>
  <c r="I134" i="57"/>
  <c r="I136" i="57"/>
  <c r="I138" i="57"/>
  <c r="I140" i="57"/>
  <c r="I142" i="57"/>
  <c r="I144" i="57"/>
  <c r="I146" i="57"/>
  <c r="I148" i="57"/>
  <c r="I150" i="57"/>
  <c r="I152" i="57"/>
  <c r="I154" i="57"/>
  <c r="I156" i="57"/>
  <c r="I158" i="57"/>
  <c r="I160" i="57"/>
  <c r="I162" i="57"/>
  <c r="I164" i="57"/>
  <c r="I166" i="57"/>
  <c r="I168" i="57"/>
  <c r="I170" i="57"/>
  <c r="I172" i="57"/>
  <c r="I174" i="57"/>
  <c r="I176" i="57"/>
  <c r="I178" i="57"/>
  <c r="I180" i="57"/>
  <c r="I182" i="57"/>
  <c r="I184" i="57"/>
  <c r="I186" i="57"/>
  <c r="I188" i="57"/>
  <c r="I190" i="57"/>
  <c r="I192" i="57"/>
  <c r="I194" i="57"/>
  <c r="I196" i="57"/>
  <c r="I198" i="57"/>
  <c r="I200" i="57"/>
  <c r="I202" i="57"/>
  <c r="I204" i="57"/>
  <c r="I206" i="57"/>
  <c r="I208" i="57"/>
  <c r="I210" i="57"/>
  <c r="I212" i="57"/>
  <c r="I214" i="57"/>
  <c r="I216" i="57"/>
  <c r="I218" i="57"/>
  <c r="I220" i="57"/>
  <c r="I222" i="57"/>
  <c r="I224" i="57"/>
  <c r="I226" i="57"/>
  <c r="I228" i="57"/>
  <c r="I230" i="57"/>
  <c r="I232" i="57"/>
  <c r="I234" i="57"/>
  <c r="I236" i="57"/>
  <c r="I238" i="57"/>
  <c r="I240" i="57"/>
  <c r="I242" i="57"/>
  <c r="I244" i="57"/>
  <c r="I246" i="57"/>
  <c r="I248" i="57"/>
  <c r="I250" i="57"/>
  <c r="I252" i="57"/>
  <c r="I254" i="57"/>
  <c r="I256" i="57"/>
  <c r="I258" i="57"/>
  <c r="I260" i="57"/>
  <c r="I262" i="57"/>
  <c r="I264" i="57"/>
  <c r="I266" i="57"/>
  <c r="I268" i="57"/>
  <c r="I270" i="57"/>
  <c r="I272" i="57"/>
  <c r="I274" i="57"/>
  <c r="I276" i="57"/>
  <c r="I278" i="57"/>
  <c r="I280" i="57"/>
  <c r="I282" i="57"/>
  <c r="I284" i="57"/>
  <c r="I286" i="57"/>
  <c r="I288" i="57"/>
  <c r="I290" i="57"/>
  <c r="I292" i="57"/>
  <c r="I294" i="57"/>
  <c r="I296" i="57"/>
  <c r="I298" i="57"/>
  <c r="I300" i="57"/>
  <c r="I302" i="57"/>
  <c r="I304" i="57"/>
  <c r="I306" i="57"/>
  <c r="I308" i="57"/>
  <c r="I310" i="57"/>
  <c r="I312" i="57"/>
  <c r="I314" i="57"/>
  <c r="I316" i="57"/>
  <c r="I318" i="57"/>
  <c r="I320" i="57"/>
  <c r="I322" i="57"/>
  <c r="I324" i="57"/>
  <c r="I326" i="57"/>
  <c r="I328" i="57"/>
  <c r="I330" i="57"/>
  <c r="I332" i="57"/>
  <c r="I334" i="57"/>
  <c r="I336" i="57"/>
  <c r="I338" i="57"/>
  <c r="I340" i="57"/>
  <c r="I342" i="57"/>
  <c r="I344" i="57"/>
  <c r="I346" i="57"/>
  <c r="I348" i="57"/>
  <c r="I350" i="57"/>
  <c r="I352" i="57"/>
  <c r="I354" i="57"/>
  <c r="I356" i="57"/>
  <c r="I358" i="57"/>
  <c r="I360" i="57"/>
  <c r="I362" i="57"/>
  <c r="I364" i="57"/>
  <c r="I366" i="57"/>
  <c r="I368" i="57"/>
  <c r="I370" i="57"/>
  <c r="I372" i="57"/>
  <c r="I374" i="57"/>
  <c r="I376" i="57"/>
  <c r="I378" i="57"/>
  <c r="I380" i="57"/>
  <c r="I382" i="57"/>
  <c r="I384" i="57"/>
  <c r="I386" i="57"/>
  <c r="I388" i="57"/>
  <c r="I390" i="57"/>
  <c r="I392" i="57"/>
  <c r="I394" i="57"/>
  <c r="I396" i="57"/>
  <c r="I398" i="57"/>
  <c r="I400" i="57"/>
  <c r="I402" i="57"/>
  <c r="I404" i="57"/>
  <c r="I406" i="57"/>
  <c r="I408" i="57"/>
  <c r="I410" i="57"/>
  <c r="I412" i="57"/>
  <c r="I414" i="57"/>
  <c r="I416" i="57"/>
  <c r="I418" i="57"/>
  <c r="I420" i="57"/>
  <c r="I422" i="57"/>
  <c r="I424" i="57"/>
  <c r="I426" i="57"/>
  <c r="I428" i="57"/>
  <c r="I430" i="57"/>
  <c r="I432" i="57"/>
  <c r="I434" i="57"/>
  <c r="I436" i="57"/>
  <c r="I438" i="57"/>
  <c r="I440" i="57"/>
  <c r="I442" i="57"/>
  <c r="I444" i="57"/>
  <c r="I446" i="57"/>
  <c r="I448" i="57"/>
  <c r="I450" i="57"/>
  <c r="I452" i="57"/>
  <c r="I454" i="57"/>
  <c r="I456" i="57"/>
  <c r="I458" i="57"/>
  <c r="I460" i="57"/>
  <c r="I462" i="57"/>
  <c r="I464" i="57"/>
  <c r="I466" i="57"/>
  <c r="I468" i="57"/>
  <c r="I470" i="57"/>
  <c r="I472" i="57"/>
  <c r="I474" i="57"/>
  <c r="I476" i="57"/>
  <c r="I478" i="57"/>
  <c r="I480" i="57"/>
  <c r="I482" i="57"/>
  <c r="I484" i="57"/>
  <c r="I486" i="57"/>
  <c r="I488" i="57"/>
  <c r="I490" i="57"/>
  <c r="I492" i="57"/>
  <c r="I494" i="57"/>
  <c r="I496" i="57"/>
  <c r="I498" i="57"/>
  <c r="I500" i="57"/>
  <c r="I502" i="57"/>
  <c r="I504" i="57"/>
  <c r="I506" i="57"/>
  <c r="I508" i="57"/>
  <c r="I510" i="57"/>
  <c r="I512" i="57"/>
  <c r="I514" i="57"/>
  <c r="I516" i="57"/>
  <c r="I518" i="57"/>
  <c r="I520" i="57"/>
  <c r="I522" i="57"/>
  <c r="I524" i="57"/>
  <c r="I526" i="57"/>
  <c r="I528" i="57"/>
  <c r="I530" i="57"/>
  <c r="I532" i="57"/>
  <c r="I534" i="57"/>
  <c r="I536" i="57"/>
  <c r="I538" i="57"/>
  <c r="I540" i="57"/>
  <c r="I542" i="57"/>
  <c r="I544" i="57"/>
  <c r="I546" i="57"/>
  <c r="I548" i="57"/>
  <c r="I550" i="57"/>
  <c r="I552" i="57"/>
  <c r="I554" i="57"/>
  <c r="I556" i="57"/>
  <c r="I558" i="57"/>
  <c r="I560" i="57"/>
  <c r="I562" i="57"/>
  <c r="I564" i="57"/>
  <c r="I566" i="57"/>
  <c r="I568" i="57"/>
  <c r="I570" i="57"/>
  <c r="I572" i="57"/>
  <c r="I574" i="57"/>
  <c r="I576" i="57"/>
  <c r="I578" i="57"/>
  <c r="I580" i="57"/>
  <c r="I582" i="57"/>
  <c r="I584" i="57"/>
  <c r="I586" i="57"/>
  <c r="I588" i="57"/>
  <c r="I590" i="57"/>
  <c r="I592" i="57"/>
  <c r="I594" i="57"/>
  <c r="I596" i="57"/>
  <c r="I598" i="57"/>
  <c r="I600" i="57"/>
  <c r="I602" i="57"/>
  <c r="I604" i="57"/>
  <c r="I606" i="57"/>
  <c r="I608" i="57"/>
  <c r="I610" i="57"/>
  <c r="I612" i="57"/>
  <c r="I614" i="57"/>
  <c r="I616" i="57"/>
  <c r="I618" i="57"/>
  <c r="I620" i="57"/>
  <c r="I622" i="57"/>
  <c r="I624" i="57"/>
  <c r="I626" i="57"/>
  <c r="I628" i="57"/>
  <c r="I630" i="57"/>
  <c r="I632" i="57"/>
  <c r="I634" i="57"/>
  <c r="I636" i="57"/>
  <c r="I638" i="57"/>
  <c r="I640" i="57"/>
  <c r="I642" i="57"/>
  <c r="I644" i="57"/>
  <c r="I646" i="57"/>
  <c r="I648" i="57"/>
  <c r="I650" i="57"/>
  <c r="I652" i="57"/>
  <c r="I654" i="57"/>
  <c r="I656" i="57"/>
  <c r="I658" i="57"/>
  <c r="I660" i="57"/>
  <c r="I662" i="57"/>
  <c r="I664" i="57"/>
  <c r="I666" i="57"/>
  <c r="I668" i="57"/>
  <c r="I670" i="57"/>
  <c r="I672" i="57"/>
  <c r="I674" i="57"/>
  <c r="I676" i="57"/>
  <c r="I678" i="57"/>
  <c r="I680" i="57"/>
  <c r="I682" i="57"/>
  <c r="I684" i="57"/>
  <c r="I686" i="57"/>
  <c r="I688" i="57"/>
  <c r="I690" i="57"/>
  <c r="I692" i="57"/>
  <c r="I694" i="57"/>
  <c r="I696" i="57"/>
  <c r="I698" i="57"/>
  <c r="I700" i="57"/>
  <c r="I702" i="57"/>
  <c r="I704" i="57"/>
  <c r="I706" i="57"/>
  <c r="I708" i="57"/>
  <c r="I710" i="57"/>
  <c r="I712" i="57"/>
  <c r="I714" i="57"/>
  <c r="I716" i="57"/>
  <c r="I718" i="57"/>
  <c r="I720" i="57"/>
  <c r="I722" i="57"/>
  <c r="I724" i="57"/>
  <c r="I726" i="57"/>
  <c r="I728" i="57"/>
  <c r="I730" i="57"/>
  <c r="I732" i="57"/>
  <c r="I734" i="57"/>
  <c r="I736" i="57"/>
  <c r="I738" i="57"/>
  <c r="I740" i="57"/>
  <c r="I742" i="57"/>
  <c r="I744" i="57"/>
  <c r="I746" i="57"/>
  <c r="I748" i="57"/>
  <c r="I750" i="57"/>
  <c r="I752" i="57"/>
  <c r="I754" i="57"/>
  <c r="I756" i="57"/>
  <c r="I758" i="57"/>
  <c r="I760" i="57"/>
  <c r="I762" i="57"/>
  <c r="I764" i="57"/>
  <c r="I766" i="57"/>
  <c r="I768" i="57"/>
  <c r="I770" i="57"/>
  <c r="I772" i="57"/>
  <c r="I774" i="57"/>
  <c r="I776" i="57"/>
  <c r="I778" i="57"/>
  <c r="I780" i="57"/>
  <c r="I782" i="57"/>
  <c r="I784" i="57"/>
  <c r="I786" i="57"/>
  <c r="I788" i="57"/>
  <c r="I790" i="57"/>
  <c r="I792" i="57"/>
  <c r="I794" i="57"/>
  <c r="I796" i="57"/>
  <c r="I798" i="57"/>
  <c r="I800" i="57"/>
  <c r="I802" i="57"/>
  <c r="I804" i="57"/>
  <c r="I806" i="57"/>
  <c r="I808" i="57"/>
  <c r="I810" i="57"/>
  <c r="I812" i="57"/>
  <c r="I814" i="57"/>
  <c r="I816" i="57"/>
  <c r="I818" i="57"/>
  <c r="I820" i="57"/>
  <c r="I822" i="57"/>
  <c r="I824" i="57"/>
  <c r="I826" i="57"/>
  <c r="I828" i="57"/>
  <c r="I830" i="57"/>
  <c r="I832" i="57"/>
  <c r="I834" i="57"/>
  <c r="I836" i="57"/>
  <c r="I838" i="57"/>
  <c r="I840" i="57"/>
  <c r="I842" i="57"/>
  <c r="I844" i="57"/>
  <c r="I846" i="57"/>
  <c r="I848" i="57"/>
  <c r="I850" i="57"/>
  <c r="I852" i="57"/>
  <c r="I854" i="57"/>
  <c r="I856" i="57"/>
  <c r="I858" i="57"/>
  <c r="I860" i="57"/>
  <c r="I862" i="57"/>
  <c r="I864" i="57"/>
  <c r="I866" i="57"/>
  <c r="I868" i="57"/>
  <c r="I870" i="57"/>
  <c r="I872" i="57"/>
  <c r="I874" i="57"/>
  <c r="I876" i="57"/>
  <c r="I878" i="57"/>
  <c r="I880" i="57"/>
  <c r="I882" i="57"/>
  <c r="I884" i="57"/>
  <c r="I886" i="57"/>
  <c r="I888" i="57"/>
  <c r="I890" i="57"/>
  <c r="I892" i="57"/>
  <c r="I894" i="57"/>
  <c r="I896" i="57"/>
  <c r="I898" i="57"/>
  <c r="I900" i="57"/>
  <c r="I902" i="57"/>
  <c r="I904" i="57"/>
  <c r="I906" i="57"/>
  <c r="I908" i="57"/>
  <c r="I910" i="57"/>
  <c r="I912" i="57"/>
  <c r="I914" i="57"/>
  <c r="I916" i="57"/>
  <c r="I918" i="57"/>
  <c r="I920" i="57"/>
  <c r="I922" i="57"/>
  <c r="I924" i="57"/>
  <c r="I926" i="57"/>
  <c r="I928" i="57"/>
  <c r="I930" i="57"/>
  <c r="I932" i="57"/>
  <c r="I934" i="57"/>
  <c r="I936" i="57"/>
  <c r="I938" i="57"/>
  <c r="I940" i="57"/>
  <c r="I942" i="57"/>
  <c r="I944" i="57"/>
  <c r="I946" i="57"/>
  <c r="I948" i="57"/>
  <c r="I950" i="57"/>
  <c r="I952" i="57"/>
  <c r="I954" i="57"/>
  <c r="I956" i="57"/>
  <c r="I958" i="57"/>
  <c r="I960" i="57"/>
  <c r="I962" i="57"/>
  <c r="I964" i="57"/>
  <c r="I966" i="57"/>
  <c r="I968" i="57"/>
  <c r="I970" i="57"/>
  <c r="I972" i="57"/>
  <c r="I974" i="57"/>
  <c r="I976" i="57"/>
  <c r="I978" i="57"/>
  <c r="I980" i="57"/>
  <c r="I982" i="57"/>
  <c r="I984" i="57"/>
  <c r="I986" i="57"/>
  <c r="I988" i="57"/>
  <c r="I990" i="57"/>
  <c r="I992" i="57"/>
  <c r="I994" i="57"/>
  <c r="I996" i="57"/>
  <c r="I998" i="57"/>
  <c r="I1000" i="57"/>
  <c r="I1002" i="57"/>
  <c r="I1004" i="57"/>
  <c r="I1006" i="57"/>
  <c r="I1008" i="57"/>
  <c r="I1010" i="57"/>
  <c r="I1012" i="57"/>
  <c r="I1014" i="57"/>
  <c r="I1016" i="57"/>
  <c r="I1018" i="57"/>
  <c r="I1020" i="57"/>
  <c r="I1022" i="57"/>
  <c r="I1024" i="57"/>
  <c r="I1026" i="57"/>
  <c r="I1028" i="57"/>
  <c r="I1030" i="57"/>
  <c r="I1032" i="57"/>
  <c r="I1034" i="57"/>
  <c r="I1036" i="57"/>
  <c r="I1038" i="57"/>
  <c r="I1040" i="57"/>
  <c r="I1042" i="57"/>
  <c r="I1044" i="57"/>
  <c r="I1046" i="57"/>
  <c r="I1048" i="57"/>
  <c r="I1050" i="57"/>
  <c r="I1052" i="57"/>
  <c r="I1054" i="57"/>
  <c r="I1056" i="57"/>
  <c r="I1058" i="57"/>
  <c r="I1060" i="57"/>
  <c r="I1062" i="57"/>
  <c r="I1064" i="57"/>
  <c r="I1066" i="57"/>
  <c r="I1068" i="57"/>
  <c r="I1070" i="57"/>
  <c r="I1072" i="57"/>
  <c r="I1074" i="57"/>
  <c r="I1076" i="57"/>
  <c r="I1078" i="57"/>
  <c r="I1080" i="57"/>
  <c r="I1082" i="57"/>
  <c r="I1084" i="57"/>
  <c r="I1086" i="57"/>
  <c r="I1088" i="57"/>
  <c r="I1090" i="57"/>
  <c r="I1092" i="57"/>
  <c r="I1094" i="57"/>
  <c r="I1096" i="57"/>
  <c r="I1098" i="57"/>
  <c r="I1100" i="57"/>
  <c r="I1102" i="57"/>
  <c r="I1104" i="57"/>
  <c r="I1106" i="57"/>
  <c r="I1108" i="57"/>
  <c r="I1110" i="57"/>
  <c r="I1112" i="57"/>
  <c r="I1114" i="57"/>
  <c r="I1116" i="57"/>
  <c r="I1118" i="57"/>
  <c r="I1120" i="57"/>
  <c r="I1122" i="57"/>
  <c r="I1124" i="57"/>
  <c r="I1126" i="57"/>
  <c r="I1128" i="57"/>
  <c r="I1130" i="57"/>
  <c r="I1132" i="57"/>
  <c r="I1134" i="57"/>
  <c r="I1136" i="57"/>
  <c r="I1138" i="57"/>
  <c r="I1140" i="57"/>
  <c r="I1142" i="57"/>
  <c r="I1144" i="57"/>
  <c r="I1146" i="57"/>
  <c r="I1148" i="57"/>
  <c r="I1150" i="57"/>
  <c r="I1152" i="57"/>
  <c r="I1154" i="57"/>
  <c r="I1156" i="57"/>
  <c r="I1158" i="57"/>
  <c r="I1160" i="57"/>
  <c r="I1162" i="57"/>
  <c r="I1164" i="57"/>
  <c r="I1166" i="57"/>
  <c r="I1168" i="57"/>
  <c r="I1170" i="57"/>
  <c r="I1172" i="57"/>
  <c r="I1174" i="57"/>
  <c r="I1176" i="57"/>
  <c r="I1178" i="57"/>
  <c r="I1180" i="57"/>
  <c r="I1182" i="57"/>
  <c r="I1184" i="57"/>
  <c r="I1186" i="57"/>
  <c r="I1188" i="57"/>
  <c r="I1190" i="57"/>
  <c r="I1192" i="57"/>
  <c r="I1194" i="57"/>
  <c r="I1196" i="57"/>
  <c r="I1198" i="57"/>
  <c r="I1200" i="57"/>
  <c r="I1202" i="57"/>
  <c r="I1204" i="57"/>
  <c r="I1206" i="57"/>
  <c r="I1208" i="57"/>
  <c r="I1210" i="57"/>
  <c r="I1212" i="57"/>
  <c r="I1214" i="57"/>
  <c r="I1216" i="57"/>
  <c r="I1218" i="57"/>
  <c r="I1220" i="57"/>
  <c r="I1222" i="57"/>
  <c r="I1224" i="57"/>
  <c r="I1226" i="57"/>
  <c r="I1228" i="57"/>
  <c r="I1230" i="57"/>
  <c r="I1232" i="57"/>
  <c r="I1234" i="57"/>
  <c r="I1236" i="57"/>
  <c r="I1238" i="57"/>
  <c r="I1240" i="57"/>
  <c r="I1242" i="57"/>
  <c r="I1244" i="57"/>
  <c r="I1246" i="57"/>
  <c r="I1248" i="57"/>
  <c r="I1250" i="57"/>
  <c r="I1252" i="57"/>
  <c r="I1254" i="57"/>
  <c r="I1256" i="57"/>
  <c r="I1258" i="57"/>
  <c r="I1260" i="57"/>
  <c r="I1262" i="57"/>
  <c r="I1264" i="57"/>
  <c r="I1266" i="57"/>
  <c r="I1268" i="57"/>
  <c r="I1270" i="57"/>
  <c r="I1272" i="57"/>
  <c r="I1274" i="57"/>
  <c r="I1276" i="57"/>
  <c r="I1278" i="57"/>
  <c r="I1280" i="57"/>
  <c r="I1282" i="57"/>
  <c r="I1284" i="57"/>
  <c r="I1286" i="57"/>
  <c r="I1288" i="57"/>
  <c r="I1290" i="57"/>
  <c r="I1292" i="57"/>
  <c r="I1294" i="57"/>
  <c r="I1296" i="57"/>
  <c r="I1298" i="57"/>
  <c r="I1300" i="57"/>
  <c r="I1302" i="57"/>
  <c r="I1304" i="57"/>
  <c r="I2584" i="57"/>
  <c r="I2552" i="57"/>
  <c r="I2600" i="57"/>
  <c r="I1269" i="57"/>
  <c r="I1271" i="57"/>
  <c r="I1273" i="57"/>
  <c r="I1275" i="57"/>
  <c r="I1277" i="57"/>
  <c r="I1279" i="57"/>
  <c r="I1281" i="57"/>
  <c r="I1283" i="57"/>
  <c r="I1285" i="57"/>
  <c r="I1287" i="57"/>
  <c r="I1289" i="57"/>
  <c r="I1291" i="57"/>
  <c r="I1293" i="57"/>
  <c r="I1295" i="57"/>
  <c r="I1297" i="57"/>
  <c r="I1299" i="57"/>
  <c r="I1301" i="57"/>
  <c r="I1303" i="57"/>
  <c r="I2568" i="57"/>
  <c r="I2616" i="57"/>
  <c r="I1306" i="57"/>
  <c r="I2536" i="57"/>
  <c r="I2532" i="57"/>
  <c r="I2548" i="57"/>
  <c r="I2564" i="57"/>
  <c r="I2580" i="57"/>
  <c r="I2596" i="57"/>
  <c r="I2612" i="57"/>
  <c r="I2530" i="57"/>
  <c r="I2546" i="57"/>
  <c r="I2562" i="57"/>
  <c r="I2578" i="57"/>
  <c r="I2594" i="57"/>
  <c r="I2610" i="57"/>
  <c r="I2626" i="57"/>
  <c r="I2528" i="57"/>
  <c r="I2544" i="57"/>
  <c r="I2560" i="57"/>
  <c r="I2576" i="57"/>
  <c r="I2592" i="57"/>
  <c r="I2608" i="57"/>
  <c r="I2624" i="57"/>
  <c r="I1308" i="57"/>
  <c r="I1310" i="57"/>
  <c r="I1312" i="57"/>
  <c r="I1314" i="57"/>
  <c r="I1316" i="57"/>
  <c r="I1318" i="57"/>
  <c r="I1320" i="57"/>
  <c r="I1322" i="57"/>
  <c r="I1324" i="57"/>
  <c r="I1326" i="57"/>
  <c r="I1328" i="57"/>
  <c r="I1330" i="57"/>
  <c r="I1332" i="57"/>
  <c r="I1334" i="57"/>
  <c r="I1336" i="57"/>
  <c r="I1338" i="57"/>
  <c r="I1340" i="57"/>
  <c r="I1342" i="57"/>
  <c r="I1344" i="57"/>
  <c r="I1346" i="57"/>
  <c r="I1348" i="57"/>
  <c r="I1350" i="57"/>
  <c r="I1352" i="57"/>
  <c r="I1354" i="57"/>
  <c r="I1356" i="57"/>
  <c r="I1358" i="57"/>
  <c r="I1360" i="57"/>
  <c r="I1362" i="57"/>
  <c r="I1364" i="57"/>
  <c r="I1366" i="57"/>
  <c r="I1368" i="57"/>
  <c r="I1370" i="57"/>
  <c r="I1372" i="57"/>
  <c r="I1374" i="57"/>
  <c r="I1376" i="57"/>
  <c r="I1378" i="57"/>
  <c r="I1380" i="57"/>
  <c r="I1382" i="57"/>
  <c r="I1384" i="57"/>
  <c r="I1386" i="57"/>
  <c r="I1388" i="57"/>
  <c r="I1390" i="57"/>
  <c r="I1392" i="57"/>
  <c r="I1394" i="57"/>
  <c r="I1396" i="57"/>
  <c r="I1398" i="57"/>
  <c r="I1400" i="57"/>
  <c r="I1402" i="57"/>
  <c r="I1404" i="57"/>
  <c r="I1406" i="57"/>
  <c r="I1408" i="57"/>
  <c r="I1410" i="57"/>
  <c r="I1412" i="57"/>
  <c r="I1414" i="57"/>
  <c r="I1416" i="57"/>
  <c r="I1418" i="57"/>
  <c r="I1420" i="57"/>
  <c r="I1422" i="57"/>
  <c r="I1424" i="57"/>
  <c r="I1426" i="57"/>
  <c r="I1428" i="57"/>
  <c r="I1430" i="57"/>
  <c r="I1432" i="57"/>
  <c r="I1434" i="57"/>
  <c r="I1436" i="57"/>
  <c r="I1438" i="57"/>
  <c r="I1440" i="57"/>
  <c r="I1442" i="57"/>
  <c r="I1444" i="57"/>
  <c r="I1446" i="57"/>
  <c r="I1448" i="57"/>
  <c r="I1450" i="57"/>
  <c r="I1452" i="57"/>
  <c r="I1454" i="57"/>
  <c r="I1456" i="57"/>
  <c r="I1458" i="57"/>
  <c r="I1460" i="57"/>
  <c r="I1462" i="57"/>
  <c r="I1464" i="57"/>
  <c r="I1466" i="57"/>
  <c r="I1468" i="57"/>
  <c r="I1470" i="57"/>
  <c r="I1472" i="57"/>
  <c r="I1474" i="57"/>
  <c r="I1476" i="57"/>
  <c r="I1478" i="57"/>
  <c r="I1480" i="57"/>
  <c r="I1482" i="57"/>
  <c r="I1484" i="57"/>
  <c r="I1486" i="57"/>
  <c r="I1488" i="57"/>
  <c r="I1490" i="57"/>
  <c r="I1492" i="57"/>
  <c r="I1494" i="57"/>
  <c r="I1496" i="57"/>
  <c r="I1498" i="57"/>
  <c r="I1500" i="57"/>
  <c r="I1502" i="57"/>
  <c r="I1504" i="57"/>
  <c r="I1506" i="57"/>
  <c r="I1508" i="57"/>
  <c r="I1510" i="57"/>
  <c r="I1512" i="57"/>
  <c r="I1514" i="57"/>
  <c r="I1516" i="57"/>
  <c r="I1518" i="57"/>
  <c r="I1520" i="57"/>
  <c r="I1522" i="57"/>
  <c r="I1524" i="57"/>
  <c r="I1526" i="57"/>
  <c r="I1528" i="57"/>
  <c r="I1530" i="57"/>
  <c r="I1532" i="57"/>
  <c r="I1534" i="57"/>
  <c r="I1536" i="57"/>
  <c r="I1538" i="57"/>
  <c r="I1540" i="57"/>
  <c r="I1542" i="57"/>
  <c r="I1544" i="57"/>
  <c r="I1546" i="57"/>
  <c r="I1548" i="57"/>
  <c r="I1550" i="57"/>
  <c r="I1552" i="57"/>
  <c r="I1554" i="57"/>
  <c r="I1556" i="57"/>
  <c r="I1558" i="57"/>
  <c r="I1560" i="57"/>
  <c r="I1562" i="57"/>
  <c r="I1564" i="57"/>
  <c r="I1566" i="57"/>
  <c r="I1568" i="57"/>
  <c r="I1570" i="57"/>
  <c r="I1572" i="57"/>
  <c r="I1574" i="57"/>
  <c r="I1576" i="57"/>
  <c r="I1578" i="57"/>
  <c r="I1580" i="57"/>
  <c r="I1582" i="57"/>
  <c r="I1584" i="57"/>
  <c r="I1586" i="57"/>
  <c r="I1588" i="57"/>
  <c r="I1590" i="57"/>
  <c r="I1592" i="57"/>
  <c r="I1594" i="57"/>
  <c r="I1596" i="57"/>
  <c r="I1598" i="57"/>
  <c r="I1600" i="57"/>
  <c r="I1602" i="57"/>
  <c r="I1604" i="57"/>
  <c r="I1606" i="57"/>
  <c r="I1608" i="57"/>
  <c r="I1610" i="57"/>
  <c r="I1612" i="57"/>
  <c r="I1614" i="57"/>
  <c r="I1616" i="57"/>
  <c r="I1618" i="57"/>
  <c r="I1620" i="57"/>
  <c r="I1622" i="57"/>
  <c r="I1624" i="57"/>
  <c r="I1626" i="57"/>
  <c r="I1628" i="57"/>
  <c r="I1630" i="57"/>
  <c r="I1632" i="57"/>
  <c r="I1634" i="57"/>
  <c r="I1636" i="57"/>
  <c r="I1638" i="57"/>
  <c r="I1640" i="57"/>
  <c r="I1642" i="57"/>
  <c r="I1644" i="57"/>
  <c r="I1646" i="57"/>
  <c r="I1648" i="57"/>
  <c r="I1650" i="57"/>
  <c r="I1652" i="57"/>
  <c r="I1654" i="57"/>
  <c r="I1656" i="57"/>
  <c r="I1658" i="57"/>
  <c r="I1660" i="57"/>
  <c r="I1662" i="57"/>
  <c r="I1664" i="57"/>
  <c r="I1666" i="57"/>
  <c r="I1668" i="57"/>
  <c r="I1670" i="57"/>
  <c r="I1672" i="57"/>
  <c r="I1674" i="57"/>
  <c r="I1676" i="57"/>
  <c r="I1678" i="57"/>
  <c r="I1680" i="57"/>
  <c r="I1682" i="57"/>
  <c r="I1684" i="57"/>
  <c r="I1686" i="57"/>
  <c r="I1688" i="57"/>
  <c r="I1690" i="57"/>
  <c r="I1692" i="57"/>
  <c r="I1694" i="57"/>
  <c r="I1696" i="57"/>
  <c r="I1698" i="57"/>
  <c r="I1700" i="57"/>
  <c r="I1702" i="57"/>
  <c r="I1704" i="57"/>
  <c r="I1706" i="57"/>
  <c r="I1708" i="57"/>
  <c r="I1710" i="57"/>
  <c r="I1712" i="57"/>
  <c r="I1714" i="57"/>
  <c r="I1716" i="57"/>
  <c r="I1718" i="57"/>
  <c r="I1720" i="57"/>
  <c r="I1722" i="57"/>
  <c r="I1724" i="57"/>
  <c r="I1726" i="57"/>
  <c r="I1728" i="57"/>
  <c r="I1730" i="57"/>
  <c r="I1732" i="57"/>
  <c r="I1734" i="57"/>
  <c r="I1736" i="57"/>
  <c r="I1738" i="57"/>
  <c r="I1740" i="57"/>
  <c r="I1742" i="57"/>
  <c r="I1744" i="57"/>
  <c r="I1746" i="57"/>
  <c r="I1748" i="57"/>
  <c r="I1750" i="57"/>
  <c r="I1752" i="57"/>
  <c r="I1754" i="57"/>
  <c r="I1756" i="57"/>
  <c r="I1758" i="57"/>
  <c r="I1760" i="57"/>
  <c r="I1762" i="57"/>
  <c r="I1764" i="57"/>
  <c r="I1766" i="57"/>
  <c r="I1768" i="57"/>
  <c r="I1770" i="57"/>
  <c r="I1772" i="57"/>
  <c r="I1774" i="57"/>
  <c r="I1776" i="57"/>
  <c r="I1778" i="57"/>
  <c r="I1780" i="57"/>
  <c r="I1782" i="57"/>
  <c r="I1784" i="57"/>
  <c r="I1786" i="57"/>
  <c r="I1788" i="57"/>
  <c r="I1790" i="57"/>
  <c r="I1792" i="57"/>
  <c r="I1794" i="57"/>
  <c r="I1796" i="57"/>
  <c r="I1798" i="57"/>
  <c r="I1800" i="57"/>
  <c r="I1802" i="57"/>
  <c r="I1804" i="57"/>
  <c r="I1806" i="57"/>
  <c r="I1808" i="57"/>
  <c r="I1810" i="57"/>
  <c r="I1812" i="57"/>
  <c r="I1814" i="57"/>
  <c r="I1816" i="57"/>
  <c r="I1818" i="57"/>
  <c r="I1820" i="57"/>
  <c r="I1822" i="57"/>
  <c r="I1824" i="57"/>
  <c r="I1826" i="57"/>
  <c r="I1828" i="57"/>
  <c r="I1830" i="57"/>
  <c r="I1832" i="57"/>
  <c r="I1834" i="57"/>
  <c r="I1836" i="57"/>
  <c r="I1838" i="57"/>
  <c r="I1840" i="57"/>
  <c r="I1842" i="57"/>
  <c r="I1844" i="57"/>
  <c r="I1846" i="57"/>
  <c r="I1848" i="57"/>
  <c r="I1850" i="57"/>
  <c r="I1852" i="57"/>
  <c r="I1854" i="57"/>
  <c r="I1856" i="57"/>
  <c r="I1858" i="57"/>
  <c r="I1860" i="57"/>
  <c r="I1862" i="57"/>
  <c r="I1864" i="57"/>
  <c r="I1866" i="57"/>
  <c r="I1868" i="57"/>
  <c r="I1870" i="57"/>
  <c r="I1872" i="57"/>
  <c r="I1874" i="57"/>
  <c r="I1876" i="57"/>
  <c r="I1878" i="57"/>
  <c r="I1880" i="57"/>
  <c r="I1882" i="57"/>
  <c r="I1884" i="57"/>
  <c r="I1886" i="57"/>
  <c r="I1888" i="57"/>
  <c r="I1890" i="57"/>
  <c r="I1892" i="57"/>
  <c r="I1894" i="57"/>
  <c r="I1896" i="57"/>
  <c r="I1898" i="57"/>
  <c r="I1900" i="57"/>
  <c r="I1902" i="57"/>
  <c r="I1904" i="57"/>
  <c r="I1906" i="57"/>
  <c r="I1908" i="57"/>
  <c r="I1910" i="57"/>
  <c r="I1912" i="57"/>
  <c r="I1914" i="57"/>
  <c r="I1916" i="57"/>
  <c r="I1918" i="57"/>
  <c r="I1920" i="57"/>
  <c r="I1922" i="57"/>
  <c r="I1924" i="57"/>
  <c r="I1926" i="57"/>
  <c r="I1928" i="57"/>
  <c r="I1930" i="57"/>
  <c r="I1932" i="57"/>
  <c r="I1934" i="57"/>
  <c r="I1936" i="57"/>
  <c r="I1938" i="57"/>
  <c r="I1940" i="57"/>
  <c r="I1942" i="57"/>
  <c r="I1944" i="57"/>
  <c r="I1946" i="57"/>
  <c r="I1948" i="57"/>
  <c r="I1950" i="57"/>
  <c r="I1952" i="57"/>
  <c r="I1954" i="57"/>
  <c r="I1956" i="57"/>
  <c r="I1958" i="57"/>
  <c r="I1960" i="57"/>
  <c r="I1962" i="57"/>
  <c r="I1964" i="57"/>
  <c r="I1966" i="57"/>
  <c r="I1968" i="57"/>
  <c r="I1970" i="57"/>
  <c r="I1972" i="57"/>
  <c r="I1974" i="57"/>
  <c r="I1976" i="57"/>
  <c r="I1978" i="57"/>
  <c r="I1980" i="57"/>
  <c r="I1982" i="57"/>
  <c r="I1984" i="57"/>
  <c r="I1986" i="57"/>
  <c r="I1988" i="57"/>
  <c r="I1990" i="57"/>
  <c r="I1992" i="57"/>
  <c r="I1994" i="57"/>
  <c r="I1996" i="57"/>
  <c r="I1998" i="57"/>
  <c r="I2000" i="57"/>
  <c r="I2002" i="57"/>
  <c r="I2004" i="57"/>
  <c r="I2006" i="57"/>
  <c r="I2008" i="57"/>
  <c r="I2010" i="57"/>
  <c r="I2012" i="57"/>
  <c r="I2014" i="57"/>
  <c r="I2016" i="57"/>
  <c r="I2018" i="57"/>
  <c r="I2020" i="57"/>
  <c r="I2022" i="57"/>
  <c r="I2024" i="57"/>
  <c r="I2026" i="57"/>
  <c r="I2028" i="57"/>
  <c r="I2030" i="57"/>
  <c r="I2032" i="57"/>
  <c r="I2034" i="57"/>
  <c r="I2036" i="57"/>
  <c r="I2038" i="57"/>
  <c r="I2040" i="57"/>
  <c r="I2042" i="57"/>
  <c r="I2044" i="57"/>
  <c r="I2046" i="57"/>
  <c r="I2048" i="57"/>
  <c r="I2050" i="57"/>
  <c r="I2052" i="57"/>
  <c r="I2054" i="57"/>
  <c r="I2056" i="57"/>
  <c r="I2058" i="57"/>
  <c r="I2060" i="57"/>
  <c r="I2062" i="57"/>
  <c r="I2064" i="57"/>
  <c r="I2066" i="57"/>
  <c r="I2068" i="57"/>
  <c r="I2070" i="57"/>
  <c r="I2072" i="57"/>
  <c r="I2074" i="57"/>
  <c r="I2076" i="57"/>
  <c r="I2078" i="57"/>
  <c r="I2080" i="57"/>
  <c r="I2082" i="57"/>
  <c r="I2084" i="57"/>
  <c r="I2086" i="57"/>
  <c r="I2088" i="57"/>
  <c r="I2090" i="57"/>
  <c r="I2092" i="57"/>
  <c r="I2094" i="57"/>
  <c r="I2096" i="57"/>
  <c r="I2098" i="57"/>
  <c r="I2100" i="57"/>
  <c r="I2102" i="57"/>
  <c r="I2104" i="57"/>
  <c r="I2106" i="57"/>
  <c r="I2108" i="57"/>
  <c r="I2110" i="57"/>
  <c r="I2112" i="57"/>
  <c r="I2114" i="57"/>
  <c r="I2116" i="57"/>
  <c r="I2118" i="57"/>
  <c r="I2120" i="57"/>
  <c r="I2122" i="57"/>
  <c r="I2124" i="57"/>
  <c r="I2126" i="57"/>
  <c r="I2128" i="57"/>
  <c r="I2130" i="57"/>
  <c r="I2132" i="57"/>
  <c r="I2134" i="57"/>
  <c r="I2136" i="57"/>
  <c r="I2138" i="57"/>
  <c r="I2140" i="57"/>
  <c r="I2142" i="57"/>
  <c r="I2144" i="57"/>
  <c r="I2146" i="57"/>
  <c r="I2148" i="57"/>
  <c r="I2150" i="57"/>
  <c r="I2152" i="57"/>
  <c r="I2154" i="57"/>
  <c r="I2156" i="57"/>
  <c r="I2158" i="57"/>
  <c r="I2160" i="57"/>
  <c r="I2162" i="57"/>
  <c r="I2164" i="57"/>
  <c r="I2166" i="57"/>
  <c r="I2168" i="57"/>
  <c r="I2170" i="57"/>
  <c r="I2172" i="57"/>
  <c r="I2174" i="57"/>
  <c r="I2176" i="57"/>
  <c r="I2178" i="57"/>
  <c r="I2180" i="57"/>
  <c r="I2182" i="57"/>
  <c r="I2184" i="57"/>
  <c r="I2186" i="57"/>
  <c r="I2188" i="57"/>
  <c r="I2190" i="57"/>
  <c r="I2192" i="57"/>
  <c r="I2194" i="57"/>
  <c r="I2196" i="57"/>
  <c r="I2198" i="57"/>
  <c r="I2200" i="57"/>
  <c r="I2202" i="57"/>
  <c r="I2204" i="57"/>
  <c r="I2206" i="57"/>
  <c r="I2208" i="57"/>
  <c r="I2210" i="57"/>
  <c r="I2212" i="57"/>
  <c r="I2214" i="57"/>
  <c r="I2216" i="57"/>
  <c r="I2218" i="57"/>
  <c r="I2220" i="57"/>
  <c r="I2222" i="57"/>
  <c r="I2224" i="57"/>
  <c r="I2226" i="57"/>
  <c r="I2228" i="57"/>
  <c r="I2230" i="57"/>
  <c r="I2232" i="57"/>
  <c r="I2234" i="57"/>
  <c r="I2236" i="57"/>
  <c r="I2238" i="57"/>
  <c r="I2240" i="57"/>
  <c r="I2242" i="57"/>
  <c r="I2244" i="57"/>
  <c r="I2246" i="57"/>
  <c r="I2248" i="57"/>
  <c r="I2250" i="57"/>
  <c r="I2252" i="57"/>
  <c r="I2254" i="57"/>
  <c r="I2256" i="57"/>
  <c r="I2258" i="57"/>
  <c r="I2260" i="57"/>
  <c r="I2262" i="57"/>
  <c r="I2264" i="57"/>
  <c r="I2266" i="57"/>
  <c r="I2268" i="57"/>
  <c r="I2270" i="57"/>
  <c r="I2272" i="57"/>
  <c r="I2274" i="57"/>
  <c r="I2276" i="57"/>
  <c r="I2278" i="57"/>
  <c r="I2280" i="57"/>
  <c r="I2282" i="57"/>
  <c r="I2284" i="57"/>
  <c r="I2286" i="57"/>
  <c r="I2288" i="57"/>
  <c r="I2290" i="57"/>
  <c r="I2292" i="57"/>
  <c r="I2294" i="57"/>
  <c r="I2296" i="57"/>
  <c r="I2298" i="57"/>
  <c r="I2300" i="57"/>
  <c r="I2302" i="57"/>
  <c r="I2304" i="57"/>
  <c r="I2306" i="57"/>
  <c r="I2308" i="57"/>
  <c r="I2310" i="57"/>
  <c r="I2312" i="57"/>
  <c r="I2314" i="57"/>
  <c r="I2316" i="57"/>
  <c r="I2318" i="57"/>
  <c r="I2320" i="57"/>
  <c r="I2322" i="57"/>
  <c r="I2324" i="57"/>
  <c r="I2326" i="57"/>
  <c r="I2328" i="57"/>
  <c r="I2330" i="57"/>
  <c r="I2332" i="57"/>
  <c r="I2334" i="57"/>
  <c r="I2336" i="57"/>
  <c r="I2338" i="57"/>
  <c r="I2340" i="57"/>
  <c r="I2342" i="57"/>
  <c r="I2344" i="57"/>
  <c r="I2346" i="57"/>
  <c r="I2348" i="57"/>
  <c r="I2350" i="57"/>
  <c r="I2352" i="57"/>
  <c r="I2354" i="57"/>
  <c r="I2356" i="57"/>
  <c r="I2358" i="57"/>
  <c r="I2360" i="57"/>
  <c r="I2362" i="57"/>
  <c r="I2364" i="57"/>
  <c r="I2366" i="57"/>
  <c r="I2368" i="57"/>
  <c r="I2370" i="57"/>
  <c r="I2372" i="57"/>
  <c r="I2374" i="57"/>
  <c r="I2376" i="57"/>
  <c r="I2378" i="57"/>
  <c r="I2380" i="57"/>
  <c r="I2382" i="57"/>
  <c r="I2384" i="57"/>
  <c r="I2386" i="57"/>
  <c r="I2388" i="57"/>
  <c r="I2390" i="57"/>
  <c r="I2392" i="57"/>
  <c r="I2394" i="57"/>
  <c r="I2396" i="57"/>
  <c r="I2398" i="57"/>
  <c r="I2400" i="57"/>
  <c r="I2402" i="57"/>
  <c r="I2404" i="57"/>
  <c r="I2406" i="57"/>
  <c r="I2408" i="57"/>
  <c r="I2410" i="57"/>
  <c r="I2412" i="57"/>
  <c r="I2414" i="57"/>
  <c r="I2416" i="57"/>
  <c r="I2418" i="57"/>
  <c r="I2420" i="57"/>
  <c r="I2422" i="57"/>
  <c r="I2424" i="57"/>
  <c r="I2426" i="57"/>
  <c r="I2428" i="57"/>
  <c r="I2430" i="57"/>
  <c r="I2432" i="57"/>
  <c r="I2434" i="57"/>
  <c r="I2436" i="57"/>
  <c r="I2438" i="57"/>
  <c r="I2440" i="57"/>
  <c r="I2442" i="57"/>
  <c r="I2444" i="57"/>
  <c r="I2446" i="57"/>
  <c r="I2448" i="57"/>
  <c r="I2450" i="57"/>
  <c r="I2452" i="57"/>
  <c r="I2454" i="57"/>
  <c r="I2456" i="57"/>
  <c r="I2458" i="57"/>
  <c r="I2460" i="57"/>
  <c r="I2462" i="57"/>
  <c r="I2464" i="57"/>
  <c r="I2466" i="57"/>
  <c r="I2468" i="57"/>
  <c r="I2470" i="57"/>
  <c r="I2472" i="57"/>
  <c r="I2474" i="57"/>
  <c r="I2476" i="57"/>
  <c r="I2478" i="57"/>
  <c r="I2480" i="57"/>
  <c r="I2482" i="57"/>
  <c r="I2484" i="57"/>
  <c r="I2486" i="57"/>
  <c r="I2488" i="57"/>
  <c r="I2490" i="57"/>
  <c r="I2492" i="57"/>
  <c r="I2494" i="57"/>
  <c r="I2496" i="57"/>
  <c r="I2498" i="57"/>
  <c r="I2500" i="57"/>
  <c r="I2502" i="57"/>
  <c r="I2504" i="57"/>
  <c r="I2506" i="57"/>
  <c r="I2508" i="57"/>
  <c r="I2510" i="57"/>
  <c r="I2512" i="57"/>
  <c r="I2514" i="57"/>
  <c r="I2516" i="57"/>
  <c r="I2518" i="57"/>
  <c r="I2520" i="57"/>
  <c r="I2522" i="57"/>
  <c r="I2524" i="57"/>
  <c r="I2526" i="57"/>
  <c r="I2542" i="57"/>
  <c r="I2558" i="57"/>
  <c r="I2574" i="57"/>
  <c r="I2590" i="57"/>
  <c r="I2606" i="57"/>
  <c r="I2622" i="57"/>
  <c r="I2540" i="57"/>
  <c r="I2556" i="57"/>
  <c r="I2572" i="57"/>
  <c r="I2588" i="57"/>
  <c r="I2604" i="57"/>
  <c r="I2620" i="57"/>
  <c r="I2538" i="57"/>
  <c r="I2554" i="57"/>
  <c r="I2570" i="57"/>
  <c r="I2586" i="57"/>
  <c r="I2602" i="57"/>
  <c r="I2618" i="57"/>
  <c r="I1305" i="57"/>
  <c r="I1307" i="57"/>
  <c r="I1309" i="57"/>
  <c r="I1311" i="57"/>
  <c r="I1313" i="57"/>
  <c r="I1315" i="57"/>
  <c r="I1317" i="57"/>
  <c r="I1319" i="57"/>
  <c r="I1321" i="57"/>
  <c r="I1323" i="57"/>
  <c r="I1325" i="57"/>
  <c r="I1327" i="57"/>
  <c r="I1329" i="57"/>
  <c r="I1331" i="57"/>
  <c r="I1333" i="57"/>
  <c r="I1335" i="57"/>
  <c r="I1337" i="57"/>
  <c r="I1339" i="57"/>
  <c r="I1341" i="57"/>
  <c r="I1343" i="57"/>
  <c r="I1345" i="57"/>
  <c r="I1347" i="57"/>
  <c r="I1349" i="57"/>
  <c r="I1351" i="57"/>
  <c r="I1353" i="57"/>
  <c r="I1355" i="57"/>
  <c r="I1357" i="57"/>
  <c r="I1359" i="57"/>
  <c r="I1361" i="57"/>
  <c r="I1363" i="57"/>
  <c r="I1365" i="57"/>
  <c r="I1367" i="57"/>
  <c r="I1369" i="57"/>
  <c r="I1371" i="57"/>
  <c r="I1373" i="57"/>
  <c r="I1375" i="57"/>
  <c r="I1377" i="57"/>
  <c r="I1379" i="57"/>
  <c r="I1381" i="57"/>
  <c r="I1383" i="57"/>
  <c r="I1385" i="57"/>
  <c r="I1387" i="57"/>
  <c r="I1389" i="57"/>
  <c r="I1391" i="57"/>
  <c r="I1393" i="57"/>
  <c r="I1395" i="57"/>
  <c r="I1397" i="57"/>
  <c r="I1399" i="57"/>
  <c r="I1401" i="57"/>
  <c r="I1403" i="57"/>
  <c r="I1405" i="57"/>
  <c r="I1407" i="57"/>
  <c r="I1409" i="57"/>
  <c r="I1411" i="57"/>
  <c r="I1413" i="57"/>
  <c r="I1415" i="57"/>
  <c r="I1417" i="57"/>
  <c r="I1419" i="57"/>
  <c r="I1421" i="57"/>
  <c r="I1423" i="57"/>
  <c r="I1425" i="57"/>
  <c r="I1427" i="57"/>
  <c r="I1429" i="57"/>
  <c r="I1431" i="57"/>
  <c r="I1433" i="57"/>
  <c r="I1435" i="57"/>
  <c r="I1437" i="57"/>
  <c r="I1439" i="57"/>
  <c r="I1441" i="57"/>
  <c r="I1443" i="57"/>
  <c r="I1445" i="57"/>
  <c r="I1447" i="57"/>
  <c r="I1449" i="57"/>
  <c r="I1451" i="57"/>
  <c r="I1453" i="57"/>
  <c r="I1455" i="57"/>
  <c r="I1457" i="57"/>
  <c r="I1459" i="57"/>
  <c r="I1461" i="57"/>
  <c r="I1463" i="57"/>
  <c r="I1465" i="57"/>
  <c r="I1467" i="57"/>
  <c r="I1469" i="57"/>
  <c r="I1471" i="57"/>
  <c r="I1473" i="57"/>
  <c r="I1475" i="57"/>
  <c r="I1477" i="57"/>
  <c r="I1479" i="57"/>
  <c r="I1481" i="57"/>
  <c r="I1483" i="57"/>
  <c r="I1485" i="57"/>
  <c r="I1487" i="57"/>
  <c r="I1489" i="57"/>
  <c r="I1491" i="57"/>
  <c r="I1493" i="57"/>
  <c r="I1495" i="57"/>
  <c r="I1497" i="57"/>
  <c r="I1499" i="57"/>
  <c r="I1501" i="57"/>
  <c r="I1503" i="57"/>
  <c r="I1505" i="57"/>
  <c r="I1507" i="57"/>
  <c r="I1509" i="57"/>
  <c r="I1511" i="57"/>
  <c r="I1513" i="57"/>
  <c r="I1515" i="57"/>
  <c r="I1517" i="57"/>
  <c r="I1519" i="57"/>
  <c r="I1521" i="57"/>
  <c r="I1523" i="57"/>
  <c r="I1525" i="57"/>
  <c r="I1527" i="57"/>
  <c r="I1529" i="57"/>
  <c r="I1531" i="57"/>
  <c r="I1533" i="57"/>
  <c r="I1535" i="57"/>
  <c r="I1537" i="57"/>
  <c r="I1539" i="57"/>
  <c r="I1541" i="57"/>
  <c r="I1543" i="57"/>
  <c r="I1545" i="57"/>
  <c r="I1547" i="57"/>
  <c r="I1549" i="57"/>
  <c r="I1551" i="57"/>
  <c r="I1553" i="57"/>
  <c r="I1555" i="57"/>
  <c r="I1557" i="57"/>
  <c r="I1559" i="57"/>
  <c r="I1561" i="57"/>
  <c r="I1563" i="57"/>
  <c r="I1565" i="57"/>
  <c r="I1567" i="57"/>
  <c r="I1569" i="57"/>
  <c r="I1571" i="57"/>
  <c r="I1573" i="57"/>
  <c r="I1575" i="57"/>
  <c r="I1577" i="57"/>
  <c r="I1579" i="57"/>
  <c r="I1581" i="57"/>
  <c r="I1583" i="57"/>
  <c r="I1585" i="57"/>
  <c r="I1587" i="57"/>
  <c r="I1589" i="57"/>
  <c r="I1591" i="57"/>
  <c r="I1593" i="57"/>
  <c r="I1595" i="57"/>
  <c r="I1597" i="57"/>
  <c r="I1599" i="57"/>
  <c r="I1601" i="57"/>
  <c r="I1603" i="57"/>
  <c r="I1605" i="57"/>
  <c r="I1607" i="57"/>
  <c r="I1609" i="57"/>
  <c r="I1611" i="57"/>
  <c r="I1613" i="57"/>
  <c r="I1615" i="57"/>
  <c r="I1617" i="57"/>
  <c r="I1619" i="57"/>
  <c r="I1621" i="57"/>
  <c r="I1623" i="57"/>
  <c r="I1625" i="57"/>
  <c r="I1627" i="57"/>
  <c r="I1629" i="57"/>
  <c r="I1631" i="57"/>
  <c r="I1633" i="57"/>
  <c r="I1635" i="57"/>
  <c r="I1637" i="57"/>
  <c r="I1639" i="57"/>
  <c r="I1641" i="57"/>
  <c r="I1643" i="57"/>
  <c r="I1645" i="57"/>
  <c r="I1647" i="57"/>
  <c r="I1649" i="57"/>
  <c r="I1651" i="57"/>
  <c r="I1653" i="57"/>
  <c r="I1655" i="57"/>
  <c r="I1657" i="57"/>
  <c r="I1659" i="57"/>
  <c r="I1661" i="57"/>
  <c r="I1663" i="57"/>
  <c r="I1665" i="57"/>
  <c r="I1667" i="57"/>
  <c r="I1669" i="57"/>
  <c r="I1671" i="57"/>
  <c r="I1673" i="57"/>
  <c r="I1675" i="57"/>
  <c r="I1677" i="57"/>
  <c r="I1679" i="57"/>
  <c r="I1681" i="57"/>
  <c r="I1683" i="57"/>
  <c r="I1685" i="57"/>
  <c r="I1687" i="57"/>
  <c r="I1689" i="57"/>
  <c r="I1691" i="57"/>
  <c r="I1693" i="57"/>
  <c r="I1695" i="57"/>
  <c r="I1697" i="57"/>
  <c r="I1699" i="57"/>
  <c r="I1701" i="57"/>
  <c r="I1703" i="57"/>
  <c r="I1705" i="57"/>
  <c r="I1707" i="57"/>
  <c r="I1709" i="57"/>
  <c r="I1711" i="57"/>
  <c r="I1713" i="57"/>
  <c r="I1715" i="57"/>
  <c r="I1717" i="57"/>
  <c r="I1719" i="57"/>
  <c r="I1721" i="57"/>
  <c r="I1723" i="57"/>
  <c r="I1725" i="57"/>
  <c r="I1727" i="57"/>
  <c r="I1729" i="57"/>
  <c r="I1731" i="57"/>
  <c r="I1733" i="57"/>
  <c r="I1735" i="57"/>
  <c r="I1737" i="57"/>
  <c r="I1739" i="57"/>
  <c r="I1741" i="57"/>
  <c r="I1743" i="57"/>
  <c r="I1745" i="57"/>
  <c r="I1747" i="57"/>
  <c r="I1749" i="57"/>
  <c r="I1751" i="57"/>
  <c r="I1753" i="57"/>
  <c r="I1755" i="57"/>
  <c r="I1757" i="57"/>
  <c r="I1759" i="57"/>
  <c r="I1761" i="57"/>
  <c r="I1763" i="57"/>
  <c r="I1765" i="57"/>
  <c r="I1767" i="57"/>
  <c r="I1769" i="57"/>
  <c r="I1771" i="57"/>
  <c r="I1773" i="57"/>
  <c r="I1775" i="57"/>
  <c r="I1777" i="57"/>
  <c r="I1779" i="57"/>
  <c r="I1781" i="57"/>
  <c r="I1783" i="57"/>
  <c r="I1785" i="57"/>
  <c r="I1787" i="57"/>
  <c r="I1789" i="57"/>
  <c r="I1791" i="57"/>
  <c r="I1793" i="57"/>
  <c r="I1795" i="57"/>
  <c r="I1797" i="57"/>
  <c r="I1799" i="57"/>
  <c r="I1801" i="57"/>
  <c r="I1803" i="57"/>
  <c r="I1805" i="57"/>
  <c r="I1807" i="57"/>
  <c r="I1809" i="57"/>
  <c r="I1811" i="57"/>
  <c r="I1813" i="57"/>
  <c r="I1815" i="57"/>
  <c r="I1817" i="57"/>
  <c r="I1819" i="57"/>
  <c r="I1821" i="57"/>
  <c r="I1823" i="57"/>
  <c r="I1825" i="57"/>
  <c r="I1827" i="57"/>
  <c r="I1829" i="57"/>
  <c r="I1831" i="57"/>
  <c r="I1833" i="57"/>
  <c r="I1835" i="57"/>
  <c r="I1837" i="57"/>
  <c r="I1839" i="57"/>
  <c r="I1841" i="57"/>
  <c r="I1843" i="57"/>
  <c r="I1845" i="57"/>
  <c r="I1847" i="57"/>
  <c r="I1849" i="57"/>
  <c r="I1851" i="57"/>
  <c r="I1853" i="57"/>
  <c r="I1855" i="57"/>
  <c r="I1857" i="57"/>
  <c r="I1859" i="57"/>
  <c r="I1861" i="57"/>
  <c r="I1863" i="57"/>
  <c r="I1865" i="57"/>
  <c r="I1867" i="57"/>
  <c r="I1869" i="57"/>
  <c r="I1871" i="57"/>
  <c r="I1873" i="57"/>
  <c r="I1875" i="57"/>
  <c r="I1877" i="57"/>
  <c r="I1879" i="57"/>
  <c r="I1881" i="57"/>
  <c r="I1883" i="57"/>
  <c r="I1885" i="57"/>
  <c r="I1887" i="57"/>
  <c r="I1889" i="57"/>
  <c r="I1891" i="57"/>
  <c r="I1893" i="57"/>
  <c r="I1895" i="57"/>
  <c r="I1897" i="57"/>
  <c r="I1899" i="57"/>
  <c r="I1901" i="57"/>
  <c r="I1903" i="57"/>
  <c r="I1905" i="57"/>
  <c r="I1907" i="57"/>
  <c r="I1909" i="57"/>
  <c r="I1911" i="57"/>
  <c r="I1913" i="57"/>
  <c r="I1915" i="57"/>
  <c r="I1917" i="57"/>
  <c r="I1919" i="57"/>
  <c r="I1921" i="57"/>
  <c r="I1923" i="57"/>
  <c r="I1925" i="57"/>
  <c r="I1927" i="57"/>
  <c r="I1929" i="57"/>
  <c r="I1931" i="57"/>
  <c r="I1933" i="57"/>
  <c r="I1935" i="57"/>
  <c r="I1937" i="57"/>
  <c r="I1939" i="57"/>
  <c r="I1941" i="57"/>
  <c r="I1943" i="57"/>
  <c r="I1945" i="57"/>
  <c r="I1947" i="57"/>
  <c r="I1949" i="57"/>
  <c r="I1951" i="57"/>
  <c r="I1953" i="57"/>
  <c r="I1955" i="57"/>
  <c r="I1957" i="57"/>
  <c r="I1959" i="57"/>
  <c r="I1961" i="57"/>
  <c r="I1963" i="57"/>
  <c r="I1965" i="57"/>
  <c r="I1967" i="57"/>
  <c r="I1969" i="57"/>
  <c r="I1971" i="57"/>
  <c r="I1973" i="57"/>
  <c r="I1975" i="57"/>
  <c r="I1977" i="57"/>
  <c r="I1979" i="57"/>
  <c r="I1981" i="57"/>
  <c r="I1983" i="57"/>
  <c r="I1985" i="57"/>
  <c r="I1987" i="57"/>
  <c r="I1989" i="57"/>
  <c r="I1991" i="57"/>
  <c r="I1993" i="57"/>
  <c r="I1995" i="57"/>
  <c r="I1997" i="57"/>
  <c r="I1999" i="57"/>
  <c r="I2001" i="57"/>
  <c r="I2003" i="57"/>
  <c r="I2005" i="57"/>
  <c r="I2007" i="57"/>
  <c r="I2009" i="57"/>
  <c r="I2011" i="57"/>
  <c r="I2013" i="57"/>
  <c r="I2015" i="57"/>
  <c r="I2017" i="57"/>
  <c r="I2019" i="57"/>
  <c r="I2021" i="57"/>
  <c r="I2023" i="57"/>
  <c r="I2025" i="57"/>
  <c r="I2027" i="57"/>
  <c r="I2029" i="57"/>
  <c r="I2031" i="57"/>
  <c r="I2033" i="57"/>
  <c r="I2035" i="57"/>
  <c r="I2037" i="57"/>
  <c r="I2039" i="57"/>
  <c r="I2041" i="57"/>
  <c r="I2043" i="57"/>
  <c r="I2045" i="57"/>
  <c r="I2047" i="57"/>
  <c r="I2049" i="57"/>
  <c r="I2051" i="57"/>
  <c r="I2053" i="57"/>
  <c r="I2055" i="57"/>
  <c r="I2057" i="57"/>
  <c r="I2059" i="57"/>
  <c r="I2061" i="57"/>
  <c r="I2063" i="57"/>
  <c r="I2065" i="57"/>
  <c r="I2067" i="57"/>
  <c r="I2069" i="57"/>
  <c r="I2071" i="57"/>
  <c r="I2073" i="57"/>
  <c r="I2075" i="57"/>
  <c r="I2077" i="57"/>
  <c r="I2079" i="57"/>
  <c r="I2081" i="57"/>
  <c r="I2083" i="57"/>
  <c r="I2085" i="57"/>
  <c r="I2087" i="57"/>
  <c r="I2089" i="57"/>
  <c r="I2091" i="57"/>
  <c r="I2093" i="57"/>
  <c r="I2095" i="57"/>
  <c r="I2097" i="57"/>
  <c r="I2099" i="57"/>
  <c r="I2101" i="57"/>
  <c r="I2103" i="57"/>
  <c r="I2105" i="57"/>
  <c r="I2107" i="57"/>
  <c r="I2109" i="57"/>
  <c r="I2111" i="57"/>
  <c r="I2113" i="57"/>
  <c r="I2115" i="57"/>
  <c r="I2117" i="57"/>
  <c r="I2119" i="57"/>
  <c r="I2121" i="57"/>
  <c r="I2123" i="57"/>
  <c r="I2125" i="57"/>
  <c r="I2127" i="57"/>
  <c r="I2129" i="57"/>
  <c r="I2131" i="57"/>
  <c r="I2133" i="57"/>
  <c r="I2135" i="57"/>
  <c r="I2137" i="57"/>
  <c r="I2139" i="57"/>
  <c r="I2141" i="57"/>
  <c r="I2143" i="57"/>
  <c r="I2145" i="57"/>
  <c r="I2147" i="57"/>
  <c r="I2149" i="57"/>
  <c r="I2151" i="57"/>
  <c r="I2153" i="57"/>
  <c r="I2155" i="57"/>
  <c r="I2157" i="57"/>
  <c r="I2159" i="57"/>
  <c r="I2161" i="57"/>
  <c r="I2163" i="57"/>
  <c r="I2165" i="57"/>
  <c r="I2167" i="57"/>
  <c r="I2169" i="57"/>
  <c r="I2171" i="57"/>
  <c r="I2173" i="57"/>
  <c r="I2175" i="57"/>
  <c r="I2177" i="57"/>
  <c r="I2179" i="57"/>
  <c r="I2181" i="57"/>
  <c r="I2183" i="57"/>
  <c r="I2185" i="57"/>
  <c r="I2187" i="57"/>
  <c r="I2189" i="57"/>
  <c r="I2191" i="57"/>
  <c r="I2193" i="57"/>
  <c r="I2195" i="57"/>
  <c r="I2197" i="57"/>
  <c r="I2199" i="57"/>
  <c r="I2201" i="57"/>
  <c r="I2203" i="57"/>
  <c r="I2205" i="57"/>
  <c r="I2207" i="57"/>
  <c r="I2209" i="57"/>
  <c r="I2211" i="57"/>
  <c r="I2213" i="57"/>
  <c r="I2215" i="57"/>
  <c r="I2217" i="57"/>
  <c r="I2219" i="57"/>
  <c r="I2221" i="57"/>
  <c r="I2223" i="57"/>
  <c r="I2225" i="57"/>
  <c r="I2227" i="57"/>
  <c r="I2229" i="57"/>
  <c r="I2231" i="57"/>
  <c r="I2233" i="57"/>
  <c r="I2235" i="57"/>
  <c r="I2237" i="57"/>
  <c r="I2239" i="57"/>
  <c r="I2241" i="57"/>
  <c r="I2243" i="57"/>
  <c r="I2245" i="57"/>
  <c r="I2247" i="57"/>
  <c r="I2249" i="57"/>
  <c r="I2251" i="57"/>
  <c r="I2253" i="57"/>
  <c r="I2255" i="57"/>
  <c r="I2257" i="57"/>
  <c r="I2259" i="57"/>
  <c r="I2261" i="57"/>
  <c r="I2263" i="57"/>
  <c r="I2265" i="57"/>
  <c r="I2267" i="57"/>
  <c r="I2269" i="57"/>
  <c r="I2271" i="57"/>
  <c r="I2273" i="57"/>
  <c r="I2275" i="57"/>
  <c r="I2277" i="57"/>
  <c r="I2279" i="57"/>
  <c r="I2281" i="57"/>
  <c r="I2283" i="57"/>
  <c r="I2285" i="57"/>
  <c r="I2287" i="57"/>
  <c r="I2289" i="57"/>
  <c r="I2291" i="57"/>
  <c r="I2293" i="57"/>
  <c r="I2295" i="57"/>
  <c r="I2297" i="57"/>
  <c r="I2299" i="57"/>
  <c r="I2301" i="57"/>
  <c r="I2303" i="57"/>
  <c r="I2305" i="57"/>
  <c r="I2307" i="57"/>
  <c r="I2309" i="57"/>
  <c r="I2311" i="57"/>
  <c r="I2313" i="57"/>
  <c r="I2315" i="57"/>
  <c r="I2317" i="57"/>
  <c r="I2319" i="57"/>
  <c r="I2321" i="57"/>
  <c r="I2323" i="57"/>
  <c r="I2325" i="57"/>
  <c r="I2327" i="57"/>
  <c r="I2329" i="57"/>
  <c r="I2331" i="57"/>
  <c r="I2333" i="57"/>
  <c r="I2335" i="57"/>
  <c r="I2337" i="57"/>
  <c r="I2339" i="57"/>
  <c r="I2341" i="57"/>
  <c r="I2343" i="57"/>
  <c r="I2345" i="57"/>
  <c r="I2347" i="57"/>
  <c r="I2349" i="57"/>
  <c r="I2351" i="57"/>
  <c r="I2353" i="57"/>
  <c r="I2355" i="57"/>
  <c r="I2357" i="57"/>
  <c r="I2359" i="57"/>
  <c r="I2361" i="57"/>
  <c r="I2363" i="57"/>
  <c r="I2365" i="57"/>
  <c r="I2367" i="57"/>
  <c r="I2369" i="57"/>
  <c r="I2371" i="57"/>
  <c r="I2373" i="57"/>
  <c r="I2375" i="57"/>
  <c r="I2377" i="57"/>
  <c r="I2379" i="57"/>
  <c r="I2381" i="57"/>
  <c r="I2383" i="57"/>
  <c r="I2385" i="57"/>
  <c r="I2387" i="57"/>
  <c r="I2389" i="57"/>
  <c r="I2391" i="57"/>
  <c r="I2393" i="57"/>
  <c r="I2395" i="57"/>
  <c r="I2397" i="57"/>
  <c r="I2399" i="57"/>
  <c r="I2401" i="57"/>
  <c r="I2403" i="57"/>
  <c r="I2405" i="57"/>
  <c r="I2407" i="57"/>
  <c r="I2409" i="57"/>
  <c r="I2411" i="57"/>
  <c r="I2413" i="57"/>
  <c r="I2415" i="57"/>
  <c r="I2417" i="57"/>
  <c r="I2419" i="57"/>
  <c r="I2421" i="57"/>
  <c r="I2423" i="57"/>
  <c r="I2425" i="57"/>
  <c r="I2427" i="57"/>
  <c r="I2429" i="57"/>
  <c r="I2431" i="57"/>
  <c r="I2433" i="57"/>
  <c r="I2435" i="57"/>
  <c r="I2437" i="57"/>
  <c r="I2439" i="57"/>
  <c r="I2441" i="57"/>
  <c r="I2443" i="57"/>
  <c r="I2445" i="57"/>
  <c r="I2447" i="57"/>
  <c r="I2449" i="57"/>
  <c r="I2451" i="57"/>
  <c r="I2453" i="57"/>
  <c r="I2455" i="57"/>
  <c r="I2457" i="57"/>
  <c r="I2459" i="57"/>
  <c r="I2461" i="57"/>
  <c r="I2463" i="57"/>
  <c r="I2465" i="57"/>
  <c r="I2467" i="57"/>
  <c r="I2469" i="57"/>
  <c r="I2471" i="57"/>
  <c r="I2473" i="57"/>
  <c r="I2475" i="57"/>
  <c r="I2477" i="57"/>
  <c r="I2479" i="57"/>
  <c r="I2481" i="57"/>
  <c r="I2483" i="57"/>
  <c r="I2485" i="57"/>
  <c r="I2487" i="57"/>
  <c r="I2489" i="57"/>
  <c r="I2491" i="57"/>
  <c r="I2493" i="57"/>
  <c r="I2495" i="57"/>
  <c r="I2497" i="57"/>
  <c r="I2499" i="57"/>
  <c r="I2501" i="57"/>
  <c r="I2503" i="57"/>
  <c r="I2505" i="57"/>
  <c r="I2507" i="57"/>
  <c r="I2509" i="57"/>
  <c r="I2511" i="57"/>
  <c r="I2513" i="57"/>
  <c r="I2515" i="57"/>
  <c r="I2517" i="57"/>
  <c r="I2519" i="57"/>
  <c r="I2521" i="57"/>
  <c r="I2523" i="57"/>
  <c r="I2525" i="57"/>
  <c r="I2534" i="57"/>
  <c r="I2550" i="57"/>
  <c r="I2566" i="57"/>
  <c r="I2582" i="57"/>
  <c r="I2598" i="57"/>
  <c r="I2614" i="57"/>
  <c r="I3803" i="57"/>
  <c r="I2628" i="57"/>
  <c r="I2630" i="57"/>
  <c r="I2632" i="57"/>
  <c r="I2634" i="57"/>
  <c r="I2636" i="57"/>
  <c r="I2638" i="57"/>
  <c r="I2640" i="57"/>
  <c r="I2642" i="57"/>
  <c r="I2644" i="57"/>
  <c r="I2646" i="57"/>
  <c r="I2648" i="57"/>
  <c r="I2650" i="57"/>
  <c r="I2652" i="57"/>
  <c r="I2654" i="57"/>
  <c r="I2656" i="57"/>
  <c r="I2658" i="57"/>
  <c r="I2660" i="57"/>
  <c r="I2662" i="57"/>
  <c r="I2664" i="57"/>
  <c r="I2666" i="57"/>
  <c r="I2668" i="57"/>
  <c r="I2670" i="57"/>
  <c r="I2672" i="57"/>
  <c r="I2674" i="57"/>
  <c r="I2676" i="57"/>
  <c r="I2678" i="57"/>
  <c r="I2680" i="57"/>
  <c r="I2682" i="57"/>
  <c r="I2684" i="57"/>
  <c r="I2686" i="57"/>
  <c r="I2688" i="57"/>
  <c r="I2690" i="57"/>
  <c r="I2692" i="57"/>
  <c r="I2694" i="57"/>
  <c r="I2696" i="57"/>
  <c r="I2698" i="57"/>
  <c r="I2700" i="57"/>
  <c r="I2702" i="57"/>
  <c r="I2704" i="57"/>
  <c r="I2706" i="57"/>
  <c r="I2708" i="57"/>
  <c r="I2710" i="57"/>
  <c r="I2712" i="57"/>
  <c r="I2714" i="57"/>
  <c r="I2716" i="57"/>
  <c r="I2718" i="57"/>
  <c r="I2720" i="57"/>
  <c r="I2722" i="57"/>
  <c r="I2724" i="57"/>
  <c r="I2726" i="57"/>
  <c r="I2728" i="57"/>
  <c r="I2730" i="57"/>
  <c r="I2732" i="57"/>
  <c r="I2734" i="57"/>
  <c r="I2736" i="57"/>
  <c r="I2738" i="57"/>
  <c r="I2740" i="57"/>
  <c r="I2742" i="57"/>
  <c r="I2744" i="57"/>
  <c r="I2746" i="57"/>
  <c r="I2748" i="57"/>
  <c r="I2750" i="57"/>
  <c r="I2752" i="57"/>
  <c r="I2754" i="57"/>
  <c r="I2756" i="57"/>
  <c r="I2758" i="57"/>
  <c r="I2760" i="57"/>
  <c r="I2762" i="57"/>
  <c r="I2764" i="57"/>
  <c r="I2766" i="57"/>
  <c r="I2768" i="57"/>
  <c r="I2770" i="57"/>
  <c r="I2772" i="57"/>
  <c r="I2774" i="57"/>
  <c r="I2776" i="57"/>
  <c r="I2778" i="57"/>
  <c r="I2780" i="57"/>
  <c r="I2782" i="57"/>
  <c r="I2784" i="57"/>
  <c r="I2786" i="57"/>
  <c r="I2788" i="57"/>
  <c r="I2790" i="57"/>
  <c r="I2792" i="57"/>
  <c r="I2794" i="57"/>
  <c r="I2796" i="57"/>
  <c r="I2798" i="57"/>
  <c r="I2800" i="57"/>
  <c r="I2802" i="57"/>
  <c r="I2804" i="57"/>
  <c r="I2806" i="57"/>
  <c r="I2808" i="57"/>
  <c r="I2810" i="57"/>
  <c r="I2812" i="57"/>
  <c r="I2814" i="57"/>
  <c r="I2816" i="57"/>
  <c r="I2818" i="57"/>
  <c r="I2820" i="57"/>
  <c r="I2822" i="57"/>
  <c r="I2824" i="57"/>
  <c r="I2826" i="57"/>
  <c r="I2828" i="57"/>
  <c r="I2830" i="57"/>
  <c r="I2832" i="57"/>
  <c r="I2834" i="57"/>
  <c r="I2836" i="57"/>
  <c r="I2838" i="57"/>
  <c r="I2840" i="57"/>
  <c r="I2842" i="57"/>
  <c r="I2844" i="57"/>
  <c r="I2846" i="57"/>
  <c r="I2848" i="57"/>
  <c r="I2850" i="57"/>
  <c r="I2852" i="57"/>
  <c r="I2854" i="57"/>
  <c r="I2856" i="57"/>
  <c r="I2858" i="57"/>
  <c r="I2860" i="57"/>
  <c r="I2862" i="57"/>
  <c r="I2864" i="57"/>
  <c r="I2866" i="57"/>
  <c r="I2868" i="57"/>
  <c r="I2870" i="57"/>
  <c r="I2872" i="57"/>
  <c r="I2874" i="57"/>
  <c r="I2876" i="57"/>
  <c r="I2878" i="57"/>
  <c r="I2880" i="57"/>
  <c r="I2882" i="57"/>
  <c r="I2884" i="57"/>
  <c r="I2886" i="57"/>
  <c r="I2888" i="57"/>
  <c r="I2890" i="57"/>
  <c r="I2892" i="57"/>
  <c r="I2894" i="57"/>
  <c r="I2896" i="57"/>
  <c r="I2898" i="57"/>
  <c r="I2900" i="57"/>
  <c r="I2902" i="57"/>
  <c r="I2904" i="57"/>
  <c r="I2906" i="57"/>
  <c r="I2908" i="57"/>
  <c r="I2910" i="57"/>
  <c r="I2912" i="57"/>
  <c r="I2914" i="57"/>
  <c r="I2916" i="57"/>
  <c r="I2918" i="57"/>
  <c r="I2920" i="57"/>
  <c r="I2922" i="57"/>
  <c r="I2924" i="57"/>
  <c r="I2926" i="57"/>
  <c r="I2928" i="57"/>
  <c r="I2930" i="57"/>
  <c r="I2932" i="57"/>
  <c r="I2934" i="57"/>
  <c r="I2936" i="57"/>
  <c r="I2938" i="57"/>
  <c r="I2940" i="57"/>
  <c r="I2942" i="57"/>
  <c r="I2944" i="57"/>
  <c r="I2946" i="57"/>
  <c r="I2948" i="57"/>
  <c r="I2950" i="57"/>
  <c r="I2952" i="57"/>
  <c r="I2954" i="57"/>
  <c r="I2956" i="57"/>
  <c r="I2958" i="57"/>
  <c r="I2960" i="57"/>
  <c r="I2962" i="57"/>
  <c r="I2964" i="57"/>
  <c r="I2966" i="57"/>
  <c r="I2968" i="57"/>
  <c r="I2970" i="57"/>
  <c r="I2972" i="57"/>
  <c r="I2974" i="57"/>
  <c r="I2976" i="57"/>
  <c r="I2978" i="57"/>
  <c r="I2980" i="57"/>
  <c r="I2982" i="57"/>
  <c r="I2984" i="57"/>
  <c r="I2986" i="57"/>
  <c r="I2988" i="57"/>
  <c r="I2990" i="57"/>
  <c r="I2992" i="57"/>
  <c r="I2994" i="57"/>
  <c r="I2996" i="57"/>
  <c r="I2998" i="57"/>
  <c r="I3000" i="57"/>
  <c r="I3002" i="57"/>
  <c r="I3004" i="57"/>
  <c r="I3006" i="57"/>
  <c r="I3008" i="57"/>
  <c r="I3010" i="57"/>
  <c r="I3012" i="57"/>
  <c r="I3014" i="57"/>
  <c r="I3016" i="57"/>
  <c r="I3018" i="57"/>
  <c r="I3020" i="57"/>
  <c r="I3022" i="57"/>
  <c r="I3024" i="57"/>
  <c r="I3026" i="57"/>
  <c r="I3028" i="57"/>
  <c r="I3030" i="57"/>
  <c r="I3032" i="57"/>
  <c r="I3034" i="57"/>
  <c r="I3036" i="57"/>
  <c r="I3038" i="57"/>
  <c r="I3040" i="57"/>
  <c r="I3042" i="57"/>
  <c r="I3044" i="57"/>
  <c r="I3046" i="57"/>
  <c r="I3048" i="57"/>
  <c r="I3050" i="57"/>
  <c r="I3052" i="57"/>
  <c r="I3054" i="57"/>
  <c r="I3056" i="57"/>
  <c r="I3058" i="57"/>
  <c r="I3060" i="57"/>
  <c r="I3062" i="57"/>
  <c r="I3064" i="57"/>
  <c r="I3066" i="57"/>
  <c r="I3068" i="57"/>
  <c r="I3070" i="57"/>
  <c r="I3072" i="57"/>
  <c r="I3074" i="57"/>
  <c r="I3076" i="57"/>
  <c r="I3078" i="57"/>
  <c r="I3080" i="57"/>
  <c r="I3082" i="57"/>
  <c r="I3084" i="57"/>
  <c r="I3086" i="57"/>
  <c r="I3088" i="57"/>
  <c r="I3090" i="57"/>
  <c r="I3092" i="57"/>
  <c r="I3094" i="57"/>
  <c r="I3096" i="57"/>
  <c r="I3098" i="57"/>
  <c r="I3100" i="57"/>
  <c r="I3102" i="57"/>
  <c r="I3104" i="57"/>
  <c r="I3106" i="57"/>
  <c r="I3108" i="57"/>
  <c r="I3110" i="57"/>
  <c r="I3112" i="57"/>
  <c r="I3114" i="57"/>
  <c r="I3116" i="57"/>
  <c r="I3118" i="57"/>
  <c r="I3120" i="57"/>
  <c r="I3122" i="57"/>
  <c r="I3124" i="57"/>
  <c r="I3126" i="57"/>
  <c r="I3128" i="57"/>
  <c r="I3130" i="57"/>
  <c r="I3132" i="57"/>
  <c r="I3134" i="57"/>
  <c r="I3136" i="57"/>
  <c r="I3138" i="57"/>
  <c r="I3140" i="57"/>
  <c r="I3142" i="57"/>
  <c r="I3144" i="57"/>
  <c r="I3146" i="57"/>
  <c r="I3148" i="57"/>
  <c r="I3150" i="57"/>
  <c r="I3152" i="57"/>
  <c r="I3154" i="57"/>
  <c r="I3156" i="57"/>
  <c r="I3819" i="57"/>
  <c r="I3787" i="57"/>
  <c r="I2527" i="57"/>
  <c r="I2529" i="57"/>
  <c r="I2531" i="57"/>
  <c r="I2533" i="57"/>
  <c r="I2535" i="57"/>
  <c r="I2537" i="57"/>
  <c r="I2539" i="57"/>
  <c r="I2541" i="57"/>
  <c r="I2543" i="57"/>
  <c r="I2545" i="57"/>
  <c r="I2547" i="57"/>
  <c r="I2549" i="57"/>
  <c r="I2551" i="57"/>
  <c r="I2553" i="57"/>
  <c r="I2555" i="57"/>
  <c r="I2557" i="57"/>
  <c r="I2559" i="57"/>
  <c r="I2561" i="57"/>
  <c r="I2563" i="57"/>
  <c r="I2565" i="57"/>
  <c r="I2567" i="57"/>
  <c r="I2569" i="57"/>
  <c r="I2571" i="57"/>
  <c r="I2573" i="57"/>
  <c r="I2575" i="57"/>
  <c r="I2577" i="57"/>
  <c r="I2579" i="57"/>
  <c r="I2581" i="57"/>
  <c r="I2583" i="57"/>
  <c r="I2585" i="57"/>
  <c r="I2587" i="57"/>
  <c r="I2589" i="57"/>
  <c r="I2591" i="57"/>
  <c r="I2593" i="57"/>
  <c r="I2595" i="57"/>
  <c r="I2597" i="57"/>
  <c r="I2599" i="57"/>
  <c r="I2601" i="57"/>
  <c r="I2603" i="57"/>
  <c r="I2605" i="57"/>
  <c r="I2607" i="57"/>
  <c r="I2609" i="57"/>
  <c r="I2611" i="57"/>
  <c r="I2613" i="57"/>
  <c r="I2615" i="57"/>
  <c r="I2617" i="57"/>
  <c r="I2619" i="57"/>
  <c r="I2621" i="57"/>
  <c r="I2623" i="57"/>
  <c r="I2625" i="57"/>
  <c r="I2627" i="57"/>
  <c r="I2629" i="57"/>
  <c r="I2631" i="57"/>
  <c r="I2633" i="57"/>
  <c r="I2635" i="57"/>
  <c r="I2637" i="57"/>
  <c r="I2639" i="57"/>
  <c r="I2641" i="57"/>
  <c r="I2643" i="57"/>
  <c r="I2645" i="57"/>
  <c r="I2647" i="57"/>
  <c r="I2649" i="57"/>
  <c r="I2651" i="57"/>
  <c r="I2653" i="57"/>
  <c r="I2655" i="57"/>
  <c r="I2657" i="57"/>
  <c r="I2659" i="57"/>
  <c r="I2661" i="57"/>
  <c r="I2663" i="57"/>
  <c r="I2665" i="57"/>
  <c r="I2667" i="57"/>
  <c r="I2669" i="57"/>
  <c r="I2671" i="57"/>
  <c r="I2673" i="57"/>
  <c r="I2675" i="57"/>
  <c r="I2677" i="57"/>
  <c r="I2679" i="57"/>
  <c r="I2681" i="57"/>
  <c r="I2683" i="57"/>
  <c r="I2685" i="57"/>
  <c r="I2687" i="57"/>
  <c r="I2689" i="57"/>
  <c r="I2691" i="57"/>
  <c r="I2693" i="57"/>
  <c r="I2695" i="57"/>
  <c r="I2697" i="57"/>
  <c r="I2699" i="57"/>
  <c r="I2701" i="57"/>
  <c r="I2703" i="57"/>
  <c r="I2705" i="57"/>
  <c r="I2707" i="57"/>
  <c r="I2709" i="57"/>
  <c r="I2711" i="57"/>
  <c r="I2713" i="57"/>
  <c r="I2715" i="57"/>
  <c r="I2717" i="57"/>
  <c r="I2719" i="57"/>
  <c r="I2721" i="57"/>
  <c r="I2723" i="57"/>
  <c r="I2725" i="57"/>
  <c r="I2727" i="57"/>
  <c r="I2729" i="57"/>
  <c r="I2731" i="57"/>
  <c r="I2733" i="57"/>
  <c r="I2735" i="57"/>
  <c r="I2737" i="57"/>
  <c r="I2739" i="57"/>
  <c r="I2741" i="57"/>
  <c r="I2743" i="57"/>
  <c r="I2745" i="57"/>
  <c r="I2747" i="57"/>
  <c r="I2749" i="57"/>
  <c r="I2751" i="57"/>
  <c r="I2753" i="57"/>
  <c r="I2755" i="57"/>
  <c r="I2757" i="57"/>
  <c r="I2759" i="57"/>
  <c r="I2761" i="57"/>
  <c r="I2763" i="57"/>
  <c r="I2765" i="57"/>
  <c r="I2767" i="57"/>
  <c r="I2769" i="57"/>
  <c r="I2771" i="57"/>
  <c r="I2773" i="57"/>
  <c r="I2775" i="57"/>
  <c r="I2777" i="57"/>
  <c r="I2779" i="57"/>
  <c r="I2781" i="57"/>
  <c r="I2783" i="57"/>
  <c r="I2785" i="57"/>
  <c r="I2787" i="57"/>
  <c r="I2789" i="57"/>
  <c r="I2791" i="57"/>
  <c r="I2793" i="57"/>
  <c r="I2795" i="57"/>
  <c r="I2797" i="57"/>
  <c r="I2799" i="57"/>
  <c r="I2801" i="57"/>
  <c r="I2803" i="57"/>
  <c r="I2805" i="57"/>
  <c r="I2807" i="57"/>
  <c r="I2809" i="57"/>
  <c r="I2811" i="57"/>
  <c r="I2813" i="57"/>
  <c r="I2815" i="57"/>
  <c r="I2817" i="57"/>
  <c r="I2819" i="57"/>
  <c r="I2821" i="57"/>
  <c r="I2823" i="57"/>
  <c r="I2825" i="57"/>
  <c r="I2827" i="57"/>
  <c r="I2829" i="57"/>
  <c r="I2831" i="57"/>
  <c r="I2833" i="57"/>
  <c r="I2835" i="57"/>
  <c r="I2837" i="57"/>
  <c r="I2839" i="57"/>
  <c r="I2841" i="57"/>
  <c r="I2843" i="57"/>
  <c r="I2845" i="57"/>
  <c r="I2847" i="57"/>
  <c r="I2849" i="57"/>
  <c r="I2851" i="57"/>
  <c r="I2853" i="57"/>
  <c r="I2855" i="57"/>
  <c r="I2857" i="57"/>
  <c r="I2859" i="57"/>
  <c r="I2861" i="57"/>
  <c r="I2863" i="57"/>
  <c r="I2865" i="57"/>
  <c r="I2867" i="57"/>
  <c r="I2869" i="57"/>
  <c r="I2871" i="57"/>
  <c r="I2873" i="57"/>
  <c r="I2875" i="57"/>
  <c r="I2877" i="57"/>
  <c r="I2879" i="57"/>
  <c r="I2881" i="57"/>
  <c r="I2883" i="57"/>
  <c r="I2885" i="57"/>
  <c r="I2887" i="57"/>
  <c r="I2889" i="57"/>
  <c r="I2891" i="57"/>
  <c r="I2893" i="57"/>
  <c r="I2895" i="57"/>
  <c r="I2897" i="57"/>
  <c r="I2899" i="57"/>
  <c r="I2901" i="57"/>
  <c r="I2903" i="57"/>
  <c r="I2905" i="57"/>
  <c r="I2907" i="57"/>
  <c r="I2909" i="57"/>
  <c r="I2911" i="57"/>
  <c r="I2913" i="57"/>
  <c r="I2915" i="57"/>
  <c r="I2917" i="57"/>
  <c r="I2919" i="57"/>
  <c r="I2921" i="57"/>
  <c r="I2923" i="57"/>
  <c r="I2925" i="57"/>
  <c r="I2927" i="57"/>
  <c r="I2929" i="57"/>
  <c r="I2931" i="57"/>
  <c r="I2933" i="57"/>
  <c r="I2935" i="57"/>
  <c r="I2937" i="57"/>
  <c r="I2939" i="57"/>
  <c r="I2941" i="57"/>
  <c r="I2943" i="57"/>
  <c r="I2945" i="57"/>
  <c r="I2947" i="57"/>
  <c r="I2949" i="57"/>
  <c r="I2951" i="57"/>
  <c r="I2953" i="57"/>
  <c r="I2955" i="57"/>
  <c r="I2957" i="57"/>
  <c r="I2959" i="57"/>
  <c r="I2961" i="57"/>
  <c r="I2963" i="57"/>
  <c r="I2965" i="57"/>
  <c r="I2967" i="57"/>
  <c r="I2969" i="57"/>
  <c r="I2971" i="57"/>
  <c r="I2973" i="57"/>
  <c r="I2975" i="57"/>
  <c r="I2977" i="57"/>
  <c r="I2979" i="57"/>
  <c r="I2981" i="57"/>
  <c r="I2983" i="57"/>
  <c r="I2985" i="57"/>
  <c r="I2987" i="57"/>
  <c r="I2989" i="57"/>
  <c r="I2991" i="57"/>
  <c r="I2993" i="57"/>
  <c r="I2995" i="57"/>
  <c r="I2997" i="57"/>
  <c r="I2999" i="57"/>
  <c r="I3001" i="57"/>
  <c r="I3003" i="57"/>
  <c r="I3005" i="57"/>
  <c r="I3007" i="57"/>
  <c r="I3009" i="57"/>
  <c r="I3011" i="57"/>
  <c r="I3013" i="57"/>
  <c r="I3015" i="57"/>
  <c r="I3017" i="57"/>
  <c r="I3019" i="57"/>
  <c r="I3021" i="57"/>
  <c r="I3023" i="57"/>
  <c r="I3025" i="57"/>
  <c r="I3027" i="57"/>
  <c r="I3029" i="57"/>
  <c r="I3031" i="57"/>
  <c r="I3033" i="57"/>
  <c r="I3035" i="57"/>
  <c r="I3037" i="57"/>
  <c r="I3039" i="57"/>
  <c r="I3041" i="57"/>
  <c r="I3043" i="57"/>
  <c r="I3045" i="57"/>
  <c r="I3047" i="57"/>
  <c r="I3049" i="57"/>
  <c r="I3051" i="57"/>
  <c r="I3053" i="57"/>
  <c r="I3055" i="57"/>
  <c r="I3057" i="57"/>
  <c r="I3059" i="57"/>
  <c r="I3061" i="57"/>
  <c r="I3063" i="57"/>
  <c r="I3065" i="57"/>
  <c r="I3067" i="57"/>
  <c r="I3069" i="57"/>
  <c r="I3071" i="57"/>
  <c r="I3073" i="57"/>
  <c r="I3075" i="57"/>
  <c r="I3077" i="57"/>
  <c r="I3079" i="57"/>
  <c r="I3081" i="57"/>
  <c r="I3083" i="57"/>
  <c r="I3085" i="57"/>
  <c r="I3087" i="57"/>
  <c r="I3089" i="57"/>
  <c r="I3091" i="57"/>
  <c r="I3093" i="57"/>
  <c r="I3095" i="57"/>
  <c r="I3097" i="57"/>
  <c r="I3099" i="57"/>
  <c r="I3101" i="57"/>
  <c r="I3103" i="57"/>
  <c r="I3105" i="57"/>
  <c r="I3107" i="57"/>
  <c r="I3109" i="57"/>
  <c r="I3111" i="57"/>
  <c r="I3113" i="57"/>
  <c r="I3115" i="57"/>
  <c r="I3117" i="57"/>
  <c r="I3119" i="57"/>
  <c r="I3121" i="57"/>
  <c r="I3123" i="57"/>
  <c r="I3125" i="57"/>
  <c r="I3127" i="57"/>
  <c r="I3129" i="57"/>
  <c r="I3131" i="57"/>
  <c r="I3133" i="57"/>
  <c r="I3135" i="57"/>
  <c r="I3137" i="57"/>
  <c r="I3139" i="57"/>
  <c r="I3141" i="57"/>
  <c r="I3143" i="57"/>
  <c r="I3145" i="57"/>
  <c r="I3147" i="57"/>
  <c r="I3149" i="57"/>
  <c r="I3151" i="57"/>
  <c r="I3153" i="57"/>
  <c r="I3155" i="57"/>
  <c r="I3789" i="57"/>
  <c r="I3805" i="57"/>
  <c r="I3821" i="57"/>
  <c r="I3785" i="57"/>
  <c r="I3801" i="57"/>
  <c r="I3817" i="57"/>
  <c r="I3157" i="57"/>
  <c r="I3159" i="57"/>
  <c r="I3161" i="57"/>
  <c r="I3163" i="57"/>
  <c r="I3165" i="57"/>
  <c r="I3167" i="57"/>
  <c r="I3169" i="57"/>
  <c r="I3171" i="57"/>
  <c r="I3173" i="57"/>
  <c r="I3175" i="57"/>
  <c r="I3177" i="57"/>
  <c r="I3179" i="57"/>
  <c r="I3181" i="57"/>
  <c r="I3183" i="57"/>
  <c r="I3185" i="57"/>
  <c r="I3187" i="57"/>
  <c r="I3189" i="57"/>
  <c r="I3191" i="57"/>
  <c r="I3193" i="57"/>
  <c r="I3195" i="57"/>
  <c r="I3197" i="57"/>
  <c r="I3199" i="57"/>
  <c r="I3201" i="57"/>
  <c r="I3203" i="57"/>
  <c r="I3205" i="57"/>
  <c r="I3207" i="57"/>
  <c r="I3209" i="57"/>
  <c r="I3211" i="57"/>
  <c r="I3213" i="57"/>
  <c r="I3215" i="57"/>
  <c r="I3217" i="57"/>
  <c r="I3219" i="57"/>
  <c r="I3221" i="57"/>
  <c r="I3223" i="57"/>
  <c r="I3225" i="57"/>
  <c r="I3227" i="57"/>
  <c r="I3229" i="57"/>
  <c r="I3231" i="57"/>
  <c r="I3233" i="57"/>
  <c r="I3235" i="57"/>
  <c r="I3237" i="57"/>
  <c r="I3239" i="57"/>
  <c r="I3241" i="57"/>
  <c r="I3243" i="57"/>
  <c r="I3245" i="57"/>
  <c r="I3247" i="57"/>
  <c r="I3249" i="57"/>
  <c r="I3251" i="57"/>
  <c r="I3253" i="57"/>
  <c r="I3255" i="57"/>
  <c r="I3257" i="57"/>
  <c r="I3259" i="57"/>
  <c r="I3261" i="57"/>
  <c r="I3263" i="57"/>
  <c r="I3265" i="57"/>
  <c r="I3267" i="57"/>
  <c r="I3269" i="57"/>
  <c r="I3271" i="57"/>
  <c r="I3273" i="57"/>
  <c r="I3275" i="57"/>
  <c r="I3277" i="57"/>
  <c r="I3279" i="57"/>
  <c r="I3281" i="57"/>
  <c r="I3283" i="57"/>
  <c r="I3285" i="57"/>
  <c r="I3287" i="57"/>
  <c r="I3289" i="57"/>
  <c r="I3291" i="57"/>
  <c r="I3293" i="57"/>
  <c r="I3295" i="57"/>
  <c r="I3297" i="57"/>
  <c r="I3299" i="57"/>
  <c r="I3301" i="57"/>
  <c r="I3303" i="57"/>
  <c r="I3305" i="57"/>
  <c r="I3307" i="57"/>
  <c r="I3309" i="57"/>
  <c r="I3311" i="57"/>
  <c r="I3313" i="57"/>
  <c r="I3315" i="57"/>
  <c r="I3317" i="57"/>
  <c r="I3319" i="57"/>
  <c r="I3321" i="57"/>
  <c r="I3323" i="57"/>
  <c r="I3325" i="57"/>
  <c r="I3327" i="57"/>
  <c r="I3329" i="57"/>
  <c r="I3331" i="57"/>
  <c r="I3333" i="57"/>
  <c r="I3335" i="57"/>
  <c r="I3337" i="57"/>
  <c r="I3339" i="57"/>
  <c r="I3341" i="57"/>
  <c r="I3343" i="57"/>
  <c r="I3345" i="57"/>
  <c r="I3347" i="57"/>
  <c r="I3349" i="57"/>
  <c r="I3351" i="57"/>
  <c r="I3353" i="57"/>
  <c r="I3355" i="57"/>
  <c r="I3357" i="57"/>
  <c r="I3359" i="57"/>
  <c r="I3361" i="57"/>
  <c r="I3363" i="57"/>
  <c r="I3365" i="57"/>
  <c r="I3367" i="57"/>
  <c r="I3369" i="57"/>
  <c r="I3371" i="57"/>
  <c r="I3373" i="57"/>
  <c r="I3375" i="57"/>
  <c r="I3377" i="57"/>
  <c r="I3379" i="57"/>
  <c r="I3381" i="57"/>
  <c r="I3383" i="57"/>
  <c r="I3385" i="57"/>
  <c r="I3387" i="57"/>
  <c r="I3389" i="57"/>
  <c r="I3391" i="57"/>
  <c r="I3393" i="57"/>
  <c r="I3395" i="57"/>
  <c r="I3397" i="57"/>
  <c r="I3399" i="57"/>
  <c r="I3401" i="57"/>
  <c r="I3403" i="57"/>
  <c r="I3405" i="57"/>
  <c r="I3407" i="57"/>
  <c r="I3409" i="57"/>
  <c r="I3411" i="57"/>
  <c r="I3413" i="57"/>
  <c r="I3415" i="57"/>
  <c r="I3417" i="57"/>
  <c r="I3419" i="57"/>
  <c r="I3421" i="57"/>
  <c r="I3423" i="57"/>
  <c r="I3425" i="57"/>
  <c r="I3427" i="57"/>
  <c r="I3429" i="57"/>
  <c r="I3431" i="57"/>
  <c r="I3433" i="57"/>
  <c r="I3435" i="57"/>
  <c r="I3437" i="57"/>
  <c r="I3439" i="57"/>
  <c r="I3441" i="57"/>
  <c r="I3443" i="57"/>
  <c r="I3445" i="57"/>
  <c r="I3447" i="57"/>
  <c r="I3449" i="57"/>
  <c r="I3451" i="57"/>
  <c r="I3453" i="57"/>
  <c r="I3455" i="57"/>
  <c r="I3457" i="57"/>
  <c r="I3459" i="57"/>
  <c r="I3461" i="57"/>
  <c r="I3463" i="57"/>
  <c r="I3465" i="57"/>
  <c r="I3467" i="57"/>
  <c r="I3469" i="57"/>
  <c r="I3471" i="57"/>
  <c r="I3473" i="57"/>
  <c r="I3475" i="57"/>
  <c r="I3477" i="57"/>
  <c r="I3479" i="57"/>
  <c r="I3481" i="57"/>
  <c r="I3483" i="57"/>
  <c r="I3485" i="57"/>
  <c r="I3487" i="57"/>
  <c r="I3489" i="57"/>
  <c r="I3491" i="57"/>
  <c r="I3493" i="57"/>
  <c r="I3495" i="57"/>
  <c r="I3497" i="57"/>
  <c r="I3499" i="57"/>
  <c r="I3501" i="57"/>
  <c r="I3503" i="57"/>
  <c r="I3505" i="57"/>
  <c r="I3507" i="57"/>
  <c r="I3509" i="57"/>
  <c r="I3511" i="57"/>
  <c r="I3513" i="57"/>
  <c r="I3515" i="57"/>
  <c r="I3517" i="57"/>
  <c r="I3519" i="57"/>
  <c r="I3521" i="57"/>
  <c r="I3523" i="57"/>
  <c r="I3525" i="57"/>
  <c r="I3527" i="57"/>
  <c r="I3529" i="57"/>
  <c r="I3531" i="57"/>
  <c r="I3533" i="57"/>
  <c r="I3535" i="57"/>
  <c r="I3537" i="57"/>
  <c r="I3539" i="57"/>
  <c r="I3541" i="57"/>
  <c r="I3543" i="57"/>
  <c r="I3545" i="57"/>
  <c r="I3547" i="57"/>
  <c r="I3549" i="57"/>
  <c r="I3551" i="57"/>
  <c r="I3553" i="57"/>
  <c r="I3555" i="57"/>
  <c r="I3557" i="57"/>
  <c r="I3559" i="57"/>
  <c r="I3561" i="57"/>
  <c r="I3563" i="57"/>
  <c r="I3565" i="57"/>
  <c r="I3567" i="57"/>
  <c r="I3569" i="57"/>
  <c r="I3571" i="57"/>
  <c r="I3573" i="57"/>
  <c r="I3575" i="57"/>
  <c r="I3577" i="57"/>
  <c r="I3579" i="57"/>
  <c r="I3581" i="57"/>
  <c r="I3583" i="57"/>
  <c r="I3585" i="57"/>
  <c r="I3587" i="57"/>
  <c r="I3589" i="57"/>
  <c r="I3591" i="57"/>
  <c r="I3593" i="57"/>
  <c r="I3595" i="57"/>
  <c r="I3597" i="57"/>
  <c r="I3599" i="57"/>
  <c r="I3601" i="57"/>
  <c r="I3603" i="57"/>
  <c r="I3605" i="57"/>
  <c r="I3607" i="57"/>
  <c r="I3609" i="57"/>
  <c r="I3611" i="57"/>
  <c r="I3613" i="57"/>
  <c r="I3615" i="57"/>
  <c r="I3617" i="57"/>
  <c r="I3619" i="57"/>
  <c r="I3621" i="57"/>
  <c r="I3623" i="57"/>
  <c r="I3625" i="57"/>
  <c r="I3627" i="57"/>
  <c r="I3629" i="57"/>
  <c r="I3631" i="57"/>
  <c r="I3633" i="57"/>
  <c r="I3635" i="57"/>
  <c r="I3637" i="57"/>
  <c r="I3639" i="57"/>
  <c r="I3641" i="57"/>
  <c r="I3643" i="57"/>
  <c r="I3645" i="57"/>
  <c r="I3647" i="57"/>
  <c r="I3649" i="57"/>
  <c r="I3651" i="57"/>
  <c r="I3653" i="57"/>
  <c r="I3655" i="57"/>
  <c r="I3657" i="57"/>
  <c r="I3659" i="57"/>
  <c r="I3661" i="57"/>
  <c r="I3663" i="57"/>
  <c r="I3665" i="57"/>
  <c r="I3667" i="57"/>
  <c r="I3669" i="57"/>
  <c r="I3671" i="57"/>
  <c r="I3673" i="57"/>
  <c r="I3675" i="57"/>
  <c r="I3677" i="57"/>
  <c r="I3679" i="57"/>
  <c r="I3681" i="57"/>
  <c r="I3683" i="57"/>
  <c r="I3685" i="57"/>
  <c r="I3687" i="57"/>
  <c r="I3689" i="57"/>
  <c r="I3691" i="57"/>
  <c r="I3693" i="57"/>
  <c r="I3695" i="57"/>
  <c r="I3697" i="57"/>
  <c r="I3699" i="57"/>
  <c r="I3701" i="57"/>
  <c r="I3703" i="57"/>
  <c r="I3705" i="57"/>
  <c r="I3707" i="57"/>
  <c r="I3709" i="57"/>
  <c r="I3711" i="57"/>
  <c r="I3713" i="57"/>
  <c r="I3715" i="57"/>
  <c r="I3717" i="57"/>
  <c r="I3719" i="57"/>
  <c r="I3721" i="57"/>
  <c r="I3723" i="57"/>
  <c r="I3725" i="57"/>
  <c r="I3727" i="57"/>
  <c r="I3729" i="57"/>
  <c r="I3731" i="57"/>
  <c r="I3733" i="57"/>
  <c r="I3735" i="57"/>
  <c r="I3737" i="57"/>
  <c r="I3739" i="57"/>
  <c r="I3741" i="57"/>
  <c r="I3743" i="57"/>
  <c r="I3745" i="57"/>
  <c r="I3747" i="57"/>
  <c r="I3749" i="57"/>
  <c r="I3751" i="57"/>
  <c r="I3753" i="57"/>
  <c r="I3755" i="57"/>
  <c r="I3757" i="57"/>
  <c r="I3759" i="57"/>
  <c r="I3761" i="57"/>
  <c r="I3763" i="57"/>
  <c r="I3765" i="57"/>
  <c r="I3767" i="57"/>
  <c r="I3769" i="57"/>
  <c r="I3771" i="57"/>
  <c r="I3773" i="57"/>
  <c r="I3775" i="57"/>
  <c r="I3777" i="57"/>
  <c r="I3779" i="57"/>
  <c r="I3781" i="57"/>
  <c r="I3783" i="57"/>
  <c r="I3799" i="57"/>
  <c r="I3815" i="57"/>
  <c r="I3797" i="57"/>
  <c r="I3813" i="57"/>
  <c r="I3795" i="57"/>
  <c r="I3811" i="57"/>
  <c r="I3793" i="57"/>
  <c r="I3809" i="57"/>
  <c r="I3825" i="57"/>
  <c r="I3158" i="57"/>
  <c r="I3160" i="57"/>
  <c r="I3162" i="57"/>
  <c r="I3164" i="57"/>
  <c r="I3166" i="57"/>
  <c r="I3168" i="57"/>
  <c r="I3170" i="57"/>
  <c r="I3172" i="57"/>
  <c r="I3174" i="57"/>
  <c r="I3176" i="57"/>
  <c r="I3178" i="57"/>
  <c r="I3180" i="57"/>
  <c r="I3182" i="57"/>
  <c r="I3184" i="57"/>
  <c r="I3186" i="57"/>
  <c r="I3188" i="57"/>
  <c r="I3190" i="57"/>
  <c r="I3192" i="57"/>
  <c r="I3194" i="57"/>
  <c r="I3196" i="57"/>
  <c r="I3198" i="57"/>
  <c r="I3200" i="57"/>
  <c r="I3202" i="57"/>
  <c r="I3204" i="57"/>
  <c r="I3206" i="57"/>
  <c r="I3208" i="57"/>
  <c r="I3210" i="57"/>
  <c r="I3212" i="57"/>
  <c r="I3214" i="57"/>
  <c r="I3216" i="57"/>
  <c r="I3218" i="57"/>
  <c r="I3220" i="57"/>
  <c r="I3222" i="57"/>
  <c r="I3224" i="57"/>
  <c r="I3226" i="57"/>
  <c r="I3228" i="57"/>
  <c r="I3230" i="57"/>
  <c r="I3232" i="57"/>
  <c r="I3234" i="57"/>
  <c r="I3236" i="57"/>
  <c r="I3238" i="57"/>
  <c r="I3240" i="57"/>
  <c r="I3242" i="57"/>
  <c r="I3244" i="57"/>
  <c r="I3246" i="57"/>
  <c r="I3248" i="57"/>
  <c r="I3250" i="57"/>
  <c r="I3252" i="57"/>
  <c r="I3254" i="57"/>
  <c r="I3256" i="57"/>
  <c r="I3258" i="57"/>
  <c r="I3260" i="57"/>
  <c r="I3262" i="57"/>
  <c r="I3264" i="57"/>
  <c r="I3266" i="57"/>
  <c r="I3268" i="57"/>
  <c r="I3270" i="57"/>
  <c r="I3272" i="57"/>
  <c r="I3274" i="57"/>
  <c r="I3276" i="57"/>
  <c r="I3278" i="57"/>
  <c r="I3280" i="57"/>
  <c r="I3282" i="57"/>
  <c r="I3284" i="57"/>
  <c r="I3286" i="57"/>
  <c r="I3288" i="57"/>
  <c r="I3290" i="57"/>
  <c r="I3292" i="57"/>
  <c r="I3294" i="57"/>
  <c r="I3296" i="57"/>
  <c r="I3298" i="57"/>
  <c r="I3300" i="57"/>
  <c r="I3302" i="57"/>
  <c r="I3304" i="57"/>
  <c r="I3306" i="57"/>
  <c r="I3308" i="57"/>
  <c r="I3310" i="57"/>
  <c r="I3312" i="57"/>
  <c r="I3314" i="57"/>
  <c r="I3316" i="57"/>
  <c r="I3318" i="57"/>
  <c r="I3320" i="57"/>
  <c r="I3322" i="57"/>
  <c r="I3324" i="57"/>
  <c r="I3326" i="57"/>
  <c r="I3328" i="57"/>
  <c r="I3330" i="57"/>
  <c r="I3332" i="57"/>
  <c r="I3334" i="57"/>
  <c r="I3336" i="57"/>
  <c r="I3338" i="57"/>
  <c r="I3340" i="57"/>
  <c r="I3342" i="57"/>
  <c r="I3344" i="57"/>
  <c r="I3346" i="57"/>
  <c r="I3348" i="57"/>
  <c r="I3350" i="57"/>
  <c r="I3352" i="57"/>
  <c r="I3354" i="57"/>
  <c r="I3356" i="57"/>
  <c r="I3358" i="57"/>
  <c r="I3360" i="57"/>
  <c r="I3362" i="57"/>
  <c r="I3364" i="57"/>
  <c r="I3366" i="57"/>
  <c r="I3368" i="57"/>
  <c r="I3370" i="57"/>
  <c r="I3372" i="57"/>
  <c r="I3374" i="57"/>
  <c r="I3376" i="57"/>
  <c r="I3378" i="57"/>
  <c r="I3380" i="57"/>
  <c r="I3382" i="57"/>
  <c r="I3384" i="57"/>
  <c r="I3386" i="57"/>
  <c r="I3388" i="57"/>
  <c r="I3390" i="57"/>
  <c r="I3392" i="57"/>
  <c r="I3394" i="57"/>
  <c r="I3396" i="57"/>
  <c r="I3398" i="57"/>
  <c r="I3400" i="57"/>
  <c r="I3402" i="57"/>
  <c r="I3404" i="57"/>
  <c r="I3406" i="57"/>
  <c r="I3408" i="57"/>
  <c r="I3410" i="57"/>
  <c r="I3412" i="57"/>
  <c r="I3414" i="57"/>
  <c r="I3416" i="57"/>
  <c r="I3418" i="57"/>
  <c r="I3420" i="57"/>
  <c r="I3422" i="57"/>
  <c r="I3424" i="57"/>
  <c r="I3426" i="57"/>
  <c r="I3428" i="57"/>
  <c r="I3430" i="57"/>
  <c r="I3432" i="57"/>
  <c r="I3434" i="57"/>
  <c r="I3436" i="57"/>
  <c r="I3438" i="57"/>
  <c r="I3440" i="57"/>
  <c r="I3442" i="57"/>
  <c r="I3444" i="57"/>
  <c r="I3446" i="57"/>
  <c r="I3448" i="57"/>
  <c r="I3450" i="57"/>
  <c r="I3452" i="57"/>
  <c r="I3454" i="57"/>
  <c r="I3456" i="57"/>
  <c r="I3458" i="57"/>
  <c r="I3460" i="57"/>
  <c r="I3462" i="57"/>
  <c r="I3464" i="57"/>
  <c r="I3466" i="57"/>
  <c r="I3468" i="57"/>
  <c r="I3470" i="57"/>
  <c r="I3472" i="57"/>
  <c r="I3474" i="57"/>
  <c r="I3476" i="57"/>
  <c r="I3478" i="57"/>
  <c r="I3480" i="57"/>
  <c r="I3482" i="57"/>
  <c r="I3484" i="57"/>
  <c r="I3486" i="57"/>
  <c r="I3488" i="57"/>
  <c r="I3490" i="57"/>
  <c r="I3492" i="57"/>
  <c r="I3494" i="57"/>
  <c r="I3496" i="57"/>
  <c r="I3498" i="57"/>
  <c r="I3500" i="57"/>
  <c r="I3502" i="57"/>
  <c r="I3504" i="57"/>
  <c r="I3506" i="57"/>
  <c r="I3508" i="57"/>
  <c r="I3510" i="57"/>
  <c r="I3512" i="57"/>
  <c r="I3514" i="57"/>
  <c r="I3516" i="57"/>
  <c r="I3518" i="57"/>
  <c r="I3520" i="57"/>
  <c r="I3522" i="57"/>
  <c r="I3524" i="57"/>
  <c r="I3526" i="57"/>
  <c r="I3528" i="57"/>
  <c r="I3530" i="57"/>
  <c r="I3532" i="57"/>
  <c r="I3534" i="57"/>
  <c r="I3536" i="57"/>
  <c r="I3538" i="57"/>
  <c r="I3540" i="57"/>
  <c r="I3542" i="57"/>
  <c r="I3544" i="57"/>
  <c r="I3546" i="57"/>
  <c r="I3548" i="57"/>
  <c r="I3550" i="57"/>
  <c r="I3552" i="57"/>
  <c r="I3554" i="57"/>
  <c r="I3556" i="57"/>
  <c r="I3558" i="57"/>
  <c r="I3560" i="57"/>
  <c r="I3562" i="57"/>
  <c r="I3564" i="57"/>
  <c r="I3566" i="57"/>
  <c r="I3568" i="57"/>
  <c r="I3570" i="57"/>
  <c r="I3572" i="57"/>
  <c r="I3574" i="57"/>
  <c r="I3576" i="57"/>
  <c r="I3578" i="57"/>
  <c r="I3580" i="57"/>
  <c r="I3582" i="57"/>
  <c r="I3584" i="57"/>
  <c r="I3586" i="57"/>
  <c r="I3588" i="57"/>
  <c r="I3590" i="57"/>
  <c r="I3592" i="57"/>
  <c r="I3594" i="57"/>
  <c r="I3596" i="57"/>
  <c r="I3598" i="57"/>
  <c r="I3600" i="57"/>
  <c r="I3602" i="57"/>
  <c r="I3604" i="57"/>
  <c r="I3606" i="57"/>
  <c r="I3608" i="57"/>
  <c r="I3610" i="57"/>
  <c r="I3612" i="57"/>
  <c r="I3614" i="57"/>
  <c r="I3616" i="57"/>
  <c r="I3618" i="57"/>
  <c r="I3620" i="57"/>
  <c r="I3622" i="57"/>
  <c r="I3624" i="57"/>
  <c r="I3626" i="57"/>
  <c r="I3628" i="57"/>
  <c r="I3630" i="57"/>
  <c r="I3632" i="57"/>
  <c r="I3634" i="57"/>
  <c r="I3636" i="57"/>
  <c r="I3638" i="57"/>
  <c r="I3640" i="57"/>
  <c r="I3642" i="57"/>
  <c r="I3644" i="57"/>
  <c r="I3646" i="57"/>
  <c r="I3648" i="57"/>
  <c r="I3650" i="57"/>
  <c r="I3652" i="57"/>
  <c r="I3654" i="57"/>
  <c r="I3656" i="57"/>
  <c r="I3658" i="57"/>
  <c r="I3660" i="57"/>
  <c r="I3662" i="57"/>
  <c r="I3664" i="57"/>
  <c r="I3666" i="57"/>
  <c r="I3668" i="57"/>
  <c r="I3670" i="57"/>
  <c r="I3672" i="57"/>
  <c r="I3674" i="57"/>
  <c r="I3676" i="57"/>
  <c r="I3678" i="57"/>
  <c r="I3680" i="57"/>
  <c r="I3682" i="57"/>
  <c r="I3684" i="57"/>
  <c r="I3686" i="57"/>
  <c r="I3688" i="57"/>
  <c r="I3690" i="57"/>
  <c r="I3692" i="57"/>
  <c r="I3694" i="57"/>
  <c r="I3696" i="57"/>
  <c r="I3698" i="57"/>
  <c r="I3700" i="57"/>
  <c r="I3702" i="57"/>
  <c r="I3704" i="57"/>
  <c r="I3706" i="57"/>
  <c r="I3708" i="57"/>
  <c r="I3710" i="57"/>
  <c r="I3712" i="57"/>
  <c r="I3714" i="57"/>
  <c r="I3716" i="57"/>
  <c r="I3718" i="57"/>
  <c r="I3720" i="57"/>
  <c r="I3722" i="57"/>
  <c r="I3724" i="57"/>
  <c r="I3726" i="57"/>
  <c r="I3728" i="57"/>
  <c r="I3730" i="57"/>
  <c r="I3732" i="57"/>
  <c r="I3734" i="57"/>
  <c r="I3736" i="57"/>
  <c r="I3738" i="57"/>
  <c r="I3740" i="57"/>
  <c r="I3742" i="57"/>
  <c r="I3744" i="57"/>
  <c r="I3746" i="57"/>
  <c r="I3748" i="57"/>
  <c r="I3750" i="57"/>
  <c r="I3752" i="57"/>
  <c r="I3754" i="57"/>
  <c r="I3756" i="57"/>
  <c r="I3758" i="57"/>
  <c r="I3760" i="57"/>
  <c r="I3762" i="57"/>
  <c r="I3764" i="57"/>
  <c r="I3766" i="57"/>
  <c r="I3768" i="57"/>
  <c r="I3770" i="57"/>
  <c r="I3772" i="57"/>
  <c r="I3774" i="57"/>
  <c r="I3776" i="57"/>
  <c r="I3778" i="57"/>
  <c r="I3780" i="57"/>
  <c r="I3782" i="57"/>
  <c r="I3791" i="57"/>
  <c r="I3807" i="57"/>
  <c r="I3823" i="57"/>
  <c r="I3827" i="57"/>
  <c r="I3829" i="57"/>
  <c r="I3831" i="57"/>
  <c r="I3833" i="57"/>
  <c r="I3835" i="57"/>
  <c r="I3837" i="57"/>
  <c r="I3839" i="57"/>
  <c r="I3841" i="57"/>
  <c r="I3843" i="57"/>
  <c r="I3845" i="57"/>
  <c r="I3847" i="57"/>
  <c r="I3849" i="57"/>
  <c r="I3851" i="57"/>
  <c r="I3853" i="57"/>
  <c r="I3855" i="57"/>
  <c r="I3857" i="57"/>
  <c r="I3859" i="57"/>
  <c r="I3861" i="57"/>
  <c r="I3863" i="57"/>
  <c r="I3865" i="57"/>
  <c r="I3867" i="57"/>
  <c r="I3869" i="57"/>
  <c r="I3871" i="57"/>
  <c r="I3873" i="57"/>
  <c r="I3875" i="57"/>
  <c r="I3877" i="57"/>
  <c r="I3879" i="57"/>
  <c r="I3881" i="57"/>
  <c r="I3883" i="57"/>
  <c r="I3885" i="57"/>
  <c r="I3887" i="57"/>
  <c r="I3889" i="57"/>
  <c r="I3891" i="57"/>
  <c r="I3893" i="57"/>
  <c r="I3895" i="57"/>
  <c r="I3897" i="57"/>
  <c r="I3899" i="57"/>
  <c r="I3901" i="57"/>
  <c r="I3903" i="57"/>
  <c r="I3905" i="57"/>
  <c r="I3907" i="57"/>
  <c r="I3909" i="57"/>
  <c r="I3911" i="57"/>
  <c r="I3913" i="57"/>
  <c r="I3915" i="57"/>
  <c r="I3917" i="57"/>
  <c r="I3919" i="57"/>
  <c r="I3921" i="57"/>
  <c r="I3923" i="57"/>
  <c r="I3925" i="57"/>
  <c r="I3927" i="57"/>
  <c r="I3929" i="57"/>
  <c r="I3931" i="57"/>
  <c r="I3933" i="57"/>
  <c r="I3935" i="57"/>
  <c r="I3937" i="57"/>
  <c r="I3939" i="57"/>
  <c r="I3941" i="57"/>
  <c r="I3943" i="57"/>
  <c r="I3945" i="57"/>
  <c r="I3947" i="57"/>
  <c r="I3949" i="57"/>
  <c r="I3951" i="57"/>
  <c r="I3953" i="57"/>
  <c r="I3955" i="57"/>
  <c r="I3957" i="57"/>
  <c r="I3959" i="57"/>
  <c r="I3961" i="57"/>
  <c r="I3963" i="57"/>
  <c r="I3965" i="57"/>
  <c r="I3967" i="57"/>
  <c r="I3969" i="57"/>
  <c r="I3971" i="57"/>
  <c r="I3973" i="57"/>
  <c r="I3975" i="57"/>
  <c r="I3977" i="57"/>
  <c r="I3979" i="57"/>
  <c r="I3981" i="57"/>
  <c r="I3983" i="57"/>
  <c r="I3985" i="57"/>
  <c r="I3987" i="57"/>
  <c r="I3989" i="57"/>
  <c r="I3991" i="57"/>
  <c r="I3993" i="57"/>
  <c r="I3995" i="57"/>
  <c r="I3997" i="57"/>
  <c r="I3999" i="57"/>
  <c r="I3784" i="57"/>
  <c r="I3786" i="57"/>
  <c r="I3788" i="57"/>
  <c r="I3790" i="57"/>
  <c r="I3792" i="57"/>
  <c r="I3794" i="57"/>
  <c r="I3796" i="57"/>
  <c r="I3798" i="57"/>
  <c r="I3800" i="57"/>
  <c r="I3802" i="57"/>
  <c r="I3804" i="57"/>
  <c r="I3806" i="57"/>
  <c r="I3808" i="57"/>
  <c r="I3810" i="57"/>
  <c r="I3812" i="57"/>
  <c r="I3814" i="57"/>
  <c r="I3816" i="57"/>
  <c r="I3818" i="57"/>
  <c r="I3820" i="57"/>
  <c r="I3822" i="57"/>
  <c r="I3824" i="57"/>
  <c r="I3826" i="57"/>
  <c r="I3828" i="57"/>
  <c r="I3830" i="57"/>
  <c r="I3832" i="57"/>
  <c r="I3834" i="57"/>
  <c r="I3836" i="57"/>
  <c r="I3838" i="57"/>
  <c r="I3840" i="57"/>
  <c r="I3842" i="57"/>
  <c r="I3844" i="57"/>
  <c r="I3846" i="57"/>
  <c r="I3848" i="57"/>
  <c r="I3850" i="57"/>
  <c r="I3852" i="57"/>
  <c r="I3854" i="57"/>
  <c r="I3856" i="57"/>
  <c r="I3858" i="57"/>
  <c r="I3860" i="57"/>
  <c r="I3862" i="57"/>
  <c r="I3864" i="57"/>
  <c r="I3866" i="57"/>
  <c r="I3868" i="57"/>
  <c r="I3870" i="57"/>
  <c r="I3872" i="57"/>
  <c r="I3874" i="57"/>
  <c r="I3876" i="57"/>
  <c r="I3878" i="57"/>
  <c r="I3880" i="57"/>
  <c r="I3882" i="57"/>
  <c r="I3884" i="57"/>
  <c r="I3886" i="57"/>
  <c r="I3888" i="57"/>
  <c r="I3890" i="57"/>
  <c r="I3892" i="57"/>
  <c r="I3894" i="57"/>
  <c r="I3896" i="57"/>
  <c r="I3898" i="57"/>
  <c r="I3900" i="57"/>
  <c r="I3902" i="57"/>
  <c r="I3904" i="57"/>
  <c r="I3906" i="57"/>
  <c r="I3908" i="57"/>
  <c r="I3910" i="57"/>
  <c r="I3912" i="57"/>
  <c r="I3914" i="57"/>
  <c r="I3916" i="57"/>
  <c r="I3918" i="57"/>
  <c r="I3920" i="57"/>
  <c r="I3922" i="57"/>
  <c r="I3924" i="57"/>
  <c r="I3926" i="57"/>
  <c r="I3928" i="57"/>
  <c r="I3930" i="57"/>
  <c r="I3932" i="57"/>
  <c r="I3934" i="57"/>
  <c r="I3936" i="57"/>
  <c r="I3938" i="57"/>
  <c r="I3940" i="57"/>
  <c r="I3942" i="57"/>
  <c r="I3944" i="57"/>
  <c r="I3946" i="57"/>
  <c r="I3948" i="57"/>
  <c r="I3950" i="57"/>
  <c r="I3952" i="57"/>
  <c r="I3954" i="57"/>
  <c r="I3956" i="57"/>
  <c r="I3958" i="57"/>
  <c r="I3960" i="57"/>
  <c r="I3962" i="57"/>
  <c r="I3964" i="57"/>
  <c r="I3966" i="57"/>
  <c r="I3968" i="57"/>
  <c r="I3970" i="57"/>
  <c r="I3972" i="57"/>
  <c r="I3974" i="57"/>
  <c r="I3976" i="57"/>
  <c r="I3978" i="57"/>
  <c r="I3980" i="57"/>
  <c r="I3982" i="57"/>
  <c r="I3984" i="57"/>
  <c r="I3986" i="57"/>
  <c r="I3988" i="57"/>
  <c r="I3990" i="57"/>
  <c r="I3992" i="57"/>
  <c r="I3994" i="57"/>
  <c r="I3996" i="57"/>
  <c r="I3998" i="57"/>
  <c r="I4000" i="57"/>
  <c r="I1971" i="56"/>
  <c r="I1987" i="56"/>
  <c r="I2003" i="56"/>
  <c r="I2019" i="56"/>
  <c r="I2035" i="56"/>
  <c r="I2051" i="56"/>
  <c r="I2067" i="56"/>
  <c r="I2083" i="56"/>
  <c r="I2099" i="56"/>
  <c r="I2115" i="56"/>
  <c r="I2131" i="56"/>
  <c r="I2147" i="56"/>
  <c r="I2163" i="56"/>
  <c r="I2179" i="56"/>
  <c r="I2195" i="56"/>
  <c r="I2211" i="56"/>
  <c r="I2227" i="56"/>
  <c r="I2245" i="56"/>
  <c r="I2261" i="56"/>
  <c r="I2277" i="56"/>
  <c r="I2293" i="56"/>
  <c r="I2309" i="56"/>
  <c r="I2362" i="56"/>
  <c r="I2380" i="56"/>
  <c r="I2508" i="56"/>
  <c r="I2636" i="56"/>
  <c r="I1969" i="56"/>
  <c r="I1985" i="56"/>
  <c r="I2001" i="56"/>
  <c r="I2017" i="56"/>
  <c r="I2033" i="56"/>
  <c r="I2049" i="56"/>
  <c r="I2065" i="56"/>
  <c r="I2081" i="56"/>
  <c r="I2097" i="56"/>
  <c r="I2113" i="56"/>
  <c r="I2129" i="56"/>
  <c r="I2145" i="56"/>
  <c r="I2161" i="56"/>
  <c r="I2177" i="56"/>
  <c r="I2193" i="56"/>
  <c r="I2209" i="56"/>
  <c r="I2225" i="56"/>
  <c r="I2239" i="56"/>
  <c r="I2255" i="56"/>
  <c r="I2271" i="56"/>
  <c r="I2287" i="56"/>
  <c r="I2303" i="56"/>
  <c r="I2319" i="56"/>
  <c r="I2332" i="56"/>
  <c r="I2428" i="56"/>
  <c r="I2556" i="56"/>
  <c r="I2684" i="56"/>
  <c r="I1967" i="56"/>
  <c r="I1983" i="56"/>
  <c r="I1999" i="56"/>
  <c r="I2015" i="56"/>
  <c r="I2031" i="56"/>
  <c r="I2047" i="56"/>
  <c r="I2063" i="56"/>
  <c r="I2079" i="56"/>
  <c r="I2095" i="56"/>
  <c r="I2111" i="56"/>
  <c r="I2127" i="56"/>
  <c r="I2143" i="56"/>
  <c r="I2159" i="56"/>
  <c r="I2175" i="56"/>
  <c r="I2191" i="56"/>
  <c r="I2207" i="56"/>
  <c r="I2223" i="56"/>
  <c r="I2233" i="56"/>
  <c r="I2249" i="56"/>
  <c r="I2265" i="56"/>
  <c r="I2281" i="56"/>
  <c r="I2297" i="56"/>
  <c r="I2313" i="56"/>
  <c r="I2346" i="56"/>
  <c r="I2476" i="56"/>
  <c r="I2604" i="56"/>
  <c r="I22" i="56"/>
  <c r="I24" i="56"/>
  <c r="I26" i="56"/>
  <c r="I28" i="56"/>
  <c r="I30" i="56"/>
  <c r="I32" i="56"/>
  <c r="I34" i="56"/>
  <c r="I36" i="56"/>
  <c r="I38" i="56"/>
  <c r="I40" i="56"/>
  <c r="I42" i="56"/>
  <c r="I44" i="56"/>
  <c r="I50" i="56"/>
  <c r="I52" i="56"/>
  <c r="I54" i="56"/>
  <c r="I56" i="56"/>
  <c r="I58" i="56"/>
  <c r="I60" i="56"/>
  <c r="I62" i="56"/>
  <c r="I64" i="56"/>
  <c r="I66" i="56"/>
  <c r="I68" i="56"/>
  <c r="I70" i="56"/>
  <c r="I72" i="56"/>
  <c r="I74" i="56"/>
  <c r="I76" i="56"/>
  <c r="I78" i="56"/>
  <c r="I80" i="56"/>
  <c r="I82" i="56"/>
  <c r="I84" i="56"/>
  <c r="I86" i="56"/>
  <c r="I88" i="56"/>
  <c r="I90" i="56"/>
  <c r="I92" i="56"/>
  <c r="I94" i="56"/>
  <c r="I96" i="56"/>
  <c r="I98" i="56"/>
  <c r="I100" i="56"/>
  <c r="I102" i="56"/>
  <c r="I104" i="56"/>
  <c r="I106" i="56"/>
  <c r="I108" i="56"/>
  <c r="I110" i="56"/>
  <c r="I112" i="56"/>
  <c r="I114" i="56"/>
  <c r="I116" i="56"/>
  <c r="I118" i="56"/>
  <c r="I120" i="56"/>
  <c r="I122" i="56"/>
  <c r="I124" i="56"/>
  <c r="I126" i="56"/>
  <c r="I128" i="56"/>
  <c r="I130" i="56"/>
  <c r="I132" i="56"/>
  <c r="I134" i="56"/>
  <c r="I136" i="56"/>
  <c r="I138" i="56"/>
  <c r="I140" i="56"/>
  <c r="I142" i="56"/>
  <c r="I144" i="56"/>
  <c r="I146" i="56"/>
  <c r="I148" i="56"/>
  <c r="I150" i="56"/>
  <c r="I152" i="56"/>
  <c r="I154" i="56"/>
  <c r="I156" i="56"/>
  <c r="I158" i="56"/>
  <c r="I160" i="56"/>
  <c r="I162" i="56"/>
  <c r="I164" i="56"/>
  <c r="I166" i="56"/>
  <c r="I168" i="56"/>
  <c r="I170" i="56"/>
  <c r="I172" i="56"/>
  <c r="I174" i="56"/>
  <c r="I176" i="56"/>
  <c r="I178" i="56"/>
  <c r="I180" i="56"/>
  <c r="I182" i="56"/>
  <c r="I184" i="56"/>
  <c r="I186" i="56"/>
  <c r="I188" i="56"/>
  <c r="I190" i="56"/>
  <c r="I192" i="56"/>
  <c r="I194" i="56"/>
  <c r="I196" i="56"/>
  <c r="I198" i="56"/>
  <c r="I200" i="56"/>
  <c r="I202" i="56"/>
  <c r="I204" i="56"/>
  <c r="I206" i="56"/>
  <c r="I208" i="56"/>
  <c r="I210" i="56"/>
  <c r="I212" i="56"/>
  <c r="I214" i="56"/>
  <c r="I216" i="56"/>
  <c r="I218" i="56"/>
  <c r="I220" i="56"/>
  <c r="I222" i="56"/>
  <c r="I224" i="56"/>
  <c r="I226" i="56"/>
  <c r="I228" i="56"/>
  <c r="I230" i="56"/>
  <c r="I232" i="56"/>
  <c r="I234" i="56"/>
  <c r="I236" i="56"/>
  <c r="I238" i="56"/>
  <c r="I240" i="56"/>
  <c r="I242" i="56"/>
  <c r="I244" i="56"/>
  <c r="I246" i="56"/>
  <c r="I248" i="56"/>
  <c r="I250" i="56"/>
  <c r="I252" i="56"/>
  <c r="I254" i="56"/>
  <c r="I256" i="56"/>
  <c r="I258" i="56"/>
  <c r="I260" i="56"/>
  <c r="I262" i="56"/>
  <c r="I264" i="56"/>
  <c r="I266" i="56"/>
  <c r="I268" i="56"/>
  <c r="I270" i="56"/>
  <c r="I272" i="56"/>
  <c r="I274" i="56"/>
  <c r="I276" i="56"/>
  <c r="I278" i="56"/>
  <c r="I280" i="56"/>
  <c r="I282" i="56"/>
  <c r="I284" i="56"/>
  <c r="I286" i="56"/>
  <c r="I288" i="56"/>
  <c r="I290" i="56"/>
  <c r="I292" i="56"/>
  <c r="I294" i="56"/>
  <c r="I296" i="56"/>
  <c r="I298" i="56"/>
  <c r="I300" i="56"/>
  <c r="I302" i="56"/>
  <c r="I304" i="56"/>
  <c r="I306" i="56"/>
  <c r="I308" i="56"/>
  <c r="I310" i="56"/>
  <c r="I312" i="56"/>
  <c r="I314" i="56"/>
  <c r="I316" i="56"/>
  <c r="I318" i="56"/>
  <c r="I320" i="56"/>
  <c r="I322" i="56"/>
  <c r="I324" i="56"/>
  <c r="I326" i="56"/>
  <c r="I328" i="56"/>
  <c r="I330" i="56"/>
  <c r="I332" i="56"/>
  <c r="I334" i="56"/>
  <c r="I336" i="56"/>
  <c r="I338" i="56"/>
  <c r="I340" i="56"/>
  <c r="I342" i="56"/>
  <c r="I344" i="56"/>
  <c r="I346" i="56"/>
  <c r="I348" i="56"/>
  <c r="I350" i="56"/>
  <c r="I352" i="56"/>
  <c r="I354" i="56"/>
  <c r="I356" i="56"/>
  <c r="I358" i="56"/>
  <c r="I360" i="56"/>
  <c r="I362" i="56"/>
  <c r="I364" i="56"/>
  <c r="I366" i="56"/>
  <c r="I368" i="56"/>
  <c r="I370" i="56"/>
  <c r="I372" i="56"/>
  <c r="I374" i="56"/>
  <c r="I376" i="56"/>
  <c r="I378" i="56"/>
  <c r="I380" i="56"/>
  <c r="I382" i="56"/>
  <c r="I384" i="56"/>
  <c r="I386" i="56"/>
  <c r="I388" i="56"/>
  <c r="I390" i="56"/>
  <c r="I392" i="56"/>
  <c r="I394" i="56"/>
  <c r="I396" i="56"/>
  <c r="I398" i="56"/>
  <c r="I400" i="56"/>
  <c r="I402" i="56"/>
  <c r="I404" i="56"/>
  <c r="I406" i="56"/>
  <c r="I408" i="56"/>
  <c r="I410" i="56"/>
  <c r="I412" i="56"/>
  <c r="I414" i="56"/>
  <c r="I416" i="56"/>
  <c r="I418" i="56"/>
  <c r="I420" i="56"/>
  <c r="I422" i="56"/>
  <c r="I424" i="56"/>
  <c r="I426" i="56"/>
  <c r="I428" i="56"/>
  <c r="I430" i="56"/>
  <c r="I432" i="56"/>
  <c r="I434" i="56"/>
  <c r="I436" i="56"/>
  <c r="I438" i="56"/>
  <c r="I440" i="56"/>
  <c r="I442" i="56"/>
  <c r="I444" i="56"/>
  <c r="I446" i="56"/>
  <c r="I448" i="56"/>
  <c r="I450" i="56"/>
  <c r="I452" i="56"/>
  <c r="I454" i="56"/>
  <c r="I456" i="56"/>
  <c r="I458" i="56"/>
  <c r="I460" i="56"/>
  <c r="I462" i="56"/>
  <c r="I464" i="56"/>
  <c r="I466" i="56"/>
  <c r="I468" i="56"/>
  <c r="I470" i="56"/>
  <c r="I472" i="56"/>
  <c r="I474" i="56"/>
  <c r="I476" i="56"/>
  <c r="I478" i="56"/>
  <c r="I480" i="56"/>
  <c r="I482" i="56"/>
  <c r="I484" i="56"/>
  <c r="I486" i="56"/>
  <c r="I488" i="56"/>
  <c r="I490" i="56"/>
  <c r="I492" i="56"/>
  <c r="I494" i="56"/>
  <c r="I496" i="56"/>
  <c r="I498" i="56"/>
  <c r="I500" i="56"/>
  <c r="I502" i="56"/>
  <c r="I504" i="56"/>
  <c r="I506" i="56"/>
  <c r="I508" i="56"/>
  <c r="I510" i="56"/>
  <c r="I512" i="56"/>
  <c r="I514" i="56"/>
  <c r="I516" i="56"/>
  <c r="I518" i="56"/>
  <c r="I520" i="56"/>
  <c r="I522" i="56"/>
  <c r="I524" i="56"/>
  <c r="I526" i="56"/>
  <c r="I528" i="56"/>
  <c r="I530" i="56"/>
  <c r="I532" i="56"/>
  <c r="I534" i="56"/>
  <c r="I536" i="56"/>
  <c r="I538" i="56"/>
  <c r="I540" i="56"/>
  <c r="I542" i="56"/>
  <c r="I544" i="56"/>
  <c r="I546" i="56"/>
  <c r="I548" i="56"/>
  <c r="I550" i="56"/>
  <c r="I552" i="56"/>
  <c r="I554" i="56"/>
  <c r="I556" i="56"/>
  <c r="I558" i="56"/>
  <c r="I560" i="56"/>
  <c r="I562" i="56"/>
  <c r="I564" i="56"/>
  <c r="I566" i="56"/>
  <c r="I568" i="56"/>
  <c r="I570" i="56"/>
  <c r="I572" i="56"/>
  <c r="I574" i="56"/>
  <c r="I576" i="56"/>
  <c r="I578" i="56"/>
  <c r="I580" i="56"/>
  <c r="I582" i="56"/>
  <c r="I584" i="56"/>
  <c r="I586" i="56"/>
  <c r="I588" i="56"/>
  <c r="I590" i="56"/>
  <c r="I592" i="56"/>
  <c r="I594" i="56"/>
  <c r="I596" i="56"/>
  <c r="I598" i="56"/>
  <c r="I600" i="56"/>
  <c r="I602" i="56"/>
  <c r="I604" i="56"/>
  <c r="I606" i="56"/>
  <c r="I608" i="56"/>
  <c r="I610" i="56"/>
  <c r="I612" i="56"/>
  <c r="I614" i="56"/>
  <c r="I616" i="56"/>
  <c r="I618" i="56"/>
  <c r="I620" i="56"/>
  <c r="I622" i="56"/>
  <c r="I624" i="56"/>
  <c r="I626" i="56"/>
  <c r="I628" i="56"/>
  <c r="I630" i="56"/>
  <c r="I632" i="56"/>
  <c r="I634" i="56"/>
  <c r="I636" i="56"/>
  <c r="I638" i="56"/>
  <c r="I640" i="56"/>
  <c r="I642" i="56"/>
  <c r="I644" i="56"/>
  <c r="I646" i="56"/>
  <c r="I648" i="56"/>
  <c r="I650" i="56"/>
  <c r="I652" i="56"/>
  <c r="I654" i="56"/>
  <c r="I656" i="56"/>
  <c r="I658" i="56"/>
  <c r="I660" i="56"/>
  <c r="I662" i="56"/>
  <c r="I664" i="56"/>
  <c r="I666" i="56"/>
  <c r="I668" i="56"/>
  <c r="I670" i="56"/>
  <c r="I672" i="56"/>
  <c r="I674" i="56"/>
  <c r="I676" i="56"/>
  <c r="I678" i="56"/>
  <c r="I680" i="56"/>
  <c r="I682" i="56"/>
  <c r="I684" i="56"/>
  <c r="I686" i="56"/>
  <c r="I688" i="56"/>
  <c r="I690" i="56"/>
  <c r="I692" i="56"/>
  <c r="I694" i="56"/>
  <c r="I696" i="56"/>
  <c r="I698" i="56"/>
  <c r="I700" i="56"/>
  <c r="I702" i="56"/>
  <c r="I704" i="56"/>
  <c r="I706" i="56"/>
  <c r="I708" i="56"/>
  <c r="I710" i="56"/>
  <c r="I712" i="56"/>
  <c r="I714" i="56"/>
  <c r="I716" i="56"/>
  <c r="I718" i="56"/>
  <c r="I720" i="56"/>
  <c r="I722" i="56"/>
  <c r="I724" i="56"/>
  <c r="I726" i="56"/>
  <c r="I728" i="56"/>
  <c r="I730" i="56"/>
  <c r="I732" i="56"/>
  <c r="I734" i="56"/>
  <c r="I736" i="56"/>
  <c r="I738" i="56"/>
  <c r="I740" i="56"/>
  <c r="I742" i="56"/>
  <c r="I744" i="56"/>
  <c r="I746" i="56"/>
  <c r="I748" i="56"/>
  <c r="I750" i="56"/>
  <c r="I752" i="56"/>
  <c r="I754" i="56"/>
  <c r="I756" i="56"/>
  <c r="I758" i="56"/>
  <c r="I760" i="56"/>
  <c r="I762" i="56"/>
  <c r="I764" i="56"/>
  <c r="I766" i="56"/>
  <c r="I768" i="56"/>
  <c r="I770" i="56"/>
  <c r="I772" i="56"/>
  <c r="I774" i="56"/>
  <c r="I776" i="56"/>
  <c r="I778" i="56"/>
  <c r="I780" i="56"/>
  <c r="I782" i="56"/>
  <c r="I784" i="56"/>
  <c r="I786" i="56"/>
  <c r="I788" i="56"/>
  <c r="I790" i="56"/>
  <c r="I792" i="56"/>
  <c r="I794" i="56"/>
  <c r="I796" i="56"/>
  <c r="I798" i="56"/>
  <c r="I800" i="56"/>
  <c r="I802" i="56"/>
  <c r="I804" i="56"/>
  <c r="I806" i="56"/>
  <c r="I808" i="56"/>
  <c r="I810" i="56"/>
  <c r="I812" i="56"/>
  <c r="I814" i="56"/>
  <c r="I816" i="56"/>
  <c r="I818" i="56"/>
  <c r="I820" i="56"/>
  <c r="I822" i="56"/>
  <c r="I824" i="56"/>
  <c r="I826" i="56"/>
  <c r="I828" i="56"/>
  <c r="I830" i="56"/>
  <c r="I832" i="56"/>
  <c r="I834" i="56"/>
  <c r="I836" i="56"/>
  <c r="I838" i="56"/>
  <c r="I840" i="56"/>
  <c r="I842" i="56"/>
  <c r="I844" i="56"/>
  <c r="I846" i="56"/>
  <c r="I848" i="56"/>
  <c r="I850" i="56"/>
  <c r="I852" i="56"/>
  <c r="I854" i="56"/>
  <c r="I856" i="56"/>
  <c r="I858" i="56"/>
  <c r="I860" i="56"/>
  <c r="I862" i="56"/>
  <c r="I864" i="56"/>
  <c r="I866" i="56"/>
  <c r="I868" i="56"/>
  <c r="I870" i="56"/>
  <c r="I872" i="56"/>
  <c r="I874" i="56"/>
  <c r="I876" i="56"/>
  <c r="I878" i="56"/>
  <c r="I880" i="56"/>
  <c r="I882" i="56"/>
  <c r="I884" i="56"/>
  <c r="I886" i="56"/>
  <c r="I888" i="56"/>
  <c r="I890" i="56"/>
  <c r="I892" i="56"/>
  <c r="I894" i="56"/>
  <c r="I896" i="56"/>
  <c r="I898" i="56"/>
  <c r="I900" i="56"/>
  <c r="I902" i="56"/>
  <c r="I904" i="56"/>
  <c r="I906" i="56"/>
  <c r="I908" i="56"/>
  <c r="I910" i="56"/>
  <c r="I912" i="56"/>
  <c r="I914" i="56"/>
  <c r="I916" i="56"/>
  <c r="I918" i="56"/>
  <c r="I920" i="56"/>
  <c r="I922" i="56"/>
  <c r="I924" i="56"/>
  <c r="I926" i="56"/>
  <c r="I928" i="56"/>
  <c r="I930" i="56"/>
  <c r="I932" i="56"/>
  <c r="I934" i="56"/>
  <c r="I936" i="56"/>
  <c r="I938" i="56"/>
  <c r="I940" i="56"/>
  <c r="I942" i="56"/>
  <c r="I944" i="56"/>
  <c r="I946" i="56"/>
  <c r="I948" i="56"/>
  <c r="I950" i="56"/>
  <c r="I952" i="56"/>
  <c r="I954" i="56"/>
  <c r="I956" i="56"/>
  <c r="I958" i="56"/>
  <c r="I960" i="56"/>
  <c r="I962" i="56"/>
  <c r="I964" i="56"/>
  <c r="I966" i="56"/>
  <c r="I968" i="56"/>
  <c r="I970" i="56"/>
  <c r="I972" i="56"/>
  <c r="I974" i="56"/>
  <c r="I976" i="56"/>
  <c r="I978" i="56"/>
  <c r="I980" i="56"/>
  <c r="I982" i="56"/>
  <c r="I984" i="56"/>
  <c r="I986" i="56"/>
  <c r="I988" i="56"/>
  <c r="I990" i="56"/>
  <c r="I992" i="56"/>
  <c r="I994" i="56"/>
  <c r="I996" i="56"/>
  <c r="I998" i="56"/>
  <c r="I1000" i="56"/>
  <c r="I1002" i="56"/>
  <c r="I1004" i="56"/>
  <c r="I1006" i="56"/>
  <c r="I1008" i="56"/>
  <c r="I1010" i="56"/>
  <c r="I1012" i="56"/>
  <c r="I1014" i="56"/>
  <c r="I1016" i="56"/>
  <c r="I1018" i="56"/>
  <c r="I1020" i="56"/>
  <c r="I1022" i="56"/>
  <c r="I1024" i="56"/>
  <c r="I1026" i="56"/>
  <c r="I1028" i="56"/>
  <c r="I1030" i="56"/>
  <c r="I1032" i="56"/>
  <c r="I1034" i="56"/>
  <c r="I1036" i="56"/>
  <c r="I1038" i="56"/>
  <c r="I1040" i="56"/>
  <c r="I1042" i="56"/>
  <c r="I1044" i="56"/>
  <c r="I1046" i="56"/>
  <c r="I1048" i="56"/>
  <c r="I1050" i="56"/>
  <c r="I1052" i="56"/>
  <c r="I1054" i="56"/>
  <c r="I1056" i="56"/>
  <c r="I1058" i="56"/>
  <c r="I1060" i="56"/>
  <c r="I1062" i="56"/>
  <c r="I1064" i="56"/>
  <c r="I1066" i="56"/>
  <c r="I1068" i="56"/>
  <c r="I1070" i="56"/>
  <c r="I1072" i="56"/>
  <c r="I1074" i="56"/>
  <c r="I1076" i="56"/>
  <c r="I1078" i="56"/>
  <c r="I1080" i="56"/>
  <c r="I1082" i="56"/>
  <c r="I1084" i="56"/>
  <c r="I1086" i="56"/>
  <c r="I1088" i="56"/>
  <c r="I1090" i="56"/>
  <c r="I1092" i="56"/>
  <c r="I1094" i="56"/>
  <c r="I1096" i="56"/>
  <c r="I1098" i="56"/>
  <c r="I1100" i="56"/>
  <c r="I1102" i="56"/>
  <c r="I1104" i="56"/>
  <c r="I1106" i="56"/>
  <c r="I1108" i="56"/>
  <c r="I1110" i="56"/>
  <c r="I1112" i="56"/>
  <c r="I1114" i="56"/>
  <c r="I1116" i="56"/>
  <c r="I1118" i="56"/>
  <c r="I1120" i="56"/>
  <c r="I1122" i="56"/>
  <c r="I1124" i="56"/>
  <c r="I1126" i="56"/>
  <c r="I1128" i="56"/>
  <c r="I1130" i="56"/>
  <c r="I1132" i="56"/>
  <c r="I1134" i="56"/>
  <c r="I1136" i="56"/>
  <c r="I1138" i="56"/>
  <c r="I1140" i="56"/>
  <c r="I1142" i="56"/>
  <c r="I1144" i="56"/>
  <c r="I1146" i="56"/>
  <c r="I1148" i="56"/>
  <c r="I1150" i="56"/>
  <c r="I1152" i="56"/>
  <c r="I1154" i="56"/>
  <c r="I1156" i="56"/>
  <c r="I1158" i="56"/>
  <c r="I1160" i="56"/>
  <c r="I1162" i="56"/>
  <c r="I1164" i="56"/>
  <c r="I1166" i="56"/>
  <c r="I1168" i="56"/>
  <c r="I1170" i="56"/>
  <c r="I1172" i="56"/>
  <c r="I1174" i="56"/>
  <c r="I1176" i="56"/>
  <c r="I1178" i="56"/>
  <c r="I1180" i="56"/>
  <c r="I1182" i="56"/>
  <c r="I1184" i="56"/>
  <c r="I1186" i="56"/>
  <c r="I1188" i="56"/>
  <c r="I1190" i="56"/>
  <c r="I1192" i="56"/>
  <c r="I1194" i="56"/>
  <c r="I1196" i="56"/>
  <c r="I1198" i="56"/>
  <c r="I1200" i="56"/>
  <c r="I1202" i="56"/>
  <c r="I1204" i="56"/>
  <c r="I1206" i="56"/>
  <c r="I1208" i="56"/>
  <c r="I1210" i="56"/>
  <c r="I1212" i="56"/>
  <c r="I1214" i="56"/>
  <c r="I1216" i="56"/>
  <c r="I1218" i="56"/>
  <c r="I1220" i="56"/>
  <c r="I1222" i="56"/>
  <c r="I1224" i="56"/>
  <c r="I1226" i="56"/>
  <c r="I1228" i="56"/>
  <c r="I1230" i="56"/>
  <c r="I1232" i="56"/>
  <c r="I1234" i="56"/>
  <c r="I1236" i="56"/>
  <c r="I1238" i="56"/>
  <c r="I1240" i="56"/>
  <c r="I1242" i="56"/>
  <c r="I1244" i="56"/>
  <c r="I1246" i="56"/>
  <c r="I1248" i="56"/>
  <c r="I1250" i="56"/>
  <c r="I1252" i="56"/>
  <c r="I1254" i="56"/>
  <c r="I1256" i="56"/>
  <c r="I1258" i="56"/>
  <c r="I1260" i="56"/>
  <c r="I1262" i="56"/>
  <c r="I1264" i="56"/>
  <c r="I1266" i="56"/>
  <c r="I1268" i="56"/>
  <c r="I1270" i="56"/>
  <c r="I1272" i="56"/>
  <c r="I1274" i="56"/>
  <c r="I1276" i="56"/>
  <c r="I1278" i="56"/>
  <c r="I1280" i="56"/>
  <c r="I1282" i="56"/>
  <c r="I1284" i="56"/>
  <c r="I1286" i="56"/>
  <c r="I1288" i="56"/>
  <c r="I1290" i="56"/>
  <c r="I1292" i="56"/>
  <c r="I1294" i="56"/>
  <c r="I1296" i="56"/>
  <c r="I1298" i="56"/>
  <c r="I1300" i="56"/>
  <c r="I1302" i="56"/>
  <c r="I1304" i="56"/>
  <c r="I1306" i="56"/>
  <c r="I1308" i="56"/>
  <c r="I1310" i="56"/>
  <c r="I1312" i="56"/>
  <c r="I1314" i="56"/>
  <c r="I1316" i="56"/>
  <c r="I1318" i="56"/>
  <c r="I1320" i="56"/>
  <c r="I1322" i="56"/>
  <c r="I1324" i="56"/>
  <c r="I1326" i="56"/>
  <c r="I1328" i="56"/>
  <c r="I1330" i="56"/>
  <c r="I1332" i="56"/>
  <c r="I1334" i="56"/>
  <c r="I1336" i="56"/>
  <c r="I1338" i="56"/>
  <c r="I1340" i="56"/>
  <c r="I1342" i="56"/>
  <c r="I1344" i="56"/>
  <c r="I1346" i="56"/>
  <c r="I1348" i="56"/>
  <c r="I1350" i="56"/>
  <c r="I1352" i="56"/>
  <c r="I1354" i="56"/>
  <c r="I1356" i="56"/>
  <c r="I1358" i="56"/>
  <c r="I1360" i="56"/>
  <c r="I1362" i="56"/>
  <c r="I1364" i="56"/>
  <c r="I1366" i="56"/>
  <c r="I1368" i="56"/>
  <c r="I1370" i="56"/>
  <c r="I1372" i="56"/>
  <c r="I1374" i="56"/>
  <c r="I1376" i="56"/>
  <c r="I1378" i="56"/>
  <c r="I1380" i="56"/>
  <c r="I1382" i="56"/>
  <c r="I1384" i="56"/>
  <c r="I1386" i="56"/>
  <c r="I1388" i="56"/>
  <c r="I1390" i="56"/>
  <c r="I1392" i="56"/>
  <c r="I1394" i="56"/>
  <c r="I1396" i="56"/>
  <c r="I1398" i="56"/>
  <c r="I1400" i="56"/>
  <c r="I1402" i="56"/>
  <c r="I1404" i="56"/>
  <c r="I1406" i="56"/>
  <c r="I1408" i="56"/>
  <c r="I1410" i="56"/>
  <c r="I1412" i="56"/>
  <c r="I1414" i="56"/>
  <c r="I1416" i="56"/>
  <c r="I1418" i="56"/>
  <c r="I1420" i="56"/>
  <c r="I1422" i="56"/>
  <c r="I1424" i="56"/>
  <c r="I1426" i="56"/>
  <c r="I1428" i="56"/>
  <c r="I1430" i="56"/>
  <c r="I1432" i="56"/>
  <c r="I1434" i="56"/>
  <c r="I1436" i="56"/>
  <c r="I1438" i="56"/>
  <c r="I1440" i="56"/>
  <c r="I1442" i="56"/>
  <c r="I1444" i="56"/>
  <c r="I1446" i="56"/>
  <c r="I1448" i="56"/>
  <c r="I1450" i="56"/>
  <c r="I1452" i="56"/>
  <c r="I1454" i="56"/>
  <c r="I1456" i="56"/>
  <c r="I1458" i="56"/>
  <c r="I1460" i="56"/>
  <c r="I1462" i="56"/>
  <c r="I1464" i="56"/>
  <c r="I1466" i="56"/>
  <c r="I1468" i="56"/>
  <c r="I1470" i="56"/>
  <c r="I1472" i="56"/>
  <c r="I1474" i="56"/>
  <c r="I1476" i="56"/>
  <c r="I1478" i="56"/>
  <c r="I1480" i="56"/>
  <c r="I1482" i="56"/>
  <c r="I1484" i="56"/>
  <c r="I1486" i="56"/>
  <c r="I1488" i="56"/>
  <c r="I1490" i="56"/>
  <c r="I1492" i="56"/>
  <c r="I1494" i="56"/>
  <c r="I1496" i="56"/>
  <c r="I1498" i="56"/>
  <c r="I1500" i="56"/>
  <c r="I1502" i="56"/>
  <c r="I1504" i="56"/>
  <c r="I1506" i="56"/>
  <c r="I1508" i="56"/>
  <c r="I1510" i="56"/>
  <c r="I1512" i="56"/>
  <c r="I1514" i="56"/>
  <c r="I1516" i="56"/>
  <c r="I1518" i="56"/>
  <c r="I1520" i="56"/>
  <c r="I1522" i="56"/>
  <c r="I1524" i="56"/>
  <c r="I1526" i="56"/>
  <c r="I1528" i="56"/>
  <c r="I1530" i="56"/>
  <c r="I1532" i="56"/>
  <c r="I1534" i="56"/>
  <c r="I1536" i="56"/>
  <c r="I1538" i="56"/>
  <c r="I1540" i="56"/>
  <c r="I1542" i="56"/>
  <c r="I1544" i="56"/>
  <c r="I1546" i="56"/>
  <c r="I1548" i="56"/>
  <c r="I1550" i="56"/>
  <c r="I1552" i="56"/>
  <c r="I1554" i="56"/>
  <c r="I1556" i="56"/>
  <c r="I1558" i="56"/>
  <c r="I1560" i="56"/>
  <c r="I1562" i="56"/>
  <c r="I1564" i="56"/>
  <c r="I1566" i="56"/>
  <c r="I1568" i="56"/>
  <c r="I1570" i="56"/>
  <c r="I1572" i="56"/>
  <c r="I1574" i="56"/>
  <c r="I1576" i="56"/>
  <c r="I1578" i="56"/>
  <c r="I1580" i="56"/>
  <c r="I1582" i="56"/>
  <c r="I1584" i="56"/>
  <c r="I1586" i="56"/>
  <c r="I1588" i="56"/>
  <c r="I1590" i="56"/>
  <c r="I1592" i="56"/>
  <c r="I1594" i="56"/>
  <c r="I1596" i="56"/>
  <c r="I1598" i="56"/>
  <c r="I1600" i="56"/>
  <c r="I1602" i="56"/>
  <c r="I1604" i="56"/>
  <c r="I1606" i="56"/>
  <c r="I1608" i="56"/>
  <c r="I1610" i="56"/>
  <c r="I1612" i="56"/>
  <c r="I1614" i="56"/>
  <c r="I1616" i="56"/>
  <c r="I1618" i="56"/>
  <c r="I1620" i="56"/>
  <c r="I1622" i="56"/>
  <c r="I1624" i="56"/>
  <c r="I1626" i="56"/>
  <c r="I1628" i="56"/>
  <c r="I1630" i="56"/>
  <c r="I1632" i="56"/>
  <c r="I1634" i="56"/>
  <c r="I1636" i="56"/>
  <c r="I1638" i="56"/>
  <c r="I1640" i="56"/>
  <c r="I1642" i="56"/>
  <c r="I1644" i="56"/>
  <c r="I1646" i="56"/>
  <c r="I1648" i="56"/>
  <c r="I1650" i="56"/>
  <c r="I1652" i="56"/>
  <c r="I1654" i="56"/>
  <c r="I1656" i="56"/>
  <c r="I1658" i="56"/>
  <c r="I1660" i="56"/>
  <c r="I1662" i="56"/>
  <c r="I1664" i="56"/>
  <c r="I1666" i="56"/>
  <c r="I1668" i="56"/>
  <c r="I1670" i="56"/>
  <c r="I1672" i="56"/>
  <c r="I1674" i="56"/>
  <c r="I1676" i="56"/>
  <c r="I1678" i="56"/>
  <c r="I1680" i="56"/>
  <c r="I1682" i="56"/>
  <c r="I1684" i="56"/>
  <c r="I1686" i="56"/>
  <c r="I1688" i="56"/>
  <c r="I1690" i="56"/>
  <c r="I1692" i="56"/>
  <c r="I1694" i="56"/>
  <c r="I1696" i="56"/>
  <c r="I1698" i="56"/>
  <c r="I1700" i="56"/>
  <c r="I1702" i="56"/>
  <c r="I1704" i="56"/>
  <c r="I1706" i="56"/>
  <c r="I1708" i="56"/>
  <c r="I1710" i="56"/>
  <c r="I1712" i="56"/>
  <c r="I1714" i="56"/>
  <c r="I1716" i="56"/>
  <c r="I1718" i="56"/>
  <c r="I1720" i="56"/>
  <c r="I1722" i="56"/>
  <c r="I1724" i="56"/>
  <c r="I1726" i="56"/>
  <c r="I1728" i="56"/>
  <c r="I1730" i="56"/>
  <c r="I1732" i="56"/>
  <c r="I1734" i="56"/>
  <c r="I1736" i="56"/>
  <c r="I1738" i="56"/>
  <c r="I1740" i="56"/>
  <c r="I1742" i="56"/>
  <c r="I1744" i="56"/>
  <c r="I1746" i="56"/>
  <c r="I1748" i="56"/>
  <c r="I1750" i="56"/>
  <c r="I1752" i="56"/>
  <c r="I1754" i="56"/>
  <c r="I1756" i="56"/>
  <c r="I1758" i="56"/>
  <c r="I1760" i="56"/>
  <c r="I1762" i="56"/>
  <c r="I1764" i="56"/>
  <c r="I1766" i="56"/>
  <c r="I1768" i="56"/>
  <c r="I1770" i="56"/>
  <c r="I1772" i="56"/>
  <c r="I1774" i="56"/>
  <c r="I1776" i="56"/>
  <c r="I1778" i="56"/>
  <c r="I1780" i="56"/>
  <c r="I1782" i="56"/>
  <c r="I1784" i="56"/>
  <c r="I1786" i="56"/>
  <c r="I1788" i="56"/>
  <c r="I1790" i="56"/>
  <c r="I1792" i="56"/>
  <c r="I1794" i="56"/>
  <c r="I1796" i="56"/>
  <c r="I1798" i="56"/>
  <c r="I1800" i="56"/>
  <c r="I1802" i="56"/>
  <c r="I1804" i="56"/>
  <c r="I1806" i="56"/>
  <c r="I1808" i="56"/>
  <c r="I1810" i="56"/>
  <c r="I1812" i="56"/>
  <c r="I1814" i="56"/>
  <c r="I1816" i="56"/>
  <c r="I1818" i="56"/>
  <c r="I1820" i="56"/>
  <c r="I1822" i="56"/>
  <c r="I1824" i="56"/>
  <c r="I1826" i="56"/>
  <c r="I1828" i="56"/>
  <c r="I1830" i="56"/>
  <c r="I1832" i="56"/>
  <c r="I1834" i="56"/>
  <c r="I1836" i="56"/>
  <c r="I1838" i="56"/>
  <c r="I1840" i="56"/>
  <c r="I1842" i="56"/>
  <c r="I1844" i="56"/>
  <c r="I1846" i="56"/>
  <c r="I1848" i="56"/>
  <c r="I1850" i="56"/>
  <c r="I1852" i="56"/>
  <c r="I1854" i="56"/>
  <c r="I1856" i="56"/>
  <c r="I1858" i="56"/>
  <c r="I1860" i="56"/>
  <c r="I1862" i="56"/>
  <c r="I1864" i="56"/>
  <c r="I1866" i="56"/>
  <c r="I1868" i="56"/>
  <c r="I1870" i="56"/>
  <c r="I1872" i="56"/>
  <c r="I1874" i="56"/>
  <c r="I1876" i="56"/>
  <c r="I1878" i="56"/>
  <c r="I1880" i="56"/>
  <c r="I1882" i="56"/>
  <c r="I1884" i="56"/>
  <c r="I1886" i="56"/>
  <c r="I1888" i="56"/>
  <c r="I1890" i="56"/>
  <c r="I1892" i="56"/>
  <c r="I1894" i="56"/>
  <c r="I1896" i="56"/>
  <c r="I1898" i="56"/>
  <c r="I1900" i="56"/>
  <c r="I1902" i="56"/>
  <c r="I1904" i="56"/>
  <c r="I1906" i="56"/>
  <c r="I1908" i="56"/>
  <c r="I1910" i="56"/>
  <c r="I1912" i="56"/>
  <c r="I1914" i="56"/>
  <c r="I1916" i="56"/>
  <c r="I1918" i="56"/>
  <c r="I1920" i="56"/>
  <c r="I1922" i="56"/>
  <c r="I1924" i="56"/>
  <c r="I1926" i="56"/>
  <c r="I1928" i="56"/>
  <c r="I1930" i="56"/>
  <c r="I1932" i="56"/>
  <c r="I1934" i="56"/>
  <c r="I1936" i="56"/>
  <c r="I1938" i="56"/>
  <c r="I1940" i="56"/>
  <c r="I1942" i="56"/>
  <c r="I1944" i="56"/>
  <c r="I1946" i="56"/>
  <c r="I1948" i="56"/>
  <c r="I1950" i="56"/>
  <c r="I1952" i="56"/>
  <c r="I1954" i="56"/>
  <c r="I1956" i="56"/>
  <c r="I1965" i="56"/>
  <c r="I1981" i="56"/>
  <c r="I1997" i="56"/>
  <c r="I2013" i="56"/>
  <c r="I2029" i="56"/>
  <c r="I2045" i="56"/>
  <c r="I2061" i="56"/>
  <c r="I2077" i="56"/>
  <c r="I2093" i="56"/>
  <c r="I2109" i="56"/>
  <c r="I2125" i="56"/>
  <c r="I2141" i="56"/>
  <c r="I2157" i="56"/>
  <c r="I2173" i="56"/>
  <c r="I2189" i="56"/>
  <c r="I2205" i="56"/>
  <c r="I2221" i="56"/>
  <c r="I2243" i="56"/>
  <c r="I2259" i="56"/>
  <c r="I2275" i="56"/>
  <c r="I2291" i="56"/>
  <c r="I2307" i="56"/>
  <c r="I2323" i="56"/>
  <c r="I2396" i="56"/>
  <c r="I2524" i="56"/>
  <c r="I2652" i="56"/>
  <c r="I48" i="56"/>
  <c r="I1963" i="56"/>
  <c r="I1979" i="56"/>
  <c r="I1995" i="56"/>
  <c r="I2011" i="56"/>
  <c r="I2027" i="56"/>
  <c r="I2043" i="56"/>
  <c r="I2059" i="56"/>
  <c r="I2075" i="56"/>
  <c r="I2091" i="56"/>
  <c r="I2107" i="56"/>
  <c r="I2123" i="56"/>
  <c r="I2139" i="56"/>
  <c r="I2155" i="56"/>
  <c r="I2171" i="56"/>
  <c r="I2187" i="56"/>
  <c r="I2203" i="56"/>
  <c r="I2219" i="56"/>
  <c r="I2237" i="56"/>
  <c r="I2253" i="56"/>
  <c r="I2269" i="56"/>
  <c r="I2285" i="56"/>
  <c r="I2301" i="56"/>
  <c r="I2317" i="56"/>
  <c r="I2330" i="56"/>
  <c r="I2444" i="56"/>
  <c r="I2572" i="56"/>
  <c r="I46" i="56"/>
  <c r="I1961" i="56"/>
  <c r="I1977" i="56"/>
  <c r="I1993" i="56"/>
  <c r="I2009" i="56"/>
  <c r="I2025" i="56"/>
  <c r="I2041" i="56"/>
  <c r="I2057" i="56"/>
  <c r="I2073" i="56"/>
  <c r="I2089" i="56"/>
  <c r="I2105" i="56"/>
  <c r="I2121" i="56"/>
  <c r="I2137" i="56"/>
  <c r="I2153" i="56"/>
  <c r="I2169" i="56"/>
  <c r="I2185" i="56"/>
  <c r="I2201" i="56"/>
  <c r="I2217" i="56"/>
  <c r="I2231" i="56"/>
  <c r="I2247" i="56"/>
  <c r="I2263" i="56"/>
  <c r="I2279" i="56"/>
  <c r="I2295" i="56"/>
  <c r="I2311" i="56"/>
  <c r="I2364" i="56"/>
  <c r="I2492" i="56"/>
  <c r="I2620" i="56"/>
  <c r="I1959" i="56"/>
  <c r="I1975" i="56"/>
  <c r="I1991" i="56"/>
  <c r="I2007" i="56"/>
  <c r="I2023" i="56"/>
  <c r="I2039" i="56"/>
  <c r="I2055" i="56"/>
  <c r="I2071" i="56"/>
  <c r="I2087" i="56"/>
  <c r="I2103" i="56"/>
  <c r="I2119" i="56"/>
  <c r="I2135" i="56"/>
  <c r="I2151" i="56"/>
  <c r="I2167" i="56"/>
  <c r="I2183" i="56"/>
  <c r="I2199" i="56"/>
  <c r="I2215" i="56"/>
  <c r="I2241" i="56"/>
  <c r="I2257" i="56"/>
  <c r="I2273" i="56"/>
  <c r="I2289" i="56"/>
  <c r="I2305" i="56"/>
  <c r="I2321" i="56"/>
  <c r="I2412" i="56"/>
  <c r="I2540" i="56"/>
  <c r="I2668" i="56"/>
  <c r="I21" i="56"/>
  <c r="I23" i="56"/>
  <c r="I25" i="56"/>
  <c r="I27" i="56"/>
  <c r="I29" i="56"/>
  <c r="I31" i="56"/>
  <c r="I33" i="56"/>
  <c r="I35" i="56"/>
  <c r="I37" i="56"/>
  <c r="I39" i="56"/>
  <c r="I41" i="56"/>
  <c r="I43" i="56"/>
  <c r="I45" i="56"/>
  <c r="I47" i="56"/>
  <c r="I49" i="56"/>
  <c r="I51" i="56"/>
  <c r="I53" i="56"/>
  <c r="I55" i="56"/>
  <c r="I57" i="56"/>
  <c r="I59" i="56"/>
  <c r="I61" i="56"/>
  <c r="I63" i="56"/>
  <c r="I65" i="56"/>
  <c r="I67" i="56"/>
  <c r="I69" i="56"/>
  <c r="I71" i="56"/>
  <c r="I73" i="56"/>
  <c r="I75" i="56"/>
  <c r="I77" i="56"/>
  <c r="I79" i="56"/>
  <c r="I81" i="56"/>
  <c r="I83" i="56"/>
  <c r="I85" i="56"/>
  <c r="I87" i="56"/>
  <c r="I89" i="56"/>
  <c r="I91" i="56"/>
  <c r="I93" i="56"/>
  <c r="I95" i="56"/>
  <c r="I97" i="56"/>
  <c r="I99" i="56"/>
  <c r="I101" i="56"/>
  <c r="I103" i="56"/>
  <c r="I105" i="56"/>
  <c r="I107" i="56"/>
  <c r="I109" i="56"/>
  <c r="I111" i="56"/>
  <c r="I113" i="56"/>
  <c r="I115" i="56"/>
  <c r="I117" i="56"/>
  <c r="I119" i="56"/>
  <c r="I121" i="56"/>
  <c r="I123" i="56"/>
  <c r="I125" i="56"/>
  <c r="I127" i="56"/>
  <c r="I129" i="56"/>
  <c r="I131" i="56"/>
  <c r="I133" i="56"/>
  <c r="I135" i="56"/>
  <c r="I137" i="56"/>
  <c r="I139" i="56"/>
  <c r="I141" i="56"/>
  <c r="I143" i="56"/>
  <c r="I145" i="56"/>
  <c r="I147" i="56"/>
  <c r="I149" i="56"/>
  <c r="I151" i="56"/>
  <c r="I153" i="56"/>
  <c r="I155" i="56"/>
  <c r="I157" i="56"/>
  <c r="I159" i="56"/>
  <c r="I161" i="56"/>
  <c r="I163" i="56"/>
  <c r="I165" i="56"/>
  <c r="I167" i="56"/>
  <c r="I169" i="56"/>
  <c r="I171" i="56"/>
  <c r="I173" i="56"/>
  <c r="I175" i="56"/>
  <c r="I177" i="56"/>
  <c r="I179" i="56"/>
  <c r="I181" i="56"/>
  <c r="I183" i="56"/>
  <c r="I185" i="56"/>
  <c r="I187" i="56"/>
  <c r="I189" i="56"/>
  <c r="I191" i="56"/>
  <c r="I193" i="56"/>
  <c r="I195" i="56"/>
  <c r="I197" i="56"/>
  <c r="I199" i="56"/>
  <c r="I201" i="56"/>
  <c r="I203" i="56"/>
  <c r="I205" i="56"/>
  <c r="I207" i="56"/>
  <c r="I209" i="56"/>
  <c r="I211" i="56"/>
  <c r="I213" i="56"/>
  <c r="I215" i="56"/>
  <c r="I217" i="56"/>
  <c r="I219" i="56"/>
  <c r="I221" i="56"/>
  <c r="I223" i="56"/>
  <c r="I225" i="56"/>
  <c r="I227" i="56"/>
  <c r="I229" i="56"/>
  <c r="I231" i="56"/>
  <c r="I233" i="56"/>
  <c r="I235" i="56"/>
  <c r="I237" i="56"/>
  <c r="I239" i="56"/>
  <c r="I241" i="56"/>
  <c r="I243" i="56"/>
  <c r="I245" i="56"/>
  <c r="I247" i="56"/>
  <c r="I249" i="56"/>
  <c r="I251" i="56"/>
  <c r="I253" i="56"/>
  <c r="I255" i="56"/>
  <c r="I257" i="56"/>
  <c r="I259" i="56"/>
  <c r="I261" i="56"/>
  <c r="I263" i="56"/>
  <c r="I265" i="56"/>
  <c r="I267" i="56"/>
  <c r="I269" i="56"/>
  <c r="I271" i="56"/>
  <c r="I273" i="56"/>
  <c r="I275" i="56"/>
  <c r="I277" i="56"/>
  <c r="I279" i="56"/>
  <c r="I281" i="56"/>
  <c r="I283" i="56"/>
  <c r="I285" i="56"/>
  <c r="I287" i="56"/>
  <c r="I289" i="56"/>
  <c r="I291" i="56"/>
  <c r="I293" i="56"/>
  <c r="I295" i="56"/>
  <c r="I297" i="56"/>
  <c r="I299" i="56"/>
  <c r="I301" i="56"/>
  <c r="I303" i="56"/>
  <c r="I305" i="56"/>
  <c r="I307" i="56"/>
  <c r="I309" i="56"/>
  <c r="I311" i="56"/>
  <c r="I313" i="56"/>
  <c r="I315" i="56"/>
  <c r="I317" i="56"/>
  <c r="I319" i="56"/>
  <c r="I321" i="56"/>
  <c r="I323" i="56"/>
  <c r="I325" i="56"/>
  <c r="I327" i="56"/>
  <c r="I329" i="56"/>
  <c r="I331" i="56"/>
  <c r="I333" i="56"/>
  <c r="I335" i="56"/>
  <c r="I337" i="56"/>
  <c r="I339" i="56"/>
  <c r="I341" i="56"/>
  <c r="I343" i="56"/>
  <c r="I345" i="56"/>
  <c r="I347" i="56"/>
  <c r="I349" i="56"/>
  <c r="I351" i="56"/>
  <c r="I353" i="56"/>
  <c r="I355" i="56"/>
  <c r="I357" i="56"/>
  <c r="I359" i="56"/>
  <c r="I361" i="56"/>
  <c r="I363" i="56"/>
  <c r="I365" i="56"/>
  <c r="I367" i="56"/>
  <c r="I369" i="56"/>
  <c r="I371" i="56"/>
  <c r="I373" i="56"/>
  <c r="I375" i="56"/>
  <c r="I377" i="56"/>
  <c r="I379" i="56"/>
  <c r="I381" i="56"/>
  <c r="I383" i="56"/>
  <c r="I385" i="56"/>
  <c r="I387" i="56"/>
  <c r="I389" i="56"/>
  <c r="I391" i="56"/>
  <c r="I393" i="56"/>
  <c r="I395" i="56"/>
  <c r="I397" i="56"/>
  <c r="I399" i="56"/>
  <c r="I401" i="56"/>
  <c r="I403" i="56"/>
  <c r="I405" i="56"/>
  <c r="I407" i="56"/>
  <c r="I409" i="56"/>
  <c r="I411" i="56"/>
  <c r="I413" i="56"/>
  <c r="I415" i="56"/>
  <c r="I417" i="56"/>
  <c r="I419" i="56"/>
  <c r="I421" i="56"/>
  <c r="I423" i="56"/>
  <c r="I425" i="56"/>
  <c r="I427" i="56"/>
  <c r="I429" i="56"/>
  <c r="I431" i="56"/>
  <c r="I433" i="56"/>
  <c r="I435" i="56"/>
  <c r="I437" i="56"/>
  <c r="I439" i="56"/>
  <c r="I441" i="56"/>
  <c r="I443" i="56"/>
  <c r="I445" i="56"/>
  <c r="I447" i="56"/>
  <c r="I449" i="56"/>
  <c r="I451" i="56"/>
  <c r="I453" i="56"/>
  <c r="I455" i="56"/>
  <c r="I457" i="56"/>
  <c r="I459" i="56"/>
  <c r="I461" i="56"/>
  <c r="I463" i="56"/>
  <c r="I465" i="56"/>
  <c r="I467" i="56"/>
  <c r="I469" i="56"/>
  <c r="I471" i="56"/>
  <c r="I473" i="56"/>
  <c r="I475" i="56"/>
  <c r="I477" i="56"/>
  <c r="I479" i="56"/>
  <c r="I481" i="56"/>
  <c r="I483" i="56"/>
  <c r="I485" i="56"/>
  <c r="I487" i="56"/>
  <c r="I489" i="56"/>
  <c r="I491" i="56"/>
  <c r="I493" i="56"/>
  <c r="I495" i="56"/>
  <c r="I497" i="56"/>
  <c r="I499" i="56"/>
  <c r="I501" i="56"/>
  <c r="I503" i="56"/>
  <c r="I505" i="56"/>
  <c r="I507" i="56"/>
  <c r="I509" i="56"/>
  <c r="I511" i="56"/>
  <c r="I513" i="56"/>
  <c r="I515" i="56"/>
  <c r="I517" i="56"/>
  <c r="I519" i="56"/>
  <c r="I521" i="56"/>
  <c r="I523" i="56"/>
  <c r="I525" i="56"/>
  <c r="I527" i="56"/>
  <c r="I529" i="56"/>
  <c r="I531" i="56"/>
  <c r="I533" i="56"/>
  <c r="I535" i="56"/>
  <c r="I537" i="56"/>
  <c r="I539" i="56"/>
  <c r="I541" i="56"/>
  <c r="I543" i="56"/>
  <c r="I545" i="56"/>
  <c r="I547" i="56"/>
  <c r="I549" i="56"/>
  <c r="I551" i="56"/>
  <c r="I553" i="56"/>
  <c r="I555" i="56"/>
  <c r="I557" i="56"/>
  <c r="I559" i="56"/>
  <c r="I561" i="56"/>
  <c r="I563" i="56"/>
  <c r="I565" i="56"/>
  <c r="I567" i="56"/>
  <c r="I569" i="56"/>
  <c r="I571" i="56"/>
  <c r="I573" i="56"/>
  <c r="I575" i="56"/>
  <c r="I577" i="56"/>
  <c r="I579" i="56"/>
  <c r="I581" i="56"/>
  <c r="I583" i="56"/>
  <c r="I585" i="56"/>
  <c r="I587" i="56"/>
  <c r="I589" i="56"/>
  <c r="I591" i="56"/>
  <c r="I593" i="56"/>
  <c r="I595" i="56"/>
  <c r="I597" i="56"/>
  <c r="I599" i="56"/>
  <c r="I601" i="56"/>
  <c r="I603" i="56"/>
  <c r="I605" i="56"/>
  <c r="I607" i="56"/>
  <c r="I609" i="56"/>
  <c r="I611" i="56"/>
  <c r="I613" i="56"/>
  <c r="I615" i="56"/>
  <c r="I617" i="56"/>
  <c r="I619" i="56"/>
  <c r="I621" i="56"/>
  <c r="I623" i="56"/>
  <c r="I625" i="56"/>
  <c r="I627" i="56"/>
  <c r="I629" i="56"/>
  <c r="I631" i="56"/>
  <c r="I633" i="56"/>
  <c r="I635" i="56"/>
  <c r="I637" i="56"/>
  <c r="I639" i="56"/>
  <c r="I641" i="56"/>
  <c r="I643" i="56"/>
  <c r="I645" i="56"/>
  <c r="I647" i="56"/>
  <c r="I649" i="56"/>
  <c r="I651" i="56"/>
  <c r="I653" i="56"/>
  <c r="I655" i="56"/>
  <c r="I657" i="56"/>
  <c r="I659" i="56"/>
  <c r="I661" i="56"/>
  <c r="I663" i="56"/>
  <c r="I665" i="56"/>
  <c r="I667" i="56"/>
  <c r="I669" i="56"/>
  <c r="I671" i="56"/>
  <c r="I673" i="56"/>
  <c r="I675" i="56"/>
  <c r="I677" i="56"/>
  <c r="I679" i="56"/>
  <c r="I681" i="56"/>
  <c r="I683" i="56"/>
  <c r="I685" i="56"/>
  <c r="I687" i="56"/>
  <c r="I689" i="56"/>
  <c r="I691" i="56"/>
  <c r="I693" i="56"/>
  <c r="I695" i="56"/>
  <c r="I697" i="56"/>
  <c r="I699" i="56"/>
  <c r="I701" i="56"/>
  <c r="I703" i="56"/>
  <c r="I705" i="56"/>
  <c r="I707" i="56"/>
  <c r="I709" i="56"/>
  <c r="I711" i="56"/>
  <c r="I713" i="56"/>
  <c r="I715" i="56"/>
  <c r="I717" i="56"/>
  <c r="I719" i="56"/>
  <c r="I721" i="56"/>
  <c r="I723" i="56"/>
  <c r="I725" i="56"/>
  <c r="I727" i="56"/>
  <c r="I729" i="56"/>
  <c r="I731" i="56"/>
  <c r="I733" i="56"/>
  <c r="I735" i="56"/>
  <c r="I737" i="56"/>
  <c r="I739" i="56"/>
  <c r="I741" i="56"/>
  <c r="I743" i="56"/>
  <c r="I745" i="56"/>
  <c r="I747" i="56"/>
  <c r="I749" i="56"/>
  <c r="I751" i="56"/>
  <c r="I753" i="56"/>
  <c r="I755" i="56"/>
  <c r="I757" i="56"/>
  <c r="I759" i="56"/>
  <c r="I761" i="56"/>
  <c r="I763" i="56"/>
  <c r="I765" i="56"/>
  <c r="I767" i="56"/>
  <c r="I769" i="56"/>
  <c r="I771" i="56"/>
  <c r="I773" i="56"/>
  <c r="I775" i="56"/>
  <c r="I777" i="56"/>
  <c r="I779" i="56"/>
  <c r="I781" i="56"/>
  <c r="I783" i="56"/>
  <c r="I785" i="56"/>
  <c r="I787" i="56"/>
  <c r="I789" i="56"/>
  <c r="I791" i="56"/>
  <c r="I793" i="56"/>
  <c r="I795" i="56"/>
  <c r="I797" i="56"/>
  <c r="I799" i="56"/>
  <c r="I801" i="56"/>
  <c r="I803" i="56"/>
  <c r="I805" i="56"/>
  <c r="I807" i="56"/>
  <c r="I809" i="56"/>
  <c r="I811" i="56"/>
  <c r="I813" i="56"/>
  <c r="I815" i="56"/>
  <c r="I817" i="56"/>
  <c r="I819" i="56"/>
  <c r="I821" i="56"/>
  <c r="I823" i="56"/>
  <c r="I825" i="56"/>
  <c r="I827" i="56"/>
  <c r="I829" i="56"/>
  <c r="I831" i="56"/>
  <c r="I833" i="56"/>
  <c r="I835" i="56"/>
  <c r="I837" i="56"/>
  <c r="I839" i="56"/>
  <c r="I841" i="56"/>
  <c r="I843" i="56"/>
  <c r="I845" i="56"/>
  <c r="I847" i="56"/>
  <c r="I849" i="56"/>
  <c r="I851" i="56"/>
  <c r="I853" i="56"/>
  <c r="I855" i="56"/>
  <c r="I857" i="56"/>
  <c r="I859" i="56"/>
  <c r="I861" i="56"/>
  <c r="I863" i="56"/>
  <c r="I865" i="56"/>
  <c r="I867" i="56"/>
  <c r="I869" i="56"/>
  <c r="I871" i="56"/>
  <c r="I873" i="56"/>
  <c r="I875" i="56"/>
  <c r="I877" i="56"/>
  <c r="I879" i="56"/>
  <c r="I881" i="56"/>
  <c r="I883" i="56"/>
  <c r="I885" i="56"/>
  <c r="I887" i="56"/>
  <c r="I889" i="56"/>
  <c r="I891" i="56"/>
  <c r="I893" i="56"/>
  <c r="I895" i="56"/>
  <c r="I897" i="56"/>
  <c r="I899" i="56"/>
  <c r="I901" i="56"/>
  <c r="I903" i="56"/>
  <c r="I905" i="56"/>
  <c r="I907" i="56"/>
  <c r="I909" i="56"/>
  <c r="I911" i="56"/>
  <c r="I913" i="56"/>
  <c r="I915" i="56"/>
  <c r="I917" i="56"/>
  <c r="I919" i="56"/>
  <c r="I921" i="56"/>
  <c r="I923" i="56"/>
  <c r="I925" i="56"/>
  <c r="I927" i="56"/>
  <c r="I929" i="56"/>
  <c r="I931" i="56"/>
  <c r="I933" i="56"/>
  <c r="I935" i="56"/>
  <c r="I937" i="56"/>
  <c r="I939" i="56"/>
  <c r="I941" i="56"/>
  <c r="I943" i="56"/>
  <c r="I945" i="56"/>
  <c r="I947" i="56"/>
  <c r="I949" i="56"/>
  <c r="I951" i="56"/>
  <c r="I953" i="56"/>
  <c r="I955" i="56"/>
  <c r="I957" i="56"/>
  <c r="I959" i="56"/>
  <c r="I961" i="56"/>
  <c r="I963" i="56"/>
  <c r="I965" i="56"/>
  <c r="I967" i="56"/>
  <c r="I969" i="56"/>
  <c r="I971" i="56"/>
  <c r="I973" i="56"/>
  <c r="I975" i="56"/>
  <c r="I977" i="56"/>
  <c r="I979" i="56"/>
  <c r="I981" i="56"/>
  <c r="I983" i="56"/>
  <c r="I985" i="56"/>
  <c r="I987" i="56"/>
  <c r="I989" i="56"/>
  <c r="I991" i="56"/>
  <c r="I993" i="56"/>
  <c r="I995" i="56"/>
  <c r="I997" i="56"/>
  <c r="I999" i="56"/>
  <c r="I1001" i="56"/>
  <c r="I1003" i="56"/>
  <c r="I1005" i="56"/>
  <c r="I1007" i="56"/>
  <c r="I1009" i="56"/>
  <c r="I1011" i="56"/>
  <c r="I1013" i="56"/>
  <c r="I1015" i="56"/>
  <c r="I1017" i="56"/>
  <c r="I1019" i="56"/>
  <c r="I1021" i="56"/>
  <c r="I1023" i="56"/>
  <c r="I1025" i="56"/>
  <c r="I1027" i="56"/>
  <c r="I1029" i="56"/>
  <c r="I1031" i="56"/>
  <c r="I1033" i="56"/>
  <c r="I1035" i="56"/>
  <c r="I1037" i="56"/>
  <c r="I1039" i="56"/>
  <c r="I1041" i="56"/>
  <c r="I1043" i="56"/>
  <c r="I1045" i="56"/>
  <c r="I1047" i="56"/>
  <c r="I1049" i="56"/>
  <c r="I1051" i="56"/>
  <c r="I1053" i="56"/>
  <c r="I1055" i="56"/>
  <c r="I1057" i="56"/>
  <c r="I1059" i="56"/>
  <c r="I1061" i="56"/>
  <c r="I1063" i="56"/>
  <c r="I1065" i="56"/>
  <c r="I1067" i="56"/>
  <c r="I1069" i="56"/>
  <c r="I1071" i="56"/>
  <c r="I1073" i="56"/>
  <c r="I1075" i="56"/>
  <c r="I1077" i="56"/>
  <c r="I1079" i="56"/>
  <c r="I1081" i="56"/>
  <c r="I1083" i="56"/>
  <c r="I1085" i="56"/>
  <c r="I1087" i="56"/>
  <c r="I1089" i="56"/>
  <c r="I1091" i="56"/>
  <c r="I1093" i="56"/>
  <c r="I1095" i="56"/>
  <c r="I1097" i="56"/>
  <c r="I1099" i="56"/>
  <c r="I1101" i="56"/>
  <c r="I1103" i="56"/>
  <c r="I1105" i="56"/>
  <c r="I1107" i="56"/>
  <c r="I1109" i="56"/>
  <c r="I1111" i="56"/>
  <c r="I1113" i="56"/>
  <c r="I1115" i="56"/>
  <c r="I1117" i="56"/>
  <c r="I1119" i="56"/>
  <c r="I1121" i="56"/>
  <c r="I1123" i="56"/>
  <c r="I1125" i="56"/>
  <c r="I1127" i="56"/>
  <c r="I1129" i="56"/>
  <c r="I1131" i="56"/>
  <c r="I1133" i="56"/>
  <c r="I1135" i="56"/>
  <c r="I1137" i="56"/>
  <c r="I1139" i="56"/>
  <c r="I1141" i="56"/>
  <c r="I1143" i="56"/>
  <c r="I1145" i="56"/>
  <c r="I1147" i="56"/>
  <c r="I1149" i="56"/>
  <c r="I1151" i="56"/>
  <c r="I1153" i="56"/>
  <c r="I1155" i="56"/>
  <c r="I1157" i="56"/>
  <c r="I1159" i="56"/>
  <c r="I1161" i="56"/>
  <c r="I1163" i="56"/>
  <c r="I1165" i="56"/>
  <c r="I1167" i="56"/>
  <c r="I1169" i="56"/>
  <c r="I1171" i="56"/>
  <c r="I1173" i="56"/>
  <c r="I1175" i="56"/>
  <c r="I1177" i="56"/>
  <c r="I1179" i="56"/>
  <c r="I1181" i="56"/>
  <c r="I1183" i="56"/>
  <c r="I1185" i="56"/>
  <c r="I1187" i="56"/>
  <c r="I1189" i="56"/>
  <c r="I1191" i="56"/>
  <c r="I1193" i="56"/>
  <c r="I1195" i="56"/>
  <c r="I1197" i="56"/>
  <c r="I1199" i="56"/>
  <c r="I1201" i="56"/>
  <c r="I1203" i="56"/>
  <c r="I1205" i="56"/>
  <c r="I1207" i="56"/>
  <c r="I1209" i="56"/>
  <c r="I1211" i="56"/>
  <c r="I1213" i="56"/>
  <c r="I1215" i="56"/>
  <c r="I1217" i="56"/>
  <c r="I1219" i="56"/>
  <c r="I1221" i="56"/>
  <c r="I1223" i="56"/>
  <c r="I1225" i="56"/>
  <c r="I1227" i="56"/>
  <c r="I1229" i="56"/>
  <c r="I1231" i="56"/>
  <c r="I1233" i="56"/>
  <c r="I1235" i="56"/>
  <c r="I1237" i="56"/>
  <c r="I1239" i="56"/>
  <c r="I1241" i="56"/>
  <c r="I1243" i="56"/>
  <c r="I1245" i="56"/>
  <c r="I1247" i="56"/>
  <c r="I1249" i="56"/>
  <c r="I1251" i="56"/>
  <c r="I1253" i="56"/>
  <c r="I1255" i="56"/>
  <c r="I1257" i="56"/>
  <c r="I1259" i="56"/>
  <c r="I1261" i="56"/>
  <c r="I1263" i="56"/>
  <c r="I1265" i="56"/>
  <c r="I1267" i="56"/>
  <c r="I1269" i="56"/>
  <c r="I1271" i="56"/>
  <c r="I1273" i="56"/>
  <c r="I1275" i="56"/>
  <c r="I1277" i="56"/>
  <c r="I1279" i="56"/>
  <c r="I1281" i="56"/>
  <c r="I1283" i="56"/>
  <c r="I1285" i="56"/>
  <c r="I1287" i="56"/>
  <c r="I1289" i="56"/>
  <c r="I1291" i="56"/>
  <c r="I1293" i="56"/>
  <c r="I1295" i="56"/>
  <c r="I1297" i="56"/>
  <c r="I1299" i="56"/>
  <c r="I1301" i="56"/>
  <c r="I1303" i="56"/>
  <c r="I1305" i="56"/>
  <c r="I1307" i="56"/>
  <c r="I1309" i="56"/>
  <c r="I1311" i="56"/>
  <c r="I1313" i="56"/>
  <c r="I1315" i="56"/>
  <c r="I1317" i="56"/>
  <c r="I1319" i="56"/>
  <c r="I1321" i="56"/>
  <c r="I1323" i="56"/>
  <c r="I1325" i="56"/>
  <c r="I1327" i="56"/>
  <c r="I1329" i="56"/>
  <c r="I1331" i="56"/>
  <c r="I1333" i="56"/>
  <c r="I1335" i="56"/>
  <c r="I1337" i="56"/>
  <c r="I1339" i="56"/>
  <c r="I1341" i="56"/>
  <c r="I1343" i="56"/>
  <c r="I1345" i="56"/>
  <c r="I1347" i="56"/>
  <c r="I1349" i="56"/>
  <c r="I1351" i="56"/>
  <c r="I1353" i="56"/>
  <c r="I1355" i="56"/>
  <c r="I1357" i="56"/>
  <c r="I1359" i="56"/>
  <c r="I1361" i="56"/>
  <c r="I1363" i="56"/>
  <c r="I1365" i="56"/>
  <c r="I1367" i="56"/>
  <c r="I1369" i="56"/>
  <c r="I1371" i="56"/>
  <c r="I1373" i="56"/>
  <c r="I1375" i="56"/>
  <c r="I1377" i="56"/>
  <c r="I1379" i="56"/>
  <c r="I1381" i="56"/>
  <c r="I1383" i="56"/>
  <c r="I1385" i="56"/>
  <c r="I1387" i="56"/>
  <c r="I1389" i="56"/>
  <c r="I1391" i="56"/>
  <c r="I1393" i="56"/>
  <c r="I1395" i="56"/>
  <c r="I1397" i="56"/>
  <c r="I1399" i="56"/>
  <c r="I1401" i="56"/>
  <c r="I1403" i="56"/>
  <c r="I1405" i="56"/>
  <c r="I1407" i="56"/>
  <c r="I1409" i="56"/>
  <c r="I1411" i="56"/>
  <c r="I1413" i="56"/>
  <c r="I1415" i="56"/>
  <c r="I1417" i="56"/>
  <c r="I1419" i="56"/>
  <c r="I1421" i="56"/>
  <c r="I1423" i="56"/>
  <c r="I1425" i="56"/>
  <c r="I1427" i="56"/>
  <c r="I1429" i="56"/>
  <c r="I1431" i="56"/>
  <c r="I1433" i="56"/>
  <c r="I1435" i="56"/>
  <c r="I1437" i="56"/>
  <c r="I1439" i="56"/>
  <c r="I1441" i="56"/>
  <c r="I1443" i="56"/>
  <c r="I1445" i="56"/>
  <c r="I1447" i="56"/>
  <c r="I1449" i="56"/>
  <c r="I1451" i="56"/>
  <c r="I1453" i="56"/>
  <c r="I1455" i="56"/>
  <c r="I1457" i="56"/>
  <c r="I1459" i="56"/>
  <c r="I1461" i="56"/>
  <c r="I1463" i="56"/>
  <c r="I1465" i="56"/>
  <c r="I1467" i="56"/>
  <c r="I1469" i="56"/>
  <c r="I1471" i="56"/>
  <c r="I1473" i="56"/>
  <c r="I1475" i="56"/>
  <c r="I1477" i="56"/>
  <c r="I1479" i="56"/>
  <c r="I1481" i="56"/>
  <c r="I1483" i="56"/>
  <c r="I1485" i="56"/>
  <c r="I1487" i="56"/>
  <c r="I1489" i="56"/>
  <c r="I1491" i="56"/>
  <c r="I1493" i="56"/>
  <c r="I1495" i="56"/>
  <c r="I1497" i="56"/>
  <c r="I1499" i="56"/>
  <c r="I1501" i="56"/>
  <c r="I1503" i="56"/>
  <c r="I1505" i="56"/>
  <c r="I1507" i="56"/>
  <c r="I1509" i="56"/>
  <c r="I1511" i="56"/>
  <c r="I1513" i="56"/>
  <c r="I1515" i="56"/>
  <c r="I1517" i="56"/>
  <c r="I1519" i="56"/>
  <c r="I1521" i="56"/>
  <c r="I1523" i="56"/>
  <c r="I1525" i="56"/>
  <c r="I1527" i="56"/>
  <c r="I1529" i="56"/>
  <c r="I1531" i="56"/>
  <c r="I1533" i="56"/>
  <c r="I1535" i="56"/>
  <c r="I1537" i="56"/>
  <c r="I1539" i="56"/>
  <c r="I1541" i="56"/>
  <c r="I1543" i="56"/>
  <c r="I1545" i="56"/>
  <c r="I1547" i="56"/>
  <c r="I1549" i="56"/>
  <c r="I1551" i="56"/>
  <c r="I1553" i="56"/>
  <c r="I1555" i="56"/>
  <c r="I1557" i="56"/>
  <c r="I1559" i="56"/>
  <c r="I1561" i="56"/>
  <c r="I1563" i="56"/>
  <c r="I1565" i="56"/>
  <c r="I1567" i="56"/>
  <c r="I1569" i="56"/>
  <c r="I1571" i="56"/>
  <c r="I1573" i="56"/>
  <c r="I1575" i="56"/>
  <c r="I1577" i="56"/>
  <c r="I1579" i="56"/>
  <c r="I1581" i="56"/>
  <c r="I1583" i="56"/>
  <c r="I1585" i="56"/>
  <c r="I1587" i="56"/>
  <c r="I1589" i="56"/>
  <c r="I1591" i="56"/>
  <c r="I1593" i="56"/>
  <c r="I1595" i="56"/>
  <c r="I1597" i="56"/>
  <c r="I1599" i="56"/>
  <c r="I1601" i="56"/>
  <c r="I1603" i="56"/>
  <c r="I1605" i="56"/>
  <c r="I1607" i="56"/>
  <c r="I1609" i="56"/>
  <c r="I1611" i="56"/>
  <c r="I1613" i="56"/>
  <c r="I1615" i="56"/>
  <c r="I1617" i="56"/>
  <c r="I1619" i="56"/>
  <c r="I1621" i="56"/>
  <c r="I1623" i="56"/>
  <c r="I1625" i="56"/>
  <c r="I1627" i="56"/>
  <c r="I1629" i="56"/>
  <c r="I1631" i="56"/>
  <c r="I1633" i="56"/>
  <c r="I1635" i="56"/>
  <c r="I1637" i="56"/>
  <c r="I1639" i="56"/>
  <c r="I1641" i="56"/>
  <c r="I1643" i="56"/>
  <c r="I1645" i="56"/>
  <c r="I1647" i="56"/>
  <c r="I1649" i="56"/>
  <c r="I1651" i="56"/>
  <c r="I1653" i="56"/>
  <c r="I1655" i="56"/>
  <c r="I1657" i="56"/>
  <c r="I1659" i="56"/>
  <c r="I1661" i="56"/>
  <c r="I1663" i="56"/>
  <c r="I1665" i="56"/>
  <c r="I1667" i="56"/>
  <c r="I1669" i="56"/>
  <c r="I1671" i="56"/>
  <c r="I1673" i="56"/>
  <c r="I1675" i="56"/>
  <c r="I1677" i="56"/>
  <c r="I1679" i="56"/>
  <c r="I1681" i="56"/>
  <c r="I1683" i="56"/>
  <c r="I1685" i="56"/>
  <c r="I1687" i="56"/>
  <c r="I1689" i="56"/>
  <c r="I1691" i="56"/>
  <c r="I1693" i="56"/>
  <c r="I1695" i="56"/>
  <c r="I1697" i="56"/>
  <c r="I1699" i="56"/>
  <c r="I1701" i="56"/>
  <c r="I1703" i="56"/>
  <c r="I1705" i="56"/>
  <c r="I1707" i="56"/>
  <c r="I1709" i="56"/>
  <c r="I1711" i="56"/>
  <c r="I1713" i="56"/>
  <c r="I1715" i="56"/>
  <c r="I1717" i="56"/>
  <c r="I1719" i="56"/>
  <c r="I1721" i="56"/>
  <c r="I1723" i="56"/>
  <c r="I1725" i="56"/>
  <c r="I1727" i="56"/>
  <c r="I1729" i="56"/>
  <c r="I1731" i="56"/>
  <c r="I1733" i="56"/>
  <c r="I1735" i="56"/>
  <c r="I1737" i="56"/>
  <c r="I1739" i="56"/>
  <c r="I1741" i="56"/>
  <c r="I1743" i="56"/>
  <c r="I1745" i="56"/>
  <c r="I1747" i="56"/>
  <c r="I1749" i="56"/>
  <c r="I1751" i="56"/>
  <c r="I1753" i="56"/>
  <c r="I1755" i="56"/>
  <c r="I1757" i="56"/>
  <c r="I1759" i="56"/>
  <c r="I1761" i="56"/>
  <c r="I1763" i="56"/>
  <c r="I1765" i="56"/>
  <c r="I1767" i="56"/>
  <c r="I1769" i="56"/>
  <c r="I1771" i="56"/>
  <c r="I1773" i="56"/>
  <c r="I1775" i="56"/>
  <c r="I1777" i="56"/>
  <c r="I1779" i="56"/>
  <c r="I1781" i="56"/>
  <c r="I1783" i="56"/>
  <c r="I1785" i="56"/>
  <c r="I1787" i="56"/>
  <c r="I1789" i="56"/>
  <c r="I1791" i="56"/>
  <c r="I1793" i="56"/>
  <c r="I1795" i="56"/>
  <c r="I1797" i="56"/>
  <c r="I1799" i="56"/>
  <c r="I1801" i="56"/>
  <c r="I1803" i="56"/>
  <c r="I1805" i="56"/>
  <c r="I1807" i="56"/>
  <c r="I1809" i="56"/>
  <c r="I1811" i="56"/>
  <c r="I1813" i="56"/>
  <c r="I1815" i="56"/>
  <c r="I1817" i="56"/>
  <c r="I1819" i="56"/>
  <c r="I1821" i="56"/>
  <c r="I1823" i="56"/>
  <c r="I1825" i="56"/>
  <c r="I1827" i="56"/>
  <c r="I1829" i="56"/>
  <c r="I1831" i="56"/>
  <c r="I1833" i="56"/>
  <c r="I1835" i="56"/>
  <c r="I1837" i="56"/>
  <c r="I1839" i="56"/>
  <c r="I1841" i="56"/>
  <c r="I1843" i="56"/>
  <c r="I1845" i="56"/>
  <c r="I1847" i="56"/>
  <c r="I1849" i="56"/>
  <c r="I1851" i="56"/>
  <c r="I1853" i="56"/>
  <c r="I1855" i="56"/>
  <c r="I1857" i="56"/>
  <c r="I1859" i="56"/>
  <c r="I1861" i="56"/>
  <c r="I1863" i="56"/>
  <c r="I1865" i="56"/>
  <c r="I1867" i="56"/>
  <c r="I1869" i="56"/>
  <c r="I1871" i="56"/>
  <c r="I1873" i="56"/>
  <c r="I1875" i="56"/>
  <c r="I1877" i="56"/>
  <c r="I1879" i="56"/>
  <c r="I1881" i="56"/>
  <c r="I1883" i="56"/>
  <c r="I1885" i="56"/>
  <c r="I1887" i="56"/>
  <c r="I1889" i="56"/>
  <c r="I1891" i="56"/>
  <c r="I1893" i="56"/>
  <c r="I1895" i="56"/>
  <c r="I1897" i="56"/>
  <c r="I1899" i="56"/>
  <c r="I1901" i="56"/>
  <c r="I1903" i="56"/>
  <c r="I1905" i="56"/>
  <c r="I1907" i="56"/>
  <c r="I1909" i="56"/>
  <c r="I1911" i="56"/>
  <c r="I1913" i="56"/>
  <c r="I1915" i="56"/>
  <c r="I1917" i="56"/>
  <c r="I1919" i="56"/>
  <c r="I1921" i="56"/>
  <c r="I1923" i="56"/>
  <c r="I1925" i="56"/>
  <c r="I1927" i="56"/>
  <c r="I1929" i="56"/>
  <c r="I1931" i="56"/>
  <c r="I1933" i="56"/>
  <c r="I1935" i="56"/>
  <c r="I1937" i="56"/>
  <c r="I1939" i="56"/>
  <c r="I1941" i="56"/>
  <c r="I1943" i="56"/>
  <c r="I1945" i="56"/>
  <c r="I1947" i="56"/>
  <c r="I1949" i="56"/>
  <c r="I1951" i="56"/>
  <c r="I1953" i="56"/>
  <c r="I1955" i="56"/>
  <c r="I1957" i="56"/>
  <c r="I1973" i="56"/>
  <c r="I1989" i="56"/>
  <c r="I2005" i="56"/>
  <c r="I2021" i="56"/>
  <c r="I2037" i="56"/>
  <c r="I2053" i="56"/>
  <c r="I2069" i="56"/>
  <c r="I2085" i="56"/>
  <c r="I2101" i="56"/>
  <c r="I2117" i="56"/>
  <c r="I2133" i="56"/>
  <c r="I2149" i="56"/>
  <c r="I2165" i="56"/>
  <c r="I2181" i="56"/>
  <c r="I2197" i="56"/>
  <c r="I2213" i="56"/>
  <c r="I2229" i="56"/>
  <c r="I2235" i="56"/>
  <c r="I2251" i="56"/>
  <c r="I2267" i="56"/>
  <c r="I2283" i="56"/>
  <c r="I2299" i="56"/>
  <c r="I2315" i="56"/>
  <c r="I2348" i="56"/>
  <c r="I2460" i="56"/>
  <c r="I2588" i="56"/>
  <c r="I1958" i="56"/>
  <c r="I1960" i="56"/>
  <c r="I1962" i="56"/>
  <c r="I1964" i="56"/>
  <c r="I1966" i="56"/>
  <c r="I1968" i="56"/>
  <c r="I1970" i="56"/>
  <c r="I1972" i="56"/>
  <c r="I1974" i="56"/>
  <c r="I1976" i="56"/>
  <c r="I1978" i="56"/>
  <c r="I1980" i="56"/>
  <c r="I1982" i="56"/>
  <c r="I1984" i="56"/>
  <c r="I1986" i="56"/>
  <c r="I1988" i="56"/>
  <c r="I1990" i="56"/>
  <c r="I1992" i="56"/>
  <c r="I1994" i="56"/>
  <c r="I1996" i="56"/>
  <c r="I1998" i="56"/>
  <c r="I2000" i="56"/>
  <c r="I2002" i="56"/>
  <c r="I2004" i="56"/>
  <c r="I2006" i="56"/>
  <c r="I2008" i="56"/>
  <c r="I2010" i="56"/>
  <c r="I2012" i="56"/>
  <c r="I2014" i="56"/>
  <c r="I2016" i="56"/>
  <c r="I2018" i="56"/>
  <c r="I2020" i="56"/>
  <c r="I2022" i="56"/>
  <c r="I2024" i="56"/>
  <c r="I2026" i="56"/>
  <c r="I2028" i="56"/>
  <c r="I2030" i="56"/>
  <c r="I2032" i="56"/>
  <c r="I2034" i="56"/>
  <c r="I2036" i="56"/>
  <c r="I2038" i="56"/>
  <c r="I2040" i="56"/>
  <c r="I2042" i="56"/>
  <c r="I2044" i="56"/>
  <c r="I2046" i="56"/>
  <c r="I2048" i="56"/>
  <c r="I2050" i="56"/>
  <c r="I2052" i="56"/>
  <c r="I2054" i="56"/>
  <c r="I2056" i="56"/>
  <c r="I2058" i="56"/>
  <c r="I2060" i="56"/>
  <c r="I2062" i="56"/>
  <c r="I2064" i="56"/>
  <c r="I2066" i="56"/>
  <c r="I2068" i="56"/>
  <c r="I2070" i="56"/>
  <c r="I2072" i="56"/>
  <c r="I2074" i="56"/>
  <c r="I2076" i="56"/>
  <c r="I2078" i="56"/>
  <c r="I2080" i="56"/>
  <c r="I2082" i="56"/>
  <c r="I2084" i="56"/>
  <c r="I2086" i="56"/>
  <c r="I2088" i="56"/>
  <c r="I2090" i="56"/>
  <c r="I2092" i="56"/>
  <c r="I2094" i="56"/>
  <c r="I2096" i="56"/>
  <c r="I2098" i="56"/>
  <c r="I2100" i="56"/>
  <c r="I2102" i="56"/>
  <c r="I2104" i="56"/>
  <c r="I2106" i="56"/>
  <c r="I2108" i="56"/>
  <c r="I2110" i="56"/>
  <c r="I2112" i="56"/>
  <c r="I2114" i="56"/>
  <c r="I2116" i="56"/>
  <c r="I2118" i="56"/>
  <c r="I2120" i="56"/>
  <c r="I2122" i="56"/>
  <c r="I2124" i="56"/>
  <c r="I2126" i="56"/>
  <c r="I2128" i="56"/>
  <c r="I2130" i="56"/>
  <c r="I2132" i="56"/>
  <c r="I2134" i="56"/>
  <c r="I2136" i="56"/>
  <c r="I2138" i="56"/>
  <c r="I2140" i="56"/>
  <c r="I2142" i="56"/>
  <c r="I2144" i="56"/>
  <c r="I2146" i="56"/>
  <c r="I2148" i="56"/>
  <c r="I2150" i="56"/>
  <c r="I2152" i="56"/>
  <c r="I2154" i="56"/>
  <c r="I2156" i="56"/>
  <c r="I2158" i="56"/>
  <c r="I2160" i="56"/>
  <c r="I2162" i="56"/>
  <c r="I2164" i="56"/>
  <c r="I2166" i="56"/>
  <c r="I2168" i="56"/>
  <c r="I2170" i="56"/>
  <c r="I2172" i="56"/>
  <c r="I2174" i="56"/>
  <c r="I2176" i="56"/>
  <c r="I2178" i="56"/>
  <c r="I2180" i="56"/>
  <c r="I2182" i="56"/>
  <c r="I2184" i="56"/>
  <c r="I2186" i="56"/>
  <c r="I2188" i="56"/>
  <c r="I2190" i="56"/>
  <c r="I2192" i="56"/>
  <c r="I2194" i="56"/>
  <c r="I2196" i="56"/>
  <c r="I2198" i="56"/>
  <c r="I2200" i="56"/>
  <c r="I2202" i="56"/>
  <c r="I2204" i="56"/>
  <c r="I2206" i="56"/>
  <c r="I2208" i="56"/>
  <c r="I2210" i="56"/>
  <c r="I2212" i="56"/>
  <c r="I2214" i="56"/>
  <c r="I2216" i="56"/>
  <c r="I2218" i="56"/>
  <c r="I2220" i="56"/>
  <c r="I2222" i="56"/>
  <c r="I2224" i="56"/>
  <c r="I2226" i="56"/>
  <c r="I2228" i="56"/>
  <c r="I2230" i="56"/>
  <c r="I2232" i="56"/>
  <c r="I2234" i="56"/>
  <c r="I2236" i="56"/>
  <c r="I2238" i="56"/>
  <c r="I2240" i="56"/>
  <c r="I2242" i="56"/>
  <c r="I2244" i="56"/>
  <c r="I2246" i="56"/>
  <c r="I2248" i="56"/>
  <c r="I2250" i="56"/>
  <c r="I2252" i="56"/>
  <c r="I2254" i="56"/>
  <c r="I2256" i="56"/>
  <c r="I2258" i="56"/>
  <c r="I2260" i="56"/>
  <c r="I2262" i="56"/>
  <c r="I2264" i="56"/>
  <c r="I2266" i="56"/>
  <c r="I2268" i="56"/>
  <c r="I2270" i="56"/>
  <c r="I2272" i="56"/>
  <c r="I2274" i="56"/>
  <c r="I2276" i="56"/>
  <c r="I2278" i="56"/>
  <c r="I2280" i="56"/>
  <c r="I2282" i="56"/>
  <c r="I2284" i="56"/>
  <c r="I2286" i="56"/>
  <c r="I2288" i="56"/>
  <c r="I2290" i="56"/>
  <c r="I2292" i="56"/>
  <c r="I2294" i="56"/>
  <c r="I2296" i="56"/>
  <c r="I2298" i="56"/>
  <c r="I2300" i="56"/>
  <c r="I2302" i="56"/>
  <c r="I2304" i="56"/>
  <c r="I2306" i="56"/>
  <c r="I2308" i="56"/>
  <c r="I2310" i="56"/>
  <c r="I2312" i="56"/>
  <c r="I2314" i="56"/>
  <c r="I2316" i="56"/>
  <c r="I2318" i="56"/>
  <c r="I2320" i="56"/>
  <c r="I2322" i="56"/>
  <c r="I2324" i="56"/>
  <c r="I2340" i="56"/>
  <c r="I2356" i="56"/>
  <c r="I2372" i="56"/>
  <c r="I2388" i="56"/>
  <c r="I2404" i="56"/>
  <c r="I2420" i="56"/>
  <c r="I2436" i="56"/>
  <c r="I2452" i="56"/>
  <c r="I2468" i="56"/>
  <c r="I2484" i="56"/>
  <c r="I2500" i="56"/>
  <c r="I2516" i="56"/>
  <c r="I2532" i="56"/>
  <c r="I2548" i="56"/>
  <c r="I2564" i="56"/>
  <c r="I2580" i="56"/>
  <c r="I2596" i="56"/>
  <c r="I2612" i="56"/>
  <c r="I2628" i="56"/>
  <c r="I2644" i="56"/>
  <c r="I2660" i="56"/>
  <c r="I2676" i="56"/>
  <c r="I2692" i="56"/>
  <c r="I2708" i="56"/>
  <c r="I2724" i="56"/>
  <c r="I2740" i="56"/>
  <c r="I2756" i="56"/>
  <c r="I2772" i="56"/>
  <c r="I2788" i="56"/>
  <c r="I2804" i="56"/>
  <c r="I2820" i="56"/>
  <c r="I2836" i="56"/>
  <c r="I2852" i="56"/>
  <c r="I2868" i="56"/>
  <c r="I2884" i="56"/>
  <c r="I2900" i="56"/>
  <c r="I2916" i="56"/>
  <c r="I2932" i="56"/>
  <c r="I2948" i="56"/>
  <c r="I2964" i="56"/>
  <c r="I2980" i="56"/>
  <c r="I2996" i="56"/>
  <c r="I3012" i="56"/>
  <c r="I3028" i="56"/>
  <c r="I3044" i="56"/>
  <c r="I3060" i="56"/>
  <c r="I3076" i="56"/>
  <c r="I2338" i="56"/>
  <c r="I2354" i="56"/>
  <c r="I2370" i="56"/>
  <c r="I2386" i="56"/>
  <c r="I2402" i="56"/>
  <c r="I2418" i="56"/>
  <c r="I2434" i="56"/>
  <c r="I2450" i="56"/>
  <c r="I2466" i="56"/>
  <c r="I2482" i="56"/>
  <c r="I2498" i="56"/>
  <c r="I2514" i="56"/>
  <c r="I2530" i="56"/>
  <c r="I2546" i="56"/>
  <c r="I2562" i="56"/>
  <c r="I2578" i="56"/>
  <c r="I2594" i="56"/>
  <c r="I2610" i="56"/>
  <c r="I2626" i="56"/>
  <c r="I2642" i="56"/>
  <c r="I2658" i="56"/>
  <c r="I2674" i="56"/>
  <c r="I2690" i="56"/>
  <c r="I2706" i="56"/>
  <c r="I2722" i="56"/>
  <c r="I2738" i="56"/>
  <c r="I2754" i="56"/>
  <c r="I2770" i="56"/>
  <c r="I2786" i="56"/>
  <c r="I2802" i="56"/>
  <c r="I2818" i="56"/>
  <c r="I2834" i="56"/>
  <c r="I2850" i="56"/>
  <c r="I2866" i="56"/>
  <c r="I2882" i="56"/>
  <c r="I2898" i="56"/>
  <c r="I2914" i="56"/>
  <c r="I2930" i="56"/>
  <c r="I2946" i="56"/>
  <c r="I2962" i="56"/>
  <c r="I2978" i="56"/>
  <c r="I2994" i="56"/>
  <c r="I3010" i="56"/>
  <c r="I3026" i="56"/>
  <c r="I3042" i="56"/>
  <c r="I3058" i="56"/>
  <c r="I3074" i="56"/>
  <c r="I2336" i="56"/>
  <c r="I2352" i="56"/>
  <c r="I2368" i="56"/>
  <c r="I2384" i="56"/>
  <c r="I2400" i="56"/>
  <c r="I2416" i="56"/>
  <c r="I2432" i="56"/>
  <c r="I2448" i="56"/>
  <c r="I2464" i="56"/>
  <c r="I2480" i="56"/>
  <c r="I2496" i="56"/>
  <c r="I2512" i="56"/>
  <c r="I2528" i="56"/>
  <c r="I2544" i="56"/>
  <c r="I2560" i="56"/>
  <c r="I2576" i="56"/>
  <c r="I2592" i="56"/>
  <c r="I2608" i="56"/>
  <c r="I2624" i="56"/>
  <c r="I2640" i="56"/>
  <c r="I2656" i="56"/>
  <c r="I2672" i="56"/>
  <c r="I2688" i="56"/>
  <c r="I2704" i="56"/>
  <c r="I2720" i="56"/>
  <c r="I2736" i="56"/>
  <c r="I2752" i="56"/>
  <c r="I2768" i="56"/>
  <c r="I2784" i="56"/>
  <c r="I2800" i="56"/>
  <c r="I2816" i="56"/>
  <c r="I2832" i="56"/>
  <c r="I2848" i="56"/>
  <c r="I2864" i="56"/>
  <c r="I2880" i="56"/>
  <c r="I2896" i="56"/>
  <c r="I2912" i="56"/>
  <c r="I2928" i="56"/>
  <c r="I2944" i="56"/>
  <c r="I2960" i="56"/>
  <c r="I2976" i="56"/>
  <c r="I2992" i="56"/>
  <c r="I3008" i="56"/>
  <c r="I3024" i="56"/>
  <c r="I3040" i="56"/>
  <c r="I3056" i="56"/>
  <c r="I3072" i="56"/>
  <c r="I2334" i="56"/>
  <c r="I2350" i="56"/>
  <c r="I2366" i="56"/>
  <c r="I2382" i="56"/>
  <c r="I2398" i="56"/>
  <c r="I2414" i="56"/>
  <c r="I2430" i="56"/>
  <c r="I2446" i="56"/>
  <c r="I2462" i="56"/>
  <c r="I2478" i="56"/>
  <c r="I2494" i="56"/>
  <c r="I2510" i="56"/>
  <c r="I2526" i="56"/>
  <c r="I2542" i="56"/>
  <c r="I2558" i="56"/>
  <c r="I2574" i="56"/>
  <c r="I2590" i="56"/>
  <c r="I2606" i="56"/>
  <c r="I2622" i="56"/>
  <c r="I2638" i="56"/>
  <c r="I2654" i="56"/>
  <c r="I2670" i="56"/>
  <c r="I2686" i="56"/>
  <c r="I2702" i="56"/>
  <c r="I2718" i="56"/>
  <c r="I2734" i="56"/>
  <c r="I2750" i="56"/>
  <c r="I2766" i="56"/>
  <c r="I2782" i="56"/>
  <c r="I2798" i="56"/>
  <c r="I2814" i="56"/>
  <c r="I2830" i="56"/>
  <c r="I2846" i="56"/>
  <c r="I2862" i="56"/>
  <c r="I2878" i="56"/>
  <c r="I2894" i="56"/>
  <c r="I2910" i="56"/>
  <c r="I2926" i="56"/>
  <c r="I2942" i="56"/>
  <c r="I2958" i="56"/>
  <c r="I2974" i="56"/>
  <c r="I2990" i="56"/>
  <c r="I3006" i="56"/>
  <c r="I3022" i="56"/>
  <c r="I3038" i="56"/>
  <c r="I3054" i="56"/>
  <c r="I3070" i="56"/>
  <c r="I2700" i="56"/>
  <c r="I2716" i="56"/>
  <c r="I2732" i="56"/>
  <c r="I2748" i="56"/>
  <c r="I2764" i="56"/>
  <c r="I2780" i="56"/>
  <c r="I2796" i="56"/>
  <c r="I2812" i="56"/>
  <c r="I2828" i="56"/>
  <c r="I2844" i="56"/>
  <c r="I2860" i="56"/>
  <c r="I2876" i="56"/>
  <c r="I2892" i="56"/>
  <c r="I2908" i="56"/>
  <c r="I2924" i="56"/>
  <c r="I2940" i="56"/>
  <c r="I2956" i="56"/>
  <c r="I2972" i="56"/>
  <c r="I2988" i="56"/>
  <c r="I3004" i="56"/>
  <c r="I3020" i="56"/>
  <c r="I3036" i="56"/>
  <c r="I3052" i="56"/>
  <c r="I3068" i="56"/>
  <c r="I2378" i="56"/>
  <c r="I2394" i="56"/>
  <c r="I2410" i="56"/>
  <c r="I2426" i="56"/>
  <c r="I2442" i="56"/>
  <c r="I2458" i="56"/>
  <c r="I2474" i="56"/>
  <c r="I2490" i="56"/>
  <c r="I2506" i="56"/>
  <c r="I2522" i="56"/>
  <c r="I2538" i="56"/>
  <c r="I2554" i="56"/>
  <c r="I2570" i="56"/>
  <c r="I2586" i="56"/>
  <c r="I2602" i="56"/>
  <c r="I2618" i="56"/>
  <c r="I2634" i="56"/>
  <c r="I2650" i="56"/>
  <c r="I2666" i="56"/>
  <c r="I2682" i="56"/>
  <c r="I2698" i="56"/>
  <c r="I2714" i="56"/>
  <c r="I2730" i="56"/>
  <c r="I2746" i="56"/>
  <c r="I2762" i="56"/>
  <c r="I2778" i="56"/>
  <c r="I2794" i="56"/>
  <c r="I2810" i="56"/>
  <c r="I2826" i="56"/>
  <c r="I2842" i="56"/>
  <c r="I2858" i="56"/>
  <c r="I2874" i="56"/>
  <c r="I2890" i="56"/>
  <c r="I2906" i="56"/>
  <c r="I2922" i="56"/>
  <c r="I2938" i="56"/>
  <c r="I2954" i="56"/>
  <c r="I2970" i="56"/>
  <c r="I2986" i="56"/>
  <c r="I3002" i="56"/>
  <c r="I3018" i="56"/>
  <c r="I3034" i="56"/>
  <c r="I3050" i="56"/>
  <c r="I3066" i="56"/>
  <c r="I2328" i="56"/>
  <c r="I2344" i="56"/>
  <c r="I2360" i="56"/>
  <c r="I2376" i="56"/>
  <c r="I2392" i="56"/>
  <c r="I2408" i="56"/>
  <c r="I2424" i="56"/>
  <c r="I2440" i="56"/>
  <c r="I2456" i="56"/>
  <c r="I2472" i="56"/>
  <c r="I2488" i="56"/>
  <c r="I2504" i="56"/>
  <c r="I2520" i="56"/>
  <c r="I2536" i="56"/>
  <c r="I2552" i="56"/>
  <c r="I2568" i="56"/>
  <c r="I2584" i="56"/>
  <c r="I2600" i="56"/>
  <c r="I2616" i="56"/>
  <c r="I2632" i="56"/>
  <c r="I2648" i="56"/>
  <c r="I2664" i="56"/>
  <c r="I2680" i="56"/>
  <c r="I2696" i="56"/>
  <c r="I2712" i="56"/>
  <c r="I2728" i="56"/>
  <c r="I2744" i="56"/>
  <c r="I2760" i="56"/>
  <c r="I2776" i="56"/>
  <c r="I2792" i="56"/>
  <c r="I2808" i="56"/>
  <c r="I2824" i="56"/>
  <c r="I2840" i="56"/>
  <c r="I2856" i="56"/>
  <c r="I2872" i="56"/>
  <c r="I2888" i="56"/>
  <c r="I2904" i="56"/>
  <c r="I2920" i="56"/>
  <c r="I2936" i="56"/>
  <c r="I2952" i="56"/>
  <c r="I2968" i="56"/>
  <c r="I2984" i="56"/>
  <c r="I3000" i="56"/>
  <c r="I3016" i="56"/>
  <c r="I3032" i="56"/>
  <c r="I3048" i="56"/>
  <c r="I3064" i="56"/>
  <c r="I2326" i="56"/>
  <c r="I2342" i="56"/>
  <c r="I2358" i="56"/>
  <c r="I2374" i="56"/>
  <c r="I2390" i="56"/>
  <c r="I2406" i="56"/>
  <c r="I2422" i="56"/>
  <c r="I2438" i="56"/>
  <c r="I2454" i="56"/>
  <c r="I2470" i="56"/>
  <c r="I2486" i="56"/>
  <c r="I2502" i="56"/>
  <c r="I2518" i="56"/>
  <c r="I2534" i="56"/>
  <c r="I2550" i="56"/>
  <c r="I2566" i="56"/>
  <c r="I2582" i="56"/>
  <c r="I2598" i="56"/>
  <c r="I2614" i="56"/>
  <c r="I2630" i="56"/>
  <c r="I2646" i="56"/>
  <c r="I2662" i="56"/>
  <c r="I2678" i="56"/>
  <c r="I2694" i="56"/>
  <c r="I2710" i="56"/>
  <c r="I2726" i="56"/>
  <c r="I2742" i="56"/>
  <c r="I2758" i="56"/>
  <c r="I2774" i="56"/>
  <c r="I2790" i="56"/>
  <c r="I2806" i="56"/>
  <c r="I2822" i="56"/>
  <c r="I2838" i="56"/>
  <c r="I2854" i="56"/>
  <c r="I2870" i="56"/>
  <c r="I2886" i="56"/>
  <c r="I2902" i="56"/>
  <c r="I2918" i="56"/>
  <c r="I2934" i="56"/>
  <c r="I2950" i="56"/>
  <c r="I2966" i="56"/>
  <c r="I2982" i="56"/>
  <c r="I2998" i="56"/>
  <c r="I3014" i="56"/>
  <c r="I3030" i="56"/>
  <c r="I3046" i="56"/>
  <c r="I3062" i="56"/>
  <c r="I3078" i="56"/>
  <c r="I3080" i="56"/>
  <c r="I3082" i="56"/>
  <c r="I3084" i="56"/>
  <c r="I3086" i="56"/>
  <c r="I3088" i="56"/>
  <c r="I3090" i="56"/>
  <c r="I3092" i="56"/>
  <c r="I3094" i="56"/>
  <c r="I3096" i="56"/>
  <c r="I3098" i="56"/>
  <c r="I3100" i="56"/>
  <c r="I3102" i="56"/>
  <c r="I3104" i="56"/>
  <c r="I3106" i="56"/>
  <c r="I3108" i="56"/>
  <c r="I3110" i="56"/>
  <c r="I3112" i="56"/>
  <c r="I3114" i="56"/>
  <c r="I3116" i="56"/>
  <c r="I3118" i="56"/>
  <c r="I3120" i="56"/>
  <c r="I3122" i="56"/>
  <c r="I3124" i="56"/>
  <c r="I3126" i="56"/>
  <c r="I3128" i="56"/>
  <c r="I3130" i="56"/>
  <c r="I3132" i="56"/>
  <c r="I3134" i="56"/>
  <c r="I3136" i="56"/>
  <c r="I3138" i="56"/>
  <c r="I3140" i="56"/>
  <c r="I3142" i="56"/>
  <c r="I3144" i="56"/>
  <c r="I3146" i="56"/>
  <c r="I3148" i="56"/>
  <c r="I3150" i="56"/>
  <c r="I3152" i="56"/>
  <c r="I3154" i="56"/>
  <c r="I3156" i="56"/>
  <c r="I3158" i="56"/>
  <c r="I3160" i="56"/>
  <c r="I3162" i="56"/>
  <c r="I3164" i="56"/>
  <c r="I3166" i="56"/>
  <c r="I3168" i="56"/>
  <c r="I3170" i="56"/>
  <c r="I3172" i="56"/>
  <c r="I3174" i="56"/>
  <c r="I3176" i="56"/>
  <c r="I3178" i="56"/>
  <c r="I3180" i="56"/>
  <c r="I3182" i="56"/>
  <c r="I3184" i="56"/>
  <c r="I3186" i="56"/>
  <c r="I3188" i="56"/>
  <c r="I3190" i="56"/>
  <c r="I3192" i="56"/>
  <c r="I3194" i="56"/>
  <c r="I3196" i="56"/>
  <c r="I3198" i="56"/>
  <c r="I3200" i="56"/>
  <c r="I3202" i="56"/>
  <c r="I3204" i="56"/>
  <c r="I3206" i="56"/>
  <c r="I3208" i="56"/>
  <c r="I3210" i="56"/>
  <c r="I3212" i="56"/>
  <c r="I3214" i="56"/>
  <c r="I3216" i="56"/>
  <c r="I3218" i="56"/>
  <c r="I3220" i="56"/>
  <c r="I3222" i="56"/>
  <c r="I3224" i="56"/>
  <c r="I3226" i="56"/>
  <c r="I3228" i="56"/>
  <c r="I3230" i="56"/>
  <c r="I3232" i="56"/>
  <c r="I3234" i="56"/>
  <c r="I3236" i="56"/>
  <c r="I3238" i="56"/>
  <c r="I3240" i="56"/>
  <c r="I3242" i="56"/>
  <c r="I3244" i="56"/>
  <c r="I3246" i="56"/>
  <c r="I3248" i="56"/>
  <c r="I3250" i="56"/>
  <c r="I3252" i="56"/>
  <c r="I3254" i="56"/>
  <c r="I3256" i="56"/>
  <c r="I3258" i="56"/>
  <c r="I3260" i="56"/>
  <c r="I3262" i="56"/>
  <c r="I3264" i="56"/>
  <c r="I3266" i="56"/>
  <c r="I3268" i="56"/>
  <c r="I3270" i="56"/>
  <c r="I3272" i="56"/>
  <c r="I3274" i="56"/>
  <c r="I3276" i="56"/>
  <c r="I3278" i="56"/>
  <c r="I3280" i="56"/>
  <c r="I3282" i="56"/>
  <c r="I3284" i="56"/>
  <c r="I3286" i="56"/>
  <c r="I3288" i="56"/>
  <c r="I3290" i="56"/>
  <c r="I3292" i="56"/>
  <c r="I3294" i="56"/>
  <c r="I3296" i="56"/>
  <c r="I3298" i="56"/>
  <c r="I3300" i="56"/>
  <c r="I3302" i="56"/>
  <c r="I3304" i="56"/>
  <c r="I3306" i="56"/>
  <c r="I3308" i="56"/>
  <c r="I3310" i="56"/>
  <c r="I3312" i="56"/>
  <c r="I3314" i="56"/>
  <c r="I3316" i="56"/>
  <c r="I3318" i="56"/>
  <c r="I3320" i="56"/>
  <c r="I3322" i="56"/>
  <c r="I3324" i="56"/>
  <c r="I3326" i="56"/>
  <c r="I3328" i="56"/>
  <c r="I3330" i="56"/>
  <c r="I3332" i="56"/>
  <c r="I3334" i="56"/>
  <c r="I3336" i="56"/>
  <c r="I3338" i="56"/>
  <c r="I3340" i="56"/>
  <c r="I3342" i="56"/>
  <c r="I3344" i="56"/>
  <c r="I3346" i="56"/>
  <c r="I3348" i="56"/>
  <c r="I3350" i="56"/>
  <c r="I3352" i="56"/>
  <c r="I3354" i="56"/>
  <c r="I3356" i="56"/>
  <c r="I3358" i="56"/>
  <c r="I3360" i="56"/>
  <c r="I3362" i="56"/>
  <c r="I3364" i="56"/>
  <c r="I3366" i="56"/>
  <c r="I3368" i="56"/>
  <c r="I3370" i="56"/>
  <c r="I3372" i="56"/>
  <c r="I3374" i="56"/>
  <c r="I3376" i="56"/>
  <c r="I3378" i="56"/>
  <c r="I3380" i="56"/>
  <c r="I3382" i="56"/>
  <c r="I3384" i="56"/>
  <c r="I3386" i="56"/>
  <c r="I3388" i="56"/>
  <c r="I3390" i="56"/>
  <c r="I3392" i="56"/>
  <c r="I3394" i="56"/>
  <c r="I3396" i="56"/>
  <c r="I3398" i="56"/>
  <c r="I3400" i="56"/>
  <c r="I3402" i="56"/>
  <c r="I3404" i="56"/>
  <c r="I3406" i="56"/>
  <c r="I3408" i="56"/>
  <c r="I3410" i="56"/>
  <c r="I3412" i="56"/>
  <c r="I3414" i="56"/>
  <c r="I3416" i="56"/>
  <c r="I3418" i="56"/>
  <c r="I3420" i="56"/>
  <c r="I3422" i="56"/>
  <c r="I3424" i="56"/>
  <c r="I3426" i="56"/>
  <c r="I3428" i="56"/>
  <c r="I3430" i="56"/>
  <c r="I3432" i="56"/>
  <c r="I3434" i="56"/>
  <c r="I3436" i="56"/>
  <c r="I3438" i="56"/>
  <c r="I3440" i="56"/>
  <c r="I3442" i="56"/>
  <c r="I3444" i="56"/>
  <c r="I3446" i="56"/>
  <c r="I3448" i="56"/>
  <c r="I3450" i="56"/>
  <c r="I3452" i="56"/>
  <c r="I3454" i="56"/>
  <c r="I3456" i="56"/>
  <c r="I3458" i="56"/>
  <c r="I3460" i="56"/>
  <c r="I3462" i="56"/>
  <c r="I3464" i="56"/>
  <c r="I3466" i="56"/>
  <c r="I3468" i="56"/>
  <c r="I3470" i="56"/>
  <c r="I3472" i="56"/>
  <c r="I3474" i="56"/>
  <c r="I3476" i="56"/>
  <c r="I3478" i="56"/>
  <c r="I3480" i="56"/>
  <c r="I3482" i="56"/>
  <c r="I3484" i="56"/>
  <c r="I3486" i="56"/>
  <c r="I3488" i="56"/>
  <c r="I3490" i="56"/>
  <c r="I3492" i="56"/>
  <c r="I3494" i="56"/>
  <c r="I3496" i="56"/>
  <c r="I3498" i="56"/>
  <c r="I3500" i="56"/>
  <c r="I3502" i="56"/>
  <c r="I3504" i="56"/>
  <c r="I3506" i="56"/>
  <c r="I3508" i="56"/>
  <c r="I3510" i="56"/>
  <c r="I3512" i="56"/>
  <c r="I3514" i="56"/>
  <c r="I3516" i="56"/>
  <c r="I3518" i="56"/>
  <c r="I3520" i="56"/>
  <c r="I3522" i="56"/>
  <c r="I3524" i="56"/>
  <c r="I3526" i="56"/>
  <c r="I3528" i="56"/>
  <c r="I3530" i="56"/>
  <c r="I3532" i="56"/>
  <c r="I3534" i="56"/>
  <c r="I3536" i="56"/>
  <c r="I3538" i="56"/>
  <c r="I3540" i="56"/>
  <c r="I3542" i="56"/>
  <c r="I3544" i="56"/>
  <c r="I3546" i="56"/>
  <c r="I3548" i="56"/>
  <c r="I3550" i="56"/>
  <c r="I3552" i="56"/>
  <c r="I3554" i="56"/>
  <c r="I3556" i="56"/>
  <c r="I3558" i="56"/>
  <c r="I3560" i="56"/>
  <c r="I3562" i="56"/>
  <c r="I3564" i="56"/>
  <c r="I3566" i="56"/>
  <c r="I2325" i="56"/>
  <c r="I2327" i="56"/>
  <c r="I2329" i="56"/>
  <c r="I2331" i="56"/>
  <c r="I2333" i="56"/>
  <c r="I2335" i="56"/>
  <c r="I2337" i="56"/>
  <c r="I2339" i="56"/>
  <c r="I2341" i="56"/>
  <c r="I2343" i="56"/>
  <c r="I2345" i="56"/>
  <c r="I2347" i="56"/>
  <c r="I2349" i="56"/>
  <c r="I2351" i="56"/>
  <c r="I2353" i="56"/>
  <c r="I2355" i="56"/>
  <c r="I2357" i="56"/>
  <c r="I2359" i="56"/>
  <c r="I2361" i="56"/>
  <c r="I2363" i="56"/>
  <c r="I2365" i="56"/>
  <c r="I2367" i="56"/>
  <c r="I2369" i="56"/>
  <c r="I2371" i="56"/>
  <c r="I2373" i="56"/>
  <c r="I2375" i="56"/>
  <c r="I2377" i="56"/>
  <c r="I2379" i="56"/>
  <c r="I2381" i="56"/>
  <c r="I2383" i="56"/>
  <c r="I2385" i="56"/>
  <c r="I2387" i="56"/>
  <c r="I2389" i="56"/>
  <c r="I2391" i="56"/>
  <c r="I2393" i="56"/>
  <c r="I2395" i="56"/>
  <c r="I2397" i="56"/>
  <c r="I2399" i="56"/>
  <c r="I2401" i="56"/>
  <c r="I2403" i="56"/>
  <c r="I2405" i="56"/>
  <c r="I2407" i="56"/>
  <c r="I2409" i="56"/>
  <c r="I2411" i="56"/>
  <c r="I2413" i="56"/>
  <c r="I2415" i="56"/>
  <c r="I2417" i="56"/>
  <c r="I2419" i="56"/>
  <c r="I2421" i="56"/>
  <c r="I2423" i="56"/>
  <c r="I2425" i="56"/>
  <c r="I2427" i="56"/>
  <c r="I2429" i="56"/>
  <c r="I2431" i="56"/>
  <c r="I2433" i="56"/>
  <c r="I2435" i="56"/>
  <c r="I2437" i="56"/>
  <c r="I2439" i="56"/>
  <c r="I2441" i="56"/>
  <c r="I2443" i="56"/>
  <c r="I2445" i="56"/>
  <c r="I2447" i="56"/>
  <c r="I2449" i="56"/>
  <c r="I2451" i="56"/>
  <c r="I2453" i="56"/>
  <c r="I2455" i="56"/>
  <c r="I2457" i="56"/>
  <c r="I2459" i="56"/>
  <c r="I2461" i="56"/>
  <c r="I2463" i="56"/>
  <c r="I2465" i="56"/>
  <c r="I2467" i="56"/>
  <c r="I2469" i="56"/>
  <c r="I2471" i="56"/>
  <c r="I2473" i="56"/>
  <c r="I2475" i="56"/>
  <c r="I2477" i="56"/>
  <c r="I2479" i="56"/>
  <c r="I2481" i="56"/>
  <c r="I2483" i="56"/>
  <c r="I2485" i="56"/>
  <c r="I2487" i="56"/>
  <c r="I2489" i="56"/>
  <c r="I2491" i="56"/>
  <c r="I2493" i="56"/>
  <c r="I2495" i="56"/>
  <c r="I2497" i="56"/>
  <c r="I2499" i="56"/>
  <c r="I2501" i="56"/>
  <c r="I2503" i="56"/>
  <c r="I2505" i="56"/>
  <c r="I2507" i="56"/>
  <c r="I2509" i="56"/>
  <c r="I2511" i="56"/>
  <c r="I2513" i="56"/>
  <c r="I2515" i="56"/>
  <c r="I2517" i="56"/>
  <c r="I2519" i="56"/>
  <c r="I2521" i="56"/>
  <c r="I2523" i="56"/>
  <c r="I2525" i="56"/>
  <c r="I2527" i="56"/>
  <c r="I2529" i="56"/>
  <c r="I2531" i="56"/>
  <c r="I2533" i="56"/>
  <c r="I2535" i="56"/>
  <c r="I2537" i="56"/>
  <c r="I2539" i="56"/>
  <c r="I2541" i="56"/>
  <c r="I2543" i="56"/>
  <c r="I2545" i="56"/>
  <c r="I2547" i="56"/>
  <c r="I2549" i="56"/>
  <c r="I2551" i="56"/>
  <c r="I2553" i="56"/>
  <c r="I2555" i="56"/>
  <c r="I2557" i="56"/>
  <c r="I2559" i="56"/>
  <c r="I2561" i="56"/>
  <c r="I2563" i="56"/>
  <c r="I2565" i="56"/>
  <c r="I2567" i="56"/>
  <c r="I2569" i="56"/>
  <c r="I2571" i="56"/>
  <c r="I2573" i="56"/>
  <c r="I2575" i="56"/>
  <c r="I2577" i="56"/>
  <c r="I2579" i="56"/>
  <c r="I2581" i="56"/>
  <c r="I2583" i="56"/>
  <c r="I2585" i="56"/>
  <c r="I2587" i="56"/>
  <c r="I2589" i="56"/>
  <c r="I2591" i="56"/>
  <c r="I2593" i="56"/>
  <c r="I2595" i="56"/>
  <c r="I2597" i="56"/>
  <c r="I2599" i="56"/>
  <c r="I2601" i="56"/>
  <c r="I2603" i="56"/>
  <c r="I2605" i="56"/>
  <c r="I2607" i="56"/>
  <c r="I2609" i="56"/>
  <c r="I2611" i="56"/>
  <c r="I2613" i="56"/>
  <c r="I2615" i="56"/>
  <c r="I2617" i="56"/>
  <c r="I2619" i="56"/>
  <c r="I2621" i="56"/>
  <c r="I2623" i="56"/>
  <c r="I2625" i="56"/>
  <c r="I2627" i="56"/>
  <c r="I2629" i="56"/>
  <c r="I2631" i="56"/>
  <c r="I2633" i="56"/>
  <c r="I2635" i="56"/>
  <c r="I2637" i="56"/>
  <c r="I2639" i="56"/>
  <c r="I2641" i="56"/>
  <c r="I2643" i="56"/>
  <c r="I2645" i="56"/>
  <c r="I2647" i="56"/>
  <c r="I2649" i="56"/>
  <c r="I2651" i="56"/>
  <c r="I2653" i="56"/>
  <c r="I2655" i="56"/>
  <c r="I2657" i="56"/>
  <c r="I2659" i="56"/>
  <c r="I2661" i="56"/>
  <c r="I2663" i="56"/>
  <c r="I2665" i="56"/>
  <c r="I2667" i="56"/>
  <c r="I2669" i="56"/>
  <c r="I2671" i="56"/>
  <c r="I2673" i="56"/>
  <c r="I2675" i="56"/>
  <c r="I2677" i="56"/>
  <c r="I2679" i="56"/>
  <c r="I2681" i="56"/>
  <c r="I2683" i="56"/>
  <c r="I2685" i="56"/>
  <c r="I2687" i="56"/>
  <c r="I2689" i="56"/>
  <c r="I2691" i="56"/>
  <c r="I2693" i="56"/>
  <c r="I2695" i="56"/>
  <c r="I2697" i="56"/>
  <c r="I2699" i="56"/>
  <c r="I2701" i="56"/>
  <c r="I2703" i="56"/>
  <c r="I2705" i="56"/>
  <c r="I2707" i="56"/>
  <c r="I2709" i="56"/>
  <c r="I2711" i="56"/>
  <c r="I2713" i="56"/>
  <c r="I2715" i="56"/>
  <c r="I2717" i="56"/>
  <c r="I2719" i="56"/>
  <c r="I2721" i="56"/>
  <c r="I2723" i="56"/>
  <c r="I2725" i="56"/>
  <c r="I2727" i="56"/>
  <c r="I2729" i="56"/>
  <c r="I2731" i="56"/>
  <c r="I2733" i="56"/>
  <c r="I2735" i="56"/>
  <c r="I2737" i="56"/>
  <c r="I2739" i="56"/>
  <c r="I2741" i="56"/>
  <c r="I2743" i="56"/>
  <c r="I2745" i="56"/>
  <c r="I2747" i="56"/>
  <c r="I2749" i="56"/>
  <c r="I2751" i="56"/>
  <c r="I2753" i="56"/>
  <c r="I2755" i="56"/>
  <c r="I2757" i="56"/>
  <c r="I2759" i="56"/>
  <c r="I2761" i="56"/>
  <c r="I2763" i="56"/>
  <c r="I2765" i="56"/>
  <c r="I2767" i="56"/>
  <c r="I2769" i="56"/>
  <c r="I2771" i="56"/>
  <c r="I2773" i="56"/>
  <c r="I2775" i="56"/>
  <c r="I2777" i="56"/>
  <c r="I2779" i="56"/>
  <c r="I2781" i="56"/>
  <c r="I2783" i="56"/>
  <c r="I2785" i="56"/>
  <c r="I2787" i="56"/>
  <c r="I2789" i="56"/>
  <c r="I2791" i="56"/>
  <c r="I2793" i="56"/>
  <c r="I2795" i="56"/>
  <c r="I2797" i="56"/>
  <c r="I2799" i="56"/>
  <c r="I2801" i="56"/>
  <c r="I2803" i="56"/>
  <c r="I2805" i="56"/>
  <c r="I2807" i="56"/>
  <c r="I2809" i="56"/>
  <c r="I2811" i="56"/>
  <c r="I2813" i="56"/>
  <c r="I2815" i="56"/>
  <c r="I2817" i="56"/>
  <c r="I2819" i="56"/>
  <c r="I2821" i="56"/>
  <c r="I2823" i="56"/>
  <c r="I2825" i="56"/>
  <c r="I2827" i="56"/>
  <c r="I2829" i="56"/>
  <c r="I2831" i="56"/>
  <c r="I2833" i="56"/>
  <c r="I2835" i="56"/>
  <c r="I2837" i="56"/>
  <c r="I2839" i="56"/>
  <c r="I2841" i="56"/>
  <c r="I2843" i="56"/>
  <c r="I2845" i="56"/>
  <c r="I2847" i="56"/>
  <c r="I2849" i="56"/>
  <c r="I2851" i="56"/>
  <c r="I2853" i="56"/>
  <c r="I2855" i="56"/>
  <c r="I2857" i="56"/>
  <c r="I2859" i="56"/>
  <c r="I2861" i="56"/>
  <c r="I2863" i="56"/>
  <c r="I2865" i="56"/>
  <c r="I2867" i="56"/>
  <c r="I2869" i="56"/>
  <c r="I2871" i="56"/>
  <c r="I2873" i="56"/>
  <c r="I2875" i="56"/>
  <c r="I2877" i="56"/>
  <c r="I2879" i="56"/>
  <c r="I2881" i="56"/>
  <c r="I2883" i="56"/>
  <c r="I2885" i="56"/>
  <c r="I2887" i="56"/>
  <c r="I2889" i="56"/>
  <c r="I2891" i="56"/>
  <c r="I2893" i="56"/>
  <c r="I2895" i="56"/>
  <c r="I2897" i="56"/>
  <c r="I2899" i="56"/>
  <c r="I2901" i="56"/>
  <c r="I2903" i="56"/>
  <c r="I2905" i="56"/>
  <c r="I2907" i="56"/>
  <c r="I2909" i="56"/>
  <c r="I2911" i="56"/>
  <c r="I2913" i="56"/>
  <c r="I2915" i="56"/>
  <c r="I2917" i="56"/>
  <c r="I2919" i="56"/>
  <c r="I2921" i="56"/>
  <c r="I2923" i="56"/>
  <c r="I2925" i="56"/>
  <c r="I2927" i="56"/>
  <c r="I2929" i="56"/>
  <c r="I2931" i="56"/>
  <c r="I2933" i="56"/>
  <c r="I2935" i="56"/>
  <c r="I2937" i="56"/>
  <c r="I2939" i="56"/>
  <c r="I2941" i="56"/>
  <c r="I2943" i="56"/>
  <c r="I2945" i="56"/>
  <c r="I2947" i="56"/>
  <c r="I2949" i="56"/>
  <c r="I2951" i="56"/>
  <c r="I2953" i="56"/>
  <c r="I2955" i="56"/>
  <c r="I2957" i="56"/>
  <c r="I2959" i="56"/>
  <c r="I2961" i="56"/>
  <c r="I2963" i="56"/>
  <c r="I2965" i="56"/>
  <c r="I2967" i="56"/>
  <c r="I2969" i="56"/>
  <c r="I2971" i="56"/>
  <c r="I2973" i="56"/>
  <c r="I2975" i="56"/>
  <c r="I2977" i="56"/>
  <c r="I2979" i="56"/>
  <c r="I2981" i="56"/>
  <c r="I2983" i="56"/>
  <c r="I2985" i="56"/>
  <c r="I2987" i="56"/>
  <c r="I2989" i="56"/>
  <c r="I2991" i="56"/>
  <c r="I2993" i="56"/>
  <c r="I2995" i="56"/>
  <c r="I2997" i="56"/>
  <c r="I2999" i="56"/>
  <c r="I3001" i="56"/>
  <c r="I3003" i="56"/>
  <c r="I3005" i="56"/>
  <c r="I3007" i="56"/>
  <c r="I3009" i="56"/>
  <c r="I3011" i="56"/>
  <c r="I3013" i="56"/>
  <c r="I3015" i="56"/>
  <c r="I3017" i="56"/>
  <c r="I3019" i="56"/>
  <c r="I3021" i="56"/>
  <c r="I3023" i="56"/>
  <c r="I3025" i="56"/>
  <c r="I3027" i="56"/>
  <c r="I3029" i="56"/>
  <c r="I3031" i="56"/>
  <c r="I3033" i="56"/>
  <c r="I3035" i="56"/>
  <c r="I3037" i="56"/>
  <c r="I3039" i="56"/>
  <c r="I3041" i="56"/>
  <c r="I3043" i="56"/>
  <c r="I3045" i="56"/>
  <c r="I3047" i="56"/>
  <c r="I3049" i="56"/>
  <c r="I3051" i="56"/>
  <c r="I3053" i="56"/>
  <c r="I3055" i="56"/>
  <c r="I3057" i="56"/>
  <c r="I3059" i="56"/>
  <c r="I3061" i="56"/>
  <c r="I3063" i="56"/>
  <c r="I3065" i="56"/>
  <c r="I3067" i="56"/>
  <c r="I3069" i="56"/>
  <c r="I3071" i="56"/>
  <c r="I3073" i="56"/>
  <c r="I3075" i="56"/>
  <c r="I3077" i="56"/>
  <c r="I3079" i="56"/>
  <c r="I3081" i="56"/>
  <c r="I3083" i="56"/>
  <c r="I3085" i="56"/>
  <c r="I3087" i="56"/>
  <c r="I3089" i="56"/>
  <c r="I3091" i="56"/>
  <c r="I3093" i="56"/>
  <c r="I3095" i="56"/>
  <c r="I3097" i="56"/>
  <c r="I3099" i="56"/>
  <c r="I3101" i="56"/>
  <c r="I3103" i="56"/>
  <c r="I3105" i="56"/>
  <c r="I3107" i="56"/>
  <c r="I3109" i="56"/>
  <c r="I3111" i="56"/>
  <c r="I3113" i="56"/>
  <c r="I3115" i="56"/>
  <c r="I3117" i="56"/>
  <c r="I3119" i="56"/>
  <c r="I3121" i="56"/>
  <c r="I3123" i="56"/>
  <c r="I3125" i="56"/>
  <c r="I3127" i="56"/>
  <c r="I3129" i="56"/>
  <c r="I3131" i="56"/>
  <c r="I3133" i="56"/>
  <c r="I3135" i="56"/>
  <c r="I3137" i="56"/>
  <c r="I3139" i="56"/>
  <c r="I3141" i="56"/>
  <c r="I3143" i="56"/>
  <c r="I3145" i="56"/>
  <c r="I3147" i="56"/>
  <c r="I3149" i="56"/>
  <c r="I3151" i="56"/>
  <c r="I3153" i="56"/>
  <c r="I3155" i="56"/>
  <c r="I3157" i="56"/>
  <c r="I3159" i="56"/>
  <c r="I3161" i="56"/>
  <c r="I3163" i="56"/>
  <c r="I3165" i="56"/>
  <c r="I3167" i="56"/>
  <c r="I3169" i="56"/>
  <c r="I3171" i="56"/>
  <c r="I3173" i="56"/>
  <c r="I3175" i="56"/>
  <c r="I3177" i="56"/>
  <c r="I3179" i="56"/>
  <c r="I3181" i="56"/>
  <c r="I3183" i="56"/>
  <c r="I3185" i="56"/>
  <c r="I3187" i="56"/>
  <c r="I3189" i="56"/>
  <c r="I3191" i="56"/>
  <c r="I3193" i="56"/>
  <c r="I3195" i="56"/>
  <c r="I3197" i="56"/>
  <c r="I3199" i="56"/>
  <c r="I3201" i="56"/>
  <c r="I3203" i="56"/>
  <c r="I3205" i="56"/>
  <c r="I3207" i="56"/>
  <c r="I3209" i="56"/>
  <c r="I3211" i="56"/>
  <c r="I3213" i="56"/>
  <c r="I3215" i="56"/>
  <c r="I3217" i="56"/>
  <c r="I3219" i="56"/>
  <c r="I3221" i="56"/>
  <c r="I3223" i="56"/>
  <c r="I3225" i="56"/>
  <c r="I3227" i="56"/>
  <c r="I3229" i="56"/>
  <c r="I3231" i="56"/>
  <c r="I3233" i="56"/>
  <c r="I3235" i="56"/>
  <c r="I3237" i="56"/>
  <c r="I3239" i="56"/>
  <c r="I3241" i="56"/>
  <c r="I3243" i="56"/>
  <c r="I3245" i="56"/>
  <c r="I3247" i="56"/>
  <c r="I3249" i="56"/>
  <c r="I3251" i="56"/>
  <c r="I3253" i="56"/>
  <c r="I3255" i="56"/>
  <c r="I3257" i="56"/>
  <c r="I3259" i="56"/>
  <c r="I3261" i="56"/>
  <c r="I3263" i="56"/>
  <c r="I3265" i="56"/>
  <c r="I3267" i="56"/>
  <c r="I3269" i="56"/>
  <c r="I3271" i="56"/>
  <c r="I3273" i="56"/>
  <c r="I3275" i="56"/>
  <c r="I3277" i="56"/>
  <c r="I3279" i="56"/>
  <c r="I3281" i="56"/>
  <c r="I3283" i="56"/>
  <c r="I3285" i="56"/>
  <c r="I3287" i="56"/>
  <c r="I3289" i="56"/>
  <c r="I3291" i="56"/>
  <c r="I3293" i="56"/>
  <c r="I3295" i="56"/>
  <c r="I3297" i="56"/>
  <c r="I3299" i="56"/>
  <c r="I3301" i="56"/>
  <c r="I3303" i="56"/>
  <c r="I3305" i="56"/>
  <c r="I3307" i="56"/>
  <c r="I3309" i="56"/>
  <c r="I3311" i="56"/>
  <c r="I3313" i="56"/>
  <c r="I3315" i="56"/>
  <c r="I3317" i="56"/>
  <c r="I3319" i="56"/>
  <c r="I3321" i="56"/>
  <c r="I3323" i="56"/>
  <c r="I3325" i="56"/>
  <c r="I3327" i="56"/>
  <c r="I3329" i="56"/>
  <c r="I3331" i="56"/>
  <c r="I3333" i="56"/>
  <c r="I3335" i="56"/>
  <c r="I3337" i="56"/>
  <c r="I3339" i="56"/>
  <c r="I3341" i="56"/>
  <c r="I3343" i="56"/>
  <c r="I3345" i="56"/>
  <c r="I3347" i="56"/>
  <c r="I3349" i="56"/>
  <c r="I3351" i="56"/>
  <c r="I3353" i="56"/>
  <c r="I3355" i="56"/>
  <c r="I3357" i="56"/>
  <c r="I3359" i="56"/>
  <c r="I3361" i="56"/>
  <c r="I3363" i="56"/>
  <c r="I3365" i="56"/>
  <c r="I3367" i="56"/>
  <c r="I3369" i="56"/>
  <c r="I3371" i="56"/>
  <c r="I3373" i="56"/>
  <c r="I3375" i="56"/>
  <c r="I3377" i="56"/>
  <c r="I3379" i="56"/>
  <c r="I3381" i="56"/>
  <c r="I3383" i="56"/>
  <c r="I3385" i="56"/>
  <c r="I3387" i="56"/>
  <c r="I3389" i="56"/>
  <c r="I3391" i="56"/>
  <c r="I3393" i="56"/>
  <c r="I3395" i="56"/>
  <c r="I3397" i="56"/>
  <c r="I3399" i="56"/>
  <c r="I3401" i="56"/>
  <c r="I3403" i="56"/>
  <c r="I3405" i="56"/>
  <c r="I3407" i="56"/>
  <c r="I3409" i="56"/>
  <c r="I3411" i="56"/>
  <c r="I3413" i="56"/>
  <c r="I3415" i="56"/>
  <c r="I3417" i="56"/>
  <c r="I3419" i="56"/>
  <c r="I3421" i="56"/>
  <c r="I3423" i="56"/>
  <c r="I3425" i="56"/>
  <c r="I3427" i="56"/>
  <c r="I3429" i="56"/>
  <c r="I3431" i="56"/>
  <c r="I3433" i="56"/>
  <c r="I3435" i="56"/>
  <c r="I3437" i="56"/>
  <c r="I3439" i="56"/>
  <c r="I3441" i="56"/>
  <c r="I3443" i="56"/>
  <c r="I3445" i="56"/>
  <c r="I3447" i="56"/>
  <c r="I3449" i="56"/>
  <c r="I3451" i="56"/>
  <c r="I3453" i="56"/>
  <c r="I3455" i="56"/>
  <c r="I3457" i="56"/>
  <c r="I3459" i="56"/>
  <c r="I3461" i="56"/>
  <c r="I3463" i="56"/>
  <c r="I3465" i="56"/>
  <c r="I3467" i="56"/>
  <c r="I3469" i="56"/>
  <c r="I3471" i="56"/>
  <c r="I3473" i="56"/>
  <c r="I3475" i="56"/>
  <c r="I3477" i="56"/>
  <c r="I3479" i="56"/>
  <c r="I3481" i="56"/>
  <c r="I3483" i="56"/>
  <c r="I3485" i="56"/>
  <c r="I3487" i="56"/>
  <c r="I3489" i="56"/>
  <c r="I3491" i="56"/>
  <c r="I3493" i="56"/>
  <c r="I3495" i="56"/>
  <c r="I3497" i="56"/>
  <c r="I3499" i="56"/>
  <c r="I3501" i="56"/>
  <c r="I3503" i="56"/>
  <c r="I3505" i="56"/>
  <c r="I3507" i="56"/>
  <c r="I3509" i="56"/>
  <c r="I3511" i="56"/>
  <c r="I3513" i="56"/>
  <c r="I3515" i="56"/>
  <c r="I3517" i="56"/>
  <c r="I3519" i="56"/>
  <c r="I3521" i="56"/>
  <c r="I3523" i="56"/>
  <c r="I3525" i="56"/>
  <c r="I3527" i="56"/>
  <c r="I3529" i="56"/>
  <c r="I3531" i="56"/>
  <c r="I3533" i="56"/>
  <c r="I3535" i="56"/>
  <c r="I3537" i="56"/>
  <c r="I3539" i="56"/>
  <c r="I3541" i="56"/>
  <c r="I3543" i="56"/>
  <c r="I3545" i="56"/>
  <c r="I3547" i="56"/>
  <c r="I3549" i="56"/>
  <c r="I3551" i="56"/>
  <c r="I3553" i="56"/>
  <c r="I3555" i="56"/>
  <c r="I3557" i="56"/>
  <c r="I3559" i="56"/>
  <c r="I3561" i="56"/>
  <c r="I3563" i="56"/>
  <c r="I3565" i="56"/>
  <c r="I3567" i="56"/>
  <c r="I3569" i="56"/>
  <c r="I3571" i="56"/>
  <c r="I3573" i="56"/>
  <c r="I3575" i="56"/>
  <c r="I3577" i="56"/>
  <c r="I3579" i="56"/>
  <c r="I3581" i="56"/>
  <c r="I3583" i="56"/>
  <c r="I3585" i="56"/>
  <c r="I3587" i="56"/>
  <c r="I3589" i="56"/>
  <c r="I3591" i="56"/>
  <c r="I3593" i="56"/>
  <c r="I3595" i="56"/>
  <c r="I3597" i="56"/>
  <c r="I3599" i="56"/>
  <c r="I3601" i="56"/>
  <c r="I3603" i="56"/>
  <c r="I3605" i="56"/>
  <c r="I3607" i="56"/>
  <c r="I3609" i="56"/>
  <c r="I3611" i="56"/>
  <c r="I3613" i="56"/>
  <c r="I3615" i="56"/>
  <c r="I3617" i="56"/>
  <c r="I3619" i="56"/>
  <c r="I3621" i="56"/>
  <c r="I3623" i="56"/>
  <c r="I3625" i="56"/>
  <c r="I3627" i="56"/>
  <c r="I3629" i="56"/>
  <c r="I3631" i="56"/>
  <c r="I3633" i="56"/>
  <c r="I3635" i="56"/>
  <c r="I3637" i="56"/>
  <c r="I3639" i="56"/>
  <c r="I3641" i="56"/>
  <c r="I3643" i="56"/>
  <c r="I3645" i="56"/>
  <c r="I3647" i="56"/>
  <c r="I3649" i="56"/>
  <c r="I3651" i="56"/>
  <c r="I3653" i="56"/>
  <c r="I3655" i="56"/>
  <c r="I3657" i="56"/>
  <c r="I3659" i="56"/>
  <c r="I3661" i="56"/>
  <c r="I3663" i="56"/>
  <c r="I3665" i="56"/>
  <c r="I3667" i="56"/>
  <c r="I3669" i="56"/>
  <c r="I3671" i="56"/>
  <c r="I3673" i="56"/>
  <c r="I3675" i="56"/>
  <c r="I3677" i="56"/>
  <c r="I3679" i="56"/>
  <c r="I3681" i="56"/>
  <c r="I3683" i="56"/>
  <c r="I3685" i="56"/>
  <c r="I3687" i="56"/>
  <c r="I3689" i="56"/>
  <c r="I3691" i="56"/>
  <c r="I3693" i="56"/>
  <c r="I3695" i="56"/>
  <c r="I3697" i="56"/>
  <c r="I3699" i="56"/>
  <c r="I3701" i="56"/>
  <c r="I3703" i="56"/>
  <c r="I3705" i="56"/>
  <c r="I3707" i="56"/>
  <c r="I3709" i="56"/>
  <c r="I3711" i="56"/>
  <c r="I3713" i="56"/>
  <c r="I3715" i="56"/>
  <c r="I3717" i="56"/>
  <c r="I3719" i="56"/>
  <c r="I3721" i="56"/>
  <c r="I3723" i="56"/>
  <c r="I3725" i="56"/>
  <c r="I3727" i="56"/>
  <c r="I3729" i="56"/>
  <c r="I3731" i="56"/>
  <c r="I3733" i="56"/>
  <c r="I3735" i="56"/>
  <c r="I3737" i="56"/>
  <c r="I3739" i="56"/>
  <c r="I3741" i="56"/>
  <c r="I3743" i="56"/>
  <c r="I3745" i="56"/>
  <c r="I3747" i="56"/>
  <c r="I3749" i="56"/>
  <c r="I3751" i="56"/>
  <c r="I3753" i="56"/>
  <c r="I3755" i="56"/>
  <c r="I3757" i="56"/>
  <c r="I3759" i="56"/>
  <c r="I3761" i="56"/>
  <c r="I3763" i="56"/>
  <c r="I3765" i="56"/>
  <c r="I3767" i="56"/>
  <c r="I3769" i="56"/>
  <c r="I3771" i="56"/>
  <c r="I3773" i="56"/>
  <c r="I3775" i="56"/>
  <c r="I3777" i="56"/>
  <c r="I3779" i="56"/>
  <c r="I3781" i="56"/>
  <c r="I3783" i="56"/>
  <c r="I3785" i="56"/>
  <c r="I3787" i="56"/>
  <c r="I3789" i="56"/>
  <c r="I3791" i="56"/>
  <c r="I3793" i="56"/>
  <c r="I3795" i="56"/>
  <c r="I3797" i="56"/>
  <c r="I3799" i="56"/>
  <c r="I3801" i="56"/>
  <c r="I3803" i="56"/>
  <c r="I3805" i="56"/>
  <c r="I3807" i="56"/>
  <c r="I3809" i="56"/>
  <c r="I3811" i="56"/>
  <c r="I3813" i="56"/>
  <c r="I3815" i="56"/>
  <c r="I3817" i="56"/>
  <c r="I3819" i="56"/>
  <c r="I3821" i="56"/>
  <c r="I3823" i="56"/>
  <c r="I3825" i="56"/>
  <c r="I3827" i="56"/>
  <c r="I3829" i="56"/>
  <c r="I3831" i="56"/>
  <c r="I3833" i="56"/>
  <c r="I3835" i="56"/>
  <c r="I3837" i="56"/>
  <c r="I3839" i="56"/>
  <c r="I3841" i="56"/>
  <c r="I3843" i="56"/>
  <c r="I3845" i="56"/>
  <c r="I3847" i="56"/>
  <c r="I3849" i="56"/>
  <c r="I3851" i="56"/>
  <c r="I3853" i="56"/>
  <c r="I3855" i="56"/>
  <c r="I3857" i="56"/>
  <c r="I3859" i="56"/>
  <c r="I3861" i="56"/>
  <c r="I3863" i="56"/>
  <c r="I3865" i="56"/>
  <c r="I3867" i="56"/>
  <c r="I3869" i="56"/>
  <c r="I3871" i="56"/>
  <c r="I3873" i="56"/>
  <c r="I3875" i="56"/>
  <c r="I3877" i="56"/>
  <c r="I3879" i="56"/>
  <c r="I3881" i="56"/>
  <c r="I3883" i="56"/>
  <c r="I3885" i="56"/>
  <c r="I3887" i="56"/>
  <c r="I3889" i="56"/>
  <c r="I3891" i="56"/>
  <c r="I3893" i="56"/>
  <c r="I3895" i="56"/>
  <c r="I3897" i="56"/>
  <c r="I3899" i="56"/>
  <c r="I3901" i="56"/>
  <c r="I3903" i="56"/>
  <c r="I3905" i="56"/>
  <c r="I3907" i="56"/>
  <c r="I3909" i="56"/>
  <c r="I3911" i="56"/>
  <c r="I3913" i="56"/>
  <c r="I3915" i="56"/>
  <c r="I3917" i="56"/>
  <c r="I3919" i="56"/>
  <c r="I3921" i="56"/>
  <c r="I3923" i="56"/>
  <c r="I3925" i="56"/>
  <c r="I3927" i="56"/>
  <c r="I3929" i="56"/>
  <c r="I3931" i="56"/>
  <c r="I3933" i="56"/>
  <c r="I3935" i="56"/>
  <c r="I3937" i="56"/>
  <c r="I3939" i="56"/>
  <c r="I3941" i="56"/>
  <c r="I3943" i="56"/>
  <c r="I3945" i="56"/>
  <c r="I3947" i="56"/>
  <c r="I3950" i="56"/>
  <c r="I3568" i="56"/>
  <c r="I3570" i="56"/>
  <c r="I3572" i="56"/>
  <c r="I3574" i="56"/>
  <c r="I3576" i="56"/>
  <c r="I3578" i="56"/>
  <c r="I3580" i="56"/>
  <c r="I3582" i="56"/>
  <c r="I3584" i="56"/>
  <c r="I3586" i="56"/>
  <c r="I3588" i="56"/>
  <c r="I3590" i="56"/>
  <c r="I3592" i="56"/>
  <c r="I3594" i="56"/>
  <c r="I3596" i="56"/>
  <c r="I3598" i="56"/>
  <c r="I3600" i="56"/>
  <c r="I3602" i="56"/>
  <c r="I3604" i="56"/>
  <c r="I3606" i="56"/>
  <c r="I3608" i="56"/>
  <c r="I3610" i="56"/>
  <c r="I3612" i="56"/>
  <c r="I3614" i="56"/>
  <c r="I3616" i="56"/>
  <c r="I3618" i="56"/>
  <c r="I3620" i="56"/>
  <c r="I3622" i="56"/>
  <c r="I3624" i="56"/>
  <c r="I3626" i="56"/>
  <c r="I3628" i="56"/>
  <c r="I3630" i="56"/>
  <c r="I3632" i="56"/>
  <c r="I3634" i="56"/>
  <c r="I3636" i="56"/>
  <c r="I3638" i="56"/>
  <c r="I3640" i="56"/>
  <c r="I3642" i="56"/>
  <c r="I3644" i="56"/>
  <c r="I3646" i="56"/>
  <c r="I3648" i="56"/>
  <c r="I3650" i="56"/>
  <c r="I3652" i="56"/>
  <c r="I3654" i="56"/>
  <c r="I3656" i="56"/>
  <c r="I3658" i="56"/>
  <c r="I3660" i="56"/>
  <c r="I3662" i="56"/>
  <c r="I3664" i="56"/>
  <c r="I3666" i="56"/>
  <c r="I3668" i="56"/>
  <c r="I3670" i="56"/>
  <c r="I3672" i="56"/>
  <c r="I3674" i="56"/>
  <c r="I3676" i="56"/>
  <c r="I3678" i="56"/>
  <c r="I3680" i="56"/>
  <c r="I3682" i="56"/>
  <c r="I3684" i="56"/>
  <c r="I3686" i="56"/>
  <c r="I3688" i="56"/>
  <c r="I3690" i="56"/>
  <c r="I3692" i="56"/>
  <c r="I3694" i="56"/>
  <c r="I3696" i="56"/>
  <c r="I3698" i="56"/>
  <c r="I3700" i="56"/>
  <c r="I3702" i="56"/>
  <c r="I3704" i="56"/>
  <c r="I3706" i="56"/>
  <c r="I3708" i="56"/>
  <c r="I3710" i="56"/>
  <c r="I3712" i="56"/>
  <c r="I3714" i="56"/>
  <c r="I3716" i="56"/>
  <c r="I3718" i="56"/>
  <c r="I3720" i="56"/>
  <c r="I3722" i="56"/>
  <c r="I3724" i="56"/>
  <c r="I3726" i="56"/>
  <c r="I3728" i="56"/>
  <c r="I3730" i="56"/>
  <c r="I3732" i="56"/>
  <c r="I3734" i="56"/>
  <c r="I3736" i="56"/>
  <c r="I3738" i="56"/>
  <c r="I3740" i="56"/>
  <c r="I3742" i="56"/>
  <c r="I3744" i="56"/>
  <c r="I3746" i="56"/>
  <c r="I3748" i="56"/>
  <c r="I3750" i="56"/>
  <c r="I3752" i="56"/>
  <c r="I3754" i="56"/>
  <c r="I3756" i="56"/>
  <c r="I3758" i="56"/>
  <c r="I3760" i="56"/>
  <c r="I3762" i="56"/>
  <c r="I3764" i="56"/>
  <c r="I3766" i="56"/>
  <c r="I3768" i="56"/>
  <c r="I3770" i="56"/>
  <c r="I3772" i="56"/>
  <c r="I3774" i="56"/>
  <c r="I3776" i="56"/>
  <c r="I3778" i="56"/>
  <c r="I3780" i="56"/>
  <c r="I3782" i="56"/>
  <c r="I3784" i="56"/>
  <c r="I3786" i="56"/>
  <c r="I3788" i="56"/>
  <c r="I3790" i="56"/>
  <c r="I3792" i="56"/>
  <c r="I3794" i="56"/>
  <c r="I3796" i="56"/>
  <c r="I3798" i="56"/>
  <c r="I3800" i="56"/>
  <c r="I3802" i="56"/>
  <c r="I3804" i="56"/>
  <c r="I3806" i="56"/>
  <c r="I3808" i="56"/>
  <c r="I3810" i="56"/>
  <c r="I3812" i="56"/>
  <c r="I3814" i="56"/>
  <c r="I3816" i="56"/>
  <c r="I3818" i="56"/>
  <c r="I3820" i="56"/>
  <c r="I3822" i="56"/>
  <c r="I3824" i="56"/>
  <c r="I3826" i="56"/>
  <c r="I3828" i="56"/>
  <c r="I3830" i="56"/>
  <c r="I3832" i="56"/>
  <c r="I3834" i="56"/>
  <c r="I3836" i="56"/>
  <c r="I3838" i="56"/>
  <c r="I3840" i="56"/>
  <c r="I3842" i="56"/>
  <c r="I3844" i="56"/>
  <c r="I3846" i="56"/>
  <c r="I3848" i="56"/>
  <c r="I3850" i="56"/>
  <c r="I3852" i="56"/>
  <c r="I3854" i="56"/>
  <c r="I3856" i="56"/>
  <c r="I3858" i="56"/>
  <c r="I3860" i="56"/>
  <c r="I3862" i="56"/>
  <c r="I3864" i="56"/>
  <c r="I3866" i="56"/>
  <c r="I3868" i="56"/>
  <c r="I3870" i="56"/>
  <c r="I3872" i="56"/>
  <c r="I3874" i="56"/>
  <c r="I3876" i="56"/>
  <c r="I3878" i="56"/>
  <c r="I3880" i="56"/>
  <c r="I3882" i="56"/>
  <c r="I3884" i="56"/>
  <c r="I3886" i="56"/>
  <c r="I3888" i="56"/>
  <c r="I3890" i="56"/>
  <c r="I3892" i="56"/>
  <c r="I3894" i="56"/>
  <c r="I3896" i="56"/>
  <c r="I3898" i="56"/>
  <c r="I3900" i="56"/>
  <c r="I3902" i="56"/>
  <c r="I3904" i="56"/>
  <c r="I3906" i="56"/>
  <c r="I3908" i="56"/>
  <c r="I3910" i="56"/>
  <c r="I3912" i="56"/>
  <c r="I3914" i="56"/>
  <c r="I3916" i="56"/>
  <c r="I3918" i="56"/>
  <c r="I3920" i="56"/>
  <c r="I3922" i="56"/>
  <c r="I3924" i="56"/>
  <c r="I3926" i="56"/>
  <c r="I3928" i="56"/>
  <c r="I3930" i="56"/>
  <c r="I3932" i="56"/>
  <c r="I3934" i="56"/>
  <c r="I3936" i="56"/>
  <c r="I3938" i="56"/>
  <c r="I3940" i="56"/>
  <c r="I3942" i="56"/>
  <c r="I3944" i="56"/>
  <c r="I3946" i="56"/>
  <c r="I3948" i="56"/>
  <c r="I3949" i="56"/>
  <c r="I3951" i="56"/>
  <c r="I3953" i="56"/>
  <c r="I3955" i="56"/>
  <c r="I3957" i="56"/>
  <c r="I3959" i="56"/>
  <c r="I3961" i="56"/>
  <c r="I3963" i="56"/>
  <c r="I3965" i="56"/>
  <c r="I3967" i="56"/>
  <c r="I3969" i="56"/>
  <c r="I3971" i="56"/>
  <c r="I3973" i="56"/>
  <c r="I3975" i="56"/>
  <c r="I3977" i="56"/>
  <c r="I3979" i="56"/>
  <c r="I3981" i="56"/>
  <c r="I3983" i="56"/>
  <c r="I3985" i="56"/>
  <c r="I3987" i="56"/>
  <c r="I3989" i="56"/>
  <c r="I3991" i="56"/>
  <c r="I3993" i="56"/>
  <c r="I3995" i="56"/>
  <c r="I3997" i="56"/>
  <c r="I3999" i="56"/>
  <c r="I3952" i="56"/>
  <c r="I3954" i="56"/>
  <c r="I3956" i="56"/>
  <c r="I3958" i="56"/>
  <c r="I3960" i="56"/>
  <c r="I3962" i="56"/>
  <c r="I3964" i="56"/>
  <c r="I3966" i="56"/>
  <c r="I3968" i="56"/>
  <c r="I3970" i="56"/>
  <c r="I3972" i="56"/>
  <c r="I3974" i="56"/>
  <c r="I3976" i="56"/>
  <c r="I3978" i="56"/>
  <c r="I3980" i="56"/>
  <c r="I3982" i="56"/>
  <c r="I3984" i="56"/>
  <c r="I3986" i="56"/>
  <c r="I3988" i="56"/>
  <c r="I3990" i="56"/>
  <c r="I3992" i="56"/>
  <c r="I3994" i="56"/>
  <c r="I3996" i="56"/>
  <c r="I3998" i="56"/>
  <c r="I4000" i="56"/>
  <c r="I87" i="58"/>
  <c r="I215" i="58"/>
  <c r="I167" i="58"/>
  <c r="I135" i="58"/>
  <c r="I55" i="58"/>
  <c r="I183" i="58"/>
  <c r="I103" i="58"/>
  <c r="I231" i="58"/>
  <c r="I151" i="58"/>
  <c r="I71" i="58"/>
  <c r="I199" i="58"/>
  <c r="I119" i="58"/>
  <c r="I53" i="58"/>
  <c r="I69" i="58"/>
  <c r="I85" i="58"/>
  <c r="I101" i="58"/>
  <c r="I117" i="58"/>
  <c r="I133" i="58"/>
  <c r="I149" i="58"/>
  <c r="I165" i="58"/>
  <c r="I181" i="58"/>
  <c r="I197" i="58"/>
  <c r="I213" i="58"/>
  <c r="I229" i="58"/>
  <c r="I239" i="58"/>
  <c r="I247" i="58"/>
  <c r="I21" i="58"/>
  <c r="I23" i="58"/>
  <c r="I25" i="58"/>
  <c r="I27" i="58"/>
  <c r="I29" i="58"/>
  <c r="I31" i="58"/>
  <c r="I33" i="58"/>
  <c r="I35" i="58"/>
  <c r="I37" i="58"/>
  <c r="I39" i="58"/>
  <c r="I41" i="58"/>
  <c r="I43" i="58"/>
  <c r="I45" i="58"/>
  <c r="I47" i="58"/>
  <c r="I49" i="58"/>
  <c r="I51" i="58"/>
  <c r="I67" i="58"/>
  <c r="I83" i="58"/>
  <c r="I99" i="58"/>
  <c r="I115" i="58"/>
  <c r="I131" i="58"/>
  <c r="I147" i="58"/>
  <c r="I163" i="58"/>
  <c r="I179" i="58"/>
  <c r="I195" i="58"/>
  <c r="I211" i="58"/>
  <c r="I227" i="58"/>
  <c r="I65" i="58"/>
  <c r="I81" i="58"/>
  <c r="I97" i="58"/>
  <c r="I113" i="58"/>
  <c r="I129" i="58"/>
  <c r="I145" i="58"/>
  <c r="I161" i="58"/>
  <c r="I177" i="58"/>
  <c r="I193" i="58"/>
  <c r="I209" i="58"/>
  <c r="I225" i="58"/>
  <c r="I237" i="58"/>
  <c r="I245" i="58"/>
  <c r="I253" i="58"/>
  <c r="I63" i="58"/>
  <c r="I79" i="58"/>
  <c r="I95" i="58"/>
  <c r="I111" i="58"/>
  <c r="I127" i="58"/>
  <c r="I143" i="58"/>
  <c r="I159" i="58"/>
  <c r="I175" i="58"/>
  <c r="I191" i="58"/>
  <c r="I207" i="58"/>
  <c r="I223" i="58"/>
  <c r="I61" i="58"/>
  <c r="I77" i="58"/>
  <c r="I93" i="58"/>
  <c r="I109" i="58"/>
  <c r="I125" i="58"/>
  <c r="I141" i="58"/>
  <c r="I157" i="58"/>
  <c r="I173" i="58"/>
  <c r="I189" i="58"/>
  <c r="I205" i="58"/>
  <c r="I221" i="58"/>
  <c r="I235" i="58"/>
  <c r="I243" i="58"/>
  <c r="I251" i="58"/>
  <c r="I22" i="58"/>
  <c r="I24" i="58"/>
  <c r="I26" i="58"/>
  <c r="I28" i="58"/>
  <c r="I30" i="58"/>
  <c r="I32" i="58"/>
  <c r="I34" i="58"/>
  <c r="I36" i="58"/>
  <c r="I38" i="58"/>
  <c r="I40" i="58"/>
  <c r="I42" i="58"/>
  <c r="I44" i="58"/>
  <c r="I46" i="58"/>
  <c r="I48" i="58"/>
  <c r="I50" i="58"/>
  <c r="I59" i="58"/>
  <c r="I75" i="58"/>
  <c r="I91" i="58"/>
  <c r="I107" i="58"/>
  <c r="I123" i="58"/>
  <c r="I139" i="58"/>
  <c r="I155" i="58"/>
  <c r="I171" i="58"/>
  <c r="I187" i="58"/>
  <c r="I203" i="58"/>
  <c r="I219" i="58"/>
  <c r="I57" i="58"/>
  <c r="I73" i="58"/>
  <c r="I89" i="58"/>
  <c r="I105" i="58"/>
  <c r="I121" i="58"/>
  <c r="I137" i="58"/>
  <c r="I153" i="58"/>
  <c r="I169" i="58"/>
  <c r="I185" i="58"/>
  <c r="I201" i="58"/>
  <c r="I217" i="58"/>
  <c r="I233" i="58"/>
  <c r="I241" i="58"/>
  <c r="I249" i="58"/>
  <c r="I787" i="58"/>
  <c r="I915" i="58"/>
  <c r="I1043" i="58"/>
  <c r="I1171" i="58"/>
  <c r="I1496" i="58"/>
  <c r="I835" i="58"/>
  <c r="I963" i="58"/>
  <c r="I1091" i="58"/>
  <c r="I1404" i="58"/>
  <c r="I52" i="58"/>
  <c r="I54" i="58"/>
  <c r="I56" i="58"/>
  <c r="I58" i="58"/>
  <c r="I60" i="58"/>
  <c r="I62" i="58"/>
  <c r="I64" i="58"/>
  <c r="I66" i="58"/>
  <c r="I68" i="58"/>
  <c r="I70" i="58"/>
  <c r="I72" i="58"/>
  <c r="I74" i="58"/>
  <c r="I76" i="58"/>
  <c r="I78" i="58"/>
  <c r="I80" i="58"/>
  <c r="I82" i="58"/>
  <c r="I84" i="58"/>
  <c r="I86" i="58"/>
  <c r="I88" i="58"/>
  <c r="I90" i="58"/>
  <c r="I92" i="58"/>
  <c r="I94" i="58"/>
  <c r="I96" i="58"/>
  <c r="I98" i="58"/>
  <c r="I100" i="58"/>
  <c r="I102" i="58"/>
  <c r="I104" i="58"/>
  <c r="I106" i="58"/>
  <c r="I108" i="58"/>
  <c r="I110" i="58"/>
  <c r="I112" i="58"/>
  <c r="I114" i="58"/>
  <c r="I116" i="58"/>
  <c r="I118" i="58"/>
  <c r="I120" i="58"/>
  <c r="I122" i="58"/>
  <c r="I124" i="58"/>
  <c r="I126" i="58"/>
  <c r="I128" i="58"/>
  <c r="I130" i="58"/>
  <c r="I132" i="58"/>
  <c r="I134" i="58"/>
  <c r="I136" i="58"/>
  <c r="I138" i="58"/>
  <c r="I140" i="58"/>
  <c r="I142" i="58"/>
  <c r="I144" i="58"/>
  <c r="I146" i="58"/>
  <c r="I148" i="58"/>
  <c r="I150" i="58"/>
  <c r="I152" i="58"/>
  <c r="I154" i="58"/>
  <c r="I156" i="58"/>
  <c r="I158" i="58"/>
  <c r="I160" i="58"/>
  <c r="I162" i="58"/>
  <c r="I164" i="58"/>
  <c r="I166" i="58"/>
  <c r="I168" i="58"/>
  <c r="I170" i="58"/>
  <c r="I172" i="58"/>
  <c r="I174" i="58"/>
  <c r="I176" i="58"/>
  <c r="I178" i="58"/>
  <c r="I180" i="58"/>
  <c r="I182" i="58"/>
  <c r="I184" i="58"/>
  <c r="I186" i="58"/>
  <c r="I188" i="58"/>
  <c r="I190" i="58"/>
  <c r="I192" i="58"/>
  <c r="I194" i="58"/>
  <c r="I196" i="58"/>
  <c r="I198" i="58"/>
  <c r="I200" i="58"/>
  <c r="I202" i="58"/>
  <c r="I204" i="58"/>
  <c r="I206" i="58"/>
  <c r="I208" i="58"/>
  <c r="I210" i="58"/>
  <c r="I212" i="58"/>
  <c r="I214" i="58"/>
  <c r="I216" i="58"/>
  <c r="I218" i="58"/>
  <c r="I220" i="58"/>
  <c r="I222" i="58"/>
  <c r="I224" i="58"/>
  <c r="I226" i="58"/>
  <c r="I228" i="58"/>
  <c r="I230" i="58"/>
  <c r="I232" i="58"/>
  <c r="I234" i="58"/>
  <c r="I236" i="58"/>
  <c r="I238" i="58"/>
  <c r="I240" i="58"/>
  <c r="I242" i="58"/>
  <c r="I244" i="58"/>
  <c r="I246" i="58"/>
  <c r="I248" i="58"/>
  <c r="I250" i="58"/>
  <c r="I252" i="58"/>
  <c r="I755" i="58"/>
  <c r="I883" i="58"/>
  <c r="I1011" i="58"/>
  <c r="I1139" i="58"/>
  <c r="I803" i="58"/>
  <c r="I931" i="58"/>
  <c r="I1059" i="58"/>
  <c r="I1187" i="58"/>
  <c r="I1416" i="58"/>
  <c r="I723" i="58"/>
  <c r="I851" i="58"/>
  <c r="I979" i="58"/>
  <c r="I1107" i="58"/>
  <c r="I1217" i="58"/>
  <c r="I1432" i="58"/>
  <c r="I771" i="58"/>
  <c r="I899" i="58"/>
  <c r="I1027" i="58"/>
  <c r="I1155" i="58"/>
  <c r="I1349" i="58"/>
  <c r="I1448" i="58"/>
  <c r="I819" i="58"/>
  <c r="I947" i="58"/>
  <c r="I1075" i="58"/>
  <c r="I1203" i="58"/>
  <c r="I1388" i="58"/>
  <c r="I1464" i="58"/>
  <c r="I739" i="58"/>
  <c r="I867" i="58"/>
  <c r="I995" i="58"/>
  <c r="I1123" i="58"/>
  <c r="I1480" i="58"/>
  <c r="I254" i="58"/>
  <c r="I256" i="58"/>
  <c r="I258" i="58"/>
  <c r="I260" i="58"/>
  <c r="I262" i="58"/>
  <c r="I264" i="58"/>
  <c r="I266" i="58"/>
  <c r="I268" i="58"/>
  <c r="I270" i="58"/>
  <c r="I272" i="58"/>
  <c r="I274" i="58"/>
  <c r="I276" i="58"/>
  <c r="I278" i="58"/>
  <c r="I280" i="58"/>
  <c r="I282" i="58"/>
  <c r="I284" i="58"/>
  <c r="I286" i="58"/>
  <c r="I288" i="58"/>
  <c r="I290" i="58"/>
  <c r="I292" i="58"/>
  <c r="I294" i="58"/>
  <c r="I296" i="58"/>
  <c r="I298" i="58"/>
  <c r="I300" i="58"/>
  <c r="I302" i="58"/>
  <c r="I304" i="58"/>
  <c r="I306" i="58"/>
  <c r="I308" i="58"/>
  <c r="I310" i="58"/>
  <c r="I312" i="58"/>
  <c r="I314" i="58"/>
  <c r="I316" i="58"/>
  <c r="I318" i="58"/>
  <c r="I320" i="58"/>
  <c r="I322" i="58"/>
  <c r="I324" i="58"/>
  <c r="I326" i="58"/>
  <c r="I328" i="58"/>
  <c r="I330" i="58"/>
  <c r="I332" i="58"/>
  <c r="I334" i="58"/>
  <c r="I336" i="58"/>
  <c r="I338" i="58"/>
  <c r="I340" i="58"/>
  <c r="I342" i="58"/>
  <c r="I344" i="58"/>
  <c r="I346" i="58"/>
  <c r="I348" i="58"/>
  <c r="I350" i="58"/>
  <c r="I352" i="58"/>
  <c r="I354" i="58"/>
  <c r="I356" i="58"/>
  <c r="I358" i="58"/>
  <c r="I360" i="58"/>
  <c r="I362" i="58"/>
  <c r="I364" i="58"/>
  <c r="I366" i="58"/>
  <c r="I368" i="58"/>
  <c r="I370" i="58"/>
  <c r="I372" i="58"/>
  <c r="I374" i="58"/>
  <c r="I376" i="58"/>
  <c r="I378" i="58"/>
  <c r="I380" i="58"/>
  <c r="I382" i="58"/>
  <c r="I384" i="58"/>
  <c r="I386" i="58"/>
  <c r="I388" i="58"/>
  <c r="I390" i="58"/>
  <c r="I392" i="58"/>
  <c r="I394" i="58"/>
  <c r="I396" i="58"/>
  <c r="I398" i="58"/>
  <c r="I400" i="58"/>
  <c r="I402" i="58"/>
  <c r="I404" i="58"/>
  <c r="I406" i="58"/>
  <c r="I408" i="58"/>
  <c r="I410" i="58"/>
  <c r="I412" i="58"/>
  <c r="I414" i="58"/>
  <c r="I416" i="58"/>
  <c r="I418" i="58"/>
  <c r="I420" i="58"/>
  <c r="I422" i="58"/>
  <c r="I424" i="58"/>
  <c r="I426" i="58"/>
  <c r="I428" i="58"/>
  <c r="I430" i="58"/>
  <c r="I432" i="58"/>
  <c r="I434" i="58"/>
  <c r="I436" i="58"/>
  <c r="I438" i="58"/>
  <c r="I440" i="58"/>
  <c r="I442" i="58"/>
  <c r="I444" i="58"/>
  <c r="I446" i="58"/>
  <c r="I448" i="58"/>
  <c r="I450" i="58"/>
  <c r="I452" i="58"/>
  <c r="I454" i="58"/>
  <c r="I456" i="58"/>
  <c r="I458" i="58"/>
  <c r="I460" i="58"/>
  <c r="I462" i="58"/>
  <c r="I464" i="58"/>
  <c r="I466" i="58"/>
  <c r="I468" i="58"/>
  <c r="I470" i="58"/>
  <c r="I472" i="58"/>
  <c r="I474" i="58"/>
  <c r="I476" i="58"/>
  <c r="I478" i="58"/>
  <c r="I480" i="58"/>
  <c r="I482" i="58"/>
  <c r="I484" i="58"/>
  <c r="I486" i="58"/>
  <c r="I488" i="58"/>
  <c r="I490" i="58"/>
  <c r="I492" i="58"/>
  <c r="I494" i="58"/>
  <c r="I496" i="58"/>
  <c r="I498" i="58"/>
  <c r="I500" i="58"/>
  <c r="I502" i="58"/>
  <c r="I504" i="58"/>
  <c r="I506" i="58"/>
  <c r="I508" i="58"/>
  <c r="I510" i="58"/>
  <c r="I512" i="58"/>
  <c r="I514" i="58"/>
  <c r="I516" i="58"/>
  <c r="I518" i="58"/>
  <c r="I520" i="58"/>
  <c r="I522" i="58"/>
  <c r="I524" i="58"/>
  <c r="I526" i="58"/>
  <c r="I528" i="58"/>
  <c r="I530" i="58"/>
  <c r="I532" i="58"/>
  <c r="I534" i="58"/>
  <c r="I536" i="58"/>
  <c r="I538" i="58"/>
  <c r="I540" i="58"/>
  <c r="I542" i="58"/>
  <c r="I544" i="58"/>
  <c r="I546" i="58"/>
  <c r="I548" i="58"/>
  <c r="I550" i="58"/>
  <c r="I552" i="58"/>
  <c r="I554" i="58"/>
  <c r="I556" i="58"/>
  <c r="I558" i="58"/>
  <c r="I560" i="58"/>
  <c r="I562" i="58"/>
  <c r="I564" i="58"/>
  <c r="I566" i="58"/>
  <c r="I568" i="58"/>
  <c r="I570" i="58"/>
  <c r="I572" i="58"/>
  <c r="I574" i="58"/>
  <c r="I576" i="58"/>
  <c r="I578" i="58"/>
  <c r="I580" i="58"/>
  <c r="I582" i="58"/>
  <c r="I584" i="58"/>
  <c r="I586" i="58"/>
  <c r="I588" i="58"/>
  <c r="I590" i="58"/>
  <c r="I592" i="58"/>
  <c r="I594" i="58"/>
  <c r="I596" i="58"/>
  <c r="I598" i="58"/>
  <c r="I600" i="58"/>
  <c r="I602" i="58"/>
  <c r="I604" i="58"/>
  <c r="I606" i="58"/>
  <c r="I608" i="58"/>
  <c r="I610" i="58"/>
  <c r="I612" i="58"/>
  <c r="I614" i="58"/>
  <c r="I616" i="58"/>
  <c r="I618" i="58"/>
  <c r="I620" i="58"/>
  <c r="I622" i="58"/>
  <c r="I624" i="58"/>
  <c r="I626" i="58"/>
  <c r="I628" i="58"/>
  <c r="I630" i="58"/>
  <c r="I632" i="58"/>
  <c r="I634" i="58"/>
  <c r="I636" i="58"/>
  <c r="I638" i="58"/>
  <c r="I640" i="58"/>
  <c r="I642" i="58"/>
  <c r="I644" i="58"/>
  <c r="I646" i="58"/>
  <c r="I648" i="58"/>
  <c r="I650" i="58"/>
  <c r="I652" i="58"/>
  <c r="I654" i="58"/>
  <c r="I656" i="58"/>
  <c r="I658" i="58"/>
  <c r="I660" i="58"/>
  <c r="I662" i="58"/>
  <c r="I664" i="58"/>
  <c r="I666" i="58"/>
  <c r="I668" i="58"/>
  <c r="I670" i="58"/>
  <c r="I672" i="58"/>
  <c r="I674" i="58"/>
  <c r="I676" i="58"/>
  <c r="I678" i="58"/>
  <c r="I680" i="58"/>
  <c r="I682" i="58"/>
  <c r="I684" i="58"/>
  <c r="I686" i="58"/>
  <c r="I688" i="58"/>
  <c r="I690" i="58"/>
  <c r="I692" i="58"/>
  <c r="I694" i="58"/>
  <c r="I696" i="58"/>
  <c r="I698" i="58"/>
  <c r="I700" i="58"/>
  <c r="I702" i="58"/>
  <c r="I704" i="58"/>
  <c r="I706" i="58"/>
  <c r="I708" i="58"/>
  <c r="I710" i="58"/>
  <c r="I712" i="58"/>
  <c r="I721" i="58"/>
  <c r="I737" i="58"/>
  <c r="I753" i="58"/>
  <c r="I769" i="58"/>
  <c r="I785" i="58"/>
  <c r="I801" i="58"/>
  <c r="I817" i="58"/>
  <c r="I833" i="58"/>
  <c r="I849" i="58"/>
  <c r="I865" i="58"/>
  <c r="I881" i="58"/>
  <c r="I897" i="58"/>
  <c r="I913" i="58"/>
  <c r="I929" i="58"/>
  <c r="I945" i="58"/>
  <c r="I961" i="58"/>
  <c r="I977" i="58"/>
  <c r="I993" i="58"/>
  <c r="I1009" i="58"/>
  <c r="I1025" i="58"/>
  <c r="I1041" i="58"/>
  <c r="I1057" i="58"/>
  <c r="I1073" i="58"/>
  <c r="I1089" i="58"/>
  <c r="I1105" i="58"/>
  <c r="I1121" i="58"/>
  <c r="I1137" i="58"/>
  <c r="I1153" i="58"/>
  <c r="I1169" i="58"/>
  <c r="I1185" i="58"/>
  <c r="I1201" i="58"/>
  <c r="I1268" i="58"/>
  <c r="I1386" i="58"/>
  <c r="I1402" i="58"/>
  <c r="I1426" i="58"/>
  <c r="I1442" i="58"/>
  <c r="I1458" i="58"/>
  <c r="I1474" i="58"/>
  <c r="I1490" i="58"/>
  <c r="I719" i="58"/>
  <c r="I735" i="58"/>
  <c r="I751" i="58"/>
  <c r="I767" i="58"/>
  <c r="I783" i="58"/>
  <c r="I799" i="58"/>
  <c r="I815" i="58"/>
  <c r="I831" i="58"/>
  <c r="I847" i="58"/>
  <c r="I863" i="58"/>
  <c r="I879" i="58"/>
  <c r="I895" i="58"/>
  <c r="I911" i="58"/>
  <c r="I927" i="58"/>
  <c r="I943" i="58"/>
  <c r="I959" i="58"/>
  <c r="I975" i="58"/>
  <c r="I991" i="58"/>
  <c r="I1007" i="58"/>
  <c r="I1023" i="58"/>
  <c r="I1039" i="58"/>
  <c r="I1055" i="58"/>
  <c r="I1071" i="58"/>
  <c r="I1087" i="58"/>
  <c r="I1103" i="58"/>
  <c r="I1119" i="58"/>
  <c r="I1135" i="58"/>
  <c r="I1151" i="58"/>
  <c r="I1167" i="58"/>
  <c r="I1183" i="58"/>
  <c r="I1199" i="58"/>
  <c r="I1239" i="58"/>
  <c r="I1265" i="58"/>
  <c r="I1283" i="58"/>
  <c r="I1323" i="58"/>
  <c r="I1384" i="58"/>
  <c r="I1400" i="58"/>
  <c r="I1414" i="58"/>
  <c r="I1420" i="58"/>
  <c r="I1436" i="58"/>
  <c r="I1452" i="58"/>
  <c r="I1468" i="58"/>
  <c r="I1484" i="58"/>
  <c r="I1500" i="58"/>
  <c r="I717" i="58"/>
  <c r="I733" i="58"/>
  <c r="I749" i="58"/>
  <c r="I765" i="58"/>
  <c r="I781" i="58"/>
  <c r="I797" i="58"/>
  <c r="I813" i="58"/>
  <c r="I829" i="58"/>
  <c r="I845" i="58"/>
  <c r="I861" i="58"/>
  <c r="I877" i="58"/>
  <c r="I893" i="58"/>
  <c r="I909" i="58"/>
  <c r="I925" i="58"/>
  <c r="I941" i="58"/>
  <c r="I957" i="58"/>
  <c r="I973" i="58"/>
  <c r="I989" i="58"/>
  <c r="I1005" i="58"/>
  <c r="I1021" i="58"/>
  <c r="I1037" i="58"/>
  <c r="I1053" i="58"/>
  <c r="I1069" i="58"/>
  <c r="I1085" i="58"/>
  <c r="I1101" i="58"/>
  <c r="I1117" i="58"/>
  <c r="I1133" i="58"/>
  <c r="I1149" i="58"/>
  <c r="I1165" i="58"/>
  <c r="I1181" i="58"/>
  <c r="I1197" i="58"/>
  <c r="I1211" i="58"/>
  <c r="I1218" i="58"/>
  <c r="I1276" i="58"/>
  <c r="I1382" i="58"/>
  <c r="I1398" i="58"/>
  <c r="I1430" i="58"/>
  <c r="I1446" i="58"/>
  <c r="I1462" i="58"/>
  <c r="I1478" i="58"/>
  <c r="I1494" i="58"/>
  <c r="I715" i="58"/>
  <c r="I731" i="58"/>
  <c r="I747" i="58"/>
  <c r="I763" i="58"/>
  <c r="I779" i="58"/>
  <c r="I795" i="58"/>
  <c r="I811" i="58"/>
  <c r="I827" i="58"/>
  <c r="I843" i="58"/>
  <c r="I859" i="58"/>
  <c r="I875" i="58"/>
  <c r="I891" i="58"/>
  <c r="I907" i="58"/>
  <c r="I923" i="58"/>
  <c r="I939" i="58"/>
  <c r="I955" i="58"/>
  <c r="I971" i="58"/>
  <c r="I987" i="58"/>
  <c r="I1003" i="58"/>
  <c r="I1019" i="58"/>
  <c r="I1035" i="58"/>
  <c r="I1051" i="58"/>
  <c r="I1067" i="58"/>
  <c r="I1083" i="58"/>
  <c r="I1099" i="58"/>
  <c r="I1115" i="58"/>
  <c r="I1131" i="58"/>
  <c r="I1147" i="58"/>
  <c r="I1163" i="58"/>
  <c r="I1179" i="58"/>
  <c r="I1195" i="58"/>
  <c r="I1273" i="58"/>
  <c r="I1311" i="58"/>
  <c r="I1318" i="58"/>
  <c r="I1321" i="58"/>
  <c r="I1380" i="58"/>
  <c r="I1396" i="58"/>
  <c r="I1412" i="58"/>
  <c r="I1424" i="58"/>
  <c r="I1440" i="58"/>
  <c r="I1456" i="58"/>
  <c r="I1472" i="58"/>
  <c r="I1488" i="58"/>
  <c r="I255" i="58"/>
  <c r="I257" i="58"/>
  <c r="I259" i="58"/>
  <c r="I261" i="58"/>
  <c r="I263" i="58"/>
  <c r="I265" i="58"/>
  <c r="I267" i="58"/>
  <c r="I269" i="58"/>
  <c r="I271" i="58"/>
  <c r="I273" i="58"/>
  <c r="I275" i="58"/>
  <c r="I277" i="58"/>
  <c r="I279" i="58"/>
  <c r="I281" i="58"/>
  <c r="I283" i="58"/>
  <c r="I285" i="58"/>
  <c r="I287" i="58"/>
  <c r="I289" i="58"/>
  <c r="I291" i="58"/>
  <c r="I293" i="58"/>
  <c r="I295" i="58"/>
  <c r="I297" i="58"/>
  <c r="I299" i="58"/>
  <c r="I301" i="58"/>
  <c r="I303" i="58"/>
  <c r="I305" i="58"/>
  <c r="I307" i="58"/>
  <c r="I309" i="58"/>
  <c r="I311" i="58"/>
  <c r="I313" i="58"/>
  <c r="I315" i="58"/>
  <c r="I317" i="58"/>
  <c r="I319" i="58"/>
  <c r="I321" i="58"/>
  <c r="I323" i="58"/>
  <c r="I325" i="58"/>
  <c r="I327" i="58"/>
  <c r="I329" i="58"/>
  <c r="I331" i="58"/>
  <c r="I333" i="58"/>
  <c r="I335" i="58"/>
  <c r="I337" i="58"/>
  <c r="I339" i="58"/>
  <c r="I341" i="58"/>
  <c r="I343" i="58"/>
  <c r="I345" i="58"/>
  <c r="I347" i="58"/>
  <c r="I349" i="58"/>
  <c r="I351" i="58"/>
  <c r="I353" i="58"/>
  <c r="I355" i="58"/>
  <c r="I357" i="58"/>
  <c r="I359" i="58"/>
  <c r="I361" i="58"/>
  <c r="I363" i="58"/>
  <c r="I365" i="58"/>
  <c r="I367" i="58"/>
  <c r="I369" i="58"/>
  <c r="I371" i="58"/>
  <c r="I373" i="58"/>
  <c r="I375" i="58"/>
  <c r="I377" i="58"/>
  <c r="I379" i="58"/>
  <c r="I381" i="58"/>
  <c r="I383" i="58"/>
  <c r="I385" i="58"/>
  <c r="I387" i="58"/>
  <c r="I389" i="58"/>
  <c r="I391" i="58"/>
  <c r="I393" i="58"/>
  <c r="I395" i="58"/>
  <c r="I397" i="58"/>
  <c r="I399" i="58"/>
  <c r="I401" i="58"/>
  <c r="I403" i="58"/>
  <c r="I405" i="58"/>
  <c r="I407" i="58"/>
  <c r="I409" i="58"/>
  <c r="I411" i="58"/>
  <c r="I413" i="58"/>
  <c r="I415" i="58"/>
  <c r="I417" i="58"/>
  <c r="I419" i="58"/>
  <c r="I421" i="58"/>
  <c r="I423" i="58"/>
  <c r="I425" i="58"/>
  <c r="I427" i="58"/>
  <c r="I429" i="58"/>
  <c r="I431" i="58"/>
  <c r="I433" i="58"/>
  <c r="I435" i="58"/>
  <c r="I437" i="58"/>
  <c r="I439" i="58"/>
  <c r="I441" i="58"/>
  <c r="I443" i="58"/>
  <c r="I445" i="58"/>
  <c r="I447" i="58"/>
  <c r="I449" i="58"/>
  <c r="I451" i="58"/>
  <c r="I453" i="58"/>
  <c r="I455" i="58"/>
  <c r="I457" i="58"/>
  <c r="I459" i="58"/>
  <c r="I461" i="58"/>
  <c r="I463" i="58"/>
  <c r="I465" i="58"/>
  <c r="I467" i="58"/>
  <c r="I469" i="58"/>
  <c r="I471" i="58"/>
  <c r="I473" i="58"/>
  <c r="I475" i="58"/>
  <c r="I477" i="58"/>
  <c r="I479" i="58"/>
  <c r="I481" i="58"/>
  <c r="I483" i="58"/>
  <c r="I485" i="58"/>
  <c r="I487" i="58"/>
  <c r="I489" i="58"/>
  <c r="I491" i="58"/>
  <c r="I493" i="58"/>
  <c r="I495" i="58"/>
  <c r="I497" i="58"/>
  <c r="I499" i="58"/>
  <c r="I501" i="58"/>
  <c r="I503" i="58"/>
  <c r="I505" i="58"/>
  <c r="I507" i="58"/>
  <c r="I509" i="58"/>
  <c r="I511" i="58"/>
  <c r="I513" i="58"/>
  <c r="I515" i="58"/>
  <c r="I517" i="58"/>
  <c r="I519" i="58"/>
  <c r="I521" i="58"/>
  <c r="I523" i="58"/>
  <c r="I525" i="58"/>
  <c r="I527" i="58"/>
  <c r="I529" i="58"/>
  <c r="I531" i="58"/>
  <c r="I533" i="58"/>
  <c r="I535" i="58"/>
  <c r="I537" i="58"/>
  <c r="I539" i="58"/>
  <c r="I541" i="58"/>
  <c r="I543" i="58"/>
  <c r="I545" i="58"/>
  <c r="I547" i="58"/>
  <c r="I549" i="58"/>
  <c r="I551" i="58"/>
  <c r="I553" i="58"/>
  <c r="I555" i="58"/>
  <c r="I557" i="58"/>
  <c r="I559" i="58"/>
  <c r="I561" i="58"/>
  <c r="I563" i="58"/>
  <c r="I565" i="58"/>
  <c r="I567" i="58"/>
  <c r="I569" i="58"/>
  <c r="I571" i="58"/>
  <c r="I573" i="58"/>
  <c r="I575" i="58"/>
  <c r="I577" i="58"/>
  <c r="I579" i="58"/>
  <c r="I581" i="58"/>
  <c r="I583" i="58"/>
  <c r="I585" i="58"/>
  <c r="I587" i="58"/>
  <c r="I589" i="58"/>
  <c r="I591" i="58"/>
  <c r="I593" i="58"/>
  <c r="I595" i="58"/>
  <c r="I597" i="58"/>
  <c r="I599" i="58"/>
  <c r="I601" i="58"/>
  <c r="I603" i="58"/>
  <c r="I605" i="58"/>
  <c r="I607" i="58"/>
  <c r="I609" i="58"/>
  <c r="I611" i="58"/>
  <c r="I613" i="58"/>
  <c r="I615" i="58"/>
  <c r="I617" i="58"/>
  <c r="I619" i="58"/>
  <c r="I621" i="58"/>
  <c r="I623" i="58"/>
  <c r="I625" i="58"/>
  <c r="I627" i="58"/>
  <c r="I629" i="58"/>
  <c r="I631" i="58"/>
  <c r="I633" i="58"/>
  <c r="I635" i="58"/>
  <c r="I637" i="58"/>
  <c r="I639" i="58"/>
  <c r="I641" i="58"/>
  <c r="I643" i="58"/>
  <c r="I645" i="58"/>
  <c r="I647" i="58"/>
  <c r="I649" i="58"/>
  <c r="I651" i="58"/>
  <c r="I653" i="58"/>
  <c r="I655" i="58"/>
  <c r="I657" i="58"/>
  <c r="I659" i="58"/>
  <c r="I661" i="58"/>
  <c r="I663" i="58"/>
  <c r="I665" i="58"/>
  <c r="I667" i="58"/>
  <c r="I669" i="58"/>
  <c r="I671" i="58"/>
  <c r="I673" i="58"/>
  <c r="I675" i="58"/>
  <c r="I677" i="58"/>
  <c r="I679" i="58"/>
  <c r="I681" i="58"/>
  <c r="I683" i="58"/>
  <c r="I685" i="58"/>
  <c r="I687" i="58"/>
  <c r="I689" i="58"/>
  <c r="I691" i="58"/>
  <c r="I693" i="58"/>
  <c r="I695" i="58"/>
  <c r="I697" i="58"/>
  <c r="I699" i="58"/>
  <c r="I701" i="58"/>
  <c r="I703" i="58"/>
  <c r="I705" i="58"/>
  <c r="I707" i="58"/>
  <c r="I709" i="58"/>
  <c r="I711" i="58"/>
  <c r="I713" i="58"/>
  <c r="I729" i="58"/>
  <c r="I745" i="58"/>
  <c r="I761" i="58"/>
  <c r="I777" i="58"/>
  <c r="I793" i="58"/>
  <c r="I809" i="58"/>
  <c r="I825" i="58"/>
  <c r="I841" i="58"/>
  <c r="I857" i="58"/>
  <c r="I873" i="58"/>
  <c r="I889" i="58"/>
  <c r="I905" i="58"/>
  <c r="I921" i="58"/>
  <c r="I937" i="58"/>
  <c r="I953" i="58"/>
  <c r="I969" i="58"/>
  <c r="I985" i="58"/>
  <c r="I1001" i="58"/>
  <c r="I1017" i="58"/>
  <c r="I1033" i="58"/>
  <c r="I1049" i="58"/>
  <c r="I1065" i="58"/>
  <c r="I1081" i="58"/>
  <c r="I1097" i="58"/>
  <c r="I1113" i="58"/>
  <c r="I1129" i="58"/>
  <c r="I1145" i="58"/>
  <c r="I1161" i="58"/>
  <c r="I1177" i="58"/>
  <c r="I1193" i="58"/>
  <c r="I1209" i="58"/>
  <c r="I1244" i="58"/>
  <c r="I1292" i="58"/>
  <c r="I1332" i="58"/>
  <c r="I1378" i="58"/>
  <c r="I1394" i="58"/>
  <c r="I1410" i="58"/>
  <c r="I1418" i="58"/>
  <c r="I1434" i="58"/>
  <c r="I1450" i="58"/>
  <c r="I1466" i="58"/>
  <c r="I1482" i="58"/>
  <c r="I1498" i="58"/>
  <c r="I727" i="58"/>
  <c r="I743" i="58"/>
  <c r="I759" i="58"/>
  <c r="I775" i="58"/>
  <c r="I791" i="58"/>
  <c r="I807" i="58"/>
  <c r="I823" i="58"/>
  <c r="I839" i="58"/>
  <c r="I855" i="58"/>
  <c r="I871" i="58"/>
  <c r="I887" i="58"/>
  <c r="I903" i="58"/>
  <c r="I919" i="58"/>
  <c r="I935" i="58"/>
  <c r="I951" i="58"/>
  <c r="I967" i="58"/>
  <c r="I983" i="58"/>
  <c r="I999" i="58"/>
  <c r="I1015" i="58"/>
  <c r="I1031" i="58"/>
  <c r="I1047" i="58"/>
  <c r="I1063" i="58"/>
  <c r="I1079" i="58"/>
  <c r="I1095" i="58"/>
  <c r="I1111" i="58"/>
  <c r="I1127" i="58"/>
  <c r="I1143" i="58"/>
  <c r="I1159" i="58"/>
  <c r="I1175" i="58"/>
  <c r="I1191" i="58"/>
  <c r="I1207" i="58"/>
  <c r="I1392" i="58"/>
  <c r="I1408" i="58"/>
  <c r="I1428" i="58"/>
  <c r="I1444" i="58"/>
  <c r="I1460" i="58"/>
  <c r="I1476" i="58"/>
  <c r="I1492" i="58"/>
  <c r="I725" i="58"/>
  <c r="I741" i="58"/>
  <c r="I757" i="58"/>
  <c r="I773" i="58"/>
  <c r="I789" i="58"/>
  <c r="I805" i="58"/>
  <c r="I821" i="58"/>
  <c r="I837" i="58"/>
  <c r="I853" i="58"/>
  <c r="I869" i="58"/>
  <c r="I885" i="58"/>
  <c r="I901" i="58"/>
  <c r="I917" i="58"/>
  <c r="I933" i="58"/>
  <c r="I949" i="58"/>
  <c r="I965" i="58"/>
  <c r="I981" i="58"/>
  <c r="I997" i="58"/>
  <c r="I1013" i="58"/>
  <c r="I1029" i="58"/>
  <c r="I1045" i="58"/>
  <c r="I1061" i="58"/>
  <c r="I1077" i="58"/>
  <c r="I1093" i="58"/>
  <c r="I1109" i="58"/>
  <c r="I1125" i="58"/>
  <c r="I1141" i="58"/>
  <c r="I1157" i="58"/>
  <c r="I1173" i="58"/>
  <c r="I1189" i="58"/>
  <c r="I1205" i="58"/>
  <c r="I1227" i="58"/>
  <c r="I1238" i="58"/>
  <c r="I1264" i="58"/>
  <c r="I1312" i="58"/>
  <c r="I1319" i="58"/>
  <c r="I1390" i="58"/>
  <c r="I1406" i="58"/>
  <c r="I1422" i="58"/>
  <c r="I1438" i="58"/>
  <c r="I1454" i="58"/>
  <c r="I1470" i="58"/>
  <c r="I1486" i="58"/>
  <c r="I1502" i="58"/>
  <c r="I1215" i="58"/>
  <c r="I1223" i="58"/>
  <c r="I1235" i="58"/>
  <c r="I1248" i="58"/>
  <c r="I1251" i="58"/>
  <c r="I1270" i="58"/>
  <c r="I1221" i="58"/>
  <c r="I1233" i="58"/>
  <c r="I1295" i="58"/>
  <c r="I714" i="58"/>
  <c r="I716" i="58"/>
  <c r="I718" i="58"/>
  <c r="I720" i="58"/>
  <c r="I722" i="58"/>
  <c r="I724" i="58"/>
  <c r="I726" i="58"/>
  <c r="I728" i="58"/>
  <c r="I730" i="58"/>
  <c r="I732" i="58"/>
  <c r="I734" i="58"/>
  <c r="I736" i="58"/>
  <c r="I738" i="58"/>
  <c r="I740" i="58"/>
  <c r="I742" i="58"/>
  <c r="I744" i="58"/>
  <c r="I746" i="58"/>
  <c r="I748" i="58"/>
  <c r="I750" i="58"/>
  <c r="I752" i="58"/>
  <c r="I754" i="58"/>
  <c r="I756" i="58"/>
  <c r="I758" i="58"/>
  <c r="I760" i="58"/>
  <c r="I762" i="58"/>
  <c r="I764" i="58"/>
  <c r="I766" i="58"/>
  <c r="I768" i="58"/>
  <c r="I770" i="58"/>
  <c r="I772" i="58"/>
  <c r="I774" i="58"/>
  <c r="I776" i="58"/>
  <c r="I778" i="58"/>
  <c r="I780" i="58"/>
  <c r="I782" i="58"/>
  <c r="I784" i="58"/>
  <c r="I786" i="58"/>
  <c r="I788" i="58"/>
  <c r="I790" i="58"/>
  <c r="I792" i="58"/>
  <c r="I794" i="58"/>
  <c r="I796" i="58"/>
  <c r="I798" i="58"/>
  <c r="I800" i="58"/>
  <c r="I802" i="58"/>
  <c r="I804" i="58"/>
  <c r="I806" i="58"/>
  <c r="I808" i="58"/>
  <c r="I810" i="58"/>
  <c r="I812" i="58"/>
  <c r="I814" i="58"/>
  <c r="I816" i="58"/>
  <c r="I818" i="58"/>
  <c r="I820" i="58"/>
  <c r="I822" i="58"/>
  <c r="I824" i="58"/>
  <c r="I826" i="58"/>
  <c r="I828" i="58"/>
  <c r="I830" i="58"/>
  <c r="I832" i="58"/>
  <c r="I834" i="58"/>
  <c r="I836" i="58"/>
  <c r="I838" i="58"/>
  <c r="I840" i="58"/>
  <c r="I842" i="58"/>
  <c r="I844" i="58"/>
  <c r="I846" i="58"/>
  <c r="I848" i="58"/>
  <c r="I850" i="58"/>
  <c r="I852" i="58"/>
  <c r="I854" i="58"/>
  <c r="I856" i="58"/>
  <c r="I858" i="58"/>
  <c r="I860" i="58"/>
  <c r="I862" i="58"/>
  <c r="I864" i="58"/>
  <c r="I866" i="58"/>
  <c r="I868" i="58"/>
  <c r="I870" i="58"/>
  <c r="I872" i="58"/>
  <c r="I874" i="58"/>
  <c r="I876" i="58"/>
  <c r="I878" i="58"/>
  <c r="I880" i="58"/>
  <c r="I882" i="58"/>
  <c r="I884" i="58"/>
  <c r="I886" i="58"/>
  <c r="I888" i="58"/>
  <c r="I890" i="58"/>
  <c r="I892" i="58"/>
  <c r="I894" i="58"/>
  <c r="I896" i="58"/>
  <c r="I898" i="58"/>
  <c r="I900" i="58"/>
  <c r="I902" i="58"/>
  <c r="I904" i="58"/>
  <c r="I906" i="58"/>
  <c r="I908" i="58"/>
  <c r="I910" i="58"/>
  <c r="I912" i="58"/>
  <c r="I914" i="58"/>
  <c r="I916" i="58"/>
  <c r="I918" i="58"/>
  <c r="I920" i="58"/>
  <c r="I922" i="58"/>
  <c r="I924" i="58"/>
  <c r="I926" i="58"/>
  <c r="I928" i="58"/>
  <c r="I930" i="58"/>
  <c r="I932" i="58"/>
  <c r="I934" i="58"/>
  <c r="I936" i="58"/>
  <c r="I938" i="58"/>
  <c r="I940" i="58"/>
  <c r="I942" i="58"/>
  <c r="I944" i="58"/>
  <c r="I946" i="58"/>
  <c r="I948" i="58"/>
  <c r="I950" i="58"/>
  <c r="I952" i="58"/>
  <c r="I954" i="58"/>
  <c r="I956" i="58"/>
  <c r="I958" i="58"/>
  <c r="I960" i="58"/>
  <c r="I962" i="58"/>
  <c r="I964" i="58"/>
  <c r="I966" i="58"/>
  <c r="I968" i="58"/>
  <c r="I970" i="58"/>
  <c r="I972" i="58"/>
  <c r="I974" i="58"/>
  <c r="I976" i="58"/>
  <c r="I978" i="58"/>
  <c r="I980" i="58"/>
  <c r="I982" i="58"/>
  <c r="I984" i="58"/>
  <c r="I986" i="58"/>
  <c r="I988" i="58"/>
  <c r="I990" i="58"/>
  <c r="I992" i="58"/>
  <c r="I994" i="58"/>
  <c r="I996" i="58"/>
  <c r="I998" i="58"/>
  <c r="I1000" i="58"/>
  <c r="I1002" i="58"/>
  <c r="I1004" i="58"/>
  <c r="I1006" i="58"/>
  <c r="I1008" i="58"/>
  <c r="I1010" i="58"/>
  <c r="I1012" i="58"/>
  <c r="I1014" i="58"/>
  <c r="I1016" i="58"/>
  <c r="I1018" i="58"/>
  <c r="I1020" i="58"/>
  <c r="I1022" i="58"/>
  <c r="I1024" i="58"/>
  <c r="I1026" i="58"/>
  <c r="I1028" i="58"/>
  <c r="I1030" i="58"/>
  <c r="I1032" i="58"/>
  <c r="I1034" i="58"/>
  <c r="I1036" i="58"/>
  <c r="I1038" i="58"/>
  <c r="I1040" i="58"/>
  <c r="I1042" i="58"/>
  <c r="I1044" i="58"/>
  <c r="I1046" i="58"/>
  <c r="I1048" i="58"/>
  <c r="I1050" i="58"/>
  <c r="I1052" i="58"/>
  <c r="I1054" i="58"/>
  <c r="I1056" i="58"/>
  <c r="I1058" i="58"/>
  <c r="I1060" i="58"/>
  <c r="I1062" i="58"/>
  <c r="I1064" i="58"/>
  <c r="I1066" i="58"/>
  <c r="I1068" i="58"/>
  <c r="I1070" i="58"/>
  <c r="I1072" i="58"/>
  <c r="I1074" i="58"/>
  <c r="I1076" i="58"/>
  <c r="I1078" i="58"/>
  <c r="I1080" i="58"/>
  <c r="I1082" i="58"/>
  <c r="I1084" i="58"/>
  <c r="I1086" i="58"/>
  <c r="I1088" i="58"/>
  <c r="I1090" i="58"/>
  <c r="I1092" i="58"/>
  <c r="I1094" i="58"/>
  <c r="I1096" i="58"/>
  <c r="I1098" i="58"/>
  <c r="I1100" i="58"/>
  <c r="I1102" i="58"/>
  <c r="I1104" i="58"/>
  <c r="I1106" i="58"/>
  <c r="I1108" i="58"/>
  <c r="I1110" i="58"/>
  <c r="I1112" i="58"/>
  <c r="I1114" i="58"/>
  <c r="I1116" i="58"/>
  <c r="I1118" i="58"/>
  <c r="I1120" i="58"/>
  <c r="I1122" i="58"/>
  <c r="I1124" i="58"/>
  <c r="I1126" i="58"/>
  <c r="I1128" i="58"/>
  <c r="I1130" i="58"/>
  <c r="I1132" i="58"/>
  <c r="I1134" i="58"/>
  <c r="I1136" i="58"/>
  <c r="I1138" i="58"/>
  <c r="I1140" i="58"/>
  <c r="I1142" i="58"/>
  <c r="I1144" i="58"/>
  <c r="I1146" i="58"/>
  <c r="I1148" i="58"/>
  <c r="I1150" i="58"/>
  <c r="I1152" i="58"/>
  <c r="I1154" i="58"/>
  <c r="I1156" i="58"/>
  <c r="I1158" i="58"/>
  <c r="I1160" i="58"/>
  <c r="I1162" i="58"/>
  <c r="I1164" i="58"/>
  <c r="I1166" i="58"/>
  <c r="I1168" i="58"/>
  <c r="I1170" i="58"/>
  <c r="I1172" i="58"/>
  <c r="I1174" i="58"/>
  <c r="I1176" i="58"/>
  <c r="I1178" i="58"/>
  <c r="I1180" i="58"/>
  <c r="I1182" i="58"/>
  <c r="I1184" i="58"/>
  <c r="I1186" i="58"/>
  <c r="I1188" i="58"/>
  <c r="I1190" i="58"/>
  <c r="I1192" i="58"/>
  <c r="I1194" i="58"/>
  <c r="I1196" i="58"/>
  <c r="I1198" i="58"/>
  <c r="I1200" i="58"/>
  <c r="I1202" i="58"/>
  <c r="I1204" i="58"/>
  <c r="I1206" i="58"/>
  <c r="I1208" i="58"/>
  <c r="I1210" i="58"/>
  <c r="I1249" i="58"/>
  <c r="I1252" i="58"/>
  <c r="I1263" i="58"/>
  <c r="I1322" i="58"/>
  <c r="I1377" i="58"/>
  <c r="I1379" i="58"/>
  <c r="I1381" i="58"/>
  <c r="I1383" i="58"/>
  <c r="I1385" i="58"/>
  <c r="I1387" i="58"/>
  <c r="I1389" i="58"/>
  <c r="I1391" i="58"/>
  <c r="I1393" i="58"/>
  <c r="I1395" i="58"/>
  <c r="I1397" i="58"/>
  <c r="I1399" i="58"/>
  <c r="I1401" i="58"/>
  <c r="I1403" i="58"/>
  <c r="I1405" i="58"/>
  <c r="I1407" i="58"/>
  <c r="I1409" i="58"/>
  <c r="I1411" i="58"/>
  <c r="I1413" i="58"/>
  <c r="I1415" i="58"/>
  <c r="I1417" i="58"/>
  <c r="I1419" i="58"/>
  <c r="I1421" i="58"/>
  <c r="I1423" i="58"/>
  <c r="I1425" i="58"/>
  <c r="I1427" i="58"/>
  <c r="I1429" i="58"/>
  <c r="I1431" i="58"/>
  <c r="I1433" i="58"/>
  <c r="I1435" i="58"/>
  <c r="I1437" i="58"/>
  <c r="I1439" i="58"/>
  <c r="I1441" i="58"/>
  <c r="I1443" i="58"/>
  <c r="I1445" i="58"/>
  <c r="I1447" i="58"/>
  <c r="I1449" i="58"/>
  <c r="I1451" i="58"/>
  <c r="I1453" i="58"/>
  <c r="I1455" i="58"/>
  <c r="I1457" i="58"/>
  <c r="I1459" i="58"/>
  <c r="I1461" i="58"/>
  <c r="I1463" i="58"/>
  <c r="I1465" i="58"/>
  <c r="I1467" i="58"/>
  <c r="I1469" i="58"/>
  <c r="I1471" i="58"/>
  <c r="I1473" i="58"/>
  <c r="I1475" i="58"/>
  <c r="I1477" i="58"/>
  <c r="I1479" i="58"/>
  <c r="I1481" i="58"/>
  <c r="I1483" i="58"/>
  <c r="I1485" i="58"/>
  <c r="I1487" i="58"/>
  <c r="I1489" i="58"/>
  <c r="I1491" i="58"/>
  <c r="I1493" i="58"/>
  <c r="I1495" i="58"/>
  <c r="I1497" i="58"/>
  <c r="I1499" i="58"/>
  <c r="I1501" i="58"/>
  <c r="I1216" i="58"/>
  <c r="I1243" i="58"/>
  <c r="I1256" i="58"/>
  <c r="I1307" i="58"/>
  <c r="I1344" i="58"/>
  <c r="I1222" i="58"/>
  <c r="I1228" i="58"/>
  <c r="I1234" i="58"/>
  <c r="I1266" i="58"/>
  <c r="I1269" i="58"/>
  <c r="I1304" i="58"/>
  <c r="I1337" i="58"/>
  <c r="I1359" i="58"/>
  <c r="I1504" i="58"/>
  <c r="I1503" i="58"/>
  <c r="I1505" i="58"/>
  <c r="I1507" i="58"/>
  <c r="I1509" i="58"/>
  <c r="I1511" i="58"/>
  <c r="I1513" i="58"/>
  <c r="I1515" i="58"/>
  <c r="I1517" i="58"/>
  <c r="I1519" i="58"/>
  <c r="I1521" i="58"/>
  <c r="I1523" i="58"/>
  <c r="I1525" i="58"/>
  <c r="I1527" i="58"/>
  <c r="I1529" i="58"/>
  <c r="I1531" i="58"/>
  <c r="I1533" i="58"/>
  <c r="I1535" i="58"/>
  <c r="I1537" i="58"/>
  <c r="I1539" i="58"/>
  <c r="I1541" i="58"/>
  <c r="I1543" i="58"/>
  <c r="I1545" i="58"/>
  <c r="I1547" i="58"/>
  <c r="I1549" i="58"/>
  <c r="I1551" i="58"/>
  <c r="I1553" i="58"/>
  <c r="I1555" i="58"/>
  <c r="I1557" i="58"/>
  <c r="I1559" i="58"/>
  <c r="I1561" i="58"/>
  <c r="I1563" i="58"/>
  <c r="I1565" i="58"/>
  <c r="I1567" i="58"/>
  <c r="I1569" i="58"/>
  <c r="I1571" i="58"/>
  <c r="I1573" i="58"/>
  <c r="I1575" i="58"/>
  <c r="I1577" i="58"/>
  <c r="I1579" i="58"/>
  <c r="I1581" i="58"/>
  <c r="I1583" i="58"/>
  <c r="I1585" i="58"/>
  <c r="I1587" i="58"/>
  <c r="I1589" i="58"/>
  <c r="I1591" i="58"/>
  <c r="I1593" i="58"/>
  <c r="I1595" i="58"/>
  <c r="I1597" i="58"/>
  <c r="I1599" i="58"/>
  <c r="I1601" i="58"/>
  <c r="I1603" i="58"/>
  <c r="I1605" i="58"/>
  <c r="I1607" i="58"/>
  <c r="I1609" i="58"/>
  <c r="I1611" i="58"/>
  <c r="I1613" i="58"/>
  <c r="I1615" i="58"/>
  <c r="I1617" i="58"/>
  <c r="I1619" i="58"/>
  <c r="I1621" i="58"/>
  <c r="I1623" i="58"/>
  <c r="I1625" i="58"/>
  <c r="I1627" i="58"/>
  <c r="I1629" i="58"/>
  <c r="I1631" i="58"/>
  <c r="I1633" i="58"/>
  <c r="I1635" i="58"/>
  <c r="I1637" i="58"/>
  <c r="I1639" i="58"/>
  <c r="I1641" i="58"/>
  <c r="I1643" i="58"/>
  <c r="I1645" i="58"/>
  <c r="I1647" i="58"/>
  <c r="I1649" i="58"/>
  <c r="I1651" i="58"/>
  <c r="I1653" i="58"/>
  <c r="I1655" i="58"/>
  <c r="I1657" i="58"/>
  <c r="I1659" i="58"/>
  <c r="I1661" i="58"/>
  <c r="I1663" i="58"/>
  <c r="I1665" i="58"/>
  <c r="I1667" i="58"/>
  <c r="I1669" i="58"/>
  <c r="I1671" i="58"/>
  <c r="I1673" i="58"/>
  <c r="I1675" i="58"/>
  <c r="I1677" i="58"/>
  <c r="I1679" i="58"/>
  <c r="I1681" i="58"/>
  <c r="I1683" i="58"/>
  <c r="I1685" i="58"/>
  <c r="I1687" i="58"/>
  <c r="I1689" i="58"/>
  <c r="I1691" i="58"/>
  <c r="I1693" i="58"/>
  <c r="I1695" i="58"/>
  <c r="I1697" i="58"/>
  <c r="I1699" i="58"/>
  <c r="I1701" i="58"/>
  <c r="I1703" i="58"/>
  <c r="I1705" i="58"/>
  <c r="I1707" i="58"/>
  <c r="I1709" i="58"/>
  <c r="I1711" i="58"/>
  <c r="I1713" i="58"/>
  <c r="I1715" i="58"/>
  <c r="I1717" i="58"/>
  <c r="I1719" i="58"/>
  <c r="I1721" i="58"/>
  <c r="I1723" i="58"/>
  <c r="I1725" i="58"/>
  <c r="I1727" i="58"/>
  <c r="I1729" i="58"/>
  <c r="I1731" i="58"/>
  <c r="I1733" i="58"/>
  <c r="I1735" i="58"/>
  <c r="I1737" i="58"/>
  <c r="I1739" i="58"/>
  <c r="I1741" i="58"/>
  <c r="I1743" i="58"/>
  <c r="I1745" i="58"/>
  <c r="I1747" i="58"/>
  <c r="I1749" i="58"/>
  <c r="I1751" i="58"/>
  <c r="I1753" i="58"/>
  <c r="I1755" i="58"/>
  <c r="I1757" i="58"/>
  <c r="I1759" i="58"/>
  <c r="I1761" i="58"/>
  <c r="I1763" i="58"/>
  <c r="I1213" i="58"/>
  <c r="I1220" i="58"/>
  <c r="I1225" i="58"/>
  <c r="I1232" i="58"/>
  <c r="I1237" i="58"/>
  <c r="I1242" i="58"/>
  <c r="I1247" i="58"/>
  <c r="I1282" i="58"/>
  <c r="I1288" i="58"/>
  <c r="I1294" i="58"/>
  <c r="I1300" i="58"/>
  <c r="I1306" i="58"/>
  <c r="I1309" i="58"/>
  <c r="I1314" i="58"/>
  <c r="I1317" i="58"/>
  <c r="I1341" i="58"/>
  <c r="I1361" i="58"/>
  <c r="I1367" i="58"/>
  <c r="I1230" i="58"/>
  <c r="I1240" i="58"/>
  <c r="I1245" i="58"/>
  <c r="I1253" i="58"/>
  <c r="I1258" i="58"/>
  <c r="I1261" i="58"/>
  <c r="I1271" i="58"/>
  <c r="I1328" i="58"/>
  <c r="I1338" i="58"/>
  <c r="I1365" i="58"/>
  <c r="I1506" i="58"/>
  <c r="I1508" i="58"/>
  <c r="I1510" i="58"/>
  <c r="I1512" i="58"/>
  <c r="I1514" i="58"/>
  <c r="I1516" i="58"/>
  <c r="I1518" i="58"/>
  <c r="I1520" i="58"/>
  <c r="I1522" i="58"/>
  <c r="I1524" i="58"/>
  <c r="I1526" i="58"/>
  <c r="I1528" i="58"/>
  <c r="I1530" i="58"/>
  <c r="I1532" i="58"/>
  <c r="I1534" i="58"/>
  <c r="I1536" i="58"/>
  <c r="I1538" i="58"/>
  <c r="I1540" i="58"/>
  <c r="I1542" i="58"/>
  <c r="I1544" i="58"/>
  <c r="I1546" i="58"/>
  <c r="I1548" i="58"/>
  <c r="I1550" i="58"/>
  <c r="I1552" i="58"/>
  <c r="I1554" i="58"/>
  <c r="I1556" i="58"/>
  <c r="I1558" i="58"/>
  <c r="I1560" i="58"/>
  <c r="I1562" i="58"/>
  <c r="I1564" i="58"/>
  <c r="I1566" i="58"/>
  <c r="I1568" i="58"/>
  <c r="I1570" i="58"/>
  <c r="I1572" i="58"/>
  <c r="I1574" i="58"/>
  <c r="I1576" i="58"/>
  <c r="I1578" i="58"/>
  <c r="I1580" i="58"/>
  <c r="I1582" i="58"/>
  <c r="I1584" i="58"/>
  <c r="I1586" i="58"/>
  <c r="I1588" i="58"/>
  <c r="I1590" i="58"/>
  <c r="I1592" i="58"/>
  <c r="I1594" i="58"/>
  <c r="I1596" i="58"/>
  <c r="I1598" i="58"/>
  <c r="I1600" i="58"/>
  <c r="I1602" i="58"/>
  <c r="I1604" i="58"/>
  <c r="I1606" i="58"/>
  <c r="I1608" i="58"/>
  <c r="I1610" i="58"/>
  <c r="I1612" i="58"/>
  <c r="I1614" i="58"/>
  <c r="I1616" i="58"/>
  <c r="I1618" i="58"/>
  <c r="I1620" i="58"/>
  <c r="I1622" i="58"/>
  <c r="I1624" i="58"/>
  <c r="I1626" i="58"/>
  <c r="I1628" i="58"/>
  <c r="I1630" i="58"/>
  <c r="I1632" i="58"/>
  <c r="I1634" i="58"/>
  <c r="I1636" i="58"/>
  <c r="I1638" i="58"/>
  <c r="I1640" i="58"/>
  <c r="I1642" i="58"/>
  <c r="I1644" i="58"/>
  <c r="I1646" i="58"/>
  <c r="I1648" i="58"/>
  <c r="I1650" i="58"/>
  <c r="I1652" i="58"/>
  <c r="I1654" i="58"/>
  <c r="I1656" i="58"/>
  <c r="I1658" i="58"/>
  <c r="I1660" i="58"/>
  <c r="I1662" i="58"/>
  <c r="I1664" i="58"/>
  <c r="I1666" i="58"/>
  <c r="I1668" i="58"/>
  <c r="I1670" i="58"/>
  <c r="I1672" i="58"/>
  <c r="I1674" i="58"/>
  <c r="I1676" i="58"/>
  <c r="I1678" i="58"/>
  <c r="I1680" i="58"/>
  <c r="I1682" i="58"/>
  <c r="I1684" i="58"/>
  <c r="I1686" i="58"/>
  <c r="I1688" i="58"/>
  <c r="I1690" i="58"/>
  <c r="I1692" i="58"/>
  <c r="I1694" i="58"/>
  <c r="I1696" i="58"/>
  <c r="I1698" i="58"/>
  <c r="I1700" i="58"/>
  <c r="I1702" i="58"/>
  <c r="I1704" i="58"/>
  <c r="I1706" i="58"/>
  <c r="I1708" i="58"/>
  <c r="I1710" i="58"/>
  <c r="I1712" i="58"/>
  <c r="I1714" i="58"/>
  <c r="I1716" i="58"/>
  <c r="I1718" i="58"/>
  <c r="I1720" i="58"/>
  <c r="I1722" i="58"/>
  <c r="I1724" i="58"/>
  <c r="I1726" i="58"/>
  <c r="I1728" i="58"/>
  <c r="I1730" i="58"/>
  <c r="I1732" i="58"/>
  <c r="I1734" i="58"/>
  <c r="I1736" i="58"/>
  <c r="I1738" i="58"/>
  <c r="I1740" i="58"/>
  <c r="I1742" i="58"/>
  <c r="I1744" i="58"/>
  <c r="I1746" i="58"/>
  <c r="I1748" i="58"/>
  <c r="I1750" i="58"/>
  <c r="I1752" i="58"/>
  <c r="I1754" i="58"/>
  <c r="I1756" i="58"/>
  <c r="I1758" i="58"/>
  <c r="I1760" i="58"/>
  <c r="I1762" i="58"/>
  <c r="I1764" i="58"/>
  <c r="I1214" i="58"/>
  <c r="I1226" i="58"/>
  <c r="I1231" i="58"/>
  <c r="I1241" i="58"/>
  <c r="I1259" i="58"/>
  <c r="I1275" i="58"/>
  <c r="I1278" i="58"/>
  <c r="I1281" i="58"/>
  <c r="I1310" i="58"/>
  <c r="I1329" i="58"/>
  <c r="I1353" i="58"/>
  <c r="I1372" i="58"/>
  <c r="I1212" i="58"/>
  <c r="I1219" i="58"/>
  <c r="I1224" i="58"/>
  <c r="I1229" i="58"/>
  <c r="I1236" i="58"/>
  <c r="I1246" i="58"/>
  <c r="I1254" i="58"/>
  <c r="I1257" i="58"/>
  <c r="I1287" i="58"/>
  <c r="I1290" i="58"/>
  <c r="I1293" i="58"/>
  <c r="I1299" i="58"/>
  <c r="I1302" i="58"/>
  <c r="I1305" i="58"/>
  <c r="I1316" i="58"/>
  <c r="I1324" i="58"/>
  <c r="I1327" i="58"/>
  <c r="I1350" i="58"/>
  <c r="I1360" i="58"/>
  <c r="I1366" i="58"/>
  <c r="I1262" i="58"/>
  <c r="I1274" i="58"/>
  <c r="I1279" i="58"/>
  <c r="I1286" i="58"/>
  <c r="I1291" i="58"/>
  <c r="I1298" i="58"/>
  <c r="I1303" i="58"/>
  <c r="I1308" i="58"/>
  <c r="I1315" i="58"/>
  <c r="I1320" i="58"/>
  <c r="I1325" i="58"/>
  <c r="I1336" i="58"/>
  <c r="I1348" i="58"/>
  <c r="I1362" i="58"/>
  <c r="I1371" i="58"/>
  <c r="I1250" i="58"/>
  <c r="I1255" i="58"/>
  <c r="I1260" i="58"/>
  <c r="I1267" i="58"/>
  <c r="I1272" i="58"/>
  <c r="I1277" i="58"/>
  <c r="I1284" i="58"/>
  <c r="I1289" i="58"/>
  <c r="I1296" i="58"/>
  <c r="I1301" i="58"/>
  <c r="I1313" i="58"/>
  <c r="I1342" i="58"/>
  <c r="I1354" i="58"/>
  <c r="I2068" i="58"/>
  <c r="I1766" i="58"/>
  <c r="I1768" i="58"/>
  <c r="I1770" i="58"/>
  <c r="I1772" i="58"/>
  <c r="I1774" i="58"/>
  <c r="I1776" i="58"/>
  <c r="I1778" i="58"/>
  <c r="I1780" i="58"/>
  <c r="I1782" i="58"/>
  <c r="I1784" i="58"/>
  <c r="I1786" i="58"/>
  <c r="I1788" i="58"/>
  <c r="I1790" i="58"/>
  <c r="I1792" i="58"/>
  <c r="I1794" i="58"/>
  <c r="I1796" i="58"/>
  <c r="I1798" i="58"/>
  <c r="I1800" i="58"/>
  <c r="I1802" i="58"/>
  <c r="I1804" i="58"/>
  <c r="I1806" i="58"/>
  <c r="I1808" i="58"/>
  <c r="I1810" i="58"/>
  <c r="I1812" i="58"/>
  <c r="I1814" i="58"/>
  <c r="I1816" i="58"/>
  <c r="I1818" i="58"/>
  <c r="I1820" i="58"/>
  <c r="I1822" i="58"/>
  <c r="I1824" i="58"/>
  <c r="I1826" i="58"/>
  <c r="I1828" i="58"/>
  <c r="I1830" i="58"/>
  <c r="I1832" i="58"/>
  <c r="I1834" i="58"/>
  <c r="I1836" i="58"/>
  <c r="I1838" i="58"/>
  <c r="I1840" i="58"/>
  <c r="I1842" i="58"/>
  <c r="I1844" i="58"/>
  <c r="I1846" i="58"/>
  <c r="I1848" i="58"/>
  <c r="I1850" i="58"/>
  <c r="I1852" i="58"/>
  <c r="I1854" i="58"/>
  <c r="I1856" i="58"/>
  <c r="I1858" i="58"/>
  <c r="I1860" i="58"/>
  <c r="I1862" i="58"/>
  <c r="I1864" i="58"/>
  <c r="I1866" i="58"/>
  <c r="I1868" i="58"/>
  <c r="I1870" i="58"/>
  <c r="I1872" i="58"/>
  <c r="I1874" i="58"/>
  <c r="I1876" i="58"/>
  <c r="I1878" i="58"/>
  <c r="I1880" i="58"/>
  <c r="I1882" i="58"/>
  <c r="I1884" i="58"/>
  <c r="I1886" i="58"/>
  <c r="I1888" i="58"/>
  <c r="I1890" i="58"/>
  <c r="I1892" i="58"/>
  <c r="I1894" i="58"/>
  <c r="I1896" i="58"/>
  <c r="I1898" i="58"/>
  <c r="I1900" i="58"/>
  <c r="I1902" i="58"/>
  <c r="I1904" i="58"/>
  <c r="I1906" i="58"/>
  <c r="I1908" i="58"/>
  <c r="I1910" i="58"/>
  <c r="I1912" i="58"/>
  <c r="I1914" i="58"/>
  <c r="I1916" i="58"/>
  <c r="I1918" i="58"/>
  <c r="I1920" i="58"/>
  <c r="I1922" i="58"/>
  <c r="I1924" i="58"/>
  <c r="I1926" i="58"/>
  <c r="I1928" i="58"/>
  <c r="I1930" i="58"/>
  <c r="I1932" i="58"/>
  <c r="I1934" i="58"/>
  <c r="I1936" i="58"/>
  <c r="I1938" i="58"/>
  <c r="I1940" i="58"/>
  <c r="I1942" i="58"/>
  <c r="I1944" i="58"/>
  <c r="I1946" i="58"/>
  <c r="I1948" i="58"/>
  <c r="I1950" i="58"/>
  <c r="I1952" i="58"/>
  <c r="I1954" i="58"/>
  <c r="I1956" i="58"/>
  <c r="I1958" i="58"/>
  <c r="I1960" i="58"/>
  <c r="I1962" i="58"/>
  <c r="I1964" i="58"/>
  <c r="I1966" i="58"/>
  <c r="I1968" i="58"/>
  <c r="I1970" i="58"/>
  <c r="I1972" i="58"/>
  <c r="I1974" i="58"/>
  <c r="I1976" i="58"/>
  <c r="I1978" i="58"/>
  <c r="I1980" i="58"/>
  <c r="I1982" i="58"/>
  <c r="I1984" i="58"/>
  <c r="I1986" i="58"/>
  <c r="I1988" i="58"/>
  <c r="I1990" i="58"/>
  <c r="I1992" i="58"/>
  <c r="I1994" i="58"/>
  <c r="I1996" i="58"/>
  <c r="I1998" i="58"/>
  <c r="I2000" i="58"/>
  <c r="I2002" i="58"/>
  <c r="I2004" i="58"/>
  <c r="I2006" i="58"/>
  <c r="I2008" i="58"/>
  <c r="I2010" i="58"/>
  <c r="I2012" i="58"/>
  <c r="I2014" i="58"/>
  <c r="I2016" i="58"/>
  <c r="I2018" i="58"/>
  <c r="I2020" i="58"/>
  <c r="I2022" i="58"/>
  <c r="I2024" i="58"/>
  <c r="I2026" i="58"/>
  <c r="I2028" i="58"/>
  <c r="I2030" i="58"/>
  <c r="I2032" i="58"/>
  <c r="I2034" i="58"/>
  <c r="I2036" i="58"/>
  <c r="I2038" i="58"/>
  <c r="I2040" i="58"/>
  <c r="I2042" i="58"/>
  <c r="I2044" i="58"/>
  <c r="I2046" i="58"/>
  <c r="I2048" i="58"/>
  <c r="I2050" i="58"/>
  <c r="I2052" i="58"/>
  <c r="I2054" i="58"/>
  <c r="I2056" i="58"/>
  <c r="I2058" i="58"/>
  <c r="I2060" i="58"/>
  <c r="I2062" i="58"/>
  <c r="I2064" i="58"/>
  <c r="I2066" i="58"/>
  <c r="I1280" i="58"/>
  <c r="I1285" i="58"/>
  <c r="I1297" i="58"/>
  <c r="I1326" i="58"/>
  <c r="I1331" i="58"/>
  <c r="I1343" i="58"/>
  <c r="I1355" i="58"/>
  <c r="I1765" i="58"/>
  <c r="I1767" i="58"/>
  <c r="I1769" i="58"/>
  <c r="I1771" i="58"/>
  <c r="I1773" i="58"/>
  <c r="I1775" i="58"/>
  <c r="I1777" i="58"/>
  <c r="I1779" i="58"/>
  <c r="I1781" i="58"/>
  <c r="I1783" i="58"/>
  <c r="I1785" i="58"/>
  <c r="I1787" i="58"/>
  <c r="I1789" i="58"/>
  <c r="I1791" i="58"/>
  <c r="I1793" i="58"/>
  <c r="I1795" i="58"/>
  <c r="I1797" i="58"/>
  <c r="I1799" i="58"/>
  <c r="I1801" i="58"/>
  <c r="I1803" i="58"/>
  <c r="I1805" i="58"/>
  <c r="I1807" i="58"/>
  <c r="I1809" i="58"/>
  <c r="I1811" i="58"/>
  <c r="I1813" i="58"/>
  <c r="I1815" i="58"/>
  <c r="I1817" i="58"/>
  <c r="I1819" i="58"/>
  <c r="I1821" i="58"/>
  <c r="I1823" i="58"/>
  <c r="I1825" i="58"/>
  <c r="I1827" i="58"/>
  <c r="I1829" i="58"/>
  <c r="I1831" i="58"/>
  <c r="I1833" i="58"/>
  <c r="I1835" i="58"/>
  <c r="I1837" i="58"/>
  <c r="I1839" i="58"/>
  <c r="I1841" i="58"/>
  <c r="I1843" i="58"/>
  <c r="I1845" i="58"/>
  <c r="I1847" i="58"/>
  <c r="I1849" i="58"/>
  <c r="I1851" i="58"/>
  <c r="I1853" i="58"/>
  <c r="I1855" i="58"/>
  <c r="I1857" i="58"/>
  <c r="I1859" i="58"/>
  <c r="I1861" i="58"/>
  <c r="I1863" i="58"/>
  <c r="I1865" i="58"/>
  <c r="I1867" i="58"/>
  <c r="I1869" i="58"/>
  <c r="I1871" i="58"/>
  <c r="I1873" i="58"/>
  <c r="I1875" i="58"/>
  <c r="I1877" i="58"/>
  <c r="I1879" i="58"/>
  <c r="I1881" i="58"/>
  <c r="I1883" i="58"/>
  <c r="I1885" i="58"/>
  <c r="I1887" i="58"/>
  <c r="I1889" i="58"/>
  <c r="I1891" i="58"/>
  <c r="I1893" i="58"/>
  <c r="I1895" i="58"/>
  <c r="I1897" i="58"/>
  <c r="I1899" i="58"/>
  <c r="I1901" i="58"/>
  <c r="I1903" i="58"/>
  <c r="I1905" i="58"/>
  <c r="I1907" i="58"/>
  <c r="I1909" i="58"/>
  <c r="I1911" i="58"/>
  <c r="I1913" i="58"/>
  <c r="I1915" i="58"/>
  <c r="I1917" i="58"/>
  <c r="I1919" i="58"/>
  <c r="I1921" i="58"/>
  <c r="I1923" i="58"/>
  <c r="I1925" i="58"/>
  <c r="I1927" i="58"/>
  <c r="I1929" i="58"/>
  <c r="I1931" i="58"/>
  <c r="I1933" i="58"/>
  <c r="I1935" i="58"/>
  <c r="I1937" i="58"/>
  <c r="I1939" i="58"/>
  <c r="I1941" i="58"/>
  <c r="I1943" i="58"/>
  <c r="I1945" i="58"/>
  <c r="I1947" i="58"/>
  <c r="I1949" i="58"/>
  <c r="I1951" i="58"/>
  <c r="I1953" i="58"/>
  <c r="I1955" i="58"/>
  <c r="I1957" i="58"/>
  <c r="I1959" i="58"/>
  <c r="I1961" i="58"/>
  <c r="I1963" i="58"/>
  <c r="I1965" i="58"/>
  <c r="I1967" i="58"/>
  <c r="I1969" i="58"/>
  <c r="I1971" i="58"/>
  <c r="I1973" i="58"/>
  <c r="I1975" i="58"/>
  <c r="I1977" i="58"/>
  <c r="I1979" i="58"/>
  <c r="I1981" i="58"/>
  <c r="I1983" i="58"/>
  <c r="I1985" i="58"/>
  <c r="I1987" i="58"/>
  <c r="I1989" i="58"/>
  <c r="I1991" i="58"/>
  <c r="I1993" i="58"/>
  <c r="I1995" i="58"/>
  <c r="I1997" i="58"/>
  <c r="I1999" i="58"/>
  <c r="I2001" i="58"/>
  <c r="I2003" i="58"/>
  <c r="I2005" i="58"/>
  <c r="I2007" i="58"/>
  <c r="I2009" i="58"/>
  <c r="I2011" i="58"/>
  <c r="I2013" i="58"/>
  <c r="I2015" i="58"/>
  <c r="I2017" i="58"/>
  <c r="I2019" i="58"/>
  <c r="I2021" i="58"/>
  <c r="I2023" i="58"/>
  <c r="I2025" i="58"/>
  <c r="I2027" i="58"/>
  <c r="I2029" i="58"/>
  <c r="I2031" i="58"/>
  <c r="I2033" i="58"/>
  <c r="I2035" i="58"/>
  <c r="I2037" i="58"/>
  <c r="I2039" i="58"/>
  <c r="I2041" i="58"/>
  <c r="I2043" i="58"/>
  <c r="I2045" i="58"/>
  <c r="I2047" i="58"/>
  <c r="I2049" i="58"/>
  <c r="I2051" i="58"/>
  <c r="I2053" i="58"/>
  <c r="I2055" i="58"/>
  <c r="I2057" i="58"/>
  <c r="I2059" i="58"/>
  <c r="I2061" i="58"/>
  <c r="I2063" i="58"/>
  <c r="I2065" i="58"/>
  <c r="I2366" i="58"/>
  <c r="I2070" i="58"/>
  <c r="I2072" i="58"/>
  <c r="I2074" i="58"/>
  <c r="I2076" i="58"/>
  <c r="I2078" i="58"/>
  <c r="I2080" i="58"/>
  <c r="I2082" i="58"/>
  <c r="I2084" i="58"/>
  <c r="I2086" i="58"/>
  <c r="I2088" i="58"/>
  <c r="I2090" i="58"/>
  <c r="I2092" i="58"/>
  <c r="I2094" i="58"/>
  <c r="I2096" i="58"/>
  <c r="I2098" i="58"/>
  <c r="I2100" i="58"/>
  <c r="I2102" i="58"/>
  <c r="I2104" i="58"/>
  <c r="I2106" i="58"/>
  <c r="I2108" i="58"/>
  <c r="I2110" i="58"/>
  <c r="I2112" i="58"/>
  <c r="I2114" i="58"/>
  <c r="I2116" i="58"/>
  <c r="I2118" i="58"/>
  <c r="I2120" i="58"/>
  <c r="I2122" i="58"/>
  <c r="I2124" i="58"/>
  <c r="I2126" i="58"/>
  <c r="I2128" i="58"/>
  <c r="I2130" i="58"/>
  <c r="I2132" i="58"/>
  <c r="I2134" i="58"/>
  <c r="I2136" i="58"/>
  <c r="I2138" i="58"/>
  <c r="I2140" i="58"/>
  <c r="I2142" i="58"/>
  <c r="I2144" i="58"/>
  <c r="I2146" i="58"/>
  <c r="I2148" i="58"/>
  <c r="I2150" i="58"/>
  <c r="I2152" i="58"/>
  <c r="I2154" i="58"/>
  <c r="I2156" i="58"/>
  <c r="I2158" i="58"/>
  <c r="I2160" i="58"/>
  <c r="I2162" i="58"/>
  <c r="I2164" i="58"/>
  <c r="I2166" i="58"/>
  <c r="I2168" i="58"/>
  <c r="I2170" i="58"/>
  <c r="I2172" i="58"/>
  <c r="I2174" i="58"/>
  <c r="I2176" i="58"/>
  <c r="I2178" i="58"/>
  <c r="I2180" i="58"/>
  <c r="I2182" i="58"/>
  <c r="I2184" i="58"/>
  <c r="I2186" i="58"/>
  <c r="I2188" i="58"/>
  <c r="I2190" i="58"/>
  <c r="I2192" i="58"/>
  <c r="I2194" i="58"/>
  <c r="I2196" i="58"/>
  <c r="I2198" i="58"/>
  <c r="I2200" i="58"/>
  <c r="I2202" i="58"/>
  <c r="I2204" i="58"/>
  <c r="I2206" i="58"/>
  <c r="I2208" i="58"/>
  <c r="I2210" i="58"/>
  <c r="I2212" i="58"/>
  <c r="I2214" i="58"/>
  <c r="I2216" i="58"/>
  <c r="I2218" i="58"/>
  <c r="I2220" i="58"/>
  <c r="I2222" i="58"/>
  <c r="I2224" i="58"/>
  <c r="I2226" i="58"/>
  <c r="I2228" i="58"/>
  <c r="I2230" i="58"/>
  <c r="I2232" i="58"/>
  <c r="I2234" i="58"/>
  <c r="I2236" i="58"/>
  <c r="I2238" i="58"/>
  <c r="I2240" i="58"/>
  <c r="I2242" i="58"/>
  <c r="I2244" i="58"/>
  <c r="I2246" i="58"/>
  <c r="I2248" i="58"/>
  <c r="I2250" i="58"/>
  <c r="I2252" i="58"/>
  <c r="I2254" i="58"/>
  <c r="I2256" i="58"/>
  <c r="I2258" i="58"/>
  <c r="I2260" i="58"/>
  <c r="I2262" i="58"/>
  <c r="I2264" i="58"/>
  <c r="I2266" i="58"/>
  <c r="I2268" i="58"/>
  <c r="I2270" i="58"/>
  <c r="I2272" i="58"/>
  <c r="I2274" i="58"/>
  <c r="I2276" i="58"/>
  <c r="I2278" i="58"/>
  <c r="I2280" i="58"/>
  <c r="I2282" i="58"/>
  <c r="I2284" i="58"/>
  <c r="I2286" i="58"/>
  <c r="I2288" i="58"/>
  <c r="I2290" i="58"/>
  <c r="I2292" i="58"/>
  <c r="I2294" i="58"/>
  <c r="I2296" i="58"/>
  <c r="I2298" i="58"/>
  <c r="I2300" i="58"/>
  <c r="I2302" i="58"/>
  <c r="I2304" i="58"/>
  <c r="I2306" i="58"/>
  <c r="I2308" i="58"/>
  <c r="I2310" i="58"/>
  <c r="I2312" i="58"/>
  <c r="I2314" i="58"/>
  <c r="I2316" i="58"/>
  <c r="I2318" i="58"/>
  <c r="I2320" i="58"/>
  <c r="I2322" i="58"/>
  <c r="I2324" i="58"/>
  <c r="I2326" i="58"/>
  <c r="I2328" i="58"/>
  <c r="I2330" i="58"/>
  <c r="I2332" i="58"/>
  <c r="I2334" i="58"/>
  <c r="I2336" i="58"/>
  <c r="I2338" i="58"/>
  <c r="I2340" i="58"/>
  <c r="I2342" i="58"/>
  <c r="I2344" i="58"/>
  <c r="I2346" i="58"/>
  <c r="I2348" i="58"/>
  <c r="I2350" i="58"/>
  <c r="I2352" i="58"/>
  <c r="I2354" i="58"/>
  <c r="I2356" i="58"/>
  <c r="I2358" i="58"/>
  <c r="I2360" i="58"/>
  <c r="I2362" i="58"/>
  <c r="I2364" i="58"/>
  <c r="I1330" i="58"/>
  <c r="I1335" i="58"/>
  <c r="I1340" i="58"/>
  <c r="I1347" i="58"/>
  <c r="I1352" i="58"/>
  <c r="I1357" i="58"/>
  <c r="I1364" i="58"/>
  <c r="I1369" i="58"/>
  <c r="I1376" i="58"/>
  <c r="I1333" i="58"/>
  <c r="I1345" i="58"/>
  <c r="I1374" i="58"/>
  <c r="I2067" i="58"/>
  <c r="I2069" i="58"/>
  <c r="I2071" i="58"/>
  <c r="I2073" i="58"/>
  <c r="I2075" i="58"/>
  <c r="I2077" i="58"/>
  <c r="I2079" i="58"/>
  <c r="I2081" i="58"/>
  <c r="I2083" i="58"/>
  <c r="I2085" i="58"/>
  <c r="I2087" i="58"/>
  <c r="I2089" i="58"/>
  <c r="I2091" i="58"/>
  <c r="I2093" i="58"/>
  <c r="I2095" i="58"/>
  <c r="I2097" i="58"/>
  <c r="I2099" i="58"/>
  <c r="I2101" i="58"/>
  <c r="I2103" i="58"/>
  <c r="I2105" i="58"/>
  <c r="I2107" i="58"/>
  <c r="I2109" i="58"/>
  <c r="I2111" i="58"/>
  <c r="I2113" i="58"/>
  <c r="I2115" i="58"/>
  <c r="I2117" i="58"/>
  <c r="I2119" i="58"/>
  <c r="I2121" i="58"/>
  <c r="I2123" i="58"/>
  <c r="I2125" i="58"/>
  <c r="I2127" i="58"/>
  <c r="I2129" i="58"/>
  <c r="I2131" i="58"/>
  <c r="I2133" i="58"/>
  <c r="I2135" i="58"/>
  <c r="I2137" i="58"/>
  <c r="I2139" i="58"/>
  <c r="I2141" i="58"/>
  <c r="I2143" i="58"/>
  <c r="I2145" i="58"/>
  <c r="I2147" i="58"/>
  <c r="I2149" i="58"/>
  <c r="I2151" i="58"/>
  <c r="I2153" i="58"/>
  <c r="I2155" i="58"/>
  <c r="I2157" i="58"/>
  <c r="I2159" i="58"/>
  <c r="I2161" i="58"/>
  <c r="I2163" i="58"/>
  <c r="I2165" i="58"/>
  <c r="I2167" i="58"/>
  <c r="I2169" i="58"/>
  <c r="I2171" i="58"/>
  <c r="I2173" i="58"/>
  <c r="I2175" i="58"/>
  <c r="I2177" i="58"/>
  <c r="I2179" i="58"/>
  <c r="I2181" i="58"/>
  <c r="I2183" i="58"/>
  <c r="I2185" i="58"/>
  <c r="I2187" i="58"/>
  <c r="I2189" i="58"/>
  <c r="I2191" i="58"/>
  <c r="I2193" i="58"/>
  <c r="I2195" i="58"/>
  <c r="I2197" i="58"/>
  <c r="I2199" i="58"/>
  <c r="I2201" i="58"/>
  <c r="I2203" i="58"/>
  <c r="I2205" i="58"/>
  <c r="I2207" i="58"/>
  <c r="I2209" i="58"/>
  <c r="I2211" i="58"/>
  <c r="I2213" i="58"/>
  <c r="I2215" i="58"/>
  <c r="I2217" i="58"/>
  <c r="I2219" i="58"/>
  <c r="I2221" i="58"/>
  <c r="I2223" i="58"/>
  <c r="I2225" i="58"/>
  <c r="I2227" i="58"/>
  <c r="I2229" i="58"/>
  <c r="I2231" i="58"/>
  <c r="I2233" i="58"/>
  <c r="I2235" i="58"/>
  <c r="I2237" i="58"/>
  <c r="I2239" i="58"/>
  <c r="I2241" i="58"/>
  <c r="I2243" i="58"/>
  <c r="I2245" i="58"/>
  <c r="I2247" i="58"/>
  <c r="I2249" i="58"/>
  <c r="I2251" i="58"/>
  <c r="I2253" i="58"/>
  <c r="I2255" i="58"/>
  <c r="I2257" i="58"/>
  <c r="I2259" i="58"/>
  <c r="I2261" i="58"/>
  <c r="I2263" i="58"/>
  <c r="I2265" i="58"/>
  <c r="I2267" i="58"/>
  <c r="I2269" i="58"/>
  <c r="I2271" i="58"/>
  <c r="I2273" i="58"/>
  <c r="I2275" i="58"/>
  <c r="I2277" i="58"/>
  <c r="I2279" i="58"/>
  <c r="I2281" i="58"/>
  <c r="I2283" i="58"/>
  <c r="I2285" i="58"/>
  <c r="I2287" i="58"/>
  <c r="I2289" i="58"/>
  <c r="I2291" i="58"/>
  <c r="I2293" i="58"/>
  <c r="I2295" i="58"/>
  <c r="I2297" i="58"/>
  <c r="I2299" i="58"/>
  <c r="I2301" i="58"/>
  <c r="I2303" i="58"/>
  <c r="I2305" i="58"/>
  <c r="I2307" i="58"/>
  <c r="I2309" i="58"/>
  <c r="I2311" i="58"/>
  <c r="I2313" i="58"/>
  <c r="I2315" i="58"/>
  <c r="I2317" i="58"/>
  <c r="I2319" i="58"/>
  <c r="I2321" i="58"/>
  <c r="I2323" i="58"/>
  <c r="I2325" i="58"/>
  <c r="I2327" i="58"/>
  <c r="I2329" i="58"/>
  <c r="I2331" i="58"/>
  <c r="I2333" i="58"/>
  <c r="I2335" i="58"/>
  <c r="I2337" i="58"/>
  <c r="I2339" i="58"/>
  <c r="I2341" i="58"/>
  <c r="I2343" i="58"/>
  <c r="I2345" i="58"/>
  <c r="I2347" i="58"/>
  <c r="I2349" i="58"/>
  <c r="I2351" i="58"/>
  <c r="I2353" i="58"/>
  <c r="I2355" i="58"/>
  <c r="I2357" i="58"/>
  <c r="I2359" i="58"/>
  <c r="I2361" i="58"/>
  <c r="I2363" i="58"/>
  <c r="I1358" i="58"/>
  <c r="I1370" i="58"/>
  <c r="I1375" i="58"/>
  <c r="I1334" i="58"/>
  <c r="I1339" i="58"/>
  <c r="I1346" i="58"/>
  <c r="I1351" i="58"/>
  <c r="I1356" i="58"/>
  <c r="I1363" i="58"/>
  <c r="I1368" i="58"/>
  <c r="I1373" i="58"/>
  <c r="I2678" i="58"/>
  <c r="I2368" i="58"/>
  <c r="I2370" i="58"/>
  <c r="I2372" i="58"/>
  <c r="I2374" i="58"/>
  <c r="I2376" i="58"/>
  <c r="I2378" i="58"/>
  <c r="I2380" i="58"/>
  <c r="I2382" i="58"/>
  <c r="I2384" i="58"/>
  <c r="I2386" i="58"/>
  <c r="I2388" i="58"/>
  <c r="I2390" i="58"/>
  <c r="I2392" i="58"/>
  <c r="I2394" i="58"/>
  <c r="I2396" i="58"/>
  <c r="I2398" i="58"/>
  <c r="I2400" i="58"/>
  <c r="I2402" i="58"/>
  <c r="I2404" i="58"/>
  <c r="I2406" i="58"/>
  <c r="I2408" i="58"/>
  <c r="I2410" i="58"/>
  <c r="I2412" i="58"/>
  <c r="I2414" i="58"/>
  <c r="I2416" i="58"/>
  <c r="I2418" i="58"/>
  <c r="I2420" i="58"/>
  <c r="I2422" i="58"/>
  <c r="I2424" i="58"/>
  <c r="I2426" i="58"/>
  <c r="I2428" i="58"/>
  <c r="I2430" i="58"/>
  <c r="I2432" i="58"/>
  <c r="I2434" i="58"/>
  <c r="I2436" i="58"/>
  <c r="I2438" i="58"/>
  <c r="I2440" i="58"/>
  <c r="I2442" i="58"/>
  <c r="I2444" i="58"/>
  <c r="I2446" i="58"/>
  <c r="I2448" i="58"/>
  <c r="I2450" i="58"/>
  <c r="I2452" i="58"/>
  <c r="I2454" i="58"/>
  <c r="I2456" i="58"/>
  <c r="I2458" i="58"/>
  <c r="I2460" i="58"/>
  <c r="I2462" i="58"/>
  <c r="I2464" i="58"/>
  <c r="I2466" i="58"/>
  <c r="I2468" i="58"/>
  <c r="I2470" i="58"/>
  <c r="I2472" i="58"/>
  <c r="I2474" i="58"/>
  <c r="I2476" i="58"/>
  <c r="I2478" i="58"/>
  <c r="I2480" i="58"/>
  <c r="I2482" i="58"/>
  <c r="I2484" i="58"/>
  <c r="I2486" i="58"/>
  <c r="I2488" i="58"/>
  <c r="I2490" i="58"/>
  <c r="I2492" i="58"/>
  <c r="I2494" i="58"/>
  <c r="I2496" i="58"/>
  <c r="I2498" i="58"/>
  <c r="I2500" i="58"/>
  <c r="I2502" i="58"/>
  <c r="I2504" i="58"/>
  <c r="I2506" i="58"/>
  <c r="I2508" i="58"/>
  <c r="I2510" i="58"/>
  <c r="I2512" i="58"/>
  <c r="I2514" i="58"/>
  <c r="I2516" i="58"/>
  <c r="I2518" i="58"/>
  <c r="I2520" i="58"/>
  <c r="I2522" i="58"/>
  <c r="I2524" i="58"/>
  <c r="I2526" i="58"/>
  <c r="I2528" i="58"/>
  <c r="I2530" i="58"/>
  <c r="I2532" i="58"/>
  <c r="I2534" i="58"/>
  <c r="I2536" i="58"/>
  <c r="I2538" i="58"/>
  <c r="I2540" i="58"/>
  <c r="I2542" i="58"/>
  <c r="I2544" i="58"/>
  <c r="I2546" i="58"/>
  <c r="I2548" i="58"/>
  <c r="I2550" i="58"/>
  <c r="I2552" i="58"/>
  <c r="I2554" i="58"/>
  <c r="I2556" i="58"/>
  <c r="I2558" i="58"/>
  <c r="I2560" i="58"/>
  <c r="I2562" i="58"/>
  <c r="I2564" i="58"/>
  <c r="I2566" i="58"/>
  <c r="I2568" i="58"/>
  <c r="I2570" i="58"/>
  <c r="I2572" i="58"/>
  <c r="I2574" i="58"/>
  <c r="I2576" i="58"/>
  <c r="I2578" i="58"/>
  <c r="I2580" i="58"/>
  <c r="I2582" i="58"/>
  <c r="I2584" i="58"/>
  <c r="I2586" i="58"/>
  <c r="I2588" i="58"/>
  <c r="I2590" i="58"/>
  <c r="I2592" i="58"/>
  <c r="I2594" i="58"/>
  <c r="I2596" i="58"/>
  <c r="I2598" i="58"/>
  <c r="I2600" i="58"/>
  <c r="I2602" i="58"/>
  <c r="I2604" i="58"/>
  <c r="I2606" i="58"/>
  <c r="I2608" i="58"/>
  <c r="I2610" i="58"/>
  <c r="I2612" i="58"/>
  <c r="I2614" i="58"/>
  <c r="I2616" i="58"/>
  <c r="I2618" i="58"/>
  <c r="I2620" i="58"/>
  <c r="I2622" i="58"/>
  <c r="I2624" i="58"/>
  <c r="I2626" i="58"/>
  <c r="I2628" i="58"/>
  <c r="I2630" i="58"/>
  <c r="I2632" i="58"/>
  <c r="I2634" i="58"/>
  <c r="I2636" i="58"/>
  <c r="I2638" i="58"/>
  <c r="I2640" i="58"/>
  <c r="I2642" i="58"/>
  <c r="I2644" i="58"/>
  <c r="I2646" i="58"/>
  <c r="I2648" i="58"/>
  <c r="I2650" i="58"/>
  <c r="I2652" i="58"/>
  <c r="I2654" i="58"/>
  <c r="I2656" i="58"/>
  <c r="I2658" i="58"/>
  <c r="I2660" i="58"/>
  <c r="I2662" i="58"/>
  <c r="I2664" i="58"/>
  <c r="I2666" i="58"/>
  <c r="I2668" i="58"/>
  <c r="I2670" i="58"/>
  <c r="I2672" i="58"/>
  <c r="I2674" i="58"/>
  <c r="I2676" i="58"/>
  <c r="I2365" i="58"/>
  <c r="I2367" i="58"/>
  <c r="I2369" i="58"/>
  <c r="I2371" i="58"/>
  <c r="I2373" i="58"/>
  <c r="I2375" i="58"/>
  <c r="I2377" i="58"/>
  <c r="I2379" i="58"/>
  <c r="I2381" i="58"/>
  <c r="I2383" i="58"/>
  <c r="I2385" i="58"/>
  <c r="I2387" i="58"/>
  <c r="I2389" i="58"/>
  <c r="I2391" i="58"/>
  <c r="I2393" i="58"/>
  <c r="I2395" i="58"/>
  <c r="I2397" i="58"/>
  <c r="I2399" i="58"/>
  <c r="I2401" i="58"/>
  <c r="I2403" i="58"/>
  <c r="I2405" i="58"/>
  <c r="I2407" i="58"/>
  <c r="I2409" i="58"/>
  <c r="I2411" i="58"/>
  <c r="I2413" i="58"/>
  <c r="I2415" i="58"/>
  <c r="I2417" i="58"/>
  <c r="I2419" i="58"/>
  <c r="I2421" i="58"/>
  <c r="I2423" i="58"/>
  <c r="I2425" i="58"/>
  <c r="I2427" i="58"/>
  <c r="I2429" i="58"/>
  <c r="I2431" i="58"/>
  <c r="I2433" i="58"/>
  <c r="I2435" i="58"/>
  <c r="I2437" i="58"/>
  <c r="I2439" i="58"/>
  <c r="I2441" i="58"/>
  <c r="I2443" i="58"/>
  <c r="I2445" i="58"/>
  <c r="I2447" i="58"/>
  <c r="I2449" i="58"/>
  <c r="I2451" i="58"/>
  <c r="I2453" i="58"/>
  <c r="I2455" i="58"/>
  <c r="I2457" i="58"/>
  <c r="I2459" i="58"/>
  <c r="I2461" i="58"/>
  <c r="I2463" i="58"/>
  <c r="I2465" i="58"/>
  <c r="I2467" i="58"/>
  <c r="I2469" i="58"/>
  <c r="I2471" i="58"/>
  <c r="I2473" i="58"/>
  <c r="I2475" i="58"/>
  <c r="I2477" i="58"/>
  <c r="I2479" i="58"/>
  <c r="I2481" i="58"/>
  <c r="I2483" i="58"/>
  <c r="I2485" i="58"/>
  <c r="I2487" i="58"/>
  <c r="I2489" i="58"/>
  <c r="I2491" i="58"/>
  <c r="I2493" i="58"/>
  <c r="I2495" i="58"/>
  <c r="I2497" i="58"/>
  <c r="I2499" i="58"/>
  <c r="I2501" i="58"/>
  <c r="I2503" i="58"/>
  <c r="I2505" i="58"/>
  <c r="I2507" i="58"/>
  <c r="I2509" i="58"/>
  <c r="I2511" i="58"/>
  <c r="I2513" i="58"/>
  <c r="I2515" i="58"/>
  <c r="I2517" i="58"/>
  <c r="I2519" i="58"/>
  <c r="I2521" i="58"/>
  <c r="I2523" i="58"/>
  <c r="I2525" i="58"/>
  <c r="I2527" i="58"/>
  <c r="I2529" i="58"/>
  <c r="I2531" i="58"/>
  <c r="I2533" i="58"/>
  <c r="I2535" i="58"/>
  <c r="I2537" i="58"/>
  <c r="I2539" i="58"/>
  <c r="I2541" i="58"/>
  <c r="I2543" i="58"/>
  <c r="I2545" i="58"/>
  <c r="I2547" i="58"/>
  <c r="I2549" i="58"/>
  <c r="I2551" i="58"/>
  <c r="I2553" i="58"/>
  <c r="I2555" i="58"/>
  <c r="I2557" i="58"/>
  <c r="I2559" i="58"/>
  <c r="I2561" i="58"/>
  <c r="I2563" i="58"/>
  <c r="I2565" i="58"/>
  <c r="I2567" i="58"/>
  <c r="I2569" i="58"/>
  <c r="I2571" i="58"/>
  <c r="I2573" i="58"/>
  <c r="I2575" i="58"/>
  <c r="I2577" i="58"/>
  <c r="I2579" i="58"/>
  <c r="I2581" i="58"/>
  <c r="I2583" i="58"/>
  <c r="I2585" i="58"/>
  <c r="I2587" i="58"/>
  <c r="I2589" i="58"/>
  <c r="I2591" i="58"/>
  <c r="I2593" i="58"/>
  <c r="I2595" i="58"/>
  <c r="I2597" i="58"/>
  <c r="I2599" i="58"/>
  <c r="I2601" i="58"/>
  <c r="I2603" i="58"/>
  <c r="I2605" i="58"/>
  <c r="I2607" i="58"/>
  <c r="I2609" i="58"/>
  <c r="I2611" i="58"/>
  <c r="I2613" i="58"/>
  <c r="I2615" i="58"/>
  <c r="I2617" i="58"/>
  <c r="I2619" i="58"/>
  <c r="I2621" i="58"/>
  <c r="I2623" i="58"/>
  <c r="I2625" i="58"/>
  <c r="I2627" i="58"/>
  <c r="I2629" i="58"/>
  <c r="I2631" i="58"/>
  <c r="I2633" i="58"/>
  <c r="I2635" i="58"/>
  <c r="I2637" i="58"/>
  <c r="I2639" i="58"/>
  <c r="I2641" i="58"/>
  <c r="I2643" i="58"/>
  <c r="I2645" i="58"/>
  <c r="I2647" i="58"/>
  <c r="I2649" i="58"/>
  <c r="I2651" i="58"/>
  <c r="I2653" i="58"/>
  <c r="I2655" i="58"/>
  <c r="I2657" i="58"/>
  <c r="I2659" i="58"/>
  <c r="I2661" i="58"/>
  <c r="I2663" i="58"/>
  <c r="I2665" i="58"/>
  <c r="I2667" i="58"/>
  <c r="I2669" i="58"/>
  <c r="I2671" i="58"/>
  <c r="I2673" i="58"/>
  <c r="I2675" i="58"/>
  <c r="I2680" i="58"/>
  <c r="I2682" i="58"/>
  <c r="I2684" i="58"/>
  <c r="I2686" i="58"/>
  <c r="I2688" i="58"/>
  <c r="I2690" i="58"/>
  <c r="I2692" i="58"/>
  <c r="I2694" i="58"/>
  <c r="I2696" i="58"/>
  <c r="I2698" i="58"/>
  <c r="I2700" i="58"/>
  <c r="I2702" i="58"/>
  <c r="I2704" i="58"/>
  <c r="I2706" i="58"/>
  <c r="I2708" i="58"/>
  <c r="I2710" i="58"/>
  <c r="I2712" i="58"/>
  <c r="I2714" i="58"/>
  <c r="I2716" i="58"/>
  <c r="I2718" i="58"/>
  <c r="I2720" i="58"/>
  <c r="I2722" i="58"/>
  <c r="I2724" i="58"/>
  <c r="I2726" i="58"/>
  <c r="I2728" i="58"/>
  <c r="I2730" i="58"/>
  <c r="I2732" i="58"/>
  <c r="I2734" i="58"/>
  <c r="I2736" i="58"/>
  <c r="I2738" i="58"/>
  <c r="I2740" i="58"/>
  <c r="I2742" i="58"/>
  <c r="I2744" i="58"/>
  <c r="I2746" i="58"/>
  <c r="I2748" i="58"/>
  <c r="I2750" i="58"/>
  <c r="I2752" i="58"/>
  <c r="I2754" i="58"/>
  <c r="I2756" i="58"/>
  <c r="I2758" i="58"/>
  <c r="I2760" i="58"/>
  <c r="I2762" i="58"/>
  <c r="I2764" i="58"/>
  <c r="I2766" i="58"/>
  <c r="I2768" i="58"/>
  <c r="I2770" i="58"/>
  <c r="I2772" i="58"/>
  <c r="I2774" i="58"/>
  <c r="I2776" i="58"/>
  <c r="I2778" i="58"/>
  <c r="I2780" i="58"/>
  <c r="I2782" i="58"/>
  <c r="I2784" i="58"/>
  <c r="I2786" i="58"/>
  <c r="I2788" i="58"/>
  <c r="I2790" i="58"/>
  <c r="I2792" i="58"/>
  <c r="I2794" i="58"/>
  <c r="I2796" i="58"/>
  <c r="I2798" i="58"/>
  <c r="I2800" i="58"/>
  <c r="I2802" i="58"/>
  <c r="I2804" i="58"/>
  <c r="I2806" i="58"/>
  <c r="I2808" i="58"/>
  <c r="I2810" i="58"/>
  <c r="I2812" i="58"/>
  <c r="I2814" i="58"/>
  <c r="I2816" i="58"/>
  <c r="I2818" i="58"/>
  <c r="I2820" i="58"/>
  <c r="I2822" i="58"/>
  <c r="I2824" i="58"/>
  <c r="I2826" i="58"/>
  <c r="I2828" i="58"/>
  <c r="I2830" i="58"/>
  <c r="I2832" i="58"/>
  <c r="I2834" i="58"/>
  <c r="I2836" i="58"/>
  <c r="I2838" i="58"/>
  <c r="I2840" i="58"/>
  <c r="I2842" i="58"/>
  <c r="I2844" i="58"/>
  <c r="I2846" i="58"/>
  <c r="I2848" i="58"/>
  <c r="I2850" i="58"/>
  <c r="I2852" i="58"/>
  <c r="I2854" i="58"/>
  <c r="I2856" i="58"/>
  <c r="I2858" i="58"/>
  <c r="I2860" i="58"/>
  <c r="I2862" i="58"/>
  <c r="I2864" i="58"/>
  <c r="I2866" i="58"/>
  <c r="I2868" i="58"/>
  <c r="I2870" i="58"/>
  <c r="I2872" i="58"/>
  <c r="I2874" i="58"/>
  <c r="I2876" i="58"/>
  <c r="I2878" i="58"/>
  <c r="I2880" i="58"/>
  <c r="I2882" i="58"/>
  <c r="I2884" i="58"/>
  <c r="I2886" i="58"/>
  <c r="I2888" i="58"/>
  <c r="I2890" i="58"/>
  <c r="I2892" i="58"/>
  <c r="I2894" i="58"/>
  <c r="I2896" i="58"/>
  <c r="I2898" i="58"/>
  <c r="I2900" i="58"/>
  <c r="I2902" i="58"/>
  <c r="I2904" i="58"/>
  <c r="I2906" i="58"/>
  <c r="I2908" i="58"/>
  <c r="I2910" i="58"/>
  <c r="I2912" i="58"/>
  <c r="I2914" i="58"/>
  <c r="I2916" i="58"/>
  <c r="I2918" i="58"/>
  <c r="I2920" i="58"/>
  <c r="I2922" i="58"/>
  <c r="I2924" i="58"/>
  <c r="I2926" i="58"/>
  <c r="I2928" i="58"/>
  <c r="I2937" i="58"/>
  <c r="I2935" i="58"/>
  <c r="I2933" i="58"/>
  <c r="I2931" i="58"/>
  <c r="I2677" i="58"/>
  <c r="I2679" i="58"/>
  <c r="I2681" i="58"/>
  <c r="I2683" i="58"/>
  <c r="I2685" i="58"/>
  <c r="I2687" i="58"/>
  <c r="I2689" i="58"/>
  <c r="I2691" i="58"/>
  <c r="I2693" i="58"/>
  <c r="I2695" i="58"/>
  <c r="I2697" i="58"/>
  <c r="I2699" i="58"/>
  <c r="I2701" i="58"/>
  <c r="I2703" i="58"/>
  <c r="I2705" i="58"/>
  <c r="I2707" i="58"/>
  <c r="I2709" i="58"/>
  <c r="I2711" i="58"/>
  <c r="I2713" i="58"/>
  <c r="I2715" i="58"/>
  <c r="I2717" i="58"/>
  <c r="I2719" i="58"/>
  <c r="I2721" i="58"/>
  <c r="I2723" i="58"/>
  <c r="I2725" i="58"/>
  <c r="I2727" i="58"/>
  <c r="I2729" i="58"/>
  <c r="I2731" i="58"/>
  <c r="I2733" i="58"/>
  <c r="I2735" i="58"/>
  <c r="I2737" i="58"/>
  <c r="I2739" i="58"/>
  <c r="I2741" i="58"/>
  <c r="I2743" i="58"/>
  <c r="I2745" i="58"/>
  <c r="I2747" i="58"/>
  <c r="I2749" i="58"/>
  <c r="I2751" i="58"/>
  <c r="I2753" i="58"/>
  <c r="I2755" i="58"/>
  <c r="I2757" i="58"/>
  <c r="I2759" i="58"/>
  <c r="I2761" i="58"/>
  <c r="I2763" i="58"/>
  <c r="I2765" i="58"/>
  <c r="I2767" i="58"/>
  <c r="I2769" i="58"/>
  <c r="I2771" i="58"/>
  <c r="I2773" i="58"/>
  <c r="I2775" i="58"/>
  <c r="I2777" i="58"/>
  <c r="I2779" i="58"/>
  <c r="I2781" i="58"/>
  <c r="I2783" i="58"/>
  <c r="I2785" i="58"/>
  <c r="I2787" i="58"/>
  <c r="I2789" i="58"/>
  <c r="I2791" i="58"/>
  <c r="I2793" i="58"/>
  <c r="I2795" i="58"/>
  <c r="I2797" i="58"/>
  <c r="I2799" i="58"/>
  <c r="I2801" i="58"/>
  <c r="I2803" i="58"/>
  <c r="I2805" i="58"/>
  <c r="I2807" i="58"/>
  <c r="I2809" i="58"/>
  <c r="I2811" i="58"/>
  <c r="I2813" i="58"/>
  <c r="I2815" i="58"/>
  <c r="I2817" i="58"/>
  <c r="I2819" i="58"/>
  <c r="I2821" i="58"/>
  <c r="I2823" i="58"/>
  <c r="I2825" i="58"/>
  <c r="I2827" i="58"/>
  <c r="I2829" i="58"/>
  <c r="I2831" i="58"/>
  <c r="I2833" i="58"/>
  <c r="I2835" i="58"/>
  <c r="I2837" i="58"/>
  <c r="I2839" i="58"/>
  <c r="I2841" i="58"/>
  <c r="I2843" i="58"/>
  <c r="I2845" i="58"/>
  <c r="I2847" i="58"/>
  <c r="I2849" i="58"/>
  <c r="I2851" i="58"/>
  <c r="I2853" i="58"/>
  <c r="I2855" i="58"/>
  <c r="I2857" i="58"/>
  <c r="I2859" i="58"/>
  <c r="I2861" i="58"/>
  <c r="I2863" i="58"/>
  <c r="I2865" i="58"/>
  <c r="I2867" i="58"/>
  <c r="I2869" i="58"/>
  <c r="I2871" i="58"/>
  <c r="I2873" i="58"/>
  <c r="I2875" i="58"/>
  <c r="I2877" i="58"/>
  <c r="I2879" i="58"/>
  <c r="I2881" i="58"/>
  <c r="I2883" i="58"/>
  <c r="I2885" i="58"/>
  <c r="I2887" i="58"/>
  <c r="I2889" i="58"/>
  <c r="I2891" i="58"/>
  <c r="I2893" i="58"/>
  <c r="I2895" i="58"/>
  <c r="I2897" i="58"/>
  <c r="I2899" i="58"/>
  <c r="I2901" i="58"/>
  <c r="I2903" i="58"/>
  <c r="I2905" i="58"/>
  <c r="I2907" i="58"/>
  <c r="I2909" i="58"/>
  <c r="I2911" i="58"/>
  <c r="I2913" i="58"/>
  <c r="I2915" i="58"/>
  <c r="I2917" i="58"/>
  <c r="I2919" i="58"/>
  <c r="I2921" i="58"/>
  <c r="I2923" i="58"/>
  <c r="I2925" i="58"/>
  <c r="I2927" i="58"/>
  <c r="I2929" i="58"/>
  <c r="I2930" i="58"/>
  <c r="I2932" i="58"/>
  <c r="I2934" i="58"/>
  <c r="I2936" i="58"/>
  <c r="I2938" i="58"/>
  <c r="I2940" i="58"/>
  <c r="I2942" i="58"/>
  <c r="I2944" i="58"/>
  <c r="I2946" i="58"/>
  <c r="I2948" i="58"/>
  <c r="I2950" i="58"/>
  <c r="I2952" i="58"/>
  <c r="I2954" i="58"/>
  <c r="I2956" i="58"/>
  <c r="I2958" i="58"/>
  <c r="I2960" i="58"/>
  <c r="I2962" i="58"/>
  <c r="I2964" i="58"/>
  <c r="I2966" i="58"/>
  <c r="I2968" i="58"/>
  <c r="I2970" i="58"/>
  <c r="I2972" i="58"/>
  <c r="I2974" i="58"/>
  <c r="I2976" i="58"/>
  <c r="I2978" i="58"/>
  <c r="I2980" i="58"/>
  <c r="I2982" i="58"/>
  <c r="I2984" i="58"/>
  <c r="I2986" i="58"/>
  <c r="I2988" i="58"/>
  <c r="I2990" i="58"/>
  <c r="I2992" i="58"/>
  <c r="I2994" i="58"/>
  <c r="I2996" i="58"/>
  <c r="I2998" i="58"/>
  <c r="I3000" i="58"/>
  <c r="I3002" i="58"/>
  <c r="I3004" i="58"/>
  <c r="I3006" i="58"/>
  <c r="I3008" i="58"/>
  <c r="I3010" i="58"/>
  <c r="I3012" i="58"/>
  <c r="I3014" i="58"/>
  <c r="I3016" i="58"/>
  <c r="I3018" i="58"/>
  <c r="I3020" i="58"/>
  <c r="I3022" i="58"/>
  <c r="I3024" i="58"/>
  <c r="I3026" i="58"/>
  <c r="I3028" i="58"/>
  <c r="I3030" i="58"/>
  <c r="I3032" i="58"/>
  <c r="I3034" i="58"/>
  <c r="I3036" i="58"/>
  <c r="I3038" i="58"/>
  <c r="I3040" i="58"/>
  <c r="I3042" i="58"/>
  <c r="I3044" i="58"/>
  <c r="I3046" i="58"/>
  <c r="I3048" i="58"/>
  <c r="I3050" i="58"/>
  <c r="I3052" i="58"/>
  <c r="I3054" i="58"/>
  <c r="I3056" i="58"/>
  <c r="I3058" i="58"/>
  <c r="I3060" i="58"/>
  <c r="I3062" i="58"/>
  <c r="I3064" i="58"/>
  <c r="I2939" i="58"/>
  <c r="I2941" i="58"/>
  <c r="I2943" i="58"/>
  <c r="I2945" i="58"/>
  <c r="I2947" i="58"/>
  <c r="I2949" i="58"/>
  <c r="I2951" i="58"/>
  <c r="I2953" i="58"/>
  <c r="I2955" i="58"/>
  <c r="I2957" i="58"/>
  <c r="I2959" i="58"/>
  <c r="I2961" i="58"/>
  <c r="I2963" i="58"/>
  <c r="I2965" i="58"/>
  <c r="I2967" i="58"/>
  <c r="I2969" i="58"/>
  <c r="I2971" i="58"/>
  <c r="I2973" i="58"/>
  <c r="I2975" i="58"/>
  <c r="I2977" i="58"/>
  <c r="I2979" i="58"/>
  <c r="I2981" i="58"/>
  <c r="I2983" i="58"/>
  <c r="I2985" i="58"/>
  <c r="I2987" i="58"/>
  <c r="I2989" i="58"/>
  <c r="I2991" i="58"/>
  <c r="I2993" i="58"/>
  <c r="I2995" i="58"/>
  <c r="I2997" i="58"/>
  <c r="I2999" i="58"/>
  <c r="I3001" i="58"/>
  <c r="I3003" i="58"/>
  <c r="I3005" i="58"/>
  <c r="I3007" i="58"/>
  <c r="I3009" i="58"/>
  <c r="I3011" i="58"/>
  <c r="I3013" i="58"/>
  <c r="I3015" i="58"/>
  <c r="I3017" i="58"/>
  <c r="I3019" i="58"/>
  <c r="I3021" i="58"/>
  <c r="I3023" i="58"/>
  <c r="I3025" i="58"/>
  <c r="I3027" i="58"/>
  <c r="I3029" i="58"/>
  <c r="I3031" i="58"/>
  <c r="I3033" i="58"/>
  <c r="I3035" i="58"/>
  <c r="I3037" i="58"/>
  <c r="I3039" i="58"/>
  <c r="I3041" i="58"/>
  <c r="I3043" i="58"/>
  <c r="I3045" i="58"/>
  <c r="I3047" i="58"/>
  <c r="I3049" i="58"/>
  <c r="I3051" i="58"/>
  <c r="I3053" i="58"/>
  <c r="I3055" i="58"/>
  <c r="I3057" i="58"/>
  <c r="I3059" i="58"/>
  <c r="I3061" i="58"/>
  <c r="I3063" i="58"/>
  <c r="I3066" i="58"/>
  <c r="I3065" i="58"/>
  <c r="I3067" i="58"/>
  <c r="I3069" i="58"/>
  <c r="I3071" i="58"/>
  <c r="I3073" i="58"/>
  <c r="I3075" i="58"/>
  <c r="I3077" i="58"/>
  <c r="I3079" i="58"/>
  <c r="I3081" i="58"/>
  <c r="I3083" i="58"/>
  <c r="I3085" i="58"/>
  <c r="I3087" i="58"/>
  <c r="I3089" i="58"/>
  <c r="I3091" i="58"/>
  <c r="I3093" i="58"/>
  <c r="I3095" i="58"/>
  <c r="I3097" i="58"/>
  <c r="I3099" i="58"/>
  <c r="I3101" i="58"/>
  <c r="I3103" i="58"/>
  <c r="I3105" i="58"/>
  <c r="I3107" i="58"/>
  <c r="I3109" i="58"/>
  <c r="I3111" i="58"/>
  <c r="I3113" i="58"/>
  <c r="I3115" i="58"/>
  <c r="I3117" i="58"/>
  <c r="I3119" i="58"/>
  <c r="I3121" i="58"/>
  <c r="I3123" i="58"/>
  <c r="I3125" i="58"/>
  <c r="I3127" i="58"/>
  <c r="I3129" i="58"/>
  <c r="I3131" i="58"/>
  <c r="I3133" i="58"/>
  <c r="I3135" i="58"/>
  <c r="I3137" i="58"/>
  <c r="I3139" i="58"/>
  <c r="I3141" i="58"/>
  <c r="I3143" i="58"/>
  <c r="I3145" i="58"/>
  <c r="I3147" i="58"/>
  <c r="I3149" i="58"/>
  <c r="I3151" i="58"/>
  <c r="I3153" i="58"/>
  <c r="I3155" i="58"/>
  <c r="I3157" i="58"/>
  <c r="I3159" i="58"/>
  <c r="I3161" i="58"/>
  <c r="I3163" i="58"/>
  <c r="I3165" i="58"/>
  <c r="I3167" i="58"/>
  <c r="I3169" i="58"/>
  <c r="I3171" i="58"/>
  <c r="I3173" i="58"/>
  <c r="I3175" i="58"/>
  <c r="I3177" i="58"/>
  <c r="I3179" i="58"/>
  <c r="I3181" i="58"/>
  <c r="I3183" i="58"/>
  <c r="I3185" i="58"/>
  <c r="I3187" i="58"/>
  <c r="I3189" i="58"/>
  <c r="I3191" i="58"/>
  <c r="I3193" i="58"/>
  <c r="I3195" i="58"/>
  <c r="I3197" i="58"/>
  <c r="I3199" i="58"/>
  <c r="I3201" i="58"/>
  <c r="I3203" i="58"/>
  <c r="I3205" i="58"/>
  <c r="I3207" i="58"/>
  <c r="I3209" i="58"/>
  <c r="I3211" i="58"/>
  <c r="I3213" i="58"/>
  <c r="I3215" i="58"/>
  <c r="I3217" i="58"/>
  <c r="I3219" i="58"/>
  <c r="I3221" i="58"/>
  <c r="I3223" i="58"/>
  <c r="I3225" i="58"/>
  <c r="I3227" i="58"/>
  <c r="I3229" i="58"/>
  <c r="I3231" i="58"/>
  <c r="I3233" i="58"/>
  <c r="I3235" i="58"/>
  <c r="I3237" i="58"/>
  <c r="I3239" i="58"/>
  <c r="I3241" i="58"/>
  <c r="I3243" i="58"/>
  <c r="I3245" i="58"/>
  <c r="I3247" i="58"/>
  <c r="I3249" i="58"/>
  <c r="I3251" i="58"/>
  <c r="I3253" i="58"/>
  <c r="I3255" i="58"/>
  <c r="I3257" i="58"/>
  <c r="I3259" i="58"/>
  <c r="I3261" i="58"/>
  <c r="I3263" i="58"/>
  <c r="I3265" i="58"/>
  <c r="I3267" i="58"/>
  <c r="I3269" i="58"/>
  <c r="I3271" i="58"/>
  <c r="I3273" i="58"/>
  <c r="I3275" i="58"/>
  <c r="I3277" i="58"/>
  <c r="I3279" i="58"/>
  <c r="I3281" i="58"/>
  <c r="I3283" i="58"/>
  <c r="I3285" i="58"/>
  <c r="I3287" i="58"/>
  <c r="I3289" i="58"/>
  <c r="I3291" i="58"/>
  <c r="I3293" i="58"/>
  <c r="I3295" i="58"/>
  <c r="I3297" i="58"/>
  <c r="I3299" i="58"/>
  <c r="I3301" i="58"/>
  <c r="I3303" i="58"/>
  <c r="I3305" i="58"/>
  <c r="I3307" i="58"/>
  <c r="I3309" i="58"/>
  <c r="I3311" i="58"/>
  <c r="I3313" i="58"/>
  <c r="I3315" i="58"/>
  <c r="I3317" i="58"/>
  <c r="I3319" i="58"/>
  <c r="I3321" i="58"/>
  <c r="I3323" i="58"/>
  <c r="I3325" i="58"/>
  <c r="I3327" i="58"/>
  <c r="I3329" i="58"/>
  <c r="I3331" i="58"/>
  <c r="I3333" i="58"/>
  <c r="I3335" i="58"/>
  <c r="I3337" i="58"/>
  <c r="I3339" i="58"/>
  <c r="I3341" i="58"/>
  <c r="I3343" i="58"/>
  <c r="I3345" i="58"/>
  <c r="I3347" i="58"/>
  <c r="I3349" i="58"/>
  <c r="I3351" i="58"/>
  <c r="I3353" i="58"/>
  <c r="I3355" i="58"/>
  <c r="I3357" i="58"/>
  <c r="I3359" i="58"/>
  <c r="I3361" i="58"/>
  <c r="I3363" i="58"/>
  <c r="I3068" i="58"/>
  <c r="I3070" i="58"/>
  <c r="I3072" i="58"/>
  <c r="I3074" i="58"/>
  <c r="I3076" i="58"/>
  <c r="I3078" i="58"/>
  <c r="I3080" i="58"/>
  <c r="I3082" i="58"/>
  <c r="I3084" i="58"/>
  <c r="I3086" i="58"/>
  <c r="I3088" i="58"/>
  <c r="I3090" i="58"/>
  <c r="I3092" i="58"/>
  <c r="I3094" i="58"/>
  <c r="I3096" i="58"/>
  <c r="I3098" i="58"/>
  <c r="I3100" i="58"/>
  <c r="I3102" i="58"/>
  <c r="I3104" i="58"/>
  <c r="I3106" i="58"/>
  <c r="I3108" i="58"/>
  <c r="I3110" i="58"/>
  <c r="I3112" i="58"/>
  <c r="I3114" i="58"/>
  <c r="I3116" i="58"/>
  <c r="I3118" i="58"/>
  <c r="I3120" i="58"/>
  <c r="I3122" i="58"/>
  <c r="I3124" i="58"/>
  <c r="I3126" i="58"/>
  <c r="I3128" i="58"/>
  <c r="I3130" i="58"/>
  <c r="I3132" i="58"/>
  <c r="I3134" i="58"/>
  <c r="I3136" i="58"/>
  <c r="I3138" i="58"/>
  <c r="I3140" i="58"/>
  <c r="I3142" i="58"/>
  <c r="I3144" i="58"/>
  <c r="I3146" i="58"/>
  <c r="I3148" i="58"/>
  <c r="I3150" i="58"/>
  <c r="I3152" i="58"/>
  <c r="I3154" i="58"/>
  <c r="I3156" i="58"/>
  <c r="I3158" i="58"/>
  <c r="I3160" i="58"/>
  <c r="I3162" i="58"/>
  <c r="I3164" i="58"/>
  <c r="I3166" i="58"/>
  <c r="I3168" i="58"/>
  <c r="I3170" i="58"/>
  <c r="I3172" i="58"/>
  <c r="I3174" i="58"/>
  <c r="I3176" i="58"/>
  <c r="I3178" i="58"/>
  <c r="I3180" i="58"/>
  <c r="I3182" i="58"/>
  <c r="I3184" i="58"/>
  <c r="I3186" i="58"/>
  <c r="I3188" i="58"/>
  <c r="I3190" i="58"/>
  <c r="I3192" i="58"/>
  <c r="I3194" i="58"/>
  <c r="I3196" i="58"/>
  <c r="I3198" i="58"/>
  <c r="I3200" i="58"/>
  <c r="I3202" i="58"/>
  <c r="I3204" i="58"/>
  <c r="I3206" i="58"/>
  <c r="I3208" i="58"/>
  <c r="I3210" i="58"/>
  <c r="I3212" i="58"/>
  <c r="I3214" i="58"/>
  <c r="I3216" i="58"/>
  <c r="I3218" i="58"/>
  <c r="I3220" i="58"/>
  <c r="I3222" i="58"/>
  <c r="I3224" i="58"/>
  <c r="I3226" i="58"/>
  <c r="I3228" i="58"/>
  <c r="I3230" i="58"/>
  <c r="I3232" i="58"/>
  <c r="I3234" i="58"/>
  <c r="I3236" i="58"/>
  <c r="I3238" i="58"/>
  <c r="I3240" i="58"/>
  <c r="I3242" i="58"/>
  <c r="I3244" i="58"/>
  <c r="I3246" i="58"/>
  <c r="I3248" i="58"/>
  <c r="I3250" i="58"/>
  <c r="I3252" i="58"/>
  <c r="I3254" i="58"/>
  <c r="I3256" i="58"/>
  <c r="I3258" i="58"/>
  <c r="I3260" i="58"/>
  <c r="I3262" i="58"/>
  <c r="I3264" i="58"/>
  <c r="I3266" i="58"/>
  <c r="I3268" i="58"/>
  <c r="I3270" i="58"/>
  <c r="I3272" i="58"/>
  <c r="I3274" i="58"/>
  <c r="I3276" i="58"/>
  <c r="I3278" i="58"/>
  <c r="I3280" i="58"/>
  <c r="I3282" i="58"/>
  <c r="I3284" i="58"/>
  <c r="I3286" i="58"/>
  <c r="I3288" i="58"/>
  <c r="I3290" i="58"/>
  <c r="I3292" i="58"/>
  <c r="I3294" i="58"/>
  <c r="I3296" i="58"/>
  <c r="I3298" i="58"/>
  <c r="I3300" i="58"/>
  <c r="I3302" i="58"/>
  <c r="I3304" i="58"/>
  <c r="I3306" i="58"/>
  <c r="I3308" i="58"/>
  <c r="I3310" i="58"/>
  <c r="I3312" i="58"/>
  <c r="I3314" i="58"/>
  <c r="I3316" i="58"/>
  <c r="I3318" i="58"/>
  <c r="I3320" i="58"/>
  <c r="I3322" i="58"/>
  <c r="I3324" i="58"/>
  <c r="I3326" i="58"/>
  <c r="I3328" i="58"/>
  <c r="I3330" i="58"/>
  <c r="I3332" i="58"/>
  <c r="I3334" i="58"/>
  <c r="I3336" i="58"/>
  <c r="I3338" i="58"/>
  <c r="I3340" i="58"/>
  <c r="I3342" i="58"/>
  <c r="I3344" i="58"/>
  <c r="I3346" i="58"/>
  <c r="I3348" i="58"/>
  <c r="I3350" i="58"/>
  <c r="I3352" i="58"/>
  <c r="I3354" i="58"/>
  <c r="I3356" i="58"/>
  <c r="I3358" i="58"/>
  <c r="I3360" i="58"/>
  <c r="I3362" i="58"/>
  <c r="I3364" i="58"/>
  <c r="I3365" i="58"/>
  <c r="I3367" i="58"/>
  <c r="I3369" i="58"/>
  <c r="I3371" i="58"/>
  <c r="I3373" i="58"/>
  <c r="I3375" i="58"/>
  <c r="I3377" i="58"/>
  <c r="I3379" i="58"/>
  <c r="I3381" i="58"/>
  <c r="I3383" i="58"/>
  <c r="I3385" i="58"/>
  <c r="I3387" i="58"/>
  <c r="I3389" i="58"/>
  <c r="I3391" i="58"/>
  <c r="I3393" i="58"/>
  <c r="I3395" i="58"/>
  <c r="I3397" i="58"/>
  <c r="I3399" i="58"/>
  <c r="I3401" i="58"/>
  <c r="I3403" i="58"/>
  <c r="I3405" i="58"/>
  <c r="I3407" i="58"/>
  <c r="I3409" i="58"/>
  <c r="I3411" i="58"/>
  <c r="I3413" i="58"/>
  <c r="I3415" i="58"/>
  <c r="I3417" i="58"/>
  <c r="I3419" i="58"/>
  <c r="I3421" i="58"/>
  <c r="I3423" i="58"/>
  <c r="I3425" i="58"/>
  <c r="I3427" i="58"/>
  <c r="I3429" i="58"/>
  <c r="I3431" i="58"/>
  <c r="I3433" i="58"/>
  <c r="I3435" i="58"/>
  <c r="I3437" i="58"/>
  <c r="I3439" i="58"/>
  <c r="I3441" i="58"/>
  <c r="I3443" i="58"/>
  <c r="I3445" i="58"/>
  <c r="I3447" i="58"/>
  <c r="I3449" i="58"/>
  <c r="I3451" i="58"/>
  <c r="I3453" i="58"/>
  <c r="I3455" i="58"/>
  <c r="I3457" i="58"/>
  <c r="I3459" i="58"/>
  <c r="I3461" i="58"/>
  <c r="I3463" i="58"/>
  <c r="I3465" i="58"/>
  <c r="I3467" i="58"/>
  <c r="I3469" i="58"/>
  <c r="I3471" i="58"/>
  <c r="I3473" i="58"/>
  <c r="I3475" i="58"/>
  <c r="I3477" i="58"/>
  <c r="I3479" i="58"/>
  <c r="I3481" i="58"/>
  <c r="I3483" i="58"/>
  <c r="I3485" i="58"/>
  <c r="I3487" i="58"/>
  <c r="I3489" i="58"/>
  <c r="I3491" i="58"/>
  <c r="I3493" i="58"/>
  <c r="I3495" i="58"/>
  <c r="I3497" i="58"/>
  <c r="I3499" i="58"/>
  <c r="I3501" i="58"/>
  <c r="I3503" i="58"/>
  <c r="I3505" i="58"/>
  <c r="I3507" i="58"/>
  <c r="I3509" i="58"/>
  <c r="I3511" i="58"/>
  <c r="I3513" i="58"/>
  <c r="I3515" i="58"/>
  <c r="I3517" i="58"/>
  <c r="I3519" i="58"/>
  <c r="I3521" i="58"/>
  <c r="I3523" i="58"/>
  <c r="I3694" i="58"/>
  <c r="I3526" i="58"/>
  <c r="I3710" i="58"/>
  <c r="I3366" i="58"/>
  <c r="I3368" i="58"/>
  <c r="I3370" i="58"/>
  <c r="I3372" i="58"/>
  <c r="I3374" i="58"/>
  <c r="I3376" i="58"/>
  <c r="I3378" i="58"/>
  <c r="I3380" i="58"/>
  <c r="I3382" i="58"/>
  <c r="I3384" i="58"/>
  <c r="I3386" i="58"/>
  <c r="I3388" i="58"/>
  <c r="I3390" i="58"/>
  <c r="I3392" i="58"/>
  <c r="I3394" i="58"/>
  <c r="I3396" i="58"/>
  <c r="I3398" i="58"/>
  <c r="I3400" i="58"/>
  <c r="I3402" i="58"/>
  <c r="I3404" i="58"/>
  <c r="I3406" i="58"/>
  <c r="I3408" i="58"/>
  <c r="I3410" i="58"/>
  <c r="I3412" i="58"/>
  <c r="I3414" i="58"/>
  <c r="I3416" i="58"/>
  <c r="I3418" i="58"/>
  <c r="I3420" i="58"/>
  <c r="I3422" i="58"/>
  <c r="I3424" i="58"/>
  <c r="I3426" i="58"/>
  <c r="I3428" i="58"/>
  <c r="I3430" i="58"/>
  <c r="I3432" i="58"/>
  <c r="I3434" i="58"/>
  <c r="I3436" i="58"/>
  <c r="I3438" i="58"/>
  <c r="I3440" i="58"/>
  <c r="I3442" i="58"/>
  <c r="I3444" i="58"/>
  <c r="I3446" i="58"/>
  <c r="I3448" i="58"/>
  <c r="I3450" i="58"/>
  <c r="I3452" i="58"/>
  <c r="I3454" i="58"/>
  <c r="I3456" i="58"/>
  <c r="I3458" i="58"/>
  <c r="I3460" i="58"/>
  <c r="I3462" i="58"/>
  <c r="I3464" i="58"/>
  <c r="I3466" i="58"/>
  <c r="I3468" i="58"/>
  <c r="I3470" i="58"/>
  <c r="I3472" i="58"/>
  <c r="I3474" i="58"/>
  <c r="I3476" i="58"/>
  <c r="I3478" i="58"/>
  <c r="I3480" i="58"/>
  <c r="I3482" i="58"/>
  <c r="I3484" i="58"/>
  <c r="I3486" i="58"/>
  <c r="I3488" i="58"/>
  <c r="I3490" i="58"/>
  <c r="I3492" i="58"/>
  <c r="I3494" i="58"/>
  <c r="I3496" i="58"/>
  <c r="I3498" i="58"/>
  <c r="I3500" i="58"/>
  <c r="I3502" i="58"/>
  <c r="I3504" i="58"/>
  <c r="I3506" i="58"/>
  <c r="I3508" i="58"/>
  <c r="I3510" i="58"/>
  <c r="I3512" i="58"/>
  <c r="I3514" i="58"/>
  <c r="I3516" i="58"/>
  <c r="I3518" i="58"/>
  <c r="I3520" i="58"/>
  <c r="I3522" i="58"/>
  <c r="I3524" i="58"/>
  <c r="I3692" i="58"/>
  <c r="I3708" i="58"/>
  <c r="I3690" i="58"/>
  <c r="I3706" i="58"/>
  <c r="I3528" i="58"/>
  <c r="I3530" i="58"/>
  <c r="I3532" i="58"/>
  <c r="I3534" i="58"/>
  <c r="I3536" i="58"/>
  <c r="I3538" i="58"/>
  <c r="I3540" i="58"/>
  <c r="I3542" i="58"/>
  <c r="I3544" i="58"/>
  <c r="I3546" i="58"/>
  <c r="I3548" i="58"/>
  <c r="I3550" i="58"/>
  <c r="I3552" i="58"/>
  <c r="I3554" i="58"/>
  <c r="I3556" i="58"/>
  <c r="I3558" i="58"/>
  <c r="I3560" i="58"/>
  <c r="I3562" i="58"/>
  <c r="I3564" i="58"/>
  <c r="I3566" i="58"/>
  <c r="I3568" i="58"/>
  <c r="I3570" i="58"/>
  <c r="I3572" i="58"/>
  <c r="I3574" i="58"/>
  <c r="I3576" i="58"/>
  <c r="I3578" i="58"/>
  <c r="I3580" i="58"/>
  <c r="I3582" i="58"/>
  <c r="I3584" i="58"/>
  <c r="I3586" i="58"/>
  <c r="I3588" i="58"/>
  <c r="I3590" i="58"/>
  <c r="I3592" i="58"/>
  <c r="I3594" i="58"/>
  <c r="I3596" i="58"/>
  <c r="I3598" i="58"/>
  <c r="I3600" i="58"/>
  <c r="I3602" i="58"/>
  <c r="I3604" i="58"/>
  <c r="I3606" i="58"/>
  <c r="I3608" i="58"/>
  <c r="I3610" i="58"/>
  <c r="I3612" i="58"/>
  <c r="I3614" i="58"/>
  <c r="I3616" i="58"/>
  <c r="I3618" i="58"/>
  <c r="I3620" i="58"/>
  <c r="I3622" i="58"/>
  <c r="I3624" i="58"/>
  <c r="I3626" i="58"/>
  <c r="I3628" i="58"/>
  <c r="I3630" i="58"/>
  <c r="I3632" i="58"/>
  <c r="I3634" i="58"/>
  <c r="I3636" i="58"/>
  <c r="I3638" i="58"/>
  <c r="I3640" i="58"/>
  <c r="I3642" i="58"/>
  <c r="I3644" i="58"/>
  <c r="I3646" i="58"/>
  <c r="I3648" i="58"/>
  <c r="I3650" i="58"/>
  <c r="I3652" i="58"/>
  <c r="I3654" i="58"/>
  <c r="I3656" i="58"/>
  <c r="I3658" i="58"/>
  <c r="I3660" i="58"/>
  <c r="I3662" i="58"/>
  <c r="I3664" i="58"/>
  <c r="I3666" i="58"/>
  <c r="I3668" i="58"/>
  <c r="I3670" i="58"/>
  <c r="I3672" i="58"/>
  <c r="I3674" i="58"/>
  <c r="I3676" i="58"/>
  <c r="I3678" i="58"/>
  <c r="I3680" i="58"/>
  <c r="I3682" i="58"/>
  <c r="I3684" i="58"/>
  <c r="I3686" i="58"/>
  <c r="I3688" i="58"/>
  <c r="I3704" i="58"/>
  <c r="I3702" i="58"/>
  <c r="I3700" i="58"/>
  <c r="I3712" i="58"/>
  <c r="I3698" i="58"/>
  <c r="I3525" i="58"/>
  <c r="I3527" i="58"/>
  <c r="I3529" i="58"/>
  <c r="I3531" i="58"/>
  <c r="I3533" i="58"/>
  <c r="I3535" i="58"/>
  <c r="I3537" i="58"/>
  <c r="I3539" i="58"/>
  <c r="I3541" i="58"/>
  <c r="I3543" i="58"/>
  <c r="I3545" i="58"/>
  <c r="I3547" i="58"/>
  <c r="I3549" i="58"/>
  <c r="I3551" i="58"/>
  <c r="I3553" i="58"/>
  <c r="I3555" i="58"/>
  <c r="I3557" i="58"/>
  <c r="I3559" i="58"/>
  <c r="I3561" i="58"/>
  <c r="I3563" i="58"/>
  <c r="I3565" i="58"/>
  <c r="I3567" i="58"/>
  <c r="I3569" i="58"/>
  <c r="I3571" i="58"/>
  <c r="I3573" i="58"/>
  <c r="I3575" i="58"/>
  <c r="I3577" i="58"/>
  <c r="I3579" i="58"/>
  <c r="I3581" i="58"/>
  <c r="I3583" i="58"/>
  <c r="I3585" i="58"/>
  <c r="I3587" i="58"/>
  <c r="I3589" i="58"/>
  <c r="I3591" i="58"/>
  <c r="I3593" i="58"/>
  <c r="I3595" i="58"/>
  <c r="I3597" i="58"/>
  <c r="I3599" i="58"/>
  <c r="I3601" i="58"/>
  <c r="I3603" i="58"/>
  <c r="I3605" i="58"/>
  <c r="I3607" i="58"/>
  <c r="I3609" i="58"/>
  <c r="I3611" i="58"/>
  <c r="I3613" i="58"/>
  <c r="I3615" i="58"/>
  <c r="I3617" i="58"/>
  <c r="I3619" i="58"/>
  <c r="I3621" i="58"/>
  <c r="I3623" i="58"/>
  <c r="I3625" i="58"/>
  <c r="I3627" i="58"/>
  <c r="I3629" i="58"/>
  <c r="I3631" i="58"/>
  <c r="I3633" i="58"/>
  <c r="I3635" i="58"/>
  <c r="I3637" i="58"/>
  <c r="I3639" i="58"/>
  <c r="I3641" i="58"/>
  <c r="I3643" i="58"/>
  <c r="I3645" i="58"/>
  <c r="I3647" i="58"/>
  <c r="I3649" i="58"/>
  <c r="I3651" i="58"/>
  <c r="I3653" i="58"/>
  <c r="I3655" i="58"/>
  <c r="I3657" i="58"/>
  <c r="I3659" i="58"/>
  <c r="I3661" i="58"/>
  <c r="I3663" i="58"/>
  <c r="I3665" i="58"/>
  <c r="I3667" i="58"/>
  <c r="I3669" i="58"/>
  <c r="I3671" i="58"/>
  <c r="I3673" i="58"/>
  <c r="I3675" i="58"/>
  <c r="I3677" i="58"/>
  <c r="I3679" i="58"/>
  <c r="I3681" i="58"/>
  <c r="I3683" i="58"/>
  <c r="I3685" i="58"/>
  <c r="I3687" i="58"/>
  <c r="I3696" i="58"/>
  <c r="I3714" i="58"/>
  <c r="I3716" i="58"/>
  <c r="I3718" i="58"/>
  <c r="I3720" i="58"/>
  <c r="I3722" i="58"/>
  <c r="I3724" i="58"/>
  <c r="I3726" i="58"/>
  <c r="I3728" i="58"/>
  <c r="I3730" i="58"/>
  <c r="I3732" i="58"/>
  <c r="I3734" i="58"/>
  <c r="I3736" i="58"/>
  <c r="I3738" i="58"/>
  <c r="I3740" i="58"/>
  <c r="I3742" i="58"/>
  <c r="I3744" i="58"/>
  <c r="I3746" i="58"/>
  <c r="I3748" i="58"/>
  <c r="I3750" i="58"/>
  <c r="I3752" i="58"/>
  <c r="I3754" i="58"/>
  <c r="I3756" i="58"/>
  <c r="I3758" i="58"/>
  <c r="I3760" i="58"/>
  <c r="I3762" i="58"/>
  <c r="I3764" i="58"/>
  <c r="I3766" i="58"/>
  <c r="I3768" i="58"/>
  <c r="I3770" i="58"/>
  <c r="I3772" i="58"/>
  <c r="I3774" i="58"/>
  <c r="I3776" i="58"/>
  <c r="I3778" i="58"/>
  <c r="I3780" i="58"/>
  <c r="I3782" i="58"/>
  <c r="I3784" i="58"/>
  <c r="I3786" i="58"/>
  <c r="I3788" i="58"/>
  <c r="I3790" i="58"/>
  <c r="I3792" i="58"/>
  <c r="I3794" i="58"/>
  <c r="I3796" i="58"/>
  <c r="I3798" i="58"/>
  <c r="I3800" i="58"/>
  <c r="I3802" i="58"/>
  <c r="I3804" i="58"/>
  <c r="I3806" i="58"/>
  <c r="I3808" i="58"/>
  <c r="I3810" i="58"/>
  <c r="I3812" i="58"/>
  <c r="I3814" i="58"/>
  <c r="I3816" i="58"/>
  <c r="I3818" i="58"/>
  <c r="I3820" i="58"/>
  <c r="I3822" i="58"/>
  <c r="I3824" i="58"/>
  <c r="I3826" i="58"/>
  <c r="I3828" i="58"/>
  <c r="I3830" i="58"/>
  <c r="I3832" i="58"/>
  <c r="I3834" i="58"/>
  <c r="I3689" i="58"/>
  <c r="I3691" i="58"/>
  <c r="I3693" i="58"/>
  <c r="I3695" i="58"/>
  <c r="I3697" i="58"/>
  <c r="I3699" i="58"/>
  <c r="I3701" i="58"/>
  <c r="I3703" i="58"/>
  <c r="I3705" i="58"/>
  <c r="I3707" i="58"/>
  <c r="I3709" i="58"/>
  <c r="I3711" i="58"/>
  <c r="I3713" i="58"/>
  <c r="I3715" i="58"/>
  <c r="I3717" i="58"/>
  <c r="I3719" i="58"/>
  <c r="I3721" i="58"/>
  <c r="I3723" i="58"/>
  <c r="I3725" i="58"/>
  <c r="I3727" i="58"/>
  <c r="I3729" i="58"/>
  <c r="I3731" i="58"/>
  <c r="I3733" i="58"/>
  <c r="I3735" i="58"/>
  <c r="I3737" i="58"/>
  <c r="I3739" i="58"/>
  <c r="I3741" i="58"/>
  <c r="I3743" i="58"/>
  <c r="I3745" i="58"/>
  <c r="I3747" i="58"/>
  <c r="I3749" i="58"/>
  <c r="I3751" i="58"/>
  <c r="I3753" i="58"/>
  <c r="I3755" i="58"/>
  <c r="I3757" i="58"/>
  <c r="I3759" i="58"/>
  <c r="I3761" i="58"/>
  <c r="I3763" i="58"/>
  <c r="I3765" i="58"/>
  <c r="I3767" i="58"/>
  <c r="I3769" i="58"/>
  <c r="I3771" i="58"/>
  <c r="I3773" i="58"/>
  <c r="I3775" i="58"/>
  <c r="I3777" i="58"/>
  <c r="I3779" i="58"/>
  <c r="I3781" i="58"/>
  <c r="I3783" i="58"/>
  <c r="I3785" i="58"/>
  <c r="I3787" i="58"/>
  <c r="I3789" i="58"/>
  <c r="I3791" i="58"/>
  <c r="I3793" i="58"/>
  <c r="I3795" i="58"/>
  <c r="I3797" i="58"/>
  <c r="I3799" i="58"/>
  <c r="I3801" i="58"/>
  <c r="I3803" i="58"/>
  <c r="I3805" i="58"/>
  <c r="I3807" i="58"/>
  <c r="I3809" i="58"/>
  <c r="I3811" i="58"/>
  <c r="I3813" i="58"/>
  <c r="I3815" i="58"/>
  <c r="I3817" i="58"/>
  <c r="I3819" i="58"/>
  <c r="I3821" i="58"/>
  <c r="I3823" i="58"/>
  <c r="I3825" i="58"/>
  <c r="I3827" i="58"/>
  <c r="I3829" i="58"/>
  <c r="I3831" i="58"/>
  <c r="I3833" i="58"/>
  <c r="I3836" i="58"/>
  <c r="I3838" i="58"/>
  <c r="I3840" i="58"/>
  <c r="I3842" i="58"/>
  <c r="I3844" i="58"/>
  <c r="I3846" i="58"/>
  <c r="I3848" i="58"/>
  <c r="I3850" i="58"/>
  <c r="I3852" i="58"/>
  <c r="I3854" i="58"/>
  <c r="I3856" i="58"/>
  <c r="I3858" i="58"/>
  <c r="I3860" i="58"/>
  <c r="I3862" i="58"/>
  <c r="I3864" i="58"/>
  <c r="I3866" i="58"/>
  <c r="I3868" i="58"/>
  <c r="I3870" i="58"/>
  <c r="I3872" i="58"/>
  <c r="I3874" i="58"/>
  <c r="I3876" i="58"/>
  <c r="I3878" i="58"/>
  <c r="I3880" i="58"/>
  <c r="I3882" i="58"/>
  <c r="I3884" i="58"/>
  <c r="I3886" i="58"/>
  <c r="I3888" i="58"/>
  <c r="I3890" i="58"/>
  <c r="I3892" i="58"/>
  <c r="I3894" i="58"/>
  <c r="I3896" i="58"/>
  <c r="I3898" i="58"/>
  <c r="I3900" i="58"/>
  <c r="I3902" i="58"/>
  <c r="I3904" i="58"/>
  <c r="I3906" i="58"/>
  <c r="I3908" i="58"/>
  <c r="I3910" i="58"/>
  <c r="I3912" i="58"/>
  <c r="I3914" i="58"/>
  <c r="I3916" i="58"/>
  <c r="I3918" i="58"/>
  <c r="I3920" i="58"/>
  <c r="I3922" i="58"/>
  <c r="I3924" i="58"/>
  <c r="I3926" i="58"/>
  <c r="I3928" i="58"/>
  <c r="I3930" i="58"/>
  <c r="I3932" i="58"/>
  <c r="I3934" i="58"/>
  <c r="I3936" i="58"/>
  <c r="I3938" i="58"/>
  <c r="I3940" i="58"/>
  <c r="I3942" i="58"/>
  <c r="I3944" i="58"/>
  <c r="I3946" i="58"/>
  <c r="I3948" i="58"/>
  <c r="I3950" i="58"/>
  <c r="I3952" i="58"/>
  <c r="I3954" i="58"/>
  <c r="I3956" i="58"/>
  <c r="I3958" i="58"/>
  <c r="I3960" i="58"/>
  <c r="I3962" i="58"/>
  <c r="I3964" i="58"/>
  <c r="I3966" i="58"/>
  <c r="I3968" i="58"/>
  <c r="I3970" i="58"/>
  <c r="I3972" i="58"/>
  <c r="I3974" i="58"/>
  <c r="I3976" i="58"/>
  <c r="I3978" i="58"/>
  <c r="I3980" i="58"/>
  <c r="I3982" i="58"/>
  <c r="I3984" i="58"/>
  <c r="I3986" i="58"/>
  <c r="I3988" i="58"/>
  <c r="I3990" i="58"/>
  <c r="I3992" i="58"/>
  <c r="I3994" i="58"/>
  <c r="I3996" i="58"/>
  <c r="I3998" i="58"/>
  <c r="I4000" i="58"/>
  <c r="I3835" i="58"/>
  <c r="I3837" i="58"/>
  <c r="I3839" i="58"/>
  <c r="I3841" i="58"/>
  <c r="I3843" i="58"/>
  <c r="I3845" i="58"/>
  <c r="I3847" i="58"/>
  <c r="I3849" i="58"/>
  <c r="I3851" i="58"/>
  <c r="I3853" i="58"/>
  <c r="I3855" i="58"/>
  <c r="I3857" i="58"/>
  <c r="I3859" i="58"/>
  <c r="I3861" i="58"/>
  <c r="I3863" i="58"/>
  <c r="I3865" i="58"/>
  <c r="I3867" i="58"/>
  <c r="I3869" i="58"/>
  <c r="I3871" i="58"/>
  <c r="I3873" i="58"/>
  <c r="I3875" i="58"/>
  <c r="I3877" i="58"/>
  <c r="I3879" i="58"/>
  <c r="I3881" i="58"/>
  <c r="I3883" i="58"/>
  <c r="I3885" i="58"/>
  <c r="I3887" i="58"/>
  <c r="I3889" i="58"/>
  <c r="I3891" i="58"/>
  <c r="I3893" i="58"/>
  <c r="I3895" i="58"/>
  <c r="I3897" i="58"/>
  <c r="I3899" i="58"/>
  <c r="I3901" i="58"/>
  <c r="I3903" i="58"/>
  <c r="I3905" i="58"/>
  <c r="I3907" i="58"/>
  <c r="I3909" i="58"/>
  <c r="I3911" i="58"/>
  <c r="I3913" i="58"/>
  <c r="I3915" i="58"/>
  <c r="I3917" i="58"/>
  <c r="I3919" i="58"/>
  <c r="I3921" i="58"/>
  <c r="I3923" i="58"/>
  <c r="I3925" i="58"/>
  <c r="I3927" i="58"/>
  <c r="I3929" i="58"/>
  <c r="I3931" i="58"/>
  <c r="I3933" i="58"/>
  <c r="I3935" i="58"/>
  <c r="I3937" i="58"/>
  <c r="I3939" i="58"/>
  <c r="I3941" i="58"/>
  <c r="I3943" i="58"/>
  <c r="I3945" i="58"/>
  <c r="I3947" i="58"/>
  <c r="I3949" i="58"/>
  <c r="I3951" i="58"/>
  <c r="I3953" i="58"/>
  <c r="I3955" i="58"/>
  <c r="I3957" i="58"/>
  <c r="I3959" i="58"/>
  <c r="I3961" i="58"/>
  <c r="I3963" i="58"/>
  <c r="I3965" i="58"/>
  <c r="I3967" i="58"/>
  <c r="I3969" i="58"/>
  <c r="I3971" i="58"/>
  <c r="I3973" i="58"/>
  <c r="I3975" i="58"/>
  <c r="I3977" i="58"/>
  <c r="I3979" i="58"/>
  <c r="I3981" i="58"/>
  <c r="I3983" i="58"/>
  <c r="I3985" i="58"/>
  <c r="I3987" i="58"/>
  <c r="I3989" i="58"/>
  <c r="I3991" i="58"/>
  <c r="I3993" i="58"/>
  <c r="I3995" i="58"/>
  <c r="I3997" i="58"/>
  <c r="I3999" i="58"/>
  <c r="I4002" i="64"/>
  <c r="G16" i="61" l="1"/>
  <c r="I4" i="64"/>
  <c r="I11" i="58" l="1"/>
  <c r="I19" i="58"/>
  <c r="I16" i="58"/>
  <c r="I18" i="58"/>
  <c r="I13" i="58"/>
  <c r="I15" i="58"/>
  <c r="I12" i="58"/>
  <c r="I10" i="58"/>
  <c r="I20" i="58"/>
  <c r="I17" i="58"/>
  <c r="I14" i="58"/>
  <c r="I11" i="57"/>
  <c r="I19" i="57"/>
  <c r="I16" i="57"/>
  <c r="I18" i="57"/>
  <c r="I15" i="57"/>
  <c r="I20" i="57"/>
  <c r="I13" i="57"/>
  <c r="I12" i="57"/>
  <c r="I10" i="57"/>
  <c r="I14" i="57"/>
  <c r="I17" i="57"/>
  <c r="I18" i="56"/>
  <c r="I15" i="56"/>
  <c r="I11" i="56"/>
  <c r="I12" i="56"/>
  <c r="I10" i="56"/>
  <c r="I20" i="56"/>
  <c r="I17" i="56"/>
  <c r="I14" i="56"/>
  <c r="I19" i="56"/>
  <c r="I16" i="56"/>
  <c r="I13" i="56"/>
  <c r="E37" i="65"/>
  <c r="E31" i="65"/>
  <c r="E30" i="65" s="1"/>
  <c r="E25" i="65"/>
  <c r="E24" i="65" s="1"/>
  <c r="I11" i="30"/>
  <c r="E19" i="65" s="1"/>
  <c r="E18" i="65" s="1"/>
  <c r="I10" i="30"/>
  <c r="E36" i="65" l="1"/>
  <c r="G36" i="65" s="1"/>
  <c r="G37" i="65"/>
  <c r="G19" i="65"/>
  <c r="G18" i="65"/>
  <c r="F19" i="65"/>
  <c r="F18" i="65" s="1"/>
  <c r="F25" i="65"/>
  <c r="F24" i="65" s="1"/>
  <c r="F31" i="65"/>
  <c r="F30" i="65" s="1"/>
  <c r="I4002" i="30"/>
  <c r="C16" i="61" s="1"/>
  <c r="C17" i="61" s="1"/>
  <c r="D14" i="61" s="1"/>
  <c r="I4002" i="57"/>
  <c r="I4002" i="56"/>
  <c r="I4002" i="58"/>
  <c r="E13" i="65"/>
  <c r="E12" i="65" s="1"/>
  <c r="G12" i="65" l="1"/>
  <c r="E42" i="65"/>
  <c r="I4" i="30"/>
  <c r="D16" i="61"/>
  <c r="D17" i="61" s="1"/>
  <c r="E14" i="61" s="1"/>
  <c r="I4" i="58"/>
  <c r="F16" i="61"/>
  <c r="I4" i="56"/>
  <c r="E16" i="61"/>
  <c r="I4" i="57"/>
  <c r="F13" i="65"/>
  <c r="F12" i="65" s="1"/>
  <c r="G13" i="65"/>
  <c r="F37" i="65"/>
  <c r="F36" i="65" s="1"/>
  <c r="F42" i="65" l="1"/>
  <c r="H16" i="61"/>
  <c r="H17" i="61" s="1"/>
  <c r="C20" i="61"/>
  <c r="E349" i="65"/>
  <c r="E17" i="61" l="1"/>
  <c r="F14" i="61" s="1"/>
  <c r="D20" i="61"/>
  <c r="G42" i="65"/>
  <c r="E20" i="61" l="1"/>
  <c r="F17" i="61"/>
  <c r="G14" i="61" s="1"/>
  <c r="F20" i="61" l="1"/>
  <c r="G17" i="61"/>
  <c r="G20" i="6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Munge, Damaris</author>
  </authors>
  <commentList>
    <comment ref="C8" authorId="0" shapeId="0" xr:uid="{00000000-0006-0000-0000-000001000000}">
      <text>
        <r>
          <rPr>
            <b/>
            <sz val="9"/>
            <color indexed="81"/>
            <rFont val="Tahoma"/>
            <family val="2"/>
          </rPr>
          <t>Munge, Damaris:</t>
        </r>
        <r>
          <rPr>
            <sz val="9"/>
            <color indexed="81"/>
            <rFont val="Tahoma"/>
            <family val="2"/>
          </rPr>
          <t xml:space="preserve">
With the new RoF /AoR format there is no advice note number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tc={12EAD83B-AC5D-440C-BDD0-5153BB9DFBF6}</author>
  </authors>
  <commentList>
    <comment ref="D273" authorId="0" shapeId="0" xr:uid="{00000000-0006-0000-0400-000001000000}">
      <text>
        <t>[Threaded comment]
Your version of Excel allows you to read this threaded comment; however, any edits to it will get removed if the file is opened in a newer version of Excel. Learn more: https://go.microsoft.com/fwlink/?linkid=870924
Comment:
    Board Approved Budget,
Reply:
    Includes additional funds, i.e. Intra-year Allocations</t>
      </text>
    </comment>
  </commentList>
</comments>
</file>

<file path=xl/sharedStrings.xml><?xml version="1.0" encoding="utf-8"?>
<sst xmlns="http://schemas.openxmlformats.org/spreadsheetml/2006/main" count="16259" uniqueCount="237">
  <si>
    <t xml:space="preserve">Guiding principles </t>
  </si>
  <si>
    <t>Overview</t>
  </si>
  <si>
    <t>Budget</t>
  </si>
  <si>
    <r>
      <t xml:space="preserve">This tool allows the Partner and the Country Office to plan for funds for a set purpose over a given period of time. Budgeting is done on result (max 5 results) and activity (5 activities per result) level.
This tool is used for preparing budgets for partner projects and only includes costs that will occur at the partner. All costs that will be incurred by the Country Office will be planned for separately.
The budget template needs to show the budget as approved in the PPA for all years.
Inflation should be factored into budget planning at plausible levels (exaggerated inflation rates will not be accepted). Please check the local source of information e.g Central bank rates,IMF etc . 
The headers of this tool contains the following information
</t>
    </r>
    <r>
      <rPr>
        <b/>
        <sz val="11"/>
        <color rgb="FF000000"/>
        <rFont val="Source San Pro"/>
      </rPr>
      <t xml:space="preserve">Project Country:
Project ID  and  Name:  </t>
    </r>
    <r>
      <rPr>
        <sz val="11"/>
        <color rgb="FF000000"/>
        <rFont val="Source San Pro"/>
      </rPr>
      <t xml:space="preserve">These are the project code and Project Name 
</t>
    </r>
    <r>
      <rPr>
        <b/>
        <sz val="11"/>
        <color rgb="FF000000"/>
        <rFont val="Source San Pro"/>
      </rPr>
      <t xml:space="preserve">Planning Currency: </t>
    </r>
    <r>
      <rPr>
        <sz val="11"/>
        <color rgb="FF000000"/>
        <rFont val="Source San Pro"/>
      </rPr>
      <t xml:space="preserve">Planning currency is defined as the currency in which the partner applies for funding. </t>
    </r>
    <r>
      <rPr>
        <sz val="11"/>
        <rFont val="Source San Pro"/>
      </rPr>
      <t xml:space="preserve">In general local currency should be used.
</t>
    </r>
    <r>
      <rPr>
        <b/>
        <sz val="11"/>
        <rFont val="Source San Pro"/>
      </rPr>
      <t>Exchange Rate:-</t>
    </r>
    <r>
      <rPr>
        <sz val="11"/>
        <rFont val="Source San Pro"/>
      </rPr>
      <t xml:space="preserve">Value of the planning currency for the purpose of conversion to another.
</t>
    </r>
    <r>
      <rPr>
        <b/>
        <sz val="11"/>
        <rFont val="Source San Pro"/>
      </rPr>
      <t xml:space="preserve">Result/Activities: </t>
    </r>
    <r>
      <rPr>
        <sz val="11"/>
        <rFont val="Source San Pro"/>
      </rPr>
      <t>These are codes for project activities</t>
    </r>
    <r>
      <rPr>
        <sz val="11"/>
        <color rgb="FF000000"/>
        <rFont val="Source San Pro"/>
      </rPr>
      <t xml:space="preserve">
</t>
    </r>
    <r>
      <rPr>
        <b/>
        <sz val="11"/>
        <color rgb="FF000000"/>
        <rFont val="Source San Pro"/>
      </rPr>
      <t>Description
Total Budget Year 1 (20XX)-</t>
    </r>
    <r>
      <rPr>
        <sz val="11"/>
        <color rgb="FF000000"/>
        <rFont val="Source San Pro"/>
      </rPr>
      <t xml:space="preserve">Total budget for year 1
</t>
    </r>
    <r>
      <rPr>
        <b/>
        <sz val="11"/>
        <color rgb="FF000000"/>
        <rFont val="Source San Pro"/>
      </rPr>
      <t>Total Budget Year 2 (20XX)-</t>
    </r>
    <r>
      <rPr>
        <sz val="11"/>
        <color rgb="FF000000"/>
        <rFont val="Source San Pro"/>
      </rPr>
      <t xml:space="preserve">Total budget for year 2
</t>
    </r>
    <r>
      <rPr>
        <b/>
        <sz val="11"/>
        <color rgb="FF000000"/>
        <rFont val="Source San Pro"/>
      </rPr>
      <t>Total Budget Year 3 (20XX)-</t>
    </r>
    <r>
      <rPr>
        <sz val="11"/>
        <color rgb="FF000000"/>
        <rFont val="Source San Pro"/>
      </rPr>
      <t xml:space="preserve">Total budget for year 3
</t>
    </r>
    <r>
      <rPr>
        <b/>
        <sz val="11"/>
        <color rgb="FF000000"/>
        <rFont val="Source San Pro"/>
      </rPr>
      <t>Total Budget Year 4 (20XX)-</t>
    </r>
    <r>
      <rPr>
        <sz val="11"/>
        <color rgb="FF000000"/>
        <rFont val="Source San Pro"/>
      </rPr>
      <t xml:space="preserve">Total budget for year 4
</t>
    </r>
    <r>
      <rPr>
        <b/>
        <sz val="11"/>
        <color rgb="FF000000"/>
        <rFont val="Source San Pro"/>
      </rPr>
      <t>Total Budget Year 5 (20XX)-</t>
    </r>
    <r>
      <rPr>
        <sz val="11"/>
        <color rgb="FF000000"/>
        <rFont val="Source San Pro"/>
      </rPr>
      <t xml:space="preserve">Total budget for year 5
</t>
    </r>
    <r>
      <rPr>
        <b/>
        <sz val="11"/>
        <color rgb="FF000000"/>
        <rFont val="Source San Pro"/>
      </rPr>
      <t>MYP Total-</t>
    </r>
    <r>
      <rPr>
        <sz val="11"/>
        <color rgb="FF000000"/>
        <rFont val="Source San Pro"/>
      </rPr>
      <t xml:space="preserve">Sum total of the budget for all the years planned
</t>
    </r>
  </si>
  <si>
    <r>
      <rPr>
        <b/>
        <sz val="11"/>
        <color rgb="FF000000"/>
        <rFont val="Source San Pro"/>
      </rPr>
      <t>Additional Funds and Other Project Funds Received</t>
    </r>
    <r>
      <rPr>
        <sz val="11"/>
        <color rgb="FF000000"/>
        <rFont val="Source San Pro"/>
      </rPr>
      <t xml:space="preserve">
The purposes of this section is to record the detailed information of the “Source of Funds” obtained by entering, as follows;
- additionally received CBM funds (if any),
- interest earned on received CBM funds (if any) and
- exchange rate losses and gains resulting from CBM funds (if any).
Including total expenditures in current year contributing to the abovementioned income, not covered in the Budget vs Expenditure, etc. 
*It is advisable for the Partner to maintain records for clarification purposes (and provide reasons) in the event of a monitoring visit, compliance or internal audit verification.
</t>
    </r>
  </si>
  <si>
    <t xml:space="preserve">Transfers of Funds </t>
  </si>
  <si>
    <t xml:space="preserve">
Following the funds transferred in current reporting year, this section gives an overview of CBM funds transferred and confirmed by the project partner.
Data in yellow coloured cells are filled based on the Acknowledgement of Receipt document provided by the partner to that acknowledges CBM funds:
Date of transfer: CBM date when funds have been proceeded for transfer
Transfer amount: Amount transferred by CBM to the Project Partner
Transfer currency: Currency in which the transfer was done &gt;&gt;&gt; if empty = EURO!
Date of Receipt: funds received on project partner’s bank account (as per the value date of the bank statement)
Gross amount confirmed in local currency: GROSS amount received before deduction of bank charge!
Local currency: Currency code of confirmation currency
Bank charge: Bank charges the project partners’ bank account was charged with for the CBM transfer (given as information within this worksheet)
General information: Bank charges have to be registered as costs within the respective List of Expenditures and are not to be booked as reduced income within partner’s accounts!
Data in white cells are CBM transfer data and based on CBM’s system:
What needs to be done by the project partner?
• Inform CBM if transfers are missing or not correctly listed
• Check the given confirmation data and correct if necessary
• Fill in the signature part
• Print checked and finalized template and get it signed (before print out: double check print preview - if necessary adjust page setup for a proper print out!)
</t>
  </si>
  <si>
    <t>Project Budget Vs Expenditure</t>
  </si>
  <si>
    <r>
      <t xml:space="preserve">The worksheet contains formulas and is therefore protected. This should not be overwritten.
The header of this worksheet contains the following pre-filled project general information: 
- Partner Name 
- Project ID 
- Project Name 
- Project Duration 
- Reporting Period (12 month) 
- Reporting Currency 
</t>
    </r>
    <r>
      <rPr>
        <b/>
        <sz val="11"/>
        <color rgb="FF000000"/>
        <rFont val="Source San Pro"/>
      </rPr>
      <t xml:space="preserve">
General Information:</t>
    </r>
    <r>
      <rPr>
        <sz val="11"/>
        <color rgb="FF000000"/>
        <rFont val="Source San Pro"/>
      </rPr>
      <t xml:space="preserve"> 
CBM’s general Reporting Year is 1st of January to 31st of December. All quarters within a respective year will be recorded on an annual LoE (List of Expenditure) accordingly. 
The report shows a summary of the project’s actual MYP (Multi-Year Project) budget, the total MYP expenditure year to date and the remaining MYP budget. It also gives an overview of the percentage of the MYP budget spent. 
The column "Result/Activity" and "Budget Description" are linked to the Budget spreadsheet which has the position numbers and the activities to be implemented as planned.</t>
    </r>
  </si>
  <si>
    <t xml:space="preserve">The other columns: </t>
  </si>
  <si>
    <r>
      <t>"Actual MYP Budget"</t>
    </r>
    <r>
      <rPr>
        <i/>
        <sz val="11"/>
        <color rgb="FF000000"/>
        <rFont val="Source San Pro"/>
      </rPr>
      <t xml:space="preserve"> shows CBM approved budget for the MYP reporting year and is completed at the Country Office level</t>
    </r>
  </si>
  <si>
    <r>
      <rPr>
        <b/>
        <i/>
        <sz val="11"/>
        <color rgb="FF000000"/>
        <rFont val="Source San Pro"/>
      </rPr>
      <t xml:space="preserve">"Total Expenditure (MYP)" </t>
    </r>
    <r>
      <rPr>
        <i/>
        <sz val="11"/>
        <color rgb="FF000000"/>
        <rFont val="Source San Pro"/>
      </rPr>
      <t xml:space="preserve">filled in automatically, reflects accumulated expenditure data entered (by partner) as per List of 
Expenditure (LoE) in the different TABS Year 1 to 5. </t>
    </r>
  </si>
  <si>
    <r>
      <rPr>
        <b/>
        <i/>
        <sz val="11"/>
        <color rgb="FF000000"/>
        <rFont val="Source San Pro"/>
      </rPr>
      <t>"Remaining MYP Budget"</t>
    </r>
    <r>
      <rPr>
        <i/>
        <sz val="11"/>
        <color rgb="FF000000"/>
        <rFont val="Source San Pro"/>
      </rPr>
      <t xml:space="preserve"> filled in automatically, represents the balance on the MYP budget </t>
    </r>
  </si>
  <si>
    <r>
      <rPr>
        <b/>
        <i/>
        <sz val="11"/>
        <color rgb="FF000000"/>
        <rFont val="Source San Pro"/>
      </rPr>
      <t>"Comments"</t>
    </r>
    <r>
      <rPr>
        <i/>
        <sz val="11"/>
        <color rgb="FF000000"/>
        <rFont val="Source San Pro"/>
      </rPr>
      <t>: this is the only yellow section in the Budget Vs Expenditure sheet where the partner is required to explain or enter any useful comment on deviation in the budget implementation</t>
    </r>
  </si>
  <si>
    <r>
      <rPr>
        <b/>
        <sz val="11"/>
        <color rgb="FF000000"/>
        <rFont val="Source San Pro"/>
      </rPr>
      <t xml:space="preserve">Flexibility on deviation: </t>
    </r>
    <r>
      <rPr>
        <sz val="11"/>
        <color rgb="FF000000"/>
        <rFont val="Source San Pro"/>
      </rPr>
      <t>The partner has the possibility to overspend up to 10% on an activity whithout prior approval from CBM if this is done within the same result. The partner will then provide good justification/explanation of the deviation in the "Comment" section. However, in case the deviation is above 10%, the partner has to get CBM approval first before proceeding.</t>
    </r>
  </si>
  <si>
    <t>List of Expenditure</t>
  </si>
  <si>
    <r>
      <rPr>
        <b/>
        <sz val="11"/>
        <color rgb="FF000000"/>
        <rFont val="Source San Pro"/>
      </rPr>
      <t>List of Expenditure lists (Year 1 – 5)</t>
    </r>
    <r>
      <rPr>
        <sz val="11"/>
        <color rgb="FF000000"/>
        <rFont val="Source San Pro"/>
      </rPr>
      <t xml:space="preserve">
• The List of Expenditure are the entry points for the project expenditure the partner has to report on
• The List of Expenditure are as a standard not protected due to the collapse/expanding option, but it contains formulas in Column B, I and K (please do not overwrite these formulas). Please only fill in the yellow cells and do not add manual rows! If more lines are needed unhide row 501-3000. 
• For each year, there is a separate List of Expenditure. The headers of the voucher lists contains similar details as the Budget vs Expenditure TAB, but is divided in reporting years 1 to 5 
The headings serve as a guideline for recording purposes, as follows;</t>
    </r>
    <r>
      <rPr>
        <b/>
        <sz val="11"/>
        <color rgb="FF000000"/>
        <rFont val="Source San Pro"/>
      </rPr>
      <t xml:space="preserve">
</t>
    </r>
    <r>
      <rPr>
        <sz val="11"/>
        <color rgb="FF000000"/>
        <rFont val="Source San Pro"/>
      </rPr>
      <t xml:space="preserve">
</t>
    </r>
  </si>
  <si>
    <t>Request of Funds</t>
  </si>
  <si>
    <r>
      <rPr>
        <sz val="11"/>
        <color rgb="FF000000"/>
        <rFont val="Source San Pro"/>
      </rPr>
      <t xml:space="preserve">The Request of funds (RoF) TAB is an </t>
    </r>
    <r>
      <rPr>
        <b/>
        <sz val="11"/>
        <color rgb="FF000000"/>
        <rFont val="Source San Pro"/>
      </rPr>
      <t xml:space="preserve">integrated part </t>
    </r>
    <r>
      <rPr>
        <sz val="11"/>
        <color rgb="FF000000"/>
        <rFont val="Source San Pro"/>
      </rPr>
      <t xml:space="preserve">of the Finance Report and directly linked to embedded formulas, etc. 
• Funds are requested as per </t>
    </r>
    <r>
      <rPr>
        <b/>
        <sz val="11"/>
        <color rgb="FF000000"/>
        <rFont val="Source San Pro"/>
      </rPr>
      <t>Calculated Transfer (Overview TAB)</t>
    </r>
    <r>
      <rPr>
        <sz val="11"/>
        <color rgb="FF000000"/>
        <rFont val="Source San Pro"/>
      </rPr>
      <t xml:space="preserve"> and the amount is requested from CBM for future quarter disbursement.
• Responsibility rest on Partners to double check (and adjust if necessary) all given data, incl. the bank account and account holder (which are pre-filled).
• Kindly print the RoF for signature purposes by the Head of Project. The signed RoF is a legal document for CBM which will be audited and which therefore needs to be clearly readable!!! The partner needs to </t>
    </r>
    <r>
      <rPr>
        <b/>
        <sz val="11"/>
        <color rgb="FF000000"/>
        <rFont val="Source San Pro"/>
      </rPr>
      <t>send both</t>
    </r>
    <r>
      <rPr>
        <sz val="11"/>
        <color rgb="FF000000"/>
        <rFont val="Source San Pro"/>
      </rPr>
      <t xml:space="preserve">, the </t>
    </r>
    <r>
      <rPr>
        <b/>
        <sz val="11"/>
        <color rgb="FF000000"/>
        <rFont val="Source San Pro"/>
      </rPr>
      <t>Finance Reporting Tool</t>
    </r>
    <r>
      <rPr>
        <sz val="11"/>
        <color rgb="FF000000"/>
        <rFont val="Source San Pro"/>
      </rPr>
      <t xml:space="preserve"> and a </t>
    </r>
    <r>
      <rPr>
        <b/>
        <sz val="11"/>
        <color rgb="FF000000"/>
        <rFont val="Source San Pro"/>
      </rPr>
      <t>scanned &amp; signed RoF</t>
    </r>
    <r>
      <rPr>
        <sz val="11"/>
        <color rgb="FF000000"/>
        <rFont val="Source San Pro"/>
      </rPr>
      <t xml:space="preserve"> to the Country Office (the </t>
    </r>
    <r>
      <rPr>
        <b/>
        <sz val="11"/>
        <color rgb="FF000000"/>
        <rFont val="Source San Pro"/>
      </rPr>
      <t>Shared Services Centre</t>
    </r>
    <r>
      <rPr>
        <sz val="11"/>
        <color rgb="FF000000"/>
        <rFont val="Source San Pro"/>
      </rPr>
      <t xml:space="preserve"> will proceed with the release of funds by the time they have received the final and signed RoF from the partner, together with the corresponding </t>
    </r>
    <r>
      <rPr>
        <b/>
        <sz val="11"/>
        <color rgb="FF000000"/>
        <rFont val="Source San Pro"/>
      </rPr>
      <t xml:space="preserve">Finance Reporting Tool </t>
    </r>
    <r>
      <rPr>
        <sz val="11"/>
        <color rgb="FF000000"/>
        <rFont val="Source San Pro"/>
      </rPr>
      <t xml:space="preserve">for uploading in the system).
• If from Shared Services Centre point of view - corrections have to be made, Shared Services Centre will return the documents to the Country Office for the partner to rectify.
In addition, the Acknowledgement of receipt of funds should be filled in by the recipient of the CBM project funds, as follows;
Total amount in currency of bank account, </t>
    </r>
    <r>
      <rPr>
        <b/>
        <i/>
        <sz val="11"/>
        <color rgb="FF000000"/>
        <rFont val="Source San Pro"/>
      </rPr>
      <t>Deduct</t>
    </r>
    <r>
      <rPr>
        <sz val="11"/>
        <color rgb="FF000000"/>
        <rFont val="Source San Pro"/>
      </rPr>
      <t xml:space="preserve"> bank charges (if applicable) and the amount net received should reflect. 
Very important to acknowledge the “Date of Receipt of Funds” that will agree with the Partner bank statement!
No manual corrections on the signed RoF are allowed afterwards!!
</t>
    </r>
  </si>
  <si>
    <t>*Tool to be utilised for free funds</t>
  </si>
  <si>
    <t>*All grey cells contains formulas that cannot be overwritten; yellow cells requires input by the Partner</t>
  </si>
  <si>
    <t>Project Period Selection</t>
  </si>
  <si>
    <t>MYP</t>
  </si>
  <si>
    <t>Period Selection - DD/MM/YY</t>
  </si>
  <si>
    <t>Years</t>
  </si>
  <si>
    <t>Year 1</t>
  </si>
  <si>
    <t>Year 2</t>
  </si>
  <si>
    <t>Year 3</t>
  </si>
  <si>
    <t>Year 4</t>
  </si>
  <si>
    <t>Year 5</t>
  </si>
  <si>
    <t>Financial Report Overview</t>
  </si>
  <si>
    <t>Partner Name :</t>
  </si>
  <si>
    <t>Project Duration :</t>
  </si>
  <si>
    <t>Project ID. :</t>
  </si>
  <si>
    <t>Reporting Period :</t>
  </si>
  <si>
    <t>Project Name :</t>
  </si>
  <si>
    <t>Currency :</t>
  </si>
  <si>
    <t>Carried forward budget</t>
  </si>
  <si>
    <t>Less: Funds transferred to Partner per year</t>
  </si>
  <si>
    <t>Less: 3rd Party payments per year</t>
  </si>
  <si>
    <t>Remaining budget at CBM</t>
  </si>
  <si>
    <t>Funds received by Partner to date</t>
  </si>
  <si>
    <t xml:space="preserve">Prior year cash at Partner carried forward </t>
  </si>
  <si>
    <t>Cash balances  out of additional funds/ other project funds received in the year. (net of Receipt and expenses)</t>
  </si>
  <si>
    <t>Reported expenditure by Partner to date</t>
  </si>
  <si>
    <t>Cash at Partner</t>
  </si>
  <si>
    <t>Prior cash at partner is added to the following year cash at Partner</t>
  </si>
  <si>
    <t xml:space="preserve">Forecasted expenditure (next quarter) </t>
  </si>
  <si>
    <t>Calculated transfer for next quarter</t>
  </si>
  <si>
    <t>Management Summary (on financials, scope, time and risks)</t>
  </si>
  <si>
    <t>Country:</t>
  </si>
  <si>
    <t>Planning Currency</t>
  </si>
  <si>
    <t>Exchange Rate</t>
  </si>
  <si>
    <t>Project ID  and  Name</t>
  </si>
  <si>
    <t>Total Budget</t>
  </si>
  <si>
    <t>Result/Activities</t>
  </si>
  <si>
    <t>Description</t>
  </si>
  <si>
    <t>MYP Total</t>
  </si>
  <si>
    <t>Remarks</t>
  </si>
  <si>
    <t>Result 01</t>
  </si>
  <si>
    <t>01.01</t>
  </si>
  <si>
    <t>01.02</t>
  </si>
  <si>
    <t>01.03</t>
  </si>
  <si>
    <t>01.04</t>
  </si>
  <si>
    <t>01.05</t>
  </si>
  <si>
    <t>Result 02</t>
  </si>
  <si>
    <t>02.01</t>
  </si>
  <si>
    <t>02.02</t>
  </si>
  <si>
    <t>02.03</t>
  </si>
  <si>
    <t>02.04</t>
  </si>
  <si>
    <t>02.05</t>
  </si>
  <si>
    <t>Result 03</t>
  </si>
  <si>
    <t>03.01</t>
  </si>
  <si>
    <t>03.02</t>
  </si>
  <si>
    <t>03.03</t>
  </si>
  <si>
    <t>03.04</t>
  </si>
  <si>
    <t>03.05</t>
  </si>
  <si>
    <t>Result 04</t>
  </si>
  <si>
    <t>04.01</t>
  </si>
  <si>
    <t>04.02</t>
  </si>
  <si>
    <t>04.03</t>
  </si>
  <si>
    <t>04.04</t>
  </si>
  <si>
    <t>04.05</t>
  </si>
  <si>
    <t>Result 05</t>
  </si>
  <si>
    <t>05.01</t>
  </si>
  <si>
    <t>05.02</t>
  </si>
  <si>
    <t>05.03</t>
  </si>
  <si>
    <t>05.04</t>
  </si>
  <si>
    <t>05.05</t>
  </si>
  <si>
    <t>Grand Total
(Planning Currency)</t>
  </si>
  <si>
    <t>Grand total (EUR)</t>
  </si>
  <si>
    <t>Only applicable when projects receive free funds in a different currency</t>
  </si>
  <si>
    <t>Additional Funds and Other Project Funds Received, including Other Expenses</t>
  </si>
  <si>
    <t>* Source of funds i.e. interest income earnings on favourable bank balances; foreign exchange gains on all ( in reporting period) received CBM funds. Note - Foreign exchange losses to be reported *Total Other Expenses column</t>
  </si>
  <si>
    <t>Additional Funds or Other Project Funds Received</t>
  </si>
  <si>
    <t>Additional Expenses or Other Project Expenses Incurred</t>
  </si>
  <si>
    <t>Balance of Aditional funds/ Other projects
(Planning Currency)</t>
  </si>
  <si>
    <t>Note:</t>
  </si>
  <si>
    <t>Country Office costs should not be included as they are part of Non Partner cost budgeting .</t>
  </si>
  <si>
    <t>Transfers and Acknowledgement of Funds</t>
  </si>
  <si>
    <t xml:space="preserve">Transfer for Years </t>
  </si>
  <si>
    <t>Transfer Summary (check with Budget overview sheet)</t>
  </si>
  <si>
    <t>Year</t>
  </si>
  <si>
    <t>Date of Transfer</t>
  </si>
  <si>
    <t>Transfer Amount</t>
  </si>
  <si>
    <t>Currency</t>
  </si>
  <si>
    <t>Date of Receipt</t>
  </si>
  <si>
    <t>NET amount  received</t>
  </si>
  <si>
    <t>Bank charge</t>
  </si>
  <si>
    <t>Net amount received</t>
  </si>
  <si>
    <t>Yearly Average Exchange Rates</t>
  </si>
  <si>
    <t>Total</t>
  </si>
  <si>
    <t>* Pls note: Bank charges are to be recognized as expenses and not as reduced income</t>
  </si>
  <si>
    <t>ø Exchange rate (local / transferred currency) =</t>
  </si>
  <si>
    <t>Statement of Budget and Expenditure</t>
  </si>
  <si>
    <t>Result/
Activity / Item</t>
  </si>
  <si>
    <t>Budget Description</t>
  </si>
  <si>
    <t>Actual MYP Budget</t>
  </si>
  <si>
    <t>Total Expenditure (MYP)</t>
  </si>
  <si>
    <t>Remaining MYP Budget</t>
  </si>
  <si>
    <t>MYP budget spent %</t>
  </si>
  <si>
    <t>Comments</t>
  </si>
  <si>
    <t>Comments by the Regional Hub / Country Office</t>
  </si>
  <si>
    <t>Result/Activity Logframe Description</t>
  </si>
  <si>
    <t>Total amounts current year</t>
  </si>
  <si>
    <t>Actual Budget</t>
  </si>
  <si>
    <t>Total Expenditure (YTD)</t>
  </si>
  <si>
    <t>Annual budget spent %</t>
  </si>
  <si>
    <t xml:space="preserve">MSICS cataract surgery training courses </t>
  </si>
  <si>
    <t>Activity 01.01</t>
  </si>
  <si>
    <t>5 day surgery simulation training course in msics</t>
  </si>
  <si>
    <t>Phaco cataract surgery training courses</t>
  </si>
  <si>
    <t>Activity 02.01</t>
  </si>
  <si>
    <t xml:space="preserve">5 day surgery simulation training course in phaco </t>
  </si>
  <si>
    <t>Glaucoma surgery training courses</t>
  </si>
  <si>
    <t>Activity 03.01</t>
  </si>
  <si>
    <t>5 day surgery simulation training course in trabeculectomy</t>
  </si>
  <si>
    <t>Totals</t>
  </si>
  <si>
    <r>
      <rPr>
        <sz val="11"/>
        <color theme="4" tint="-0.499984740745262"/>
        <rFont val="Verdana"/>
        <family val="2"/>
      </rPr>
      <t xml:space="preserve">The first section </t>
    </r>
    <r>
      <rPr>
        <b/>
        <sz val="11"/>
        <color theme="4" tint="-0.499984740745262"/>
        <rFont val="Verdana"/>
        <family val="2"/>
      </rPr>
      <t>"opening balance from the previous accounting period"</t>
    </r>
    <r>
      <rPr>
        <sz val="11"/>
        <color theme="4" tint="-0.499984740745262"/>
        <rFont val="Verdana"/>
        <family val="2"/>
      </rPr>
      <t xml:space="preserve"> includes budget lines with a balance (at the project) at the end of the previous year,</t>
    </r>
    <r>
      <rPr>
        <b/>
        <sz val="11"/>
        <color theme="4" tint="-0.499984740745262"/>
        <rFont val="Verdana"/>
        <family val="2"/>
      </rPr>
      <t xml:space="preserve"> IF no corresponding budget line is given in the actual budget (line 25 onwards)</t>
    </r>
    <r>
      <rPr>
        <sz val="11"/>
        <color theme="4" tint="-0.499984740745262"/>
        <rFont val="Verdana"/>
        <family val="2"/>
      </rPr>
      <t xml:space="preserve">. In general this effects mostly One-Year-Projects where budget lines change each year. For Multi-Year-Projects (MYP) the balance (at the project) from the previous year is given in the according actual budget line (since budget line numbers remain the same). For both the rem. amount is shown in column K "remaining funds at the project from the previous year". 
</t>
    </r>
    <r>
      <rPr>
        <b/>
        <sz val="11"/>
        <color theme="4" tint="-0.499984740745262"/>
        <rFont val="Verdana"/>
        <family val="2"/>
      </rPr>
      <t>For MYPs</t>
    </r>
    <r>
      <rPr>
        <sz val="11"/>
        <color theme="4" tint="-0.499984740745262"/>
        <rFont val="Verdana"/>
        <family val="2"/>
      </rPr>
      <t xml:space="preserve">: Opening balance figures will be entered automatically from previous year Q4 PPR (if </t>
    </r>
    <r>
      <rPr>
        <b/>
        <sz val="11"/>
        <color theme="4" tint="-0.499984740745262"/>
        <rFont val="Verdana"/>
        <family val="2"/>
      </rPr>
      <t>Q4 PPR has been imported in CBMs system!). 
For One-Year-Projects</t>
    </r>
    <r>
      <rPr>
        <sz val="11"/>
        <color theme="4" tint="-0.499984740745262"/>
        <rFont val="Verdana"/>
        <family val="2"/>
      </rPr>
      <t xml:space="preserve">: the opening balance from the prev. year has to be entered manually in Q1 PPR. With the import of Q1 PPR in CBMs system data will be captured and given automatically in the following PPR.
</t>
    </r>
    <r>
      <rPr>
        <sz val="11"/>
        <color rgb="FFFF0000"/>
        <rFont val="Verdana"/>
        <family val="2"/>
      </rPr>
      <t xml:space="preserve">Once an OB Position (OB-001 to OB-010) is allocated to a specific description where rem. amounts from prev. year results from, it has to remain the same during the whole MYP period. IF Opening balance amounts are agreed to be used differently during the year, the "re-utilization" column is to be used to allocate them from the original OB position to another position. </t>
    </r>
    <r>
      <rPr>
        <sz val="11"/>
        <color theme="4" tint="-0.499984740745262"/>
        <rFont val="Verdana"/>
        <family val="2"/>
      </rPr>
      <t xml:space="preserve">
</t>
    </r>
    <r>
      <rPr>
        <b/>
        <sz val="11"/>
        <color rgb="FFFF0000"/>
        <rFont val="Verdana"/>
        <family val="2"/>
      </rPr>
      <t>Attention:</t>
    </r>
    <r>
      <rPr>
        <sz val="11"/>
        <color rgb="FFFF0000"/>
        <rFont val="Verdana"/>
        <family val="2"/>
      </rPr>
      <t xml:space="preserve"> </t>
    </r>
    <r>
      <rPr>
        <sz val="11"/>
        <color theme="4" tint="-0.499984740745262"/>
        <rFont val="Verdana"/>
        <family val="2"/>
      </rPr>
      <t xml:space="preserve">Opening balance amounts can only be entered once, either in the first (opening balance) section or in the actual budget section. </t>
    </r>
    <r>
      <rPr>
        <b/>
        <sz val="11"/>
        <color rgb="FFFF0000"/>
        <rFont val="Verdana"/>
        <family val="2"/>
      </rPr>
      <t>Don't enter the same figures twice!!</t>
    </r>
  </si>
  <si>
    <t>Acronymn</t>
  </si>
  <si>
    <t>YTD</t>
  </si>
  <si>
    <t>Year to Date</t>
  </si>
  <si>
    <t>Refer to Power BI</t>
  </si>
  <si>
    <t>PTD</t>
  </si>
  <si>
    <t>Project to Date</t>
  </si>
  <si>
    <r>
      <rPr>
        <b/>
        <sz val="11"/>
        <color theme="4" tint="-0.499984740745262"/>
        <rFont val="Verdana"/>
        <family val="2"/>
      </rPr>
      <t>Expenditure forecast for the next reporting period:</t>
    </r>
    <r>
      <rPr>
        <sz val="11"/>
        <color theme="4" tint="-0.499984740745262"/>
        <rFont val="Verdana"/>
        <family val="2"/>
      </rPr>
      <t xml:space="preserve"> this column (U) has to be filled in by the partner. </t>
    </r>
    <r>
      <rPr>
        <sz val="11"/>
        <color rgb="FFFF0000"/>
        <rFont val="Verdana"/>
        <family val="2"/>
      </rPr>
      <t xml:space="preserve">The partner needs to calculate which estimated amount will be spent for the respective budget line in the next period - irrespectivly the actual balance at the project (T) </t>
    </r>
    <r>
      <rPr>
        <sz val="11"/>
        <color rgb="FF002060"/>
        <rFont val="Verdana"/>
        <family val="2"/>
      </rPr>
      <t xml:space="preserve">which </t>
    </r>
    <r>
      <rPr>
        <sz val="11"/>
        <color theme="4" tint="-0.499984740745262"/>
        <rFont val="Verdana"/>
        <family val="2"/>
      </rPr>
      <t>will automatically be deducted from the requested amount (W).</t>
    </r>
  </si>
  <si>
    <r>
      <rPr>
        <b/>
        <sz val="10"/>
        <color theme="4" tint="-0.499984740745262"/>
        <rFont val="Verdana"/>
        <family val="2"/>
      </rPr>
      <t xml:space="preserve">Re-utilization of a balance at the project: </t>
    </r>
    <r>
      <rPr>
        <sz val="10"/>
        <color theme="4" tint="-0.499984740745262"/>
        <rFont val="Verdana"/>
        <family val="2"/>
      </rPr>
      <t xml:space="preserve">If the partner wants to utilize funds differently than planned: please put the respective amounts in column S (as a minus in the budget line from where it shall be taken from and as a plus in the budget line where it's planned to be used for) and add a respective explanation in the comment section. </t>
    </r>
    <r>
      <rPr>
        <b/>
        <sz val="10"/>
        <color rgb="FFFF0000"/>
        <rFont val="Verdana"/>
        <family val="2"/>
      </rPr>
      <t>For the cbm framework of how transferred funds can be re-utilized: please see Annex 2 of the "Guidelines for the Project Progress Report".</t>
    </r>
  </si>
  <si>
    <r>
      <rPr>
        <b/>
        <sz val="11"/>
        <color theme="4" tint="-0.499984740745262"/>
        <rFont val="Verdana"/>
        <family val="2"/>
      </rPr>
      <t xml:space="preserve">"Request of funds (RoF)" section: 
</t>
    </r>
    <r>
      <rPr>
        <sz val="11"/>
        <color theme="4" tint="-0.499984740745262"/>
        <rFont val="Verdana"/>
        <family val="2"/>
      </rPr>
      <t xml:space="preserve">The total amount requested from CBM is automatically summed up from the amount per budget line in column W.
</t>
    </r>
    <r>
      <rPr>
        <sz val="11"/>
        <color rgb="FFFF0000"/>
        <rFont val="Verdana"/>
        <family val="2"/>
      </rPr>
      <t xml:space="preserve">The bank account information is given pre-filled according to the standard beneficary of the project. 
</t>
    </r>
    <r>
      <rPr>
        <b/>
        <sz val="11"/>
        <color rgb="FFFF0000"/>
        <rFont val="Verdana"/>
        <family val="2"/>
      </rPr>
      <t>NEVERTHELESS</t>
    </r>
    <r>
      <rPr>
        <sz val="11"/>
        <color rgb="FFFF0000"/>
        <rFont val="Verdana"/>
        <family val="2"/>
      </rPr>
      <t xml:space="preserve"> data has to be checked each time carefully by the partner and the Regional Hub / Country Office and adjusted if necessary!!</t>
    </r>
    <r>
      <rPr>
        <sz val="11"/>
        <color theme="4" tint="-0.499984740745262"/>
        <rFont val="Verdana"/>
        <family val="2"/>
      </rPr>
      <t xml:space="preserve">
</t>
    </r>
    <r>
      <rPr>
        <b/>
        <sz val="13"/>
        <color theme="4" tint="-0.499984740745262"/>
        <rFont val="Verdana"/>
        <family val="2"/>
      </rPr>
      <t xml:space="preserve">
The "RoF" part needs to be printed and signed from the partner and sent to the Regional Hub /Country Office (PDF and excel version). </t>
    </r>
    <r>
      <rPr>
        <b/>
        <sz val="13"/>
        <color rgb="FFFF0000"/>
        <rFont val="Verdana"/>
        <family val="2"/>
      </rPr>
      <t>For the "RoF" only the part from cell R23 onwards needs to be printed! Budget lines with a 0.00 transfer amount can be hidden for the "RoF" print out to not extend the document unnecessarily!!!</t>
    </r>
    <r>
      <rPr>
        <sz val="13"/>
        <color theme="4" tint="-0.499984740745262"/>
        <rFont val="Verdana"/>
        <family val="2"/>
      </rPr>
      <t xml:space="preserve">
</t>
    </r>
    <r>
      <rPr>
        <b/>
        <sz val="11"/>
        <color rgb="FFFF0000"/>
        <rFont val="Verdana"/>
        <family val="2"/>
      </rPr>
      <t>The RoF is budget line based!</t>
    </r>
    <r>
      <rPr>
        <b/>
        <sz val="11"/>
        <color theme="4" tint="-0.499984740745262"/>
        <rFont val="Verdana"/>
        <family val="2"/>
      </rPr>
      <t xml:space="preserve"> 
Example</t>
    </r>
    <r>
      <rPr>
        <sz val="11"/>
        <color theme="4" tint="-0.499984740745262"/>
        <rFont val="Verdana"/>
        <family val="2"/>
      </rPr>
      <t>: the partner has in Q1 50.000 for budget line 4, which will NOT be spent in Q2 (</t>
    </r>
    <r>
      <rPr>
        <b/>
        <sz val="11"/>
        <color theme="4" tint="-0.499984740745262"/>
        <rFont val="Verdana"/>
        <family val="2"/>
      </rPr>
      <t>but sometime till the end of the year!!</t>
    </r>
    <r>
      <rPr>
        <sz val="11"/>
        <color theme="4" tint="-0.499984740745262"/>
        <rFont val="Verdana"/>
        <family val="2"/>
      </rPr>
      <t xml:space="preserve">) but he plans to spend 40.000 for budget line 3 in Q2. The amount of 40.000 has to be requested for budget line 3. 
Mixing up funds/budget lines will have an impact on the whole reporting and it will be difficult to do a proper follow up on the use of funds.
</t>
    </r>
  </si>
  <si>
    <t>Summary of Expenditure (Year 1)</t>
  </si>
  <si>
    <t>01/01/2023 - 31/12/2023</t>
  </si>
  <si>
    <t>Total expenditure to date</t>
  </si>
  <si>
    <t>Position Number</t>
  </si>
  <si>
    <t>Expenditure amount</t>
  </si>
  <si>
    <t xml:space="preserve">Currency code </t>
  </si>
  <si>
    <t>Date of expenditure (MM/DD/YY)</t>
  </si>
  <si>
    <t>Transaction Description</t>
  </si>
  <si>
    <t xml:space="preserve">Invoice/ Voucher number </t>
  </si>
  <si>
    <t>Recipient of payment</t>
  </si>
  <si>
    <r>
      <t>Expenditure amount reflected in Project Budget vs Exp</t>
    </r>
    <r>
      <rPr>
        <sz val="10"/>
        <color rgb="FFFFFFFF"/>
        <rFont val="Verdana"/>
        <family val="2"/>
      </rPr>
      <t xml:space="preserve"> (depending on hard or local currency)</t>
    </r>
  </si>
  <si>
    <t>Expenditure in hard currency (will be calculated automatically)</t>
  </si>
  <si>
    <t>Summary of Expenditure (Year 2)</t>
  </si>
  <si>
    <t>01/01/2024 - 31/12/2024</t>
  </si>
  <si>
    <t>Guiding notes:</t>
  </si>
  <si>
    <r>
      <rPr>
        <b/>
        <sz val="10"/>
        <color rgb="FFFF0000"/>
        <rFont val="Verdana"/>
        <family val="2"/>
      </rPr>
      <t>Line 25-34: Reflects the opening balance section</t>
    </r>
    <r>
      <rPr>
        <b/>
        <sz val="10"/>
        <color theme="4" tint="-0.499984740745262"/>
        <rFont val="Verdana"/>
        <family val="2"/>
      </rPr>
      <t xml:space="preserve"> </t>
    </r>
    <r>
      <rPr>
        <sz val="10"/>
        <color theme="4" tint="-0.499984740745262"/>
        <rFont val="Verdana"/>
        <family val="2"/>
      </rPr>
      <t>(if there are any opening balance pos. from the previous year AND IF no corresponding budget line is available within the actual CBM budget!) where expenditures which incurred on opening balance positions can be entered.</t>
    </r>
    <r>
      <rPr>
        <b/>
        <sz val="10"/>
        <color theme="4" tint="-0.499984740745262"/>
        <rFont val="Verdana"/>
        <family val="2"/>
      </rPr>
      <t xml:space="preserve">
A25-A34:</t>
    </r>
    <r>
      <rPr>
        <sz val="10"/>
        <color theme="4" tint="-0.499984740745262"/>
        <rFont val="Verdana"/>
        <family val="2"/>
      </rPr>
      <t xml:space="preserve"> </t>
    </r>
    <r>
      <rPr>
        <b/>
        <sz val="10"/>
        <color theme="4" tint="-0.499984740745262"/>
        <rFont val="Verdana"/>
        <family val="2"/>
      </rPr>
      <t>fixed internal CBM codes (OB-001..010) -</t>
    </r>
    <r>
      <rPr>
        <sz val="10"/>
        <color theme="4" tint="-0.499984740745262"/>
        <rFont val="Verdana"/>
        <family val="2"/>
      </rPr>
      <t xml:space="preserve"> </t>
    </r>
    <r>
      <rPr>
        <b/>
        <sz val="10"/>
        <color rgb="FFFF0000"/>
        <rFont val="Verdana"/>
        <family val="2"/>
      </rPr>
      <t>Don't overwrite!</t>
    </r>
    <r>
      <rPr>
        <sz val="10"/>
        <color theme="4" tint="-0.499984740745262"/>
        <rFont val="Verdana"/>
        <family val="2"/>
      </rPr>
      <t xml:space="preserve">
</t>
    </r>
    <r>
      <rPr>
        <b/>
        <sz val="10"/>
        <color theme="4" tint="-0.499984740745262"/>
        <rFont val="Verdana"/>
        <family val="2"/>
      </rPr>
      <t xml:space="preserve">B25-B34: </t>
    </r>
    <r>
      <rPr>
        <sz val="10"/>
        <color theme="4" tint="-0.499984740745262"/>
        <rFont val="Verdana"/>
        <family val="2"/>
      </rPr>
      <t>Description is automatically filled in, taken from the data entered in worksheet "finance report &amp; request funds" (B12-B21).</t>
    </r>
    <r>
      <rPr>
        <b/>
        <sz val="10"/>
        <color rgb="FFFF0000"/>
        <rFont val="Verdana"/>
        <family val="2"/>
      </rPr>
      <t xml:space="preserve"> Don't overwrite!</t>
    </r>
    <r>
      <rPr>
        <sz val="10"/>
        <color theme="4" tint="-0.499984740745262"/>
        <rFont val="Verdana"/>
        <family val="2"/>
      </rPr>
      <t xml:space="preserve">
</t>
    </r>
    <r>
      <rPr>
        <b/>
        <sz val="10"/>
        <color theme="4" tint="-0.499984740745262"/>
        <rFont val="Verdana"/>
        <family val="2"/>
      </rPr>
      <t>C25-C34:</t>
    </r>
    <r>
      <rPr>
        <sz val="10"/>
        <color theme="4" tint="-0.499984740745262"/>
        <rFont val="Verdana"/>
        <family val="2"/>
      </rPr>
      <t xml:space="preserve"> If expenditures incurred on OB pos.</t>
    </r>
    <r>
      <rPr>
        <b/>
        <sz val="10"/>
        <color theme="4" tint="-0.499984740745262"/>
        <rFont val="Verdana"/>
        <family val="2"/>
      </rPr>
      <t xml:space="preserve"> </t>
    </r>
    <r>
      <rPr>
        <b/>
        <sz val="10"/>
        <color rgb="FFFF0000"/>
        <rFont val="Verdana"/>
        <family val="2"/>
      </rPr>
      <t>only one total amount per pos</t>
    </r>
    <r>
      <rPr>
        <b/>
        <sz val="10"/>
        <color theme="4" tint="-0.499984740745262"/>
        <rFont val="Verdana"/>
        <family val="2"/>
      </rPr>
      <t>.</t>
    </r>
    <r>
      <rPr>
        <sz val="10"/>
        <color theme="4" tint="-0.499984740745262"/>
        <rFont val="Verdana"/>
        <family val="2"/>
      </rPr>
      <t xml:space="preserve"> can be entered. If more details need to be given, please enter them under "comments".
</t>
    </r>
    <r>
      <rPr>
        <b/>
        <sz val="10"/>
        <color theme="4" tint="-0.499984740745262"/>
        <rFont val="Verdana"/>
        <family val="2"/>
      </rPr>
      <t>E25-E34</t>
    </r>
    <r>
      <rPr>
        <sz val="10"/>
        <color theme="4" tint="-0.499984740745262"/>
        <rFont val="Verdana"/>
        <family val="2"/>
      </rPr>
      <t xml:space="preserve">: </t>
    </r>
    <r>
      <rPr>
        <b/>
        <sz val="10"/>
        <color theme="4" tint="-0.499984740745262"/>
        <rFont val="Verdana"/>
        <family val="2"/>
      </rPr>
      <t>Expenditure date -  the last date of the quarter shall be entered</t>
    </r>
    <r>
      <rPr>
        <sz val="10"/>
        <color theme="4" tint="-0.499984740745262"/>
        <rFont val="Verdana"/>
        <family val="2"/>
      </rPr>
      <t>!</t>
    </r>
  </si>
  <si>
    <r>
      <rPr>
        <b/>
        <sz val="11"/>
        <color theme="4" tint="-0.499984740745262"/>
        <rFont val="Verdana"/>
        <family val="2"/>
      </rPr>
      <t>Cell B35 onwards:</t>
    </r>
    <r>
      <rPr>
        <sz val="11"/>
        <color theme="4" tint="-0.499984740745262"/>
        <rFont val="Verdana"/>
        <family val="2"/>
      </rPr>
      <t xml:space="preserve"> The </t>
    </r>
    <r>
      <rPr>
        <b/>
        <sz val="11"/>
        <color theme="4" tint="-0.499984740745262"/>
        <rFont val="Verdana"/>
        <family val="2"/>
      </rPr>
      <t>description</t>
    </r>
    <r>
      <rPr>
        <sz val="11"/>
        <color theme="4" tint="-0.499984740745262"/>
        <rFont val="Verdana"/>
        <family val="2"/>
      </rPr>
      <t xml:space="preserve"> will be filled in automatically after the position number has been entered.</t>
    </r>
    <r>
      <rPr>
        <b/>
        <sz val="11"/>
        <color theme="4" tint="-0.499984740745262"/>
        <rFont val="Verdana"/>
        <family val="2"/>
      </rPr>
      <t xml:space="preserve"> </t>
    </r>
    <r>
      <rPr>
        <b/>
        <sz val="11"/>
        <color rgb="FFFF0000"/>
        <rFont val="Verdana"/>
        <family val="2"/>
      </rPr>
      <t>Don't overwrite!</t>
    </r>
  </si>
  <si>
    <t/>
  </si>
  <si>
    <r>
      <rPr>
        <b/>
        <sz val="11"/>
        <color theme="4" tint="-0.499984740745262"/>
        <rFont val="Verdana"/>
        <family val="2"/>
      </rPr>
      <t>Cell C25 onwards:</t>
    </r>
    <r>
      <rPr>
        <sz val="11"/>
        <color theme="4" tint="-0.499984740745262"/>
        <rFont val="Verdana"/>
        <family val="2"/>
      </rPr>
      <t xml:space="preserve"> The amount of </t>
    </r>
    <r>
      <rPr>
        <b/>
        <sz val="11"/>
        <color theme="4" tint="-0.499984740745262"/>
        <rFont val="Verdana"/>
        <family val="2"/>
      </rPr>
      <t>expenditure in the partners local currency</t>
    </r>
    <r>
      <rPr>
        <sz val="11"/>
        <color theme="4" tint="-0.499984740745262"/>
        <rFont val="Verdana"/>
        <family val="2"/>
      </rPr>
      <t xml:space="preserve"> </t>
    </r>
    <r>
      <rPr>
        <b/>
        <sz val="11"/>
        <color rgb="FFFF0000"/>
        <rFont val="Verdana"/>
        <family val="2"/>
      </rPr>
      <t>(format: decimal number, e.g. 1,000.00!)</t>
    </r>
    <r>
      <rPr>
        <sz val="11"/>
        <color theme="4" tint="-0.499984740745262"/>
        <rFont val="Verdana"/>
        <family val="2"/>
      </rPr>
      <t xml:space="preserve"> has to be entered by the partner. 
For </t>
    </r>
    <r>
      <rPr>
        <i/>
        <sz val="11"/>
        <color theme="4" tint="-0.499984740745262"/>
        <rFont val="Verdana"/>
        <family val="2"/>
      </rPr>
      <t>"regular projects"</t>
    </r>
    <r>
      <rPr>
        <sz val="11"/>
        <color theme="4" tint="-0.499984740745262"/>
        <rFont val="Verdana"/>
        <family val="2"/>
      </rPr>
      <t xml:space="preserve"> one total amount per budget line per quarter is sufficiant. 
For</t>
    </r>
    <r>
      <rPr>
        <i/>
        <sz val="11"/>
        <color theme="4" tint="-0.499984740745262"/>
        <rFont val="Verdana"/>
        <family val="2"/>
      </rPr>
      <t xml:space="preserve"> "projects with detailed financial reporting requirements"</t>
    </r>
    <r>
      <rPr>
        <sz val="11"/>
        <color theme="4" tint="-0.499984740745262"/>
        <rFont val="Verdana"/>
        <family val="2"/>
      </rPr>
      <t xml:space="preserve"> the amount per voucher/invoice is needed.</t>
    </r>
  </si>
  <si>
    <r>
      <rPr>
        <b/>
        <sz val="11"/>
        <color theme="4" tint="-0.499984740745262"/>
        <rFont val="Verdana"/>
        <family val="2"/>
      </rPr>
      <t>Cell D25 onwards:</t>
    </r>
    <r>
      <rPr>
        <sz val="11"/>
        <color theme="4" tint="-0.499984740745262"/>
        <rFont val="Verdana"/>
        <family val="2"/>
      </rPr>
      <t xml:space="preserve"> The </t>
    </r>
    <r>
      <rPr>
        <b/>
        <sz val="11"/>
        <color theme="4" tint="-0.499984740745262"/>
        <rFont val="Verdana"/>
        <family val="2"/>
      </rPr>
      <t>(partners) local currency (ISO) code</t>
    </r>
    <r>
      <rPr>
        <sz val="11"/>
        <color theme="4" tint="-0.499984740745262"/>
        <rFont val="Verdana"/>
        <family val="2"/>
      </rPr>
      <t xml:space="preserve"> has to be entered by the partner for each expenditure line. </t>
    </r>
    <r>
      <rPr>
        <b/>
        <sz val="11"/>
        <color theme="4" tint="-0.499984740745262"/>
        <rFont val="Verdana"/>
        <family val="2"/>
      </rPr>
      <t xml:space="preserve">IF </t>
    </r>
    <r>
      <rPr>
        <sz val="11"/>
        <color theme="4" tint="-0.499984740745262"/>
        <rFont val="Verdana"/>
        <family val="2"/>
      </rPr>
      <t>currency=</t>
    </r>
    <r>
      <rPr>
        <b/>
        <sz val="11"/>
        <color theme="4" tint="-0.499984740745262"/>
        <rFont val="Verdana"/>
        <family val="2"/>
      </rPr>
      <t>EURO</t>
    </r>
    <r>
      <rPr>
        <sz val="11"/>
        <color theme="4" tint="-0.499984740745262"/>
        <rFont val="Verdana"/>
        <family val="2"/>
      </rPr>
      <t xml:space="preserve">, kindly leave code </t>
    </r>
    <r>
      <rPr>
        <b/>
        <sz val="11"/>
        <color theme="4" tint="-0.499984740745262"/>
        <rFont val="Verdana"/>
        <family val="2"/>
      </rPr>
      <t>empty</t>
    </r>
    <r>
      <rPr>
        <sz val="11"/>
        <color theme="4" tint="-0.499984740745262"/>
        <rFont val="Verdana"/>
        <family val="2"/>
      </rPr>
      <t>!</t>
    </r>
  </si>
  <si>
    <t>Summary of Expenditure (Year 3)</t>
  </si>
  <si>
    <t>01/01/2025 - 31/12/2025</t>
  </si>
  <si>
    <t>Summary of Expenditure (Year 4)</t>
  </si>
  <si>
    <t>01/01/2026 - 31/12/2026</t>
  </si>
  <si>
    <t>Version</t>
  </si>
  <si>
    <t>Narrative Report Version:</t>
  </si>
  <si>
    <t>Sheet Names</t>
  </si>
  <si>
    <t>English</t>
  </si>
  <si>
    <t xml:space="preserve">French </t>
  </si>
  <si>
    <t xml:space="preserve">Spanish </t>
  </si>
  <si>
    <t>Finance Report &amp; Request Funds</t>
  </si>
  <si>
    <t>Rapport financier&amp;demande fonds</t>
  </si>
  <si>
    <t>Informe Financiero &amp; Solicitud</t>
  </si>
  <si>
    <t>Narrative Progress Report</t>
  </si>
  <si>
    <t xml:space="preserve">Rapport Narratif </t>
  </si>
  <si>
    <t>Reporte Progreso Narrativo</t>
  </si>
  <si>
    <t>Change Reporting</t>
  </si>
  <si>
    <t>Changements a rapporter</t>
  </si>
  <si>
    <t>Reporte de Cambios</t>
  </si>
  <si>
    <t>Y-E-C (cbm transfers)</t>
  </si>
  <si>
    <t>R-F-A (transferts de cbm)</t>
  </si>
  <si>
    <t>C-F-A (Fondos de CBM)</t>
  </si>
  <si>
    <t>Indicator Tracking Sheet</t>
  </si>
  <si>
    <t>Y-E-C (summary income&amp;expend.)</t>
  </si>
  <si>
    <t>R-F-A (Récapitulatif Rev.&amp;Dep.)</t>
  </si>
  <si>
    <t>C-F-A (resumen ingresos&amp;gastos)</t>
  </si>
  <si>
    <t>Y-E-C (additional cbm funds)</t>
  </si>
  <si>
    <t>R-F-A (fonds addition. de cbm)</t>
  </si>
  <si>
    <t>C-F-A (Fondos Adicionales CBM)</t>
  </si>
  <si>
    <t>List of Expenditure Q1</t>
  </si>
  <si>
    <t>Liste des dépenses T1</t>
  </si>
  <si>
    <t>Lista de gastos T1</t>
  </si>
  <si>
    <t>List of Expenditure Q2</t>
  </si>
  <si>
    <t>Liste des dépenses T2</t>
  </si>
  <si>
    <t>Lista de gastos T2</t>
  </si>
  <si>
    <t>List of Expenditure Q3</t>
  </si>
  <si>
    <t>Liste des dépenses T3</t>
  </si>
  <si>
    <t>Lista de gastos T3</t>
  </si>
  <si>
    <t>List of Expenditure Q4</t>
  </si>
  <si>
    <t>Liste des dépenses T4</t>
  </si>
  <si>
    <t>Lista de gastos T4</t>
  </si>
  <si>
    <t>01/01/2027 - 31/12/2027</t>
  </si>
  <si>
    <r>
      <t>for CBM internal use,</t>
    </r>
    <r>
      <rPr>
        <b/>
        <u/>
        <sz val="12"/>
        <color rgb="FF808080"/>
        <rFont val="Verdana"/>
        <family val="2"/>
      </rPr>
      <t xml:space="preserve"> Partner</t>
    </r>
  </si>
  <si>
    <t> </t>
  </si>
  <si>
    <t>CBM RH/CO:</t>
  </si>
  <si>
    <t>CBM Request for Funds Form</t>
  </si>
  <si>
    <t>To be filled in by the Partner</t>
  </si>
  <si>
    <t>Name and Designation Partner:</t>
  </si>
  <si>
    <t>Date</t>
  </si>
  <si>
    <t>Project No.</t>
  </si>
  <si>
    <t>Project Title:</t>
  </si>
  <si>
    <t>Planning currency:</t>
  </si>
  <si>
    <t>(according to CBM approved budget plan)</t>
  </si>
  <si>
    <t>Transfer currency:</t>
  </si>
  <si>
    <t>EUR</t>
  </si>
  <si>
    <t>(for this transfer only)</t>
  </si>
  <si>
    <r>
      <t>Amount</t>
    </r>
    <r>
      <rPr>
        <sz val="11"/>
        <color rgb="FF000000"/>
        <rFont val="Verdana"/>
        <family val="2"/>
      </rPr>
      <t xml:space="preserve">
requested from
CBM</t>
    </r>
  </si>
  <si>
    <r>
      <t>Transfer Currency Code</t>
    </r>
    <r>
      <rPr>
        <sz val="11"/>
        <color rgb="FF000000"/>
        <rFont val="Verdana"/>
        <family val="2"/>
      </rPr>
      <t xml:space="preserve"> (automatic from above)</t>
    </r>
  </si>
  <si>
    <r>
      <t>1.</t>
    </r>
    <r>
      <rPr>
        <sz val="11"/>
        <color rgb="FF000000"/>
        <rFont val="Verdana"/>
        <family val="2"/>
      </rPr>
      <t xml:space="preserve"> Hereby we request CBM to transfer the total amount of as follows :</t>
    </r>
    <r>
      <rPr>
        <strike/>
        <sz val="11"/>
        <color rgb="FF000000"/>
        <rFont val="Verdana"/>
        <family val="2"/>
      </rPr>
      <t xml:space="preserve"> </t>
    </r>
  </si>
  <si>
    <t>CBM advice note to be sent to the following mail account:</t>
  </si>
  <si>
    <r>
      <t>2.</t>
    </r>
    <r>
      <rPr>
        <sz val="11"/>
        <color rgb="FF000000"/>
        <rFont val="Verdana"/>
        <family val="2"/>
      </rPr>
      <t xml:space="preserve"> By sending the request for funds form to the responsible CBM project manager, we confirm the completeness and correctness of all data and that all other required documents, as quotations, proforma invoices, estimates, etc. are provided in full.</t>
    </r>
  </si>
  <si>
    <r>
      <t>3.</t>
    </r>
    <r>
      <rPr>
        <sz val="11"/>
        <color rgb="FF000000"/>
        <rFont val="Verdana"/>
        <family val="2"/>
      </rPr>
      <t xml:space="preserve"> Request of funds will be transferred to the designated bank account that reflects on the signed Partner Project Contract. </t>
    </r>
    <r>
      <rPr>
        <b/>
        <sz val="11"/>
        <color rgb="FFFF0000"/>
        <rFont val="Verdana"/>
        <family val="2"/>
      </rPr>
      <t>Important !</t>
    </r>
  </si>
  <si>
    <t>Acknowledgement of receipt of funds</t>
  </si>
  <si>
    <t>to be filled by recipient:</t>
  </si>
  <si>
    <t>Amount</t>
  </si>
  <si>
    <t xml:space="preserve"> Signature / Date of receipt of funds </t>
  </si>
  <si>
    <t>Total amount in currency of bank account</t>
  </si>
  <si>
    <t>Deduct bank charges</t>
  </si>
  <si>
    <t>Amount received(net)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</si>
</sst>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3" formatCode="_-* #,##0.00_-;\-* #,##0.00_-;_-* &quot;-&quot;??_-;_-@_-"/>
    <numFmt numFmtId="164" formatCode="_-* #,##0.00\ &quot;€&quot;_-;\-* #,##0.00\ &quot;€&quot;_-;_-* &quot;-&quot;??\ &quot;€&quot;_-;_-@_-"/>
    <numFmt numFmtId="165" formatCode="_-* #,##0.00\ _€_-;\-* #,##0.00\ _€_-;_-* &quot;-&quot;??\ _€_-;_-@_-"/>
    <numFmt numFmtId="166" formatCode="#,##0.00_ ;\-#,##0.00\ "/>
    <numFmt numFmtId="167" formatCode="mm/dd/yy;@"/>
    <numFmt numFmtId="168" formatCode="#,##0.0000"/>
    <numFmt numFmtId="169" formatCode="0.0000"/>
    <numFmt numFmtId="170" formatCode="#,##0_ ;[Red]\-#,##0\ "/>
    <numFmt numFmtId="171" formatCode="#,##0.00\ [$€-407]"/>
    <numFmt numFmtId="172" formatCode="_-* #,##0_-;\-* #,##0_-;_-* &quot;-&quot;??_-;_-@_-"/>
    <numFmt numFmtId="173" formatCode="#,##0_ ;\-#,##0\ "/>
  </numFmts>
  <fonts count="112">
    <font>
      <sz val="11"/>
      <color indexed="8"/>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indexed="8"/>
      <name val="Calibri"/>
      <family val="2"/>
    </font>
    <font>
      <b/>
      <sz val="11"/>
      <color indexed="8"/>
      <name val="Verdana"/>
      <family val="2"/>
    </font>
    <font>
      <sz val="11"/>
      <color indexed="8"/>
      <name val="Verdana"/>
      <family val="2"/>
    </font>
    <font>
      <sz val="11.5"/>
      <color indexed="8"/>
      <name val="Verdana"/>
      <family val="2"/>
    </font>
    <font>
      <b/>
      <sz val="11.5"/>
      <color indexed="8"/>
      <name val="Verdana"/>
      <family val="2"/>
    </font>
    <font>
      <b/>
      <sz val="12"/>
      <color indexed="8"/>
      <name val="Verdana"/>
      <family val="2"/>
    </font>
    <font>
      <b/>
      <sz val="10"/>
      <color indexed="8"/>
      <name val="Verdana"/>
      <family val="2"/>
    </font>
    <font>
      <sz val="10"/>
      <color indexed="8"/>
      <name val="Verdana"/>
      <family val="2"/>
    </font>
    <font>
      <sz val="10"/>
      <name val="Arial"/>
      <family val="2"/>
    </font>
    <font>
      <sz val="11"/>
      <name val="Times New Roman"/>
      <family val="1"/>
    </font>
    <font>
      <sz val="9"/>
      <color indexed="8"/>
      <name val="Verdana"/>
      <family val="2"/>
    </font>
    <font>
      <sz val="11"/>
      <color theme="1"/>
      <name val="Calibri"/>
      <family val="2"/>
      <scheme val="minor"/>
    </font>
    <font>
      <sz val="11"/>
      <color theme="1"/>
      <name val="Verdana"/>
      <family val="2"/>
    </font>
    <font>
      <sz val="12"/>
      <color theme="1"/>
      <name val="Verdana"/>
      <family val="2"/>
    </font>
    <font>
      <b/>
      <sz val="11"/>
      <color theme="1"/>
      <name val="Verdana"/>
      <family val="2"/>
    </font>
    <font>
      <sz val="11"/>
      <color rgb="FFFF0000"/>
      <name val="Verdana"/>
      <family val="2"/>
    </font>
    <font>
      <b/>
      <sz val="9"/>
      <color theme="1"/>
      <name val="Verdana"/>
      <family val="2"/>
    </font>
    <font>
      <b/>
      <sz val="11.5"/>
      <color theme="1"/>
      <name val="Verdana"/>
      <family val="2"/>
    </font>
    <font>
      <b/>
      <sz val="10"/>
      <color theme="1"/>
      <name val="Verdana"/>
      <family val="2"/>
    </font>
    <font>
      <b/>
      <sz val="11"/>
      <color rgb="FFFF0000"/>
      <name val="Verdana"/>
      <family val="2"/>
    </font>
    <font>
      <b/>
      <sz val="10"/>
      <color rgb="FFFF0000"/>
      <name val="Verdana"/>
      <family val="2"/>
    </font>
    <font>
      <sz val="11"/>
      <color theme="4" tint="-0.499984740745262"/>
      <name val="Verdana"/>
      <family val="2"/>
    </font>
    <font>
      <b/>
      <sz val="11"/>
      <color theme="4" tint="-0.499984740745262"/>
      <name val="Verdana"/>
      <family val="2"/>
    </font>
    <font>
      <i/>
      <sz val="11"/>
      <color theme="4" tint="-0.499984740745262"/>
      <name val="Verdana"/>
      <family val="2"/>
    </font>
    <font>
      <sz val="10"/>
      <color theme="4" tint="-0.499984740745262"/>
      <name val="Verdana"/>
      <family val="2"/>
    </font>
    <font>
      <b/>
      <sz val="10"/>
      <color theme="4" tint="-0.499984740745262"/>
      <name val="Verdana"/>
      <family val="2"/>
    </font>
    <font>
      <b/>
      <sz val="13"/>
      <color theme="4" tint="-0.499984740745262"/>
      <name val="Verdana"/>
      <family val="2"/>
    </font>
    <font>
      <b/>
      <sz val="13"/>
      <color rgb="FFFF0000"/>
      <name val="Verdana"/>
      <family val="2"/>
    </font>
    <font>
      <sz val="13"/>
      <color theme="4" tint="-0.499984740745262"/>
      <name val="Verdana"/>
      <family val="2"/>
    </font>
    <font>
      <b/>
      <u/>
      <sz val="16"/>
      <color theme="4" tint="-0.499984740745262"/>
      <name val="Verdana"/>
      <family val="2"/>
    </font>
    <font>
      <sz val="11"/>
      <color rgb="FF002060"/>
      <name val="Verdana"/>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theme="0"/>
      <name val="Verdana"/>
      <family val="2"/>
    </font>
    <font>
      <sz val="18"/>
      <color theme="3"/>
      <name val="Cambria"/>
      <family val="2"/>
      <scheme val="major"/>
    </font>
    <font>
      <b/>
      <sz val="11"/>
      <color indexed="8"/>
      <name val="Calibri"/>
      <family val="2"/>
    </font>
    <font>
      <b/>
      <sz val="11"/>
      <color rgb="FF000000"/>
      <name val="Calibri"/>
      <family val="2"/>
    </font>
    <font>
      <b/>
      <sz val="12.5"/>
      <color indexed="8"/>
      <name val="Verdana"/>
      <family val="2"/>
    </font>
    <font>
      <sz val="12.5"/>
      <color indexed="8"/>
      <name val="Verdana"/>
      <family val="2"/>
    </font>
    <font>
      <sz val="12.5"/>
      <color rgb="FFFF0000"/>
      <name val="Verdana"/>
      <family val="2"/>
    </font>
    <font>
      <b/>
      <i/>
      <sz val="14"/>
      <color rgb="FF7F93AD"/>
      <name val="Verdana"/>
      <family val="2"/>
    </font>
    <font>
      <b/>
      <i/>
      <sz val="11"/>
      <name val="Verdana"/>
      <family val="2"/>
    </font>
    <font>
      <b/>
      <i/>
      <sz val="11"/>
      <color theme="4" tint="-0.249977111117893"/>
      <name val="Verdana"/>
      <family val="2"/>
    </font>
    <font>
      <sz val="11"/>
      <name val="Calibri"/>
      <family val="2"/>
      <scheme val="minor"/>
    </font>
    <font>
      <b/>
      <sz val="14"/>
      <color indexed="8"/>
      <name val="Verdana"/>
      <family val="2"/>
    </font>
    <font>
      <b/>
      <sz val="14"/>
      <color theme="1"/>
      <name val="Verdana"/>
      <family val="2"/>
    </font>
    <font>
      <sz val="11.5"/>
      <color rgb="FFFF0000"/>
      <name val="Verdana"/>
      <family val="2"/>
    </font>
    <font>
      <b/>
      <sz val="12"/>
      <color theme="0"/>
      <name val="Source Sans Pro"/>
      <family val="2"/>
    </font>
    <font>
      <sz val="11"/>
      <name val="Source Sans Pro"/>
      <family val="2"/>
    </font>
    <font>
      <b/>
      <sz val="12"/>
      <name val="Source Sans Pro"/>
      <family val="2"/>
    </font>
    <font>
      <b/>
      <sz val="16"/>
      <name val="Source Sans Pro"/>
      <family val="2"/>
    </font>
    <font>
      <sz val="18"/>
      <name val="Source Sans Pro"/>
      <family val="2"/>
    </font>
    <font>
      <sz val="11"/>
      <color rgb="FFFF0000"/>
      <name val="Calibri"/>
      <family val="2"/>
    </font>
    <font>
      <b/>
      <sz val="11"/>
      <color rgb="FF000000"/>
      <name val="Verdana"/>
      <family val="2"/>
    </font>
    <font>
      <b/>
      <sz val="11"/>
      <name val="Source Sans Pro"/>
      <family val="2"/>
    </font>
    <font>
      <b/>
      <sz val="10"/>
      <name val="Verdana"/>
      <family val="2"/>
    </font>
    <font>
      <b/>
      <sz val="10"/>
      <color rgb="FFFFFFFF"/>
      <name val="Verdana"/>
      <family val="2"/>
    </font>
    <font>
      <sz val="10"/>
      <color rgb="FFFFFFFF"/>
      <name val="Verdana"/>
      <family val="2"/>
    </font>
    <font>
      <b/>
      <u/>
      <sz val="12"/>
      <color rgb="FF808080"/>
      <name val="Verdana"/>
      <family val="2"/>
    </font>
    <font>
      <b/>
      <sz val="12"/>
      <color rgb="FF808080"/>
      <name val="Verdana"/>
      <family val="2"/>
    </font>
    <font>
      <sz val="11"/>
      <color rgb="FF808080"/>
      <name val="Verdana"/>
      <family val="2"/>
    </font>
    <font>
      <b/>
      <sz val="14"/>
      <color rgb="FF000000"/>
      <name val="Verdana"/>
      <family val="2"/>
    </font>
    <font>
      <sz val="11"/>
      <color rgb="FF000000"/>
      <name val="Verdana"/>
      <family val="2"/>
    </font>
    <font>
      <b/>
      <sz val="11.5"/>
      <color rgb="FF000000"/>
      <name val="Verdana"/>
      <family val="2"/>
    </font>
    <font>
      <sz val="11.5"/>
      <color rgb="FF000000"/>
      <name val="Verdana"/>
      <family val="2"/>
    </font>
    <font>
      <b/>
      <sz val="12"/>
      <color rgb="FF000000"/>
      <name val="Verdana"/>
      <family val="2"/>
    </font>
    <font>
      <sz val="10"/>
      <color rgb="FFFF0000"/>
      <name val="Verdana"/>
      <family val="2"/>
    </font>
    <font>
      <b/>
      <sz val="9"/>
      <color rgb="FFFF0000"/>
      <name val="Verdana"/>
      <family val="2"/>
    </font>
    <font>
      <sz val="10"/>
      <color indexed="8"/>
      <name val="Source Sans Pro"/>
      <family val="2"/>
    </font>
    <font>
      <sz val="11"/>
      <color indexed="8"/>
      <name val="Source Sans Pro"/>
      <family val="2"/>
    </font>
    <font>
      <b/>
      <sz val="11"/>
      <color indexed="8"/>
      <name val="Source Sans Pro"/>
      <family val="2"/>
    </font>
    <font>
      <b/>
      <sz val="11"/>
      <color rgb="FFFF0000"/>
      <name val="Source Sans Pro"/>
      <family val="2"/>
    </font>
    <font>
      <sz val="11"/>
      <color indexed="8"/>
      <name val="Source San Pro"/>
    </font>
    <font>
      <b/>
      <sz val="11"/>
      <color indexed="8"/>
      <name val="Source San Pro"/>
    </font>
    <font>
      <sz val="11"/>
      <color rgb="FF000000"/>
      <name val="Source San Pro"/>
    </font>
    <font>
      <b/>
      <sz val="11"/>
      <color rgb="FF000000"/>
      <name val="Source San Pro"/>
    </font>
    <font>
      <sz val="11"/>
      <name val="Source San Pro"/>
    </font>
    <font>
      <b/>
      <sz val="11"/>
      <name val="Source San Pro"/>
    </font>
    <font>
      <b/>
      <i/>
      <sz val="11"/>
      <color rgb="FF000000"/>
      <name val="Source San Pro"/>
    </font>
    <font>
      <i/>
      <sz val="11"/>
      <color rgb="FF000000"/>
      <name val="Source San Pro"/>
    </font>
    <font>
      <b/>
      <sz val="11"/>
      <color theme="1"/>
      <name val="Source San Pro"/>
    </font>
    <font>
      <sz val="9"/>
      <color indexed="81"/>
      <name val="Tahoma"/>
      <family val="2"/>
    </font>
    <font>
      <b/>
      <sz val="9"/>
      <color indexed="81"/>
      <name val="Tahoma"/>
      <family val="2"/>
    </font>
    <font>
      <strike/>
      <sz val="11"/>
      <color rgb="FF000000"/>
      <name val="Verdana"/>
      <family val="2"/>
    </font>
    <font>
      <b/>
      <sz val="11"/>
      <name val="Verdana"/>
      <family val="2"/>
    </font>
    <font>
      <b/>
      <sz val="11"/>
      <color rgb="FFFFFFFF"/>
      <name val="Calibri"/>
      <family val="2"/>
      <charset val="1"/>
    </font>
    <font>
      <sz val="11"/>
      <color theme="0"/>
      <name val="Source Sans Pro"/>
      <family val="2"/>
    </font>
    <font>
      <b/>
      <sz val="11"/>
      <color theme="0"/>
      <name val="Source Sans Pro"/>
      <family val="2"/>
    </font>
    <font>
      <b/>
      <sz val="14"/>
      <color theme="0"/>
      <name val="Source Sans Pro"/>
      <family val="2"/>
    </font>
    <font>
      <sz val="12"/>
      <name val="Source Sans Pro"/>
      <family val="2"/>
    </font>
    <font>
      <sz val="10"/>
      <color rgb="FF000000"/>
      <name val="Verdana"/>
      <family val="2"/>
    </font>
    <font>
      <sz val="11"/>
      <color rgb="FFFF0000"/>
      <name val="Source San Pro"/>
    </font>
    <font>
      <sz val="11"/>
      <name val="Verdana"/>
      <family val="2"/>
    </font>
  </fonts>
  <fills count="63">
    <fill>
      <patternFill patternType="none"/>
    </fill>
    <fill>
      <patternFill patternType="gray125"/>
    </fill>
    <fill>
      <patternFill patternType="solid">
        <fgColor rgb="FFC6EFCE"/>
      </patternFill>
    </fill>
    <fill>
      <patternFill patternType="solid">
        <fgColor rgb="FFFFC7CE"/>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5D9F1"/>
        <bgColor theme="3" tint="0.59996337778862885"/>
      </patternFill>
    </fill>
    <fill>
      <patternFill patternType="none">
        <fgColor rgb="FFC5D9F1"/>
        <bgColor theme="3" tint="0.59996337778862885"/>
      </patternFill>
    </fill>
    <fill>
      <patternFill patternType="solid">
        <fgColor rgb="FFFFFF99"/>
        <bgColor theme="3" tint="0.59996337778862885"/>
      </patternFill>
    </fill>
    <fill>
      <patternFill patternType="solid">
        <fgColor indexed="9"/>
        <bgColor theme="3" tint="0.59996337778862885"/>
      </patternFill>
    </fill>
    <fill>
      <patternFill patternType="solid">
        <fgColor rgb="FFACB9CA"/>
        <bgColor theme="3" tint="0.59996337778862885"/>
      </patternFill>
    </fill>
    <fill>
      <patternFill patternType="solid">
        <fgColor theme="0"/>
        <bgColor theme="3" tint="0.59996337778862885"/>
      </patternFill>
    </fill>
    <fill>
      <patternFill patternType="gray0625">
        <fgColor rgb="FFF2F2F2"/>
        <bgColor rgb="FFDCE6F1"/>
      </patternFill>
    </fill>
    <fill>
      <patternFill patternType="solid">
        <fgColor rgb="FFACB9CA"/>
        <bgColor rgb="FFACB9CA"/>
      </patternFill>
    </fill>
    <fill>
      <patternFill patternType="solid">
        <fgColor rgb="FFC5D9F1"/>
        <bgColor rgb="FFC5D9F1"/>
      </patternFill>
    </fill>
    <fill>
      <patternFill patternType="solid">
        <fgColor rgb="FFFFC000"/>
        <bgColor theme="3" tint="0.59996337778862885"/>
      </patternFill>
    </fill>
    <fill>
      <patternFill patternType="none">
        <fgColor rgb="FF000000"/>
        <bgColor rgb="FF000000"/>
      </patternFill>
    </fill>
    <fill>
      <patternFill patternType="solid">
        <fgColor theme="0" tint="-0.34998626667073579"/>
        <bgColor indexed="64"/>
      </patternFill>
    </fill>
    <fill>
      <patternFill patternType="solid">
        <fgColor theme="0" tint="-0.34998626667073579"/>
        <bgColor rgb="FFC5D9F1"/>
      </patternFill>
    </fill>
    <fill>
      <patternFill patternType="solid">
        <fgColor theme="0" tint="-0.34998626667073579"/>
        <bgColor theme="3" tint="0.59996337778862885"/>
      </patternFill>
    </fill>
    <fill>
      <patternFill patternType="solid">
        <fgColor rgb="FFFFFF99"/>
        <bgColor indexed="64"/>
      </patternFill>
    </fill>
    <fill>
      <patternFill patternType="solid">
        <fgColor theme="0"/>
        <bgColor indexed="64"/>
      </patternFill>
    </fill>
    <fill>
      <patternFill patternType="solid">
        <fgColor rgb="FFACB9CA"/>
        <bgColor indexed="64"/>
      </patternFill>
    </fill>
    <fill>
      <patternFill patternType="gray0625">
        <fgColor rgb="FFF2F2F2"/>
        <bgColor rgb="FFFFFF99"/>
      </patternFill>
    </fill>
    <fill>
      <patternFill patternType="solid">
        <fgColor theme="3"/>
        <bgColor indexed="64"/>
      </patternFill>
    </fill>
    <fill>
      <patternFill patternType="solid">
        <fgColor theme="2" tint="-9.9978637043366805E-2"/>
        <bgColor indexed="64"/>
      </patternFill>
    </fill>
    <fill>
      <patternFill patternType="solid">
        <fgColor theme="0" tint="-0.249977111117893"/>
        <bgColor rgb="FF000000"/>
      </patternFill>
    </fill>
    <fill>
      <patternFill patternType="solid">
        <fgColor theme="0" tint="-0.14999847407452621"/>
        <bgColor indexed="64"/>
      </patternFill>
    </fill>
    <fill>
      <patternFill patternType="solid">
        <fgColor theme="0" tint="-0.14999847407452621"/>
        <bgColor rgb="FF000000"/>
      </patternFill>
    </fill>
    <fill>
      <patternFill patternType="solid">
        <fgColor theme="4" tint="0.59999389629810485"/>
        <bgColor rgb="FFACB9CA"/>
      </patternFill>
    </fill>
    <fill>
      <patternFill patternType="solid">
        <fgColor rgb="FFFFFFCC"/>
        <bgColor rgb="FF000000"/>
      </patternFill>
    </fill>
    <fill>
      <patternFill patternType="solid">
        <fgColor rgb="FFFFFFCC"/>
        <bgColor indexed="64"/>
      </patternFill>
    </fill>
    <fill>
      <patternFill patternType="solid">
        <fgColor theme="0" tint="-0.249977111117893"/>
        <bgColor indexed="64"/>
      </patternFill>
    </fill>
    <fill>
      <patternFill patternType="solid">
        <fgColor rgb="FFFFFFCC"/>
        <bgColor theme="3" tint="0.59996337778862885"/>
      </patternFill>
    </fill>
    <fill>
      <patternFill patternType="solid">
        <fgColor rgb="FFFFFFCC"/>
        <bgColor rgb="FFC5D9F1"/>
      </patternFill>
    </fill>
    <fill>
      <patternFill patternType="solid">
        <fgColor theme="4" tint="-0.249977111117893"/>
        <bgColor indexed="64"/>
      </patternFill>
    </fill>
    <fill>
      <patternFill patternType="solid">
        <fgColor theme="4" tint="-0.249977111117893"/>
        <bgColor theme="3" tint="0.59996337778862885"/>
      </patternFill>
    </fill>
  </fills>
  <borders count="84">
    <border>
      <left/>
      <right/>
      <top/>
      <bottom/>
      <diagonal/>
    </border>
    <border>
      <left style="medium">
        <color indexed="64"/>
      </left>
      <right style="medium">
        <color indexed="64"/>
      </right>
      <top style="medium">
        <color indexed="64"/>
      </top>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top/>
      <bottom style="thin">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0"/>
      </bottom>
      <diagonal/>
    </border>
    <border>
      <left style="thin">
        <color indexed="64"/>
      </left>
      <right style="thin">
        <color indexed="64"/>
      </right>
      <top style="medium">
        <color indexed="64"/>
      </top>
      <bottom style="medium">
        <color indexed="64"/>
      </bottom>
      <diagonal/>
    </border>
    <border>
      <left/>
      <right style="medium">
        <color indexed="64"/>
      </right>
      <top style="medium">
        <color indexed="64"/>
      </top>
      <bottom/>
      <diagonal/>
    </border>
    <border>
      <left/>
      <right style="medium">
        <color indexed="64"/>
      </right>
      <top/>
      <bottom/>
      <diagonal/>
    </border>
    <border>
      <left style="thin">
        <color indexed="64"/>
      </left>
      <right style="thin">
        <color indexed="64"/>
      </right>
      <top/>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style="medium">
        <color indexed="64"/>
      </left>
      <right/>
      <top/>
      <bottom style="medium">
        <color indexed="64"/>
      </bottom>
      <diagonal/>
    </border>
    <border>
      <left style="medium">
        <color indexed="64"/>
      </left>
      <right style="thin">
        <color indexed="64"/>
      </right>
      <top/>
      <bottom style="medium">
        <color indexed="64"/>
      </bottom>
      <diagonal/>
    </border>
    <border>
      <left/>
      <right style="thin">
        <color indexed="64"/>
      </right>
      <top style="medium">
        <color indexed="64"/>
      </top>
      <bottom style="medium">
        <color indexed="64"/>
      </bottom>
      <diagonal/>
    </border>
    <border>
      <left/>
      <right/>
      <top style="medium">
        <color indexed="64"/>
      </top>
      <bottom/>
      <diagonal/>
    </border>
    <border>
      <left/>
      <right/>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top/>
      <bottom/>
      <diagonal/>
    </border>
    <border>
      <left style="thin">
        <color indexed="64"/>
      </left>
      <right/>
      <top/>
      <bottom/>
      <diagonal/>
    </border>
    <border>
      <left/>
      <right/>
      <top style="thin">
        <color indexed="64"/>
      </top>
      <bottom style="thin">
        <color indexed="64"/>
      </bottom>
      <diagonal/>
    </border>
    <border>
      <left style="medium">
        <color indexed="64"/>
      </left>
      <right style="thin">
        <color indexed="64"/>
      </right>
      <top style="medium">
        <color indexed="64"/>
      </top>
      <bottom/>
      <diagonal/>
    </border>
    <border>
      <left/>
      <right style="thin">
        <color indexed="64"/>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thin">
        <color indexed="64"/>
      </left>
      <right/>
      <top style="medium">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diagonal/>
    </border>
    <border>
      <left style="thin">
        <color indexed="64"/>
      </left>
      <right style="thin">
        <color indexed="64"/>
      </right>
      <top style="hair">
        <color indexed="64"/>
      </top>
      <bottom/>
      <diagonal/>
    </border>
    <border>
      <left style="thin">
        <color indexed="64"/>
      </left>
      <right/>
      <top style="hair">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diagonal/>
    </border>
    <border>
      <left style="hair">
        <color indexed="64"/>
      </left>
      <right/>
      <top/>
      <bottom style="hair">
        <color indexed="64"/>
      </bottom>
      <diagonal/>
    </border>
    <border>
      <left/>
      <right/>
      <top/>
      <bottom style="hair">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rgb="FF000000"/>
      </bottom>
      <diagonal/>
    </border>
    <border>
      <left/>
      <right style="thin">
        <color indexed="64"/>
      </right>
      <top style="thin">
        <color indexed="64"/>
      </top>
      <bottom style="thin">
        <color indexed="64"/>
      </bottom>
      <diagonal/>
    </border>
    <border>
      <left/>
      <right style="thin">
        <color indexed="64"/>
      </right>
      <top/>
      <bottom/>
      <diagonal/>
    </border>
    <border>
      <left/>
      <right style="thin">
        <color rgb="FF000000"/>
      </right>
      <top style="thin">
        <color indexed="64"/>
      </top>
      <bottom style="thin">
        <color indexed="64"/>
      </bottom>
      <diagonal/>
    </border>
    <border>
      <left/>
      <right style="thin">
        <color rgb="FF000000"/>
      </right>
      <top style="thin">
        <color indexed="64"/>
      </top>
      <bottom/>
      <diagonal/>
    </border>
    <border>
      <left/>
      <right style="thin">
        <color rgb="FF000000"/>
      </right>
      <top/>
      <bottom/>
      <diagonal/>
    </border>
    <border>
      <left style="thin">
        <color indexed="64"/>
      </left>
      <right/>
      <top/>
      <bottom style="thin">
        <color rgb="FF000000"/>
      </bottom>
      <diagonal/>
    </border>
    <border>
      <left/>
      <right style="thin">
        <color rgb="FF000000"/>
      </right>
      <top/>
      <bottom style="thin">
        <color rgb="FF000000"/>
      </bottom>
      <diagonal/>
    </border>
    <border>
      <left/>
      <right/>
      <top style="thin">
        <color indexed="64"/>
      </top>
      <bottom style="double">
        <color indexed="64"/>
      </bottom>
      <diagonal/>
    </border>
    <border>
      <left/>
      <right/>
      <top/>
      <bottom style="double">
        <color indexed="64"/>
      </bottom>
      <diagonal/>
    </border>
    <border>
      <left style="thin">
        <color rgb="FF000000"/>
      </left>
      <right style="medium">
        <color indexed="64"/>
      </right>
      <top style="medium">
        <color indexed="64"/>
      </top>
      <bottom/>
      <diagonal/>
    </border>
    <border>
      <left style="thin">
        <color rgb="FF000000"/>
      </left>
      <right style="medium">
        <color indexed="64"/>
      </right>
      <top/>
      <bottom/>
      <diagonal/>
    </border>
    <border>
      <left style="thin">
        <color rgb="FF000000"/>
      </left>
      <right style="medium">
        <color indexed="64"/>
      </right>
      <top/>
      <bottom style="medium">
        <color indexed="64"/>
      </bottom>
      <diagonal/>
    </border>
    <border>
      <left style="thin">
        <color rgb="FF000000"/>
      </left>
      <right style="medium">
        <color indexed="64"/>
      </right>
      <top style="medium">
        <color indexed="64"/>
      </top>
      <bottom style="medium">
        <color indexed="64"/>
      </bottom>
      <diagonal/>
    </border>
    <border>
      <left style="medium">
        <color indexed="64"/>
      </left>
      <right style="thin">
        <color rgb="FF000000"/>
      </right>
      <top/>
      <bottom style="medium">
        <color indexed="64"/>
      </bottom>
      <diagonal/>
    </border>
    <border>
      <left style="medium">
        <color indexed="64"/>
      </left>
      <right style="thin">
        <color rgb="FF000000"/>
      </right>
      <top style="medium">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diagonal/>
    </border>
    <border>
      <left style="medium">
        <color rgb="FF000000"/>
      </left>
      <right style="medium">
        <color rgb="FF000000"/>
      </right>
      <top style="medium">
        <color rgb="FF000000"/>
      </top>
      <bottom style="medium">
        <color rgb="FF000000"/>
      </bottom>
      <diagonal/>
    </border>
    <border>
      <left/>
      <right/>
      <top style="medium">
        <color rgb="FF000000"/>
      </top>
      <bottom style="medium">
        <color rgb="FF000000"/>
      </bottom>
      <diagonal/>
    </border>
    <border>
      <left style="medium">
        <color indexed="64"/>
      </left>
      <right style="medium">
        <color indexed="64"/>
      </right>
      <top style="medium">
        <color indexed="64"/>
      </top>
      <bottom style="medium">
        <color rgb="FF000000"/>
      </bottom>
      <diagonal/>
    </border>
    <border>
      <left style="medium">
        <color rgb="FF000000"/>
      </left>
      <right style="medium">
        <color rgb="FF000000"/>
      </right>
      <top/>
      <bottom style="medium">
        <color rgb="FF000000"/>
      </bottom>
      <diagonal/>
    </border>
    <border>
      <left/>
      <right/>
      <top/>
      <bottom style="medium">
        <color rgb="FF000000"/>
      </bottom>
      <diagonal/>
    </border>
    <border>
      <left style="medium">
        <color indexed="64"/>
      </left>
      <right style="medium">
        <color indexed="64"/>
      </right>
      <top/>
      <bottom style="medium">
        <color rgb="FF000000"/>
      </bottom>
      <diagonal/>
    </border>
    <border diagonalUp="1" diagonalDown="1">
      <left style="thin">
        <color indexed="64"/>
      </left>
      <right style="thin">
        <color indexed="64"/>
      </right>
      <top style="thin">
        <color indexed="64"/>
      </top>
      <bottom style="thin">
        <color indexed="64"/>
      </bottom>
      <diagonal style="thin">
        <color indexed="64"/>
      </diagonal>
    </border>
    <border>
      <left style="thin">
        <color indexed="64"/>
      </left>
      <right style="thin">
        <color indexed="64"/>
      </right>
      <top style="thin">
        <color indexed="64"/>
      </top>
      <bottom style="double">
        <color indexed="64"/>
      </bottom>
      <diagonal/>
    </border>
    <border>
      <left style="medium">
        <color indexed="64"/>
      </left>
      <right style="thin">
        <color rgb="FF000000"/>
      </right>
      <top/>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style="medium">
        <color indexed="64"/>
      </left>
      <right style="thin">
        <color indexed="64"/>
      </right>
      <top/>
      <bottom/>
      <diagonal/>
    </border>
    <border>
      <left style="medium">
        <color indexed="64"/>
      </left>
      <right style="medium">
        <color indexed="64"/>
      </right>
      <top/>
      <bottom style="medium">
        <color indexed="0"/>
      </bottom>
      <diagonal/>
    </border>
  </borders>
  <cellStyleXfs count="85">
    <xf numFmtId="0" fontId="0" fillId="0" borderId="0"/>
    <xf numFmtId="165" fontId="16" fillId="0" borderId="0" applyFont="0" applyFill="0" applyBorder="0" applyAlignment="0" applyProtection="0"/>
    <xf numFmtId="0" fontId="16" fillId="0" borderId="0"/>
    <xf numFmtId="0" fontId="18" fillId="0" borderId="0"/>
    <xf numFmtId="0" fontId="15" fillId="0" borderId="0"/>
    <xf numFmtId="0" fontId="19" fillId="0" borderId="0"/>
    <xf numFmtId="0" fontId="7" fillId="0" borderId="0"/>
    <xf numFmtId="164" fontId="18" fillId="0" borderId="0" applyFont="0" applyFill="0" applyBorder="0" applyAlignment="0" applyProtection="0"/>
    <xf numFmtId="0" fontId="6" fillId="9" borderId="0" applyNumberFormat="0" applyBorder="0" applyAlignment="0" applyProtection="0"/>
    <xf numFmtId="0" fontId="6" fillId="13" borderId="0" applyNumberFormat="0" applyBorder="0" applyAlignment="0" applyProtection="0"/>
    <xf numFmtId="0" fontId="6" fillId="17" borderId="0" applyNumberFormat="0" applyBorder="0" applyAlignment="0" applyProtection="0"/>
    <xf numFmtId="0" fontId="6" fillId="21" borderId="0" applyNumberFormat="0" applyBorder="0" applyAlignment="0" applyProtection="0"/>
    <xf numFmtId="0" fontId="6" fillId="25" borderId="0" applyNumberFormat="0" applyBorder="0" applyAlignment="0" applyProtection="0"/>
    <xf numFmtId="0" fontId="6" fillId="29" borderId="0" applyNumberFormat="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51" fillId="8" borderId="0" applyNumberFormat="0" applyBorder="0" applyAlignment="0" applyProtection="0"/>
    <xf numFmtId="0" fontId="51" fillId="12" borderId="0" applyNumberFormat="0" applyBorder="0" applyAlignment="0" applyProtection="0"/>
    <xf numFmtId="0" fontId="51" fillId="16" borderId="0" applyNumberFormat="0" applyBorder="0" applyAlignment="0" applyProtection="0"/>
    <xf numFmtId="0" fontId="51" fillId="20" borderId="0" applyNumberFormat="0" applyBorder="0" applyAlignment="0" applyProtection="0"/>
    <xf numFmtId="0" fontId="51" fillId="24" borderId="0" applyNumberFormat="0" applyBorder="0" applyAlignment="0" applyProtection="0"/>
    <xf numFmtId="0" fontId="51" fillId="28" borderId="0" applyNumberFormat="0" applyBorder="0" applyAlignment="0" applyProtection="0"/>
    <xf numFmtId="0" fontId="44" fillId="5" borderId="39" applyNumberFormat="0" applyAlignment="0" applyProtection="0"/>
    <xf numFmtId="0" fontId="45" fillId="5" borderId="38" applyNumberFormat="0" applyAlignment="0" applyProtection="0"/>
    <xf numFmtId="0" fontId="43" fillId="4" borderId="38" applyNumberFormat="0" applyAlignment="0" applyProtection="0"/>
    <xf numFmtId="0" fontId="50" fillId="0" borderId="43" applyNumberFormat="0" applyFill="0" applyAlignment="0" applyProtection="0"/>
    <xf numFmtId="0" fontId="49" fillId="0" borderId="0" applyNumberFormat="0" applyFill="0" applyBorder="0" applyAlignment="0" applyProtection="0"/>
    <xf numFmtId="0" fontId="41" fillId="2" borderId="0" applyNumberFormat="0" applyBorder="0" applyAlignment="0" applyProtection="0"/>
    <xf numFmtId="0" fontId="6" fillId="7" borderId="42" applyNumberFormat="0" applyFont="0" applyAlignment="0" applyProtection="0"/>
    <xf numFmtId="0" fontId="42" fillId="3" borderId="0" applyNumberFormat="0" applyBorder="0" applyAlignment="0" applyProtection="0"/>
    <xf numFmtId="0" fontId="53" fillId="0" borderId="0" applyNumberFormat="0" applyFill="0" applyBorder="0" applyAlignment="0" applyProtection="0"/>
    <xf numFmtId="0" fontId="38" fillId="0" borderId="35" applyNumberFormat="0" applyFill="0" applyAlignment="0" applyProtection="0"/>
    <xf numFmtId="0" fontId="39" fillId="0" borderId="36" applyNumberFormat="0" applyFill="0" applyAlignment="0" applyProtection="0"/>
    <xf numFmtId="0" fontId="40" fillId="0" borderId="37" applyNumberFormat="0" applyFill="0" applyAlignment="0" applyProtection="0"/>
    <xf numFmtId="0" fontId="40" fillId="0" borderId="0" applyNumberFormat="0" applyFill="0" applyBorder="0" applyAlignment="0" applyProtection="0"/>
    <xf numFmtId="0" fontId="46" fillId="0" borderId="40" applyNumberFormat="0" applyFill="0" applyAlignment="0" applyProtection="0"/>
    <xf numFmtId="0" fontId="48" fillId="0" borderId="0" applyNumberFormat="0" applyFill="0" applyBorder="0" applyAlignment="0" applyProtection="0"/>
    <xf numFmtId="0" fontId="47" fillId="6" borderId="41" applyNumberFormat="0" applyAlignment="0" applyProtection="0"/>
    <xf numFmtId="0" fontId="7" fillId="0" borderId="0"/>
    <xf numFmtId="0" fontId="7" fillId="0" borderId="0"/>
    <xf numFmtId="0" fontId="16" fillId="0" borderId="0"/>
    <xf numFmtId="0" fontId="15" fillId="0" borderId="0"/>
    <xf numFmtId="164" fontId="5" fillId="0" borderId="0" applyFont="0" applyFill="0" applyBorder="0" applyAlignment="0" applyProtection="0"/>
    <xf numFmtId="0" fontId="4" fillId="9" borderId="0" applyNumberFormat="0" applyBorder="0" applyAlignment="0" applyProtection="0"/>
    <xf numFmtId="0" fontId="4" fillId="13" borderId="0" applyNumberFormat="0" applyBorder="0" applyAlignment="0" applyProtection="0"/>
    <xf numFmtId="0" fontId="4" fillId="17" borderId="0" applyNumberFormat="0" applyBorder="0" applyAlignment="0" applyProtection="0"/>
    <xf numFmtId="0" fontId="4" fillId="21" borderId="0" applyNumberFormat="0" applyBorder="0" applyAlignment="0" applyProtection="0"/>
    <xf numFmtId="0" fontId="4" fillId="25" borderId="0" applyNumberFormat="0" applyBorder="0" applyAlignment="0" applyProtection="0"/>
    <xf numFmtId="0" fontId="4" fillId="29"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7" borderId="42" applyNumberFormat="0" applyFont="0" applyAlignment="0" applyProtection="0"/>
    <xf numFmtId="0" fontId="4" fillId="0" borderId="0"/>
    <xf numFmtId="164" fontId="4" fillId="0" borderId="0" applyFont="0" applyFill="0" applyBorder="0" applyAlignment="0" applyProtection="0"/>
    <xf numFmtId="164" fontId="4" fillId="0" borderId="0" applyFont="0" applyFill="0" applyBorder="0" applyAlignment="0" applyProtection="0"/>
    <xf numFmtId="9" fontId="7" fillId="0" borderId="0" applyFont="0" applyFill="0" applyBorder="0" applyAlignment="0" applyProtection="0"/>
    <xf numFmtId="0" fontId="3" fillId="42" borderId="0"/>
    <xf numFmtId="0" fontId="15" fillId="42" borderId="0"/>
    <xf numFmtId="0" fontId="2" fillId="42" borderId="0"/>
    <xf numFmtId="0" fontId="16" fillId="42" borderId="0"/>
    <xf numFmtId="0" fontId="62" fillId="42" borderId="0"/>
    <xf numFmtId="43" fontId="7" fillId="0" borderId="0" applyFont="0" applyFill="0" applyBorder="0" applyAlignment="0" applyProtection="0"/>
    <xf numFmtId="0" fontId="7" fillId="42" borderId="0"/>
    <xf numFmtId="0" fontId="1" fillId="42" borderId="0"/>
    <xf numFmtId="43" fontId="1" fillId="42" borderId="0" applyFont="0" applyFill="0" applyBorder="0" applyAlignment="0" applyProtection="0"/>
  </cellStyleXfs>
  <cellXfs count="569">
    <xf numFmtId="0" fontId="0" fillId="0" borderId="0" xfId="0"/>
    <xf numFmtId="0" fontId="9" fillId="33" borderId="0" xfId="0" applyFont="1" applyFill="1" applyAlignment="1">
      <alignment vertical="top"/>
    </xf>
    <xf numFmtId="4" fontId="11" fillId="38" borderId="7" xfId="0" applyNumberFormat="1" applyFont="1" applyFill="1" applyBorder="1" applyAlignment="1">
      <alignment vertical="center"/>
    </xf>
    <xf numFmtId="0" fontId="17" fillId="34" borderId="7" xfId="0" applyFont="1" applyFill="1" applyBorder="1" applyAlignment="1" applyProtection="1">
      <alignment horizontal="left" vertical="center" wrapText="1"/>
      <protection locked="0"/>
    </xf>
    <xf numFmtId="4" fontId="11" fillId="38" borderId="3" xfId="0" applyNumberFormat="1" applyFont="1" applyFill="1" applyBorder="1" applyAlignment="1">
      <alignment vertical="center"/>
    </xf>
    <xf numFmtId="0" fontId="17" fillId="34" borderId="21" xfId="0" applyFont="1" applyFill="1" applyBorder="1" applyAlignment="1" applyProtection="1">
      <alignment horizontal="left" vertical="center" wrapText="1"/>
      <protection locked="0"/>
    </xf>
    <xf numFmtId="0" fontId="9" fillId="33" borderId="0" xfId="0" applyFont="1" applyFill="1" applyAlignment="1">
      <alignment vertical="center"/>
    </xf>
    <xf numFmtId="0" fontId="55" fillId="32" borderId="0" xfId="0" applyFont="1" applyFill="1"/>
    <xf numFmtId="0" fontId="9" fillId="33" borderId="0" xfId="0" applyFont="1" applyFill="1" applyAlignment="1">
      <alignment horizontal="left" vertical="top" wrapText="1"/>
    </xf>
    <xf numFmtId="4" fontId="10" fillId="38" borderId="1" xfId="0" applyNumberFormat="1" applyFont="1" applyFill="1" applyBorder="1" applyAlignment="1">
      <alignment vertical="center"/>
    </xf>
    <xf numFmtId="4" fontId="17" fillId="34" borderId="1" xfId="0" applyNumberFormat="1" applyFont="1" applyFill="1" applyBorder="1" applyAlignment="1" applyProtection="1">
      <alignment horizontal="left" vertical="center" wrapText="1"/>
      <protection locked="0"/>
    </xf>
    <xf numFmtId="4" fontId="10" fillId="38" borderId="21" xfId="0" applyNumberFormat="1" applyFont="1" applyFill="1" applyBorder="1" applyAlignment="1">
      <alignment vertical="center"/>
    </xf>
    <xf numFmtId="4" fontId="17" fillId="34" borderId="21" xfId="0" applyNumberFormat="1" applyFont="1" applyFill="1" applyBorder="1" applyAlignment="1" applyProtection="1">
      <alignment horizontal="left" vertical="center" wrapText="1"/>
      <protection locked="0"/>
    </xf>
    <xf numFmtId="4" fontId="17" fillId="34" borderId="3" xfId="0" applyNumberFormat="1" applyFont="1" applyFill="1" applyBorder="1" applyAlignment="1" applyProtection="1">
      <alignment horizontal="left" vertical="center" wrapText="1"/>
      <protection locked="0"/>
    </xf>
    <xf numFmtId="4" fontId="10" fillId="38" borderId="13" xfId="0" applyNumberFormat="1" applyFont="1" applyFill="1" applyBorder="1" applyAlignment="1">
      <alignment vertical="center"/>
    </xf>
    <xf numFmtId="4" fontId="17" fillId="34" borderId="13" xfId="0" applyNumberFormat="1" applyFont="1" applyFill="1" applyBorder="1" applyAlignment="1" applyProtection="1">
      <alignment horizontal="left" vertical="center" wrapText="1"/>
      <protection locked="0"/>
    </xf>
    <xf numFmtId="4" fontId="11" fillId="40" borderId="3" xfId="0" applyNumberFormat="1" applyFont="1" applyFill="1" applyBorder="1" applyAlignment="1">
      <alignment vertical="center"/>
    </xf>
    <xf numFmtId="4" fontId="17" fillId="34" borderId="12" xfId="0" applyNumberFormat="1" applyFont="1" applyFill="1" applyBorder="1" applyAlignment="1" applyProtection="1">
      <alignment horizontal="left" vertical="center" wrapText="1"/>
      <protection locked="0"/>
    </xf>
    <xf numFmtId="0" fontId="9" fillId="33" borderId="0" xfId="0" applyFont="1" applyFill="1" applyAlignment="1">
      <alignment vertical="top" wrapText="1"/>
    </xf>
    <xf numFmtId="0" fontId="19" fillId="33" borderId="0" xfId="0" applyFont="1" applyFill="1"/>
    <xf numFmtId="0" fontId="19" fillId="33" borderId="0" xfId="0" applyFont="1" applyFill="1" applyAlignment="1">
      <alignment horizontal="left" vertical="top"/>
    </xf>
    <xf numFmtId="4" fontId="19" fillId="41" borderId="0" xfId="0" applyNumberFormat="1" applyFont="1" applyFill="1" applyAlignment="1">
      <alignment vertical="center"/>
    </xf>
    <xf numFmtId="4" fontId="19" fillId="33" borderId="0" xfId="0" applyNumberFormat="1" applyFont="1" applyFill="1"/>
    <xf numFmtId="0" fontId="19" fillId="33" borderId="0" xfId="0" applyFont="1" applyFill="1" applyAlignment="1">
      <alignment vertical="center"/>
    </xf>
    <xf numFmtId="0" fontId="9" fillId="0" borderId="0" xfId="0" applyFont="1" applyAlignment="1">
      <alignment vertical="top"/>
    </xf>
    <xf numFmtId="0" fontId="0" fillId="0" borderId="0" xfId="0" applyAlignment="1">
      <alignment vertical="top"/>
    </xf>
    <xf numFmtId="0" fontId="0" fillId="43" borderId="0" xfId="0" applyFill="1"/>
    <xf numFmtId="0" fontId="55" fillId="0" borderId="0" xfId="0" applyFont="1"/>
    <xf numFmtId="0" fontId="20" fillId="0" borderId="0" xfId="0" applyFont="1" applyAlignment="1">
      <alignment horizontal="left" indent="2"/>
    </xf>
    <xf numFmtId="0" fontId="9" fillId="0" borderId="0" xfId="0" applyFont="1"/>
    <xf numFmtId="0" fontId="56" fillId="42" borderId="0" xfId="76" applyFont="1" applyAlignment="1">
      <alignment vertical="top"/>
    </xf>
    <xf numFmtId="9" fontId="11" fillId="40" borderId="3" xfId="75" applyFont="1" applyFill="1" applyBorder="1" applyAlignment="1" applyProtection="1">
      <alignment vertical="center"/>
    </xf>
    <xf numFmtId="0" fontId="17" fillId="45" borderId="7" xfId="0" applyFont="1" applyFill="1" applyBorder="1" applyAlignment="1" applyProtection="1">
      <alignment horizontal="left" vertical="center" wrapText="1"/>
      <protection locked="0"/>
    </xf>
    <xf numFmtId="0" fontId="17" fillId="45" borderId="3" xfId="0" applyFont="1" applyFill="1" applyBorder="1" applyAlignment="1" applyProtection="1">
      <alignment horizontal="left" vertical="center" wrapText="1"/>
      <protection locked="0"/>
    </xf>
    <xf numFmtId="0" fontId="17" fillId="45" borderId="21" xfId="0" applyFont="1" applyFill="1" applyBorder="1" applyAlignment="1" applyProtection="1">
      <alignment horizontal="left" vertical="center" wrapText="1"/>
      <protection locked="0"/>
    </xf>
    <xf numFmtId="0" fontId="28" fillId="42" borderId="0" xfId="0" applyFont="1" applyFill="1" applyAlignment="1">
      <alignment horizontal="left" vertical="top" wrapText="1"/>
    </xf>
    <xf numFmtId="0" fontId="9" fillId="42" borderId="0" xfId="0" applyFont="1" applyFill="1" applyAlignment="1">
      <alignment horizontal="center" vertical="center"/>
    </xf>
    <xf numFmtId="0" fontId="9" fillId="42" borderId="0" xfId="0" applyFont="1" applyFill="1" applyAlignment="1">
      <alignment horizontal="center" vertical="center" wrapText="1"/>
    </xf>
    <xf numFmtId="0" fontId="9" fillId="42" borderId="0" xfId="0" applyFont="1" applyFill="1" applyAlignment="1">
      <alignment vertical="center"/>
    </xf>
    <xf numFmtId="0" fontId="9" fillId="42" borderId="0" xfId="0" applyFont="1" applyFill="1" applyAlignment="1">
      <alignment horizontal="left" vertical="top" wrapText="1"/>
    </xf>
    <xf numFmtId="0" fontId="9" fillId="42" borderId="0" xfId="0" applyFont="1" applyFill="1" applyAlignment="1">
      <alignment vertical="top" wrapText="1"/>
    </xf>
    <xf numFmtId="0" fontId="10" fillId="42" borderId="0" xfId="0" applyFont="1" applyFill="1" applyAlignment="1">
      <alignment vertical="top"/>
    </xf>
    <xf numFmtId="0" fontId="9" fillId="42" borderId="0" xfId="0" applyFont="1" applyFill="1" applyAlignment="1">
      <alignment vertical="top"/>
    </xf>
    <xf numFmtId="0" fontId="0" fillId="42" borderId="0" xfId="0" applyFill="1" applyAlignment="1">
      <alignment vertical="top"/>
    </xf>
    <xf numFmtId="0" fontId="19" fillId="42" borderId="0" xfId="0" applyFont="1" applyFill="1"/>
    <xf numFmtId="0" fontId="19" fillId="42" borderId="0" xfId="0" applyFont="1" applyFill="1" applyAlignment="1">
      <alignment horizontal="left" vertical="top"/>
    </xf>
    <xf numFmtId="0" fontId="19" fillId="42" borderId="0" xfId="0" applyFont="1" applyFill="1" applyAlignment="1">
      <alignment vertical="center"/>
    </xf>
    <xf numFmtId="0" fontId="19" fillId="42" borderId="0" xfId="0" applyFont="1" applyFill="1" applyAlignment="1">
      <alignment horizontal="left" vertical="center" wrapText="1"/>
    </xf>
    <xf numFmtId="0" fontId="26" fillId="42" borderId="0" xfId="0" applyFont="1" applyFill="1" applyAlignment="1">
      <alignment horizontal="left" vertical="center" wrapText="1"/>
    </xf>
    <xf numFmtId="0" fontId="28" fillId="42" borderId="0" xfId="0" applyFont="1" applyFill="1" applyAlignment="1">
      <alignment vertical="center"/>
    </xf>
    <xf numFmtId="4" fontId="19" fillId="42" borderId="0" xfId="0" applyNumberFormat="1" applyFont="1" applyFill="1"/>
    <xf numFmtId="0" fontId="36" fillId="42" borderId="0" xfId="0" applyFont="1" applyFill="1" applyAlignment="1">
      <alignment horizontal="left"/>
    </xf>
    <xf numFmtId="0" fontId="54" fillId="42" borderId="0" xfId="0" applyFont="1" applyFill="1"/>
    <xf numFmtId="0" fontId="0" fillId="42" borderId="0" xfId="0" applyFill="1"/>
    <xf numFmtId="0" fontId="25" fillId="42" borderId="0" xfId="0" applyFont="1" applyFill="1"/>
    <xf numFmtId="0" fontId="0" fillId="0" borderId="0" xfId="0" applyAlignment="1">
      <alignment vertical="center"/>
    </xf>
    <xf numFmtId="0" fontId="19" fillId="42" borderId="0" xfId="78" applyFont="1"/>
    <xf numFmtId="0" fontId="19" fillId="42" borderId="0" xfId="78" applyFont="1" applyProtection="1">
      <protection locked="0"/>
    </xf>
    <xf numFmtId="0" fontId="59" fillId="42" borderId="0" xfId="78" applyFont="1"/>
    <xf numFmtId="0" fontId="60" fillId="42" borderId="0" xfId="78" applyFont="1"/>
    <xf numFmtId="0" fontId="61" fillId="42" borderId="0" xfId="78" applyFont="1"/>
    <xf numFmtId="0" fontId="8" fillId="42" borderId="0" xfId="76" applyFont="1" applyAlignment="1">
      <alignment vertical="top" wrapText="1"/>
    </xf>
    <xf numFmtId="0" fontId="63" fillId="42" borderId="0" xfId="76" applyFont="1" applyAlignment="1">
      <alignment vertical="top"/>
    </xf>
    <xf numFmtId="0" fontId="28" fillId="42" borderId="0" xfId="0" applyFont="1" applyFill="1" applyAlignment="1">
      <alignment horizontal="left" vertical="center" wrapText="1"/>
    </xf>
    <xf numFmtId="0" fontId="28" fillId="42" borderId="0" xfId="0" applyFont="1" applyFill="1" applyAlignment="1">
      <alignment horizontal="left" vertical="center"/>
    </xf>
    <xf numFmtId="0" fontId="29" fillId="37" borderId="0" xfId="0" applyFont="1" applyFill="1" applyAlignment="1">
      <alignment horizontal="left" vertical="center" wrapText="1"/>
    </xf>
    <xf numFmtId="0" fontId="29" fillId="37" borderId="0" xfId="0" applyFont="1" applyFill="1" applyAlignment="1">
      <alignment horizontal="left" vertical="center"/>
    </xf>
    <xf numFmtId="0" fontId="29" fillId="42" borderId="0" xfId="0" applyFont="1" applyFill="1" applyAlignment="1">
      <alignment horizontal="left" vertical="center" wrapText="1"/>
    </xf>
    <xf numFmtId="0" fontId="11" fillId="49" borderId="1" xfId="0" applyFont="1" applyFill="1" applyBorder="1" applyAlignment="1">
      <alignment horizontal="center" vertical="center" wrapText="1"/>
    </xf>
    <xf numFmtId="0" fontId="10" fillId="49" borderId="21" xfId="0" applyFont="1" applyFill="1" applyBorder="1" applyAlignment="1">
      <alignment horizontal="center" vertical="center" wrapText="1"/>
    </xf>
    <xf numFmtId="172" fontId="67" fillId="42" borderId="0" xfId="84" applyNumberFormat="1" applyFont="1" applyAlignment="1">
      <alignment horizontal="left" vertical="center" wrapText="1"/>
    </xf>
    <xf numFmtId="3" fontId="62" fillId="42" borderId="0" xfId="83" applyNumberFormat="1" applyFont="1" applyAlignment="1">
      <alignment horizontal="left" vertical="center" wrapText="1"/>
    </xf>
    <xf numFmtId="3" fontId="62" fillId="42" borderId="0" xfId="83" applyNumberFormat="1" applyFont="1" applyAlignment="1">
      <alignment horizontal="center" vertical="center" wrapText="1"/>
    </xf>
    <xf numFmtId="3" fontId="67" fillId="42" borderId="0" xfId="83" applyNumberFormat="1" applyFont="1" applyAlignment="1">
      <alignment horizontal="left" vertical="center" wrapText="1"/>
    </xf>
    <xf numFmtId="172" fontId="67" fillId="42" borderId="0" xfId="84" applyNumberFormat="1" applyFont="1" applyFill="1" applyAlignment="1">
      <alignment horizontal="left" vertical="center" wrapText="1"/>
    </xf>
    <xf numFmtId="172" fontId="62" fillId="42" borderId="0" xfId="84" applyNumberFormat="1" applyFont="1" applyFill="1" applyAlignment="1">
      <alignment horizontal="left" vertical="center" wrapText="1"/>
    </xf>
    <xf numFmtId="172" fontId="62" fillId="42" borderId="0" xfId="84" applyNumberFormat="1" applyFont="1" applyAlignment="1">
      <alignment horizontal="left" vertical="center" wrapText="1"/>
    </xf>
    <xf numFmtId="0" fontId="11" fillId="39" borderId="7" xfId="0" applyFont="1" applyFill="1" applyBorder="1" applyAlignment="1">
      <alignment horizontal="left" vertical="center" wrapText="1"/>
    </xf>
    <xf numFmtId="0" fontId="10" fillId="42" borderId="3" xfId="0" applyFont="1" applyFill="1" applyBorder="1" applyAlignment="1">
      <alignment horizontal="left" vertical="center" wrapText="1"/>
    </xf>
    <xf numFmtId="0" fontId="10" fillId="42" borderId="21" xfId="0" applyFont="1" applyFill="1" applyBorder="1" applyAlignment="1">
      <alignment horizontal="left" vertical="center" wrapText="1"/>
    </xf>
    <xf numFmtId="43" fontId="10" fillId="42" borderId="21" xfId="81" applyFont="1" applyFill="1" applyBorder="1" applyAlignment="1">
      <alignment vertical="center"/>
    </xf>
    <xf numFmtId="0" fontId="11" fillId="39" borderId="3" xfId="0" applyFont="1" applyFill="1" applyBorder="1" applyAlignment="1">
      <alignment horizontal="left" vertical="center" wrapText="1"/>
    </xf>
    <xf numFmtId="0" fontId="10" fillId="42" borderId="13" xfId="0" applyFont="1" applyFill="1" applyBorder="1" applyAlignment="1">
      <alignment horizontal="left" vertical="center" wrapText="1"/>
    </xf>
    <xf numFmtId="0" fontId="63" fillId="0" borderId="0" xfId="0" applyFont="1" applyAlignment="1">
      <alignment vertical="center"/>
    </xf>
    <xf numFmtId="0" fontId="11" fillId="42" borderId="0" xfId="0" applyFont="1" applyFill="1" applyAlignment="1">
      <alignment horizontal="left" vertical="center" wrapText="1"/>
    </xf>
    <xf numFmtId="0" fontId="11" fillId="40" borderId="3" xfId="0" applyFont="1" applyFill="1" applyBorder="1" applyAlignment="1">
      <alignment horizontal="left" vertical="center" wrapText="1"/>
    </xf>
    <xf numFmtId="0" fontId="0" fillId="0" borderId="0" xfId="0" applyAlignment="1">
      <alignment horizontal="left" wrapText="1"/>
    </xf>
    <xf numFmtId="43" fontId="9" fillId="42" borderId="0" xfId="81" applyFont="1" applyFill="1" applyAlignment="1">
      <alignment vertical="top"/>
    </xf>
    <xf numFmtId="43" fontId="10" fillId="42" borderId="1" xfId="81" applyFont="1" applyFill="1" applyBorder="1" applyAlignment="1">
      <alignment vertical="center"/>
    </xf>
    <xf numFmtId="43" fontId="10" fillId="42" borderId="13" xfId="81" applyFont="1" applyFill="1" applyBorder="1" applyAlignment="1">
      <alignment vertical="center"/>
    </xf>
    <xf numFmtId="43" fontId="0" fillId="0" borderId="0" xfId="81" applyFont="1"/>
    <xf numFmtId="43" fontId="55" fillId="0" borderId="0" xfId="81" applyFont="1"/>
    <xf numFmtId="43" fontId="9" fillId="33" borderId="0" xfId="81" applyFont="1" applyFill="1" applyAlignment="1">
      <alignment vertical="top"/>
    </xf>
    <xf numFmtId="0" fontId="31" fillId="42" borderId="0" xfId="0" applyFont="1" applyFill="1" applyAlignment="1">
      <alignment horizontal="left" vertical="center" wrapText="1"/>
    </xf>
    <xf numFmtId="4" fontId="11" fillId="42" borderId="0" xfId="0" applyNumberFormat="1" applyFont="1" applyFill="1" applyAlignment="1">
      <alignment vertical="top"/>
    </xf>
    <xf numFmtId="0" fontId="87" fillId="42" borderId="0" xfId="0" applyFont="1" applyFill="1" applyAlignment="1">
      <alignment wrapText="1"/>
    </xf>
    <xf numFmtId="0" fontId="88" fillId="0" borderId="0" xfId="0" applyFont="1"/>
    <xf numFmtId="0" fontId="88" fillId="42" borderId="0" xfId="0" applyFont="1" applyFill="1" applyAlignment="1">
      <alignment horizontal="center"/>
    </xf>
    <xf numFmtId="170" fontId="89" fillId="42" borderId="0" xfId="0" applyNumberFormat="1" applyFont="1" applyFill="1" applyAlignment="1">
      <alignment horizontal="center" vertical="center"/>
    </xf>
    <xf numFmtId="0" fontId="88" fillId="42" borderId="0" xfId="0" applyFont="1" applyFill="1" applyAlignment="1">
      <alignment vertical="center"/>
    </xf>
    <xf numFmtId="49" fontId="89" fillId="42" borderId="0" xfId="0" applyNumberFormat="1" applyFont="1" applyFill="1" applyAlignment="1">
      <alignment horizontal="left" vertical="center"/>
    </xf>
    <xf numFmtId="4" fontId="89" fillId="42" borderId="0" xfId="0" applyNumberFormat="1" applyFont="1" applyFill="1" applyAlignment="1">
      <alignment horizontal="left" vertical="center"/>
    </xf>
    <xf numFmtId="3" fontId="67" fillId="0" borderId="0" xfId="83" applyNumberFormat="1" applyFont="1" applyFill="1" applyAlignment="1">
      <alignment horizontal="left" vertical="center" wrapText="1"/>
    </xf>
    <xf numFmtId="0" fontId="88" fillId="0" borderId="0" xfId="0" applyFont="1" applyAlignment="1">
      <alignment vertical="center"/>
    </xf>
    <xf numFmtId="172" fontId="67" fillId="0" borderId="0" xfId="84" applyNumberFormat="1" applyFont="1" applyFill="1" applyAlignment="1">
      <alignment horizontal="left" vertical="center" wrapText="1"/>
    </xf>
    <xf numFmtId="3" fontId="105" fillId="42" borderId="0" xfId="83" applyNumberFormat="1" applyFont="1" applyAlignment="1">
      <alignment horizontal="left" vertical="center" wrapText="1"/>
    </xf>
    <xf numFmtId="3" fontId="106" fillId="42" borderId="0" xfId="83" applyNumberFormat="1" applyFont="1" applyAlignment="1">
      <alignment horizontal="left" vertical="center" wrapText="1"/>
    </xf>
    <xf numFmtId="0" fontId="107" fillId="0" borderId="0" xfId="0" applyFont="1"/>
    <xf numFmtId="0" fontId="105" fillId="0" borderId="0" xfId="0" applyFont="1" applyAlignment="1">
      <alignment horizontal="center"/>
    </xf>
    <xf numFmtId="49" fontId="105" fillId="0" borderId="0" xfId="0" applyNumberFormat="1" applyFont="1" applyAlignment="1">
      <alignment horizontal="left" vertical="center"/>
    </xf>
    <xf numFmtId="3" fontId="105" fillId="0" borderId="0" xfId="83" applyNumberFormat="1" applyFont="1" applyFill="1" applyAlignment="1">
      <alignment horizontal="left" vertical="center" wrapText="1"/>
    </xf>
    <xf numFmtId="0" fontId="17" fillId="59" borderId="7" xfId="0" applyFont="1" applyFill="1" applyBorder="1" applyAlignment="1" applyProtection="1">
      <alignment horizontal="left" vertical="center" wrapText="1"/>
      <protection locked="0"/>
    </xf>
    <xf numFmtId="4" fontId="17" fillId="59" borderId="1" xfId="0" applyNumberFormat="1" applyFont="1" applyFill="1" applyBorder="1" applyAlignment="1" applyProtection="1">
      <alignment horizontal="left" vertical="center" wrapText="1"/>
      <protection locked="0"/>
    </xf>
    <xf numFmtId="4" fontId="17" fillId="59" borderId="21" xfId="0" applyNumberFormat="1" applyFont="1" applyFill="1" applyBorder="1" applyAlignment="1" applyProtection="1">
      <alignment horizontal="left" vertical="center" wrapText="1"/>
      <protection locked="0"/>
    </xf>
    <xf numFmtId="4" fontId="17" fillId="59" borderId="3" xfId="0" applyNumberFormat="1" applyFont="1" applyFill="1" applyBorder="1" applyAlignment="1" applyProtection="1">
      <alignment horizontal="left" vertical="center" wrapText="1"/>
      <protection locked="0"/>
    </xf>
    <xf numFmtId="49" fontId="19" fillId="59" borderId="29" xfId="0" applyNumberFormat="1" applyFont="1" applyFill="1" applyBorder="1" applyAlignment="1" applyProtection="1">
      <alignment vertical="center"/>
      <protection locked="0"/>
    </xf>
    <xf numFmtId="0" fontId="19" fillId="59" borderId="30" xfId="0" applyFont="1" applyFill="1" applyBorder="1" applyAlignment="1" applyProtection="1">
      <alignment horizontal="center" vertical="center"/>
      <protection locked="0"/>
    </xf>
    <xf numFmtId="4" fontId="19" fillId="59" borderId="30" xfId="0" applyNumberFormat="1" applyFont="1" applyFill="1" applyBorder="1" applyAlignment="1" applyProtection="1">
      <alignment horizontal="right" vertical="center"/>
      <protection locked="0"/>
    </xf>
    <xf numFmtId="167" fontId="19" fillId="59" borderId="30" xfId="0" applyNumberFormat="1" applyFont="1" applyFill="1" applyBorder="1" applyAlignment="1" applyProtection="1">
      <alignment horizontal="center" vertical="center"/>
      <protection locked="0"/>
    </xf>
    <xf numFmtId="14" fontId="19" fillId="59" borderId="30" xfId="0" applyNumberFormat="1" applyFont="1" applyFill="1" applyBorder="1" applyAlignment="1" applyProtection="1">
      <alignment vertical="center" wrapText="1"/>
      <protection locked="0"/>
    </xf>
    <xf numFmtId="49" fontId="19" fillId="59" borderId="30" xfId="0" applyNumberFormat="1" applyFont="1" applyFill="1" applyBorder="1" applyAlignment="1" applyProtection="1">
      <alignment vertical="center" wrapText="1"/>
      <protection locked="0"/>
    </xf>
    <xf numFmtId="49" fontId="19" fillId="59" borderId="32" xfId="0" applyNumberFormat="1" applyFont="1" applyFill="1" applyBorder="1" applyAlignment="1" applyProtection="1">
      <alignment vertical="center"/>
      <protection locked="0"/>
    </xf>
    <xf numFmtId="4" fontId="19" fillId="59" borderId="33" xfId="0" applyNumberFormat="1" applyFont="1" applyFill="1" applyBorder="1" applyAlignment="1" applyProtection="1">
      <alignment horizontal="right" vertical="center"/>
      <protection locked="0"/>
    </xf>
    <xf numFmtId="0" fontId="19" fillId="59" borderId="33" xfId="0" applyFont="1" applyFill="1" applyBorder="1" applyAlignment="1" applyProtection="1">
      <alignment horizontal="center" vertical="center"/>
      <protection locked="0"/>
    </xf>
    <xf numFmtId="167" fontId="19" fillId="59" borderId="33" xfId="0" applyNumberFormat="1" applyFont="1" applyFill="1" applyBorder="1" applyAlignment="1" applyProtection="1">
      <alignment horizontal="center" vertical="center"/>
      <protection locked="0"/>
    </xf>
    <xf numFmtId="14" fontId="19" fillId="59" borderId="33" xfId="0" applyNumberFormat="1" applyFont="1" applyFill="1" applyBorder="1" applyAlignment="1" applyProtection="1">
      <alignment vertical="center" wrapText="1"/>
      <protection locked="0"/>
    </xf>
    <xf numFmtId="49" fontId="19" fillId="59" borderId="33" xfId="0" applyNumberFormat="1" applyFont="1" applyFill="1" applyBorder="1" applyAlignment="1" applyProtection="1">
      <alignment vertical="center" wrapText="1"/>
      <protection locked="0"/>
    </xf>
    <xf numFmtId="0" fontId="66" fillId="50" borderId="47" xfId="83" applyFont="1" applyFill="1" applyBorder="1"/>
    <xf numFmtId="0" fontId="66" fillId="50" borderId="47" xfId="83" applyFont="1" applyFill="1" applyBorder="1" applyAlignment="1">
      <alignment wrapText="1"/>
    </xf>
    <xf numFmtId="0" fontId="17" fillId="45" borderId="2" xfId="0" applyFont="1" applyFill="1" applyBorder="1" applyAlignment="1" applyProtection="1">
      <alignment horizontal="left" vertical="center" wrapText="1"/>
      <protection locked="0"/>
    </xf>
    <xf numFmtId="4" fontId="17" fillId="59" borderId="13" xfId="0" applyNumberFormat="1" applyFont="1" applyFill="1" applyBorder="1" applyAlignment="1" applyProtection="1">
      <alignment horizontal="left" vertical="center" wrapText="1"/>
      <protection locked="0"/>
    </xf>
    <xf numFmtId="43" fontId="67" fillId="57" borderId="47" xfId="81" applyFont="1" applyFill="1" applyBorder="1" applyAlignment="1" applyProtection="1">
      <alignment horizontal="right" vertical="center" wrapText="1"/>
      <protection locked="0"/>
    </xf>
    <xf numFmtId="43" fontId="73" fillId="47" borderId="47" xfId="81" applyFont="1" applyFill="1" applyBorder="1" applyAlignment="1" applyProtection="1">
      <alignment horizontal="left" vertical="center" wrapText="1"/>
    </xf>
    <xf numFmtId="43" fontId="73" fillId="47" borderId="48" xfId="81" applyFont="1" applyFill="1" applyBorder="1" applyAlignment="1" applyProtection="1">
      <alignment horizontal="left" vertical="center" wrapText="1"/>
    </xf>
    <xf numFmtId="172" fontId="67" fillId="42" borderId="0" xfId="84" applyNumberFormat="1" applyFont="1" applyAlignment="1" applyProtection="1">
      <alignment horizontal="left" vertical="center" wrapText="1"/>
    </xf>
    <xf numFmtId="43" fontId="67" fillId="53" borderId="47" xfId="81" applyFont="1" applyFill="1" applyBorder="1" applyAlignment="1" applyProtection="1">
      <alignment horizontal="right" vertical="center" wrapText="1"/>
    </xf>
    <xf numFmtId="43" fontId="67" fillId="47" borderId="48" xfId="81" applyFont="1" applyFill="1" applyBorder="1" applyAlignment="1" applyProtection="1">
      <alignment horizontal="left" vertical="center" wrapText="1"/>
    </xf>
    <xf numFmtId="0" fontId="66" fillId="61" borderId="3" xfId="83" applyFont="1" applyFill="1" applyBorder="1" applyAlignment="1">
      <alignment horizontal="center" vertical="center" wrapText="1"/>
    </xf>
    <xf numFmtId="0" fontId="68" fillId="51" borderId="47" xfId="83" applyFont="1" applyFill="1" applyBorder="1"/>
    <xf numFmtId="43" fontId="68" fillId="51" borderId="47" xfId="81" applyFont="1" applyFill="1" applyBorder="1" applyAlignment="1" applyProtection="1"/>
    <xf numFmtId="43" fontId="66" fillId="50" borderId="47" xfId="81" applyFont="1" applyFill="1" applyBorder="1" applyProtection="1"/>
    <xf numFmtId="3" fontId="73" fillId="42" borderId="0" xfId="83" applyNumberFormat="1" applyFont="1" applyAlignment="1">
      <alignment horizontal="left" vertical="center" wrapText="1"/>
    </xf>
    <xf numFmtId="3" fontId="73" fillId="0" borderId="0" xfId="83" applyNumberFormat="1" applyFont="1" applyFill="1" applyAlignment="1">
      <alignment horizontal="left" vertical="center" wrapText="1"/>
    </xf>
    <xf numFmtId="3" fontId="108" fillId="42" borderId="0" xfId="83" applyNumberFormat="1" applyFont="1" applyAlignment="1">
      <alignment horizontal="left" vertical="center" wrapText="1"/>
    </xf>
    <xf numFmtId="3" fontId="70" fillId="42" borderId="0" xfId="83" applyNumberFormat="1" applyFont="1" applyAlignment="1">
      <alignment horizontal="left" vertical="center" wrapText="1"/>
    </xf>
    <xf numFmtId="3" fontId="67" fillId="56" borderId="47" xfId="83" quotePrefix="1" applyNumberFormat="1" applyFont="1" applyFill="1" applyBorder="1" applyAlignment="1" applyProtection="1">
      <alignment horizontal="left" vertical="center" wrapText="1"/>
      <protection locked="0"/>
    </xf>
    <xf numFmtId="3" fontId="67" fillId="56" borderId="47" xfId="83" applyNumberFormat="1" applyFont="1" applyFill="1" applyBorder="1" applyAlignment="1" applyProtection="1">
      <alignment horizontal="left" vertical="center" wrapText="1"/>
      <protection locked="0"/>
    </xf>
    <xf numFmtId="43" fontId="67" fillId="57" borderId="47" xfId="81" applyFont="1" applyFill="1" applyBorder="1" applyAlignment="1" applyProtection="1">
      <alignment horizontal="left" vertical="center" wrapText="1"/>
      <protection locked="0"/>
    </xf>
    <xf numFmtId="43" fontId="67" fillId="56" borderId="47" xfId="81" applyFont="1" applyFill="1" applyBorder="1" applyAlignment="1" applyProtection="1">
      <alignment horizontal="left" vertical="center" wrapText="1"/>
      <protection locked="0"/>
    </xf>
    <xf numFmtId="3" fontId="67" fillId="57" borderId="47" xfId="83" applyNumberFormat="1" applyFont="1" applyFill="1" applyBorder="1" applyAlignment="1" applyProtection="1">
      <alignment horizontal="left" vertical="center" wrapText="1"/>
      <protection locked="0"/>
    </xf>
    <xf numFmtId="0" fontId="9" fillId="42" borderId="0" xfId="76" applyFont="1" applyAlignment="1">
      <alignment vertical="top"/>
    </xf>
    <xf numFmtId="43" fontId="14" fillId="57" borderId="1" xfId="81" applyFont="1" applyFill="1" applyBorder="1" applyAlignment="1" applyProtection="1">
      <alignment horizontal="center" vertical="center"/>
      <protection locked="0"/>
    </xf>
    <xf numFmtId="4" fontId="14" fillId="57" borderId="9" xfId="0" applyNumberFormat="1" applyFont="1" applyFill="1" applyBorder="1" applyAlignment="1" applyProtection="1">
      <alignment horizontal="center" vertical="center"/>
      <protection locked="0"/>
    </xf>
    <xf numFmtId="167" fontId="14" fillId="57" borderId="1" xfId="0" applyNumberFormat="1" applyFont="1" applyFill="1" applyBorder="1" applyAlignment="1" applyProtection="1">
      <alignment horizontal="center" vertical="center"/>
      <protection locked="0"/>
    </xf>
    <xf numFmtId="43" fontId="14" fillId="57" borderId="21" xfId="81" applyFont="1" applyFill="1" applyBorder="1" applyAlignment="1" applyProtection="1">
      <alignment horizontal="center" vertical="center"/>
      <protection locked="0"/>
    </xf>
    <xf numFmtId="0" fontId="13" fillId="57" borderId="22" xfId="0" applyFont="1" applyFill="1" applyBorder="1" applyAlignment="1" applyProtection="1">
      <alignment vertical="center"/>
      <protection locked="0"/>
    </xf>
    <xf numFmtId="4" fontId="14" fillId="57" borderId="10" xfId="0" applyNumberFormat="1" applyFont="1" applyFill="1" applyBorder="1" applyAlignment="1" applyProtection="1">
      <alignment horizontal="center" vertical="center"/>
      <protection locked="0"/>
    </xf>
    <xf numFmtId="167" fontId="14" fillId="57" borderId="21" xfId="0" applyNumberFormat="1" applyFont="1" applyFill="1" applyBorder="1" applyAlignment="1" applyProtection="1">
      <alignment horizontal="center" vertical="center"/>
      <protection locked="0"/>
    </xf>
    <xf numFmtId="43" fontId="14" fillId="57" borderId="21" xfId="81" applyFont="1" applyFill="1" applyBorder="1" applyAlignment="1" applyProtection="1">
      <alignment horizontal="right" vertical="center"/>
      <protection locked="0"/>
    </xf>
    <xf numFmtId="0" fontId="12" fillId="0" borderId="0" xfId="0" applyFont="1" applyAlignment="1">
      <alignment horizontal="left" vertical="top" wrapText="1"/>
    </xf>
    <xf numFmtId="0" fontId="9" fillId="0" borderId="0" xfId="0" applyFont="1" applyAlignment="1">
      <alignment horizontal="left" vertical="top" wrapText="1"/>
    </xf>
    <xf numFmtId="43" fontId="9" fillId="0" borderId="0" xfId="81" applyFont="1" applyAlignment="1" applyProtection="1">
      <alignment vertical="top"/>
    </xf>
    <xf numFmtId="43" fontId="24" fillId="42" borderId="0" xfId="81" applyFont="1" applyFill="1" applyAlignment="1" applyProtection="1">
      <alignment vertical="top" wrapText="1"/>
    </xf>
    <xf numFmtId="0" fontId="10" fillId="42" borderId="0" xfId="0" applyFont="1" applyFill="1" applyAlignment="1">
      <alignment horizontal="center" vertical="top"/>
    </xf>
    <xf numFmtId="0" fontId="11" fillId="42" borderId="0" xfId="0" applyFont="1" applyFill="1" applyAlignment="1">
      <alignment horizontal="center" vertical="top"/>
    </xf>
    <xf numFmtId="43" fontId="55" fillId="0" borderId="0" xfId="81" applyFont="1" applyProtection="1"/>
    <xf numFmtId="0" fontId="11" fillId="42" borderId="13" xfId="0" applyFont="1" applyFill="1" applyBorder="1" applyAlignment="1">
      <alignment horizontal="left" vertical="center" wrapText="1"/>
    </xf>
    <xf numFmtId="0" fontId="11" fillId="40" borderId="13" xfId="0" applyFont="1" applyFill="1" applyBorder="1" applyAlignment="1">
      <alignment horizontal="left" vertical="center" wrapText="1"/>
    </xf>
    <xf numFmtId="49" fontId="19" fillId="59" borderId="26" xfId="0" applyNumberFormat="1" applyFont="1" applyFill="1" applyBorder="1" applyAlignment="1" applyProtection="1">
      <alignment vertical="center"/>
      <protection locked="0"/>
    </xf>
    <xf numFmtId="0" fontId="19" fillId="56" borderId="0" xfId="0" applyFont="1" applyFill="1" applyProtection="1">
      <protection locked="0"/>
    </xf>
    <xf numFmtId="0" fontId="19" fillId="60" borderId="0" xfId="0" applyFont="1" applyFill="1" applyProtection="1">
      <protection locked="0"/>
    </xf>
    <xf numFmtId="4" fontId="19" fillId="56" borderId="0" xfId="0" applyNumberFormat="1" applyFont="1" applyFill="1" applyAlignment="1" applyProtection="1">
      <alignment horizontal="right"/>
      <protection locked="0"/>
    </xf>
    <xf numFmtId="0" fontId="19" fillId="56" borderId="0" xfId="0" applyFont="1" applyFill="1" applyAlignment="1" applyProtection="1">
      <alignment horizontal="center"/>
      <protection locked="0"/>
    </xf>
    <xf numFmtId="167" fontId="19" fillId="56" borderId="0" xfId="0" applyNumberFormat="1" applyFont="1" applyFill="1" applyAlignment="1" applyProtection="1">
      <alignment horizontal="center"/>
      <protection locked="0"/>
    </xf>
    <xf numFmtId="0" fontId="19" fillId="56" borderId="0" xfId="0" applyFont="1" applyFill="1" applyAlignment="1" applyProtection="1">
      <alignment wrapText="1"/>
      <protection locked="0"/>
    </xf>
    <xf numFmtId="49" fontId="19" fillId="56" borderId="0" xfId="0" applyNumberFormat="1" applyFont="1" applyFill="1" applyAlignment="1" applyProtection="1">
      <alignment wrapText="1"/>
      <protection locked="0"/>
    </xf>
    <xf numFmtId="166" fontId="19" fillId="56" borderId="0" xfId="0" applyNumberFormat="1" applyFont="1" applyFill="1" applyAlignment="1" applyProtection="1">
      <alignment horizontal="right"/>
      <protection locked="0"/>
    </xf>
    <xf numFmtId="166" fontId="19" fillId="60" borderId="0" xfId="0" applyNumberFormat="1" applyFont="1" applyFill="1" applyAlignment="1" applyProtection="1">
      <alignment horizontal="right"/>
      <protection locked="0"/>
    </xf>
    <xf numFmtId="0" fontId="19" fillId="60" borderId="0" xfId="0" applyFont="1" applyFill="1" applyAlignment="1" applyProtection="1">
      <alignment horizontal="center"/>
      <protection locked="0"/>
    </xf>
    <xf numFmtId="167" fontId="19" fillId="60" borderId="0" xfId="0" applyNumberFormat="1" applyFont="1" applyFill="1" applyAlignment="1" applyProtection="1">
      <alignment horizontal="center"/>
      <protection locked="0"/>
    </xf>
    <xf numFmtId="0" fontId="19" fillId="60" borderId="0" xfId="0" applyFont="1" applyFill="1" applyAlignment="1" applyProtection="1">
      <alignment wrapText="1"/>
      <protection locked="0"/>
    </xf>
    <xf numFmtId="49" fontId="19" fillId="60" borderId="0" xfId="0" applyNumberFormat="1" applyFont="1" applyFill="1" applyAlignment="1" applyProtection="1">
      <alignment wrapText="1"/>
      <protection locked="0"/>
    </xf>
    <xf numFmtId="0" fontId="64" fillId="0" borderId="0" xfId="0" applyFont="1" applyAlignment="1">
      <alignment vertical="center"/>
    </xf>
    <xf numFmtId="0" fontId="19" fillId="0" borderId="0" xfId="0" applyFont="1"/>
    <xf numFmtId="0" fontId="28" fillId="0" borderId="0" xfId="0" applyFont="1" applyAlignment="1">
      <alignment horizontal="left" vertical="top" wrapText="1"/>
    </xf>
    <xf numFmtId="0" fontId="19" fillId="0" borderId="0" xfId="0" applyFont="1" applyAlignment="1">
      <alignment horizontal="center"/>
    </xf>
    <xf numFmtId="49" fontId="19" fillId="0" borderId="0" xfId="0" applyNumberFormat="1" applyFont="1" applyAlignment="1">
      <alignment wrapText="1"/>
    </xf>
    <xf numFmtId="166" fontId="19" fillId="0" borderId="0" xfId="0" applyNumberFormat="1" applyFont="1" applyAlignment="1">
      <alignment horizontal="right"/>
    </xf>
    <xf numFmtId="49" fontId="21" fillId="0" borderId="0" xfId="0" applyNumberFormat="1" applyFont="1"/>
    <xf numFmtId="2" fontId="19" fillId="0" borderId="0" xfId="0" applyNumberFormat="1" applyFont="1"/>
    <xf numFmtId="4" fontId="75" fillId="45" borderId="3" xfId="0" applyNumberFormat="1" applyFont="1" applyFill="1" applyBorder="1" applyAlignment="1">
      <alignment horizontal="center" vertical="center" wrapText="1"/>
    </xf>
    <xf numFmtId="0" fontId="8" fillId="42" borderId="0" xfId="0" applyFont="1" applyFill="1"/>
    <xf numFmtId="4" fontId="21" fillId="41" borderId="0" xfId="0" applyNumberFormat="1" applyFont="1" applyFill="1" applyAlignment="1">
      <alignment vertical="top" wrapText="1"/>
    </xf>
    <xf numFmtId="0" fontId="8" fillId="33" borderId="0" xfId="0" applyFont="1" applyFill="1"/>
    <xf numFmtId="4" fontId="19" fillId="59" borderId="27" xfId="0" applyNumberFormat="1" applyFont="1" applyFill="1" applyBorder="1" applyAlignment="1" applyProtection="1">
      <alignment horizontal="right" vertical="center"/>
      <protection locked="0"/>
    </xf>
    <xf numFmtId="167" fontId="19" fillId="59" borderId="27" xfId="0" applyNumberFormat="1" applyFont="1" applyFill="1" applyBorder="1" applyAlignment="1" applyProtection="1">
      <alignment horizontal="center" vertical="center"/>
      <protection locked="0"/>
    </xf>
    <xf numFmtId="49" fontId="19" fillId="59" borderId="27" xfId="0" applyNumberFormat="1" applyFont="1" applyFill="1" applyBorder="1" applyAlignment="1" applyProtection="1">
      <alignment vertical="center" wrapText="1"/>
      <protection locked="0"/>
    </xf>
    <xf numFmtId="0" fontId="19" fillId="59" borderId="30" xfId="0" applyFont="1" applyFill="1" applyBorder="1" applyAlignment="1" applyProtection="1">
      <alignment vertical="center" wrapText="1"/>
      <protection locked="0"/>
    </xf>
    <xf numFmtId="0" fontId="19" fillId="59" borderId="27" xfId="0" applyFont="1" applyFill="1" applyBorder="1" applyAlignment="1" applyProtection="1">
      <alignment horizontal="center" vertical="center"/>
      <protection locked="0"/>
    </xf>
    <xf numFmtId="0" fontId="72" fillId="42" borderId="0" xfId="0" applyFont="1" applyFill="1"/>
    <xf numFmtId="0" fontId="81" fillId="42" borderId="0" xfId="0" applyFont="1" applyFill="1"/>
    <xf numFmtId="0" fontId="72" fillId="0" borderId="0" xfId="0" applyFont="1" applyAlignment="1">
      <alignment vertical="center"/>
    </xf>
    <xf numFmtId="0" fontId="109" fillId="0" borderId="0" xfId="0" applyFont="1" applyAlignment="1">
      <alignment horizontal="center" vertical="center"/>
    </xf>
    <xf numFmtId="0" fontId="109" fillId="0" borderId="70" xfId="0" applyFont="1" applyBorder="1" applyAlignment="1">
      <alignment vertical="center" wrapText="1"/>
    </xf>
    <xf numFmtId="0" fontId="82" fillId="0" borderId="71" xfId="0" applyFont="1" applyBorder="1" applyAlignment="1">
      <alignment horizontal="center" vertical="center" wrapText="1"/>
    </xf>
    <xf numFmtId="0" fontId="82" fillId="0" borderId="72" xfId="0" applyFont="1" applyBorder="1" applyAlignment="1">
      <alignment horizontal="center" vertical="center" wrapText="1"/>
    </xf>
    <xf numFmtId="0" fontId="82" fillId="0" borderId="73" xfId="0" applyFont="1" applyBorder="1" applyAlignment="1">
      <alignment vertical="center" wrapText="1"/>
    </xf>
    <xf numFmtId="0" fontId="82" fillId="0" borderId="73" xfId="0" applyFont="1" applyBorder="1" applyAlignment="1">
      <alignment vertical="top" wrapText="1"/>
    </xf>
    <xf numFmtId="4" fontId="9" fillId="0" borderId="0" xfId="0" applyNumberFormat="1" applyFont="1" applyAlignment="1">
      <alignment vertical="top"/>
    </xf>
    <xf numFmtId="0" fontId="72" fillId="42" borderId="0" xfId="0" applyFont="1" applyFill="1" applyAlignment="1">
      <alignment wrapText="1"/>
    </xf>
    <xf numFmtId="0" fontId="81" fillId="42" borderId="0" xfId="0" applyFont="1" applyFill="1" applyAlignment="1">
      <alignment wrapText="1"/>
    </xf>
    <xf numFmtId="0" fontId="72" fillId="42" borderId="47" xfId="0" applyFont="1" applyFill="1" applyBorder="1" applyAlignment="1">
      <alignment wrapText="1"/>
    </xf>
    <xf numFmtId="0" fontId="72" fillId="42" borderId="53" xfId="0" applyFont="1" applyFill="1" applyBorder="1" applyAlignment="1">
      <alignment wrapText="1"/>
    </xf>
    <xf numFmtId="0" fontId="84" fillId="42" borderId="54" xfId="0" applyFont="1" applyFill="1" applyBorder="1" applyAlignment="1">
      <alignment horizontal="center"/>
    </xf>
    <xf numFmtId="0" fontId="81" fillId="0" borderId="0" xfId="0" applyFont="1"/>
    <xf numFmtId="0" fontId="81" fillId="42" borderId="0" xfId="0" applyFont="1" applyFill="1" applyAlignment="1">
      <alignment horizontal="center"/>
    </xf>
    <xf numFmtId="0" fontId="79" fillId="52" borderId="24" xfId="0" applyFont="1" applyFill="1" applyBorder="1"/>
    <xf numFmtId="0" fontId="79" fillId="52" borderId="53" xfId="0" applyFont="1" applyFill="1" applyBorder="1"/>
    <xf numFmtId="0" fontId="82" fillId="42" borderId="0" xfId="0" applyFont="1" applyFill="1"/>
    <xf numFmtId="0" fontId="65" fillId="42" borderId="0" xfId="0" applyFont="1" applyFill="1"/>
    <xf numFmtId="0" fontId="83" fillId="42" borderId="0" xfId="0" applyFont="1" applyFill="1"/>
    <xf numFmtId="0" fontId="78" fillId="52" borderId="49" xfId="0" applyFont="1" applyFill="1" applyBorder="1"/>
    <xf numFmtId="0" fontId="78" fillId="52" borderId="0" xfId="0" applyFont="1" applyFill="1"/>
    <xf numFmtId="0" fontId="80" fillId="42" borderId="0" xfId="0" applyFont="1" applyFill="1"/>
    <xf numFmtId="0" fontId="72" fillId="56" borderId="0" xfId="0" applyFont="1" applyFill="1"/>
    <xf numFmtId="0" fontId="82" fillId="56" borderId="0" xfId="0" applyFont="1" applyFill="1"/>
    <xf numFmtId="0" fontId="81" fillId="56" borderId="0" xfId="0" applyFont="1" applyFill="1"/>
    <xf numFmtId="0" fontId="72" fillId="56" borderId="0" xfId="0" applyFont="1" applyFill="1" applyAlignment="1">
      <alignment horizontal="center"/>
    </xf>
    <xf numFmtId="2" fontId="109" fillId="57" borderId="74" xfId="0" applyNumberFormat="1" applyFont="1" applyFill="1" applyBorder="1" applyAlignment="1" applyProtection="1">
      <alignment vertical="center" wrapText="1"/>
      <protection locked="0"/>
    </xf>
    <xf numFmtId="2" fontId="109" fillId="57" borderId="75" xfId="0" applyNumberFormat="1" applyFont="1" applyFill="1" applyBorder="1" applyAlignment="1" applyProtection="1">
      <alignment vertical="center" wrapText="1"/>
      <protection locked="0"/>
    </xf>
    <xf numFmtId="2" fontId="109" fillId="57" borderId="13" xfId="0" applyNumberFormat="1" applyFont="1" applyFill="1" applyBorder="1" applyAlignment="1" applyProtection="1">
      <alignment vertical="center" wrapText="1"/>
      <protection locked="0"/>
    </xf>
    <xf numFmtId="0" fontId="84" fillId="56" borderId="11" xfId="0" applyFont="1" applyFill="1" applyBorder="1" applyProtection="1">
      <protection locked="0"/>
    </xf>
    <xf numFmtId="0" fontId="81" fillId="56" borderId="4" xfId="0" applyFont="1" applyFill="1" applyBorder="1" applyProtection="1">
      <protection locked="0"/>
    </xf>
    <xf numFmtId="0" fontId="72" fillId="56" borderId="0" xfId="0" applyFont="1" applyFill="1" applyAlignment="1" applyProtection="1">
      <alignment horizontal="center"/>
      <protection locked="0"/>
    </xf>
    <xf numFmtId="0" fontId="26" fillId="42" borderId="0" xfId="76" applyFont="1" applyAlignment="1">
      <alignment vertical="top" wrapText="1"/>
    </xf>
    <xf numFmtId="0" fontId="22" fillId="42" borderId="0" xfId="76" applyFont="1" applyAlignment="1">
      <alignment vertical="top"/>
    </xf>
    <xf numFmtId="0" fontId="52" fillId="62" borderId="8" xfId="0" applyFont="1" applyFill="1" applyBorder="1" applyAlignment="1">
      <alignment horizontal="center" vertical="top" wrapText="1"/>
    </xf>
    <xf numFmtId="0" fontId="52" fillId="62" borderId="20" xfId="0" applyFont="1" applyFill="1" applyBorder="1" applyAlignment="1">
      <alignment horizontal="center" vertical="top" wrapText="1"/>
    </xf>
    <xf numFmtId="166" fontId="52" fillId="62" borderId="8" xfId="0" applyNumberFormat="1" applyFont="1" applyFill="1" applyBorder="1" applyAlignment="1">
      <alignment horizontal="center" vertical="top" wrapText="1"/>
    </xf>
    <xf numFmtId="49" fontId="52" fillId="62" borderId="8" xfId="0" applyNumberFormat="1" applyFont="1" applyFill="1" applyBorder="1" applyAlignment="1">
      <alignment horizontal="center" vertical="top" wrapText="1"/>
    </xf>
    <xf numFmtId="4" fontId="75" fillId="45" borderId="3" xfId="0" applyNumberFormat="1" applyFont="1" applyFill="1" applyBorder="1" applyAlignment="1">
      <alignment horizontal="center" vertical="top" wrapText="1"/>
    </xf>
    <xf numFmtId="3" fontId="105" fillId="42" borderId="0" xfId="83" applyNumberFormat="1" applyFont="1" applyAlignment="1">
      <alignment horizontal="left" vertical="top" wrapText="1"/>
    </xf>
    <xf numFmtId="3" fontId="67" fillId="42" borderId="0" xfId="83" applyNumberFormat="1" applyFont="1" applyAlignment="1">
      <alignment horizontal="left" vertical="top" wrapText="1"/>
    </xf>
    <xf numFmtId="3" fontId="67" fillId="0" borderId="0" xfId="83" applyNumberFormat="1" applyFont="1" applyFill="1" applyAlignment="1">
      <alignment horizontal="left" vertical="top" wrapText="1"/>
    </xf>
    <xf numFmtId="3" fontId="105" fillId="42" borderId="0" xfId="83" applyNumberFormat="1" applyFont="1" applyAlignment="1">
      <alignment horizontal="center" vertical="top" wrapText="1"/>
    </xf>
    <xf numFmtId="3" fontId="67" fillId="42" borderId="0" xfId="83" applyNumberFormat="1" applyFont="1" applyAlignment="1">
      <alignment horizontal="center" vertical="top" wrapText="1"/>
    </xf>
    <xf numFmtId="3" fontId="67" fillId="0" borderId="0" xfId="83" applyNumberFormat="1" applyFont="1" applyFill="1" applyAlignment="1">
      <alignment horizontal="center" vertical="top" wrapText="1"/>
    </xf>
    <xf numFmtId="0" fontId="9" fillId="57" borderId="0" xfId="76" applyFont="1" applyFill="1" applyAlignment="1" applyProtection="1">
      <alignment vertical="top"/>
      <protection locked="0"/>
    </xf>
    <xf numFmtId="0" fontId="0" fillId="57" borderId="47" xfId="0" applyFill="1" applyBorder="1" applyAlignment="1" applyProtection="1">
      <alignment horizontal="center"/>
      <protection locked="0"/>
    </xf>
    <xf numFmtId="166" fontId="67" fillId="57" borderId="47" xfId="81" applyNumberFormat="1" applyFont="1" applyFill="1" applyBorder="1" applyAlignment="1" applyProtection="1">
      <alignment horizontal="right" vertical="center" wrapText="1"/>
      <protection locked="0"/>
    </xf>
    <xf numFmtId="166" fontId="67" fillId="57" borderId="49" xfId="81" applyNumberFormat="1" applyFont="1" applyFill="1" applyBorder="1" applyAlignment="1" applyProtection="1">
      <alignment horizontal="right" vertical="center" wrapText="1"/>
      <protection locked="0"/>
    </xf>
    <xf numFmtId="166" fontId="67" fillId="53" borderId="47" xfId="81" applyNumberFormat="1" applyFont="1" applyFill="1" applyBorder="1" applyAlignment="1" applyProtection="1">
      <alignment horizontal="right" vertical="center" wrapText="1"/>
    </xf>
    <xf numFmtId="166" fontId="67" fillId="54" borderId="47" xfId="81" applyNumberFormat="1" applyFont="1" applyFill="1" applyBorder="1" applyAlignment="1" applyProtection="1">
      <alignment horizontal="right" vertical="center" wrapText="1"/>
    </xf>
    <xf numFmtId="0" fontId="66" fillId="61" borderId="1" xfId="83" applyFont="1" applyFill="1" applyBorder="1" applyAlignment="1">
      <alignment horizontal="center" vertical="center" wrapText="1"/>
    </xf>
    <xf numFmtId="0" fontId="66" fillId="61" borderId="14" xfId="83" applyFont="1" applyFill="1" applyBorder="1" applyAlignment="1">
      <alignment horizontal="center" vertical="center" wrapText="1"/>
    </xf>
    <xf numFmtId="43" fontId="73" fillId="58" borderId="47" xfId="81" applyFont="1" applyFill="1" applyBorder="1" applyAlignment="1" applyProtection="1">
      <alignment horizontal="right" vertical="center" wrapText="1"/>
    </xf>
    <xf numFmtId="173" fontId="73" fillId="58" borderId="76" xfId="81" applyNumberFormat="1" applyFont="1" applyFill="1" applyBorder="1" applyAlignment="1" applyProtection="1">
      <alignment horizontal="right" vertical="center" wrapText="1"/>
    </xf>
    <xf numFmtId="43" fontId="73" fillId="53" borderId="77" xfId="81" applyFont="1" applyFill="1" applyBorder="1" applyAlignment="1" applyProtection="1">
      <alignment horizontal="right" vertical="center" wrapText="1"/>
    </xf>
    <xf numFmtId="43" fontId="73" fillId="58" borderId="77" xfId="81" applyFont="1" applyFill="1" applyBorder="1" applyAlignment="1" applyProtection="1">
      <alignment horizontal="right" vertical="center" wrapText="1"/>
    </xf>
    <xf numFmtId="43" fontId="67" fillId="47" borderId="47" xfId="81" applyFont="1" applyFill="1" applyBorder="1" applyAlignment="1" applyProtection="1">
      <alignment horizontal="left" vertical="center" wrapText="1"/>
    </xf>
    <xf numFmtId="0" fontId="19" fillId="57" borderId="0" xfId="78" applyFont="1" applyFill="1" applyProtection="1">
      <protection locked="0"/>
    </xf>
    <xf numFmtId="0" fontId="103" fillId="42" borderId="0" xfId="76" applyFont="1" applyAlignment="1">
      <alignment vertical="top" wrapText="1"/>
    </xf>
    <xf numFmtId="0" fontId="91" fillId="47" borderId="79" xfId="0" applyFont="1" applyFill="1" applyBorder="1"/>
    <xf numFmtId="0" fontId="91" fillId="47" borderId="80" xfId="0" applyFont="1" applyFill="1" applyBorder="1"/>
    <xf numFmtId="0" fontId="91" fillId="47" borderId="14" xfId="0" applyFont="1" applyFill="1" applyBorder="1" applyAlignment="1">
      <alignment horizontal="center" vertical="center" wrapText="1"/>
    </xf>
    <xf numFmtId="0" fontId="93" fillId="47" borderId="62" xfId="0" applyFont="1" applyFill="1" applyBorder="1" applyAlignment="1">
      <alignment vertical="center" wrapText="1"/>
    </xf>
    <xf numFmtId="0" fontId="91" fillId="47" borderId="0" xfId="0" applyFont="1" applyFill="1"/>
    <xf numFmtId="0" fontId="91" fillId="47" borderId="63" xfId="0" applyFont="1" applyFill="1" applyBorder="1" applyAlignment="1">
      <alignment wrapText="1"/>
    </xf>
    <xf numFmtId="0" fontId="97" fillId="47" borderId="63" xfId="0" applyFont="1" applyFill="1" applyBorder="1" applyAlignment="1">
      <alignment wrapText="1"/>
    </xf>
    <xf numFmtId="0" fontId="98" fillId="47" borderId="63" xfId="0" applyFont="1" applyFill="1" applyBorder="1" applyAlignment="1">
      <alignment wrapText="1"/>
    </xf>
    <xf numFmtId="0" fontId="93" fillId="47" borderId="64" xfId="0" applyFont="1" applyFill="1" applyBorder="1" applyAlignment="1">
      <alignment vertical="center" wrapText="1"/>
    </xf>
    <xf numFmtId="0" fontId="92" fillId="47" borderId="0" xfId="0" applyFont="1" applyFill="1"/>
    <xf numFmtId="0" fontId="91" fillId="47" borderId="0" xfId="0" applyFont="1" applyFill="1" applyAlignment="1">
      <alignment horizontal="center" vertical="center" wrapText="1"/>
    </xf>
    <xf numFmtId="0" fontId="91" fillId="47" borderId="0" xfId="0" applyFont="1" applyFill="1" applyAlignment="1">
      <alignment horizontal="left" vertical="center"/>
    </xf>
    <xf numFmtId="0" fontId="91" fillId="47" borderId="81" xfId="0" applyFont="1" applyFill="1" applyBorder="1" applyAlignment="1">
      <alignment wrapText="1"/>
    </xf>
    <xf numFmtId="0" fontId="93" fillId="47" borderId="63" xfId="0" applyFont="1" applyFill="1" applyBorder="1" applyAlignment="1">
      <alignment vertical="top" wrapText="1"/>
    </xf>
    <xf numFmtId="0" fontId="93" fillId="47" borderId="0" xfId="0" applyFont="1" applyFill="1" applyAlignment="1">
      <alignment wrapText="1"/>
    </xf>
    <xf numFmtId="0" fontId="93" fillId="47" borderId="64" xfId="0" applyFont="1" applyFill="1" applyBorder="1" applyAlignment="1">
      <alignment horizontal="left" vertical="top" wrapText="1"/>
    </xf>
    <xf numFmtId="0" fontId="93" fillId="47" borderId="0" xfId="0" applyFont="1" applyFill="1" applyAlignment="1">
      <alignment horizontal="left" wrapText="1"/>
    </xf>
    <xf numFmtId="0" fontId="92" fillId="47" borderId="67" xfId="0" applyFont="1" applyFill="1" applyBorder="1" applyAlignment="1">
      <alignment horizontal="center" vertical="center" wrapText="1"/>
    </xf>
    <xf numFmtId="0" fontId="93" fillId="47" borderId="65" xfId="0" applyFont="1" applyFill="1" applyBorder="1" applyAlignment="1">
      <alignment wrapText="1"/>
    </xf>
    <xf numFmtId="0" fontId="93" fillId="47" borderId="62" xfId="0" applyFont="1" applyFill="1" applyBorder="1" applyAlignment="1">
      <alignment vertical="top" wrapText="1"/>
    </xf>
    <xf numFmtId="0" fontId="91" fillId="47" borderId="64" xfId="0" applyFont="1" applyFill="1" applyBorder="1" applyAlignment="1">
      <alignment wrapText="1"/>
    </xf>
    <xf numFmtId="0" fontId="92" fillId="47" borderId="0" xfId="0" applyFont="1" applyFill="1" applyAlignment="1">
      <alignment horizontal="center" vertical="center" wrapText="1"/>
    </xf>
    <xf numFmtId="0" fontId="91" fillId="47" borderId="0" xfId="0" applyFont="1" applyFill="1" applyAlignment="1">
      <alignment wrapText="1"/>
    </xf>
    <xf numFmtId="0" fontId="92" fillId="47" borderId="6" xfId="0" applyFont="1" applyFill="1" applyBorder="1" applyAlignment="1">
      <alignment horizontal="center" vertical="center" wrapText="1"/>
    </xf>
    <xf numFmtId="0" fontId="93" fillId="47" borderId="65" xfId="0" applyFont="1" applyFill="1" applyBorder="1" applyAlignment="1">
      <alignment vertical="top" wrapText="1"/>
    </xf>
    <xf numFmtId="0" fontId="110" fillId="47" borderId="0" xfId="0" applyFont="1" applyFill="1"/>
    <xf numFmtId="0" fontId="0" fillId="47" borderId="47" xfId="0" applyFill="1" applyBorder="1" applyAlignment="1">
      <alignment horizontal="center" vertical="center"/>
    </xf>
    <xf numFmtId="0" fontId="54" fillId="47" borderId="47" xfId="0" applyFont="1" applyFill="1" applyBorder="1" applyAlignment="1">
      <alignment horizontal="center"/>
    </xf>
    <xf numFmtId="0" fontId="111" fillId="57" borderId="0" xfId="76" applyFont="1" applyFill="1" applyAlignment="1" applyProtection="1">
      <alignment vertical="top"/>
      <protection locked="0"/>
    </xf>
    <xf numFmtId="172" fontId="105" fillId="42" borderId="0" xfId="84" applyNumberFormat="1" applyFont="1" applyFill="1" applyAlignment="1">
      <alignment horizontal="left" vertical="center" wrapText="1"/>
    </xf>
    <xf numFmtId="0" fontId="57" fillId="42" borderId="0" xfId="76" applyFont="1" applyAlignment="1">
      <alignment horizontal="center" vertical="top"/>
    </xf>
    <xf numFmtId="0" fontId="56" fillId="42" borderId="0" xfId="76" applyFont="1" applyAlignment="1">
      <alignment horizontal="left" vertical="top" wrapText="1"/>
    </xf>
    <xf numFmtId="0" fontId="58" fillId="42" borderId="0" xfId="76" applyFont="1" applyAlignment="1">
      <alignment horizontal="center" vertical="top"/>
    </xf>
    <xf numFmtId="0" fontId="68" fillId="51" borderId="47" xfId="83" applyFont="1" applyFill="1" applyBorder="1" applyProtection="1">
      <protection locked="0"/>
    </xf>
    <xf numFmtId="0" fontId="68" fillId="51" borderId="47" xfId="83" applyFont="1" applyFill="1" applyBorder="1" applyAlignment="1" applyProtection="1">
      <alignment wrapText="1"/>
      <protection locked="0"/>
    </xf>
    <xf numFmtId="14" fontId="13" fillId="57" borderId="14" xfId="0" applyNumberFormat="1" applyFont="1" applyFill="1" applyBorder="1" applyAlignment="1" applyProtection="1">
      <alignment vertical="center"/>
      <protection locked="0"/>
    </xf>
    <xf numFmtId="43" fontId="67" fillId="53" borderId="47" xfId="81" applyFont="1" applyFill="1" applyBorder="1" applyAlignment="1" applyProtection="1">
      <alignment horizontal="right" vertical="center" wrapText="1"/>
      <protection locked="0"/>
    </xf>
    <xf numFmtId="4" fontId="17" fillId="59" borderId="9" xfId="0" applyNumberFormat="1" applyFont="1" applyFill="1" applyBorder="1" applyAlignment="1" applyProtection="1">
      <alignment horizontal="left" vertical="center" wrapText="1"/>
      <protection locked="0"/>
    </xf>
    <xf numFmtId="4" fontId="17" fillId="59" borderId="10" xfId="0" applyNumberFormat="1" applyFont="1" applyFill="1" applyBorder="1" applyAlignment="1" applyProtection="1">
      <alignment horizontal="left" vertical="center" wrapText="1"/>
      <protection locked="0"/>
    </xf>
    <xf numFmtId="4" fontId="8" fillId="42" borderId="0" xfId="0" applyNumberFormat="1" applyFont="1" applyFill="1"/>
    <xf numFmtId="0" fontId="56" fillId="42" borderId="0" xfId="76" applyFont="1" applyAlignment="1" applyProtection="1">
      <alignment vertical="top"/>
      <protection hidden="1"/>
    </xf>
    <xf numFmtId="0" fontId="9" fillId="42" borderId="0" xfId="76" applyFont="1" applyAlignment="1" applyProtection="1">
      <alignment vertical="top"/>
      <protection hidden="1"/>
    </xf>
    <xf numFmtId="0" fontId="9" fillId="42" borderId="0" xfId="76" applyFont="1" applyAlignment="1" applyProtection="1">
      <alignment vertical="top" wrapText="1"/>
      <protection hidden="1"/>
    </xf>
    <xf numFmtId="0" fontId="19" fillId="0" borderId="0" xfId="0" applyFont="1" applyProtection="1">
      <protection hidden="1"/>
    </xf>
    <xf numFmtId="2" fontId="19" fillId="0" borderId="0" xfId="0" applyNumberFormat="1" applyFont="1" applyProtection="1">
      <protection hidden="1"/>
    </xf>
    <xf numFmtId="0" fontId="52" fillId="62" borderId="8" xfId="0" applyFont="1" applyFill="1" applyBorder="1" applyAlignment="1" applyProtection="1">
      <alignment horizontal="center" vertical="top" wrapText="1"/>
      <protection hidden="1"/>
    </xf>
    <xf numFmtId="2" fontId="19" fillId="42" borderId="30" xfId="0" applyNumberFormat="1" applyFont="1" applyFill="1" applyBorder="1" applyAlignment="1" applyProtection="1">
      <alignment vertical="center" wrapText="1"/>
      <protection hidden="1"/>
    </xf>
    <xf numFmtId="0" fontId="19" fillId="33" borderId="0" xfId="0" applyFont="1" applyFill="1" applyProtection="1">
      <protection hidden="1"/>
    </xf>
    <xf numFmtId="0" fontId="64" fillId="0" borderId="0" xfId="0" applyFont="1" applyAlignment="1" applyProtection="1">
      <alignment vertical="center"/>
      <protection hidden="1"/>
    </xf>
    <xf numFmtId="0" fontId="57" fillId="42" borderId="0" xfId="76" applyFont="1" applyAlignment="1" applyProtection="1">
      <alignment horizontal="center" vertical="top"/>
      <protection hidden="1"/>
    </xf>
    <xf numFmtId="0" fontId="8" fillId="42" borderId="0" xfId="76" applyFont="1" applyAlignment="1" applyProtection="1">
      <alignment vertical="top"/>
      <protection hidden="1"/>
    </xf>
    <xf numFmtId="0" fontId="19" fillId="0" borderId="0" xfId="0" applyFont="1" applyAlignment="1" applyProtection="1">
      <alignment horizontal="center"/>
      <protection hidden="1"/>
    </xf>
    <xf numFmtId="0" fontId="8" fillId="42" borderId="0" xfId="76" applyFont="1" applyAlignment="1" applyProtection="1">
      <alignment vertical="top" wrapText="1"/>
      <protection hidden="1"/>
    </xf>
    <xf numFmtId="49" fontId="19" fillId="0" borderId="0" xfId="0" applyNumberFormat="1" applyFont="1" applyAlignment="1" applyProtection="1">
      <alignment wrapText="1"/>
      <protection hidden="1"/>
    </xf>
    <xf numFmtId="14" fontId="57" fillId="42" borderId="0" xfId="76" applyNumberFormat="1" applyFont="1" applyAlignment="1" applyProtection="1">
      <alignment horizontal="center" vertical="top"/>
      <protection hidden="1"/>
    </xf>
    <xf numFmtId="0" fontId="19" fillId="0" borderId="0" xfId="0" applyFont="1" applyAlignment="1" applyProtection="1">
      <alignment wrapText="1"/>
      <protection hidden="1"/>
    </xf>
    <xf numFmtId="0" fontId="103" fillId="42" borderId="0" xfId="76" applyFont="1" applyAlignment="1" applyProtection="1">
      <alignment vertical="top" wrapText="1"/>
      <protection hidden="1"/>
    </xf>
    <xf numFmtId="0" fontId="111" fillId="42" borderId="0" xfId="76" applyFont="1" applyAlignment="1" applyProtection="1">
      <alignment vertical="top" wrapText="1"/>
      <protection hidden="1"/>
    </xf>
    <xf numFmtId="0" fontId="56" fillId="42" borderId="0" xfId="76" applyFont="1" applyAlignment="1" applyProtection="1">
      <alignment horizontal="left" vertical="top" wrapText="1"/>
      <protection hidden="1"/>
    </xf>
    <xf numFmtId="0" fontId="58" fillId="42" borderId="0" xfId="76" applyFont="1" applyAlignment="1" applyProtection="1">
      <alignment horizontal="center" vertical="top"/>
      <protection hidden="1"/>
    </xf>
    <xf numFmtId="166" fontId="19" fillId="0" borderId="0" xfId="0" applyNumberFormat="1" applyFont="1" applyAlignment="1" applyProtection="1">
      <alignment horizontal="right"/>
      <protection hidden="1"/>
    </xf>
    <xf numFmtId="0" fontId="0" fillId="0" borderId="0" xfId="0" applyProtection="1">
      <protection hidden="1"/>
    </xf>
    <xf numFmtId="49" fontId="21" fillId="0" borderId="0" xfId="0" applyNumberFormat="1" applyFont="1" applyProtection="1">
      <protection hidden="1"/>
    </xf>
    <xf numFmtId="0" fontId="9" fillId="0" borderId="0" xfId="0" applyFont="1" applyProtection="1">
      <protection hidden="1"/>
    </xf>
    <xf numFmtId="4" fontId="0" fillId="0" borderId="0" xfId="0" applyNumberFormat="1" applyProtection="1">
      <protection hidden="1"/>
    </xf>
    <xf numFmtId="4" fontId="75" fillId="45" borderId="3" xfId="0" applyNumberFormat="1" applyFont="1" applyFill="1" applyBorder="1" applyAlignment="1" applyProtection="1">
      <alignment horizontal="center" vertical="top" wrapText="1"/>
      <protection hidden="1"/>
    </xf>
    <xf numFmtId="0" fontId="8" fillId="42" borderId="0" xfId="0" applyFont="1" applyFill="1" applyProtection="1">
      <protection hidden="1"/>
    </xf>
    <xf numFmtId="4" fontId="75" fillId="45" borderId="3" xfId="0" applyNumberFormat="1" applyFont="1" applyFill="1" applyBorder="1" applyAlignment="1" applyProtection="1">
      <alignment horizontal="center" vertical="center" wrapText="1"/>
      <protection hidden="1"/>
    </xf>
    <xf numFmtId="4" fontId="19" fillId="44" borderId="28" xfId="0" applyNumberFormat="1" applyFont="1" applyFill="1" applyBorder="1" applyAlignment="1" applyProtection="1">
      <alignment vertical="center"/>
      <protection hidden="1"/>
    </xf>
    <xf numFmtId="0" fontId="19" fillId="42" borderId="0" xfId="0" applyFont="1" applyFill="1" applyAlignment="1" applyProtection="1">
      <alignment vertical="center"/>
      <protection hidden="1"/>
    </xf>
    <xf numFmtId="4" fontId="19" fillId="41" borderId="0" xfId="0" applyNumberFormat="1" applyFont="1" applyFill="1" applyAlignment="1" applyProtection="1">
      <alignment vertical="center"/>
      <protection hidden="1"/>
    </xf>
    <xf numFmtId="4" fontId="19" fillId="44" borderId="31" xfId="0" applyNumberFormat="1" applyFont="1" applyFill="1" applyBorder="1" applyAlignment="1" applyProtection="1">
      <alignment vertical="center"/>
      <protection hidden="1"/>
    </xf>
    <xf numFmtId="4" fontId="19" fillId="42" borderId="0" xfId="0" applyNumberFormat="1" applyFont="1" applyFill="1" applyProtection="1">
      <protection hidden="1"/>
    </xf>
    <xf numFmtId="4" fontId="21" fillId="42" borderId="60" xfId="0" applyNumberFormat="1" applyFont="1" applyFill="1" applyBorder="1" applyProtection="1">
      <protection hidden="1"/>
    </xf>
    <xf numFmtId="4" fontId="19" fillId="33" borderId="0" xfId="0" applyNumberFormat="1" applyFont="1" applyFill="1" applyProtection="1">
      <protection hidden="1"/>
    </xf>
    <xf numFmtId="0" fontId="63" fillId="42" borderId="0" xfId="0" applyFont="1" applyFill="1" applyProtection="1">
      <protection locked="0"/>
    </xf>
    <xf numFmtId="0" fontId="19" fillId="42" borderId="0" xfId="0" applyFont="1" applyFill="1" applyProtection="1">
      <protection locked="0"/>
    </xf>
    <xf numFmtId="0" fontId="19" fillId="42" borderId="0" xfId="0" applyFont="1" applyFill="1" applyAlignment="1" applyProtection="1">
      <alignment horizontal="center"/>
      <protection locked="0"/>
    </xf>
    <xf numFmtId="49" fontId="21" fillId="42" borderId="0" xfId="0" applyNumberFormat="1" applyFont="1" applyFill="1" applyProtection="1">
      <protection locked="0"/>
    </xf>
    <xf numFmtId="49" fontId="23" fillId="42" borderId="0" xfId="0" applyNumberFormat="1" applyFont="1" applyFill="1" applyProtection="1">
      <protection locked="0"/>
    </xf>
    <xf numFmtId="4" fontId="10" fillId="42" borderId="0" xfId="0" applyNumberFormat="1" applyFont="1" applyFill="1" applyAlignment="1" applyProtection="1">
      <alignment horizontal="center"/>
      <protection locked="0"/>
    </xf>
    <xf numFmtId="0" fontId="0" fillId="0" borderId="0" xfId="0" applyProtection="1">
      <protection locked="0"/>
    </xf>
    <xf numFmtId="0" fontId="9" fillId="42" borderId="0" xfId="0" applyFont="1" applyFill="1" applyAlignment="1" applyProtection="1">
      <alignment horizontal="center"/>
      <protection locked="0"/>
    </xf>
    <xf numFmtId="0" fontId="9" fillId="42" borderId="0" xfId="0" applyFont="1" applyFill="1" applyProtection="1">
      <protection locked="0"/>
    </xf>
    <xf numFmtId="0" fontId="12" fillId="42" borderId="0" xfId="76" applyFont="1" applyAlignment="1" applyProtection="1">
      <alignment vertical="top"/>
      <protection locked="0"/>
    </xf>
    <xf numFmtId="0" fontId="8" fillId="42" borderId="0" xfId="0" applyFont="1" applyFill="1" applyAlignment="1" applyProtection="1">
      <alignment horizontal="center" vertical="center"/>
      <protection locked="0"/>
    </xf>
    <xf numFmtId="171" fontId="29" fillId="42" borderId="0" xfId="0" applyNumberFormat="1" applyFont="1" applyFill="1" applyAlignment="1" applyProtection="1">
      <alignment horizontal="left" vertical="top"/>
      <protection locked="0"/>
    </xf>
    <xf numFmtId="0" fontId="31" fillId="42" borderId="0" xfId="0" applyFont="1" applyFill="1" applyAlignment="1" applyProtection="1">
      <alignment wrapText="1"/>
      <protection locked="0"/>
    </xf>
    <xf numFmtId="0" fontId="0" fillId="0" borderId="0" xfId="0" applyAlignment="1" applyProtection="1">
      <alignment vertical="top"/>
      <protection locked="0"/>
    </xf>
    <xf numFmtId="0" fontId="31" fillId="42" borderId="0" xfId="0" applyFont="1" applyFill="1" applyAlignment="1" applyProtection="1">
      <alignment horizontal="left" vertical="top" wrapText="1"/>
      <protection locked="0"/>
    </xf>
    <xf numFmtId="0" fontId="9" fillId="33" borderId="0" xfId="0" applyFont="1" applyFill="1" applyProtection="1">
      <protection locked="0"/>
    </xf>
    <xf numFmtId="0" fontId="31" fillId="42" borderId="47" xfId="0" applyFont="1" applyFill="1" applyBorder="1" applyAlignment="1" applyProtection="1">
      <alignment horizontal="left" vertical="top" wrapText="1"/>
      <protection locked="0"/>
    </xf>
    <xf numFmtId="0" fontId="31" fillId="33" borderId="0" xfId="0" applyFont="1" applyFill="1" applyProtection="1">
      <protection locked="0"/>
    </xf>
    <xf numFmtId="0" fontId="31" fillId="42" borderId="0" xfId="0" applyFont="1" applyFill="1" applyProtection="1">
      <protection locked="0"/>
    </xf>
    <xf numFmtId="0" fontId="71" fillId="0" borderId="0" xfId="0" applyFont="1" applyProtection="1">
      <protection locked="0"/>
    </xf>
    <xf numFmtId="0" fontId="85" fillId="42" borderId="0" xfId="0" applyFont="1" applyFill="1" applyProtection="1">
      <protection locked="0"/>
    </xf>
    <xf numFmtId="0" fontId="8" fillId="0" borderId="0" xfId="0" applyFont="1" applyProtection="1">
      <protection locked="0"/>
    </xf>
    <xf numFmtId="0" fontId="103" fillId="0" borderId="0" xfId="0" applyFont="1" applyAlignment="1" applyProtection="1">
      <alignment vertical="center" wrapText="1"/>
      <protection locked="0"/>
    </xf>
    <xf numFmtId="0" fontId="22" fillId="0" borderId="0" xfId="0" applyFont="1" applyAlignment="1" applyProtection="1">
      <alignment vertical="center" wrapText="1"/>
      <protection locked="0"/>
    </xf>
    <xf numFmtId="0" fontId="9" fillId="42" borderId="0" xfId="0" applyFont="1" applyFill="1" applyAlignment="1" applyProtection="1">
      <alignment vertical="center"/>
      <protection locked="0"/>
    </xf>
    <xf numFmtId="0" fontId="9" fillId="46" borderId="0" xfId="0" applyFont="1" applyFill="1" applyAlignment="1" applyProtection="1">
      <alignment horizontal="center" vertical="center"/>
      <protection locked="0"/>
    </xf>
    <xf numFmtId="0" fontId="31" fillId="42" borderId="0" xfId="0" applyFont="1" applyFill="1" applyAlignment="1" applyProtection="1">
      <alignment vertical="center"/>
      <protection locked="0"/>
    </xf>
    <xf numFmtId="0" fontId="9" fillId="33" borderId="0" xfId="0" applyFont="1" applyFill="1" applyAlignment="1" applyProtection="1">
      <alignment vertical="center"/>
      <protection locked="0"/>
    </xf>
    <xf numFmtId="0" fontId="103" fillId="42" borderId="0" xfId="0" applyFont="1" applyFill="1" applyAlignment="1" applyProtection="1">
      <alignment horizontal="center" vertical="center"/>
      <protection locked="0"/>
    </xf>
    <xf numFmtId="0" fontId="103" fillId="42" borderId="0" xfId="0" applyFont="1" applyFill="1" applyAlignment="1" applyProtection="1">
      <alignment horizontal="left" vertical="center"/>
      <protection locked="0"/>
    </xf>
    <xf numFmtId="0" fontId="74" fillId="42" borderId="0" xfId="0" applyFont="1" applyFill="1" applyAlignment="1" applyProtection="1">
      <alignment horizontal="center" vertical="center"/>
      <protection locked="0"/>
    </xf>
    <xf numFmtId="0" fontId="103" fillId="33" borderId="0" xfId="0" applyFont="1" applyFill="1" applyAlignment="1" applyProtection="1">
      <alignment horizontal="center" vertical="center"/>
      <protection locked="0"/>
    </xf>
    <xf numFmtId="0" fontId="8" fillId="42" borderId="0" xfId="0" applyFont="1" applyFill="1" applyAlignment="1" applyProtection="1">
      <alignment horizontal="center" vertical="center" wrapText="1"/>
      <protection locked="0"/>
    </xf>
    <xf numFmtId="0" fontId="26" fillId="0" borderId="0" xfId="0" applyFont="1" applyAlignment="1" applyProtection="1">
      <alignment vertical="top" wrapText="1"/>
      <protection locked="0"/>
    </xf>
    <xf numFmtId="0" fontId="103" fillId="0" borderId="0" xfId="0" applyFont="1" applyAlignment="1" applyProtection="1">
      <alignment horizontal="center" vertical="center" wrapText="1"/>
      <protection locked="0"/>
    </xf>
    <xf numFmtId="0" fontId="8" fillId="0" borderId="0" xfId="0" applyFont="1" applyAlignment="1" applyProtection="1">
      <alignment horizontal="center" vertical="center"/>
      <protection locked="0"/>
    </xf>
    <xf numFmtId="0" fontId="9" fillId="33" borderId="0" xfId="0" applyFont="1" applyFill="1" applyAlignment="1" applyProtection="1">
      <alignment horizontal="center"/>
      <protection locked="0"/>
    </xf>
    <xf numFmtId="0" fontId="8" fillId="42" borderId="0" xfId="76" applyFont="1" applyAlignment="1">
      <alignment vertical="top"/>
    </xf>
    <xf numFmtId="0" fontId="13" fillId="47" borderId="47" xfId="0" applyFont="1" applyFill="1" applyBorder="1" applyAlignment="1" applyProtection="1">
      <alignment horizontal="left" vertical="top" wrapText="1"/>
      <protection hidden="1"/>
    </xf>
    <xf numFmtId="0" fontId="13" fillId="0" borderId="47" xfId="0" applyFont="1" applyBorder="1" applyAlignment="1" applyProtection="1">
      <alignment horizontal="left" vertical="top" wrapText="1"/>
      <protection hidden="1"/>
    </xf>
    <xf numFmtId="0" fontId="13" fillId="47" borderId="47" xfId="0" applyFont="1" applyFill="1" applyBorder="1" applyAlignment="1" applyProtection="1">
      <alignment horizontal="center" vertical="center"/>
      <protection hidden="1"/>
    </xf>
    <xf numFmtId="0" fontId="13" fillId="0" borderId="47" xfId="0" applyFont="1" applyBorder="1" applyProtection="1">
      <protection hidden="1"/>
    </xf>
    <xf numFmtId="171" fontId="32" fillId="42" borderId="47" xfId="0" applyNumberFormat="1" applyFont="1" applyFill="1" applyBorder="1" applyAlignment="1" applyProtection="1">
      <alignment horizontal="right" wrapText="1"/>
      <protection hidden="1"/>
    </xf>
    <xf numFmtId="0" fontId="8" fillId="42" borderId="0" xfId="0" applyFont="1" applyFill="1" applyAlignment="1" applyProtection="1">
      <alignment horizontal="center"/>
      <protection hidden="1"/>
    </xf>
    <xf numFmtId="0" fontId="9" fillId="42" borderId="0" xfId="0" applyFont="1" applyFill="1" applyAlignment="1" applyProtection="1">
      <alignment horizontal="center"/>
      <protection hidden="1"/>
    </xf>
    <xf numFmtId="0" fontId="11" fillId="55" borderId="7" xfId="0" applyFont="1" applyFill="1" applyBorder="1" applyAlignment="1" applyProtection="1">
      <alignment horizontal="left" vertical="center" wrapText="1"/>
      <protection hidden="1"/>
    </xf>
    <xf numFmtId="0" fontId="10" fillId="42" borderId="21" xfId="0" applyFont="1" applyFill="1" applyBorder="1" applyAlignment="1" applyProtection="1">
      <alignment horizontal="left" vertical="center" wrapText="1"/>
      <protection hidden="1"/>
    </xf>
    <xf numFmtId="0" fontId="11" fillId="55" borderId="3" xfId="0" applyFont="1" applyFill="1" applyBorder="1" applyAlignment="1" applyProtection="1">
      <alignment horizontal="left" vertical="center" wrapText="1"/>
      <protection hidden="1"/>
    </xf>
    <xf numFmtId="43" fontId="11" fillId="55" borderId="7" xfId="81" applyFont="1" applyFill="1" applyBorder="1" applyAlignment="1" applyProtection="1">
      <alignment horizontal="right" vertical="center"/>
      <protection hidden="1"/>
    </xf>
    <xf numFmtId="43" fontId="11" fillId="55" borderId="7" xfId="0" applyNumberFormat="1" applyFont="1" applyFill="1" applyBorder="1" applyAlignment="1" applyProtection="1">
      <alignment horizontal="right" vertical="center"/>
      <protection hidden="1"/>
    </xf>
    <xf numFmtId="9" fontId="11" fillId="55" borderId="1" xfId="75" applyFont="1" applyFill="1" applyBorder="1" applyAlignment="1" applyProtection="1">
      <alignment horizontal="right" vertical="center"/>
      <protection hidden="1"/>
    </xf>
    <xf numFmtId="43" fontId="10" fillId="48" borderId="21" xfId="81" applyFont="1" applyFill="1" applyBorder="1" applyAlignment="1" applyProtection="1">
      <alignment horizontal="right" vertical="center" wrapText="1"/>
      <protection hidden="1"/>
    </xf>
    <xf numFmtId="43" fontId="10" fillId="48" borderId="1" xfId="0" applyNumberFormat="1" applyFont="1" applyFill="1" applyBorder="1" applyAlignment="1" applyProtection="1">
      <alignment horizontal="right" vertical="center"/>
      <protection hidden="1"/>
    </xf>
    <xf numFmtId="43" fontId="10" fillId="48" borderId="22" xfId="75" applyNumberFormat="1" applyFont="1" applyFill="1" applyBorder="1" applyAlignment="1" applyProtection="1">
      <alignment horizontal="right" vertical="center"/>
      <protection hidden="1"/>
    </xf>
    <xf numFmtId="9" fontId="10" fillId="48" borderId="1" xfId="75" applyFont="1" applyFill="1" applyBorder="1" applyAlignment="1" applyProtection="1">
      <alignment horizontal="right" vertical="center"/>
      <protection hidden="1"/>
    </xf>
    <xf numFmtId="43" fontId="10" fillId="48" borderId="21" xfId="0" applyNumberFormat="1" applyFont="1" applyFill="1" applyBorder="1" applyAlignment="1" applyProtection="1">
      <alignment horizontal="right" vertical="center"/>
      <protection hidden="1"/>
    </xf>
    <xf numFmtId="9" fontId="10" fillId="48" borderId="21" xfId="75" applyFont="1" applyFill="1" applyBorder="1" applyAlignment="1" applyProtection="1">
      <alignment horizontal="right" vertical="center"/>
      <protection hidden="1"/>
    </xf>
    <xf numFmtId="9" fontId="11" fillId="55" borderId="83" xfId="75" applyFont="1" applyFill="1" applyBorder="1" applyAlignment="1" applyProtection="1">
      <alignment horizontal="right" vertical="center"/>
      <protection hidden="1"/>
    </xf>
    <xf numFmtId="43" fontId="10" fillId="48" borderId="21" xfId="75" applyNumberFormat="1" applyFont="1" applyFill="1" applyBorder="1" applyAlignment="1" applyProtection="1">
      <alignment horizontal="right" vertical="center"/>
      <protection hidden="1"/>
    </xf>
    <xf numFmtId="9" fontId="11" fillId="55" borderId="7" xfId="75" applyFont="1" applyFill="1" applyBorder="1" applyAlignment="1" applyProtection="1">
      <alignment horizontal="right" vertical="center"/>
      <protection hidden="1"/>
    </xf>
    <xf numFmtId="43" fontId="11" fillId="40" borderId="3" xfId="81" applyFont="1" applyFill="1" applyBorder="1" applyAlignment="1" applyProtection="1">
      <alignment horizontal="right" vertical="center"/>
      <protection hidden="1"/>
    </xf>
    <xf numFmtId="9" fontId="11" fillId="40" borderId="15" xfId="75" applyFont="1" applyFill="1" applyBorder="1" applyAlignment="1" applyProtection="1">
      <alignment horizontal="right" vertical="center"/>
      <protection hidden="1"/>
    </xf>
    <xf numFmtId="43" fontId="11" fillId="39" borderId="7" xfId="81" applyFont="1" applyFill="1" applyBorder="1" applyAlignment="1" applyProtection="1">
      <alignment vertical="center"/>
      <protection hidden="1"/>
    </xf>
    <xf numFmtId="43" fontId="11" fillId="42" borderId="3" xfId="81" applyFont="1" applyFill="1" applyBorder="1" applyAlignment="1" applyProtection="1">
      <alignment vertical="center"/>
      <protection hidden="1"/>
    </xf>
    <xf numFmtId="43" fontId="11" fillId="39" borderId="3" xfId="81" applyFont="1" applyFill="1" applyBorder="1" applyAlignment="1" applyProtection="1">
      <alignment vertical="center"/>
      <protection hidden="1"/>
    </xf>
    <xf numFmtId="4" fontId="11" fillId="39" borderId="7" xfId="0" applyNumberFormat="1" applyFont="1" applyFill="1" applyBorder="1" applyAlignment="1" applyProtection="1">
      <alignment vertical="center"/>
      <protection hidden="1"/>
    </xf>
    <xf numFmtId="4" fontId="11" fillId="42" borderId="3" xfId="0" applyNumberFormat="1" applyFont="1" applyFill="1" applyBorder="1" applyAlignment="1" applyProtection="1">
      <alignment vertical="center"/>
      <protection hidden="1"/>
    </xf>
    <xf numFmtId="4" fontId="10" fillId="42" borderId="1" xfId="0" applyNumberFormat="1" applyFont="1" applyFill="1" applyBorder="1" applyAlignment="1" applyProtection="1">
      <alignment vertical="center"/>
      <protection hidden="1"/>
    </xf>
    <xf numFmtId="4" fontId="10" fillId="42" borderId="21" xfId="0" applyNumberFormat="1" applyFont="1" applyFill="1" applyBorder="1" applyAlignment="1" applyProtection="1">
      <alignment vertical="center"/>
      <protection hidden="1"/>
    </xf>
    <xf numFmtId="4" fontId="11" fillId="39" borderId="3" xfId="0" applyNumberFormat="1" applyFont="1" applyFill="1" applyBorder="1" applyAlignment="1" applyProtection="1">
      <alignment vertical="center"/>
      <protection hidden="1"/>
    </xf>
    <xf numFmtId="4" fontId="10" fillId="42" borderId="13" xfId="0" applyNumberFormat="1" applyFont="1" applyFill="1" applyBorder="1" applyAlignment="1" applyProtection="1">
      <alignment vertical="center"/>
      <protection hidden="1"/>
    </xf>
    <xf numFmtId="43" fontId="11" fillId="40" borderId="3" xfId="81" applyFont="1" applyFill="1" applyBorder="1" applyAlignment="1" applyProtection="1">
      <alignment vertical="center"/>
      <protection hidden="1"/>
    </xf>
    <xf numFmtId="4" fontId="11" fillId="40" borderId="3" xfId="0" applyNumberFormat="1" applyFont="1" applyFill="1" applyBorder="1" applyAlignment="1" applyProtection="1">
      <alignment vertical="center"/>
      <protection hidden="1"/>
    </xf>
    <xf numFmtId="9" fontId="11" fillId="39" borderId="7" xfId="75" applyFont="1" applyFill="1" applyBorder="1" applyAlignment="1" applyProtection="1">
      <alignment vertical="center"/>
      <protection hidden="1"/>
    </xf>
    <xf numFmtId="9" fontId="11" fillId="42" borderId="3" xfId="75" applyFont="1" applyFill="1" applyBorder="1" applyAlignment="1" applyProtection="1">
      <alignment vertical="center"/>
      <protection hidden="1"/>
    </xf>
    <xf numFmtId="9" fontId="10" fillId="42" borderId="1" xfId="75" applyFont="1" applyFill="1" applyBorder="1" applyAlignment="1" applyProtection="1">
      <alignment vertical="center"/>
      <protection hidden="1"/>
    </xf>
    <xf numFmtId="9" fontId="10" fillId="42" borderId="21" xfId="75" applyFont="1" applyFill="1" applyBorder="1" applyAlignment="1" applyProtection="1">
      <alignment vertical="center"/>
      <protection hidden="1"/>
    </xf>
    <xf numFmtId="9" fontId="11" fillId="39" borderId="3" xfId="75" applyFont="1" applyFill="1" applyBorder="1" applyAlignment="1" applyProtection="1">
      <alignment vertical="center"/>
      <protection hidden="1"/>
    </xf>
    <xf numFmtId="9" fontId="10" fillId="42" borderId="13" xfId="75" applyFont="1" applyFill="1" applyBorder="1" applyAlignment="1" applyProtection="1">
      <alignment vertical="center"/>
      <protection hidden="1"/>
    </xf>
    <xf numFmtId="9" fontId="11" fillId="40" borderId="3" xfId="75" applyFont="1" applyFill="1" applyBorder="1" applyAlignment="1" applyProtection="1">
      <alignment vertical="center"/>
      <protection hidden="1"/>
    </xf>
    <xf numFmtId="0" fontId="19" fillId="42" borderId="0" xfId="0" applyFont="1" applyFill="1" applyProtection="1">
      <protection hidden="1"/>
    </xf>
    <xf numFmtId="4" fontId="19" fillId="42" borderId="31" xfId="0" applyNumberFormat="1" applyFont="1" applyFill="1" applyBorder="1" applyAlignment="1" applyProtection="1">
      <alignment vertical="center"/>
      <protection hidden="1"/>
    </xf>
    <xf numFmtId="4" fontId="19" fillId="42" borderId="34" xfId="0" applyNumberFormat="1" applyFont="1" applyFill="1" applyBorder="1" applyAlignment="1" applyProtection="1">
      <alignment vertical="center"/>
      <protection hidden="1"/>
    </xf>
    <xf numFmtId="4" fontId="8" fillId="42" borderId="60" xfId="0" applyNumberFormat="1" applyFont="1" applyFill="1" applyBorder="1" applyProtection="1">
      <protection hidden="1"/>
    </xf>
    <xf numFmtId="4" fontId="8" fillId="42" borderId="0" xfId="0" applyNumberFormat="1" applyFont="1" applyFill="1" applyProtection="1">
      <protection hidden="1"/>
    </xf>
    <xf numFmtId="0" fontId="9" fillId="42" borderId="0" xfId="76" applyFont="1" applyAlignment="1">
      <alignment vertical="top" wrapText="1"/>
    </xf>
    <xf numFmtId="0" fontId="111" fillId="42" borderId="0" xfId="76" applyFont="1" applyAlignment="1">
      <alignment vertical="top" wrapText="1"/>
    </xf>
    <xf numFmtId="4" fontId="0" fillId="0" borderId="0" xfId="0" applyNumberFormat="1"/>
    <xf numFmtId="2" fontId="19" fillId="42" borderId="30" xfId="0" applyNumberFormat="1" applyFont="1" applyFill="1" applyBorder="1" applyAlignment="1">
      <alignment vertical="center" wrapText="1"/>
    </xf>
    <xf numFmtId="4" fontId="19" fillId="44" borderId="28" xfId="0" applyNumberFormat="1" applyFont="1" applyFill="1" applyBorder="1" applyAlignment="1">
      <alignment vertical="center"/>
    </xf>
    <xf numFmtId="4" fontId="19" fillId="44" borderId="31" xfId="0" applyNumberFormat="1" applyFont="1" applyFill="1" applyBorder="1" applyAlignment="1">
      <alignment vertical="center"/>
    </xf>
    <xf numFmtId="4" fontId="19" fillId="42" borderId="31" xfId="0" applyNumberFormat="1" applyFont="1" applyFill="1" applyBorder="1" applyAlignment="1">
      <alignment vertical="center"/>
    </xf>
    <xf numFmtId="4" fontId="19" fillId="42" borderId="34" xfId="0" applyNumberFormat="1" applyFont="1" applyFill="1" applyBorder="1" applyAlignment="1">
      <alignment vertical="center"/>
    </xf>
    <xf numFmtId="4" fontId="8" fillId="42" borderId="60" xfId="0" applyNumberFormat="1" applyFont="1" applyFill="1" applyBorder="1"/>
    <xf numFmtId="0" fontId="9" fillId="42" borderId="0" xfId="76" applyFont="1" applyAlignment="1" applyProtection="1">
      <alignment horizontal="left" vertical="top" wrapText="1"/>
      <protection hidden="1"/>
    </xf>
    <xf numFmtId="4" fontId="13" fillId="47" borderId="47" xfId="0" applyNumberFormat="1" applyFont="1" applyFill="1" applyBorder="1" applyAlignment="1" applyProtection="1">
      <alignment horizontal="right" vertical="center"/>
      <protection hidden="1"/>
    </xf>
    <xf numFmtId="169" fontId="74" fillId="42" borderId="47" xfId="0" applyNumberFormat="1" applyFont="1" applyFill="1" applyBorder="1" applyAlignment="1" applyProtection="1">
      <alignment horizontal="right" vertical="top" wrapText="1"/>
      <protection hidden="1"/>
    </xf>
    <xf numFmtId="4" fontId="32" fillId="42" borderId="47" xfId="0" applyNumberFormat="1" applyFont="1" applyFill="1" applyBorder="1" applyProtection="1">
      <protection hidden="1"/>
    </xf>
    <xf numFmtId="43" fontId="9" fillId="42" borderId="61" xfId="81" applyFont="1" applyFill="1" applyBorder="1" applyProtection="1">
      <protection hidden="1"/>
    </xf>
    <xf numFmtId="43" fontId="9" fillId="42" borderId="61" xfId="0" applyNumberFormat="1" applyFont="1" applyFill="1" applyBorder="1" applyAlignment="1" applyProtection="1">
      <alignment horizontal="right"/>
      <protection hidden="1"/>
    </xf>
    <xf numFmtId="43" fontId="9" fillId="42" borderId="61" xfId="0" applyNumberFormat="1" applyFont="1" applyFill="1" applyBorder="1" applyProtection="1">
      <protection hidden="1"/>
    </xf>
    <xf numFmtId="169" fontId="13" fillId="36" borderId="0" xfId="0" applyNumberFormat="1" applyFont="1" applyFill="1" applyAlignment="1" applyProtection="1">
      <alignment horizontal="right" vertical="center"/>
      <protection hidden="1"/>
    </xf>
    <xf numFmtId="4" fontId="25" fillId="42" borderId="6" xfId="0" applyNumberFormat="1" applyFont="1" applyFill="1" applyBorder="1" applyAlignment="1" applyProtection="1">
      <alignment horizontal="center" vertical="top" wrapText="1"/>
      <protection hidden="1"/>
    </xf>
    <xf numFmtId="4" fontId="25" fillId="42" borderId="3" xfId="0" applyNumberFormat="1" applyFont="1" applyFill="1" applyBorder="1" applyAlignment="1" applyProtection="1">
      <alignment horizontal="center" vertical="top" wrapText="1"/>
      <protection hidden="1"/>
    </xf>
    <xf numFmtId="4" fontId="25" fillId="42" borderId="17" xfId="0" applyNumberFormat="1" applyFont="1" applyFill="1" applyBorder="1" applyAlignment="1" applyProtection="1">
      <alignment horizontal="center" vertical="top" wrapText="1"/>
      <protection hidden="1"/>
    </xf>
    <xf numFmtId="0" fontId="25" fillId="42" borderId="20" xfId="0" applyFont="1" applyFill="1" applyBorder="1" applyAlignment="1" applyProtection="1">
      <alignment horizontal="center" vertical="top"/>
      <protection hidden="1"/>
    </xf>
    <xf numFmtId="0" fontId="12" fillId="42" borderId="0" xfId="76" applyFont="1" applyAlignment="1" applyProtection="1">
      <alignment vertical="top"/>
      <protection hidden="1"/>
    </xf>
    <xf numFmtId="169" fontId="13" fillId="36" borderId="3" xfId="0" applyNumberFormat="1" applyFont="1" applyFill="1" applyBorder="1" applyAlignment="1" applyProtection="1">
      <alignment horizontal="right" vertical="center"/>
      <protection hidden="1"/>
    </xf>
    <xf numFmtId="0" fontId="9" fillId="42" borderId="0" xfId="0" applyFont="1" applyFill="1" applyAlignment="1" applyProtection="1">
      <alignment horizontal="right"/>
      <protection hidden="1"/>
    </xf>
    <xf numFmtId="168" fontId="85" fillId="42" borderId="0" xfId="0" applyNumberFormat="1" applyFont="1" applyFill="1" applyAlignment="1" applyProtection="1">
      <alignment horizontal="right" vertical="center"/>
      <protection hidden="1"/>
    </xf>
    <xf numFmtId="0" fontId="71" fillId="0" borderId="0" xfId="0" applyFont="1" applyProtection="1">
      <protection hidden="1"/>
    </xf>
    <xf numFmtId="168" fontId="14" fillId="42" borderId="0" xfId="0" applyNumberFormat="1" applyFont="1" applyFill="1" applyAlignment="1" applyProtection="1">
      <alignment horizontal="right" vertical="center"/>
      <protection hidden="1"/>
    </xf>
    <xf numFmtId="0" fontId="8" fillId="42" borderId="0" xfId="0" applyFont="1" applyFill="1" applyAlignment="1" applyProtection="1">
      <alignment vertical="center"/>
      <protection hidden="1"/>
    </xf>
    <xf numFmtId="169" fontId="13" fillId="0" borderId="0" xfId="0" applyNumberFormat="1" applyFont="1" applyAlignment="1" applyProtection="1">
      <alignment horizontal="right" vertical="center"/>
      <protection hidden="1"/>
    </xf>
    <xf numFmtId="0" fontId="9" fillId="42" borderId="0" xfId="0" applyFont="1" applyFill="1" applyProtection="1">
      <protection hidden="1"/>
    </xf>
    <xf numFmtId="0" fontId="86" fillId="0" borderId="0" xfId="0" applyFont="1" applyProtection="1">
      <protection hidden="1"/>
    </xf>
    <xf numFmtId="168" fontId="85" fillId="42" borderId="0" xfId="0" applyNumberFormat="1" applyFont="1" applyFill="1" applyAlignment="1" applyProtection="1">
      <alignment horizontal="center" vertical="center"/>
      <protection hidden="1"/>
    </xf>
    <xf numFmtId="168" fontId="14" fillId="42" borderId="0" xfId="0" applyNumberFormat="1" applyFont="1" applyFill="1" applyAlignment="1" applyProtection="1">
      <alignment horizontal="center" vertical="center"/>
      <protection hidden="1"/>
    </xf>
    <xf numFmtId="0" fontId="8" fillId="42" borderId="6" xfId="0" applyFont="1" applyFill="1" applyBorder="1" applyAlignment="1" applyProtection="1">
      <alignment vertical="center"/>
      <protection hidden="1"/>
    </xf>
    <xf numFmtId="0" fontId="8" fillId="42" borderId="5" xfId="0" applyFont="1" applyFill="1" applyBorder="1" applyAlignment="1" applyProtection="1">
      <alignment vertical="center"/>
      <protection hidden="1"/>
    </xf>
    <xf numFmtId="0" fontId="9" fillId="42" borderId="5" xfId="0" applyFont="1" applyFill="1" applyBorder="1" applyAlignment="1" applyProtection="1">
      <alignment horizontal="center"/>
      <protection hidden="1"/>
    </xf>
    <xf numFmtId="0" fontId="63" fillId="42" borderId="0" xfId="0" applyFont="1" applyFill="1" applyProtection="1">
      <protection hidden="1"/>
    </xf>
    <xf numFmtId="0" fontId="19" fillId="42" borderId="0" xfId="0" applyFont="1" applyFill="1" applyAlignment="1" applyProtection="1">
      <alignment horizontal="center"/>
      <protection hidden="1"/>
    </xf>
    <xf numFmtId="49" fontId="21" fillId="42" borderId="0" xfId="0" applyNumberFormat="1" applyFont="1" applyFill="1" applyProtection="1">
      <protection hidden="1"/>
    </xf>
    <xf numFmtId="49" fontId="23" fillId="42" borderId="0" xfId="0" applyNumberFormat="1" applyFont="1" applyFill="1" applyProtection="1">
      <protection hidden="1"/>
    </xf>
    <xf numFmtId="172" fontId="67" fillId="58" borderId="50" xfId="84" applyNumberFormat="1" applyFont="1" applyFill="1" applyBorder="1" applyAlignment="1" applyProtection="1">
      <alignment horizontal="left" vertical="center" wrapText="1"/>
      <protection hidden="1"/>
    </xf>
    <xf numFmtId="0" fontId="68" fillId="58" borderId="47" xfId="83" applyFont="1" applyFill="1" applyBorder="1" applyAlignment="1" applyProtection="1">
      <alignment horizontal="center" vertical="top" wrapText="1"/>
      <protection hidden="1"/>
    </xf>
    <xf numFmtId="43" fontId="68" fillId="51" borderId="47" xfId="81" applyFont="1" applyFill="1" applyBorder="1" applyAlignment="1" applyProtection="1">
      <protection hidden="1"/>
    </xf>
    <xf numFmtId="43" fontId="67" fillId="57" borderId="47" xfId="81" applyFont="1" applyFill="1" applyBorder="1" applyAlignment="1" applyProtection="1">
      <alignment horizontal="left" vertical="center" wrapText="1"/>
      <protection hidden="1"/>
    </xf>
    <xf numFmtId="43" fontId="68" fillId="58" borderId="47" xfId="81" applyFont="1" applyFill="1" applyBorder="1" applyAlignment="1" applyProtection="1">
      <alignment horizontal="left" vertical="center" wrapText="1"/>
      <protection hidden="1"/>
    </xf>
    <xf numFmtId="3" fontId="73" fillId="58" borderId="47" xfId="83" applyNumberFormat="1" applyFont="1" applyFill="1" applyBorder="1" applyAlignment="1" applyProtection="1">
      <alignment horizontal="left" vertical="center" wrapText="1"/>
      <protection hidden="1"/>
    </xf>
    <xf numFmtId="3" fontId="69" fillId="58" borderId="47" xfId="83" applyNumberFormat="1" applyFont="1" applyFill="1" applyBorder="1" applyAlignment="1" applyProtection="1">
      <alignment horizontal="left" vertical="center" wrapText="1"/>
      <protection hidden="1"/>
    </xf>
    <xf numFmtId="3" fontId="68" fillId="58" borderId="47" xfId="83" applyNumberFormat="1" applyFont="1" applyFill="1" applyBorder="1" applyAlignment="1" applyProtection="1">
      <alignment horizontal="left" vertical="center" wrapText="1"/>
      <protection hidden="1"/>
    </xf>
    <xf numFmtId="0" fontId="66" fillId="61" borderId="47" xfId="83" applyFont="1" applyFill="1" applyBorder="1" applyAlignment="1" applyProtection="1">
      <alignment vertical="center"/>
      <protection hidden="1"/>
    </xf>
    <xf numFmtId="172" fontId="67" fillId="42" borderId="0" xfId="84" applyNumberFormat="1" applyFont="1" applyAlignment="1" applyProtection="1">
      <alignment horizontal="left" vertical="center" wrapText="1"/>
      <protection hidden="1"/>
    </xf>
    <xf numFmtId="0" fontId="66" fillId="61" borderId="50" xfId="83" applyFont="1" applyFill="1" applyBorder="1" applyAlignment="1" applyProtection="1">
      <alignment vertical="center" wrapText="1"/>
      <protection hidden="1"/>
    </xf>
    <xf numFmtId="0" fontId="66" fillId="61" borderId="47" xfId="83" applyFont="1" applyFill="1" applyBorder="1" applyAlignment="1" applyProtection="1">
      <alignment vertical="top"/>
      <protection hidden="1"/>
    </xf>
    <xf numFmtId="0" fontId="66" fillId="61" borderId="47" xfId="83" applyFont="1" applyFill="1" applyBorder="1" applyAlignment="1" applyProtection="1">
      <alignment vertical="top" wrapText="1"/>
      <protection hidden="1"/>
    </xf>
    <xf numFmtId="0" fontId="104" fillId="61" borderId="47" xfId="0" applyFont="1" applyFill="1" applyBorder="1" applyAlignment="1" applyProtection="1">
      <alignment horizontal="center" vertical="top"/>
      <protection hidden="1"/>
    </xf>
    <xf numFmtId="0" fontId="66" fillId="61" borderId="47" xfId="83" applyFont="1" applyFill="1" applyBorder="1" applyAlignment="1" applyProtection="1">
      <alignment horizontal="center" vertical="top"/>
      <protection hidden="1"/>
    </xf>
    <xf numFmtId="172" fontId="67" fillId="57" borderId="47" xfId="84" applyNumberFormat="1" applyFont="1" applyFill="1" applyBorder="1" applyAlignment="1" applyProtection="1">
      <alignment horizontal="right" vertical="center" wrapText="1"/>
      <protection locked="0"/>
    </xf>
    <xf numFmtId="0" fontId="92" fillId="47" borderId="0" xfId="0" applyFont="1" applyFill="1" applyAlignment="1">
      <alignment horizontal="center" vertical="top" wrapText="1"/>
    </xf>
    <xf numFmtId="0" fontId="99" fillId="47" borderId="0" xfId="0" applyFont="1" applyFill="1" applyAlignment="1">
      <alignment horizontal="center"/>
    </xf>
    <xf numFmtId="0" fontId="92" fillId="47" borderId="78" xfId="0" applyFont="1" applyFill="1" applyBorder="1" applyAlignment="1">
      <alignment horizontal="center" vertical="center" wrapText="1"/>
    </xf>
    <xf numFmtId="0" fontId="92" fillId="47" borderId="66" xfId="0" applyFont="1" applyFill="1" applyBorder="1" applyAlignment="1">
      <alignment horizontal="center" vertical="center" wrapText="1"/>
    </xf>
    <xf numFmtId="0" fontId="92" fillId="47" borderId="14" xfId="0" applyFont="1" applyFill="1" applyBorder="1" applyAlignment="1">
      <alignment horizontal="center" vertical="center" wrapText="1"/>
    </xf>
    <xf numFmtId="0" fontId="92" fillId="47" borderId="22" xfId="0" applyFont="1" applyFill="1" applyBorder="1" applyAlignment="1">
      <alignment horizontal="center" vertical="center" wrapText="1"/>
    </xf>
    <xf numFmtId="0" fontId="92" fillId="47" borderId="15" xfId="0" applyFont="1" applyFill="1" applyBorder="1" applyAlignment="1">
      <alignment horizontal="center" vertical="center" wrapText="1"/>
    </xf>
    <xf numFmtId="0" fontId="91" fillId="47" borderId="0" xfId="0" applyFont="1" applyFill="1" applyAlignment="1">
      <alignment horizontal="left" vertical="center"/>
    </xf>
    <xf numFmtId="0" fontId="92" fillId="47" borderId="82" xfId="0" applyFont="1" applyFill="1" applyBorder="1" applyAlignment="1">
      <alignment horizontal="center" vertical="center" wrapText="1"/>
    </xf>
    <xf numFmtId="0" fontId="92" fillId="47" borderId="16" xfId="0" applyFont="1" applyFill="1" applyBorder="1" applyAlignment="1">
      <alignment horizontal="center" vertical="center" wrapText="1"/>
    </xf>
    <xf numFmtId="172" fontId="73" fillId="42" borderId="0" xfId="84" applyNumberFormat="1" applyFont="1" applyAlignment="1" applyProtection="1">
      <alignment horizontal="left" vertical="center"/>
    </xf>
    <xf numFmtId="0" fontId="0" fillId="0" borderId="0" xfId="0" applyAlignment="1">
      <alignment horizontal="left" vertical="center"/>
    </xf>
    <xf numFmtId="172" fontId="67" fillId="57" borderId="14" xfId="84" applyNumberFormat="1" applyFont="1" applyFill="1" applyBorder="1" applyAlignment="1" applyProtection="1">
      <alignment horizontal="left" vertical="center" wrapText="1"/>
      <protection locked="0"/>
    </xf>
    <xf numFmtId="0" fontId="0" fillId="57" borderId="18" xfId="0" applyFill="1" applyBorder="1" applyAlignment="1" applyProtection="1">
      <alignment horizontal="left" vertical="center" wrapText="1"/>
      <protection locked="0"/>
    </xf>
    <xf numFmtId="0" fontId="0" fillId="57" borderId="9" xfId="0" applyFill="1" applyBorder="1" applyAlignment="1" applyProtection="1">
      <alignment horizontal="left" vertical="center" wrapText="1"/>
      <protection locked="0"/>
    </xf>
    <xf numFmtId="0" fontId="0" fillId="57" borderId="22" xfId="0" applyFill="1" applyBorder="1" applyAlignment="1" applyProtection="1">
      <alignment horizontal="left" vertical="center" wrapText="1"/>
      <protection locked="0"/>
    </xf>
    <xf numFmtId="0" fontId="0" fillId="57" borderId="0" xfId="0" applyFill="1" applyAlignment="1" applyProtection="1">
      <alignment horizontal="left" vertical="center" wrapText="1"/>
      <protection locked="0"/>
    </xf>
    <xf numFmtId="0" fontId="0" fillId="57" borderId="10" xfId="0" applyFill="1" applyBorder="1" applyAlignment="1" applyProtection="1">
      <alignment horizontal="left" vertical="center" wrapText="1"/>
      <protection locked="0"/>
    </xf>
    <xf numFmtId="0" fontId="0" fillId="57" borderId="15" xfId="0" applyFill="1" applyBorder="1" applyAlignment="1" applyProtection="1">
      <alignment horizontal="left" vertical="center" wrapText="1"/>
      <protection locked="0"/>
    </xf>
    <xf numFmtId="0" fontId="0" fillId="57" borderId="19" xfId="0" applyFill="1" applyBorder="1" applyAlignment="1" applyProtection="1">
      <alignment horizontal="left" vertical="center" wrapText="1"/>
      <protection locked="0"/>
    </xf>
    <xf numFmtId="0" fontId="0" fillId="57" borderId="12" xfId="0" applyFill="1" applyBorder="1" applyAlignment="1" applyProtection="1">
      <alignment horizontal="left" vertical="center" wrapText="1"/>
      <protection locked="0"/>
    </xf>
    <xf numFmtId="0" fontId="9" fillId="57" borderId="0" xfId="76" applyFont="1" applyFill="1" applyAlignment="1" applyProtection="1">
      <alignment horizontal="left" vertical="top" wrapText="1"/>
      <protection locked="0"/>
    </xf>
    <xf numFmtId="172" fontId="90" fillId="42" borderId="24" xfId="84" applyNumberFormat="1" applyFont="1" applyBorder="1" applyAlignment="1" applyProtection="1">
      <alignment horizontal="left" vertical="center" wrapText="1"/>
    </xf>
    <xf numFmtId="172" fontId="90" fillId="42" borderId="4" xfId="84" applyNumberFormat="1" applyFont="1" applyBorder="1" applyAlignment="1" applyProtection="1">
      <alignment horizontal="left" vertical="center" wrapText="1"/>
    </xf>
    <xf numFmtId="0" fontId="66" fillId="50" borderId="0" xfId="83" applyFont="1" applyFill="1" applyAlignment="1">
      <alignment horizontal="center" vertical="center" wrapText="1"/>
    </xf>
    <xf numFmtId="0" fontId="90" fillId="42" borderId="0" xfId="0" applyFont="1" applyFill="1" applyAlignment="1">
      <alignment horizontal="left" vertical="center" wrapText="1"/>
    </xf>
    <xf numFmtId="0" fontId="66" fillId="61" borderId="47" xfId="83" applyFont="1" applyFill="1" applyBorder="1" applyAlignment="1" applyProtection="1">
      <alignment horizontal="center" vertical="center" wrapText="1"/>
      <protection hidden="1"/>
    </xf>
    <xf numFmtId="0" fontId="66" fillId="61" borderId="50" xfId="83" applyFont="1" applyFill="1" applyBorder="1" applyAlignment="1" applyProtection="1">
      <alignment horizontal="center" vertical="center" wrapText="1"/>
      <protection hidden="1"/>
    </xf>
    <xf numFmtId="172" fontId="67" fillId="57" borderId="47" xfId="84" applyNumberFormat="1" applyFont="1" applyFill="1" applyBorder="1" applyAlignment="1" applyProtection="1">
      <alignment horizontal="center" vertical="center" wrapText="1"/>
      <protection locked="0"/>
    </xf>
    <xf numFmtId="172" fontId="67" fillId="57" borderId="50" xfId="84" applyNumberFormat="1" applyFont="1" applyFill="1" applyBorder="1" applyAlignment="1" applyProtection="1">
      <alignment horizontal="center" vertical="center" wrapText="1"/>
      <protection locked="0"/>
    </xf>
    <xf numFmtId="0" fontId="68" fillId="51" borderId="47" xfId="83" applyFont="1" applyFill="1" applyBorder="1" applyAlignment="1">
      <alignment horizontal="left" wrapText="1"/>
    </xf>
    <xf numFmtId="43" fontId="67" fillId="57" borderId="47" xfId="84" applyFont="1" applyFill="1" applyBorder="1" applyAlignment="1" applyProtection="1">
      <alignment horizontal="center" vertical="center" wrapText="1"/>
      <protection locked="0"/>
    </xf>
    <xf numFmtId="43" fontId="67" fillId="57" borderId="50" xfId="84" applyFont="1" applyFill="1" applyBorder="1" applyAlignment="1" applyProtection="1">
      <alignment horizontal="center" vertical="center" wrapText="1"/>
      <protection locked="0"/>
    </xf>
    <xf numFmtId="0" fontId="31" fillId="42" borderId="0" xfId="0" applyFont="1" applyFill="1" applyAlignment="1" applyProtection="1">
      <alignment wrapText="1"/>
      <protection locked="0"/>
    </xf>
    <xf numFmtId="0" fontId="26" fillId="46" borderId="0" xfId="0" applyFont="1" applyFill="1" applyAlignment="1" applyProtection="1">
      <alignment horizontal="center" vertical="center" wrapText="1"/>
      <protection locked="0"/>
    </xf>
    <xf numFmtId="0" fontId="9" fillId="46" borderId="0" xfId="0" applyFont="1" applyFill="1" applyAlignment="1" applyProtection="1">
      <alignment horizontal="center"/>
      <protection locked="0"/>
    </xf>
    <xf numFmtId="0" fontId="22" fillId="46" borderId="0" xfId="0" applyFont="1" applyFill="1" applyAlignment="1" applyProtection="1">
      <alignment horizontal="center" vertical="center" wrapText="1"/>
      <protection locked="0"/>
    </xf>
    <xf numFmtId="0" fontId="9" fillId="46" borderId="0" xfId="0" applyFont="1" applyFill="1" applyAlignment="1" applyProtection="1">
      <alignment horizontal="center" vertical="center"/>
      <protection locked="0"/>
    </xf>
    <xf numFmtId="0" fontId="9" fillId="42" borderId="0" xfId="76" applyFont="1" applyAlignment="1" applyProtection="1">
      <alignment horizontal="left" vertical="top" wrapText="1"/>
      <protection hidden="1"/>
    </xf>
    <xf numFmtId="0" fontId="103" fillId="0" borderId="0" xfId="0" applyFont="1" applyAlignment="1" applyProtection="1">
      <alignment horizontal="center" vertical="center" wrapText="1"/>
      <protection locked="0"/>
    </xf>
    <xf numFmtId="0" fontId="28" fillId="42" borderId="0" xfId="0" applyFont="1" applyFill="1" applyAlignment="1">
      <alignment horizontal="left" vertical="top" wrapText="1"/>
    </xf>
    <xf numFmtId="0" fontId="28" fillId="42" borderId="0" xfId="0" applyFont="1" applyFill="1" applyAlignment="1">
      <alignment vertical="top" wrapText="1"/>
    </xf>
    <xf numFmtId="0" fontId="13" fillId="42" borderId="0" xfId="0" applyFont="1" applyFill="1" applyAlignment="1">
      <alignment vertical="center" wrapText="1"/>
    </xf>
    <xf numFmtId="0" fontId="11" fillId="42" borderId="1" xfId="0" applyFont="1" applyFill="1" applyBorder="1" applyAlignment="1">
      <alignment horizontal="center" vertical="center" wrapText="1"/>
    </xf>
    <xf numFmtId="0" fontId="11" fillId="42" borderId="13" xfId="0" applyFont="1" applyFill="1" applyBorder="1" applyAlignment="1">
      <alignment horizontal="center" vertical="center" wrapText="1"/>
    </xf>
    <xf numFmtId="0" fontId="11" fillId="45" borderId="1" xfId="0" applyFont="1" applyFill="1" applyBorder="1" applyAlignment="1">
      <alignment horizontal="center" vertical="center" wrapText="1"/>
    </xf>
    <xf numFmtId="0" fontId="11" fillId="45" borderId="13" xfId="0" applyFont="1" applyFill="1" applyBorder="1" applyAlignment="1">
      <alignment horizontal="center" vertical="center" wrapText="1"/>
    </xf>
    <xf numFmtId="0" fontId="11" fillId="46" borderId="1" xfId="0" applyFont="1" applyFill="1" applyBorder="1" applyAlignment="1">
      <alignment horizontal="center" vertical="center" wrapText="1"/>
    </xf>
    <xf numFmtId="0" fontId="11" fillId="46" borderId="13" xfId="0" applyFont="1" applyFill="1" applyBorder="1" applyAlignment="1">
      <alignment horizontal="center" vertical="center" wrapText="1"/>
    </xf>
    <xf numFmtId="0" fontId="11" fillId="35" borderId="1" xfId="0" applyFont="1" applyFill="1" applyBorder="1" applyAlignment="1">
      <alignment horizontal="left" vertical="center" wrapText="1"/>
    </xf>
    <xf numFmtId="0" fontId="11" fillId="35" borderId="13" xfId="0" applyFont="1" applyFill="1" applyBorder="1" applyAlignment="1">
      <alignment horizontal="left" vertical="center" wrapText="1"/>
    </xf>
    <xf numFmtId="0" fontId="11" fillId="35" borderId="25" xfId="0" applyFont="1" applyFill="1" applyBorder="1" applyAlignment="1">
      <alignment horizontal="left" vertical="center" wrapText="1"/>
    </xf>
    <xf numFmtId="0" fontId="11" fillId="35" borderId="16" xfId="0" applyFont="1" applyFill="1" applyBorder="1" applyAlignment="1">
      <alignment horizontal="left" vertical="center" wrapText="1"/>
    </xf>
    <xf numFmtId="43" fontId="11" fillId="46" borderId="1" xfId="81" applyFont="1" applyFill="1" applyBorder="1" applyAlignment="1">
      <alignment horizontal="center" vertical="center" wrapText="1"/>
    </xf>
    <xf numFmtId="43" fontId="11" fillId="46" borderId="13" xfId="81" applyFont="1" applyFill="1" applyBorder="1" applyAlignment="1">
      <alignment horizontal="center" vertical="center" wrapText="1"/>
    </xf>
    <xf numFmtId="0" fontId="11" fillId="46" borderId="9" xfId="0" applyFont="1" applyFill="1" applyBorder="1" applyAlignment="1">
      <alignment horizontal="center" vertical="center" wrapText="1"/>
    </xf>
    <xf numFmtId="0" fontId="11" fillId="46" borderId="12" xfId="0" applyFont="1" applyFill="1" applyBorder="1" applyAlignment="1">
      <alignment horizontal="center" vertical="center" wrapText="1"/>
    </xf>
    <xf numFmtId="0" fontId="11" fillId="35" borderId="1" xfId="0" applyFont="1" applyFill="1" applyBorder="1" applyAlignment="1">
      <alignment horizontal="center" vertical="center" wrapText="1"/>
    </xf>
    <xf numFmtId="0" fontId="11" fillId="35" borderId="13" xfId="0" applyFont="1" applyFill="1" applyBorder="1" applyAlignment="1">
      <alignment horizontal="center" vertical="center" wrapText="1"/>
    </xf>
    <xf numFmtId="0" fontId="11" fillId="35" borderId="25" xfId="0" applyFont="1" applyFill="1" applyBorder="1" applyAlignment="1">
      <alignment horizontal="center" vertical="center" wrapText="1"/>
    </xf>
    <xf numFmtId="0" fontId="11" fillId="35" borderId="16" xfId="0" applyFont="1" applyFill="1" applyBorder="1" applyAlignment="1">
      <alignment horizontal="center" vertical="center" wrapText="1"/>
    </xf>
    <xf numFmtId="43" fontId="11" fillId="42" borderId="1" xfId="81" applyFont="1" applyFill="1" applyBorder="1" applyAlignment="1" applyProtection="1">
      <alignment horizontal="center" vertical="center" wrapText="1"/>
    </xf>
    <xf numFmtId="43" fontId="11" fillId="42" borderId="13" xfId="81" applyFont="1" applyFill="1" applyBorder="1" applyAlignment="1" applyProtection="1">
      <alignment horizontal="center" vertical="center" wrapText="1"/>
    </xf>
    <xf numFmtId="0" fontId="11" fillId="42" borderId="9" xfId="0" applyFont="1" applyFill="1" applyBorder="1" applyAlignment="1">
      <alignment horizontal="center" vertical="center" wrapText="1"/>
    </xf>
    <xf numFmtId="0" fontId="11" fillId="42" borderId="12" xfId="0" applyFont="1" applyFill="1" applyBorder="1" applyAlignment="1">
      <alignment horizontal="center" vertical="center" wrapText="1"/>
    </xf>
    <xf numFmtId="0" fontId="8" fillId="57" borderId="44" xfId="0" applyFont="1" applyFill="1" applyBorder="1" applyAlignment="1" applyProtection="1">
      <alignment horizontal="center" vertical="center" wrapText="1"/>
      <protection locked="0"/>
    </xf>
    <xf numFmtId="0" fontId="8" fillId="57" borderId="69" xfId="0" applyFont="1" applyFill="1" applyBorder="1" applyAlignment="1" applyProtection="1">
      <alignment horizontal="center" vertical="center" wrapText="1"/>
      <protection locked="0"/>
    </xf>
    <xf numFmtId="0" fontId="8" fillId="57" borderId="0" xfId="0" applyFont="1" applyFill="1" applyAlignment="1" applyProtection="1">
      <alignment horizontal="center" vertical="center" wrapText="1"/>
      <protection locked="0"/>
    </xf>
    <xf numFmtId="0" fontId="8" fillId="57" borderId="54" xfId="0" applyFont="1" applyFill="1" applyBorder="1" applyAlignment="1" applyProtection="1">
      <alignment horizontal="center" vertical="center" wrapText="1"/>
      <protection locked="0"/>
    </xf>
    <xf numFmtId="0" fontId="8" fillId="57" borderId="4" xfId="0" applyFont="1" applyFill="1" applyBorder="1" applyAlignment="1" applyProtection="1">
      <alignment horizontal="center" vertical="center" wrapText="1"/>
      <protection locked="0"/>
    </xf>
    <xf numFmtId="0" fontId="8" fillId="57" borderId="68" xfId="0" applyFont="1" applyFill="1" applyBorder="1" applyAlignment="1" applyProtection="1">
      <alignment horizontal="center" vertical="center" wrapText="1"/>
      <protection locked="0"/>
    </xf>
    <xf numFmtId="0" fontId="81" fillId="56" borderId="51" xfId="0" applyFont="1" applyFill="1" applyBorder="1" applyAlignment="1" applyProtection="1">
      <alignment wrapText="1"/>
      <protection locked="0"/>
    </xf>
    <xf numFmtId="0" fontId="81" fillId="56" borderId="44" xfId="0" applyFont="1" applyFill="1" applyBorder="1" applyAlignment="1" applyProtection="1">
      <alignment wrapText="1"/>
      <protection locked="0"/>
    </xf>
    <xf numFmtId="0" fontId="81" fillId="56" borderId="56" xfId="0" applyFont="1" applyFill="1" applyBorder="1" applyAlignment="1" applyProtection="1">
      <alignment wrapText="1"/>
      <protection locked="0"/>
    </xf>
    <xf numFmtId="0" fontId="81" fillId="56" borderId="23" xfId="0" applyFont="1" applyFill="1" applyBorder="1" applyAlignment="1" applyProtection="1">
      <alignment wrapText="1"/>
      <protection locked="0"/>
    </xf>
    <xf numFmtId="0" fontId="81" fillId="56" borderId="0" xfId="0" applyFont="1" applyFill="1" applyAlignment="1" applyProtection="1">
      <alignment wrapText="1"/>
      <protection locked="0"/>
    </xf>
    <xf numFmtId="0" fontId="81" fillId="56" borderId="57" xfId="0" applyFont="1" applyFill="1" applyBorder="1" applyAlignment="1" applyProtection="1">
      <alignment wrapText="1"/>
      <protection locked="0"/>
    </xf>
    <xf numFmtId="0" fontId="81" fillId="56" borderId="58" xfId="0" applyFont="1" applyFill="1" applyBorder="1" applyAlignment="1" applyProtection="1">
      <alignment wrapText="1"/>
      <protection locked="0"/>
    </xf>
    <xf numFmtId="0" fontId="81" fillId="56" borderId="52" xfId="0" applyFont="1" applyFill="1" applyBorder="1" applyAlignment="1" applyProtection="1">
      <alignment wrapText="1"/>
      <protection locked="0"/>
    </xf>
    <xf numFmtId="0" fontId="81" fillId="56" borderId="59" xfId="0" applyFont="1" applyFill="1" applyBorder="1" applyAlignment="1" applyProtection="1">
      <alignment wrapText="1"/>
      <protection locked="0"/>
    </xf>
    <xf numFmtId="0" fontId="72" fillId="42" borderId="0" xfId="0" applyFont="1" applyFill="1" applyAlignment="1">
      <alignment wrapText="1"/>
    </xf>
    <xf numFmtId="0" fontId="72" fillId="42" borderId="0" xfId="0" applyFont="1" applyFill="1" applyAlignment="1">
      <alignment horizontal="left" wrapText="1"/>
    </xf>
    <xf numFmtId="0" fontId="72" fillId="42" borderId="54" xfId="0" applyFont="1" applyFill="1" applyBorder="1" applyAlignment="1">
      <alignment horizontal="left" wrapText="1"/>
    </xf>
    <xf numFmtId="0" fontId="72" fillId="56" borderId="0" xfId="0" applyFont="1" applyFill="1"/>
    <xf numFmtId="0" fontId="72" fillId="42" borderId="45" xfId="0" applyFont="1" applyFill="1" applyBorder="1" applyAlignment="1">
      <alignment horizontal="center" wrapText="1"/>
    </xf>
    <xf numFmtId="0" fontId="72" fillId="42" borderId="46" xfId="0" applyFont="1" applyFill="1" applyBorder="1" applyAlignment="1">
      <alignment horizontal="center" wrapText="1"/>
    </xf>
    <xf numFmtId="0" fontId="72" fillId="56" borderId="49" xfId="0" applyFont="1" applyFill="1" applyBorder="1" applyAlignment="1" applyProtection="1">
      <alignment wrapText="1"/>
      <protection locked="0"/>
    </xf>
    <xf numFmtId="0" fontId="72" fillId="56" borderId="24" xfId="0" applyFont="1" applyFill="1" applyBorder="1" applyAlignment="1" applyProtection="1">
      <alignment wrapText="1"/>
      <protection locked="0"/>
    </xf>
    <xf numFmtId="0" fontId="72" fillId="56" borderId="55" xfId="0" applyFont="1" applyFill="1" applyBorder="1" applyAlignment="1" applyProtection="1">
      <alignment wrapText="1"/>
      <protection locked="0"/>
    </xf>
    <xf numFmtId="0" fontId="82" fillId="0" borderId="24" xfId="0" applyFont="1" applyBorder="1" applyAlignment="1">
      <alignment horizontal="center" vertical="center" wrapText="1"/>
    </xf>
    <xf numFmtId="0" fontId="82" fillId="0" borderId="53" xfId="0" applyFont="1" applyBorder="1" applyAlignment="1">
      <alignment horizontal="center" vertical="center" wrapText="1"/>
    </xf>
  </cellXfs>
  <cellStyles count="85">
    <cellStyle name="20 % - Akzent1" xfId="8" xr:uid="{00000000-0005-0000-0000-000000000000}"/>
    <cellStyle name="20 % - Akzent1 2" xfId="53" xr:uid="{00000000-0005-0000-0000-000001000000}"/>
    <cellStyle name="20 % - Akzent2" xfId="9" xr:uid="{00000000-0005-0000-0000-000002000000}"/>
    <cellStyle name="20 % - Akzent2 2" xfId="54" xr:uid="{00000000-0005-0000-0000-000003000000}"/>
    <cellStyle name="20 % - Akzent3" xfId="10" xr:uid="{00000000-0005-0000-0000-000004000000}"/>
    <cellStyle name="20 % - Akzent3 2" xfId="55" xr:uid="{00000000-0005-0000-0000-000005000000}"/>
    <cellStyle name="20 % - Akzent4" xfId="11" xr:uid="{00000000-0005-0000-0000-000006000000}"/>
    <cellStyle name="20 % - Akzent4 2" xfId="56" xr:uid="{00000000-0005-0000-0000-000007000000}"/>
    <cellStyle name="20 % - Akzent5" xfId="12" xr:uid="{00000000-0005-0000-0000-000008000000}"/>
    <cellStyle name="20 % - Akzent5 2" xfId="57" xr:uid="{00000000-0005-0000-0000-000009000000}"/>
    <cellStyle name="20 % - Akzent6" xfId="13" xr:uid="{00000000-0005-0000-0000-00000A000000}"/>
    <cellStyle name="20 % - Akzent6 2" xfId="58" xr:uid="{00000000-0005-0000-0000-00000B000000}"/>
    <cellStyle name="40 % - Akzent1" xfId="14" xr:uid="{00000000-0005-0000-0000-00000C000000}"/>
    <cellStyle name="40 % - Akzent1 2" xfId="59" xr:uid="{00000000-0005-0000-0000-00000D000000}"/>
    <cellStyle name="40 % - Akzent2" xfId="15" xr:uid="{00000000-0005-0000-0000-00000E000000}"/>
    <cellStyle name="40 % - Akzent2 2" xfId="60" xr:uid="{00000000-0005-0000-0000-00000F000000}"/>
    <cellStyle name="40 % - Akzent3" xfId="16" xr:uid="{00000000-0005-0000-0000-000010000000}"/>
    <cellStyle name="40 % - Akzent3 2" xfId="61" xr:uid="{00000000-0005-0000-0000-000011000000}"/>
    <cellStyle name="40 % - Akzent4" xfId="17" xr:uid="{00000000-0005-0000-0000-000012000000}"/>
    <cellStyle name="40 % - Akzent4 2" xfId="62" xr:uid="{00000000-0005-0000-0000-000013000000}"/>
    <cellStyle name="40 % - Akzent5" xfId="18" xr:uid="{00000000-0005-0000-0000-000014000000}"/>
    <cellStyle name="40 % - Akzent5 2" xfId="63" xr:uid="{00000000-0005-0000-0000-000015000000}"/>
    <cellStyle name="40 % - Akzent6" xfId="19" xr:uid="{00000000-0005-0000-0000-000016000000}"/>
    <cellStyle name="40 % - Akzent6 2" xfId="64" xr:uid="{00000000-0005-0000-0000-000017000000}"/>
    <cellStyle name="60 % - Akzent1" xfId="20" xr:uid="{00000000-0005-0000-0000-000018000000}"/>
    <cellStyle name="60 % - Akzent1 2" xfId="65" xr:uid="{00000000-0005-0000-0000-000019000000}"/>
    <cellStyle name="60 % - Akzent2" xfId="21" xr:uid="{00000000-0005-0000-0000-00001A000000}"/>
    <cellStyle name="60 % - Akzent2 2" xfId="66" xr:uid="{00000000-0005-0000-0000-00001B000000}"/>
    <cellStyle name="60 % - Akzent3" xfId="22" xr:uid="{00000000-0005-0000-0000-00001C000000}"/>
    <cellStyle name="60 % - Akzent3 2" xfId="67" xr:uid="{00000000-0005-0000-0000-00001D000000}"/>
    <cellStyle name="60 % - Akzent4" xfId="23" xr:uid="{00000000-0005-0000-0000-00001E000000}"/>
    <cellStyle name="60 % - Akzent4 2" xfId="68" xr:uid="{00000000-0005-0000-0000-00001F000000}"/>
    <cellStyle name="60 % - Akzent5" xfId="24" xr:uid="{00000000-0005-0000-0000-000020000000}"/>
    <cellStyle name="60 % - Akzent5 2" xfId="69" xr:uid="{00000000-0005-0000-0000-000021000000}"/>
    <cellStyle name="60 % - Akzent6" xfId="25" xr:uid="{00000000-0005-0000-0000-000022000000}"/>
    <cellStyle name="60 % - Akzent6 2" xfId="70" xr:uid="{00000000-0005-0000-0000-000023000000}"/>
    <cellStyle name="Akzent1" xfId="26" xr:uid="{00000000-0005-0000-0000-000024000000}"/>
    <cellStyle name="Akzent2" xfId="27" xr:uid="{00000000-0005-0000-0000-000025000000}"/>
    <cellStyle name="Akzent3" xfId="28" xr:uid="{00000000-0005-0000-0000-000026000000}"/>
    <cellStyle name="Akzent4" xfId="29" xr:uid="{00000000-0005-0000-0000-000027000000}"/>
    <cellStyle name="Akzent5" xfId="30" xr:uid="{00000000-0005-0000-0000-000028000000}"/>
    <cellStyle name="Akzent6" xfId="31" xr:uid="{00000000-0005-0000-0000-000029000000}"/>
    <cellStyle name="Ausgabe" xfId="32" xr:uid="{00000000-0005-0000-0000-00002A000000}"/>
    <cellStyle name="Berechnung" xfId="33" xr:uid="{00000000-0005-0000-0000-00002B000000}"/>
    <cellStyle name="Comma" xfId="81" builtinId="3"/>
    <cellStyle name="Comma 2" xfId="84" xr:uid="{00000000-0005-0000-0000-00002D000000}"/>
    <cellStyle name="Dezimal 2" xfId="1" xr:uid="{00000000-0005-0000-0000-00002E000000}"/>
    <cellStyle name="Eingabe" xfId="34" xr:uid="{00000000-0005-0000-0000-00002F000000}"/>
    <cellStyle name="Ergebnis" xfId="35" xr:uid="{00000000-0005-0000-0000-000030000000}"/>
    <cellStyle name="Erklärender Text" xfId="36" xr:uid="{00000000-0005-0000-0000-000031000000}"/>
    <cellStyle name="Gut" xfId="37" xr:uid="{00000000-0005-0000-0000-000032000000}"/>
    <cellStyle name="Normal" xfId="0" builtinId="0"/>
    <cellStyle name="Normal 2" xfId="48" xr:uid="{00000000-0005-0000-0000-000034000000}"/>
    <cellStyle name="Normal 2 2" xfId="80" xr:uid="{00000000-0005-0000-0000-000035000000}"/>
    <cellStyle name="Normal 3" xfId="76" xr:uid="{00000000-0005-0000-0000-000036000000}"/>
    <cellStyle name="Normal 4" xfId="78" xr:uid="{00000000-0005-0000-0000-000037000000}"/>
    <cellStyle name="Normal 5" xfId="82" xr:uid="{00000000-0005-0000-0000-000038000000}"/>
    <cellStyle name="Normal 6" xfId="83" xr:uid="{00000000-0005-0000-0000-000039000000}"/>
    <cellStyle name="Notiz" xfId="38" xr:uid="{00000000-0005-0000-0000-00003A000000}"/>
    <cellStyle name="Notiz 2" xfId="71" xr:uid="{00000000-0005-0000-0000-00003B000000}"/>
    <cellStyle name="Percent" xfId="75" builtinId="5"/>
    <cellStyle name="Schlecht" xfId="39" xr:uid="{00000000-0005-0000-0000-00003D000000}"/>
    <cellStyle name="Standard 2" xfId="2" xr:uid="{00000000-0005-0000-0000-00003E000000}"/>
    <cellStyle name="Standard 2 2" xfId="3" xr:uid="{00000000-0005-0000-0000-00003F000000}"/>
    <cellStyle name="Standard 2 2 2" xfId="72" xr:uid="{00000000-0005-0000-0000-000040000000}"/>
    <cellStyle name="Standard 2 3" xfId="50" xr:uid="{00000000-0005-0000-0000-000041000000}"/>
    <cellStyle name="Standard 2 3 2" xfId="79" xr:uid="{00000000-0005-0000-0000-000042000000}"/>
    <cellStyle name="Standard 2 4" xfId="77" xr:uid="{00000000-0005-0000-0000-000043000000}"/>
    <cellStyle name="Standard 3" xfId="4" xr:uid="{00000000-0005-0000-0000-000044000000}"/>
    <cellStyle name="Standard 3 2" xfId="51" xr:uid="{00000000-0005-0000-0000-000045000000}"/>
    <cellStyle name="Standard 4" xfId="5" xr:uid="{00000000-0005-0000-0000-000046000000}"/>
    <cellStyle name="Standard 5" xfId="6" xr:uid="{00000000-0005-0000-0000-000047000000}"/>
    <cellStyle name="Standard 5 2" xfId="49" xr:uid="{00000000-0005-0000-0000-000048000000}"/>
    <cellStyle name="Überschrift" xfId="40" xr:uid="{00000000-0005-0000-0000-000049000000}"/>
    <cellStyle name="Überschrift 1" xfId="41" xr:uid="{00000000-0005-0000-0000-00004A000000}"/>
    <cellStyle name="Überschrift 2" xfId="42" xr:uid="{00000000-0005-0000-0000-00004B000000}"/>
    <cellStyle name="Überschrift 3" xfId="43" xr:uid="{00000000-0005-0000-0000-00004C000000}"/>
    <cellStyle name="Überschrift 4" xfId="44" xr:uid="{00000000-0005-0000-0000-00004D000000}"/>
    <cellStyle name="Verknüpfte Zelle" xfId="45" xr:uid="{00000000-0005-0000-0000-00004E000000}"/>
    <cellStyle name="Währung 2" xfId="7" xr:uid="{00000000-0005-0000-0000-00004F000000}"/>
    <cellStyle name="Währung 2 2" xfId="52" xr:uid="{00000000-0005-0000-0000-000050000000}"/>
    <cellStyle name="Währung 2 2 2" xfId="73" xr:uid="{00000000-0005-0000-0000-000051000000}"/>
    <cellStyle name="Währung 2 3" xfId="74" xr:uid="{00000000-0005-0000-0000-000052000000}"/>
    <cellStyle name="Warnender Text" xfId="46" xr:uid="{00000000-0005-0000-0000-000053000000}"/>
    <cellStyle name="Zelle überprüfen" xfId="47" xr:uid="{00000000-0005-0000-0000-000054000000}"/>
  </cellStyles>
  <dxfs count="3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0000"/>
      </font>
    </dxf>
    <dxf>
      <font>
        <color rgb="FFFF0000"/>
      </font>
    </dxf>
    <dxf>
      <font>
        <color rgb="FF000000"/>
      </font>
    </dxf>
    <dxf>
      <fill>
        <patternFill patternType="solid">
          <fgColor rgb="FFFFC7CE"/>
          <bgColor rgb="FFFFC7CE"/>
        </patternFill>
      </fill>
    </dxf>
    <dxf>
      <font>
        <color rgb="FFFF0000"/>
      </font>
    </dxf>
    <dxf>
      <font>
        <color rgb="FF000000"/>
      </font>
    </dxf>
    <dxf>
      <fill>
        <patternFill patternType="solid">
          <fgColor rgb="FFFFC7CE"/>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colors>
    <mruColors>
      <color rgb="FFFFFFCC"/>
      <color rgb="FF1F497D"/>
      <color rgb="FFFFFF99"/>
      <color rgb="FFACB9CA"/>
      <color rgb="FFDCE6F1"/>
      <color rgb="FF9BC2E6"/>
      <color rgb="FF223C5C"/>
      <color rgb="FFFF7C80"/>
      <color rgb="FFF2F2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65315</xdr:colOff>
      <xdr:row>6</xdr:row>
      <xdr:rowOff>1970315</xdr:rowOff>
    </xdr:from>
    <xdr:to>
      <xdr:col>2</xdr:col>
      <xdr:colOff>7739743</xdr:colOff>
      <xdr:row>6</xdr:row>
      <xdr:rowOff>4038600</xdr:rowOff>
    </xdr:to>
    <xdr:pic>
      <xdr:nvPicPr>
        <xdr:cNvPr id="6" name="Picture 5">
          <a:extLst>
            <a:ext uri="{FF2B5EF4-FFF2-40B4-BE49-F238E27FC236}">
              <a16:creationId xmlns:a16="http://schemas.microsoft.com/office/drawing/2014/main" id="{00000000-0008-0000-0000-000006000000}"/>
            </a:ext>
          </a:extLst>
        </xdr:cNvPr>
        <xdr:cNvPicPr/>
      </xdr:nvPicPr>
      <xdr:blipFill>
        <a:blip xmlns:r="http://schemas.openxmlformats.org/officeDocument/2006/relationships" r:embed="rId1"/>
        <a:stretch>
          <a:fillRect/>
        </a:stretch>
      </xdr:blipFill>
      <xdr:spPr>
        <a:xfrm>
          <a:off x="1393372" y="13345886"/>
          <a:ext cx="7674428" cy="2068285"/>
        </a:xfrm>
        <a:prstGeom prst="rect">
          <a:avLst/>
        </a:prstGeom>
      </xdr:spPr>
    </xdr:pic>
    <xdr:clientData/>
  </xdr:twoCellAnchor>
  <xdr:twoCellAnchor editAs="oneCell">
    <xdr:from>
      <xdr:col>2</xdr:col>
      <xdr:colOff>729342</xdr:colOff>
      <xdr:row>16</xdr:row>
      <xdr:rowOff>10886</xdr:rowOff>
    </xdr:from>
    <xdr:to>
      <xdr:col>2</xdr:col>
      <xdr:colOff>7075714</xdr:colOff>
      <xdr:row>16</xdr:row>
      <xdr:rowOff>3881841</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2057399" y="28030715"/>
          <a:ext cx="6346372" cy="3870955"/>
        </a:xfrm>
        <a:prstGeom prst="rect">
          <a:avLst/>
        </a:prstGeom>
      </xdr:spPr>
    </xdr:pic>
    <xdr:clientData/>
  </xdr:twoCellAnchor>
  <xdr:twoCellAnchor editAs="oneCell">
    <xdr:from>
      <xdr:col>2</xdr:col>
      <xdr:colOff>326554</xdr:colOff>
      <xdr:row>2</xdr:row>
      <xdr:rowOff>176892</xdr:rowOff>
    </xdr:from>
    <xdr:to>
      <xdr:col>2</xdr:col>
      <xdr:colOff>7382554</xdr:colOff>
      <xdr:row>4</xdr:row>
      <xdr:rowOff>2235643</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a:stretch>
          <a:fillRect/>
        </a:stretch>
      </xdr:blipFill>
      <xdr:spPr>
        <a:xfrm>
          <a:off x="1605625" y="571499"/>
          <a:ext cx="7056000" cy="544693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account%202008%20master.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h flow"/>
      <sheetName val="Expenses"/>
      <sheetName val="Other income"/>
      <sheetName val="Budget rate 2017"/>
      <sheetName val="Cash_flow"/>
      <sheetName val="Cover Sheet"/>
    </sheetNames>
    <sheetDataSet>
      <sheetData sheetId="0"/>
      <sheetData sheetId="1"/>
      <sheetData sheetId="2"/>
      <sheetData sheetId="3" refreshError="1"/>
      <sheetData sheetId="4" refreshError="1"/>
      <sheetData sheetId="5" refreshError="1"/>
    </sheetDataSet>
  </externalBook>
</externalLink>
</file>

<file path=xl/persons/person.xml><?xml version="1.0" encoding="utf-8"?>
<personList xmlns="http://schemas.microsoft.com/office/spreadsheetml/2018/threadedcomments" xmlns:x="http://schemas.openxmlformats.org/spreadsheetml/2006/main">
  <person displayName="Matroos, Gurshon" id="{C6E4171A-ECD3-4610-9AFF-B6668348344C}" userId="S::gurshon.matroos@cbm.org::2941a57c-1bee-4b2f-a09f-4d671eb54a51"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273" dT="2022-09-06T09:23:47.68" personId="{C6E4171A-ECD3-4610-9AFF-B6668348344C}" id="{12EAD83B-AC5D-440C-BDD0-5153BB9DFBF6}">
    <text>Board Approved Budget,</text>
  </threadedComment>
  <threadedComment ref="D273" dT="2022-09-06T09:24:14.68" personId="{C6E4171A-ECD3-4610-9AFF-B6668348344C}" id="{3415BA78-D5F6-48A2-A00C-D3DE9852E166}" parentId="{12EAD83B-AC5D-440C-BDD0-5153BB9DFBF6}">
    <text>Includes additional funds, i.e. Intra-year Allocations</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 Id="rId4" Type="http://schemas.microsoft.com/office/2017/10/relationships/threadedComment" Target="../threadedComments/threadedComment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92D050"/>
    <pageSetUpPr fitToPage="1"/>
  </sheetPr>
  <dimension ref="A1:D31"/>
  <sheetViews>
    <sheetView view="pageBreakPreview" topLeftCell="A20" zoomScale="70" zoomScaleNormal="80" zoomScaleSheetLayoutView="70" workbookViewId="0">
      <selection activeCell="C44" sqref="C44"/>
    </sheetView>
  </sheetViews>
  <sheetFormatPr defaultColWidth="9" defaultRowHeight="14.25"/>
  <cols>
    <col min="1" max="1" width="3.140625" style="266" customWidth="1"/>
    <col min="2" max="2" width="16.140625" style="272" customWidth="1"/>
    <col min="3" max="3" width="120.42578125" style="266" customWidth="1"/>
    <col min="4" max="4" width="13.5703125" style="266" customWidth="1"/>
    <col min="5" max="16384" width="9" style="266"/>
  </cols>
  <sheetData>
    <row r="1" spans="1:4" ht="15">
      <c r="A1" s="479" t="s">
        <v>0</v>
      </c>
      <c r="B1" s="479"/>
      <c r="C1" s="479"/>
    </row>
    <row r="2" spans="1:4" ht="15.75" thickBot="1">
      <c r="A2" s="271"/>
    </row>
    <row r="3" spans="1:4" ht="15">
      <c r="A3" s="271"/>
      <c r="B3" s="264"/>
      <c r="C3" s="262"/>
    </row>
    <row r="4" spans="1:4" ht="252" customHeight="1">
      <c r="A4" s="271"/>
      <c r="B4" s="486" t="s">
        <v>1</v>
      </c>
      <c r="C4" s="263"/>
    </row>
    <row r="5" spans="1:4" ht="185.45" customHeight="1" thickBot="1">
      <c r="A5" s="273">
        <v>1</v>
      </c>
      <c r="B5" s="487"/>
      <c r="C5" s="274"/>
    </row>
    <row r="6" spans="1:4" ht="350.1" customHeight="1">
      <c r="A6" s="273">
        <v>2</v>
      </c>
      <c r="B6" s="480" t="s">
        <v>2</v>
      </c>
      <c r="C6" s="275" t="s">
        <v>3</v>
      </c>
      <c r="D6" s="276"/>
    </row>
    <row r="7" spans="1:4" ht="329.45" customHeight="1" thickBot="1">
      <c r="A7" s="273"/>
      <c r="B7" s="481"/>
      <c r="C7" s="277" t="s">
        <v>4</v>
      </c>
      <c r="D7" s="278"/>
    </row>
    <row r="8" spans="1:4" ht="409.6" customHeight="1" thickBot="1">
      <c r="A8" s="273">
        <v>3</v>
      </c>
      <c r="B8" s="279" t="s">
        <v>5</v>
      </c>
      <c r="C8" s="280" t="s">
        <v>6</v>
      </c>
    </row>
    <row r="9" spans="1:4" ht="253.35" customHeight="1">
      <c r="A9" s="485">
        <v>4</v>
      </c>
      <c r="B9" s="482" t="s">
        <v>7</v>
      </c>
      <c r="C9" s="265" t="s">
        <v>8</v>
      </c>
    </row>
    <row r="10" spans="1:4">
      <c r="A10" s="485"/>
      <c r="B10" s="483"/>
      <c r="C10" s="267" t="s">
        <v>9</v>
      </c>
    </row>
    <row r="11" spans="1:4" ht="28.5">
      <c r="A11" s="485"/>
      <c r="B11" s="483"/>
      <c r="C11" s="268" t="s">
        <v>10</v>
      </c>
    </row>
    <row r="12" spans="1:4" ht="28.5">
      <c r="A12" s="485"/>
      <c r="B12" s="483"/>
      <c r="C12" s="269" t="s">
        <v>11</v>
      </c>
    </row>
    <row r="13" spans="1:4">
      <c r="A13" s="485"/>
      <c r="B13" s="483"/>
      <c r="C13" s="269" t="s">
        <v>12</v>
      </c>
    </row>
    <row r="14" spans="1:4" ht="28.5">
      <c r="A14" s="485"/>
      <c r="B14" s="483"/>
      <c r="C14" s="269" t="s">
        <v>13</v>
      </c>
    </row>
    <row r="15" spans="1:4" ht="51" customHeight="1" thickBot="1">
      <c r="A15" s="485"/>
      <c r="B15" s="484"/>
      <c r="C15" s="270" t="s">
        <v>14</v>
      </c>
    </row>
    <row r="16" spans="1:4" ht="167.45" customHeight="1">
      <c r="A16" s="485">
        <v>5</v>
      </c>
      <c r="B16" s="482" t="s">
        <v>15</v>
      </c>
      <c r="C16" s="281" t="s">
        <v>16</v>
      </c>
    </row>
    <row r="17" spans="1:4" ht="317.10000000000002" customHeight="1" thickBot="1">
      <c r="A17" s="485"/>
      <c r="B17" s="484"/>
      <c r="C17" s="282"/>
    </row>
    <row r="18" spans="1:4" ht="15.75" thickBot="1">
      <c r="A18" s="273"/>
      <c r="B18" s="283"/>
      <c r="C18" s="284"/>
    </row>
    <row r="19" spans="1:4" ht="248.45" customHeight="1">
      <c r="A19" s="273">
        <v>6</v>
      </c>
      <c r="B19" s="285" t="s">
        <v>17</v>
      </c>
      <c r="C19" s="286" t="s">
        <v>18</v>
      </c>
    </row>
    <row r="20" spans="1:4">
      <c r="C20" s="287" t="s">
        <v>19</v>
      </c>
    </row>
    <row r="21" spans="1:4">
      <c r="C21" s="287" t="s">
        <v>20</v>
      </c>
    </row>
    <row r="24" spans="1:4" ht="15">
      <c r="B24" s="478" t="s">
        <v>21</v>
      </c>
      <c r="C24" s="478"/>
      <c r="D24" s="478"/>
    </row>
    <row r="26" spans="1:4" ht="15">
      <c r="B26" s="288" t="s">
        <v>22</v>
      </c>
      <c r="C26" s="289" t="s">
        <v>23</v>
      </c>
      <c r="D26" s="289" t="s">
        <v>24</v>
      </c>
    </row>
    <row r="27" spans="1:4" ht="15">
      <c r="B27" s="288" t="s">
        <v>25</v>
      </c>
      <c r="C27" s="248"/>
      <c r="D27" s="248"/>
    </row>
    <row r="28" spans="1:4" ht="15">
      <c r="B28" s="288" t="s">
        <v>26</v>
      </c>
      <c r="C28" s="248"/>
      <c r="D28" s="248"/>
    </row>
    <row r="29" spans="1:4" ht="15">
      <c r="B29" s="288" t="s">
        <v>27</v>
      </c>
      <c r="C29" s="248"/>
      <c r="D29" s="248"/>
    </row>
    <row r="30" spans="1:4" ht="15">
      <c r="B30" s="288" t="s">
        <v>28</v>
      </c>
      <c r="C30" s="248"/>
      <c r="D30" s="248"/>
    </row>
    <row r="31" spans="1:4" ht="15">
      <c r="B31" s="288" t="s">
        <v>29</v>
      </c>
      <c r="C31" s="248"/>
      <c r="D31" s="248"/>
    </row>
  </sheetData>
  <sheetProtection password="DD44" sheet="1" objects="1" scenarios="1"/>
  <mergeCells count="8">
    <mergeCell ref="B24:D24"/>
    <mergeCell ref="A1:C1"/>
    <mergeCell ref="B6:B7"/>
    <mergeCell ref="B9:B15"/>
    <mergeCell ref="A9:A15"/>
    <mergeCell ref="B16:B17"/>
    <mergeCell ref="A16:A17"/>
    <mergeCell ref="B4:B5"/>
  </mergeCells>
  <pageMargins left="0.23622047244094491" right="0.23622047244094491" top="0.6" bottom="0.74803149606299213" header="0.31496062992125984" footer="0.31496062992125984"/>
  <pageSetup paperSize="9" scale="93" fitToHeight="11"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FF00"/>
    <pageSetUpPr fitToPage="1"/>
  </sheetPr>
  <dimension ref="B1:W73"/>
  <sheetViews>
    <sheetView showGridLines="0" view="pageBreakPreview" zoomScaleNormal="100" zoomScaleSheetLayoutView="100" workbookViewId="0">
      <pane ySplit="6" topLeftCell="A7" activePane="bottomLeft" state="frozen"/>
      <selection activeCell="G24" sqref="G24"/>
      <selection pane="bottomLeft" activeCell="B8" sqref="B8"/>
    </sheetView>
  </sheetViews>
  <sheetFormatPr defaultColWidth="9.42578125" defaultRowHeight="15"/>
  <cols>
    <col min="1" max="1" width="1.140625" style="71" customWidth="1"/>
    <col min="2" max="2" width="32.5703125" style="76" customWidth="1"/>
    <col min="3" max="4" width="20.5703125" style="76" customWidth="1"/>
    <col min="5" max="5" width="24" style="76" customWidth="1"/>
    <col min="6" max="7" width="20.5703125" style="76" customWidth="1"/>
    <col min="8" max="8" width="15.85546875" style="71" customWidth="1"/>
    <col min="9" max="9" width="9.42578125" style="71"/>
    <col min="10" max="10" width="9.85546875" style="71" bestFit="1" customWidth="1"/>
    <col min="11" max="16384" width="9.42578125" style="71"/>
  </cols>
  <sheetData>
    <row r="1" spans="2:8" s="57" customFormat="1" ht="27" customHeight="1">
      <c r="B1" s="62" t="s">
        <v>30</v>
      </c>
      <c r="C1" s="30"/>
      <c r="D1" s="56"/>
    </row>
    <row r="2" spans="2:8" s="57" customFormat="1" ht="15" customHeight="1">
      <c r="B2" s="61" t="s">
        <v>31</v>
      </c>
      <c r="C2" s="247"/>
      <c r="D2" s="260"/>
      <c r="E2" s="61" t="s">
        <v>32</v>
      </c>
      <c r="F2" s="247"/>
      <c r="G2" s="260"/>
    </row>
    <row r="3" spans="2:8" s="57" customFormat="1" ht="15" customHeight="1">
      <c r="B3" s="61" t="s">
        <v>33</v>
      </c>
      <c r="C3" s="247"/>
      <c r="D3" s="260"/>
      <c r="E3" s="61" t="s">
        <v>34</v>
      </c>
      <c r="F3" s="247"/>
      <c r="G3" s="260"/>
    </row>
    <row r="4" spans="2:8" s="57" customFormat="1" ht="44.45" customHeight="1">
      <c r="B4" s="61" t="s">
        <v>35</v>
      </c>
      <c r="C4" s="499"/>
      <c r="D4" s="499"/>
      <c r="E4" s="261" t="s">
        <v>36</v>
      </c>
      <c r="F4" s="290"/>
      <c r="G4" s="260"/>
    </row>
    <row r="5" spans="2:8" s="57" customFormat="1" ht="17.100000000000001" customHeight="1" thickBot="1">
      <c r="B5" s="58"/>
      <c r="C5" s="59"/>
      <c r="D5" s="59"/>
      <c r="E5" s="60"/>
      <c r="F5" s="60"/>
      <c r="G5" s="56"/>
    </row>
    <row r="6" spans="2:8" s="72" customFormat="1" ht="20.85" customHeight="1" thickBot="1">
      <c r="B6" s="137"/>
      <c r="C6" s="253">
        <f>+Budget!D4</f>
        <v>0</v>
      </c>
      <c r="D6" s="253">
        <f>+Budget!E4</f>
        <v>0</v>
      </c>
      <c r="E6" s="253">
        <f>+Budget!F4</f>
        <v>0</v>
      </c>
      <c r="F6" s="253">
        <f>+Budget!G4</f>
        <v>0</v>
      </c>
      <c r="G6" s="254">
        <f>+Budget!H4</f>
        <v>0</v>
      </c>
      <c r="H6" s="254" t="str">
        <f>+Budget!I4</f>
        <v>MYP Total</v>
      </c>
    </row>
    <row r="7" spans="2:8">
      <c r="B7" s="133" t="s">
        <v>2</v>
      </c>
      <c r="C7" s="135">
        <f>+IF(Budget!D41="","",Budget!D41)</f>
        <v>0</v>
      </c>
      <c r="D7" s="135">
        <f>+IF(Budget!E41="","",Budget!E41)</f>
        <v>0</v>
      </c>
      <c r="E7" s="135">
        <f>+IF(Budget!F41="","",Budget!F41)</f>
        <v>0</v>
      </c>
      <c r="F7" s="135">
        <f>+IF(Budget!G41="","",Budget!G41)</f>
        <v>0</v>
      </c>
      <c r="G7" s="135">
        <f>+IF(Budget!H41="","",Budget!H41)</f>
        <v>0</v>
      </c>
      <c r="H7" s="255">
        <f>SUM(C7:G7)</f>
        <v>0</v>
      </c>
    </row>
    <row r="8" spans="2:8">
      <c r="B8" s="136" t="s">
        <v>37</v>
      </c>
      <c r="C8" s="135">
        <v>0</v>
      </c>
      <c r="D8" s="135">
        <f>+C11</f>
        <v>0</v>
      </c>
      <c r="E8" s="135">
        <f>+D11</f>
        <v>0</v>
      </c>
      <c r="F8" s="135">
        <f>+E11</f>
        <v>0</v>
      </c>
      <c r="G8" s="135">
        <f>+F11</f>
        <v>0</v>
      </c>
      <c r="H8" s="256"/>
    </row>
    <row r="9" spans="2:8" ht="30" customHeight="1">
      <c r="B9" s="136" t="s">
        <v>38</v>
      </c>
      <c r="C9" s="298">
        <f>'Transfers of Funds'!L10</f>
        <v>0</v>
      </c>
      <c r="D9" s="298">
        <f>'Transfers of Funds'!L11</f>
        <v>0</v>
      </c>
      <c r="E9" s="298">
        <f>'Transfers of Funds'!L12</f>
        <v>0</v>
      </c>
      <c r="F9" s="298">
        <f>'Transfers of Funds'!L13</f>
        <v>0</v>
      </c>
      <c r="G9" s="298">
        <f>'Transfers of Funds'!L14</f>
        <v>0</v>
      </c>
      <c r="H9" s="255">
        <f>SUM(C9:G9)</f>
        <v>0</v>
      </c>
    </row>
    <row r="10" spans="2:8" ht="30" customHeight="1">
      <c r="B10" s="136" t="s">
        <v>39</v>
      </c>
      <c r="C10" s="131"/>
      <c r="D10" s="131"/>
      <c r="E10" s="131"/>
      <c r="F10" s="131"/>
      <c r="G10" s="131"/>
      <c r="H10" s="255">
        <f>SUM(C10:G10)</f>
        <v>0</v>
      </c>
    </row>
    <row r="11" spans="2:8" ht="15.75" thickBot="1">
      <c r="B11" s="133" t="s">
        <v>40</v>
      </c>
      <c r="C11" s="257">
        <f t="shared" ref="C11:H11" si="0">+SUM(C7+C8-C9-C10)</f>
        <v>0</v>
      </c>
      <c r="D11" s="257">
        <f t="shared" si="0"/>
        <v>0</v>
      </c>
      <c r="E11" s="257">
        <f t="shared" si="0"/>
        <v>0</v>
      </c>
      <c r="F11" s="257">
        <f t="shared" si="0"/>
        <v>0</v>
      </c>
      <c r="G11" s="257">
        <f t="shared" si="0"/>
        <v>0</v>
      </c>
      <c r="H11" s="258">
        <f t="shared" si="0"/>
        <v>0</v>
      </c>
    </row>
    <row r="12" spans="2:8" ht="15.75" thickTop="1">
      <c r="B12" s="134"/>
      <c r="C12" s="134"/>
      <c r="D12" s="134"/>
      <c r="E12" s="134"/>
      <c r="F12" s="134"/>
      <c r="G12" s="134"/>
      <c r="H12" s="134"/>
    </row>
    <row r="13" spans="2:8" ht="30">
      <c r="B13" s="132" t="s">
        <v>41</v>
      </c>
      <c r="C13" s="135">
        <f>C9</f>
        <v>0</v>
      </c>
      <c r="D13" s="135">
        <f>D9</f>
        <v>0</v>
      </c>
      <c r="E13" s="135">
        <f>E9</f>
        <v>0</v>
      </c>
      <c r="F13" s="135">
        <f>F9</f>
        <v>0</v>
      </c>
      <c r="G13" s="135">
        <f>G9</f>
        <v>0</v>
      </c>
      <c r="H13" s="255">
        <f>SUM(C13:G13)</f>
        <v>0</v>
      </c>
    </row>
    <row r="14" spans="2:8" ht="30">
      <c r="B14" s="136" t="s">
        <v>42</v>
      </c>
      <c r="C14" s="135">
        <v>0</v>
      </c>
      <c r="D14" s="135">
        <f>+C17</f>
        <v>0</v>
      </c>
      <c r="E14" s="135">
        <f>+D17</f>
        <v>0</v>
      </c>
      <c r="F14" s="135">
        <f>+E17</f>
        <v>0</v>
      </c>
      <c r="G14" s="135">
        <f>+F17</f>
        <v>0</v>
      </c>
      <c r="H14" s="256"/>
    </row>
    <row r="15" spans="2:8" ht="60">
      <c r="B15" s="136" t="s">
        <v>43</v>
      </c>
      <c r="C15" s="135">
        <f>Budget!D69</f>
        <v>0</v>
      </c>
      <c r="D15" s="135">
        <f>Budget!E69</f>
        <v>0</v>
      </c>
      <c r="E15" s="135">
        <f>Budget!F69</f>
        <v>0</v>
      </c>
      <c r="F15" s="135">
        <f>Budget!G69</f>
        <v>0</v>
      </c>
      <c r="G15" s="135">
        <f>Budget!H69</f>
        <v>0</v>
      </c>
      <c r="H15" s="255">
        <f>SUM(C15:G15)</f>
        <v>0</v>
      </c>
    </row>
    <row r="16" spans="2:8" ht="30">
      <c r="B16" s="136" t="s">
        <v>44</v>
      </c>
      <c r="C16" s="135">
        <f>+IF('LoE - Yr1'!I4002="","",'LoE - Yr1'!I4002)</f>
        <v>0</v>
      </c>
      <c r="D16" s="135">
        <f>+IF('LoE - Yr2'!I4002="","",'LoE - Yr2'!I4002)</f>
        <v>0</v>
      </c>
      <c r="E16" s="135">
        <f>+IF('LoE - Yr3'!I4002="","",'LoE - Yr3'!I4002)</f>
        <v>0</v>
      </c>
      <c r="F16" s="135">
        <f>+IF('LoE - Yr4'!I4002="","",'LoE - Yr4'!I4002)</f>
        <v>0</v>
      </c>
      <c r="G16" s="135">
        <f>+IF('LoE - Yr5'!I4002="","",'LoE - Yr5'!I4002)</f>
        <v>0</v>
      </c>
      <c r="H16" s="255">
        <f>SUM(C16:G16)</f>
        <v>0</v>
      </c>
    </row>
    <row r="17" spans="2:8" ht="15.75" thickBot="1">
      <c r="B17" s="133" t="s">
        <v>45</v>
      </c>
      <c r="C17" s="257">
        <f t="shared" ref="C17:H17" si="1">C13+C14+C15-C16</f>
        <v>0</v>
      </c>
      <c r="D17" s="257">
        <f t="shared" si="1"/>
        <v>0</v>
      </c>
      <c r="E17" s="257">
        <f t="shared" si="1"/>
        <v>0</v>
      </c>
      <c r="F17" s="257">
        <f t="shared" si="1"/>
        <v>0</v>
      </c>
      <c r="G17" s="257">
        <f t="shared" si="1"/>
        <v>0</v>
      </c>
      <c r="H17" s="257">
        <f t="shared" si="1"/>
        <v>0</v>
      </c>
    </row>
    <row r="18" spans="2:8" ht="17.45" customHeight="1" thickTop="1">
      <c r="B18" s="500" t="s">
        <v>46</v>
      </c>
      <c r="C18" s="501"/>
      <c r="D18" s="501"/>
      <c r="E18" s="501"/>
      <c r="F18" s="501"/>
      <c r="G18" s="501"/>
      <c r="H18" s="501"/>
    </row>
    <row r="19" spans="2:8" ht="30">
      <c r="B19" s="259" t="s">
        <v>47</v>
      </c>
      <c r="C19" s="249"/>
      <c r="D19" s="249"/>
      <c r="E19" s="249"/>
      <c r="F19" s="250"/>
      <c r="G19" s="249"/>
      <c r="H19" s="256"/>
    </row>
    <row r="20" spans="2:8" ht="30">
      <c r="B20" s="132" t="s">
        <v>48</v>
      </c>
      <c r="C20" s="251">
        <f>ROUND(IF(C11&lt;C19,C11,IF((C19-C17)&lt;0,0,IF((C19-C17)&gt;=C11,C11,(C19-C17)))),2)</f>
        <v>0</v>
      </c>
      <c r="D20" s="252">
        <f>ROUND(IF(D11&lt;D19,D11,IF((D19-D17)&lt;0,0,IF((D19-D17)&gt;=D11,D11,(D19-D17)))),2)</f>
        <v>0</v>
      </c>
      <c r="E20" s="251">
        <f>ROUND(IF(E11&lt;E19,E11,IF((E19-E17)&lt;0,0,IF((E19-E17)&gt;=E11,E11,(E19-E17)))),2)</f>
        <v>0</v>
      </c>
      <c r="F20" s="251">
        <f>ROUND(IF(F11&lt;F19,F11,IF((F19-F17)&lt;0,0,IF((F19-F17)&gt;=F11,F11,(F19-F17)))),2)</f>
        <v>0</v>
      </c>
      <c r="G20" s="251">
        <f>ROUND(IF(G11&lt;G19,G11,IF((G19-G17)&lt;0,0,IF((G19-G17)&gt;=G11,G11,(G19-G17)))),2)</f>
        <v>0</v>
      </c>
      <c r="H20" s="256"/>
    </row>
    <row r="21" spans="2:8">
      <c r="B21" s="134"/>
      <c r="C21" s="134"/>
      <c r="D21" s="134"/>
      <c r="E21" s="134"/>
      <c r="F21" s="134"/>
      <c r="G21" s="134"/>
      <c r="H21" s="73"/>
    </row>
    <row r="22" spans="2:8" ht="18" customHeight="1" thickBot="1">
      <c r="B22" s="488" t="s">
        <v>49</v>
      </c>
      <c r="C22" s="489"/>
      <c r="D22" s="489"/>
      <c r="E22" s="489"/>
      <c r="F22" s="489"/>
      <c r="G22" s="134"/>
      <c r="H22" s="73"/>
    </row>
    <row r="23" spans="2:8">
      <c r="B23" s="490"/>
      <c r="C23" s="491"/>
      <c r="D23" s="491"/>
      <c r="E23" s="491"/>
      <c r="F23" s="491"/>
      <c r="G23" s="491"/>
      <c r="H23" s="492"/>
    </row>
    <row r="24" spans="2:8">
      <c r="B24" s="493"/>
      <c r="C24" s="494"/>
      <c r="D24" s="494"/>
      <c r="E24" s="494"/>
      <c r="F24" s="494"/>
      <c r="G24" s="494"/>
      <c r="H24" s="495"/>
    </row>
    <row r="25" spans="2:8">
      <c r="B25" s="493"/>
      <c r="C25" s="494"/>
      <c r="D25" s="494"/>
      <c r="E25" s="494"/>
      <c r="F25" s="494"/>
      <c r="G25" s="494"/>
      <c r="H25" s="495"/>
    </row>
    <row r="26" spans="2:8">
      <c r="B26" s="493"/>
      <c r="C26" s="494"/>
      <c r="D26" s="494"/>
      <c r="E26" s="494"/>
      <c r="F26" s="494"/>
      <c r="G26" s="494"/>
      <c r="H26" s="495"/>
    </row>
    <row r="27" spans="2:8">
      <c r="B27" s="493"/>
      <c r="C27" s="494"/>
      <c r="D27" s="494"/>
      <c r="E27" s="494"/>
      <c r="F27" s="494"/>
      <c r="G27" s="494"/>
      <c r="H27" s="495"/>
    </row>
    <row r="28" spans="2:8">
      <c r="B28" s="493"/>
      <c r="C28" s="494"/>
      <c r="D28" s="494"/>
      <c r="E28" s="494"/>
      <c r="F28" s="494"/>
      <c r="G28" s="494"/>
      <c r="H28" s="495"/>
    </row>
    <row r="29" spans="2:8">
      <c r="B29" s="493"/>
      <c r="C29" s="494"/>
      <c r="D29" s="494"/>
      <c r="E29" s="494"/>
      <c r="F29" s="494"/>
      <c r="G29" s="494"/>
      <c r="H29" s="495"/>
    </row>
    <row r="30" spans="2:8">
      <c r="B30" s="493"/>
      <c r="C30" s="494"/>
      <c r="D30" s="494"/>
      <c r="E30" s="494"/>
      <c r="F30" s="494"/>
      <c r="G30" s="494"/>
      <c r="H30" s="495"/>
    </row>
    <row r="31" spans="2:8">
      <c r="B31" s="493"/>
      <c r="C31" s="494"/>
      <c r="D31" s="494"/>
      <c r="E31" s="494"/>
      <c r="F31" s="494"/>
      <c r="G31" s="494"/>
      <c r="H31" s="495"/>
    </row>
    <row r="32" spans="2:8" ht="15.75" thickBot="1">
      <c r="B32" s="496"/>
      <c r="C32" s="497"/>
      <c r="D32" s="497"/>
      <c r="E32" s="497"/>
      <c r="F32" s="497"/>
      <c r="G32" s="497"/>
      <c r="H32" s="498"/>
    </row>
    <row r="33" spans="2:8">
      <c r="B33" s="74"/>
      <c r="C33" s="74"/>
      <c r="D33" s="74"/>
      <c r="E33" s="74"/>
      <c r="F33" s="70"/>
      <c r="G33" s="70"/>
      <c r="H33" s="73"/>
    </row>
    <row r="34" spans="2:8">
      <c r="B34" s="74"/>
      <c r="C34" s="74"/>
      <c r="D34" s="74"/>
      <c r="E34" s="74"/>
      <c r="F34" s="70"/>
      <c r="G34" s="70"/>
      <c r="H34" s="73"/>
    </row>
    <row r="35" spans="2:8">
      <c r="B35" s="74"/>
      <c r="C35" s="74"/>
      <c r="D35" s="74"/>
      <c r="E35" s="74"/>
      <c r="F35" s="70"/>
      <c r="G35" s="70"/>
      <c r="H35" s="73"/>
    </row>
    <row r="36" spans="2:8">
      <c r="B36" s="74"/>
      <c r="C36" s="74"/>
      <c r="D36" s="74"/>
      <c r="E36" s="74"/>
      <c r="F36" s="70"/>
      <c r="G36" s="70"/>
      <c r="H36" s="73"/>
    </row>
    <row r="37" spans="2:8">
      <c r="B37" s="74"/>
      <c r="C37" s="74"/>
      <c r="D37" s="74"/>
      <c r="E37" s="74"/>
      <c r="F37" s="70"/>
      <c r="G37" s="70"/>
      <c r="H37" s="73"/>
    </row>
    <row r="38" spans="2:8">
      <c r="B38" s="74"/>
      <c r="C38" s="74"/>
      <c r="D38" s="74"/>
      <c r="E38" s="74"/>
      <c r="F38" s="70"/>
      <c r="G38" s="70"/>
      <c r="H38" s="73"/>
    </row>
    <row r="39" spans="2:8">
      <c r="B39" s="74"/>
      <c r="C39" s="74"/>
      <c r="D39" s="74"/>
      <c r="E39" s="74"/>
      <c r="F39" s="70"/>
      <c r="G39" s="70"/>
      <c r="H39" s="73"/>
    </row>
    <row r="40" spans="2:8">
      <c r="B40" s="74"/>
      <c r="C40" s="74"/>
      <c r="D40" s="74"/>
      <c r="E40" s="74"/>
      <c r="F40" s="70"/>
      <c r="G40" s="70"/>
      <c r="H40" s="73"/>
    </row>
    <row r="41" spans="2:8">
      <c r="B41" s="74"/>
      <c r="C41" s="74"/>
      <c r="D41" s="74"/>
      <c r="E41" s="74"/>
      <c r="F41" s="70"/>
      <c r="G41" s="70"/>
      <c r="H41" s="73"/>
    </row>
    <row r="42" spans="2:8">
      <c r="B42" s="74"/>
      <c r="C42" s="74"/>
      <c r="D42" s="74"/>
      <c r="E42" s="74"/>
      <c r="F42" s="70"/>
      <c r="G42" s="70"/>
      <c r="H42" s="73"/>
    </row>
    <row r="43" spans="2:8">
      <c r="B43" s="74"/>
      <c r="C43" s="74"/>
      <c r="D43" s="74"/>
      <c r="E43" s="74"/>
      <c r="F43" s="70"/>
      <c r="G43" s="70"/>
      <c r="H43" s="73"/>
    </row>
    <row r="44" spans="2:8">
      <c r="B44" s="74"/>
      <c r="C44" s="74"/>
      <c r="D44" s="74"/>
      <c r="E44" s="74"/>
      <c r="F44" s="70"/>
      <c r="G44" s="70"/>
      <c r="H44" s="73"/>
    </row>
    <row r="45" spans="2:8">
      <c r="B45" s="74"/>
      <c r="C45" s="74"/>
      <c r="D45" s="74"/>
      <c r="E45" s="74"/>
      <c r="F45" s="70"/>
      <c r="G45" s="70"/>
      <c r="H45" s="73"/>
    </row>
    <row r="46" spans="2:8">
      <c r="B46" s="74"/>
      <c r="C46" s="74"/>
      <c r="D46" s="74"/>
      <c r="E46" s="74"/>
      <c r="F46" s="70"/>
      <c r="G46" s="70"/>
      <c r="H46" s="73"/>
    </row>
    <row r="47" spans="2:8">
      <c r="B47" s="74"/>
      <c r="C47" s="74"/>
      <c r="D47" s="74"/>
      <c r="E47" s="74"/>
      <c r="F47" s="70"/>
      <c r="G47" s="70"/>
      <c r="H47" s="73"/>
    </row>
    <row r="48" spans="2:8">
      <c r="B48" s="74"/>
      <c r="C48" s="74"/>
      <c r="D48" s="74"/>
      <c r="E48" s="74"/>
      <c r="F48" s="70"/>
      <c r="G48" s="70"/>
      <c r="H48" s="73"/>
    </row>
    <row r="49" spans="2:23">
      <c r="B49" s="74"/>
      <c r="C49" s="74"/>
      <c r="D49" s="74"/>
      <c r="E49" s="74"/>
      <c r="F49" s="70"/>
      <c r="G49" s="70"/>
      <c r="H49" s="73"/>
    </row>
    <row r="50" spans="2:23">
      <c r="B50" s="74"/>
      <c r="C50" s="74"/>
      <c r="D50" s="74"/>
      <c r="E50" s="74"/>
      <c r="F50" s="70"/>
      <c r="G50" s="70"/>
      <c r="H50" s="73"/>
    </row>
    <row r="51" spans="2:23">
      <c r="B51" s="75"/>
      <c r="C51" s="75"/>
      <c r="D51" s="75"/>
      <c r="E51" s="75"/>
    </row>
    <row r="52" spans="2:23">
      <c r="B52" s="75"/>
      <c r="C52" s="75"/>
      <c r="D52" s="75"/>
      <c r="E52" s="75"/>
    </row>
    <row r="53" spans="2:23" s="76" customFormat="1">
      <c r="B53" s="75"/>
      <c r="C53" s="75"/>
      <c r="D53" s="75"/>
      <c r="E53" s="75"/>
      <c r="H53" s="71"/>
      <c r="I53" s="71"/>
      <c r="J53" s="71"/>
      <c r="K53" s="71"/>
      <c r="L53" s="71"/>
      <c r="M53" s="71"/>
      <c r="N53" s="71"/>
      <c r="O53" s="71"/>
      <c r="P53" s="71"/>
      <c r="Q53" s="71"/>
      <c r="R53" s="71"/>
      <c r="S53" s="71"/>
      <c r="T53" s="71"/>
      <c r="U53" s="71"/>
      <c r="V53" s="71"/>
      <c r="W53" s="71"/>
    </row>
    <row r="54" spans="2:23" s="76" customFormat="1">
      <c r="B54" s="75"/>
      <c r="C54" s="75"/>
      <c r="D54" s="75"/>
      <c r="E54" s="75"/>
      <c r="H54" s="71"/>
      <c r="I54" s="71"/>
      <c r="J54" s="71"/>
      <c r="K54" s="71"/>
      <c r="L54" s="71"/>
      <c r="M54" s="71"/>
      <c r="N54" s="71"/>
      <c r="O54" s="71"/>
      <c r="P54" s="71"/>
      <c r="Q54" s="71"/>
      <c r="R54" s="71"/>
      <c r="S54" s="71"/>
      <c r="T54" s="71"/>
      <c r="U54" s="71"/>
      <c r="V54" s="71"/>
      <c r="W54" s="71"/>
    </row>
    <row r="55" spans="2:23" s="76" customFormat="1">
      <c r="B55" s="75"/>
      <c r="C55" s="75"/>
      <c r="D55" s="75"/>
      <c r="E55" s="75"/>
      <c r="H55" s="71"/>
      <c r="I55" s="71"/>
      <c r="J55" s="71"/>
      <c r="K55" s="71"/>
      <c r="L55" s="71"/>
      <c r="M55" s="71"/>
      <c r="N55" s="71"/>
      <c r="O55" s="71"/>
      <c r="P55" s="71"/>
      <c r="Q55" s="71"/>
      <c r="R55" s="71"/>
      <c r="S55" s="71"/>
      <c r="T55" s="71"/>
      <c r="U55" s="71"/>
      <c r="V55" s="71"/>
      <c r="W55" s="71"/>
    </row>
    <row r="56" spans="2:23" s="76" customFormat="1">
      <c r="B56" s="75"/>
      <c r="C56" s="75"/>
      <c r="D56" s="75"/>
      <c r="E56" s="75"/>
      <c r="H56" s="71"/>
      <c r="I56" s="71"/>
      <c r="J56" s="71"/>
      <c r="K56" s="71"/>
      <c r="L56" s="71"/>
      <c r="M56" s="71"/>
      <c r="N56" s="71"/>
      <c r="O56" s="71"/>
      <c r="P56" s="71"/>
      <c r="Q56" s="71"/>
      <c r="R56" s="71"/>
      <c r="S56" s="71"/>
      <c r="T56" s="71"/>
      <c r="U56" s="71"/>
      <c r="V56" s="71"/>
      <c r="W56" s="71"/>
    </row>
    <row r="57" spans="2:23" s="76" customFormat="1">
      <c r="B57" s="75"/>
      <c r="C57" s="75"/>
      <c r="D57" s="75"/>
      <c r="E57" s="75"/>
      <c r="H57" s="71"/>
      <c r="I57" s="71"/>
      <c r="J57" s="71"/>
      <c r="K57" s="71"/>
      <c r="L57" s="71"/>
      <c r="M57" s="71"/>
      <c r="N57" s="71"/>
      <c r="O57" s="71"/>
      <c r="P57" s="71"/>
      <c r="Q57" s="71"/>
      <c r="R57" s="71"/>
      <c r="S57" s="71"/>
      <c r="T57" s="71"/>
      <c r="U57" s="71"/>
      <c r="V57" s="71"/>
      <c r="W57" s="71"/>
    </row>
    <row r="58" spans="2:23" s="76" customFormat="1">
      <c r="B58" s="75"/>
      <c r="C58" s="75"/>
      <c r="D58" s="75"/>
      <c r="E58" s="75"/>
      <c r="H58" s="71"/>
      <c r="I58" s="71"/>
      <c r="J58" s="71"/>
      <c r="K58" s="71"/>
      <c r="L58" s="71"/>
      <c r="M58" s="71"/>
      <c r="N58" s="71"/>
      <c r="O58" s="71"/>
      <c r="P58" s="71"/>
      <c r="Q58" s="71"/>
      <c r="R58" s="71"/>
      <c r="S58" s="71"/>
      <c r="T58" s="71"/>
      <c r="U58" s="71"/>
      <c r="V58" s="71"/>
      <c r="W58" s="71"/>
    </row>
    <row r="59" spans="2:23" s="76" customFormat="1">
      <c r="B59" s="75"/>
      <c r="C59" s="75"/>
      <c r="D59" s="75"/>
      <c r="E59" s="75"/>
      <c r="H59" s="71"/>
      <c r="I59" s="71"/>
      <c r="J59" s="71"/>
      <c r="K59" s="71"/>
      <c r="L59" s="71"/>
      <c r="M59" s="71"/>
      <c r="N59" s="71"/>
      <c r="O59" s="71"/>
      <c r="P59" s="71"/>
      <c r="Q59" s="71"/>
      <c r="R59" s="71"/>
      <c r="S59" s="71"/>
      <c r="T59" s="71"/>
      <c r="U59" s="71"/>
      <c r="V59" s="71"/>
      <c r="W59" s="71"/>
    </row>
    <row r="60" spans="2:23" s="76" customFormat="1">
      <c r="B60" s="75"/>
      <c r="C60" s="75"/>
      <c r="D60" s="75"/>
      <c r="E60" s="75"/>
      <c r="H60" s="71"/>
      <c r="I60" s="71"/>
      <c r="J60" s="71"/>
      <c r="K60" s="71"/>
      <c r="L60" s="71"/>
      <c r="M60" s="71"/>
      <c r="N60" s="71"/>
      <c r="O60" s="71"/>
      <c r="P60" s="71"/>
      <c r="Q60" s="71"/>
      <c r="R60" s="71"/>
      <c r="S60" s="71"/>
      <c r="T60" s="71"/>
      <c r="U60" s="71"/>
      <c r="V60" s="71"/>
      <c r="W60" s="71"/>
    </row>
    <row r="61" spans="2:23" s="76" customFormat="1">
      <c r="B61" s="75"/>
      <c r="C61" s="75"/>
      <c r="D61" s="75"/>
      <c r="E61" s="75"/>
      <c r="H61" s="71"/>
      <c r="I61" s="71"/>
      <c r="J61" s="71"/>
      <c r="K61" s="71"/>
      <c r="L61" s="71"/>
      <c r="M61" s="71"/>
      <c r="N61" s="71"/>
      <c r="O61" s="71"/>
      <c r="P61" s="71"/>
      <c r="Q61" s="71"/>
      <c r="R61" s="71"/>
      <c r="S61" s="71"/>
      <c r="T61" s="71"/>
      <c r="U61" s="71"/>
      <c r="V61" s="71"/>
      <c r="W61" s="71"/>
    </row>
    <row r="62" spans="2:23" s="76" customFormat="1">
      <c r="B62" s="75"/>
      <c r="C62" s="75"/>
      <c r="D62" s="75"/>
      <c r="E62" s="75"/>
      <c r="H62" s="71"/>
      <c r="I62" s="71"/>
      <c r="J62" s="71"/>
      <c r="K62" s="71"/>
      <c r="L62" s="71"/>
      <c r="M62" s="71"/>
      <c r="N62" s="71"/>
      <c r="O62" s="71"/>
      <c r="P62" s="71"/>
      <c r="Q62" s="71"/>
      <c r="R62" s="71"/>
      <c r="S62" s="71"/>
      <c r="T62" s="71"/>
      <c r="U62" s="71"/>
      <c r="V62" s="71"/>
      <c r="W62" s="71"/>
    </row>
    <row r="63" spans="2:23" s="76" customFormat="1">
      <c r="B63" s="75"/>
      <c r="C63" s="75"/>
      <c r="D63" s="75"/>
      <c r="E63" s="75"/>
      <c r="H63" s="71"/>
      <c r="I63" s="71"/>
      <c r="J63" s="71"/>
      <c r="K63" s="71"/>
      <c r="L63" s="71"/>
      <c r="M63" s="71"/>
      <c r="N63" s="71"/>
      <c r="O63" s="71"/>
      <c r="P63" s="71"/>
      <c r="Q63" s="71"/>
      <c r="R63" s="71"/>
      <c r="S63" s="71"/>
      <c r="T63" s="71"/>
      <c r="U63" s="71"/>
      <c r="V63" s="71"/>
      <c r="W63" s="71"/>
    </row>
    <row r="64" spans="2:23" s="76" customFormat="1">
      <c r="B64" s="75"/>
      <c r="C64" s="75"/>
      <c r="D64" s="75"/>
      <c r="E64" s="75"/>
      <c r="H64" s="71"/>
      <c r="I64" s="71"/>
      <c r="J64" s="71"/>
      <c r="K64" s="71"/>
      <c r="L64" s="71"/>
      <c r="M64" s="71"/>
      <c r="N64" s="71"/>
      <c r="O64" s="71"/>
      <c r="P64" s="71"/>
      <c r="Q64" s="71"/>
      <c r="R64" s="71"/>
      <c r="S64" s="71"/>
      <c r="T64" s="71"/>
      <c r="U64" s="71"/>
      <c r="V64" s="71"/>
      <c r="W64" s="71"/>
    </row>
    <row r="65" spans="2:23" s="76" customFormat="1">
      <c r="B65" s="75"/>
      <c r="C65" s="75"/>
      <c r="D65" s="75"/>
      <c r="E65" s="75"/>
      <c r="H65" s="71"/>
      <c r="I65" s="71"/>
      <c r="J65" s="71"/>
      <c r="K65" s="71"/>
      <c r="L65" s="71"/>
      <c r="M65" s="71"/>
      <c r="N65" s="71"/>
      <c r="O65" s="71"/>
      <c r="P65" s="71"/>
      <c r="Q65" s="71"/>
      <c r="R65" s="71"/>
      <c r="S65" s="71"/>
      <c r="T65" s="71"/>
      <c r="U65" s="71"/>
      <c r="V65" s="71"/>
      <c r="W65" s="71"/>
    </row>
    <row r="66" spans="2:23" s="76" customFormat="1">
      <c r="B66" s="75"/>
      <c r="C66" s="75"/>
      <c r="D66" s="75"/>
      <c r="E66" s="75"/>
      <c r="H66" s="71"/>
      <c r="I66" s="71"/>
      <c r="J66" s="71"/>
      <c r="K66" s="71"/>
      <c r="L66" s="71"/>
      <c r="M66" s="71"/>
      <c r="N66" s="71"/>
      <c r="O66" s="71"/>
      <c r="P66" s="71"/>
      <c r="Q66" s="71"/>
      <c r="R66" s="71"/>
      <c r="S66" s="71"/>
      <c r="T66" s="71"/>
      <c r="U66" s="71"/>
      <c r="V66" s="71"/>
      <c r="W66" s="71"/>
    </row>
    <row r="67" spans="2:23" s="76" customFormat="1">
      <c r="B67" s="75"/>
      <c r="C67" s="75"/>
      <c r="D67" s="75"/>
      <c r="E67" s="75"/>
      <c r="H67" s="71"/>
      <c r="I67" s="71"/>
      <c r="J67" s="71"/>
      <c r="K67" s="71"/>
      <c r="L67" s="71"/>
      <c r="M67" s="71"/>
      <c r="N67" s="71"/>
      <c r="O67" s="71"/>
      <c r="P67" s="71"/>
      <c r="Q67" s="71"/>
      <c r="R67" s="71"/>
      <c r="S67" s="71"/>
      <c r="T67" s="71"/>
      <c r="U67" s="71"/>
      <c r="V67" s="71"/>
      <c r="W67" s="71"/>
    </row>
    <row r="68" spans="2:23" s="76" customFormat="1">
      <c r="B68" s="75"/>
      <c r="C68" s="75"/>
      <c r="D68" s="75"/>
      <c r="E68" s="75"/>
      <c r="H68" s="71"/>
      <c r="I68" s="71"/>
      <c r="J68" s="71"/>
      <c r="K68" s="71"/>
      <c r="L68" s="71"/>
      <c r="M68" s="71"/>
      <c r="N68" s="71"/>
      <c r="O68" s="71"/>
      <c r="P68" s="71"/>
      <c r="Q68" s="71"/>
      <c r="R68" s="71"/>
      <c r="S68" s="71"/>
      <c r="T68" s="71"/>
      <c r="U68" s="71"/>
      <c r="V68" s="71"/>
      <c r="W68" s="71"/>
    </row>
    <row r="69" spans="2:23" s="76" customFormat="1">
      <c r="B69" s="75"/>
      <c r="C69" s="75"/>
      <c r="D69" s="75"/>
      <c r="E69" s="75"/>
      <c r="H69" s="71"/>
      <c r="I69" s="71"/>
      <c r="J69" s="71"/>
      <c r="K69" s="71"/>
      <c r="L69" s="71"/>
      <c r="M69" s="71"/>
      <c r="N69" s="71"/>
      <c r="O69" s="71"/>
      <c r="P69" s="71"/>
      <c r="Q69" s="71"/>
      <c r="R69" s="71"/>
      <c r="S69" s="71"/>
      <c r="T69" s="71"/>
      <c r="U69" s="71"/>
      <c r="V69" s="71"/>
      <c r="W69" s="71"/>
    </row>
    <row r="70" spans="2:23" s="76" customFormat="1">
      <c r="B70" s="75"/>
      <c r="C70" s="75"/>
      <c r="D70" s="75"/>
      <c r="E70" s="75"/>
      <c r="H70" s="71"/>
      <c r="I70" s="71"/>
      <c r="J70" s="71"/>
      <c r="K70" s="71"/>
      <c r="L70" s="71"/>
      <c r="M70" s="71"/>
      <c r="N70" s="71"/>
      <c r="O70" s="71"/>
      <c r="P70" s="71"/>
      <c r="Q70" s="71"/>
      <c r="R70" s="71"/>
      <c r="S70" s="71"/>
      <c r="T70" s="71"/>
      <c r="U70" s="71"/>
      <c r="V70" s="71"/>
      <c r="W70" s="71"/>
    </row>
    <row r="71" spans="2:23" s="76" customFormat="1">
      <c r="B71" s="75"/>
      <c r="C71" s="75"/>
      <c r="D71" s="75"/>
      <c r="E71" s="75"/>
      <c r="H71" s="71"/>
      <c r="I71" s="71"/>
      <c r="J71" s="71"/>
      <c r="K71" s="71"/>
      <c r="L71" s="71"/>
      <c r="M71" s="71"/>
      <c r="N71" s="71"/>
      <c r="O71" s="71"/>
      <c r="P71" s="71"/>
      <c r="Q71" s="71"/>
      <c r="R71" s="71"/>
      <c r="S71" s="71"/>
      <c r="T71" s="71"/>
      <c r="U71" s="71"/>
      <c r="V71" s="71"/>
      <c r="W71" s="71"/>
    </row>
    <row r="72" spans="2:23" s="76" customFormat="1">
      <c r="B72" s="75"/>
      <c r="C72" s="75"/>
      <c r="D72" s="75"/>
      <c r="E72" s="75"/>
      <c r="H72" s="71"/>
      <c r="I72" s="71"/>
      <c r="J72" s="71"/>
      <c r="K72" s="71"/>
      <c r="L72" s="71"/>
      <c r="M72" s="71"/>
      <c r="N72" s="71"/>
      <c r="O72" s="71"/>
      <c r="P72" s="71"/>
      <c r="Q72" s="71"/>
      <c r="R72" s="71"/>
      <c r="S72" s="71"/>
      <c r="T72" s="71"/>
      <c r="U72" s="71"/>
      <c r="V72" s="71"/>
      <c r="W72" s="71"/>
    </row>
    <row r="73" spans="2:23" s="76" customFormat="1">
      <c r="B73" s="75"/>
      <c r="C73" s="75"/>
      <c r="D73" s="75"/>
      <c r="E73" s="75"/>
      <c r="H73" s="71"/>
      <c r="I73" s="71"/>
      <c r="J73" s="71"/>
      <c r="K73" s="71"/>
      <c r="L73" s="71"/>
      <c r="M73" s="71"/>
      <c r="N73" s="71"/>
      <c r="O73" s="71"/>
      <c r="P73" s="71"/>
      <c r="Q73" s="71"/>
      <c r="R73" s="71"/>
      <c r="S73" s="71"/>
      <c r="T73" s="71"/>
      <c r="U73" s="71"/>
      <c r="V73" s="71"/>
      <c r="W73" s="71"/>
    </row>
  </sheetData>
  <sheetProtection password="DD44" sheet="1" objects="1" scenarios="1"/>
  <mergeCells count="4">
    <mergeCell ref="B22:F22"/>
    <mergeCell ref="B23:H32"/>
    <mergeCell ref="C4:D4"/>
    <mergeCell ref="B18:H18"/>
  </mergeCells>
  <pageMargins left="0.70866141732283472" right="0.70866141732283472" top="0.51" bottom="0.55000000000000004" header="0.31496062992125984" footer="0.31496062992125984"/>
  <pageSetup paperSize="9" scale="77" orientation="landscape"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100-000000000000}">
          <x14:formula1>
            <xm:f>'Guidelines '!$C$27:$C$31</xm:f>
          </x14:formula1>
          <xm:sqref>F3</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FFFF00"/>
    <pageSetUpPr fitToPage="1"/>
  </sheetPr>
  <dimension ref="A1:Y134"/>
  <sheetViews>
    <sheetView zoomScaleNormal="100" zoomScaleSheetLayoutView="100" workbookViewId="0">
      <pane ySplit="4" topLeftCell="A5" activePane="bottomLeft" state="frozen"/>
      <selection activeCell="G24" sqref="G24"/>
      <selection pane="bottomLeft" activeCell="G1" sqref="G1:G2"/>
    </sheetView>
  </sheetViews>
  <sheetFormatPr defaultColWidth="9.42578125" defaultRowHeight="15" outlineLevelRow="1"/>
  <cols>
    <col min="1" max="1" width="1.42578125" style="110" customWidth="1"/>
    <col min="2" max="2" width="21.42578125" style="73" customWidth="1"/>
    <col min="3" max="3" width="58.42578125" style="73" customWidth="1"/>
    <col min="4" max="9" width="18.5703125" style="70" customWidth="1"/>
    <col min="10" max="10" width="28.42578125" style="73" customWidth="1"/>
    <col min="11" max="25" width="9.42578125" style="73"/>
    <col min="26" max="16384" width="9.42578125" style="102"/>
  </cols>
  <sheetData>
    <row r="1" spans="1:25" ht="15.75">
      <c r="A1" s="105"/>
      <c r="B1" s="470" t="s">
        <v>50</v>
      </c>
      <c r="C1" s="477"/>
      <c r="D1" s="504" t="s">
        <v>51</v>
      </c>
      <c r="E1" s="506"/>
      <c r="F1" s="504" t="s">
        <v>52</v>
      </c>
      <c r="G1" s="509"/>
      <c r="H1" s="471"/>
      <c r="I1" s="471"/>
      <c r="J1" s="471"/>
    </row>
    <row r="2" spans="1:25" ht="31.5">
      <c r="A2" s="105"/>
      <c r="B2" s="472" t="s">
        <v>53</v>
      </c>
      <c r="C2" s="462" t="str">
        <f>+Overview!C3&amp;"  -  "&amp;Overview!C4</f>
        <v xml:space="preserve">  -  </v>
      </c>
      <c r="D2" s="505"/>
      <c r="E2" s="507"/>
      <c r="F2" s="505"/>
      <c r="G2" s="510"/>
      <c r="H2" s="471"/>
      <c r="I2" s="471"/>
      <c r="J2" s="471"/>
    </row>
    <row r="3" spans="1:25" s="243" customFormat="1" ht="15.75">
      <c r="A3" s="241"/>
      <c r="B3" s="473"/>
      <c r="C3" s="474"/>
      <c r="D3" s="475" t="s">
        <v>25</v>
      </c>
      <c r="E3" s="475" t="s">
        <v>26</v>
      </c>
      <c r="F3" s="475" t="s">
        <v>27</v>
      </c>
      <c r="G3" s="475" t="s">
        <v>28</v>
      </c>
      <c r="H3" s="475" t="s">
        <v>29</v>
      </c>
      <c r="I3" s="475" t="s">
        <v>54</v>
      </c>
      <c r="J3" s="473"/>
      <c r="K3" s="242"/>
      <c r="L3" s="242"/>
      <c r="M3" s="242"/>
      <c r="N3" s="242"/>
      <c r="O3" s="242"/>
      <c r="P3" s="242"/>
      <c r="Q3" s="242"/>
      <c r="R3" s="242"/>
      <c r="S3" s="242"/>
      <c r="T3" s="242"/>
      <c r="U3" s="242"/>
      <c r="V3" s="242"/>
      <c r="W3" s="242"/>
      <c r="X3" s="242"/>
      <c r="Y3" s="242"/>
    </row>
    <row r="4" spans="1:25" s="246" customFormat="1" ht="15.75">
      <c r="A4" s="244"/>
      <c r="B4" s="473" t="s">
        <v>55</v>
      </c>
      <c r="C4" s="474" t="s">
        <v>56</v>
      </c>
      <c r="D4" s="463">
        <f>+'Guidelines '!D27</f>
        <v>0</v>
      </c>
      <c r="E4" s="463">
        <f>+'Guidelines '!D28</f>
        <v>0</v>
      </c>
      <c r="F4" s="463">
        <f>+'Guidelines '!D29</f>
        <v>0</v>
      </c>
      <c r="G4" s="463">
        <f>+'Guidelines '!D30</f>
        <v>0</v>
      </c>
      <c r="H4" s="463">
        <f>+'Guidelines '!D31</f>
        <v>0</v>
      </c>
      <c r="I4" s="463" t="s">
        <v>57</v>
      </c>
      <c r="J4" s="476" t="s">
        <v>58</v>
      </c>
      <c r="K4" s="245"/>
      <c r="L4" s="245"/>
      <c r="M4" s="245"/>
      <c r="N4" s="245"/>
      <c r="O4" s="245"/>
      <c r="P4" s="245"/>
      <c r="Q4" s="245"/>
      <c r="R4" s="245"/>
      <c r="S4" s="245"/>
      <c r="T4" s="245"/>
      <c r="U4" s="245"/>
      <c r="V4" s="245"/>
      <c r="W4" s="245"/>
      <c r="X4" s="245"/>
      <c r="Y4" s="245"/>
    </row>
    <row r="5" spans="1:25" ht="14.45" customHeight="1">
      <c r="A5" s="105"/>
      <c r="B5" s="295" t="s">
        <v>59</v>
      </c>
      <c r="C5" s="296"/>
      <c r="D5" s="464">
        <f t="shared" ref="D5:I5" si="0">SUM(D6:D10)</f>
        <v>0</v>
      </c>
      <c r="E5" s="464">
        <f t="shared" si="0"/>
        <v>0</v>
      </c>
      <c r="F5" s="464">
        <f t="shared" si="0"/>
        <v>0</v>
      </c>
      <c r="G5" s="464">
        <f t="shared" si="0"/>
        <v>0</v>
      </c>
      <c r="H5" s="464">
        <f t="shared" si="0"/>
        <v>0</v>
      </c>
      <c r="I5" s="464">
        <f t="shared" si="0"/>
        <v>0</v>
      </c>
      <c r="J5" s="139"/>
    </row>
    <row r="6" spans="1:25" ht="14.45" customHeight="1">
      <c r="A6" s="106">
        <v>1</v>
      </c>
      <c r="B6" s="145" t="s">
        <v>60</v>
      </c>
      <c r="C6" s="146"/>
      <c r="D6" s="147">
        <v>0</v>
      </c>
      <c r="E6" s="147">
        <v>0</v>
      </c>
      <c r="F6" s="148"/>
      <c r="G6" s="147"/>
      <c r="H6" s="147"/>
      <c r="I6" s="465">
        <f>SUM(D6:H6)</f>
        <v>0</v>
      </c>
      <c r="J6" s="149"/>
    </row>
    <row r="7" spans="1:25" ht="14.45" customHeight="1">
      <c r="A7" s="105">
        <v>2</v>
      </c>
      <c r="B7" s="145" t="s">
        <v>61</v>
      </c>
      <c r="C7" s="146"/>
      <c r="D7" s="147">
        <v>0</v>
      </c>
      <c r="E7" s="147">
        <v>0</v>
      </c>
      <c r="F7" s="147">
        <v>0</v>
      </c>
      <c r="G7" s="147">
        <v>0</v>
      </c>
      <c r="H7" s="147">
        <v>0</v>
      </c>
      <c r="I7" s="465">
        <f>SUM(D7:H7)</f>
        <v>0</v>
      </c>
      <c r="J7" s="149"/>
    </row>
    <row r="8" spans="1:25" ht="14.45" customHeight="1">
      <c r="A8" s="105">
        <v>3</v>
      </c>
      <c r="B8" s="145" t="s">
        <v>62</v>
      </c>
      <c r="C8" s="146"/>
      <c r="D8" s="147">
        <v>0</v>
      </c>
      <c r="E8" s="147">
        <v>0</v>
      </c>
      <c r="F8" s="147">
        <v>0</v>
      </c>
      <c r="G8" s="147">
        <v>0</v>
      </c>
      <c r="H8" s="147">
        <v>0</v>
      </c>
      <c r="I8" s="465">
        <f>SUM(D8:H8)</f>
        <v>0</v>
      </c>
      <c r="J8" s="149"/>
    </row>
    <row r="9" spans="1:25" ht="14.45" customHeight="1">
      <c r="A9" s="105">
        <v>4</v>
      </c>
      <c r="B9" s="145" t="s">
        <v>63</v>
      </c>
      <c r="C9" s="146"/>
      <c r="D9" s="147">
        <v>0</v>
      </c>
      <c r="E9" s="147">
        <v>0</v>
      </c>
      <c r="F9" s="147">
        <v>0</v>
      </c>
      <c r="G9" s="147">
        <v>0</v>
      </c>
      <c r="H9" s="147">
        <v>0</v>
      </c>
      <c r="I9" s="465">
        <f>SUM(D9:H9)</f>
        <v>0</v>
      </c>
      <c r="J9" s="149"/>
    </row>
    <row r="10" spans="1:25" ht="14.45" customHeight="1">
      <c r="A10" s="105">
        <v>5</v>
      </c>
      <c r="B10" s="145" t="s">
        <v>64</v>
      </c>
      <c r="C10" s="149"/>
      <c r="D10" s="147">
        <v>0</v>
      </c>
      <c r="E10" s="147">
        <v>0</v>
      </c>
      <c r="F10" s="147">
        <v>0</v>
      </c>
      <c r="G10" s="147">
        <v>0</v>
      </c>
      <c r="H10" s="147">
        <v>0</v>
      </c>
      <c r="I10" s="465">
        <f>SUM(D10:H10)</f>
        <v>0</v>
      </c>
      <c r="J10" s="149"/>
    </row>
    <row r="11" spans="1:25" ht="3" customHeight="1">
      <c r="A11" s="105"/>
      <c r="B11" s="127"/>
      <c r="C11" s="128"/>
      <c r="D11" s="140"/>
      <c r="E11" s="140"/>
      <c r="F11" s="140"/>
      <c r="G11" s="140"/>
      <c r="H11" s="140"/>
      <c r="I11" s="140"/>
      <c r="J11" s="127"/>
    </row>
    <row r="12" spans="1:25" ht="14.45" customHeight="1">
      <c r="A12" s="105"/>
      <c r="B12" s="295" t="s">
        <v>65</v>
      </c>
      <c r="C12" s="296"/>
      <c r="D12" s="464">
        <f t="shared" ref="D12:I12" si="1">SUM(D13:D17)</f>
        <v>0</v>
      </c>
      <c r="E12" s="464">
        <f t="shared" si="1"/>
        <v>0</v>
      </c>
      <c r="F12" s="464">
        <f t="shared" si="1"/>
        <v>0</v>
      </c>
      <c r="G12" s="464">
        <f t="shared" si="1"/>
        <v>0</v>
      </c>
      <c r="H12" s="464">
        <f t="shared" si="1"/>
        <v>0</v>
      </c>
      <c r="I12" s="464">
        <f t="shared" si="1"/>
        <v>0</v>
      </c>
      <c r="J12" s="139"/>
    </row>
    <row r="13" spans="1:25" ht="14.45" customHeight="1">
      <c r="A13" s="106">
        <v>1</v>
      </c>
      <c r="B13" s="145" t="s">
        <v>66</v>
      </c>
      <c r="C13" s="146"/>
      <c r="D13" s="147"/>
      <c r="E13" s="147"/>
      <c r="F13" s="148"/>
      <c r="G13" s="147"/>
      <c r="H13" s="147"/>
      <c r="I13" s="465">
        <f>SUM(D13:H13)</f>
        <v>0</v>
      </c>
      <c r="J13" s="149"/>
    </row>
    <row r="14" spans="1:25" ht="14.45" customHeight="1">
      <c r="A14" s="105">
        <v>2</v>
      </c>
      <c r="B14" s="145" t="s">
        <v>67</v>
      </c>
      <c r="C14" s="146"/>
      <c r="D14" s="147">
        <v>0</v>
      </c>
      <c r="E14" s="147">
        <v>0</v>
      </c>
      <c r="F14" s="148">
        <v>0</v>
      </c>
      <c r="G14" s="147">
        <v>0</v>
      </c>
      <c r="H14" s="147">
        <v>0</v>
      </c>
      <c r="I14" s="465">
        <f>SUM(D14:H14)</f>
        <v>0</v>
      </c>
      <c r="J14" s="149"/>
    </row>
    <row r="15" spans="1:25" ht="14.45" customHeight="1">
      <c r="A15" s="105">
        <v>3</v>
      </c>
      <c r="B15" s="145" t="s">
        <v>68</v>
      </c>
      <c r="C15" s="146"/>
      <c r="D15" s="147">
        <v>0</v>
      </c>
      <c r="E15" s="147">
        <v>0</v>
      </c>
      <c r="F15" s="148">
        <v>0</v>
      </c>
      <c r="G15" s="147">
        <v>0</v>
      </c>
      <c r="H15" s="147">
        <v>0</v>
      </c>
      <c r="I15" s="465">
        <f>SUM(D15:H15)</f>
        <v>0</v>
      </c>
      <c r="J15" s="149"/>
    </row>
    <row r="16" spans="1:25" ht="14.45" customHeight="1">
      <c r="A16" s="105">
        <v>4</v>
      </c>
      <c r="B16" s="145" t="s">
        <v>69</v>
      </c>
      <c r="C16" s="146"/>
      <c r="D16" s="147">
        <v>0</v>
      </c>
      <c r="E16" s="147">
        <v>0</v>
      </c>
      <c r="F16" s="148">
        <v>0</v>
      </c>
      <c r="G16" s="147">
        <v>0</v>
      </c>
      <c r="H16" s="147">
        <v>0</v>
      </c>
      <c r="I16" s="465">
        <f>SUM(D16:H16)</f>
        <v>0</v>
      </c>
      <c r="J16" s="149"/>
    </row>
    <row r="17" spans="1:10" ht="14.45" customHeight="1">
      <c r="A17" s="105">
        <v>2</v>
      </c>
      <c r="B17" s="145" t="s">
        <v>70</v>
      </c>
      <c r="C17" s="146"/>
      <c r="D17" s="147">
        <v>0</v>
      </c>
      <c r="E17" s="147">
        <v>0</v>
      </c>
      <c r="F17" s="147">
        <v>0</v>
      </c>
      <c r="G17" s="147">
        <v>0</v>
      </c>
      <c r="H17" s="147">
        <v>0</v>
      </c>
      <c r="I17" s="465">
        <f>SUM(D17:H17)</f>
        <v>0</v>
      </c>
      <c r="J17" s="149"/>
    </row>
    <row r="18" spans="1:10" ht="3" customHeight="1">
      <c r="A18" s="105"/>
      <c r="B18" s="127"/>
      <c r="C18" s="128"/>
      <c r="D18" s="140"/>
      <c r="E18" s="140"/>
      <c r="F18" s="140"/>
      <c r="G18" s="140"/>
      <c r="H18" s="140"/>
      <c r="I18" s="140"/>
      <c r="J18" s="127"/>
    </row>
    <row r="19" spans="1:10" ht="14.45" customHeight="1">
      <c r="A19" s="105"/>
      <c r="B19" s="295" t="s">
        <v>71</v>
      </c>
      <c r="C19" s="296"/>
      <c r="D19" s="464">
        <f t="shared" ref="D19:I19" si="2">SUM(D20:D24)</f>
        <v>0</v>
      </c>
      <c r="E19" s="464">
        <f t="shared" si="2"/>
        <v>0</v>
      </c>
      <c r="F19" s="464">
        <f t="shared" si="2"/>
        <v>0</v>
      </c>
      <c r="G19" s="464">
        <f t="shared" si="2"/>
        <v>0</v>
      </c>
      <c r="H19" s="464">
        <f t="shared" si="2"/>
        <v>0</v>
      </c>
      <c r="I19" s="464">
        <f t="shared" si="2"/>
        <v>0</v>
      </c>
      <c r="J19" s="139"/>
    </row>
    <row r="20" spans="1:10" ht="14.45" customHeight="1">
      <c r="A20" s="106">
        <v>1</v>
      </c>
      <c r="B20" s="145" t="s">
        <v>72</v>
      </c>
      <c r="C20" s="146"/>
      <c r="D20" s="147"/>
      <c r="E20" s="147"/>
      <c r="F20" s="148"/>
      <c r="G20" s="147"/>
      <c r="H20" s="147"/>
      <c r="I20" s="465">
        <f>SUM(D20:H20)</f>
        <v>0</v>
      </c>
      <c r="J20" s="149"/>
    </row>
    <row r="21" spans="1:10" ht="14.45" customHeight="1">
      <c r="A21" s="105">
        <v>2</v>
      </c>
      <c r="B21" s="145" t="s">
        <v>73</v>
      </c>
      <c r="C21" s="146"/>
      <c r="D21" s="147">
        <v>0</v>
      </c>
      <c r="E21" s="147">
        <v>0</v>
      </c>
      <c r="F21" s="148">
        <v>0</v>
      </c>
      <c r="G21" s="147">
        <v>0</v>
      </c>
      <c r="H21" s="147">
        <v>0</v>
      </c>
      <c r="I21" s="465">
        <f>SUM(D21:H21)</f>
        <v>0</v>
      </c>
      <c r="J21" s="149"/>
    </row>
    <row r="22" spans="1:10">
      <c r="A22" s="105">
        <v>3</v>
      </c>
      <c r="B22" s="145" t="s">
        <v>74</v>
      </c>
      <c r="C22" s="146"/>
      <c r="D22" s="147">
        <v>0</v>
      </c>
      <c r="E22" s="147">
        <v>0</v>
      </c>
      <c r="F22" s="148">
        <v>0</v>
      </c>
      <c r="G22" s="147">
        <v>0</v>
      </c>
      <c r="H22" s="147">
        <v>0</v>
      </c>
      <c r="I22" s="465">
        <f>SUM(D22:H22)</f>
        <v>0</v>
      </c>
      <c r="J22" s="149"/>
    </row>
    <row r="23" spans="1:10" ht="14.45" customHeight="1">
      <c r="A23" s="105">
        <v>2</v>
      </c>
      <c r="B23" s="145" t="s">
        <v>75</v>
      </c>
      <c r="C23" s="146"/>
      <c r="D23" s="147">
        <v>0</v>
      </c>
      <c r="E23" s="147">
        <v>0</v>
      </c>
      <c r="F23" s="147">
        <v>0</v>
      </c>
      <c r="G23" s="147">
        <v>0</v>
      </c>
      <c r="H23" s="147">
        <v>0</v>
      </c>
      <c r="I23" s="465">
        <f>SUM(D23:H23)</f>
        <v>0</v>
      </c>
      <c r="J23" s="149"/>
    </row>
    <row r="24" spans="1:10" ht="14.45" customHeight="1">
      <c r="A24" s="105">
        <v>3</v>
      </c>
      <c r="B24" s="145" t="s">
        <v>76</v>
      </c>
      <c r="C24" s="146"/>
      <c r="D24" s="147">
        <v>0</v>
      </c>
      <c r="E24" s="147">
        <v>0</v>
      </c>
      <c r="F24" s="147">
        <v>0</v>
      </c>
      <c r="G24" s="147">
        <v>0</v>
      </c>
      <c r="H24" s="147">
        <v>0</v>
      </c>
      <c r="I24" s="465">
        <f>SUM(D24:H24)</f>
        <v>0</v>
      </c>
      <c r="J24" s="149"/>
    </row>
    <row r="25" spans="1:10" ht="3" customHeight="1">
      <c r="A25" s="105"/>
      <c r="B25" s="127"/>
      <c r="C25" s="128"/>
      <c r="D25" s="140"/>
      <c r="E25" s="140"/>
      <c r="F25" s="140"/>
      <c r="G25" s="140"/>
      <c r="H25" s="140"/>
      <c r="I25" s="140"/>
      <c r="J25" s="127"/>
    </row>
    <row r="26" spans="1:10" ht="15.75">
      <c r="A26" s="105"/>
      <c r="B26" s="295" t="s">
        <v>77</v>
      </c>
      <c r="C26" s="296"/>
      <c r="D26" s="464">
        <f t="shared" ref="D26:I26" si="3">SUM(D27:D31)</f>
        <v>0</v>
      </c>
      <c r="E26" s="464">
        <f t="shared" si="3"/>
        <v>0</v>
      </c>
      <c r="F26" s="464">
        <f t="shared" si="3"/>
        <v>0</v>
      </c>
      <c r="G26" s="464">
        <f t="shared" si="3"/>
        <v>0</v>
      </c>
      <c r="H26" s="464">
        <f t="shared" si="3"/>
        <v>0</v>
      </c>
      <c r="I26" s="464">
        <f t="shared" si="3"/>
        <v>0</v>
      </c>
      <c r="J26" s="139"/>
    </row>
    <row r="27" spans="1:10" ht="14.45" customHeight="1">
      <c r="A27" s="106">
        <v>1</v>
      </c>
      <c r="B27" s="145" t="s">
        <v>78</v>
      </c>
      <c r="C27" s="146"/>
      <c r="D27" s="147"/>
      <c r="E27" s="147"/>
      <c r="F27" s="148"/>
      <c r="G27" s="147"/>
      <c r="H27" s="147"/>
      <c r="I27" s="465">
        <f>SUM(D27:H27)</f>
        <v>0</v>
      </c>
      <c r="J27" s="149"/>
    </row>
    <row r="28" spans="1:10" ht="14.45" customHeight="1">
      <c r="A28" s="105">
        <v>2</v>
      </c>
      <c r="B28" s="145" t="s">
        <v>79</v>
      </c>
      <c r="C28" s="146"/>
      <c r="D28" s="147">
        <v>0</v>
      </c>
      <c r="E28" s="147">
        <v>0</v>
      </c>
      <c r="F28" s="148">
        <v>0</v>
      </c>
      <c r="G28" s="147">
        <v>0</v>
      </c>
      <c r="H28" s="147">
        <v>0</v>
      </c>
      <c r="I28" s="465">
        <f>SUM(D28:H28)</f>
        <v>0</v>
      </c>
      <c r="J28" s="149"/>
    </row>
    <row r="29" spans="1:10" ht="14.45" customHeight="1">
      <c r="A29" s="105">
        <v>3</v>
      </c>
      <c r="B29" s="145" t="s">
        <v>80</v>
      </c>
      <c r="C29" s="146"/>
      <c r="D29" s="147">
        <v>0</v>
      </c>
      <c r="E29" s="147">
        <v>0</v>
      </c>
      <c r="F29" s="148">
        <v>0</v>
      </c>
      <c r="G29" s="147">
        <v>0</v>
      </c>
      <c r="H29" s="147">
        <v>0</v>
      </c>
      <c r="I29" s="465">
        <f>SUM(D29:H29)</f>
        <v>0</v>
      </c>
      <c r="J29" s="149"/>
    </row>
    <row r="30" spans="1:10" ht="14.45" customHeight="1">
      <c r="A30" s="105">
        <v>4</v>
      </c>
      <c r="B30" s="145" t="s">
        <v>81</v>
      </c>
      <c r="C30" s="146"/>
      <c r="D30" s="147">
        <v>0</v>
      </c>
      <c r="E30" s="147">
        <v>0</v>
      </c>
      <c r="F30" s="148">
        <v>0</v>
      </c>
      <c r="G30" s="147">
        <v>0</v>
      </c>
      <c r="H30" s="147">
        <v>0</v>
      </c>
      <c r="I30" s="465">
        <f>SUM(D30:H30)</f>
        <v>0</v>
      </c>
      <c r="J30" s="149"/>
    </row>
    <row r="31" spans="1:10" ht="14.45" customHeight="1">
      <c r="A31" s="105">
        <v>2</v>
      </c>
      <c r="B31" s="145" t="s">
        <v>82</v>
      </c>
      <c r="C31" s="146"/>
      <c r="D31" s="147">
        <v>0</v>
      </c>
      <c r="E31" s="147">
        <v>0</v>
      </c>
      <c r="F31" s="147">
        <v>0</v>
      </c>
      <c r="G31" s="147">
        <v>0</v>
      </c>
      <c r="H31" s="147">
        <v>0</v>
      </c>
      <c r="I31" s="465">
        <f>SUM(D31:H31)</f>
        <v>0</v>
      </c>
      <c r="J31" s="149"/>
    </row>
    <row r="32" spans="1:10" ht="3" customHeight="1">
      <c r="A32" s="105"/>
      <c r="B32" s="127"/>
      <c r="C32" s="128"/>
      <c r="D32" s="140"/>
      <c r="E32" s="140"/>
      <c r="F32" s="140"/>
      <c r="G32" s="140"/>
      <c r="H32" s="140"/>
      <c r="I32" s="140"/>
      <c r="J32" s="127"/>
    </row>
    <row r="33" spans="1:25" ht="14.45" customHeight="1">
      <c r="A33" s="105"/>
      <c r="B33" s="295" t="s">
        <v>83</v>
      </c>
      <c r="C33" s="296"/>
      <c r="D33" s="464">
        <f t="shared" ref="D33:I33" si="4">SUM(D34:D38)</f>
        <v>0</v>
      </c>
      <c r="E33" s="464">
        <f t="shared" si="4"/>
        <v>0</v>
      </c>
      <c r="F33" s="464">
        <f t="shared" si="4"/>
        <v>0</v>
      </c>
      <c r="G33" s="464">
        <f t="shared" si="4"/>
        <v>0</v>
      </c>
      <c r="H33" s="464">
        <f t="shared" si="4"/>
        <v>0</v>
      </c>
      <c r="I33" s="464">
        <f t="shared" si="4"/>
        <v>0</v>
      </c>
      <c r="J33" s="139"/>
    </row>
    <row r="34" spans="1:25" ht="14.45" customHeight="1">
      <c r="A34" s="106">
        <v>1</v>
      </c>
      <c r="B34" s="145" t="s">
        <v>84</v>
      </c>
      <c r="C34" s="146"/>
      <c r="D34" s="147"/>
      <c r="E34" s="147">
        <v>0</v>
      </c>
      <c r="F34" s="148">
        <v>0</v>
      </c>
      <c r="G34" s="147">
        <v>0</v>
      </c>
      <c r="H34" s="147">
        <v>0</v>
      </c>
      <c r="I34" s="465">
        <f>SUM(D34:H34)</f>
        <v>0</v>
      </c>
      <c r="J34" s="149"/>
    </row>
    <row r="35" spans="1:25">
      <c r="A35" s="105">
        <v>2</v>
      </c>
      <c r="B35" s="145" t="s">
        <v>85</v>
      </c>
      <c r="C35" s="146"/>
      <c r="D35" s="147">
        <v>0</v>
      </c>
      <c r="E35" s="147">
        <v>0</v>
      </c>
      <c r="F35" s="148">
        <v>0</v>
      </c>
      <c r="G35" s="147">
        <v>0</v>
      </c>
      <c r="H35" s="147">
        <v>0</v>
      </c>
      <c r="I35" s="465">
        <f>SUM(D35:H35)</f>
        <v>0</v>
      </c>
      <c r="J35" s="149"/>
    </row>
    <row r="36" spans="1:25">
      <c r="A36" s="105">
        <v>3</v>
      </c>
      <c r="B36" s="145" t="s">
        <v>86</v>
      </c>
      <c r="C36" s="146"/>
      <c r="D36" s="147">
        <v>0</v>
      </c>
      <c r="E36" s="147">
        <v>0</v>
      </c>
      <c r="F36" s="148">
        <v>0</v>
      </c>
      <c r="G36" s="147">
        <v>0</v>
      </c>
      <c r="H36" s="147">
        <v>0</v>
      </c>
      <c r="I36" s="465">
        <f>SUM(D36:H36)</f>
        <v>0</v>
      </c>
      <c r="J36" s="149"/>
    </row>
    <row r="37" spans="1:25">
      <c r="A37" s="105">
        <v>4</v>
      </c>
      <c r="B37" s="145" t="s">
        <v>87</v>
      </c>
      <c r="C37" s="146"/>
      <c r="D37" s="147">
        <v>0</v>
      </c>
      <c r="E37" s="147">
        <v>0</v>
      </c>
      <c r="F37" s="148">
        <v>0</v>
      </c>
      <c r="G37" s="147">
        <v>0</v>
      </c>
      <c r="H37" s="147">
        <v>0</v>
      </c>
      <c r="I37" s="465">
        <f>SUM(D37:H37)</f>
        <v>0</v>
      </c>
      <c r="J37" s="149"/>
    </row>
    <row r="38" spans="1:25" ht="14.45" customHeight="1">
      <c r="A38" s="105">
        <v>2</v>
      </c>
      <c r="B38" s="145" t="s">
        <v>88</v>
      </c>
      <c r="C38" s="146"/>
      <c r="D38" s="147">
        <v>0</v>
      </c>
      <c r="E38" s="147">
        <v>0</v>
      </c>
      <c r="F38" s="147">
        <v>0</v>
      </c>
      <c r="G38" s="147">
        <v>0</v>
      </c>
      <c r="H38" s="147">
        <v>0</v>
      </c>
      <c r="I38" s="465">
        <f>SUM(D38:H38)</f>
        <v>0</v>
      </c>
      <c r="J38" s="149"/>
    </row>
    <row r="39" spans="1:25" ht="15.75">
      <c r="A39" s="105"/>
      <c r="B39" s="127"/>
      <c r="C39" s="128"/>
      <c r="D39" s="140"/>
      <c r="E39" s="140"/>
      <c r="F39" s="140"/>
      <c r="G39" s="140"/>
      <c r="H39" s="140"/>
      <c r="I39" s="140"/>
      <c r="J39" s="127"/>
    </row>
    <row r="40" spans="1:25" ht="13.5" customHeight="1">
      <c r="A40" s="105"/>
      <c r="B40" s="127"/>
      <c r="C40" s="128"/>
      <c r="D40" s="140"/>
      <c r="E40" s="140"/>
      <c r="F40" s="140"/>
      <c r="G40" s="140"/>
      <c r="H40" s="140"/>
      <c r="I40" s="140"/>
      <c r="J40" s="127"/>
    </row>
    <row r="41" spans="1:25" s="142" customFormat="1" ht="30">
      <c r="A41" s="106"/>
      <c r="B41" s="467" t="s">
        <v>89</v>
      </c>
      <c r="C41" s="468"/>
      <c r="D41" s="466">
        <f t="shared" ref="D41:I41" si="5">SUM(D5,D12,D19,D26,D33)</f>
        <v>0</v>
      </c>
      <c r="E41" s="466">
        <f t="shared" si="5"/>
        <v>0</v>
      </c>
      <c r="F41" s="466">
        <f t="shared" si="5"/>
        <v>0</v>
      </c>
      <c r="G41" s="466">
        <f t="shared" si="5"/>
        <v>0</v>
      </c>
      <c r="H41" s="466">
        <f t="shared" si="5"/>
        <v>0</v>
      </c>
      <c r="I41" s="466">
        <f t="shared" si="5"/>
        <v>0</v>
      </c>
      <c r="J41" s="469"/>
      <c r="K41" s="73"/>
      <c r="L41" s="141"/>
      <c r="M41" s="141"/>
      <c r="N41" s="141"/>
      <c r="O41" s="141"/>
      <c r="P41" s="141"/>
      <c r="Q41" s="141"/>
      <c r="R41" s="141"/>
      <c r="S41" s="141"/>
      <c r="T41" s="141"/>
      <c r="U41" s="141"/>
      <c r="V41" s="141"/>
      <c r="W41" s="141"/>
      <c r="X41" s="141"/>
      <c r="Y41" s="141"/>
    </row>
    <row r="42" spans="1:25" s="142" customFormat="1" ht="30">
      <c r="A42" s="106"/>
      <c r="B42" s="467" t="s">
        <v>90</v>
      </c>
      <c r="C42" s="467" t="s">
        <v>91</v>
      </c>
      <c r="D42" s="466" t="e">
        <f t="shared" ref="D42:I42" si="6">+D$41/$G$1</f>
        <v>#DIV/0!</v>
      </c>
      <c r="E42" s="466" t="e">
        <f t="shared" si="6"/>
        <v>#DIV/0!</v>
      </c>
      <c r="F42" s="466" t="e">
        <f t="shared" si="6"/>
        <v>#DIV/0!</v>
      </c>
      <c r="G42" s="466" t="e">
        <f t="shared" si="6"/>
        <v>#DIV/0!</v>
      </c>
      <c r="H42" s="466" t="e">
        <f t="shared" si="6"/>
        <v>#DIV/0!</v>
      </c>
      <c r="I42" s="466" t="e">
        <f t="shared" si="6"/>
        <v>#DIV/0!</v>
      </c>
      <c r="J42" s="466"/>
      <c r="K42" s="73"/>
      <c r="L42" s="141"/>
      <c r="M42" s="141"/>
      <c r="N42" s="141"/>
      <c r="O42" s="141"/>
      <c r="P42" s="141"/>
      <c r="Q42" s="141"/>
      <c r="R42" s="141"/>
      <c r="S42" s="141"/>
      <c r="T42" s="141"/>
      <c r="U42" s="141"/>
      <c r="V42" s="141"/>
      <c r="W42" s="141"/>
      <c r="X42" s="141"/>
      <c r="Y42" s="141"/>
    </row>
    <row r="43" spans="1:25" s="96" customFormat="1" ht="18.75">
      <c r="A43" s="107" t="s">
        <v>92</v>
      </c>
      <c r="B43" s="95"/>
      <c r="C43" s="95"/>
      <c r="D43" s="95"/>
      <c r="E43" s="95"/>
      <c r="F43" s="95"/>
      <c r="G43" s="95"/>
      <c r="H43" s="95"/>
      <c r="I43" s="95"/>
    </row>
    <row r="44" spans="1:25" s="96" customFormat="1">
      <c r="A44" s="108"/>
      <c r="B44" s="97"/>
      <c r="C44" s="97"/>
      <c r="D44" s="97"/>
      <c r="E44" s="97"/>
      <c r="F44" s="97"/>
      <c r="G44" s="97"/>
      <c r="H44" s="97"/>
    </row>
    <row r="45" spans="1:25" s="103" customFormat="1" ht="15" customHeight="1">
      <c r="A45" s="503" t="s">
        <v>93</v>
      </c>
      <c r="B45" s="503"/>
      <c r="C45" s="503"/>
      <c r="D45" s="503"/>
      <c r="E45" s="503"/>
      <c r="F45" s="503"/>
      <c r="G45" s="503"/>
      <c r="H45" s="503"/>
      <c r="I45" s="503"/>
      <c r="J45" s="503"/>
      <c r="K45" s="99"/>
      <c r="L45" s="99"/>
      <c r="M45" s="99"/>
      <c r="N45" s="99"/>
      <c r="O45" s="99"/>
      <c r="P45" s="99"/>
      <c r="Q45" s="99"/>
      <c r="R45" s="99"/>
      <c r="S45" s="99"/>
      <c r="T45" s="99"/>
      <c r="U45" s="99"/>
      <c r="V45" s="99"/>
      <c r="W45" s="99"/>
      <c r="X45" s="99"/>
      <c r="Y45" s="99"/>
    </row>
    <row r="46" spans="1:25" s="103" customFormat="1" ht="11.25" customHeight="1">
      <c r="A46" s="109"/>
      <c r="B46" s="100"/>
      <c r="C46" s="101"/>
      <c r="D46" s="99"/>
      <c r="E46" s="99"/>
      <c r="F46" s="99"/>
      <c r="G46" s="99"/>
      <c r="H46" s="98"/>
      <c r="I46" s="99"/>
      <c r="J46" s="99"/>
      <c r="K46" s="99"/>
      <c r="L46" s="99"/>
      <c r="M46" s="99"/>
      <c r="N46" s="99"/>
      <c r="O46" s="99"/>
      <c r="P46" s="99"/>
      <c r="Q46" s="99"/>
      <c r="R46" s="99"/>
      <c r="S46" s="99"/>
      <c r="T46" s="99"/>
      <c r="U46" s="99"/>
      <c r="V46" s="99"/>
      <c r="W46" s="99"/>
      <c r="X46" s="99"/>
      <c r="Y46" s="99"/>
    </row>
    <row r="47" spans="1:25" ht="14.45" customHeight="1">
      <c r="A47" s="105"/>
      <c r="B47" s="508" t="s">
        <v>94</v>
      </c>
      <c r="C47" s="508"/>
      <c r="D47" s="464">
        <f t="shared" ref="D47:I47" si="7">SUM(D48:D56)</f>
        <v>0</v>
      </c>
      <c r="E47" s="464">
        <f t="shared" si="7"/>
        <v>0</v>
      </c>
      <c r="F47" s="464">
        <f t="shared" si="7"/>
        <v>0</v>
      </c>
      <c r="G47" s="464">
        <f t="shared" si="7"/>
        <v>0</v>
      </c>
      <c r="H47" s="464">
        <f t="shared" si="7"/>
        <v>0</v>
      </c>
      <c r="I47" s="464">
        <f t="shared" si="7"/>
        <v>0</v>
      </c>
      <c r="J47" s="138"/>
    </row>
    <row r="48" spans="1:25">
      <c r="A48" s="106">
        <v>1</v>
      </c>
      <c r="B48" s="145"/>
      <c r="C48" s="146"/>
      <c r="D48" s="147"/>
      <c r="E48" s="147"/>
      <c r="F48" s="147"/>
      <c r="G48" s="147"/>
      <c r="H48" s="147"/>
      <c r="I48" s="147"/>
      <c r="J48" s="146"/>
    </row>
    <row r="49" spans="1:10">
      <c r="A49" s="105">
        <v>2</v>
      </c>
      <c r="B49" s="145"/>
      <c r="C49" s="146"/>
      <c r="D49" s="147">
        <v>0</v>
      </c>
      <c r="E49" s="147">
        <v>0</v>
      </c>
      <c r="F49" s="148">
        <v>0</v>
      </c>
      <c r="G49" s="147">
        <v>0</v>
      </c>
      <c r="H49" s="147">
        <v>0</v>
      </c>
      <c r="I49" s="465">
        <f t="shared" ref="I49:I56" si="8">SUM(D49:H49)</f>
        <v>0</v>
      </c>
      <c r="J49" s="146"/>
    </row>
    <row r="50" spans="1:10">
      <c r="A50" s="105">
        <v>3</v>
      </c>
      <c r="B50" s="145"/>
      <c r="C50" s="146"/>
      <c r="D50" s="147">
        <v>0</v>
      </c>
      <c r="E50" s="147">
        <v>0</v>
      </c>
      <c r="F50" s="148">
        <v>0</v>
      </c>
      <c r="G50" s="147">
        <v>0</v>
      </c>
      <c r="H50" s="147">
        <v>0</v>
      </c>
      <c r="I50" s="465">
        <f t="shared" si="8"/>
        <v>0</v>
      </c>
      <c r="J50" s="146"/>
    </row>
    <row r="51" spans="1:10">
      <c r="A51" s="105">
        <v>4</v>
      </c>
      <c r="B51" s="145"/>
      <c r="C51" s="146"/>
      <c r="D51" s="147">
        <v>0</v>
      </c>
      <c r="E51" s="147">
        <v>0</v>
      </c>
      <c r="F51" s="148">
        <v>0</v>
      </c>
      <c r="G51" s="147">
        <v>0</v>
      </c>
      <c r="H51" s="147">
        <v>0</v>
      </c>
      <c r="I51" s="465">
        <f t="shared" si="8"/>
        <v>0</v>
      </c>
      <c r="J51" s="146"/>
    </row>
    <row r="52" spans="1:10">
      <c r="A52" s="105">
        <v>2</v>
      </c>
      <c r="B52" s="145"/>
      <c r="C52" s="146"/>
      <c r="D52" s="147">
        <v>0</v>
      </c>
      <c r="E52" s="147">
        <v>0</v>
      </c>
      <c r="F52" s="147">
        <v>0</v>
      </c>
      <c r="G52" s="147">
        <v>0</v>
      </c>
      <c r="H52" s="147">
        <v>0</v>
      </c>
      <c r="I52" s="465">
        <f t="shared" si="8"/>
        <v>0</v>
      </c>
      <c r="J52" s="149"/>
    </row>
    <row r="53" spans="1:10" outlineLevel="1">
      <c r="A53" s="105">
        <v>4</v>
      </c>
      <c r="B53" s="145"/>
      <c r="C53" s="146"/>
      <c r="D53" s="147">
        <v>0</v>
      </c>
      <c r="E53" s="147">
        <v>0</v>
      </c>
      <c r="F53" s="147">
        <v>0</v>
      </c>
      <c r="G53" s="147">
        <v>0</v>
      </c>
      <c r="H53" s="147">
        <v>0</v>
      </c>
      <c r="I53" s="465">
        <f t="shared" si="8"/>
        <v>0</v>
      </c>
      <c r="J53" s="149"/>
    </row>
    <row r="54" spans="1:10" outlineLevel="1">
      <c r="A54" s="105">
        <v>4</v>
      </c>
      <c r="B54" s="145"/>
      <c r="C54" s="146"/>
      <c r="D54" s="147">
        <v>0</v>
      </c>
      <c r="E54" s="147">
        <v>0</v>
      </c>
      <c r="F54" s="147">
        <v>0</v>
      </c>
      <c r="G54" s="147">
        <v>0</v>
      </c>
      <c r="H54" s="147">
        <v>0</v>
      </c>
      <c r="I54" s="465">
        <f t="shared" si="8"/>
        <v>0</v>
      </c>
      <c r="J54" s="149"/>
    </row>
    <row r="55" spans="1:10" outlineLevel="1">
      <c r="A55" s="105">
        <v>5</v>
      </c>
      <c r="B55" s="145"/>
      <c r="C55" s="149"/>
      <c r="D55" s="147">
        <v>0</v>
      </c>
      <c r="E55" s="147">
        <v>0</v>
      </c>
      <c r="F55" s="147">
        <v>0</v>
      </c>
      <c r="G55" s="147">
        <v>0</v>
      </c>
      <c r="H55" s="147">
        <v>0</v>
      </c>
      <c r="I55" s="465">
        <f t="shared" si="8"/>
        <v>0</v>
      </c>
      <c r="J55" s="149"/>
    </row>
    <row r="56" spans="1:10" outlineLevel="1">
      <c r="A56" s="105">
        <v>5</v>
      </c>
      <c r="B56" s="145"/>
      <c r="C56" s="149"/>
      <c r="D56" s="147">
        <v>0</v>
      </c>
      <c r="E56" s="147">
        <v>0</v>
      </c>
      <c r="F56" s="148">
        <v>0</v>
      </c>
      <c r="G56" s="147">
        <v>0</v>
      </c>
      <c r="H56" s="147">
        <v>0</v>
      </c>
      <c r="I56" s="465">
        <f t="shared" si="8"/>
        <v>0</v>
      </c>
      <c r="J56" s="146"/>
    </row>
    <row r="57" spans="1:10" ht="3" customHeight="1">
      <c r="A57" s="105"/>
      <c r="B57" s="127"/>
      <c r="C57" s="128"/>
      <c r="D57" s="140"/>
      <c r="E57" s="140"/>
      <c r="F57" s="140"/>
      <c r="G57" s="140"/>
      <c r="H57" s="140"/>
      <c r="I57" s="140"/>
      <c r="J57" s="127"/>
    </row>
    <row r="58" spans="1:10" ht="14.45" customHeight="1">
      <c r="A58" s="105"/>
      <c r="B58" s="508" t="s">
        <v>95</v>
      </c>
      <c r="C58" s="508"/>
      <c r="D58" s="464">
        <f t="shared" ref="D58:I58" si="9">SUM(D59:D67)</f>
        <v>0</v>
      </c>
      <c r="E58" s="464">
        <f t="shared" si="9"/>
        <v>0</v>
      </c>
      <c r="F58" s="464">
        <f t="shared" si="9"/>
        <v>0</v>
      </c>
      <c r="G58" s="464">
        <f t="shared" si="9"/>
        <v>0</v>
      </c>
      <c r="H58" s="464">
        <f t="shared" si="9"/>
        <v>0</v>
      </c>
      <c r="I58" s="464">
        <f t="shared" si="9"/>
        <v>0</v>
      </c>
      <c r="J58" s="138"/>
    </row>
    <row r="59" spans="1:10" ht="14.45" customHeight="1">
      <c r="A59" s="106">
        <v>1</v>
      </c>
      <c r="B59" s="145"/>
      <c r="C59" s="146"/>
      <c r="D59" s="147"/>
      <c r="E59" s="147"/>
      <c r="F59" s="147"/>
      <c r="G59" s="147"/>
      <c r="H59" s="147"/>
      <c r="I59" s="147"/>
      <c r="J59" s="146"/>
    </row>
    <row r="60" spans="1:10">
      <c r="A60" s="105">
        <v>2</v>
      </c>
      <c r="B60" s="145"/>
      <c r="C60" s="146"/>
      <c r="D60" s="147">
        <v>0</v>
      </c>
      <c r="E60" s="147">
        <v>0</v>
      </c>
      <c r="F60" s="148">
        <v>0</v>
      </c>
      <c r="G60" s="147">
        <v>0</v>
      </c>
      <c r="H60" s="147">
        <v>0</v>
      </c>
      <c r="I60" s="465">
        <f t="shared" ref="I60:I67" si="10">SUM(D60:H60)</f>
        <v>0</v>
      </c>
      <c r="J60" s="146"/>
    </row>
    <row r="61" spans="1:10">
      <c r="A61" s="105">
        <v>3</v>
      </c>
      <c r="B61" s="145"/>
      <c r="C61" s="146"/>
      <c r="D61" s="147">
        <v>0</v>
      </c>
      <c r="E61" s="147">
        <v>0</v>
      </c>
      <c r="F61" s="148">
        <v>0</v>
      </c>
      <c r="G61" s="147">
        <v>0</v>
      </c>
      <c r="H61" s="147">
        <v>0</v>
      </c>
      <c r="I61" s="465">
        <f t="shared" si="10"/>
        <v>0</v>
      </c>
      <c r="J61" s="146"/>
    </row>
    <row r="62" spans="1:10" ht="14.45" customHeight="1">
      <c r="A62" s="105">
        <v>2</v>
      </c>
      <c r="B62" s="145"/>
      <c r="C62" s="146"/>
      <c r="D62" s="147">
        <v>0</v>
      </c>
      <c r="E62" s="147">
        <v>0</v>
      </c>
      <c r="F62" s="147">
        <v>0</v>
      </c>
      <c r="G62" s="147">
        <v>0</v>
      </c>
      <c r="H62" s="147">
        <v>0</v>
      </c>
      <c r="I62" s="465">
        <f t="shared" si="10"/>
        <v>0</v>
      </c>
      <c r="J62" s="149"/>
    </row>
    <row r="63" spans="1:10" ht="14.45" customHeight="1" outlineLevel="1">
      <c r="A63" s="105">
        <v>3</v>
      </c>
      <c r="B63" s="145"/>
      <c r="C63" s="146"/>
      <c r="D63" s="147">
        <v>0</v>
      </c>
      <c r="E63" s="147">
        <v>0</v>
      </c>
      <c r="F63" s="147">
        <v>0</v>
      </c>
      <c r="G63" s="147">
        <v>0</v>
      </c>
      <c r="H63" s="147">
        <v>0</v>
      </c>
      <c r="I63" s="465">
        <f t="shared" si="10"/>
        <v>0</v>
      </c>
      <c r="J63" s="149"/>
    </row>
    <row r="64" spans="1:10" ht="14.45" customHeight="1" outlineLevel="1">
      <c r="A64" s="105">
        <v>4</v>
      </c>
      <c r="B64" s="145"/>
      <c r="C64" s="146"/>
      <c r="D64" s="147">
        <v>0</v>
      </c>
      <c r="E64" s="147">
        <v>0</v>
      </c>
      <c r="F64" s="147">
        <v>0</v>
      </c>
      <c r="G64" s="147">
        <v>0</v>
      </c>
      <c r="H64" s="147">
        <v>0</v>
      </c>
      <c r="I64" s="465">
        <f t="shared" si="10"/>
        <v>0</v>
      </c>
      <c r="J64" s="149"/>
    </row>
    <row r="65" spans="1:25" ht="14.45" customHeight="1" outlineLevel="1">
      <c r="A65" s="105">
        <v>4</v>
      </c>
      <c r="B65" s="145"/>
      <c r="C65" s="146"/>
      <c r="D65" s="147">
        <v>0</v>
      </c>
      <c r="E65" s="147">
        <v>0</v>
      </c>
      <c r="F65" s="147">
        <v>0</v>
      </c>
      <c r="G65" s="147">
        <v>0</v>
      </c>
      <c r="H65" s="147">
        <v>0</v>
      </c>
      <c r="I65" s="465">
        <f t="shared" si="10"/>
        <v>0</v>
      </c>
      <c r="J65" s="149"/>
    </row>
    <row r="66" spans="1:25" ht="14.45" customHeight="1" outlineLevel="1">
      <c r="A66" s="105">
        <v>5</v>
      </c>
      <c r="B66" s="145"/>
      <c r="C66" s="149"/>
      <c r="D66" s="147">
        <v>0</v>
      </c>
      <c r="E66" s="147">
        <v>0</v>
      </c>
      <c r="F66" s="147">
        <v>0</v>
      </c>
      <c r="G66" s="147">
        <v>0</v>
      </c>
      <c r="H66" s="147">
        <v>0</v>
      </c>
      <c r="I66" s="465">
        <f t="shared" si="10"/>
        <v>0</v>
      </c>
      <c r="J66" s="149"/>
    </row>
    <row r="67" spans="1:25" outlineLevel="1">
      <c r="A67" s="105">
        <v>5</v>
      </c>
      <c r="B67" s="145"/>
      <c r="C67" s="149"/>
      <c r="D67" s="147">
        <v>0</v>
      </c>
      <c r="E67" s="147">
        <v>0</v>
      </c>
      <c r="F67" s="148">
        <v>0</v>
      </c>
      <c r="G67" s="147">
        <v>0</v>
      </c>
      <c r="H67" s="147">
        <v>0</v>
      </c>
      <c r="I67" s="465">
        <f t="shared" si="10"/>
        <v>0</v>
      </c>
      <c r="J67" s="146"/>
    </row>
    <row r="68" spans="1:25" ht="4.3499999999999996" customHeight="1">
      <c r="A68" s="105"/>
      <c r="B68" s="127"/>
      <c r="C68" s="128"/>
      <c r="D68" s="140"/>
      <c r="E68" s="140"/>
      <c r="F68" s="140"/>
      <c r="G68" s="140"/>
      <c r="H68" s="140"/>
      <c r="I68" s="140"/>
      <c r="J68" s="127"/>
    </row>
    <row r="69" spans="1:25" s="142" customFormat="1" ht="60">
      <c r="A69" s="106"/>
      <c r="B69" s="467" t="s">
        <v>96</v>
      </c>
      <c r="C69" s="468"/>
      <c r="D69" s="466">
        <f t="shared" ref="D69:I69" si="11">SUM(D47-D58)</f>
        <v>0</v>
      </c>
      <c r="E69" s="466">
        <f t="shared" si="11"/>
        <v>0</v>
      </c>
      <c r="F69" s="466">
        <f t="shared" si="11"/>
        <v>0</v>
      </c>
      <c r="G69" s="466">
        <f t="shared" si="11"/>
        <v>0</v>
      </c>
      <c r="H69" s="466">
        <f t="shared" si="11"/>
        <v>0</v>
      </c>
      <c r="I69" s="466">
        <f t="shared" si="11"/>
        <v>0</v>
      </c>
      <c r="J69" s="469"/>
      <c r="K69" s="73"/>
      <c r="L69" s="141"/>
      <c r="M69" s="141"/>
      <c r="N69" s="141"/>
      <c r="O69" s="141"/>
      <c r="P69" s="141"/>
      <c r="Q69" s="141"/>
      <c r="R69" s="141"/>
      <c r="S69" s="141"/>
      <c r="T69" s="141"/>
      <c r="U69" s="141"/>
      <c r="V69" s="141"/>
      <c r="W69" s="141"/>
      <c r="X69" s="141"/>
      <c r="Y69" s="141"/>
    </row>
    <row r="70" spans="1:25" s="142" customFormat="1" ht="30">
      <c r="A70" s="106"/>
      <c r="B70" s="467" t="s">
        <v>90</v>
      </c>
      <c r="C70" s="467" t="s">
        <v>91</v>
      </c>
      <c r="D70" s="466" t="e">
        <f t="shared" ref="D70:I70" si="12">+D$69/$G$1</f>
        <v>#DIV/0!</v>
      </c>
      <c r="E70" s="466" t="e">
        <f t="shared" si="12"/>
        <v>#DIV/0!</v>
      </c>
      <c r="F70" s="466" t="e">
        <f t="shared" si="12"/>
        <v>#DIV/0!</v>
      </c>
      <c r="G70" s="466" t="e">
        <f t="shared" si="12"/>
        <v>#DIV/0!</v>
      </c>
      <c r="H70" s="466" t="e">
        <f t="shared" si="12"/>
        <v>#DIV/0!</v>
      </c>
      <c r="I70" s="466" t="e">
        <f t="shared" si="12"/>
        <v>#DIV/0!</v>
      </c>
      <c r="J70" s="466"/>
      <c r="K70" s="73"/>
      <c r="L70" s="141"/>
      <c r="M70" s="141"/>
      <c r="N70" s="141"/>
      <c r="O70" s="141"/>
      <c r="P70" s="141"/>
      <c r="Q70" s="141"/>
      <c r="R70" s="141"/>
      <c r="S70" s="141"/>
      <c r="T70" s="141"/>
      <c r="U70" s="141"/>
      <c r="V70" s="141"/>
      <c r="W70" s="141"/>
      <c r="X70" s="141"/>
      <c r="Y70" s="141"/>
    </row>
    <row r="71" spans="1:25" ht="21" customHeight="1">
      <c r="A71" s="105"/>
    </row>
    <row r="72" spans="1:25" ht="24">
      <c r="A72" s="105"/>
      <c r="B72" s="143" t="s">
        <v>97</v>
      </c>
      <c r="C72" s="144"/>
      <c r="D72" s="134"/>
      <c r="E72" s="134"/>
      <c r="F72" s="134"/>
      <c r="G72" s="134"/>
      <c r="H72" s="134"/>
      <c r="I72" s="134"/>
    </row>
    <row r="73" spans="1:25" ht="15.75">
      <c r="A73" s="105"/>
      <c r="B73" s="502" t="s">
        <v>98</v>
      </c>
      <c r="C73" s="502"/>
      <c r="D73" s="502"/>
      <c r="E73" s="502"/>
      <c r="F73" s="502"/>
      <c r="G73" s="502"/>
      <c r="H73" s="502"/>
      <c r="I73" s="502"/>
      <c r="J73" s="502"/>
    </row>
    <row r="74" spans="1:25">
      <c r="A74" s="105"/>
    </row>
    <row r="75" spans="1:25">
      <c r="A75" s="105"/>
    </row>
    <row r="81" spans="4:7">
      <c r="D81" s="74"/>
      <c r="E81" s="74"/>
      <c r="F81" s="74"/>
      <c r="G81" s="74"/>
    </row>
    <row r="82" spans="4:7">
      <c r="D82" s="74"/>
      <c r="E82" s="74"/>
      <c r="F82" s="74"/>
      <c r="G82" s="74"/>
    </row>
    <row r="83" spans="4:7">
      <c r="D83" s="74"/>
      <c r="E83" s="74"/>
      <c r="F83" s="74"/>
      <c r="G83" s="74"/>
    </row>
    <row r="84" spans="4:7">
      <c r="D84" s="74"/>
      <c r="E84" s="74"/>
      <c r="F84" s="74"/>
      <c r="G84" s="74"/>
    </row>
    <row r="85" spans="4:7">
      <c r="D85" s="74"/>
      <c r="E85" s="74"/>
      <c r="F85" s="74"/>
      <c r="G85" s="74"/>
    </row>
    <row r="86" spans="4:7">
      <c r="D86" s="74"/>
      <c r="E86" s="74"/>
      <c r="F86" s="74"/>
      <c r="G86" s="74"/>
    </row>
    <row r="87" spans="4:7">
      <c r="D87" s="74"/>
      <c r="E87" s="74"/>
      <c r="F87" s="74"/>
      <c r="G87" s="74"/>
    </row>
    <row r="88" spans="4:7">
      <c r="D88" s="74"/>
      <c r="E88" s="74"/>
      <c r="F88" s="74"/>
      <c r="G88" s="74"/>
    </row>
    <row r="89" spans="4:7">
      <c r="D89" s="74"/>
      <c r="E89" s="74"/>
      <c r="F89" s="74"/>
      <c r="G89" s="74"/>
    </row>
    <row r="90" spans="4:7">
      <c r="D90" s="74"/>
      <c r="E90" s="74"/>
      <c r="F90" s="74"/>
      <c r="G90" s="74"/>
    </row>
    <row r="91" spans="4:7">
      <c r="D91" s="74"/>
      <c r="E91" s="74"/>
      <c r="F91" s="74"/>
      <c r="G91" s="74"/>
    </row>
    <row r="92" spans="4:7">
      <c r="D92" s="74"/>
      <c r="E92" s="74"/>
      <c r="F92" s="74"/>
      <c r="G92" s="74"/>
    </row>
    <row r="93" spans="4:7">
      <c r="D93" s="74"/>
      <c r="E93" s="74"/>
      <c r="F93" s="74"/>
      <c r="G93" s="74"/>
    </row>
    <row r="94" spans="4:7">
      <c r="D94" s="74"/>
      <c r="E94" s="74"/>
      <c r="F94" s="74"/>
      <c r="G94" s="74"/>
    </row>
    <row r="95" spans="4:7">
      <c r="D95" s="74"/>
      <c r="E95" s="74"/>
      <c r="F95" s="74"/>
      <c r="G95" s="74"/>
    </row>
    <row r="96" spans="4:7">
      <c r="D96" s="74"/>
      <c r="E96" s="74"/>
      <c r="F96" s="74"/>
      <c r="G96" s="74"/>
    </row>
    <row r="97" spans="1:7">
      <c r="A97" s="105"/>
      <c r="D97" s="74"/>
      <c r="E97" s="74"/>
      <c r="F97" s="74"/>
      <c r="G97" s="74"/>
    </row>
    <row r="98" spans="1:7">
      <c r="A98" s="105"/>
      <c r="D98" s="74"/>
      <c r="E98" s="74"/>
      <c r="F98" s="74"/>
      <c r="G98" s="74"/>
    </row>
    <row r="99" spans="1:7">
      <c r="A99" s="105"/>
      <c r="D99" s="74"/>
      <c r="E99" s="74"/>
      <c r="F99" s="74"/>
      <c r="G99" s="74"/>
    </row>
    <row r="100" spans="1:7">
      <c r="A100" s="105"/>
      <c r="D100" s="74"/>
      <c r="E100" s="74"/>
      <c r="F100" s="74"/>
      <c r="G100" s="74"/>
    </row>
    <row r="101" spans="1:7">
      <c r="A101" s="105"/>
      <c r="D101" s="74"/>
      <c r="E101" s="74"/>
      <c r="F101" s="74"/>
      <c r="G101" s="74"/>
    </row>
    <row r="102" spans="1:7">
      <c r="A102" s="105"/>
      <c r="D102" s="74"/>
      <c r="E102" s="74"/>
      <c r="F102" s="74"/>
      <c r="G102" s="74"/>
    </row>
    <row r="103" spans="1:7">
      <c r="A103" s="105"/>
      <c r="D103" s="74"/>
      <c r="E103" s="74"/>
      <c r="F103" s="74"/>
      <c r="G103" s="74"/>
    </row>
    <row r="104" spans="1:7">
      <c r="A104" s="105"/>
      <c r="D104" s="74"/>
      <c r="E104" s="74"/>
      <c r="F104" s="74"/>
      <c r="G104" s="74"/>
    </row>
    <row r="105" spans="1:7">
      <c r="A105" s="105"/>
      <c r="D105" s="74"/>
      <c r="E105" s="74"/>
      <c r="F105" s="74"/>
      <c r="G105" s="74"/>
    </row>
    <row r="106" spans="1:7">
      <c r="A106" s="105"/>
      <c r="D106" s="74"/>
      <c r="E106" s="74"/>
      <c r="F106" s="74"/>
      <c r="G106" s="74"/>
    </row>
    <row r="107" spans="1:7">
      <c r="A107" s="105"/>
      <c r="D107" s="74"/>
      <c r="E107" s="74"/>
      <c r="F107" s="74"/>
      <c r="G107" s="74"/>
    </row>
    <row r="108" spans="1:7">
      <c r="A108" s="105"/>
      <c r="D108" s="74"/>
      <c r="E108" s="74"/>
      <c r="F108" s="74"/>
      <c r="G108" s="74"/>
    </row>
    <row r="109" spans="1:7">
      <c r="A109" s="105"/>
      <c r="D109" s="74"/>
      <c r="E109" s="74"/>
      <c r="F109" s="74"/>
      <c r="G109" s="74"/>
    </row>
    <row r="110" spans="1:7">
      <c r="A110" s="105"/>
      <c r="D110" s="74"/>
      <c r="E110" s="74"/>
      <c r="F110" s="74"/>
      <c r="G110" s="74"/>
    </row>
    <row r="111" spans="1:7">
      <c r="A111" s="105"/>
      <c r="D111" s="74"/>
      <c r="E111" s="74"/>
      <c r="F111" s="74"/>
      <c r="G111" s="74"/>
    </row>
    <row r="112" spans="1:7">
      <c r="A112" s="105"/>
      <c r="D112" s="74"/>
      <c r="E112" s="74"/>
      <c r="F112" s="74"/>
      <c r="G112" s="74"/>
    </row>
    <row r="113" spans="1:25">
      <c r="A113" s="105"/>
      <c r="D113" s="74"/>
      <c r="E113" s="74"/>
      <c r="F113" s="74"/>
      <c r="G113" s="74"/>
    </row>
    <row r="114" spans="1:25" s="104" customFormat="1">
      <c r="A114" s="291"/>
      <c r="B114" s="73"/>
      <c r="C114" s="73"/>
      <c r="D114" s="74"/>
      <c r="E114" s="74"/>
      <c r="F114" s="74"/>
      <c r="G114" s="74"/>
      <c r="H114" s="70"/>
      <c r="I114" s="70"/>
      <c r="J114" s="73"/>
      <c r="K114" s="73"/>
      <c r="L114" s="73"/>
      <c r="M114" s="73"/>
      <c r="N114" s="73"/>
      <c r="O114" s="73"/>
      <c r="P114" s="73"/>
      <c r="Q114" s="73"/>
      <c r="R114" s="73"/>
      <c r="S114" s="73"/>
      <c r="T114" s="73"/>
      <c r="U114" s="73"/>
      <c r="V114" s="73"/>
      <c r="W114" s="73"/>
      <c r="X114" s="73"/>
      <c r="Y114" s="73"/>
    </row>
    <row r="115" spans="1:25" s="104" customFormat="1">
      <c r="A115" s="291"/>
      <c r="B115" s="73"/>
      <c r="C115" s="73"/>
      <c r="D115" s="74"/>
      <c r="E115" s="74"/>
      <c r="F115" s="74"/>
      <c r="G115" s="74"/>
      <c r="H115" s="70"/>
      <c r="I115" s="70"/>
      <c r="J115" s="73"/>
      <c r="K115" s="73"/>
      <c r="L115" s="73"/>
      <c r="M115" s="73"/>
      <c r="N115" s="73"/>
      <c r="O115" s="73"/>
      <c r="P115" s="73"/>
      <c r="Q115" s="73"/>
      <c r="R115" s="73"/>
      <c r="S115" s="73"/>
      <c r="T115" s="73"/>
      <c r="U115" s="73"/>
      <c r="V115" s="73"/>
      <c r="W115" s="73"/>
      <c r="X115" s="73"/>
      <c r="Y115" s="73"/>
    </row>
    <row r="116" spans="1:25" s="104" customFormat="1">
      <c r="A116" s="291"/>
      <c r="B116" s="73"/>
      <c r="C116" s="73"/>
      <c r="D116" s="74"/>
      <c r="E116" s="74"/>
      <c r="F116" s="74"/>
      <c r="G116" s="74"/>
      <c r="H116" s="70"/>
      <c r="I116" s="70"/>
      <c r="J116" s="73"/>
      <c r="K116" s="73"/>
      <c r="L116" s="73"/>
      <c r="M116" s="73"/>
      <c r="N116" s="73"/>
      <c r="O116" s="73"/>
      <c r="P116" s="73"/>
      <c r="Q116" s="73"/>
      <c r="R116" s="73"/>
      <c r="S116" s="73"/>
      <c r="T116" s="73"/>
      <c r="U116" s="73"/>
      <c r="V116" s="73"/>
      <c r="W116" s="73"/>
      <c r="X116" s="73"/>
      <c r="Y116" s="73"/>
    </row>
    <row r="117" spans="1:25" s="104" customFormat="1">
      <c r="A117" s="291"/>
      <c r="B117" s="73"/>
      <c r="C117" s="73"/>
      <c r="D117" s="74"/>
      <c r="E117" s="74"/>
      <c r="F117" s="74"/>
      <c r="G117" s="74"/>
      <c r="H117" s="70"/>
      <c r="I117" s="70"/>
      <c r="J117" s="73"/>
      <c r="K117" s="73"/>
      <c r="L117" s="73"/>
      <c r="M117" s="73"/>
      <c r="N117" s="73"/>
      <c r="O117" s="73"/>
      <c r="P117" s="73"/>
      <c r="Q117" s="73"/>
      <c r="R117" s="73"/>
      <c r="S117" s="73"/>
      <c r="T117" s="73"/>
      <c r="U117" s="73"/>
      <c r="V117" s="73"/>
      <c r="W117" s="73"/>
      <c r="X117" s="73"/>
      <c r="Y117" s="73"/>
    </row>
    <row r="118" spans="1:25" s="104" customFormat="1">
      <c r="A118" s="291"/>
      <c r="B118" s="73"/>
      <c r="C118" s="73"/>
      <c r="D118" s="74"/>
      <c r="E118" s="74"/>
      <c r="F118" s="74"/>
      <c r="G118" s="74"/>
      <c r="H118" s="70"/>
      <c r="I118" s="70"/>
      <c r="J118" s="73"/>
      <c r="K118" s="73"/>
      <c r="L118" s="73"/>
      <c r="M118" s="73"/>
      <c r="N118" s="73"/>
      <c r="O118" s="73"/>
      <c r="P118" s="73"/>
      <c r="Q118" s="73"/>
      <c r="R118" s="73"/>
      <c r="S118" s="73"/>
      <c r="T118" s="73"/>
      <c r="U118" s="73"/>
      <c r="V118" s="73"/>
      <c r="W118" s="73"/>
      <c r="X118" s="73"/>
      <c r="Y118" s="73"/>
    </row>
    <row r="119" spans="1:25" s="104" customFormat="1">
      <c r="A119" s="291"/>
      <c r="B119" s="73"/>
      <c r="C119" s="73"/>
      <c r="D119" s="74"/>
      <c r="E119" s="74"/>
      <c r="F119" s="74"/>
      <c r="G119" s="74"/>
      <c r="H119" s="70"/>
      <c r="I119" s="70"/>
      <c r="J119" s="73"/>
      <c r="K119" s="73"/>
      <c r="L119" s="73"/>
      <c r="M119" s="73"/>
      <c r="N119" s="73"/>
      <c r="O119" s="73"/>
      <c r="P119" s="73"/>
      <c r="Q119" s="73"/>
      <c r="R119" s="73"/>
      <c r="S119" s="73"/>
      <c r="T119" s="73"/>
      <c r="U119" s="73"/>
      <c r="V119" s="73"/>
      <c r="W119" s="73"/>
      <c r="X119" s="73"/>
      <c r="Y119" s="73"/>
    </row>
    <row r="120" spans="1:25" s="104" customFormat="1">
      <c r="A120" s="291"/>
      <c r="B120" s="73"/>
      <c r="C120" s="73"/>
      <c r="D120" s="74"/>
      <c r="E120" s="74"/>
      <c r="F120" s="74"/>
      <c r="G120" s="74"/>
      <c r="H120" s="70"/>
      <c r="I120" s="70"/>
      <c r="J120" s="73"/>
      <c r="K120" s="73"/>
      <c r="L120" s="73"/>
      <c r="M120" s="73"/>
      <c r="N120" s="73"/>
      <c r="O120" s="73"/>
      <c r="P120" s="73"/>
      <c r="Q120" s="73"/>
      <c r="R120" s="73"/>
      <c r="S120" s="73"/>
      <c r="T120" s="73"/>
      <c r="U120" s="73"/>
      <c r="V120" s="73"/>
      <c r="W120" s="73"/>
      <c r="X120" s="73"/>
      <c r="Y120" s="73"/>
    </row>
    <row r="121" spans="1:25" s="104" customFormat="1">
      <c r="A121" s="291"/>
      <c r="B121" s="73"/>
      <c r="C121" s="73"/>
      <c r="D121" s="74"/>
      <c r="E121" s="74"/>
      <c r="F121" s="74"/>
      <c r="G121" s="74"/>
      <c r="H121" s="70"/>
      <c r="I121" s="70"/>
      <c r="J121" s="73"/>
      <c r="K121" s="73"/>
      <c r="L121" s="73"/>
      <c r="M121" s="73"/>
      <c r="N121" s="73"/>
      <c r="O121" s="73"/>
      <c r="P121" s="73"/>
      <c r="Q121" s="73"/>
      <c r="R121" s="73"/>
      <c r="S121" s="73"/>
      <c r="T121" s="73"/>
      <c r="U121" s="73"/>
      <c r="V121" s="73"/>
      <c r="W121" s="73"/>
      <c r="X121" s="73"/>
      <c r="Y121" s="73"/>
    </row>
    <row r="122" spans="1:25" s="104" customFormat="1">
      <c r="A122" s="291"/>
      <c r="B122" s="73"/>
      <c r="C122" s="73"/>
      <c r="D122" s="74"/>
      <c r="E122" s="74"/>
      <c r="F122" s="74"/>
      <c r="G122" s="74"/>
      <c r="H122" s="70"/>
      <c r="I122" s="70"/>
      <c r="J122" s="73"/>
      <c r="K122" s="73"/>
      <c r="L122" s="73"/>
      <c r="M122" s="73"/>
      <c r="N122" s="73"/>
      <c r="O122" s="73"/>
      <c r="P122" s="73"/>
      <c r="Q122" s="73"/>
      <c r="R122" s="73"/>
      <c r="S122" s="73"/>
      <c r="T122" s="73"/>
      <c r="U122" s="73"/>
      <c r="V122" s="73"/>
      <c r="W122" s="73"/>
      <c r="X122" s="73"/>
      <c r="Y122" s="73"/>
    </row>
    <row r="123" spans="1:25" s="104" customFormat="1">
      <c r="A123" s="291"/>
      <c r="B123" s="73"/>
      <c r="C123" s="73"/>
      <c r="D123" s="74"/>
      <c r="E123" s="74"/>
      <c r="F123" s="74"/>
      <c r="G123" s="74"/>
      <c r="H123" s="70"/>
      <c r="I123" s="70"/>
      <c r="J123" s="73"/>
      <c r="K123" s="73"/>
      <c r="L123" s="73"/>
      <c r="M123" s="73"/>
      <c r="N123" s="73"/>
      <c r="O123" s="73"/>
      <c r="P123" s="73"/>
      <c r="Q123" s="73"/>
      <c r="R123" s="73"/>
      <c r="S123" s="73"/>
      <c r="T123" s="73"/>
      <c r="U123" s="73"/>
      <c r="V123" s="73"/>
      <c r="W123" s="73"/>
      <c r="X123" s="73"/>
      <c r="Y123" s="73"/>
    </row>
    <row r="124" spans="1:25" s="104" customFormat="1">
      <c r="A124" s="291"/>
      <c r="B124" s="73"/>
      <c r="C124" s="73"/>
      <c r="D124" s="74"/>
      <c r="E124" s="74"/>
      <c r="F124" s="74"/>
      <c r="G124" s="74"/>
      <c r="H124" s="70"/>
      <c r="I124" s="70"/>
      <c r="J124" s="73"/>
      <c r="K124" s="73"/>
      <c r="L124" s="73"/>
      <c r="M124" s="73"/>
      <c r="N124" s="73"/>
      <c r="O124" s="73"/>
      <c r="P124" s="73"/>
      <c r="Q124" s="73"/>
      <c r="R124" s="73"/>
      <c r="S124" s="73"/>
      <c r="T124" s="73"/>
      <c r="U124" s="73"/>
      <c r="V124" s="73"/>
      <c r="W124" s="73"/>
      <c r="X124" s="73"/>
      <c r="Y124" s="73"/>
    </row>
    <row r="125" spans="1:25" s="104" customFormat="1">
      <c r="A125" s="291"/>
      <c r="B125" s="73"/>
      <c r="C125" s="73"/>
      <c r="D125" s="74"/>
      <c r="E125" s="74"/>
      <c r="F125" s="74"/>
      <c r="G125" s="74"/>
      <c r="H125" s="70"/>
      <c r="I125" s="70"/>
      <c r="J125" s="73"/>
      <c r="K125" s="73"/>
      <c r="L125" s="73"/>
      <c r="M125" s="73"/>
      <c r="N125" s="73"/>
      <c r="O125" s="73"/>
      <c r="P125" s="73"/>
      <c r="Q125" s="73"/>
      <c r="R125" s="73"/>
      <c r="S125" s="73"/>
      <c r="T125" s="73"/>
      <c r="U125" s="73"/>
      <c r="V125" s="73"/>
      <c r="W125" s="73"/>
      <c r="X125" s="73"/>
      <c r="Y125" s="73"/>
    </row>
    <row r="126" spans="1:25" s="104" customFormat="1">
      <c r="A126" s="291"/>
      <c r="B126" s="73"/>
      <c r="C126" s="73"/>
      <c r="D126" s="74"/>
      <c r="E126" s="74"/>
      <c r="F126" s="74"/>
      <c r="G126" s="74"/>
      <c r="H126" s="70"/>
      <c r="I126" s="70"/>
      <c r="J126" s="73"/>
      <c r="K126" s="73"/>
      <c r="L126" s="73"/>
      <c r="M126" s="73"/>
      <c r="N126" s="73"/>
      <c r="O126" s="73"/>
      <c r="P126" s="73"/>
      <c r="Q126" s="73"/>
      <c r="R126" s="73"/>
      <c r="S126" s="73"/>
      <c r="T126" s="73"/>
      <c r="U126" s="73"/>
      <c r="V126" s="73"/>
      <c r="W126" s="73"/>
      <c r="X126" s="73"/>
      <c r="Y126" s="73"/>
    </row>
    <row r="127" spans="1:25" s="104" customFormat="1">
      <c r="A127" s="291"/>
      <c r="B127" s="73"/>
      <c r="C127" s="73"/>
      <c r="D127" s="74"/>
      <c r="E127" s="74"/>
      <c r="F127" s="74"/>
      <c r="G127" s="74"/>
      <c r="H127" s="70"/>
      <c r="I127" s="70"/>
      <c r="J127" s="73"/>
      <c r="K127" s="73"/>
      <c r="L127" s="73"/>
      <c r="M127" s="73"/>
      <c r="N127" s="73"/>
      <c r="O127" s="73"/>
      <c r="P127" s="73"/>
      <c r="Q127" s="73"/>
      <c r="R127" s="73"/>
      <c r="S127" s="73"/>
      <c r="T127" s="73"/>
      <c r="U127" s="73"/>
      <c r="V127" s="73"/>
      <c r="W127" s="73"/>
      <c r="X127" s="73"/>
      <c r="Y127" s="73"/>
    </row>
    <row r="128" spans="1:25" s="104" customFormat="1">
      <c r="A128" s="291"/>
      <c r="B128" s="73"/>
      <c r="C128" s="73"/>
      <c r="D128" s="74"/>
      <c r="E128" s="74"/>
      <c r="F128" s="74"/>
      <c r="G128" s="74"/>
      <c r="H128" s="70"/>
      <c r="I128" s="70"/>
      <c r="J128" s="73"/>
      <c r="K128" s="73"/>
      <c r="L128" s="73"/>
      <c r="M128" s="73"/>
      <c r="N128" s="73"/>
      <c r="O128" s="73"/>
      <c r="P128" s="73"/>
      <c r="Q128" s="73"/>
      <c r="R128" s="73"/>
      <c r="S128" s="73"/>
      <c r="T128" s="73"/>
      <c r="U128" s="73"/>
      <c r="V128" s="73"/>
      <c r="W128" s="73"/>
      <c r="X128" s="73"/>
      <c r="Y128" s="73"/>
    </row>
    <row r="129" spans="1:25" s="104" customFormat="1">
      <c r="A129" s="291"/>
      <c r="B129" s="73"/>
      <c r="C129" s="73"/>
      <c r="D129" s="74"/>
      <c r="E129" s="74"/>
      <c r="F129" s="74"/>
      <c r="G129" s="74"/>
      <c r="H129" s="70"/>
      <c r="I129" s="70"/>
      <c r="J129" s="73"/>
      <c r="K129" s="73"/>
      <c r="L129" s="73"/>
      <c r="M129" s="73"/>
      <c r="N129" s="73"/>
      <c r="O129" s="73"/>
      <c r="P129" s="73"/>
      <c r="Q129" s="73"/>
      <c r="R129" s="73"/>
      <c r="S129" s="73"/>
      <c r="T129" s="73"/>
      <c r="U129" s="73"/>
      <c r="V129" s="73"/>
      <c r="W129" s="73"/>
      <c r="X129" s="73"/>
      <c r="Y129" s="73"/>
    </row>
    <row r="130" spans="1:25" s="104" customFormat="1">
      <c r="A130" s="291"/>
      <c r="B130" s="73"/>
      <c r="C130" s="73"/>
      <c r="D130" s="74"/>
      <c r="E130" s="74"/>
      <c r="F130" s="74"/>
      <c r="G130" s="74"/>
      <c r="H130" s="70"/>
      <c r="I130" s="70"/>
      <c r="J130" s="73"/>
      <c r="K130" s="73"/>
      <c r="L130" s="73"/>
      <c r="M130" s="73"/>
      <c r="N130" s="73"/>
      <c r="O130" s="73"/>
      <c r="P130" s="73"/>
      <c r="Q130" s="73"/>
      <c r="R130" s="73"/>
      <c r="S130" s="73"/>
      <c r="T130" s="73"/>
      <c r="U130" s="73"/>
      <c r="V130" s="73"/>
      <c r="W130" s="73"/>
      <c r="X130" s="73"/>
      <c r="Y130" s="73"/>
    </row>
    <row r="131" spans="1:25" s="104" customFormat="1">
      <c r="A131" s="291"/>
      <c r="B131" s="73"/>
      <c r="C131" s="73"/>
      <c r="D131" s="74"/>
      <c r="E131" s="74"/>
      <c r="F131" s="74"/>
      <c r="G131" s="74"/>
      <c r="H131" s="70"/>
      <c r="I131" s="70"/>
      <c r="J131" s="73"/>
      <c r="K131" s="73"/>
      <c r="L131" s="73"/>
      <c r="M131" s="73"/>
      <c r="N131" s="73"/>
      <c r="O131" s="73"/>
      <c r="P131" s="73"/>
      <c r="Q131" s="73"/>
      <c r="R131" s="73"/>
      <c r="S131" s="73"/>
      <c r="T131" s="73"/>
      <c r="U131" s="73"/>
      <c r="V131" s="73"/>
      <c r="W131" s="73"/>
      <c r="X131" s="73"/>
      <c r="Y131" s="73"/>
    </row>
    <row r="132" spans="1:25" s="104" customFormat="1">
      <c r="A132" s="291"/>
      <c r="B132" s="73"/>
      <c r="C132" s="73"/>
      <c r="D132" s="74"/>
      <c r="E132" s="74"/>
      <c r="F132" s="74"/>
      <c r="G132" s="74"/>
      <c r="H132" s="70"/>
      <c r="I132" s="70"/>
      <c r="J132" s="73"/>
      <c r="K132" s="73"/>
      <c r="L132" s="73"/>
      <c r="M132" s="73"/>
      <c r="N132" s="73"/>
      <c r="O132" s="73"/>
      <c r="P132" s="73"/>
      <c r="Q132" s="73"/>
      <c r="R132" s="73"/>
      <c r="S132" s="73"/>
      <c r="T132" s="73"/>
      <c r="U132" s="73"/>
      <c r="V132" s="73"/>
      <c r="W132" s="73"/>
      <c r="X132" s="73"/>
      <c r="Y132" s="73"/>
    </row>
    <row r="133" spans="1:25" s="104" customFormat="1">
      <c r="A133" s="291"/>
      <c r="B133" s="73"/>
      <c r="C133" s="73"/>
      <c r="D133" s="74"/>
      <c r="E133" s="74"/>
      <c r="F133" s="74"/>
      <c r="G133" s="74"/>
      <c r="H133" s="70"/>
      <c r="I133" s="70"/>
      <c r="J133" s="73"/>
      <c r="K133" s="73"/>
      <c r="L133" s="73"/>
      <c r="M133" s="73"/>
      <c r="N133" s="73"/>
      <c r="O133" s="73"/>
      <c r="P133" s="73"/>
      <c r="Q133" s="73"/>
      <c r="R133" s="73"/>
      <c r="S133" s="73"/>
      <c r="T133" s="73"/>
      <c r="U133" s="73"/>
      <c r="V133" s="73"/>
      <c r="W133" s="73"/>
      <c r="X133" s="73"/>
      <c r="Y133" s="73"/>
    </row>
    <row r="134" spans="1:25" s="104" customFormat="1">
      <c r="A134" s="291"/>
      <c r="B134" s="73"/>
      <c r="C134" s="73"/>
      <c r="D134" s="74"/>
      <c r="E134" s="74"/>
      <c r="F134" s="74"/>
      <c r="G134" s="74"/>
      <c r="H134" s="70"/>
      <c r="I134" s="70"/>
      <c r="J134" s="73"/>
      <c r="K134" s="73"/>
      <c r="L134" s="73"/>
      <c r="M134" s="73"/>
      <c r="N134" s="73"/>
      <c r="O134" s="73"/>
      <c r="P134" s="73"/>
      <c r="Q134" s="73"/>
      <c r="R134" s="73"/>
      <c r="S134" s="73"/>
      <c r="T134" s="73"/>
      <c r="U134" s="73"/>
      <c r="V134" s="73"/>
      <c r="W134" s="73"/>
      <c r="X134" s="73"/>
      <c r="Y134" s="73"/>
    </row>
  </sheetData>
  <sheetProtection algorithmName="SHA-512" hashValue="AtZlKIYmR2em/bDlVPqQH2AX9hoMpiSsU9fkJeH6qOsQl64wzW42WYMd7vctZMcLmu3IRK8FGjTyp1O3sT01Ug==" saltValue="knI7V1pM/kbke/3vu6bWBw==" spinCount="100000" sheet="1" formatRows="0" selectLockedCells="1"/>
  <mergeCells count="8">
    <mergeCell ref="B73:J73"/>
    <mergeCell ref="A45:J45"/>
    <mergeCell ref="D1:D2"/>
    <mergeCell ref="E1:E2"/>
    <mergeCell ref="B47:C47"/>
    <mergeCell ref="B58:C58"/>
    <mergeCell ref="F1:F2"/>
    <mergeCell ref="G1:G2"/>
  </mergeCells>
  <conditionalFormatting sqref="C7:C10">
    <cfRule type="duplicateValues" dxfId="30" priority="40"/>
  </conditionalFormatting>
  <conditionalFormatting sqref="C13:C16">
    <cfRule type="duplicateValues" dxfId="29" priority="56"/>
  </conditionalFormatting>
  <conditionalFormatting sqref="C17">
    <cfRule type="duplicateValues" dxfId="28" priority="81"/>
  </conditionalFormatting>
  <conditionalFormatting sqref="C20:C22">
    <cfRule type="duplicateValues" dxfId="27" priority="54"/>
  </conditionalFormatting>
  <conditionalFormatting sqref="C23:C24">
    <cfRule type="duplicateValues" dxfId="26" priority="98"/>
  </conditionalFormatting>
  <conditionalFormatting sqref="C27:C30">
    <cfRule type="duplicateValues" dxfId="25" priority="48"/>
  </conditionalFormatting>
  <conditionalFormatting sqref="C31">
    <cfRule type="duplicateValues" dxfId="24" priority="99"/>
  </conditionalFormatting>
  <conditionalFormatting sqref="C34:C38">
    <cfRule type="duplicateValues" dxfId="23" priority="116"/>
  </conditionalFormatting>
  <conditionalFormatting sqref="C41">
    <cfRule type="duplicateValues" dxfId="22" priority="1"/>
  </conditionalFormatting>
  <conditionalFormatting sqref="C53">
    <cfRule type="duplicateValues" dxfId="21" priority="17"/>
  </conditionalFormatting>
  <conditionalFormatting sqref="C54:C55 C52">
    <cfRule type="duplicateValues" dxfId="20" priority="18"/>
  </conditionalFormatting>
  <conditionalFormatting sqref="C62:C63 C65:C66">
    <cfRule type="duplicateValues" dxfId="19" priority="16"/>
  </conditionalFormatting>
  <conditionalFormatting sqref="C64">
    <cfRule type="duplicateValues" dxfId="18" priority="15"/>
  </conditionalFormatting>
  <conditionalFormatting sqref="C74:C1048576 C48:C51 C1:C6 C59:C61 B47 B58 C18:C19 C25:C26 C32:C33 C11:C12 C56:C57 C67:C69 C39:C40 C71:C72 C43:C46">
    <cfRule type="duplicateValues" dxfId="17" priority="52"/>
  </conditionalFormatting>
  <pageMargins left="0.70866141732283472" right="0.70866141732283472" top="0.53" bottom="0.44" header="0.31496062992125984" footer="0.31496062992125984"/>
  <pageSetup paperSize="9" scale="75" fitToHeight="12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FFFF00"/>
    <pageSetUpPr fitToPage="1"/>
  </sheetPr>
  <dimension ref="A1:P74"/>
  <sheetViews>
    <sheetView view="pageBreakPreview" topLeftCell="A5" zoomScale="85" zoomScaleNormal="85" zoomScaleSheetLayoutView="85" workbookViewId="0">
      <selection activeCell="G10" sqref="G10:G14"/>
    </sheetView>
  </sheetViews>
  <sheetFormatPr defaultColWidth="11.42578125" defaultRowHeight="14.25" outlineLevelRow="1"/>
  <cols>
    <col min="1" max="1" width="3.85546875" style="352" customWidth="1"/>
    <col min="2" max="2" width="14.85546875" style="352" customWidth="1"/>
    <col min="3" max="3" width="19.28515625" style="352" customWidth="1"/>
    <col min="4" max="4" width="21.42578125" style="352" customWidth="1"/>
    <col min="5" max="5" width="13.5703125" style="373" customWidth="1"/>
    <col min="6" max="6" width="20.5703125" style="373" customWidth="1"/>
    <col min="7" max="7" width="23.140625" style="352" customWidth="1"/>
    <col min="8" max="8" width="17.5703125" style="352" customWidth="1"/>
    <col min="9" max="9" width="11.7109375" style="352" customWidth="1"/>
    <col min="10" max="10" width="11.140625" style="354" customWidth="1"/>
    <col min="11" max="11" width="10" style="354" customWidth="1"/>
    <col min="12" max="13" width="19.42578125" style="354" customWidth="1"/>
    <col min="14" max="14" width="15" style="354" customWidth="1"/>
    <col min="15" max="15" width="18.5703125" style="354" customWidth="1"/>
    <col min="16" max="16" width="11.42578125" style="352" customWidth="1"/>
    <col min="17" max="16384" width="11.42578125" style="352"/>
  </cols>
  <sheetData>
    <row r="1" spans="2:16" s="343" customFormat="1" ht="24" customHeight="1">
      <c r="B1" s="458" t="s">
        <v>99</v>
      </c>
      <c r="C1" s="337"/>
      <c r="D1" s="338"/>
      <c r="E1" s="339"/>
      <c r="F1" s="339"/>
      <c r="G1" s="340"/>
      <c r="H1" s="341"/>
      <c r="I1" s="342"/>
      <c r="J1" s="511"/>
      <c r="K1" s="511"/>
      <c r="L1" s="511"/>
      <c r="M1" s="511"/>
      <c r="N1" s="511"/>
      <c r="O1" s="511"/>
    </row>
    <row r="2" spans="2:16" s="343" customFormat="1" ht="15.6" customHeight="1">
      <c r="B2" s="337"/>
      <c r="C2" s="337"/>
      <c r="D2" s="338"/>
      <c r="E2" s="339"/>
      <c r="F2" s="339"/>
      <c r="G2" s="340"/>
      <c r="H2" s="341"/>
      <c r="I2" s="342"/>
      <c r="J2" s="511"/>
      <c r="K2" s="511"/>
      <c r="L2" s="511"/>
      <c r="M2" s="511"/>
      <c r="N2" s="511"/>
      <c r="O2" s="511"/>
    </row>
    <row r="3" spans="2:16" s="343" customFormat="1" ht="15.6" customHeight="1">
      <c r="B3" s="312" t="str">
        <f>+Overview!B2</f>
        <v>Partner Name :</v>
      </c>
      <c r="C3" s="312"/>
      <c r="D3" s="303">
        <f>+Overview!C2</f>
        <v>0</v>
      </c>
      <c r="E3" s="459"/>
      <c r="F3" s="381"/>
      <c r="G3" s="314" t="str">
        <f>+Overview!E2</f>
        <v>Project Duration :</v>
      </c>
      <c r="H3" s="431">
        <f>Overview!F2</f>
        <v>0</v>
      </c>
      <c r="I3" s="342"/>
      <c r="J3" s="511"/>
      <c r="K3" s="511"/>
      <c r="L3" s="511"/>
      <c r="M3" s="511"/>
      <c r="N3" s="511"/>
      <c r="O3" s="511"/>
    </row>
    <row r="4" spans="2:16" s="343" customFormat="1" ht="15.6" customHeight="1">
      <c r="B4" s="312" t="str">
        <f>+Overview!B3</f>
        <v>Project ID. :</v>
      </c>
      <c r="C4" s="312"/>
      <c r="D4" s="303">
        <f>+Overview!C3</f>
        <v>0</v>
      </c>
      <c r="E4" s="459"/>
      <c r="F4" s="381"/>
      <c r="G4" s="314" t="str">
        <f>+Overview!E3</f>
        <v>Reporting Period :</v>
      </c>
      <c r="H4" s="431">
        <f>Overview!F3</f>
        <v>0</v>
      </c>
      <c r="I4" s="342"/>
      <c r="J4" s="511"/>
      <c r="K4" s="511"/>
      <c r="L4" s="511"/>
      <c r="M4" s="511"/>
      <c r="N4" s="511"/>
      <c r="O4" s="511"/>
    </row>
    <row r="5" spans="2:16" s="343" customFormat="1" ht="30.6" customHeight="1">
      <c r="B5" s="312" t="str">
        <f>+Overview!B4</f>
        <v>Project Name :</v>
      </c>
      <c r="C5" s="312"/>
      <c r="D5" s="516">
        <f>+Overview!C4</f>
        <v>0</v>
      </c>
      <c r="E5" s="516"/>
      <c r="F5" s="381"/>
      <c r="G5" s="318" t="str">
        <f>+Overview!E4</f>
        <v>Currency :</v>
      </c>
      <c r="H5" s="431">
        <f>Overview!F4</f>
        <v>0</v>
      </c>
      <c r="I5" s="342"/>
      <c r="J5" s="511"/>
      <c r="K5" s="511"/>
      <c r="L5" s="511"/>
      <c r="M5" s="511"/>
      <c r="N5" s="511"/>
      <c r="O5" s="511"/>
    </row>
    <row r="6" spans="2:16" s="343" customFormat="1" ht="18.75" customHeight="1">
      <c r="B6" s="451"/>
      <c r="C6" s="451"/>
      <c r="D6" s="451"/>
      <c r="E6" s="459"/>
      <c r="F6" s="459"/>
      <c r="G6" s="460"/>
      <c r="H6" s="461"/>
      <c r="I6" s="342"/>
      <c r="J6" s="511"/>
      <c r="K6" s="511"/>
      <c r="L6" s="511"/>
      <c r="M6" s="511"/>
      <c r="N6" s="511"/>
      <c r="O6" s="511"/>
    </row>
    <row r="7" spans="2:16" s="343" customFormat="1" ht="18.75" customHeight="1">
      <c r="B7" s="443" t="s">
        <v>100</v>
      </c>
      <c r="C7" s="346"/>
      <c r="D7" s="347"/>
      <c r="E7" s="339"/>
      <c r="F7" s="339"/>
      <c r="G7" s="340"/>
      <c r="H7" s="341"/>
      <c r="I7" s="342"/>
      <c r="J7" s="348" t="s">
        <v>101</v>
      </c>
      <c r="K7" s="349"/>
      <c r="L7" s="349"/>
      <c r="M7" s="349"/>
      <c r="N7" s="349"/>
      <c r="O7" s="349"/>
    </row>
    <row r="8" spans="2:16" s="343" customFormat="1" ht="3" customHeight="1" thickBot="1">
      <c r="B8" s="345"/>
      <c r="C8" s="345"/>
      <c r="D8" s="345"/>
      <c r="E8" s="339"/>
      <c r="F8" s="339"/>
      <c r="G8" s="340"/>
      <c r="H8" s="341"/>
      <c r="I8" s="342"/>
      <c r="J8" s="349"/>
      <c r="K8" s="349"/>
      <c r="L8" s="349"/>
      <c r="M8" s="349"/>
      <c r="N8" s="349"/>
      <c r="O8" s="349"/>
    </row>
    <row r="9" spans="2:16" s="350" customFormat="1" ht="60.75" customHeight="1" thickBot="1">
      <c r="B9" s="439" t="s">
        <v>102</v>
      </c>
      <c r="C9" s="439" t="s">
        <v>103</v>
      </c>
      <c r="D9" s="440" t="s">
        <v>104</v>
      </c>
      <c r="E9" s="441" t="s">
        <v>105</v>
      </c>
      <c r="F9" s="442" t="s">
        <v>106</v>
      </c>
      <c r="G9" s="439" t="s">
        <v>107</v>
      </c>
      <c r="H9" s="440" t="s">
        <v>108</v>
      </c>
      <c r="J9" s="375" t="s">
        <v>22</v>
      </c>
      <c r="K9" s="376" t="s">
        <v>102</v>
      </c>
      <c r="L9" s="375" t="s">
        <v>104</v>
      </c>
      <c r="M9" s="375" t="s">
        <v>109</v>
      </c>
      <c r="N9" s="375" t="s">
        <v>110</v>
      </c>
      <c r="O9" s="351"/>
      <c r="P9" s="351"/>
    </row>
    <row r="10" spans="2:16" s="343" customFormat="1" ht="15.75" customHeight="1">
      <c r="B10" s="155"/>
      <c r="C10" s="297"/>
      <c r="D10" s="151"/>
      <c r="E10" s="152"/>
      <c r="F10" s="153"/>
      <c r="G10" s="151"/>
      <c r="H10" s="154"/>
      <c r="I10" s="345"/>
      <c r="J10" s="377" t="s">
        <v>25</v>
      </c>
      <c r="K10" s="378">
        <f>'Guidelines '!D27</f>
        <v>0</v>
      </c>
      <c r="L10" s="432">
        <f>SUMIF(B10:B50,'Guidelines '!D27,'Transfers of Funds'!D10:D50)</f>
        <v>0</v>
      </c>
      <c r="M10" s="432">
        <f>SUMIF(B10:B50,'Guidelines '!D27,'Transfers of Funds'!G10:G50)</f>
        <v>0</v>
      </c>
      <c r="N10" s="433" t="e">
        <f>SUMIF(B10:B50,'Guidelines '!D27,'Transfers of Funds'!G10:G50)/ SUMIF(B10:B50,'Guidelines '!D27,'Transfers of Funds'!D10:D50)</f>
        <v>#DIV/0!</v>
      </c>
      <c r="O10" s="351"/>
      <c r="P10" s="351"/>
    </row>
    <row r="11" spans="2:16" s="343" customFormat="1" ht="15.75" customHeight="1">
      <c r="B11" s="155"/>
      <c r="C11" s="155"/>
      <c r="D11" s="154"/>
      <c r="E11" s="156"/>
      <c r="F11" s="157"/>
      <c r="G11" s="154"/>
      <c r="H11" s="154"/>
      <c r="I11" s="345"/>
      <c r="J11" s="377" t="s">
        <v>26</v>
      </c>
      <c r="K11" s="378">
        <f>'Guidelines '!D28</f>
        <v>0</v>
      </c>
      <c r="L11" s="432">
        <f>SUMIF(B10:B50,'Guidelines '!D28,'Transfers of Funds'!D10:D50)</f>
        <v>0</v>
      </c>
      <c r="M11" s="432">
        <f>SUMIF(B10:B50,'Guidelines '!D28,'Transfers of Funds'!G10:G50)</f>
        <v>0</v>
      </c>
      <c r="N11" s="433" t="e">
        <f>SUMIF(B11:B51,'Guidelines '!D28,'Transfers of Funds'!G11:G51)/ SUMIF(B11:B51,'Guidelines '!D28,'Transfers of Funds'!D11:D51)</f>
        <v>#DIV/0!</v>
      </c>
      <c r="O11" s="351"/>
      <c r="P11" s="351"/>
    </row>
    <row r="12" spans="2:16" s="343" customFormat="1" ht="15.75" customHeight="1">
      <c r="B12" s="155"/>
      <c r="C12" s="155"/>
      <c r="D12" s="154"/>
      <c r="E12" s="156"/>
      <c r="F12" s="157"/>
      <c r="G12" s="154"/>
      <c r="H12" s="154"/>
      <c r="I12" s="345"/>
      <c r="J12" s="377" t="s">
        <v>27</v>
      </c>
      <c r="K12" s="378">
        <f>'Guidelines '!D29</f>
        <v>0</v>
      </c>
      <c r="L12" s="432">
        <f>SUMIF(B10:B50,'Guidelines '!D29,'Transfers of Funds'!D10:D50)</f>
        <v>0</v>
      </c>
      <c r="M12" s="432">
        <f>SUMIF(B10:B50,'Guidelines '!D29,'Transfers of Funds'!G10:G50)</f>
        <v>0</v>
      </c>
      <c r="N12" s="433" t="e">
        <f>SUMIF(B12:B52,'Guidelines '!D29,'Transfers of Funds'!G12:G52)/ SUMIF(B12:B52,'Guidelines '!D29,'Transfers of Funds'!D12:D52)</f>
        <v>#DIV/0!</v>
      </c>
      <c r="O12" s="351"/>
      <c r="P12" s="351"/>
    </row>
    <row r="13" spans="2:16" s="343" customFormat="1" ht="15.75" customHeight="1">
      <c r="B13" s="155"/>
      <c r="C13" s="155"/>
      <c r="D13" s="154"/>
      <c r="E13" s="156"/>
      <c r="F13" s="157"/>
      <c r="G13" s="154"/>
      <c r="H13" s="154"/>
      <c r="I13" s="345"/>
      <c r="J13" s="377" t="s">
        <v>28</v>
      </c>
      <c r="K13" s="378">
        <f>'Guidelines '!D30</f>
        <v>0</v>
      </c>
      <c r="L13" s="432">
        <f>SUMIF(B10:B50,'Guidelines '!D30,'Transfers of Funds'!D10:D50)</f>
        <v>0</v>
      </c>
      <c r="M13" s="432">
        <f>SUMIF(B10:B50,'Guidelines '!D30,'Transfers of Funds'!G10:G50)</f>
        <v>0</v>
      </c>
      <c r="N13" s="433" t="e">
        <f>SUMIF(B13:B53,'Guidelines '!D30,'Transfers of Funds'!G13:G53)/ SUMIF(B13:B53,'Guidelines '!D30,'Transfers of Funds'!D13:D53)</f>
        <v>#DIV/0!</v>
      </c>
      <c r="O13" s="351"/>
      <c r="P13" s="351"/>
    </row>
    <row r="14" spans="2:16" s="343" customFormat="1" ht="15.75" customHeight="1">
      <c r="B14" s="155"/>
      <c r="C14" s="155"/>
      <c r="D14" s="154"/>
      <c r="E14" s="156"/>
      <c r="F14" s="157"/>
      <c r="G14" s="154"/>
      <c r="H14" s="154"/>
      <c r="I14" s="345"/>
      <c r="J14" s="377" t="s">
        <v>29</v>
      </c>
      <c r="K14" s="378">
        <f>'Guidelines '!D31</f>
        <v>0</v>
      </c>
      <c r="L14" s="432">
        <f>SUMIF(B10:B50,'Guidelines '!D31,'Transfers of Funds'!D10:D50)</f>
        <v>0</v>
      </c>
      <c r="M14" s="432">
        <f>SUMIF(B10:B50,'Guidelines '!D31,'Transfers of Funds'!G10:G50)</f>
        <v>0</v>
      </c>
      <c r="N14" s="433" t="e">
        <f>SUMIF(B14:B54,'Guidelines '!D31,'Transfers of Funds'!G14:G54)/ SUMIF(B14:B54,'Guidelines '!D31,'Transfers of Funds'!D14:D54)</f>
        <v>#DIV/0!</v>
      </c>
      <c r="O14" s="351"/>
      <c r="P14" s="351"/>
    </row>
    <row r="15" spans="2:16" s="343" customFormat="1" ht="15.75" customHeight="1">
      <c r="B15" s="155"/>
      <c r="C15" s="155"/>
      <c r="D15" s="154"/>
      <c r="E15" s="156"/>
      <c r="F15" s="157"/>
      <c r="G15" s="154"/>
      <c r="H15" s="154"/>
      <c r="I15" s="345"/>
      <c r="J15" s="379"/>
      <c r="K15" s="378" t="s">
        <v>111</v>
      </c>
      <c r="L15" s="434">
        <f>SUM(L10:L14)</f>
        <v>0</v>
      </c>
      <c r="M15" s="434">
        <f>SUM(M10:M14)</f>
        <v>0</v>
      </c>
      <c r="N15" s="353"/>
      <c r="O15" s="351"/>
      <c r="P15" s="351"/>
    </row>
    <row r="16" spans="2:16" s="343" customFormat="1" ht="15.75" customHeight="1">
      <c r="B16" s="155"/>
      <c r="C16" s="155"/>
      <c r="D16" s="154"/>
      <c r="E16" s="156"/>
      <c r="F16" s="157"/>
      <c r="G16" s="154"/>
      <c r="H16" s="154"/>
      <c r="I16" s="345"/>
      <c r="J16" s="355"/>
      <c r="K16" s="351"/>
      <c r="L16" s="351"/>
      <c r="M16" s="351"/>
      <c r="N16" s="351"/>
      <c r="O16" s="351"/>
      <c r="P16" s="351"/>
    </row>
    <row r="17" spans="2:16" s="343" customFormat="1" ht="15.75" customHeight="1">
      <c r="B17" s="155"/>
      <c r="C17" s="155"/>
      <c r="D17" s="154"/>
      <c r="E17" s="156"/>
      <c r="F17" s="157"/>
      <c r="G17" s="154"/>
      <c r="H17" s="154"/>
      <c r="J17" s="355"/>
      <c r="K17" s="351"/>
      <c r="L17" s="351"/>
      <c r="M17" s="351"/>
      <c r="N17" s="351"/>
      <c r="O17" s="351"/>
      <c r="P17" s="351"/>
    </row>
    <row r="18" spans="2:16" s="343" customFormat="1" ht="15.75" customHeight="1">
      <c r="B18" s="155"/>
      <c r="C18" s="155"/>
      <c r="D18" s="154"/>
      <c r="E18" s="156"/>
      <c r="F18" s="157"/>
      <c r="G18" s="154"/>
      <c r="H18" s="154"/>
      <c r="J18" s="355"/>
      <c r="K18" s="351"/>
      <c r="L18" s="351"/>
      <c r="M18" s="351"/>
      <c r="N18" s="351"/>
      <c r="O18" s="351"/>
      <c r="P18" s="351"/>
    </row>
    <row r="19" spans="2:16" s="343" customFormat="1" ht="15.75" customHeight="1">
      <c r="B19" s="155"/>
      <c r="C19" s="155"/>
      <c r="D19" s="154"/>
      <c r="E19" s="156"/>
      <c r="F19" s="157"/>
      <c r="G19" s="154"/>
      <c r="H19" s="154"/>
      <c r="J19" s="355"/>
      <c r="K19" s="351"/>
      <c r="L19" s="351"/>
      <c r="M19" s="351"/>
      <c r="N19" s="351"/>
      <c r="O19" s="351"/>
      <c r="P19" s="351"/>
    </row>
    <row r="20" spans="2:16" s="343" customFormat="1" ht="15.75" customHeight="1">
      <c r="B20" s="155"/>
      <c r="C20" s="155"/>
      <c r="D20" s="154"/>
      <c r="E20" s="156"/>
      <c r="F20" s="157"/>
      <c r="G20" s="154"/>
      <c r="H20" s="154"/>
      <c r="J20" s="355"/>
      <c r="K20" s="351"/>
      <c r="L20" s="351"/>
      <c r="M20" s="351"/>
      <c r="N20" s="351"/>
      <c r="O20" s="351"/>
      <c r="P20" s="351"/>
    </row>
    <row r="21" spans="2:16" s="343" customFormat="1" ht="15.75" customHeight="1">
      <c r="B21" s="155"/>
      <c r="C21" s="155"/>
      <c r="D21" s="154"/>
      <c r="E21" s="156"/>
      <c r="F21" s="157"/>
      <c r="G21" s="158"/>
      <c r="H21" s="154"/>
      <c r="J21" s="355"/>
      <c r="K21" s="351"/>
      <c r="L21" s="351"/>
      <c r="M21" s="351"/>
      <c r="N21" s="351"/>
      <c r="O21" s="351"/>
      <c r="P21" s="351"/>
    </row>
    <row r="22" spans="2:16" s="343" customFormat="1" ht="15.75" customHeight="1">
      <c r="B22" s="155"/>
      <c r="C22" s="155"/>
      <c r="D22" s="154"/>
      <c r="E22" s="156"/>
      <c r="F22" s="157"/>
      <c r="G22" s="158"/>
      <c r="H22" s="154"/>
      <c r="J22" s="355"/>
      <c r="K22" s="351"/>
      <c r="L22" s="351"/>
      <c r="M22" s="351"/>
      <c r="N22" s="351"/>
      <c r="O22" s="351"/>
      <c r="P22" s="351"/>
    </row>
    <row r="23" spans="2:16" s="343" customFormat="1" ht="15.75" customHeight="1">
      <c r="B23" s="155"/>
      <c r="C23" s="155"/>
      <c r="D23" s="154"/>
      <c r="E23" s="156"/>
      <c r="F23" s="157"/>
      <c r="G23" s="158"/>
      <c r="H23" s="154"/>
      <c r="J23" s="355"/>
      <c r="K23" s="351"/>
      <c r="L23" s="351"/>
      <c r="M23" s="351"/>
      <c r="N23" s="351"/>
      <c r="O23" s="351"/>
      <c r="P23" s="351"/>
    </row>
    <row r="24" spans="2:16" s="343" customFormat="1" ht="15.75" customHeight="1">
      <c r="B24" s="155"/>
      <c r="C24" s="155"/>
      <c r="D24" s="154"/>
      <c r="E24" s="156"/>
      <c r="F24" s="157"/>
      <c r="G24" s="158"/>
      <c r="H24" s="154"/>
      <c r="J24" s="355"/>
      <c r="K24" s="351"/>
      <c r="L24" s="351"/>
      <c r="M24" s="351"/>
      <c r="N24" s="351"/>
      <c r="O24" s="351"/>
      <c r="P24" s="351"/>
    </row>
    <row r="25" spans="2:16" s="343" customFormat="1" ht="15.75" customHeight="1">
      <c r="B25" s="155"/>
      <c r="C25" s="155"/>
      <c r="D25" s="154"/>
      <c r="E25" s="156"/>
      <c r="F25" s="157"/>
      <c r="G25" s="158"/>
      <c r="H25" s="154"/>
      <c r="J25" s="355"/>
      <c r="K25" s="351"/>
      <c r="L25" s="351"/>
      <c r="M25" s="351"/>
      <c r="N25" s="351"/>
      <c r="O25" s="351"/>
      <c r="P25" s="351"/>
    </row>
    <row r="26" spans="2:16" s="343" customFormat="1" ht="15.75" customHeight="1">
      <c r="B26" s="155"/>
      <c r="C26" s="155"/>
      <c r="D26" s="154"/>
      <c r="E26" s="156"/>
      <c r="F26" s="157"/>
      <c r="G26" s="158"/>
      <c r="H26" s="154"/>
      <c r="J26" s="355"/>
      <c r="K26" s="351"/>
      <c r="L26" s="351"/>
      <c r="M26" s="351"/>
      <c r="N26" s="351"/>
      <c r="O26" s="351"/>
      <c r="P26" s="351"/>
    </row>
    <row r="27" spans="2:16" s="343" customFormat="1" ht="15.75" customHeight="1">
      <c r="B27" s="155"/>
      <c r="C27" s="155"/>
      <c r="D27" s="154"/>
      <c r="E27" s="156"/>
      <c r="F27" s="157"/>
      <c r="G27" s="158"/>
      <c r="H27" s="154"/>
      <c r="J27" s="355"/>
      <c r="K27" s="351"/>
      <c r="L27" s="351"/>
      <c r="M27" s="351"/>
      <c r="N27" s="351"/>
      <c r="O27" s="351"/>
      <c r="P27" s="351"/>
    </row>
    <row r="28" spans="2:16" s="343" customFormat="1" ht="15.75" customHeight="1" outlineLevel="1">
      <c r="B28" s="155"/>
      <c r="C28" s="155"/>
      <c r="D28" s="154"/>
      <c r="E28" s="156"/>
      <c r="F28" s="157"/>
      <c r="G28" s="158"/>
      <c r="H28" s="154"/>
      <c r="J28" s="355"/>
      <c r="K28" s="351"/>
      <c r="L28" s="351"/>
      <c r="M28" s="351"/>
      <c r="N28" s="351"/>
      <c r="O28" s="351"/>
      <c r="P28" s="351"/>
    </row>
    <row r="29" spans="2:16" s="343" customFormat="1" ht="15.75" customHeight="1" outlineLevel="1">
      <c r="B29" s="155"/>
      <c r="C29" s="155"/>
      <c r="D29" s="154"/>
      <c r="E29" s="156"/>
      <c r="F29" s="157"/>
      <c r="G29" s="158"/>
      <c r="H29" s="154"/>
      <c r="J29" s="355"/>
      <c r="K29" s="351"/>
      <c r="L29" s="351"/>
      <c r="M29" s="351"/>
      <c r="N29" s="351"/>
      <c r="O29" s="351"/>
      <c r="P29" s="351"/>
    </row>
    <row r="30" spans="2:16" s="343" customFormat="1" ht="15.75" customHeight="1" outlineLevel="1">
      <c r="B30" s="155"/>
      <c r="C30" s="155"/>
      <c r="D30" s="154"/>
      <c r="E30" s="156"/>
      <c r="F30" s="157"/>
      <c r="G30" s="158"/>
      <c r="H30" s="154"/>
      <c r="J30" s="355"/>
      <c r="K30" s="351"/>
      <c r="L30" s="351"/>
      <c r="M30" s="351"/>
      <c r="N30" s="351"/>
      <c r="O30" s="351"/>
      <c r="P30" s="351"/>
    </row>
    <row r="31" spans="2:16" s="343" customFormat="1" ht="15.75" customHeight="1" outlineLevel="1">
      <c r="B31" s="155"/>
      <c r="C31" s="155"/>
      <c r="D31" s="154"/>
      <c r="E31" s="156"/>
      <c r="F31" s="157"/>
      <c r="G31" s="158"/>
      <c r="H31" s="154"/>
      <c r="J31" s="355"/>
      <c r="K31" s="351"/>
      <c r="L31" s="351"/>
      <c r="M31" s="351"/>
      <c r="N31" s="351"/>
      <c r="O31" s="351"/>
      <c r="P31" s="351"/>
    </row>
    <row r="32" spans="2:16" s="343" customFormat="1" ht="15.75" customHeight="1" outlineLevel="1">
      <c r="B32" s="155"/>
      <c r="C32" s="155"/>
      <c r="D32" s="154"/>
      <c r="E32" s="156"/>
      <c r="F32" s="157"/>
      <c r="G32" s="158"/>
      <c r="H32" s="154"/>
      <c r="J32" s="355"/>
      <c r="K32" s="351"/>
      <c r="L32" s="351"/>
      <c r="M32" s="351"/>
      <c r="N32" s="351"/>
      <c r="O32" s="351"/>
      <c r="P32" s="351"/>
    </row>
    <row r="33" spans="2:16" s="343" customFormat="1" ht="15.75" customHeight="1" outlineLevel="1">
      <c r="B33" s="155"/>
      <c r="C33" s="155"/>
      <c r="D33" s="154"/>
      <c r="E33" s="156"/>
      <c r="F33" s="157"/>
      <c r="G33" s="158"/>
      <c r="H33" s="154"/>
      <c r="J33" s="355"/>
      <c r="K33" s="351"/>
      <c r="L33" s="351"/>
      <c r="M33" s="351"/>
      <c r="N33" s="351"/>
      <c r="O33" s="351"/>
      <c r="P33" s="351"/>
    </row>
    <row r="34" spans="2:16" s="343" customFormat="1" ht="15.75" customHeight="1" outlineLevel="1">
      <c r="B34" s="155"/>
      <c r="C34" s="155"/>
      <c r="D34" s="154"/>
      <c r="E34" s="156"/>
      <c r="F34" s="157"/>
      <c r="G34" s="158"/>
      <c r="H34" s="154"/>
      <c r="J34" s="355"/>
      <c r="K34" s="351"/>
      <c r="L34" s="351"/>
      <c r="M34" s="351"/>
      <c r="N34" s="351"/>
      <c r="O34" s="351"/>
      <c r="P34" s="351"/>
    </row>
    <row r="35" spans="2:16" s="343" customFormat="1" ht="15.75" customHeight="1" outlineLevel="1">
      <c r="B35" s="155"/>
      <c r="C35" s="155"/>
      <c r="D35" s="154"/>
      <c r="E35" s="156"/>
      <c r="F35" s="157"/>
      <c r="G35" s="158"/>
      <c r="H35" s="154"/>
      <c r="J35" s="355"/>
      <c r="K35" s="351"/>
      <c r="L35" s="351"/>
      <c r="M35" s="351"/>
      <c r="N35" s="351"/>
      <c r="O35" s="351"/>
      <c r="P35" s="351"/>
    </row>
    <row r="36" spans="2:16" s="343" customFormat="1" ht="15.75" customHeight="1" outlineLevel="1">
      <c r="B36" s="155"/>
      <c r="C36" s="155"/>
      <c r="D36" s="154"/>
      <c r="E36" s="156"/>
      <c r="F36" s="157"/>
      <c r="G36" s="158"/>
      <c r="H36" s="154"/>
      <c r="J36" s="355"/>
      <c r="K36" s="351"/>
      <c r="L36" s="351"/>
      <c r="M36" s="351"/>
      <c r="N36" s="351"/>
      <c r="O36" s="351"/>
      <c r="P36" s="351"/>
    </row>
    <row r="37" spans="2:16" s="343" customFormat="1" ht="15.75" customHeight="1" outlineLevel="1">
      <c r="B37" s="155"/>
      <c r="C37" s="155"/>
      <c r="D37" s="154"/>
      <c r="E37" s="156"/>
      <c r="F37" s="157"/>
      <c r="G37" s="158"/>
      <c r="H37" s="154"/>
      <c r="J37" s="355"/>
      <c r="K37" s="351"/>
      <c r="L37" s="351"/>
      <c r="M37" s="351"/>
      <c r="N37" s="351"/>
      <c r="O37" s="351"/>
      <c r="P37" s="351"/>
    </row>
    <row r="38" spans="2:16" s="343" customFormat="1" ht="15.75" customHeight="1" outlineLevel="1">
      <c r="B38" s="155"/>
      <c r="C38" s="155"/>
      <c r="D38" s="154"/>
      <c r="E38" s="156"/>
      <c r="F38" s="157"/>
      <c r="G38" s="158"/>
      <c r="H38" s="154"/>
      <c r="J38" s="355"/>
      <c r="K38" s="351"/>
      <c r="L38" s="351"/>
      <c r="M38" s="351"/>
      <c r="N38" s="351"/>
      <c r="O38" s="351"/>
      <c r="P38" s="351"/>
    </row>
    <row r="39" spans="2:16" s="343" customFormat="1" ht="15.75" customHeight="1" outlineLevel="1">
      <c r="B39" s="155"/>
      <c r="C39" s="155"/>
      <c r="D39" s="154"/>
      <c r="E39" s="156"/>
      <c r="F39" s="157"/>
      <c r="G39" s="158"/>
      <c r="H39" s="154"/>
      <c r="J39" s="355"/>
      <c r="K39" s="351"/>
      <c r="L39" s="351"/>
      <c r="M39" s="351"/>
      <c r="N39" s="351"/>
      <c r="O39" s="351"/>
      <c r="P39" s="351"/>
    </row>
    <row r="40" spans="2:16" s="343" customFormat="1" ht="15.75" customHeight="1" outlineLevel="1">
      <c r="B40" s="155"/>
      <c r="C40" s="155"/>
      <c r="D40" s="154"/>
      <c r="E40" s="156"/>
      <c r="F40" s="157"/>
      <c r="G40" s="158"/>
      <c r="H40" s="154"/>
      <c r="J40" s="355"/>
      <c r="K40" s="351"/>
      <c r="L40" s="351"/>
      <c r="M40" s="351"/>
      <c r="N40" s="351"/>
      <c r="O40" s="351"/>
      <c r="P40" s="351"/>
    </row>
    <row r="41" spans="2:16" s="343" customFormat="1" ht="15.75" customHeight="1" outlineLevel="1">
      <c r="B41" s="155"/>
      <c r="C41" s="155"/>
      <c r="D41" s="154"/>
      <c r="E41" s="156"/>
      <c r="F41" s="157"/>
      <c r="G41" s="158"/>
      <c r="H41" s="154"/>
      <c r="J41" s="355"/>
      <c r="K41" s="351"/>
      <c r="L41" s="351"/>
      <c r="M41" s="351"/>
      <c r="N41" s="351"/>
      <c r="O41" s="351"/>
      <c r="P41" s="351"/>
    </row>
    <row r="42" spans="2:16" s="343" customFormat="1" ht="15.75" customHeight="1" outlineLevel="1">
      <c r="B42" s="155"/>
      <c r="C42" s="155"/>
      <c r="D42" s="154"/>
      <c r="E42" s="156"/>
      <c r="F42" s="157"/>
      <c r="G42" s="158"/>
      <c r="H42" s="154"/>
      <c r="J42" s="355"/>
      <c r="K42" s="351"/>
      <c r="L42" s="351"/>
      <c r="M42" s="351"/>
      <c r="N42" s="351"/>
      <c r="O42" s="351"/>
      <c r="P42" s="351"/>
    </row>
    <row r="43" spans="2:16" s="343" customFormat="1" ht="15.75" customHeight="1" outlineLevel="1">
      <c r="B43" s="155"/>
      <c r="C43" s="155"/>
      <c r="D43" s="154"/>
      <c r="E43" s="156"/>
      <c r="F43" s="157"/>
      <c r="G43" s="158"/>
      <c r="H43" s="154"/>
      <c r="J43" s="355"/>
      <c r="K43" s="351"/>
      <c r="L43" s="351"/>
      <c r="M43" s="351"/>
      <c r="N43" s="351"/>
      <c r="O43" s="351"/>
      <c r="P43" s="351"/>
    </row>
    <row r="44" spans="2:16" s="343" customFormat="1" ht="15.75" customHeight="1" outlineLevel="1">
      <c r="B44" s="155"/>
      <c r="C44" s="155"/>
      <c r="D44" s="154"/>
      <c r="E44" s="156"/>
      <c r="F44" s="157"/>
      <c r="G44" s="158"/>
      <c r="H44" s="154"/>
      <c r="J44" s="355"/>
      <c r="K44" s="351"/>
      <c r="L44" s="351"/>
      <c r="M44" s="351"/>
      <c r="N44" s="351"/>
      <c r="O44" s="351"/>
      <c r="P44" s="351"/>
    </row>
    <row r="45" spans="2:16" s="343" customFormat="1" ht="15.75" customHeight="1" outlineLevel="1">
      <c r="B45" s="155"/>
      <c r="C45" s="155"/>
      <c r="D45" s="154"/>
      <c r="E45" s="156"/>
      <c r="F45" s="157"/>
      <c r="G45" s="158"/>
      <c r="H45" s="154"/>
      <c r="J45" s="355"/>
      <c r="K45" s="351"/>
      <c r="L45" s="351"/>
      <c r="M45" s="351"/>
      <c r="N45" s="351"/>
      <c r="O45" s="351"/>
      <c r="P45" s="351"/>
    </row>
    <row r="46" spans="2:16" s="343" customFormat="1" ht="15.75" customHeight="1" outlineLevel="1">
      <c r="B46" s="155"/>
      <c r="C46" s="155"/>
      <c r="D46" s="154"/>
      <c r="E46" s="156"/>
      <c r="F46" s="157"/>
      <c r="G46" s="158"/>
      <c r="H46" s="154"/>
      <c r="J46" s="355"/>
      <c r="K46" s="351"/>
      <c r="L46" s="351"/>
      <c r="M46" s="351"/>
      <c r="N46" s="351"/>
      <c r="O46" s="351"/>
      <c r="P46" s="351"/>
    </row>
    <row r="47" spans="2:16" s="343" customFormat="1" ht="15.75" customHeight="1" outlineLevel="1">
      <c r="B47" s="155"/>
      <c r="C47" s="155"/>
      <c r="D47" s="154"/>
      <c r="E47" s="156"/>
      <c r="F47" s="157"/>
      <c r="G47" s="158"/>
      <c r="H47" s="154"/>
      <c r="J47" s="355"/>
      <c r="K47" s="351"/>
      <c r="L47" s="351"/>
      <c r="M47" s="351"/>
      <c r="N47" s="351"/>
      <c r="O47" s="351"/>
      <c r="P47" s="351"/>
    </row>
    <row r="48" spans="2:16" s="343" customFormat="1" ht="15.75" customHeight="1" outlineLevel="1">
      <c r="B48" s="155"/>
      <c r="C48" s="155"/>
      <c r="D48" s="154"/>
      <c r="E48" s="156"/>
      <c r="F48" s="157"/>
      <c r="G48" s="158"/>
      <c r="H48" s="154"/>
      <c r="J48" s="355"/>
      <c r="K48" s="351"/>
      <c r="L48" s="351"/>
      <c r="M48" s="351"/>
      <c r="N48" s="351"/>
      <c r="O48" s="351"/>
      <c r="P48" s="351"/>
    </row>
    <row r="49" spans="1:16" s="343" customFormat="1" ht="15.75" customHeight="1" outlineLevel="1">
      <c r="B49" s="155"/>
      <c r="C49" s="155"/>
      <c r="D49" s="154"/>
      <c r="E49" s="156"/>
      <c r="F49" s="157"/>
      <c r="G49" s="158"/>
      <c r="H49" s="154"/>
      <c r="J49" s="355"/>
      <c r="K49" s="351"/>
      <c r="L49" s="351"/>
      <c r="M49" s="351"/>
      <c r="N49" s="351"/>
      <c r="O49" s="351"/>
      <c r="P49" s="351"/>
    </row>
    <row r="50" spans="1:16" s="343" customFormat="1" ht="15.75" customHeight="1" outlineLevel="1">
      <c r="B50" s="155"/>
      <c r="C50" s="155"/>
      <c r="D50" s="154"/>
      <c r="E50" s="156"/>
      <c r="F50" s="157"/>
      <c r="G50" s="158"/>
      <c r="H50" s="154"/>
      <c r="J50" s="355"/>
      <c r="K50" s="351"/>
      <c r="L50" s="351"/>
      <c r="M50" s="351"/>
      <c r="N50" s="351"/>
      <c r="O50" s="351"/>
      <c r="P50" s="351"/>
    </row>
    <row r="51" spans="1:16" ht="15" thickBot="1">
      <c r="A51" s="451"/>
      <c r="B51" s="451"/>
      <c r="C51" s="451"/>
      <c r="D51" s="435">
        <f>SUM(D10:D50)</f>
        <v>0</v>
      </c>
      <c r="E51" s="381"/>
      <c r="F51" s="381"/>
      <c r="G51" s="436">
        <f>SUM(G10:G50)</f>
        <v>0</v>
      </c>
      <c r="H51" s="437">
        <f>SUM(H10:H50)</f>
        <v>0</v>
      </c>
      <c r="I51" s="345"/>
      <c r="J51" s="355"/>
      <c r="K51" s="355"/>
      <c r="L51" s="355"/>
      <c r="M51" s="355"/>
      <c r="N51" s="355"/>
      <c r="O51" s="355"/>
      <c r="P51" s="345"/>
    </row>
    <row r="52" spans="1:16" s="356" customFormat="1" ht="15.75" thickTop="1">
      <c r="A52" s="447"/>
      <c r="B52" s="452" t="s">
        <v>112</v>
      </c>
      <c r="C52" s="452"/>
      <c r="D52" s="453"/>
      <c r="E52" s="453"/>
      <c r="F52" s="453"/>
      <c r="G52" s="446"/>
      <c r="H52" s="447"/>
      <c r="I52" s="357"/>
      <c r="J52" s="357"/>
      <c r="K52" s="357"/>
      <c r="L52" s="357"/>
      <c r="M52" s="357"/>
      <c r="N52" s="357"/>
    </row>
    <row r="53" spans="1:16" s="343" customFormat="1" ht="6.75" customHeight="1" thickBot="1">
      <c r="A53" s="323"/>
      <c r="B53" s="454"/>
      <c r="C53" s="454"/>
      <c r="D53" s="454"/>
      <c r="E53" s="454"/>
      <c r="F53" s="454"/>
      <c r="G53" s="448"/>
      <c r="H53" s="323"/>
      <c r="I53" s="355"/>
      <c r="J53" s="355"/>
      <c r="K53" s="355"/>
      <c r="L53" s="355"/>
      <c r="M53" s="355"/>
      <c r="N53" s="355"/>
    </row>
    <row r="54" spans="1:16" s="343" customFormat="1" ht="15.75" customHeight="1" thickBot="1">
      <c r="A54" s="323"/>
      <c r="B54" s="455" t="s">
        <v>113</v>
      </c>
      <c r="C54" s="456"/>
      <c r="D54" s="456"/>
      <c r="E54" s="457"/>
      <c r="F54" s="444"/>
      <c r="G54" s="445"/>
      <c r="H54" s="323"/>
      <c r="I54" s="355"/>
      <c r="J54" s="355"/>
      <c r="K54" s="355"/>
      <c r="L54" s="355"/>
      <c r="M54" s="355"/>
      <c r="N54" s="355"/>
    </row>
    <row r="55" spans="1:16" s="343" customFormat="1" ht="15.75" customHeight="1">
      <c r="B55" s="449"/>
      <c r="C55" s="449"/>
      <c r="D55" s="380" t="s">
        <v>25</v>
      </c>
      <c r="E55" s="381">
        <f>'Guidelines '!D27</f>
        <v>0</v>
      </c>
      <c r="F55" s="438" t="e">
        <f>N10</f>
        <v>#DIV/0!</v>
      </c>
      <c r="G55" s="445"/>
      <c r="H55" s="323"/>
      <c r="I55" s="355"/>
      <c r="J55" s="355"/>
      <c r="K55" s="355"/>
      <c r="L55" s="355"/>
      <c r="M55" s="355"/>
      <c r="N55" s="355"/>
    </row>
    <row r="56" spans="1:16" s="343" customFormat="1" ht="15.75" customHeight="1">
      <c r="B56" s="449"/>
      <c r="C56" s="449"/>
      <c r="D56" s="380" t="s">
        <v>26</v>
      </c>
      <c r="E56" s="381">
        <f>'Guidelines '!D28</f>
        <v>0</v>
      </c>
      <c r="F56" s="438" t="e">
        <f>N11</f>
        <v>#DIV/0!</v>
      </c>
      <c r="G56" s="445"/>
      <c r="H56" s="323"/>
      <c r="I56" s="355"/>
      <c r="J56" s="355"/>
      <c r="K56" s="355"/>
      <c r="L56" s="355"/>
      <c r="M56" s="355"/>
      <c r="N56" s="355"/>
    </row>
    <row r="57" spans="1:16" s="343" customFormat="1" ht="15.75" customHeight="1">
      <c r="B57" s="449"/>
      <c r="C57" s="449"/>
      <c r="D57" s="380" t="s">
        <v>27</v>
      </c>
      <c r="E57" s="381">
        <f>'Guidelines '!D29</f>
        <v>0</v>
      </c>
      <c r="F57" s="438" t="e">
        <f>N12</f>
        <v>#DIV/0!</v>
      </c>
      <c r="G57" s="445"/>
      <c r="H57" s="323"/>
      <c r="I57" s="355"/>
      <c r="J57" s="355"/>
      <c r="K57" s="355"/>
      <c r="L57" s="355"/>
      <c r="M57" s="355"/>
      <c r="N57" s="355"/>
    </row>
    <row r="58" spans="1:16" s="343" customFormat="1" ht="15.75" customHeight="1">
      <c r="B58" s="449"/>
      <c r="C58" s="449"/>
      <c r="D58" s="380" t="s">
        <v>28</v>
      </c>
      <c r="E58" s="381">
        <f>'Guidelines '!D30</f>
        <v>0</v>
      </c>
      <c r="F58" s="438" t="e">
        <f>N13</f>
        <v>#DIV/0!</v>
      </c>
      <c r="G58" s="445"/>
      <c r="H58" s="323"/>
      <c r="I58" s="355"/>
      <c r="J58" s="355"/>
      <c r="K58" s="355"/>
      <c r="L58" s="355"/>
      <c r="M58" s="355"/>
      <c r="N58" s="355"/>
    </row>
    <row r="59" spans="1:16" s="343" customFormat="1" ht="15.75" customHeight="1">
      <c r="B59" s="449"/>
      <c r="C59" s="449"/>
      <c r="D59" s="380" t="s">
        <v>29</v>
      </c>
      <c r="E59" s="381">
        <f>'Guidelines '!D31</f>
        <v>0</v>
      </c>
      <c r="F59" s="438" t="e">
        <f>N14</f>
        <v>#DIV/0!</v>
      </c>
      <c r="G59" s="445"/>
      <c r="H59" s="323"/>
      <c r="I59" s="355"/>
      <c r="J59" s="355"/>
      <c r="K59" s="355"/>
      <c r="L59" s="355"/>
      <c r="M59" s="355"/>
      <c r="N59" s="355"/>
    </row>
    <row r="60" spans="1:16" s="343" customFormat="1" ht="15.75" customHeight="1">
      <c r="B60" s="449"/>
      <c r="C60" s="449"/>
      <c r="D60" s="449"/>
      <c r="E60" s="381"/>
      <c r="F60" s="450"/>
      <c r="G60" s="445"/>
      <c r="H60" s="323"/>
      <c r="I60" s="355"/>
      <c r="J60" s="355"/>
      <c r="K60" s="355"/>
      <c r="L60" s="355"/>
      <c r="M60" s="355"/>
      <c r="N60" s="355"/>
    </row>
    <row r="61" spans="1:16" ht="28.35" customHeight="1">
      <c r="A61" s="345"/>
      <c r="B61" s="358"/>
      <c r="C61" s="358"/>
      <c r="D61" s="359"/>
      <c r="E61" s="344"/>
      <c r="F61" s="344"/>
      <c r="G61" s="345"/>
      <c r="H61" s="345"/>
      <c r="I61" s="345"/>
      <c r="J61" s="355"/>
      <c r="K61" s="355"/>
      <c r="L61" s="355"/>
      <c r="M61" s="355"/>
      <c r="N61" s="355"/>
      <c r="O61" s="355"/>
      <c r="P61" s="345"/>
    </row>
    <row r="62" spans="1:16" ht="14.45" customHeight="1">
      <c r="A62" s="345"/>
      <c r="B62" s="360"/>
      <c r="C62" s="360"/>
      <c r="D62" s="360"/>
      <c r="E62" s="344"/>
      <c r="F62" s="344"/>
      <c r="G62" s="345"/>
      <c r="H62" s="345"/>
      <c r="I62" s="345"/>
      <c r="J62" s="355"/>
      <c r="K62" s="355"/>
      <c r="L62" s="355"/>
      <c r="M62" s="355"/>
      <c r="N62" s="355"/>
      <c r="O62" s="355"/>
      <c r="P62" s="345"/>
    </row>
    <row r="63" spans="1:16" s="364" customFormat="1" ht="45.6" customHeight="1">
      <c r="A63" s="361"/>
      <c r="B63" s="347"/>
      <c r="C63" s="347"/>
      <c r="D63" s="514"/>
      <c r="E63" s="514"/>
      <c r="F63" s="361"/>
      <c r="G63" s="347"/>
      <c r="H63" s="362"/>
      <c r="I63" s="361"/>
      <c r="J63" s="363"/>
      <c r="K63" s="363"/>
      <c r="L63" s="363"/>
      <c r="M63" s="363"/>
      <c r="N63" s="363"/>
      <c r="O63" s="363"/>
      <c r="P63" s="361"/>
    </row>
    <row r="64" spans="1:16" s="368" customFormat="1" ht="14.1" customHeight="1">
      <c r="A64" s="365"/>
      <c r="B64" s="366"/>
      <c r="C64" s="366"/>
      <c r="D64" s="360"/>
      <c r="E64" s="365"/>
      <c r="F64" s="365"/>
      <c r="G64" s="366"/>
      <c r="H64" s="365"/>
      <c r="I64" s="365"/>
      <c r="J64" s="367"/>
      <c r="K64" s="367"/>
      <c r="L64" s="367"/>
      <c r="M64" s="367"/>
      <c r="N64" s="367"/>
      <c r="O64" s="367"/>
      <c r="P64" s="365"/>
    </row>
    <row r="65" spans="1:16" s="364" customFormat="1" ht="45.6" customHeight="1">
      <c r="A65" s="361"/>
      <c r="B65" s="347"/>
      <c r="C65" s="347"/>
      <c r="D65" s="515"/>
      <c r="E65" s="515"/>
      <c r="F65" s="361"/>
      <c r="G65" s="369"/>
      <c r="H65" s="362"/>
      <c r="I65" s="361"/>
      <c r="J65" s="363"/>
      <c r="K65" s="363"/>
      <c r="L65" s="363"/>
      <c r="M65" s="363"/>
      <c r="N65" s="363"/>
      <c r="O65" s="363"/>
      <c r="P65" s="361"/>
    </row>
    <row r="66" spans="1:16" ht="15" customHeight="1">
      <c r="A66" s="345"/>
      <c r="B66" s="370"/>
      <c r="C66" s="370"/>
      <c r="D66" s="345"/>
      <c r="E66" s="344"/>
      <c r="F66" s="344"/>
      <c r="G66" s="345"/>
      <c r="H66" s="345"/>
      <c r="I66" s="345"/>
      <c r="J66" s="355"/>
      <c r="K66" s="355"/>
      <c r="L66" s="355"/>
      <c r="M66" s="355"/>
      <c r="N66" s="355"/>
      <c r="O66" s="355"/>
      <c r="P66" s="345"/>
    </row>
    <row r="67" spans="1:16" ht="15" customHeight="1">
      <c r="A67" s="345"/>
      <c r="B67" s="370"/>
      <c r="C67" s="370"/>
      <c r="D67" s="345"/>
      <c r="E67" s="344"/>
      <c r="F67" s="344"/>
      <c r="G67" s="345"/>
      <c r="H67" s="345"/>
      <c r="I67" s="345"/>
      <c r="J67" s="355"/>
      <c r="K67" s="355"/>
      <c r="L67" s="355"/>
      <c r="M67" s="355"/>
      <c r="N67" s="355"/>
      <c r="O67" s="355"/>
      <c r="P67" s="345"/>
    </row>
    <row r="70" spans="1:16">
      <c r="A70" s="345"/>
      <c r="B70" s="345"/>
      <c r="C70" s="345"/>
      <c r="D70" s="345"/>
      <c r="E70" s="517"/>
      <c r="F70" s="517"/>
      <c r="G70" s="371"/>
      <c r="H70" s="372"/>
      <c r="I70" s="345"/>
      <c r="J70" s="355"/>
      <c r="K70" s="355"/>
      <c r="L70" s="355"/>
      <c r="M70" s="355"/>
      <c r="N70" s="355"/>
      <c r="O70" s="355"/>
      <c r="P70" s="345"/>
    </row>
    <row r="71" spans="1:16">
      <c r="A71" s="345"/>
      <c r="B71" s="345"/>
      <c r="C71" s="345"/>
      <c r="D71" s="345"/>
      <c r="E71" s="514"/>
      <c r="F71" s="514"/>
      <c r="G71" s="513"/>
      <c r="H71" s="512"/>
      <c r="I71" s="345"/>
      <c r="J71" s="355"/>
      <c r="K71" s="355"/>
      <c r="L71" s="355"/>
      <c r="M71" s="355"/>
      <c r="N71" s="355"/>
      <c r="O71" s="355"/>
      <c r="P71" s="345"/>
    </row>
    <row r="72" spans="1:16">
      <c r="A72" s="345"/>
      <c r="B72" s="345"/>
      <c r="C72" s="345"/>
      <c r="D72" s="345"/>
      <c r="E72" s="514"/>
      <c r="F72" s="514"/>
      <c r="G72" s="513"/>
      <c r="H72" s="512"/>
      <c r="I72" s="345"/>
      <c r="J72" s="355"/>
      <c r="K72" s="355"/>
      <c r="L72" s="355"/>
      <c r="M72" s="355"/>
      <c r="N72" s="355"/>
      <c r="O72" s="355"/>
      <c r="P72" s="345"/>
    </row>
    <row r="73" spans="1:16">
      <c r="A73" s="345"/>
      <c r="B73" s="345"/>
      <c r="C73" s="345"/>
      <c r="D73" s="345"/>
      <c r="E73" s="514"/>
      <c r="F73" s="514"/>
      <c r="G73" s="513"/>
      <c r="H73" s="512"/>
      <c r="I73" s="345"/>
      <c r="J73" s="355"/>
      <c r="K73" s="355"/>
      <c r="L73" s="355"/>
      <c r="M73" s="355"/>
      <c r="N73" s="355"/>
      <c r="O73" s="355"/>
      <c r="P73" s="345"/>
    </row>
    <row r="74" spans="1:16">
      <c r="A74" s="345"/>
      <c r="B74" s="345"/>
      <c r="C74" s="345"/>
      <c r="D74" s="345"/>
      <c r="E74" s="344"/>
      <c r="F74" s="344"/>
      <c r="G74" s="361"/>
      <c r="H74" s="345"/>
      <c r="I74" s="345"/>
      <c r="J74" s="355"/>
      <c r="K74" s="355"/>
      <c r="L74" s="355"/>
      <c r="M74" s="355"/>
      <c r="N74" s="355"/>
      <c r="O74" s="355"/>
      <c r="P74" s="345"/>
    </row>
  </sheetData>
  <sheetProtection algorithmName="SHA-512" hashValue="q4OTZMSCtJzvU7M8ZsN6HYDhSLAHxavHi3PT44nM7ONILjlzDpXxTbbDVaN/0JkpQDki0B0cQ/1acxie3poaMQ==" saltValue="F+ay83nl8eDkOu2OenIDLw==" spinCount="100000" sheet="1" selectLockedCells="1" sort="0"/>
  <mergeCells count="8">
    <mergeCell ref="J1:O6"/>
    <mergeCell ref="H71:H73"/>
    <mergeCell ref="G71:G73"/>
    <mergeCell ref="D63:E63"/>
    <mergeCell ref="D65:E65"/>
    <mergeCell ref="E71:F73"/>
    <mergeCell ref="D5:E5"/>
    <mergeCell ref="E70:F70"/>
  </mergeCells>
  <pageMargins left="0.23622047244094491" right="0.23622047244094491" top="0.74803149606299213" bottom="0.74803149606299213" header="0.31496062992125984" footer="0.31496062992125984"/>
  <pageSetup paperSize="9" scale="74" fitToHeight="7" orientation="portrait" r:id="rId1"/>
  <headerFooter>
    <oddFooter>Page &amp;P of &amp;N</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rgb="FFFFFF00"/>
    <outlinePr summaryBelow="0"/>
  </sheetPr>
  <dimension ref="A1:T573"/>
  <sheetViews>
    <sheetView view="pageBreakPreview" zoomScale="82" zoomScaleNormal="80" zoomScaleSheetLayoutView="82" workbookViewId="0">
      <selection activeCell="E13" sqref="E13"/>
    </sheetView>
  </sheetViews>
  <sheetFormatPr defaultColWidth="11.42578125" defaultRowHeight="14.25"/>
  <cols>
    <col min="1" max="1" width="1.5703125" style="1" customWidth="1"/>
    <col min="2" max="2" width="18.5703125" style="8" customWidth="1"/>
    <col min="3" max="3" width="75.42578125" style="8" customWidth="1"/>
    <col min="4" max="4" width="22.140625" style="92" customWidth="1"/>
    <col min="5" max="5" width="20.5703125" style="1" customWidth="1"/>
    <col min="6" max="6" width="24" style="1" customWidth="1"/>
    <col min="7" max="7" width="17.85546875" style="1" customWidth="1"/>
    <col min="8" max="8" width="34.42578125" style="1" customWidth="1"/>
    <col min="9" max="9" width="34.42578125" style="1" hidden="1" customWidth="1"/>
    <col min="10" max="10" width="11.42578125" style="1" customWidth="1"/>
    <col min="11" max="11" width="91.5703125" style="1" customWidth="1"/>
    <col min="12" max="19" width="11.42578125" style="1" customWidth="1"/>
    <col min="20" max="16384" width="11.42578125" style="1"/>
  </cols>
  <sheetData>
    <row r="1" spans="1:20" s="24" customFormat="1" ht="15">
      <c r="B1" s="159"/>
      <c r="C1" s="160"/>
      <c r="D1" s="161"/>
      <c r="F1" s="25"/>
      <c r="G1" s="25"/>
      <c r="H1" s="25"/>
      <c r="I1" s="25"/>
    </row>
    <row r="2" spans="1:20" customFormat="1" ht="18">
      <c r="B2" s="62" t="s">
        <v>114</v>
      </c>
      <c r="C2" s="30"/>
      <c r="D2" s="162"/>
      <c r="E2" s="163"/>
      <c r="F2" s="163"/>
      <c r="G2" s="163"/>
      <c r="I2" s="26"/>
    </row>
    <row r="3" spans="1:20" customFormat="1" ht="18">
      <c r="B3" s="62"/>
      <c r="C3" s="30"/>
      <c r="D3" s="162"/>
      <c r="E3" s="163"/>
      <c r="F3" s="163"/>
      <c r="G3" s="163"/>
      <c r="I3" s="26"/>
    </row>
    <row r="4" spans="1:20" customFormat="1" ht="28.5">
      <c r="B4" s="314" t="str">
        <f>+Overview!B2</f>
        <v>Partner Name :</v>
      </c>
      <c r="C4" s="303">
        <f>+Overview!C2</f>
        <v>0</v>
      </c>
      <c r="D4" s="162"/>
      <c r="E4" s="42"/>
      <c r="F4" s="314" t="str">
        <f>+Overview!E2</f>
        <v>Project Duration :</v>
      </c>
      <c r="G4" s="303">
        <f>+Overview!F2</f>
        <v>0</v>
      </c>
      <c r="H4" s="42"/>
      <c r="I4" s="26"/>
    </row>
    <row r="5" spans="1:20" customFormat="1" ht="15">
      <c r="B5" s="314" t="str">
        <f>+Overview!B3</f>
        <v>Project ID. :</v>
      </c>
      <c r="C5" s="303">
        <f>+Overview!C3</f>
        <v>0</v>
      </c>
      <c r="D5" s="162"/>
      <c r="E5" s="42"/>
      <c r="F5" s="314" t="str">
        <f>+Overview!E3</f>
        <v>Reporting Period :</v>
      </c>
      <c r="G5" s="303">
        <f>+Overview!F3</f>
        <v>0</v>
      </c>
      <c r="H5" s="42"/>
      <c r="I5" s="26"/>
    </row>
    <row r="6" spans="1:20" customFormat="1" ht="28.5">
      <c r="B6" s="314" t="str">
        <f>+Overview!B4</f>
        <v>Project Name :</v>
      </c>
      <c r="C6" s="303">
        <f>+Overview!C4</f>
        <v>0</v>
      </c>
      <c r="D6" s="162"/>
      <c r="E6" s="42"/>
      <c r="F6" s="318" t="str">
        <f>+Overview!E4</f>
        <v>Currency :</v>
      </c>
      <c r="G6" s="319">
        <f>+Overview!F4</f>
        <v>0</v>
      </c>
      <c r="H6" s="42"/>
      <c r="I6" s="26"/>
    </row>
    <row r="7" spans="1:20" customFormat="1" ht="15.75" thickBot="1">
      <c r="B7" s="234"/>
      <c r="C7" s="235"/>
      <c r="D7" s="162"/>
      <c r="E7" s="163"/>
      <c r="F7" s="163"/>
      <c r="G7" s="163"/>
      <c r="I7" s="26"/>
    </row>
    <row r="8" spans="1:20" customFormat="1" ht="15.75" hidden="1" thickBot="1">
      <c r="B8" s="234"/>
      <c r="C8" s="235"/>
      <c r="D8" s="162"/>
      <c r="E8" s="164"/>
      <c r="F8" s="163"/>
      <c r="G8" s="163"/>
      <c r="I8" s="26"/>
    </row>
    <row r="9" spans="1:20" s="27" customFormat="1" ht="18.75" hidden="1" thickBot="1">
      <c r="B9" s="83"/>
      <c r="C9" s="86"/>
      <c r="D9" s="165"/>
    </row>
    <row r="10" spans="1:20" s="18" customFormat="1">
      <c r="A10" s="40"/>
      <c r="B10" s="535" t="s">
        <v>115</v>
      </c>
      <c r="C10" s="537" t="s">
        <v>116</v>
      </c>
      <c r="D10" s="539" t="s">
        <v>117</v>
      </c>
      <c r="E10" s="541" t="s">
        <v>118</v>
      </c>
      <c r="F10" s="521" t="s">
        <v>119</v>
      </c>
      <c r="G10" s="521" t="s">
        <v>120</v>
      </c>
      <c r="H10" s="521" t="s">
        <v>121</v>
      </c>
      <c r="I10" s="523" t="s">
        <v>122</v>
      </c>
      <c r="J10" s="40"/>
      <c r="K10" s="40"/>
      <c r="L10" s="40"/>
      <c r="M10" s="40"/>
      <c r="N10" s="40"/>
      <c r="O10" s="40"/>
      <c r="P10" s="40"/>
      <c r="Q10" s="40"/>
      <c r="R10" s="40"/>
      <c r="S10" s="40"/>
      <c r="T10" s="40"/>
    </row>
    <row r="11" spans="1:20" s="8" customFormat="1" ht="15" thickBot="1">
      <c r="A11" s="39"/>
      <c r="B11" s="536" t="s">
        <v>123</v>
      </c>
      <c r="C11" s="538"/>
      <c r="D11" s="540"/>
      <c r="E11" s="542"/>
      <c r="F11" s="522"/>
      <c r="G11" s="522"/>
      <c r="H11" s="522"/>
      <c r="I11" s="524"/>
      <c r="J11" s="39"/>
      <c r="K11" s="39"/>
      <c r="L11" s="39"/>
      <c r="M11" s="39"/>
      <c r="N11" s="39"/>
      <c r="O11" s="39"/>
      <c r="P11" s="39"/>
      <c r="Q11" s="39"/>
      <c r="R11" s="39"/>
      <c r="S11" s="39"/>
      <c r="T11" s="39"/>
    </row>
    <row r="12" spans="1:20" s="6" customFormat="1" ht="50.45" customHeight="1" thickBot="1">
      <c r="A12" s="38"/>
      <c r="B12" s="382" t="str">
        <f>+IF(Budget!B5="","",Budget!B5)</f>
        <v>Result 01</v>
      </c>
      <c r="C12" s="382" t="str">
        <f>+IF(Budget!C5="","",Budget!C5)</f>
        <v/>
      </c>
      <c r="D12" s="385">
        <f>SUM(D13:D17)</f>
        <v>0</v>
      </c>
      <c r="E12" s="386">
        <f ca="1">ROUND((E13+E14+E15+E16+E17),2)</f>
        <v>0</v>
      </c>
      <c r="F12" s="386">
        <f ca="1">ROUND((F13+F14+F15+F16+F17),2)</f>
        <v>0</v>
      </c>
      <c r="G12" s="387" t="str">
        <f>IF(D12=0,"",(E12/D12))</f>
        <v/>
      </c>
      <c r="H12" s="111"/>
      <c r="I12" s="32"/>
      <c r="J12" s="38"/>
      <c r="K12" s="38"/>
      <c r="L12" s="38"/>
      <c r="M12" s="38"/>
      <c r="N12" s="38"/>
      <c r="O12" s="38"/>
      <c r="P12" s="38"/>
      <c r="Q12" s="38"/>
      <c r="R12" s="38"/>
      <c r="S12" s="38"/>
      <c r="T12" s="38"/>
    </row>
    <row r="13" spans="1:20" s="6" customFormat="1">
      <c r="A13" s="38"/>
      <c r="B13" s="383" t="str">
        <f>+IF(Budget!B6="","",Budget!B6)</f>
        <v>01.01</v>
      </c>
      <c r="C13" s="383" t="str">
        <f>+IF(Budget!C6="","",Budget!C6)</f>
        <v/>
      </c>
      <c r="D13" s="388">
        <f>+IF(Budget!I6="","",Budget!I6)</f>
        <v>0</v>
      </c>
      <c r="E13" s="389">
        <f ca="1">ROUND(IF(SUMIF('LoE - Yr1'!$A:$K,'Project Budget vs Exp'!$B13,'LoE - Yr1'!$I:$I)=0,0,SUMIF('LoE - Yr1'!$A:$K,'Project Budget vs Exp'!$B13,'LoE - Yr1'!I:I)),2)+ROUND(IF(SUMIF('LoE - Yr2'!$A:$K,'Project Budget vs Exp'!$B13,'LoE - Yr2'!I:I)=0,0,SUMIF('LoE - Yr2'!$A:$K,'Project Budget vs Exp'!$B13,'LoE - Yr2'!I:I)),2)+ROUND(IF(SUMIF('LoE - Yr3'!$A:$K,'Project Budget vs Exp'!$B13,'LoE - Yr3'!I:I)=0,0,SUMIF('LoE - Yr3'!$A:$K,'Project Budget vs Exp'!$B13,'LoE - Yr3'!I:I)),2)+ROUND(IF(SUMIF('LoE - Yr4'!$A:$K,'Project Budget vs Exp'!$B13,'LoE - Yr4'!I:I)=0,0,SUMIF('LoE - Yr4'!$A:$K,'Project Budget vs Exp'!$B13,'LoE - Yr4'!I:I)),2)+ROUND(IF(SUMIF('LoE - Yr5'!$A:$K,'Project Budget vs Exp'!$B13,'LoE - Yr5'!I:I)=0,0,SUMIF('LoE - Yr5'!$A:$K,'Project Budget vs Exp'!$B13,'LoE - Yr5'!I:I)),2)</f>
        <v>0</v>
      </c>
      <c r="F13" s="390">
        <f ca="1">D13-E13</f>
        <v>0</v>
      </c>
      <c r="G13" s="391" t="str">
        <f t="shared" ref="G13:G42" si="0">IF(D13=0,"",(E13/D13))</f>
        <v/>
      </c>
      <c r="H13" s="299"/>
      <c r="I13" s="34"/>
      <c r="J13" s="38"/>
      <c r="K13" s="38"/>
      <c r="L13" s="38"/>
      <c r="M13" s="38"/>
      <c r="N13" s="38"/>
      <c r="O13" s="38"/>
      <c r="P13" s="38"/>
      <c r="Q13" s="38"/>
      <c r="R13" s="38"/>
      <c r="S13" s="38"/>
      <c r="T13" s="38"/>
    </row>
    <row r="14" spans="1:20" s="6" customFormat="1">
      <c r="A14" s="38"/>
      <c r="B14" s="383" t="str">
        <f>+IF(Budget!B7="","",Budget!B7)</f>
        <v>01.02</v>
      </c>
      <c r="C14" s="383" t="str">
        <f>+IF(Budget!C7="","",Budget!C7)</f>
        <v/>
      </c>
      <c r="D14" s="388">
        <f>+IF(Budget!I7="","",Budget!I7)</f>
        <v>0</v>
      </c>
      <c r="E14" s="392">
        <f ca="1">ROUND(IF(SUMIF('LoE - Yr1'!$A:$K,'Project Budget vs Exp'!$B14,'LoE - Yr1'!$I:$I)=0,0,SUMIF('LoE - Yr1'!$A:$K,'Project Budget vs Exp'!$B14,'LoE - Yr1'!I:I)),2)+ROUND(IF(SUMIF('LoE - Yr2'!$A:$K,'Project Budget vs Exp'!$B14,'LoE - Yr2'!I:I)=0,0,SUMIF('LoE - Yr2'!$A:$K,'Project Budget vs Exp'!$B14,'LoE - Yr2'!I:I)),2)+ROUND(IF(SUMIF('LoE - Yr3'!$A:$K,'Project Budget vs Exp'!$B14,'LoE - Yr3'!I:I)=0,0,SUMIF('LoE - Yr3'!$A:$K,'Project Budget vs Exp'!$B14,'LoE - Yr3'!I:I)),2)+ROUND(IF(SUMIF('LoE - Yr4'!$A:$K,'Project Budget vs Exp'!$B14,'LoE - Yr4'!I:I)=0,0,SUMIF('LoE - Yr4'!$A:$K,'Project Budget vs Exp'!$B14,'LoE - Yr4'!I:I)),2)+ROUND(IF(SUMIF('LoE - Yr5'!$A:$K,'Project Budget vs Exp'!$B14,'LoE - Yr5'!I:I)=0,0,SUMIF('LoE - Yr5'!$A:$K,'Project Budget vs Exp'!$B14,'LoE - Yr5'!I:I)),2)</f>
        <v>0</v>
      </c>
      <c r="F14" s="390">
        <f ca="1">D14-E14</f>
        <v>0</v>
      </c>
      <c r="G14" s="393" t="str">
        <f t="shared" si="0"/>
        <v/>
      </c>
      <c r="H14" s="300"/>
      <c r="I14" s="34"/>
      <c r="J14" s="38"/>
      <c r="K14" s="38"/>
      <c r="L14" s="38"/>
      <c r="M14" s="38"/>
      <c r="N14" s="38"/>
      <c r="O14" s="38"/>
      <c r="P14" s="38"/>
      <c r="Q14" s="38"/>
      <c r="R14" s="38"/>
      <c r="S14" s="38"/>
      <c r="T14" s="38"/>
    </row>
    <row r="15" spans="1:20" s="6" customFormat="1">
      <c r="A15" s="38"/>
      <c r="B15" s="383" t="str">
        <f>+IF(Budget!B8="","",Budget!B8)</f>
        <v>01.03</v>
      </c>
      <c r="C15" s="383" t="str">
        <f>+IF(Budget!C8="","",Budget!C8)</f>
        <v/>
      </c>
      <c r="D15" s="388">
        <f>+IF(Budget!I8="","",Budget!I8)</f>
        <v>0</v>
      </c>
      <c r="E15" s="392">
        <f ca="1">ROUND(IF(SUMIF('LoE - Yr1'!$A:$K,'Project Budget vs Exp'!$B15,'LoE - Yr1'!$I:$I)=0,0,SUMIF('LoE - Yr1'!$A:$K,'Project Budget vs Exp'!$B15,'LoE - Yr1'!I:I)),2)+ROUND(IF(SUMIF('LoE - Yr2'!$A:$K,'Project Budget vs Exp'!$B15,'LoE - Yr2'!I:I)=0,0,SUMIF('LoE - Yr2'!$A:$K,'Project Budget vs Exp'!$B15,'LoE - Yr2'!I:I)),2)+ROUND(IF(SUMIF('LoE - Yr3'!$A:$K,'Project Budget vs Exp'!$B15,'LoE - Yr3'!I:I)=0,0,SUMIF('LoE - Yr3'!$A:$K,'Project Budget vs Exp'!$B15,'LoE - Yr3'!I:I)),2)+ROUND(IF(SUMIF('LoE - Yr4'!$A:$K,'Project Budget vs Exp'!$B15,'LoE - Yr4'!I:I)=0,0,SUMIF('LoE - Yr4'!$A:$K,'Project Budget vs Exp'!$B15,'LoE - Yr4'!I:I)),2)+ROUND(IF(SUMIF('LoE - Yr5'!$A:$K,'Project Budget vs Exp'!$B15,'LoE - Yr5'!I:I)=0,0,SUMIF('LoE - Yr5'!$A:$K,'Project Budget vs Exp'!$B15,'LoE - Yr5'!I:I)),2)</f>
        <v>0</v>
      </c>
      <c r="F15" s="390">
        <f ca="1">D15-E15</f>
        <v>0</v>
      </c>
      <c r="G15" s="393" t="str">
        <f t="shared" si="0"/>
        <v/>
      </c>
      <c r="H15" s="300"/>
      <c r="I15" s="34"/>
      <c r="J15" s="38"/>
      <c r="K15" s="38"/>
      <c r="L15" s="38"/>
      <c r="M15" s="38"/>
      <c r="N15" s="38"/>
      <c r="O15" s="38"/>
      <c r="P15" s="38"/>
      <c r="Q15" s="38"/>
      <c r="R15" s="38"/>
      <c r="S15" s="38"/>
      <c r="T15" s="38"/>
    </row>
    <row r="16" spans="1:20" s="6" customFormat="1">
      <c r="A16" s="38"/>
      <c r="B16" s="383" t="str">
        <f>+IF(Budget!B9="","",Budget!B9)</f>
        <v>01.04</v>
      </c>
      <c r="C16" s="383" t="str">
        <f>+IF(Budget!C9="","",Budget!C9)</f>
        <v/>
      </c>
      <c r="D16" s="388">
        <f>+IF(Budget!I9="","",Budget!I9)</f>
        <v>0</v>
      </c>
      <c r="E16" s="392">
        <f ca="1">ROUND(IF(SUMIF('LoE - Yr1'!$A:$K,'Project Budget vs Exp'!$B16,'LoE - Yr1'!$I:$I)=0,0,SUMIF('LoE - Yr1'!$A:$K,'Project Budget vs Exp'!$B16,'LoE - Yr1'!I:I)),2)+ROUND(IF(SUMIF('LoE - Yr2'!$A:$K,'Project Budget vs Exp'!$B16,'LoE - Yr2'!I:I)=0,0,SUMIF('LoE - Yr2'!$A:$K,'Project Budget vs Exp'!$B16,'LoE - Yr2'!I:I)),2)+ROUND(IF(SUMIF('LoE - Yr3'!$A:$K,'Project Budget vs Exp'!$B16,'LoE - Yr3'!I:I)=0,0,SUMIF('LoE - Yr3'!$A:$K,'Project Budget vs Exp'!$B16,'LoE - Yr3'!I:I)),2)+ROUND(IF(SUMIF('LoE - Yr4'!$A:$K,'Project Budget vs Exp'!$B16,'LoE - Yr4'!I:I)=0,0,SUMIF('LoE - Yr4'!$A:$K,'Project Budget vs Exp'!$B16,'LoE - Yr4'!I:I)),2)+ROUND(IF(SUMIF('LoE - Yr5'!$A:$K,'Project Budget vs Exp'!$B16,'LoE - Yr5'!I:I)=0,0,SUMIF('LoE - Yr5'!$A:$K,'Project Budget vs Exp'!$B16,'LoE - Yr5'!I:I)),2)</f>
        <v>0</v>
      </c>
      <c r="F16" s="390">
        <f ca="1">D16-E16</f>
        <v>0</v>
      </c>
      <c r="G16" s="393" t="str">
        <f t="shared" si="0"/>
        <v/>
      </c>
      <c r="H16" s="300"/>
      <c r="I16" s="34"/>
      <c r="J16" s="38"/>
      <c r="K16" s="38"/>
      <c r="L16" s="38"/>
      <c r="M16" s="38"/>
      <c r="N16" s="38"/>
      <c r="O16" s="38"/>
      <c r="P16" s="38"/>
      <c r="Q16" s="38"/>
      <c r="R16" s="38"/>
      <c r="S16" s="38"/>
      <c r="T16" s="38"/>
    </row>
    <row r="17" spans="1:20" s="6" customFormat="1" ht="15" thickBot="1">
      <c r="A17" s="38"/>
      <c r="B17" s="383" t="str">
        <f>+IF(Budget!B10="","",Budget!B10)</f>
        <v>01.05</v>
      </c>
      <c r="C17" s="383" t="str">
        <f>+IF(Budget!C10="","",Budget!C10)</f>
        <v/>
      </c>
      <c r="D17" s="388">
        <f>+IF(Budget!I10="","",Budget!I10)</f>
        <v>0</v>
      </c>
      <c r="E17" s="392">
        <f ca="1">ROUND(IF(SUMIF('LoE - Yr1'!$A:$K,'Project Budget vs Exp'!$B17,'LoE - Yr1'!$I:$I)=0,0,SUMIF('LoE - Yr1'!$A:$K,'Project Budget vs Exp'!$B17,'LoE - Yr1'!I:I)),2)+ROUND(IF(SUMIF('LoE - Yr2'!$A:$K,'Project Budget vs Exp'!$B17,'LoE - Yr2'!I:I)=0,0,SUMIF('LoE - Yr2'!$A:$K,'Project Budget vs Exp'!$B17,'LoE - Yr2'!I:I)),2)+ROUND(IF(SUMIF('LoE - Yr3'!$A:$K,'Project Budget vs Exp'!$B17,'LoE - Yr3'!I:I)=0,0,SUMIF('LoE - Yr3'!$A:$K,'Project Budget vs Exp'!$B17,'LoE - Yr3'!I:I)),2)+ROUND(IF(SUMIF('LoE - Yr4'!$A:$K,'Project Budget vs Exp'!$B17,'LoE - Yr4'!I:I)=0,0,SUMIF('LoE - Yr4'!$A:$K,'Project Budget vs Exp'!$B17,'LoE - Yr4'!I:I)),2)+ROUND(IF(SUMIF('LoE - Yr5'!$A:$K,'Project Budget vs Exp'!$B17,'LoE - Yr5'!I:I)=0,0,SUMIF('LoE - Yr5'!$A:$K,'Project Budget vs Exp'!$B17,'LoE - Yr5'!I:I)),2)</f>
        <v>0</v>
      </c>
      <c r="F17" s="390">
        <f ca="1">D17-E17</f>
        <v>0</v>
      </c>
      <c r="G17" s="393" t="str">
        <f t="shared" si="0"/>
        <v/>
      </c>
      <c r="H17" s="300"/>
      <c r="I17" s="34"/>
      <c r="J17" s="38"/>
      <c r="K17" s="38"/>
      <c r="L17" s="38"/>
      <c r="M17" s="38"/>
      <c r="N17" s="38"/>
      <c r="O17" s="38"/>
      <c r="P17" s="38"/>
      <c r="Q17" s="38"/>
      <c r="R17" s="38"/>
      <c r="S17" s="38"/>
      <c r="T17" s="38"/>
    </row>
    <row r="18" spans="1:20" s="6" customFormat="1" ht="50.45" customHeight="1" thickBot="1">
      <c r="A18" s="38"/>
      <c r="B18" s="384" t="str">
        <f>+IF(Budget!B12="","",Budget!B12)</f>
        <v>Result 02</v>
      </c>
      <c r="C18" s="384" t="str">
        <f>+IF(Budget!C12="","",Budget!C12)</f>
        <v/>
      </c>
      <c r="D18" s="385">
        <f>SUM(D19:D23)</f>
        <v>0</v>
      </c>
      <c r="E18" s="386">
        <f ca="1">ROUND((E19+E20+E21+E22+E23),2)</f>
        <v>0</v>
      </c>
      <c r="F18" s="386">
        <f ca="1">ROUND((F19+F20+F21+F22+F23),2)</f>
        <v>0</v>
      </c>
      <c r="G18" s="394" t="str">
        <f>IF(D18=0,"",(E18/D18))</f>
        <v/>
      </c>
      <c r="H18" s="114"/>
      <c r="I18" s="33"/>
      <c r="J18" s="38"/>
      <c r="K18" s="38"/>
      <c r="L18" s="38"/>
      <c r="M18" s="38"/>
      <c r="N18" s="38"/>
      <c r="O18" s="38"/>
      <c r="P18" s="38"/>
      <c r="Q18" s="38"/>
      <c r="R18" s="38"/>
      <c r="S18" s="38"/>
      <c r="T18" s="38"/>
    </row>
    <row r="19" spans="1:20" s="6" customFormat="1">
      <c r="A19" s="38"/>
      <c r="B19" s="383" t="str">
        <f>+IF(Budget!B13="","",Budget!B13)</f>
        <v>02.01</v>
      </c>
      <c r="C19" s="383" t="str">
        <f>+IF(Budget!C13="","",Budget!C13)</f>
        <v/>
      </c>
      <c r="D19" s="388">
        <f>+IF(Budget!I13="","",Budget!I13)</f>
        <v>0</v>
      </c>
      <c r="E19" s="389">
        <f ca="1">ROUND(IF(SUMIF('LoE - Yr1'!$A:$K,'Project Budget vs Exp'!$B19,'LoE - Yr1'!$I:$I)=0,0,SUMIF('LoE - Yr1'!$A:$K,'Project Budget vs Exp'!$B19,'LoE - Yr1'!I:I)),2)+ROUND(IF(SUMIF('LoE - Yr2'!$A:$K,'Project Budget vs Exp'!$B19,'LoE - Yr2'!I:I)=0,0,SUMIF('LoE - Yr2'!$A:$K,'Project Budget vs Exp'!$B19,'LoE - Yr2'!I:I)),2)+ROUND(IF(SUMIF('LoE - Yr3'!$A:$K,'Project Budget vs Exp'!$B19,'LoE - Yr3'!I:I)=0,0,SUMIF('LoE - Yr3'!$A:$K,'Project Budget vs Exp'!$B19,'LoE - Yr3'!I:I)),2)+ROUND(IF(SUMIF('LoE - Yr4'!$A:$K,'Project Budget vs Exp'!$B19,'LoE - Yr4'!I:I)=0,0,SUMIF('LoE - Yr4'!$A:$K,'Project Budget vs Exp'!$B19,'LoE - Yr4'!I:I)),2)+ROUND(IF(SUMIF('LoE - Yr5'!$A:$K,'Project Budget vs Exp'!$B19,'LoE - Yr5'!I:I)=0,0,SUMIF('LoE - Yr5'!$A:$K,'Project Budget vs Exp'!$B19,'LoE - Yr5'!I:I)),2)</f>
        <v>0</v>
      </c>
      <c r="F19" s="395">
        <f ca="1">D19-E19</f>
        <v>0</v>
      </c>
      <c r="G19" s="391" t="str">
        <f t="shared" si="0"/>
        <v/>
      </c>
      <c r="H19" s="112"/>
      <c r="I19" s="34"/>
      <c r="J19" s="38"/>
      <c r="K19" s="38"/>
      <c r="L19" s="38"/>
      <c r="M19" s="38"/>
      <c r="N19" s="38"/>
      <c r="O19" s="38"/>
      <c r="P19" s="38"/>
      <c r="Q19" s="38"/>
      <c r="R19" s="38"/>
      <c r="S19" s="38"/>
      <c r="T19" s="38"/>
    </row>
    <row r="20" spans="1:20" s="6" customFormat="1">
      <c r="A20" s="38"/>
      <c r="B20" s="383" t="str">
        <f>+IF(Budget!B14="","",Budget!B14)</f>
        <v>02.02</v>
      </c>
      <c r="C20" s="383" t="str">
        <f>+IF(Budget!C14="","",Budget!C14)</f>
        <v/>
      </c>
      <c r="D20" s="388">
        <f>+IF(Budget!I14="","",Budget!I14)</f>
        <v>0</v>
      </c>
      <c r="E20" s="392">
        <f ca="1">ROUND(IF(SUMIF('LoE - Yr1'!$A:$K,'Project Budget vs Exp'!$B20,'LoE - Yr1'!$I:$I)=0,0,SUMIF('LoE - Yr1'!$A:$K,'Project Budget vs Exp'!$B20,'LoE - Yr1'!I:I)),2)+ROUND(IF(SUMIF('LoE - Yr2'!$A:$K,'Project Budget vs Exp'!$B20,'LoE - Yr2'!I:I)=0,0,SUMIF('LoE - Yr2'!$A:$K,'Project Budget vs Exp'!$B20,'LoE - Yr2'!I:I)),2)+ROUND(IF(SUMIF('LoE - Yr3'!$A:$K,'Project Budget vs Exp'!$B20,'LoE - Yr3'!I:I)=0,0,SUMIF('LoE - Yr3'!$A:$K,'Project Budget vs Exp'!$B20,'LoE - Yr3'!I:I)),2)+ROUND(IF(SUMIF('LoE - Yr4'!$A:$K,'Project Budget vs Exp'!$B20,'LoE - Yr4'!I:I)=0,0,SUMIF('LoE - Yr4'!$A:$K,'Project Budget vs Exp'!$B20,'LoE - Yr4'!I:I)),2)+ROUND(IF(SUMIF('LoE - Yr5'!$A:$K,'Project Budget vs Exp'!$B20,'LoE - Yr5'!I:I)=0,0,SUMIF('LoE - Yr5'!$A:$K,'Project Budget vs Exp'!$B20,'LoE - Yr5'!I:I)),2)</f>
        <v>0</v>
      </c>
      <c r="F20" s="395">
        <f ca="1">D20-E20</f>
        <v>0</v>
      </c>
      <c r="G20" s="393" t="str">
        <f t="shared" si="0"/>
        <v/>
      </c>
      <c r="H20" s="113"/>
      <c r="I20" s="34"/>
      <c r="J20" s="38"/>
      <c r="K20" s="38"/>
      <c r="L20" s="38"/>
      <c r="M20" s="38"/>
      <c r="N20" s="38"/>
      <c r="O20" s="38"/>
      <c r="P20" s="38"/>
      <c r="Q20" s="38"/>
      <c r="R20" s="38"/>
      <c r="S20" s="38"/>
      <c r="T20" s="38"/>
    </row>
    <row r="21" spans="1:20" s="6" customFormat="1">
      <c r="A21" s="38"/>
      <c r="B21" s="383" t="str">
        <f>+IF(Budget!B15="","",Budget!B15)</f>
        <v>02.03</v>
      </c>
      <c r="C21" s="383" t="str">
        <f>+IF(Budget!C15="","",Budget!C15)</f>
        <v/>
      </c>
      <c r="D21" s="388">
        <f>+IF(Budget!I15="","",Budget!I15)</f>
        <v>0</v>
      </c>
      <c r="E21" s="392">
        <f ca="1">ROUND(IF(SUMIF('LoE - Yr1'!$A:$K,'Project Budget vs Exp'!$B21,'LoE - Yr1'!$I:$I)=0,0,SUMIF('LoE - Yr1'!$A:$K,'Project Budget vs Exp'!$B21,'LoE - Yr1'!I:I)),2)+ROUND(IF(SUMIF('LoE - Yr2'!$A:$K,'Project Budget vs Exp'!$B21,'LoE - Yr2'!I:I)=0,0,SUMIF('LoE - Yr2'!$A:$K,'Project Budget vs Exp'!$B21,'LoE - Yr2'!I:I)),2)+ROUND(IF(SUMIF('LoE - Yr3'!$A:$K,'Project Budget vs Exp'!$B21,'LoE - Yr3'!I:I)=0,0,SUMIF('LoE - Yr3'!$A:$K,'Project Budget vs Exp'!$B21,'LoE - Yr3'!I:I)),2)+ROUND(IF(SUMIF('LoE - Yr4'!$A:$K,'Project Budget vs Exp'!$B21,'LoE - Yr4'!I:I)=0,0,SUMIF('LoE - Yr4'!$A:$K,'Project Budget vs Exp'!$B21,'LoE - Yr4'!I:I)),2)+ROUND(IF(SUMIF('LoE - Yr5'!$A:$K,'Project Budget vs Exp'!$B21,'LoE - Yr5'!I:I)=0,0,SUMIF('LoE - Yr5'!$A:$K,'Project Budget vs Exp'!$B21,'LoE - Yr5'!I:I)),2)</f>
        <v>0</v>
      </c>
      <c r="F21" s="395">
        <f ca="1">D21-E21</f>
        <v>0</v>
      </c>
      <c r="G21" s="393" t="str">
        <f t="shared" si="0"/>
        <v/>
      </c>
      <c r="H21" s="113"/>
      <c r="I21" s="34"/>
      <c r="J21" s="38"/>
      <c r="K21" s="38"/>
      <c r="L21" s="38"/>
      <c r="M21" s="38"/>
      <c r="N21" s="38"/>
      <c r="O21" s="38"/>
      <c r="P21" s="38"/>
      <c r="Q21" s="38"/>
      <c r="R21" s="38"/>
      <c r="S21" s="38"/>
      <c r="T21" s="38"/>
    </row>
    <row r="22" spans="1:20" s="6" customFormat="1">
      <c r="A22" s="38"/>
      <c r="B22" s="383" t="str">
        <f>+IF(Budget!B16="","",Budget!B16)</f>
        <v>02.04</v>
      </c>
      <c r="C22" s="383" t="str">
        <f>+IF(Budget!C16="","",Budget!C16)</f>
        <v/>
      </c>
      <c r="D22" s="388">
        <f>+IF(Budget!I16="","",Budget!I16)</f>
        <v>0</v>
      </c>
      <c r="E22" s="392">
        <f ca="1">ROUND(IF(SUMIF('LoE - Yr1'!$A:$K,'Project Budget vs Exp'!$B22,'LoE - Yr1'!$I:$I)=0,0,SUMIF('LoE - Yr1'!$A:$K,'Project Budget vs Exp'!$B22,'LoE - Yr1'!I:I)),2)+ROUND(IF(SUMIF('LoE - Yr2'!$A:$K,'Project Budget vs Exp'!$B22,'LoE - Yr2'!I:I)=0,0,SUMIF('LoE - Yr2'!$A:$K,'Project Budget vs Exp'!$B22,'LoE - Yr2'!I:I)),2)+ROUND(IF(SUMIF('LoE - Yr3'!$A:$K,'Project Budget vs Exp'!$B22,'LoE - Yr3'!I:I)=0,0,SUMIF('LoE - Yr3'!$A:$K,'Project Budget vs Exp'!$B22,'LoE - Yr3'!I:I)),2)+ROUND(IF(SUMIF('LoE - Yr4'!$A:$K,'Project Budget vs Exp'!$B22,'LoE - Yr4'!I:I)=0,0,SUMIF('LoE - Yr4'!$A:$K,'Project Budget vs Exp'!$B22,'LoE - Yr4'!I:I)),2)+ROUND(IF(SUMIF('LoE - Yr5'!$A:$K,'Project Budget vs Exp'!$B22,'LoE - Yr5'!I:I)=0,0,SUMIF('LoE - Yr5'!$A:$K,'Project Budget vs Exp'!$B22,'LoE - Yr5'!I:I)),2)</f>
        <v>0</v>
      </c>
      <c r="F22" s="395">
        <f ca="1">D22-E22</f>
        <v>0</v>
      </c>
      <c r="G22" s="393" t="str">
        <f t="shared" si="0"/>
        <v/>
      </c>
      <c r="H22" s="113"/>
      <c r="I22" s="34"/>
      <c r="J22" s="38"/>
      <c r="K22" s="38"/>
      <c r="L22" s="38"/>
      <c r="M22" s="38"/>
      <c r="N22" s="38"/>
      <c r="O22" s="38"/>
      <c r="P22" s="38"/>
      <c r="Q22" s="38"/>
      <c r="R22" s="38"/>
      <c r="S22" s="38"/>
      <c r="T22" s="38"/>
    </row>
    <row r="23" spans="1:20" s="6" customFormat="1" ht="15" thickBot="1">
      <c r="A23" s="38"/>
      <c r="B23" s="383" t="str">
        <f>+IF(Budget!B17="","",Budget!B17)</f>
        <v>02.05</v>
      </c>
      <c r="C23" s="383" t="str">
        <f>+IF(Budget!C17="","",Budget!C17)</f>
        <v/>
      </c>
      <c r="D23" s="388">
        <f>+IF(Budget!I17="","",Budget!I17)</f>
        <v>0</v>
      </c>
      <c r="E23" s="392">
        <f ca="1">ROUND(IF(SUMIF('LoE - Yr1'!$A:$K,'Project Budget vs Exp'!$B23,'LoE - Yr1'!$I:$I)=0,0,SUMIF('LoE - Yr1'!$A:$K,'Project Budget vs Exp'!$B23,'LoE - Yr1'!I:I)),2)+ROUND(IF(SUMIF('LoE - Yr2'!$A:$K,'Project Budget vs Exp'!$B23,'LoE - Yr2'!I:I)=0,0,SUMIF('LoE - Yr2'!$A:$K,'Project Budget vs Exp'!$B23,'LoE - Yr2'!I:I)),2)+ROUND(IF(SUMIF('LoE - Yr3'!$A:$K,'Project Budget vs Exp'!$B23,'LoE - Yr3'!I:I)=0,0,SUMIF('LoE - Yr3'!$A:$K,'Project Budget vs Exp'!$B23,'LoE - Yr3'!I:I)),2)+ROUND(IF(SUMIF('LoE - Yr4'!$A:$K,'Project Budget vs Exp'!$B23,'LoE - Yr4'!I:I)=0,0,SUMIF('LoE - Yr4'!$A:$K,'Project Budget vs Exp'!$B23,'LoE - Yr4'!I:I)),2)+ROUND(IF(SUMIF('LoE - Yr5'!$A:$K,'Project Budget vs Exp'!$B23,'LoE - Yr5'!I:I)=0,0,SUMIF('LoE - Yr5'!$A:$K,'Project Budget vs Exp'!$B23,'LoE - Yr5'!I:I)),2)</f>
        <v>0</v>
      </c>
      <c r="F23" s="395">
        <f ca="1">D23-E23</f>
        <v>0</v>
      </c>
      <c r="G23" s="393" t="str">
        <f t="shared" si="0"/>
        <v/>
      </c>
      <c r="H23" s="113"/>
      <c r="I23" s="34"/>
      <c r="J23" s="38"/>
      <c r="K23" s="38"/>
      <c r="L23" s="38"/>
      <c r="M23" s="38"/>
      <c r="N23" s="38"/>
      <c r="O23" s="38"/>
      <c r="P23" s="38"/>
      <c r="Q23" s="38"/>
      <c r="R23" s="38"/>
      <c r="S23" s="38"/>
      <c r="T23" s="38"/>
    </row>
    <row r="24" spans="1:20" s="6" customFormat="1" ht="50.45" customHeight="1" thickBot="1">
      <c r="A24" s="38"/>
      <c r="B24" s="384" t="str">
        <f>+IF(Budget!B19="","",Budget!B19)</f>
        <v>Result 03</v>
      </c>
      <c r="C24" s="384" t="str">
        <f>+IF(Budget!C19="","",Budget!C19)</f>
        <v/>
      </c>
      <c r="D24" s="385">
        <f>SUM(D25:D29)</f>
        <v>0</v>
      </c>
      <c r="E24" s="386">
        <f ca="1">ROUND((E25+E26+E27+E28+E29),2)</f>
        <v>0</v>
      </c>
      <c r="F24" s="386">
        <f ca="1">ROUND((F25+F26+F27+F28+F29),2)</f>
        <v>0</v>
      </c>
      <c r="G24" s="396" t="str">
        <f>IF(D24=0,"",(E24/D24))</f>
        <v/>
      </c>
      <c r="H24" s="114"/>
      <c r="I24" s="33"/>
      <c r="J24" s="38"/>
      <c r="K24" s="38"/>
      <c r="L24" s="38"/>
      <c r="M24" s="38"/>
      <c r="N24" s="38"/>
      <c r="O24" s="38"/>
      <c r="P24" s="38"/>
      <c r="Q24" s="38"/>
      <c r="R24" s="38"/>
      <c r="S24" s="38"/>
      <c r="T24" s="38"/>
    </row>
    <row r="25" spans="1:20" s="6" customFormat="1">
      <c r="A25" s="38"/>
      <c r="B25" s="383" t="str">
        <f>+IF(Budget!B20="","",Budget!B20)</f>
        <v>03.01</v>
      </c>
      <c r="C25" s="383" t="str">
        <f>+IF(Budget!C20="","",Budget!C20)</f>
        <v/>
      </c>
      <c r="D25" s="388">
        <f>+IF(Budget!I20="","",Budget!I20)</f>
        <v>0</v>
      </c>
      <c r="E25" s="389">
        <f ca="1">ROUND(IF(SUMIF('LoE - Yr1'!$A:$K,'Project Budget vs Exp'!$B25,'LoE - Yr1'!$I:$I)=0,0,SUMIF('LoE - Yr1'!$A:$K,'Project Budget vs Exp'!$B25,'LoE - Yr1'!I:I)),2)+ROUND(IF(SUMIF('LoE - Yr2'!$A:$K,'Project Budget vs Exp'!$B25,'LoE - Yr2'!I:I)=0,0,SUMIF('LoE - Yr2'!$A:$K,'Project Budget vs Exp'!$B25,'LoE - Yr2'!I:I)),2)+ROUND(IF(SUMIF('LoE - Yr3'!$A:$K,'Project Budget vs Exp'!$B25,'LoE - Yr3'!I:I)=0,0,SUMIF('LoE - Yr3'!$A:$K,'Project Budget vs Exp'!$B25,'LoE - Yr3'!I:I)),2)+ROUND(IF(SUMIF('LoE - Yr4'!$A:$K,'Project Budget vs Exp'!$B25,'LoE - Yr4'!I:I)=0,0,SUMIF('LoE - Yr4'!$A:$K,'Project Budget vs Exp'!$B25,'LoE - Yr4'!I:I)),2)+ROUND(IF(SUMIF('LoE - Yr5'!$A:$K,'Project Budget vs Exp'!$B25,'LoE - Yr5'!I:I)=0,0,SUMIF('LoE - Yr5'!$A:$K,'Project Budget vs Exp'!$B25,'LoE - Yr5'!I:I)),2)</f>
        <v>0</v>
      </c>
      <c r="F25" s="395">
        <f ca="1">D25-E25</f>
        <v>0</v>
      </c>
      <c r="G25" s="391" t="str">
        <f t="shared" si="0"/>
        <v/>
      </c>
      <c r="H25" s="112"/>
      <c r="I25" s="34"/>
      <c r="J25" s="38"/>
      <c r="K25" s="38"/>
      <c r="L25" s="38"/>
      <c r="M25" s="38"/>
      <c r="N25" s="38"/>
      <c r="O25" s="38"/>
      <c r="P25" s="38"/>
      <c r="Q25" s="38"/>
      <c r="R25" s="38"/>
      <c r="S25" s="38"/>
      <c r="T25" s="38"/>
    </row>
    <row r="26" spans="1:20" s="6" customFormat="1">
      <c r="A26" s="38"/>
      <c r="B26" s="383" t="str">
        <f>+IF(Budget!B21="","",Budget!B21)</f>
        <v>03.02</v>
      </c>
      <c r="C26" s="383" t="str">
        <f>+IF(Budget!C21="","",Budget!C21)</f>
        <v/>
      </c>
      <c r="D26" s="388">
        <f>+IF(Budget!I21="","",Budget!I21)</f>
        <v>0</v>
      </c>
      <c r="E26" s="392">
        <f ca="1">ROUND(IF(SUMIF('LoE - Yr1'!$A:$K,'Project Budget vs Exp'!$B26,'LoE - Yr1'!$I:$I)=0,0,SUMIF('LoE - Yr1'!$A:$K,'Project Budget vs Exp'!$B26,'LoE - Yr1'!I:I)),2)+ROUND(IF(SUMIF('LoE - Yr2'!$A:$K,'Project Budget vs Exp'!$B26,'LoE - Yr2'!I:I)=0,0,SUMIF('LoE - Yr2'!$A:$K,'Project Budget vs Exp'!$B26,'LoE - Yr2'!I:I)),2)+ROUND(IF(SUMIF('LoE - Yr3'!$A:$K,'Project Budget vs Exp'!$B26,'LoE - Yr3'!I:I)=0,0,SUMIF('LoE - Yr3'!$A:$K,'Project Budget vs Exp'!$B26,'LoE - Yr3'!I:I)),2)+ROUND(IF(SUMIF('LoE - Yr4'!$A:$K,'Project Budget vs Exp'!$B26,'LoE - Yr4'!I:I)=0,0,SUMIF('LoE - Yr4'!$A:$K,'Project Budget vs Exp'!$B26,'LoE - Yr4'!I:I)),2)+ROUND(IF(SUMIF('LoE - Yr5'!$A:$K,'Project Budget vs Exp'!$B26,'LoE - Yr5'!I:I)=0,0,SUMIF('LoE - Yr5'!$A:$K,'Project Budget vs Exp'!$B26,'LoE - Yr5'!I:I)),2)</f>
        <v>0</v>
      </c>
      <c r="F26" s="395">
        <f ca="1">D26-E26</f>
        <v>0</v>
      </c>
      <c r="G26" s="393" t="str">
        <f t="shared" si="0"/>
        <v/>
      </c>
      <c r="H26" s="113"/>
      <c r="I26" s="34"/>
      <c r="J26" s="38"/>
      <c r="K26" s="38"/>
      <c r="L26" s="38"/>
      <c r="M26" s="38"/>
      <c r="N26" s="38"/>
      <c r="O26" s="38"/>
      <c r="P26" s="38"/>
      <c r="Q26" s="38"/>
      <c r="R26" s="38"/>
      <c r="S26" s="38"/>
      <c r="T26" s="38"/>
    </row>
    <row r="27" spans="1:20" s="6" customFormat="1">
      <c r="A27" s="38"/>
      <c r="B27" s="383" t="str">
        <f>+IF(Budget!B22="","",Budget!B22)</f>
        <v>03.03</v>
      </c>
      <c r="C27" s="383" t="str">
        <f>+IF(Budget!C22="","",Budget!C22)</f>
        <v/>
      </c>
      <c r="D27" s="388">
        <f>+IF(Budget!I22="","",Budget!I22)</f>
        <v>0</v>
      </c>
      <c r="E27" s="392">
        <f ca="1">ROUND(IF(SUMIF('LoE - Yr1'!$A:$K,'Project Budget vs Exp'!$B27,'LoE - Yr1'!$I:$I)=0,0,SUMIF('LoE - Yr1'!$A:$K,'Project Budget vs Exp'!$B27,'LoE - Yr1'!I:I)),2)+ROUND(IF(SUMIF('LoE - Yr2'!$A:$K,'Project Budget vs Exp'!$B27,'LoE - Yr2'!I:I)=0,0,SUMIF('LoE - Yr2'!$A:$K,'Project Budget vs Exp'!$B27,'LoE - Yr2'!I:I)),2)+ROUND(IF(SUMIF('LoE - Yr3'!$A:$K,'Project Budget vs Exp'!$B27,'LoE - Yr3'!I:I)=0,0,SUMIF('LoE - Yr3'!$A:$K,'Project Budget vs Exp'!$B27,'LoE - Yr3'!I:I)),2)+ROUND(IF(SUMIF('LoE - Yr4'!$A:$K,'Project Budget vs Exp'!$B27,'LoE - Yr4'!I:I)=0,0,SUMIF('LoE - Yr4'!$A:$K,'Project Budget vs Exp'!$B27,'LoE - Yr4'!I:I)),2)+ROUND(IF(SUMIF('LoE - Yr5'!$A:$K,'Project Budget vs Exp'!$B27,'LoE - Yr5'!I:I)=0,0,SUMIF('LoE - Yr5'!$A:$K,'Project Budget vs Exp'!$B27,'LoE - Yr5'!I:I)),2)</f>
        <v>0</v>
      </c>
      <c r="F27" s="395">
        <f ca="1">D27-E27</f>
        <v>0</v>
      </c>
      <c r="G27" s="393" t="str">
        <f t="shared" si="0"/>
        <v/>
      </c>
      <c r="H27" s="113"/>
      <c r="I27" s="34"/>
      <c r="J27" s="38"/>
      <c r="K27" s="38"/>
      <c r="L27" s="38"/>
      <c r="M27" s="38"/>
      <c r="N27" s="38"/>
      <c r="O27" s="38"/>
      <c r="P27" s="38"/>
      <c r="Q27" s="38"/>
      <c r="R27" s="38"/>
      <c r="S27" s="38"/>
      <c r="T27" s="38"/>
    </row>
    <row r="28" spans="1:20" s="6" customFormat="1">
      <c r="A28" s="38"/>
      <c r="B28" s="383" t="str">
        <f>+IF(Budget!B23="","",Budget!B23)</f>
        <v>03.04</v>
      </c>
      <c r="C28" s="383" t="str">
        <f>+IF(Budget!C23="","",Budget!C23)</f>
        <v/>
      </c>
      <c r="D28" s="388">
        <f>+IF(Budget!I23="","",Budget!I23)</f>
        <v>0</v>
      </c>
      <c r="E28" s="392">
        <f ca="1">ROUND(IF(SUMIF('LoE - Yr1'!$A:$K,'Project Budget vs Exp'!$B28,'LoE - Yr1'!$I:$I)=0,0,SUMIF('LoE - Yr1'!$A:$K,'Project Budget vs Exp'!$B28,'LoE - Yr1'!I:I)),2)+ROUND(IF(SUMIF('LoE - Yr2'!$A:$K,'Project Budget vs Exp'!$B28,'LoE - Yr2'!I:I)=0,0,SUMIF('LoE - Yr2'!$A:$K,'Project Budget vs Exp'!$B28,'LoE - Yr2'!I:I)),2)+ROUND(IF(SUMIF('LoE - Yr3'!$A:$K,'Project Budget vs Exp'!$B28,'LoE - Yr3'!I:I)=0,0,SUMIF('LoE - Yr3'!$A:$K,'Project Budget vs Exp'!$B28,'LoE - Yr3'!I:I)),2)+ROUND(IF(SUMIF('LoE - Yr4'!$A:$K,'Project Budget vs Exp'!$B28,'LoE - Yr4'!I:I)=0,0,SUMIF('LoE - Yr4'!$A:$K,'Project Budget vs Exp'!$B28,'LoE - Yr4'!I:I)),2)+ROUND(IF(SUMIF('LoE - Yr5'!$A:$K,'Project Budget vs Exp'!$B28,'LoE - Yr5'!I:I)=0,0,SUMIF('LoE - Yr5'!$A:$K,'Project Budget vs Exp'!$B28,'LoE - Yr5'!I:I)),2)</f>
        <v>0</v>
      </c>
      <c r="F28" s="395">
        <f ca="1">D28-E28</f>
        <v>0</v>
      </c>
      <c r="G28" s="393" t="str">
        <f t="shared" si="0"/>
        <v/>
      </c>
      <c r="H28" s="113"/>
      <c r="I28" s="34"/>
      <c r="J28" s="38"/>
      <c r="K28" s="38"/>
      <c r="L28" s="38"/>
      <c r="M28" s="38"/>
      <c r="N28" s="38"/>
      <c r="O28" s="38"/>
      <c r="P28" s="38"/>
      <c r="Q28" s="38"/>
      <c r="R28" s="38"/>
      <c r="S28" s="38"/>
      <c r="T28" s="38"/>
    </row>
    <row r="29" spans="1:20" s="6" customFormat="1" ht="15" thickBot="1">
      <c r="A29" s="38"/>
      <c r="B29" s="383" t="str">
        <f>+IF(Budget!B24="","",Budget!B24)</f>
        <v>03.05</v>
      </c>
      <c r="C29" s="383" t="str">
        <f>+IF(Budget!C24="","",Budget!C24)</f>
        <v/>
      </c>
      <c r="D29" s="388">
        <f>+IF(Budget!I24="","",Budget!I24)</f>
        <v>0</v>
      </c>
      <c r="E29" s="392">
        <f ca="1">ROUND(IF(SUMIF('LoE - Yr1'!$A:$K,'Project Budget vs Exp'!$B29,'LoE - Yr1'!$I:$I)=0,0,SUMIF('LoE - Yr1'!$A:$K,'Project Budget vs Exp'!$B29,'LoE - Yr1'!I:I)),2)+ROUND(IF(SUMIF('LoE - Yr2'!$A:$K,'Project Budget vs Exp'!$B29,'LoE - Yr2'!I:I)=0,0,SUMIF('LoE - Yr2'!$A:$K,'Project Budget vs Exp'!$B29,'LoE - Yr2'!I:I)),2)+ROUND(IF(SUMIF('LoE - Yr3'!$A:$K,'Project Budget vs Exp'!$B29,'LoE - Yr3'!I:I)=0,0,SUMIF('LoE - Yr3'!$A:$K,'Project Budget vs Exp'!$B29,'LoE - Yr3'!I:I)),2)+ROUND(IF(SUMIF('LoE - Yr4'!$A:$K,'Project Budget vs Exp'!$B29,'LoE - Yr4'!I:I)=0,0,SUMIF('LoE - Yr4'!$A:$K,'Project Budget vs Exp'!$B29,'LoE - Yr4'!I:I)),2)+ROUND(IF(SUMIF('LoE - Yr5'!$A:$K,'Project Budget vs Exp'!$B29,'LoE - Yr5'!I:I)=0,0,SUMIF('LoE - Yr5'!$A:$K,'Project Budget vs Exp'!$B29,'LoE - Yr5'!I:I)),2)</f>
        <v>0</v>
      </c>
      <c r="F29" s="395">
        <f ca="1">D29-E29</f>
        <v>0</v>
      </c>
      <c r="G29" s="393" t="str">
        <f t="shared" si="0"/>
        <v/>
      </c>
      <c r="H29" s="113"/>
      <c r="I29" s="34"/>
      <c r="J29" s="38"/>
      <c r="K29" s="38"/>
      <c r="L29" s="38"/>
      <c r="M29" s="38"/>
      <c r="N29" s="38"/>
      <c r="O29" s="38"/>
      <c r="P29" s="38"/>
      <c r="Q29" s="38"/>
      <c r="R29" s="38"/>
      <c r="S29" s="38"/>
      <c r="T29" s="38"/>
    </row>
    <row r="30" spans="1:20" s="6" customFormat="1" ht="21.6" customHeight="1" thickBot="1">
      <c r="A30" s="38"/>
      <c r="B30" s="382" t="str">
        <f>+IF(Budget!B26="","",Budget!B26)</f>
        <v>Result 04</v>
      </c>
      <c r="C30" s="382" t="str">
        <f>+IF(Budget!C26="","",Budget!C26)</f>
        <v/>
      </c>
      <c r="D30" s="385">
        <f>SUM(D31:D35)</f>
        <v>0</v>
      </c>
      <c r="E30" s="386">
        <f ca="1">ROUND((E31+E32+E33+E34+E35),2)</f>
        <v>0</v>
      </c>
      <c r="F30" s="386">
        <f ca="1">ROUND((F31+F32+F33+F34+F35),2)</f>
        <v>0</v>
      </c>
      <c r="G30" s="396" t="str">
        <f>IF(D30=0,"",(E30/D30))</f>
        <v/>
      </c>
      <c r="H30" s="111"/>
      <c r="I30" s="32"/>
      <c r="J30" s="38"/>
      <c r="K30" s="38"/>
      <c r="L30" s="38"/>
      <c r="M30" s="38"/>
      <c r="N30" s="38"/>
      <c r="O30" s="38"/>
      <c r="P30" s="38"/>
      <c r="Q30" s="38"/>
      <c r="R30" s="38"/>
      <c r="S30" s="38"/>
      <c r="T30" s="38"/>
    </row>
    <row r="31" spans="1:20" s="6" customFormat="1">
      <c r="A31" s="38"/>
      <c r="B31" s="383" t="str">
        <f>+IF(Budget!B27="","",Budget!B27)</f>
        <v>04.01</v>
      </c>
      <c r="C31" s="383" t="str">
        <f>+IF(Budget!C27="","",Budget!C27)</f>
        <v/>
      </c>
      <c r="D31" s="388">
        <f>+IF(Budget!I27="","",Budget!I27)</f>
        <v>0</v>
      </c>
      <c r="E31" s="389">
        <f ca="1">ROUND(IF(SUMIF('LoE - Yr1'!$A:$K,'Project Budget vs Exp'!$B31,'LoE - Yr1'!$I:$I)=0,0,SUMIF('LoE - Yr1'!$A:$K,'Project Budget vs Exp'!$B31,'LoE - Yr1'!I:I)),2)+ROUND(IF(SUMIF('LoE - Yr2'!$A:$K,'Project Budget vs Exp'!$B31,'LoE - Yr2'!I:I)=0,0,SUMIF('LoE - Yr2'!$A:$K,'Project Budget vs Exp'!$B31,'LoE - Yr2'!I:I)),2)+ROUND(IF(SUMIF('LoE - Yr3'!$A:$K,'Project Budget vs Exp'!$B31,'LoE - Yr3'!I:I)=0,0,SUMIF('LoE - Yr3'!$A:$K,'Project Budget vs Exp'!$B31,'LoE - Yr3'!I:I)),2)+ROUND(IF(SUMIF('LoE - Yr4'!$A:$K,'Project Budget vs Exp'!$B31,'LoE - Yr4'!I:I)=0,0,SUMIF('LoE - Yr4'!$A:$K,'Project Budget vs Exp'!$B31,'LoE - Yr4'!I:I)),2)+ROUND(IF(SUMIF('LoE - Yr5'!$A:$K,'Project Budget vs Exp'!$B31,'LoE - Yr5'!I:I)=0,0,SUMIF('LoE - Yr5'!$A:$K,'Project Budget vs Exp'!$B31,'LoE - Yr5'!I:I)),2)</f>
        <v>0</v>
      </c>
      <c r="F31" s="395">
        <f ca="1">D31-E31</f>
        <v>0</v>
      </c>
      <c r="G31" s="391" t="str">
        <f t="shared" si="0"/>
        <v/>
      </c>
      <c r="H31" s="112"/>
      <c r="I31" s="34"/>
      <c r="J31" s="38"/>
      <c r="K31" s="38"/>
      <c r="L31" s="38"/>
      <c r="M31" s="38"/>
      <c r="N31" s="38"/>
      <c r="O31" s="38"/>
      <c r="P31" s="38"/>
      <c r="Q31" s="38"/>
      <c r="R31" s="38"/>
      <c r="S31" s="38"/>
      <c r="T31" s="38"/>
    </row>
    <row r="32" spans="1:20" s="6" customFormat="1">
      <c r="A32" s="38"/>
      <c r="B32" s="383" t="str">
        <f>+IF(Budget!B28="","",Budget!B28)</f>
        <v>04.02</v>
      </c>
      <c r="C32" s="383" t="str">
        <f>+IF(Budget!C28="","",Budget!C28)</f>
        <v/>
      </c>
      <c r="D32" s="388">
        <f>+IF(Budget!I28="","",Budget!I28)</f>
        <v>0</v>
      </c>
      <c r="E32" s="392">
        <f ca="1">ROUND(IF(SUMIF('LoE - Yr1'!$A:$K,'Project Budget vs Exp'!$B32,'LoE - Yr1'!$I:$I)=0,0,SUMIF('LoE - Yr1'!$A:$K,'Project Budget vs Exp'!$B32,'LoE - Yr1'!I:I)),2)+ROUND(IF(SUMIF('LoE - Yr2'!$A:$K,'Project Budget vs Exp'!$B32,'LoE - Yr2'!I:I)=0,0,SUMIF('LoE - Yr2'!$A:$K,'Project Budget vs Exp'!$B32,'LoE - Yr2'!I:I)),2)+ROUND(IF(SUMIF('LoE - Yr3'!$A:$K,'Project Budget vs Exp'!$B32,'LoE - Yr3'!I:I)=0,0,SUMIF('LoE - Yr3'!$A:$K,'Project Budget vs Exp'!$B32,'LoE - Yr3'!I:I)),2)+ROUND(IF(SUMIF('LoE - Yr4'!$A:$K,'Project Budget vs Exp'!$B32,'LoE - Yr4'!I:I)=0,0,SUMIF('LoE - Yr4'!$A:$K,'Project Budget vs Exp'!$B32,'LoE - Yr4'!I:I)),2)+ROUND(IF(SUMIF('LoE - Yr5'!$A:$K,'Project Budget vs Exp'!$B32,'LoE - Yr5'!I:I)=0,0,SUMIF('LoE - Yr5'!$A:$K,'Project Budget vs Exp'!$B32,'LoE - Yr5'!I:I)),2)</f>
        <v>0</v>
      </c>
      <c r="F32" s="395">
        <f ca="1">D32-E32</f>
        <v>0</v>
      </c>
      <c r="G32" s="393" t="str">
        <f t="shared" si="0"/>
        <v/>
      </c>
      <c r="H32" s="113"/>
      <c r="I32" s="34"/>
      <c r="J32" s="38"/>
      <c r="K32" s="38"/>
      <c r="L32" s="38"/>
      <c r="M32" s="38"/>
      <c r="N32" s="38"/>
      <c r="O32" s="38"/>
      <c r="P32" s="38"/>
      <c r="Q32" s="38"/>
      <c r="R32" s="38"/>
      <c r="S32" s="38"/>
      <c r="T32" s="38"/>
    </row>
    <row r="33" spans="1:20" s="6" customFormat="1">
      <c r="A33" s="38"/>
      <c r="B33" s="383" t="str">
        <f>+IF(Budget!B29="","",Budget!B29)</f>
        <v>04.03</v>
      </c>
      <c r="C33" s="383" t="str">
        <f>+IF(Budget!C29="","",Budget!C29)</f>
        <v/>
      </c>
      <c r="D33" s="388">
        <f>+IF(Budget!I29="","",Budget!I29)</f>
        <v>0</v>
      </c>
      <c r="E33" s="392">
        <f ca="1">ROUND(IF(SUMIF('LoE - Yr1'!$A:$K,'Project Budget vs Exp'!$B33,'LoE - Yr1'!$I:$I)=0,0,SUMIF('LoE - Yr1'!$A:$K,'Project Budget vs Exp'!$B33,'LoE - Yr1'!I:I)),2)+ROUND(IF(SUMIF('LoE - Yr2'!$A:$K,'Project Budget vs Exp'!$B33,'LoE - Yr2'!I:I)=0,0,SUMIF('LoE - Yr2'!$A:$K,'Project Budget vs Exp'!$B33,'LoE - Yr2'!I:I)),2)+ROUND(IF(SUMIF('LoE - Yr3'!$A:$K,'Project Budget vs Exp'!$B33,'LoE - Yr3'!I:I)=0,0,SUMIF('LoE - Yr3'!$A:$K,'Project Budget vs Exp'!$B33,'LoE - Yr3'!I:I)),2)+ROUND(IF(SUMIF('LoE - Yr4'!$A:$K,'Project Budget vs Exp'!$B33,'LoE - Yr4'!I:I)=0,0,SUMIF('LoE - Yr4'!$A:$K,'Project Budget vs Exp'!$B33,'LoE - Yr4'!I:I)),2)+ROUND(IF(SUMIF('LoE - Yr5'!$A:$K,'Project Budget vs Exp'!$B33,'LoE - Yr5'!I:I)=0,0,SUMIF('LoE - Yr5'!$A:$K,'Project Budget vs Exp'!$B33,'LoE - Yr5'!I:I)),2)</f>
        <v>0</v>
      </c>
      <c r="F33" s="395">
        <f ca="1">D33-E33</f>
        <v>0</v>
      </c>
      <c r="G33" s="393" t="str">
        <f t="shared" si="0"/>
        <v/>
      </c>
      <c r="H33" s="113"/>
      <c r="I33" s="34"/>
      <c r="J33" s="38"/>
      <c r="K33" s="38"/>
      <c r="L33" s="38"/>
      <c r="M33" s="38"/>
      <c r="N33" s="38"/>
      <c r="O33" s="38"/>
      <c r="P33" s="38"/>
      <c r="Q33" s="38"/>
      <c r="R33" s="38"/>
      <c r="S33" s="38"/>
      <c r="T33" s="38"/>
    </row>
    <row r="34" spans="1:20" s="6" customFormat="1">
      <c r="A34" s="38"/>
      <c r="B34" s="383" t="str">
        <f>+IF(Budget!B30="","",Budget!B30)</f>
        <v>04.04</v>
      </c>
      <c r="C34" s="383" t="str">
        <f>+IF(Budget!C30="","",Budget!C30)</f>
        <v/>
      </c>
      <c r="D34" s="388">
        <f>+IF(Budget!I30="","",Budget!I30)</f>
        <v>0</v>
      </c>
      <c r="E34" s="392">
        <f ca="1">ROUND(IF(SUMIF('LoE - Yr1'!$A:$K,'Project Budget vs Exp'!$B34,'LoE - Yr1'!$I:$I)=0,0,SUMIF('LoE - Yr1'!$A:$K,'Project Budget vs Exp'!$B34,'LoE - Yr1'!I:I)),2)+ROUND(IF(SUMIF('LoE - Yr2'!$A:$K,'Project Budget vs Exp'!$B34,'LoE - Yr2'!I:I)=0,0,SUMIF('LoE - Yr2'!$A:$K,'Project Budget vs Exp'!$B34,'LoE - Yr2'!I:I)),2)+ROUND(IF(SUMIF('LoE - Yr3'!$A:$K,'Project Budget vs Exp'!$B34,'LoE - Yr3'!I:I)=0,0,SUMIF('LoE - Yr3'!$A:$K,'Project Budget vs Exp'!$B34,'LoE - Yr3'!I:I)),2)+ROUND(IF(SUMIF('LoE - Yr4'!$A:$K,'Project Budget vs Exp'!$B34,'LoE - Yr4'!I:I)=0,0,SUMIF('LoE - Yr4'!$A:$K,'Project Budget vs Exp'!$B34,'LoE - Yr4'!I:I)),2)+ROUND(IF(SUMIF('LoE - Yr5'!$A:$K,'Project Budget vs Exp'!$B34,'LoE - Yr5'!I:I)=0,0,SUMIF('LoE - Yr5'!$A:$K,'Project Budget vs Exp'!$B34,'LoE - Yr5'!I:I)),2)</f>
        <v>0</v>
      </c>
      <c r="F34" s="395">
        <f ca="1">D34-E34</f>
        <v>0</v>
      </c>
      <c r="G34" s="393" t="str">
        <f t="shared" si="0"/>
        <v/>
      </c>
      <c r="H34" s="113"/>
      <c r="I34" s="34"/>
      <c r="J34" s="38"/>
      <c r="K34" s="38"/>
      <c r="L34" s="38"/>
      <c r="M34" s="38"/>
      <c r="N34" s="38"/>
      <c r="O34" s="38"/>
      <c r="P34" s="38"/>
      <c r="Q34" s="38"/>
      <c r="R34" s="38"/>
      <c r="S34" s="38"/>
      <c r="T34" s="38"/>
    </row>
    <row r="35" spans="1:20" s="6" customFormat="1" ht="15" thickBot="1">
      <c r="A35" s="38"/>
      <c r="B35" s="383" t="str">
        <f>+IF(Budget!B31="","",Budget!B31)</f>
        <v>04.05</v>
      </c>
      <c r="C35" s="383" t="str">
        <f>+IF(Budget!C31="","",Budget!C31)</f>
        <v/>
      </c>
      <c r="D35" s="388">
        <f>+IF(Budget!I31="","",Budget!I31)</f>
        <v>0</v>
      </c>
      <c r="E35" s="392">
        <f ca="1">ROUND(IF(SUMIF('LoE - Yr1'!$A:$K,'Project Budget vs Exp'!$B35,'LoE - Yr1'!$I:$I)=0,0,SUMIF('LoE - Yr1'!$A:$K,'Project Budget vs Exp'!$B35,'LoE - Yr1'!I:I)),2)+ROUND(IF(SUMIF('LoE - Yr2'!$A:$K,'Project Budget vs Exp'!$B35,'LoE - Yr2'!I:I)=0,0,SUMIF('LoE - Yr2'!$A:$K,'Project Budget vs Exp'!$B35,'LoE - Yr2'!I:I)),2)+ROUND(IF(SUMIF('LoE - Yr3'!$A:$K,'Project Budget vs Exp'!$B35,'LoE - Yr3'!I:I)=0,0,SUMIF('LoE - Yr3'!$A:$K,'Project Budget vs Exp'!$B35,'LoE - Yr3'!I:I)),2)+ROUND(IF(SUMIF('LoE - Yr4'!$A:$K,'Project Budget vs Exp'!$B35,'LoE - Yr4'!I:I)=0,0,SUMIF('LoE - Yr4'!$A:$K,'Project Budget vs Exp'!$B35,'LoE - Yr4'!I:I)),2)+ROUND(IF(SUMIF('LoE - Yr5'!$A:$K,'Project Budget vs Exp'!$B35,'LoE - Yr5'!I:I)=0,0,SUMIF('LoE - Yr5'!$A:$K,'Project Budget vs Exp'!$B35,'LoE - Yr5'!I:I)),2)</f>
        <v>0</v>
      </c>
      <c r="F35" s="395">
        <f ca="1">D35-E35</f>
        <v>0</v>
      </c>
      <c r="G35" s="393" t="str">
        <f>IF(D35=0,"",(E35/D35))</f>
        <v/>
      </c>
      <c r="H35" s="113"/>
      <c r="I35" s="34"/>
      <c r="J35" s="38"/>
      <c r="K35" s="38"/>
      <c r="L35" s="38"/>
      <c r="M35" s="38"/>
      <c r="N35" s="38"/>
      <c r="O35" s="38"/>
      <c r="P35" s="38"/>
      <c r="Q35" s="38"/>
      <c r="R35" s="38"/>
      <c r="S35" s="38"/>
      <c r="T35" s="38"/>
    </row>
    <row r="36" spans="1:20" s="6" customFormat="1" ht="15" thickBot="1">
      <c r="A36" s="38"/>
      <c r="B36" s="384" t="str">
        <f>+IF(Budget!B33="","",Budget!B33)</f>
        <v>Result 05</v>
      </c>
      <c r="C36" s="384" t="str">
        <f>+IF(Budget!C33="","",Budget!C33)</f>
        <v/>
      </c>
      <c r="D36" s="385">
        <f>SUM(D37:D41)</f>
        <v>0</v>
      </c>
      <c r="E36" s="386">
        <f ca="1">ROUND((E37+E38+E39+E40+E41),2)</f>
        <v>0</v>
      </c>
      <c r="F36" s="386">
        <f ca="1">ROUND((F37+F38+F39+F40+F41),2)</f>
        <v>0</v>
      </c>
      <c r="G36" s="396" t="str">
        <f>IF(D36=0,"",(E36/D36))</f>
        <v/>
      </c>
      <c r="H36" s="114"/>
      <c r="I36" s="33"/>
      <c r="J36" s="38"/>
      <c r="K36" s="38"/>
      <c r="L36" s="38"/>
      <c r="M36" s="38"/>
      <c r="N36" s="38"/>
      <c r="O36" s="38"/>
      <c r="P36" s="38"/>
      <c r="Q36" s="38"/>
      <c r="R36" s="38"/>
      <c r="S36" s="38"/>
      <c r="T36" s="38"/>
    </row>
    <row r="37" spans="1:20" s="6" customFormat="1">
      <c r="A37" s="38"/>
      <c r="B37" s="383" t="str">
        <f>+IF(Budget!B34="","",Budget!B34)</f>
        <v>05.01</v>
      </c>
      <c r="C37" s="383" t="str">
        <f>+IF(Budget!C34="","",Budget!C34)</f>
        <v/>
      </c>
      <c r="D37" s="388">
        <f>+IF(Budget!I34="","",Budget!I34)</f>
        <v>0</v>
      </c>
      <c r="E37" s="389">
        <f ca="1">ROUND(IF(SUMIF('LoE - Yr1'!$A:$K,'Project Budget vs Exp'!$B37,'LoE - Yr1'!$I:$I)=0,0,SUMIF('LoE - Yr1'!$A:$K,'Project Budget vs Exp'!$B37,'LoE - Yr1'!I:I)),2)+ROUND(IF(SUMIF('LoE - Yr2'!$A:$K,'Project Budget vs Exp'!$B37,'LoE - Yr2'!I:I)=0,0,SUMIF('LoE - Yr2'!$A:$K,'Project Budget vs Exp'!$B37,'LoE - Yr2'!I:I)),2)+ROUND(IF(SUMIF('LoE - Yr3'!$A:$K,'Project Budget vs Exp'!$B37,'LoE - Yr3'!I:I)=0,0,SUMIF('LoE - Yr3'!$A:$K,'Project Budget vs Exp'!$B37,'LoE - Yr3'!I:I)),2)+ROUND(IF(SUMIF('LoE - Yr4'!$A:$K,'Project Budget vs Exp'!$B37,'LoE - Yr4'!I:I)=0,0,SUMIF('LoE - Yr4'!$A:$K,'Project Budget vs Exp'!$B37,'LoE - Yr4'!I:I)),2)+ROUND(IF(SUMIF('LoE - Yr5'!$A:$K,'Project Budget vs Exp'!$B37,'LoE - Yr5'!I:I)=0,0,SUMIF('LoE - Yr5'!$A:$K,'Project Budget vs Exp'!$B37,'LoE - Yr5'!I:I)),2)</f>
        <v>0</v>
      </c>
      <c r="F37" s="395">
        <f ca="1">D37-E37</f>
        <v>0</v>
      </c>
      <c r="G37" s="391" t="str">
        <f t="shared" si="0"/>
        <v/>
      </c>
      <c r="H37" s="112"/>
      <c r="I37" s="34"/>
      <c r="J37" s="38"/>
      <c r="K37" s="38"/>
      <c r="L37" s="38"/>
      <c r="M37" s="38"/>
      <c r="N37" s="38"/>
      <c r="O37" s="38"/>
      <c r="P37" s="38"/>
      <c r="Q37" s="38"/>
      <c r="R37" s="38"/>
      <c r="S37" s="38"/>
      <c r="T37" s="38"/>
    </row>
    <row r="38" spans="1:20" s="6" customFormat="1">
      <c r="A38" s="38"/>
      <c r="B38" s="383" t="str">
        <f>+IF(Budget!B35="","",Budget!B35)</f>
        <v>05.02</v>
      </c>
      <c r="C38" s="383" t="str">
        <f>+IF(Budget!C35="","",Budget!C35)</f>
        <v/>
      </c>
      <c r="D38" s="388">
        <f>+IF(Budget!I35="","",Budget!I35)</f>
        <v>0</v>
      </c>
      <c r="E38" s="392">
        <f ca="1">ROUND(IF(SUMIF('LoE - Yr1'!$A:$K,'Project Budget vs Exp'!$B38,'LoE - Yr1'!$I:$I)=0,0,SUMIF('LoE - Yr1'!$A:$K,'Project Budget vs Exp'!$B38,'LoE - Yr1'!I:I)),2)+ROUND(IF(SUMIF('LoE - Yr2'!$A:$K,'Project Budget vs Exp'!$B38,'LoE - Yr2'!I:I)=0,0,SUMIF('LoE - Yr2'!$A:$K,'Project Budget vs Exp'!$B38,'LoE - Yr2'!I:I)),2)+ROUND(IF(SUMIF('LoE - Yr3'!$A:$K,'Project Budget vs Exp'!$B38,'LoE - Yr3'!I:I)=0,0,SUMIF('LoE - Yr3'!$A:$K,'Project Budget vs Exp'!$B38,'LoE - Yr3'!I:I)),2)+ROUND(IF(SUMIF('LoE - Yr4'!$A:$K,'Project Budget vs Exp'!$B38,'LoE - Yr4'!I:I)=0,0,SUMIF('LoE - Yr4'!$A:$K,'Project Budget vs Exp'!$B38,'LoE - Yr4'!I:I)),2)+ROUND(IF(SUMIF('LoE - Yr5'!$A:$K,'Project Budget vs Exp'!$B38,'LoE - Yr5'!I:I)=0,0,SUMIF('LoE - Yr5'!$A:$K,'Project Budget vs Exp'!$B38,'LoE - Yr5'!I:I)),2)</f>
        <v>0</v>
      </c>
      <c r="F38" s="395">
        <f ca="1">D38-E38</f>
        <v>0</v>
      </c>
      <c r="G38" s="393" t="str">
        <f t="shared" si="0"/>
        <v/>
      </c>
      <c r="H38" s="113"/>
      <c r="I38" s="34"/>
      <c r="J38" s="38"/>
      <c r="K38" s="38"/>
      <c r="L38" s="38"/>
      <c r="M38" s="38"/>
      <c r="N38" s="38"/>
      <c r="O38" s="38"/>
      <c r="P38" s="38"/>
      <c r="Q38" s="38"/>
      <c r="R38" s="38"/>
      <c r="S38" s="38"/>
      <c r="T38" s="38"/>
    </row>
    <row r="39" spans="1:20" s="6" customFormat="1">
      <c r="A39" s="38"/>
      <c r="B39" s="383" t="str">
        <f>+IF(Budget!B36="","",Budget!B36)</f>
        <v>05.03</v>
      </c>
      <c r="C39" s="383" t="str">
        <f>+IF(Budget!C36="","",Budget!C36)</f>
        <v/>
      </c>
      <c r="D39" s="388">
        <f>+IF(Budget!I36="","",Budget!I36)</f>
        <v>0</v>
      </c>
      <c r="E39" s="392">
        <f ca="1">ROUND(IF(SUMIF('LoE - Yr1'!$A:$K,'Project Budget vs Exp'!$B39,'LoE - Yr1'!$I:$I)=0,0,SUMIF('LoE - Yr1'!$A:$K,'Project Budget vs Exp'!$B39,'LoE - Yr1'!I:I)),2)+ROUND(IF(SUMIF('LoE - Yr2'!$A:$K,'Project Budget vs Exp'!$B39,'LoE - Yr2'!I:I)=0,0,SUMIF('LoE - Yr2'!$A:$K,'Project Budget vs Exp'!$B39,'LoE - Yr2'!I:I)),2)+ROUND(IF(SUMIF('LoE - Yr3'!$A:$K,'Project Budget vs Exp'!$B39,'LoE - Yr3'!I:I)=0,0,SUMIF('LoE - Yr3'!$A:$K,'Project Budget vs Exp'!$B39,'LoE - Yr3'!I:I)),2)+ROUND(IF(SUMIF('LoE - Yr4'!$A:$K,'Project Budget vs Exp'!$B39,'LoE - Yr4'!I:I)=0,0,SUMIF('LoE - Yr4'!$A:$K,'Project Budget vs Exp'!$B39,'LoE - Yr4'!I:I)),2)+ROUND(IF(SUMIF('LoE - Yr5'!$A:$K,'Project Budget vs Exp'!$B39,'LoE - Yr5'!I:I)=0,0,SUMIF('LoE - Yr5'!$A:$K,'Project Budget vs Exp'!$B39,'LoE - Yr5'!I:I)),2)</f>
        <v>0</v>
      </c>
      <c r="F39" s="395">
        <f ca="1">D39-E39</f>
        <v>0</v>
      </c>
      <c r="G39" s="393" t="str">
        <f t="shared" si="0"/>
        <v/>
      </c>
      <c r="H39" s="113"/>
      <c r="I39" s="34"/>
      <c r="J39" s="38"/>
      <c r="K39" s="38"/>
      <c r="L39" s="38"/>
      <c r="M39" s="38"/>
      <c r="N39" s="38"/>
      <c r="O39" s="38"/>
      <c r="P39" s="38"/>
      <c r="Q39" s="38"/>
      <c r="R39" s="38"/>
      <c r="S39" s="38"/>
      <c r="T39" s="38"/>
    </row>
    <row r="40" spans="1:20" s="6" customFormat="1">
      <c r="A40" s="38"/>
      <c r="B40" s="383" t="str">
        <f>+IF(Budget!B37="","",Budget!B37)</f>
        <v>05.04</v>
      </c>
      <c r="C40" s="383" t="str">
        <f>+IF(Budget!C37="","",Budget!C37)</f>
        <v/>
      </c>
      <c r="D40" s="388">
        <f>+IF(Budget!I37="","",Budget!I37)</f>
        <v>0</v>
      </c>
      <c r="E40" s="392">
        <f ca="1">ROUND(IF(SUMIF('LoE - Yr1'!$A:$K,'Project Budget vs Exp'!$B40,'LoE - Yr1'!$I:$I)=0,0,SUMIF('LoE - Yr1'!$A:$K,'Project Budget vs Exp'!$B40,'LoE - Yr1'!I:I)),2)+ROUND(IF(SUMIF('LoE - Yr2'!$A:$K,'Project Budget vs Exp'!$B40,'LoE - Yr2'!I:I)=0,0,SUMIF('LoE - Yr2'!$A:$K,'Project Budget vs Exp'!$B40,'LoE - Yr2'!I:I)),2)+ROUND(IF(SUMIF('LoE - Yr3'!$A:$K,'Project Budget vs Exp'!$B40,'LoE - Yr3'!I:I)=0,0,SUMIF('LoE - Yr3'!$A:$K,'Project Budget vs Exp'!$B40,'LoE - Yr3'!I:I)),2)+ROUND(IF(SUMIF('LoE - Yr4'!$A:$K,'Project Budget vs Exp'!$B40,'LoE - Yr4'!I:I)=0,0,SUMIF('LoE - Yr4'!$A:$K,'Project Budget vs Exp'!$B40,'LoE - Yr4'!I:I)),2)+ROUND(IF(SUMIF('LoE - Yr5'!$A:$K,'Project Budget vs Exp'!$B40,'LoE - Yr5'!I:I)=0,0,SUMIF('LoE - Yr5'!$A:$K,'Project Budget vs Exp'!$B40,'LoE - Yr5'!I:I)),2)</f>
        <v>0</v>
      </c>
      <c r="F40" s="395">
        <f ca="1">D40-E40</f>
        <v>0</v>
      </c>
      <c r="G40" s="393" t="str">
        <f t="shared" si="0"/>
        <v/>
      </c>
      <c r="H40" s="113"/>
      <c r="I40" s="34"/>
      <c r="J40" s="38"/>
      <c r="K40" s="38"/>
      <c r="L40" s="38"/>
      <c r="M40" s="38"/>
      <c r="N40" s="38"/>
      <c r="O40" s="38"/>
      <c r="P40" s="38"/>
      <c r="Q40" s="38"/>
      <c r="R40" s="38"/>
      <c r="S40" s="38"/>
      <c r="T40" s="38"/>
    </row>
    <row r="41" spans="1:20" s="6" customFormat="1" ht="15" thickBot="1">
      <c r="A41" s="38"/>
      <c r="B41" s="383" t="str">
        <f>+IF(Budget!B38="","",Budget!B38)</f>
        <v>05.05</v>
      </c>
      <c r="C41" s="383" t="str">
        <f>+IF(Budget!C38="","",Budget!C38)</f>
        <v/>
      </c>
      <c r="D41" s="388">
        <f>+IF(Budget!I38="","",Budget!I38)</f>
        <v>0</v>
      </c>
      <c r="E41" s="392">
        <f ca="1">ROUND(IF(SUMIF('LoE - Yr1'!$A:$K,'Project Budget vs Exp'!$B41,'LoE - Yr1'!$I:$I)=0,0,SUMIF('LoE - Yr1'!$A:$K,'Project Budget vs Exp'!$B41,'LoE - Yr1'!I:I)),2)+ROUND(IF(SUMIF('LoE - Yr2'!$A:$K,'Project Budget vs Exp'!$B41,'LoE - Yr2'!I:I)=0,0,SUMIF('LoE - Yr2'!$A:$K,'Project Budget vs Exp'!$B41,'LoE - Yr2'!I:I)),2)+ROUND(IF(SUMIF('LoE - Yr3'!$A:$K,'Project Budget vs Exp'!$B41,'LoE - Yr3'!I:I)=0,0,SUMIF('LoE - Yr3'!$A:$K,'Project Budget vs Exp'!$B41,'LoE - Yr3'!I:I)),2)+ROUND(IF(SUMIF('LoE - Yr4'!$A:$K,'Project Budget vs Exp'!$B41,'LoE - Yr4'!I:I)=0,0,SUMIF('LoE - Yr4'!$A:$K,'Project Budget vs Exp'!$B41,'LoE - Yr4'!I:I)),2)+ROUND(IF(SUMIF('LoE - Yr5'!$A:$K,'Project Budget vs Exp'!$B41,'LoE - Yr5'!I:I)=0,0,SUMIF('LoE - Yr5'!$A:$K,'Project Budget vs Exp'!$B41,'LoE - Yr5'!I:I)),2)</f>
        <v>0</v>
      </c>
      <c r="F41" s="395">
        <f ca="1">D41-E41</f>
        <v>0</v>
      </c>
      <c r="G41" s="393" t="str">
        <f t="shared" si="0"/>
        <v/>
      </c>
      <c r="H41" s="113"/>
      <c r="I41" s="34"/>
      <c r="J41" s="38"/>
      <c r="K41" s="38"/>
      <c r="L41" s="38"/>
      <c r="M41" s="38"/>
      <c r="N41" s="38"/>
      <c r="O41" s="38"/>
      <c r="P41" s="38"/>
      <c r="Q41" s="38"/>
      <c r="R41" s="38"/>
      <c r="S41" s="38"/>
      <c r="T41" s="38"/>
    </row>
    <row r="42" spans="1:20" s="6" customFormat="1" ht="15" thickBot="1">
      <c r="A42" s="38"/>
      <c r="B42" s="166"/>
      <c r="C42" s="167" t="s">
        <v>124</v>
      </c>
      <c r="D42" s="397">
        <f>ROUND((D12+D18+D24+D30+D36),2)</f>
        <v>0</v>
      </c>
      <c r="E42" s="397">
        <f ca="1">ROUND((E12+E18+E24+E30+E36),2)</f>
        <v>0</v>
      </c>
      <c r="F42" s="397">
        <f ca="1">ROUND((F12+F18+F24+F30+F36),2)</f>
        <v>0</v>
      </c>
      <c r="G42" s="398" t="str">
        <f t="shared" si="0"/>
        <v/>
      </c>
      <c r="H42" s="130"/>
      <c r="I42" s="129"/>
      <c r="J42" s="38"/>
      <c r="K42" s="38"/>
      <c r="L42" s="38"/>
      <c r="M42" s="38"/>
      <c r="N42" s="38"/>
      <c r="O42" s="38"/>
      <c r="P42" s="38"/>
      <c r="Q42" s="38"/>
      <c r="R42" s="38"/>
      <c r="S42" s="38"/>
      <c r="T42" s="38"/>
    </row>
    <row r="43" spans="1:20" customFormat="1" ht="15">
      <c r="D43" s="90"/>
      <c r="F43" s="94"/>
      <c r="G43" s="41"/>
      <c r="K43" s="42"/>
      <c r="L43" s="42"/>
      <c r="M43" s="42"/>
      <c r="N43" s="42"/>
      <c r="O43" s="42"/>
      <c r="P43" s="42"/>
      <c r="Q43" s="42"/>
      <c r="R43" s="42"/>
      <c r="S43" s="42"/>
    </row>
    <row r="44" spans="1:20" s="27" customFormat="1" ht="15">
      <c r="B44" s="86"/>
      <c r="C44" s="86"/>
      <c r="D44" s="91"/>
    </row>
    <row r="45" spans="1:20" s="27" customFormat="1" ht="15">
      <c r="B45" s="86"/>
      <c r="C45" s="86"/>
      <c r="D45" s="91"/>
    </row>
    <row r="46" spans="1:20" s="27" customFormat="1" ht="15">
      <c r="B46" s="86"/>
      <c r="C46" s="86"/>
      <c r="D46" s="91"/>
    </row>
    <row r="47" spans="1:20" s="27" customFormat="1" ht="15">
      <c r="B47" s="86"/>
      <c r="C47" s="86"/>
      <c r="D47" s="91"/>
    </row>
    <row r="48" spans="1:20" s="27" customFormat="1" ht="15">
      <c r="B48" s="86"/>
      <c r="C48" s="86"/>
      <c r="D48" s="91"/>
    </row>
    <row r="49" spans="2:4" s="27" customFormat="1" ht="15">
      <c r="B49" s="86"/>
      <c r="C49" s="86"/>
      <c r="D49" s="91"/>
    </row>
    <row r="50" spans="2:4" s="27" customFormat="1" ht="15">
      <c r="B50" s="86"/>
      <c r="C50" s="86"/>
      <c r="D50" s="91"/>
    </row>
    <row r="51" spans="2:4" s="27" customFormat="1" ht="15">
      <c r="B51" s="86"/>
      <c r="C51" s="86"/>
      <c r="D51" s="91"/>
    </row>
    <row r="52" spans="2:4" s="27" customFormat="1" ht="15">
      <c r="B52" s="86"/>
      <c r="C52" s="86"/>
      <c r="D52" s="91"/>
    </row>
    <row r="53" spans="2:4" s="27" customFormat="1" ht="15">
      <c r="B53" s="86"/>
      <c r="C53" s="86"/>
      <c r="D53" s="91"/>
    </row>
    <row r="54" spans="2:4" s="27" customFormat="1" ht="15">
      <c r="B54" s="86"/>
      <c r="C54" s="86"/>
      <c r="D54" s="91"/>
    </row>
    <row r="55" spans="2:4" s="27" customFormat="1" ht="15">
      <c r="B55" s="86"/>
      <c r="C55" s="86"/>
      <c r="D55" s="91"/>
    </row>
    <row r="56" spans="2:4" s="27" customFormat="1" ht="15">
      <c r="B56" s="86"/>
      <c r="C56" s="86"/>
      <c r="D56" s="91"/>
    </row>
    <row r="57" spans="2:4" s="27" customFormat="1" ht="15">
      <c r="B57" s="86"/>
      <c r="C57" s="86"/>
      <c r="D57" s="91"/>
    </row>
    <row r="58" spans="2:4" s="27" customFormat="1" ht="15">
      <c r="B58" s="86"/>
      <c r="C58" s="86"/>
      <c r="D58" s="91"/>
    </row>
    <row r="59" spans="2:4" s="27" customFormat="1" ht="15">
      <c r="B59" s="86"/>
      <c r="C59" s="86"/>
      <c r="D59" s="91"/>
    </row>
    <row r="60" spans="2:4" s="27" customFormat="1" ht="15">
      <c r="B60" s="86"/>
      <c r="C60" s="86"/>
      <c r="D60" s="91"/>
    </row>
    <row r="61" spans="2:4" s="27" customFormat="1" ht="15">
      <c r="B61" s="86"/>
      <c r="C61" s="86"/>
      <c r="D61" s="91"/>
    </row>
    <row r="62" spans="2:4" s="27" customFormat="1" ht="15">
      <c r="B62" s="86"/>
      <c r="C62" s="86"/>
      <c r="D62" s="91"/>
    </row>
    <row r="63" spans="2:4" s="27" customFormat="1" ht="15">
      <c r="B63" s="86"/>
      <c r="C63" s="86"/>
      <c r="D63" s="91"/>
    </row>
    <row r="64" spans="2:4" s="27" customFormat="1" ht="15">
      <c r="B64" s="86"/>
      <c r="C64" s="86"/>
      <c r="D64" s="91"/>
    </row>
    <row r="65" spans="2:4" s="27" customFormat="1" ht="15">
      <c r="B65" s="86"/>
      <c r="C65" s="86"/>
      <c r="D65" s="91"/>
    </row>
    <row r="66" spans="2:4" s="27" customFormat="1" ht="15">
      <c r="B66" s="86"/>
      <c r="C66" s="86"/>
      <c r="D66" s="91"/>
    </row>
    <row r="67" spans="2:4" s="27" customFormat="1" ht="15">
      <c r="B67" s="86"/>
      <c r="C67" s="86"/>
      <c r="D67" s="91"/>
    </row>
    <row r="68" spans="2:4" s="27" customFormat="1" ht="15">
      <c r="B68" s="86"/>
      <c r="C68" s="86"/>
      <c r="D68" s="91"/>
    </row>
    <row r="69" spans="2:4" s="27" customFormat="1" ht="15">
      <c r="B69" s="86"/>
      <c r="C69" s="86"/>
      <c r="D69" s="91"/>
    </row>
    <row r="70" spans="2:4" s="27" customFormat="1" ht="15">
      <c r="B70" s="86"/>
      <c r="C70" s="86"/>
      <c r="D70" s="91"/>
    </row>
    <row r="71" spans="2:4" s="27" customFormat="1" ht="15">
      <c r="B71" s="86"/>
      <c r="C71" s="86"/>
      <c r="D71" s="91"/>
    </row>
    <row r="72" spans="2:4" s="27" customFormat="1" ht="15">
      <c r="B72" s="86"/>
      <c r="C72" s="86"/>
      <c r="D72" s="91"/>
    </row>
    <row r="73" spans="2:4" s="27" customFormat="1" ht="15">
      <c r="B73" s="86"/>
      <c r="C73" s="86"/>
      <c r="D73" s="91"/>
    </row>
    <row r="74" spans="2:4" s="27" customFormat="1" ht="15">
      <c r="B74" s="86"/>
      <c r="C74" s="86"/>
      <c r="D74" s="91"/>
    </row>
    <row r="75" spans="2:4" s="27" customFormat="1" ht="15">
      <c r="B75" s="86"/>
      <c r="C75" s="86"/>
      <c r="D75" s="91"/>
    </row>
    <row r="76" spans="2:4" s="27" customFormat="1" ht="15">
      <c r="B76" s="86"/>
      <c r="C76" s="86"/>
      <c r="D76" s="91"/>
    </row>
    <row r="77" spans="2:4" s="27" customFormat="1" ht="15">
      <c r="B77" s="86"/>
      <c r="C77" s="86"/>
      <c r="D77" s="91"/>
    </row>
    <row r="78" spans="2:4" s="27" customFormat="1" ht="15">
      <c r="B78" s="86"/>
      <c r="C78" s="86"/>
      <c r="D78" s="91"/>
    </row>
    <row r="79" spans="2:4" s="27" customFormat="1" ht="15">
      <c r="B79" s="86"/>
      <c r="C79" s="86"/>
      <c r="D79" s="91"/>
    </row>
    <row r="80" spans="2:4" s="27" customFormat="1" ht="15">
      <c r="B80" s="86"/>
      <c r="C80" s="86"/>
      <c r="D80" s="91"/>
    </row>
    <row r="81" spans="2:4" s="27" customFormat="1" ht="15">
      <c r="B81" s="86"/>
      <c r="C81" s="86"/>
      <c r="D81" s="91"/>
    </row>
    <row r="82" spans="2:4" s="27" customFormat="1" ht="15">
      <c r="B82" s="86"/>
      <c r="C82" s="86"/>
      <c r="D82" s="91"/>
    </row>
    <row r="83" spans="2:4" s="27" customFormat="1" ht="15">
      <c r="B83" s="86"/>
      <c r="C83" s="86"/>
      <c r="D83" s="91"/>
    </row>
    <row r="84" spans="2:4" s="27" customFormat="1" ht="15">
      <c r="B84" s="86"/>
      <c r="C84" s="86"/>
      <c r="D84" s="91"/>
    </row>
    <row r="85" spans="2:4" s="27" customFormat="1" ht="15">
      <c r="B85" s="86"/>
      <c r="C85" s="86"/>
      <c r="D85" s="91"/>
    </row>
    <row r="86" spans="2:4" s="27" customFormat="1" ht="15">
      <c r="B86" s="86"/>
      <c r="C86" s="86"/>
      <c r="D86" s="91"/>
    </row>
    <row r="87" spans="2:4" s="27" customFormat="1" ht="15">
      <c r="B87" s="86"/>
      <c r="C87" s="86"/>
      <c r="D87" s="91"/>
    </row>
    <row r="88" spans="2:4" s="27" customFormat="1" ht="15">
      <c r="B88" s="86"/>
      <c r="C88" s="86"/>
      <c r="D88" s="91"/>
    </row>
    <row r="89" spans="2:4" s="27" customFormat="1" ht="15">
      <c r="B89" s="86"/>
      <c r="C89" s="86"/>
      <c r="D89" s="91"/>
    </row>
    <row r="90" spans="2:4" s="27" customFormat="1" ht="15">
      <c r="B90" s="86"/>
      <c r="C90" s="86"/>
      <c r="D90" s="91"/>
    </row>
    <row r="91" spans="2:4" s="27" customFormat="1" ht="15">
      <c r="B91" s="86"/>
      <c r="C91" s="86"/>
      <c r="D91" s="91"/>
    </row>
    <row r="92" spans="2:4" s="27" customFormat="1" ht="15">
      <c r="B92" s="86"/>
      <c r="C92" s="86"/>
      <c r="D92" s="91"/>
    </row>
    <row r="93" spans="2:4" s="27" customFormat="1" ht="15">
      <c r="B93" s="86"/>
      <c r="C93" s="86"/>
      <c r="D93" s="91"/>
    </row>
    <row r="94" spans="2:4" s="27" customFormat="1" ht="15">
      <c r="B94" s="86"/>
      <c r="C94" s="86"/>
      <c r="D94" s="91"/>
    </row>
    <row r="95" spans="2:4" s="27" customFormat="1" ht="15">
      <c r="B95" s="86"/>
      <c r="C95" s="86"/>
      <c r="D95" s="91"/>
    </row>
    <row r="96" spans="2:4" s="27" customFormat="1" ht="15">
      <c r="B96" s="86"/>
      <c r="C96" s="86"/>
      <c r="D96" s="91"/>
    </row>
    <row r="97" spans="2:4" s="27" customFormat="1" ht="15">
      <c r="B97" s="86"/>
      <c r="C97" s="86"/>
      <c r="D97" s="91"/>
    </row>
    <row r="98" spans="2:4" s="27" customFormat="1" ht="15">
      <c r="B98" s="86"/>
      <c r="C98" s="86"/>
      <c r="D98" s="91"/>
    </row>
    <row r="99" spans="2:4" s="27" customFormat="1" ht="15">
      <c r="B99" s="86"/>
      <c r="C99" s="86"/>
      <c r="D99" s="91"/>
    </row>
    <row r="100" spans="2:4" s="27" customFormat="1" ht="15">
      <c r="B100" s="86"/>
      <c r="C100" s="86"/>
      <c r="D100" s="91"/>
    </row>
    <row r="101" spans="2:4" s="27" customFormat="1" ht="15">
      <c r="B101" s="86"/>
      <c r="C101" s="86"/>
      <c r="D101" s="91"/>
    </row>
    <row r="102" spans="2:4" s="27" customFormat="1" ht="15">
      <c r="B102" s="86"/>
      <c r="C102" s="86"/>
      <c r="D102" s="91"/>
    </row>
    <row r="103" spans="2:4" s="27" customFormat="1" ht="15">
      <c r="B103" s="86"/>
      <c r="C103" s="86"/>
      <c r="D103" s="91"/>
    </row>
    <row r="104" spans="2:4" s="27" customFormat="1" ht="15">
      <c r="B104" s="86"/>
      <c r="C104" s="86"/>
      <c r="D104" s="91"/>
    </row>
    <row r="105" spans="2:4" s="27" customFormat="1" ht="15">
      <c r="B105" s="86"/>
      <c r="C105" s="86"/>
      <c r="D105" s="91"/>
    </row>
    <row r="106" spans="2:4" s="27" customFormat="1" ht="15">
      <c r="B106" s="86"/>
      <c r="C106" s="86"/>
      <c r="D106" s="91"/>
    </row>
    <row r="107" spans="2:4" s="27" customFormat="1" ht="15">
      <c r="B107" s="86"/>
      <c r="C107" s="86"/>
      <c r="D107" s="91"/>
    </row>
    <row r="108" spans="2:4" s="27" customFormat="1" ht="15">
      <c r="B108" s="86"/>
      <c r="C108" s="86"/>
      <c r="D108" s="91"/>
    </row>
    <row r="109" spans="2:4" s="27" customFormat="1" ht="15">
      <c r="B109" s="86"/>
      <c r="C109" s="86"/>
      <c r="D109" s="91"/>
    </row>
    <row r="110" spans="2:4" s="27" customFormat="1" ht="15">
      <c r="B110" s="86"/>
      <c r="C110" s="86"/>
      <c r="D110" s="91"/>
    </row>
    <row r="111" spans="2:4" s="27" customFormat="1" ht="15">
      <c r="B111" s="86"/>
      <c r="C111" s="86"/>
      <c r="D111" s="91"/>
    </row>
    <row r="112" spans="2:4" s="27" customFormat="1" ht="15">
      <c r="B112" s="86"/>
      <c r="C112" s="86"/>
      <c r="D112" s="91"/>
    </row>
    <row r="113" spans="2:4" s="27" customFormat="1" ht="15">
      <c r="B113" s="86"/>
      <c r="C113" s="86"/>
      <c r="D113" s="91"/>
    </row>
    <row r="114" spans="2:4" s="27" customFormat="1" ht="15">
      <c r="B114" s="86"/>
      <c r="C114" s="86"/>
      <c r="D114" s="91"/>
    </row>
    <row r="115" spans="2:4" s="27" customFormat="1" ht="15">
      <c r="B115" s="86"/>
      <c r="C115" s="86"/>
      <c r="D115" s="91"/>
    </row>
    <row r="116" spans="2:4" s="27" customFormat="1" ht="15">
      <c r="B116" s="86"/>
      <c r="C116" s="86"/>
      <c r="D116" s="91"/>
    </row>
    <row r="117" spans="2:4" s="27" customFormat="1" ht="15">
      <c r="B117" s="86"/>
      <c r="C117" s="86"/>
      <c r="D117" s="91"/>
    </row>
    <row r="118" spans="2:4" s="27" customFormat="1" ht="15">
      <c r="B118" s="86"/>
      <c r="C118" s="86"/>
      <c r="D118" s="91"/>
    </row>
    <row r="119" spans="2:4" s="27" customFormat="1" ht="15">
      <c r="B119" s="86"/>
      <c r="C119" s="86"/>
      <c r="D119" s="91"/>
    </row>
    <row r="120" spans="2:4" s="27" customFormat="1" ht="15">
      <c r="B120" s="86"/>
      <c r="C120" s="86"/>
      <c r="D120" s="91"/>
    </row>
    <row r="121" spans="2:4" s="27" customFormat="1" ht="15">
      <c r="B121" s="86"/>
      <c r="C121" s="86"/>
      <c r="D121" s="91"/>
    </row>
    <row r="122" spans="2:4" s="27" customFormat="1" ht="15">
      <c r="B122" s="86"/>
      <c r="C122" s="86"/>
      <c r="D122" s="91"/>
    </row>
    <row r="123" spans="2:4" s="27" customFormat="1" ht="15">
      <c r="B123" s="86"/>
      <c r="C123" s="86"/>
      <c r="D123" s="91"/>
    </row>
    <row r="124" spans="2:4" s="27" customFormat="1" ht="15">
      <c r="B124" s="86"/>
      <c r="C124" s="86"/>
      <c r="D124" s="91"/>
    </row>
    <row r="125" spans="2:4" s="27" customFormat="1" ht="15">
      <c r="B125" s="86"/>
      <c r="C125" s="86"/>
      <c r="D125" s="91"/>
    </row>
    <row r="126" spans="2:4" s="27" customFormat="1" ht="15">
      <c r="B126" s="86"/>
      <c r="C126" s="86"/>
      <c r="D126" s="91"/>
    </row>
    <row r="127" spans="2:4" s="27" customFormat="1" ht="15">
      <c r="B127" s="86"/>
      <c r="C127" s="86"/>
      <c r="D127" s="91"/>
    </row>
    <row r="128" spans="2:4" s="27" customFormat="1" ht="15">
      <c r="B128" s="86"/>
      <c r="C128" s="86"/>
      <c r="D128" s="91"/>
    </row>
    <row r="129" spans="2:4" s="27" customFormat="1" ht="15">
      <c r="B129" s="86"/>
      <c r="C129" s="86"/>
      <c r="D129" s="91"/>
    </row>
    <row r="130" spans="2:4" s="27" customFormat="1" ht="15">
      <c r="B130" s="86"/>
      <c r="C130" s="86"/>
      <c r="D130" s="91"/>
    </row>
    <row r="131" spans="2:4" s="27" customFormat="1" ht="15">
      <c r="B131" s="86"/>
      <c r="C131" s="86"/>
      <c r="D131" s="91"/>
    </row>
    <row r="132" spans="2:4" s="27" customFormat="1" ht="15">
      <c r="B132" s="86"/>
      <c r="C132" s="86"/>
      <c r="D132" s="91"/>
    </row>
    <row r="133" spans="2:4" s="27" customFormat="1" ht="15">
      <c r="B133" s="86"/>
      <c r="C133" s="86"/>
      <c r="D133" s="91"/>
    </row>
    <row r="134" spans="2:4" s="27" customFormat="1" ht="15">
      <c r="B134" s="86"/>
      <c r="C134" s="86"/>
      <c r="D134" s="91"/>
    </row>
    <row r="135" spans="2:4" s="27" customFormat="1" ht="15">
      <c r="B135" s="86"/>
      <c r="C135" s="86"/>
      <c r="D135" s="91"/>
    </row>
    <row r="136" spans="2:4" s="27" customFormat="1" ht="15">
      <c r="B136" s="86"/>
      <c r="C136" s="86"/>
      <c r="D136" s="91"/>
    </row>
    <row r="137" spans="2:4" s="27" customFormat="1" ht="15">
      <c r="B137" s="86"/>
      <c r="C137" s="86"/>
      <c r="D137" s="91"/>
    </row>
    <row r="138" spans="2:4" s="27" customFormat="1" ht="15">
      <c r="B138" s="86"/>
      <c r="C138" s="86"/>
      <c r="D138" s="91"/>
    </row>
    <row r="139" spans="2:4" s="27" customFormat="1" ht="15">
      <c r="B139" s="86"/>
      <c r="C139" s="86"/>
      <c r="D139" s="91"/>
    </row>
    <row r="140" spans="2:4" s="27" customFormat="1" ht="15">
      <c r="B140" s="86"/>
      <c r="C140" s="86"/>
      <c r="D140" s="91"/>
    </row>
    <row r="141" spans="2:4" s="27" customFormat="1" ht="15">
      <c r="B141" s="86"/>
      <c r="C141" s="86"/>
      <c r="D141" s="91"/>
    </row>
    <row r="142" spans="2:4" s="27" customFormat="1" ht="15">
      <c r="B142" s="86"/>
      <c r="C142" s="86"/>
      <c r="D142" s="91"/>
    </row>
    <row r="143" spans="2:4" s="27" customFormat="1" ht="15">
      <c r="B143" s="86"/>
      <c r="C143" s="86"/>
      <c r="D143" s="91"/>
    </row>
    <row r="144" spans="2:4" s="27" customFormat="1" ht="15">
      <c r="B144" s="86"/>
      <c r="C144" s="86"/>
      <c r="D144" s="91"/>
    </row>
    <row r="145" spans="2:4" s="27" customFormat="1" ht="15">
      <c r="B145" s="86"/>
      <c r="C145" s="86"/>
      <c r="D145" s="91"/>
    </row>
    <row r="146" spans="2:4" s="27" customFormat="1" ht="15">
      <c r="B146" s="86"/>
      <c r="C146" s="86"/>
      <c r="D146" s="91"/>
    </row>
    <row r="147" spans="2:4" s="27" customFormat="1" ht="15">
      <c r="B147" s="86"/>
      <c r="C147" s="86"/>
      <c r="D147" s="91"/>
    </row>
    <row r="148" spans="2:4" s="27" customFormat="1" ht="15">
      <c r="B148" s="86"/>
      <c r="C148" s="86"/>
      <c r="D148" s="91"/>
    </row>
    <row r="149" spans="2:4" s="27" customFormat="1" ht="15">
      <c r="B149" s="86"/>
      <c r="C149" s="86"/>
      <c r="D149" s="91"/>
    </row>
    <row r="150" spans="2:4" s="27" customFormat="1" ht="15">
      <c r="B150" s="86"/>
      <c r="C150" s="86"/>
      <c r="D150" s="91"/>
    </row>
    <row r="151" spans="2:4" s="27" customFormat="1" ht="15">
      <c r="B151" s="86"/>
      <c r="C151" s="86"/>
      <c r="D151" s="91"/>
    </row>
    <row r="152" spans="2:4" s="27" customFormat="1" ht="15">
      <c r="B152" s="86"/>
      <c r="C152" s="86"/>
      <c r="D152" s="91"/>
    </row>
    <row r="153" spans="2:4" s="27" customFormat="1" ht="15">
      <c r="B153" s="86"/>
      <c r="C153" s="86"/>
      <c r="D153" s="91"/>
    </row>
    <row r="154" spans="2:4" s="27" customFormat="1" ht="15">
      <c r="B154" s="86"/>
      <c r="C154" s="86"/>
      <c r="D154" s="91"/>
    </row>
    <row r="155" spans="2:4" s="27" customFormat="1" ht="15">
      <c r="B155" s="86"/>
      <c r="C155" s="86"/>
      <c r="D155" s="91"/>
    </row>
    <row r="156" spans="2:4" s="27" customFormat="1" ht="15">
      <c r="B156" s="86"/>
      <c r="C156" s="86"/>
      <c r="D156" s="91"/>
    </row>
    <row r="157" spans="2:4" s="27" customFormat="1" ht="15">
      <c r="B157" s="86"/>
      <c r="C157" s="86"/>
      <c r="D157" s="91"/>
    </row>
    <row r="158" spans="2:4" s="27" customFormat="1" ht="15">
      <c r="B158" s="86"/>
      <c r="C158" s="86"/>
      <c r="D158" s="91"/>
    </row>
    <row r="159" spans="2:4" s="27" customFormat="1" ht="15">
      <c r="B159" s="86"/>
      <c r="C159" s="86"/>
      <c r="D159" s="91"/>
    </row>
    <row r="160" spans="2:4" s="27" customFormat="1" ht="15">
      <c r="B160" s="86"/>
      <c r="C160" s="86"/>
      <c r="D160" s="91"/>
    </row>
    <row r="161" spans="2:4" s="27" customFormat="1" ht="15">
      <c r="B161" s="86"/>
      <c r="C161" s="86"/>
      <c r="D161" s="91"/>
    </row>
    <row r="162" spans="2:4" s="27" customFormat="1" ht="15">
      <c r="B162" s="86"/>
      <c r="C162" s="86"/>
      <c r="D162" s="91"/>
    </row>
    <row r="163" spans="2:4" s="27" customFormat="1" ht="15">
      <c r="B163" s="86"/>
      <c r="C163" s="86"/>
      <c r="D163" s="91"/>
    </row>
    <row r="164" spans="2:4" s="27" customFormat="1" ht="15">
      <c r="B164" s="86"/>
      <c r="C164" s="86"/>
      <c r="D164" s="91"/>
    </row>
    <row r="165" spans="2:4" s="27" customFormat="1" ht="15">
      <c r="B165" s="86"/>
      <c r="C165" s="86"/>
      <c r="D165" s="91"/>
    </row>
    <row r="166" spans="2:4" s="27" customFormat="1" ht="15">
      <c r="B166" s="86"/>
      <c r="C166" s="86"/>
      <c r="D166" s="91"/>
    </row>
    <row r="167" spans="2:4" s="27" customFormat="1" ht="15">
      <c r="B167" s="86"/>
      <c r="C167" s="86"/>
      <c r="D167" s="91"/>
    </row>
    <row r="168" spans="2:4" s="27" customFormat="1" ht="15">
      <c r="B168" s="86"/>
      <c r="C168" s="86"/>
      <c r="D168" s="91"/>
    </row>
    <row r="169" spans="2:4" s="27" customFormat="1" ht="15">
      <c r="B169" s="86"/>
      <c r="C169" s="86"/>
      <c r="D169" s="91"/>
    </row>
    <row r="170" spans="2:4" s="27" customFormat="1" ht="15">
      <c r="B170" s="86"/>
      <c r="C170" s="86"/>
      <c r="D170" s="91"/>
    </row>
    <row r="171" spans="2:4" s="27" customFormat="1" ht="15">
      <c r="B171" s="86"/>
      <c r="C171" s="86"/>
      <c r="D171" s="91"/>
    </row>
    <row r="172" spans="2:4" s="27" customFormat="1" ht="15">
      <c r="B172" s="86"/>
      <c r="C172" s="86"/>
      <c r="D172" s="91"/>
    </row>
    <row r="173" spans="2:4" s="27" customFormat="1" ht="15">
      <c r="B173" s="86"/>
      <c r="C173" s="86"/>
      <c r="D173" s="91"/>
    </row>
    <row r="174" spans="2:4" s="27" customFormat="1" ht="15">
      <c r="B174" s="86"/>
      <c r="C174" s="86"/>
      <c r="D174" s="91"/>
    </row>
    <row r="175" spans="2:4" s="27" customFormat="1" ht="15">
      <c r="B175" s="86"/>
      <c r="C175" s="86"/>
      <c r="D175" s="91"/>
    </row>
    <row r="176" spans="2:4" s="27" customFormat="1" ht="15">
      <c r="B176" s="86"/>
      <c r="C176" s="86"/>
      <c r="D176" s="91"/>
    </row>
    <row r="177" spans="2:4" s="27" customFormat="1" ht="15">
      <c r="B177" s="86"/>
      <c r="C177" s="86"/>
      <c r="D177" s="91"/>
    </row>
    <row r="178" spans="2:4" s="27" customFormat="1" ht="15">
      <c r="B178" s="86"/>
      <c r="C178" s="86"/>
      <c r="D178" s="91"/>
    </row>
    <row r="179" spans="2:4" s="27" customFormat="1" ht="15">
      <c r="B179" s="86"/>
      <c r="C179" s="86"/>
      <c r="D179" s="91"/>
    </row>
    <row r="180" spans="2:4" s="27" customFormat="1" ht="15">
      <c r="B180" s="86"/>
      <c r="C180" s="86"/>
      <c r="D180" s="91"/>
    </row>
    <row r="181" spans="2:4" s="27" customFormat="1" ht="15">
      <c r="B181" s="86"/>
      <c r="C181" s="86"/>
      <c r="D181" s="91"/>
    </row>
    <row r="182" spans="2:4" s="27" customFormat="1" ht="15">
      <c r="B182" s="86"/>
      <c r="C182" s="86"/>
      <c r="D182" s="91"/>
    </row>
    <row r="183" spans="2:4" s="27" customFormat="1" ht="15">
      <c r="B183" s="86"/>
      <c r="C183" s="86"/>
      <c r="D183" s="91"/>
    </row>
    <row r="184" spans="2:4" s="27" customFormat="1" ht="15">
      <c r="B184" s="86"/>
      <c r="C184" s="86"/>
      <c r="D184" s="91"/>
    </row>
    <row r="185" spans="2:4" s="27" customFormat="1" ht="15">
      <c r="B185" s="86"/>
      <c r="C185" s="86"/>
      <c r="D185" s="91"/>
    </row>
    <row r="186" spans="2:4" s="27" customFormat="1" ht="15">
      <c r="B186" s="86"/>
      <c r="C186" s="86"/>
      <c r="D186" s="91"/>
    </row>
    <row r="187" spans="2:4" s="27" customFormat="1" ht="15">
      <c r="B187" s="86"/>
      <c r="C187" s="86"/>
      <c r="D187" s="91"/>
    </row>
    <row r="188" spans="2:4" s="27" customFormat="1" ht="15">
      <c r="B188" s="86"/>
      <c r="C188" s="86"/>
      <c r="D188" s="91"/>
    </row>
    <row r="189" spans="2:4" s="27" customFormat="1" ht="15">
      <c r="B189" s="86"/>
      <c r="C189" s="86"/>
      <c r="D189" s="91"/>
    </row>
    <row r="190" spans="2:4" s="27" customFormat="1" ht="15">
      <c r="B190" s="86"/>
      <c r="C190" s="86"/>
      <c r="D190" s="91"/>
    </row>
    <row r="191" spans="2:4" s="27" customFormat="1" ht="15">
      <c r="B191" s="86"/>
      <c r="C191" s="86"/>
      <c r="D191" s="91"/>
    </row>
    <row r="192" spans="2:4" s="27" customFormat="1" ht="15">
      <c r="B192" s="86"/>
      <c r="C192" s="86"/>
      <c r="D192" s="91"/>
    </row>
    <row r="193" spans="2:4" s="27" customFormat="1" ht="15">
      <c r="B193" s="86"/>
      <c r="C193" s="86"/>
      <c r="D193" s="91"/>
    </row>
    <row r="194" spans="2:4" s="27" customFormat="1" ht="15">
      <c r="B194" s="86"/>
      <c r="C194" s="86"/>
      <c r="D194" s="91"/>
    </row>
    <row r="195" spans="2:4" s="27" customFormat="1" ht="15">
      <c r="B195" s="86"/>
      <c r="C195" s="86"/>
      <c r="D195" s="91"/>
    </row>
    <row r="196" spans="2:4" s="27" customFormat="1" ht="15">
      <c r="B196" s="86"/>
      <c r="C196" s="86"/>
      <c r="D196" s="91"/>
    </row>
    <row r="197" spans="2:4" s="27" customFormat="1" ht="15">
      <c r="B197" s="86"/>
      <c r="C197" s="86"/>
      <c r="D197" s="91"/>
    </row>
    <row r="198" spans="2:4" s="27" customFormat="1" ht="15">
      <c r="B198" s="86"/>
      <c r="C198" s="86"/>
      <c r="D198" s="91"/>
    </row>
    <row r="199" spans="2:4" s="27" customFormat="1" ht="15">
      <c r="B199" s="86"/>
      <c r="C199" s="86"/>
      <c r="D199" s="91"/>
    </row>
    <row r="200" spans="2:4" s="27" customFormat="1" ht="15">
      <c r="B200" s="86"/>
      <c r="C200" s="86"/>
      <c r="D200" s="91"/>
    </row>
    <row r="201" spans="2:4" s="27" customFormat="1" ht="15">
      <c r="B201" s="86"/>
      <c r="C201" s="86"/>
      <c r="D201" s="91"/>
    </row>
    <row r="202" spans="2:4" s="27" customFormat="1" ht="15">
      <c r="B202" s="86"/>
      <c r="C202" s="86"/>
      <c r="D202" s="91"/>
    </row>
    <row r="203" spans="2:4" s="27" customFormat="1" ht="15">
      <c r="B203" s="86"/>
      <c r="C203" s="86"/>
      <c r="D203" s="91"/>
    </row>
    <row r="204" spans="2:4" s="27" customFormat="1" ht="15">
      <c r="B204" s="86"/>
      <c r="C204" s="86"/>
      <c r="D204" s="91"/>
    </row>
    <row r="205" spans="2:4" s="27" customFormat="1" ht="15">
      <c r="B205" s="86"/>
      <c r="C205" s="86"/>
      <c r="D205" s="91"/>
    </row>
    <row r="206" spans="2:4" s="27" customFormat="1" ht="15">
      <c r="B206" s="86"/>
      <c r="C206" s="86"/>
      <c r="D206" s="91"/>
    </row>
    <row r="207" spans="2:4" s="27" customFormat="1" ht="15">
      <c r="B207" s="86"/>
      <c r="C207" s="86"/>
      <c r="D207" s="91"/>
    </row>
    <row r="208" spans="2:4" s="27" customFormat="1" ht="15">
      <c r="B208" s="86"/>
      <c r="C208" s="86"/>
      <c r="D208" s="91"/>
    </row>
    <row r="209" spans="2:4" s="27" customFormat="1" ht="15">
      <c r="B209" s="86"/>
      <c r="C209" s="86"/>
      <c r="D209" s="91"/>
    </row>
    <row r="210" spans="2:4" s="27" customFormat="1" ht="15">
      <c r="B210" s="86"/>
      <c r="C210" s="86"/>
      <c r="D210" s="91"/>
    </row>
    <row r="211" spans="2:4" s="27" customFormat="1" ht="15">
      <c r="B211" s="86"/>
      <c r="C211" s="86"/>
      <c r="D211" s="91"/>
    </row>
    <row r="212" spans="2:4" s="27" customFormat="1" ht="15">
      <c r="B212" s="86"/>
      <c r="C212" s="86"/>
      <c r="D212" s="91"/>
    </row>
    <row r="213" spans="2:4" s="27" customFormat="1" ht="15">
      <c r="B213" s="86"/>
      <c r="C213" s="86"/>
      <c r="D213" s="91"/>
    </row>
    <row r="214" spans="2:4" s="27" customFormat="1" ht="15">
      <c r="B214" s="86"/>
      <c r="C214" s="86"/>
      <c r="D214" s="91"/>
    </row>
    <row r="215" spans="2:4" s="27" customFormat="1" ht="15">
      <c r="B215" s="86"/>
      <c r="C215" s="86"/>
      <c r="D215" s="91"/>
    </row>
    <row r="216" spans="2:4" s="27" customFormat="1" ht="15">
      <c r="B216" s="86"/>
      <c r="C216" s="86"/>
      <c r="D216" s="91"/>
    </row>
    <row r="217" spans="2:4" s="27" customFormat="1" ht="15">
      <c r="B217" s="86"/>
      <c r="C217" s="86"/>
      <c r="D217" s="91"/>
    </row>
    <row r="218" spans="2:4" s="27" customFormat="1" ht="15">
      <c r="B218" s="86"/>
      <c r="C218" s="86"/>
      <c r="D218" s="91"/>
    </row>
    <row r="219" spans="2:4" s="27" customFormat="1" ht="15">
      <c r="B219" s="86"/>
      <c r="C219" s="86"/>
      <c r="D219" s="91"/>
    </row>
    <row r="220" spans="2:4" s="27" customFormat="1" ht="15">
      <c r="B220" s="86"/>
      <c r="C220" s="86"/>
      <c r="D220" s="91"/>
    </row>
    <row r="221" spans="2:4" s="27" customFormat="1" ht="15">
      <c r="B221" s="86"/>
      <c r="C221" s="86"/>
      <c r="D221" s="91"/>
    </row>
    <row r="222" spans="2:4" s="27" customFormat="1" ht="15">
      <c r="B222" s="86"/>
      <c r="C222" s="86"/>
      <c r="D222" s="91"/>
    </row>
    <row r="223" spans="2:4" s="27" customFormat="1" ht="15">
      <c r="B223" s="86"/>
      <c r="C223" s="86"/>
      <c r="D223" s="91"/>
    </row>
    <row r="224" spans="2:4" s="27" customFormat="1" ht="15">
      <c r="B224" s="86"/>
      <c r="C224" s="86"/>
      <c r="D224" s="91"/>
    </row>
    <row r="225" spans="2:4" s="27" customFormat="1" ht="15">
      <c r="B225" s="86"/>
      <c r="C225" s="86"/>
      <c r="D225" s="91"/>
    </row>
    <row r="226" spans="2:4" s="27" customFormat="1" ht="15">
      <c r="B226" s="86"/>
      <c r="C226" s="86"/>
      <c r="D226" s="91"/>
    </row>
    <row r="227" spans="2:4" s="27" customFormat="1" ht="15">
      <c r="B227" s="86"/>
      <c r="C227" s="86"/>
      <c r="D227" s="91"/>
    </row>
    <row r="228" spans="2:4" s="27" customFormat="1" ht="15">
      <c r="B228" s="86"/>
      <c r="C228" s="86"/>
      <c r="D228" s="91"/>
    </row>
    <row r="229" spans="2:4" s="27" customFormat="1" ht="15">
      <c r="B229" s="86"/>
      <c r="C229" s="86"/>
      <c r="D229" s="91"/>
    </row>
    <row r="230" spans="2:4" s="27" customFormat="1" ht="15">
      <c r="B230" s="86"/>
      <c r="C230" s="86"/>
      <c r="D230" s="91"/>
    </row>
    <row r="231" spans="2:4" s="27" customFormat="1" ht="15">
      <c r="B231" s="86"/>
      <c r="C231" s="86"/>
      <c r="D231" s="91"/>
    </row>
    <row r="232" spans="2:4" s="27" customFormat="1" ht="15">
      <c r="B232" s="86"/>
      <c r="C232" s="86"/>
      <c r="D232" s="91"/>
    </row>
    <row r="233" spans="2:4" s="27" customFormat="1" ht="15">
      <c r="B233" s="86"/>
      <c r="C233" s="86"/>
      <c r="D233" s="91"/>
    </row>
    <row r="234" spans="2:4" s="27" customFormat="1" ht="15">
      <c r="B234" s="86"/>
      <c r="C234" s="86"/>
      <c r="D234" s="91"/>
    </row>
    <row r="235" spans="2:4" s="27" customFormat="1" ht="15">
      <c r="B235" s="86"/>
      <c r="C235" s="86"/>
      <c r="D235" s="91"/>
    </row>
    <row r="236" spans="2:4" s="27" customFormat="1" ht="15">
      <c r="B236" s="86"/>
      <c r="C236" s="86"/>
      <c r="D236" s="91"/>
    </row>
    <row r="237" spans="2:4" s="27" customFormat="1" ht="15">
      <c r="B237" s="86"/>
      <c r="C237" s="86"/>
      <c r="D237" s="91"/>
    </row>
    <row r="238" spans="2:4" s="27" customFormat="1" ht="15">
      <c r="B238" s="86"/>
      <c r="C238" s="86"/>
      <c r="D238" s="91"/>
    </row>
    <row r="239" spans="2:4" s="27" customFormat="1" ht="15">
      <c r="B239" s="86"/>
      <c r="C239" s="86"/>
      <c r="D239" s="91"/>
    </row>
    <row r="240" spans="2:4" s="27" customFormat="1" ht="15">
      <c r="B240" s="86"/>
      <c r="C240" s="86"/>
      <c r="D240" s="91"/>
    </row>
    <row r="241" spans="2:4" s="27" customFormat="1" ht="15">
      <c r="B241" s="86"/>
      <c r="C241" s="86"/>
      <c r="D241" s="91"/>
    </row>
    <row r="242" spans="2:4" s="27" customFormat="1" ht="15">
      <c r="B242" s="86"/>
      <c r="C242" s="86"/>
      <c r="D242" s="91"/>
    </row>
    <row r="243" spans="2:4" s="27" customFormat="1" ht="15">
      <c r="B243" s="86"/>
      <c r="C243" s="86"/>
      <c r="D243" s="91"/>
    </row>
    <row r="244" spans="2:4" s="27" customFormat="1" ht="15">
      <c r="B244" s="86"/>
      <c r="C244" s="86"/>
      <c r="D244" s="91"/>
    </row>
    <row r="245" spans="2:4" s="27" customFormat="1" ht="15">
      <c r="B245" s="86"/>
      <c r="C245" s="86"/>
      <c r="D245" s="91"/>
    </row>
    <row r="246" spans="2:4" s="27" customFormat="1" ht="15">
      <c r="B246" s="86"/>
      <c r="C246" s="86"/>
      <c r="D246" s="91"/>
    </row>
    <row r="247" spans="2:4" s="27" customFormat="1" ht="15">
      <c r="B247" s="86"/>
      <c r="C247" s="86"/>
      <c r="D247" s="91"/>
    </row>
    <row r="248" spans="2:4" s="27" customFormat="1" ht="15">
      <c r="B248" s="86"/>
      <c r="C248" s="86"/>
      <c r="D248" s="91"/>
    </row>
    <row r="249" spans="2:4" s="27" customFormat="1" ht="15">
      <c r="B249" s="86"/>
      <c r="C249" s="86"/>
      <c r="D249" s="91"/>
    </row>
    <row r="250" spans="2:4" s="27" customFormat="1" ht="15">
      <c r="B250" s="86"/>
      <c r="C250" s="86"/>
      <c r="D250" s="91"/>
    </row>
    <row r="251" spans="2:4" s="27" customFormat="1" ht="15">
      <c r="B251" s="86"/>
      <c r="C251" s="86"/>
      <c r="D251" s="91"/>
    </row>
    <row r="252" spans="2:4" s="27" customFormat="1" ht="15">
      <c r="B252" s="86"/>
      <c r="C252" s="86"/>
      <c r="D252" s="91"/>
    </row>
    <row r="253" spans="2:4" s="27" customFormat="1" ht="15">
      <c r="B253" s="86"/>
      <c r="C253" s="86"/>
      <c r="D253" s="91"/>
    </row>
    <row r="254" spans="2:4" s="27" customFormat="1" ht="15">
      <c r="B254" s="86"/>
      <c r="C254" s="86"/>
      <c r="D254" s="91"/>
    </row>
    <row r="255" spans="2:4" s="27" customFormat="1" ht="15">
      <c r="B255" s="86"/>
      <c r="C255" s="86"/>
      <c r="D255" s="91"/>
    </row>
    <row r="256" spans="2:4" s="27" customFormat="1" ht="15">
      <c r="B256" s="86"/>
      <c r="C256" s="86"/>
      <c r="D256" s="91"/>
    </row>
    <row r="257" spans="2:7" s="27" customFormat="1" ht="15">
      <c r="B257" s="86"/>
      <c r="C257" s="86"/>
      <c r="D257" s="91"/>
    </row>
    <row r="258" spans="2:7" s="27" customFormat="1" ht="15">
      <c r="B258" s="86"/>
      <c r="C258" s="86"/>
      <c r="D258" s="91"/>
    </row>
    <row r="259" spans="2:7" s="27" customFormat="1" ht="15">
      <c r="B259" s="86"/>
      <c r="C259" s="86"/>
      <c r="D259" s="91"/>
    </row>
    <row r="260" spans="2:7" s="27" customFormat="1" ht="15">
      <c r="B260" s="86"/>
      <c r="C260" s="86"/>
      <c r="D260" s="91"/>
    </row>
    <row r="261" spans="2:7" s="27" customFormat="1" ht="15">
      <c r="B261" s="86"/>
      <c r="C261" s="86"/>
      <c r="D261" s="91"/>
    </row>
    <row r="262" spans="2:7" s="27" customFormat="1" ht="15">
      <c r="B262" s="86"/>
      <c r="C262" s="86"/>
      <c r="D262" s="91"/>
    </row>
    <row r="263" spans="2:7" s="27" customFormat="1" ht="15">
      <c r="B263" s="86"/>
      <c r="C263" s="86"/>
      <c r="D263" s="91"/>
    </row>
    <row r="264" spans="2:7" s="27" customFormat="1" ht="15">
      <c r="B264" s="86"/>
      <c r="C264" s="86"/>
      <c r="D264" s="91"/>
    </row>
    <row r="265" spans="2:7" s="27" customFormat="1" ht="15">
      <c r="B265" s="86"/>
      <c r="C265" s="86"/>
      <c r="D265" s="91"/>
    </row>
    <row r="266" spans="2:7" s="27" customFormat="1" ht="15">
      <c r="B266" s="86"/>
      <c r="C266" s="86"/>
      <c r="D266" s="91"/>
    </row>
    <row r="267" spans="2:7" s="27" customFormat="1" ht="15">
      <c r="B267" s="86"/>
      <c r="C267" s="86"/>
      <c r="D267" s="91"/>
    </row>
    <row r="268" spans="2:7" s="27" customFormat="1" ht="15">
      <c r="B268" s="86"/>
      <c r="C268" s="86"/>
      <c r="D268" s="91"/>
    </row>
    <row r="269" spans="2:7" s="27" customFormat="1" ht="15">
      <c r="B269" s="86"/>
      <c r="C269" s="86"/>
      <c r="D269" s="91"/>
    </row>
    <row r="270" spans="2:7" s="27" customFormat="1" ht="15">
      <c r="B270" s="86"/>
      <c r="C270" s="86"/>
      <c r="D270" s="91"/>
    </row>
    <row r="271" spans="2:7" s="27" customFormat="1" ht="15">
      <c r="B271" s="86"/>
      <c r="C271" s="86"/>
      <c r="D271" s="91"/>
    </row>
    <row r="272" spans="2:7" customFormat="1" ht="18.75" thickBot="1">
      <c r="B272" s="83" t="s">
        <v>27</v>
      </c>
      <c r="D272" s="90"/>
      <c r="F272" s="29"/>
      <c r="G272" s="28"/>
    </row>
    <row r="273" spans="2:20" s="18" customFormat="1">
      <c r="B273" s="527" t="s">
        <v>115</v>
      </c>
      <c r="C273" s="529" t="s">
        <v>116</v>
      </c>
      <c r="D273" s="531" t="s">
        <v>125</v>
      </c>
      <c r="E273" s="533" t="s">
        <v>126</v>
      </c>
      <c r="F273" s="68"/>
      <c r="G273" s="525" t="s">
        <v>127</v>
      </c>
      <c r="H273" s="525" t="s">
        <v>121</v>
      </c>
      <c r="I273" s="523" t="s">
        <v>122</v>
      </c>
      <c r="J273" s="40"/>
      <c r="K273" s="40"/>
      <c r="L273" s="40"/>
      <c r="M273" s="40"/>
      <c r="N273" s="40"/>
      <c r="O273" s="40"/>
      <c r="P273" s="40"/>
      <c r="Q273" s="40"/>
      <c r="R273" s="40"/>
      <c r="S273" s="40"/>
      <c r="T273" s="40"/>
    </row>
    <row r="274" spans="2:20" s="8" customFormat="1" ht="15" thickBot="1">
      <c r="B274" s="528" t="s">
        <v>123</v>
      </c>
      <c r="C274" s="530"/>
      <c r="D274" s="532"/>
      <c r="E274" s="534"/>
      <c r="F274" s="69"/>
      <c r="G274" s="526"/>
      <c r="H274" s="526"/>
      <c r="I274" s="524"/>
      <c r="J274" s="39"/>
      <c r="K274" s="39"/>
      <c r="L274" s="39"/>
      <c r="M274" s="39"/>
      <c r="N274" s="39"/>
      <c r="O274" s="39"/>
      <c r="P274" s="39"/>
      <c r="Q274" s="39"/>
      <c r="R274" s="39"/>
      <c r="S274" s="39"/>
      <c r="T274" s="39"/>
    </row>
    <row r="275" spans="2:20" s="6" customFormat="1" ht="15" thickBot="1">
      <c r="B275" s="77" t="s">
        <v>59</v>
      </c>
      <c r="C275" s="77" t="s">
        <v>128</v>
      </c>
      <c r="D275" s="399">
        <f>ROUND((D276),2)</f>
        <v>0</v>
      </c>
      <c r="E275" s="402" t="e">
        <f>ROUND((E276),2)</f>
        <v>#REF!</v>
      </c>
      <c r="F275" s="2"/>
      <c r="G275" s="410">
        <f>ROUND((G276),2)</f>
        <v>0</v>
      </c>
      <c r="H275" s="3"/>
      <c r="I275" s="32"/>
      <c r="J275" s="38"/>
      <c r="K275" s="38"/>
      <c r="L275" s="38"/>
      <c r="M275" s="38"/>
      <c r="N275" s="38"/>
      <c r="O275" s="38"/>
      <c r="P275" s="38"/>
      <c r="Q275" s="38"/>
      <c r="R275" s="38"/>
      <c r="S275" s="38"/>
      <c r="T275" s="38"/>
    </row>
    <row r="276" spans="2:20" s="6" customFormat="1" ht="15" thickBot="1">
      <c r="B276" s="78" t="s">
        <v>129</v>
      </c>
      <c r="C276" s="78" t="s">
        <v>130</v>
      </c>
      <c r="D276" s="400">
        <f>ROUND(SUM(D277:D279),2)</f>
        <v>0</v>
      </c>
      <c r="E276" s="403" t="e">
        <f>ROUND(SUM(E277:E279),2)</f>
        <v>#REF!</v>
      </c>
      <c r="F276" s="4"/>
      <c r="G276" s="411">
        <f>IFERROR(AVERAGE(G277:G279),0)</f>
        <v>0</v>
      </c>
      <c r="H276" s="5"/>
      <c r="I276" s="33"/>
      <c r="J276" s="38"/>
      <c r="K276" s="38"/>
      <c r="L276" s="38"/>
      <c r="M276" s="38"/>
      <c r="N276" s="38"/>
      <c r="O276" s="38"/>
      <c r="P276" s="38"/>
      <c r="Q276" s="38"/>
      <c r="R276" s="38"/>
      <c r="S276" s="38"/>
      <c r="T276" s="38"/>
    </row>
    <row r="277" spans="2:20" s="6" customFormat="1">
      <c r="B277" s="79"/>
      <c r="C277" s="79"/>
      <c r="D277" s="88"/>
      <c r="E277" s="404" t="e">
        <f>ROUND(IF(SUMIF(#REF!,$B277,#REF!)=0,0,SUMIF(#REF!,$B277,#REF!)),2)</f>
        <v>#REF!</v>
      </c>
      <c r="F277" s="9"/>
      <c r="G277" s="412" t="str">
        <f t="shared" ref="G277:G297" si="1">IF(D277=0,"",(E277/D277))</f>
        <v/>
      </c>
      <c r="H277" s="10"/>
      <c r="I277" s="34"/>
      <c r="J277" s="38"/>
      <c r="K277" s="38"/>
      <c r="L277" s="38"/>
      <c r="M277" s="38"/>
      <c r="N277" s="38"/>
      <c r="O277" s="38"/>
      <c r="P277" s="38"/>
      <c r="Q277" s="38"/>
      <c r="R277" s="38"/>
      <c r="S277" s="38"/>
      <c r="T277" s="38"/>
    </row>
    <row r="278" spans="2:20" s="6" customFormat="1">
      <c r="B278" s="79"/>
      <c r="C278" s="79"/>
      <c r="D278" s="80"/>
      <c r="E278" s="405" t="e">
        <f>ROUND(IF(SUMIF(#REF!,$B278,#REF!)=0,0,SUMIF(#REF!,$B278,#REF!)),2)</f>
        <v>#REF!</v>
      </c>
      <c r="F278" s="11"/>
      <c r="G278" s="413" t="str">
        <f t="shared" si="1"/>
        <v/>
      </c>
      <c r="H278" s="12"/>
      <c r="I278" s="34"/>
      <c r="J278" s="38"/>
      <c r="K278" s="38"/>
      <c r="L278" s="38"/>
      <c r="M278" s="38"/>
      <c r="N278" s="38"/>
      <c r="O278" s="38"/>
      <c r="P278" s="38"/>
      <c r="Q278" s="38"/>
      <c r="R278" s="38"/>
      <c r="S278" s="38"/>
      <c r="T278" s="38"/>
    </row>
    <row r="279" spans="2:20" s="6" customFormat="1">
      <c r="B279" s="79"/>
      <c r="C279" s="79"/>
      <c r="D279" s="80"/>
      <c r="E279" s="405" t="e">
        <f>ROUND(IF(SUMIF(#REF!,$B279,#REF!)=0,0,SUMIF(#REF!,$B279,#REF!)),2)</f>
        <v>#REF!</v>
      </c>
      <c r="F279" s="11"/>
      <c r="G279" s="413" t="str">
        <f t="shared" si="1"/>
        <v/>
      </c>
      <c r="H279" s="12"/>
      <c r="I279" s="34"/>
      <c r="J279" s="38"/>
      <c r="K279" s="38"/>
      <c r="L279" s="38"/>
      <c r="M279" s="38"/>
      <c r="N279" s="38"/>
      <c r="O279" s="38"/>
      <c r="P279" s="38"/>
      <c r="Q279" s="38"/>
      <c r="R279" s="38"/>
      <c r="S279" s="38"/>
      <c r="T279" s="38"/>
    </row>
    <row r="280" spans="2:20" s="6" customFormat="1">
      <c r="B280" s="79"/>
      <c r="C280" s="79"/>
      <c r="D280" s="80"/>
      <c r="E280" s="405" t="e">
        <f>ROUND(IF(SUMIF(#REF!,$B280,#REF!)=0,0,SUMIF(#REF!,$B280,#REF!)),2)</f>
        <v>#REF!</v>
      </c>
      <c r="F280" s="11"/>
      <c r="G280" s="413" t="str">
        <f t="shared" si="1"/>
        <v/>
      </c>
      <c r="H280" s="12"/>
      <c r="I280" s="34"/>
      <c r="J280" s="38"/>
      <c r="K280" s="38"/>
      <c r="L280" s="38"/>
      <c r="M280" s="38"/>
      <c r="N280" s="38"/>
      <c r="O280" s="38"/>
      <c r="P280" s="38"/>
      <c r="Q280" s="38"/>
      <c r="R280" s="38"/>
      <c r="S280" s="38"/>
      <c r="T280" s="38"/>
    </row>
    <row r="281" spans="2:20" s="6" customFormat="1">
      <c r="B281" s="79"/>
      <c r="C281" s="79"/>
      <c r="D281" s="80"/>
      <c r="E281" s="405">
        <f>ROUND(IF(SUMIF('LoE - Yr1'!$A$10:$A$2962,$B281,'LoE - Yr1'!$I$10:$I$2962)=0,0,SUMIF('LoE - Yr1'!$A$10:$A$2962,$B281,'LoE - Yr1'!$I$10:$I$2962)),2)</f>
        <v>0</v>
      </c>
      <c r="F281" s="11"/>
      <c r="G281" s="413" t="str">
        <f t="shared" si="1"/>
        <v/>
      </c>
      <c r="H281" s="12"/>
      <c r="I281" s="34"/>
      <c r="J281" s="38"/>
      <c r="K281" s="38"/>
      <c r="L281" s="38"/>
      <c r="M281" s="38"/>
      <c r="N281" s="38"/>
      <c r="O281" s="38"/>
      <c r="P281" s="38"/>
      <c r="Q281" s="38"/>
      <c r="R281" s="38"/>
      <c r="S281" s="38"/>
      <c r="T281" s="38"/>
    </row>
    <row r="282" spans="2:20" s="6" customFormat="1">
      <c r="B282" s="79"/>
      <c r="C282" s="79"/>
      <c r="D282" s="80"/>
      <c r="E282" s="405">
        <f>ROUND(IF(SUMIF('LoE - Yr1'!$A$10:$A$2962,$B282,'LoE - Yr1'!$I$10:$I$2962)=0,0,SUMIF('LoE - Yr1'!$A$10:$A$2962,$B282,'LoE - Yr1'!$I$10:$I$2962)),2)</f>
        <v>0</v>
      </c>
      <c r="F282" s="11"/>
      <c r="G282" s="413" t="str">
        <f t="shared" si="1"/>
        <v/>
      </c>
      <c r="H282" s="12"/>
      <c r="I282" s="34"/>
      <c r="J282" s="38"/>
      <c r="K282" s="38"/>
      <c r="L282" s="38"/>
      <c r="M282" s="38"/>
      <c r="N282" s="38"/>
      <c r="O282" s="38"/>
      <c r="P282" s="38"/>
      <c r="Q282" s="38"/>
      <c r="R282" s="38"/>
      <c r="S282" s="38"/>
      <c r="T282" s="38"/>
    </row>
    <row r="283" spans="2:20" s="6" customFormat="1">
      <c r="B283" s="79"/>
      <c r="C283" s="79"/>
      <c r="D283" s="80"/>
      <c r="E283" s="405">
        <f>ROUND(IF(SUMIF('LoE - Yr1'!$A$10:$A$2962,$B283,'LoE - Yr1'!$I$10:$I$2962)=0,0,SUMIF('LoE - Yr1'!$A$10:$A$2962,$B283,'LoE - Yr1'!$I$10:$I$2962)),2)</f>
        <v>0</v>
      </c>
      <c r="F283" s="11"/>
      <c r="G283" s="413" t="str">
        <f t="shared" si="1"/>
        <v/>
      </c>
      <c r="H283" s="12"/>
      <c r="I283" s="34"/>
      <c r="J283" s="38"/>
      <c r="K283" s="38"/>
      <c r="L283" s="38"/>
      <c r="M283" s="38"/>
      <c r="N283" s="38"/>
      <c r="O283" s="38"/>
      <c r="P283" s="38"/>
      <c r="Q283" s="38"/>
      <c r="R283" s="38"/>
      <c r="S283" s="38"/>
      <c r="T283" s="38"/>
    </row>
    <row r="284" spans="2:20" s="6" customFormat="1">
      <c r="B284" s="79"/>
      <c r="C284" s="79"/>
      <c r="D284" s="80"/>
      <c r="E284" s="405">
        <f>ROUND(IF(SUMIF('LoE - Yr1'!$A$10:$A$2962,$B284,'LoE - Yr1'!$I$10:$I$2962)=0,0,SUMIF('LoE - Yr1'!$A$10:$A$2962,$B284,'LoE - Yr1'!$I$10:$I$2962)),2)</f>
        <v>0</v>
      </c>
      <c r="F284" s="11"/>
      <c r="G284" s="413" t="str">
        <f t="shared" si="1"/>
        <v/>
      </c>
      <c r="H284" s="12"/>
      <c r="I284" s="34"/>
      <c r="J284" s="38"/>
      <c r="K284" s="38"/>
      <c r="L284" s="38"/>
      <c r="M284" s="38"/>
      <c r="N284" s="38"/>
      <c r="O284" s="38"/>
      <c r="P284" s="38"/>
      <c r="Q284" s="38"/>
      <c r="R284" s="38"/>
      <c r="S284" s="38"/>
      <c r="T284" s="38"/>
    </row>
    <row r="285" spans="2:20" s="6" customFormat="1">
      <c r="B285" s="79"/>
      <c r="C285" s="79"/>
      <c r="D285" s="80"/>
      <c r="E285" s="405">
        <f>ROUND(IF(SUMIF('LoE - Yr1'!$A$10:$A$2962,$B285,'LoE - Yr1'!$I$10:$I$2962)=0,0,SUMIF('LoE - Yr1'!$A$10:$A$2962,$B285,'LoE - Yr1'!$I$10:$I$2962)),2)</f>
        <v>0</v>
      </c>
      <c r="F285" s="11"/>
      <c r="G285" s="413" t="str">
        <f t="shared" si="1"/>
        <v/>
      </c>
      <c r="H285" s="12"/>
      <c r="I285" s="34"/>
      <c r="J285" s="38"/>
      <c r="K285" s="38"/>
      <c r="L285" s="38"/>
      <c r="M285" s="38"/>
      <c r="N285" s="38"/>
      <c r="O285" s="38"/>
      <c r="P285" s="38"/>
      <c r="Q285" s="38"/>
      <c r="R285" s="38"/>
      <c r="S285" s="38"/>
      <c r="T285" s="38"/>
    </row>
    <row r="286" spans="2:20" s="6" customFormat="1">
      <c r="B286" s="79"/>
      <c r="C286" s="79"/>
      <c r="D286" s="80"/>
      <c r="E286" s="405">
        <f>ROUND(IF(SUMIF('LoE - Yr1'!$A$10:$A$2962,$B286,'LoE - Yr1'!$I$10:$I$2962)=0,0,SUMIF('LoE - Yr1'!$A$10:$A$2962,$B286,'LoE - Yr1'!$I$10:$I$2962)),2)</f>
        <v>0</v>
      </c>
      <c r="F286" s="11"/>
      <c r="G286" s="413" t="str">
        <f t="shared" si="1"/>
        <v/>
      </c>
      <c r="H286" s="12"/>
      <c r="I286" s="34"/>
      <c r="J286" s="38"/>
      <c r="K286" s="38"/>
      <c r="L286" s="38"/>
      <c r="M286" s="38"/>
      <c r="N286" s="38"/>
      <c r="O286" s="38"/>
      <c r="P286" s="38"/>
      <c r="Q286" s="38"/>
      <c r="R286" s="38"/>
      <c r="S286" s="38"/>
      <c r="T286" s="38"/>
    </row>
    <row r="287" spans="2:20" s="6" customFormat="1">
      <c r="B287" s="79"/>
      <c r="C287" s="79"/>
      <c r="D287" s="80"/>
      <c r="E287" s="405">
        <f>ROUND(IF(SUMIF('LoE - Yr1'!$A$10:$A$2962,$B287,'LoE - Yr1'!$I$10:$I$2962)=0,0,SUMIF('LoE - Yr1'!$A$10:$A$2962,$B287,'LoE - Yr1'!$I$10:$I$2962)),2)</f>
        <v>0</v>
      </c>
      <c r="F287" s="11"/>
      <c r="G287" s="413" t="str">
        <f t="shared" si="1"/>
        <v/>
      </c>
      <c r="H287" s="12"/>
      <c r="I287" s="34"/>
      <c r="J287" s="38"/>
      <c r="K287" s="38"/>
      <c r="L287" s="38"/>
      <c r="M287" s="38"/>
      <c r="N287" s="38"/>
      <c r="O287" s="38"/>
      <c r="P287" s="38"/>
      <c r="Q287" s="38"/>
      <c r="R287" s="38"/>
      <c r="S287" s="38"/>
      <c r="T287" s="38"/>
    </row>
    <row r="288" spans="2:20" s="6" customFormat="1">
      <c r="B288" s="79"/>
      <c r="C288" s="79"/>
      <c r="D288" s="80"/>
      <c r="E288" s="405">
        <f>ROUND(IF(SUMIF('LoE - Yr1'!$A$10:$A$2962,$B288,'LoE - Yr1'!$I$10:$I$2962)=0,0,SUMIF('LoE - Yr1'!$A$10:$A$2962,$B288,'LoE - Yr1'!$I$10:$I$2962)),2)</f>
        <v>0</v>
      </c>
      <c r="F288" s="11"/>
      <c r="G288" s="413" t="str">
        <f t="shared" si="1"/>
        <v/>
      </c>
      <c r="H288" s="12"/>
      <c r="I288" s="34"/>
      <c r="J288" s="38"/>
      <c r="K288" s="38"/>
      <c r="L288" s="38"/>
      <c r="M288" s="38"/>
      <c r="N288" s="38"/>
      <c r="O288" s="38"/>
      <c r="P288" s="38"/>
      <c r="Q288" s="38"/>
      <c r="R288" s="38"/>
      <c r="S288" s="38"/>
      <c r="T288" s="38"/>
    </row>
    <row r="289" spans="2:20" s="6" customFormat="1">
      <c r="B289" s="79"/>
      <c r="C289" s="79"/>
      <c r="D289" s="80"/>
      <c r="E289" s="405">
        <f>ROUND(IF(SUMIF('LoE - Yr1'!$A$10:$A$2962,$B289,'LoE - Yr1'!$I$10:$I$2962)=0,0,SUMIF('LoE - Yr1'!$A$10:$A$2962,$B289,'LoE - Yr1'!$I$10:$I$2962)),2)</f>
        <v>0</v>
      </c>
      <c r="F289" s="11"/>
      <c r="G289" s="413" t="str">
        <f t="shared" si="1"/>
        <v/>
      </c>
      <c r="H289" s="12"/>
      <c r="I289" s="34"/>
      <c r="J289" s="38"/>
      <c r="K289" s="38"/>
      <c r="L289" s="38"/>
      <c r="M289" s="38"/>
      <c r="N289" s="38"/>
      <c r="O289" s="38"/>
      <c r="P289" s="38"/>
      <c r="Q289" s="38"/>
      <c r="R289" s="38"/>
      <c r="S289" s="38"/>
      <c r="T289" s="38"/>
    </row>
    <row r="290" spans="2:20" s="6" customFormat="1">
      <c r="B290" s="79"/>
      <c r="C290" s="79"/>
      <c r="D290" s="80"/>
      <c r="E290" s="405">
        <f>ROUND(IF(SUMIF('LoE - Yr1'!$A$10:$A$2962,$B290,'LoE - Yr1'!$I$10:$I$2962)=0,0,SUMIF('LoE - Yr1'!$A$10:$A$2962,$B290,'LoE - Yr1'!$I$10:$I$2962)),2)</f>
        <v>0</v>
      </c>
      <c r="F290" s="11"/>
      <c r="G290" s="413" t="str">
        <f t="shared" si="1"/>
        <v/>
      </c>
      <c r="H290" s="12"/>
      <c r="I290" s="34"/>
      <c r="J290" s="38"/>
      <c r="K290" s="38"/>
      <c r="L290" s="38"/>
      <c r="M290" s="38"/>
      <c r="N290" s="38"/>
      <c r="O290" s="38"/>
      <c r="P290" s="38"/>
      <c r="Q290" s="38"/>
      <c r="R290" s="38"/>
      <c r="S290" s="38"/>
      <c r="T290" s="38"/>
    </row>
    <row r="291" spans="2:20" s="6" customFormat="1">
      <c r="B291" s="79"/>
      <c r="C291" s="79"/>
      <c r="D291" s="80"/>
      <c r="E291" s="405">
        <f>ROUND(IF(SUMIF('LoE - Yr1'!$A$10:$A$2962,$B291,'LoE - Yr1'!$I$10:$I$2962)=0,0,SUMIF('LoE - Yr1'!$A$10:$A$2962,$B291,'LoE - Yr1'!$I$10:$I$2962)),2)</f>
        <v>0</v>
      </c>
      <c r="F291" s="11"/>
      <c r="G291" s="413" t="str">
        <f t="shared" si="1"/>
        <v/>
      </c>
      <c r="H291" s="12"/>
      <c r="I291" s="34"/>
      <c r="J291" s="38"/>
      <c r="K291" s="38"/>
      <c r="L291" s="38"/>
      <c r="M291" s="38"/>
      <c r="N291" s="38"/>
      <c r="O291" s="38"/>
      <c r="P291" s="38"/>
      <c r="Q291" s="38"/>
      <c r="R291" s="38"/>
      <c r="S291" s="38"/>
      <c r="T291" s="38"/>
    </row>
    <row r="292" spans="2:20" s="6" customFormat="1">
      <c r="B292" s="79"/>
      <c r="C292" s="79"/>
      <c r="D292" s="80"/>
      <c r="E292" s="405">
        <f>ROUND(IF(SUMIF('LoE - Yr1'!$A$10:$A$2962,$B292,'LoE - Yr1'!$I$10:$I$2962)=0,0,SUMIF('LoE - Yr1'!$A$10:$A$2962,$B292,'LoE - Yr1'!$I$10:$I$2962)),2)</f>
        <v>0</v>
      </c>
      <c r="F292" s="11"/>
      <c r="G292" s="413" t="str">
        <f t="shared" si="1"/>
        <v/>
      </c>
      <c r="H292" s="12"/>
      <c r="I292" s="34"/>
      <c r="J292" s="38"/>
      <c r="K292" s="38"/>
      <c r="L292" s="38"/>
      <c r="M292" s="38"/>
      <c r="N292" s="38"/>
      <c r="O292" s="38"/>
      <c r="P292" s="38"/>
      <c r="Q292" s="38"/>
      <c r="R292" s="38"/>
      <c r="S292" s="38"/>
      <c r="T292" s="38"/>
    </row>
    <row r="293" spans="2:20" s="6" customFormat="1">
      <c r="B293" s="79"/>
      <c r="C293" s="79"/>
      <c r="D293" s="80"/>
      <c r="E293" s="405">
        <f>ROUND(IF(SUMIF('LoE - Yr1'!$A$10:$A$2962,$B293,'LoE - Yr1'!$I$10:$I$2962)=0,0,SUMIF('LoE - Yr1'!$A$10:$A$2962,$B293,'LoE - Yr1'!$I$10:$I$2962)),2)</f>
        <v>0</v>
      </c>
      <c r="F293" s="11"/>
      <c r="G293" s="413" t="str">
        <f t="shared" si="1"/>
        <v/>
      </c>
      <c r="H293" s="12"/>
      <c r="I293" s="34"/>
      <c r="J293" s="38"/>
      <c r="K293" s="38"/>
      <c r="L293" s="38"/>
      <c r="M293" s="38"/>
      <c r="N293" s="38"/>
      <c r="O293" s="38"/>
      <c r="P293" s="38"/>
      <c r="Q293" s="38"/>
      <c r="R293" s="38"/>
      <c r="S293" s="38"/>
      <c r="T293" s="38"/>
    </row>
    <row r="294" spans="2:20" s="6" customFormat="1">
      <c r="B294" s="79"/>
      <c r="C294" s="79"/>
      <c r="D294" s="80"/>
      <c r="E294" s="405">
        <f>ROUND(IF(SUMIF('LoE - Yr1'!$A$10:$A$2962,$B294,'LoE - Yr1'!$I$10:$I$2962)=0,0,SUMIF('LoE - Yr1'!$A$10:$A$2962,$B294,'LoE - Yr1'!$I$10:$I$2962)),2)</f>
        <v>0</v>
      </c>
      <c r="F294" s="11"/>
      <c r="G294" s="413" t="str">
        <f t="shared" si="1"/>
        <v/>
      </c>
      <c r="H294" s="12"/>
      <c r="I294" s="34"/>
      <c r="J294" s="38"/>
      <c r="K294" s="38"/>
      <c r="L294" s="38"/>
      <c r="M294" s="38"/>
      <c r="N294" s="38"/>
      <c r="O294" s="38"/>
      <c r="P294" s="38"/>
      <c r="Q294" s="38"/>
      <c r="R294" s="38"/>
      <c r="S294" s="38"/>
      <c r="T294" s="38"/>
    </row>
    <row r="295" spans="2:20" s="6" customFormat="1">
      <c r="B295" s="79"/>
      <c r="C295" s="79"/>
      <c r="D295" s="80"/>
      <c r="E295" s="405">
        <f>ROUND(IF(SUMIF('LoE - Yr1'!$A$10:$A$2962,$B295,'LoE - Yr1'!$I$10:$I$2962)=0,0,SUMIF('LoE - Yr1'!$A$10:$A$2962,$B295,'LoE - Yr1'!$I$10:$I$2962)),2)</f>
        <v>0</v>
      </c>
      <c r="F295" s="11"/>
      <c r="G295" s="413" t="str">
        <f t="shared" si="1"/>
        <v/>
      </c>
      <c r="H295" s="12"/>
      <c r="I295" s="34"/>
      <c r="J295" s="38"/>
      <c r="K295" s="38"/>
      <c r="L295" s="38"/>
      <c r="M295" s="38"/>
      <c r="N295" s="38"/>
      <c r="O295" s="38"/>
      <c r="P295" s="38"/>
      <c r="Q295" s="38"/>
      <c r="R295" s="38"/>
      <c r="S295" s="38"/>
      <c r="T295" s="38"/>
    </row>
    <row r="296" spans="2:20" s="6" customFormat="1">
      <c r="B296" s="79"/>
      <c r="C296" s="79"/>
      <c r="D296" s="80"/>
      <c r="E296" s="405">
        <f>ROUND(IF(SUMIF('LoE - Yr1'!$A$10:$A$2962,$B296,'LoE - Yr1'!$I$10:$I$2962)=0,0,SUMIF('LoE - Yr1'!$A$10:$A$2962,$B296,'LoE - Yr1'!$I$10:$I$2962)),2)</f>
        <v>0</v>
      </c>
      <c r="F296" s="11"/>
      <c r="G296" s="413" t="str">
        <f t="shared" si="1"/>
        <v/>
      </c>
      <c r="H296" s="12"/>
      <c r="I296" s="34"/>
      <c r="J296" s="38"/>
      <c r="K296" s="38"/>
      <c r="L296" s="38"/>
      <c r="M296" s="38"/>
      <c r="N296" s="38"/>
      <c r="O296" s="38"/>
      <c r="P296" s="38"/>
      <c r="Q296" s="38"/>
      <c r="R296" s="38"/>
      <c r="S296" s="38"/>
      <c r="T296" s="38"/>
    </row>
    <row r="297" spans="2:20" s="6" customFormat="1" ht="15" thickBot="1">
      <c r="B297" s="79"/>
      <c r="C297" s="79"/>
      <c r="D297" s="80"/>
      <c r="E297" s="405">
        <f>ROUND(IF(SUMIF('LoE - Yr1'!$A$10:$A$2962,$B297,'LoE - Yr1'!$I$10:$I$2962)=0,0,SUMIF('LoE - Yr1'!$A$10:$A$2962,$B297,'LoE - Yr1'!$I$10:$I$2962)),2)</f>
        <v>0</v>
      </c>
      <c r="F297" s="11"/>
      <c r="G297" s="413" t="str">
        <f t="shared" si="1"/>
        <v/>
      </c>
      <c r="H297" s="12"/>
      <c r="I297" s="34"/>
      <c r="J297" s="38"/>
      <c r="K297" s="38"/>
      <c r="L297" s="38"/>
      <c r="M297" s="38"/>
      <c r="N297" s="38"/>
      <c r="O297" s="38"/>
      <c r="P297" s="38"/>
      <c r="Q297" s="38"/>
      <c r="R297" s="38"/>
      <c r="S297" s="38"/>
      <c r="T297" s="38"/>
    </row>
    <row r="298" spans="2:20" s="6" customFormat="1" ht="15" thickBot="1">
      <c r="B298" s="81" t="s">
        <v>65</v>
      </c>
      <c r="C298" s="81" t="s">
        <v>131</v>
      </c>
      <c r="D298" s="401">
        <f>ROUND((D299),2)</f>
        <v>0</v>
      </c>
      <c r="E298" s="406" t="e">
        <f>ROUND((E299),2)</f>
        <v>#REF!</v>
      </c>
      <c r="F298" s="4"/>
      <c r="G298" s="414">
        <f>ROUND((G299),2)</f>
        <v>0</v>
      </c>
      <c r="H298" s="13"/>
      <c r="I298" s="33"/>
      <c r="J298" s="38"/>
      <c r="K298" s="38"/>
      <c r="L298" s="38"/>
      <c r="M298" s="38"/>
      <c r="N298" s="38"/>
      <c r="O298" s="38"/>
      <c r="P298" s="38"/>
      <c r="Q298" s="38"/>
      <c r="R298" s="38"/>
      <c r="S298" s="38"/>
      <c r="T298" s="38"/>
    </row>
    <row r="299" spans="2:20" s="6" customFormat="1" ht="15" thickBot="1">
      <c r="B299" s="78" t="s">
        <v>132</v>
      </c>
      <c r="C299" s="78" t="s">
        <v>133</v>
      </c>
      <c r="D299" s="400">
        <f>ROUND(SUM(D300:D302),2)</f>
        <v>0</v>
      </c>
      <c r="E299" s="403" t="e">
        <f>ROUND(SUM(E300:E302),2)</f>
        <v>#REF!</v>
      </c>
      <c r="F299" s="4"/>
      <c r="G299" s="411">
        <f>IFERROR(AVERAGE(G300:G302),0)</f>
        <v>0</v>
      </c>
      <c r="H299" s="5"/>
      <c r="I299" s="33"/>
      <c r="J299" s="38"/>
      <c r="K299" s="38"/>
      <c r="L299" s="38"/>
      <c r="M299" s="38"/>
      <c r="N299" s="38"/>
      <c r="O299" s="38"/>
      <c r="P299" s="38"/>
      <c r="Q299" s="38"/>
      <c r="R299" s="38"/>
      <c r="S299" s="38"/>
      <c r="T299" s="38"/>
    </row>
    <row r="300" spans="2:20" s="6" customFormat="1">
      <c r="B300" s="79"/>
      <c r="C300" s="79"/>
      <c r="D300" s="88"/>
      <c r="E300" s="404" t="e">
        <f>ROUND(IF(SUMIF(#REF!,$B300,#REF!)=0,0,SUMIF(#REF!,$B300,#REF!)),2)</f>
        <v>#REF!</v>
      </c>
      <c r="F300" s="9"/>
      <c r="G300" s="412" t="str">
        <f t="shared" ref="G300:G322" si="2">IF(D300=0,"",(E300/D300))</f>
        <v/>
      </c>
      <c r="H300" s="10"/>
      <c r="I300" s="34"/>
      <c r="J300" s="38"/>
      <c r="K300" s="38"/>
      <c r="L300" s="38"/>
      <c r="M300" s="38"/>
      <c r="N300" s="38"/>
      <c r="O300" s="38"/>
      <c r="P300" s="38"/>
      <c r="Q300" s="38"/>
      <c r="R300" s="38"/>
      <c r="S300" s="38"/>
      <c r="T300" s="38"/>
    </row>
    <row r="301" spans="2:20" s="6" customFormat="1">
      <c r="B301" s="79"/>
      <c r="C301" s="79"/>
      <c r="D301" s="80"/>
      <c r="E301" s="405" t="e">
        <f>ROUND(IF(SUMIF(#REF!,$B301,#REF!)=0,0,SUMIF(#REF!,$B301,#REF!)),2)</f>
        <v>#REF!</v>
      </c>
      <c r="F301" s="11"/>
      <c r="G301" s="413" t="str">
        <f t="shared" si="2"/>
        <v/>
      </c>
      <c r="H301" s="12"/>
      <c r="I301" s="34"/>
      <c r="J301" s="38"/>
      <c r="K301" s="38"/>
      <c r="L301" s="38"/>
      <c r="M301" s="38"/>
      <c r="N301" s="38"/>
      <c r="O301" s="38"/>
      <c r="P301" s="38"/>
      <c r="Q301" s="38"/>
      <c r="R301" s="38"/>
      <c r="S301" s="38"/>
      <c r="T301" s="38"/>
    </row>
    <row r="302" spans="2:20" s="6" customFormat="1">
      <c r="B302" s="79"/>
      <c r="C302" s="79"/>
      <c r="D302" s="80"/>
      <c r="E302" s="405" t="e">
        <f>ROUND(IF(SUMIF(#REF!,$B302,#REF!)=0,0,SUMIF(#REF!,$B302,#REF!)),2)</f>
        <v>#REF!</v>
      </c>
      <c r="F302" s="11"/>
      <c r="G302" s="413" t="str">
        <f t="shared" si="2"/>
        <v/>
      </c>
      <c r="H302" s="12"/>
      <c r="I302" s="34"/>
      <c r="J302" s="38"/>
      <c r="K302" s="38"/>
      <c r="L302" s="38"/>
      <c r="M302" s="38"/>
      <c r="N302" s="38"/>
      <c r="O302" s="38"/>
      <c r="P302" s="38"/>
      <c r="Q302" s="38"/>
      <c r="R302" s="38"/>
      <c r="S302" s="38"/>
      <c r="T302" s="38"/>
    </row>
    <row r="303" spans="2:20" s="6" customFormat="1">
      <c r="B303" s="79"/>
      <c r="C303" s="79"/>
      <c r="D303" s="80"/>
      <c r="E303" s="405" t="e">
        <f>ROUND(IF(SUMIF(#REF!,$B303,#REF!)=0,0,SUMIF(#REF!,$B303,#REF!)),2)</f>
        <v>#REF!</v>
      </c>
      <c r="F303" s="11"/>
      <c r="G303" s="413" t="str">
        <f t="shared" si="2"/>
        <v/>
      </c>
      <c r="H303" s="12"/>
      <c r="I303" s="34"/>
      <c r="J303" s="38"/>
      <c r="K303" s="38"/>
      <c r="L303" s="38"/>
      <c r="M303" s="38"/>
      <c r="N303" s="38"/>
      <c r="O303" s="38"/>
      <c r="P303" s="38"/>
      <c r="Q303" s="38"/>
      <c r="R303" s="38"/>
      <c r="S303" s="38"/>
      <c r="T303" s="38"/>
    </row>
    <row r="304" spans="2:20" s="6" customFormat="1">
      <c r="B304" s="79"/>
      <c r="C304" s="79"/>
      <c r="D304" s="80"/>
      <c r="E304" s="405">
        <f>ROUND(IF(SUMIF('LoE - Yr1'!$A$10:$A$2962,$B304,'LoE - Yr1'!$I$10:$I$2962)=0,0,SUMIF('LoE - Yr1'!$A$10:$A$2962,$B304,'LoE - Yr1'!$I$10:$I$2962)),2)</f>
        <v>0</v>
      </c>
      <c r="F304" s="11"/>
      <c r="G304" s="413" t="str">
        <f t="shared" si="2"/>
        <v/>
      </c>
      <c r="H304" s="12"/>
      <c r="I304" s="34"/>
      <c r="J304" s="38"/>
      <c r="K304" s="38"/>
      <c r="L304" s="38"/>
      <c r="M304" s="38"/>
      <c r="N304" s="38"/>
      <c r="O304" s="38"/>
      <c r="P304" s="38"/>
      <c r="Q304" s="38"/>
      <c r="R304" s="38"/>
      <c r="S304" s="38"/>
      <c r="T304" s="38"/>
    </row>
    <row r="305" spans="2:20" s="6" customFormat="1">
      <c r="B305" s="79"/>
      <c r="C305" s="79"/>
      <c r="D305" s="80"/>
      <c r="E305" s="405">
        <f>ROUND(IF(SUMIF('LoE - Yr1'!$A$10:$A$2962,$B305,'LoE - Yr1'!$I$10:$I$2962)=0,0,SUMIF('LoE - Yr1'!$A$10:$A$2962,$B305,'LoE - Yr1'!$I$10:$I$2962)),2)</f>
        <v>0</v>
      </c>
      <c r="F305" s="11"/>
      <c r="G305" s="413" t="str">
        <f t="shared" si="2"/>
        <v/>
      </c>
      <c r="H305" s="12"/>
      <c r="I305" s="34"/>
      <c r="J305" s="38"/>
      <c r="K305" s="38"/>
      <c r="L305" s="38"/>
      <c r="M305" s="38"/>
      <c r="N305" s="38"/>
      <c r="O305" s="38"/>
      <c r="P305" s="38"/>
      <c r="Q305" s="38"/>
      <c r="R305" s="38"/>
      <c r="S305" s="38"/>
      <c r="T305" s="38"/>
    </row>
    <row r="306" spans="2:20" s="6" customFormat="1">
      <c r="B306" s="79"/>
      <c r="C306" s="79"/>
      <c r="D306" s="80"/>
      <c r="E306" s="405">
        <f>ROUND(IF(SUMIF('LoE - Yr1'!$A$10:$A$2962,$B306,'LoE - Yr1'!$I$10:$I$2962)=0,0,SUMIF('LoE - Yr1'!$A$10:$A$2962,$B306,'LoE - Yr1'!$I$10:$I$2962)),2)</f>
        <v>0</v>
      </c>
      <c r="F306" s="11"/>
      <c r="G306" s="413" t="str">
        <f t="shared" si="2"/>
        <v/>
      </c>
      <c r="H306" s="12"/>
      <c r="I306" s="34"/>
      <c r="J306" s="38"/>
      <c r="K306" s="38"/>
      <c r="L306" s="38"/>
      <c r="M306" s="38"/>
      <c r="N306" s="38"/>
      <c r="O306" s="38"/>
      <c r="P306" s="38"/>
      <c r="Q306" s="38"/>
      <c r="R306" s="38"/>
      <c r="S306" s="38"/>
      <c r="T306" s="38"/>
    </row>
    <row r="307" spans="2:20" s="6" customFormat="1">
      <c r="B307" s="79"/>
      <c r="C307" s="79"/>
      <c r="D307" s="80"/>
      <c r="E307" s="405">
        <f>ROUND(IF(SUMIF('LoE - Yr1'!$A$10:$A$2962,$B307,'LoE - Yr1'!$I$10:$I$2962)=0,0,SUMIF('LoE - Yr1'!$A$10:$A$2962,$B307,'LoE - Yr1'!$I$10:$I$2962)),2)</f>
        <v>0</v>
      </c>
      <c r="F307" s="11"/>
      <c r="G307" s="413" t="str">
        <f t="shared" si="2"/>
        <v/>
      </c>
      <c r="H307" s="12"/>
      <c r="I307" s="34"/>
      <c r="J307" s="38"/>
      <c r="K307" s="38"/>
      <c r="L307" s="38"/>
      <c r="M307" s="38"/>
      <c r="N307" s="38"/>
      <c r="O307" s="38"/>
      <c r="P307" s="38"/>
      <c r="Q307" s="38"/>
      <c r="R307" s="38"/>
      <c r="S307" s="38"/>
      <c r="T307" s="38"/>
    </row>
    <row r="308" spans="2:20" s="6" customFormat="1">
      <c r="B308" s="79"/>
      <c r="C308" s="79"/>
      <c r="D308" s="80"/>
      <c r="E308" s="405">
        <f>ROUND(IF(SUMIF('LoE - Yr1'!$A$10:$A$2962,$B308,'LoE - Yr1'!$I$10:$I$2962)=0,0,SUMIF('LoE - Yr1'!$A$10:$A$2962,$B308,'LoE - Yr1'!$I$10:$I$2962)),2)</f>
        <v>0</v>
      </c>
      <c r="F308" s="11"/>
      <c r="G308" s="413" t="str">
        <f t="shared" si="2"/>
        <v/>
      </c>
      <c r="H308" s="12"/>
      <c r="I308" s="34"/>
      <c r="J308" s="38"/>
      <c r="K308" s="38"/>
      <c r="L308" s="38"/>
      <c r="M308" s="38"/>
      <c r="N308" s="38"/>
      <c r="O308" s="38"/>
      <c r="P308" s="38"/>
      <c r="Q308" s="38"/>
      <c r="R308" s="38"/>
      <c r="S308" s="38"/>
      <c r="T308" s="38"/>
    </row>
    <row r="309" spans="2:20" s="6" customFormat="1">
      <c r="B309" s="79"/>
      <c r="C309" s="79"/>
      <c r="D309" s="80"/>
      <c r="E309" s="405">
        <f>ROUND(IF(SUMIF('LoE - Yr1'!$A$10:$A$2962,$B309,'LoE - Yr1'!$I$10:$I$2962)=0,0,SUMIF('LoE - Yr1'!$A$10:$A$2962,$B309,'LoE - Yr1'!$I$10:$I$2962)),2)</f>
        <v>0</v>
      </c>
      <c r="F309" s="11"/>
      <c r="G309" s="413" t="str">
        <f t="shared" si="2"/>
        <v/>
      </c>
      <c r="H309" s="12"/>
      <c r="I309" s="34"/>
      <c r="J309" s="38"/>
      <c r="K309" s="38"/>
      <c r="L309" s="38"/>
      <c r="M309" s="38"/>
      <c r="N309" s="38"/>
      <c r="O309" s="38"/>
      <c r="P309" s="38"/>
      <c r="Q309" s="38"/>
      <c r="R309" s="38"/>
      <c r="S309" s="38"/>
      <c r="T309" s="38"/>
    </row>
    <row r="310" spans="2:20" s="6" customFormat="1">
      <c r="B310" s="79"/>
      <c r="C310" s="79"/>
      <c r="D310" s="80"/>
      <c r="E310" s="405">
        <f>ROUND(IF(SUMIF('LoE - Yr1'!$A$10:$A$2962,$B310,'LoE - Yr1'!$I$10:$I$2962)=0,0,SUMIF('LoE - Yr1'!$A$10:$A$2962,$B310,'LoE - Yr1'!$I$10:$I$2962)),2)</f>
        <v>0</v>
      </c>
      <c r="F310" s="11"/>
      <c r="G310" s="413" t="str">
        <f t="shared" si="2"/>
        <v/>
      </c>
      <c r="H310" s="12"/>
      <c r="I310" s="34"/>
      <c r="J310" s="38"/>
      <c r="K310" s="38"/>
      <c r="L310" s="38"/>
      <c r="M310" s="38"/>
      <c r="N310" s="38"/>
      <c r="O310" s="38"/>
      <c r="P310" s="38"/>
      <c r="Q310" s="38"/>
      <c r="R310" s="38"/>
      <c r="S310" s="38"/>
      <c r="T310" s="38"/>
    </row>
    <row r="311" spans="2:20" s="6" customFormat="1">
      <c r="B311" s="79"/>
      <c r="C311" s="79"/>
      <c r="D311" s="80"/>
      <c r="E311" s="405">
        <f>ROUND(IF(SUMIF('LoE - Yr1'!$A$10:$A$2962,$B311,'LoE - Yr1'!$I$10:$I$2962)=0,0,SUMIF('LoE - Yr1'!$A$10:$A$2962,$B311,'LoE - Yr1'!$I$10:$I$2962)),2)</f>
        <v>0</v>
      </c>
      <c r="F311" s="11"/>
      <c r="G311" s="413" t="str">
        <f t="shared" si="2"/>
        <v/>
      </c>
      <c r="H311" s="12"/>
      <c r="I311" s="34"/>
      <c r="J311" s="38"/>
      <c r="K311" s="38"/>
      <c r="L311" s="38"/>
      <c r="M311" s="38"/>
      <c r="N311" s="38"/>
      <c r="O311" s="38"/>
      <c r="P311" s="38"/>
      <c r="Q311" s="38"/>
      <c r="R311" s="38"/>
      <c r="S311" s="38"/>
      <c r="T311" s="38"/>
    </row>
    <row r="312" spans="2:20" s="6" customFormat="1">
      <c r="B312" s="79"/>
      <c r="C312" s="79"/>
      <c r="D312" s="80"/>
      <c r="E312" s="405">
        <f>ROUND(IF(SUMIF('LoE - Yr1'!$A$10:$A$2962,$B312,'LoE - Yr1'!$I$10:$I$2962)=0,0,SUMIF('LoE - Yr1'!$A$10:$A$2962,$B312,'LoE - Yr1'!$I$10:$I$2962)),2)</f>
        <v>0</v>
      </c>
      <c r="F312" s="11"/>
      <c r="G312" s="413" t="str">
        <f t="shared" si="2"/>
        <v/>
      </c>
      <c r="H312" s="12"/>
      <c r="I312" s="34"/>
      <c r="J312" s="38"/>
      <c r="K312" s="38"/>
      <c r="L312" s="38"/>
      <c r="M312" s="38"/>
      <c r="N312" s="38"/>
      <c r="O312" s="38"/>
      <c r="P312" s="38"/>
      <c r="Q312" s="38"/>
      <c r="R312" s="38"/>
      <c r="S312" s="38"/>
      <c r="T312" s="38"/>
    </row>
    <row r="313" spans="2:20" s="6" customFormat="1">
      <c r="B313" s="79"/>
      <c r="C313" s="79"/>
      <c r="D313" s="80"/>
      <c r="E313" s="405">
        <f>ROUND(IF(SUMIF('LoE - Yr1'!$A$10:$A$2962,$B313,'LoE - Yr1'!$I$10:$I$2962)=0,0,SUMIF('LoE - Yr1'!$A$10:$A$2962,$B313,'LoE - Yr1'!$I$10:$I$2962)),2)</f>
        <v>0</v>
      </c>
      <c r="F313" s="11"/>
      <c r="G313" s="413" t="str">
        <f t="shared" si="2"/>
        <v/>
      </c>
      <c r="H313" s="12"/>
      <c r="I313" s="34"/>
      <c r="J313" s="38"/>
      <c r="K313" s="38"/>
      <c r="L313" s="38"/>
      <c r="M313" s="38"/>
      <c r="N313" s="38"/>
      <c r="O313" s="38"/>
      <c r="P313" s="38"/>
      <c r="Q313" s="38"/>
      <c r="R313" s="38"/>
      <c r="S313" s="38"/>
      <c r="T313" s="38"/>
    </row>
    <row r="314" spans="2:20" s="6" customFormat="1">
      <c r="B314" s="79"/>
      <c r="C314" s="79"/>
      <c r="D314" s="80"/>
      <c r="E314" s="405">
        <f>ROUND(IF(SUMIF('LoE - Yr1'!$A$10:$A$2962,$B314,'LoE - Yr1'!$I$10:$I$2962)=0,0,SUMIF('LoE - Yr1'!$A$10:$A$2962,$B314,'LoE - Yr1'!$I$10:$I$2962)),2)</f>
        <v>0</v>
      </c>
      <c r="F314" s="11"/>
      <c r="G314" s="413" t="str">
        <f t="shared" si="2"/>
        <v/>
      </c>
      <c r="H314" s="12"/>
      <c r="I314" s="34"/>
      <c r="J314" s="38"/>
      <c r="K314" s="38"/>
      <c r="L314" s="38"/>
      <c r="M314" s="38"/>
      <c r="N314" s="38"/>
      <c r="O314" s="38"/>
      <c r="P314" s="38"/>
      <c r="Q314" s="38"/>
      <c r="R314" s="38"/>
      <c r="S314" s="38"/>
      <c r="T314" s="38"/>
    </row>
    <row r="315" spans="2:20" s="6" customFormat="1">
      <c r="B315" s="79"/>
      <c r="C315" s="79"/>
      <c r="D315" s="80"/>
      <c r="E315" s="405">
        <f>ROUND(IF(SUMIF('LoE - Yr1'!$A$10:$A$2962,$B315,'LoE - Yr1'!$I$10:$I$2962)=0,0,SUMIF('LoE - Yr1'!$A$10:$A$2962,$B315,'LoE - Yr1'!$I$10:$I$2962)),2)</f>
        <v>0</v>
      </c>
      <c r="F315" s="11"/>
      <c r="G315" s="413" t="str">
        <f t="shared" si="2"/>
        <v/>
      </c>
      <c r="H315" s="12"/>
      <c r="I315" s="34"/>
      <c r="J315" s="38"/>
      <c r="K315" s="38"/>
      <c r="L315" s="38"/>
      <c r="M315" s="38"/>
      <c r="N315" s="38"/>
      <c r="O315" s="38"/>
      <c r="P315" s="38"/>
      <c r="Q315" s="38"/>
      <c r="R315" s="38"/>
      <c r="S315" s="38"/>
      <c r="T315" s="38"/>
    </row>
    <row r="316" spans="2:20" s="6" customFormat="1">
      <c r="B316" s="79"/>
      <c r="C316" s="79"/>
      <c r="D316" s="80"/>
      <c r="E316" s="405">
        <f>ROUND(IF(SUMIF('LoE - Yr1'!$A$10:$A$2962,$B316,'LoE - Yr1'!$I$10:$I$2962)=0,0,SUMIF('LoE - Yr1'!$A$10:$A$2962,$B316,'LoE - Yr1'!$I$10:$I$2962)),2)</f>
        <v>0</v>
      </c>
      <c r="F316" s="11"/>
      <c r="G316" s="413" t="str">
        <f t="shared" si="2"/>
        <v/>
      </c>
      <c r="H316" s="12"/>
      <c r="I316" s="34"/>
      <c r="J316" s="38"/>
      <c r="K316" s="38"/>
      <c r="L316" s="38"/>
      <c r="M316" s="38"/>
      <c r="N316" s="38"/>
      <c r="O316" s="38"/>
      <c r="P316" s="38"/>
      <c r="Q316" s="38"/>
      <c r="R316" s="38"/>
      <c r="S316" s="38"/>
      <c r="T316" s="38"/>
    </row>
    <row r="317" spans="2:20" s="6" customFormat="1">
      <c r="B317" s="79"/>
      <c r="C317" s="79"/>
      <c r="D317" s="80"/>
      <c r="E317" s="405">
        <f>ROUND(IF(SUMIF('LoE - Yr1'!$A$10:$A$2962,$B317,'LoE - Yr1'!$I$10:$I$2962)=0,0,SUMIF('LoE - Yr1'!$A$10:$A$2962,$B317,'LoE - Yr1'!$I$10:$I$2962)),2)</f>
        <v>0</v>
      </c>
      <c r="F317" s="11"/>
      <c r="G317" s="413" t="str">
        <f t="shared" si="2"/>
        <v/>
      </c>
      <c r="H317" s="12"/>
      <c r="I317" s="34"/>
      <c r="J317" s="38"/>
      <c r="K317" s="38"/>
      <c r="L317" s="38"/>
      <c r="M317" s="38"/>
      <c r="N317" s="38"/>
      <c r="O317" s="38"/>
      <c r="P317" s="38"/>
      <c r="Q317" s="38"/>
      <c r="R317" s="38"/>
      <c r="S317" s="38"/>
      <c r="T317" s="38"/>
    </row>
    <row r="318" spans="2:20" s="6" customFormat="1">
      <c r="B318" s="79"/>
      <c r="C318" s="79"/>
      <c r="D318" s="80"/>
      <c r="E318" s="405">
        <f>ROUND(IF(SUMIF('LoE - Yr1'!$A$10:$A$2962,$B318,'LoE - Yr1'!$I$10:$I$2962)=0,0,SUMIF('LoE - Yr1'!$A$10:$A$2962,$B318,'LoE - Yr1'!$I$10:$I$2962)),2)</f>
        <v>0</v>
      </c>
      <c r="F318" s="11"/>
      <c r="G318" s="413" t="str">
        <f t="shared" si="2"/>
        <v/>
      </c>
      <c r="H318" s="12"/>
      <c r="I318" s="34"/>
      <c r="J318" s="38"/>
      <c r="K318" s="38"/>
      <c r="L318" s="38"/>
      <c r="M318" s="38"/>
      <c r="N318" s="38"/>
      <c r="O318" s="38"/>
      <c r="P318" s="38"/>
      <c r="Q318" s="38"/>
      <c r="R318" s="38"/>
      <c r="S318" s="38"/>
      <c r="T318" s="38"/>
    </row>
    <row r="319" spans="2:20" s="6" customFormat="1">
      <c r="B319" s="79"/>
      <c r="C319" s="79"/>
      <c r="D319" s="80"/>
      <c r="E319" s="405">
        <f>ROUND(IF(SUMIF('LoE - Yr1'!$A$10:$A$2962,$B319,'LoE - Yr1'!$I$10:$I$2962)=0,0,SUMIF('LoE - Yr1'!$A$10:$A$2962,$B319,'LoE - Yr1'!$I$10:$I$2962)),2)</f>
        <v>0</v>
      </c>
      <c r="F319" s="11"/>
      <c r="G319" s="413" t="str">
        <f t="shared" si="2"/>
        <v/>
      </c>
      <c r="H319" s="12"/>
      <c r="I319" s="34"/>
      <c r="J319" s="38"/>
      <c r="K319" s="38"/>
      <c r="L319" s="38"/>
      <c r="M319" s="38"/>
      <c r="N319" s="38"/>
      <c r="O319" s="38"/>
      <c r="P319" s="38"/>
      <c r="Q319" s="38"/>
      <c r="R319" s="38"/>
      <c r="S319" s="38"/>
      <c r="T319" s="38"/>
    </row>
    <row r="320" spans="2:20" s="6" customFormat="1">
      <c r="B320" s="79"/>
      <c r="C320" s="79"/>
      <c r="D320" s="80"/>
      <c r="E320" s="405">
        <f>ROUND(IF(SUMIF('LoE - Yr1'!$A$10:$A$2962,$B320,'LoE - Yr1'!$I$10:$I$2962)=0,0,SUMIF('LoE - Yr1'!$A$10:$A$2962,$B320,'LoE - Yr1'!$I$10:$I$2962)),2)</f>
        <v>0</v>
      </c>
      <c r="F320" s="11"/>
      <c r="G320" s="413" t="str">
        <f t="shared" si="2"/>
        <v/>
      </c>
      <c r="H320" s="12"/>
      <c r="I320" s="34"/>
      <c r="J320" s="38"/>
      <c r="K320" s="38"/>
      <c r="L320" s="38"/>
      <c r="M320" s="38"/>
      <c r="N320" s="38"/>
      <c r="O320" s="38"/>
      <c r="P320" s="38"/>
      <c r="Q320" s="38"/>
      <c r="R320" s="38"/>
      <c r="S320" s="38"/>
      <c r="T320" s="38"/>
    </row>
    <row r="321" spans="2:20" s="6" customFormat="1">
      <c r="B321" s="79"/>
      <c r="C321" s="79"/>
      <c r="D321" s="80"/>
      <c r="E321" s="405">
        <f>ROUND(IF(SUMIF('LoE - Yr1'!$A$10:$A$2962,$B321,'LoE - Yr1'!$I$10:$I$2962)=0,0,SUMIF('LoE - Yr1'!$A$10:$A$2962,$B321,'LoE - Yr1'!$I$10:$I$2962)),2)</f>
        <v>0</v>
      </c>
      <c r="F321" s="11"/>
      <c r="G321" s="413" t="str">
        <f t="shared" si="2"/>
        <v/>
      </c>
      <c r="H321" s="12"/>
      <c r="I321" s="34"/>
      <c r="J321" s="38"/>
      <c r="K321" s="38"/>
      <c r="L321" s="38"/>
      <c r="M321" s="38"/>
      <c r="N321" s="38"/>
      <c r="O321" s="38"/>
      <c r="P321" s="38"/>
      <c r="Q321" s="38"/>
      <c r="R321" s="38"/>
      <c r="S321" s="38"/>
      <c r="T321" s="38"/>
    </row>
    <row r="322" spans="2:20" s="6" customFormat="1" ht="15" thickBot="1">
      <c r="B322" s="79"/>
      <c r="C322" s="79"/>
      <c r="D322" s="80"/>
      <c r="E322" s="405">
        <f>ROUND(IF(SUMIF('LoE - Yr1'!$A$10:$A$2962,$B322,'LoE - Yr1'!$I$10:$I$2962)=0,0,SUMIF('LoE - Yr1'!$A$10:$A$2962,$B322,'LoE - Yr1'!$I$10:$I$2962)),2)</f>
        <v>0</v>
      </c>
      <c r="F322" s="11"/>
      <c r="G322" s="413" t="str">
        <f t="shared" si="2"/>
        <v/>
      </c>
      <c r="H322" s="12"/>
      <c r="I322" s="34"/>
      <c r="J322" s="38"/>
      <c r="K322" s="38"/>
      <c r="L322" s="38"/>
      <c r="M322" s="38"/>
      <c r="N322" s="38"/>
      <c r="O322" s="38"/>
      <c r="P322" s="38"/>
      <c r="Q322" s="38"/>
      <c r="R322" s="38"/>
      <c r="S322" s="38"/>
      <c r="T322" s="38"/>
    </row>
    <row r="323" spans="2:20" s="6" customFormat="1" ht="15" thickBot="1">
      <c r="B323" s="81" t="s">
        <v>71</v>
      </c>
      <c r="C323" s="81" t="s">
        <v>134</v>
      </c>
      <c r="D323" s="401">
        <f>ROUND((D324),2)</f>
        <v>0</v>
      </c>
      <c r="E323" s="406" t="e">
        <f>ROUND((E324),2)</f>
        <v>#REF!</v>
      </c>
      <c r="F323" s="4"/>
      <c r="G323" s="414">
        <f>ROUND((G324),2)</f>
        <v>0</v>
      </c>
      <c r="H323" s="13"/>
      <c r="I323" s="33"/>
      <c r="J323" s="38"/>
      <c r="K323" s="38"/>
      <c r="L323" s="38"/>
      <c r="M323" s="38"/>
      <c r="N323" s="38"/>
      <c r="O323" s="38"/>
      <c r="P323" s="38"/>
      <c r="Q323" s="38"/>
      <c r="R323" s="38"/>
      <c r="S323" s="38"/>
      <c r="T323" s="38"/>
    </row>
    <row r="324" spans="2:20" s="6" customFormat="1" ht="15" thickBot="1">
      <c r="B324" s="78" t="s">
        <v>135</v>
      </c>
      <c r="C324" s="78" t="s">
        <v>136</v>
      </c>
      <c r="D324" s="400">
        <f>ROUND(SUM(D325:D346),2)</f>
        <v>0</v>
      </c>
      <c r="E324" s="403" t="e">
        <f>ROUND(SUM(E325:E346),2)</f>
        <v>#REF!</v>
      </c>
      <c r="F324" s="4"/>
      <c r="G324" s="411">
        <f>IFERROR(AVERAGE(G325:G346),0)</f>
        <v>0</v>
      </c>
      <c r="H324" s="5"/>
      <c r="I324" s="33"/>
      <c r="J324" s="38"/>
      <c r="K324" s="38"/>
      <c r="L324" s="38"/>
      <c r="M324" s="38"/>
      <c r="N324" s="38"/>
      <c r="O324" s="38"/>
      <c r="P324" s="38"/>
      <c r="Q324" s="38"/>
      <c r="R324" s="38"/>
      <c r="S324" s="38"/>
      <c r="T324" s="38"/>
    </row>
    <row r="325" spans="2:20" s="6" customFormat="1">
      <c r="B325" s="79"/>
      <c r="C325" s="79"/>
      <c r="D325" s="88"/>
      <c r="E325" s="404" t="e">
        <f>ROUND(IF(SUMIF(#REF!,$B325,#REF!)=0,0,SUMIF(#REF!,$B325,#REF!)),2)</f>
        <v>#REF!</v>
      </c>
      <c r="F325" s="9"/>
      <c r="G325" s="412" t="str">
        <f t="shared" ref="G325:G346" si="3">IF(D325=0,"",(E325/D325))</f>
        <v/>
      </c>
      <c r="H325" s="10"/>
      <c r="I325" s="34"/>
      <c r="J325" s="38"/>
      <c r="K325" s="38"/>
      <c r="L325" s="38"/>
      <c r="M325" s="38"/>
      <c r="N325" s="38"/>
      <c r="O325" s="38"/>
      <c r="P325" s="38"/>
      <c r="Q325" s="38"/>
      <c r="R325" s="38"/>
      <c r="S325" s="38"/>
      <c r="T325" s="38"/>
    </row>
    <row r="326" spans="2:20" s="6" customFormat="1">
      <c r="B326" s="79"/>
      <c r="C326" s="79"/>
      <c r="D326" s="80"/>
      <c r="E326" s="405" t="e">
        <f>ROUND(IF(SUMIF(#REF!,$B326,#REF!)=0,0,SUMIF(#REF!,$B326,#REF!)),2)</f>
        <v>#REF!</v>
      </c>
      <c r="F326" s="11"/>
      <c r="G326" s="413" t="str">
        <f t="shared" si="3"/>
        <v/>
      </c>
      <c r="H326" s="12"/>
      <c r="I326" s="34"/>
      <c r="J326" s="38"/>
      <c r="K326" s="38"/>
      <c r="L326" s="38"/>
      <c r="M326" s="38"/>
      <c r="N326" s="38"/>
      <c r="O326" s="38"/>
      <c r="P326" s="38"/>
      <c r="Q326" s="38"/>
      <c r="R326" s="38"/>
      <c r="S326" s="38"/>
      <c r="T326" s="38"/>
    </row>
    <row r="327" spans="2:20" s="6" customFormat="1">
      <c r="B327" s="79"/>
      <c r="C327" s="79"/>
      <c r="D327" s="80"/>
      <c r="E327" s="405" t="e">
        <f>ROUND(IF(SUMIF(#REF!,$B327,#REF!)=0,0,SUMIF(#REF!,$B327,#REF!)),2)</f>
        <v>#REF!</v>
      </c>
      <c r="F327" s="11"/>
      <c r="G327" s="413" t="str">
        <f t="shared" si="3"/>
        <v/>
      </c>
      <c r="H327" s="12"/>
      <c r="I327" s="34"/>
      <c r="J327" s="38"/>
      <c r="K327" s="38"/>
      <c r="L327" s="38"/>
      <c r="M327" s="38"/>
      <c r="N327" s="38"/>
      <c r="O327" s="38"/>
      <c r="P327" s="38"/>
      <c r="Q327" s="38"/>
      <c r="R327" s="38"/>
      <c r="S327" s="38"/>
      <c r="T327" s="38"/>
    </row>
    <row r="328" spans="2:20" s="6" customFormat="1">
      <c r="B328" s="79"/>
      <c r="C328" s="79"/>
      <c r="D328" s="80"/>
      <c r="E328" s="405">
        <f>ROUND(IF(SUMIF('LoE - Yr1'!$A$10:$A$2962,$B328,'LoE - Yr1'!$I$10:$I$2962)=0,0,SUMIF('LoE - Yr1'!$A$10:$A$2962,$B328,'LoE - Yr1'!$I$10:$I$2962)),2)</f>
        <v>0</v>
      </c>
      <c r="F328" s="11"/>
      <c r="G328" s="413" t="str">
        <f t="shared" si="3"/>
        <v/>
      </c>
      <c r="H328" s="12"/>
      <c r="I328" s="34"/>
      <c r="J328" s="38"/>
      <c r="K328" s="38"/>
      <c r="L328" s="38"/>
      <c r="M328" s="38"/>
      <c r="N328" s="38"/>
      <c r="O328" s="38"/>
      <c r="P328" s="38"/>
      <c r="Q328" s="38"/>
      <c r="R328" s="38"/>
      <c r="S328" s="38"/>
      <c r="T328" s="38"/>
    </row>
    <row r="329" spans="2:20" s="6" customFormat="1">
      <c r="B329" s="79"/>
      <c r="C329" s="79"/>
      <c r="D329" s="80"/>
      <c r="E329" s="405">
        <f>ROUND(IF(SUMIF('LoE - Yr1'!$A$10:$A$2962,$B329,'LoE - Yr1'!$I$10:$I$2962)=0,0,SUMIF('LoE - Yr1'!$A$10:$A$2962,$B329,'LoE - Yr1'!$I$10:$I$2962)),2)</f>
        <v>0</v>
      </c>
      <c r="F329" s="11"/>
      <c r="G329" s="413" t="str">
        <f t="shared" si="3"/>
        <v/>
      </c>
      <c r="H329" s="12"/>
      <c r="I329" s="34"/>
      <c r="J329" s="38"/>
      <c r="K329" s="38"/>
      <c r="L329" s="38"/>
      <c r="M329" s="38"/>
      <c r="N329" s="38"/>
      <c r="O329" s="38"/>
      <c r="P329" s="38"/>
      <c r="Q329" s="38"/>
      <c r="R329" s="38"/>
      <c r="S329" s="38"/>
      <c r="T329" s="38"/>
    </row>
    <row r="330" spans="2:20" s="6" customFormat="1">
      <c r="B330" s="79"/>
      <c r="C330" s="79"/>
      <c r="D330" s="80"/>
      <c r="E330" s="405">
        <f>ROUND(IF(SUMIF('LoE - Yr1'!$A$10:$A$2962,$B330,'LoE - Yr1'!$I$10:$I$2962)=0,0,SUMIF('LoE - Yr1'!$A$10:$A$2962,$B330,'LoE - Yr1'!$I$10:$I$2962)),2)</f>
        <v>0</v>
      </c>
      <c r="F330" s="11"/>
      <c r="G330" s="413" t="str">
        <f t="shared" si="3"/>
        <v/>
      </c>
      <c r="H330" s="12"/>
      <c r="I330" s="34"/>
      <c r="J330" s="38"/>
      <c r="K330" s="38"/>
      <c r="L330" s="38"/>
      <c r="M330" s="38"/>
      <c r="N330" s="38"/>
      <c r="O330" s="38"/>
      <c r="P330" s="38"/>
      <c r="Q330" s="38"/>
      <c r="R330" s="38"/>
      <c r="S330" s="38"/>
      <c r="T330" s="38"/>
    </row>
    <row r="331" spans="2:20" s="6" customFormat="1">
      <c r="B331" s="79"/>
      <c r="C331" s="79"/>
      <c r="D331" s="80"/>
      <c r="E331" s="405">
        <f>ROUND(IF(SUMIF('LoE - Yr1'!$A$10:$A$2962,$B331,'LoE - Yr1'!$I$10:$I$2962)=0,0,SUMIF('LoE - Yr1'!$A$10:$A$2962,$B331,'LoE - Yr1'!$I$10:$I$2962)),2)</f>
        <v>0</v>
      </c>
      <c r="F331" s="11"/>
      <c r="G331" s="413" t="str">
        <f t="shared" si="3"/>
        <v/>
      </c>
      <c r="H331" s="12"/>
      <c r="I331" s="34"/>
      <c r="J331" s="38"/>
      <c r="K331" s="38"/>
      <c r="L331" s="38"/>
      <c r="M331" s="38"/>
      <c r="N331" s="38"/>
      <c r="O331" s="38"/>
      <c r="P331" s="38"/>
      <c r="Q331" s="38"/>
      <c r="R331" s="38"/>
      <c r="S331" s="38"/>
      <c r="T331" s="38"/>
    </row>
    <row r="332" spans="2:20" s="6" customFormat="1">
      <c r="B332" s="79"/>
      <c r="C332" s="79"/>
      <c r="D332" s="80"/>
      <c r="E332" s="405">
        <f>ROUND(IF(SUMIF('LoE - Yr1'!$A$10:$A$2962,$B332,'LoE - Yr1'!$I$10:$I$2962)=0,0,SUMIF('LoE - Yr1'!$A$10:$A$2962,$B332,'LoE - Yr1'!$I$10:$I$2962)),2)</f>
        <v>0</v>
      </c>
      <c r="F332" s="11"/>
      <c r="G332" s="413" t="str">
        <f t="shared" si="3"/>
        <v/>
      </c>
      <c r="H332" s="12"/>
      <c r="I332" s="34"/>
      <c r="J332" s="38"/>
      <c r="K332" s="38"/>
      <c r="L332" s="38"/>
      <c r="M332" s="38"/>
      <c r="N332" s="38"/>
      <c r="O332" s="38"/>
      <c r="P332" s="38"/>
      <c r="Q332" s="38"/>
      <c r="R332" s="38"/>
      <c r="S332" s="38"/>
      <c r="T332" s="38"/>
    </row>
    <row r="333" spans="2:20" s="6" customFormat="1">
      <c r="B333" s="79"/>
      <c r="C333" s="79"/>
      <c r="D333" s="80"/>
      <c r="E333" s="405">
        <f>ROUND(IF(SUMIF('LoE - Yr1'!$A$10:$A$2962,$B333,'LoE - Yr1'!$I$10:$I$2962)=0,0,SUMIF('LoE - Yr1'!$A$10:$A$2962,$B333,'LoE - Yr1'!$I$10:$I$2962)),2)</f>
        <v>0</v>
      </c>
      <c r="F333" s="11"/>
      <c r="G333" s="413" t="str">
        <f t="shared" si="3"/>
        <v/>
      </c>
      <c r="H333" s="12"/>
      <c r="I333" s="34"/>
      <c r="J333" s="38"/>
      <c r="K333" s="38"/>
      <c r="L333" s="38"/>
      <c r="M333" s="38"/>
      <c r="N333" s="38"/>
      <c r="O333" s="38"/>
      <c r="P333" s="38"/>
      <c r="Q333" s="38"/>
      <c r="R333" s="38"/>
      <c r="S333" s="38"/>
      <c r="T333" s="38"/>
    </row>
    <row r="334" spans="2:20" s="6" customFormat="1">
      <c r="B334" s="79"/>
      <c r="C334" s="79"/>
      <c r="D334" s="80"/>
      <c r="E334" s="405">
        <f>ROUND(IF(SUMIF('LoE - Yr1'!$A$10:$A$2962,$B334,'LoE - Yr1'!$I$10:$I$2962)=0,0,SUMIF('LoE - Yr1'!$A$10:$A$2962,$B334,'LoE - Yr1'!$I$10:$I$2962)),2)</f>
        <v>0</v>
      </c>
      <c r="F334" s="11"/>
      <c r="G334" s="413" t="str">
        <f t="shared" si="3"/>
        <v/>
      </c>
      <c r="H334" s="12"/>
      <c r="I334" s="34"/>
      <c r="J334" s="38"/>
      <c r="K334" s="38"/>
      <c r="L334" s="38"/>
      <c r="M334" s="38"/>
      <c r="N334" s="38"/>
      <c r="O334" s="38"/>
      <c r="P334" s="38"/>
      <c r="Q334" s="38"/>
      <c r="R334" s="38"/>
      <c r="S334" s="38"/>
      <c r="T334" s="38"/>
    </row>
    <row r="335" spans="2:20" s="6" customFormat="1">
      <c r="B335" s="79"/>
      <c r="C335" s="79"/>
      <c r="D335" s="80"/>
      <c r="E335" s="405">
        <f>ROUND(IF(SUMIF('LoE - Yr1'!$A$10:$A$2962,$B335,'LoE - Yr1'!$I$10:$I$2962)=0,0,SUMIF('LoE - Yr1'!$A$10:$A$2962,$B335,'LoE - Yr1'!$I$10:$I$2962)),2)</f>
        <v>0</v>
      </c>
      <c r="F335" s="11"/>
      <c r="G335" s="413" t="str">
        <f t="shared" si="3"/>
        <v/>
      </c>
      <c r="H335" s="12"/>
      <c r="I335" s="34"/>
      <c r="J335" s="38"/>
      <c r="K335" s="38"/>
      <c r="L335" s="38"/>
      <c r="M335" s="38"/>
      <c r="N335" s="38"/>
      <c r="O335" s="38"/>
      <c r="P335" s="38"/>
      <c r="Q335" s="38"/>
      <c r="R335" s="38"/>
      <c r="S335" s="38"/>
      <c r="T335" s="38"/>
    </row>
    <row r="336" spans="2:20" s="6" customFormat="1">
      <c r="B336" s="79"/>
      <c r="C336" s="79"/>
      <c r="D336" s="80"/>
      <c r="E336" s="405">
        <f>ROUND(IF(SUMIF('LoE - Yr1'!$A$10:$A$2962,$B336,'LoE - Yr1'!$I$10:$I$2962)=0,0,SUMIF('LoE - Yr1'!$A$10:$A$2962,$B336,'LoE - Yr1'!$I$10:$I$2962)),2)</f>
        <v>0</v>
      </c>
      <c r="F336" s="11"/>
      <c r="G336" s="413" t="str">
        <f t="shared" si="3"/>
        <v/>
      </c>
      <c r="H336" s="12"/>
      <c r="I336" s="34"/>
      <c r="J336" s="38"/>
      <c r="K336" s="38"/>
      <c r="L336" s="38"/>
      <c r="M336" s="38"/>
      <c r="N336" s="38"/>
      <c r="O336" s="38"/>
      <c r="P336" s="38"/>
      <c r="Q336" s="38"/>
      <c r="R336" s="38"/>
      <c r="S336" s="38"/>
      <c r="T336" s="38"/>
    </row>
    <row r="337" spans="2:20" s="6" customFormat="1">
      <c r="B337" s="79"/>
      <c r="C337" s="79"/>
      <c r="D337" s="80"/>
      <c r="E337" s="405">
        <f>ROUND(IF(SUMIF('LoE - Yr1'!$A$10:$A$2962,$B337,'LoE - Yr1'!$I$10:$I$2962)=0,0,SUMIF('LoE - Yr1'!$A$10:$A$2962,$B337,'LoE - Yr1'!$I$10:$I$2962)),2)</f>
        <v>0</v>
      </c>
      <c r="F337" s="11"/>
      <c r="G337" s="413" t="str">
        <f t="shared" si="3"/>
        <v/>
      </c>
      <c r="H337" s="12"/>
      <c r="I337" s="34"/>
      <c r="J337" s="38"/>
      <c r="K337" s="38"/>
      <c r="L337" s="38"/>
      <c r="M337" s="38"/>
      <c r="N337" s="38"/>
      <c r="O337" s="38"/>
      <c r="P337" s="38"/>
      <c r="Q337" s="38"/>
      <c r="R337" s="38"/>
      <c r="S337" s="38"/>
      <c r="T337" s="38"/>
    </row>
    <row r="338" spans="2:20" s="6" customFormat="1">
      <c r="B338" s="79"/>
      <c r="C338" s="79"/>
      <c r="D338" s="80"/>
      <c r="E338" s="405">
        <f>ROUND(IF(SUMIF('LoE - Yr1'!$A$10:$A$2962,$B338,'LoE - Yr1'!$I$10:$I$2962)=0,0,SUMIF('LoE - Yr1'!$A$10:$A$2962,$B338,'LoE - Yr1'!$I$10:$I$2962)),2)</f>
        <v>0</v>
      </c>
      <c r="F338" s="11"/>
      <c r="G338" s="413" t="str">
        <f t="shared" si="3"/>
        <v/>
      </c>
      <c r="H338" s="12"/>
      <c r="I338" s="34"/>
      <c r="J338" s="38"/>
      <c r="K338" s="38"/>
      <c r="L338" s="38"/>
      <c r="M338" s="38"/>
      <c r="N338" s="38"/>
      <c r="O338" s="38"/>
      <c r="P338" s="38"/>
      <c r="Q338" s="38"/>
      <c r="R338" s="38"/>
      <c r="S338" s="38"/>
      <c r="T338" s="38"/>
    </row>
    <row r="339" spans="2:20" s="6" customFormat="1">
      <c r="B339" s="79"/>
      <c r="C339" s="79"/>
      <c r="D339" s="80"/>
      <c r="E339" s="405">
        <f>ROUND(IF(SUMIF('LoE - Yr1'!$A$10:$A$2962,$B339,'LoE - Yr1'!$I$10:$I$2962)=0,0,SUMIF('LoE - Yr1'!$A$10:$A$2962,$B339,'LoE - Yr1'!$I$10:$I$2962)),2)</f>
        <v>0</v>
      </c>
      <c r="F339" s="11"/>
      <c r="G339" s="413" t="str">
        <f t="shared" si="3"/>
        <v/>
      </c>
      <c r="H339" s="12"/>
      <c r="I339" s="34"/>
      <c r="J339" s="38"/>
      <c r="K339" s="38"/>
      <c r="L339" s="38"/>
      <c r="M339" s="38"/>
      <c r="N339" s="38"/>
      <c r="O339" s="38"/>
      <c r="P339" s="38"/>
      <c r="Q339" s="38"/>
      <c r="R339" s="38"/>
      <c r="S339" s="38"/>
      <c r="T339" s="38"/>
    </row>
    <row r="340" spans="2:20" s="6" customFormat="1">
      <c r="B340" s="79"/>
      <c r="C340" s="79"/>
      <c r="D340" s="80"/>
      <c r="E340" s="405">
        <f>ROUND(IF(SUMIF('LoE - Yr1'!$A$10:$A$2962,$B340,'LoE - Yr1'!$I$10:$I$2962)=0,0,SUMIF('LoE - Yr1'!$A$10:$A$2962,$B340,'LoE - Yr1'!$I$10:$I$2962)),2)</f>
        <v>0</v>
      </c>
      <c r="F340" s="11"/>
      <c r="G340" s="413" t="str">
        <f t="shared" si="3"/>
        <v/>
      </c>
      <c r="H340" s="12"/>
      <c r="I340" s="34"/>
      <c r="J340" s="38"/>
      <c r="K340" s="38"/>
      <c r="L340" s="38"/>
      <c r="M340" s="38"/>
      <c r="N340" s="38"/>
      <c r="O340" s="38"/>
      <c r="P340" s="38"/>
      <c r="Q340" s="38"/>
      <c r="R340" s="38"/>
      <c r="S340" s="38"/>
      <c r="T340" s="38"/>
    </row>
    <row r="341" spans="2:20" s="6" customFormat="1">
      <c r="B341" s="79"/>
      <c r="C341" s="79"/>
      <c r="D341" s="80"/>
      <c r="E341" s="405">
        <f>ROUND(IF(SUMIF('LoE - Yr1'!$A$10:$A$2962,$B341,'LoE - Yr1'!$I$10:$I$2962)=0,0,SUMIF('LoE - Yr1'!$A$10:$A$2962,$B341,'LoE - Yr1'!$I$10:$I$2962)),2)</f>
        <v>0</v>
      </c>
      <c r="F341" s="11"/>
      <c r="G341" s="413" t="str">
        <f t="shared" si="3"/>
        <v/>
      </c>
      <c r="H341" s="12"/>
      <c r="I341" s="34"/>
      <c r="J341" s="38"/>
      <c r="K341" s="38"/>
      <c r="L341" s="38"/>
      <c r="M341" s="38"/>
      <c r="N341" s="38"/>
      <c r="O341" s="38"/>
      <c r="P341" s="38"/>
      <c r="Q341" s="38"/>
      <c r="R341" s="38"/>
      <c r="S341" s="38"/>
      <c r="T341" s="38"/>
    </row>
    <row r="342" spans="2:20" s="6" customFormat="1">
      <c r="B342" s="79"/>
      <c r="C342" s="79"/>
      <c r="D342" s="80"/>
      <c r="E342" s="405">
        <f>ROUND(IF(SUMIF('LoE - Yr1'!$A$10:$A$2962,$B342,'LoE - Yr1'!$I$10:$I$2962)=0,0,SUMIF('LoE - Yr1'!$A$10:$A$2962,$B342,'LoE - Yr1'!$I$10:$I$2962)),2)</f>
        <v>0</v>
      </c>
      <c r="F342" s="11"/>
      <c r="G342" s="413" t="str">
        <f t="shared" si="3"/>
        <v/>
      </c>
      <c r="H342" s="12"/>
      <c r="I342" s="34"/>
      <c r="J342" s="38"/>
      <c r="K342" s="38"/>
      <c r="L342" s="38"/>
      <c r="M342" s="38"/>
      <c r="N342" s="38"/>
      <c r="O342" s="38"/>
      <c r="P342" s="38"/>
      <c r="Q342" s="38"/>
      <c r="R342" s="38"/>
      <c r="S342" s="38"/>
      <c r="T342" s="38"/>
    </row>
    <row r="343" spans="2:20" s="6" customFormat="1">
      <c r="B343" s="79"/>
      <c r="C343" s="79"/>
      <c r="D343" s="80"/>
      <c r="E343" s="405">
        <f>ROUND(IF(SUMIF('LoE - Yr1'!$A$10:$A$2962,$B343,'LoE - Yr1'!$I$10:$I$2962)=0,0,SUMIF('LoE - Yr1'!$A$10:$A$2962,$B343,'LoE - Yr1'!$I$10:$I$2962)),2)</f>
        <v>0</v>
      </c>
      <c r="F343" s="11"/>
      <c r="G343" s="413" t="str">
        <f t="shared" si="3"/>
        <v/>
      </c>
      <c r="H343" s="12"/>
      <c r="I343" s="34"/>
      <c r="J343" s="38"/>
      <c r="K343" s="38"/>
      <c r="L343" s="38"/>
      <c r="M343" s="38"/>
      <c r="N343" s="38"/>
      <c r="O343" s="38"/>
      <c r="P343" s="38"/>
      <c r="Q343" s="38"/>
      <c r="R343" s="38"/>
      <c r="S343" s="38"/>
      <c r="T343" s="38"/>
    </row>
    <row r="344" spans="2:20" s="6" customFormat="1">
      <c r="B344" s="79"/>
      <c r="C344" s="79"/>
      <c r="D344" s="80"/>
      <c r="E344" s="405">
        <f>ROUND(IF(SUMIF('LoE - Yr1'!$A$10:$A$2962,$B344,'LoE - Yr1'!$I$10:$I$2962)=0,0,SUMIF('LoE - Yr1'!$A$10:$A$2962,$B344,'LoE - Yr1'!$I$10:$I$2962)),2)</f>
        <v>0</v>
      </c>
      <c r="F344" s="11"/>
      <c r="G344" s="413" t="str">
        <f t="shared" si="3"/>
        <v/>
      </c>
      <c r="H344" s="12"/>
      <c r="I344" s="34"/>
      <c r="J344" s="38"/>
      <c r="K344" s="38"/>
      <c r="L344" s="38"/>
      <c r="M344" s="38"/>
      <c r="N344" s="38"/>
      <c r="O344" s="38"/>
      <c r="P344" s="38"/>
      <c r="Q344" s="38"/>
      <c r="R344" s="38"/>
      <c r="S344" s="38"/>
      <c r="T344" s="38"/>
    </row>
    <row r="345" spans="2:20" s="6" customFormat="1">
      <c r="B345" s="79"/>
      <c r="C345" s="79"/>
      <c r="D345" s="80"/>
      <c r="E345" s="405">
        <f>ROUND(IF(SUMIF('LoE - Yr1'!$A$10:$A$2962,$B345,'LoE - Yr1'!$I$10:$I$2962)=0,0,SUMIF('LoE - Yr1'!$A$10:$A$2962,$B345,'LoE - Yr1'!$I$10:$I$2962)),2)</f>
        <v>0</v>
      </c>
      <c r="F345" s="11"/>
      <c r="G345" s="413" t="str">
        <f t="shared" si="3"/>
        <v/>
      </c>
      <c r="H345" s="12"/>
      <c r="I345" s="34"/>
      <c r="J345" s="38"/>
      <c r="K345" s="38"/>
      <c r="L345" s="38"/>
      <c r="M345" s="38"/>
      <c r="N345" s="38"/>
      <c r="O345" s="38"/>
      <c r="P345" s="38"/>
      <c r="Q345" s="38"/>
      <c r="R345" s="38"/>
      <c r="S345" s="38"/>
      <c r="T345" s="38"/>
    </row>
    <row r="346" spans="2:20" s="6" customFormat="1" ht="15" thickBot="1">
      <c r="B346" s="79"/>
      <c r="C346" s="82"/>
      <c r="D346" s="89"/>
      <c r="E346" s="407">
        <f>ROUND(IF(SUMIF('LoE - Yr1'!$A$10:$A$2962,$B346,'LoE - Yr1'!$I$10:$I$2962)=0,0,SUMIF('LoE - Yr1'!$A$10:$A$2962,$B346,'LoE - Yr1'!$I$10:$I$2962)),2)</f>
        <v>0</v>
      </c>
      <c r="F346" s="14"/>
      <c r="G346" s="415" t="str">
        <f t="shared" si="3"/>
        <v/>
      </c>
      <c r="H346" s="15"/>
      <c r="I346" s="34"/>
      <c r="J346" s="38"/>
      <c r="K346" s="38"/>
      <c r="L346" s="38"/>
      <c r="M346" s="38"/>
      <c r="N346" s="38"/>
      <c r="O346" s="38"/>
      <c r="P346" s="38"/>
      <c r="Q346" s="38"/>
      <c r="R346" s="38"/>
      <c r="S346" s="38"/>
      <c r="T346" s="38"/>
    </row>
    <row r="347" spans="2:20" s="6" customFormat="1" ht="15" thickBot="1">
      <c r="B347" s="84"/>
      <c r="C347" s="85" t="s">
        <v>124</v>
      </c>
      <c r="D347" s="408">
        <f>ROUND((D275+D298+D323),2)</f>
        <v>0</v>
      </c>
      <c r="E347" s="409" t="e">
        <f>ROUND((E275+E298+E323),2)</f>
        <v>#REF!</v>
      </c>
      <c r="F347" s="16"/>
      <c r="G347" s="416">
        <f>ROUND((+G275+G298+G323),2)</f>
        <v>0</v>
      </c>
      <c r="H347" s="17"/>
      <c r="I347" s="33"/>
      <c r="J347" s="38"/>
      <c r="K347" s="38"/>
      <c r="L347" s="38"/>
      <c r="M347" s="38"/>
      <c r="N347" s="38"/>
      <c r="O347" s="38"/>
      <c r="P347" s="38"/>
      <c r="Q347" s="38"/>
      <c r="R347" s="38"/>
      <c r="S347" s="38"/>
      <c r="T347" s="38"/>
    </row>
    <row r="348" spans="2:20" customFormat="1" ht="15.75" thickBot="1">
      <c r="D348" s="90"/>
      <c r="F348" s="94"/>
      <c r="G348" s="41"/>
      <c r="K348" s="42"/>
      <c r="L348" s="42"/>
      <c r="M348" s="42"/>
      <c r="N348" s="42"/>
      <c r="O348" s="42"/>
      <c r="P348" s="42"/>
      <c r="Q348" s="42"/>
      <c r="R348" s="42"/>
      <c r="S348" s="42"/>
    </row>
    <row r="349" spans="2:20" s="6" customFormat="1" ht="15" thickBot="1">
      <c r="B349" s="84"/>
      <c r="C349" s="85" t="s">
        <v>137</v>
      </c>
      <c r="D349" s="408" t="e">
        <f>+D347+D42+#REF!</f>
        <v>#REF!</v>
      </c>
      <c r="E349" s="409" t="e">
        <f ca="1">+E347+E42+#REF!</f>
        <v>#REF!</v>
      </c>
      <c r="F349" s="16"/>
      <c r="G349" s="31"/>
      <c r="H349" s="17"/>
      <c r="I349" s="33"/>
      <c r="J349" s="38"/>
      <c r="K349" s="38"/>
      <c r="L349" s="38"/>
      <c r="M349" s="38"/>
      <c r="N349" s="38"/>
      <c r="O349" s="38"/>
      <c r="P349" s="38"/>
      <c r="Q349" s="38"/>
      <c r="R349" s="38"/>
      <c r="S349" s="38"/>
      <c r="T349" s="38"/>
    </row>
    <row r="350" spans="2:20" ht="15">
      <c r="B350" s="39"/>
      <c r="C350" s="39"/>
      <c r="D350" s="87"/>
      <c r="E350" s="42"/>
      <c r="F350" s="42"/>
      <c r="G350" s="43"/>
      <c r="H350" s="42"/>
      <c r="I350" s="42"/>
      <c r="J350" s="42"/>
      <c r="K350" s="518" t="s">
        <v>138</v>
      </c>
      <c r="L350" s="55"/>
      <c r="M350" s="55"/>
      <c r="N350" s="55"/>
      <c r="O350" s="55"/>
      <c r="P350" s="55"/>
      <c r="Q350" s="55"/>
      <c r="R350" s="55"/>
      <c r="S350" s="55"/>
      <c r="T350" s="42"/>
    </row>
    <row r="351" spans="2:20" customFormat="1" ht="15">
      <c r="D351" s="90"/>
      <c r="F351" s="43"/>
      <c r="G351" s="43"/>
      <c r="H351" s="43"/>
      <c r="I351" s="43"/>
      <c r="J351" s="43"/>
      <c r="K351" s="518"/>
      <c r="L351" s="36"/>
      <c r="M351" s="36"/>
      <c r="N351" s="36"/>
      <c r="O351" s="36"/>
      <c r="P351" s="36"/>
      <c r="Q351" s="36"/>
      <c r="R351" s="36"/>
      <c r="S351" s="36"/>
    </row>
    <row r="352" spans="2:20" customFormat="1" ht="15">
      <c r="D352" s="90"/>
      <c r="F352" s="43"/>
      <c r="G352" s="43"/>
      <c r="H352" s="43"/>
      <c r="I352" s="43"/>
      <c r="J352" s="43"/>
      <c r="K352" s="518"/>
      <c r="L352" s="37"/>
      <c r="M352" s="37"/>
      <c r="N352" s="37"/>
      <c r="O352" s="37"/>
      <c r="P352" s="37"/>
      <c r="Q352" s="37"/>
      <c r="R352" s="37"/>
      <c r="S352" s="37"/>
    </row>
    <row r="353" spans="2:19" customFormat="1" ht="15">
      <c r="D353" s="90"/>
      <c r="F353" s="43"/>
      <c r="G353" s="43"/>
      <c r="H353" s="43"/>
      <c r="I353" s="43"/>
      <c r="J353" s="43"/>
      <c r="K353" s="518"/>
      <c r="L353" s="38"/>
      <c r="M353" s="38"/>
      <c r="N353" s="38"/>
      <c r="O353" s="38"/>
      <c r="P353" s="38"/>
      <c r="Q353" s="38"/>
      <c r="R353" s="38"/>
      <c r="S353" s="38"/>
    </row>
    <row r="354" spans="2:19" customFormat="1" ht="15">
      <c r="D354" s="90"/>
      <c r="F354" s="43"/>
      <c r="G354" s="43"/>
      <c r="H354" s="43"/>
      <c r="I354" s="43"/>
      <c r="J354" s="43"/>
      <c r="K354" s="518"/>
      <c r="L354" s="38"/>
      <c r="M354" s="38"/>
      <c r="N354" s="38"/>
      <c r="O354" s="38"/>
      <c r="P354" s="38"/>
      <c r="Q354" s="38"/>
      <c r="R354" s="38"/>
      <c r="S354" s="38"/>
    </row>
    <row r="355" spans="2:19" customFormat="1" ht="15">
      <c r="D355" s="90"/>
      <c r="F355" s="43"/>
      <c r="G355" s="43"/>
      <c r="H355" s="43"/>
      <c r="I355" s="43"/>
      <c r="J355" s="43"/>
      <c r="K355" s="518"/>
      <c r="L355" s="38"/>
      <c r="M355" s="38"/>
      <c r="N355" s="38"/>
      <c r="O355" s="38"/>
      <c r="P355" s="38"/>
      <c r="Q355" s="38"/>
      <c r="R355" s="38"/>
      <c r="S355" s="38"/>
    </row>
    <row r="356" spans="2:19" customFormat="1" ht="15">
      <c r="B356" t="s">
        <v>139</v>
      </c>
      <c r="D356" s="90"/>
      <c r="F356" s="43"/>
      <c r="G356" s="43"/>
      <c r="H356" s="43"/>
      <c r="I356" s="43"/>
      <c r="J356" s="43"/>
      <c r="K356" s="518"/>
      <c r="L356" s="38"/>
      <c r="M356" s="38"/>
      <c r="N356" s="38"/>
      <c r="O356" s="38"/>
      <c r="P356" s="38"/>
      <c r="Q356" s="38"/>
      <c r="R356" s="38"/>
      <c r="S356" s="38"/>
    </row>
    <row r="357" spans="2:19" customFormat="1" ht="15">
      <c r="B357" t="s">
        <v>140</v>
      </c>
      <c r="C357" t="s">
        <v>141</v>
      </c>
      <c r="D357" s="90"/>
      <c r="F357" s="43"/>
      <c r="G357" s="43"/>
      <c r="H357" s="43"/>
      <c r="I357" s="43"/>
      <c r="J357" s="43"/>
      <c r="K357" s="518"/>
      <c r="L357" s="38"/>
      <c r="M357" s="38"/>
      <c r="N357" s="38"/>
      <c r="O357" s="38"/>
      <c r="P357" s="38"/>
      <c r="Q357" s="38"/>
      <c r="R357" s="38"/>
      <c r="S357" s="38"/>
    </row>
    <row r="358" spans="2:19" customFormat="1" ht="15">
      <c r="B358" t="s">
        <v>125</v>
      </c>
      <c r="C358" t="s">
        <v>142</v>
      </c>
      <c r="D358" s="90"/>
      <c r="F358" s="43"/>
      <c r="G358" s="43"/>
      <c r="H358" s="43"/>
      <c r="I358" s="43"/>
      <c r="J358" s="43"/>
      <c r="K358" s="518"/>
      <c r="L358" s="38"/>
      <c r="M358" s="38"/>
      <c r="N358" s="38"/>
      <c r="O358" s="38"/>
      <c r="P358" s="38"/>
      <c r="Q358" s="38"/>
      <c r="R358" s="38"/>
      <c r="S358" s="38"/>
    </row>
    <row r="359" spans="2:19" customFormat="1" ht="15">
      <c r="B359" t="s">
        <v>143</v>
      </c>
      <c r="C359" t="s">
        <v>144</v>
      </c>
      <c r="D359" s="90"/>
      <c r="F359" s="43"/>
      <c r="G359" s="43"/>
      <c r="H359" s="43"/>
      <c r="I359" s="43"/>
      <c r="J359" s="43"/>
      <c r="K359" s="518"/>
      <c r="L359" s="38"/>
      <c r="M359" s="38"/>
      <c r="N359" s="38"/>
      <c r="O359" s="38"/>
      <c r="P359" s="38"/>
      <c r="Q359" s="38"/>
      <c r="R359" s="38"/>
      <c r="S359" s="38"/>
    </row>
    <row r="360" spans="2:19" customFormat="1" ht="15">
      <c r="D360" s="90"/>
      <c r="F360" s="43"/>
      <c r="G360" s="43"/>
      <c r="H360" s="43"/>
      <c r="I360" s="43"/>
      <c r="J360" s="43"/>
      <c r="K360" s="518"/>
      <c r="L360" s="38"/>
      <c r="M360" s="38"/>
      <c r="N360" s="38"/>
      <c r="O360" s="38"/>
      <c r="P360" s="38"/>
      <c r="Q360" s="38"/>
      <c r="R360" s="38"/>
      <c r="S360" s="38"/>
    </row>
    <row r="361" spans="2:19" customFormat="1" ht="15">
      <c r="D361" s="90"/>
      <c r="F361" s="43"/>
      <c r="G361" s="43"/>
      <c r="H361" s="43"/>
      <c r="I361" s="43"/>
      <c r="J361" s="43"/>
      <c r="K361" s="518"/>
      <c r="L361" s="38"/>
      <c r="M361" s="38"/>
      <c r="N361" s="38"/>
      <c r="O361" s="38"/>
      <c r="P361" s="38"/>
      <c r="Q361" s="38"/>
      <c r="R361" s="38"/>
      <c r="S361" s="38"/>
    </row>
    <row r="362" spans="2:19" customFormat="1" ht="15">
      <c r="D362" s="90"/>
      <c r="F362" s="43"/>
      <c r="G362" s="43"/>
      <c r="H362" s="43"/>
      <c r="I362" s="43"/>
      <c r="J362" s="43"/>
      <c r="K362" s="518"/>
      <c r="L362" s="38"/>
      <c r="M362" s="38"/>
      <c r="N362" s="38"/>
      <c r="O362" s="38"/>
      <c r="P362" s="38"/>
      <c r="Q362" s="38"/>
      <c r="R362" s="38"/>
      <c r="S362" s="38"/>
    </row>
    <row r="363" spans="2:19" customFormat="1" ht="15">
      <c r="D363" s="90"/>
      <c r="F363" s="43"/>
      <c r="G363" s="43"/>
      <c r="H363" s="43"/>
      <c r="I363" s="43"/>
      <c r="J363" s="43"/>
      <c r="K363" s="518"/>
      <c r="L363" s="38"/>
      <c r="M363" s="38"/>
      <c r="N363" s="38"/>
      <c r="O363" s="38"/>
      <c r="P363" s="38"/>
      <c r="Q363" s="38"/>
      <c r="R363" s="38"/>
      <c r="S363" s="38"/>
    </row>
    <row r="364" spans="2:19" customFormat="1" ht="15">
      <c r="D364" s="90"/>
      <c r="F364" s="43"/>
      <c r="G364" s="43"/>
      <c r="H364" s="43"/>
      <c r="I364" s="43"/>
      <c r="J364" s="43"/>
      <c r="K364" s="39"/>
      <c r="L364" s="39"/>
      <c r="M364" s="39"/>
      <c r="N364" s="39"/>
      <c r="O364" s="39"/>
      <c r="P364" s="39"/>
      <c r="Q364" s="39"/>
      <c r="R364" s="39"/>
      <c r="S364" s="39"/>
    </row>
    <row r="365" spans="2:19" customFormat="1" ht="15">
      <c r="D365" s="90"/>
      <c r="F365" s="43"/>
      <c r="G365" s="43"/>
      <c r="H365" s="43"/>
      <c r="I365" s="43"/>
      <c r="J365" s="43"/>
      <c r="K365" s="519" t="s">
        <v>145</v>
      </c>
      <c r="L365" s="40"/>
      <c r="M365" s="40"/>
      <c r="N365" s="40"/>
      <c r="O365" s="40"/>
      <c r="P365" s="40"/>
      <c r="Q365" s="40"/>
      <c r="R365" s="40"/>
      <c r="S365" s="40"/>
    </row>
    <row r="366" spans="2:19" customFormat="1" ht="15">
      <c r="D366" s="90"/>
      <c r="F366" s="43"/>
      <c r="G366" s="43"/>
      <c r="H366" s="43"/>
      <c r="I366" s="43"/>
      <c r="J366" s="43"/>
      <c r="K366" s="519"/>
      <c r="L366" s="39"/>
      <c r="M366" s="39"/>
      <c r="N366" s="39"/>
      <c r="O366" s="39"/>
      <c r="P366" s="39"/>
      <c r="Q366" s="39"/>
      <c r="R366" s="39"/>
      <c r="S366" s="39"/>
    </row>
    <row r="367" spans="2:19" customFormat="1" ht="15">
      <c r="D367" s="90"/>
      <c r="F367" s="43"/>
      <c r="G367" s="43"/>
      <c r="H367" s="43"/>
      <c r="I367" s="43"/>
      <c r="J367" s="43"/>
      <c r="K367" s="520" t="s">
        <v>146</v>
      </c>
      <c r="L367" s="520"/>
      <c r="M367" s="520"/>
      <c r="N367" s="520"/>
      <c r="O367" s="520"/>
      <c r="P367" s="520"/>
      <c r="Q367" s="520"/>
      <c r="R367" s="520"/>
      <c r="S367" s="520"/>
    </row>
    <row r="368" spans="2:19" customFormat="1" ht="15">
      <c r="D368" s="90"/>
      <c r="F368" s="43"/>
      <c r="G368" s="43"/>
      <c r="H368" s="43"/>
      <c r="I368" s="43"/>
      <c r="J368" s="43"/>
      <c r="K368" s="38"/>
      <c r="L368" s="38"/>
      <c r="M368" s="38"/>
      <c r="N368" s="38"/>
      <c r="O368" s="38"/>
      <c r="P368" s="38"/>
      <c r="Q368" s="38"/>
      <c r="R368" s="38"/>
      <c r="S368" s="38"/>
    </row>
    <row r="369" spans="4:19" customFormat="1" ht="15">
      <c r="D369" s="90"/>
      <c r="F369" s="43"/>
      <c r="G369" s="43"/>
      <c r="H369" s="43"/>
      <c r="I369" s="43"/>
      <c r="J369" s="43"/>
      <c r="K369" s="38"/>
      <c r="L369" s="38"/>
      <c r="M369" s="38"/>
      <c r="N369" s="38"/>
      <c r="O369" s="38"/>
      <c r="P369" s="38"/>
      <c r="Q369" s="38"/>
      <c r="R369" s="38"/>
      <c r="S369" s="38"/>
    </row>
    <row r="370" spans="4:19" customFormat="1" ht="15">
      <c r="D370" s="90"/>
      <c r="F370" s="43"/>
      <c r="G370" s="43"/>
      <c r="H370" s="43"/>
      <c r="I370" s="43"/>
      <c r="J370" s="43"/>
      <c r="K370" s="38"/>
      <c r="L370" s="38"/>
      <c r="M370" s="38"/>
      <c r="N370" s="38"/>
      <c r="O370" s="38"/>
      <c r="P370" s="38"/>
      <c r="Q370" s="38"/>
      <c r="R370" s="38"/>
      <c r="S370" s="38"/>
    </row>
    <row r="371" spans="4:19" customFormat="1" ht="15">
      <c r="D371" s="90"/>
      <c r="F371" s="43"/>
      <c r="G371" s="43"/>
      <c r="H371" s="43"/>
      <c r="I371" s="43"/>
      <c r="J371" s="43"/>
      <c r="K371" s="38"/>
      <c r="L371" s="38"/>
      <c r="M371" s="38"/>
      <c r="N371" s="38"/>
      <c r="O371" s="38"/>
      <c r="P371" s="38"/>
      <c r="Q371" s="38"/>
      <c r="R371" s="38"/>
      <c r="S371" s="38"/>
    </row>
    <row r="372" spans="4:19" customFormat="1" ht="15">
      <c r="D372" s="90"/>
      <c r="F372" s="43"/>
      <c r="G372" s="43"/>
      <c r="H372" s="43"/>
      <c r="I372" s="43"/>
      <c r="J372" s="43"/>
      <c r="K372" s="38"/>
      <c r="L372" s="38"/>
      <c r="M372" s="38"/>
      <c r="N372" s="38"/>
      <c r="O372" s="38"/>
      <c r="P372" s="38"/>
      <c r="Q372" s="38"/>
      <c r="R372" s="38"/>
      <c r="S372" s="38"/>
    </row>
    <row r="373" spans="4:19" customFormat="1" ht="15">
      <c r="D373" s="90"/>
      <c r="F373" s="43"/>
      <c r="G373" s="43"/>
      <c r="H373" s="43"/>
      <c r="I373" s="43"/>
      <c r="J373" s="43"/>
      <c r="K373" s="38"/>
      <c r="L373" s="38"/>
      <c r="M373" s="38"/>
      <c r="N373" s="38"/>
      <c r="O373" s="38"/>
      <c r="P373" s="38"/>
      <c r="Q373" s="38"/>
      <c r="R373" s="38"/>
      <c r="S373" s="38"/>
    </row>
    <row r="374" spans="4:19" customFormat="1" ht="15">
      <c r="D374" s="90"/>
      <c r="F374" s="43"/>
      <c r="G374" s="43"/>
      <c r="H374" s="43"/>
      <c r="I374" s="43"/>
      <c r="J374" s="43"/>
      <c r="K374" s="38"/>
      <c r="L374" s="38"/>
      <c r="M374" s="38"/>
      <c r="N374" s="38"/>
      <c r="O374" s="38"/>
      <c r="P374" s="38"/>
      <c r="Q374" s="38"/>
      <c r="R374" s="38"/>
      <c r="S374" s="38"/>
    </row>
    <row r="375" spans="4:19" customFormat="1" ht="15">
      <c r="D375" s="90"/>
      <c r="F375" s="43"/>
      <c r="G375" s="43"/>
      <c r="H375" s="43"/>
      <c r="I375" s="43"/>
      <c r="J375" s="43"/>
      <c r="K375" s="38"/>
      <c r="L375" s="38"/>
      <c r="M375" s="38"/>
      <c r="N375" s="38"/>
      <c r="O375" s="38"/>
      <c r="P375" s="38"/>
      <c r="Q375" s="38"/>
      <c r="R375" s="38"/>
      <c r="S375" s="38"/>
    </row>
    <row r="376" spans="4:19" customFormat="1" ht="15">
      <c r="D376" s="90"/>
      <c r="F376" s="43"/>
      <c r="G376" s="43"/>
      <c r="H376" s="43"/>
      <c r="I376" s="43"/>
      <c r="J376" s="43"/>
      <c r="K376" s="38"/>
      <c r="L376" s="38"/>
      <c r="M376" s="38"/>
      <c r="N376" s="38"/>
      <c r="O376" s="38"/>
      <c r="P376" s="38"/>
      <c r="Q376" s="38"/>
      <c r="R376" s="38"/>
      <c r="S376" s="38"/>
    </row>
    <row r="377" spans="4:19" customFormat="1" ht="15">
      <c r="D377" s="90"/>
      <c r="F377" s="43"/>
      <c r="G377" s="43"/>
      <c r="H377" s="43"/>
      <c r="I377" s="43"/>
      <c r="J377" s="43"/>
      <c r="K377" s="38"/>
      <c r="L377" s="38"/>
      <c r="M377" s="38"/>
      <c r="N377" s="38"/>
      <c r="O377" s="38"/>
      <c r="P377" s="38"/>
      <c r="Q377" s="38"/>
      <c r="R377" s="38"/>
      <c r="S377" s="38"/>
    </row>
    <row r="378" spans="4:19" customFormat="1" ht="15">
      <c r="D378" s="90"/>
      <c r="F378" s="43"/>
      <c r="G378" s="43"/>
      <c r="H378" s="43"/>
      <c r="I378" s="43"/>
      <c r="J378" s="43"/>
      <c r="K378" s="38"/>
      <c r="L378" s="38"/>
      <c r="M378" s="38"/>
      <c r="N378" s="38"/>
      <c r="O378" s="38"/>
      <c r="P378" s="38"/>
      <c r="Q378" s="38"/>
      <c r="R378" s="38"/>
      <c r="S378" s="38"/>
    </row>
    <row r="379" spans="4:19" customFormat="1" ht="15">
      <c r="D379" s="90"/>
      <c r="F379" s="43"/>
      <c r="G379" s="43"/>
      <c r="H379" s="43"/>
      <c r="I379" s="43"/>
      <c r="J379" s="43"/>
      <c r="K379" s="38"/>
      <c r="L379" s="38"/>
      <c r="M379" s="38"/>
      <c r="N379" s="38"/>
      <c r="O379" s="38"/>
      <c r="P379" s="38"/>
      <c r="Q379" s="38"/>
      <c r="R379" s="38"/>
      <c r="S379" s="38"/>
    </row>
    <row r="380" spans="4:19" customFormat="1" ht="15">
      <c r="D380" s="90"/>
      <c r="F380" s="43"/>
      <c r="G380" s="43"/>
      <c r="H380" s="43"/>
      <c r="I380" s="43"/>
      <c r="J380" s="43"/>
      <c r="K380" s="38"/>
      <c r="L380" s="38"/>
      <c r="M380" s="38"/>
      <c r="N380" s="38"/>
      <c r="O380" s="38"/>
      <c r="P380" s="38"/>
      <c r="Q380" s="38"/>
      <c r="R380" s="38"/>
      <c r="S380" s="38"/>
    </row>
    <row r="381" spans="4:19" customFormat="1" ht="15">
      <c r="D381" s="90"/>
      <c r="F381" s="43"/>
      <c r="G381" s="43"/>
      <c r="H381" s="43"/>
      <c r="I381" s="43"/>
      <c r="J381" s="43"/>
      <c r="K381" s="38"/>
      <c r="L381" s="38"/>
      <c r="M381" s="38"/>
      <c r="N381" s="38"/>
      <c r="O381" s="38"/>
      <c r="P381" s="38"/>
      <c r="Q381" s="38"/>
      <c r="R381" s="38"/>
      <c r="S381" s="38"/>
    </row>
    <row r="382" spans="4:19" customFormat="1" ht="368.25">
      <c r="D382" s="90"/>
      <c r="F382" s="43"/>
      <c r="G382" s="43"/>
      <c r="H382" s="43"/>
      <c r="I382" s="43"/>
      <c r="J382" s="43"/>
      <c r="K382" s="35" t="s">
        <v>147</v>
      </c>
    </row>
    <row r="383" spans="4:19" customFormat="1" ht="15">
      <c r="D383" s="90"/>
      <c r="F383" s="43"/>
      <c r="G383" s="43"/>
      <c r="H383" s="43"/>
      <c r="I383" s="43"/>
      <c r="J383" s="43"/>
      <c r="K383" s="35"/>
    </row>
    <row r="384" spans="4:19" customFormat="1" ht="15">
      <c r="D384" s="90"/>
      <c r="F384" s="43"/>
      <c r="G384" s="43"/>
      <c r="H384" s="43"/>
      <c r="I384" s="43"/>
      <c r="J384" s="43"/>
      <c r="K384" s="35"/>
    </row>
    <row r="385" spans="4:19" customFormat="1" ht="15">
      <c r="D385" s="90"/>
      <c r="F385" s="43"/>
      <c r="G385" s="43"/>
      <c r="H385" s="43"/>
      <c r="I385" s="43"/>
      <c r="J385" s="43"/>
      <c r="K385" s="35"/>
    </row>
    <row r="386" spans="4:19" customFormat="1" ht="15">
      <c r="D386" s="90"/>
      <c r="F386" s="43"/>
      <c r="G386" s="43"/>
      <c r="H386" s="43"/>
      <c r="I386" s="43"/>
      <c r="J386" s="43"/>
      <c r="K386" s="35"/>
    </row>
    <row r="387" spans="4:19" customFormat="1" ht="15">
      <c r="D387" s="90"/>
      <c r="F387" s="43"/>
      <c r="G387" s="43"/>
      <c r="H387" s="43"/>
      <c r="I387" s="43"/>
      <c r="J387" s="43"/>
      <c r="K387" s="35"/>
    </row>
    <row r="388" spans="4:19" customFormat="1" ht="15">
      <c r="D388" s="90"/>
      <c r="F388" s="43"/>
      <c r="G388" s="43"/>
      <c r="H388" s="43"/>
      <c r="I388" s="43"/>
      <c r="J388" s="43"/>
      <c r="K388" s="35"/>
    </row>
    <row r="389" spans="4:19" customFormat="1" ht="15">
      <c r="D389" s="90"/>
      <c r="F389" s="43"/>
      <c r="G389" s="43"/>
      <c r="H389" s="43"/>
      <c r="I389" s="43"/>
      <c r="J389" s="43"/>
      <c r="K389" s="35"/>
    </row>
    <row r="390" spans="4:19" customFormat="1" ht="15">
      <c r="D390" s="90"/>
      <c r="F390" s="43"/>
      <c r="G390" s="43"/>
      <c r="H390" s="43"/>
      <c r="I390" s="43"/>
      <c r="J390" s="43"/>
      <c r="K390" s="35"/>
    </row>
    <row r="391" spans="4:19" customFormat="1" ht="15">
      <c r="D391" s="90"/>
      <c r="F391" s="43"/>
      <c r="G391" s="43"/>
      <c r="H391" s="43"/>
      <c r="I391" s="43"/>
      <c r="J391" s="43"/>
      <c r="K391" s="35"/>
    </row>
    <row r="392" spans="4:19" customFormat="1" ht="15">
      <c r="D392" s="90"/>
      <c r="F392" s="43"/>
      <c r="G392" s="43"/>
      <c r="H392" s="43"/>
      <c r="I392" s="43"/>
      <c r="J392" s="43"/>
      <c r="K392" s="35"/>
    </row>
    <row r="393" spans="4:19" customFormat="1" ht="15">
      <c r="D393" s="90"/>
      <c r="F393" s="43"/>
      <c r="G393" s="43"/>
      <c r="H393" s="43"/>
      <c r="I393" s="43"/>
      <c r="J393" s="43"/>
      <c r="K393" s="35"/>
      <c r="N393" s="42"/>
    </row>
    <row r="394" spans="4:19" customFormat="1" ht="15">
      <c r="D394" s="90"/>
      <c r="F394" s="43"/>
      <c r="G394" s="43"/>
      <c r="H394" s="43"/>
      <c r="I394" s="43"/>
      <c r="J394" s="43"/>
      <c r="K394" s="35"/>
    </row>
    <row r="395" spans="4:19" customFormat="1" ht="15">
      <c r="D395" s="90"/>
      <c r="F395" s="43"/>
      <c r="G395" s="43"/>
      <c r="H395" s="43"/>
      <c r="I395" s="43"/>
      <c r="J395" s="43"/>
      <c r="K395" s="38"/>
      <c r="L395" s="38"/>
      <c r="M395" s="38"/>
      <c r="N395" s="38"/>
      <c r="O395" s="38"/>
      <c r="P395" s="38"/>
      <c r="Q395" s="38"/>
      <c r="R395" s="38"/>
      <c r="S395" s="38"/>
    </row>
    <row r="396" spans="4:19" customFormat="1" ht="15">
      <c r="D396" s="90"/>
      <c r="F396" s="43"/>
      <c r="G396" s="43"/>
      <c r="H396" s="43"/>
      <c r="I396" s="43"/>
      <c r="J396" s="43"/>
      <c r="K396" s="38"/>
      <c r="L396" s="38"/>
      <c r="M396" s="38"/>
      <c r="N396" s="38"/>
      <c r="O396" s="38"/>
      <c r="P396" s="38"/>
      <c r="Q396" s="38"/>
      <c r="R396" s="38"/>
      <c r="S396" s="38"/>
    </row>
    <row r="397" spans="4:19" customFormat="1" ht="15">
      <c r="D397" s="90"/>
      <c r="F397" s="43"/>
      <c r="G397" s="43"/>
      <c r="H397" s="43"/>
      <c r="I397" s="43"/>
      <c r="J397" s="43"/>
      <c r="K397" s="38"/>
      <c r="L397" s="38"/>
      <c r="M397" s="38"/>
      <c r="N397" s="38"/>
      <c r="O397" s="38"/>
      <c r="P397" s="38"/>
      <c r="Q397" s="38"/>
      <c r="R397" s="38"/>
      <c r="S397" s="38"/>
    </row>
    <row r="398" spans="4:19" customFormat="1" ht="15">
      <c r="D398" s="90"/>
      <c r="F398" s="43"/>
      <c r="G398" s="43"/>
      <c r="H398" s="43"/>
      <c r="I398" s="43"/>
      <c r="J398" s="43"/>
      <c r="K398" s="38"/>
      <c r="L398" s="38"/>
      <c r="M398" s="38"/>
      <c r="N398" s="38"/>
      <c r="O398" s="38"/>
      <c r="P398" s="38"/>
      <c r="Q398" s="38"/>
      <c r="R398" s="38"/>
      <c r="S398" s="38"/>
    </row>
    <row r="399" spans="4:19" customFormat="1" ht="15">
      <c r="D399" s="90"/>
      <c r="F399" s="43"/>
      <c r="G399" s="43"/>
      <c r="H399" s="43"/>
      <c r="I399" s="43"/>
      <c r="J399" s="43"/>
      <c r="K399" s="38"/>
      <c r="L399" s="38"/>
      <c r="M399" s="38"/>
      <c r="N399" s="38"/>
      <c r="O399" s="38"/>
      <c r="P399" s="38"/>
      <c r="Q399" s="38"/>
      <c r="R399" s="38"/>
      <c r="S399" s="38"/>
    </row>
    <row r="400" spans="4:19" customFormat="1" ht="15">
      <c r="D400" s="90"/>
      <c r="F400" s="43"/>
      <c r="G400" s="43"/>
      <c r="H400" s="43"/>
      <c r="I400" s="43"/>
      <c r="J400" s="43"/>
      <c r="K400" s="38"/>
      <c r="L400" s="38"/>
      <c r="M400" s="38"/>
      <c r="N400" s="38"/>
      <c r="O400" s="38"/>
      <c r="P400" s="38"/>
      <c r="Q400" s="38"/>
      <c r="R400" s="38"/>
      <c r="S400" s="38"/>
    </row>
    <row r="401" spans="4:19" customFormat="1" ht="15">
      <c r="D401" s="90"/>
      <c r="F401" s="43"/>
      <c r="G401" s="43"/>
      <c r="H401" s="43"/>
      <c r="I401" s="43"/>
      <c r="J401" s="43"/>
      <c r="K401" s="38"/>
      <c r="L401" s="38"/>
      <c r="M401" s="38"/>
      <c r="N401" s="38"/>
      <c r="O401" s="38"/>
      <c r="P401" s="38"/>
      <c r="Q401" s="38"/>
      <c r="R401" s="38"/>
      <c r="S401" s="38"/>
    </row>
    <row r="402" spans="4:19" customFormat="1" ht="15">
      <c r="D402" s="90"/>
      <c r="F402" s="43"/>
      <c r="G402" s="43"/>
      <c r="H402" s="43"/>
      <c r="I402" s="43"/>
      <c r="J402" s="43"/>
      <c r="K402" s="38"/>
      <c r="L402" s="38"/>
      <c r="M402" s="38"/>
      <c r="N402" s="38"/>
      <c r="O402" s="38"/>
      <c r="P402" s="38"/>
      <c r="Q402" s="38"/>
      <c r="R402" s="38"/>
      <c r="S402" s="38"/>
    </row>
    <row r="403" spans="4:19" customFormat="1" ht="15">
      <c r="D403" s="90"/>
      <c r="F403" s="43"/>
      <c r="G403" s="43"/>
      <c r="H403" s="43"/>
      <c r="I403" s="43"/>
      <c r="J403" s="43"/>
      <c r="K403" s="38"/>
      <c r="L403" s="38"/>
      <c r="M403" s="38"/>
      <c r="N403" s="38"/>
      <c r="O403" s="38"/>
      <c r="P403" s="38"/>
      <c r="Q403" s="38"/>
      <c r="R403" s="38"/>
      <c r="S403" s="38"/>
    </row>
    <row r="404" spans="4:19" customFormat="1" ht="15">
      <c r="D404" s="90"/>
      <c r="F404" s="43"/>
      <c r="G404" s="43"/>
      <c r="H404" s="43"/>
      <c r="I404" s="43"/>
      <c r="J404" s="43"/>
      <c r="K404" s="38"/>
      <c r="L404" s="38"/>
      <c r="M404" s="38"/>
      <c r="N404" s="38"/>
      <c r="O404" s="38"/>
      <c r="P404" s="38"/>
      <c r="Q404" s="38"/>
      <c r="R404" s="38"/>
      <c r="S404" s="38"/>
    </row>
    <row r="405" spans="4:19" customFormat="1" ht="15">
      <c r="D405" s="90"/>
      <c r="F405" s="43"/>
      <c r="G405" s="43"/>
      <c r="H405" s="43"/>
      <c r="I405" s="43"/>
      <c r="J405" s="43"/>
      <c r="K405" s="38"/>
      <c r="L405" s="38"/>
      <c r="M405" s="38"/>
      <c r="N405" s="38"/>
      <c r="O405" s="38"/>
      <c r="P405" s="38"/>
      <c r="Q405" s="38"/>
      <c r="R405" s="38"/>
      <c r="S405" s="38"/>
    </row>
    <row r="406" spans="4:19" customFormat="1" ht="15">
      <c r="D406" s="90"/>
      <c r="F406" s="43"/>
      <c r="G406" s="43"/>
      <c r="H406" s="43"/>
      <c r="I406" s="43"/>
      <c r="J406" s="43"/>
      <c r="K406" s="43"/>
      <c r="L406" s="43"/>
    </row>
    <row r="407" spans="4:19" customFormat="1" ht="15">
      <c r="D407" s="90"/>
      <c r="F407" s="43"/>
      <c r="G407" s="43"/>
      <c r="H407" s="43"/>
      <c r="I407" s="43"/>
      <c r="J407" s="43"/>
      <c r="K407" s="43"/>
      <c r="L407" s="43"/>
    </row>
    <row r="408" spans="4:19" customFormat="1" ht="15">
      <c r="D408" s="90"/>
      <c r="F408" s="43"/>
      <c r="G408" s="43"/>
      <c r="H408" s="43"/>
      <c r="I408" s="43"/>
      <c r="J408" s="43"/>
      <c r="K408" s="43"/>
      <c r="L408" s="43"/>
    </row>
    <row r="409" spans="4:19" customFormat="1" ht="15">
      <c r="D409" s="90"/>
      <c r="F409" s="43"/>
      <c r="G409" s="43"/>
      <c r="H409" s="43"/>
      <c r="I409" s="43"/>
      <c r="J409" s="43"/>
      <c r="K409" s="43"/>
      <c r="L409" s="43"/>
    </row>
    <row r="410" spans="4:19" customFormat="1" ht="15">
      <c r="D410" s="90"/>
      <c r="F410" s="43"/>
      <c r="G410" s="43"/>
      <c r="H410" s="43"/>
      <c r="I410" s="43"/>
      <c r="J410" s="43"/>
      <c r="K410" s="43"/>
      <c r="L410" s="43"/>
    </row>
    <row r="411" spans="4:19" customFormat="1" ht="15">
      <c r="D411" s="90"/>
      <c r="F411" s="43"/>
      <c r="G411" s="43"/>
      <c r="H411" s="43"/>
      <c r="I411" s="43"/>
      <c r="J411" s="43"/>
      <c r="K411" s="43"/>
      <c r="L411" s="43"/>
    </row>
    <row r="412" spans="4:19" customFormat="1" ht="15">
      <c r="D412" s="90"/>
      <c r="F412" s="43"/>
      <c r="G412" s="43"/>
      <c r="H412" s="43"/>
      <c r="I412" s="43"/>
      <c r="J412" s="43"/>
      <c r="K412" s="43"/>
      <c r="L412" s="43"/>
    </row>
    <row r="413" spans="4:19" customFormat="1" ht="15">
      <c r="D413" s="90"/>
      <c r="F413" s="43"/>
      <c r="G413" s="43"/>
      <c r="H413" s="43"/>
      <c r="I413" s="43"/>
      <c r="J413" s="43"/>
      <c r="K413" s="43"/>
      <c r="L413" s="43"/>
    </row>
    <row r="414" spans="4:19" customFormat="1" ht="15">
      <c r="D414" s="90"/>
      <c r="F414" s="43"/>
      <c r="G414" s="43"/>
      <c r="H414" s="43"/>
      <c r="I414" s="43"/>
      <c r="J414" s="43"/>
      <c r="K414" s="43"/>
      <c r="L414" s="43"/>
    </row>
    <row r="415" spans="4:19" customFormat="1" ht="15">
      <c r="D415" s="90"/>
      <c r="F415" s="43"/>
      <c r="G415" s="43"/>
      <c r="H415" s="43"/>
      <c r="I415" s="43"/>
      <c r="J415" s="43"/>
      <c r="K415" s="43"/>
      <c r="L415" s="43"/>
    </row>
    <row r="416" spans="4:19" customFormat="1" ht="15">
      <c r="D416" s="90"/>
      <c r="F416" s="43"/>
      <c r="G416" s="43"/>
      <c r="H416" s="43"/>
      <c r="I416" s="43"/>
      <c r="J416" s="43"/>
      <c r="K416" s="43"/>
      <c r="L416" s="43"/>
    </row>
    <row r="417" spans="4:12" customFormat="1" ht="15">
      <c r="D417" s="90"/>
      <c r="F417" s="43"/>
      <c r="G417" s="43"/>
      <c r="H417" s="43"/>
      <c r="I417" s="43"/>
      <c r="J417" s="43"/>
      <c r="K417" s="43"/>
      <c r="L417" s="43"/>
    </row>
    <row r="418" spans="4:12" customFormat="1" ht="15">
      <c r="D418" s="90"/>
      <c r="F418" s="43"/>
      <c r="G418" s="43"/>
      <c r="H418" s="43"/>
      <c r="I418" s="43"/>
      <c r="J418" s="43"/>
      <c r="K418" s="43"/>
      <c r="L418" s="43"/>
    </row>
    <row r="419" spans="4:12" customFormat="1" ht="15">
      <c r="D419" s="90"/>
      <c r="F419" s="43"/>
      <c r="G419" s="43"/>
      <c r="H419" s="43"/>
      <c r="I419" s="43"/>
      <c r="J419" s="43"/>
      <c r="K419" s="43"/>
      <c r="L419" s="43"/>
    </row>
    <row r="420" spans="4:12" customFormat="1" ht="15">
      <c r="D420" s="90"/>
      <c r="F420" s="43"/>
      <c r="G420" s="43"/>
      <c r="H420" s="43"/>
      <c r="I420" s="43"/>
      <c r="J420" s="43"/>
      <c r="K420" s="43"/>
      <c r="L420" s="43"/>
    </row>
    <row r="421" spans="4:12" customFormat="1" ht="15">
      <c r="D421" s="90"/>
      <c r="F421" s="43"/>
      <c r="G421" s="43"/>
      <c r="H421" s="43"/>
      <c r="I421" s="43"/>
      <c r="J421" s="43"/>
      <c r="K421" s="43"/>
      <c r="L421" s="43"/>
    </row>
    <row r="422" spans="4:12" customFormat="1" ht="15">
      <c r="D422" s="90"/>
      <c r="F422" s="43"/>
      <c r="G422" s="43"/>
      <c r="H422" s="43"/>
      <c r="I422" s="43"/>
      <c r="J422" s="43"/>
      <c r="K422" s="43"/>
      <c r="L422" s="43"/>
    </row>
    <row r="423" spans="4:12" customFormat="1" ht="15">
      <c r="D423" s="90"/>
      <c r="F423" s="43"/>
      <c r="G423" s="43"/>
      <c r="H423" s="43"/>
      <c r="I423" s="43"/>
      <c r="J423" s="43"/>
      <c r="K423" s="43"/>
      <c r="L423" s="43"/>
    </row>
    <row r="424" spans="4:12" customFormat="1" ht="15">
      <c r="D424" s="90"/>
      <c r="F424" s="43"/>
      <c r="G424" s="43"/>
      <c r="H424" s="43"/>
      <c r="I424" s="43"/>
      <c r="J424" s="43"/>
      <c r="K424" s="43"/>
      <c r="L424" s="43"/>
    </row>
    <row r="425" spans="4:12" customFormat="1" ht="15">
      <c r="D425" s="90"/>
      <c r="F425" s="43"/>
      <c r="G425" s="43"/>
      <c r="H425" s="43"/>
      <c r="I425" s="43"/>
      <c r="J425" s="43"/>
      <c r="K425" s="43"/>
      <c r="L425" s="43"/>
    </row>
    <row r="426" spans="4:12" customFormat="1" ht="15">
      <c r="D426" s="90"/>
      <c r="F426" s="43"/>
      <c r="G426" s="43"/>
      <c r="H426" s="43"/>
      <c r="I426" s="43"/>
      <c r="J426" s="43"/>
      <c r="K426" s="43"/>
      <c r="L426" s="43"/>
    </row>
    <row r="427" spans="4:12" customFormat="1" ht="15">
      <c r="D427" s="90"/>
      <c r="F427" s="43"/>
      <c r="G427" s="43"/>
      <c r="H427" s="43"/>
      <c r="I427" s="43"/>
      <c r="J427" s="43"/>
      <c r="K427" s="43"/>
      <c r="L427" s="43"/>
    </row>
    <row r="428" spans="4:12" customFormat="1" ht="15">
      <c r="D428" s="90"/>
      <c r="F428" s="43"/>
      <c r="G428" s="43"/>
      <c r="H428" s="43"/>
      <c r="I428" s="43"/>
      <c r="J428" s="43"/>
      <c r="K428" s="43"/>
      <c r="L428" s="43"/>
    </row>
    <row r="429" spans="4:12" customFormat="1" ht="15">
      <c r="D429" s="90"/>
      <c r="F429" s="43"/>
      <c r="G429" s="43"/>
      <c r="H429" s="43"/>
      <c r="I429" s="43"/>
      <c r="J429" s="43"/>
      <c r="K429" s="43"/>
      <c r="L429" s="43"/>
    </row>
    <row r="430" spans="4:12" customFormat="1" ht="15">
      <c r="D430" s="90"/>
      <c r="F430" s="43"/>
      <c r="G430" s="43"/>
      <c r="H430" s="43"/>
      <c r="I430" s="43"/>
      <c r="J430" s="43"/>
      <c r="K430" s="43"/>
      <c r="L430" s="43"/>
    </row>
    <row r="431" spans="4:12" customFormat="1" ht="15">
      <c r="D431" s="90"/>
      <c r="F431" s="43"/>
      <c r="G431" s="43"/>
      <c r="H431" s="43"/>
      <c r="I431" s="43"/>
      <c r="J431" s="43"/>
      <c r="K431" s="43"/>
      <c r="L431" s="43"/>
    </row>
    <row r="432" spans="4:12" customFormat="1" ht="15">
      <c r="D432" s="90"/>
      <c r="F432" s="43"/>
      <c r="G432" s="43"/>
      <c r="H432" s="43"/>
      <c r="I432" s="43"/>
      <c r="J432" s="43"/>
      <c r="K432" s="43"/>
      <c r="L432" s="43"/>
    </row>
    <row r="433" spans="4:12" customFormat="1" ht="15">
      <c r="D433" s="90"/>
      <c r="F433" s="43"/>
      <c r="G433" s="43"/>
      <c r="H433" s="43"/>
      <c r="I433" s="43"/>
      <c r="J433" s="43"/>
      <c r="K433" s="43"/>
      <c r="L433" s="43"/>
    </row>
    <row r="434" spans="4:12" customFormat="1" ht="15">
      <c r="D434" s="90"/>
      <c r="F434" s="43"/>
      <c r="G434" s="43"/>
      <c r="H434" s="43"/>
      <c r="I434" s="43"/>
      <c r="J434" s="43"/>
      <c r="K434" s="43"/>
      <c r="L434" s="43"/>
    </row>
    <row r="435" spans="4:12" customFormat="1" ht="15">
      <c r="D435" s="90"/>
      <c r="F435" s="43"/>
      <c r="G435" s="43"/>
      <c r="H435" s="43"/>
      <c r="I435" s="43"/>
      <c r="J435" s="43"/>
      <c r="K435" s="43"/>
      <c r="L435" s="43"/>
    </row>
    <row r="436" spans="4:12" customFormat="1" ht="15">
      <c r="D436" s="90"/>
      <c r="F436" s="43"/>
      <c r="G436" s="43"/>
      <c r="H436" s="43"/>
      <c r="I436" s="43"/>
      <c r="J436" s="43"/>
      <c r="K436" s="43"/>
      <c r="L436" s="43"/>
    </row>
    <row r="437" spans="4:12" customFormat="1" ht="15">
      <c r="D437" s="90"/>
      <c r="F437" s="43"/>
      <c r="G437" s="43"/>
      <c r="H437" s="43"/>
      <c r="I437" s="43"/>
      <c r="J437" s="43"/>
      <c r="K437" s="43"/>
      <c r="L437" s="43"/>
    </row>
    <row r="438" spans="4:12" customFormat="1" ht="15">
      <c r="D438" s="90"/>
      <c r="F438" s="43"/>
      <c r="G438" s="43"/>
      <c r="H438" s="43"/>
      <c r="I438" s="43"/>
      <c r="J438" s="43"/>
      <c r="K438" s="43"/>
      <c r="L438" s="43"/>
    </row>
    <row r="439" spans="4:12" customFormat="1" ht="15">
      <c r="D439" s="90"/>
      <c r="F439" s="43"/>
      <c r="G439" s="43"/>
      <c r="H439" s="43"/>
      <c r="I439" s="43"/>
      <c r="J439" s="43"/>
      <c r="K439" s="43"/>
      <c r="L439" s="43"/>
    </row>
    <row r="440" spans="4:12" customFormat="1" ht="15">
      <c r="D440" s="90"/>
      <c r="F440" s="43"/>
      <c r="G440" s="43"/>
      <c r="H440" s="43"/>
      <c r="I440" s="43"/>
      <c r="J440" s="43"/>
      <c r="K440" s="43"/>
      <c r="L440" s="43"/>
    </row>
    <row r="441" spans="4:12" customFormat="1" ht="15">
      <c r="D441" s="90"/>
      <c r="F441" s="43"/>
      <c r="G441" s="43"/>
      <c r="H441" s="43"/>
      <c r="I441" s="43"/>
      <c r="J441" s="43"/>
      <c r="K441" s="43"/>
      <c r="L441" s="43"/>
    </row>
    <row r="442" spans="4:12" customFormat="1" ht="15">
      <c r="D442" s="90"/>
      <c r="F442" s="43"/>
      <c r="G442" s="43"/>
      <c r="H442" s="43"/>
      <c r="I442" s="43"/>
      <c r="J442" s="43"/>
      <c r="K442" s="43"/>
      <c r="L442" s="43"/>
    </row>
    <row r="443" spans="4:12" customFormat="1" ht="15">
      <c r="D443" s="90"/>
      <c r="F443" s="43"/>
      <c r="G443" s="43"/>
      <c r="H443" s="43"/>
      <c r="I443" s="43"/>
      <c r="J443" s="43"/>
      <c r="K443" s="43"/>
      <c r="L443" s="43"/>
    </row>
    <row r="444" spans="4:12" customFormat="1" ht="15">
      <c r="D444" s="90"/>
      <c r="F444" s="43"/>
      <c r="G444" s="43"/>
      <c r="H444" s="43"/>
      <c r="I444" s="43"/>
      <c r="J444" s="43"/>
      <c r="K444" s="43"/>
      <c r="L444" s="43"/>
    </row>
    <row r="445" spans="4:12" customFormat="1" ht="15">
      <c r="D445" s="90"/>
      <c r="F445" s="43"/>
      <c r="G445" s="43"/>
      <c r="H445" s="43"/>
      <c r="I445" s="43"/>
      <c r="J445" s="43"/>
      <c r="K445" s="43"/>
      <c r="L445" s="43"/>
    </row>
    <row r="446" spans="4:12" customFormat="1" ht="15">
      <c r="D446" s="90"/>
      <c r="F446" s="43"/>
      <c r="G446" s="43"/>
      <c r="H446" s="43"/>
      <c r="I446" s="43"/>
      <c r="J446" s="43"/>
      <c r="K446" s="43"/>
      <c r="L446" s="43"/>
    </row>
    <row r="447" spans="4:12" customFormat="1" ht="15">
      <c r="D447" s="90"/>
      <c r="F447" s="43"/>
      <c r="G447" s="43"/>
      <c r="H447" s="43"/>
      <c r="I447" s="43"/>
      <c r="J447" s="43"/>
      <c r="K447" s="43"/>
      <c r="L447" s="43"/>
    </row>
    <row r="448" spans="4:12" customFormat="1" ht="15">
      <c r="D448" s="90"/>
      <c r="F448" s="43"/>
      <c r="G448" s="43"/>
      <c r="H448" s="43"/>
      <c r="I448" s="43"/>
      <c r="J448" s="43"/>
      <c r="K448" s="43"/>
      <c r="L448" s="43"/>
    </row>
    <row r="449" spans="4:12" customFormat="1" ht="15">
      <c r="D449" s="90"/>
      <c r="F449" s="43"/>
      <c r="G449" s="43"/>
      <c r="H449" s="43"/>
      <c r="I449" s="43"/>
      <c r="J449" s="43"/>
      <c r="K449" s="43"/>
      <c r="L449" s="43"/>
    </row>
    <row r="450" spans="4:12" customFormat="1" ht="15">
      <c r="D450" s="90"/>
      <c r="F450" s="43"/>
      <c r="G450" s="43"/>
      <c r="H450" s="43"/>
      <c r="I450" s="43"/>
      <c r="J450" s="43"/>
      <c r="K450" s="43"/>
      <c r="L450" s="43"/>
    </row>
    <row r="451" spans="4:12" customFormat="1" ht="15">
      <c r="D451" s="90"/>
      <c r="F451" s="43"/>
      <c r="G451" s="43"/>
      <c r="H451" s="43"/>
      <c r="I451" s="43"/>
      <c r="J451" s="43"/>
      <c r="K451" s="43"/>
      <c r="L451" s="43"/>
    </row>
    <row r="452" spans="4:12" customFormat="1" ht="15">
      <c r="D452" s="90"/>
      <c r="F452" s="43"/>
      <c r="G452" s="43"/>
      <c r="H452" s="43"/>
      <c r="I452" s="43"/>
      <c r="J452" s="43"/>
      <c r="K452" s="43"/>
      <c r="L452" s="43"/>
    </row>
    <row r="453" spans="4:12" customFormat="1" ht="15">
      <c r="D453" s="90"/>
      <c r="F453" s="43"/>
      <c r="G453" s="43"/>
      <c r="H453" s="43"/>
      <c r="I453" s="43"/>
      <c r="J453" s="43"/>
      <c r="K453" s="43"/>
      <c r="L453" s="43"/>
    </row>
    <row r="454" spans="4:12" customFormat="1" ht="15">
      <c r="D454" s="90"/>
      <c r="F454" s="43"/>
      <c r="G454" s="43"/>
      <c r="H454" s="43"/>
      <c r="I454" s="43"/>
      <c r="J454" s="43"/>
      <c r="K454" s="43"/>
      <c r="L454" s="43"/>
    </row>
    <row r="455" spans="4:12" customFormat="1" ht="15">
      <c r="D455" s="90"/>
      <c r="F455" s="43"/>
      <c r="G455" s="43"/>
      <c r="H455" s="43"/>
      <c r="I455" s="43"/>
      <c r="J455" s="43"/>
      <c r="K455" s="43"/>
      <c r="L455" s="43"/>
    </row>
    <row r="456" spans="4:12" customFormat="1" ht="15">
      <c r="D456" s="90"/>
      <c r="F456" s="43"/>
      <c r="G456" s="43"/>
      <c r="H456" s="43"/>
      <c r="I456" s="43"/>
      <c r="J456" s="43"/>
      <c r="K456" s="43"/>
      <c r="L456" s="43"/>
    </row>
    <row r="457" spans="4:12" customFormat="1" ht="15">
      <c r="D457" s="90"/>
      <c r="F457" s="43"/>
      <c r="G457" s="43"/>
      <c r="H457" s="43"/>
      <c r="I457" s="43"/>
      <c r="J457" s="43"/>
      <c r="K457" s="43"/>
      <c r="L457" s="43"/>
    </row>
    <row r="458" spans="4:12" customFormat="1" ht="15">
      <c r="D458" s="90"/>
      <c r="F458" s="43"/>
      <c r="G458" s="43"/>
      <c r="H458" s="43"/>
      <c r="I458" s="43"/>
      <c r="J458" s="43"/>
      <c r="K458" s="43"/>
      <c r="L458" s="43"/>
    </row>
    <row r="459" spans="4:12" customFormat="1" ht="15">
      <c r="D459" s="90"/>
      <c r="F459" s="43"/>
      <c r="G459" s="43"/>
      <c r="H459" s="43"/>
      <c r="I459" s="43"/>
      <c r="J459" s="43"/>
      <c r="K459" s="43"/>
      <c r="L459" s="43"/>
    </row>
    <row r="460" spans="4:12" customFormat="1" ht="15">
      <c r="D460" s="90"/>
      <c r="F460" s="43"/>
      <c r="G460" s="43"/>
      <c r="H460" s="43"/>
      <c r="I460" s="43"/>
      <c r="J460" s="43"/>
      <c r="K460" s="43"/>
      <c r="L460" s="43"/>
    </row>
    <row r="461" spans="4:12" customFormat="1" ht="15">
      <c r="D461" s="90"/>
      <c r="F461" s="43"/>
      <c r="G461" s="43"/>
      <c r="H461" s="43"/>
      <c r="I461" s="43"/>
      <c r="J461" s="43"/>
      <c r="K461" s="43"/>
      <c r="L461" s="43"/>
    </row>
    <row r="462" spans="4:12" customFormat="1" ht="15">
      <c r="D462" s="90"/>
      <c r="F462" s="43"/>
      <c r="G462" s="43"/>
      <c r="H462" s="43"/>
      <c r="I462" s="43"/>
      <c r="J462" s="43"/>
      <c r="K462" s="43"/>
      <c r="L462" s="43"/>
    </row>
    <row r="463" spans="4:12" customFormat="1" ht="15">
      <c r="D463" s="90"/>
      <c r="F463" s="43"/>
      <c r="G463" s="43"/>
      <c r="H463" s="43"/>
      <c r="I463" s="43"/>
      <c r="J463" s="43"/>
      <c r="K463" s="43"/>
      <c r="L463" s="43"/>
    </row>
    <row r="464" spans="4:12" customFormat="1" ht="15">
      <c r="D464" s="90"/>
      <c r="F464" s="43"/>
      <c r="G464" s="43"/>
      <c r="H464" s="43"/>
      <c r="I464" s="43"/>
      <c r="J464" s="43"/>
      <c r="K464" s="43"/>
      <c r="L464" s="43"/>
    </row>
    <row r="465" spans="4:12" customFormat="1" ht="15">
      <c r="D465" s="90"/>
      <c r="F465" s="43"/>
      <c r="G465" s="43"/>
      <c r="H465" s="43"/>
      <c r="I465" s="43"/>
      <c r="J465" s="43"/>
      <c r="K465" s="43"/>
      <c r="L465" s="43"/>
    </row>
    <row r="466" spans="4:12" customFormat="1" ht="15">
      <c r="D466" s="90"/>
      <c r="F466" s="43"/>
      <c r="G466" s="43"/>
      <c r="H466" s="43"/>
      <c r="I466" s="43"/>
      <c r="J466" s="43"/>
      <c r="K466" s="43"/>
      <c r="L466" s="43"/>
    </row>
    <row r="467" spans="4:12" customFormat="1" ht="15">
      <c r="D467" s="90"/>
      <c r="F467" s="43"/>
      <c r="G467" s="43"/>
      <c r="H467" s="43"/>
      <c r="I467" s="43"/>
      <c r="J467" s="43"/>
      <c r="K467" s="43"/>
      <c r="L467" s="43"/>
    </row>
    <row r="468" spans="4:12" customFormat="1" ht="15">
      <c r="D468" s="90"/>
      <c r="F468" s="43"/>
      <c r="G468" s="43"/>
      <c r="H468" s="43"/>
      <c r="I468" s="43"/>
      <c r="J468" s="43"/>
      <c r="K468" s="43"/>
      <c r="L468" s="43"/>
    </row>
    <row r="469" spans="4:12" customFormat="1" ht="15">
      <c r="D469" s="90"/>
      <c r="F469" s="43"/>
      <c r="G469" s="43"/>
      <c r="H469" s="43"/>
      <c r="I469" s="43"/>
      <c r="J469" s="43"/>
      <c r="K469" s="43"/>
      <c r="L469" s="43"/>
    </row>
    <row r="470" spans="4:12" customFormat="1" ht="15">
      <c r="D470" s="90"/>
      <c r="F470" s="43"/>
      <c r="G470" s="43"/>
      <c r="H470" s="43"/>
      <c r="I470" s="43"/>
      <c r="J470" s="43"/>
      <c r="K470" s="43"/>
      <c r="L470" s="43"/>
    </row>
    <row r="471" spans="4:12" customFormat="1" ht="15">
      <c r="D471" s="90"/>
      <c r="F471" s="43"/>
      <c r="G471" s="43"/>
      <c r="H471" s="43"/>
      <c r="I471" s="43"/>
      <c r="J471" s="43"/>
      <c r="K471" s="43"/>
      <c r="L471" s="43"/>
    </row>
    <row r="472" spans="4:12" customFormat="1" ht="15">
      <c r="D472" s="90"/>
      <c r="F472" s="43"/>
      <c r="G472" s="43"/>
      <c r="H472" s="43"/>
      <c r="I472" s="43"/>
      <c r="J472" s="43"/>
      <c r="K472" s="43"/>
      <c r="L472" s="43"/>
    </row>
    <row r="473" spans="4:12" customFormat="1" ht="15">
      <c r="D473" s="90"/>
      <c r="F473" s="43"/>
      <c r="G473" s="43"/>
      <c r="H473" s="43"/>
      <c r="I473" s="43"/>
      <c r="J473" s="43"/>
      <c r="K473" s="43"/>
      <c r="L473" s="43"/>
    </row>
    <row r="474" spans="4:12" customFormat="1" ht="15">
      <c r="D474" s="90"/>
      <c r="F474" s="43"/>
      <c r="G474" s="43"/>
      <c r="H474" s="43"/>
      <c r="I474" s="43"/>
      <c r="J474" s="43"/>
      <c r="K474" s="43"/>
      <c r="L474" s="43"/>
    </row>
    <row r="475" spans="4:12" customFormat="1" ht="15">
      <c r="D475" s="90"/>
      <c r="F475" s="43"/>
      <c r="G475" s="43"/>
      <c r="H475" s="43"/>
      <c r="I475" s="43"/>
      <c r="J475" s="43"/>
      <c r="K475" s="43"/>
      <c r="L475" s="43"/>
    </row>
    <row r="476" spans="4:12" customFormat="1" ht="15">
      <c r="D476" s="90"/>
      <c r="F476" s="43"/>
      <c r="G476" s="43"/>
      <c r="H476" s="43"/>
      <c r="I476" s="43"/>
      <c r="J476" s="43"/>
      <c r="K476" s="43"/>
      <c r="L476" s="43"/>
    </row>
    <row r="477" spans="4:12" customFormat="1" ht="15">
      <c r="D477" s="90"/>
      <c r="F477" s="43"/>
      <c r="G477" s="43"/>
      <c r="H477" s="43"/>
      <c r="I477" s="43"/>
      <c r="J477" s="43"/>
      <c r="K477" s="43"/>
      <c r="L477" s="43"/>
    </row>
    <row r="478" spans="4:12" customFormat="1" ht="15">
      <c r="D478" s="90"/>
      <c r="F478" s="43"/>
      <c r="G478" s="43"/>
      <c r="H478" s="43"/>
      <c r="I478" s="43"/>
      <c r="J478" s="43"/>
      <c r="K478" s="43"/>
      <c r="L478" s="43"/>
    </row>
    <row r="479" spans="4:12" customFormat="1" ht="15">
      <c r="D479" s="90"/>
      <c r="F479" s="43"/>
      <c r="G479" s="43"/>
      <c r="H479" s="43"/>
      <c r="I479" s="43"/>
      <c r="J479" s="43"/>
      <c r="K479" s="43"/>
      <c r="L479" s="43"/>
    </row>
    <row r="480" spans="4:12" customFormat="1" ht="15">
      <c r="D480" s="90"/>
      <c r="F480" s="43"/>
      <c r="G480" s="43"/>
      <c r="H480" s="43"/>
      <c r="I480" s="43"/>
      <c r="J480" s="43"/>
      <c r="K480" s="43"/>
      <c r="L480" s="43"/>
    </row>
    <row r="481" spans="4:12" customFormat="1" ht="15">
      <c r="D481" s="90"/>
      <c r="F481" s="43"/>
      <c r="G481" s="43"/>
      <c r="H481" s="43"/>
      <c r="I481" s="43"/>
      <c r="J481" s="43"/>
      <c r="K481" s="43"/>
      <c r="L481" s="43"/>
    </row>
    <row r="482" spans="4:12" customFormat="1" ht="15">
      <c r="D482" s="90"/>
      <c r="F482" s="43"/>
      <c r="G482" s="43"/>
      <c r="H482" s="43"/>
      <c r="I482" s="43"/>
      <c r="J482" s="43"/>
      <c r="K482" s="43"/>
      <c r="L482" s="43"/>
    </row>
    <row r="483" spans="4:12" customFormat="1" ht="15">
      <c r="D483" s="90"/>
      <c r="F483" s="43"/>
      <c r="G483" s="43"/>
      <c r="H483" s="43"/>
      <c r="I483" s="43"/>
      <c r="J483" s="43"/>
      <c r="K483" s="43"/>
      <c r="L483" s="43"/>
    </row>
    <row r="484" spans="4:12" customFormat="1" ht="15">
      <c r="D484" s="90"/>
      <c r="F484" s="43"/>
      <c r="G484" s="43"/>
      <c r="H484" s="43"/>
      <c r="I484" s="43"/>
      <c r="J484" s="43"/>
      <c r="K484" s="43"/>
      <c r="L484" s="43"/>
    </row>
    <row r="485" spans="4:12" customFormat="1" ht="15">
      <c r="D485" s="90"/>
      <c r="F485" s="43"/>
      <c r="G485" s="43"/>
      <c r="H485" s="43"/>
      <c r="I485" s="43"/>
      <c r="J485" s="43"/>
      <c r="K485" s="43"/>
      <c r="L485" s="43"/>
    </row>
    <row r="486" spans="4:12" customFormat="1" ht="15">
      <c r="D486" s="90"/>
      <c r="F486" s="43"/>
      <c r="G486" s="43"/>
      <c r="H486" s="43"/>
      <c r="I486" s="43"/>
      <c r="J486" s="43"/>
      <c r="K486" s="43"/>
      <c r="L486" s="43"/>
    </row>
    <row r="487" spans="4:12" customFormat="1" ht="15">
      <c r="D487" s="90"/>
      <c r="F487" s="43"/>
      <c r="G487" s="43"/>
      <c r="H487" s="43"/>
      <c r="I487" s="43"/>
      <c r="J487" s="43"/>
      <c r="K487" s="43"/>
      <c r="L487" s="43"/>
    </row>
    <row r="488" spans="4:12" customFormat="1" ht="15">
      <c r="D488" s="90"/>
      <c r="F488" s="43"/>
      <c r="G488" s="43"/>
      <c r="H488" s="43"/>
      <c r="I488" s="43"/>
      <c r="J488" s="43"/>
      <c r="K488" s="43"/>
      <c r="L488" s="43"/>
    </row>
    <row r="489" spans="4:12" customFormat="1" ht="15">
      <c r="D489" s="90"/>
      <c r="F489" s="43"/>
      <c r="G489" s="43"/>
      <c r="H489" s="43"/>
      <c r="I489" s="43"/>
      <c r="J489" s="43"/>
      <c r="K489" s="43"/>
      <c r="L489" s="43"/>
    </row>
    <row r="490" spans="4:12" customFormat="1" ht="15">
      <c r="D490" s="90"/>
      <c r="F490" s="43"/>
      <c r="G490" s="43"/>
      <c r="H490" s="43"/>
      <c r="I490" s="43"/>
      <c r="J490" s="43"/>
      <c r="K490" s="43"/>
      <c r="L490" s="43"/>
    </row>
    <row r="491" spans="4:12" customFormat="1" ht="15">
      <c r="D491" s="90"/>
      <c r="F491" s="43"/>
      <c r="G491" s="43"/>
      <c r="H491" s="43"/>
      <c r="I491" s="43"/>
      <c r="J491" s="43"/>
      <c r="K491" s="43"/>
      <c r="L491" s="43"/>
    </row>
    <row r="492" spans="4:12" customFormat="1" ht="15">
      <c r="D492" s="90"/>
      <c r="F492" s="43"/>
      <c r="G492" s="43"/>
      <c r="H492" s="43"/>
      <c r="I492" s="43"/>
      <c r="J492" s="43"/>
      <c r="K492" s="43"/>
      <c r="L492" s="43"/>
    </row>
    <row r="493" spans="4:12" customFormat="1" ht="15">
      <c r="D493" s="90"/>
      <c r="F493" s="43"/>
      <c r="G493" s="43"/>
      <c r="H493" s="43"/>
      <c r="I493" s="43"/>
      <c r="J493" s="43"/>
      <c r="K493" s="43"/>
      <c r="L493" s="43"/>
    </row>
    <row r="494" spans="4:12" customFormat="1" ht="15">
      <c r="D494" s="90"/>
      <c r="F494" s="43"/>
      <c r="G494" s="43"/>
      <c r="H494" s="43"/>
      <c r="I494" s="43"/>
      <c r="J494" s="43"/>
      <c r="K494" s="43"/>
      <c r="L494" s="43"/>
    </row>
    <row r="495" spans="4:12" customFormat="1" ht="15">
      <c r="D495" s="90"/>
      <c r="F495" s="43"/>
      <c r="G495" s="43"/>
      <c r="H495" s="43"/>
      <c r="I495" s="43"/>
      <c r="J495" s="43"/>
      <c r="K495" s="43"/>
      <c r="L495" s="43"/>
    </row>
    <row r="496" spans="4:12" customFormat="1" ht="15">
      <c r="D496" s="90"/>
      <c r="F496" s="43"/>
      <c r="G496" s="43"/>
      <c r="H496" s="43"/>
      <c r="I496" s="43"/>
      <c r="J496" s="43"/>
      <c r="K496" s="43"/>
      <c r="L496" s="43"/>
    </row>
    <row r="497" spans="4:12" customFormat="1" ht="15">
      <c r="D497" s="90"/>
      <c r="F497" s="43"/>
      <c r="G497" s="43"/>
      <c r="H497" s="43"/>
      <c r="I497" s="43"/>
      <c r="J497" s="43"/>
      <c r="K497" s="43"/>
      <c r="L497" s="43"/>
    </row>
    <row r="498" spans="4:12" customFormat="1" ht="15">
      <c r="D498" s="90"/>
      <c r="F498" s="43"/>
      <c r="G498" s="43"/>
      <c r="H498" s="43"/>
      <c r="I498" s="43"/>
      <c r="J498" s="43"/>
      <c r="K498" s="43"/>
      <c r="L498" s="43"/>
    </row>
    <row r="499" spans="4:12" customFormat="1" ht="15">
      <c r="D499" s="90"/>
      <c r="F499" s="43"/>
      <c r="G499" s="43"/>
      <c r="H499" s="43"/>
      <c r="I499" s="43"/>
      <c r="J499" s="43"/>
      <c r="K499" s="43"/>
      <c r="L499" s="43"/>
    </row>
    <row r="500" spans="4:12" customFormat="1" ht="15">
      <c r="D500" s="90"/>
      <c r="F500" s="43"/>
      <c r="G500" s="43"/>
      <c r="H500" s="43"/>
      <c r="I500" s="43"/>
      <c r="J500" s="43"/>
      <c r="K500" s="43"/>
      <c r="L500" s="43"/>
    </row>
    <row r="501" spans="4:12" customFormat="1" ht="15">
      <c r="D501" s="90"/>
      <c r="F501" s="43"/>
      <c r="G501" s="43"/>
      <c r="H501" s="43"/>
      <c r="I501" s="43"/>
      <c r="J501" s="43"/>
      <c r="K501" s="43"/>
      <c r="L501" s="43"/>
    </row>
    <row r="502" spans="4:12" customFormat="1" ht="15">
      <c r="D502" s="90"/>
      <c r="F502" s="43"/>
      <c r="G502" s="43"/>
      <c r="H502" s="43"/>
      <c r="I502" s="43"/>
      <c r="J502" s="43"/>
      <c r="K502" s="43"/>
      <c r="L502" s="43"/>
    </row>
    <row r="503" spans="4:12" customFormat="1" ht="15">
      <c r="D503" s="90"/>
      <c r="F503" s="43"/>
      <c r="G503" s="43"/>
      <c r="H503" s="43"/>
      <c r="I503" s="43"/>
      <c r="J503" s="43"/>
      <c r="K503" s="43"/>
      <c r="L503" s="43"/>
    </row>
    <row r="504" spans="4:12" customFormat="1" ht="15">
      <c r="D504" s="90"/>
      <c r="F504" s="43"/>
      <c r="G504" s="43"/>
      <c r="H504" s="43"/>
      <c r="I504" s="43"/>
      <c r="J504" s="43"/>
      <c r="K504" s="43"/>
      <c r="L504" s="43"/>
    </row>
    <row r="505" spans="4:12" customFormat="1" ht="15">
      <c r="D505" s="90"/>
      <c r="F505" s="43"/>
      <c r="G505" s="43"/>
      <c r="H505" s="43"/>
      <c r="I505" s="43"/>
      <c r="J505" s="43"/>
      <c r="K505" s="43"/>
      <c r="L505" s="43"/>
    </row>
    <row r="506" spans="4:12" customFormat="1" ht="15">
      <c r="D506" s="90"/>
      <c r="F506" s="43"/>
      <c r="G506" s="43"/>
      <c r="H506" s="43"/>
      <c r="I506" s="43"/>
      <c r="J506" s="43"/>
      <c r="K506" s="43"/>
      <c r="L506" s="43"/>
    </row>
    <row r="507" spans="4:12" customFormat="1" ht="15">
      <c r="D507" s="90"/>
      <c r="F507" s="43"/>
      <c r="G507" s="43"/>
      <c r="H507" s="43"/>
      <c r="I507" s="43"/>
      <c r="J507" s="43"/>
      <c r="K507" s="43"/>
      <c r="L507" s="43"/>
    </row>
    <row r="508" spans="4:12" customFormat="1" ht="15">
      <c r="D508" s="90"/>
      <c r="F508" s="43"/>
      <c r="G508" s="43"/>
      <c r="H508" s="43"/>
      <c r="I508" s="43"/>
      <c r="J508" s="43"/>
      <c r="K508" s="43"/>
      <c r="L508" s="43"/>
    </row>
    <row r="509" spans="4:12" customFormat="1" ht="15">
      <c r="D509" s="90"/>
      <c r="F509" s="43"/>
      <c r="G509" s="43"/>
      <c r="H509" s="43"/>
      <c r="I509" s="43"/>
      <c r="J509" s="43"/>
      <c r="K509" s="43"/>
      <c r="L509" s="43"/>
    </row>
    <row r="510" spans="4:12" customFormat="1" ht="15">
      <c r="D510" s="90"/>
      <c r="F510" s="43"/>
      <c r="G510" s="43"/>
      <c r="H510" s="43"/>
      <c r="I510" s="43"/>
      <c r="J510" s="43"/>
      <c r="K510" s="43"/>
      <c r="L510" s="43"/>
    </row>
    <row r="511" spans="4:12" customFormat="1" ht="15">
      <c r="D511" s="90"/>
      <c r="F511" s="43"/>
      <c r="G511" s="43"/>
      <c r="H511" s="43"/>
      <c r="I511" s="43"/>
      <c r="J511" s="43"/>
      <c r="K511" s="43"/>
      <c r="L511" s="43"/>
    </row>
    <row r="512" spans="4:12" customFormat="1" ht="15">
      <c r="D512" s="90"/>
      <c r="F512" s="43"/>
      <c r="G512" s="43"/>
      <c r="H512" s="43"/>
      <c r="I512" s="43"/>
      <c r="J512" s="43"/>
      <c r="K512" s="43"/>
      <c r="L512" s="43"/>
    </row>
    <row r="513" spans="4:12" customFormat="1" ht="15">
      <c r="D513" s="90"/>
      <c r="F513" s="43"/>
      <c r="G513" s="43"/>
      <c r="H513" s="43"/>
      <c r="I513" s="43"/>
      <c r="J513" s="43"/>
      <c r="K513" s="43"/>
      <c r="L513" s="43"/>
    </row>
    <row r="514" spans="4:12" customFormat="1" ht="15">
      <c r="D514" s="90"/>
      <c r="F514" s="43"/>
      <c r="G514" s="43"/>
      <c r="H514" s="43"/>
      <c r="I514" s="43"/>
      <c r="J514" s="43"/>
      <c r="K514" s="43"/>
      <c r="L514" s="43"/>
    </row>
    <row r="515" spans="4:12" customFormat="1" ht="15">
      <c r="D515" s="90"/>
      <c r="F515" s="43"/>
      <c r="G515" s="43"/>
      <c r="H515" s="43"/>
      <c r="I515" s="43"/>
      <c r="J515" s="43"/>
      <c r="K515" s="43"/>
      <c r="L515" s="43"/>
    </row>
    <row r="516" spans="4:12" customFormat="1" ht="15">
      <c r="D516" s="90"/>
      <c r="F516" s="43"/>
      <c r="G516" s="43"/>
      <c r="H516" s="43"/>
      <c r="I516" s="43"/>
      <c r="J516" s="43"/>
      <c r="K516" s="43"/>
      <c r="L516" s="43"/>
    </row>
    <row r="517" spans="4:12" customFormat="1" ht="15">
      <c r="D517" s="90"/>
      <c r="F517" s="43"/>
      <c r="G517" s="43"/>
      <c r="H517" s="43"/>
      <c r="I517" s="43"/>
      <c r="J517" s="43"/>
      <c r="K517" s="43"/>
      <c r="L517" s="43"/>
    </row>
    <row r="518" spans="4:12" customFormat="1" ht="15">
      <c r="D518" s="90"/>
      <c r="F518" s="43"/>
      <c r="G518" s="43"/>
      <c r="H518" s="43"/>
      <c r="I518" s="43"/>
      <c r="J518" s="43"/>
      <c r="K518" s="43"/>
      <c r="L518" s="43"/>
    </row>
    <row r="519" spans="4:12" customFormat="1" ht="15">
      <c r="D519" s="90"/>
      <c r="F519" s="43"/>
      <c r="G519" s="43"/>
      <c r="H519" s="43"/>
      <c r="I519" s="43"/>
      <c r="J519" s="43"/>
      <c r="K519" s="43"/>
      <c r="L519" s="43"/>
    </row>
    <row r="520" spans="4:12" customFormat="1" ht="15">
      <c r="D520" s="90"/>
      <c r="F520" s="43"/>
      <c r="G520" s="43"/>
      <c r="H520" s="43"/>
      <c r="I520" s="43"/>
      <c r="J520" s="43"/>
      <c r="K520" s="43"/>
      <c r="L520" s="43"/>
    </row>
    <row r="521" spans="4:12" customFormat="1" ht="15">
      <c r="D521" s="90"/>
      <c r="F521" s="43"/>
      <c r="G521" s="43"/>
      <c r="H521" s="43"/>
      <c r="I521" s="43"/>
      <c r="J521" s="43"/>
      <c r="K521" s="43"/>
      <c r="L521" s="43"/>
    </row>
    <row r="522" spans="4:12" customFormat="1" ht="15">
      <c r="D522" s="90"/>
      <c r="F522" s="43"/>
      <c r="G522" s="43"/>
      <c r="H522" s="43"/>
      <c r="I522" s="43"/>
      <c r="J522" s="43"/>
      <c r="K522" s="43"/>
      <c r="L522" s="43"/>
    </row>
    <row r="523" spans="4:12" customFormat="1" ht="15">
      <c r="D523" s="90"/>
      <c r="F523" s="43"/>
      <c r="G523" s="43"/>
      <c r="H523" s="43"/>
      <c r="I523" s="43"/>
      <c r="J523" s="43"/>
      <c r="K523" s="43"/>
      <c r="L523" s="43"/>
    </row>
    <row r="524" spans="4:12" customFormat="1" ht="15">
      <c r="D524" s="90"/>
      <c r="F524" s="43"/>
      <c r="G524" s="43"/>
      <c r="H524" s="43"/>
      <c r="I524" s="43"/>
      <c r="J524" s="43"/>
      <c r="K524" s="43"/>
      <c r="L524" s="43"/>
    </row>
    <row r="525" spans="4:12" customFormat="1" ht="15">
      <c r="D525" s="90"/>
      <c r="F525" s="43"/>
      <c r="G525" s="43"/>
      <c r="H525" s="43"/>
      <c r="I525" s="43"/>
      <c r="J525" s="43"/>
      <c r="K525" s="43"/>
      <c r="L525" s="43"/>
    </row>
    <row r="526" spans="4:12" customFormat="1" ht="15">
      <c r="D526" s="90"/>
      <c r="F526" s="43"/>
      <c r="G526" s="43"/>
      <c r="H526" s="43"/>
      <c r="I526" s="43"/>
      <c r="J526" s="43"/>
      <c r="K526" s="43"/>
      <c r="L526" s="43"/>
    </row>
    <row r="527" spans="4:12" customFormat="1" ht="15">
      <c r="D527" s="90"/>
      <c r="F527" s="43"/>
      <c r="G527" s="43"/>
      <c r="H527" s="43"/>
      <c r="I527" s="43"/>
      <c r="J527" s="43"/>
      <c r="K527" s="43"/>
      <c r="L527" s="43"/>
    </row>
    <row r="528" spans="4:12" customFormat="1" ht="15">
      <c r="D528" s="90"/>
      <c r="F528" s="43"/>
      <c r="G528" s="43"/>
      <c r="H528" s="43"/>
      <c r="I528" s="43"/>
      <c r="J528" s="43"/>
      <c r="K528" s="43"/>
      <c r="L528" s="43"/>
    </row>
    <row r="529" spans="4:12" customFormat="1" ht="15">
      <c r="D529" s="90"/>
      <c r="F529" s="43"/>
      <c r="G529" s="43"/>
      <c r="H529" s="43"/>
      <c r="I529" s="43"/>
      <c r="J529" s="43"/>
      <c r="K529" s="43"/>
      <c r="L529" s="43"/>
    </row>
    <row r="530" spans="4:12" customFormat="1" ht="15">
      <c r="D530" s="90"/>
      <c r="F530" s="43"/>
      <c r="G530" s="43"/>
      <c r="H530" s="43"/>
      <c r="I530" s="43"/>
      <c r="J530" s="43"/>
      <c r="K530" s="43"/>
      <c r="L530" s="43"/>
    </row>
    <row r="531" spans="4:12" customFormat="1" ht="15">
      <c r="D531" s="90"/>
      <c r="F531" s="43"/>
      <c r="G531" s="43"/>
      <c r="H531" s="43"/>
      <c r="I531" s="43"/>
      <c r="J531" s="43"/>
      <c r="K531" s="43"/>
      <c r="L531" s="43"/>
    </row>
    <row r="532" spans="4:12" customFormat="1" ht="15">
      <c r="D532" s="90"/>
      <c r="F532" s="43"/>
      <c r="G532" s="43"/>
      <c r="H532" s="43"/>
      <c r="I532" s="43"/>
      <c r="J532" s="43"/>
      <c r="K532" s="43"/>
      <c r="L532" s="43"/>
    </row>
    <row r="533" spans="4:12" customFormat="1" ht="15">
      <c r="D533" s="90"/>
      <c r="F533" s="43"/>
      <c r="G533" s="43"/>
      <c r="H533" s="43"/>
      <c r="I533" s="43"/>
      <c r="J533" s="43"/>
      <c r="K533" s="43"/>
      <c r="L533" s="43"/>
    </row>
    <row r="534" spans="4:12" customFormat="1" ht="15">
      <c r="D534" s="90"/>
      <c r="F534" s="43"/>
      <c r="G534" s="43"/>
      <c r="H534" s="43"/>
      <c r="I534" s="43"/>
      <c r="J534" s="43"/>
      <c r="K534" s="43"/>
      <c r="L534" s="43"/>
    </row>
    <row r="535" spans="4:12" customFormat="1" ht="15">
      <c r="D535" s="90"/>
      <c r="F535" s="43"/>
      <c r="G535" s="43"/>
      <c r="H535" s="43"/>
      <c r="I535" s="43"/>
      <c r="J535" s="43"/>
      <c r="K535" s="43"/>
      <c r="L535" s="43"/>
    </row>
    <row r="536" spans="4:12" customFormat="1" ht="15">
      <c r="D536" s="90"/>
      <c r="F536" s="43"/>
      <c r="G536" s="43"/>
      <c r="H536" s="43"/>
      <c r="I536" s="43"/>
      <c r="J536" s="43"/>
      <c r="K536" s="43"/>
      <c r="L536" s="43"/>
    </row>
    <row r="537" spans="4:12" customFormat="1" ht="15">
      <c r="D537" s="90"/>
      <c r="F537" s="43"/>
      <c r="G537" s="43"/>
      <c r="H537" s="43"/>
      <c r="I537" s="43"/>
      <c r="J537" s="43"/>
      <c r="K537" s="43"/>
      <c r="L537" s="43"/>
    </row>
    <row r="538" spans="4:12" customFormat="1" ht="15">
      <c r="D538" s="90"/>
      <c r="F538" s="43"/>
      <c r="G538" s="43"/>
      <c r="H538" s="43"/>
      <c r="I538" s="43"/>
      <c r="J538" s="43"/>
      <c r="K538" s="43"/>
      <c r="L538" s="43"/>
    </row>
    <row r="539" spans="4:12" customFormat="1" ht="15">
      <c r="D539" s="90"/>
      <c r="F539" s="43"/>
      <c r="G539" s="43"/>
      <c r="H539" s="43"/>
      <c r="I539" s="43"/>
      <c r="J539" s="43"/>
      <c r="K539" s="43"/>
      <c r="L539" s="43"/>
    </row>
    <row r="540" spans="4:12" customFormat="1" ht="15">
      <c r="D540" s="90"/>
      <c r="F540" s="43"/>
      <c r="G540" s="43"/>
      <c r="H540" s="43"/>
      <c r="I540" s="43"/>
      <c r="J540" s="43"/>
      <c r="K540" s="43"/>
      <c r="L540" s="43"/>
    </row>
    <row r="541" spans="4:12" customFormat="1" ht="15">
      <c r="D541" s="90"/>
      <c r="F541" s="43"/>
      <c r="G541" s="43"/>
      <c r="H541" s="43"/>
      <c r="I541" s="43"/>
      <c r="J541" s="43"/>
      <c r="K541" s="43"/>
      <c r="L541" s="43"/>
    </row>
    <row r="542" spans="4:12" customFormat="1" ht="15">
      <c r="D542" s="90"/>
      <c r="F542" s="43"/>
      <c r="G542" s="43"/>
      <c r="H542" s="43"/>
      <c r="I542" s="43"/>
      <c r="J542" s="43"/>
      <c r="K542" s="43"/>
      <c r="L542" s="43"/>
    </row>
    <row r="543" spans="4:12" customFormat="1" ht="15">
      <c r="D543" s="90"/>
      <c r="F543" s="43"/>
      <c r="G543" s="43"/>
      <c r="H543" s="43"/>
      <c r="I543" s="43"/>
      <c r="J543" s="43"/>
      <c r="K543" s="43"/>
      <c r="L543" s="43"/>
    </row>
    <row r="544" spans="4:12" customFormat="1" ht="15">
      <c r="D544" s="90"/>
      <c r="F544" s="43"/>
      <c r="G544" s="43"/>
      <c r="H544" s="43"/>
      <c r="I544" s="43"/>
      <c r="J544" s="43"/>
      <c r="K544" s="43"/>
      <c r="L544" s="43"/>
    </row>
    <row r="545" spans="4:12" customFormat="1" ht="15">
      <c r="D545" s="90"/>
      <c r="F545" s="43"/>
      <c r="G545" s="43"/>
      <c r="H545" s="43"/>
      <c r="I545" s="43"/>
      <c r="J545" s="43"/>
      <c r="K545" s="43"/>
      <c r="L545" s="43"/>
    </row>
    <row r="546" spans="4:12" customFormat="1" ht="15">
      <c r="D546" s="90"/>
      <c r="F546" s="43"/>
      <c r="G546" s="43"/>
      <c r="H546" s="43"/>
      <c r="I546" s="43"/>
      <c r="J546" s="43"/>
      <c r="K546" s="43"/>
      <c r="L546" s="43"/>
    </row>
    <row r="547" spans="4:12" customFormat="1" ht="15">
      <c r="D547" s="90"/>
      <c r="F547" s="43"/>
      <c r="G547" s="43"/>
      <c r="H547" s="43"/>
      <c r="I547" s="43"/>
      <c r="J547" s="43"/>
      <c r="K547" s="43"/>
      <c r="L547" s="43"/>
    </row>
    <row r="548" spans="4:12" customFormat="1" ht="15">
      <c r="D548" s="90"/>
      <c r="F548" s="43"/>
      <c r="G548" s="43"/>
      <c r="H548" s="43"/>
      <c r="I548" s="43"/>
      <c r="J548" s="43"/>
      <c r="K548" s="43"/>
      <c r="L548" s="43"/>
    </row>
    <row r="549" spans="4:12" customFormat="1" ht="15">
      <c r="D549" s="90"/>
      <c r="F549" s="43"/>
      <c r="G549" s="43"/>
      <c r="H549" s="43"/>
      <c r="I549" s="43"/>
      <c r="J549" s="43"/>
      <c r="K549" s="43"/>
      <c r="L549" s="43"/>
    </row>
    <row r="550" spans="4:12" customFormat="1" ht="15">
      <c r="D550" s="90"/>
      <c r="F550" s="43"/>
      <c r="G550" s="43"/>
      <c r="H550" s="43"/>
      <c r="I550" s="43"/>
      <c r="J550" s="43"/>
      <c r="K550" s="43"/>
      <c r="L550" s="43"/>
    </row>
    <row r="551" spans="4:12" customFormat="1" ht="15">
      <c r="D551" s="90"/>
      <c r="F551" s="43"/>
      <c r="G551" s="43"/>
      <c r="H551" s="43"/>
      <c r="I551" s="43"/>
      <c r="J551" s="43"/>
      <c r="K551" s="43"/>
      <c r="L551" s="43"/>
    </row>
    <row r="552" spans="4:12" customFormat="1" ht="15">
      <c r="D552" s="90"/>
      <c r="F552" s="43"/>
      <c r="G552" s="43"/>
      <c r="H552" s="43"/>
      <c r="I552" s="43"/>
      <c r="J552" s="43"/>
      <c r="K552" s="43"/>
      <c r="L552" s="43"/>
    </row>
    <row r="553" spans="4:12" customFormat="1" ht="15">
      <c r="D553" s="90"/>
      <c r="F553" s="43"/>
      <c r="G553" s="43"/>
      <c r="H553" s="43"/>
      <c r="I553" s="43"/>
      <c r="J553" s="43"/>
      <c r="K553" s="43"/>
      <c r="L553" s="43"/>
    </row>
    <row r="554" spans="4:12" customFormat="1" ht="15">
      <c r="D554" s="90"/>
      <c r="F554" s="43"/>
      <c r="G554" s="43"/>
      <c r="H554" s="43"/>
      <c r="I554" s="43"/>
      <c r="J554" s="43"/>
      <c r="K554" s="43"/>
      <c r="L554" s="43"/>
    </row>
    <row r="555" spans="4:12" customFormat="1" ht="15">
      <c r="D555" s="90"/>
      <c r="F555" s="43"/>
      <c r="G555" s="43"/>
      <c r="H555" s="43"/>
      <c r="I555" s="43"/>
      <c r="J555" s="43"/>
      <c r="K555" s="43"/>
      <c r="L555" s="43"/>
    </row>
    <row r="556" spans="4:12" customFormat="1" ht="15">
      <c r="D556" s="90"/>
      <c r="F556" s="43"/>
      <c r="G556" s="43"/>
      <c r="H556" s="43"/>
      <c r="I556" s="43"/>
      <c r="J556" s="43"/>
      <c r="K556" s="43"/>
      <c r="L556" s="43"/>
    </row>
    <row r="557" spans="4:12" customFormat="1" ht="15">
      <c r="D557" s="90"/>
      <c r="F557" s="43"/>
      <c r="G557" s="43"/>
      <c r="H557" s="43"/>
      <c r="I557" s="43"/>
      <c r="J557" s="43"/>
      <c r="K557" s="43"/>
      <c r="L557" s="43"/>
    </row>
    <row r="558" spans="4:12" customFormat="1" ht="15">
      <c r="D558" s="90"/>
      <c r="F558" s="43"/>
      <c r="G558" s="43"/>
      <c r="H558" s="43"/>
      <c r="I558" s="43"/>
      <c r="J558" s="43"/>
      <c r="K558" s="43"/>
      <c r="L558" s="43"/>
    </row>
    <row r="559" spans="4:12" customFormat="1" ht="15">
      <c r="D559" s="90"/>
      <c r="F559" s="43"/>
      <c r="G559" s="43"/>
      <c r="H559" s="43"/>
      <c r="I559" s="43"/>
      <c r="J559" s="43"/>
      <c r="K559" s="43"/>
      <c r="L559" s="43"/>
    </row>
    <row r="560" spans="4:12" customFormat="1" ht="15">
      <c r="D560" s="90"/>
      <c r="F560" s="43"/>
      <c r="G560" s="43"/>
      <c r="H560" s="43"/>
      <c r="I560" s="43"/>
      <c r="J560" s="43"/>
      <c r="K560" s="43"/>
      <c r="L560" s="43"/>
    </row>
    <row r="561" spans="4:19" customFormat="1" ht="15">
      <c r="D561" s="90"/>
      <c r="F561" s="43"/>
      <c r="G561" s="43"/>
      <c r="H561" s="43"/>
      <c r="I561" s="43"/>
      <c r="J561" s="43"/>
      <c r="K561" s="43"/>
      <c r="L561" s="43"/>
    </row>
    <row r="562" spans="4:19" customFormat="1" ht="15">
      <c r="D562" s="90"/>
      <c r="F562" s="43"/>
      <c r="G562" s="43"/>
      <c r="H562" s="43"/>
      <c r="I562" s="43"/>
      <c r="J562" s="43"/>
      <c r="K562" s="43"/>
      <c r="L562" s="43"/>
    </row>
    <row r="563" spans="4:19" customFormat="1" ht="15">
      <c r="D563" s="90"/>
      <c r="F563" s="43"/>
      <c r="G563" s="43"/>
      <c r="H563" s="43"/>
      <c r="I563" s="43"/>
      <c r="J563" s="43"/>
      <c r="K563" s="43"/>
      <c r="L563" s="43"/>
    </row>
    <row r="564" spans="4:19" customFormat="1" ht="15">
      <c r="D564" s="90"/>
      <c r="F564" s="43"/>
      <c r="G564" s="43"/>
      <c r="H564" s="43"/>
      <c r="I564" s="43"/>
      <c r="J564" s="43"/>
      <c r="K564" s="43"/>
      <c r="L564" s="43"/>
    </row>
    <row r="565" spans="4:19" customFormat="1" ht="15">
      <c r="D565" s="90"/>
      <c r="F565" s="43"/>
      <c r="G565" s="43"/>
      <c r="H565" s="43"/>
      <c r="I565" s="43"/>
      <c r="J565" s="43"/>
      <c r="K565" s="43"/>
      <c r="L565" s="43"/>
    </row>
    <row r="566" spans="4:19" customFormat="1" ht="15">
      <c r="D566" s="90"/>
      <c r="F566" s="43"/>
      <c r="G566" s="43"/>
      <c r="H566" s="43"/>
      <c r="I566" s="43"/>
      <c r="J566" s="43"/>
      <c r="K566" s="43"/>
      <c r="L566" s="43"/>
    </row>
    <row r="567" spans="4:19" customFormat="1" ht="15">
      <c r="D567" s="90"/>
      <c r="F567" s="43"/>
      <c r="G567" s="43"/>
      <c r="H567" s="43"/>
      <c r="I567" s="43"/>
      <c r="J567" s="43"/>
      <c r="K567" s="43"/>
      <c r="L567" s="43"/>
    </row>
    <row r="568" spans="4:19" customFormat="1" ht="15">
      <c r="D568" s="90"/>
      <c r="F568" s="43"/>
      <c r="G568" s="43"/>
      <c r="H568" s="43"/>
      <c r="I568" s="43"/>
      <c r="J568" s="43"/>
      <c r="K568" s="43"/>
      <c r="L568" s="43"/>
    </row>
    <row r="569" spans="4:19" customFormat="1" ht="15">
      <c r="D569" s="90"/>
      <c r="F569" s="43"/>
      <c r="G569" s="43"/>
      <c r="H569" s="43"/>
      <c r="I569" s="43"/>
      <c r="J569" s="43"/>
      <c r="K569" s="43"/>
      <c r="L569" s="43"/>
    </row>
    <row r="570" spans="4:19" customFormat="1" ht="15">
      <c r="D570" s="90"/>
      <c r="F570" s="43"/>
      <c r="G570" s="43"/>
      <c r="H570" s="43"/>
      <c r="I570" s="43"/>
      <c r="J570" s="43"/>
      <c r="K570" s="43"/>
      <c r="L570" s="43"/>
    </row>
    <row r="571" spans="4:19" customFormat="1" ht="15">
      <c r="D571" s="90"/>
      <c r="F571" s="43"/>
      <c r="G571" s="43"/>
      <c r="H571" s="43"/>
      <c r="I571" s="43"/>
      <c r="J571" s="43"/>
      <c r="K571" s="43"/>
      <c r="L571" s="43"/>
    </row>
    <row r="572" spans="4:19" customFormat="1" ht="15">
      <c r="D572" s="90"/>
      <c r="F572" s="43"/>
      <c r="G572" s="43"/>
      <c r="H572" s="43"/>
      <c r="I572" s="43"/>
      <c r="J572" s="43"/>
      <c r="K572" s="43"/>
      <c r="L572" s="43"/>
    </row>
    <row r="573" spans="4:19" customFormat="1" ht="15">
      <c r="D573" s="90"/>
      <c r="F573" s="43"/>
      <c r="G573" s="43"/>
      <c r="H573" s="43"/>
      <c r="I573" s="43"/>
      <c r="J573" s="43"/>
      <c r="K573" s="43"/>
      <c r="L573" s="43"/>
      <c r="S573" s="42"/>
    </row>
  </sheetData>
  <sheetProtection password="DD44" sheet="1"/>
  <mergeCells count="18">
    <mergeCell ref="G10:G11"/>
    <mergeCell ref="B10:B11"/>
    <mergeCell ref="C10:C11"/>
    <mergeCell ref="D10:D11"/>
    <mergeCell ref="E10:E11"/>
    <mergeCell ref="F10:F11"/>
    <mergeCell ref="B273:B274"/>
    <mergeCell ref="C273:C274"/>
    <mergeCell ref="D273:D274"/>
    <mergeCell ref="E273:E274"/>
    <mergeCell ref="G273:G274"/>
    <mergeCell ref="K350:K363"/>
    <mergeCell ref="K365:K366"/>
    <mergeCell ref="K367:S367"/>
    <mergeCell ref="H10:H11"/>
    <mergeCell ref="I10:I11"/>
    <mergeCell ref="H273:H274"/>
    <mergeCell ref="I273:I274"/>
  </mergeCells>
  <conditionalFormatting sqref="B13:B41">
    <cfRule type="duplicateValues" dxfId="16" priority="121"/>
  </conditionalFormatting>
  <conditionalFormatting sqref="F277:F297">
    <cfRule type="cellIs" dxfId="15" priority="2" operator="lessThan">
      <formula>0</formula>
    </cfRule>
    <cfRule type="expression" dxfId="14" priority="11">
      <formula>ISBLANK(#REF!)</formula>
    </cfRule>
    <cfRule type="expression" dxfId="13" priority="12">
      <formula>#REF!-#REF!&gt;#REF!</formula>
    </cfRule>
  </conditionalFormatting>
  <conditionalFormatting sqref="F300:F322">
    <cfRule type="cellIs" dxfId="12" priority="5" operator="lessThan">
      <formula>0</formula>
    </cfRule>
    <cfRule type="expression" dxfId="11" priority="7">
      <formula>ISBLANK(#REF!)</formula>
    </cfRule>
    <cfRule type="expression" dxfId="10" priority="8">
      <formula>#REF!-#REF!&gt;#REF!</formula>
    </cfRule>
  </conditionalFormatting>
  <conditionalFormatting sqref="F325:F346">
    <cfRule type="expression" dxfId="9" priority="17">
      <formula>ISBLANK(#REF!)</formula>
    </cfRule>
  </conditionalFormatting>
  <pageMargins left="0.23622047244094491" right="0.23622047244094491" top="0.74803149606299213" bottom="0.74803149606299213" header="0.31496062992125984" footer="0.31496062992125984"/>
  <pageSetup paperSize="9" scale="50" fitToWidth="2" fitToHeight="6" orientation="landscape" r:id="rId1"/>
  <headerFooter>
    <oddFooter>Page &amp;P of &amp;N</oddFooter>
  </headerFooter>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rgb="FF00B0F0"/>
    <pageSetUpPr fitToPage="1"/>
  </sheetPr>
  <dimension ref="A1:N4003"/>
  <sheetViews>
    <sheetView tabSelected="1" view="pageBreakPreview" zoomScale="88" zoomScaleNormal="80" zoomScaleSheetLayoutView="88" workbookViewId="0">
      <pane ySplit="9" topLeftCell="A10" activePane="bottomLeft" state="frozenSplit"/>
      <selection activeCell="F25" sqref="F25"/>
      <selection pane="bottomLeft" activeCell="A11" sqref="A11"/>
    </sheetView>
  </sheetViews>
  <sheetFormatPr defaultColWidth="11.42578125" defaultRowHeight="14.25"/>
  <cols>
    <col min="1" max="1" width="17.85546875" style="170" customWidth="1"/>
    <col min="2" max="2" width="58.42578125" style="309" customWidth="1"/>
    <col min="3" max="3" width="19.42578125" style="177" customWidth="1"/>
    <col min="4" max="4" width="12.5703125" style="178" customWidth="1"/>
    <col min="5" max="5" width="24.42578125" style="179" bestFit="1" customWidth="1"/>
    <col min="6" max="6" width="43.42578125" style="180" customWidth="1"/>
    <col min="7" max="7" width="23.5703125" style="181" customWidth="1"/>
    <col min="8" max="8" width="25.42578125" style="181" customWidth="1"/>
    <col min="9" max="9" width="25.5703125" style="336" customWidth="1"/>
    <col min="10" max="10" width="7.42578125" style="309" customWidth="1"/>
    <col min="11" max="11" width="24.5703125" style="309" customWidth="1"/>
    <col min="12" max="12" width="11.5703125" style="19" customWidth="1"/>
    <col min="13" max="13" width="98.42578125" style="20" customWidth="1"/>
    <col min="14" max="14" width="11.42578125" style="19" customWidth="1"/>
    <col min="15" max="16384" width="11.42578125" style="19"/>
  </cols>
  <sheetData>
    <row r="1" spans="1:14" customFormat="1" ht="28.5" customHeight="1">
      <c r="A1" s="310" t="s">
        <v>148</v>
      </c>
      <c r="B1" s="302"/>
      <c r="C1" s="302"/>
      <c r="D1" s="302"/>
      <c r="E1" s="311"/>
      <c r="F1" s="311"/>
      <c r="G1" s="311"/>
      <c r="H1" s="311"/>
      <c r="I1" s="323"/>
      <c r="J1" s="323"/>
      <c r="K1" s="305"/>
      <c r="L1" s="183"/>
      <c r="M1" s="184"/>
    </row>
    <row r="2" spans="1:14" customFormat="1" ht="18" customHeight="1">
      <c r="A2" s="312" t="str">
        <f>+Overview!B2</f>
        <v>Partner Name :</v>
      </c>
      <c r="B2" s="303">
        <f>+Overview!C2</f>
        <v>0</v>
      </c>
      <c r="C2" s="302"/>
      <c r="D2" s="313"/>
      <c r="E2" s="314" t="str">
        <f>+Overview!E2</f>
        <v>Project Duration :</v>
      </c>
      <c r="F2" s="304">
        <f>+Overview!F2</f>
        <v>0</v>
      </c>
      <c r="G2" s="302"/>
      <c r="H2" s="315"/>
      <c r="I2" s="323"/>
      <c r="J2" s="323"/>
      <c r="K2" s="305"/>
      <c r="L2" s="183"/>
      <c r="M2" s="184"/>
    </row>
    <row r="3" spans="1:14" customFormat="1" ht="18" customHeight="1">
      <c r="A3" s="312" t="str">
        <f>+Overview!B3</f>
        <v>Project ID. :</v>
      </c>
      <c r="B3" s="303">
        <f>+Overview!C3</f>
        <v>0</v>
      </c>
      <c r="C3" s="311"/>
      <c r="D3" s="313"/>
      <c r="E3" s="314" t="str">
        <f>+Overview!E3</f>
        <v>Reporting Period :</v>
      </c>
      <c r="F3" s="303" t="s">
        <v>149</v>
      </c>
      <c r="G3" s="316"/>
      <c r="H3" s="317"/>
      <c r="I3" s="325" t="s">
        <v>150</v>
      </c>
      <c r="J3" s="323"/>
      <c r="K3" s="305"/>
      <c r="L3" s="183"/>
      <c r="M3" s="184"/>
    </row>
    <row r="4" spans="1:14" customFormat="1" ht="35.1" customHeight="1">
      <c r="A4" s="312" t="str">
        <f>+Overview!B4</f>
        <v>Project Name :</v>
      </c>
      <c r="B4" s="304">
        <f>+Overview!C4</f>
        <v>0</v>
      </c>
      <c r="C4" s="302"/>
      <c r="D4" s="313"/>
      <c r="E4" s="318" t="str">
        <f>+Overview!E4</f>
        <v>Currency :</v>
      </c>
      <c r="F4" s="319">
        <f>+Overview!F4</f>
        <v>0</v>
      </c>
      <c r="G4" s="302"/>
      <c r="H4" s="315"/>
      <c r="I4" s="326">
        <f>+I4002</f>
        <v>0</v>
      </c>
      <c r="J4" s="323"/>
      <c r="K4" s="305"/>
      <c r="L4" s="183"/>
      <c r="M4" s="184"/>
    </row>
    <row r="5" spans="1:14" customFormat="1" ht="18" hidden="1" customHeight="1">
      <c r="A5" s="305"/>
      <c r="B5" s="305"/>
      <c r="C5" s="311"/>
      <c r="D5" s="311"/>
      <c r="E5" s="320"/>
      <c r="F5" s="320"/>
      <c r="G5" s="320"/>
      <c r="H5" s="315"/>
      <c r="I5" s="323"/>
      <c r="J5" s="323"/>
      <c r="K5" s="305"/>
      <c r="L5" s="183"/>
      <c r="M5" s="184"/>
    </row>
    <row r="6" spans="1:14" customFormat="1" ht="18" hidden="1" customHeight="1">
      <c r="A6" s="305"/>
      <c r="B6" s="305"/>
      <c r="C6" s="311"/>
      <c r="D6" s="321"/>
      <c r="E6" s="311"/>
      <c r="F6" s="311"/>
      <c r="G6" s="311"/>
      <c r="H6" s="315"/>
      <c r="I6" s="323"/>
      <c r="J6" s="323"/>
      <c r="K6" s="305"/>
      <c r="L6" s="183"/>
      <c r="M6" s="184"/>
    </row>
    <row r="7" spans="1:14" customFormat="1" ht="18" hidden="1" customHeight="1">
      <c r="A7" s="305"/>
      <c r="B7" s="305"/>
      <c r="C7" s="322"/>
      <c r="D7" s="313"/>
      <c r="E7" s="323"/>
      <c r="F7" s="323"/>
      <c r="G7" s="323"/>
      <c r="H7" s="323"/>
      <c r="I7" s="323"/>
      <c r="J7" s="323"/>
      <c r="K7" s="305"/>
      <c r="L7" s="183"/>
      <c r="M7" s="184"/>
    </row>
    <row r="8" spans="1:14" customFormat="1" ht="14.85" customHeight="1" thickBot="1">
      <c r="A8" s="324"/>
      <c r="B8" s="306"/>
      <c r="C8" s="323"/>
      <c r="D8" s="313"/>
      <c r="E8" s="323"/>
      <c r="F8" s="315"/>
      <c r="G8" s="323"/>
      <c r="H8" s="323"/>
      <c r="I8" s="323"/>
      <c r="J8" s="323"/>
      <c r="K8" s="305"/>
      <c r="L8" s="183"/>
    </row>
    <row r="9" spans="1:14" s="193" customFormat="1" ht="64.5" thickBot="1">
      <c r="A9" s="237" t="s">
        <v>151</v>
      </c>
      <c r="B9" s="307" t="s">
        <v>116</v>
      </c>
      <c r="C9" s="238" t="s">
        <v>152</v>
      </c>
      <c r="D9" s="236" t="s">
        <v>153</v>
      </c>
      <c r="E9" s="236" t="s">
        <v>154</v>
      </c>
      <c r="F9" s="236" t="s">
        <v>155</v>
      </c>
      <c r="G9" s="239" t="s">
        <v>156</v>
      </c>
      <c r="H9" s="239" t="s">
        <v>157</v>
      </c>
      <c r="I9" s="327" t="s">
        <v>158</v>
      </c>
      <c r="J9" s="328"/>
      <c r="K9" s="329" t="s">
        <v>159</v>
      </c>
      <c r="L9" s="192"/>
      <c r="M9" s="191"/>
      <c r="N9" s="191"/>
    </row>
    <row r="10" spans="1:14" s="23" customFormat="1" ht="14.25" customHeight="1">
      <c r="A10" s="115"/>
      <c r="B10" s="308" t="str">
        <f>IF(A10="","",VLOOKUP(A10,'Project Budget vs Exp'!$B$9:$G$52,2,FALSE))</f>
        <v/>
      </c>
      <c r="C10" s="194"/>
      <c r="D10" s="116"/>
      <c r="E10" s="195"/>
      <c r="F10" s="196"/>
      <c r="G10" s="196"/>
      <c r="H10" s="196"/>
      <c r="I10" s="330">
        <f>IF(OR(F$4="EUR",F$4="USD",F$4="GBP",F$4="CAD",F$4="NZD",F$4="AUD"),K10,C10)</f>
        <v>0</v>
      </c>
      <c r="J10" s="331"/>
      <c r="K10" s="332">
        <f>IFERROR(SUM(C10/'Transfers of Funds'!$F$55),0)</f>
        <v>0</v>
      </c>
      <c r="L10" s="21"/>
      <c r="M10" s="51"/>
      <c r="N10" s="46"/>
    </row>
    <row r="11" spans="1:14" s="23" customFormat="1">
      <c r="A11" s="115"/>
      <c r="B11" s="308" t="str">
        <f>IF(A11="","",VLOOKUP(A11,'Project Budget vs Exp'!$B$9:$G$52,2,FALSE))</f>
        <v/>
      </c>
      <c r="C11" s="117"/>
      <c r="D11" s="116"/>
      <c r="E11" s="118"/>
      <c r="F11" s="197"/>
      <c r="G11" s="120"/>
      <c r="H11" s="120"/>
      <c r="I11" s="333">
        <f>IF(OR(F$4="EUR",F$4="USD",F$4="GBP",F$4="CAD",F$4="NZD",F$4="AUD"),K11,C11)</f>
        <v>0</v>
      </c>
      <c r="J11" s="331"/>
      <c r="K11" s="332">
        <f>IFERROR(SUM(C11/'Transfers of Funds'!$F$55),0)</f>
        <v>0</v>
      </c>
      <c r="L11" s="21"/>
      <c r="M11" s="93"/>
      <c r="N11" s="46"/>
    </row>
    <row r="12" spans="1:14" s="23" customFormat="1">
      <c r="A12" s="115"/>
      <c r="B12" s="308" t="str">
        <f>IF(A12="","",VLOOKUP(A12,'Project Budget vs Exp'!$B$9:$G$52,2,FALSE))</f>
        <v/>
      </c>
      <c r="C12" s="117"/>
      <c r="D12" s="116"/>
      <c r="E12" s="118"/>
      <c r="F12" s="119"/>
      <c r="G12" s="120"/>
      <c r="H12" s="120"/>
      <c r="I12" s="333">
        <f t="shared" ref="I12:I75" si="0">IF(OR(F$4="EUR",F$4="USD",F$4="GBP",F$4="CAD",F$4="NZD",F$4="AUD"),K12,C12)</f>
        <v>0</v>
      </c>
      <c r="J12" s="331"/>
      <c r="K12" s="332">
        <f>IFERROR(SUM(C12/'Transfers of Funds'!$F$55),0)</f>
        <v>0</v>
      </c>
      <c r="L12" s="21"/>
      <c r="M12" s="47"/>
      <c r="N12" s="46"/>
    </row>
    <row r="13" spans="1:14" s="23" customFormat="1">
      <c r="A13" s="115"/>
      <c r="B13" s="308" t="str">
        <f>IF(A13="","",VLOOKUP(A13,'Project Budget vs Exp'!$B$9:$G$52,2,FALSE))</f>
        <v/>
      </c>
      <c r="C13" s="117"/>
      <c r="D13" s="116"/>
      <c r="E13" s="118"/>
      <c r="F13" s="119"/>
      <c r="G13" s="120"/>
      <c r="H13" s="120"/>
      <c r="I13" s="333">
        <f t="shared" si="0"/>
        <v>0</v>
      </c>
      <c r="J13" s="331"/>
      <c r="K13" s="332">
        <f>IFERROR(SUM(C13/'Transfers of Funds'!$F$55),0)</f>
        <v>0</v>
      </c>
      <c r="L13" s="21"/>
      <c r="M13" s="47"/>
      <c r="N13" s="46"/>
    </row>
    <row r="14" spans="1:14" s="23" customFormat="1">
      <c r="A14" s="115"/>
      <c r="B14" s="308" t="str">
        <f>IF(A14="","",VLOOKUP(A14,'Project Budget vs Exp'!$B$9:$G$52,2,FALSE))</f>
        <v/>
      </c>
      <c r="C14" s="117"/>
      <c r="D14" s="116"/>
      <c r="E14" s="118"/>
      <c r="F14" s="119"/>
      <c r="G14" s="120"/>
      <c r="H14" s="120"/>
      <c r="I14" s="333">
        <f t="shared" si="0"/>
        <v>0</v>
      </c>
      <c r="J14" s="331"/>
      <c r="K14" s="332">
        <f>IFERROR(SUM(C14/'Transfers of Funds'!$F$55),0)</f>
        <v>0</v>
      </c>
      <c r="L14" s="21"/>
      <c r="M14" s="47"/>
      <c r="N14" s="46"/>
    </row>
    <row r="15" spans="1:14" s="23" customFormat="1">
      <c r="A15" s="115"/>
      <c r="B15" s="308" t="str">
        <f>IF(A15="","",VLOOKUP(A15,'Project Budget vs Exp'!$B$9:$G$52,2,FALSE))</f>
        <v/>
      </c>
      <c r="C15" s="117"/>
      <c r="D15" s="116"/>
      <c r="E15" s="118"/>
      <c r="F15" s="119"/>
      <c r="G15" s="120"/>
      <c r="H15" s="120"/>
      <c r="I15" s="333">
        <f t="shared" si="0"/>
        <v>0</v>
      </c>
      <c r="J15" s="331"/>
      <c r="K15" s="332">
        <f>IFERROR(SUM(C15/'Transfers of Funds'!$F$55),0)</f>
        <v>0</v>
      </c>
      <c r="L15" s="21"/>
      <c r="M15" s="67"/>
      <c r="N15" s="46"/>
    </row>
    <row r="16" spans="1:14" s="23" customFormat="1">
      <c r="A16" s="115"/>
      <c r="B16" s="308" t="str">
        <f>IF(A16="","",VLOOKUP(A16,'Project Budget vs Exp'!$B$9:$G$52,2,FALSE))</f>
        <v/>
      </c>
      <c r="C16" s="117"/>
      <c r="D16" s="116"/>
      <c r="E16" s="118"/>
      <c r="F16" s="119"/>
      <c r="G16" s="120"/>
      <c r="H16" s="120"/>
      <c r="I16" s="333">
        <f t="shared" si="0"/>
        <v>0</v>
      </c>
      <c r="J16" s="331"/>
      <c r="K16" s="332">
        <f>IFERROR(SUM(C16/'Transfers of Funds'!$F$55),0)</f>
        <v>0</v>
      </c>
      <c r="L16" s="21"/>
      <c r="M16" s="64"/>
      <c r="N16" s="46"/>
    </row>
    <row r="17" spans="1:14" s="23" customFormat="1" ht="14.25" customHeight="1">
      <c r="A17" s="115"/>
      <c r="B17" s="308" t="str">
        <f>IF(A17="","",VLOOKUP(A17,'Project Budget vs Exp'!$B$9:$G$52,2,FALSE))</f>
        <v/>
      </c>
      <c r="C17" s="117"/>
      <c r="D17" s="116"/>
      <c r="E17" s="118"/>
      <c r="F17" s="119"/>
      <c r="G17" s="120"/>
      <c r="H17" s="120"/>
      <c r="I17" s="333">
        <f t="shared" si="0"/>
        <v>0</v>
      </c>
      <c r="J17" s="331"/>
      <c r="K17" s="332">
        <f>IFERROR(SUM(C17/'Transfers of Funds'!$F$55),0)</f>
        <v>0</v>
      </c>
      <c r="L17" s="21"/>
      <c r="M17" s="64"/>
      <c r="N17" s="46"/>
    </row>
    <row r="18" spans="1:14" s="23" customFormat="1">
      <c r="A18" s="115"/>
      <c r="B18" s="308" t="str">
        <f>IF(A18="","",VLOOKUP(A18,'Project Budget vs Exp'!$B$9:$G$52,2,FALSE))</f>
        <v/>
      </c>
      <c r="C18" s="117"/>
      <c r="D18" s="116"/>
      <c r="E18" s="118"/>
      <c r="F18" s="119"/>
      <c r="G18" s="120"/>
      <c r="H18" s="120"/>
      <c r="I18" s="333">
        <f t="shared" si="0"/>
        <v>0</v>
      </c>
      <c r="J18" s="331"/>
      <c r="K18" s="332">
        <f>IFERROR(SUM(C18/'Transfers of Funds'!$F$55),0)</f>
        <v>0</v>
      </c>
      <c r="L18" s="21"/>
      <c r="M18" s="64"/>
      <c r="N18" s="46"/>
    </row>
    <row r="19" spans="1:14" s="23" customFormat="1">
      <c r="A19" s="115"/>
      <c r="B19" s="308" t="str">
        <f>IF(A19="","",VLOOKUP(A19,'Project Budget vs Exp'!$B$9:$G$52,2,FALSE))</f>
        <v/>
      </c>
      <c r="C19" s="117"/>
      <c r="D19" s="116"/>
      <c r="E19" s="118"/>
      <c r="F19" s="119"/>
      <c r="G19" s="120"/>
      <c r="H19" s="120"/>
      <c r="I19" s="333">
        <f t="shared" si="0"/>
        <v>0</v>
      </c>
      <c r="J19" s="331"/>
      <c r="K19" s="332">
        <f>IFERROR(SUM(C19/'Transfers of Funds'!$F$55),0)</f>
        <v>0</v>
      </c>
      <c r="L19" s="21"/>
      <c r="M19" s="64"/>
      <c r="N19" s="46"/>
    </row>
    <row r="20" spans="1:14" s="23" customFormat="1">
      <c r="A20" s="115"/>
      <c r="B20" s="308" t="str">
        <f>IF(A20="","",VLOOKUP(A20,'Project Budget vs Exp'!$B$9:$G$52,2,FALSE))</f>
        <v/>
      </c>
      <c r="C20" s="117"/>
      <c r="D20" s="116"/>
      <c r="E20" s="118"/>
      <c r="F20" s="119"/>
      <c r="G20" s="120"/>
      <c r="H20" s="120"/>
      <c r="I20" s="333">
        <f t="shared" si="0"/>
        <v>0</v>
      </c>
      <c r="J20" s="331"/>
      <c r="K20" s="332">
        <f>IFERROR(SUM(C20/'Transfers of Funds'!$F$55),0)</f>
        <v>0</v>
      </c>
      <c r="L20" s="21"/>
      <c r="M20" s="63"/>
      <c r="N20" s="46"/>
    </row>
    <row r="21" spans="1:14" s="23" customFormat="1">
      <c r="A21" s="115"/>
      <c r="B21" s="308" t="str">
        <f>IF(A21="","",VLOOKUP(A21,'Project Budget vs Exp'!$B$9:$G$52,2,FALSE))</f>
        <v/>
      </c>
      <c r="C21" s="117"/>
      <c r="D21" s="116"/>
      <c r="E21" s="118"/>
      <c r="F21" s="119"/>
      <c r="G21" s="120"/>
      <c r="H21" s="120"/>
      <c r="I21" s="333">
        <f t="shared" si="0"/>
        <v>0</v>
      </c>
      <c r="J21" s="331"/>
      <c r="K21" s="332">
        <f>IFERROR(SUM(C21/'Transfers of Funds'!$F$55),0)</f>
        <v>0</v>
      </c>
      <c r="L21" s="21"/>
      <c r="M21" s="64"/>
      <c r="N21" s="46"/>
    </row>
    <row r="22" spans="1:14" s="23" customFormat="1">
      <c r="A22" s="115"/>
      <c r="B22" s="308" t="str">
        <f>IF(A22="","",VLOOKUP(A22,'Project Budget vs Exp'!$B$9:$G$52,2,FALSE))</f>
        <v/>
      </c>
      <c r="C22" s="117"/>
      <c r="D22" s="116"/>
      <c r="E22" s="118"/>
      <c r="F22" s="119"/>
      <c r="G22" s="120"/>
      <c r="H22" s="120"/>
      <c r="I22" s="333">
        <f t="shared" si="0"/>
        <v>0</v>
      </c>
      <c r="J22" s="331"/>
      <c r="K22" s="332">
        <f>IFERROR(SUM(C22/'Transfers of Funds'!$F$55),0)</f>
        <v>0</v>
      </c>
      <c r="L22" s="21"/>
      <c r="M22" s="63"/>
      <c r="N22" s="46"/>
    </row>
    <row r="23" spans="1:14" s="23" customFormat="1">
      <c r="A23" s="115"/>
      <c r="B23" s="308" t="str">
        <f>IF(A23="","",VLOOKUP(A23,'Project Budget vs Exp'!$B$9:$G$52,2,FALSE))</f>
        <v/>
      </c>
      <c r="C23" s="117"/>
      <c r="D23" s="116"/>
      <c r="E23" s="118"/>
      <c r="F23" s="119"/>
      <c r="G23" s="120"/>
      <c r="H23" s="120"/>
      <c r="I23" s="333">
        <f t="shared" si="0"/>
        <v>0</v>
      </c>
      <c r="J23" s="331"/>
      <c r="K23" s="332">
        <f>IFERROR(SUM(C23/'Transfers of Funds'!$F$55),0)</f>
        <v>0</v>
      </c>
      <c r="L23" s="21"/>
      <c r="M23" s="64"/>
      <c r="N23" s="46"/>
    </row>
    <row r="24" spans="1:14" s="23" customFormat="1" ht="14.25" customHeight="1">
      <c r="A24" s="115"/>
      <c r="B24" s="308" t="str">
        <f>IF(A24="","",VLOOKUP(A24,'Project Budget vs Exp'!$B$9:$G$52,2,FALSE))</f>
        <v/>
      </c>
      <c r="C24" s="117"/>
      <c r="D24" s="116"/>
      <c r="E24" s="118"/>
      <c r="F24" s="119"/>
      <c r="G24" s="120"/>
      <c r="H24" s="120"/>
      <c r="I24" s="333">
        <f t="shared" si="0"/>
        <v>0</v>
      </c>
      <c r="J24" s="331"/>
      <c r="K24" s="332">
        <f>IFERROR(SUM(C24/'Transfers of Funds'!$F$55),0)</f>
        <v>0</v>
      </c>
      <c r="L24" s="21"/>
      <c r="M24" s="64"/>
      <c r="N24" s="46"/>
    </row>
    <row r="25" spans="1:14" s="23" customFormat="1">
      <c r="A25" s="115"/>
      <c r="B25" s="308" t="str">
        <f>IF(A25="","",VLOOKUP(A25,'Project Budget vs Exp'!$B$9:$G$52,2,FALSE))</f>
        <v/>
      </c>
      <c r="C25" s="117"/>
      <c r="D25" s="116"/>
      <c r="E25" s="118"/>
      <c r="F25" s="119"/>
      <c r="G25" s="120"/>
      <c r="H25" s="120"/>
      <c r="I25" s="333">
        <f t="shared" si="0"/>
        <v>0</v>
      </c>
      <c r="J25" s="331"/>
      <c r="K25" s="332">
        <f>IFERROR(SUM(C25/'Transfers of Funds'!$F$55),0)</f>
        <v>0</v>
      </c>
      <c r="L25" s="21"/>
      <c r="M25" s="64"/>
      <c r="N25" s="46"/>
    </row>
    <row r="26" spans="1:14" s="23" customFormat="1">
      <c r="A26" s="115"/>
      <c r="B26" s="308" t="str">
        <f>IF(A26="","",VLOOKUP(A26,'Project Budget vs Exp'!$B$9:$G$52,2,FALSE))</f>
        <v/>
      </c>
      <c r="C26" s="117"/>
      <c r="D26" s="116"/>
      <c r="E26" s="118"/>
      <c r="F26" s="119"/>
      <c r="G26" s="120"/>
      <c r="H26" s="120"/>
      <c r="I26" s="333">
        <f t="shared" si="0"/>
        <v>0</v>
      </c>
      <c r="J26" s="331"/>
      <c r="K26" s="332">
        <f>IFERROR(SUM(C26/'Transfers of Funds'!$F$55),0)</f>
        <v>0</v>
      </c>
      <c r="L26" s="21"/>
      <c r="M26" s="64"/>
      <c r="N26" s="46"/>
    </row>
    <row r="27" spans="1:14" s="23" customFormat="1">
      <c r="A27" s="115"/>
      <c r="B27" s="308" t="str">
        <f>IF(A27="","",VLOOKUP(A27,'Project Budget vs Exp'!$B$9:$G$52,2,FALSE))</f>
        <v/>
      </c>
      <c r="C27" s="117"/>
      <c r="D27" s="116"/>
      <c r="E27" s="118"/>
      <c r="F27" s="119"/>
      <c r="G27" s="120"/>
      <c r="H27" s="120"/>
      <c r="I27" s="333">
        <f t="shared" si="0"/>
        <v>0</v>
      </c>
      <c r="J27" s="331"/>
      <c r="K27" s="332">
        <f>IFERROR(SUM(C27/'Transfers of Funds'!$F$55),0)</f>
        <v>0</v>
      </c>
      <c r="L27" s="21"/>
      <c r="M27" s="64"/>
      <c r="N27" s="46"/>
    </row>
    <row r="28" spans="1:14" s="23" customFormat="1">
      <c r="A28" s="115"/>
      <c r="B28" s="308" t="str">
        <f>IF(A28="","",VLOOKUP(A28,'Project Budget vs Exp'!$B$9:$G$52,2,FALSE))</f>
        <v/>
      </c>
      <c r="C28" s="117"/>
      <c r="D28" s="116"/>
      <c r="E28" s="118"/>
      <c r="F28" s="119"/>
      <c r="G28" s="120"/>
      <c r="H28" s="120"/>
      <c r="I28" s="333">
        <f t="shared" si="0"/>
        <v>0</v>
      </c>
      <c r="J28" s="331"/>
      <c r="K28" s="332">
        <f>IFERROR(SUM(C28/'Transfers of Funds'!$F$55),0)</f>
        <v>0</v>
      </c>
      <c r="L28" s="21"/>
      <c r="M28" s="67"/>
      <c r="N28" s="46"/>
    </row>
    <row r="29" spans="1:14" s="23" customFormat="1" ht="14.25" customHeight="1">
      <c r="A29" s="115"/>
      <c r="B29" s="308" t="str">
        <f>IF(A29="","",VLOOKUP(A29,'Project Budget vs Exp'!$B$9:$G$52,2,FALSE))</f>
        <v/>
      </c>
      <c r="C29" s="117"/>
      <c r="D29" s="116"/>
      <c r="E29" s="118"/>
      <c r="F29" s="119"/>
      <c r="G29" s="120"/>
      <c r="H29" s="120"/>
      <c r="I29" s="333">
        <f t="shared" si="0"/>
        <v>0</v>
      </c>
      <c r="J29" s="331"/>
      <c r="K29" s="332">
        <f>IFERROR(SUM(C29/'Transfers of Funds'!$F$55),0)</f>
        <v>0</v>
      </c>
      <c r="L29" s="21"/>
      <c r="M29" s="63"/>
      <c r="N29" s="46"/>
    </row>
    <row r="30" spans="1:14" s="23" customFormat="1">
      <c r="A30" s="115"/>
      <c r="B30" s="308" t="str">
        <f>IF(A30="","",VLOOKUP(A30,'Project Budget vs Exp'!$B$9:$G$52,2,FALSE))</f>
        <v/>
      </c>
      <c r="C30" s="117"/>
      <c r="D30" s="116"/>
      <c r="E30" s="118"/>
      <c r="F30" s="119"/>
      <c r="G30" s="120"/>
      <c r="H30" s="120"/>
      <c r="I30" s="333">
        <f t="shared" si="0"/>
        <v>0</v>
      </c>
      <c r="J30" s="331"/>
      <c r="K30" s="332">
        <f>IFERROR(SUM(C30/'Transfers of Funds'!$F$55),0)</f>
        <v>0</v>
      </c>
      <c r="L30" s="21"/>
      <c r="M30" s="63"/>
      <c r="N30" s="46"/>
    </row>
    <row r="31" spans="1:14" s="23" customFormat="1" ht="18.75" customHeight="1">
      <c r="A31" s="115"/>
      <c r="B31" s="308" t="str">
        <f>IF(A31="","",VLOOKUP(A31,'Project Budget vs Exp'!$B$9:$G$52,2,FALSE))</f>
        <v/>
      </c>
      <c r="C31" s="117"/>
      <c r="D31" s="116"/>
      <c r="E31" s="118"/>
      <c r="F31" s="119"/>
      <c r="G31" s="120"/>
      <c r="H31" s="120"/>
      <c r="I31" s="333">
        <f t="shared" si="0"/>
        <v>0</v>
      </c>
      <c r="J31" s="331"/>
      <c r="K31" s="332">
        <f>IFERROR(SUM(C31/'Transfers of Funds'!$F$55),0)</f>
        <v>0</v>
      </c>
      <c r="L31" s="21"/>
      <c r="M31" s="63"/>
      <c r="N31" s="46"/>
    </row>
    <row r="32" spans="1:14" s="23" customFormat="1">
      <c r="A32" s="115"/>
      <c r="B32" s="308" t="str">
        <f>IF(A32="","",VLOOKUP(A32,'Project Budget vs Exp'!$B$9:$G$52,2,FALSE))</f>
        <v/>
      </c>
      <c r="C32" s="117"/>
      <c r="D32" s="116"/>
      <c r="E32" s="118"/>
      <c r="F32" s="119"/>
      <c r="G32" s="120"/>
      <c r="H32" s="120"/>
      <c r="I32" s="333">
        <f t="shared" si="0"/>
        <v>0</v>
      </c>
      <c r="J32" s="331"/>
      <c r="K32" s="332">
        <f>IFERROR(SUM(C32/'Transfers of Funds'!$F$55),0)</f>
        <v>0</v>
      </c>
      <c r="L32" s="21"/>
      <c r="M32" s="63"/>
      <c r="N32" s="46"/>
    </row>
    <row r="33" spans="1:14" s="23" customFormat="1">
      <c r="A33" s="115"/>
      <c r="B33" s="308" t="str">
        <f>IF(A33="","",VLOOKUP(A33,'Project Budget vs Exp'!$B$9:$G$52,2,FALSE))</f>
        <v/>
      </c>
      <c r="C33" s="117"/>
      <c r="D33" s="116"/>
      <c r="E33" s="118"/>
      <c r="F33" s="119"/>
      <c r="G33" s="120"/>
      <c r="H33" s="120"/>
      <c r="I33" s="333">
        <f t="shared" si="0"/>
        <v>0</v>
      </c>
      <c r="J33" s="331"/>
      <c r="K33" s="332">
        <f>IFERROR(SUM(C33/'Transfers of Funds'!$F$55),0)</f>
        <v>0</v>
      </c>
      <c r="L33" s="21"/>
      <c r="M33" s="63"/>
      <c r="N33" s="46"/>
    </row>
    <row r="34" spans="1:14" s="23" customFormat="1">
      <c r="A34" s="115"/>
      <c r="B34" s="308" t="str">
        <f>IF(A34="","",VLOOKUP(A34,'Project Budget vs Exp'!$B$9:$G$52,2,FALSE))</f>
        <v/>
      </c>
      <c r="C34" s="117"/>
      <c r="D34" s="116"/>
      <c r="E34" s="118"/>
      <c r="F34" s="119"/>
      <c r="G34" s="120"/>
      <c r="H34" s="120"/>
      <c r="I34" s="333">
        <f t="shared" si="0"/>
        <v>0</v>
      </c>
      <c r="J34" s="331"/>
      <c r="K34" s="332">
        <f>IFERROR(SUM(C34/'Transfers of Funds'!$F$55),0)</f>
        <v>0</v>
      </c>
      <c r="L34" s="21"/>
      <c r="M34" s="63"/>
      <c r="N34" s="46"/>
    </row>
    <row r="35" spans="1:14" s="23" customFormat="1">
      <c r="A35" s="115"/>
      <c r="B35" s="308" t="str">
        <f>IF(A35="","",VLOOKUP(A35,'Project Budget vs Exp'!$B$9:$G$52,2,FALSE))</f>
        <v/>
      </c>
      <c r="C35" s="117"/>
      <c r="D35" s="116"/>
      <c r="E35" s="118"/>
      <c r="F35" s="119"/>
      <c r="G35" s="120"/>
      <c r="H35" s="120"/>
      <c r="I35" s="333">
        <f t="shared" si="0"/>
        <v>0</v>
      </c>
      <c r="J35" s="331"/>
      <c r="K35" s="332">
        <f>IFERROR(SUM(C35/'Transfers of Funds'!$F$55),0)</f>
        <v>0</v>
      </c>
      <c r="L35" s="21"/>
      <c r="M35" s="63"/>
      <c r="N35" s="46"/>
    </row>
    <row r="36" spans="1:14" s="23" customFormat="1">
      <c r="A36" s="115"/>
      <c r="B36" s="308" t="str">
        <f>IF(A36="","",VLOOKUP(A36,'Project Budget vs Exp'!$B$9:$G$52,2,FALSE))</f>
        <v/>
      </c>
      <c r="C36" s="117"/>
      <c r="D36" s="116"/>
      <c r="E36" s="118"/>
      <c r="F36" s="119"/>
      <c r="G36" s="120"/>
      <c r="H36" s="120"/>
      <c r="I36" s="333">
        <f t="shared" si="0"/>
        <v>0</v>
      </c>
      <c r="J36" s="331"/>
      <c r="K36" s="332">
        <f>IFERROR(SUM(C36/'Transfers of Funds'!$F$55),0)</f>
        <v>0</v>
      </c>
      <c r="L36" s="21"/>
      <c r="M36" s="64"/>
      <c r="N36" s="46"/>
    </row>
    <row r="37" spans="1:14" s="23" customFormat="1">
      <c r="A37" s="115"/>
      <c r="B37" s="308" t="str">
        <f>IF(A37="","",VLOOKUP(A37,'Project Budget vs Exp'!$B$9:$G$52,2,FALSE))</f>
        <v/>
      </c>
      <c r="C37" s="117"/>
      <c r="D37" s="116"/>
      <c r="E37" s="118"/>
      <c r="F37" s="119"/>
      <c r="G37" s="120"/>
      <c r="H37" s="120"/>
      <c r="I37" s="333">
        <f t="shared" si="0"/>
        <v>0</v>
      </c>
      <c r="J37" s="331"/>
      <c r="K37" s="332">
        <f>IFERROR(SUM(C37/'Transfers of Funds'!$F$55),0)</f>
        <v>0</v>
      </c>
      <c r="L37" s="21"/>
      <c r="M37" s="64"/>
      <c r="N37" s="46"/>
    </row>
    <row r="38" spans="1:14" s="23" customFormat="1">
      <c r="A38" s="115"/>
      <c r="B38" s="308" t="str">
        <f>IF(A38="","",VLOOKUP(A38,'Project Budget vs Exp'!$B$9:$G$52,2,FALSE))</f>
        <v/>
      </c>
      <c r="C38" s="117"/>
      <c r="D38" s="116"/>
      <c r="E38" s="118"/>
      <c r="F38" s="119"/>
      <c r="G38" s="120"/>
      <c r="H38" s="120"/>
      <c r="I38" s="333">
        <f t="shared" si="0"/>
        <v>0</v>
      </c>
      <c r="J38" s="331"/>
      <c r="K38" s="332">
        <f>IFERROR(SUM(C38/'Transfers of Funds'!$F$55),0)</f>
        <v>0</v>
      </c>
      <c r="L38" s="21"/>
      <c r="M38" s="64"/>
      <c r="N38" s="46"/>
    </row>
    <row r="39" spans="1:14" s="23" customFormat="1">
      <c r="A39" s="115"/>
      <c r="B39" s="308" t="str">
        <f>IF(A39="","",VLOOKUP(A39,'Project Budget vs Exp'!$B$9:$G$52,2,FALSE))</f>
        <v/>
      </c>
      <c r="C39" s="117"/>
      <c r="D39" s="116"/>
      <c r="E39" s="118"/>
      <c r="F39" s="119"/>
      <c r="G39" s="120"/>
      <c r="H39" s="120"/>
      <c r="I39" s="333">
        <f t="shared" si="0"/>
        <v>0</v>
      </c>
      <c r="J39" s="331"/>
      <c r="K39" s="332">
        <f>IFERROR(SUM(C39/'Transfers of Funds'!$F$55),0)</f>
        <v>0</v>
      </c>
      <c r="L39" s="21"/>
      <c r="M39" s="64"/>
      <c r="N39" s="46"/>
    </row>
    <row r="40" spans="1:14" s="23" customFormat="1">
      <c r="A40" s="115"/>
      <c r="B40" s="308" t="str">
        <f>IF(A40="","",VLOOKUP(A40,'Project Budget vs Exp'!$B$9:$G$52,2,FALSE))</f>
        <v/>
      </c>
      <c r="C40" s="117"/>
      <c r="D40" s="116"/>
      <c r="E40" s="118"/>
      <c r="F40" s="119"/>
      <c r="G40" s="120"/>
      <c r="H40" s="120"/>
      <c r="I40" s="333">
        <f t="shared" si="0"/>
        <v>0</v>
      </c>
      <c r="J40" s="331"/>
      <c r="K40" s="332">
        <f>IFERROR(SUM(C40/'Transfers of Funds'!$F$55),0)</f>
        <v>0</v>
      </c>
      <c r="L40" s="21"/>
      <c r="M40" s="65"/>
      <c r="N40" s="46"/>
    </row>
    <row r="41" spans="1:14" s="23" customFormat="1">
      <c r="A41" s="115"/>
      <c r="B41" s="308" t="str">
        <f>IF(A41="","",VLOOKUP(A41,'Project Budget vs Exp'!$B$9:$G$52,2,FALSE))</f>
        <v/>
      </c>
      <c r="C41" s="117"/>
      <c r="D41" s="116"/>
      <c r="E41" s="118"/>
      <c r="F41" s="119"/>
      <c r="G41" s="120"/>
      <c r="H41" s="120"/>
      <c r="I41" s="333">
        <f t="shared" si="0"/>
        <v>0</v>
      </c>
      <c r="J41" s="331"/>
      <c r="K41" s="332">
        <f>IFERROR(SUM(C41/'Transfers of Funds'!$F$55),0)</f>
        <v>0</v>
      </c>
      <c r="L41" s="21"/>
      <c r="M41" s="66"/>
      <c r="N41" s="46"/>
    </row>
    <row r="42" spans="1:14" s="23" customFormat="1">
      <c r="A42" s="115"/>
      <c r="B42" s="308" t="str">
        <f>IF(A42="","",VLOOKUP(A42,'Project Budget vs Exp'!$B$9:$G$52,2,FALSE))</f>
        <v/>
      </c>
      <c r="C42" s="117"/>
      <c r="D42" s="116"/>
      <c r="E42" s="118"/>
      <c r="F42" s="119"/>
      <c r="G42" s="120"/>
      <c r="H42" s="120"/>
      <c r="I42" s="333">
        <f t="shared" si="0"/>
        <v>0</v>
      </c>
      <c r="J42" s="331"/>
      <c r="K42" s="332">
        <f>IFERROR(SUM(C42/'Transfers of Funds'!$F$55),0)</f>
        <v>0</v>
      </c>
      <c r="L42" s="21"/>
      <c r="M42" s="63"/>
      <c r="N42" s="46"/>
    </row>
    <row r="43" spans="1:14" s="23" customFormat="1">
      <c r="A43" s="115"/>
      <c r="B43" s="308" t="str">
        <f>IF(A43="","",VLOOKUP(A43,'Project Budget vs Exp'!$B$9:$G$52,2,FALSE))</f>
        <v/>
      </c>
      <c r="C43" s="117"/>
      <c r="D43" s="116"/>
      <c r="E43" s="118"/>
      <c r="F43" s="119"/>
      <c r="G43" s="120"/>
      <c r="H43" s="120"/>
      <c r="I43" s="333">
        <f t="shared" si="0"/>
        <v>0</v>
      </c>
      <c r="J43" s="331"/>
      <c r="K43" s="332">
        <f>IFERROR(SUM(C43/'Transfers of Funds'!$F$55),0)</f>
        <v>0</v>
      </c>
      <c r="L43" s="21"/>
      <c r="M43" s="63"/>
      <c r="N43" s="46"/>
    </row>
    <row r="44" spans="1:14" s="23" customFormat="1">
      <c r="A44" s="115"/>
      <c r="B44" s="308" t="str">
        <f>IF(A44="","",VLOOKUP(A44,'Project Budget vs Exp'!$B$9:$G$52,2,FALSE))</f>
        <v/>
      </c>
      <c r="C44" s="117"/>
      <c r="D44" s="116"/>
      <c r="E44" s="118"/>
      <c r="F44" s="119"/>
      <c r="G44" s="120"/>
      <c r="H44" s="120"/>
      <c r="I44" s="333">
        <f t="shared" si="0"/>
        <v>0</v>
      </c>
      <c r="J44" s="331"/>
      <c r="K44" s="332">
        <f>IFERROR(SUM(C44/'Transfers of Funds'!$F$55),0)</f>
        <v>0</v>
      </c>
      <c r="L44" s="21"/>
      <c r="M44" s="48"/>
      <c r="N44" s="46"/>
    </row>
    <row r="45" spans="1:14" s="23" customFormat="1">
      <c r="A45" s="115"/>
      <c r="B45" s="308" t="str">
        <f>IF(A45="","",VLOOKUP(A45,'Project Budget vs Exp'!$B$9:$G$52,2,FALSE))</f>
        <v/>
      </c>
      <c r="C45" s="117"/>
      <c r="D45" s="116"/>
      <c r="E45" s="118"/>
      <c r="F45" s="119"/>
      <c r="G45" s="120"/>
      <c r="H45" s="120"/>
      <c r="I45" s="333">
        <f t="shared" si="0"/>
        <v>0</v>
      </c>
      <c r="J45" s="331"/>
      <c r="K45" s="332">
        <f>IFERROR(SUM(C45/'Transfers of Funds'!$F$55),0)</f>
        <v>0</v>
      </c>
      <c r="L45" s="21"/>
      <c r="M45" s="63"/>
      <c r="N45" s="46"/>
    </row>
    <row r="46" spans="1:14" s="23" customFormat="1">
      <c r="A46" s="115"/>
      <c r="B46" s="308" t="str">
        <f>IF(A46="","",VLOOKUP(A46,'Project Budget vs Exp'!$B$9:$G$52,2,FALSE))</f>
        <v/>
      </c>
      <c r="C46" s="117"/>
      <c r="D46" s="116"/>
      <c r="E46" s="118"/>
      <c r="F46" s="119"/>
      <c r="G46" s="120"/>
      <c r="H46" s="120"/>
      <c r="I46" s="333">
        <f t="shared" si="0"/>
        <v>0</v>
      </c>
      <c r="J46" s="331"/>
      <c r="K46" s="332">
        <f>IFERROR(SUM(C46/'Transfers of Funds'!$F$55),0)</f>
        <v>0</v>
      </c>
      <c r="L46" s="21"/>
      <c r="M46" s="49"/>
      <c r="N46" s="46"/>
    </row>
    <row r="47" spans="1:14" s="23" customFormat="1">
      <c r="A47" s="115"/>
      <c r="B47" s="308" t="str">
        <f>IF(A47="","",VLOOKUP(A47,'Project Budget vs Exp'!$B$9:$G$52,2,FALSE))</f>
        <v/>
      </c>
      <c r="C47" s="117"/>
      <c r="D47" s="116"/>
      <c r="E47" s="118"/>
      <c r="F47" s="119"/>
      <c r="G47" s="120"/>
      <c r="H47" s="120"/>
      <c r="I47" s="333">
        <f t="shared" si="0"/>
        <v>0</v>
      </c>
      <c r="J47" s="331"/>
      <c r="K47" s="332">
        <f>IFERROR(SUM(C47/'Transfers of Funds'!$F$55),0)</f>
        <v>0</v>
      </c>
      <c r="L47" s="21"/>
      <c r="M47" s="49"/>
      <c r="N47" s="46"/>
    </row>
    <row r="48" spans="1:14" s="23" customFormat="1">
      <c r="A48" s="115"/>
      <c r="B48" s="308" t="str">
        <f>IF(A48="","",VLOOKUP(A48,'Project Budget vs Exp'!$B$9:$G$52,2,FALSE))</f>
        <v/>
      </c>
      <c r="C48" s="117"/>
      <c r="D48" s="116"/>
      <c r="E48" s="118"/>
      <c r="F48" s="119"/>
      <c r="G48" s="120"/>
      <c r="H48" s="120"/>
      <c r="I48" s="333">
        <f t="shared" si="0"/>
        <v>0</v>
      </c>
      <c r="J48" s="331"/>
      <c r="K48" s="332">
        <f>IFERROR(SUM(C48/'Transfers of Funds'!$F$55),0)</f>
        <v>0</v>
      </c>
      <c r="L48" s="21"/>
      <c r="M48" s="47"/>
      <c r="N48" s="46"/>
    </row>
    <row r="49" spans="1:14" s="23" customFormat="1">
      <c r="A49" s="115"/>
      <c r="B49" s="308" t="str">
        <f>IF(A49="","",VLOOKUP(A49,'Project Budget vs Exp'!$B$9:$G$52,2,FALSE))</f>
        <v/>
      </c>
      <c r="C49" s="117"/>
      <c r="D49" s="116"/>
      <c r="E49" s="118"/>
      <c r="F49" s="119"/>
      <c r="G49" s="120"/>
      <c r="H49" s="120"/>
      <c r="I49" s="333">
        <f t="shared" si="0"/>
        <v>0</v>
      </c>
      <c r="J49" s="331"/>
      <c r="K49" s="332">
        <f>IFERROR(SUM(C49/'Transfers of Funds'!$F$55),0)</f>
        <v>0</v>
      </c>
      <c r="L49" s="21"/>
      <c r="M49" s="48"/>
      <c r="N49" s="46"/>
    </row>
    <row r="50" spans="1:14" s="23" customFormat="1">
      <c r="A50" s="115"/>
      <c r="B50" s="308" t="str">
        <f>IF(A50="","",VLOOKUP(A50,'Project Budget vs Exp'!$B$9:$G$52,2,FALSE))</f>
        <v/>
      </c>
      <c r="C50" s="117"/>
      <c r="D50" s="116"/>
      <c r="E50" s="118"/>
      <c r="F50" s="119"/>
      <c r="G50" s="120"/>
      <c r="H50" s="120"/>
      <c r="I50" s="333">
        <f t="shared" si="0"/>
        <v>0</v>
      </c>
      <c r="J50" s="331"/>
      <c r="K50" s="332">
        <f>IFERROR(SUM(C50/'Transfers of Funds'!$F$55),0)</f>
        <v>0</v>
      </c>
      <c r="L50" s="21"/>
      <c r="M50" s="47"/>
      <c r="N50" s="46"/>
    </row>
    <row r="51" spans="1:14" s="23" customFormat="1">
      <c r="A51" s="115"/>
      <c r="B51" s="308" t="str">
        <f>IF(A51="","",VLOOKUP(A51,'Project Budget vs Exp'!$B$9:$G$52,2,FALSE))</f>
        <v/>
      </c>
      <c r="C51" s="117"/>
      <c r="D51" s="116"/>
      <c r="E51" s="118"/>
      <c r="F51" s="119"/>
      <c r="G51" s="120"/>
      <c r="H51" s="120"/>
      <c r="I51" s="333">
        <f t="shared" si="0"/>
        <v>0</v>
      </c>
      <c r="J51" s="331"/>
      <c r="K51" s="332">
        <f>IFERROR(SUM(C51/'Transfers of Funds'!$F$55),0)</f>
        <v>0</v>
      </c>
      <c r="L51" s="21"/>
      <c r="M51" s="47"/>
      <c r="N51" s="46"/>
    </row>
    <row r="52" spans="1:14" s="23" customFormat="1">
      <c r="A52" s="115"/>
      <c r="B52" s="308" t="str">
        <f>IF(A52="","",VLOOKUP(A52,'Project Budget vs Exp'!$B$9:$G$52,2,FALSE))</f>
        <v/>
      </c>
      <c r="C52" s="117"/>
      <c r="D52" s="116"/>
      <c r="E52" s="118"/>
      <c r="F52" s="119"/>
      <c r="G52" s="120"/>
      <c r="H52" s="120"/>
      <c r="I52" s="333">
        <f t="shared" si="0"/>
        <v>0</v>
      </c>
      <c r="J52" s="331"/>
      <c r="K52" s="332">
        <f>IFERROR(SUM(C52/'Transfers of Funds'!$F$55),0)</f>
        <v>0</v>
      </c>
      <c r="L52" s="21"/>
      <c r="M52" s="47"/>
      <c r="N52" s="46"/>
    </row>
    <row r="53" spans="1:14" s="23" customFormat="1">
      <c r="A53" s="115"/>
      <c r="B53" s="308" t="str">
        <f>IF(A53="","",VLOOKUP(A53,'Project Budget vs Exp'!$B$9:$G$52,2,FALSE))</f>
        <v/>
      </c>
      <c r="C53" s="117"/>
      <c r="D53" s="116"/>
      <c r="E53" s="118"/>
      <c r="F53" s="119"/>
      <c r="G53" s="120"/>
      <c r="H53" s="120"/>
      <c r="I53" s="333">
        <f t="shared" si="0"/>
        <v>0</v>
      </c>
      <c r="J53" s="331"/>
      <c r="K53" s="332">
        <f>IFERROR(SUM(C53/'Transfers of Funds'!$F$55),0)</f>
        <v>0</v>
      </c>
      <c r="L53" s="21"/>
      <c r="M53" s="47"/>
      <c r="N53" s="46"/>
    </row>
    <row r="54" spans="1:14" s="23" customFormat="1">
      <c r="A54" s="115"/>
      <c r="B54" s="308" t="str">
        <f>IF(A54="","",VLOOKUP(A54,'Project Budget vs Exp'!$B$9:$G$52,2,FALSE))</f>
        <v/>
      </c>
      <c r="C54" s="117"/>
      <c r="D54" s="116"/>
      <c r="E54" s="118"/>
      <c r="F54" s="119"/>
      <c r="G54" s="120"/>
      <c r="H54" s="120"/>
      <c r="I54" s="333">
        <f t="shared" si="0"/>
        <v>0</v>
      </c>
      <c r="J54" s="331"/>
      <c r="K54" s="332">
        <f>IFERROR(SUM(C54/'Transfers of Funds'!$F$55),0)</f>
        <v>0</v>
      </c>
      <c r="L54" s="21"/>
      <c r="M54" s="47"/>
      <c r="N54" s="46"/>
    </row>
    <row r="55" spans="1:14" s="23" customFormat="1">
      <c r="A55" s="115"/>
      <c r="B55" s="308" t="str">
        <f>IF(A55="","",VLOOKUP(A55,'Project Budget vs Exp'!$B$9:$G$52,2,FALSE))</f>
        <v/>
      </c>
      <c r="C55" s="117"/>
      <c r="D55" s="116"/>
      <c r="E55" s="118"/>
      <c r="F55" s="119"/>
      <c r="G55" s="120"/>
      <c r="H55" s="120"/>
      <c r="I55" s="333">
        <f t="shared" si="0"/>
        <v>0</v>
      </c>
      <c r="J55" s="331"/>
      <c r="K55" s="332">
        <f>IFERROR(SUM(C55/'Transfers of Funds'!$F$55),0)</f>
        <v>0</v>
      </c>
      <c r="L55" s="21"/>
      <c r="M55" s="47"/>
      <c r="N55" s="46"/>
    </row>
    <row r="56" spans="1:14" s="23" customFormat="1">
      <c r="A56" s="115"/>
      <c r="B56" s="308" t="str">
        <f>IF(A56="","",VLOOKUP(A56,'Project Budget vs Exp'!$B$9:$G$52,2,FALSE))</f>
        <v/>
      </c>
      <c r="C56" s="117"/>
      <c r="D56" s="116"/>
      <c r="E56" s="118"/>
      <c r="F56" s="119"/>
      <c r="G56" s="120"/>
      <c r="H56" s="120"/>
      <c r="I56" s="333">
        <f t="shared" si="0"/>
        <v>0</v>
      </c>
      <c r="J56" s="331"/>
      <c r="K56" s="332">
        <f>IFERROR(SUM(C56/'Transfers of Funds'!$F$55),0)</f>
        <v>0</v>
      </c>
      <c r="L56" s="21"/>
      <c r="M56" s="47"/>
      <c r="N56" s="46"/>
    </row>
    <row r="57" spans="1:14" s="23" customFormat="1">
      <c r="A57" s="115"/>
      <c r="B57" s="308" t="str">
        <f>IF(A57="","",VLOOKUP(A57,'Project Budget vs Exp'!$B$9:$G$52,2,FALSE))</f>
        <v/>
      </c>
      <c r="C57" s="117"/>
      <c r="D57" s="116"/>
      <c r="E57" s="118"/>
      <c r="F57" s="119"/>
      <c r="G57" s="120"/>
      <c r="H57" s="120"/>
      <c r="I57" s="333">
        <f t="shared" si="0"/>
        <v>0</v>
      </c>
      <c r="J57" s="331"/>
      <c r="K57" s="332">
        <f>IFERROR(SUM(C57/'Transfers of Funds'!$F$55),0)</f>
        <v>0</v>
      </c>
      <c r="L57" s="21"/>
      <c r="M57" s="47"/>
      <c r="N57" s="46"/>
    </row>
    <row r="58" spans="1:14" s="23" customFormat="1">
      <c r="A58" s="115"/>
      <c r="B58" s="308" t="str">
        <f>IF(A58="","",VLOOKUP(A58,'Project Budget vs Exp'!$B$9:$G$52,2,FALSE))</f>
        <v/>
      </c>
      <c r="C58" s="117"/>
      <c r="D58" s="116"/>
      <c r="E58" s="118"/>
      <c r="F58" s="119"/>
      <c r="G58" s="120"/>
      <c r="H58" s="120"/>
      <c r="I58" s="333">
        <f t="shared" si="0"/>
        <v>0</v>
      </c>
      <c r="J58" s="331"/>
      <c r="K58" s="332">
        <f>IFERROR(SUM(C58/'Transfers of Funds'!$F$55),0)</f>
        <v>0</v>
      </c>
      <c r="L58" s="21"/>
      <c r="M58" s="47"/>
      <c r="N58" s="46"/>
    </row>
    <row r="59" spans="1:14" s="23" customFormat="1">
      <c r="A59" s="115"/>
      <c r="B59" s="308" t="str">
        <f>IF(A59="","",VLOOKUP(A59,'Project Budget vs Exp'!$B$9:$G$52,2,FALSE))</f>
        <v/>
      </c>
      <c r="C59" s="117"/>
      <c r="D59" s="116"/>
      <c r="E59" s="118"/>
      <c r="F59" s="119"/>
      <c r="G59" s="120"/>
      <c r="H59" s="120"/>
      <c r="I59" s="333">
        <f t="shared" si="0"/>
        <v>0</v>
      </c>
      <c r="J59" s="331"/>
      <c r="K59" s="332">
        <f>IFERROR(SUM(C59/'Transfers of Funds'!$F$55),0)</f>
        <v>0</v>
      </c>
      <c r="L59" s="21"/>
      <c r="M59" s="47"/>
      <c r="N59" s="46"/>
    </row>
    <row r="60" spans="1:14" s="23" customFormat="1">
      <c r="A60" s="115"/>
      <c r="B60" s="308" t="str">
        <f>IF(A60="","",VLOOKUP(A60,'Project Budget vs Exp'!$B$9:$G$52,2,FALSE))</f>
        <v/>
      </c>
      <c r="C60" s="117"/>
      <c r="D60" s="116"/>
      <c r="E60" s="118"/>
      <c r="F60" s="119"/>
      <c r="G60" s="120"/>
      <c r="H60" s="120"/>
      <c r="I60" s="333">
        <f t="shared" si="0"/>
        <v>0</v>
      </c>
      <c r="J60" s="331"/>
      <c r="K60" s="332">
        <f>IFERROR(SUM(C60/'Transfers of Funds'!$F$55),0)</f>
        <v>0</v>
      </c>
      <c r="L60" s="21"/>
      <c r="M60" s="47"/>
      <c r="N60" s="46"/>
    </row>
    <row r="61" spans="1:14" s="23" customFormat="1">
      <c r="A61" s="115"/>
      <c r="B61" s="308" t="str">
        <f>IF(A61="","",VLOOKUP(A61,'Project Budget vs Exp'!$B$9:$G$52,2,FALSE))</f>
        <v/>
      </c>
      <c r="C61" s="117"/>
      <c r="D61" s="116"/>
      <c r="E61" s="118"/>
      <c r="F61" s="119"/>
      <c r="G61" s="120"/>
      <c r="H61" s="120"/>
      <c r="I61" s="333">
        <f t="shared" si="0"/>
        <v>0</v>
      </c>
      <c r="J61" s="331"/>
      <c r="K61" s="332">
        <f>IFERROR(SUM(C61/'Transfers of Funds'!$F$55),0)</f>
        <v>0</v>
      </c>
      <c r="L61" s="21"/>
      <c r="M61" s="47"/>
      <c r="N61" s="46"/>
    </row>
    <row r="62" spans="1:14" s="23" customFormat="1">
      <c r="A62" s="115"/>
      <c r="B62" s="308" t="str">
        <f>IF(A62="","",VLOOKUP(A62,'Project Budget vs Exp'!$B$9:$G$52,2,FALSE))</f>
        <v/>
      </c>
      <c r="C62" s="117"/>
      <c r="D62" s="116"/>
      <c r="E62" s="118"/>
      <c r="F62" s="119"/>
      <c r="G62" s="120"/>
      <c r="H62" s="120"/>
      <c r="I62" s="333">
        <f t="shared" si="0"/>
        <v>0</v>
      </c>
      <c r="J62" s="331"/>
      <c r="K62" s="332">
        <f>IFERROR(SUM(C62/'Transfers of Funds'!$F$55),0)</f>
        <v>0</v>
      </c>
      <c r="L62" s="21"/>
      <c r="M62" s="47"/>
      <c r="N62" s="46"/>
    </row>
    <row r="63" spans="1:14" s="23" customFormat="1">
      <c r="A63" s="115"/>
      <c r="B63" s="308" t="str">
        <f>IF(A63="","",VLOOKUP(A63,'Project Budget vs Exp'!$B$9:$G$52,2,FALSE))</f>
        <v/>
      </c>
      <c r="C63" s="117"/>
      <c r="D63" s="116"/>
      <c r="E63" s="118"/>
      <c r="F63" s="119"/>
      <c r="G63" s="120"/>
      <c r="H63" s="120"/>
      <c r="I63" s="333">
        <f t="shared" si="0"/>
        <v>0</v>
      </c>
      <c r="J63" s="331"/>
      <c r="K63" s="332">
        <f>IFERROR(SUM(C63/'Transfers of Funds'!$F$55),0)</f>
        <v>0</v>
      </c>
      <c r="L63" s="21"/>
      <c r="M63" s="47"/>
      <c r="N63" s="46"/>
    </row>
    <row r="64" spans="1:14" s="23" customFormat="1">
      <c r="A64" s="115"/>
      <c r="B64" s="308" t="str">
        <f>IF(A64="","",VLOOKUP(A64,'Project Budget vs Exp'!$B$9:$G$52,2,FALSE))</f>
        <v/>
      </c>
      <c r="C64" s="117"/>
      <c r="D64" s="116"/>
      <c r="E64" s="118"/>
      <c r="F64" s="119"/>
      <c r="G64" s="120"/>
      <c r="H64" s="120"/>
      <c r="I64" s="333">
        <f t="shared" si="0"/>
        <v>0</v>
      </c>
      <c r="J64" s="331"/>
      <c r="K64" s="332">
        <f>IFERROR(SUM(C64/'Transfers of Funds'!$F$55),0)</f>
        <v>0</v>
      </c>
      <c r="L64" s="21"/>
      <c r="M64" s="47"/>
      <c r="N64" s="46"/>
    </row>
    <row r="65" spans="1:14" s="23" customFormat="1">
      <c r="A65" s="115"/>
      <c r="B65" s="308" t="str">
        <f>IF(A65="","",VLOOKUP(A65,'Project Budget vs Exp'!$B$9:$G$52,2,FALSE))</f>
        <v/>
      </c>
      <c r="C65" s="117"/>
      <c r="D65" s="116"/>
      <c r="E65" s="118"/>
      <c r="F65" s="119"/>
      <c r="G65" s="120"/>
      <c r="H65" s="120"/>
      <c r="I65" s="333">
        <f t="shared" si="0"/>
        <v>0</v>
      </c>
      <c r="J65" s="331"/>
      <c r="K65" s="332">
        <f>IFERROR(SUM(C65/'Transfers of Funds'!$F$55),0)</f>
        <v>0</v>
      </c>
      <c r="L65" s="21"/>
      <c r="M65" s="47"/>
      <c r="N65" s="46"/>
    </row>
    <row r="66" spans="1:14" s="23" customFormat="1">
      <c r="A66" s="115"/>
      <c r="B66" s="308" t="str">
        <f>IF(A66="","",VLOOKUP(A66,'Project Budget vs Exp'!$B$9:$G$52,2,FALSE))</f>
        <v/>
      </c>
      <c r="C66" s="117"/>
      <c r="D66" s="116"/>
      <c r="E66" s="118"/>
      <c r="F66" s="119"/>
      <c r="G66" s="120"/>
      <c r="H66" s="120"/>
      <c r="I66" s="333">
        <f t="shared" si="0"/>
        <v>0</v>
      </c>
      <c r="J66" s="331"/>
      <c r="K66" s="332">
        <f>IFERROR(SUM(C66/'Transfers of Funds'!$F$55),0)</f>
        <v>0</v>
      </c>
      <c r="L66" s="21"/>
      <c r="M66" s="47"/>
      <c r="N66" s="46"/>
    </row>
    <row r="67" spans="1:14" s="23" customFormat="1">
      <c r="A67" s="115"/>
      <c r="B67" s="308" t="str">
        <f>IF(A67="","",VLOOKUP(A67,'Project Budget vs Exp'!$B$9:$G$52,2,FALSE))</f>
        <v/>
      </c>
      <c r="C67" s="117"/>
      <c r="D67" s="116"/>
      <c r="E67" s="118"/>
      <c r="F67" s="119"/>
      <c r="G67" s="120"/>
      <c r="H67" s="120"/>
      <c r="I67" s="333">
        <f t="shared" si="0"/>
        <v>0</v>
      </c>
      <c r="J67" s="331"/>
      <c r="K67" s="332">
        <f>IFERROR(SUM(C67/'Transfers of Funds'!$F$55),0)</f>
        <v>0</v>
      </c>
      <c r="L67" s="21"/>
      <c r="M67" s="47"/>
      <c r="N67" s="46"/>
    </row>
    <row r="68" spans="1:14" s="23" customFormat="1">
      <c r="A68" s="115"/>
      <c r="B68" s="308" t="str">
        <f>IF(A68="","",VLOOKUP(A68,'Project Budget vs Exp'!$B$9:$G$52,2,FALSE))</f>
        <v/>
      </c>
      <c r="C68" s="117"/>
      <c r="D68" s="116"/>
      <c r="E68" s="118"/>
      <c r="F68" s="119"/>
      <c r="G68" s="120"/>
      <c r="H68" s="120"/>
      <c r="I68" s="333">
        <f t="shared" si="0"/>
        <v>0</v>
      </c>
      <c r="J68" s="331"/>
      <c r="K68" s="332">
        <f>IFERROR(SUM(C68/'Transfers of Funds'!$F$55),0)</f>
        <v>0</v>
      </c>
      <c r="L68" s="21"/>
      <c r="M68" s="47"/>
      <c r="N68" s="46"/>
    </row>
    <row r="69" spans="1:14" s="23" customFormat="1">
      <c r="A69" s="115"/>
      <c r="B69" s="308" t="str">
        <f>IF(A69="","",VLOOKUP(A69,'Project Budget vs Exp'!$B$9:$G$52,2,FALSE))</f>
        <v/>
      </c>
      <c r="C69" s="117"/>
      <c r="D69" s="116"/>
      <c r="E69" s="118"/>
      <c r="F69" s="119"/>
      <c r="G69" s="120"/>
      <c r="H69" s="120"/>
      <c r="I69" s="333">
        <f t="shared" si="0"/>
        <v>0</v>
      </c>
      <c r="J69" s="331"/>
      <c r="K69" s="332">
        <f>IFERROR(SUM(C69/'Transfers of Funds'!$F$55),0)</f>
        <v>0</v>
      </c>
      <c r="L69" s="21"/>
      <c r="M69" s="47"/>
      <c r="N69" s="46"/>
    </row>
    <row r="70" spans="1:14" s="23" customFormat="1">
      <c r="A70" s="115"/>
      <c r="B70" s="308" t="str">
        <f>IF(A70="","",VLOOKUP(A70,'Project Budget vs Exp'!$B$9:$G$52,2,FALSE))</f>
        <v/>
      </c>
      <c r="C70" s="117"/>
      <c r="D70" s="116"/>
      <c r="E70" s="118"/>
      <c r="F70" s="119"/>
      <c r="G70" s="120"/>
      <c r="H70" s="120"/>
      <c r="I70" s="333">
        <f t="shared" si="0"/>
        <v>0</v>
      </c>
      <c r="J70" s="331"/>
      <c r="K70" s="332">
        <f>IFERROR(SUM(C70/'Transfers of Funds'!$F$55),0)</f>
        <v>0</v>
      </c>
      <c r="L70" s="21"/>
      <c r="M70" s="47"/>
      <c r="N70" s="46"/>
    </row>
    <row r="71" spans="1:14" s="23" customFormat="1">
      <c r="A71" s="115"/>
      <c r="B71" s="308" t="str">
        <f>IF(A71="","",VLOOKUP(A71,'Project Budget vs Exp'!$B$9:$G$52,2,FALSE))</f>
        <v/>
      </c>
      <c r="C71" s="117"/>
      <c r="D71" s="116"/>
      <c r="E71" s="118"/>
      <c r="F71" s="119"/>
      <c r="G71" s="120"/>
      <c r="H71" s="120"/>
      <c r="I71" s="333">
        <f t="shared" si="0"/>
        <v>0</v>
      </c>
      <c r="J71" s="331"/>
      <c r="K71" s="332">
        <f>IFERROR(SUM(C71/'Transfers of Funds'!$F$55),0)</f>
        <v>0</v>
      </c>
      <c r="L71" s="21"/>
      <c r="M71" s="47"/>
      <c r="N71" s="46"/>
    </row>
    <row r="72" spans="1:14" s="23" customFormat="1">
      <c r="A72" s="115"/>
      <c r="B72" s="308" t="str">
        <f>IF(A72="","",VLOOKUP(A72,'Project Budget vs Exp'!$B$9:$G$52,2,FALSE))</f>
        <v/>
      </c>
      <c r="C72" s="117"/>
      <c r="D72" s="116"/>
      <c r="E72" s="118"/>
      <c r="F72" s="119"/>
      <c r="G72" s="120"/>
      <c r="H72" s="120"/>
      <c r="I72" s="333">
        <f t="shared" si="0"/>
        <v>0</v>
      </c>
      <c r="J72" s="331"/>
      <c r="K72" s="332">
        <f>IFERROR(SUM(C72/'Transfers of Funds'!$F$55),0)</f>
        <v>0</v>
      </c>
      <c r="L72" s="21"/>
      <c r="M72" s="47"/>
      <c r="N72" s="46"/>
    </row>
    <row r="73" spans="1:14" s="23" customFormat="1">
      <c r="A73" s="115"/>
      <c r="B73" s="308" t="str">
        <f>IF(A73="","",VLOOKUP(A73,'Project Budget vs Exp'!$B$9:$G$52,2,FALSE))</f>
        <v/>
      </c>
      <c r="C73" s="117"/>
      <c r="D73" s="116"/>
      <c r="E73" s="118"/>
      <c r="F73" s="119"/>
      <c r="G73" s="120"/>
      <c r="H73" s="120"/>
      <c r="I73" s="333">
        <f t="shared" si="0"/>
        <v>0</v>
      </c>
      <c r="J73" s="331"/>
      <c r="K73" s="332">
        <f>IFERROR(SUM(C73/'Transfers of Funds'!$F$55),0)</f>
        <v>0</v>
      </c>
      <c r="L73" s="21"/>
      <c r="M73" s="47"/>
      <c r="N73" s="46"/>
    </row>
    <row r="74" spans="1:14" s="23" customFormat="1">
      <c r="A74" s="115"/>
      <c r="B74" s="308" t="str">
        <f>IF(A74="","",VLOOKUP(A74,'Project Budget vs Exp'!$B$9:$G$52,2,FALSE))</f>
        <v/>
      </c>
      <c r="C74" s="117"/>
      <c r="D74" s="116"/>
      <c r="E74" s="118"/>
      <c r="F74" s="119"/>
      <c r="G74" s="120"/>
      <c r="H74" s="120"/>
      <c r="I74" s="333">
        <f t="shared" si="0"/>
        <v>0</v>
      </c>
      <c r="J74" s="331"/>
      <c r="K74" s="332">
        <f>IFERROR(SUM(C74/'Transfers of Funds'!$F$55),0)</f>
        <v>0</v>
      </c>
      <c r="L74" s="21"/>
      <c r="M74" s="47"/>
      <c r="N74" s="46"/>
    </row>
    <row r="75" spans="1:14" s="23" customFormat="1">
      <c r="A75" s="115"/>
      <c r="B75" s="308" t="str">
        <f>IF(A75="","",VLOOKUP(A75,'Project Budget vs Exp'!$B$9:$G$52,2,FALSE))</f>
        <v/>
      </c>
      <c r="C75" s="117"/>
      <c r="D75" s="116"/>
      <c r="E75" s="118"/>
      <c r="F75" s="119"/>
      <c r="G75" s="120"/>
      <c r="H75" s="120"/>
      <c r="I75" s="333">
        <f t="shared" si="0"/>
        <v>0</v>
      </c>
      <c r="J75" s="331"/>
      <c r="K75" s="332">
        <f>IFERROR(SUM(C75/'Transfers of Funds'!$F$55),0)</f>
        <v>0</v>
      </c>
      <c r="L75" s="21"/>
      <c r="M75" s="47"/>
      <c r="N75" s="46"/>
    </row>
    <row r="76" spans="1:14" s="23" customFormat="1">
      <c r="A76" s="115"/>
      <c r="B76" s="308" t="str">
        <f>IF(A76="","",VLOOKUP(A76,'Project Budget vs Exp'!$B$9:$G$52,2,FALSE))</f>
        <v/>
      </c>
      <c r="C76" s="117"/>
      <c r="D76" s="116"/>
      <c r="E76" s="118"/>
      <c r="F76" s="119"/>
      <c r="G76" s="120"/>
      <c r="H76" s="120"/>
      <c r="I76" s="333">
        <f t="shared" ref="I76:I139" si="1">IF(OR(F$4="EUR",F$4="USD",F$4="GBP",F$4="CAD",F$4="NZD",F$4="AUD"),K76,C76)</f>
        <v>0</v>
      </c>
      <c r="J76" s="331"/>
      <c r="K76" s="332">
        <f>IFERROR(SUM(C76/'Transfers of Funds'!$F$55),0)</f>
        <v>0</v>
      </c>
      <c r="L76" s="21"/>
      <c r="M76" s="47"/>
      <c r="N76" s="46"/>
    </row>
    <row r="77" spans="1:14" s="23" customFormat="1">
      <c r="A77" s="115"/>
      <c r="B77" s="308" t="str">
        <f>IF(A77="","",VLOOKUP(A77,'Project Budget vs Exp'!$B$9:$G$52,2,FALSE))</f>
        <v/>
      </c>
      <c r="C77" s="117"/>
      <c r="D77" s="116"/>
      <c r="E77" s="118"/>
      <c r="F77" s="119"/>
      <c r="G77" s="120"/>
      <c r="H77" s="120"/>
      <c r="I77" s="333">
        <f t="shared" si="1"/>
        <v>0</v>
      </c>
      <c r="J77" s="331"/>
      <c r="K77" s="332">
        <f>IFERROR(SUM(C77/'Transfers of Funds'!$F$55),0)</f>
        <v>0</v>
      </c>
      <c r="L77" s="21"/>
      <c r="M77" s="47"/>
      <c r="N77" s="46"/>
    </row>
    <row r="78" spans="1:14" s="23" customFormat="1">
      <c r="A78" s="115"/>
      <c r="B78" s="308" t="str">
        <f>IF(A78="","",VLOOKUP(A78,'Project Budget vs Exp'!$B$9:$G$52,2,FALSE))</f>
        <v/>
      </c>
      <c r="C78" s="117"/>
      <c r="D78" s="116"/>
      <c r="E78" s="118"/>
      <c r="F78" s="119"/>
      <c r="G78" s="120"/>
      <c r="H78" s="120"/>
      <c r="I78" s="333">
        <f t="shared" si="1"/>
        <v>0</v>
      </c>
      <c r="J78" s="331"/>
      <c r="K78" s="332">
        <f>IFERROR(SUM(C78/'Transfers of Funds'!$F$55),0)</f>
        <v>0</v>
      </c>
      <c r="L78" s="21"/>
      <c r="M78" s="47"/>
      <c r="N78" s="46"/>
    </row>
    <row r="79" spans="1:14" s="23" customFormat="1">
      <c r="A79" s="115"/>
      <c r="B79" s="308" t="str">
        <f>IF(A79="","",VLOOKUP(A79,'Project Budget vs Exp'!$B$9:$G$52,2,FALSE))</f>
        <v/>
      </c>
      <c r="C79" s="117"/>
      <c r="D79" s="116"/>
      <c r="E79" s="118"/>
      <c r="F79" s="119"/>
      <c r="G79" s="120"/>
      <c r="H79" s="120"/>
      <c r="I79" s="333">
        <f t="shared" si="1"/>
        <v>0</v>
      </c>
      <c r="J79" s="331"/>
      <c r="K79" s="332">
        <f>IFERROR(SUM(C79/'Transfers of Funds'!$F$55),0)</f>
        <v>0</v>
      </c>
      <c r="L79" s="21"/>
      <c r="M79" s="47"/>
      <c r="N79" s="46"/>
    </row>
    <row r="80" spans="1:14" s="23" customFormat="1">
      <c r="A80" s="115"/>
      <c r="B80" s="308" t="str">
        <f>IF(A80="","",VLOOKUP(A80,'Project Budget vs Exp'!$B$9:$G$52,2,FALSE))</f>
        <v/>
      </c>
      <c r="C80" s="117"/>
      <c r="D80" s="116"/>
      <c r="E80" s="118"/>
      <c r="F80" s="119"/>
      <c r="G80" s="120"/>
      <c r="H80" s="120"/>
      <c r="I80" s="333">
        <f t="shared" si="1"/>
        <v>0</v>
      </c>
      <c r="J80" s="331"/>
      <c r="K80" s="332">
        <f>IFERROR(SUM(C80/'Transfers of Funds'!$F$55),0)</f>
        <v>0</v>
      </c>
      <c r="L80" s="21"/>
      <c r="M80" s="47"/>
      <c r="N80" s="46"/>
    </row>
    <row r="81" spans="1:14" s="23" customFormat="1">
      <c r="A81" s="115"/>
      <c r="B81" s="308" t="str">
        <f>IF(A81="","",VLOOKUP(A81,'Project Budget vs Exp'!$B$9:$G$52,2,FALSE))</f>
        <v/>
      </c>
      <c r="C81" s="117"/>
      <c r="D81" s="116"/>
      <c r="E81" s="118"/>
      <c r="F81" s="119"/>
      <c r="G81" s="120"/>
      <c r="H81" s="120"/>
      <c r="I81" s="333">
        <f t="shared" si="1"/>
        <v>0</v>
      </c>
      <c r="J81" s="331"/>
      <c r="K81" s="332">
        <f>IFERROR(SUM(C81/'Transfers of Funds'!$F$55),0)</f>
        <v>0</v>
      </c>
      <c r="L81" s="21"/>
      <c r="M81" s="47"/>
      <c r="N81" s="46"/>
    </row>
    <row r="82" spans="1:14" s="23" customFormat="1">
      <c r="A82" s="115"/>
      <c r="B82" s="308" t="str">
        <f>IF(A82="","",VLOOKUP(A82,'Project Budget vs Exp'!$B$9:$G$52,2,FALSE))</f>
        <v/>
      </c>
      <c r="C82" s="117"/>
      <c r="D82" s="116"/>
      <c r="E82" s="118"/>
      <c r="F82" s="119"/>
      <c r="G82" s="120"/>
      <c r="H82" s="120"/>
      <c r="I82" s="333">
        <f t="shared" si="1"/>
        <v>0</v>
      </c>
      <c r="J82" s="331"/>
      <c r="K82" s="332">
        <f>IFERROR(SUM(C82/'Transfers of Funds'!$F$55),0)</f>
        <v>0</v>
      </c>
      <c r="L82" s="21"/>
      <c r="M82" s="47"/>
      <c r="N82" s="46"/>
    </row>
    <row r="83" spans="1:14" s="23" customFormat="1">
      <c r="A83" s="115"/>
      <c r="B83" s="308" t="str">
        <f>IF(A83="","",VLOOKUP(A83,'Project Budget vs Exp'!$B$9:$G$52,2,FALSE))</f>
        <v/>
      </c>
      <c r="C83" s="117"/>
      <c r="D83" s="116"/>
      <c r="E83" s="118"/>
      <c r="F83" s="119"/>
      <c r="G83" s="120"/>
      <c r="H83" s="120"/>
      <c r="I83" s="333">
        <f t="shared" si="1"/>
        <v>0</v>
      </c>
      <c r="J83" s="331"/>
      <c r="K83" s="332">
        <f>IFERROR(SUM(C83/'Transfers of Funds'!$F$55),0)</f>
        <v>0</v>
      </c>
      <c r="L83" s="21"/>
      <c r="M83" s="47"/>
      <c r="N83" s="46"/>
    </row>
    <row r="84" spans="1:14" s="23" customFormat="1">
      <c r="A84" s="115"/>
      <c r="B84" s="308" t="str">
        <f>IF(A84="","",VLOOKUP(A84,'Project Budget vs Exp'!$B$9:$G$52,2,FALSE))</f>
        <v/>
      </c>
      <c r="C84" s="117"/>
      <c r="D84" s="116"/>
      <c r="E84" s="118"/>
      <c r="F84" s="119"/>
      <c r="G84" s="120"/>
      <c r="H84" s="120"/>
      <c r="I84" s="333">
        <f t="shared" si="1"/>
        <v>0</v>
      </c>
      <c r="J84" s="331"/>
      <c r="K84" s="332">
        <f>IFERROR(SUM(C84/'Transfers of Funds'!$F$55),0)</f>
        <v>0</v>
      </c>
      <c r="L84" s="21"/>
      <c r="M84" s="47"/>
      <c r="N84" s="46"/>
    </row>
    <row r="85" spans="1:14" s="23" customFormat="1">
      <c r="A85" s="115"/>
      <c r="B85" s="308" t="str">
        <f>IF(A85="","",VLOOKUP(A85,'Project Budget vs Exp'!$B$9:$G$52,2,FALSE))</f>
        <v/>
      </c>
      <c r="C85" s="117"/>
      <c r="D85" s="116"/>
      <c r="E85" s="118"/>
      <c r="F85" s="119"/>
      <c r="G85" s="120"/>
      <c r="H85" s="120"/>
      <c r="I85" s="333">
        <f t="shared" si="1"/>
        <v>0</v>
      </c>
      <c r="J85" s="331"/>
      <c r="K85" s="332">
        <f>IFERROR(SUM(C85/'Transfers of Funds'!$F$55),0)</f>
        <v>0</v>
      </c>
      <c r="L85" s="21"/>
      <c r="M85" s="47"/>
      <c r="N85" s="46"/>
    </row>
    <row r="86" spans="1:14" s="23" customFormat="1">
      <c r="A86" s="115"/>
      <c r="B86" s="308" t="str">
        <f>IF(A86="","",VLOOKUP(A86,'Project Budget vs Exp'!$B$9:$G$52,2,FALSE))</f>
        <v/>
      </c>
      <c r="C86" s="117"/>
      <c r="D86" s="116"/>
      <c r="E86" s="118"/>
      <c r="F86" s="119"/>
      <c r="G86" s="120"/>
      <c r="H86" s="120"/>
      <c r="I86" s="333">
        <f t="shared" si="1"/>
        <v>0</v>
      </c>
      <c r="J86" s="331"/>
      <c r="K86" s="332">
        <f>IFERROR(SUM(C86/'Transfers of Funds'!$F$55),0)</f>
        <v>0</v>
      </c>
      <c r="L86" s="21"/>
      <c r="M86" s="47"/>
      <c r="N86" s="46"/>
    </row>
    <row r="87" spans="1:14" s="23" customFormat="1">
      <c r="A87" s="115"/>
      <c r="B87" s="308" t="str">
        <f>IF(A87="","",VLOOKUP(A87,'Project Budget vs Exp'!$B$9:$G$52,2,FALSE))</f>
        <v/>
      </c>
      <c r="C87" s="117"/>
      <c r="D87" s="116"/>
      <c r="E87" s="118"/>
      <c r="F87" s="119"/>
      <c r="G87" s="120"/>
      <c r="H87" s="120"/>
      <c r="I87" s="333">
        <f t="shared" si="1"/>
        <v>0</v>
      </c>
      <c r="J87" s="331"/>
      <c r="K87" s="332">
        <f>IFERROR(SUM(C87/'Transfers of Funds'!$F$55),0)</f>
        <v>0</v>
      </c>
      <c r="L87" s="21"/>
      <c r="M87" s="47"/>
      <c r="N87" s="46"/>
    </row>
    <row r="88" spans="1:14" s="23" customFormat="1">
      <c r="A88" s="115"/>
      <c r="B88" s="308" t="str">
        <f>IF(A88="","",VLOOKUP(A88,'Project Budget vs Exp'!$B$9:$G$52,2,FALSE))</f>
        <v/>
      </c>
      <c r="C88" s="117"/>
      <c r="D88" s="116"/>
      <c r="E88" s="118"/>
      <c r="F88" s="119"/>
      <c r="G88" s="120"/>
      <c r="H88" s="120"/>
      <c r="I88" s="333">
        <f t="shared" si="1"/>
        <v>0</v>
      </c>
      <c r="J88" s="331"/>
      <c r="K88" s="332">
        <f>IFERROR(SUM(C88/'Transfers of Funds'!$F$55),0)</f>
        <v>0</v>
      </c>
      <c r="L88" s="21"/>
      <c r="M88" s="47"/>
      <c r="N88" s="46"/>
    </row>
    <row r="89" spans="1:14" s="23" customFormat="1">
      <c r="A89" s="115"/>
      <c r="B89" s="308" t="str">
        <f>IF(A89="","",VLOOKUP(A89,'Project Budget vs Exp'!$B$9:$G$52,2,FALSE))</f>
        <v/>
      </c>
      <c r="C89" s="117"/>
      <c r="D89" s="116"/>
      <c r="E89" s="118"/>
      <c r="F89" s="119"/>
      <c r="G89" s="120"/>
      <c r="H89" s="120"/>
      <c r="I89" s="333">
        <f t="shared" si="1"/>
        <v>0</v>
      </c>
      <c r="J89" s="331"/>
      <c r="K89" s="332">
        <f>IFERROR(SUM(C89/'Transfers of Funds'!$F$55),0)</f>
        <v>0</v>
      </c>
      <c r="L89" s="21"/>
      <c r="M89" s="47"/>
      <c r="N89" s="46"/>
    </row>
    <row r="90" spans="1:14" s="23" customFormat="1">
      <c r="A90" s="115"/>
      <c r="B90" s="308" t="str">
        <f>IF(A90="","",VLOOKUP(A90,'Project Budget vs Exp'!$B$9:$G$52,2,FALSE))</f>
        <v/>
      </c>
      <c r="C90" s="117"/>
      <c r="D90" s="116"/>
      <c r="E90" s="118"/>
      <c r="F90" s="119"/>
      <c r="G90" s="120"/>
      <c r="H90" s="120"/>
      <c r="I90" s="333">
        <f t="shared" si="1"/>
        <v>0</v>
      </c>
      <c r="J90" s="331"/>
      <c r="K90" s="332">
        <f>IFERROR(SUM(C90/'Transfers of Funds'!$F$55),0)</f>
        <v>0</v>
      </c>
      <c r="L90" s="21"/>
      <c r="M90" s="47"/>
      <c r="N90" s="46"/>
    </row>
    <row r="91" spans="1:14" s="23" customFormat="1">
      <c r="A91" s="115"/>
      <c r="B91" s="308" t="str">
        <f>IF(A91="","",VLOOKUP(A91,'Project Budget vs Exp'!$B$9:$G$52,2,FALSE))</f>
        <v/>
      </c>
      <c r="C91" s="117"/>
      <c r="D91" s="116"/>
      <c r="E91" s="118"/>
      <c r="F91" s="119"/>
      <c r="G91" s="120"/>
      <c r="H91" s="120"/>
      <c r="I91" s="333">
        <f t="shared" si="1"/>
        <v>0</v>
      </c>
      <c r="J91" s="331"/>
      <c r="K91" s="332">
        <f>IFERROR(SUM(C91/'Transfers of Funds'!$F$55),0)</f>
        <v>0</v>
      </c>
      <c r="L91" s="21"/>
      <c r="M91" s="47"/>
      <c r="N91" s="46"/>
    </row>
    <row r="92" spans="1:14" s="23" customFormat="1">
      <c r="A92" s="115"/>
      <c r="B92" s="308" t="str">
        <f>IF(A92="","",VLOOKUP(A92,'Project Budget vs Exp'!$B$9:$G$52,2,FALSE))</f>
        <v/>
      </c>
      <c r="C92" s="117"/>
      <c r="D92" s="116"/>
      <c r="E92" s="118"/>
      <c r="F92" s="119"/>
      <c r="G92" s="120"/>
      <c r="H92" s="120"/>
      <c r="I92" s="333">
        <f t="shared" si="1"/>
        <v>0</v>
      </c>
      <c r="J92" s="331"/>
      <c r="K92" s="332">
        <f>IFERROR(SUM(C92/'Transfers of Funds'!$F$55),0)</f>
        <v>0</v>
      </c>
      <c r="L92" s="21"/>
      <c r="M92" s="47"/>
      <c r="N92" s="46"/>
    </row>
    <row r="93" spans="1:14" s="23" customFormat="1">
      <c r="A93" s="115"/>
      <c r="B93" s="308" t="str">
        <f>IF(A93="","",VLOOKUP(A93,'Project Budget vs Exp'!$B$9:$G$52,2,FALSE))</f>
        <v/>
      </c>
      <c r="C93" s="117"/>
      <c r="D93" s="116"/>
      <c r="E93" s="118"/>
      <c r="F93" s="119"/>
      <c r="G93" s="120"/>
      <c r="H93" s="120"/>
      <c r="I93" s="333">
        <f t="shared" si="1"/>
        <v>0</v>
      </c>
      <c r="J93" s="331"/>
      <c r="K93" s="332">
        <f>IFERROR(SUM(C93/'Transfers of Funds'!$F$55),0)</f>
        <v>0</v>
      </c>
      <c r="L93" s="21"/>
      <c r="M93" s="47"/>
      <c r="N93" s="46"/>
    </row>
    <row r="94" spans="1:14" s="23" customFormat="1">
      <c r="A94" s="115"/>
      <c r="B94" s="308" t="str">
        <f>IF(A94="","",VLOOKUP(A94,'Project Budget vs Exp'!$B$9:$G$52,2,FALSE))</f>
        <v/>
      </c>
      <c r="C94" s="117"/>
      <c r="D94" s="116"/>
      <c r="E94" s="118"/>
      <c r="F94" s="119"/>
      <c r="G94" s="120"/>
      <c r="H94" s="120"/>
      <c r="I94" s="333">
        <f t="shared" si="1"/>
        <v>0</v>
      </c>
      <c r="J94" s="331"/>
      <c r="K94" s="332">
        <f>IFERROR(SUM(C94/'Transfers of Funds'!$F$55),0)</f>
        <v>0</v>
      </c>
      <c r="L94" s="21"/>
      <c r="M94" s="47"/>
      <c r="N94" s="46"/>
    </row>
    <row r="95" spans="1:14" s="23" customFormat="1">
      <c r="A95" s="115"/>
      <c r="B95" s="308" t="str">
        <f>IF(A95="","",VLOOKUP(A95,'Project Budget vs Exp'!$B$9:$G$52,2,FALSE))</f>
        <v/>
      </c>
      <c r="C95" s="117"/>
      <c r="D95" s="116"/>
      <c r="E95" s="118"/>
      <c r="F95" s="119"/>
      <c r="G95" s="120"/>
      <c r="H95" s="120"/>
      <c r="I95" s="333">
        <f t="shared" si="1"/>
        <v>0</v>
      </c>
      <c r="J95" s="331"/>
      <c r="K95" s="332">
        <f>IFERROR(SUM(C95/'Transfers of Funds'!$F$55),0)</f>
        <v>0</v>
      </c>
      <c r="L95" s="21"/>
      <c r="M95" s="47"/>
      <c r="N95" s="46"/>
    </row>
    <row r="96" spans="1:14" s="23" customFormat="1">
      <c r="A96" s="115"/>
      <c r="B96" s="308" t="str">
        <f>IF(A96="","",VLOOKUP(A96,'Project Budget vs Exp'!$B$9:$G$52,2,FALSE))</f>
        <v/>
      </c>
      <c r="C96" s="117"/>
      <c r="D96" s="116"/>
      <c r="E96" s="118"/>
      <c r="F96" s="119"/>
      <c r="G96" s="120"/>
      <c r="H96" s="120"/>
      <c r="I96" s="333">
        <f t="shared" si="1"/>
        <v>0</v>
      </c>
      <c r="J96" s="331"/>
      <c r="K96" s="332">
        <f>IFERROR(SUM(C96/'Transfers of Funds'!$F$55),0)</f>
        <v>0</v>
      </c>
      <c r="L96" s="21"/>
      <c r="M96" s="47"/>
      <c r="N96" s="46"/>
    </row>
    <row r="97" spans="1:14" s="23" customFormat="1">
      <c r="A97" s="115"/>
      <c r="B97" s="308" t="str">
        <f>IF(A97="","",VLOOKUP(A97,'Project Budget vs Exp'!$B$9:$G$52,2,FALSE))</f>
        <v/>
      </c>
      <c r="C97" s="117"/>
      <c r="D97" s="116"/>
      <c r="E97" s="118"/>
      <c r="F97" s="119"/>
      <c r="G97" s="120"/>
      <c r="H97" s="120"/>
      <c r="I97" s="333">
        <f t="shared" si="1"/>
        <v>0</v>
      </c>
      <c r="J97" s="331"/>
      <c r="K97" s="332">
        <f>IFERROR(SUM(C97/'Transfers of Funds'!$F$55),0)</f>
        <v>0</v>
      </c>
      <c r="L97" s="21"/>
      <c r="M97" s="47"/>
      <c r="N97" s="46"/>
    </row>
    <row r="98" spans="1:14" s="23" customFormat="1">
      <c r="A98" s="115"/>
      <c r="B98" s="308" t="str">
        <f>IF(A98="","",VLOOKUP(A98,'Project Budget vs Exp'!$B$9:$G$52,2,FALSE))</f>
        <v/>
      </c>
      <c r="C98" s="117"/>
      <c r="D98" s="116"/>
      <c r="E98" s="118"/>
      <c r="F98" s="119"/>
      <c r="G98" s="120"/>
      <c r="H98" s="120"/>
      <c r="I98" s="333">
        <f t="shared" si="1"/>
        <v>0</v>
      </c>
      <c r="J98" s="331"/>
      <c r="K98" s="332">
        <f>IFERROR(SUM(C98/'Transfers of Funds'!$F$55),0)</f>
        <v>0</v>
      </c>
      <c r="L98" s="21"/>
      <c r="M98" s="47"/>
      <c r="N98" s="46"/>
    </row>
    <row r="99" spans="1:14" s="23" customFormat="1">
      <c r="A99" s="115"/>
      <c r="B99" s="308" t="str">
        <f>IF(A99="","",VLOOKUP(A99,'Project Budget vs Exp'!$B$9:$G$52,2,FALSE))</f>
        <v/>
      </c>
      <c r="C99" s="117"/>
      <c r="D99" s="116"/>
      <c r="E99" s="118"/>
      <c r="F99" s="119"/>
      <c r="G99" s="120"/>
      <c r="H99" s="120"/>
      <c r="I99" s="333">
        <f t="shared" si="1"/>
        <v>0</v>
      </c>
      <c r="J99" s="331"/>
      <c r="K99" s="332">
        <f>IFERROR(SUM(C99/'Transfers of Funds'!$F$55),0)</f>
        <v>0</v>
      </c>
      <c r="L99" s="21"/>
      <c r="M99" s="47"/>
      <c r="N99" s="46"/>
    </row>
    <row r="100" spans="1:14" s="23" customFormat="1">
      <c r="A100" s="115"/>
      <c r="B100" s="308" t="str">
        <f>IF(A100="","",VLOOKUP(A100,'Project Budget vs Exp'!$B$9:$G$52,2,FALSE))</f>
        <v/>
      </c>
      <c r="C100" s="117"/>
      <c r="D100" s="116"/>
      <c r="E100" s="118"/>
      <c r="F100" s="119"/>
      <c r="G100" s="120"/>
      <c r="H100" s="120"/>
      <c r="I100" s="333">
        <f t="shared" si="1"/>
        <v>0</v>
      </c>
      <c r="J100" s="331"/>
      <c r="K100" s="332">
        <f>IFERROR(SUM(C100/'Transfers of Funds'!$F$55),0)</f>
        <v>0</v>
      </c>
      <c r="L100" s="21"/>
      <c r="M100" s="47"/>
      <c r="N100" s="46"/>
    </row>
    <row r="101" spans="1:14" s="23" customFormat="1">
      <c r="A101" s="115"/>
      <c r="B101" s="308" t="str">
        <f>IF(A101="","",VLOOKUP(A101,'Project Budget vs Exp'!$B$9:$G$52,2,FALSE))</f>
        <v/>
      </c>
      <c r="C101" s="117"/>
      <c r="D101" s="116"/>
      <c r="E101" s="118"/>
      <c r="F101" s="119"/>
      <c r="G101" s="120"/>
      <c r="H101" s="120"/>
      <c r="I101" s="333">
        <f t="shared" si="1"/>
        <v>0</v>
      </c>
      <c r="J101" s="331"/>
      <c r="K101" s="332">
        <f>IFERROR(SUM(C101/'Transfers of Funds'!$F$55),0)</f>
        <v>0</v>
      </c>
      <c r="L101" s="21"/>
      <c r="M101" s="47"/>
      <c r="N101" s="46"/>
    </row>
    <row r="102" spans="1:14" s="23" customFormat="1">
      <c r="A102" s="115"/>
      <c r="B102" s="308" t="str">
        <f>IF(A102="","",VLOOKUP(A102,'Project Budget vs Exp'!$B$9:$G$52,2,FALSE))</f>
        <v/>
      </c>
      <c r="C102" s="117"/>
      <c r="D102" s="116"/>
      <c r="E102" s="118"/>
      <c r="F102" s="119"/>
      <c r="G102" s="120"/>
      <c r="H102" s="120"/>
      <c r="I102" s="333">
        <f t="shared" si="1"/>
        <v>0</v>
      </c>
      <c r="J102" s="331"/>
      <c r="K102" s="332">
        <f>IFERROR(SUM(C102/'Transfers of Funds'!$F$55),0)</f>
        <v>0</v>
      </c>
      <c r="L102" s="21"/>
      <c r="M102" s="47"/>
      <c r="N102" s="46"/>
    </row>
    <row r="103" spans="1:14" s="23" customFormat="1">
      <c r="A103" s="115"/>
      <c r="B103" s="308" t="str">
        <f>IF(A103="","",VLOOKUP(A103,'Project Budget vs Exp'!$B$9:$G$52,2,FALSE))</f>
        <v/>
      </c>
      <c r="C103" s="117"/>
      <c r="D103" s="116"/>
      <c r="E103" s="118"/>
      <c r="F103" s="119"/>
      <c r="G103" s="120"/>
      <c r="H103" s="120"/>
      <c r="I103" s="333">
        <f t="shared" si="1"/>
        <v>0</v>
      </c>
      <c r="J103" s="331"/>
      <c r="K103" s="332">
        <f>IFERROR(SUM(C103/'Transfers of Funds'!$F$55),0)</f>
        <v>0</v>
      </c>
      <c r="L103" s="21"/>
      <c r="M103" s="47"/>
      <c r="N103" s="46"/>
    </row>
    <row r="104" spans="1:14" s="23" customFormat="1">
      <c r="A104" s="115"/>
      <c r="B104" s="308" t="str">
        <f>IF(A104="","",VLOOKUP(A104,'Project Budget vs Exp'!$B$9:$G$52,2,FALSE))</f>
        <v/>
      </c>
      <c r="C104" s="117"/>
      <c r="D104" s="116"/>
      <c r="E104" s="118"/>
      <c r="F104" s="119"/>
      <c r="G104" s="120"/>
      <c r="H104" s="120"/>
      <c r="I104" s="333">
        <f t="shared" si="1"/>
        <v>0</v>
      </c>
      <c r="J104" s="331"/>
      <c r="K104" s="332">
        <f>IFERROR(SUM(C104/'Transfers of Funds'!$F$55),0)</f>
        <v>0</v>
      </c>
      <c r="L104" s="21"/>
      <c r="M104" s="47"/>
      <c r="N104" s="46"/>
    </row>
    <row r="105" spans="1:14" s="23" customFormat="1">
      <c r="A105" s="115"/>
      <c r="B105" s="308" t="str">
        <f>IF(A105="","",VLOOKUP(A105,'Project Budget vs Exp'!$B$9:$G$52,2,FALSE))</f>
        <v/>
      </c>
      <c r="C105" s="117"/>
      <c r="D105" s="116"/>
      <c r="E105" s="118"/>
      <c r="F105" s="119"/>
      <c r="G105" s="120"/>
      <c r="H105" s="120"/>
      <c r="I105" s="333">
        <f t="shared" si="1"/>
        <v>0</v>
      </c>
      <c r="J105" s="331"/>
      <c r="K105" s="332">
        <f>IFERROR(SUM(C105/'Transfers of Funds'!$F$55),0)</f>
        <v>0</v>
      </c>
      <c r="L105" s="21"/>
      <c r="M105" s="47"/>
      <c r="N105" s="46"/>
    </row>
    <row r="106" spans="1:14" s="23" customFormat="1">
      <c r="A106" s="115"/>
      <c r="B106" s="308" t="str">
        <f>IF(A106="","",VLOOKUP(A106,'Project Budget vs Exp'!$B$9:$G$52,2,FALSE))</f>
        <v/>
      </c>
      <c r="C106" s="117"/>
      <c r="D106" s="116"/>
      <c r="E106" s="118"/>
      <c r="F106" s="119"/>
      <c r="G106" s="120"/>
      <c r="H106" s="120"/>
      <c r="I106" s="333">
        <f t="shared" si="1"/>
        <v>0</v>
      </c>
      <c r="J106" s="331"/>
      <c r="K106" s="332">
        <f>IFERROR(SUM(C106/'Transfers of Funds'!$F$55),0)</f>
        <v>0</v>
      </c>
      <c r="L106" s="21"/>
      <c r="M106" s="47"/>
      <c r="N106" s="46"/>
    </row>
    <row r="107" spans="1:14" s="23" customFormat="1">
      <c r="A107" s="115"/>
      <c r="B107" s="308" t="str">
        <f>IF(A107="","",VLOOKUP(A107,'Project Budget vs Exp'!$B$9:$G$52,2,FALSE))</f>
        <v/>
      </c>
      <c r="C107" s="117"/>
      <c r="D107" s="116"/>
      <c r="E107" s="118"/>
      <c r="F107" s="119"/>
      <c r="G107" s="120"/>
      <c r="H107" s="120"/>
      <c r="I107" s="333">
        <f t="shared" si="1"/>
        <v>0</v>
      </c>
      <c r="J107" s="331"/>
      <c r="K107" s="332">
        <f>IFERROR(SUM(C107/'Transfers of Funds'!$F$55),0)</f>
        <v>0</v>
      </c>
      <c r="L107" s="21"/>
      <c r="M107" s="47"/>
      <c r="N107" s="46"/>
    </row>
    <row r="108" spans="1:14" s="23" customFormat="1">
      <c r="A108" s="115"/>
      <c r="B108" s="308" t="str">
        <f>IF(A108="","",VLOOKUP(A108,'Project Budget vs Exp'!$B$9:$G$52,2,FALSE))</f>
        <v/>
      </c>
      <c r="C108" s="117"/>
      <c r="D108" s="116"/>
      <c r="E108" s="118"/>
      <c r="F108" s="119"/>
      <c r="G108" s="120"/>
      <c r="H108" s="120"/>
      <c r="I108" s="333">
        <f t="shared" si="1"/>
        <v>0</v>
      </c>
      <c r="J108" s="331"/>
      <c r="K108" s="332">
        <f>IFERROR(SUM(C108/'Transfers of Funds'!$F$55),0)</f>
        <v>0</v>
      </c>
      <c r="L108" s="21"/>
      <c r="M108" s="47"/>
      <c r="N108" s="46"/>
    </row>
    <row r="109" spans="1:14" s="23" customFormat="1">
      <c r="A109" s="115"/>
      <c r="B109" s="308" t="str">
        <f>IF(A109="","",VLOOKUP(A109,'Project Budget vs Exp'!$B$9:$G$52,2,FALSE))</f>
        <v/>
      </c>
      <c r="C109" s="117"/>
      <c r="D109" s="116"/>
      <c r="E109" s="118"/>
      <c r="F109" s="119"/>
      <c r="G109" s="120"/>
      <c r="H109" s="120"/>
      <c r="I109" s="333">
        <f t="shared" si="1"/>
        <v>0</v>
      </c>
      <c r="J109" s="331"/>
      <c r="K109" s="332">
        <f>IFERROR(SUM(C109/'Transfers of Funds'!$F$55),0)</f>
        <v>0</v>
      </c>
      <c r="L109" s="21"/>
      <c r="M109" s="47"/>
      <c r="N109" s="46"/>
    </row>
    <row r="110" spans="1:14" s="23" customFormat="1">
      <c r="A110" s="115"/>
      <c r="B110" s="308" t="str">
        <f>IF(A110="","",VLOOKUP(A110,'Project Budget vs Exp'!$B$9:$G$52,2,FALSE))</f>
        <v/>
      </c>
      <c r="C110" s="117"/>
      <c r="D110" s="116"/>
      <c r="E110" s="118"/>
      <c r="F110" s="119"/>
      <c r="G110" s="120"/>
      <c r="H110" s="120"/>
      <c r="I110" s="333">
        <f t="shared" si="1"/>
        <v>0</v>
      </c>
      <c r="J110" s="331"/>
      <c r="K110" s="332">
        <f>IFERROR(SUM(C110/'Transfers of Funds'!$F$55),0)</f>
        <v>0</v>
      </c>
      <c r="L110" s="21"/>
      <c r="M110" s="47"/>
      <c r="N110" s="46"/>
    </row>
    <row r="111" spans="1:14" s="23" customFormat="1">
      <c r="A111" s="115"/>
      <c r="B111" s="308" t="str">
        <f>IF(A111="","",VLOOKUP(A111,'Project Budget vs Exp'!$B$9:$G$52,2,FALSE))</f>
        <v/>
      </c>
      <c r="C111" s="117"/>
      <c r="D111" s="116"/>
      <c r="E111" s="118"/>
      <c r="F111" s="119"/>
      <c r="G111" s="120"/>
      <c r="H111" s="120"/>
      <c r="I111" s="333">
        <f t="shared" si="1"/>
        <v>0</v>
      </c>
      <c r="J111" s="331"/>
      <c r="K111" s="332">
        <f>IFERROR(SUM(C111/'Transfers of Funds'!$F$55),0)</f>
        <v>0</v>
      </c>
      <c r="L111" s="21"/>
      <c r="M111" s="47"/>
      <c r="N111" s="46"/>
    </row>
    <row r="112" spans="1:14" s="23" customFormat="1">
      <c r="A112" s="115"/>
      <c r="B112" s="308" t="str">
        <f>IF(A112="","",VLOOKUP(A112,'Project Budget vs Exp'!$B$9:$G$52,2,FALSE))</f>
        <v/>
      </c>
      <c r="C112" s="117"/>
      <c r="D112" s="116"/>
      <c r="E112" s="118"/>
      <c r="F112" s="119"/>
      <c r="G112" s="120"/>
      <c r="H112" s="120"/>
      <c r="I112" s="333">
        <f t="shared" si="1"/>
        <v>0</v>
      </c>
      <c r="J112" s="331"/>
      <c r="K112" s="332">
        <f>IFERROR(SUM(C112/'Transfers of Funds'!$F$55),0)</f>
        <v>0</v>
      </c>
      <c r="L112" s="21"/>
      <c r="M112" s="47"/>
      <c r="N112" s="46"/>
    </row>
    <row r="113" spans="1:14" s="23" customFormat="1">
      <c r="A113" s="115"/>
      <c r="B113" s="308" t="str">
        <f>IF(A113="","",VLOOKUP(A113,'Project Budget vs Exp'!$B$9:$G$52,2,FALSE))</f>
        <v/>
      </c>
      <c r="C113" s="117"/>
      <c r="D113" s="116"/>
      <c r="E113" s="118"/>
      <c r="F113" s="119"/>
      <c r="G113" s="120"/>
      <c r="H113" s="120"/>
      <c r="I113" s="333">
        <f t="shared" si="1"/>
        <v>0</v>
      </c>
      <c r="J113" s="331"/>
      <c r="K113" s="332">
        <f>IFERROR(SUM(C113/'Transfers of Funds'!$F$55),0)</f>
        <v>0</v>
      </c>
      <c r="L113" s="21"/>
      <c r="M113" s="47"/>
      <c r="N113" s="46"/>
    </row>
    <row r="114" spans="1:14" s="23" customFormat="1">
      <c r="A114" s="115"/>
      <c r="B114" s="308" t="str">
        <f>IF(A114="","",VLOOKUP(A114,'Project Budget vs Exp'!$B$9:$G$52,2,FALSE))</f>
        <v/>
      </c>
      <c r="C114" s="117"/>
      <c r="D114" s="116"/>
      <c r="E114" s="118"/>
      <c r="F114" s="119"/>
      <c r="G114" s="120"/>
      <c r="H114" s="120"/>
      <c r="I114" s="333">
        <f t="shared" si="1"/>
        <v>0</v>
      </c>
      <c r="J114" s="331"/>
      <c r="K114" s="332">
        <f>IFERROR(SUM(C114/'Transfers of Funds'!$F$55),0)</f>
        <v>0</v>
      </c>
      <c r="L114" s="21"/>
      <c r="M114" s="47"/>
      <c r="N114" s="46"/>
    </row>
    <row r="115" spans="1:14" s="23" customFormat="1">
      <c r="A115" s="115"/>
      <c r="B115" s="308" t="str">
        <f>IF(A115="","",VLOOKUP(A115,'Project Budget vs Exp'!$B$9:$G$52,2,FALSE))</f>
        <v/>
      </c>
      <c r="C115" s="117"/>
      <c r="D115" s="116"/>
      <c r="E115" s="118"/>
      <c r="F115" s="119"/>
      <c r="G115" s="120"/>
      <c r="H115" s="120"/>
      <c r="I115" s="333">
        <f t="shared" si="1"/>
        <v>0</v>
      </c>
      <c r="J115" s="331"/>
      <c r="K115" s="332">
        <f>IFERROR(SUM(C115/'Transfers of Funds'!$F$55),0)</f>
        <v>0</v>
      </c>
      <c r="L115" s="21"/>
      <c r="M115" s="47"/>
      <c r="N115" s="46"/>
    </row>
    <row r="116" spans="1:14" s="23" customFormat="1">
      <c r="A116" s="115"/>
      <c r="B116" s="308" t="str">
        <f>IF(A116="","",VLOOKUP(A116,'Project Budget vs Exp'!$B$9:$G$52,2,FALSE))</f>
        <v/>
      </c>
      <c r="C116" s="117"/>
      <c r="D116" s="116"/>
      <c r="E116" s="118"/>
      <c r="F116" s="119"/>
      <c r="G116" s="120"/>
      <c r="H116" s="120"/>
      <c r="I116" s="333">
        <f t="shared" si="1"/>
        <v>0</v>
      </c>
      <c r="J116" s="331"/>
      <c r="K116" s="332">
        <f>IFERROR(SUM(C116/'Transfers of Funds'!$F$55),0)</f>
        <v>0</v>
      </c>
      <c r="L116" s="21"/>
      <c r="M116" s="47"/>
      <c r="N116" s="46"/>
    </row>
    <row r="117" spans="1:14" s="23" customFormat="1">
      <c r="A117" s="115"/>
      <c r="B117" s="308" t="str">
        <f>IF(A117="","",VLOOKUP(A117,'Project Budget vs Exp'!$B$9:$G$52,2,FALSE))</f>
        <v/>
      </c>
      <c r="C117" s="117"/>
      <c r="D117" s="116"/>
      <c r="E117" s="118"/>
      <c r="F117" s="119"/>
      <c r="G117" s="120"/>
      <c r="H117" s="120"/>
      <c r="I117" s="333">
        <f t="shared" si="1"/>
        <v>0</v>
      </c>
      <c r="J117" s="331"/>
      <c r="K117" s="332">
        <f>IFERROR(SUM(C117/'Transfers of Funds'!$F$55),0)</f>
        <v>0</v>
      </c>
      <c r="L117" s="21"/>
      <c r="M117" s="47"/>
      <c r="N117" s="46"/>
    </row>
    <row r="118" spans="1:14" s="23" customFormat="1">
      <c r="A118" s="115"/>
      <c r="B118" s="308" t="str">
        <f>IF(A118="","",VLOOKUP(A118,'Project Budget vs Exp'!$B$9:$G$52,2,FALSE))</f>
        <v/>
      </c>
      <c r="C118" s="117"/>
      <c r="D118" s="116"/>
      <c r="E118" s="118"/>
      <c r="F118" s="119"/>
      <c r="G118" s="120"/>
      <c r="H118" s="120"/>
      <c r="I118" s="333">
        <f t="shared" si="1"/>
        <v>0</v>
      </c>
      <c r="J118" s="331"/>
      <c r="K118" s="332">
        <f>IFERROR(SUM(C118/'Transfers of Funds'!$F$55),0)</f>
        <v>0</v>
      </c>
      <c r="L118" s="21"/>
      <c r="M118" s="47"/>
      <c r="N118" s="46"/>
    </row>
    <row r="119" spans="1:14" s="23" customFormat="1">
      <c r="A119" s="115"/>
      <c r="B119" s="308" t="str">
        <f>IF(A119="","",VLOOKUP(A119,'Project Budget vs Exp'!$B$9:$G$52,2,FALSE))</f>
        <v/>
      </c>
      <c r="C119" s="117"/>
      <c r="D119" s="116"/>
      <c r="E119" s="118"/>
      <c r="F119" s="119"/>
      <c r="G119" s="120"/>
      <c r="H119" s="120"/>
      <c r="I119" s="333">
        <f t="shared" si="1"/>
        <v>0</v>
      </c>
      <c r="J119" s="331"/>
      <c r="K119" s="332">
        <f>IFERROR(SUM(C119/'Transfers of Funds'!$F$55),0)</f>
        <v>0</v>
      </c>
      <c r="L119" s="21"/>
      <c r="M119" s="47"/>
      <c r="N119" s="46"/>
    </row>
    <row r="120" spans="1:14" s="23" customFormat="1">
      <c r="A120" s="115"/>
      <c r="B120" s="308" t="str">
        <f>IF(A120="","",VLOOKUP(A120,'Project Budget vs Exp'!$B$9:$G$52,2,FALSE))</f>
        <v/>
      </c>
      <c r="C120" s="117"/>
      <c r="D120" s="116"/>
      <c r="E120" s="118"/>
      <c r="F120" s="119"/>
      <c r="G120" s="120"/>
      <c r="H120" s="120"/>
      <c r="I120" s="333">
        <f t="shared" si="1"/>
        <v>0</v>
      </c>
      <c r="J120" s="331"/>
      <c r="K120" s="332">
        <f>IFERROR(SUM(C120/'Transfers of Funds'!$F$55),0)</f>
        <v>0</v>
      </c>
      <c r="L120" s="21"/>
      <c r="M120" s="47"/>
      <c r="N120" s="46"/>
    </row>
    <row r="121" spans="1:14" s="23" customFormat="1">
      <c r="A121" s="115"/>
      <c r="B121" s="308" t="str">
        <f>IF(A121="","",VLOOKUP(A121,'Project Budget vs Exp'!$B$9:$G$52,2,FALSE))</f>
        <v/>
      </c>
      <c r="C121" s="117"/>
      <c r="D121" s="116"/>
      <c r="E121" s="118"/>
      <c r="F121" s="119"/>
      <c r="G121" s="120"/>
      <c r="H121" s="120"/>
      <c r="I121" s="333">
        <f t="shared" si="1"/>
        <v>0</v>
      </c>
      <c r="J121" s="331"/>
      <c r="K121" s="332">
        <f>IFERROR(SUM(C121/'Transfers of Funds'!$F$55),0)</f>
        <v>0</v>
      </c>
      <c r="L121" s="21"/>
      <c r="M121" s="47"/>
      <c r="N121" s="46"/>
    </row>
    <row r="122" spans="1:14" s="23" customFormat="1">
      <c r="A122" s="115"/>
      <c r="B122" s="308" t="str">
        <f>IF(A122="","",VLOOKUP(A122,'Project Budget vs Exp'!$B$9:$G$52,2,FALSE))</f>
        <v/>
      </c>
      <c r="C122" s="117"/>
      <c r="D122" s="116"/>
      <c r="E122" s="118"/>
      <c r="F122" s="119"/>
      <c r="G122" s="120"/>
      <c r="H122" s="120"/>
      <c r="I122" s="333">
        <f t="shared" si="1"/>
        <v>0</v>
      </c>
      <c r="J122" s="331"/>
      <c r="K122" s="332">
        <f>IFERROR(SUM(C122/'Transfers of Funds'!$F$55),0)</f>
        <v>0</v>
      </c>
      <c r="L122" s="21"/>
      <c r="M122" s="47"/>
      <c r="N122" s="46"/>
    </row>
    <row r="123" spans="1:14" s="23" customFormat="1">
      <c r="A123" s="115"/>
      <c r="B123" s="308" t="str">
        <f>IF(A123="","",VLOOKUP(A123,'Project Budget vs Exp'!$B$9:$G$52,2,FALSE))</f>
        <v/>
      </c>
      <c r="C123" s="117"/>
      <c r="D123" s="116"/>
      <c r="E123" s="118"/>
      <c r="F123" s="119"/>
      <c r="G123" s="120"/>
      <c r="H123" s="120"/>
      <c r="I123" s="333">
        <f t="shared" si="1"/>
        <v>0</v>
      </c>
      <c r="J123" s="331"/>
      <c r="K123" s="332">
        <f>IFERROR(SUM(C123/'Transfers of Funds'!$F$55),0)</f>
        <v>0</v>
      </c>
      <c r="L123" s="21"/>
      <c r="M123" s="47"/>
      <c r="N123" s="46"/>
    </row>
    <row r="124" spans="1:14" s="23" customFormat="1">
      <c r="A124" s="115"/>
      <c r="B124" s="308" t="str">
        <f>IF(A124="","",VLOOKUP(A124,'Project Budget vs Exp'!$B$9:$G$52,2,FALSE))</f>
        <v/>
      </c>
      <c r="C124" s="117"/>
      <c r="D124" s="116"/>
      <c r="E124" s="118"/>
      <c r="F124" s="119"/>
      <c r="G124" s="120"/>
      <c r="H124" s="120"/>
      <c r="I124" s="333">
        <f t="shared" si="1"/>
        <v>0</v>
      </c>
      <c r="J124" s="331"/>
      <c r="K124" s="332">
        <f>IFERROR(SUM(C124/'Transfers of Funds'!$F$55),0)</f>
        <v>0</v>
      </c>
      <c r="L124" s="21"/>
      <c r="M124" s="47"/>
      <c r="N124" s="46"/>
    </row>
    <row r="125" spans="1:14" s="23" customFormat="1">
      <c r="A125" s="115"/>
      <c r="B125" s="308" t="str">
        <f>IF(A125="","",VLOOKUP(A125,'Project Budget vs Exp'!$B$9:$G$52,2,FALSE))</f>
        <v/>
      </c>
      <c r="C125" s="117"/>
      <c r="D125" s="116"/>
      <c r="E125" s="118"/>
      <c r="F125" s="119"/>
      <c r="G125" s="120"/>
      <c r="H125" s="120"/>
      <c r="I125" s="333">
        <f t="shared" si="1"/>
        <v>0</v>
      </c>
      <c r="J125" s="331"/>
      <c r="K125" s="332">
        <f>IFERROR(SUM(C125/'Transfers of Funds'!$F$55),0)</f>
        <v>0</v>
      </c>
      <c r="L125" s="21"/>
      <c r="M125" s="47"/>
      <c r="N125" s="46"/>
    </row>
    <row r="126" spans="1:14" s="23" customFormat="1">
      <c r="A126" s="115"/>
      <c r="B126" s="308" t="str">
        <f>IF(A126="","",VLOOKUP(A126,'Project Budget vs Exp'!$B$9:$G$52,2,FALSE))</f>
        <v/>
      </c>
      <c r="C126" s="117"/>
      <c r="D126" s="116"/>
      <c r="E126" s="118"/>
      <c r="F126" s="119"/>
      <c r="G126" s="120"/>
      <c r="H126" s="120"/>
      <c r="I126" s="333">
        <f t="shared" si="1"/>
        <v>0</v>
      </c>
      <c r="J126" s="331"/>
      <c r="K126" s="332">
        <f>IFERROR(SUM(C126/'Transfers of Funds'!$F$55),0)</f>
        <v>0</v>
      </c>
      <c r="L126" s="21"/>
      <c r="M126" s="47"/>
      <c r="N126" s="46"/>
    </row>
    <row r="127" spans="1:14" s="23" customFormat="1">
      <c r="A127" s="115"/>
      <c r="B127" s="308" t="str">
        <f>IF(A127="","",VLOOKUP(A127,'Project Budget vs Exp'!$B$9:$G$52,2,FALSE))</f>
        <v/>
      </c>
      <c r="C127" s="117"/>
      <c r="D127" s="116"/>
      <c r="E127" s="118"/>
      <c r="F127" s="119"/>
      <c r="G127" s="120"/>
      <c r="H127" s="120"/>
      <c r="I127" s="333">
        <f t="shared" si="1"/>
        <v>0</v>
      </c>
      <c r="J127" s="331"/>
      <c r="K127" s="332">
        <f>IFERROR(SUM(C127/'Transfers of Funds'!$F$55),0)</f>
        <v>0</v>
      </c>
      <c r="L127" s="21"/>
      <c r="M127" s="47"/>
      <c r="N127" s="46"/>
    </row>
    <row r="128" spans="1:14" s="23" customFormat="1">
      <c r="A128" s="115"/>
      <c r="B128" s="308" t="str">
        <f>IF(A128="","",VLOOKUP(A128,'Project Budget vs Exp'!$B$9:$G$52,2,FALSE))</f>
        <v/>
      </c>
      <c r="C128" s="117"/>
      <c r="D128" s="116"/>
      <c r="E128" s="118"/>
      <c r="F128" s="119"/>
      <c r="G128" s="120"/>
      <c r="H128" s="120"/>
      <c r="I128" s="333">
        <f t="shared" si="1"/>
        <v>0</v>
      </c>
      <c r="J128" s="331"/>
      <c r="K128" s="332">
        <f>IFERROR(SUM(C128/'Transfers of Funds'!$F$55),0)</f>
        <v>0</v>
      </c>
      <c r="L128" s="21"/>
      <c r="M128" s="47"/>
      <c r="N128" s="46"/>
    </row>
    <row r="129" spans="1:14" s="23" customFormat="1">
      <c r="A129" s="115"/>
      <c r="B129" s="308" t="str">
        <f>IF(A129="","",VLOOKUP(A129,'Project Budget vs Exp'!$B$9:$G$52,2,FALSE))</f>
        <v/>
      </c>
      <c r="C129" s="117"/>
      <c r="D129" s="116"/>
      <c r="E129" s="118"/>
      <c r="F129" s="119"/>
      <c r="G129" s="120"/>
      <c r="H129" s="120"/>
      <c r="I129" s="333">
        <f t="shared" si="1"/>
        <v>0</v>
      </c>
      <c r="J129" s="331"/>
      <c r="K129" s="332">
        <f>IFERROR(SUM(C129/'Transfers of Funds'!$F$55),0)</f>
        <v>0</v>
      </c>
      <c r="L129" s="21"/>
      <c r="M129" s="47"/>
      <c r="N129" s="46"/>
    </row>
    <row r="130" spans="1:14" s="23" customFormat="1">
      <c r="A130" s="115"/>
      <c r="B130" s="308" t="str">
        <f>IF(A130="","",VLOOKUP(A130,'Project Budget vs Exp'!$B$9:$G$52,2,FALSE))</f>
        <v/>
      </c>
      <c r="C130" s="117"/>
      <c r="D130" s="116"/>
      <c r="E130" s="118"/>
      <c r="F130" s="119"/>
      <c r="G130" s="120"/>
      <c r="H130" s="120"/>
      <c r="I130" s="333">
        <f t="shared" si="1"/>
        <v>0</v>
      </c>
      <c r="J130" s="331"/>
      <c r="K130" s="332">
        <f>IFERROR(SUM(C130/'Transfers of Funds'!$F$55),0)</f>
        <v>0</v>
      </c>
      <c r="L130" s="21"/>
      <c r="M130" s="47"/>
      <c r="N130" s="46"/>
    </row>
    <row r="131" spans="1:14" s="23" customFormat="1">
      <c r="A131" s="115"/>
      <c r="B131" s="308" t="str">
        <f>IF(A131="","",VLOOKUP(A131,'Project Budget vs Exp'!$B$9:$G$52,2,FALSE))</f>
        <v/>
      </c>
      <c r="C131" s="117"/>
      <c r="D131" s="116"/>
      <c r="E131" s="118"/>
      <c r="F131" s="119"/>
      <c r="G131" s="120"/>
      <c r="H131" s="120"/>
      <c r="I131" s="333">
        <f t="shared" si="1"/>
        <v>0</v>
      </c>
      <c r="J131" s="331"/>
      <c r="K131" s="332">
        <f>IFERROR(SUM(C131/'Transfers of Funds'!$F$55),0)</f>
        <v>0</v>
      </c>
      <c r="L131" s="21"/>
      <c r="M131" s="47"/>
      <c r="N131" s="46"/>
    </row>
    <row r="132" spans="1:14" s="23" customFormat="1">
      <c r="A132" s="115"/>
      <c r="B132" s="308" t="str">
        <f>IF(A132="","",VLOOKUP(A132,'Project Budget vs Exp'!$B$9:$G$52,2,FALSE))</f>
        <v/>
      </c>
      <c r="C132" s="117"/>
      <c r="D132" s="116"/>
      <c r="E132" s="118"/>
      <c r="F132" s="119"/>
      <c r="G132" s="120"/>
      <c r="H132" s="120"/>
      <c r="I132" s="333">
        <f t="shared" si="1"/>
        <v>0</v>
      </c>
      <c r="J132" s="331"/>
      <c r="K132" s="332">
        <f>IFERROR(SUM(C132/'Transfers of Funds'!$F$55),0)</f>
        <v>0</v>
      </c>
      <c r="L132" s="21"/>
      <c r="M132" s="47"/>
      <c r="N132" s="46"/>
    </row>
    <row r="133" spans="1:14" s="23" customFormat="1">
      <c r="A133" s="115"/>
      <c r="B133" s="308" t="str">
        <f>IF(A133="","",VLOOKUP(A133,'Project Budget vs Exp'!$B$9:$G$52,2,FALSE))</f>
        <v/>
      </c>
      <c r="C133" s="117"/>
      <c r="D133" s="116"/>
      <c r="E133" s="118"/>
      <c r="F133" s="119"/>
      <c r="G133" s="120"/>
      <c r="H133" s="120"/>
      <c r="I133" s="333">
        <f t="shared" si="1"/>
        <v>0</v>
      </c>
      <c r="J133" s="331"/>
      <c r="K133" s="332">
        <f>IFERROR(SUM(C133/'Transfers of Funds'!$F$55),0)</f>
        <v>0</v>
      </c>
      <c r="L133" s="21"/>
      <c r="M133" s="47"/>
      <c r="N133" s="46"/>
    </row>
    <row r="134" spans="1:14" s="23" customFormat="1">
      <c r="A134" s="115"/>
      <c r="B134" s="308" t="str">
        <f>IF(A134="","",VLOOKUP(A134,'Project Budget vs Exp'!$B$9:$G$52,2,FALSE))</f>
        <v/>
      </c>
      <c r="C134" s="117"/>
      <c r="D134" s="116"/>
      <c r="E134" s="118"/>
      <c r="F134" s="119"/>
      <c r="G134" s="120"/>
      <c r="H134" s="120"/>
      <c r="I134" s="333">
        <f t="shared" si="1"/>
        <v>0</v>
      </c>
      <c r="J134" s="331"/>
      <c r="K134" s="332">
        <f>IFERROR(SUM(C134/'Transfers of Funds'!$F$55),0)</f>
        <v>0</v>
      </c>
      <c r="L134" s="21"/>
      <c r="M134" s="47"/>
      <c r="N134" s="46"/>
    </row>
    <row r="135" spans="1:14" s="23" customFormat="1">
      <c r="A135" s="115"/>
      <c r="B135" s="308" t="str">
        <f>IF(A135="","",VLOOKUP(A135,'Project Budget vs Exp'!$B$9:$G$52,2,FALSE))</f>
        <v/>
      </c>
      <c r="C135" s="117"/>
      <c r="D135" s="116"/>
      <c r="E135" s="118"/>
      <c r="F135" s="119"/>
      <c r="G135" s="120"/>
      <c r="H135" s="120"/>
      <c r="I135" s="333">
        <f t="shared" si="1"/>
        <v>0</v>
      </c>
      <c r="J135" s="331"/>
      <c r="K135" s="332">
        <f>IFERROR(SUM(C135/'Transfers of Funds'!$F$55),0)</f>
        <v>0</v>
      </c>
      <c r="L135" s="21"/>
      <c r="M135" s="47"/>
      <c r="N135" s="46"/>
    </row>
    <row r="136" spans="1:14" s="23" customFormat="1">
      <c r="A136" s="115"/>
      <c r="B136" s="308" t="str">
        <f>IF(A136="","",VLOOKUP(A136,'Project Budget vs Exp'!$B$9:$G$52,2,FALSE))</f>
        <v/>
      </c>
      <c r="C136" s="117"/>
      <c r="D136" s="116"/>
      <c r="E136" s="118"/>
      <c r="F136" s="119"/>
      <c r="G136" s="120"/>
      <c r="H136" s="120"/>
      <c r="I136" s="333">
        <f t="shared" si="1"/>
        <v>0</v>
      </c>
      <c r="J136" s="331"/>
      <c r="K136" s="332">
        <f>IFERROR(SUM(C136/'Transfers of Funds'!$F$55),0)</f>
        <v>0</v>
      </c>
      <c r="L136" s="21"/>
      <c r="M136" s="47"/>
      <c r="N136" s="46"/>
    </row>
    <row r="137" spans="1:14" s="23" customFormat="1">
      <c r="A137" s="115"/>
      <c r="B137" s="308" t="str">
        <f>IF(A137="","",VLOOKUP(A137,'Project Budget vs Exp'!$B$9:$G$52,2,FALSE))</f>
        <v/>
      </c>
      <c r="C137" s="117"/>
      <c r="D137" s="116"/>
      <c r="E137" s="118"/>
      <c r="F137" s="119"/>
      <c r="G137" s="120"/>
      <c r="H137" s="120"/>
      <c r="I137" s="333">
        <f t="shared" si="1"/>
        <v>0</v>
      </c>
      <c r="J137" s="331"/>
      <c r="K137" s="332">
        <f>IFERROR(SUM(C137/'Transfers of Funds'!$F$55),0)</f>
        <v>0</v>
      </c>
      <c r="L137" s="21"/>
      <c r="M137" s="47"/>
      <c r="N137" s="46"/>
    </row>
    <row r="138" spans="1:14" s="23" customFormat="1">
      <c r="A138" s="115"/>
      <c r="B138" s="308" t="str">
        <f>IF(A138="","",VLOOKUP(A138,'Project Budget vs Exp'!$B$9:$G$52,2,FALSE))</f>
        <v/>
      </c>
      <c r="C138" s="117"/>
      <c r="D138" s="116"/>
      <c r="E138" s="118"/>
      <c r="F138" s="119"/>
      <c r="G138" s="120"/>
      <c r="H138" s="120"/>
      <c r="I138" s="333">
        <f t="shared" si="1"/>
        <v>0</v>
      </c>
      <c r="J138" s="331"/>
      <c r="K138" s="332">
        <f>IFERROR(SUM(C138/'Transfers of Funds'!$F$55),0)</f>
        <v>0</v>
      </c>
      <c r="L138" s="21"/>
      <c r="M138" s="47"/>
      <c r="N138" s="46"/>
    </row>
    <row r="139" spans="1:14" s="23" customFormat="1">
      <c r="A139" s="115"/>
      <c r="B139" s="308" t="str">
        <f>IF(A139="","",VLOOKUP(A139,'Project Budget vs Exp'!$B$9:$G$52,2,FALSE))</f>
        <v/>
      </c>
      <c r="C139" s="117"/>
      <c r="D139" s="116"/>
      <c r="E139" s="118"/>
      <c r="F139" s="119"/>
      <c r="G139" s="120"/>
      <c r="H139" s="120"/>
      <c r="I139" s="333">
        <f t="shared" si="1"/>
        <v>0</v>
      </c>
      <c r="J139" s="331"/>
      <c r="K139" s="332">
        <f>IFERROR(SUM(C139/'Transfers of Funds'!$F$55),0)</f>
        <v>0</v>
      </c>
      <c r="L139" s="21"/>
      <c r="M139" s="47"/>
      <c r="N139" s="46"/>
    </row>
    <row r="140" spans="1:14" s="23" customFormat="1">
      <c r="A140" s="115"/>
      <c r="B140" s="308" t="str">
        <f>IF(A140="","",VLOOKUP(A140,'Project Budget vs Exp'!$B$9:$G$52,2,FALSE))</f>
        <v/>
      </c>
      <c r="C140" s="117"/>
      <c r="D140" s="116"/>
      <c r="E140" s="118"/>
      <c r="F140" s="119"/>
      <c r="G140" s="120"/>
      <c r="H140" s="120"/>
      <c r="I140" s="333">
        <f t="shared" ref="I140:I203" si="2">IF(OR(F$4="EUR",F$4="USD",F$4="GBP",F$4="CAD",F$4="NZD",F$4="AUD"),K140,C140)</f>
        <v>0</v>
      </c>
      <c r="J140" s="331"/>
      <c r="K140" s="332">
        <f>IFERROR(SUM(C140/'Transfers of Funds'!$F$55),0)</f>
        <v>0</v>
      </c>
      <c r="L140" s="21"/>
      <c r="M140" s="47"/>
      <c r="N140" s="46"/>
    </row>
    <row r="141" spans="1:14" s="23" customFormat="1">
      <c r="A141" s="115"/>
      <c r="B141" s="308" t="str">
        <f>IF(A141="","",VLOOKUP(A141,'Project Budget vs Exp'!$B$9:$G$52,2,FALSE))</f>
        <v/>
      </c>
      <c r="C141" s="117"/>
      <c r="D141" s="116"/>
      <c r="E141" s="118"/>
      <c r="F141" s="119"/>
      <c r="G141" s="120"/>
      <c r="H141" s="120"/>
      <c r="I141" s="333">
        <f t="shared" si="2"/>
        <v>0</v>
      </c>
      <c r="J141" s="331"/>
      <c r="K141" s="332">
        <f>IFERROR(SUM(C141/'Transfers of Funds'!$F$55),0)</f>
        <v>0</v>
      </c>
      <c r="L141" s="21"/>
      <c r="M141" s="47"/>
      <c r="N141" s="46"/>
    </row>
    <row r="142" spans="1:14" s="23" customFormat="1">
      <c r="A142" s="115"/>
      <c r="B142" s="308" t="str">
        <f>IF(A142="","",VLOOKUP(A142,'Project Budget vs Exp'!$B$9:$G$52,2,FALSE))</f>
        <v/>
      </c>
      <c r="C142" s="117"/>
      <c r="D142" s="116"/>
      <c r="E142" s="118"/>
      <c r="F142" s="119"/>
      <c r="G142" s="120"/>
      <c r="H142" s="120"/>
      <c r="I142" s="333">
        <f t="shared" si="2"/>
        <v>0</v>
      </c>
      <c r="J142" s="331"/>
      <c r="K142" s="332">
        <f>IFERROR(SUM(C142/'Transfers of Funds'!$F$55),0)</f>
        <v>0</v>
      </c>
      <c r="L142" s="21"/>
      <c r="M142" s="47"/>
      <c r="N142" s="46"/>
    </row>
    <row r="143" spans="1:14" s="23" customFormat="1">
      <c r="A143" s="115"/>
      <c r="B143" s="308" t="str">
        <f>IF(A143="","",VLOOKUP(A143,'Project Budget vs Exp'!$B$9:$G$52,2,FALSE))</f>
        <v/>
      </c>
      <c r="C143" s="117"/>
      <c r="D143" s="116"/>
      <c r="E143" s="118"/>
      <c r="F143" s="119"/>
      <c r="G143" s="120"/>
      <c r="H143" s="120"/>
      <c r="I143" s="333">
        <f t="shared" si="2"/>
        <v>0</v>
      </c>
      <c r="J143" s="331"/>
      <c r="K143" s="332">
        <f>IFERROR(SUM(C143/'Transfers of Funds'!$F$55),0)</f>
        <v>0</v>
      </c>
      <c r="L143" s="21"/>
      <c r="M143" s="47"/>
      <c r="N143" s="46"/>
    </row>
    <row r="144" spans="1:14" s="23" customFormat="1">
      <c r="A144" s="115"/>
      <c r="B144" s="308" t="str">
        <f>IF(A144="","",VLOOKUP(A144,'Project Budget vs Exp'!$B$9:$G$52,2,FALSE))</f>
        <v/>
      </c>
      <c r="C144" s="117"/>
      <c r="D144" s="116"/>
      <c r="E144" s="118"/>
      <c r="F144" s="119"/>
      <c r="G144" s="120"/>
      <c r="H144" s="120"/>
      <c r="I144" s="333">
        <f t="shared" si="2"/>
        <v>0</v>
      </c>
      <c r="J144" s="331"/>
      <c r="K144" s="332">
        <f>IFERROR(SUM(C144/'Transfers of Funds'!$F$55),0)</f>
        <v>0</v>
      </c>
      <c r="L144" s="21"/>
      <c r="M144" s="47"/>
      <c r="N144" s="46"/>
    </row>
    <row r="145" spans="1:14" s="23" customFormat="1">
      <c r="A145" s="115"/>
      <c r="B145" s="308" t="str">
        <f>IF(A145="","",VLOOKUP(A145,'Project Budget vs Exp'!$B$9:$G$52,2,FALSE))</f>
        <v/>
      </c>
      <c r="C145" s="117"/>
      <c r="D145" s="116"/>
      <c r="E145" s="118"/>
      <c r="F145" s="119"/>
      <c r="G145" s="120"/>
      <c r="H145" s="120"/>
      <c r="I145" s="333">
        <f t="shared" si="2"/>
        <v>0</v>
      </c>
      <c r="J145" s="331"/>
      <c r="K145" s="332">
        <f>IFERROR(SUM(C145/'Transfers of Funds'!$F$55),0)</f>
        <v>0</v>
      </c>
      <c r="L145" s="21"/>
      <c r="M145" s="47"/>
      <c r="N145" s="46"/>
    </row>
    <row r="146" spans="1:14" s="23" customFormat="1">
      <c r="A146" s="115"/>
      <c r="B146" s="308" t="str">
        <f>IF(A146="","",VLOOKUP(A146,'Project Budget vs Exp'!$B$9:$G$52,2,FALSE))</f>
        <v/>
      </c>
      <c r="C146" s="117"/>
      <c r="D146" s="116"/>
      <c r="E146" s="118"/>
      <c r="F146" s="119"/>
      <c r="G146" s="120"/>
      <c r="H146" s="120"/>
      <c r="I146" s="333">
        <f t="shared" si="2"/>
        <v>0</v>
      </c>
      <c r="J146" s="331"/>
      <c r="K146" s="332">
        <f>IFERROR(SUM(C146/'Transfers of Funds'!$F$55),0)</f>
        <v>0</v>
      </c>
      <c r="L146" s="21"/>
      <c r="M146" s="47"/>
      <c r="N146" s="46"/>
    </row>
    <row r="147" spans="1:14" s="23" customFormat="1">
      <c r="A147" s="115"/>
      <c r="B147" s="308" t="str">
        <f>IF(A147="","",VLOOKUP(A147,'Project Budget vs Exp'!$B$9:$G$52,2,FALSE))</f>
        <v/>
      </c>
      <c r="C147" s="117"/>
      <c r="D147" s="116"/>
      <c r="E147" s="118"/>
      <c r="F147" s="119"/>
      <c r="G147" s="120"/>
      <c r="H147" s="120"/>
      <c r="I147" s="333">
        <f t="shared" si="2"/>
        <v>0</v>
      </c>
      <c r="J147" s="331"/>
      <c r="K147" s="332">
        <f>IFERROR(SUM(C147/'Transfers of Funds'!$F$55),0)</f>
        <v>0</v>
      </c>
      <c r="L147" s="21"/>
      <c r="M147" s="47"/>
      <c r="N147" s="46"/>
    </row>
    <row r="148" spans="1:14" s="23" customFormat="1">
      <c r="A148" s="115"/>
      <c r="B148" s="308" t="str">
        <f>IF(A148="","",VLOOKUP(A148,'Project Budget vs Exp'!$B$9:$G$52,2,FALSE))</f>
        <v/>
      </c>
      <c r="C148" s="117"/>
      <c r="D148" s="116"/>
      <c r="E148" s="118"/>
      <c r="F148" s="119"/>
      <c r="G148" s="120"/>
      <c r="H148" s="120"/>
      <c r="I148" s="333">
        <f t="shared" si="2"/>
        <v>0</v>
      </c>
      <c r="J148" s="331"/>
      <c r="K148" s="332">
        <f>IFERROR(SUM(C148/'Transfers of Funds'!$F$55),0)</f>
        <v>0</v>
      </c>
      <c r="L148" s="21"/>
      <c r="M148" s="47"/>
      <c r="N148" s="46"/>
    </row>
    <row r="149" spans="1:14" s="23" customFormat="1">
      <c r="A149" s="115"/>
      <c r="B149" s="308" t="str">
        <f>IF(A149="","",VLOOKUP(A149,'Project Budget vs Exp'!$B$9:$G$52,2,FALSE))</f>
        <v/>
      </c>
      <c r="C149" s="117"/>
      <c r="D149" s="116"/>
      <c r="E149" s="118"/>
      <c r="F149" s="119"/>
      <c r="G149" s="120"/>
      <c r="H149" s="120"/>
      <c r="I149" s="333">
        <f t="shared" si="2"/>
        <v>0</v>
      </c>
      <c r="J149" s="331"/>
      <c r="K149" s="332">
        <f>IFERROR(SUM(C149/'Transfers of Funds'!$F$55),0)</f>
        <v>0</v>
      </c>
      <c r="L149" s="21"/>
      <c r="M149" s="47"/>
      <c r="N149" s="46"/>
    </row>
    <row r="150" spans="1:14" s="23" customFormat="1">
      <c r="A150" s="115"/>
      <c r="B150" s="308" t="str">
        <f>IF(A150="","",VLOOKUP(A150,'Project Budget vs Exp'!$B$9:$G$52,2,FALSE))</f>
        <v/>
      </c>
      <c r="C150" s="117"/>
      <c r="D150" s="116"/>
      <c r="E150" s="118"/>
      <c r="F150" s="119"/>
      <c r="G150" s="120"/>
      <c r="H150" s="120"/>
      <c r="I150" s="333">
        <f t="shared" si="2"/>
        <v>0</v>
      </c>
      <c r="J150" s="331"/>
      <c r="K150" s="332">
        <f>IFERROR(SUM(C150/'Transfers of Funds'!$F$55),0)</f>
        <v>0</v>
      </c>
      <c r="L150" s="21"/>
      <c r="M150" s="47"/>
      <c r="N150" s="46"/>
    </row>
    <row r="151" spans="1:14" s="23" customFormat="1">
      <c r="A151" s="115"/>
      <c r="B151" s="308" t="str">
        <f>IF(A151="","",VLOOKUP(A151,'Project Budget vs Exp'!$B$9:$G$52,2,FALSE))</f>
        <v/>
      </c>
      <c r="C151" s="117"/>
      <c r="D151" s="116"/>
      <c r="E151" s="118"/>
      <c r="F151" s="119"/>
      <c r="G151" s="120"/>
      <c r="H151" s="120"/>
      <c r="I151" s="333">
        <f t="shared" si="2"/>
        <v>0</v>
      </c>
      <c r="J151" s="331"/>
      <c r="K151" s="332">
        <f>IFERROR(SUM(C151/'Transfers of Funds'!$F$55),0)</f>
        <v>0</v>
      </c>
      <c r="L151" s="21"/>
      <c r="M151" s="47"/>
      <c r="N151" s="46"/>
    </row>
    <row r="152" spans="1:14" s="23" customFormat="1">
      <c r="A152" s="115"/>
      <c r="B152" s="308" t="str">
        <f>IF(A152="","",VLOOKUP(A152,'Project Budget vs Exp'!$B$9:$G$52,2,FALSE))</f>
        <v/>
      </c>
      <c r="C152" s="117"/>
      <c r="D152" s="116"/>
      <c r="E152" s="118"/>
      <c r="F152" s="119"/>
      <c r="G152" s="120"/>
      <c r="H152" s="120"/>
      <c r="I152" s="333">
        <f t="shared" si="2"/>
        <v>0</v>
      </c>
      <c r="J152" s="331"/>
      <c r="K152" s="332">
        <f>IFERROR(SUM(C152/'Transfers of Funds'!$F$55),0)</f>
        <v>0</v>
      </c>
      <c r="L152" s="21"/>
      <c r="M152" s="47"/>
      <c r="N152" s="46"/>
    </row>
    <row r="153" spans="1:14" s="23" customFormat="1">
      <c r="A153" s="115"/>
      <c r="B153" s="308" t="str">
        <f>IF(A153="","",VLOOKUP(A153,'Project Budget vs Exp'!$B$9:$G$52,2,FALSE))</f>
        <v/>
      </c>
      <c r="C153" s="117"/>
      <c r="D153" s="116"/>
      <c r="E153" s="118"/>
      <c r="F153" s="119"/>
      <c r="G153" s="120"/>
      <c r="H153" s="120"/>
      <c r="I153" s="333">
        <f t="shared" si="2"/>
        <v>0</v>
      </c>
      <c r="J153" s="331"/>
      <c r="K153" s="332">
        <f>IFERROR(SUM(C153/'Transfers of Funds'!$F$55),0)</f>
        <v>0</v>
      </c>
      <c r="L153" s="21"/>
      <c r="M153" s="47"/>
      <c r="N153" s="46"/>
    </row>
    <row r="154" spans="1:14" s="23" customFormat="1">
      <c r="A154" s="115"/>
      <c r="B154" s="308" t="str">
        <f>IF(A154="","",VLOOKUP(A154,'Project Budget vs Exp'!$B$9:$G$52,2,FALSE))</f>
        <v/>
      </c>
      <c r="C154" s="117"/>
      <c r="D154" s="116"/>
      <c r="E154" s="118"/>
      <c r="F154" s="119"/>
      <c r="G154" s="120"/>
      <c r="H154" s="120"/>
      <c r="I154" s="333">
        <f t="shared" si="2"/>
        <v>0</v>
      </c>
      <c r="J154" s="331"/>
      <c r="K154" s="332">
        <f>IFERROR(SUM(C154/'Transfers of Funds'!$F$55),0)</f>
        <v>0</v>
      </c>
      <c r="L154" s="21"/>
      <c r="M154" s="47"/>
      <c r="N154" s="46"/>
    </row>
    <row r="155" spans="1:14" s="23" customFormat="1">
      <c r="A155" s="115"/>
      <c r="B155" s="308" t="str">
        <f>IF(A155="","",VLOOKUP(A155,'Project Budget vs Exp'!$B$9:$G$52,2,FALSE))</f>
        <v/>
      </c>
      <c r="C155" s="117"/>
      <c r="D155" s="116"/>
      <c r="E155" s="118"/>
      <c r="F155" s="119"/>
      <c r="G155" s="120"/>
      <c r="H155" s="120"/>
      <c r="I155" s="333">
        <f t="shared" si="2"/>
        <v>0</v>
      </c>
      <c r="J155" s="331"/>
      <c r="K155" s="332">
        <f>IFERROR(SUM(C155/'Transfers of Funds'!$F$55),0)</f>
        <v>0</v>
      </c>
      <c r="L155" s="21"/>
      <c r="M155" s="47"/>
      <c r="N155" s="46"/>
    </row>
    <row r="156" spans="1:14" s="23" customFormat="1">
      <c r="A156" s="115"/>
      <c r="B156" s="308" t="str">
        <f>IF(A156="","",VLOOKUP(A156,'Project Budget vs Exp'!$B$9:$G$52,2,FALSE))</f>
        <v/>
      </c>
      <c r="C156" s="117"/>
      <c r="D156" s="116"/>
      <c r="E156" s="118"/>
      <c r="F156" s="119"/>
      <c r="G156" s="120"/>
      <c r="H156" s="120"/>
      <c r="I156" s="333">
        <f t="shared" si="2"/>
        <v>0</v>
      </c>
      <c r="J156" s="331"/>
      <c r="K156" s="332">
        <f>IFERROR(SUM(C156/'Transfers of Funds'!$F$55),0)</f>
        <v>0</v>
      </c>
      <c r="L156" s="21"/>
      <c r="M156" s="47"/>
      <c r="N156" s="46"/>
    </row>
    <row r="157" spans="1:14" s="23" customFormat="1">
      <c r="A157" s="115"/>
      <c r="B157" s="308" t="str">
        <f>IF(A157="","",VLOOKUP(A157,'Project Budget vs Exp'!$B$9:$G$52,2,FALSE))</f>
        <v/>
      </c>
      <c r="C157" s="117"/>
      <c r="D157" s="116"/>
      <c r="E157" s="118"/>
      <c r="F157" s="119"/>
      <c r="G157" s="120"/>
      <c r="H157" s="120"/>
      <c r="I157" s="333">
        <f t="shared" si="2"/>
        <v>0</v>
      </c>
      <c r="J157" s="331"/>
      <c r="K157" s="332">
        <f>IFERROR(SUM(C157/'Transfers of Funds'!$F$55),0)</f>
        <v>0</v>
      </c>
      <c r="L157" s="21"/>
      <c r="M157" s="47"/>
      <c r="N157" s="46"/>
    </row>
    <row r="158" spans="1:14" s="23" customFormat="1">
      <c r="A158" s="115"/>
      <c r="B158" s="308" t="str">
        <f>IF(A158="","",VLOOKUP(A158,'Project Budget vs Exp'!$B$9:$G$52,2,FALSE))</f>
        <v/>
      </c>
      <c r="C158" s="117"/>
      <c r="D158" s="116"/>
      <c r="E158" s="118"/>
      <c r="F158" s="119"/>
      <c r="G158" s="120"/>
      <c r="H158" s="120"/>
      <c r="I158" s="333">
        <f t="shared" si="2"/>
        <v>0</v>
      </c>
      <c r="J158" s="331"/>
      <c r="K158" s="332">
        <f>IFERROR(SUM(C158/'Transfers of Funds'!$F$55),0)</f>
        <v>0</v>
      </c>
      <c r="L158" s="21"/>
      <c r="M158" s="47"/>
      <c r="N158" s="46"/>
    </row>
    <row r="159" spans="1:14" s="23" customFormat="1">
      <c r="A159" s="115"/>
      <c r="B159" s="308" t="str">
        <f>IF(A159="","",VLOOKUP(A159,'Project Budget vs Exp'!$B$9:$G$52,2,FALSE))</f>
        <v/>
      </c>
      <c r="C159" s="117"/>
      <c r="D159" s="116"/>
      <c r="E159" s="118"/>
      <c r="F159" s="119"/>
      <c r="G159" s="120"/>
      <c r="H159" s="120"/>
      <c r="I159" s="333">
        <f t="shared" si="2"/>
        <v>0</v>
      </c>
      <c r="J159" s="331"/>
      <c r="K159" s="332">
        <f>IFERROR(SUM(C159/'Transfers of Funds'!$F$55),0)</f>
        <v>0</v>
      </c>
      <c r="L159" s="21"/>
      <c r="M159" s="47"/>
      <c r="N159" s="46"/>
    </row>
    <row r="160" spans="1:14" s="23" customFormat="1">
      <c r="A160" s="115"/>
      <c r="B160" s="308" t="str">
        <f>IF(A160="","",VLOOKUP(A160,'Project Budget vs Exp'!$B$9:$G$52,2,FALSE))</f>
        <v/>
      </c>
      <c r="C160" s="117"/>
      <c r="D160" s="116"/>
      <c r="E160" s="118"/>
      <c r="F160" s="119"/>
      <c r="G160" s="120"/>
      <c r="H160" s="120"/>
      <c r="I160" s="333">
        <f t="shared" si="2"/>
        <v>0</v>
      </c>
      <c r="J160" s="331"/>
      <c r="K160" s="332">
        <f>IFERROR(SUM(C160/'Transfers of Funds'!$F$55),0)</f>
        <v>0</v>
      </c>
      <c r="L160" s="21"/>
      <c r="M160" s="47"/>
      <c r="N160" s="46"/>
    </row>
    <row r="161" spans="1:14" s="23" customFormat="1">
      <c r="A161" s="115"/>
      <c r="B161" s="308" t="str">
        <f>IF(A161="","",VLOOKUP(A161,'Project Budget vs Exp'!$B$9:$G$52,2,FALSE))</f>
        <v/>
      </c>
      <c r="C161" s="117"/>
      <c r="D161" s="116"/>
      <c r="E161" s="118"/>
      <c r="F161" s="119"/>
      <c r="G161" s="120"/>
      <c r="H161" s="120"/>
      <c r="I161" s="333">
        <f t="shared" si="2"/>
        <v>0</v>
      </c>
      <c r="J161" s="331"/>
      <c r="K161" s="332">
        <f>IFERROR(SUM(C161/'Transfers of Funds'!$F$55),0)</f>
        <v>0</v>
      </c>
      <c r="L161" s="21"/>
      <c r="M161" s="47"/>
      <c r="N161" s="46"/>
    </row>
    <row r="162" spans="1:14" s="23" customFormat="1">
      <c r="A162" s="115"/>
      <c r="B162" s="308" t="str">
        <f>IF(A162="","",VLOOKUP(A162,'Project Budget vs Exp'!$B$9:$G$52,2,FALSE))</f>
        <v/>
      </c>
      <c r="C162" s="117"/>
      <c r="D162" s="116"/>
      <c r="E162" s="118"/>
      <c r="F162" s="119"/>
      <c r="G162" s="120"/>
      <c r="H162" s="120"/>
      <c r="I162" s="333">
        <f t="shared" si="2"/>
        <v>0</v>
      </c>
      <c r="J162" s="331"/>
      <c r="K162" s="332">
        <f>IFERROR(SUM(C162/'Transfers of Funds'!$F$55),0)</f>
        <v>0</v>
      </c>
      <c r="L162" s="21"/>
      <c r="M162" s="47"/>
      <c r="N162" s="46"/>
    </row>
    <row r="163" spans="1:14" s="23" customFormat="1">
      <c r="A163" s="115"/>
      <c r="B163" s="308" t="str">
        <f>IF(A163="","",VLOOKUP(A163,'Project Budget vs Exp'!$B$9:$G$52,2,FALSE))</f>
        <v/>
      </c>
      <c r="C163" s="117"/>
      <c r="D163" s="116"/>
      <c r="E163" s="118"/>
      <c r="F163" s="119"/>
      <c r="G163" s="120"/>
      <c r="H163" s="120"/>
      <c r="I163" s="333">
        <f t="shared" si="2"/>
        <v>0</v>
      </c>
      <c r="J163" s="331"/>
      <c r="K163" s="332">
        <f>IFERROR(SUM(C163/'Transfers of Funds'!$F$55),0)</f>
        <v>0</v>
      </c>
      <c r="L163" s="21"/>
      <c r="M163" s="47"/>
      <c r="N163" s="46"/>
    </row>
    <row r="164" spans="1:14" s="23" customFormat="1">
      <c r="A164" s="115"/>
      <c r="B164" s="308" t="str">
        <f>IF(A164="","",VLOOKUP(A164,'Project Budget vs Exp'!$B$9:$G$52,2,FALSE))</f>
        <v/>
      </c>
      <c r="C164" s="117"/>
      <c r="D164" s="116"/>
      <c r="E164" s="118"/>
      <c r="F164" s="119"/>
      <c r="G164" s="120"/>
      <c r="H164" s="120"/>
      <c r="I164" s="333">
        <f t="shared" si="2"/>
        <v>0</v>
      </c>
      <c r="J164" s="331"/>
      <c r="K164" s="332">
        <f>IFERROR(SUM(C164/'Transfers of Funds'!$F$55),0)</f>
        <v>0</v>
      </c>
      <c r="L164" s="21"/>
      <c r="M164" s="47"/>
      <c r="N164" s="46"/>
    </row>
    <row r="165" spans="1:14" s="23" customFormat="1">
      <c r="A165" s="115"/>
      <c r="B165" s="308" t="str">
        <f>IF(A165="","",VLOOKUP(A165,'Project Budget vs Exp'!$B$9:$G$52,2,FALSE))</f>
        <v/>
      </c>
      <c r="C165" s="117"/>
      <c r="D165" s="116"/>
      <c r="E165" s="118"/>
      <c r="F165" s="119"/>
      <c r="G165" s="120"/>
      <c r="H165" s="120"/>
      <c r="I165" s="333">
        <f t="shared" si="2"/>
        <v>0</v>
      </c>
      <c r="J165" s="331"/>
      <c r="K165" s="332">
        <f>IFERROR(SUM(C165/'Transfers of Funds'!$F$55),0)</f>
        <v>0</v>
      </c>
      <c r="L165" s="21"/>
      <c r="M165" s="47"/>
      <c r="N165" s="46"/>
    </row>
    <row r="166" spans="1:14" s="23" customFormat="1">
      <c r="A166" s="115"/>
      <c r="B166" s="308" t="str">
        <f>IF(A166="","",VLOOKUP(A166,'Project Budget vs Exp'!$B$9:$G$52,2,FALSE))</f>
        <v/>
      </c>
      <c r="C166" s="117"/>
      <c r="D166" s="116"/>
      <c r="E166" s="118"/>
      <c r="F166" s="119"/>
      <c r="G166" s="120"/>
      <c r="H166" s="120"/>
      <c r="I166" s="333">
        <f t="shared" si="2"/>
        <v>0</v>
      </c>
      <c r="J166" s="331"/>
      <c r="K166" s="332">
        <f>IFERROR(SUM(C166/'Transfers of Funds'!$F$55),0)</f>
        <v>0</v>
      </c>
      <c r="L166" s="21"/>
      <c r="M166" s="47"/>
      <c r="N166" s="46"/>
    </row>
    <row r="167" spans="1:14" s="23" customFormat="1">
      <c r="A167" s="115"/>
      <c r="B167" s="308" t="str">
        <f>IF(A167="","",VLOOKUP(A167,'Project Budget vs Exp'!$B$9:$G$52,2,FALSE))</f>
        <v/>
      </c>
      <c r="C167" s="117"/>
      <c r="D167" s="116"/>
      <c r="E167" s="118"/>
      <c r="F167" s="119"/>
      <c r="G167" s="120"/>
      <c r="H167" s="120"/>
      <c r="I167" s="333">
        <f t="shared" si="2"/>
        <v>0</v>
      </c>
      <c r="J167" s="331"/>
      <c r="K167" s="332">
        <f>IFERROR(SUM(C167/'Transfers of Funds'!$F$55),0)</f>
        <v>0</v>
      </c>
      <c r="L167" s="21"/>
      <c r="M167" s="47"/>
      <c r="N167" s="46"/>
    </row>
    <row r="168" spans="1:14" s="23" customFormat="1">
      <c r="A168" s="115"/>
      <c r="B168" s="308" t="str">
        <f>IF(A168="","",VLOOKUP(A168,'Project Budget vs Exp'!$B$9:$G$52,2,FALSE))</f>
        <v/>
      </c>
      <c r="C168" s="117"/>
      <c r="D168" s="116"/>
      <c r="E168" s="118"/>
      <c r="F168" s="119"/>
      <c r="G168" s="120"/>
      <c r="H168" s="120"/>
      <c r="I168" s="333">
        <f t="shared" si="2"/>
        <v>0</v>
      </c>
      <c r="J168" s="331"/>
      <c r="K168" s="332">
        <f>IFERROR(SUM(C168/'Transfers of Funds'!$F$55),0)</f>
        <v>0</v>
      </c>
      <c r="L168" s="21"/>
      <c r="M168" s="47"/>
      <c r="N168" s="46"/>
    </row>
    <row r="169" spans="1:14" s="23" customFormat="1">
      <c r="A169" s="115"/>
      <c r="B169" s="308" t="str">
        <f>IF(A169="","",VLOOKUP(A169,'Project Budget vs Exp'!$B$9:$G$52,2,FALSE))</f>
        <v/>
      </c>
      <c r="C169" s="117"/>
      <c r="D169" s="116"/>
      <c r="E169" s="118"/>
      <c r="F169" s="119"/>
      <c r="G169" s="120"/>
      <c r="H169" s="120"/>
      <c r="I169" s="333">
        <f t="shared" si="2"/>
        <v>0</v>
      </c>
      <c r="J169" s="331"/>
      <c r="K169" s="332">
        <f>IFERROR(SUM(C169/'Transfers of Funds'!$F$55),0)</f>
        <v>0</v>
      </c>
      <c r="L169" s="21"/>
      <c r="M169" s="47"/>
      <c r="N169" s="46"/>
    </row>
    <row r="170" spans="1:14" s="23" customFormat="1">
      <c r="A170" s="115"/>
      <c r="B170" s="308" t="str">
        <f>IF(A170="","",VLOOKUP(A170,'Project Budget vs Exp'!$B$9:$G$52,2,FALSE))</f>
        <v/>
      </c>
      <c r="C170" s="117"/>
      <c r="D170" s="116"/>
      <c r="E170" s="118"/>
      <c r="F170" s="119"/>
      <c r="G170" s="120"/>
      <c r="H170" s="120"/>
      <c r="I170" s="333">
        <f t="shared" si="2"/>
        <v>0</v>
      </c>
      <c r="J170" s="331"/>
      <c r="K170" s="332">
        <f>IFERROR(SUM(C170/'Transfers of Funds'!$F$55),0)</f>
        <v>0</v>
      </c>
      <c r="L170" s="21"/>
      <c r="M170" s="47"/>
      <c r="N170" s="46"/>
    </row>
    <row r="171" spans="1:14" s="23" customFormat="1">
      <c r="A171" s="115"/>
      <c r="B171" s="308" t="str">
        <f>IF(A171="","",VLOOKUP(A171,'Project Budget vs Exp'!$B$9:$G$52,2,FALSE))</f>
        <v/>
      </c>
      <c r="C171" s="117"/>
      <c r="D171" s="116"/>
      <c r="E171" s="118"/>
      <c r="F171" s="119"/>
      <c r="G171" s="120"/>
      <c r="H171" s="120"/>
      <c r="I171" s="333">
        <f t="shared" si="2"/>
        <v>0</v>
      </c>
      <c r="J171" s="331"/>
      <c r="K171" s="332">
        <f>IFERROR(SUM(C171/'Transfers of Funds'!$F$55),0)</f>
        <v>0</v>
      </c>
      <c r="L171" s="21"/>
      <c r="M171" s="47"/>
      <c r="N171" s="46"/>
    </row>
    <row r="172" spans="1:14" s="23" customFormat="1">
      <c r="A172" s="115"/>
      <c r="B172" s="308" t="str">
        <f>IF(A172="","",VLOOKUP(A172,'Project Budget vs Exp'!$B$9:$G$52,2,FALSE))</f>
        <v/>
      </c>
      <c r="C172" s="117"/>
      <c r="D172" s="116"/>
      <c r="E172" s="118"/>
      <c r="F172" s="119"/>
      <c r="G172" s="120"/>
      <c r="H172" s="120"/>
      <c r="I172" s="333">
        <f t="shared" si="2"/>
        <v>0</v>
      </c>
      <c r="J172" s="331"/>
      <c r="K172" s="332">
        <f>IFERROR(SUM(C172/'Transfers of Funds'!$F$55),0)</f>
        <v>0</v>
      </c>
      <c r="L172" s="21"/>
      <c r="M172" s="47"/>
      <c r="N172" s="46"/>
    </row>
    <row r="173" spans="1:14" s="23" customFormat="1">
      <c r="A173" s="115"/>
      <c r="B173" s="308" t="str">
        <f>IF(A173="","",VLOOKUP(A173,'Project Budget vs Exp'!$B$9:$G$52,2,FALSE))</f>
        <v/>
      </c>
      <c r="C173" s="117"/>
      <c r="D173" s="116"/>
      <c r="E173" s="118"/>
      <c r="F173" s="119"/>
      <c r="G173" s="120"/>
      <c r="H173" s="120"/>
      <c r="I173" s="333">
        <f t="shared" si="2"/>
        <v>0</v>
      </c>
      <c r="J173" s="331"/>
      <c r="K173" s="332">
        <f>IFERROR(SUM(C173/'Transfers of Funds'!$F$55),0)</f>
        <v>0</v>
      </c>
      <c r="L173" s="21"/>
      <c r="M173" s="47"/>
      <c r="N173" s="46"/>
    </row>
    <row r="174" spans="1:14" s="23" customFormat="1">
      <c r="A174" s="115"/>
      <c r="B174" s="308" t="str">
        <f>IF(A174="","",VLOOKUP(A174,'Project Budget vs Exp'!$B$9:$G$52,2,FALSE))</f>
        <v/>
      </c>
      <c r="C174" s="117"/>
      <c r="D174" s="116"/>
      <c r="E174" s="118"/>
      <c r="F174" s="119"/>
      <c r="G174" s="120"/>
      <c r="H174" s="120"/>
      <c r="I174" s="333">
        <f t="shared" si="2"/>
        <v>0</v>
      </c>
      <c r="J174" s="331"/>
      <c r="K174" s="332">
        <f>IFERROR(SUM(C174/'Transfers of Funds'!$F$55),0)</f>
        <v>0</v>
      </c>
      <c r="L174" s="21"/>
      <c r="M174" s="47"/>
      <c r="N174" s="46"/>
    </row>
    <row r="175" spans="1:14" s="23" customFormat="1">
      <c r="A175" s="115"/>
      <c r="B175" s="308" t="str">
        <f>IF(A175="","",VLOOKUP(A175,'Project Budget vs Exp'!$B$9:$G$52,2,FALSE))</f>
        <v/>
      </c>
      <c r="C175" s="117"/>
      <c r="D175" s="116"/>
      <c r="E175" s="118"/>
      <c r="F175" s="119"/>
      <c r="G175" s="120"/>
      <c r="H175" s="120"/>
      <c r="I175" s="333">
        <f t="shared" si="2"/>
        <v>0</v>
      </c>
      <c r="J175" s="331"/>
      <c r="K175" s="332">
        <f>IFERROR(SUM(C175/'Transfers of Funds'!$F$55),0)</f>
        <v>0</v>
      </c>
      <c r="L175" s="21"/>
      <c r="M175" s="47"/>
      <c r="N175" s="46"/>
    </row>
    <row r="176" spans="1:14" s="23" customFormat="1">
      <c r="A176" s="115"/>
      <c r="B176" s="308" t="str">
        <f>IF(A176="","",VLOOKUP(A176,'Project Budget vs Exp'!$B$9:$G$52,2,FALSE))</f>
        <v/>
      </c>
      <c r="C176" s="117"/>
      <c r="D176" s="116"/>
      <c r="E176" s="118"/>
      <c r="F176" s="119"/>
      <c r="G176" s="120"/>
      <c r="H176" s="120"/>
      <c r="I176" s="333">
        <f t="shared" si="2"/>
        <v>0</v>
      </c>
      <c r="J176" s="331"/>
      <c r="K176" s="332">
        <f>IFERROR(SUM(C176/'Transfers of Funds'!$F$55),0)</f>
        <v>0</v>
      </c>
      <c r="L176" s="21"/>
      <c r="M176" s="47"/>
      <c r="N176" s="46"/>
    </row>
    <row r="177" spans="1:14" s="23" customFormat="1">
      <c r="A177" s="115"/>
      <c r="B177" s="308" t="str">
        <f>IF(A177="","",VLOOKUP(A177,'Project Budget vs Exp'!$B$9:$G$52,2,FALSE))</f>
        <v/>
      </c>
      <c r="C177" s="117"/>
      <c r="D177" s="116"/>
      <c r="E177" s="118"/>
      <c r="F177" s="119"/>
      <c r="G177" s="120"/>
      <c r="H177" s="120"/>
      <c r="I177" s="333">
        <f t="shared" si="2"/>
        <v>0</v>
      </c>
      <c r="J177" s="331"/>
      <c r="K177" s="332">
        <f>IFERROR(SUM(C177/'Transfers of Funds'!$F$55),0)</f>
        <v>0</v>
      </c>
      <c r="L177" s="21"/>
      <c r="M177" s="47"/>
      <c r="N177" s="46"/>
    </row>
    <row r="178" spans="1:14" s="23" customFormat="1">
      <c r="A178" s="115"/>
      <c r="B178" s="308" t="str">
        <f>IF(A178="","",VLOOKUP(A178,'Project Budget vs Exp'!$B$9:$G$52,2,FALSE))</f>
        <v/>
      </c>
      <c r="C178" s="117"/>
      <c r="D178" s="116"/>
      <c r="E178" s="118"/>
      <c r="F178" s="119"/>
      <c r="G178" s="120"/>
      <c r="H178" s="120"/>
      <c r="I178" s="333">
        <f t="shared" si="2"/>
        <v>0</v>
      </c>
      <c r="J178" s="331"/>
      <c r="K178" s="332">
        <f>IFERROR(SUM(C178/'Transfers of Funds'!$F$55),0)</f>
        <v>0</v>
      </c>
      <c r="L178" s="21"/>
      <c r="M178" s="47"/>
      <c r="N178" s="46"/>
    </row>
    <row r="179" spans="1:14" s="23" customFormat="1">
      <c r="A179" s="115"/>
      <c r="B179" s="308" t="str">
        <f>IF(A179="","",VLOOKUP(A179,'Project Budget vs Exp'!$B$9:$G$52,2,FALSE))</f>
        <v/>
      </c>
      <c r="C179" s="117"/>
      <c r="D179" s="116"/>
      <c r="E179" s="118"/>
      <c r="F179" s="119"/>
      <c r="G179" s="120"/>
      <c r="H179" s="120"/>
      <c r="I179" s="333">
        <f t="shared" si="2"/>
        <v>0</v>
      </c>
      <c r="J179" s="331"/>
      <c r="K179" s="332">
        <f>IFERROR(SUM(C179/'Transfers of Funds'!$F$55),0)</f>
        <v>0</v>
      </c>
      <c r="L179" s="21"/>
      <c r="M179" s="47"/>
      <c r="N179" s="46"/>
    </row>
    <row r="180" spans="1:14" s="23" customFormat="1">
      <c r="A180" s="115"/>
      <c r="B180" s="308" t="str">
        <f>IF(A180="","",VLOOKUP(A180,'Project Budget vs Exp'!$B$9:$G$52,2,FALSE))</f>
        <v/>
      </c>
      <c r="C180" s="117"/>
      <c r="D180" s="116"/>
      <c r="E180" s="118"/>
      <c r="F180" s="119"/>
      <c r="G180" s="120"/>
      <c r="H180" s="120"/>
      <c r="I180" s="333">
        <f t="shared" si="2"/>
        <v>0</v>
      </c>
      <c r="J180" s="331"/>
      <c r="K180" s="332">
        <f>IFERROR(SUM(C180/'Transfers of Funds'!$F$55),0)</f>
        <v>0</v>
      </c>
      <c r="L180" s="21"/>
      <c r="M180" s="47"/>
      <c r="N180" s="46"/>
    </row>
    <row r="181" spans="1:14" s="23" customFormat="1">
      <c r="A181" s="115"/>
      <c r="B181" s="308" t="str">
        <f>IF(A181="","",VLOOKUP(A181,'Project Budget vs Exp'!$B$9:$G$52,2,FALSE))</f>
        <v/>
      </c>
      <c r="C181" s="117"/>
      <c r="D181" s="116"/>
      <c r="E181" s="118"/>
      <c r="F181" s="119"/>
      <c r="G181" s="120"/>
      <c r="H181" s="120"/>
      <c r="I181" s="333">
        <f t="shared" si="2"/>
        <v>0</v>
      </c>
      <c r="J181" s="331"/>
      <c r="K181" s="332">
        <f>IFERROR(SUM(C181/'Transfers of Funds'!$F$55),0)</f>
        <v>0</v>
      </c>
      <c r="L181" s="21"/>
      <c r="M181" s="47"/>
      <c r="N181" s="46"/>
    </row>
    <row r="182" spans="1:14" s="23" customFormat="1">
      <c r="A182" s="115"/>
      <c r="B182" s="308" t="str">
        <f>IF(A182="","",VLOOKUP(A182,'Project Budget vs Exp'!$B$9:$G$52,2,FALSE))</f>
        <v/>
      </c>
      <c r="C182" s="117"/>
      <c r="D182" s="116"/>
      <c r="E182" s="118"/>
      <c r="F182" s="119"/>
      <c r="G182" s="120"/>
      <c r="H182" s="120"/>
      <c r="I182" s="333">
        <f t="shared" si="2"/>
        <v>0</v>
      </c>
      <c r="J182" s="331"/>
      <c r="K182" s="332">
        <f>IFERROR(SUM(C182/'Transfers of Funds'!$F$55),0)</f>
        <v>0</v>
      </c>
      <c r="L182" s="21"/>
      <c r="M182" s="47"/>
      <c r="N182" s="46"/>
    </row>
    <row r="183" spans="1:14" s="23" customFormat="1">
      <c r="A183" s="115"/>
      <c r="B183" s="308" t="str">
        <f>IF(A183="","",VLOOKUP(A183,'Project Budget vs Exp'!$B$9:$G$52,2,FALSE))</f>
        <v/>
      </c>
      <c r="C183" s="117"/>
      <c r="D183" s="116"/>
      <c r="E183" s="118"/>
      <c r="F183" s="119"/>
      <c r="G183" s="120"/>
      <c r="H183" s="120"/>
      <c r="I183" s="333">
        <f t="shared" si="2"/>
        <v>0</v>
      </c>
      <c r="J183" s="331"/>
      <c r="K183" s="332">
        <f>IFERROR(SUM(C183/'Transfers of Funds'!$F$55),0)</f>
        <v>0</v>
      </c>
      <c r="L183" s="21"/>
      <c r="M183" s="47"/>
      <c r="N183" s="46"/>
    </row>
    <row r="184" spans="1:14" s="23" customFormat="1">
      <c r="A184" s="115"/>
      <c r="B184" s="308" t="str">
        <f>IF(A184="","",VLOOKUP(A184,'Project Budget vs Exp'!$B$9:$G$52,2,FALSE))</f>
        <v/>
      </c>
      <c r="C184" s="117"/>
      <c r="D184" s="116"/>
      <c r="E184" s="118"/>
      <c r="F184" s="119"/>
      <c r="G184" s="120"/>
      <c r="H184" s="120"/>
      <c r="I184" s="333">
        <f t="shared" si="2"/>
        <v>0</v>
      </c>
      <c r="J184" s="331"/>
      <c r="K184" s="332">
        <f>IFERROR(SUM(C184/'Transfers of Funds'!$F$55),0)</f>
        <v>0</v>
      </c>
      <c r="L184" s="21"/>
      <c r="M184" s="47"/>
      <c r="N184" s="46"/>
    </row>
    <row r="185" spans="1:14" s="23" customFormat="1">
      <c r="A185" s="115"/>
      <c r="B185" s="308" t="str">
        <f>IF(A185="","",VLOOKUP(A185,'Project Budget vs Exp'!$B$9:$G$52,2,FALSE))</f>
        <v/>
      </c>
      <c r="C185" s="117"/>
      <c r="D185" s="116"/>
      <c r="E185" s="118"/>
      <c r="F185" s="119"/>
      <c r="G185" s="120"/>
      <c r="H185" s="120"/>
      <c r="I185" s="333">
        <f t="shared" si="2"/>
        <v>0</v>
      </c>
      <c r="J185" s="331"/>
      <c r="K185" s="332">
        <f>IFERROR(SUM(C185/'Transfers of Funds'!$F$55),0)</f>
        <v>0</v>
      </c>
      <c r="L185" s="21"/>
      <c r="M185" s="47"/>
      <c r="N185" s="46"/>
    </row>
    <row r="186" spans="1:14" s="23" customFormat="1">
      <c r="A186" s="115"/>
      <c r="B186" s="308" t="str">
        <f>IF(A186="","",VLOOKUP(A186,'Project Budget vs Exp'!$B$9:$G$52,2,FALSE))</f>
        <v/>
      </c>
      <c r="C186" s="117"/>
      <c r="D186" s="116"/>
      <c r="E186" s="118"/>
      <c r="F186" s="119"/>
      <c r="G186" s="120"/>
      <c r="H186" s="120"/>
      <c r="I186" s="333">
        <f t="shared" si="2"/>
        <v>0</v>
      </c>
      <c r="J186" s="331"/>
      <c r="K186" s="332">
        <f>IFERROR(SUM(C186/'Transfers of Funds'!$F$55),0)</f>
        <v>0</v>
      </c>
      <c r="L186" s="21"/>
      <c r="M186" s="47"/>
      <c r="N186" s="46"/>
    </row>
    <row r="187" spans="1:14" s="23" customFormat="1">
      <c r="A187" s="115"/>
      <c r="B187" s="308" t="str">
        <f>IF(A187="","",VLOOKUP(A187,'Project Budget vs Exp'!$B$9:$G$52,2,FALSE))</f>
        <v/>
      </c>
      <c r="C187" s="117"/>
      <c r="D187" s="116"/>
      <c r="E187" s="118"/>
      <c r="F187" s="119"/>
      <c r="G187" s="120"/>
      <c r="H187" s="120"/>
      <c r="I187" s="333">
        <f t="shared" si="2"/>
        <v>0</v>
      </c>
      <c r="J187" s="331"/>
      <c r="K187" s="332">
        <f>IFERROR(SUM(C187/'Transfers of Funds'!$F$55),0)</f>
        <v>0</v>
      </c>
      <c r="L187" s="21"/>
      <c r="M187" s="47"/>
      <c r="N187" s="46"/>
    </row>
    <row r="188" spans="1:14" s="23" customFormat="1">
      <c r="A188" s="115"/>
      <c r="B188" s="308" t="str">
        <f>IF(A188="","",VLOOKUP(A188,'Project Budget vs Exp'!$B$9:$G$52,2,FALSE))</f>
        <v/>
      </c>
      <c r="C188" s="117"/>
      <c r="D188" s="116"/>
      <c r="E188" s="118"/>
      <c r="F188" s="119"/>
      <c r="G188" s="120"/>
      <c r="H188" s="120"/>
      <c r="I188" s="333">
        <f t="shared" si="2"/>
        <v>0</v>
      </c>
      <c r="J188" s="331"/>
      <c r="K188" s="332">
        <f>IFERROR(SUM(C188/'Transfers of Funds'!$F$55),0)</f>
        <v>0</v>
      </c>
      <c r="L188" s="21"/>
      <c r="M188" s="47"/>
      <c r="N188" s="46"/>
    </row>
    <row r="189" spans="1:14" s="23" customFormat="1">
      <c r="A189" s="115"/>
      <c r="B189" s="308" t="str">
        <f>IF(A189="","",VLOOKUP(A189,'Project Budget vs Exp'!$B$9:$G$52,2,FALSE))</f>
        <v/>
      </c>
      <c r="C189" s="117"/>
      <c r="D189" s="116"/>
      <c r="E189" s="118"/>
      <c r="F189" s="119"/>
      <c r="G189" s="120"/>
      <c r="H189" s="120"/>
      <c r="I189" s="333">
        <f t="shared" si="2"/>
        <v>0</v>
      </c>
      <c r="J189" s="331"/>
      <c r="K189" s="332">
        <f>IFERROR(SUM(C189/'Transfers of Funds'!$F$55),0)</f>
        <v>0</v>
      </c>
      <c r="L189" s="21"/>
      <c r="M189" s="47"/>
      <c r="N189" s="46"/>
    </row>
    <row r="190" spans="1:14" s="23" customFormat="1">
      <c r="A190" s="115"/>
      <c r="B190" s="308" t="str">
        <f>IF(A190="","",VLOOKUP(A190,'Project Budget vs Exp'!$B$9:$G$52,2,FALSE))</f>
        <v/>
      </c>
      <c r="C190" s="117"/>
      <c r="D190" s="116"/>
      <c r="E190" s="118"/>
      <c r="F190" s="119"/>
      <c r="G190" s="120"/>
      <c r="H190" s="120"/>
      <c r="I190" s="333">
        <f t="shared" si="2"/>
        <v>0</v>
      </c>
      <c r="J190" s="331"/>
      <c r="K190" s="332">
        <f>IFERROR(SUM(C190/'Transfers of Funds'!$F$55),0)</f>
        <v>0</v>
      </c>
      <c r="L190" s="21"/>
      <c r="M190" s="47"/>
      <c r="N190" s="46"/>
    </row>
    <row r="191" spans="1:14" s="23" customFormat="1">
      <c r="A191" s="115"/>
      <c r="B191" s="308" t="str">
        <f>IF(A191="","",VLOOKUP(A191,'Project Budget vs Exp'!$B$9:$G$52,2,FALSE))</f>
        <v/>
      </c>
      <c r="C191" s="117"/>
      <c r="D191" s="116"/>
      <c r="E191" s="118"/>
      <c r="F191" s="119"/>
      <c r="G191" s="120"/>
      <c r="H191" s="120"/>
      <c r="I191" s="333">
        <f t="shared" si="2"/>
        <v>0</v>
      </c>
      <c r="J191" s="331"/>
      <c r="K191" s="332">
        <f>IFERROR(SUM(C191/'Transfers of Funds'!$F$55),0)</f>
        <v>0</v>
      </c>
      <c r="L191" s="21"/>
      <c r="M191" s="47"/>
      <c r="N191" s="46"/>
    </row>
    <row r="192" spans="1:14" s="23" customFormat="1">
      <c r="A192" s="115"/>
      <c r="B192" s="308" t="str">
        <f>IF(A192="","",VLOOKUP(A192,'Project Budget vs Exp'!$B$9:$G$52,2,FALSE))</f>
        <v/>
      </c>
      <c r="C192" s="117"/>
      <c r="D192" s="116"/>
      <c r="E192" s="118"/>
      <c r="F192" s="119"/>
      <c r="G192" s="120"/>
      <c r="H192" s="120"/>
      <c r="I192" s="333">
        <f t="shared" si="2"/>
        <v>0</v>
      </c>
      <c r="J192" s="331"/>
      <c r="K192" s="332">
        <f>IFERROR(SUM(C192/'Transfers of Funds'!$F$55),0)</f>
        <v>0</v>
      </c>
      <c r="L192" s="21"/>
      <c r="M192" s="47"/>
      <c r="N192" s="46"/>
    </row>
    <row r="193" spans="1:14" s="23" customFormat="1">
      <c r="A193" s="115"/>
      <c r="B193" s="308" t="str">
        <f>IF(A193="","",VLOOKUP(A193,'Project Budget vs Exp'!$B$9:$G$52,2,FALSE))</f>
        <v/>
      </c>
      <c r="C193" s="117"/>
      <c r="D193" s="116"/>
      <c r="E193" s="118"/>
      <c r="F193" s="119"/>
      <c r="G193" s="120"/>
      <c r="H193" s="120"/>
      <c r="I193" s="333">
        <f t="shared" si="2"/>
        <v>0</v>
      </c>
      <c r="J193" s="331"/>
      <c r="K193" s="332">
        <f>IFERROR(SUM(C193/'Transfers of Funds'!$F$55),0)</f>
        <v>0</v>
      </c>
      <c r="L193" s="21"/>
      <c r="M193" s="47"/>
      <c r="N193" s="46"/>
    </row>
    <row r="194" spans="1:14" s="23" customFormat="1">
      <c r="A194" s="115"/>
      <c r="B194" s="308" t="str">
        <f>IF(A194="","",VLOOKUP(A194,'Project Budget vs Exp'!$B$9:$G$52,2,FALSE))</f>
        <v/>
      </c>
      <c r="C194" s="117"/>
      <c r="D194" s="116"/>
      <c r="E194" s="118"/>
      <c r="F194" s="119"/>
      <c r="G194" s="120"/>
      <c r="H194" s="120"/>
      <c r="I194" s="333">
        <f t="shared" si="2"/>
        <v>0</v>
      </c>
      <c r="J194" s="331"/>
      <c r="K194" s="332">
        <f>IFERROR(SUM(C194/'Transfers of Funds'!$F$55),0)</f>
        <v>0</v>
      </c>
      <c r="L194" s="21"/>
      <c r="M194" s="47"/>
      <c r="N194" s="46"/>
    </row>
    <row r="195" spans="1:14" s="23" customFormat="1">
      <c r="A195" s="115"/>
      <c r="B195" s="308" t="str">
        <f>IF(A195="","",VLOOKUP(A195,'Project Budget vs Exp'!$B$9:$G$52,2,FALSE))</f>
        <v/>
      </c>
      <c r="C195" s="117"/>
      <c r="D195" s="116"/>
      <c r="E195" s="118"/>
      <c r="F195" s="119"/>
      <c r="G195" s="120"/>
      <c r="H195" s="120"/>
      <c r="I195" s="333">
        <f t="shared" si="2"/>
        <v>0</v>
      </c>
      <c r="J195" s="331"/>
      <c r="K195" s="332">
        <f>IFERROR(SUM(C195/'Transfers of Funds'!$F$55),0)</f>
        <v>0</v>
      </c>
      <c r="L195" s="21"/>
      <c r="M195" s="47"/>
      <c r="N195" s="46"/>
    </row>
    <row r="196" spans="1:14" s="23" customFormat="1">
      <c r="A196" s="115"/>
      <c r="B196" s="308" t="str">
        <f>IF(A196="","",VLOOKUP(A196,'Project Budget vs Exp'!$B$9:$G$52,2,FALSE))</f>
        <v/>
      </c>
      <c r="C196" s="117"/>
      <c r="D196" s="116"/>
      <c r="E196" s="118"/>
      <c r="F196" s="119"/>
      <c r="G196" s="120"/>
      <c r="H196" s="120"/>
      <c r="I196" s="333">
        <f t="shared" si="2"/>
        <v>0</v>
      </c>
      <c r="J196" s="331"/>
      <c r="K196" s="332">
        <f>IFERROR(SUM(C196/'Transfers of Funds'!$F$55),0)</f>
        <v>0</v>
      </c>
      <c r="L196" s="21"/>
      <c r="M196" s="47"/>
      <c r="N196" s="46"/>
    </row>
    <row r="197" spans="1:14" s="23" customFormat="1">
      <c r="A197" s="115"/>
      <c r="B197" s="308" t="str">
        <f>IF(A197="","",VLOOKUP(A197,'Project Budget vs Exp'!$B$9:$G$52,2,FALSE))</f>
        <v/>
      </c>
      <c r="C197" s="117"/>
      <c r="D197" s="116"/>
      <c r="E197" s="118"/>
      <c r="F197" s="119"/>
      <c r="G197" s="120"/>
      <c r="H197" s="120"/>
      <c r="I197" s="333">
        <f t="shared" si="2"/>
        <v>0</v>
      </c>
      <c r="J197" s="331"/>
      <c r="K197" s="332">
        <f>IFERROR(SUM(C197/'Transfers of Funds'!$F$55),0)</f>
        <v>0</v>
      </c>
      <c r="L197" s="21"/>
      <c r="M197" s="47"/>
      <c r="N197" s="46"/>
    </row>
    <row r="198" spans="1:14" s="23" customFormat="1">
      <c r="A198" s="115"/>
      <c r="B198" s="308" t="str">
        <f>IF(A198="","",VLOOKUP(A198,'Project Budget vs Exp'!$B$9:$G$52,2,FALSE))</f>
        <v/>
      </c>
      <c r="C198" s="117"/>
      <c r="D198" s="116"/>
      <c r="E198" s="118"/>
      <c r="F198" s="119"/>
      <c r="G198" s="120"/>
      <c r="H198" s="120"/>
      <c r="I198" s="333">
        <f t="shared" si="2"/>
        <v>0</v>
      </c>
      <c r="J198" s="331"/>
      <c r="K198" s="332">
        <f>IFERROR(SUM(C198/'Transfers of Funds'!$F$55),0)</f>
        <v>0</v>
      </c>
      <c r="L198" s="21"/>
      <c r="M198" s="47"/>
      <c r="N198" s="46"/>
    </row>
    <row r="199" spans="1:14" s="23" customFormat="1">
      <c r="A199" s="115"/>
      <c r="B199" s="308" t="str">
        <f>IF(A199="","",VLOOKUP(A199,'Project Budget vs Exp'!$B$9:$G$52,2,FALSE))</f>
        <v/>
      </c>
      <c r="C199" s="117"/>
      <c r="D199" s="116"/>
      <c r="E199" s="118"/>
      <c r="F199" s="119"/>
      <c r="G199" s="120"/>
      <c r="H199" s="120"/>
      <c r="I199" s="333">
        <f t="shared" si="2"/>
        <v>0</v>
      </c>
      <c r="J199" s="331"/>
      <c r="K199" s="332">
        <f>IFERROR(SUM(C199/'Transfers of Funds'!$F$55),0)</f>
        <v>0</v>
      </c>
      <c r="L199" s="21"/>
      <c r="M199" s="47"/>
      <c r="N199" s="46"/>
    </row>
    <row r="200" spans="1:14" s="23" customFormat="1">
      <c r="A200" s="115"/>
      <c r="B200" s="308" t="str">
        <f>IF(A200="","",VLOOKUP(A200,'Project Budget vs Exp'!$B$9:$G$52,2,FALSE))</f>
        <v/>
      </c>
      <c r="C200" s="117"/>
      <c r="D200" s="116"/>
      <c r="E200" s="118"/>
      <c r="F200" s="119"/>
      <c r="G200" s="120"/>
      <c r="H200" s="120"/>
      <c r="I200" s="333">
        <f t="shared" si="2"/>
        <v>0</v>
      </c>
      <c r="J200" s="331"/>
      <c r="K200" s="332">
        <f>IFERROR(SUM(C200/'Transfers of Funds'!$F$55),0)</f>
        <v>0</v>
      </c>
      <c r="L200" s="21"/>
      <c r="M200" s="47"/>
      <c r="N200" s="46"/>
    </row>
    <row r="201" spans="1:14" s="23" customFormat="1">
      <c r="A201" s="115"/>
      <c r="B201" s="308" t="str">
        <f>IF(A201="","",VLOOKUP(A201,'Project Budget vs Exp'!$B$9:$G$52,2,FALSE))</f>
        <v/>
      </c>
      <c r="C201" s="117"/>
      <c r="D201" s="116"/>
      <c r="E201" s="118"/>
      <c r="F201" s="119"/>
      <c r="G201" s="120"/>
      <c r="H201" s="120"/>
      <c r="I201" s="333">
        <f t="shared" si="2"/>
        <v>0</v>
      </c>
      <c r="J201" s="331"/>
      <c r="K201" s="332">
        <f>IFERROR(SUM(C201/'Transfers of Funds'!$F$55),0)</f>
        <v>0</v>
      </c>
      <c r="L201" s="21"/>
      <c r="M201" s="47"/>
      <c r="N201" s="46"/>
    </row>
    <row r="202" spans="1:14" s="23" customFormat="1">
      <c r="A202" s="115"/>
      <c r="B202" s="308" t="str">
        <f>IF(A202="","",VLOOKUP(A202,'Project Budget vs Exp'!$B$9:$G$52,2,FALSE))</f>
        <v/>
      </c>
      <c r="C202" s="117"/>
      <c r="D202" s="116"/>
      <c r="E202" s="118"/>
      <c r="F202" s="119"/>
      <c r="G202" s="120"/>
      <c r="H202" s="120"/>
      <c r="I202" s="333">
        <f t="shared" si="2"/>
        <v>0</v>
      </c>
      <c r="J202" s="331"/>
      <c r="K202" s="332">
        <f>IFERROR(SUM(C202/'Transfers of Funds'!$F$55),0)</f>
        <v>0</v>
      </c>
      <c r="L202" s="21"/>
      <c r="M202" s="47"/>
      <c r="N202" s="46"/>
    </row>
    <row r="203" spans="1:14" s="23" customFormat="1">
      <c r="A203" s="115"/>
      <c r="B203" s="308" t="str">
        <f>IF(A203="","",VLOOKUP(A203,'Project Budget vs Exp'!$B$9:$G$52,2,FALSE))</f>
        <v/>
      </c>
      <c r="C203" s="117"/>
      <c r="D203" s="116"/>
      <c r="E203" s="118"/>
      <c r="F203" s="119"/>
      <c r="G203" s="120"/>
      <c r="H203" s="120"/>
      <c r="I203" s="333">
        <f t="shared" si="2"/>
        <v>0</v>
      </c>
      <c r="J203" s="331"/>
      <c r="K203" s="332">
        <f>IFERROR(SUM(C203/'Transfers of Funds'!$F$55),0)</f>
        <v>0</v>
      </c>
      <c r="L203" s="21"/>
      <c r="M203" s="47"/>
      <c r="N203" s="46"/>
    </row>
    <row r="204" spans="1:14" s="23" customFormat="1">
      <c r="A204" s="115"/>
      <c r="B204" s="308" t="str">
        <f>IF(A204="","",VLOOKUP(A204,'Project Budget vs Exp'!$B$9:$G$52,2,FALSE))</f>
        <v/>
      </c>
      <c r="C204" s="117"/>
      <c r="D204" s="116"/>
      <c r="E204" s="118"/>
      <c r="F204" s="119"/>
      <c r="G204" s="120"/>
      <c r="H204" s="120"/>
      <c r="I204" s="333">
        <f t="shared" ref="I204:I267" si="3">IF(OR(F$4="EUR",F$4="USD",F$4="GBP",F$4="CAD",F$4="NZD",F$4="AUD"),K204,C204)</f>
        <v>0</v>
      </c>
      <c r="J204" s="331"/>
      <c r="K204" s="332">
        <f>IFERROR(SUM(C204/'Transfers of Funds'!$F$55),0)</f>
        <v>0</v>
      </c>
      <c r="L204" s="21"/>
      <c r="M204" s="47"/>
      <c r="N204" s="46"/>
    </row>
    <row r="205" spans="1:14" s="23" customFormat="1">
      <c r="A205" s="115"/>
      <c r="B205" s="308" t="str">
        <f>IF(A205="","",VLOOKUP(A205,'Project Budget vs Exp'!$B$9:$G$52,2,FALSE))</f>
        <v/>
      </c>
      <c r="C205" s="117"/>
      <c r="D205" s="116"/>
      <c r="E205" s="118"/>
      <c r="F205" s="119"/>
      <c r="G205" s="120"/>
      <c r="H205" s="120"/>
      <c r="I205" s="333">
        <f t="shared" si="3"/>
        <v>0</v>
      </c>
      <c r="J205" s="331"/>
      <c r="K205" s="332">
        <f>IFERROR(SUM(C205/'Transfers of Funds'!$F$55),0)</f>
        <v>0</v>
      </c>
      <c r="L205" s="21"/>
      <c r="M205" s="47"/>
      <c r="N205" s="46"/>
    </row>
    <row r="206" spans="1:14" s="23" customFormat="1">
      <c r="A206" s="115"/>
      <c r="B206" s="308" t="str">
        <f>IF(A206="","",VLOOKUP(A206,'Project Budget vs Exp'!$B$9:$G$52,2,FALSE))</f>
        <v/>
      </c>
      <c r="C206" s="117"/>
      <c r="D206" s="116"/>
      <c r="E206" s="118"/>
      <c r="F206" s="119"/>
      <c r="G206" s="120"/>
      <c r="H206" s="120"/>
      <c r="I206" s="333">
        <f t="shared" si="3"/>
        <v>0</v>
      </c>
      <c r="J206" s="331"/>
      <c r="K206" s="332">
        <f>IFERROR(SUM(C206/'Transfers of Funds'!$F$55),0)</f>
        <v>0</v>
      </c>
      <c r="L206" s="21"/>
      <c r="M206" s="47"/>
      <c r="N206" s="46"/>
    </row>
    <row r="207" spans="1:14" s="23" customFormat="1">
      <c r="A207" s="115"/>
      <c r="B207" s="308" t="str">
        <f>IF(A207="","",VLOOKUP(A207,'Project Budget vs Exp'!$B$9:$G$52,2,FALSE))</f>
        <v/>
      </c>
      <c r="C207" s="117"/>
      <c r="D207" s="116"/>
      <c r="E207" s="118"/>
      <c r="F207" s="119"/>
      <c r="G207" s="120"/>
      <c r="H207" s="120"/>
      <c r="I207" s="333">
        <f t="shared" si="3"/>
        <v>0</v>
      </c>
      <c r="J207" s="331"/>
      <c r="K207" s="332">
        <f>IFERROR(SUM(C207/'Transfers of Funds'!$F$55),0)</f>
        <v>0</v>
      </c>
      <c r="L207" s="21"/>
      <c r="M207" s="47"/>
      <c r="N207" s="46"/>
    </row>
    <row r="208" spans="1:14" s="23" customFormat="1">
      <c r="A208" s="115"/>
      <c r="B208" s="308" t="str">
        <f>IF(A208="","",VLOOKUP(A208,'Project Budget vs Exp'!$B$9:$G$52,2,FALSE))</f>
        <v/>
      </c>
      <c r="C208" s="117"/>
      <c r="D208" s="116"/>
      <c r="E208" s="118"/>
      <c r="F208" s="119"/>
      <c r="G208" s="120"/>
      <c r="H208" s="120"/>
      <c r="I208" s="333">
        <f t="shared" si="3"/>
        <v>0</v>
      </c>
      <c r="J208" s="331"/>
      <c r="K208" s="332">
        <f>IFERROR(SUM(C208/'Transfers of Funds'!$F$55),0)</f>
        <v>0</v>
      </c>
      <c r="L208" s="21"/>
      <c r="M208" s="47"/>
      <c r="N208" s="46"/>
    </row>
    <row r="209" spans="1:14" s="23" customFormat="1">
      <c r="A209" s="115"/>
      <c r="B209" s="308" t="str">
        <f>IF(A209="","",VLOOKUP(A209,'Project Budget vs Exp'!$B$9:$G$52,2,FALSE))</f>
        <v/>
      </c>
      <c r="C209" s="117"/>
      <c r="D209" s="116"/>
      <c r="E209" s="118"/>
      <c r="F209" s="119"/>
      <c r="G209" s="120"/>
      <c r="H209" s="120"/>
      <c r="I209" s="333">
        <f t="shared" si="3"/>
        <v>0</v>
      </c>
      <c r="J209" s="331"/>
      <c r="K209" s="332">
        <f>IFERROR(SUM(C209/'Transfers of Funds'!$F$55),0)</f>
        <v>0</v>
      </c>
      <c r="L209" s="21"/>
      <c r="M209" s="47"/>
      <c r="N209" s="46"/>
    </row>
    <row r="210" spans="1:14" s="23" customFormat="1">
      <c r="A210" s="115"/>
      <c r="B210" s="308" t="str">
        <f>IF(A210="","",VLOOKUP(A210,'Project Budget vs Exp'!$B$9:$G$52,2,FALSE))</f>
        <v/>
      </c>
      <c r="C210" s="117"/>
      <c r="D210" s="116"/>
      <c r="E210" s="118"/>
      <c r="F210" s="119"/>
      <c r="G210" s="120"/>
      <c r="H210" s="120"/>
      <c r="I210" s="333">
        <f t="shared" si="3"/>
        <v>0</v>
      </c>
      <c r="J210" s="331"/>
      <c r="K210" s="332">
        <f>IFERROR(SUM(C210/'Transfers of Funds'!$F$55),0)</f>
        <v>0</v>
      </c>
      <c r="L210" s="21"/>
      <c r="M210" s="47"/>
      <c r="N210" s="46"/>
    </row>
    <row r="211" spans="1:14" s="23" customFormat="1">
      <c r="A211" s="115"/>
      <c r="B211" s="308" t="str">
        <f>IF(A211="","",VLOOKUP(A211,'Project Budget vs Exp'!$B$9:$G$52,2,FALSE))</f>
        <v/>
      </c>
      <c r="C211" s="117"/>
      <c r="D211" s="116"/>
      <c r="E211" s="118"/>
      <c r="F211" s="119"/>
      <c r="G211" s="120"/>
      <c r="H211" s="120"/>
      <c r="I211" s="333">
        <f t="shared" si="3"/>
        <v>0</v>
      </c>
      <c r="J211" s="331"/>
      <c r="K211" s="332">
        <f>IFERROR(SUM(C211/'Transfers of Funds'!$F$55),0)</f>
        <v>0</v>
      </c>
      <c r="L211" s="21"/>
      <c r="M211" s="47"/>
      <c r="N211" s="46"/>
    </row>
    <row r="212" spans="1:14" s="23" customFormat="1">
      <c r="A212" s="115"/>
      <c r="B212" s="308" t="str">
        <f>IF(A212="","",VLOOKUP(A212,'Project Budget vs Exp'!$B$9:$G$52,2,FALSE))</f>
        <v/>
      </c>
      <c r="C212" s="117"/>
      <c r="D212" s="116"/>
      <c r="E212" s="118"/>
      <c r="F212" s="119"/>
      <c r="G212" s="120"/>
      <c r="H212" s="120"/>
      <c r="I212" s="333">
        <f t="shared" si="3"/>
        <v>0</v>
      </c>
      <c r="J212" s="331"/>
      <c r="K212" s="332">
        <f>IFERROR(SUM(C212/'Transfers of Funds'!$F$55),0)</f>
        <v>0</v>
      </c>
      <c r="L212" s="21"/>
      <c r="M212" s="47"/>
      <c r="N212" s="46"/>
    </row>
    <row r="213" spans="1:14" s="23" customFormat="1">
      <c r="A213" s="115"/>
      <c r="B213" s="308" t="str">
        <f>IF(A213="","",VLOOKUP(A213,'Project Budget vs Exp'!$B$9:$G$52,2,FALSE))</f>
        <v/>
      </c>
      <c r="C213" s="117"/>
      <c r="D213" s="116"/>
      <c r="E213" s="118"/>
      <c r="F213" s="119"/>
      <c r="G213" s="120"/>
      <c r="H213" s="120"/>
      <c r="I213" s="333">
        <f t="shared" si="3"/>
        <v>0</v>
      </c>
      <c r="J213" s="331"/>
      <c r="K213" s="332">
        <f>IFERROR(SUM(C213/'Transfers of Funds'!$F$55),0)</f>
        <v>0</v>
      </c>
      <c r="L213" s="21"/>
      <c r="M213" s="47"/>
      <c r="N213" s="46"/>
    </row>
    <row r="214" spans="1:14" s="23" customFormat="1">
      <c r="A214" s="115"/>
      <c r="B214" s="308" t="str">
        <f>IF(A214="","",VLOOKUP(A214,'Project Budget vs Exp'!$B$9:$G$52,2,FALSE))</f>
        <v/>
      </c>
      <c r="C214" s="117"/>
      <c r="D214" s="116"/>
      <c r="E214" s="118"/>
      <c r="F214" s="119"/>
      <c r="G214" s="120"/>
      <c r="H214" s="120"/>
      <c r="I214" s="333">
        <f t="shared" si="3"/>
        <v>0</v>
      </c>
      <c r="J214" s="331"/>
      <c r="K214" s="332">
        <f>IFERROR(SUM(C214/'Transfers of Funds'!$F$55),0)</f>
        <v>0</v>
      </c>
      <c r="L214" s="21"/>
      <c r="M214" s="47"/>
      <c r="N214" s="46"/>
    </row>
    <row r="215" spans="1:14" s="23" customFormat="1">
      <c r="A215" s="115"/>
      <c r="B215" s="308" t="str">
        <f>IF(A215="","",VLOOKUP(A215,'Project Budget vs Exp'!$B$9:$G$52,2,FALSE))</f>
        <v/>
      </c>
      <c r="C215" s="117"/>
      <c r="D215" s="116"/>
      <c r="E215" s="118"/>
      <c r="F215" s="119"/>
      <c r="G215" s="120"/>
      <c r="H215" s="120"/>
      <c r="I215" s="333">
        <f t="shared" si="3"/>
        <v>0</v>
      </c>
      <c r="J215" s="331"/>
      <c r="K215" s="332">
        <f>IFERROR(SUM(C215/'Transfers of Funds'!$F$55),0)</f>
        <v>0</v>
      </c>
      <c r="L215" s="21"/>
      <c r="M215" s="47"/>
      <c r="N215" s="46"/>
    </row>
    <row r="216" spans="1:14" s="23" customFormat="1">
      <c r="A216" s="115"/>
      <c r="B216" s="308" t="str">
        <f>IF(A216="","",VLOOKUP(A216,'Project Budget vs Exp'!$B$9:$G$52,2,FALSE))</f>
        <v/>
      </c>
      <c r="C216" s="117"/>
      <c r="D216" s="116"/>
      <c r="E216" s="118"/>
      <c r="F216" s="119"/>
      <c r="G216" s="120"/>
      <c r="H216" s="120"/>
      <c r="I216" s="333">
        <f t="shared" si="3"/>
        <v>0</v>
      </c>
      <c r="J216" s="331"/>
      <c r="K216" s="332">
        <f>IFERROR(SUM(C216/'Transfers of Funds'!$F$55),0)</f>
        <v>0</v>
      </c>
      <c r="L216" s="21"/>
      <c r="M216" s="47"/>
      <c r="N216" s="46"/>
    </row>
    <row r="217" spans="1:14" s="23" customFormat="1">
      <c r="A217" s="115"/>
      <c r="B217" s="308" t="str">
        <f>IF(A217="","",VLOOKUP(A217,'Project Budget vs Exp'!$B$9:$G$52,2,FALSE))</f>
        <v/>
      </c>
      <c r="C217" s="117"/>
      <c r="D217" s="116"/>
      <c r="E217" s="118"/>
      <c r="F217" s="119"/>
      <c r="G217" s="120"/>
      <c r="H217" s="120"/>
      <c r="I217" s="333">
        <f t="shared" si="3"/>
        <v>0</v>
      </c>
      <c r="J217" s="331"/>
      <c r="K217" s="332">
        <f>IFERROR(SUM(C217/'Transfers of Funds'!$F$55),0)</f>
        <v>0</v>
      </c>
      <c r="L217" s="21"/>
      <c r="M217" s="47"/>
      <c r="N217" s="46"/>
    </row>
    <row r="218" spans="1:14" s="23" customFormat="1">
      <c r="A218" s="115"/>
      <c r="B218" s="308" t="str">
        <f>IF(A218="","",VLOOKUP(A218,'Project Budget vs Exp'!$B$9:$G$52,2,FALSE))</f>
        <v/>
      </c>
      <c r="C218" s="117"/>
      <c r="D218" s="116"/>
      <c r="E218" s="118"/>
      <c r="F218" s="119"/>
      <c r="G218" s="120"/>
      <c r="H218" s="120"/>
      <c r="I218" s="333">
        <f t="shared" si="3"/>
        <v>0</v>
      </c>
      <c r="J218" s="331"/>
      <c r="K218" s="332">
        <f>IFERROR(SUM(C218/'Transfers of Funds'!$F$55),0)</f>
        <v>0</v>
      </c>
      <c r="L218" s="21"/>
      <c r="M218" s="47"/>
      <c r="N218" s="46"/>
    </row>
    <row r="219" spans="1:14" s="23" customFormat="1">
      <c r="A219" s="115"/>
      <c r="B219" s="308" t="str">
        <f>IF(A219="","",VLOOKUP(A219,'Project Budget vs Exp'!$B$9:$G$52,2,FALSE))</f>
        <v/>
      </c>
      <c r="C219" s="117"/>
      <c r="D219" s="116"/>
      <c r="E219" s="118"/>
      <c r="F219" s="119"/>
      <c r="G219" s="120"/>
      <c r="H219" s="120"/>
      <c r="I219" s="333">
        <f t="shared" si="3"/>
        <v>0</v>
      </c>
      <c r="J219" s="331"/>
      <c r="K219" s="332">
        <f>IFERROR(SUM(C219/'Transfers of Funds'!$F$55),0)</f>
        <v>0</v>
      </c>
      <c r="L219" s="21"/>
      <c r="M219" s="47"/>
      <c r="N219" s="46"/>
    </row>
    <row r="220" spans="1:14" s="23" customFormat="1">
      <c r="A220" s="115"/>
      <c r="B220" s="308" t="str">
        <f>IF(A220="","",VLOOKUP(A220,'Project Budget vs Exp'!$B$9:$G$52,2,FALSE))</f>
        <v/>
      </c>
      <c r="C220" s="117"/>
      <c r="D220" s="116"/>
      <c r="E220" s="118"/>
      <c r="F220" s="119"/>
      <c r="G220" s="120"/>
      <c r="H220" s="120"/>
      <c r="I220" s="333">
        <f t="shared" si="3"/>
        <v>0</v>
      </c>
      <c r="J220" s="331"/>
      <c r="K220" s="332">
        <f>IFERROR(SUM(C220/'Transfers of Funds'!$F$55),0)</f>
        <v>0</v>
      </c>
      <c r="L220" s="21"/>
      <c r="M220" s="47"/>
      <c r="N220" s="46"/>
    </row>
    <row r="221" spans="1:14" s="23" customFormat="1">
      <c r="A221" s="115"/>
      <c r="B221" s="308" t="str">
        <f>IF(A221="","",VLOOKUP(A221,'Project Budget vs Exp'!$B$9:$G$52,2,FALSE))</f>
        <v/>
      </c>
      <c r="C221" s="117"/>
      <c r="D221" s="116"/>
      <c r="E221" s="118"/>
      <c r="F221" s="119"/>
      <c r="G221" s="120"/>
      <c r="H221" s="120"/>
      <c r="I221" s="333">
        <f t="shared" si="3"/>
        <v>0</v>
      </c>
      <c r="J221" s="331"/>
      <c r="K221" s="332">
        <f>IFERROR(SUM(C221/'Transfers of Funds'!$F$55),0)</f>
        <v>0</v>
      </c>
      <c r="L221" s="21"/>
      <c r="M221" s="47"/>
      <c r="N221" s="46"/>
    </row>
    <row r="222" spans="1:14" s="23" customFormat="1">
      <c r="A222" s="115"/>
      <c r="B222" s="308" t="str">
        <f>IF(A222="","",VLOOKUP(A222,'Project Budget vs Exp'!$B$9:$G$52,2,FALSE))</f>
        <v/>
      </c>
      <c r="C222" s="117"/>
      <c r="D222" s="116"/>
      <c r="E222" s="118"/>
      <c r="F222" s="119"/>
      <c r="G222" s="120"/>
      <c r="H222" s="120"/>
      <c r="I222" s="333">
        <f t="shared" si="3"/>
        <v>0</v>
      </c>
      <c r="J222" s="331"/>
      <c r="K222" s="332">
        <f>IFERROR(SUM(C222/'Transfers of Funds'!$F$55),0)</f>
        <v>0</v>
      </c>
      <c r="L222" s="21"/>
      <c r="M222" s="47"/>
      <c r="N222" s="46"/>
    </row>
    <row r="223" spans="1:14" s="23" customFormat="1">
      <c r="A223" s="115"/>
      <c r="B223" s="308" t="str">
        <f>IF(A223="","",VLOOKUP(A223,'Project Budget vs Exp'!$B$9:$G$52,2,FALSE))</f>
        <v/>
      </c>
      <c r="C223" s="117"/>
      <c r="D223" s="116"/>
      <c r="E223" s="118"/>
      <c r="F223" s="119"/>
      <c r="G223" s="120"/>
      <c r="H223" s="120"/>
      <c r="I223" s="333">
        <f t="shared" si="3"/>
        <v>0</v>
      </c>
      <c r="J223" s="331"/>
      <c r="K223" s="332">
        <f>IFERROR(SUM(C223/'Transfers of Funds'!$F$55),0)</f>
        <v>0</v>
      </c>
      <c r="L223" s="21"/>
      <c r="M223" s="47"/>
      <c r="N223" s="46"/>
    </row>
    <row r="224" spans="1:14" s="23" customFormat="1">
      <c r="A224" s="115"/>
      <c r="B224" s="308" t="str">
        <f>IF(A224="","",VLOOKUP(A224,'Project Budget vs Exp'!$B$9:$G$52,2,FALSE))</f>
        <v/>
      </c>
      <c r="C224" s="117"/>
      <c r="D224" s="116"/>
      <c r="E224" s="118"/>
      <c r="F224" s="119"/>
      <c r="G224" s="120"/>
      <c r="H224" s="120"/>
      <c r="I224" s="333">
        <f t="shared" si="3"/>
        <v>0</v>
      </c>
      <c r="J224" s="331"/>
      <c r="K224" s="332">
        <f>IFERROR(SUM(C224/'Transfers of Funds'!$F$55),0)</f>
        <v>0</v>
      </c>
      <c r="L224" s="21"/>
      <c r="M224" s="47"/>
      <c r="N224" s="46"/>
    </row>
    <row r="225" spans="1:14" s="23" customFormat="1">
      <c r="A225" s="115"/>
      <c r="B225" s="308" t="str">
        <f>IF(A225="","",VLOOKUP(A225,'Project Budget vs Exp'!$B$9:$G$52,2,FALSE))</f>
        <v/>
      </c>
      <c r="C225" s="117"/>
      <c r="D225" s="116"/>
      <c r="E225" s="118"/>
      <c r="F225" s="119"/>
      <c r="G225" s="120"/>
      <c r="H225" s="120"/>
      <c r="I225" s="333">
        <f t="shared" si="3"/>
        <v>0</v>
      </c>
      <c r="J225" s="331"/>
      <c r="K225" s="332">
        <f>IFERROR(SUM(C225/'Transfers of Funds'!$F$55),0)</f>
        <v>0</v>
      </c>
      <c r="L225" s="21"/>
      <c r="M225" s="47"/>
      <c r="N225" s="46"/>
    </row>
    <row r="226" spans="1:14" s="23" customFormat="1">
      <c r="A226" s="115"/>
      <c r="B226" s="308" t="str">
        <f>IF(A226="","",VLOOKUP(A226,'Project Budget vs Exp'!$B$9:$G$52,2,FALSE))</f>
        <v/>
      </c>
      <c r="C226" s="117"/>
      <c r="D226" s="116"/>
      <c r="E226" s="118"/>
      <c r="F226" s="119"/>
      <c r="G226" s="120"/>
      <c r="H226" s="120"/>
      <c r="I226" s="333">
        <f t="shared" si="3"/>
        <v>0</v>
      </c>
      <c r="J226" s="331"/>
      <c r="K226" s="332">
        <f>IFERROR(SUM(C226/'Transfers of Funds'!$F$55),0)</f>
        <v>0</v>
      </c>
      <c r="L226" s="21"/>
      <c r="M226" s="47"/>
      <c r="N226" s="46"/>
    </row>
    <row r="227" spans="1:14" s="23" customFormat="1">
      <c r="A227" s="115"/>
      <c r="B227" s="308" t="str">
        <f>IF(A227="","",VLOOKUP(A227,'Project Budget vs Exp'!$B$9:$G$52,2,FALSE))</f>
        <v/>
      </c>
      <c r="C227" s="117"/>
      <c r="D227" s="116"/>
      <c r="E227" s="118"/>
      <c r="F227" s="119"/>
      <c r="G227" s="120"/>
      <c r="H227" s="120"/>
      <c r="I227" s="333">
        <f t="shared" si="3"/>
        <v>0</v>
      </c>
      <c r="J227" s="331"/>
      <c r="K227" s="332">
        <f>IFERROR(SUM(C227/'Transfers of Funds'!$F$55),0)</f>
        <v>0</v>
      </c>
      <c r="L227" s="21"/>
      <c r="M227" s="47"/>
      <c r="N227" s="46"/>
    </row>
    <row r="228" spans="1:14" s="23" customFormat="1">
      <c r="A228" s="115"/>
      <c r="B228" s="308" t="str">
        <f>IF(A228="","",VLOOKUP(A228,'Project Budget vs Exp'!$B$9:$G$52,2,FALSE))</f>
        <v/>
      </c>
      <c r="C228" s="117"/>
      <c r="D228" s="116"/>
      <c r="E228" s="118"/>
      <c r="F228" s="119"/>
      <c r="G228" s="120"/>
      <c r="H228" s="120"/>
      <c r="I228" s="333">
        <f t="shared" si="3"/>
        <v>0</v>
      </c>
      <c r="J228" s="331"/>
      <c r="K228" s="332">
        <f>IFERROR(SUM(C228/'Transfers of Funds'!$F$55),0)</f>
        <v>0</v>
      </c>
      <c r="L228" s="21"/>
      <c r="M228" s="47"/>
      <c r="N228" s="46"/>
    </row>
    <row r="229" spans="1:14" s="23" customFormat="1">
      <c r="A229" s="115"/>
      <c r="B229" s="308" t="str">
        <f>IF(A229="","",VLOOKUP(A229,'Project Budget vs Exp'!$B$9:$G$52,2,FALSE))</f>
        <v/>
      </c>
      <c r="C229" s="117"/>
      <c r="D229" s="116"/>
      <c r="E229" s="118"/>
      <c r="F229" s="119"/>
      <c r="G229" s="120"/>
      <c r="H229" s="120"/>
      <c r="I229" s="333">
        <f t="shared" si="3"/>
        <v>0</v>
      </c>
      <c r="J229" s="331"/>
      <c r="K229" s="332">
        <f>IFERROR(SUM(C229/'Transfers of Funds'!$F$55),0)</f>
        <v>0</v>
      </c>
      <c r="L229" s="21"/>
      <c r="M229" s="47"/>
      <c r="N229" s="46"/>
    </row>
    <row r="230" spans="1:14" s="23" customFormat="1">
      <c r="A230" s="115"/>
      <c r="B230" s="308" t="str">
        <f>IF(A230="","",VLOOKUP(A230,'Project Budget vs Exp'!$B$9:$G$52,2,FALSE))</f>
        <v/>
      </c>
      <c r="C230" s="117"/>
      <c r="D230" s="116"/>
      <c r="E230" s="118"/>
      <c r="F230" s="119"/>
      <c r="G230" s="120"/>
      <c r="H230" s="120"/>
      <c r="I230" s="333">
        <f t="shared" si="3"/>
        <v>0</v>
      </c>
      <c r="J230" s="331"/>
      <c r="K230" s="332">
        <f>IFERROR(SUM(C230/'Transfers of Funds'!$F$55),0)</f>
        <v>0</v>
      </c>
      <c r="L230" s="21"/>
      <c r="M230" s="47"/>
      <c r="N230" s="46"/>
    </row>
    <row r="231" spans="1:14" s="23" customFormat="1">
      <c r="A231" s="115"/>
      <c r="B231" s="308" t="str">
        <f>IF(A231="","",VLOOKUP(A231,'Project Budget vs Exp'!$B$9:$G$52,2,FALSE))</f>
        <v/>
      </c>
      <c r="C231" s="117"/>
      <c r="D231" s="116"/>
      <c r="E231" s="118"/>
      <c r="F231" s="119"/>
      <c r="G231" s="120"/>
      <c r="H231" s="120"/>
      <c r="I231" s="333">
        <f t="shared" si="3"/>
        <v>0</v>
      </c>
      <c r="J231" s="331"/>
      <c r="K231" s="332">
        <f>IFERROR(SUM(C231/'Transfers of Funds'!$F$55),0)</f>
        <v>0</v>
      </c>
      <c r="L231" s="21"/>
      <c r="M231" s="47"/>
      <c r="N231" s="46"/>
    </row>
    <row r="232" spans="1:14" s="23" customFormat="1">
      <c r="A232" s="115"/>
      <c r="B232" s="308" t="str">
        <f>IF(A232="","",VLOOKUP(A232,'Project Budget vs Exp'!$B$9:$G$52,2,FALSE))</f>
        <v/>
      </c>
      <c r="C232" s="117"/>
      <c r="D232" s="116"/>
      <c r="E232" s="118"/>
      <c r="F232" s="119"/>
      <c r="G232" s="120"/>
      <c r="H232" s="120"/>
      <c r="I232" s="333">
        <f t="shared" si="3"/>
        <v>0</v>
      </c>
      <c r="J232" s="331"/>
      <c r="K232" s="332">
        <f>IFERROR(SUM(C232/'Transfers of Funds'!$F$55),0)</f>
        <v>0</v>
      </c>
      <c r="L232" s="21"/>
      <c r="M232" s="47"/>
      <c r="N232" s="46"/>
    </row>
    <row r="233" spans="1:14" s="23" customFormat="1">
      <c r="A233" s="115"/>
      <c r="B233" s="308" t="str">
        <f>IF(A233="","",VLOOKUP(A233,'Project Budget vs Exp'!$B$9:$G$52,2,FALSE))</f>
        <v/>
      </c>
      <c r="C233" s="117"/>
      <c r="D233" s="116"/>
      <c r="E233" s="118"/>
      <c r="F233" s="119"/>
      <c r="G233" s="120"/>
      <c r="H233" s="120"/>
      <c r="I233" s="333">
        <f t="shared" si="3"/>
        <v>0</v>
      </c>
      <c r="J233" s="331"/>
      <c r="K233" s="332">
        <f>IFERROR(SUM(C233/'Transfers of Funds'!$F$55),0)</f>
        <v>0</v>
      </c>
      <c r="L233" s="21"/>
      <c r="M233" s="47"/>
      <c r="N233" s="46"/>
    </row>
    <row r="234" spans="1:14" s="23" customFormat="1">
      <c r="A234" s="115"/>
      <c r="B234" s="308" t="str">
        <f>IF(A234="","",VLOOKUP(A234,'Project Budget vs Exp'!$B$9:$G$52,2,FALSE))</f>
        <v/>
      </c>
      <c r="C234" s="117"/>
      <c r="D234" s="116"/>
      <c r="E234" s="118"/>
      <c r="F234" s="119"/>
      <c r="G234" s="120"/>
      <c r="H234" s="120"/>
      <c r="I234" s="333">
        <f t="shared" si="3"/>
        <v>0</v>
      </c>
      <c r="J234" s="331"/>
      <c r="K234" s="332">
        <f>IFERROR(SUM(C234/'Transfers of Funds'!$F$55),0)</f>
        <v>0</v>
      </c>
      <c r="L234" s="21"/>
      <c r="M234" s="47"/>
      <c r="N234" s="46"/>
    </row>
    <row r="235" spans="1:14" s="23" customFormat="1">
      <c r="A235" s="115"/>
      <c r="B235" s="308" t="str">
        <f>IF(A235="","",VLOOKUP(A235,'Project Budget vs Exp'!$B$9:$G$52,2,FALSE))</f>
        <v/>
      </c>
      <c r="C235" s="117"/>
      <c r="D235" s="116"/>
      <c r="E235" s="118"/>
      <c r="F235" s="119"/>
      <c r="G235" s="120"/>
      <c r="H235" s="120"/>
      <c r="I235" s="333">
        <f t="shared" si="3"/>
        <v>0</v>
      </c>
      <c r="J235" s="331"/>
      <c r="K235" s="332">
        <f>IFERROR(SUM(C235/'Transfers of Funds'!$F$55),0)</f>
        <v>0</v>
      </c>
      <c r="L235" s="21"/>
      <c r="M235" s="47"/>
      <c r="N235" s="46"/>
    </row>
    <row r="236" spans="1:14" s="23" customFormat="1">
      <c r="A236" s="115"/>
      <c r="B236" s="308" t="str">
        <f>IF(A236="","",VLOOKUP(A236,'Project Budget vs Exp'!$B$9:$G$52,2,FALSE))</f>
        <v/>
      </c>
      <c r="C236" s="117"/>
      <c r="D236" s="116"/>
      <c r="E236" s="118"/>
      <c r="F236" s="119"/>
      <c r="G236" s="120"/>
      <c r="H236" s="120"/>
      <c r="I236" s="333">
        <f t="shared" si="3"/>
        <v>0</v>
      </c>
      <c r="J236" s="331"/>
      <c r="K236" s="332">
        <f>IFERROR(SUM(C236/'Transfers of Funds'!$F$55),0)</f>
        <v>0</v>
      </c>
      <c r="L236" s="21"/>
      <c r="M236" s="47"/>
      <c r="N236" s="46"/>
    </row>
    <row r="237" spans="1:14" s="23" customFormat="1">
      <c r="A237" s="115"/>
      <c r="B237" s="308" t="str">
        <f>IF(A237="","",VLOOKUP(A237,'Project Budget vs Exp'!$B$9:$G$52,2,FALSE))</f>
        <v/>
      </c>
      <c r="C237" s="117"/>
      <c r="D237" s="116"/>
      <c r="E237" s="118"/>
      <c r="F237" s="119"/>
      <c r="G237" s="120"/>
      <c r="H237" s="120"/>
      <c r="I237" s="333">
        <f t="shared" si="3"/>
        <v>0</v>
      </c>
      <c r="J237" s="331"/>
      <c r="K237" s="332">
        <f>IFERROR(SUM(C237/'Transfers of Funds'!$F$55),0)</f>
        <v>0</v>
      </c>
      <c r="L237" s="21"/>
      <c r="M237" s="47"/>
      <c r="N237" s="46"/>
    </row>
    <row r="238" spans="1:14" s="23" customFormat="1">
      <c r="A238" s="115"/>
      <c r="B238" s="308" t="str">
        <f>IF(A238="","",VLOOKUP(A238,'Project Budget vs Exp'!$B$9:$G$52,2,FALSE))</f>
        <v/>
      </c>
      <c r="C238" s="117"/>
      <c r="D238" s="116"/>
      <c r="E238" s="118"/>
      <c r="F238" s="119"/>
      <c r="G238" s="120"/>
      <c r="H238" s="120"/>
      <c r="I238" s="333">
        <f t="shared" si="3"/>
        <v>0</v>
      </c>
      <c r="J238" s="331"/>
      <c r="K238" s="332">
        <f>IFERROR(SUM(C238/'Transfers of Funds'!$F$55),0)</f>
        <v>0</v>
      </c>
      <c r="L238" s="21"/>
      <c r="M238" s="47"/>
      <c r="N238" s="46"/>
    </row>
    <row r="239" spans="1:14" s="23" customFormat="1">
      <c r="A239" s="115"/>
      <c r="B239" s="308" t="str">
        <f>IF(A239="","",VLOOKUP(A239,'Project Budget vs Exp'!$B$9:$G$52,2,FALSE))</f>
        <v/>
      </c>
      <c r="C239" s="117"/>
      <c r="D239" s="116"/>
      <c r="E239" s="118"/>
      <c r="F239" s="119"/>
      <c r="G239" s="120"/>
      <c r="H239" s="120"/>
      <c r="I239" s="333">
        <f t="shared" si="3"/>
        <v>0</v>
      </c>
      <c r="J239" s="331"/>
      <c r="K239" s="332">
        <f>IFERROR(SUM(C239/'Transfers of Funds'!$F$55),0)</f>
        <v>0</v>
      </c>
      <c r="L239" s="21"/>
      <c r="M239" s="47"/>
      <c r="N239" s="46"/>
    </row>
    <row r="240" spans="1:14" s="23" customFormat="1">
      <c r="A240" s="115"/>
      <c r="B240" s="308" t="str">
        <f>IF(A240="","",VLOOKUP(A240,'Project Budget vs Exp'!$B$9:$G$52,2,FALSE))</f>
        <v/>
      </c>
      <c r="C240" s="117"/>
      <c r="D240" s="116"/>
      <c r="E240" s="118"/>
      <c r="F240" s="119"/>
      <c r="G240" s="120"/>
      <c r="H240" s="120"/>
      <c r="I240" s="333">
        <f t="shared" si="3"/>
        <v>0</v>
      </c>
      <c r="J240" s="331"/>
      <c r="K240" s="332">
        <f>IFERROR(SUM(C240/'Transfers of Funds'!$F$55),0)</f>
        <v>0</v>
      </c>
      <c r="L240" s="21"/>
      <c r="M240" s="47"/>
      <c r="N240" s="46"/>
    </row>
    <row r="241" spans="1:14" s="23" customFormat="1">
      <c r="A241" s="115"/>
      <c r="B241" s="308" t="str">
        <f>IF(A241="","",VLOOKUP(A241,'Project Budget vs Exp'!$B$9:$G$52,2,FALSE))</f>
        <v/>
      </c>
      <c r="C241" s="117"/>
      <c r="D241" s="116"/>
      <c r="E241" s="118"/>
      <c r="F241" s="119"/>
      <c r="G241" s="120"/>
      <c r="H241" s="120"/>
      <c r="I241" s="333">
        <f t="shared" si="3"/>
        <v>0</v>
      </c>
      <c r="J241" s="331"/>
      <c r="K241" s="332">
        <f>IFERROR(SUM(C241/'Transfers of Funds'!$F$55),0)</f>
        <v>0</v>
      </c>
      <c r="L241" s="21"/>
      <c r="M241" s="47"/>
      <c r="N241" s="46"/>
    </row>
    <row r="242" spans="1:14" s="23" customFormat="1">
      <c r="A242" s="115"/>
      <c r="B242" s="308" t="str">
        <f>IF(A242="","",VLOOKUP(A242,'Project Budget vs Exp'!$B$9:$G$52,2,FALSE))</f>
        <v/>
      </c>
      <c r="C242" s="117"/>
      <c r="D242" s="116"/>
      <c r="E242" s="118"/>
      <c r="F242" s="119"/>
      <c r="G242" s="120"/>
      <c r="H242" s="120"/>
      <c r="I242" s="333">
        <f t="shared" si="3"/>
        <v>0</v>
      </c>
      <c r="J242" s="331"/>
      <c r="K242" s="332">
        <f>IFERROR(SUM(C242/'Transfers of Funds'!$F$55),0)</f>
        <v>0</v>
      </c>
      <c r="L242" s="21"/>
      <c r="M242" s="47"/>
      <c r="N242" s="46"/>
    </row>
    <row r="243" spans="1:14" s="23" customFormat="1">
      <c r="A243" s="115"/>
      <c r="B243" s="308" t="str">
        <f>IF(A243="","",VLOOKUP(A243,'Project Budget vs Exp'!$B$9:$G$52,2,FALSE))</f>
        <v/>
      </c>
      <c r="C243" s="117"/>
      <c r="D243" s="116"/>
      <c r="E243" s="118"/>
      <c r="F243" s="119"/>
      <c r="G243" s="120"/>
      <c r="H243" s="120"/>
      <c r="I243" s="333">
        <f t="shared" si="3"/>
        <v>0</v>
      </c>
      <c r="J243" s="331"/>
      <c r="K243" s="332">
        <f>IFERROR(SUM(C243/'Transfers of Funds'!$F$55),0)</f>
        <v>0</v>
      </c>
      <c r="L243" s="21"/>
      <c r="M243" s="47"/>
      <c r="N243" s="46"/>
    </row>
    <row r="244" spans="1:14" s="23" customFormat="1">
      <c r="A244" s="115"/>
      <c r="B244" s="308" t="str">
        <f>IF(A244="","",VLOOKUP(A244,'Project Budget vs Exp'!$B$9:$G$52,2,FALSE))</f>
        <v/>
      </c>
      <c r="C244" s="117"/>
      <c r="D244" s="116"/>
      <c r="E244" s="118"/>
      <c r="F244" s="119"/>
      <c r="G244" s="120"/>
      <c r="H244" s="120"/>
      <c r="I244" s="333">
        <f t="shared" si="3"/>
        <v>0</v>
      </c>
      <c r="J244" s="331"/>
      <c r="K244" s="332">
        <f>IFERROR(SUM(C244/'Transfers of Funds'!$F$55),0)</f>
        <v>0</v>
      </c>
      <c r="L244" s="21"/>
      <c r="M244" s="47"/>
      <c r="N244" s="46"/>
    </row>
    <row r="245" spans="1:14" s="23" customFormat="1">
      <c r="A245" s="115"/>
      <c r="B245" s="308" t="str">
        <f>IF(A245="","",VLOOKUP(A245,'Project Budget vs Exp'!$B$9:$G$52,2,FALSE))</f>
        <v/>
      </c>
      <c r="C245" s="117"/>
      <c r="D245" s="116"/>
      <c r="E245" s="118"/>
      <c r="F245" s="119"/>
      <c r="G245" s="120"/>
      <c r="H245" s="120"/>
      <c r="I245" s="333">
        <f t="shared" si="3"/>
        <v>0</v>
      </c>
      <c r="J245" s="331"/>
      <c r="K245" s="332">
        <f>IFERROR(SUM(C245/'Transfers of Funds'!$F$55),0)</f>
        <v>0</v>
      </c>
      <c r="L245" s="21"/>
      <c r="M245" s="47"/>
      <c r="N245" s="46"/>
    </row>
    <row r="246" spans="1:14" s="23" customFormat="1">
      <c r="A246" s="115"/>
      <c r="B246" s="308" t="str">
        <f>IF(A246="","",VLOOKUP(A246,'Project Budget vs Exp'!$B$9:$G$52,2,FALSE))</f>
        <v/>
      </c>
      <c r="C246" s="117"/>
      <c r="D246" s="116"/>
      <c r="E246" s="118"/>
      <c r="F246" s="119"/>
      <c r="G246" s="120"/>
      <c r="H246" s="120"/>
      <c r="I246" s="333">
        <f t="shared" si="3"/>
        <v>0</v>
      </c>
      <c r="J246" s="331"/>
      <c r="K246" s="332">
        <f>IFERROR(SUM(C246/'Transfers of Funds'!$F$55),0)</f>
        <v>0</v>
      </c>
      <c r="L246" s="21"/>
      <c r="M246" s="47"/>
      <c r="N246" s="46"/>
    </row>
    <row r="247" spans="1:14" s="23" customFormat="1">
      <c r="A247" s="115"/>
      <c r="B247" s="308" t="str">
        <f>IF(A247="","",VLOOKUP(A247,'Project Budget vs Exp'!$B$9:$G$52,2,FALSE))</f>
        <v/>
      </c>
      <c r="C247" s="117"/>
      <c r="D247" s="116"/>
      <c r="E247" s="118"/>
      <c r="F247" s="119"/>
      <c r="G247" s="120"/>
      <c r="H247" s="120"/>
      <c r="I247" s="333">
        <f t="shared" si="3"/>
        <v>0</v>
      </c>
      <c r="J247" s="331"/>
      <c r="K247" s="332">
        <f>IFERROR(SUM(C247/'Transfers of Funds'!$F$55),0)</f>
        <v>0</v>
      </c>
      <c r="L247" s="21"/>
      <c r="M247" s="47"/>
      <c r="N247" s="46"/>
    </row>
    <row r="248" spans="1:14" s="23" customFormat="1">
      <c r="A248" s="115"/>
      <c r="B248" s="308" t="str">
        <f>IF(A248="","",VLOOKUP(A248,'Project Budget vs Exp'!$B$9:$G$52,2,FALSE))</f>
        <v/>
      </c>
      <c r="C248" s="117"/>
      <c r="D248" s="116"/>
      <c r="E248" s="118"/>
      <c r="F248" s="119"/>
      <c r="G248" s="120"/>
      <c r="H248" s="120"/>
      <c r="I248" s="333">
        <f t="shared" si="3"/>
        <v>0</v>
      </c>
      <c r="J248" s="331"/>
      <c r="K248" s="332">
        <f>IFERROR(SUM(C248/'Transfers of Funds'!$F$55),0)</f>
        <v>0</v>
      </c>
      <c r="L248" s="21"/>
      <c r="M248" s="47"/>
      <c r="N248" s="46"/>
    </row>
    <row r="249" spans="1:14" s="23" customFormat="1">
      <c r="A249" s="115"/>
      <c r="B249" s="308" t="str">
        <f>IF(A249="","",VLOOKUP(A249,'Project Budget vs Exp'!$B$9:$G$52,2,FALSE))</f>
        <v/>
      </c>
      <c r="C249" s="117"/>
      <c r="D249" s="116"/>
      <c r="E249" s="118"/>
      <c r="F249" s="119"/>
      <c r="G249" s="120"/>
      <c r="H249" s="120"/>
      <c r="I249" s="333">
        <f t="shared" si="3"/>
        <v>0</v>
      </c>
      <c r="J249" s="331"/>
      <c r="K249" s="332">
        <f>IFERROR(SUM(C249/'Transfers of Funds'!$F$55),0)</f>
        <v>0</v>
      </c>
      <c r="L249" s="21"/>
      <c r="M249" s="47"/>
      <c r="N249" s="46"/>
    </row>
    <row r="250" spans="1:14" s="23" customFormat="1">
      <c r="A250" s="115"/>
      <c r="B250" s="308" t="str">
        <f>IF(A250="","",VLOOKUP(A250,'Project Budget vs Exp'!$B$9:$G$52,2,FALSE))</f>
        <v/>
      </c>
      <c r="C250" s="117"/>
      <c r="D250" s="116"/>
      <c r="E250" s="118"/>
      <c r="F250" s="119"/>
      <c r="G250" s="120"/>
      <c r="H250" s="120"/>
      <c r="I250" s="333">
        <f t="shared" si="3"/>
        <v>0</v>
      </c>
      <c r="J250" s="331"/>
      <c r="K250" s="332">
        <f>IFERROR(SUM(C250/'Transfers of Funds'!$F$55),0)</f>
        <v>0</v>
      </c>
      <c r="L250" s="21"/>
      <c r="M250" s="47"/>
      <c r="N250" s="46"/>
    </row>
    <row r="251" spans="1:14" s="23" customFormat="1">
      <c r="A251" s="115"/>
      <c r="B251" s="308" t="str">
        <f>IF(A251="","",VLOOKUP(A251,'Project Budget vs Exp'!$B$9:$G$52,2,FALSE))</f>
        <v/>
      </c>
      <c r="C251" s="117"/>
      <c r="D251" s="116"/>
      <c r="E251" s="118"/>
      <c r="F251" s="119"/>
      <c r="G251" s="120"/>
      <c r="H251" s="120"/>
      <c r="I251" s="333">
        <f t="shared" si="3"/>
        <v>0</v>
      </c>
      <c r="J251" s="331"/>
      <c r="K251" s="332">
        <f>IFERROR(SUM(C251/'Transfers of Funds'!$F$55),0)</f>
        <v>0</v>
      </c>
      <c r="L251" s="21"/>
      <c r="M251" s="47"/>
      <c r="N251" s="46"/>
    </row>
    <row r="252" spans="1:14" s="23" customFormat="1">
      <c r="A252" s="115"/>
      <c r="B252" s="308" t="str">
        <f>IF(A252="","",VLOOKUP(A252,'Project Budget vs Exp'!$B$9:$G$52,2,FALSE))</f>
        <v/>
      </c>
      <c r="C252" s="117"/>
      <c r="D252" s="116"/>
      <c r="E252" s="118"/>
      <c r="F252" s="119"/>
      <c r="G252" s="120"/>
      <c r="H252" s="120"/>
      <c r="I252" s="333">
        <f t="shared" si="3"/>
        <v>0</v>
      </c>
      <c r="J252" s="331"/>
      <c r="K252" s="332">
        <f>IFERROR(SUM(C252/'Transfers of Funds'!$F$55),0)</f>
        <v>0</v>
      </c>
      <c r="L252" s="21"/>
      <c r="M252" s="47"/>
      <c r="N252" s="46"/>
    </row>
    <row r="253" spans="1:14" s="23" customFormat="1">
      <c r="A253" s="115"/>
      <c r="B253" s="308" t="str">
        <f>IF(A253="","",VLOOKUP(A253,'Project Budget vs Exp'!$B$9:$G$52,2,FALSE))</f>
        <v/>
      </c>
      <c r="C253" s="117"/>
      <c r="D253" s="116"/>
      <c r="E253" s="118"/>
      <c r="F253" s="119"/>
      <c r="G253" s="120"/>
      <c r="H253" s="120"/>
      <c r="I253" s="333">
        <f t="shared" si="3"/>
        <v>0</v>
      </c>
      <c r="J253" s="331"/>
      <c r="K253" s="332">
        <f>IFERROR(SUM(C253/'Transfers of Funds'!$F$55),0)</f>
        <v>0</v>
      </c>
      <c r="L253" s="21"/>
      <c r="M253" s="47"/>
      <c r="N253" s="46"/>
    </row>
    <row r="254" spans="1:14" s="23" customFormat="1">
      <c r="A254" s="115"/>
      <c r="B254" s="308" t="str">
        <f>IF(A254="","",VLOOKUP(A254,'Project Budget vs Exp'!$B$9:$G$52,2,FALSE))</f>
        <v/>
      </c>
      <c r="C254" s="117"/>
      <c r="D254" s="116"/>
      <c r="E254" s="118"/>
      <c r="F254" s="119"/>
      <c r="G254" s="120"/>
      <c r="H254" s="120"/>
      <c r="I254" s="333">
        <f t="shared" si="3"/>
        <v>0</v>
      </c>
      <c r="J254" s="331"/>
      <c r="K254" s="332">
        <f>IFERROR(SUM(C254/'Transfers of Funds'!$F$55),0)</f>
        <v>0</v>
      </c>
      <c r="L254" s="21"/>
      <c r="M254" s="47"/>
      <c r="N254" s="46"/>
    </row>
    <row r="255" spans="1:14" s="23" customFormat="1">
      <c r="A255" s="115"/>
      <c r="B255" s="308" t="str">
        <f>IF(A255="","",VLOOKUP(A255,'Project Budget vs Exp'!$B$9:$G$52,2,FALSE))</f>
        <v/>
      </c>
      <c r="C255" s="117"/>
      <c r="D255" s="116"/>
      <c r="E255" s="118"/>
      <c r="F255" s="119"/>
      <c r="G255" s="120"/>
      <c r="H255" s="120"/>
      <c r="I255" s="333">
        <f t="shared" si="3"/>
        <v>0</v>
      </c>
      <c r="J255" s="331"/>
      <c r="K255" s="332">
        <f>IFERROR(SUM(C255/'Transfers of Funds'!$F$55),0)</f>
        <v>0</v>
      </c>
      <c r="L255" s="21"/>
      <c r="M255" s="47"/>
      <c r="N255" s="46"/>
    </row>
    <row r="256" spans="1:14" s="23" customFormat="1">
      <c r="A256" s="115"/>
      <c r="B256" s="308" t="str">
        <f>IF(A256="","",VLOOKUP(A256,'Project Budget vs Exp'!$B$9:$G$52,2,FALSE))</f>
        <v/>
      </c>
      <c r="C256" s="117"/>
      <c r="D256" s="116"/>
      <c r="E256" s="118"/>
      <c r="F256" s="119"/>
      <c r="G256" s="120"/>
      <c r="H256" s="120"/>
      <c r="I256" s="333">
        <f t="shared" si="3"/>
        <v>0</v>
      </c>
      <c r="J256" s="331"/>
      <c r="K256" s="332">
        <f>IFERROR(SUM(C256/'Transfers of Funds'!$F$55),0)</f>
        <v>0</v>
      </c>
      <c r="L256" s="21"/>
      <c r="M256" s="47"/>
      <c r="N256" s="46"/>
    </row>
    <row r="257" spans="1:14" s="23" customFormat="1">
      <c r="A257" s="115"/>
      <c r="B257" s="308" t="str">
        <f>IF(A257="","",VLOOKUP(A257,'Project Budget vs Exp'!$B$9:$G$52,2,FALSE))</f>
        <v/>
      </c>
      <c r="C257" s="117"/>
      <c r="D257" s="116"/>
      <c r="E257" s="118"/>
      <c r="F257" s="119"/>
      <c r="G257" s="120"/>
      <c r="H257" s="120"/>
      <c r="I257" s="333">
        <f t="shared" si="3"/>
        <v>0</v>
      </c>
      <c r="J257" s="331"/>
      <c r="K257" s="332">
        <f>IFERROR(SUM(C257/'Transfers of Funds'!$F$55),0)</f>
        <v>0</v>
      </c>
      <c r="L257" s="21"/>
      <c r="M257" s="47"/>
      <c r="N257" s="46"/>
    </row>
    <row r="258" spans="1:14" s="23" customFormat="1">
      <c r="A258" s="115"/>
      <c r="B258" s="308" t="str">
        <f>IF(A258="","",VLOOKUP(A258,'Project Budget vs Exp'!$B$9:$G$52,2,FALSE))</f>
        <v/>
      </c>
      <c r="C258" s="117"/>
      <c r="D258" s="116"/>
      <c r="E258" s="118"/>
      <c r="F258" s="119"/>
      <c r="G258" s="120"/>
      <c r="H258" s="120"/>
      <c r="I258" s="333">
        <f t="shared" si="3"/>
        <v>0</v>
      </c>
      <c r="J258" s="331"/>
      <c r="K258" s="332">
        <f>IFERROR(SUM(C258/'Transfers of Funds'!$F$55),0)</f>
        <v>0</v>
      </c>
      <c r="L258" s="21"/>
      <c r="M258" s="47"/>
      <c r="N258" s="46"/>
    </row>
    <row r="259" spans="1:14" s="23" customFormat="1">
      <c r="A259" s="115"/>
      <c r="B259" s="308" t="str">
        <f>IF(A259="","",VLOOKUP(A259,'Project Budget vs Exp'!$B$9:$G$52,2,FALSE))</f>
        <v/>
      </c>
      <c r="C259" s="117"/>
      <c r="D259" s="116"/>
      <c r="E259" s="118"/>
      <c r="F259" s="119"/>
      <c r="G259" s="120"/>
      <c r="H259" s="120"/>
      <c r="I259" s="333">
        <f t="shared" si="3"/>
        <v>0</v>
      </c>
      <c r="J259" s="331"/>
      <c r="K259" s="332">
        <f>IFERROR(SUM(C259/'Transfers of Funds'!$F$55),0)</f>
        <v>0</v>
      </c>
      <c r="L259" s="21"/>
      <c r="M259" s="47"/>
      <c r="N259" s="46"/>
    </row>
    <row r="260" spans="1:14" s="23" customFormat="1">
      <c r="A260" s="115"/>
      <c r="B260" s="308" t="str">
        <f>IF(A260="","",VLOOKUP(A260,'Project Budget vs Exp'!$B$9:$G$52,2,FALSE))</f>
        <v/>
      </c>
      <c r="C260" s="117"/>
      <c r="D260" s="116"/>
      <c r="E260" s="118"/>
      <c r="F260" s="119"/>
      <c r="G260" s="120"/>
      <c r="H260" s="120"/>
      <c r="I260" s="333">
        <f t="shared" si="3"/>
        <v>0</v>
      </c>
      <c r="J260" s="331"/>
      <c r="K260" s="332">
        <f>IFERROR(SUM(C260/'Transfers of Funds'!$F$55),0)</f>
        <v>0</v>
      </c>
      <c r="L260" s="21"/>
      <c r="M260" s="47"/>
      <c r="N260" s="46"/>
    </row>
    <row r="261" spans="1:14" s="23" customFormat="1">
      <c r="A261" s="115"/>
      <c r="B261" s="308" t="str">
        <f>IF(A261="","",VLOOKUP(A261,'Project Budget vs Exp'!$B$9:$G$52,2,FALSE))</f>
        <v/>
      </c>
      <c r="C261" s="117"/>
      <c r="D261" s="116"/>
      <c r="E261" s="118"/>
      <c r="F261" s="119"/>
      <c r="G261" s="120"/>
      <c r="H261" s="120"/>
      <c r="I261" s="333">
        <f t="shared" si="3"/>
        <v>0</v>
      </c>
      <c r="J261" s="331"/>
      <c r="K261" s="332">
        <f>IFERROR(SUM(C261/'Transfers of Funds'!$F$55),0)</f>
        <v>0</v>
      </c>
      <c r="L261" s="21"/>
      <c r="M261" s="47"/>
      <c r="N261" s="46"/>
    </row>
    <row r="262" spans="1:14" s="23" customFormat="1">
      <c r="A262" s="115"/>
      <c r="B262" s="308" t="str">
        <f>IF(A262="","",VLOOKUP(A262,'Project Budget vs Exp'!$B$9:$G$52,2,FALSE))</f>
        <v/>
      </c>
      <c r="C262" s="117"/>
      <c r="D262" s="116"/>
      <c r="E262" s="118"/>
      <c r="F262" s="119"/>
      <c r="G262" s="120"/>
      <c r="H262" s="120"/>
      <c r="I262" s="333">
        <f t="shared" si="3"/>
        <v>0</v>
      </c>
      <c r="J262" s="331"/>
      <c r="K262" s="332">
        <f>IFERROR(SUM(C262/'Transfers of Funds'!$F$55),0)</f>
        <v>0</v>
      </c>
      <c r="L262" s="21"/>
      <c r="M262" s="47"/>
      <c r="N262" s="46"/>
    </row>
    <row r="263" spans="1:14" s="23" customFormat="1">
      <c r="A263" s="115"/>
      <c r="B263" s="308" t="str">
        <f>IF(A263="","",VLOOKUP(A263,'Project Budget vs Exp'!$B$9:$G$52,2,FALSE))</f>
        <v/>
      </c>
      <c r="C263" s="117"/>
      <c r="D263" s="116"/>
      <c r="E263" s="118"/>
      <c r="F263" s="119"/>
      <c r="G263" s="120"/>
      <c r="H263" s="120"/>
      <c r="I263" s="333">
        <f t="shared" si="3"/>
        <v>0</v>
      </c>
      <c r="J263" s="331"/>
      <c r="K263" s="332">
        <f>IFERROR(SUM(C263/'Transfers of Funds'!$F$55),0)</f>
        <v>0</v>
      </c>
      <c r="L263" s="21"/>
      <c r="M263" s="47"/>
      <c r="N263" s="46"/>
    </row>
    <row r="264" spans="1:14" s="23" customFormat="1">
      <c r="A264" s="115"/>
      <c r="B264" s="308" t="str">
        <f>IF(A264="","",VLOOKUP(A264,'Project Budget vs Exp'!$B$9:$G$52,2,FALSE))</f>
        <v/>
      </c>
      <c r="C264" s="117"/>
      <c r="D264" s="116"/>
      <c r="E264" s="118"/>
      <c r="F264" s="119"/>
      <c r="G264" s="120"/>
      <c r="H264" s="120"/>
      <c r="I264" s="333">
        <f t="shared" si="3"/>
        <v>0</v>
      </c>
      <c r="J264" s="331"/>
      <c r="K264" s="332">
        <f>IFERROR(SUM(C264/'Transfers of Funds'!$F$55),0)</f>
        <v>0</v>
      </c>
      <c r="L264" s="21"/>
      <c r="M264" s="47"/>
      <c r="N264" s="46"/>
    </row>
    <row r="265" spans="1:14" s="23" customFormat="1">
      <c r="A265" s="115"/>
      <c r="B265" s="308" t="str">
        <f>IF(A265="","",VLOOKUP(A265,'Project Budget vs Exp'!$B$9:$G$52,2,FALSE))</f>
        <v/>
      </c>
      <c r="C265" s="117"/>
      <c r="D265" s="116"/>
      <c r="E265" s="118"/>
      <c r="F265" s="119"/>
      <c r="G265" s="120"/>
      <c r="H265" s="120"/>
      <c r="I265" s="333">
        <f t="shared" si="3"/>
        <v>0</v>
      </c>
      <c r="J265" s="331"/>
      <c r="K265" s="332">
        <f>IFERROR(SUM(C265/'Transfers of Funds'!$F$55),0)</f>
        <v>0</v>
      </c>
      <c r="L265" s="21"/>
      <c r="M265" s="47"/>
      <c r="N265" s="46"/>
    </row>
    <row r="266" spans="1:14" s="23" customFormat="1">
      <c r="A266" s="115"/>
      <c r="B266" s="308" t="str">
        <f>IF(A266="","",VLOOKUP(A266,'Project Budget vs Exp'!$B$9:$G$52,2,FALSE))</f>
        <v/>
      </c>
      <c r="C266" s="117"/>
      <c r="D266" s="116"/>
      <c r="E266" s="118"/>
      <c r="F266" s="119"/>
      <c r="G266" s="120"/>
      <c r="H266" s="120"/>
      <c r="I266" s="333">
        <f t="shared" si="3"/>
        <v>0</v>
      </c>
      <c r="J266" s="331"/>
      <c r="K266" s="332">
        <f>IFERROR(SUM(C266/'Transfers of Funds'!$F$55),0)</f>
        <v>0</v>
      </c>
      <c r="L266" s="21"/>
      <c r="M266" s="47"/>
      <c r="N266" s="46"/>
    </row>
    <row r="267" spans="1:14" s="23" customFormat="1">
      <c r="A267" s="115"/>
      <c r="B267" s="308" t="str">
        <f>IF(A267="","",VLOOKUP(A267,'Project Budget vs Exp'!$B$9:$G$52,2,FALSE))</f>
        <v/>
      </c>
      <c r="C267" s="117"/>
      <c r="D267" s="116"/>
      <c r="E267" s="118"/>
      <c r="F267" s="119"/>
      <c r="G267" s="120"/>
      <c r="H267" s="120"/>
      <c r="I267" s="333">
        <f t="shared" si="3"/>
        <v>0</v>
      </c>
      <c r="J267" s="331"/>
      <c r="K267" s="332">
        <f>IFERROR(SUM(C267/'Transfers of Funds'!$F$55),0)</f>
        <v>0</v>
      </c>
      <c r="L267" s="21"/>
      <c r="M267" s="47"/>
      <c r="N267" s="46"/>
    </row>
    <row r="268" spans="1:14" s="23" customFormat="1">
      <c r="A268" s="115"/>
      <c r="B268" s="308" t="str">
        <f>IF(A268="","",VLOOKUP(A268,'Project Budget vs Exp'!$B$9:$G$52,2,FALSE))</f>
        <v/>
      </c>
      <c r="C268" s="117"/>
      <c r="D268" s="116"/>
      <c r="E268" s="118"/>
      <c r="F268" s="119"/>
      <c r="G268" s="120"/>
      <c r="H268" s="120"/>
      <c r="I268" s="333">
        <f t="shared" ref="I268:I331" si="4">IF(OR(F$4="EUR",F$4="USD",F$4="GBP",F$4="CAD",F$4="NZD",F$4="AUD"),K268,C268)</f>
        <v>0</v>
      </c>
      <c r="J268" s="331"/>
      <c r="K268" s="332">
        <f>IFERROR(SUM(C268/'Transfers of Funds'!$F$55),0)</f>
        <v>0</v>
      </c>
      <c r="L268" s="21"/>
      <c r="M268" s="47"/>
      <c r="N268" s="46"/>
    </row>
    <row r="269" spans="1:14" s="23" customFormat="1">
      <c r="A269" s="115"/>
      <c r="B269" s="308" t="str">
        <f>IF(A269="","",VLOOKUP(A269,'Project Budget vs Exp'!$B$9:$G$52,2,FALSE))</f>
        <v/>
      </c>
      <c r="C269" s="117"/>
      <c r="D269" s="116"/>
      <c r="E269" s="118"/>
      <c r="F269" s="119"/>
      <c r="G269" s="120"/>
      <c r="H269" s="120"/>
      <c r="I269" s="333">
        <f t="shared" si="4"/>
        <v>0</v>
      </c>
      <c r="J269" s="331"/>
      <c r="K269" s="332">
        <f>IFERROR(SUM(C269/'Transfers of Funds'!$F$55),0)</f>
        <v>0</v>
      </c>
      <c r="L269" s="21"/>
      <c r="M269" s="47"/>
      <c r="N269" s="46"/>
    </row>
    <row r="270" spans="1:14" s="23" customFormat="1">
      <c r="A270" s="115"/>
      <c r="B270" s="308" t="str">
        <f>IF(A270="","",VLOOKUP(A270,'Project Budget vs Exp'!$B$9:$G$52,2,FALSE))</f>
        <v/>
      </c>
      <c r="C270" s="117"/>
      <c r="D270" s="116"/>
      <c r="E270" s="118"/>
      <c r="F270" s="119"/>
      <c r="G270" s="120"/>
      <c r="H270" s="120"/>
      <c r="I270" s="333">
        <f t="shared" si="4"/>
        <v>0</v>
      </c>
      <c r="J270" s="331"/>
      <c r="K270" s="332">
        <f>IFERROR(SUM(C270/'Transfers of Funds'!$F$55),0)</f>
        <v>0</v>
      </c>
      <c r="L270" s="21"/>
      <c r="M270" s="47"/>
      <c r="N270" s="46"/>
    </row>
    <row r="271" spans="1:14" s="23" customFormat="1">
      <c r="A271" s="115"/>
      <c r="B271" s="308" t="str">
        <f>IF(A271="","",VLOOKUP(A271,'Project Budget vs Exp'!$B$9:$G$52,2,FALSE))</f>
        <v/>
      </c>
      <c r="C271" s="117"/>
      <c r="D271" s="116"/>
      <c r="E271" s="118"/>
      <c r="F271" s="119"/>
      <c r="G271" s="120"/>
      <c r="H271" s="120"/>
      <c r="I271" s="333">
        <f t="shared" si="4"/>
        <v>0</v>
      </c>
      <c r="J271" s="331"/>
      <c r="K271" s="332">
        <f>IFERROR(SUM(C271/'Transfers of Funds'!$F$55),0)</f>
        <v>0</v>
      </c>
      <c r="L271" s="21"/>
      <c r="M271" s="47"/>
      <c r="N271" s="46"/>
    </row>
    <row r="272" spans="1:14" s="23" customFormat="1">
      <c r="A272" s="115"/>
      <c r="B272" s="308" t="str">
        <f>IF(A272="","",VLOOKUP(A272,'Project Budget vs Exp'!$B$9:$G$52,2,FALSE))</f>
        <v/>
      </c>
      <c r="C272" s="117"/>
      <c r="D272" s="116"/>
      <c r="E272" s="118"/>
      <c r="F272" s="119"/>
      <c r="G272" s="120"/>
      <c r="H272" s="120"/>
      <c r="I272" s="333">
        <f t="shared" si="4"/>
        <v>0</v>
      </c>
      <c r="J272" s="331"/>
      <c r="K272" s="332">
        <f>IFERROR(SUM(C272/'Transfers of Funds'!$F$55),0)</f>
        <v>0</v>
      </c>
      <c r="L272" s="21"/>
      <c r="M272" s="47"/>
      <c r="N272" s="46"/>
    </row>
    <row r="273" spans="1:14" s="23" customFormat="1">
      <c r="A273" s="115"/>
      <c r="B273" s="308" t="str">
        <f>IF(A273="","",VLOOKUP(A273,'Project Budget vs Exp'!$B$9:$G$52,2,FALSE))</f>
        <v/>
      </c>
      <c r="C273" s="117"/>
      <c r="D273" s="116"/>
      <c r="E273" s="118"/>
      <c r="F273" s="119"/>
      <c r="G273" s="120"/>
      <c r="H273" s="120"/>
      <c r="I273" s="333">
        <f t="shared" si="4"/>
        <v>0</v>
      </c>
      <c r="J273" s="331"/>
      <c r="K273" s="332">
        <f>IFERROR(SUM(C273/'Transfers of Funds'!$F$55),0)</f>
        <v>0</v>
      </c>
      <c r="L273" s="21"/>
      <c r="M273" s="47"/>
      <c r="N273" s="46"/>
    </row>
    <row r="274" spans="1:14" s="23" customFormat="1">
      <c r="A274" s="115"/>
      <c r="B274" s="308" t="str">
        <f>IF(A274="","",VLOOKUP(A274,'Project Budget vs Exp'!$B$9:$G$52,2,FALSE))</f>
        <v/>
      </c>
      <c r="C274" s="117"/>
      <c r="D274" s="116"/>
      <c r="E274" s="118"/>
      <c r="F274" s="119"/>
      <c r="G274" s="120"/>
      <c r="H274" s="120"/>
      <c r="I274" s="333">
        <f t="shared" si="4"/>
        <v>0</v>
      </c>
      <c r="J274" s="331"/>
      <c r="K274" s="332">
        <f>IFERROR(SUM(C274/'Transfers of Funds'!$F$55),0)</f>
        <v>0</v>
      </c>
      <c r="L274" s="21"/>
      <c r="M274" s="47"/>
      <c r="N274" s="46"/>
    </row>
    <row r="275" spans="1:14" s="23" customFormat="1">
      <c r="A275" s="115"/>
      <c r="B275" s="308" t="str">
        <f>IF(A275="","",VLOOKUP(A275,'Project Budget vs Exp'!$B$9:$G$52,2,FALSE))</f>
        <v/>
      </c>
      <c r="C275" s="117"/>
      <c r="D275" s="116"/>
      <c r="E275" s="118"/>
      <c r="F275" s="119"/>
      <c r="G275" s="120"/>
      <c r="H275" s="120"/>
      <c r="I275" s="333">
        <f t="shared" si="4"/>
        <v>0</v>
      </c>
      <c r="J275" s="331"/>
      <c r="K275" s="332">
        <f>IFERROR(SUM(C275/'Transfers of Funds'!$F$55),0)</f>
        <v>0</v>
      </c>
      <c r="L275" s="21"/>
      <c r="M275" s="47"/>
      <c r="N275" s="46"/>
    </row>
    <row r="276" spans="1:14" s="23" customFormat="1">
      <c r="A276" s="115"/>
      <c r="B276" s="308" t="str">
        <f>IF(A276="","",VLOOKUP(A276,'Project Budget vs Exp'!$B$9:$G$52,2,FALSE))</f>
        <v/>
      </c>
      <c r="C276" s="117"/>
      <c r="D276" s="116"/>
      <c r="E276" s="118"/>
      <c r="F276" s="119"/>
      <c r="G276" s="120"/>
      <c r="H276" s="120"/>
      <c r="I276" s="333">
        <f t="shared" si="4"/>
        <v>0</v>
      </c>
      <c r="J276" s="331"/>
      <c r="K276" s="332">
        <f>IFERROR(SUM(C276/'Transfers of Funds'!$F$55),0)</f>
        <v>0</v>
      </c>
      <c r="L276" s="21"/>
      <c r="M276" s="47"/>
      <c r="N276" s="46"/>
    </row>
    <row r="277" spans="1:14" s="23" customFormat="1">
      <c r="A277" s="115"/>
      <c r="B277" s="308" t="str">
        <f>IF(A277="","",VLOOKUP(A277,'Project Budget vs Exp'!$B$9:$G$52,2,FALSE))</f>
        <v/>
      </c>
      <c r="C277" s="117"/>
      <c r="D277" s="116"/>
      <c r="E277" s="118"/>
      <c r="F277" s="119"/>
      <c r="G277" s="120"/>
      <c r="H277" s="120"/>
      <c r="I277" s="333">
        <f t="shared" si="4"/>
        <v>0</v>
      </c>
      <c r="J277" s="331"/>
      <c r="K277" s="332">
        <f>IFERROR(SUM(C277/'Transfers of Funds'!$F$55),0)</f>
        <v>0</v>
      </c>
      <c r="L277" s="21"/>
      <c r="M277" s="47"/>
      <c r="N277" s="46"/>
    </row>
    <row r="278" spans="1:14" s="23" customFormat="1">
      <c r="A278" s="115"/>
      <c r="B278" s="308" t="str">
        <f>IF(A278="","",VLOOKUP(A278,'Project Budget vs Exp'!$B$9:$G$52,2,FALSE))</f>
        <v/>
      </c>
      <c r="C278" s="117"/>
      <c r="D278" s="116"/>
      <c r="E278" s="118"/>
      <c r="F278" s="119"/>
      <c r="G278" s="120"/>
      <c r="H278" s="120"/>
      <c r="I278" s="333">
        <f t="shared" si="4"/>
        <v>0</v>
      </c>
      <c r="J278" s="331"/>
      <c r="K278" s="332">
        <f>IFERROR(SUM(C278/'Transfers of Funds'!$F$55),0)</f>
        <v>0</v>
      </c>
      <c r="L278" s="21"/>
      <c r="M278" s="47"/>
      <c r="N278" s="46"/>
    </row>
    <row r="279" spans="1:14" s="23" customFormat="1">
      <c r="A279" s="115"/>
      <c r="B279" s="308" t="str">
        <f>IF(A279="","",VLOOKUP(A279,'Project Budget vs Exp'!$B$9:$G$52,2,FALSE))</f>
        <v/>
      </c>
      <c r="C279" s="117"/>
      <c r="D279" s="116"/>
      <c r="E279" s="118"/>
      <c r="F279" s="119"/>
      <c r="G279" s="120"/>
      <c r="H279" s="120"/>
      <c r="I279" s="333">
        <f t="shared" si="4"/>
        <v>0</v>
      </c>
      <c r="J279" s="331"/>
      <c r="K279" s="332">
        <f>IFERROR(SUM(C279/'Transfers of Funds'!$F$55),0)</f>
        <v>0</v>
      </c>
      <c r="L279" s="21"/>
      <c r="M279" s="47"/>
      <c r="N279" s="46"/>
    </row>
    <row r="280" spans="1:14" s="23" customFormat="1">
      <c r="A280" s="115"/>
      <c r="B280" s="308" t="str">
        <f>IF(A280="","",VLOOKUP(A280,'Project Budget vs Exp'!$B$9:$G$52,2,FALSE))</f>
        <v/>
      </c>
      <c r="C280" s="117"/>
      <c r="D280" s="116"/>
      <c r="E280" s="118"/>
      <c r="F280" s="119"/>
      <c r="G280" s="120"/>
      <c r="H280" s="120"/>
      <c r="I280" s="333">
        <f t="shared" si="4"/>
        <v>0</v>
      </c>
      <c r="J280" s="331"/>
      <c r="K280" s="332">
        <f>IFERROR(SUM(C280/'Transfers of Funds'!$F$55),0)</f>
        <v>0</v>
      </c>
      <c r="L280" s="21"/>
      <c r="M280" s="47"/>
      <c r="N280" s="46"/>
    </row>
    <row r="281" spans="1:14" s="23" customFormat="1">
      <c r="A281" s="115"/>
      <c r="B281" s="308" t="str">
        <f>IF(A281="","",VLOOKUP(A281,'Project Budget vs Exp'!$B$9:$G$52,2,FALSE))</f>
        <v/>
      </c>
      <c r="C281" s="117"/>
      <c r="D281" s="116"/>
      <c r="E281" s="118"/>
      <c r="F281" s="119"/>
      <c r="G281" s="120"/>
      <c r="H281" s="120"/>
      <c r="I281" s="333">
        <f t="shared" si="4"/>
        <v>0</v>
      </c>
      <c r="J281" s="331"/>
      <c r="K281" s="332">
        <f>IFERROR(SUM(C281/'Transfers of Funds'!$F$55),0)</f>
        <v>0</v>
      </c>
      <c r="L281" s="21"/>
      <c r="M281" s="47"/>
      <c r="N281" s="46"/>
    </row>
    <row r="282" spans="1:14" s="23" customFormat="1">
      <c r="A282" s="115"/>
      <c r="B282" s="308" t="str">
        <f>IF(A282="","",VLOOKUP(A282,'Project Budget vs Exp'!$B$9:$G$52,2,FALSE))</f>
        <v/>
      </c>
      <c r="C282" s="117"/>
      <c r="D282" s="116"/>
      <c r="E282" s="118"/>
      <c r="F282" s="119"/>
      <c r="G282" s="120"/>
      <c r="H282" s="120"/>
      <c r="I282" s="333">
        <f t="shared" si="4"/>
        <v>0</v>
      </c>
      <c r="J282" s="331"/>
      <c r="K282" s="332">
        <f>IFERROR(SUM(C282/'Transfers of Funds'!$F$55),0)</f>
        <v>0</v>
      </c>
      <c r="L282" s="21"/>
      <c r="M282" s="47"/>
      <c r="N282" s="46"/>
    </row>
    <row r="283" spans="1:14" s="23" customFormat="1">
      <c r="A283" s="115"/>
      <c r="B283" s="308" t="str">
        <f>IF(A283="","",VLOOKUP(A283,'Project Budget vs Exp'!$B$9:$G$52,2,FALSE))</f>
        <v/>
      </c>
      <c r="C283" s="117"/>
      <c r="D283" s="116"/>
      <c r="E283" s="118"/>
      <c r="F283" s="119"/>
      <c r="G283" s="120"/>
      <c r="H283" s="120"/>
      <c r="I283" s="333">
        <f t="shared" si="4"/>
        <v>0</v>
      </c>
      <c r="J283" s="331"/>
      <c r="K283" s="332">
        <f>IFERROR(SUM(C283/'Transfers of Funds'!$F$55),0)</f>
        <v>0</v>
      </c>
      <c r="L283" s="21"/>
      <c r="M283" s="47"/>
      <c r="N283" s="46"/>
    </row>
    <row r="284" spans="1:14" s="23" customFormat="1">
      <c r="A284" s="115"/>
      <c r="B284" s="308" t="str">
        <f>IF(A284="","",VLOOKUP(A284,'Project Budget vs Exp'!$B$9:$G$52,2,FALSE))</f>
        <v/>
      </c>
      <c r="C284" s="117"/>
      <c r="D284" s="116"/>
      <c r="E284" s="118"/>
      <c r="F284" s="119"/>
      <c r="G284" s="120"/>
      <c r="H284" s="120"/>
      <c r="I284" s="333">
        <f t="shared" si="4"/>
        <v>0</v>
      </c>
      <c r="J284" s="331"/>
      <c r="K284" s="332">
        <f>IFERROR(SUM(C284/'Transfers of Funds'!$F$55),0)</f>
        <v>0</v>
      </c>
      <c r="L284" s="21"/>
      <c r="M284" s="47"/>
      <c r="N284" s="46"/>
    </row>
    <row r="285" spans="1:14" s="23" customFormat="1">
      <c r="A285" s="115"/>
      <c r="B285" s="308" t="str">
        <f>IF(A285="","",VLOOKUP(A285,'Project Budget vs Exp'!$B$9:$G$52,2,FALSE))</f>
        <v/>
      </c>
      <c r="C285" s="117"/>
      <c r="D285" s="116"/>
      <c r="E285" s="118"/>
      <c r="F285" s="119"/>
      <c r="G285" s="120"/>
      <c r="H285" s="120"/>
      <c r="I285" s="333">
        <f t="shared" si="4"/>
        <v>0</v>
      </c>
      <c r="J285" s="331"/>
      <c r="K285" s="332">
        <f>IFERROR(SUM(C285/'Transfers of Funds'!$F$55),0)</f>
        <v>0</v>
      </c>
      <c r="L285" s="21"/>
      <c r="M285" s="47"/>
      <c r="N285" s="46"/>
    </row>
    <row r="286" spans="1:14" s="23" customFormat="1">
      <c r="A286" s="115"/>
      <c r="B286" s="308" t="str">
        <f>IF(A286="","",VLOOKUP(A286,'Project Budget vs Exp'!$B$9:$G$52,2,FALSE))</f>
        <v/>
      </c>
      <c r="C286" s="117"/>
      <c r="D286" s="116"/>
      <c r="E286" s="118"/>
      <c r="F286" s="119"/>
      <c r="G286" s="120"/>
      <c r="H286" s="120"/>
      <c r="I286" s="333">
        <f t="shared" si="4"/>
        <v>0</v>
      </c>
      <c r="J286" s="331"/>
      <c r="K286" s="332">
        <f>IFERROR(SUM(C286/'Transfers of Funds'!$F$55),0)</f>
        <v>0</v>
      </c>
      <c r="L286" s="21"/>
      <c r="M286" s="47"/>
      <c r="N286" s="46"/>
    </row>
    <row r="287" spans="1:14" s="23" customFormat="1">
      <c r="A287" s="115"/>
      <c r="B287" s="308" t="str">
        <f>IF(A287="","",VLOOKUP(A287,'Project Budget vs Exp'!$B$9:$G$52,2,FALSE))</f>
        <v/>
      </c>
      <c r="C287" s="117"/>
      <c r="D287" s="116"/>
      <c r="E287" s="118"/>
      <c r="F287" s="119"/>
      <c r="G287" s="120"/>
      <c r="H287" s="120"/>
      <c r="I287" s="333">
        <f t="shared" si="4"/>
        <v>0</v>
      </c>
      <c r="J287" s="331"/>
      <c r="K287" s="332">
        <f>IFERROR(SUM(C287/'Transfers of Funds'!$F$55),0)</f>
        <v>0</v>
      </c>
      <c r="L287" s="21"/>
      <c r="M287" s="47"/>
      <c r="N287" s="46"/>
    </row>
    <row r="288" spans="1:14" s="23" customFormat="1">
      <c r="A288" s="115"/>
      <c r="B288" s="308" t="str">
        <f>IF(A288="","",VLOOKUP(A288,'Project Budget vs Exp'!$B$9:$G$52,2,FALSE))</f>
        <v/>
      </c>
      <c r="C288" s="117"/>
      <c r="D288" s="116"/>
      <c r="E288" s="118"/>
      <c r="F288" s="119"/>
      <c r="G288" s="120"/>
      <c r="H288" s="120"/>
      <c r="I288" s="333">
        <f t="shared" si="4"/>
        <v>0</v>
      </c>
      <c r="J288" s="331"/>
      <c r="K288" s="332">
        <f>IFERROR(SUM(C288/'Transfers of Funds'!$F$55),0)</f>
        <v>0</v>
      </c>
      <c r="L288" s="21"/>
      <c r="M288" s="47"/>
      <c r="N288" s="46"/>
    </row>
    <row r="289" spans="1:14" s="23" customFormat="1">
      <c r="A289" s="115"/>
      <c r="B289" s="308" t="str">
        <f>IF(A289="","",VLOOKUP(A289,'Project Budget vs Exp'!$B$9:$G$52,2,FALSE))</f>
        <v/>
      </c>
      <c r="C289" s="117"/>
      <c r="D289" s="116"/>
      <c r="E289" s="118"/>
      <c r="F289" s="119"/>
      <c r="G289" s="120"/>
      <c r="H289" s="120"/>
      <c r="I289" s="333">
        <f t="shared" si="4"/>
        <v>0</v>
      </c>
      <c r="J289" s="331"/>
      <c r="K289" s="332">
        <f>IFERROR(SUM(C289/'Transfers of Funds'!$F$55),0)</f>
        <v>0</v>
      </c>
      <c r="L289" s="21"/>
      <c r="M289" s="47"/>
      <c r="N289" s="46"/>
    </row>
    <row r="290" spans="1:14" s="23" customFormat="1">
      <c r="A290" s="115"/>
      <c r="B290" s="308" t="str">
        <f>IF(A290="","",VLOOKUP(A290,'Project Budget vs Exp'!$B$9:$G$52,2,FALSE))</f>
        <v/>
      </c>
      <c r="C290" s="117"/>
      <c r="D290" s="116"/>
      <c r="E290" s="118"/>
      <c r="F290" s="119"/>
      <c r="G290" s="120"/>
      <c r="H290" s="120"/>
      <c r="I290" s="333">
        <f t="shared" si="4"/>
        <v>0</v>
      </c>
      <c r="J290" s="331"/>
      <c r="K290" s="332">
        <f>IFERROR(SUM(C290/'Transfers of Funds'!$F$55),0)</f>
        <v>0</v>
      </c>
      <c r="L290" s="21"/>
      <c r="M290" s="47"/>
      <c r="N290" s="46"/>
    </row>
    <row r="291" spans="1:14" s="23" customFormat="1">
      <c r="A291" s="115"/>
      <c r="B291" s="308" t="str">
        <f>IF(A291="","",VLOOKUP(A291,'Project Budget vs Exp'!$B$9:$G$52,2,FALSE))</f>
        <v/>
      </c>
      <c r="C291" s="117"/>
      <c r="D291" s="116"/>
      <c r="E291" s="118"/>
      <c r="F291" s="119"/>
      <c r="G291" s="120"/>
      <c r="H291" s="120"/>
      <c r="I291" s="333">
        <f t="shared" si="4"/>
        <v>0</v>
      </c>
      <c r="J291" s="331"/>
      <c r="K291" s="332">
        <f>IFERROR(SUM(C291/'Transfers of Funds'!$F$55),0)</f>
        <v>0</v>
      </c>
      <c r="L291" s="21"/>
      <c r="M291" s="47"/>
      <c r="N291" s="46"/>
    </row>
    <row r="292" spans="1:14" s="23" customFormat="1">
      <c r="A292" s="115"/>
      <c r="B292" s="308" t="str">
        <f>IF(A292="","",VLOOKUP(A292,'Project Budget vs Exp'!$B$9:$G$52,2,FALSE))</f>
        <v/>
      </c>
      <c r="C292" s="117"/>
      <c r="D292" s="116"/>
      <c r="E292" s="118"/>
      <c r="F292" s="119"/>
      <c r="G292" s="120"/>
      <c r="H292" s="120"/>
      <c r="I292" s="333">
        <f t="shared" si="4"/>
        <v>0</v>
      </c>
      <c r="J292" s="331"/>
      <c r="K292" s="332">
        <f>IFERROR(SUM(C292/'Transfers of Funds'!$F$55),0)</f>
        <v>0</v>
      </c>
      <c r="L292" s="21"/>
      <c r="M292" s="47"/>
      <c r="N292" s="46"/>
    </row>
    <row r="293" spans="1:14" s="23" customFormat="1">
      <c r="A293" s="115"/>
      <c r="B293" s="308" t="str">
        <f>IF(A293="","",VLOOKUP(A293,'Project Budget vs Exp'!$B$9:$G$52,2,FALSE))</f>
        <v/>
      </c>
      <c r="C293" s="117"/>
      <c r="D293" s="116"/>
      <c r="E293" s="118"/>
      <c r="F293" s="119"/>
      <c r="G293" s="120"/>
      <c r="H293" s="120"/>
      <c r="I293" s="333">
        <f t="shared" si="4"/>
        <v>0</v>
      </c>
      <c r="J293" s="331"/>
      <c r="K293" s="332">
        <f>IFERROR(SUM(C293/'Transfers of Funds'!$F$55),0)</f>
        <v>0</v>
      </c>
      <c r="L293" s="21"/>
      <c r="M293" s="47"/>
      <c r="N293" s="46"/>
    </row>
    <row r="294" spans="1:14" s="23" customFormat="1">
      <c r="A294" s="115"/>
      <c r="B294" s="308" t="str">
        <f>IF(A294="","",VLOOKUP(A294,'Project Budget vs Exp'!$B$9:$G$52,2,FALSE))</f>
        <v/>
      </c>
      <c r="C294" s="117"/>
      <c r="D294" s="116"/>
      <c r="E294" s="118"/>
      <c r="F294" s="119"/>
      <c r="G294" s="120"/>
      <c r="H294" s="120"/>
      <c r="I294" s="333">
        <f t="shared" si="4"/>
        <v>0</v>
      </c>
      <c r="J294" s="331"/>
      <c r="K294" s="332">
        <f>IFERROR(SUM(C294/'Transfers of Funds'!$F$55),0)</f>
        <v>0</v>
      </c>
      <c r="L294" s="21"/>
      <c r="M294" s="47"/>
      <c r="N294" s="46"/>
    </row>
    <row r="295" spans="1:14" s="23" customFormat="1">
      <c r="A295" s="115"/>
      <c r="B295" s="308" t="str">
        <f>IF(A295="","",VLOOKUP(A295,'Project Budget vs Exp'!$B$9:$G$52,2,FALSE))</f>
        <v/>
      </c>
      <c r="C295" s="117"/>
      <c r="D295" s="116"/>
      <c r="E295" s="118"/>
      <c r="F295" s="119"/>
      <c r="G295" s="120"/>
      <c r="H295" s="120"/>
      <c r="I295" s="333">
        <f t="shared" si="4"/>
        <v>0</v>
      </c>
      <c r="J295" s="331"/>
      <c r="K295" s="332">
        <f>IFERROR(SUM(C295/'Transfers of Funds'!$F$55),0)</f>
        <v>0</v>
      </c>
      <c r="L295" s="21"/>
      <c r="M295" s="47"/>
      <c r="N295" s="46"/>
    </row>
    <row r="296" spans="1:14" s="23" customFormat="1">
      <c r="A296" s="115"/>
      <c r="B296" s="308" t="str">
        <f>IF(A296="","",VLOOKUP(A296,'Project Budget vs Exp'!$B$9:$G$52,2,FALSE))</f>
        <v/>
      </c>
      <c r="C296" s="117"/>
      <c r="D296" s="116"/>
      <c r="E296" s="118"/>
      <c r="F296" s="119"/>
      <c r="G296" s="120"/>
      <c r="H296" s="120"/>
      <c r="I296" s="333">
        <f t="shared" si="4"/>
        <v>0</v>
      </c>
      <c r="J296" s="331"/>
      <c r="K296" s="332">
        <f>IFERROR(SUM(C296/'Transfers of Funds'!$F$55),0)</f>
        <v>0</v>
      </c>
      <c r="L296" s="21"/>
      <c r="M296" s="47"/>
      <c r="N296" s="46"/>
    </row>
    <row r="297" spans="1:14" s="23" customFormat="1">
      <c r="A297" s="115"/>
      <c r="B297" s="308" t="str">
        <f>IF(A297="","",VLOOKUP(A297,'Project Budget vs Exp'!$B$9:$G$52,2,FALSE))</f>
        <v/>
      </c>
      <c r="C297" s="117"/>
      <c r="D297" s="116"/>
      <c r="E297" s="118"/>
      <c r="F297" s="119"/>
      <c r="G297" s="120"/>
      <c r="H297" s="120"/>
      <c r="I297" s="333">
        <f t="shared" si="4"/>
        <v>0</v>
      </c>
      <c r="J297" s="331"/>
      <c r="K297" s="332">
        <f>IFERROR(SUM(C297/'Transfers of Funds'!$F$55),0)</f>
        <v>0</v>
      </c>
      <c r="L297" s="21"/>
      <c r="M297" s="47"/>
      <c r="N297" s="46"/>
    </row>
    <row r="298" spans="1:14" s="23" customFormat="1">
      <c r="A298" s="115"/>
      <c r="B298" s="308" t="str">
        <f>IF(A298="","",VLOOKUP(A298,'Project Budget vs Exp'!$B$9:$G$52,2,FALSE))</f>
        <v/>
      </c>
      <c r="C298" s="117"/>
      <c r="D298" s="116"/>
      <c r="E298" s="118"/>
      <c r="F298" s="119"/>
      <c r="G298" s="120"/>
      <c r="H298" s="120"/>
      <c r="I298" s="333">
        <f t="shared" si="4"/>
        <v>0</v>
      </c>
      <c r="J298" s="331"/>
      <c r="K298" s="332">
        <f>IFERROR(SUM(C298/'Transfers of Funds'!$F$55),0)</f>
        <v>0</v>
      </c>
      <c r="L298" s="21"/>
      <c r="M298" s="47"/>
      <c r="N298" s="46"/>
    </row>
    <row r="299" spans="1:14" s="23" customFormat="1">
      <c r="A299" s="115"/>
      <c r="B299" s="308" t="str">
        <f>IF(A299="","",VLOOKUP(A299,'Project Budget vs Exp'!$B$9:$G$52,2,FALSE))</f>
        <v/>
      </c>
      <c r="C299" s="117"/>
      <c r="D299" s="116"/>
      <c r="E299" s="118"/>
      <c r="F299" s="119"/>
      <c r="G299" s="120"/>
      <c r="H299" s="120"/>
      <c r="I299" s="333">
        <f t="shared" si="4"/>
        <v>0</v>
      </c>
      <c r="J299" s="331"/>
      <c r="K299" s="332">
        <f>IFERROR(SUM(C299/'Transfers of Funds'!$F$55),0)</f>
        <v>0</v>
      </c>
      <c r="L299" s="21"/>
      <c r="M299" s="47"/>
      <c r="N299" s="46"/>
    </row>
    <row r="300" spans="1:14" s="23" customFormat="1">
      <c r="A300" s="115"/>
      <c r="B300" s="308" t="str">
        <f>IF(A300="","",VLOOKUP(A300,'Project Budget vs Exp'!$B$9:$G$52,2,FALSE))</f>
        <v/>
      </c>
      <c r="C300" s="117"/>
      <c r="D300" s="116"/>
      <c r="E300" s="118"/>
      <c r="F300" s="119"/>
      <c r="G300" s="120"/>
      <c r="H300" s="120"/>
      <c r="I300" s="333">
        <f t="shared" si="4"/>
        <v>0</v>
      </c>
      <c r="J300" s="331"/>
      <c r="K300" s="332">
        <f>IFERROR(SUM(C300/'Transfers of Funds'!$F$55),0)</f>
        <v>0</v>
      </c>
      <c r="L300" s="21"/>
      <c r="M300" s="47"/>
      <c r="N300" s="46"/>
    </row>
    <row r="301" spans="1:14" s="23" customFormat="1">
      <c r="A301" s="115"/>
      <c r="B301" s="308" t="str">
        <f>IF(A301="","",VLOOKUP(A301,'Project Budget vs Exp'!$B$9:$G$52,2,FALSE))</f>
        <v/>
      </c>
      <c r="C301" s="117"/>
      <c r="D301" s="116"/>
      <c r="E301" s="118"/>
      <c r="F301" s="119"/>
      <c r="G301" s="120"/>
      <c r="H301" s="120"/>
      <c r="I301" s="333">
        <f t="shared" si="4"/>
        <v>0</v>
      </c>
      <c r="J301" s="331"/>
      <c r="K301" s="332">
        <f>IFERROR(SUM(C301/'Transfers of Funds'!$F$55),0)</f>
        <v>0</v>
      </c>
      <c r="L301" s="21"/>
      <c r="M301" s="47"/>
      <c r="N301" s="46"/>
    </row>
    <row r="302" spans="1:14" s="23" customFormat="1">
      <c r="A302" s="115"/>
      <c r="B302" s="308" t="str">
        <f>IF(A302="","",VLOOKUP(A302,'Project Budget vs Exp'!$B$9:$G$52,2,FALSE))</f>
        <v/>
      </c>
      <c r="C302" s="117"/>
      <c r="D302" s="116"/>
      <c r="E302" s="118"/>
      <c r="F302" s="119"/>
      <c r="G302" s="120"/>
      <c r="H302" s="120"/>
      <c r="I302" s="333">
        <f t="shared" si="4"/>
        <v>0</v>
      </c>
      <c r="J302" s="331"/>
      <c r="K302" s="332">
        <f>IFERROR(SUM(C302/'Transfers of Funds'!$F$55),0)</f>
        <v>0</v>
      </c>
      <c r="L302" s="21"/>
      <c r="M302" s="47"/>
      <c r="N302" s="46"/>
    </row>
    <row r="303" spans="1:14" s="23" customFormat="1">
      <c r="A303" s="115"/>
      <c r="B303" s="308" t="str">
        <f>IF(A303="","",VLOOKUP(A303,'Project Budget vs Exp'!$B$9:$G$52,2,FALSE))</f>
        <v/>
      </c>
      <c r="C303" s="117"/>
      <c r="D303" s="116"/>
      <c r="E303" s="118"/>
      <c r="F303" s="119"/>
      <c r="G303" s="120"/>
      <c r="H303" s="120"/>
      <c r="I303" s="333">
        <f t="shared" si="4"/>
        <v>0</v>
      </c>
      <c r="J303" s="331"/>
      <c r="K303" s="332">
        <f>IFERROR(SUM(C303/'Transfers of Funds'!$F$55),0)</f>
        <v>0</v>
      </c>
      <c r="L303" s="21"/>
      <c r="M303" s="47"/>
      <c r="N303" s="46"/>
    </row>
    <row r="304" spans="1:14" s="23" customFormat="1">
      <c r="A304" s="115"/>
      <c r="B304" s="308" t="str">
        <f>IF(A304="","",VLOOKUP(A304,'Project Budget vs Exp'!$B$9:$G$52,2,FALSE))</f>
        <v/>
      </c>
      <c r="C304" s="117"/>
      <c r="D304" s="116"/>
      <c r="E304" s="118"/>
      <c r="F304" s="119"/>
      <c r="G304" s="120"/>
      <c r="H304" s="120"/>
      <c r="I304" s="333">
        <f t="shared" si="4"/>
        <v>0</v>
      </c>
      <c r="J304" s="331"/>
      <c r="K304" s="332">
        <f>IFERROR(SUM(C304/'Transfers of Funds'!$F$55),0)</f>
        <v>0</v>
      </c>
      <c r="L304" s="21"/>
      <c r="M304" s="47"/>
      <c r="N304" s="46"/>
    </row>
    <row r="305" spans="1:14" s="23" customFormat="1">
      <c r="A305" s="115"/>
      <c r="B305" s="308" t="str">
        <f>IF(A305="","",VLOOKUP(A305,'Project Budget vs Exp'!$B$9:$G$52,2,FALSE))</f>
        <v/>
      </c>
      <c r="C305" s="117"/>
      <c r="D305" s="116"/>
      <c r="E305" s="118"/>
      <c r="F305" s="119"/>
      <c r="G305" s="120"/>
      <c r="H305" s="120"/>
      <c r="I305" s="333">
        <f t="shared" si="4"/>
        <v>0</v>
      </c>
      <c r="J305" s="331"/>
      <c r="K305" s="332">
        <f>IFERROR(SUM(C305/'Transfers of Funds'!$F$55),0)</f>
        <v>0</v>
      </c>
      <c r="L305" s="21"/>
      <c r="M305" s="47"/>
      <c r="N305" s="46"/>
    </row>
    <row r="306" spans="1:14" s="23" customFormat="1">
      <c r="A306" s="115"/>
      <c r="B306" s="308" t="str">
        <f>IF(A306="","",VLOOKUP(A306,'Project Budget vs Exp'!$B$9:$G$52,2,FALSE))</f>
        <v/>
      </c>
      <c r="C306" s="117"/>
      <c r="D306" s="116"/>
      <c r="E306" s="118"/>
      <c r="F306" s="119"/>
      <c r="G306" s="120"/>
      <c r="H306" s="120"/>
      <c r="I306" s="333">
        <f t="shared" si="4"/>
        <v>0</v>
      </c>
      <c r="J306" s="331"/>
      <c r="K306" s="332">
        <f>IFERROR(SUM(C306/'Transfers of Funds'!$F$55),0)</f>
        <v>0</v>
      </c>
      <c r="L306" s="21"/>
      <c r="M306" s="47"/>
      <c r="N306" s="46"/>
    </row>
    <row r="307" spans="1:14" s="23" customFormat="1">
      <c r="A307" s="115"/>
      <c r="B307" s="308" t="str">
        <f>IF(A307="","",VLOOKUP(A307,'Project Budget vs Exp'!$B$9:$G$52,2,FALSE))</f>
        <v/>
      </c>
      <c r="C307" s="117"/>
      <c r="D307" s="116"/>
      <c r="E307" s="118"/>
      <c r="F307" s="119"/>
      <c r="G307" s="120"/>
      <c r="H307" s="120"/>
      <c r="I307" s="333">
        <f t="shared" si="4"/>
        <v>0</v>
      </c>
      <c r="J307" s="331"/>
      <c r="K307" s="332">
        <f>IFERROR(SUM(C307/'Transfers of Funds'!$F$55),0)</f>
        <v>0</v>
      </c>
      <c r="L307" s="21"/>
      <c r="M307" s="47"/>
      <c r="N307" s="46"/>
    </row>
    <row r="308" spans="1:14" s="23" customFormat="1">
      <c r="A308" s="115"/>
      <c r="B308" s="308" t="str">
        <f>IF(A308="","",VLOOKUP(A308,'Project Budget vs Exp'!$B$9:$G$52,2,FALSE))</f>
        <v/>
      </c>
      <c r="C308" s="117"/>
      <c r="D308" s="116"/>
      <c r="E308" s="118"/>
      <c r="F308" s="119"/>
      <c r="G308" s="120"/>
      <c r="H308" s="120"/>
      <c r="I308" s="333">
        <f t="shared" si="4"/>
        <v>0</v>
      </c>
      <c r="J308" s="331"/>
      <c r="K308" s="332">
        <f>IFERROR(SUM(C308/'Transfers of Funds'!$F$55),0)</f>
        <v>0</v>
      </c>
      <c r="L308" s="21"/>
      <c r="M308" s="47"/>
      <c r="N308" s="46"/>
    </row>
    <row r="309" spans="1:14" s="23" customFormat="1">
      <c r="A309" s="115"/>
      <c r="B309" s="308" t="str">
        <f>IF(A309="","",VLOOKUP(A309,'Project Budget vs Exp'!$B$9:$G$52,2,FALSE))</f>
        <v/>
      </c>
      <c r="C309" s="117"/>
      <c r="D309" s="116"/>
      <c r="E309" s="118"/>
      <c r="F309" s="119"/>
      <c r="G309" s="120"/>
      <c r="H309" s="120"/>
      <c r="I309" s="333">
        <f t="shared" si="4"/>
        <v>0</v>
      </c>
      <c r="J309" s="331"/>
      <c r="K309" s="332">
        <f>IFERROR(SUM(C309/'Transfers of Funds'!$F$55),0)</f>
        <v>0</v>
      </c>
      <c r="L309" s="21"/>
      <c r="M309" s="47"/>
      <c r="N309" s="46"/>
    </row>
    <row r="310" spans="1:14" s="23" customFormat="1">
      <c r="A310" s="115"/>
      <c r="B310" s="308" t="str">
        <f>IF(A310="","",VLOOKUP(A310,'Project Budget vs Exp'!$B$9:$G$52,2,FALSE))</f>
        <v/>
      </c>
      <c r="C310" s="117"/>
      <c r="D310" s="116"/>
      <c r="E310" s="118"/>
      <c r="F310" s="119"/>
      <c r="G310" s="120"/>
      <c r="H310" s="120"/>
      <c r="I310" s="333">
        <f t="shared" si="4"/>
        <v>0</v>
      </c>
      <c r="J310" s="331"/>
      <c r="K310" s="332">
        <f>IFERROR(SUM(C310/'Transfers of Funds'!$F$55),0)</f>
        <v>0</v>
      </c>
      <c r="L310" s="21"/>
      <c r="M310" s="47"/>
      <c r="N310" s="46"/>
    </row>
    <row r="311" spans="1:14" s="23" customFormat="1">
      <c r="A311" s="115"/>
      <c r="B311" s="308" t="str">
        <f>IF(A311="","",VLOOKUP(A311,'Project Budget vs Exp'!$B$9:$G$52,2,FALSE))</f>
        <v/>
      </c>
      <c r="C311" s="117"/>
      <c r="D311" s="116"/>
      <c r="E311" s="118"/>
      <c r="F311" s="119"/>
      <c r="G311" s="120"/>
      <c r="H311" s="120"/>
      <c r="I311" s="333">
        <f t="shared" si="4"/>
        <v>0</v>
      </c>
      <c r="J311" s="331"/>
      <c r="K311" s="332">
        <f>IFERROR(SUM(C311/'Transfers of Funds'!$F$55),0)</f>
        <v>0</v>
      </c>
      <c r="L311" s="21"/>
      <c r="M311" s="47"/>
      <c r="N311" s="46"/>
    </row>
    <row r="312" spans="1:14" s="23" customFormat="1">
      <c r="A312" s="115"/>
      <c r="B312" s="308" t="str">
        <f>IF(A312="","",VLOOKUP(A312,'Project Budget vs Exp'!$B$9:$G$52,2,FALSE))</f>
        <v/>
      </c>
      <c r="C312" s="117"/>
      <c r="D312" s="116"/>
      <c r="E312" s="118"/>
      <c r="F312" s="119"/>
      <c r="G312" s="120"/>
      <c r="H312" s="120"/>
      <c r="I312" s="333">
        <f t="shared" si="4"/>
        <v>0</v>
      </c>
      <c r="J312" s="331"/>
      <c r="K312" s="332">
        <f>IFERROR(SUM(C312/'Transfers of Funds'!$F$55),0)</f>
        <v>0</v>
      </c>
      <c r="L312" s="21"/>
      <c r="M312" s="47"/>
      <c r="N312" s="46"/>
    </row>
    <row r="313" spans="1:14" s="23" customFormat="1">
      <c r="A313" s="115"/>
      <c r="B313" s="308" t="str">
        <f>IF(A313="","",VLOOKUP(A313,'Project Budget vs Exp'!$B$9:$G$52,2,FALSE))</f>
        <v/>
      </c>
      <c r="C313" s="117"/>
      <c r="D313" s="116"/>
      <c r="E313" s="118"/>
      <c r="F313" s="119"/>
      <c r="G313" s="120"/>
      <c r="H313" s="120"/>
      <c r="I313" s="333">
        <f t="shared" si="4"/>
        <v>0</v>
      </c>
      <c r="J313" s="331"/>
      <c r="K313" s="332">
        <f>IFERROR(SUM(C313/'Transfers of Funds'!$F$55),0)</f>
        <v>0</v>
      </c>
      <c r="L313" s="21"/>
      <c r="M313" s="47"/>
      <c r="N313" s="46"/>
    </row>
    <row r="314" spans="1:14" s="23" customFormat="1">
      <c r="A314" s="115"/>
      <c r="B314" s="308" t="str">
        <f>IF(A314="","",VLOOKUP(A314,'Project Budget vs Exp'!$B$9:$G$52,2,FALSE))</f>
        <v/>
      </c>
      <c r="C314" s="117"/>
      <c r="D314" s="116"/>
      <c r="E314" s="118"/>
      <c r="F314" s="119"/>
      <c r="G314" s="120"/>
      <c r="H314" s="120"/>
      <c r="I314" s="333">
        <f t="shared" si="4"/>
        <v>0</v>
      </c>
      <c r="J314" s="331"/>
      <c r="K314" s="332">
        <f>IFERROR(SUM(C314/'Transfers of Funds'!$F$55),0)</f>
        <v>0</v>
      </c>
      <c r="L314" s="21"/>
      <c r="M314" s="47"/>
      <c r="N314" s="46"/>
    </row>
    <row r="315" spans="1:14" s="23" customFormat="1">
      <c r="A315" s="115"/>
      <c r="B315" s="308" t="str">
        <f>IF(A315="","",VLOOKUP(A315,'Project Budget vs Exp'!$B$9:$G$52,2,FALSE))</f>
        <v/>
      </c>
      <c r="C315" s="117"/>
      <c r="D315" s="116"/>
      <c r="E315" s="118"/>
      <c r="F315" s="119"/>
      <c r="G315" s="120"/>
      <c r="H315" s="120"/>
      <c r="I315" s="333">
        <f t="shared" si="4"/>
        <v>0</v>
      </c>
      <c r="J315" s="331"/>
      <c r="K315" s="332">
        <f>IFERROR(SUM(C315/'Transfers of Funds'!$F$55),0)</f>
        <v>0</v>
      </c>
      <c r="L315" s="21"/>
      <c r="M315" s="47"/>
      <c r="N315" s="46"/>
    </row>
    <row r="316" spans="1:14" s="23" customFormat="1">
      <c r="A316" s="115"/>
      <c r="B316" s="308" t="str">
        <f>IF(A316="","",VLOOKUP(A316,'Project Budget vs Exp'!$B$9:$G$52,2,FALSE))</f>
        <v/>
      </c>
      <c r="C316" s="117"/>
      <c r="D316" s="116"/>
      <c r="E316" s="118"/>
      <c r="F316" s="119"/>
      <c r="G316" s="120"/>
      <c r="H316" s="120"/>
      <c r="I316" s="333">
        <f t="shared" si="4"/>
        <v>0</v>
      </c>
      <c r="J316" s="331"/>
      <c r="K316" s="332">
        <f>IFERROR(SUM(C316/'Transfers of Funds'!$F$55),0)</f>
        <v>0</v>
      </c>
      <c r="L316" s="21"/>
      <c r="M316" s="47"/>
      <c r="N316" s="46"/>
    </row>
    <row r="317" spans="1:14" s="23" customFormat="1">
      <c r="A317" s="115"/>
      <c r="B317" s="308" t="str">
        <f>IF(A317="","",VLOOKUP(A317,'Project Budget vs Exp'!$B$9:$G$52,2,FALSE))</f>
        <v/>
      </c>
      <c r="C317" s="117"/>
      <c r="D317" s="116"/>
      <c r="E317" s="118"/>
      <c r="F317" s="119"/>
      <c r="G317" s="120"/>
      <c r="H317" s="120"/>
      <c r="I317" s="333">
        <f t="shared" si="4"/>
        <v>0</v>
      </c>
      <c r="J317" s="331"/>
      <c r="K317" s="332">
        <f>IFERROR(SUM(C317/'Transfers of Funds'!$F$55),0)</f>
        <v>0</v>
      </c>
      <c r="L317" s="21"/>
      <c r="M317" s="47"/>
      <c r="N317" s="46"/>
    </row>
    <row r="318" spans="1:14" s="23" customFormat="1">
      <c r="A318" s="115"/>
      <c r="B318" s="308" t="str">
        <f>IF(A318="","",VLOOKUP(A318,'Project Budget vs Exp'!$B$9:$G$52,2,FALSE))</f>
        <v/>
      </c>
      <c r="C318" s="117"/>
      <c r="D318" s="116"/>
      <c r="E318" s="118"/>
      <c r="F318" s="119"/>
      <c r="G318" s="120"/>
      <c r="H318" s="120"/>
      <c r="I318" s="333">
        <f t="shared" si="4"/>
        <v>0</v>
      </c>
      <c r="J318" s="331"/>
      <c r="K318" s="332">
        <f>IFERROR(SUM(C318/'Transfers of Funds'!$F$55),0)</f>
        <v>0</v>
      </c>
      <c r="L318" s="21"/>
      <c r="M318" s="47"/>
      <c r="N318" s="46"/>
    </row>
    <row r="319" spans="1:14" s="23" customFormat="1">
      <c r="A319" s="115"/>
      <c r="B319" s="308" t="str">
        <f>IF(A319="","",VLOOKUP(A319,'Project Budget vs Exp'!$B$9:$G$52,2,FALSE))</f>
        <v/>
      </c>
      <c r="C319" s="117"/>
      <c r="D319" s="116"/>
      <c r="E319" s="118"/>
      <c r="F319" s="119"/>
      <c r="G319" s="120"/>
      <c r="H319" s="120"/>
      <c r="I319" s="333">
        <f t="shared" si="4"/>
        <v>0</v>
      </c>
      <c r="J319" s="331"/>
      <c r="K319" s="332">
        <f>IFERROR(SUM(C319/'Transfers of Funds'!$F$55),0)</f>
        <v>0</v>
      </c>
      <c r="L319" s="21"/>
      <c r="M319" s="47"/>
      <c r="N319" s="46"/>
    </row>
    <row r="320" spans="1:14" s="23" customFormat="1">
      <c r="A320" s="115"/>
      <c r="B320" s="308" t="str">
        <f>IF(A320="","",VLOOKUP(A320,'Project Budget vs Exp'!$B$9:$G$52,2,FALSE))</f>
        <v/>
      </c>
      <c r="C320" s="117"/>
      <c r="D320" s="116"/>
      <c r="E320" s="118"/>
      <c r="F320" s="119"/>
      <c r="G320" s="120"/>
      <c r="H320" s="120"/>
      <c r="I320" s="333">
        <f t="shared" si="4"/>
        <v>0</v>
      </c>
      <c r="J320" s="331"/>
      <c r="K320" s="332">
        <f>IFERROR(SUM(C320/'Transfers of Funds'!$F$55),0)</f>
        <v>0</v>
      </c>
      <c r="L320" s="21"/>
      <c r="M320" s="47"/>
      <c r="N320" s="46"/>
    </row>
    <row r="321" spans="1:14" s="23" customFormat="1">
      <c r="A321" s="115"/>
      <c r="B321" s="308" t="str">
        <f>IF(A321="","",VLOOKUP(A321,'Project Budget vs Exp'!$B$9:$G$52,2,FALSE))</f>
        <v/>
      </c>
      <c r="C321" s="117"/>
      <c r="D321" s="116"/>
      <c r="E321" s="118"/>
      <c r="F321" s="119"/>
      <c r="G321" s="120"/>
      <c r="H321" s="120"/>
      <c r="I321" s="333">
        <f t="shared" si="4"/>
        <v>0</v>
      </c>
      <c r="J321" s="331"/>
      <c r="K321" s="332">
        <f>IFERROR(SUM(C321/'Transfers of Funds'!$F$55),0)</f>
        <v>0</v>
      </c>
      <c r="L321" s="21"/>
      <c r="M321" s="47"/>
      <c r="N321" s="46"/>
    </row>
    <row r="322" spans="1:14" s="23" customFormat="1">
      <c r="A322" s="115"/>
      <c r="B322" s="308" t="str">
        <f>IF(A322="","",VLOOKUP(A322,'Project Budget vs Exp'!$B$9:$G$52,2,FALSE))</f>
        <v/>
      </c>
      <c r="C322" s="117"/>
      <c r="D322" s="116"/>
      <c r="E322" s="118"/>
      <c r="F322" s="119"/>
      <c r="G322" s="120"/>
      <c r="H322" s="120"/>
      <c r="I322" s="333">
        <f t="shared" si="4"/>
        <v>0</v>
      </c>
      <c r="J322" s="331"/>
      <c r="K322" s="332">
        <f>IFERROR(SUM(C322/'Transfers of Funds'!$F$55),0)</f>
        <v>0</v>
      </c>
      <c r="L322" s="21"/>
      <c r="M322" s="47"/>
      <c r="N322" s="46"/>
    </row>
    <row r="323" spans="1:14" s="23" customFormat="1">
      <c r="A323" s="115"/>
      <c r="B323" s="308" t="str">
        <f>IF(A323="","",VLOOKUP(A323,'Project Budget vs Exp'!$B$9:$G$52,2,FALSE))</f>
        <v/>
      </c>
      <c r="C323" s="117"/>
      <c r="D323" s="116"/>
      <c r="E323" s="118"/>
      <c r="F323" s="119"/>
      <c r="G323" s="120"/>
      <c r="H323" s="120"/>
      <c r="I323" s="333">
        <f t="shared" si="4"/>
        <v>0</v>
      </c>
      <c r="J323" s="331"/>
      <c r="K323" s="332">
        <f>IFERROR(SUM(C323/'Transfers of Funds'!$F$55),0)</f>
        <v>0</v>
      </c>
      <c r="L323" s="21"/>
      <c r="M323" s="47"/>
      <c r="N323" s="46"/>
    </row>
    <row r="324" spans="1:14" s="23" customFormat="1">
      <c r="A324" s="115"/>
      <c r="B324" s="308" t="str">
        <f>IF(A324="","",VLOOKUP(A324,'Project Budget vs Exp'!$B$9:$G$52,2,FALSE))</f>
        <v/>
      </c>
      <c r="C324" s="117"/>
      <c r="D324" s="116"/>
      <c r="E324" s="118"/>
      <c r="F324" s="119"/>
      <c r="G324" s="120"/>
      <c r="H324" s="120"/>
      <c r="I324" s="333">
        <f t="shared" si="4"/>
        <v>0</v>
      </c>
      <c r="J324" s="331"/>
      <c r="K324" s="332">
        <f>IFERROR(SUM(C324/'Transfers of Funds'!$F$55),0)</f>
        <v>0</v>
      </c>
      <c r="L324" s="21"/>
      <c r="M324" s="47"/>
      <c r="N324" s="46"/>
    </row>
    <row r="325" spans="1:14" s="23" customFormat="1">
      <c r="A325" s="115"/>
      <c r="B325" s="308" t="str">
        <f>IF(A325="","",VLOOKUP(A325,'Project Budget vs Exp'!$B$9:$G$52,2,FALSE))</f>
        <v/>
      </c>
      <c r="C325" s="117"/>
      <c r="D325" s="116"/>
      <c r="E325" s="118"/>
      <c r="F325" s="119"/>
      <c r="G325" s="120"/>
      <c r="H325" s="120"/>
      <c r="I325" s="333">
        <f t="shared" si="4"/>
        <v>0</v>
      </c>
      <c r="J325" s="331"/>
      <c r="K325" s="332">
        <f>IFERROR(SUM(C325/'Transfers of Funds'!$F$55),0)</f>
        <v>0</v>
      </c>
      <c r="L325" s="21"/>
      <c r="M325" s="47"/>
      <c r="N325" s="46"/>
    </row>
    <row r="326" spans="1:14" s="23" customFormat="1">
      <c r="A326" s="115"/>
      <c r="B326" s="308" t="str">
        <f>IF(A326="","",VLOOKUP(A326,'Project Budget vs Exp'!$B$9:$G$52,2,FALSE))</f>
        <v/>
      </c>
      <c r="C326" s="117"/>
      <c r="D326" s="116"/>
      <c r="E326" s="118"/>
      <c r="F326" s="119"/>
      <c r="G326" s="120"/>
      <c r="H326" s="120"/>
      <c r="I326" s="333">
        <f t="shared" si="4"/>
        <v>0</v>
      </c>
      <c r="J326" s="331"/>
      <c r="K326" s="332">
        <f>IFERROR(SUM(C326/'Transfers of Funds'!$F$55),0)</f>
        <v>0</v>
      </c>
      <c r="L326" s="21"/>
      <c r="M326" s="47"/>
      <c r="N326" s="46"/>
    </row>
    <row r="327" spans="1:14" s="23" customFormat="1">
      <c r="A327" s="115"/>
      <c r="B327" s="308" t="str">
        <f>IF(A327="","",VLOOKUP(A327,'Project Budget vs Exp'!$B$9:$G$52,2,FALSE))</f>
        <v/>
      </c>
      <c r="C327" s="117"/>
      <c r="D327" s="116"/>
      <c r="E327" s="118"/>
      <c r="F327" s="119"/>
      <c r="G327" s="120"/>
      <c r="H327" s="120"/>
      <c r="I327" s="333">
        <f t="shared" si="4"/>
        <v>0</v>
      </c>
      <c r="J327" s="331"/>
      <c r="K327" s="332">
        <f>IFERROR(SUM(C327/'Transfers of Funds'!$F$55),0)</f>
        <v>0</v>
      </c>
      <c r="L327" s="21"/>
      <c r="M327" s="47"/>
      <c r="N327" s="46"/>
    </row>
    <row r="328" spans="1:14" s="23" customFormat="1">
      <c r="A328" s="115"/>
      <c r="B328" s="308" t="str">
        <f>IF(A328="","",VLOOKUP(A328,'Project Budget vs Exp'!$B$9:$G$52,2,FALSE))</f>
        <v/>
      </c>
      <c r="C328" s="117"/>
      <c r="D328" s="116"/>
      <c r="E328" s="118"/>
      <c r="F328" s="119"/>
      <c r="G328" s="120"/>
      <c r="H328" s="120"/>
      <c r="I328" s="333">
        <f t="shared" si="4"/>
        <v>0</v>
      </c>
      <c r="J328" s="331"/>
      <c r="K328" s="332">
        <f>IFERROR(SUM(C328/'Transfers of Funds'!$F$55),0)</f>
        <v>0</v>
      </c>
      <c r="L328" s="21"/>
      <c r="M328" s="47"/>
      <c r="N328" s="46"/>
    </row>
    <row r="329" spans="1:14" s="23" customFormat="1">
      <c r="A329" s="115"/>
      <c r="B329" s="308" t="str">
        <f>IF(A329="","",VLOOKUP(A329,'Project Budget vs Exp'!$B$9:$G$52,2,FALSE))</f>
        <v/>
      </c>
      <c r="C329" s="117"/>
      <c r="D329" s="116"/>
      <c r="E329" s="118"/>
      <c r="F329" s="119"/>
      <c r="G329" s="120"/>
      <c r="H329" s="120"/>
      <c r="I329" s="333">
        <f t="shared" si="4"/>
        <v>0</v>
      </c>
      <c r="J329" s="331"/>
      <c r="K329" s="332">
        <f>IFERROR(SUM(C329/'Transfers of Funds'!$F$55),0)</f>
        <v>0</v>
      </c>
      <c r="L329" s="21"/>
      <c r="M329" s="47"/>
      <c r="N329" s="46"/>
    </row>
    <row r="330" spans="1:14" s="23" customFormat="1">
      <c r="A330" s="115"/>
      <c r="B330" s="308" t="str">
        <f>IF(A330="","",VLOOKUP(A330,'Project Budget vs Exp'!$B$9:$G$52,2,FALSE))</f>
        <v/>
      </c>
      <c r="C330" s="117"/>
      <c r="D330" s="116"/>
      <c r="E330" s="118"/>
      <c r="F330" s="119"/>
      <c r="G330" s="120"/>
      <c r="H330" s="120"/>
      <c r="I330" s="333">
        <f t="shared" si="4"/>
        <v>0</v>
      </c>
      <c r="J330" s="331"/>
      <c r="K330" s="332">
        <f>IFERROR(SUM(C330/'Transfers of Funds'!$F$55),0)</f>
        <v>0</v>
      </c>
      <c r="L330" s="21"/>
      <c r="M330" s="47"/>
      <c r="N330" s="46"/>
    </row>
    <row r="331" spans="1:14" s="23" customFormat="1">
      <c r="A331" s="115"/>
      <c r="B331" s="308" t="str">
        <f>IF(A331="","",VLOOKUP(A331,'Project Budget vs Exp'!$B$9:$G$52,2,FALSE))</f>
        <v/>
      </c>
      <c r="C331" s="117"/>
      <c r="D331" s="116"/>
      <c r="E331" s="118"/>
      <c r="F331" s="119"/>
      <c r="G331" s="120"/>
      <c r="H331" s="120"/>
      <c r="I331" s="333">
        <f t="shared" si="4"/>
        <v>0</v>
      </c>
      <c r="J331" s="331"/>
      <c r="K331" s="332">
        <f>IFERROR(SUM(C331/'Transfers of Funds'!$F$55),0)</f>
        <v>0</v>
      </c>
      <c r="L331" s="21"/>
      <c r="M331" s="47"/>
      <c r="N331" s="46"/>
    </row>
    <row r="332" spans="1:14" s="23" customFormat="1">
      <c r="A332" s="115"/>
      <c r="B332" s="308" t="str">
        <f>IF(A332="","",VLOOKUP(A332,'Project Budget vs Exp'!$B$9:$G$52,2,FALSE))</f>
        <v/>
      </c>
      <c r="C332" s="117"/>
      <c r="D332" s="116"/>
      <c r="E332" s="118"/>
      <c r="F332" s="119"/>
      <c r="G332" s="120"/>
      <c r="H332" s="120"/>
      <c r="I332" s="333">
        <f t="shared" ref="I332:I395" si="5">IF(OR(F$4="EUR",F$4="USD",F$4="GBP",F$4="CAD",F$4="NZD",F$4="AUD"),K332,C332)</f>
        <v>0</v>
      </c>
      <c r="J332" s="331"/>
      <c r="K332" s="332">
        <f>IFERROR(SUM(C332/'Transfers of Funds'!$F$55),0)</f>
        <v>0</v>
      </c>
      <c r="L332" s="21"/>
      <c r="M332" s="47"/>
      <c r="N332" s="46"/>
    </row>
    <row r="333" spans="1:14" s="23" customFormat="1">
      <c r="A333" s="115"/>
      <c r="B333" s="308" t="str">
        <f>IF(A333="","",VLOOKUP(A333,'Project Budget vs Exp'!$B$9:$G$52,2,FALSE))</f>
        <v/>
      </c>
      <c r="C333" s="117"/>
      <c r="D333" s="116"/>
      <c r="E333" s="118"/>
      <c r="F333" s="119"/>
      <c r="G333" s="120"/>
      <c r="H333" s="120"/>
      <c r="I333" s="333">
        <f t="shared" si="5"/>
        <v>0</v>
      </c>
      <c r="J333" s="331"/>
      <c r="K333" s="332">
        <f>IFERROR(SUM(C333/'Transfers of Funds'!$F$55),0)</f>
        <v>0</v>
      </c>
      <c r="L333" s="21"/>
      <c r="M333" s="47"/>
      <c r="N333" s="46"/>
    </row>
    <row r="334" spans="1:14" s="23" customFormat="1">
      <c r="A334" s="115"/>
      <c r="B334" s="308" t="str">
        <f>IF(A334="","",VLOOKUP(A334,'Project Budget vs Exp'!$B$9:$G$52,2,FALSE))</f>
        <v/>
      </c>
      <c r="C334" s="117"/>
      <c r="D334" s="116"/>
      <c r="E334" s="118"/>
      <c r="F334" s="119"/>
      <c r="G334" s="120"/>
      <c r="H334" s="120"/>
      <c r="I334" s="333">
        <f t="shared" si="5"/>
        <v>0</v>
      </c>
      <c r="J334" s="331"/>
      <c r="K334" s="332">
        <f>IFERROR(SUM(C334/'Transfers of Funds'!$F$55),0)</f>
        <v>0</v>
      </c>
      <c r="L334" s="21"/>
      <c r="M334" s="47"/>
      <c r="N334" s="46"/>
    </row>
    <row r="335" spans="1:14" s="23" customFormat="1">
      <c r="A335" s="115"/>
      <c r="B335" s="308" t="str">
        <f>IF(A335="","",VLOOKUP(A335,'Project Budget vs Exp'!$B$9:$G$52,2,FALSE))</f>
        <v/>
      </c>
      <c r="C335" s="117"/>
      <c r="D335" s="116"/>
      <c r="E335" s="118"/>
      <c r="F335" s="119"/>
      <c r="G335" s="120"/>
      <c r="H335" s="120"/>
      <c r="I335" s="333">
        <f t="shared" si="5"/>
        <v>0</v>
      </c>
      <c r="J335" s="331"/>
      <c r="K335" s="332">
        <f>IFERROR(SUM(C335/'Transfers of Funds'!$F$55),0)</f>
        <v>0</v>
      </c>
      <c r="L335" s="21"/>
      <c r="M335" s="47"/>
      <c r="N335" s="46"/>
    </row>
    <row r="336" spans="1:14" s="23" customFormat="1">
      <c r="A336" s="115"/>
      <c r="B336" s="308" t="str">
        <f>IF(A336="","",VLOOKUP(A336,'Project Budget vs Exp'!$B$9:$G$52,2,FALSE))</f>
        <v/>
      </c>
      <c r="C336" s="117"/>
      <c r="D336" s="116"/>
      <c r="E336" s="118"/>
      <c r="F336" s="119"/>
      <c r="G336" s="120"/>
      <c r="H336" s="120"/>
      <c r="I336" s="333">
        <f t="shared" si="5"/>
        <v>0</v>
      </c>
      <c r="J336" s="331"/>
      <c r="K336" s="332">
        <f>IFERROR(SUM(C336/'Transfers of Funds'!$F$55),0)</f>
        <v>0</v>
      </c>
      <c r="L336" s="21"/>
      <c r="M336" s="47"/>
      <c r="N336" s="46"/>
    </row>
    <row r="337" spans="1:14" s="23" customFormat="1">
      <c r="A337" s="115"/>
      <c r="B337" s="308" t="str">
        <f>IF(A337="","",VLOOKUP(A337,'Project Budget vs Exp'!$B$9:$G$52,2,FALSE))</f>
        <v/>
      </c>
      <c r="C337" s="117"/>
      <c r="D337" s="116"/>
      <c r="E337" s="118"/>
      <c r="F337" s="119"/>
      <c r="G337" s="120"/>
      <c r="H337" s="120"/>
      <c r="I337" s="333">
        <f t="shared" si="5"/>
        <v>0</v>
      </c>
      <c r="J337" s="331"/>
      <c r="K337" s="332">
        <f>IFERROR(SUM(C337/'Transfers of Funds'!$F$55),0)</f>
        <v>0</v>
      </c>
      <c r="L337" s="21"/>
      <c r="M337" s="47"/>
      <c r="N337" s="46"/>
    </row>
    <row r="338" spans="1:14" s="23" customFormat="1">
      <c r="A338" s="115"/>
      <c r="B338" s="308" t="str">
        <f>IF(A338="","",VLOOKUP(A338,'Project Budget vs Exp'!$B$9:$G$52,2,FALSE))</f>
        <v/>
      </c>
      <c r="C338" s="117"/>
      <c r="D338" s="116"/>
      <c r="E338" s="118"/>
      <c r="F338" s="119"/>
      <c r="G338" s="120"/>
      <c r="H338" s="120"/>
      <c r="I338" s="333">
        <f t="shared" si="5"/>
        <v>0</v>
      </c>
      <c r="J338" s="331"/>
      <c r="K338" s="332">
        <f>IFERROR(SUM(C338/'Transfers of Funds'!$F$55),0)</f>
        <v>0</v>
      </c>
      <c r="L338" s="21"/>
      <c r="M338" s="47"/>
      <c r="N338" s="46"/>
    </row>
    <row r="339" spans="1:14" s="23" customFormat="1">
      <c r="A339" s="115"/>
      <c r="B339" s="308" t="str">
        <f>IF(A339="","",VLOOKUP(A339,'Project Budget vs Exp'!$B$9:$G$52,2,FALSE))</f>
        <v/>
      </c>
      <c r="C339" s="117"/>
      <c r="D339" s="116"/>
      <c r="E339" s="118"/>
      <c r="F339" s="119"/>
      <c r="G339" s="120"/>
      <c r="H339" s="120"/>
      <c r="I339" s="333">
        <f t="shared" si="5"/>
        <v>0</v>
      </c>
      <c r="J339" s="331"/>
      <c r="K339" s="332">
        <f>IFERROR(SUM(C339/'Transfers of Funds'!$F$55),0)</f>
        <v>0</v>
      </c>
      <c r="L339" s="21"/>
      <c r="M339" s="47"/>
      <c r="N339" s="46"/>
    </row>
    <row r="340" spans="1:14" s="23" customFormat="1">
      <c r="A340" s="115"/>
      <c r="B340" s="308" t="str">
        <f>IF(A340="","",VLOOKUP(A340,'Project Budget vs Exp'!$B$9:$G$52,2,FALSE))</f>
        <v/>
      </c>
      <c r="C340" s="117"/>
      <c r="D340" s="116"/>
      <c r="E340" s="118"/>
      <c r="F340" s="119"/>
      <c r="G340" s="120"/>
      <c r="H340" s="120"/>
      <c r="I340" s="333">
        <f t="shared" si="5"/>
        <v>0</v>
      </c>
      <c r="J340" s="331"/>
      <c r="K340" s="332">
        <f>IFERROR(SUM(C340/'Transfers of Funds'!$F$55),0)</f>
        <v>0</v>
      </c>
      <c r="L340" s="21"/>
      <c r="M340" s="47"/>
      <c r="N340" s="46"/>
    </row>
    <row r="341" spans="1:14" s="23" customFormat="1">
      <c r="A341" s="115"/>
      <c r="B341" s="308" t="str">
        <f>IF(A341="","",VLOOKUP(A341,'Project Budget vs Exp'!$B$9:$G$52,2,FALSE))</f>
        <v/>
      </c>
      <c r="C341" s="117"/>
      <c r="D341" s="116"/>
      <c r="E341" s="118"/>
      <c r="F341" s="119"/>
      <c r="G341" s="120"/>
      <c r="H341" s="120"/>
      <c r="I341" s="333">
        <f t="shared" si="5"/>
        <v>0</v>
      </c>
      <c r="J341" s="331"/>
      <c r="K341" s="332">
        <f>IFERROR(SUM(C341/'Transfers of Funds'!$F$55),0)</f>
        <v>0</v>
      </c>
      <c r="L341" s="21"/>
      <c r="M341" s="47"/>
      <c r="N341" s="46"/>
    </row>
    <row r="342" spans="1:14" s="23" customFormat="1">
      <c r="A342" s="115"/>
      <c r="B342" s="308" t="str">
        <f>IF(A342="","",VLOOKUP(A342,'Project Budget vs Exp'!$B$9:$G$52,2,FALSE))</f>
        <v/>
      </c>
      <c r="C342" s="117"/>
      <c r="D342" s="116"/>
      <c r="E342" s="118"/>
      <c r="F342" s="119"/>
      <c r="G342" s="120"/>
      <c r="H342" s="120"/>
      <c r="I342" s="333">
        <f t="shared" si="5"/>
        <v>0</v>
      </c>
      <c r="J342" s="331"/>
      <c r="K342" s="332">
        <f>IFERROR(SUM(C342/'Transfers of Funds'!$F$55),0)</f>
        <v>0</v>
      </c>
      <c r="L342" s="21"/>
      <c r="M342" s="47"/>
      <c r="N342" s="46"/>
    </row>
    <row r="343" spans="1:14" s="23" customFormat="1">
      <c r="A343" s="115"/>
      <c r="B343" s="308" t="str">
        <f>IF(A343="","",VLOOKUP(A343,'Project Budget vs Exp'!$B$9:$G$52,2,FALSE))</f>
        <v/>
      </c>
      <c r="C343" s="117"/>
      <c r="D343" s="116"/>
      <c r="E343" s="118"/>
      <c r="F343" s="119"/>
      <c r="G343" s="120"/>
      <c r="H343" s="120"/>
      <c r="I343" s="333">
        <f t="shared" si="5"/>
        <v>0</v>
      </c>
      <c r="J343" s="331"/>
      <c r="K343" s="332">
        <f>IFERROR(SUM(C343/'Transfers of Funds'!$F$55),0)</f>
        <v>0</v>
      </c>
      <c r="L343" s="21"/>
      <c r="M343" s="47"/>
      <c r="N343" s="46"/>
    </row>
    <row r="344" spans="1:14" s="23" customFormat="1">
      <c r="A344" s="115"/>
      <c r="B344" s="308" t="str">
        <f>IF(A344="","",VLOOKUP(A344,'Project Budget vs Exp'!$B$9:$G$52,2,FALSE))</f>
        <v/>
      </c>
      <c r="C344" s="117"/>
      <c r="D344" s="116"/>
      <c r="E344" s="118"/>
      <c r="F344" s="119"/>
      <c r="G344" s="120"/>
      <c r="H344" s="120"/>
      <c r="I344" s="333">
        <f t="shared" si="5"/>
        <v>0</v>
      </c>
      <c r="J344" s="331"/>
      <c r="K344" s="332">
        <f>IFERROR(SUM(C344/'Transfers of Funds'!$F$55),0)</f>
        <v>0</v>
      </c>
      <c r="L344" s="21"/>
      <c r="M344" s="47"/>
      <c r="N344" s="46"/>
    </row>
    <row r="345" spans="1:14" s="23" customFormat="1">
      <c r="A345" s="115"/>
      <c r="B345" s="308" t="str">
        <f>IF(A345="","",VLOOKUP(A345,'Project Budget vs Exp'!$B$9:$G$52,2,FALSE))</f>
        <v/>
      </c>
      <c r="C345" s="117"/>
      <c r="D345" s="116"/>
      <c r="E345" s="118"/>
      <c r="F345" s="119"/>
      <c r="G345" s="120"/>
      <c r="H345" s="120"/>
      <c r="I345" s="333">
        <f t="shared" si="5"/>
        <v>0</v>
      </c>
      <c r="J345" s="331"/>
      <c r="K345" s="332">
        <f>IFERROR(SUM(C345/'Transfers of Funds'!$F$55),0)</f>
        <v>0</v>
      </c>
      <c r="L345" s="21"/>
      <c r="M345" s="47"/>
      <c r="N345" s="46"/>
    </row>
    <row r="346" spans="1:14" s="23" customFormat="1">
      <c r="A346" s="115"/>
      <c r="B346" s="308" t="str">
        <f>IF(A346="","",VLOOKUP(A346,'Project Budget vs Exp'!$B$9:$G$52,2,FALSE))</f>
        <v/>
      </c>
      <c r="C346" s="117"/>
      <c r="D346" s="116"/>
      <c r="E346" s="118"/>
      <c r="F346" s="119"/>
      <c r="G346" s="120"/>
      <c r="H346" s="120"/>
      <c r="I346" s="333">
        <f t="shared" si="5"/>
        <v>0</v>
      </c>
      <c r="J346" s="331"/>
      <c r="K346" s="332">
        <f>IFERROR(SUM(C346/'Transfers of Funds'!$F$55),0)</f>
        <v>0</v>
      </c>
      <c r="L346" s="21"/>
      <c r="M346" s="47"/>
      <c r="N346" s="46"/>
    </row>
    <row r="347" spans="1:14" s="23" customFormat="1">
      <c r="A347" s="115"/>
      <c r="B347" s="308" t="str">
        <f>IF(A347="","",VLOOKUP(A347,'Project Budget vs Exp'!$B$9:$G$52,2,FALSE))</f>
        <v/>
      </c>
      <c r="C347" s="117"/>
      <c r="D347" s="116"/>
      <c r="E347" s="118"/>
      <c r="F347" s="119"/>
      <c r="G347" s="120"/>
      <c r="H347" s="120"/>
      <c r="I347" s="333">
        <f t="shared" si="5"/>
        <v>0</v>
      </c>
      <c r="J347" s="331"/>
      <c r="K347" s="332">
        <f>IFERROR(SUM(C347/'Transfers of Funds'!$F$55),0)</f>
        <v>0</v>
      </c>
      <c r="L347" s="21"/>
      <c r="M347" s="47"/>
      <c r="N347" s="46"/>
    </row>
    <row r="348" spans="1:14" s="23" customFormat="1">
      <c r="A348" s="115"/>
      <c r="B348" s="308" t="str">
        <f>IF(A348="","",VLOOKUP(A348,'Project Budget vs Exp'!$B$9:$G$52,2,FALSE))</f>
        <v/>
      </c>
      <c r="C348" s="117"/>
      <c r="D348" s="116"/>
      <c r="E348" s="118"/>
      <c r="F348" s="119"/>
      <c r="G348" s="120"/>
      <c r="H348" s="120"/>
      <c r="I348" s="333">
        <f t="shared" si="5"/>
        <v>0</v>
      </c>
      <c r="J348" s="331"/>
      <c r="K348" s="332">
        <f>IFERROR(SUM(C348/'Transfers of Funds'!$F$55),0)</f>
        <v>0</v>
      </c>
      <c r="L348" s="21"/>
      <c r="M348" s="47"/>
      <c r="N348" s="46"/>
    </row>
    <row r="349" spans="1:14" s="23" customFormat="1">
      <c r="A349" s="115"/>
      <c r="B349" s="308" t="str">
        <f>IF(A349="","",VLOOKUP(A349,'Project Budget vs Exp'!$B$9:$G$52,2,FALSE))</f>
        <v/>
      </c>
      <c r="C349" s="117"/>
      <c r="D349" s="116"/>
      <c r="E349" s="118"/>
      <c r="F349" s="119"/>
      <c r="G349" s="120"/>
      <c r="H349" s="120"/>
      <c r="I349" s="333">
        <f t="shared" si="5"/>
        <v>0</v>
      </c>
      <c r="J349" s="331"/>
      <c r="K349" s="332">
        <f>IFERROR(SUM(C349/'Transfers of Funds'!$F$55),0)</f>
        <v>0</v>
      </c>
      <c r="L349" s="21"/>
      <c r="M349" s="47"/>
      <c r="N349" s="46"/>
    </row>
    <row r="350" spans="1:14" s="23" customFormat="1">
      <c r="A350" s="115"/>
      <c r="B350" s="308" t="str">
        <f>IF(A350="","",VLOOKUP(A350,'Project Budget vs Exp'!$B$9:$G$52,2,FALSE))</f>
        <v/>
      </c>
      <c r="C350" s="117"/>
      <c r="D350" s="116"/>
      <c r="E350" s="118"/>
      <c r="F350" s="119"/>
      <c r="G350" s="120"/>
      <c r="H350" s="120"/>
      <c r="I350" s="333">
        <f t="shared" si="5"/>
        <v>0</v>
      </c>
      <c r="J350" s="331"/>
      <c r="K350" s="332">
        <f>IFERROR(SUM(C350/'Transfers of Funds'!$F$55),0)</f>
        <v>0</v>
      </c>
      <c r="L350" s="21"/>
      <c r="M350" s="47"/>
      <c r="N350" s="46"/>
    </row>
    <row r="351" spans="1:14" s="23" customFormat="1">
      <c r="A351" s="115"/>
      <c r="B351" s="308" t="str">
        <f>IF(A351="","",VLOOKUP(A351,'Project Budget vs Exp'!$B$9:$G$52,2,FALSE))</f>
        <v/>
      </c>
      <c r="C351" s="117"/>
      <c r="D351" s="116"/>
      <c r="E351" s="118"/>
      <c r="F351" s="119"/>
      <c r="G351" s="120"/>
      <c r="H351" s="120"/>
      <c r="I351" s="333">
        <f t="shared" si="5"/>
        <v>0</v>
      </c>
      <c r="J351" s="331"/>
      <c r="K351" s="332">
        <f>IFERROR(SUM(C351/'Transfers of Funds'!$F$55),0)</f>
        <v>0</v>
      </c>
      <c r="L351" s="21"/>
      <c r="M351" s="47"/>
      <c r="N351" s="46"/>
    </row>
    <row r="352" spans="1:14" s="23" customFormat="1">
      <c r="A352" s="115"/>
      <c r="B352" s="308" t="str">
        <f>IF(A352="","",VLOOKUP(A352,'Project Budget vs Exp'!$B$9:$G$52,2,FALSE))</f>
        <v/>
      </c>
      <c r="C352" s="117"/>
      <c r="D352" s="116"/>
      <c r="E352" s="118"/>
      <c r="F352" s="119"/>
      <c r="G352" s="120"/>
      <c r="H352" s="120"/>
      <c r="I352" s="333">
        <f t="shared" si="5"/>
        <v>0</v>
      </c>
      <c r="J352" s="331"/>
      <c r="K352" s="332">
        <f>IFERROR(SUM(C352/'Transfers of Funds'!$F$55),0)</f>
        <v>0</v>
      </c>
      <c r="L352" s="21"/>
      <c r="M352" s="47"/>
      <c r="N352" s="46"/>
    </row>
    <row r="353" spans="1:14" s="23" customFormat="1">
      <c r="A353" s="115"/>
      <c r="B353" s="308" t="str">
        <f>IF(A353="","",VLOOKUP(A353,'Project Budget vs Exp'!$B$9:$G$52,2,FALSE))</f>
        <v/>
      </c>
      <c r="C353" s="117"/>
      <c r="D353" s="116"/>
      <c r="E353" s="118"/>
      <c r="F353" s="119"/>
      <c r="G353" s="120"/>
      <c r="H353" s="120"/>
      <c r="I353" s="333">
        <f t="shared" si="5"/>
        <v>0</v>
      </c>
      <c r="J353" s="331"/>
      <c r="K353" s="332">
        <f>IFERROR(SUM(C353/'Transfers of Funds'!$F$55),0)</f>
        <v>0</v>
      </c>
      <c r="L353" s="21"/>
      <c r="M353" s="47"/>
      <c r="N353" s="46"/>
    </row>
    <row r="354" spans="1:14" s="23" customFormat="1">
      <c r="A354" s="115"/>
      <c r="B354" s="308" t="str">
        <f>IF(A354="","",VLOOKUP(A354,'Project Budget vs Exp'!$B$9:$G$52,2,FALSE))</f>
        <v/>
      </c>
      <c r="C354" s="117"/>
      <c r="D354" s="116"/>
      <c r="E354" s="118"/>
      <c r="F354" s="119"/>
      <c r="G354" s="120"/>
      <c r="H354" s="120"/>
      <c r="I354" s="333">
        <f t="shared" si="5"/>
        <v>0</v>
      </c>
      <c r="J354" s="331"/>
      <c r="K354" s="332">
        <f>IFERROR(SUM(C354/'Transfers of Funds'!$F$55),0)</f>
        <v>0</v>
      </c>
      <c r="L354" s="21"/>
      <c r="M354" s="47"/>
      <c r="N354" s="46"/>
    </row>
    <row r="355" spans="1:14" s="23" customFormat="1">
      <c r="A355" s="115"/>
      <c r="B355" s="308" t="str">
        <f>IF(A355="","",VLOOKUP(A355,'Project Budget vs Exp'!$B$9:$G$52,2,FALSE))</f>
        <v/>
      </c>
      <c r="C355" s="117"/>
      <c r="D355" s="116"/>
      <c r="E355" s="118"/>
      <c r="F355" s="119"/>
      <c r="G355" s="120"/>
      <c r="H355" s="120"/>
      <c r="I355" s="333">
        <f t="shared" si="5"/>
        <v>0</v>
      </c>
      <c r="J355" s="331"/>
      <c r="K355" s="332">
        <f>IFERROR(SUM(C355/'Transfers of Funds'!$F$55),0)</f>
        <v>0</v>
      </c>
      <c r="L355" s="21"/>
      <c r="M355" s="47"/>
      <c r="N355" s="46"/>
    </row>
    <row r="356" spans="1:14" s="23" customFormat="1">
      <c r="A356" s="115"/>
      <c r="B356" s="308" t="str">
        <f>IF(A356="","",VLOOKUP(A356,'Project Budget vs Exp'!$B$9:$G$52,2,FALSE))</f>
        <v/>
      </c>
      <c r="C356" s="117"/>
      <c r="D356" s="116"/>
      <c r="E356" s="118"/>
      <c r="F356" s="119"/>
      <c r="G356" s="120"/>
      <c r="H356" s="120"/>
      <c r="I356" s="333">
        <f t="shared" si="5"/>
        <v>0</v>
      </c>
      <c r="J356" s="331"/>
      <c r="K356" s="332">
        <f>IFERROR(SUM(C356/'Transfers of Funds'!$F$55),0)</f>
        <v>0</v>
      </c>
      <c r="L356" s="21"/>
      <c r="M356" s="47"/>
      <c r="N356" s="46"/>
    </row>
    <row r="357" spans="1:14" s="23" customFormat="1">
      <c r="A357" s="115"/>
      <c r="B357" s="308" t="str">
        <f>IF(A357="","",VLOOKUP(A357,'Project Budget vs Exp'!$B$9:$G$52,2,FALSE))</f>
        <v/>
      </c>
      <c r="C357" s="117"/>
      <c r="D357" s="116"/>
      <c r="E357" s="118"/>
      <c r="F357" s="119"/>
      <c r="G357" s="120"/>
      <c r="H357" s="120"/>
      <c r="I357" s="333">
        <f t="shared" si="5"/>
        <v>0</v>
      </c>
      <c r="J357" s="331"/>
      <c r="K357" s="332">
        <f>IFERROR(SUM(C357/'Transfers of Funds'!$F$55),0)</f>
        <v>0</v>
      </c>
      <c r="L357" s="21"/>
      <c r="M357" s="47"/>
      <c r="N357" s="46"/>
    </row>
    <row r="358" spans="1:14" s="23" customFormat="1">
      <c r="A358" s="115"/>
      <c r="B358" s="308" t="str">
        <f>IF(A358="","",VLOOKUP(A358,'Project Budget vs Exp'!$B$9:$G$52,2,FALSE))</f>
        <v/>
      </c>
      <c r="C358" s="117"/>
      <c r="D358" s="116"/>
      <c r="E358" s="118"/>
      <c r="F358" s="119"/>
      <c r="G358" s="120"/>
      <c r="H358" s="120"/>
      <c r="I358" s="333">
        <f t="shared" si="5"/>
        <v>0</v>
      </c>
      <c r="J358" s="331"/>
      <c r="K358" s="332">
        <f>IFERROR(SUM(C358/'Transfers of Funds'!$F$55),0)</f>
        <v>0</v>
      </c>
      <c r="L358" s="21"/>
      <c r="M358" s="47"/>
      <c r="N358" s="46"/>
    </row>
    <row r="359" spans="1:14" s="23" customFormat="1">
      <c r="A359" s="115"/>
      <c r="B359" s="308" t="str">
        <f>IF(A359="","",VLOOKUP(A359,'Project Budget vs Exp'!$B$9:$G$52,2,FALSE))</f>
        <v/>
      </c>
      <c r="C359" s="117"/>
      <c r="D359" s="116"/>
      <c r="E359" s="118"/>
      <c r="F359" s="119"/>
      <c r="G359" s="120"/>
      <c r="H359" s="120"/>
      <c r="I359" s="333">
        <f t="shared" si="5"/>
        <v>0</v>
      </c>
      <c r="J359" s="331"/>
      <c r="K359" s="332">
        <f>IFERROR(SUM(C359/'Transfers of Funds'!$F$55),0)</f>
        <v>0</v>
      </c>
      <c r="L359" s="21"/>
      <c r="M359" s="47"/>
      <c r="N359" s="46"/>
    </row>
    <row r="360" spans="1:14" s="23" customFormat="1">
      <c r="A360" s="115"/>
      <c r="B360" s="308" t="str">
        <f>IF(A360="","",VLOOKUP(A360,'Project Budget vs Exp'!$B$9:$G$52,2,FALSE))</f>
        <v/>
      </c>
      <c r="C360" s="117"/>
      <c r="D360" s="116"/>
      <c r="E360" s="118"/>
      <c r="F360" s="119"/>
      <c r="G360" s="120"/>
      <c r="H360" s="120"/>
      <c r="I360" s="333">
        <f t="shared" si="5"/>
        <v>0</v>
      </c>
      <c r="J360" s="331"/>
      <c r="K360" s="332">
        <f>IFERROR(SUM(C360/'Transfers of Funds'!$F$55),0)</f>
        <v>0</v>
      </c>
      <c r="L360" s="21"/>
      <c r="M360" s="47"/>
      <c r="N360" s="46"/>
    </row>
    <row r="361" spans="1:14" s="23" customFormat="1">
      <c r="A361" s="115"/>
      <c r="B361" s="308" t="str">
        <f>IF(A361="","",VLOOKUP(A361,'Project Budget vs Exp'!$B$9:$G$52,2,FALSE))</f>
        <v/>
      </c>
      <c r="C361" s="117"/>
      <c r="D361" s="116"/>
      <c r="E361" s="118"/>
      <c r="F361" s="119"/>
      <c r="G361" s="120"/>
      <c r="H361" s="120"/>
      <c r="I361" s="333">
        <f t="shared" si="5"/>
        <v>0</v>
      </c>
      <c r="J361" s="331"/>
      <c r="K361" s="332">
        <f>IFERROR(SUM(C361/'Transfers of Funds'!$F$55),0)</f>
        <v>0</v>
      </c>
      <c r="L361" s="21"/>
      <c r="M361" s="47"/>
      <c r="N361" s="46"/>
    </row>
    <row r="362" spans="1:14" s="23" customFormat="1">
      <c r="A362" s="115"/>
      <c r="B362" s="308" t="str">
        <f>IF(A362="","",VLOOKUP(A362,'Project Budget vs Exp'!$B$9:$G$52,2,FALSE))</f>
        <v/>
      </c>
      <c r="C362" s="117"/>
      <c r="D362" s="116"/>
      <c r="E362" s="118"/>
      <c r="F362" s="119"/>
      <c r="G362" s="120"/>
      <c r="H362" s="120"/>
      <c r="I362" s="333">
        <f t="shared" si="5"/>
        <v>0</v>
      </c>
      <c r="J362" s="331"/>
      <c r="K362" s="332">
        <f>IFERROR(SUM(C362/'Transfers of Funds'!$F$55),0)</f>
        <v>0</v>
      </c>
      <c r="L362" s="21"/>
      <c r="M362" s="47"/>
      <c r="N362" s="46"/>
    </row>
    <row r="363" spans="1:14" s="23" customFormat="1">
      <c r="A363" s="115"/>
      <c r="B363" s="308" t="str">
        <f>IF(A363="","",VLOOKUP(A363,'Project Budget vs Exp'!$B$9:$G$52,2,FALSE))</f>
        <v/>
      </c>
      <c r="C363" s="117"/>
      <c r="D363" s="116"/>
      <c r="E363" s="118"/>
      <c r="F363" s="119"/>
      <c r="G363" s="120"/>
      <c r="H363" s="120"/>
      <c r="I363" s="333">
        <f t="shared" si="5"/>
        <v>0</v>
      </c>
      <c r="J363" s="331"/>
      <c r="K363" s="332">
        <f>IFERROR(SUM(C363/'Transfers of Funds'!$F$55),0)</f>
        <v>0</v>
      </c>
      <c r="L363" s="21"/>
      <c r="M363" s="47"/>
      <c r="N363" s="46"/>
    </row>
    <row r="364" spans="1:14" s="23" customFormat="1">
      <c r="A364" s="115"/>
      <c r="B364" s="308" t="str">
        <f>IF(A364="","",VLOOKUP(A364,'Project Budget vs Exp'!$B$9:$G$52,2,FALSE))</f>
        <v/>
      </c>
      <c r="C364" s="117"/>
      <c r="D364" s="116"/>
      <c r="E364" s="118"/>
      <c r="F364" s="119"/>
      <c r="G364" s="120"/>
      <c r="H364" s="120"/>
      <c r="I364" s="333">
        <f t="shared" si="5"/>
        <v>0</v>
      </c>
      <c r="J364" s="331"/>
      <c r="K364" s="332">
        <f>IFERROR(SUM(C364/'Transfers of Funds'!$F$55),0)</f>
        <v>0</v>
      </c>
      <c r="L364" s="21"/>
      <c r="M364" s="47"/>
      <c r="N364" s="46"/>
    </row>
    <row r="365" spans="1:14" s="23" customFormat="1">
      <c r="A365" s="115"/>
      <c r="B365" s="308" t="str">
        <f>IF(A365="","",VLOOKUP(A365,'Project Budget vs Exp'!$B$9:$G$52,2,FALSE))</f>
        <v/>
      </c>
      <c r="C365" s="117"/>
      <c r="D365" s="116"/>
      <c r="E365" s="118"/>
      <c r="F365" s="119"/>
      <c r="G365" s="120"/>
      <c r="H365" s="120"/>
      <c r="I365" s="333">
        <f t="shared" si="5"/>
        <v>0</v>
      </c>
      <c r="J365" s="331"/>
      <c r="K365" s="332">
        <f>IFERROR(SUM(C365/'Transfers of Funds'!$F$55),0)</f>
        <v>0</v>
      </c>
      <c r="L365" s="21"/>
      <c r="M365" s="47"/>
      <c r="N365" s="46"/>
    </row>
    <row r="366" spans="1:14" s="23" customFormat="1">
      <c r="A366" s="115"/>
      <c r="B366" s="308" t="str">
        <f>IF(A366="","",VLOOKUP(A366,'Project Budget vs Exp'!$B$9:$G$52,2,FALSE))</f>
        <v/>
      </c>
      <c r="C366" s="117"/>
      <c r="D366" s="116"/>
      <c r="E366" s="118"/>
      <c r="F366" s="119"/>
      <c r="G366" s="120"/>
      <c r="H366" s="120"/>
      <c r="I366" s="333">
        <f t="shared" si="5"/>
        <v>0</v>
      </c>
      <c r="J366" s="331"/>
      <c r="K366" s="332">
        <f>IFERROR(SUM(C366/'Transfers of Funds'!$F$55),0)</f>
        <v>0</v>
      </c>
      <c r="L366" s="21"/>
      <c r="M366" s="47"/>
      <c r="N366" s="46"/>
    </row>
    <row r="367" spans="1:14" s="23" customFormat="1">
      <c r="A367" s="115"/>
      <c r="B367" s="308" t="str">
        <f>IF(A367="","",VLOOKUP(A367,'Project Budget vs Exp'!$B$9:$G$52,2,FALSE))</f>
        <v/>
      </c>
      <c r="C367" s="117"/>
      <c r="D367" s="116"/>
      <c r="E367" s="118"/>
      <c r="F367" s="119"/>
      <c r="G367" s="120"/>
      <c r="H367" s="120"/>
      <c r="I367" s="333">
        <f t="shared" si="5"/>
        <v>0</v>
      </c>
      <c r="J367" s="331"/>
      <c r="K367" s="332">
        <f>IFERROR(SUM(C367/'Transfers of Funds'!$F$55),0)</f>
        <v>0</v>
      </c>
      <c r="L367" s="21"/>
      <c r="M367" s="47"/>
      <c r="N367" s="46"/>
    </row>
    <row r="368" spans="1:14" s="23" customFormat="1">
      <c r="A368" s="115"/>
      <c r="B368" s="308" t="str">
        <f>IF(A368="","",VLOOKUP(A368,'Project Budget vs Exp'!$B$9:$G$52,2,FALSE))</f>
        <v/>
      </c>
      <c r="C368" s="117"/>
      <c r="D368" s="116"/>
      <c r="E368" s="118"/>
      <c r="F368" s="119"/>
      <c r="G368" s="120"/>
      <c r="H368" s="120"/>
      <c r="I368" s="333">
        <f t="shared" si="5"/>
        <v>0</v>
      </c>
      <c r="J368" s="331"/>
      <c r="K368" s="332">
        <f>IFERROR(SUM(C368/'Transfers of Funds'!$F$55),0)</f>
        <v>0</v>
      </c>
      <c r="L368" s="21"/>
      <c r="M368" s="47"/>
      <c r="N368" s="46"/>
    </row>
    <row r="369" spans="1:14" s="23" customFormat="1">
      <c r="A369" s="115"/>
      <c r="B369" s="308" t="str">
        <f>IF(A369="","",VLOOKUP(A369,'Project Budget vs Exp'!$B$9:$G$52,2,FALSE))</f>
        <v/>
      </c>
      <c r="C369" s="117"/>
      <c r="D369" s="116"/>
      <c r="E369" s="118"/>
      <c r="F369" s="119"/>
      <c r="G369" s="120"/>
      <c r="H369" s="120"/>
      <c r="I369" s="333">
        <f t="shared" si="5"/>
        <v>0</v>
      </c>
      <c r="J369" s="331"/>
      <c r="K369" s="332">
        <f>IFERROR(SUM(C369/'Transfers of Funds'!$F$55),0)</f>
        <v>0</v>
      </c>
      <c r="L369" s="21"/>
      <c r="M369" s="47"/>
      <c r="N369" s="46"/>
    </row>
    <row r="370" spans="1:14" s="23" customFormat="1">
      <c r="A370" s="115"/>
      <c r="B370" s="308" t="str">
        <f>IF(A370="","",VLOOKUP(A370,'Project Budget vs Exp'!$B$9:$G$52,2,FALSE))</f>
        <v/>
      </c>
      <c r="C370" s="117"/>
      <c r="D370" s="116"/>
      <c r="E370" s="118"/>
      <c r="F370" s="119"/>
      <c r="G370" s="120"/>
      <c r="H370" s="120"/>
      <c r="I370" s="333">
        <f t="shared" si="5"/>
        <v>0</v>
      </c>
      <c r="J370" s="331"/>
      <c r="K370" s="332">
        <f>IFERROR(SUM(C370/'Transfers of Funds'!$F$55),0)</f>
        <v>0</v>
      </c>
      <c r="L370" s="21"/>
      <c r="M370" s="47"/>
      <c r="N370" s="46"/>
    </row>
    <row r="371" spans="1:14" s="23" customFormat="1">
      <c r="A371" s="115"/>
      <c r="B371" s="308" t="str">
        <f>IF(A371="","",VLOOKUP(A371,'Project Budget vs Exp'!$B$9:$G$52,2,FALSE))</f>
        <v/>
      </c>
      <c r="C371" s="117"/>
      <c r="D371" s="116"/>
      <c r="E371" s="118"/>
      <c r="F371" s="119"/>
      <c r="G371" s="120"/>
      <c r="H371" s="120"/>
      <c r="I371" s="333">
        <f t="shared" si="5"/>
        <v>0</v>
      </c>
      <c r="J371" s="331"/>
      <c r="K371" s="332">
        <f>IFERROR(SUM(C371/'Transfers of Funds'!$F$55),0)</f>
        <v>0</v>
      </c>
      <c r="L371" s="21"/>
      <c r="M371" s="47"/>
      <c r="N371" s="46"/>
    </row>
    <row r="372" spans="1:14" s="23" customFormat="1">
      <c r="A372" s="115"/>
      <c r="B372" s="308" t="str">
        <f>IF(A372="","",VLOOKUP(A372,'Project Budget vs Exp'!$B$9:$G$52,2,FALSE))</f>
        <v/>
      </c>
      <c r="C372" s="117"/>
      <c r="D372" s="116"/>
      <c r="E372" s="118"/>
      <c r="F372" s="119"/>
      <c r="G372" s="120"/>
      <c r="H372" s="120"/>
      <c r="I372" s="333">
        <f t="shared" si="5"/>
        <v>0</v>
      </c>
      <c r="J372" s="331"/>
      <c r="K372" s="332">
        <f>IFERROR(SUM(C372/'Transfers of Funds'!$F$55),0)</f>
        <v>0</v>
      </c>
      <c r="L372" s="21"/>
      <c r="M372" s="47"/>
      <c r="N372" s="46"/>
    </row>
    <row r="373" spans="1:14" s="23" customFormat="1">
      <c r="A373" s="115"/>
      <c r="B373" s="308" t="str">
        <f>IF(A373="","",VLOOKUP(A373,'Project Budget vs Exp'!$B$9:$G$52,2,FALSE))</f>
        <v/>
      </c>
      <c r="C373" s="117"/>
      <c r="D373" s="116"/>
      <c r="E373" s="118"/>
      <c r="F373" s="119"/>
      <c r="G373" s="120"/>
      <c r="H373" s="120"/>
      <c r="I373" s="333">
        <f t="shared" si="5"/>
        <v>0</v>
      </c>
      <c r="J373" s="331"/>
      <c r="K373" s="332">
        <f>IFERROR(SUM(C373/'Transfers of Funds'!$F$55),0)</f>
        <v>0</v>
      </c>
      <c r="L373" s="21"/>
      <c r="M373" s="47"/>
      <c r="N373" s="46"/>
    </row>
    <row r="374" spans="1:14" s="23" customFormat="1">
      <c r="A374" s="115"/>
      <c r="B374" s="308" t="str">
        <f>IF(A374="","",VLOOKUP(A374,'Project Budget vs Exp'!$B$9:$G$52,2,FALSE))</f>
        <v/>
      </c>
      <c r="C374" s="117"/>
      <c r="D374" s="116"/>
      <c r="E374" s="118"/>
      <c r="F374" s="119"/>
      <c r="G374" s="120"/>
      <c r="H374" s="120"/>
      <c r="I374" s="333">
        <f t="shared" si="5"/>
        <v>0</v>
      </c>
      <c r="J374" s="331"/>
      <c r="K374" s="332">
        <f>IFERROR(SUM(C374/'Transfers of Funds'!$F$55),0)</f>
        <v>0</v>
      </c>
      <c r="L374" s="21"/>
      <c r="M374" s="47"/>
      <c r="N374" s="46"/>
    </row>
    <row r="375" spans="1:14" s="23" customFormat="1">
      <c r="A375" s="115"/>
      <c r="B375" s="308" t="str">
        <f>IF(A375="","",VLOOKUP(A375,'Project Budget vs Exp'!$B$9:$G$52,2,FALSE))</f>
        <v/>
      </c>
      <c r="C375" s="117"/>
      <c r="D375" s="116"/>
      <c r="E375" s="118"/>
      <c r="F375" s="119"/>
      <c r="G375" s="120"/>
      <c r="H375" s="120"/>
      <c r="I375" s="333">
        <f t="shared" si="5"/>
        <v>0</v>
      </c>
      <c r="J375" s="331"/>
      <c r="K375" s="332">
        <f>IFERROR(SUM(C375/'Transfers of Funds'!$F$55),0)</f>
        <v>0</v>
      </c>
      <c r="L375" s="21"/>
      <c r="M375" s="47"/>
      <c r="N375" s="46"/>
    </row>
    <row r="376" spans="1:14" s="23" customFormat="1">
      <c r="A376" s="115"/>
      <c r="B376" s="308" t="str">
        <f>IF(A376="","",VLOOKUP(A376,'Project Budget vs Exp'!$B$9:$G$52,2,FALSE))</f>
        <v/>
      </c>
      <c r="C376" s="117"/>
      <c r="D376" s="116"/>
      <c r="E376" s="118"/>
      <c r="F376" s="119"/>
      <c r="G376" s="120"/>
      <c r="H376" s="120"/>
      <c r="I376" s="333">
        <f t="shared" si="5"/>
        <v>0</v>
      </c>
      <c r="J376" s="331"/>
      <c r="K376" s="332">
        <f>IFERROR(SUM(C376/'Transfers of Funds'!$F$55),0)</f>
        <v>0</v>
      </c>
      <c r="L376" s="21"/>
      <c r="M376" s="47"/>
      <c r="N376" s="46"/>
    </row>
    <row r="377" spans="1:14" s="23" customFormat="1">
      <c r="A377" s="115"/>
      <c r="B377" s="308" t="str">
        <f>IF(A377="","",VLOOKUP(A377,'Project Budget vs Exp'!$B$9:$G$52,2,FALSE))</f>
        <v/>
      </c>
      <c r="C377" s="117"/>
      <c r="D377" s="116"/>
      <c r="E377" s="118"/>
      <c r="F377" s="119"/>
      <c r="G377" s="120"/>
      <c r="H377" s="120"/>
      <c r="I377" s="333">
        <f t="shared" si="5"/>
        <v>0</v>
      </c>
      <c r="J377" s="331"/>
      <c r="K377" s="332">
        <f>IFERROR(SUM(C377/'Transfers of Funds'!$F$55),0)</f>
        <v>0</v>
      </c>
      <c r="L377" s="21"/>
      <c r="M377" s="47"/>
      <c r="N377" s="46"/>
    </row>
    <row r="378" spans="1:14" s="23" customFormat="1">
      <c r="A378" s="115"/>
      <c r="B378" s="308" t="str">
        <f>IF(A378="","",VLOOKUP(A378,'Project Budget vs Exp'!$B$9:$G$52,2,FALSE))</f>
        <v/>
      </c>
      <c r="C378" s="117"/>
      <c r="D378" s="116"/>
      <c r="E378" s="118"/>
      <c r="F378" s="119"/>
      <c r="G378" s="120"/>
      <c r="H378" s="120"/>
      <c r="I378" s="333">
        <f t="shared" si="5"/>
        <v>0</v>
      </c>
      <c r="J378" s="331"/>
      <c r="K378" s="332">
        <f>IFERROR(SUM(C378/'Transfers of Funds'!$F$55),0)</f>
        <v>0</v>
      </c>
      <c r="L378" s="21"/>
      <c r="M378" s="47"/>
      <c r="N378" s="46"/>
    </row>
    <row r="379" spans="1:14" s="23" customFormat="1">
      <c r="A379" s="115"/>
      <c r="B379" s="308" t="str">
        <f>IF(A379="","",VLOOKUP(A379,'Project Budget vs Exp'!$B$9:$G$52,2,FALSE))</f>
        <v/>
      </c>
      <c r="C379" s="117"/>
      <c r="D379" s="116"/>
      <c r="E379" s="118"/>
      <c r="F379" s="119"/>
      <c r="G379" s="120"/>
      <c r="H379" s="120"/>
      <c r="I379" s="333">
        <f t="shared" si="5"/>
        <v>0</v>
      </c>
      <c r="J379" s="331"/>
      <c r="K379" s="332">
        <f>IFERROR(SUM(C379/'Transfers of Funds'!$F$55),0)</f>
        <v>0</v>
      </c>
      <c r="L379" s="21"/>
      <c r="M379" s="47"/>
      <c r="N379" s="46"/>
    </row>
    <row r="380" spans="1:14" s="23" customFormat="1">
      <c r="A380" s="115"/>
      <c r="B380" s="308" t="str">
        <f>IF(A380="","",VLOOKUP(A380,'Project Budget vs Exp'!$B$9:$G$52,2,FALSE))</f>
        <v/>
      </c>
      <c r="C380" s="117"/>
      <c r="D380" s="116"/>
      <c r="E380" s="118"/>
      <c r="F380" s="119"/>
      <c r="G380" s="120"/>
      <c r="H380" s="120"/>
      <c r="I380" s="333">
        <f t="shared" si="5"/>
        <v>0</v>
      </c>
      <c r="J380" s="331"/>
      <c r="K380" s="332">
        <f>IFERROR(SUM(C380/'Transfers of Funds'!$F$55),0)</f>
        <v>0</v>
      </c>
      <c r="L380" s="21"/>
      <c r="M380" s="47"/>
      <c r="N380" s="46"/>
    </row>
    <row r="381" spans="1:14" s="23" customFormat="1">
      <c r="A381" s="115"/>
      <c r="B381" s="308" t="str">
        <f>IF(A381="","",VLOOKUP(A381,'Project Budget vs Exp'!$B$9:$G$52,2,FALSE))</f>
        <v/>
      </c>
      <c r="C381" s="117"/>
      <c r="D381" s="116"/>
      <c r="E381" s="118"/>
      <c r="F381" s="119"/>
      <c r="G381" s="120"/>
      <c r="H381" s="120"/>
      <c r="I381" s="333">
        <f t="shared" si="5"/>
        <v>0</v>
      </c>
      <c r="J381" s="331"/>
      <c r="K381" s="332">
        <f>IFERROR(SUM(C381/'Transfers of Funds'!$F$55),0)</f>
        <v>0</v>
      </c>
      <c r="L381" s="21"/>
      <c r="M381" s="47"/>
      <c r="N381" s="46"/>
    </row>
    <row r="382" spans="1:14" s="23" customFormat="1">
      <c r="A382" s="115"/>
      <c r="B382" s="308" t="str">
        <f>IF(A382="","",VLOOKUP(A382,'Project Budget vs Exp'!$B$9:$G$52,2,FALSE))</f>
        <v/>
      </c>
      <c r="C382" s="117"/>
      <c r="D382" s="116"/>
      <c r="E382" s="118"/>
      <c r="F382" s="119"/>
      <c r="G382" s="120"/>
      <c r="H382" s="120"/>
      <c r="I382" s="333">
        <f t="shared" si="5"/>
        <v>0</v>
      </c>
      <c r="J382" s="331"/>
      <c r="K382" s="332">
        <f>IFERROR(SUM(C382/'Transfers of Funds'!$F$55),0)</f>
        <v>0</v>
      </c>
      <c r="L382" s="21"/>
      <c r="M382" s="47"/>
      <c r="N382" s="46"/>
    </row>
    <row r="383" spans="1:14" s="23" customFormat="1">
      <c r="A383" s="115"/>
      <c r="B383" s="308" t="str">
        <f>IF(A383="","",VLOOKUP(A383,'Project Budget vs Exp'!$B$9:$G$52,2,FALSE))</f>
        <v/>
      </c>
      <c r="C383" s="117"/>
      <c r="D383" s="116"/>
      <c r="E383" s="118"/>
      <c r="F383" s="119"/>
      <c r="G383" s="120"/>
      <c r="H383" s="120"/>
      <c r="I383" s="333">
        <f t="shared" si="5"/>
        <v>0</v>
      </c>
      <c r="J383" s="331"/>
      <c r="K383" s="332">
        <f>IFERROR(SUM(C383/'Transfers of Funds'!$F$55),0)</f>
        <v>0</v>
      </c>
      <c r="L383" s="21"/>
      <c r="M383" s="47"/>
      <c r="N383" s="46"/>
    </row>
    <row r="384" spans="1:14" s="23" customFormat="1">
      <c r="A384" s="115"/>
      <c r="B384" s="308" t="str">
        <f>IF(A384="","",VLOOKUP(A384,'Project Budget vs Exp'!$B$9:$G$52,2,FALSE))</f>
        <v/>
      </c>
      <c r="C384" s="117"/>
      <c r="D384" s="116"/>
      <c r="E384" s="118"/>
      <c r="F384" s="119"/>
      <c r="G384" s="120"/>
      <c r="H384" s="120"/>
      <c r="I384" s="333">
        <f t="shared" si="5"/>
        <v>0</v>
      </c>
      <c r="J384" s="331"/>
      <c r="K384" s="332">
        <f>IFERROR(SUM(C384/'Transfers of Funds'!$F$55),0)</f>
        <v>0</v>
      </c>
      <c r="L384" s="21"/>
      <c r="M384" s="47"/>
      <c r="N384" s="46"/>
    </row>
    <row r="385" spans="1:14" s="23" customFormat="1">
      <c r="A385" s="115"/>
      <c r="B385" s="308" t="str">
        <f>IF(A385="","",VLOOKUP(A385,'Project Budget vs Exp'!$B$9:$G$52,2,FALSE))</f>
        <v/>
      </c>
      <c r="C385" s="117"/>
      <c r="D385" s="116"/>
      <c r="E385" s="118"/>
      <c r="F385" s="119"/>
      <c r="G385" s="120"/>
      <c r="H385" s="120"/>
      <c r="I385" s="333">
        <f t="shared" si="5"/>
        <v>0</v>
      </c>
      <c r="J385" s="331"/>
      <c r="K385" s="332">
        <f>IFERROR(SUM(C385/'Transfers of Funds'!$F$55),0)</f>
        <v>0</v>
      </c>
      <c r="L385" s="21"/>
      <c r="M385" s="47"/>
      <c r="N385" s="46"/>
    </row>
    <row r="386" spans="1:14" s="23" customFormat="1">
      <c r="A386" s="115"/>
      <c r="B386" s="308" t="str">
        <f>IF(A386="","",VLOOKUP(A386,'Project Budget vs Exp'!$B$9:$G$52,2,FALSE))</f>
        <v/>
      </c>
      <c r="C386" s="117"/>
      <c r="D386" s="116"/>
      <c r="E386" s="118"/>
      <c r="F386" s="119"/>
      <c r="G386" s="120"/>
      <c r="H386" s="120"/>
      <c r="I386" s="333">
        <f t="shared" si="5"/>
        <v>0</v>
      </c>
      <c r="J386" s="331"/>
      <c r="K386" s="332">
        <f>IFERROR(SUM(C386/'Transfers of Funds'!$F$55),0)</f>
        <v>0</v>
      </c>
      <c r="L386" s="21"/>
      <c r="M386" s="47"/>
      <c r="N386" s="46"/>
    </row>
    <row r="387" spans="1:14" s="23" customFormat="1">
      <c r="A387" s="115"/>
      <c r="B387" s="308" t="str">
        <f>IF(A387="","",VLOOKUP(A387,'Project Budget vs Exp'!$B$9:$G$52,2,FALSE))</f>
        <v/>
      </c>
      <c r="C387" s="117"/>
      <c r="D387" s="116"/>
      <c r="E387" s="118"/>
      <c r="F387" s="119"/>
      <c r="G387" s="120"/>
      <c r="H387" s="120"/>
      <c r="I387" s="333">
        <f t="shared" si="5"/>
        <v>0</v>
      </c>
      <c r="J387" s="331"/>
      <c r="K387" s="332">
        <f>IFERROR(SUM(C387/'Transfers of Funds'!$F$55),0)</f>
        <v>0</v>
      </c>
      <c r="L387" s="21"/>
      <c r="M387" s="47"/>
      <c r="N387" s="46"/>
    </row>
    <row r="388" spans="1:14" s="23" customFormat="1">
      <c r="A388" s="115"/>
      <c r="B388" s="308" t="str">
        <f>IF(A388="","",VLOOKUP(A388,'Project Budget vs Exp'!$B$9:$G$52,2,FALSE))</f>
        <v/>
      </c>
      <c r="C388" s="117"/>
      <c r="D388" s="116"/>
      <c r="E388" s="118"/>
      <c r="F388" s="119"/>
      <c r="G388" s="120"/>
      <c r="H388" s="120"/>
      <c r="I388" s="333">
        <f t="shared" si="5"/>
        <v>0</v>
      </c>
      <c r="J388" s="331"/>
      <c r="K388" s="332">
        <f>IFERROR(SUM(C388/'Transfers of Funds'!$F$55),0)</f>
        <v>0</v>
      </c>
      <c r="L388" s="21"/>
      <c r="M388" s="47"/>
      <c r="N388" s="46"/>
    </row>
    <row r="389" spans="1:14" s="23" customFormat="1">
      <c r="A389" s="115"/>
      <c r="B389" s="308" t="str">
        <f>IF(A389="","",VLOOKUP(A389,'Project Budget vs Exp'!$B$9:$G$52,2,FALSE))</f>
        <v/>
      </c>
      <c r="C389" s="117"/>
      <c r="D389" s="116"/>
      <c r="E389" s="118"/>
      <c r="F389" s="119"/>
      <c r="G389" s="120"/>
      <c r="H389" s="120"/>
      <c r="I389" s="333">
        <f t="shared" si="5"/>
        <v>0</v>
      </c>
      <c r="J389" s="331"/>
      <c r="K389" s="332">
        <f>IFERROR(SUM(C389/'Transfers of Funds'!$F$55),0)</f>
        <v>0</v>
      </c>
      <c r="L389" s="21"/>
      <c r="M389" s="47"/>
      <c r="N389" s="46"/>
    </row>
    <row r="390" spans="1:14" s="23" customFormat="1">
      <c r="A390" s="115"/>
      <c r="B390" s="308" t="str">
        <f>IF(A390="","",VLOOKUP(A390,'Project Budget vs Exp'!$B$9:$G$52,2,FALSE))</f>
        <v/>
      </c>
      <c r="C390" s="117"/>
      <c r="D390" s="116"/>
      <c r="E390" s="118"/>
      <c r="F390" s="119"/>
      <c r="G390" s="120"/>
      <c r="H390" s="120"/>
      <c r="I390" s="333">
        <f t="shared" si="5"/>
        <v>0</v>
      </c>
      <c r="J390" s="331"/>
      <c r="K390" s="332">
        <f>IFERROR(SUM(C390/'Transfers of Funds'!$F$55),0)</f>
        <v>0</v>
      </c>
      <c r="L390" s="21"/>
      <c r="M390" s="47"/>
      <c r="N390" s="46"/>
    </row>
    <row r="391" spans="1:14" s="23" customFormat="1">
      <c r="A391" s="115"/>
      <c r="B391" s="308" t="str">
        <f>IF(A391="","",VLOOKUP(A391,'Project Budget vs Exp'!$B$9:$G$52,2,FALSE))</f>
        <v/>
      </c>
      <c r="C391" s="117"/>
      <c r="D391" s="116"/>
      <c r="E391" s="118"/>
      <c r="F391" s="119"/>
      <c r="G391" s="120"/>
      <c r="H391" s="120"/>
      <c r="I391" s="333">
        <f t="shared" si="5"/>
        <v>0</v>
      </c>
      <c r="J391" s="331"/>
      <c r="K391" s="332">
        <f>IFERROR(SUM(C391/'Transfers of Funds'!$F$55),0)</f>
        <v>0</v>
      </c>
      <c r="L391" s="21"/>
      <c r="M391" s="47"/>
      <c r="N391" s="46"/>
    </row>
    <row r="392" spans="1:14" s="23" customFormat="1">
      <c r="A392" s="115"/>
      <c r="B392" s="308" t="str">
        <f>IF(A392="","",VLOOKUP(A392,'Project Budget vs Exp'!$B$9:$G$52,2,FALSE))</f>
        <v/>
      </c>
      <c r="C392" s="117"/>
      <c r="D392" s="116"/>
      <c r="E392" s="118"/>
      <c r="F392" s="119"/>
      <c r="G392" s="120"/>
      <c r="H392" s="120"/>
      <c r="I392" s="333">
        <f t="shared" si="5"/>
        <v>0</v>
      </c>
      <c r="J392" s="331"/>
      <c r="K392" s="332">
        <f>IFERROR(SUM(C392/'Transfers of Funds'!$F$55),0)</f>
        <v>0</v>
      </c>
      <c r="L392" s="21"/>
      <c r="M392" s="47"/>
      <c r="N392" s="46"/>
    </row>
    <row r="393" spans="1:14" s="23" customFormat="1">
      <c r="A393" s="115"/>
      <c r="B393" s="308" t="str">
        <f>IF(A393="","",VLOOKUP(A393,'Project Budget vs Exp'!$B$9:$G$52,2,FALSE))</f>
        <v/>
      </c>
      <c r="C393" s="117"/>
      <c r="D393" s="116"/>
      <c r="E393" s="118"/>
      <c r="F393" s="119"/>
      <c r="G393" s="120"/>
      <c r="H393" s="120"/>
      <c r="I393" s="333">
        <f t="shared" si="5"/>
        <v>0</v>
      </c>
      <c r="J393" s="331"/>
      <c r="K393" s="332">
        <f>IFERROR(SUM(C393/'Transfers of Funds'!$F$55),0)</f>
        <v>0</v>
      </c>
      <c r="L393" s="21"/>
      <c r="M393" s="47"/>
      <c r="N393" s="46"/>
    </row>
    <row r="394" spans="1:14" s="23" customFormat="1">
      <c r="A394" s="115"/>
      <c r="B394" s="308" t="str">
        <f>IF(A394="","",VLOOKUP(A394,'Project Budget vs Exp'!$B$9:$G$52,2,FALSE))</f>
        <v/>
      </c>
      <c r="C394" s="117"/>
      <c r="D394" s="116"/>
      <c r="E394" s="118"/>
      <c r="F394" s="119"/>
      <c r="G394" s="120"/>
      <c r="H394" s="120"/>
      <c r="I394" s="333">
        <f t="shared" si="5"/>
        <v>0</v>
      </c>
      <c r="J394" s="331"/>
      <c r="K394" s="332">
        <f>IFERROR(SUM(C394/'Transfers of Funds'!$F$55),0)</f>
        <v>0</v>
      </c>
      <c r="L394" s="21"/>
      <c r="M394" s="47"/>
      <c r="N394" s="46"/>
    </row>
    <row r="395" spans="1:14" s="23" customFormat="1">
      <c r="A395" s="115"/>
      <c r="B395" s="308" t="str">
        <f>IF(A395="","",VLOOKUP(A395,'Project Budget vs Exp'!$B$9:$G$52,2,FALSE))</f>
        <v/>
      </c>
      <c r="C395" s="117"/>
      <c r="D395" s="116"/>
      <c r="E395" s="118"/>
      <c r="F395" s="119"/>
      <c r="G395" s="120"/>
      <c r="H395" s="120"/>
      <c r="I395" s="333">
        <f t="shared" si="5"/>
        <v>0</v>
      </c>
      <c r="J395" s="331"/>
      <c r="K395" s="332">
        <f>IFERROR(SUM(C395/'Transfers of Funds'!$F$55),0)</f>
        <v>0</v>
      </c>
      <c r="L395" s="21"/>
      <c r="M395" s="47"/>
      <c r="N395" s="46"/>
    </row>
    <row r="396" spans="1:14" s="23" customFormat="1">
      <c r="A396" s="115"/>
      <c r="B396" s="308" t="str">
        <f>IF(A396="","",VLOOKUP(A396,'Project Budget vs Exp'!$B$9:$G$52,2,FALSE))</f>
        <v/>
      </c>
      <c r="C396" s="117"/>
      <c r="D396" s="116"/>
      <c r="E396" s="118"/>
      <c r="F396" s="119"/>
      <c r="G396" s="120"/>
      <c r="H396" s="120"/>
      <c r="I396" s="333">
        <f t="shared" ref="I396:I459" si="6">IF(OR(F$4="EUR",F$4="USD",F$4="GBP",F$4="CAD",F$4="NZD",F$4="AUD"),K396,C396)</f>
        <v>0</v>
      </c>
      <c r="J396" s="331"/>
      <c r="K396" s="332">
        <f>IFERROR(SUM(C396/'Transfers of Funds'!$F$55),0)</f>
        <v>0</v>
      </c>
      <c r="L396" s="21"/>
      <c r="M396" s="47"/>
      <c r="N396" s="46"/>
    </row>
    <row r="397" spans="1:14" s="23" customFormat="1">
      <c r="A397" s="115"/>
      <c r="B397" s="308" t="str">
        <f>IF(A397="","",VLOOKUP(A397,'Project Budget vs Exp'!$B$9:$G$52,2,FALSE))</f>
        <v/>
      </c>
      <c r="C397" s="117"/>
      <c r="D397" s="116"/>
      <c r="E397" s="118"/>
      <c r="F397" s="119"/>
      <c r="G397" s="120"/>
      <c r="H397" s="120"/>
      <c r="I397" s="333">
        <f t="shared" si="6"/>
        <v>0</v>
      </c>
      <c r="J397" s="331"/>
      <c r="K397" s="332">
        <f>IFERROR(SUM(C397/'Transfers of Funds'!$F$55),0)</f>
        <v>0</v>
      </c>
      <c r="L397" s="21"/>
      <c r="M397" s="47"/>
      <c r="N397" s="46"/>
    </row>
    <row r="398" spans="1:14" s="23" customFormat="1">
      <c r="A398" s="115"/>
      <c r="B398" s="308" t="str">
        <f>IF(A398="","",VLOOKUP(A398,'Project Budget vs Exp'!$B$9:$G$52,2,FALSE))</f>
        <v/>
      </c>
      <c r="C398" s="117"/>
      <c r="D398" s="116"/>
      <c r="E398" s="118"/>
      <c r="F398" s="119"/>
      <c r="G398" s="120"/>
      <c r="H398" s="120"/>
      <c r="I398" s="333">
        <f t="shared" si="6"/>
        <v>0</v>
      </c>
      <c r="J398" s="331"/>
      <c r="K398" s="332">
        <f>IFERROR(SUM(C398/'Transfers of Funds'!$F$55),0)</f>
        <v>0</v>
      </c>
      <c r="L398" s="21"/>
      <c r="M398" s="47"/>
      <c r="N398" s="46"/>
    </row>
    <row r="399" spans="1:14" s="23" customFormat="1">
      <c r="A399" s="115"/>
      <c r="B399" s="308" t="str">
        <f>IF(A399="","",VLOOKUP(A399,'Project Budget vs Exp'!$B$9:$G$52,2,FALSE))</f>
        <v/>
      </c>
      <c r="C399" s="117"/>
      <c r="D399" s="116"/>
      <c r="E399" s="118"/>
      <c r="F399" s="119"/>
      <c r="G399" s="120"/>
      <c r="H399" s="120"/>
      <c r="I399" s="333">
        <f t="shared" si="6"/>
        <v>0</v>
      </c>
      <c r="J399" s="331"/>
      <c r="K399" s="332">
        <f>IFERROR(SUM(C399/'Transfers of Funds'!$F$55),0)</f>
        <v>0</v>
      </c>
      <c r="L399" s="21"/>
      <c r="M399" s="47"/>
      <c r="N399" s="46"/>
    </row>
    <row r="400" spans="1:14" s="23" customFormat="1">
      <c r="A400" s="115"/>
      <c r="B400" s="308" t="str">
        <f>IF(A400="","",VLOOKUP(A400,'Project Budget vs Exp'!$B$9:$G$52,2,FALSE))</f>
        <v/>
      </c>
      <c r="C400" s="117"/>
      <c r="D400" s="116"/>
      <c r="E400" s="118"/>
      <c r="F400" s="119"/>
      <c r="G400" s="120"/>
      <c r="H400" s="120"/>
      <c r="I400" s="333">
        <f t="shared" si="6"/>
        <v>0</v>
      </c>
      <c r="J400" s="331"/>
      <c r="K400" s="332">
        <f>IFERROR(SUM(C400/'Transfers of Funds'!$F$55),0)</f>
        <v>0</v>
      </c>
      <c r="L400" s="21"/>
      <c r="M400" s="47"/>
      <c r="N400" s="46"/>
    </row>
    <row r="401" spans="1:14" s="23" customFormat="1">
      <c r="A401" s="115"/>
      <c r="B401" s="308" t="str">
        <f>IF(A401="","",VLOOKUP(A401,'Project Budget vs Exp'!$B$9:$G$52,2,FALSE))</f>
        <v/>
      </c>
      <c r="C401" s="117"/>
      <c r="D401" s="116"/>
      <c r="E401" s="118"/>
      <c r="F401" s="119"/>
      <c r="G401" s="120"/>
      <c r="H401" s="120"/>
      <c r="I401" s="333">
        <f t="shared" si="6"/>
        <v>0</v>
      </c>
      <c r="J401" s="331"/>
      <c r="K401" s="332">
        <f>IFERROR(SUM(C401/'Transfers of Funds'!$F$55),0)</f>
        <v>0</v>
      </c>
      <c r="L401" s="21"/>
      <c r="M401" s="47"/>
      <c r="N401" s="46"/>
    </row>
    <row r="402" spans="1:14" s="23" customFormat="1">
      <c r="A402" s="115"/>
      <c r="B402" s="308" t="str">
        <f>IF(A402="","",VLOOKUP(A402,'Project Budget vs Exp'!$B$9:$G$52,2,FALSE))</f>
        <v/>
      </c>
      <c r="C402" s="117"/>
      <c r="D402" s="116"/>
      <c r="E402" s="118"/>
      <c r="F402" s="119"/>
      <c r="G402" s="120"/>
      <c r="H402" s="120"/>
      <c r="I402" s="333">
        <f t="shared" si="6"/>
        <v>0</v>
      </c>
      <c r="J402" s="331"/>
      <c r="K402" s="332">
        <f>IFERROR(SUM(C402/'Transfers of Funds'!$F$55),0)</f>
        <v>0</v>
      </c>
      <c r="L402" s="21"/>
      <c r="M402" s="47"/>
      <c r="N402" s="46"/>
    </row>
    <row r="403" spans="1:14" s="23" customFormat="1">
      <c r="A403" s="115"/>
      <c r="B403" s="308" t="str">
        <f>IF(A403="","",VLOOKUP(A403,'Project Budget vs Exp'!$B$9:$G$52,2,FALSE))</f>
        <v/>
      </c>
      <c r="C403" s="117"/>
      <c r="D403" s="116"/>
      <c r="E403" s="118"/>
      <c r="F403" s="119"/>
      <c r="G403" s="120"/>
      <c r="H403" s="120"/>
      <c r="I403" s="333">
        <f t="shared" si="6"/>
        <v>0</v>
      </c>
      <c r="J403" s="331"/>
      <c r="K403" s="332">
        <f>IFERROR(SUM(C403/'Transfers of Funds'!$F$55),0)</f>
        <v>0</v>
      </c>
      <c r="L403" s="21"/>
      <c r="M403" s="47"/>
      <c r="N403" s="46"/>
    </row>
    <row r="404" spans="1:14" s="23" customFormat="1">
      <c r="A404" s="115"/>
      <c r="B404" s="308" t="str">
        <f>IF(A404="","",VLOOKUP(A404,'Project Budget vs Exp'!$B$9:$G$52,2,FALSE))</f>
        <v/>
      </c>
      <c r="C404" s="117"/>
      <c r="D404" s="116"/>
      <c r="E404" s="118"/>
      <c r="F404" s="119"/>
      <c r="G404" s="120"/>
      <c r="H404" s="120"/>
      <c r="I404" s="333">
        <f t="shared" si="6"/>
        <v>0</v>
      </c>
      <c r="J404" s="331"/>
      <c r="K404" s="332">
        <f>IFERROR(SUM(C404/'Transfers of Funds'!$F$55),0)</f>
        <v>0</v>
      </c>
      <c r="L404" s="21"/>
      <c r="M404" s="47"/>
      <c r="N404" s="46"/>
    </row>
    <row r="405" spans="1:14" s="23" customFormat="1">
      <c r="A405" s="115"/>
      <c r="B405" s="308" t="str">
        <f>IF(A405="","",VLOOKUP(A405,'Project Budget vs Exp'!$B$9:$G$52,2,FALSE))</f>
        <v/>
      </c>
      <c r="C405" s="117"/>
      <c r="D405" s="116"/>
      <c r="E405" s="118"/>
      <c r="F405" s="119"/>
      <c r="G405" s="120"/>
      <c r="H405" s="120"/>
      <c r="I405" s="333">
        <f t="shared" si="6"/>
        <v>0</v>
      </c>
      <c r="J405" s="331"/>
      <c r="K405" s="332">
        <f>IFERROR(SUM(C405/'Transfers of Funds'!$F$55),0)</f>
        <v>0</v>
      </c>
      <c r="L405" s="21"/>
      <c r="M405" s="47"/>
      <c r="N405" s="46"/>
    </row>
    <row r="406" spans="1:14" s="23" customFormat="1">
      <c r="A406" s="115"/>
      <c r="B406" s="308" t="str">
        <f>IF(A406="","",VLOOKUP(A406,'Project Budget vs Exp'!$B$9:$G$52,2,FALSE))</f>
        <v/>
      </c>
      <c r="C406" s="117"/>
      <c r="D406" s="116"/>
      <c r="E406" s="118"/>
      <c r="F406" s="119"/>
      <c r="G406" s="120"/>
      <c r="H406" s="120"/>
      <c r="I406" s="333">
        <f t="shared" si="6"/>
        <v>0</v>
      </c>
      <c r="J406" s="331"/>
      <c r="K406" s="332">
        <f>IFERROR(SUM(C406/'Transfers of Funds'!$F$55),0)</f>
        <v>0</v>
      </c>
      <c r="L406" s="21"/>
      <c r="M406" s="47"/>
      <c r="N406" s="46"/>
    </row>
    <row r="407" spans="1:14" s="23" customFormat="1">
      <c r="A407" s="115"/>
      <c r="B407" s="308" t="str">
        <f>IF(A407="","",VLOOKUP(A407,'Project Budget vs Exp'!$B$9:$G$52,2,FALSE))</f>
        <v/>
      </c>
      <c r="C407" s="117"/>
      <c r="D407" s="116"/>
      <c r="E407" s="118"/>
      <c r="F407" s="119"/>
      <c r="G407" s="120"/>
      <c r="H407" s="120"/>
      <c r="I407" s="333">
        <f t="shared" si="6"/>
        <v>0</v>
      </c>
      <c r="J407" s="331"/>
      <c r="K407" s="332">
        <f>IFERROR(SUM(C407/'Transfers of Funds'!$F$55),0)</f>
        <v>0</v>
      </c>
      <c r="L407" s="21"/>
      <c r="M407" s="47"/>
      <c r="N407" s="46"/>
    </row>
    <row r="408" spans="1:14" s="23" customFormat="1">
      <c r="A408" s="115"/>
      <c r="B408" s="308" t="str">
        <f>IF(A408="","",VLOOKUP(A408,'Project Budget vs Exp'!$B$9:$G$52,2,FALSE))</f>
        <v/>
      </c>
      <c r="C408" s="117"/>
      <c r="D408" s="116"/>
      <c r="E408" s="118"/>
      <c r="F408" s="119"/>
      <c r="G408" s="120"/>
      <c r="H408" s="120"/>
      <c r="I408" s="333">
        <f t="shared" si="6"/>
        <v>0</v>
      </c>
      <c r="J408" s="331"/>
      <c r="K408" s="332">
        <f>IFERROR(SUM(C408/'Transfers of Funds'!$F$55),0)</f>
        <v>0</v>
      </c>
      <c r="L408" s="21"/>
      <c r="M408" s="47"/>
      <c r="N408" s="46"/>
    </row>
    <row r="409" spans="1:14" s="23" customFormat="1">
      <c r="A409" s="115"/>
      <c r="B409" s="308" t="str">
        <f>IF(A409="","",VLOOKUP(A409,'Project Budget vs Exp'!$B$9:$G$52,2,FALSE))</f>
        <v/>
      </c>
      <c r="C409" s="117"/>
      <c r="D409" s="116"/>
      <c r="E409" s="118"/>
      <c r="F409" s="119"/>
      <c r="G409" s="120"/>
      <c r="H409" s="120"/>
      <c r="I409" s="333">
        <f t="shared" si="6"/>
        <v>0</v>
      </c>
      <c r="J409" s="331"/>
      <c r="K409" s="332">
        <f>IFERROR(SUM(C409/'Transfers of Funds'!$F$55),0)</f>
        <v>0</v>
      </c>
      <c r="L409" s="21"/>
      <c r="M409" s="47"/>
      <c r="N409" s="46"/>
    </row>
    <row r="410" spans="1:14" s="23" customFormat="1">
      <c r="A410" s="115"/>
      <c r="B410" s="308" t="str">
        <f>IF(A410="","",VLOOKUP(A410,'Project Budget vs Exp'!$B$9:$G$52,2,FALSE))</f>
        <v/>
      </c>
      <c r="C410" s="117"/>
      <c r="D410" s="116"/>
      <c r="E410" s="118"/>
      <c r="F410" s="119"/>
      <c r="G410" s="120"/>
      <c r="H410" s="120"/>
      <c r="I410" s="333">
        <f t="shared" si="6"/>
        <v>0</v>
      </c>
      <c r="J410" s="331"/>
      <c r="K410" s="332">
        <f>IFERROR(SUM(C410/'Transfers of Funds'!$F$55),0)</f>
        <v>0</v>
      </c>
      <c r="L410" s="21"/>
      <c r="M410" s="47"/>
      <c r="N410" s="46"/>
    </row>
    <row r="411" spans="1:14" s="23" customFormat="1">
      <c r="A411" s="115"/>
      <c r="B411" s="308" t="str">
        <f>IF(A411="","",VLOOKUP(A411,'Project Budget vs Exp'!$B$9:$G$52,2,FALSE))</f>
        <v/>
      </c>
      <c r="C411" s="117"/>
      <c r="D411" s="116"/>
      <c r="E411" s="118"/>
      <c r="F411" s="119"/>
      <c r="G411" s="120"/>
      <c r="H411" s="120"/>
      <c r="I411" s="333">
        <f t="shared" si="6"/>
        <v>0</v>
      </c>
      <c r="J411" s="331"/>
      <c r="K411" s="332">
        <f>IFERROR(SUM(C411/'Transfers of Funds'!$F$55),0)</f>
        <v>0</v>
      </c>
      <c r="L411" s="21"/>
      <c r="M411" s="47"/>
      <c r="N411" s="46"/>
    </row>
    <row r="412" spans="1:14" s="23" customFormat="1">
      <c r="A412" s="115"/>
      <c r="B412" s="308" t="str">
        <f>IF(A412="","",VLOOKUP(A412,'Project Budget vs Exp'!$B$9:$G$52,2,FALSE))</f>
        <v/>
      </c>
      <c r="C412" s="117"/>
      <c r="D412" s="116"/>
      <c r="E412" s="118"/>
      <c r="F412" s="119"/>
      <c r="G412" s="120"/>
      <c r="H412" s="120"/>
      <c r="I412" s="333">
        <f t="shared" si="6"/>
        <v>0</v>
      </c>
      <c r="J412" s="331"/>
      <c r="K412" s="332">
        <f>IFERROR(SUM(C412/'Transfers of Funds'!$F$55),0)</f>
        <v>0</v>
      </c>
      <c r="L412" s="21"/>
      <c r="M412" s="47"/>
      <c r="N412" s="46"/>
    </row>
    <row r="413" spans="1:14" s="23" customFormat="1">
      <c r="A413" s="115"/>
      <c r="B413" s="308" t="str">
        <f>IF(A413="","",VLOOKUP(A413,'Project Budget vs Exp'!$B$9:$G$52,2,FALSE))</f>
        <v/>
      </c>
      <c r="C413" s="117"/>
      <c r="D413" s="116"/>
      <c r="E413" s="118"/>
      <c r="F413" s="119"/>
      <c r="G413" s="120"/>
      <c r="H413" s="120"/>
      <c r="I413" s="333">
        <f t="shared" si="6"/>
        <v>0</v>
      </c>
      <c r="J413" s="331"/>
      <c r="K413" s="332">
        <f>IFERROR(SUM(C413/'Transfers of Funds'!$F$55),0)</f>
        <v>0</v>
      </c>
      <c r="L413" s="21"/>
      <c r="M413" s="47"/>
      <c r="N413" s="46"/>
    </row>
    <row r="414" spans="1:14" s="23" customFormat="1">
      <c r="A414" s="115"/>
      <c r="B414" s="308" t="str">
        <f>IF(A414="","",VLOOKUP(A414,'Project Budget vs Exp'!$B$9:$G$52,2,FALSE))</f>
        <v/>
      </c>
      <c r="C414" s="117"/>
      <c r="D414" s="116"/>
      <c r="E414" s="118"/>
      <c r="F414" s="119"/>
      <c r="G414" s="120"/>
      <c r="H414" s="120"/>
      <c r="I414" s="333">
        <f t="shared" si="6"/>
        <v>0</v>
      </c>
      <c r="J414" s="331"/>
      <c r="K414" s="332">
        <f>IFERROR(SUM(C414/'Transfers of Funds'!$F$55),0)</f>
        <v>0</v>
      </c>
      <c r="L414" s="21"/>
      <c r="M414" s="47"/>
      <c r="N414" s="46"/>
    </row>
    <row r="415" spans="1:14" s="23" customFormat="1">
      <c r="A415" s="115"/>
      <c r="B415" s="308" t="str">
        <f>IF(A415="","",VLOOKUP(A415,'Project Budget vs Exp'!$B$9:$G$52,2,FALSE))</f>
        <v/>
      </c>
      <c r="C415" s="117"/>
      <c r="D415" s="116"/>
      <c r="E415" s="118"/>
      <c r="F415" s="119"/>
      <c r="G415" s="120"/>
      <c r="H415" s="120"/>
      <c r="I415" s="333">
        <f t="shared" si="6"/>
        <v>0</v>
      </c>
      <c r="J415" s="331"/>
      <c r="K415" s="332">
        <f>IFERROR(SUM(C415/'Transfers of Funds'!$F$55),0)</f>
        <v>0</v>
      </c>
      <c r="L415" s="21"/>
      <c r="M415" s="47"/>
      <c r="N415" s="46"/>
    </row>
    <row r="416" spans="1:14" s="23" customFormat="1">
      <c r="A416" s="115"/>
      <c r="B416" s="308" t="str">
        <f>IF(A416="","",VLOOKUP(A416,'Project Budget vs Exp'!$B$9:$G$52,2,FALSE))</f>
        <v/>
      </c>
      <c r="C416" s="117"/>
      <c r="D416" s="116"/>
      <c r="E416" s="118"/>
      <c r="F416" s="119"/>
      <c r="G416" s="120"/>
      <c r="H416" s="120"/>
      <c r="I416" s="333">
        <f t="shared" si="6"/>
        <v>0</v>
      </c>
      <c r="J416" s="331"/>
      <c r="K416" s="332">
        <f>IFERROR(SUM(C416/'Transfers of Funds'!$F$55),0)</f>
        <v>0</v>
      </c>
      <c r="L416" s="21"/>
      <c r="M416" s="47"/>
      <c r="N416" s="46"/>
    </row>
    <row r="417" spans="1:14" s="23" customFormat="1">
      <c r="A417" s="115"/>
      <c r="B417" s="308" t="str">
        <f>IF(A417="","",VLOOKUP(A417,'Project Budget vs Exp'!$B$9:$G$52,2,FALSE))</f>
        <v/>
      </c>
      <c r="C417" s="117"/>
      <c r="D417" s="116"/>
      <c r="E417" s="118"/>
      <c r="F417" s="119"/>
      <c r="G417" s="120"/>
      <c r="H417" s="120"/>
      <c r="I417" s="333">
        <f t="shared" si="6"/>
        <v>0</v>
      </c>
      <c r="J417" s="331"/>
      <c r="K417" s="332">
        <f>IFERROR(SUM(C417/'Transfers of Funds'!$F$55),0)</f>
        <v>0</v>
      </c>
      <c r="L417" s="21"/>
      <c r="M417" s="47"/>
      <c r="N417" s="46"/>
    </row>
    <row r="418" spans="1:14" s="23" customFormat="1">
      <c r="A418" s="115"/>
      <c r="B418" s="308" t="str">
        <f>IF(A418="","",VLOOKUP(A418,'Project Budget vs Exp'!$B$9:$G$52,2,FALSE))</f>
        <v/>
      </c>
      <c r="C418" s="117"/>
      <c r="D418" s="116"/>
      <c r="E418" s="118"/>
      <c r="F418" s="119"/>
      <c r="G418" s="120"/>
      <c r="H418" s="120"/>
      <c r="I418" s="333">
        <f t="shared" si="6"/>
        <v>0</v>
      </c>
      <c r="J418" s="331"/>
      <c r="K418" s="332">
        <f>IFERROR(SUM(C418/'Transfers of Funds'!$F$55),0)</f>
        <v>0</v>
      </c>
      <c r="L418" s="21"/>
      <c r="M418" s="47"/>
      <c r="N418" s="46"/>
    </row>
    <row r="419" spans="1:14" s="23" customFormat="1">
      <c r="A419" s="115"/>
      <c r="B419" s="308" t="str">
        <f>IF(A419="","",VLOOKUP(A419,'Project Budget vs Exp'!$B$9:$G$52,2,FALSE))</f>
        <v/>
      </c>
      <c r="C419" s="117"/>
      <c r="D419" s="116"/>
      <c r="E419" s="118"/>
      <c r="F419" s="119"/>
      <c r="G419" s="120"/>
      <c r="H419" s="120"/>
      <c r="I419" s="333">
        <f t="shared" si="6"/>
        <v>0</v>
      </c>
      <c r="J419" s="331"/>
      <c r="K419" s="332">
        <f>IFERROR(SUM(C419/'Transfers of Funds'!$F$55),0)</f>
        <v>0</v>
      </c>
      <c r="L419" s="21"/>
      <c r="M419" s="47"/>
      <c r="N419" s="46"/>
    </row>
    <row r="420" spans="1:14" s="23" customFormat="1">
      <c r="A420" s="115"/>
      <c r="B420" s="308" t="str">
        <f>IF(A420="","",VLOOKUP(A420,'Project Budget vs Exp'!$B$9:$G$52,2,FALSE))</f>
        <v/>
      </c>
      <c r="C420" s="117"/>
      <c r="D420" s="116"/>
      <c r="E420" s="118"/>
      <c r="F420" s="119"/>
      <c r="G420" s="120"/>
      <c r="H420" s="120"/>
      <c r="I420" s="333">
        <f t="shared" si="6"/>
        <v>0</v>
      </c>
      <c r="J420" s="331"/>
      <c r="K420" s="332">
        <f>IFERROR(SUM(C420/'Transfers of Funds'!$F$55),0)</f>
        <v>0</v>
      </c>
      <c r="L420" s="21"/>
      <c r="M420" s="47"/>
      <c r="N420" s="46"/>
    </row>
    <row r="421" spans="1:14" s="23" customFormat="1">
      <c r="A421" s="115"/>
      <c r="B421" s="308" t="str">
        <f>IF(A421="","",VLOOKUP(A421,'Project Budget vs Exp'!$B$9:$G$52,2,FALSE))</f>
        <v/>
      </c>
      <c r="C421" s="117"/>
      <c r="D421" s="116"/>
      <c r="E421" s="118"/>
      <c r="F421" s="119"/>
      <c r="G421" s="120"/>
      <c r="H421" s="120"/>
      <c r="I421" s="333">
        <f t="shared" si="6"/>
        <v>0</v>
      </c>
      <c r="J421" s="331"/>
      <c r="K421" s="332">
        <f>IFERROR(SUM(C421/'Transfers of Funds'!$F$55),0)</f>
        <v>0</v>
      </c>
      <c r="L421" s="21"/>
      <c r="M421" s="47"/>
      <c r="N421" s="46"/>
    </row>
    <row r="422" spans="1:14" s="23" customFormat="1">
      <c r="A422" s="115"/>
      <c r="B422" s="308" t="str">
        <f>IF(A422="","",VLOOKUP(A422,'Project Budget vs Exp'!$B$9:$G$52,2,FALSE))</f>
        <v/>
      </c>
      <c r="C422" s="117"/>
      <c r="D422" s="116"/>
      <c r="E422" s="118"/>
      <c r="F422" s="119"/>
      <c r="G422" s="120"/>
      <c r="H422" s="120"/>
      <c r="I422" s="333">
        <f t="shared" si="6"/>
        <v>0</v>
      </c>
      <c r="J422" s="331"/>
      <c r="K422" s="332">
        <f>IFERROR(SUM(C422/'Transfers of Funds'!$F$55),0)</f>
        <v>0</v>
      </c>
      <c r="L422" s="21"/>
      <c r="M422" s="47"/>
      <c r="N422" s="46"/>
    </row>
    <row r="423" spans="1:14" s="23" customFormat="1">
      <c r="A423" s="115"/>
      <c r="B423" s="308" t="str">
        <f>IF(A423="","",VLOOKUP(A423,'Project Budget vs Exp'!$B$9:$G$52,2,FALSE))</f>
        <v/>
      </c>
      <c r="C423" s="117"/>
      <c r="D423" s="116"/>
      <c r="E423" s="118"/>
      <c r="F423" s="119"/>
      <c r="G423" s="120"/>
      <c r="H423" s="120"/>
      <c r="I423" s="333">
        <f t="shared" si="6"/>
        <v>0</v>
      </c>
      <c r="J423" s="331"/>
      <c r="K423" s="332">
        <f>IFERROR(SUM(C423/'Transfers of Funds'!$F$55),0)</f>
        <v>0</v>
      </c>
      <c r="L423" s="21"/>
      <c r="M423" s="47"/>
      <c r="N423" s="46"/>
    </row>
    <row r="424" spans="1:14" s="23" customFormat="1">
      <c r="A424" s="115"/>
      <c r="B424" s="308" t="str">
        <f>IF(A424="","",VLOOKUP(A424,'Project Budget vs Exp'!$B$9:$G$52,2,FALSE))</f>
        <v/>
      </c>
      <c r="C424" s="117"/>
      <c r="D424" s="116"/>
      <c r="E424" s="118"/>
      <c r="F424" s="119"/>
      <c r="G424" s="120"/>
      <c r="H424" s="120"/>
      <c r="I424" s="333">
        <f t="shared" si="6"/>
        <v>0</v>
      </c>
      <c r="J424" s="331"/>
      <c r="K424" s="332">
        <f>IFERROR(SUM(C424/'Transfers of Funds'!$F$55),0)</f>
        <v>0</v>
      </c>
      <c r="L424" s="21"/>
      <c r="M424" s="47"/>
      <c r="N424" s="46"/>
    </row>
    <row r="425" spans="1:14" s="23" customFormat="1">
      <c r="A425" s="115"/>
      <c r="B425" s="308" t="str">
        <f>IF(A425="","",VLOOKUP(A425,'Project Budget vs Exp'!$B$9:$G$52,2,FALSE))</f>
        <v/>
      </c>
      <c r="C425" s="117"/>
      <c r="D425" s="116"/>
      <c r="E425" s="118"/>
      <c r="F425" s="119"/>
      <c r="G425" s="120"/>
      <c r="H425" s="120"/>
      <c r="I425" s="333">
        <f t="shared" si="6"/>
        <v>0</v>
      </c>
      <c r="J425" s="331"/>
      <c r="K425" s="332">
        <f>IFERROR(SUM(C425/'Transfers of Funds'!$F$55),0)</f>
        <v>0</v>
      </c>
      <c r="L425" s="21"/>
      <c r="M425" s="47"/>
      <c r="N425" s="46"/>
    </row>
    <row r="426" spans="1:14" s="23" customFormat="1">
      <c r="A426" s="115"/>
      <c r="B426" s="308" t="str">
        <f>IF(A426="","",VLOOKUP(A426,'Project Budget vs Exp'!$B$9:$G$52,2,FALSE))</f>
        <v/>
      </c>
      <c r="C426" s="117"/>
      <c r="D426" s="116"/>
      <c r="E426" s="118"/>
      <c r="F426" s="119"/>
      <c r="G426" s="120"/>
      <c r="H426" s="120"/>
      <c r="I426" s="333">
        <f t="shared" si="6"/>
        <v>0</v>
      </c>
      <c r="J426" s="331"/>
      <c r="K426" s="332">
        <f>IFERROR(SUM(C426/'Transfers of Funds'!$F$55),0)</f>
        <v>0</v>
      </c>
      <c r="L426" s="21"/>
      <c r="M426" s="47"/>
      <c r="N426" s="46"/>
    </row>
    <row r="427" spans="1:14" s="23" customFormat="1">
      <c r="A427" s="115"/>
      <c r="B427" s="308" t="str">
        <f>IF(A427="","",VLOOKUP(A427,'Project Budget vs Exp'!$B$9:$G$52,2,FALSE))</f>
        <v/>
      </c>
      <c r="C427" s="117"/>
      <c r="D427" s="116"/>
      <c r="E427" s="118"/>
      <c r="F427" s="119"/>
      <c r="G427" s="120"/>
      <c r="H427" s="120"/>
      <c r="I427" s="333">
        <f t="shared" si="6"/>
        <v>0</v>
      </c>
      <c r="J427" s="331"/>
      <c r="K427" s="332">
        <f>IFERROR(SUM(C427/'Transfers of Funds'!$F$55),0)</f>
        <v>0</v>
      </c>
      <c r="L427" s="21"/>
      <c r="M427" s="47"/>
      <c r="N427" s="46"/>
    </row>
    <row r="428" spans="1:14" s="23" customFormat="1">
      <c r="A428" s="115"/>
      <c r="B428" s="308" t="str">
        <f>IF(A428="","",VLOOKUP(A428,'Project Budget vs Exp'!$B$9:$G$52,2,FALSE))</f>
        <v/>
      </c>
      <c r="C428" s="117"/>
      <c r="D428" s="116"/>
      <c r="E428" s="118"/>
      <c r="F428" s="119"/>
      <c r="G428" s="120"/>
      <c r="H428" s="120"/>
      <c r="I428" s="333">
        <f t="shared" si="6"/>
        <v>0</v>
      </c>
      <c r="J428" s="331"/>
      <c r="K428" s="332">
        <f>IFERROR(SUM(C428/'Transfers of Funds'!$F$55),0)</f>
        <v>0</v>
      </c>
      <c r="L428" s="21"/>
      <c r="M428" s="47"/>
      <c r="N428" s="46"/>
    </row>
    <row r="429" spans="1:14" s="23" customFormat="1">
      <c r="A429" s="115"/>
      <c r="B429" s="308" t="str">
        <f>IF(A429="","",VLOOKUP(A429,'Project Budget vs Exp'!$B$9:$G$52,2,FALSE))</f>
        <v/>
      </c>
      <c r="C429" s="117"/>
      <c r="D429" s="116"/>
      <c r="E429" s="118"/>
      <c r="F429" s="119"/>
      <c r="G429" s="120"/>
      <c r="H429" s="120"/>
      <c r="I429" s="333">
        <f t="shared" si="6"/>
        <v>0</v>
      </c>
      <c r="J429" s="331"/>
      <c r="K429" s="332">
        <f>IFERROR(SUM(C429/'Transfers of Funds'!$F$55),0)</f>
        <v>0</v>
      </c>
      <c r="L429" s="21"/>
      <c r="M429" s="47"/>
      <c r="N429" s="46"/>
    </row>
    <row r="430" spans="1:14" s="23" customFormat="1">
      <c r="A430" s="115"/>
      <c r="B430" s="308" t="str">
        <f>IF(A430="","",VLOOKUP(A430,'Project Budget vs Exp'!$B$9:$G$52,2,FALSE))</f>
        <v/>
      </c>
      <c r="C430" s="117"/>
      <c r="D430" s="116"/>
      <c r="E430" s="118"/>
      <c r="F430" s="119"/>
      <c r="G430" s="120"/>
      <c r="H430" s="120"/>
      <c r="I430" s="333">
        <f t="shared" si="6"/>
        <v>0</v>
      </c>
      <c r="J430" s="331"/>
      <c r="K430" s="332">
        <f>IFERROR(SUM(C430/'Transfers of Funds'!$F$55),0)</f>
        <v>0</v>
      </c>
      <c r="L430" s="21"/>
      <c r="M430" s="47"/>
      <c r="N430" s="46"/>
    </row>
    <row r="431" spans="1:14" s="23" customFormat="1">
      <c r="A431" s="115"/>
      <c r="B431" s="308" t="str">
        <f>IF(A431="","",VLOOKUP(A431,'Project Budget vs Exp'!$B$9:$G$52,2,FALSE))</f>
        <v/>
      </c>
      <c r="C431" s="117"/>
      <c r="D431" s="116"/>
      <c r="E431" s="118"/>
      <c r="F431" s="119"/>
      <c r="G431" s="120"/>
      <c r="H431" s="120"/>
      <c r="I431" s="333">
        <f t="shared" si="6"/>
        <v>0</v>
      </c>
      <c r="J431" s="331"/>
      <c r="K431" s="332">
        <f>IFERROR(SUM(C431/'Transfers of Funds'!$F$55),0)</f>
        <v>0</v>
      </c>
      <c r="L431" s="21"/>
      <c r="M431" s="47"/>
      <c r="N431" s="46"/>
    </row>
    <row r="432" spans="1:14" s="23" customFormat="1">
      <c r="A432" s="115"/>
      <c r="B432" s="308" t="str">
        <f>IF(A432="","",VLOOKUP(A432,'Project Budget vs Exp'!$B$9:$G$52,2,FALSE))</f>
        <v/>
      </c>
      <c r="C432" s="117"/>
      <c r="D432" s="116"/>
      <c r="E432" s="118"/>
      <c r="F432" s="119"/>
      <c r="G432" s="120"/>
      <c r="H432" s="120"/>
      <c r="I432" s="333">
        <f t="shared" si="6"/>
        <v>0</v>
      </c>
      <c r="J432" s="331"/>
      <c r="K432" s="332">
        <f>IFERROR(SUM(C432/'Transfers of Funds'!$F$55),0)</f>
        <v>0</v>
      </c>
      <c r="L432" s="21"/>
      <c r="M432" s="47"/>
      <c r="N432" s="46"/>
    </row>
    <row r="433" spans="1:14" s="23" customFormat="1">
      <c r="A433" s="115"/>
      <c r="B433" s="308" t="str">
        <f>IF(A433="","",VLOOKUP(A433,'Project Budget vs Exp'!$B$9:$G$52,2,FALSE))</f>
        <v/>
      </c>
      <c r="C433" s="117"/>
      <c r="D433" s="116"/>
      <c r="E433" s="118"/>
      <c r="F433" s="119"/>
      <c r="G433" s="120"/>
      <c r="H433" s="120"/>
      <c r="I433" s="333">
        <f t="shared" si="6"/>
        <v>0</v>
      </c>
      <c r="J433" s="331"/>
      <c r="K433" s="332">
        <f>IFERROR(SUM(C433/'Transfers of Funds'!$F$55),0)</f>
        <v>0</v>
      </c>
      <c r="L433" s="21"/>
      <c r="M433" s="47"/>
      <c r="N433" s="46"/>
    </row>
    <row r="434" spans="1:14" s="23" customFormat="1">
      <c r="A434" s="115"/>
      <c r="B434" s="308" t="str">
        <f>IF(A434="","",VLOOKUP(A434,'Project Budget vs Exp'!$B$9:$G$52,2,FALSE))</f>
        <v/>
      </c>
      <c r="C434" s="117"/>
      <c r="D434" s="116"/>
      <c r="E434" s="118"/>
      <c r="F434" s="119"/>
      <c r="G434" s="120"/>
      <c r="H434" s="120"/>
      <c r="I434" s="333">
        <f t="shared" si="6"/>
        <v>0</v>
      </c>
      <c r="J434" s="331"/>
      <c r="K434" s="332">
        <f>IFERROR(SUM(C434/'Transfers of Funds'!$F$55),0)</f>
        <v>0</v>
      </c>
      <c r="L434" s="21"/>
      <c r="M434" s="47"/>
      <c r="N434" s="46"/>
    </row>
    <row r="435" spans="1:14" s="23" customFormat="1">
      <c r="A435" s="115"/>
      <c r="B435" s="308" t="str">
        <f>IF(A435="","",VLOOKUP(A435,'Project Budget vs Exp'!$B$9:$G$52,2,FALSE))</f>
        <v/>
      </c>
      <c r="C435" s="117"/>
      <c r="D435" s="116"/>
      <c r="E435" s="118"/>
      <c r="F435" s="119"/>
      <c r="G435" s="120"/>
      <c r="H435" s="120"/>
      <c r="I435" s="333">
        <f t="shared" si="6"/>
        <v>0</v>
      </c>
      <c r="J435" s="331"/>
      <c r="K435" s="332">
        <f>IFERROR(SUM(C435/'Transfers of Funds'!$F$55),0)</f>
        <v>0</v>
      </c>
      <c r="L435" s="21"/>
      <c r="M435" s="47"/>
      <c r="N435" s="46"/>
    </row>
    <row r="436" spans="1:14" s="23" customFormat="1">
      <c r="A436" s="115"/>
      <c r="B436" s="308" t="str">
        <f>IF(A436="","",VLOOKUP(A436,'Project Budget vs Exp'!$B$9:$G$52,2,FALSE))</f>
        <v/>
      </c>
      <c r="C436" s="117"/>
      <c r="D436" s="116"/>
      <c r="E436" s="118"/>
      <c r="F436" s="119"/>
      <c r="G436" s="120"/>
      <c r="H436" s="120"/>
      <c r="I436" s="333">
        <f t="shared" si="6"/>
        <v>0</v>
      </c>
      <c r="J436" s="331"/>
      <c r="K436" s="332">
        <f>IFERROR(SUM(C436/'Transfers of Funds'!$F$55),0)</f>
        <v>0</v>
      </c>
      <c r="L436" s="21"/>
      <c r="M436" s="47"/>
      <c r="N436" s="46"/>
    </row>
    <row r="437" spans="1:14" s="23" customFormat="1">
      <c r="A437" s="115"/>
      <c r="B437" s="308" t="str">
        <f>IF(A437="","",VLOOKUP(A437,'Project Budget vs Exp'!$B$9:$G$52,2,FALSE))</f>
        <v/>
      </c>
      <c r="C437" s="117"/>
      <c r="D437" s="116"/>
      <c r="E437" s="118"/>
      <c r="F437" s="119"/>
      <c r="G437" s="120"/>
      <c r="H437" s="120"/>
      <c r="I437" s="333">
        <f t="shared" si="6"/>
        <v>0</v>
      </c>
      <c r="J437" s="331"/>
      <c r="K437" s="332">
        <f>IFERROR(SUM(C437/'Transfers of Funds'!$F$55),0)</f>
        <v>0</v>
      </c>
      <c r="L437" s="21"/>
      <c r="M437" s="47"/>
      <c r="N437" s="46"/>
    </row>
    <row r="438" spans="1:14" s="23" customFormat="1">
      <c r="A438" s="115"/>
      <c r="B438" s="308" t="str">
        <f>IF(A438="","",VLOOKUP(A438,'Project Budget vs Exp'!$B$9:$G$52,2,FALSE))</f>
        <v/>
      </c>
      <c r="C438" s="117"/>
      <c r="D438" s="116"/>
      <c r="E438" s="118"/>
      <c r="F438" s="119"/>
      <c r="G438" s="120"/>
      <c r="H438" s="120"/>
      <c r="I438" s="333">
        <f t="shared" si="6"/>
        <v>0</v>
      </c>
      <c r="J438" s="331"/>
      <c r="K438" s="332">
        <f>IFERROR(SUM(C438/'Transfers of Funds'!$F$55),0)</f>
        <v>0</v>
      </c>
      <c r="L438" s="21"/>
      <c r="M438" s="47"/>
      <c r="N438" s="46"/>
    </row>
    <row r="439" spans="1:14" s="23" customFormat="1">
      <c r="A439" s="115"/>
      <c r="B439" s="308" t="str">
        <f>IF(A439="","",VLOOKUP(A439,'Project Budget vs Exp'!$B$9:$G$52,2,FALSE))</f>
        <v/>
      </c>
      <c r="C439" s="117"/>
      <c r="D439" s="116"/>
      <c r="E439" s="118"/>
      <c r="F439" s="119"/>
      <c r="G439" s="120"/>
      <c r="H439" s="120"/>
      <c r="I439" s="333">
        <f t="shared" si="6"/>
        <v>0</v>
      </c>
      <c r="J439" s="331"/>
      <c r="K439" s="332">
        <f>IFERROR(SUM(C439/'Transfers of Funds'!$F$55),0)</f>
        <v>0</v>
      </c>
      <c r="L439" s="21"/>
      <c r="M439" s="47"/>
      <c r="N439" s="46"/>
    </row>
    <row r="440" spans="1:14" s="23" customFormat="1">
      <c r="A440" s="115"/>
      <c r="B440" s="308" t="str">
        <f>IF(A440="","",VLOOKUP(A440,'Project Budget vs Exp'!$B$9:$G$52,2,FALSE))</f>
        <v/>
      </c>
      <c r="C440" s="117"/>
      <c r="D440" s="116"/>
      <c r="E440" s="118"/>
      <c r="F440" s="119"/>
      <c r="G440" s="120"/>
      <c r="H440" s="120"/>
      <c r="I440" s="333">
        <f t="shared" si="6"/>
        <v>0</v>
      </c>
      <c r="J440" s="331"/>
      <c r="K440" s="332">
        <f>IFERROR(SUM(C440/'Transfers of Funds'!$F$55),0)</f>
        <v>0</v>
      </c>
      <c r="L440" s="21"/>
      <c r="M440" s="47"/>
      <c r="N440" s="46"/>
    </row>
    <row r="441" spans="1:14" s="23" customFormat="1">
      <c r="A441" s="115"/>
      <c r="B441" s="308" t="str">
        <f>IF(A441="","",VLOOKUP(A441,'Project Budget vs Exp'!$B$9:$G$52,2,FALSE))</f>
        <v/>
      </c>
      <c r="C441" s="117"/>
      <c r="D441" s="116"/>
      <c r="E441" s="118"/>
      <c r="F441" s="119"/>
      <c r="G441" s="120"/>
      <c r="H441" s="120"/>
      <c r="I441" s="333">
        <f t="shared" si="6"/>
        <v>0</v>
      </c>
      <c r="J441" s="331"/>
      <c r="K441" s="332">
        <f>IFERROR(SUM(C441/'Transfers of Funds'!$F$55),0)</f>
        <v>0</v>
      </c>
      <c r="L441" s="21"/>
      <c r="M441" s="47"/>
      <c r="N441" s="46"/>
    </row>
    <row r="442" spans="1:14" s="23" customFormat="1">
      <c r="A442" s="115"/>
      <c r="B442" s="308" t="str">
        <f>IF(A442="","",VLOOKUP(A442,'Project Budget vs Exp'!$B$9:$G$52,2,FALSE))</f>
        <v/>
      </c>
      <c r="C442" s="117"/>
      <c r="D442" s="116"/>
      <c r="E442" s="118"/>
      <c r="F442" s="119"/>
      <c r="G442" s="120"/>
      <c r="H442" s="120"/>
      <c r="I442" s="333">
        <f t="shared" si="6"/>
        <v>0</v>
      </c>
      <c r="J442" s="331"/>
      <c r="K442" s="332">
        <f>IFERROR(SUM(C442/'Transfers of Funds'!$F$55),0)</f>
        <v>0</v>
      </c>
      <c r="L442" s="21"/>
      <c r="M442" s="47"/>
      <c r="N442" s="46"/>
    </row>
    <row r="443" spans="1:14" s="23" customFormat="1">
      <c r="A443" s="115"/>
      <c r="B443" s="308" t="str">
        <f>IF(A443="","",VLOOKUP(A443,'Project Budget vs Exp'!$B$9:$G$52,2,FALSE))</f>
        <v/>
      </c>
      <c r="C443" s="117"/>
      <c r="D443" s="116"/>
      <c r="E443" s="118"/>
      <c r="F443" s="119"/>
      <c r="G443" s="120"/>
      <c r="H443" s="120"/>
      <c r="I443" s="333">
        <f t="shared" si="6"/>
        <v>0</v>
      </c>
      <c r="J443" s="331"/>
      <c r="K443" s="332">
        <f>IFERROR(SUM(C443/'Transfers of Funds'!$F$55),0)</f>
        <v>0</v>
      </c>
      <c r="L443" s="21"/>
      <c r="M443" s="47"/>
      <c r="N443" s="46"/>
    </row>
    <row r="444" spans="1:14" s="23" customFormat="1">
      <c r="A444" s="115"/>
      <c r="B444" s="308" t="str">
        <f>IF(A444="","",VLOOKUP(A444,'Project Budget vs Exp'!$B$9:$G$52,2,FALSE))</f>
        <v/>
      </c>
      <c r="C444" s="117"/>
      <c r="D444" s="116"/>
      <c r="E444" s="118"/>
      <c r="F444" s="119"/>
      <c r="G444" s="120"/>
      <c r="H444" s="120"/>
      <c r="I444" s="333">
        <f t="shared" si="6"/>
        <v>0</v>
      </c>
      <c r="J444" s="331"/>
      <c r="K444" s="332">
        <f>IFERROR(SUM(C444/'Transfers of Funds'!$F$55),0)</f>
        <v>0</v>
      </c>
      <c r="L444" s="21"/>
      <c r="M444" s="47"/>
      <c r="N444" s="46"/>
    </row>
    <row r="445" spans="1:14" s="23" customFormat="1">
      <c r="A445" s="115"/>
      <c r="B445" s="308" t="str">
        <f>IF(A445="","",VLOOKUP(A445,'Project Budget vs Exp'!$B$9:$G$52,2,FALSE))</f>
        <v/>
      </c>
      <c r="C445" s="117"/>
      <c r="D445" s="116"/>
      <c r="E445" s="118"/>
      <c r="F445" s="119"/>
      <c r="G445" s="120"/>
      <c r="H445" s="120"/>
      <c r="I445" s="333">
        <f t="shared" si="6"/>
        <v>0</v>
      </c>
      <c r="J445" s="331"/>
      <c r="K445" s="332">
        <f>IFERROR(SUM(C445/'Transfers of Funds'!$F$55),0)</f>
        <v>0</v>
      </c>
      <c r="L445" s="21"/>
      <c r="M445" s="47"/>
      <c r="N445" s="46"/>
    </row>
    <row r="446" spans="1:14" s="23" customFormat="1">
      <c r="A446" s="115"/>
      <c r="B446" s="308" t="str">
        <f>IF(A446="","",VLOOKUP(A446,'Project Budget vs Exp'!$B$9:$G$52,2,FALSE))</f>
        <v/>
      </c>
      <c r="C446" s="117"/>
      <c r="D446" s="116"/>
      <c r="E446" s="118"/>
      <c r="F446" s="119"/>
      <c r="G446" s="120"/>
      <c r="H446" s="120"/>
      <c r="I446" s="333">
        <f t="shared" si="6"/>
        <v>0</v>
      </c>
      <c r="J446" s="331"/>
      <c r="K446" s="332">
        <f>IFERROR(SUM(C446/'Transfers of Funds'!$F$55),0)</f>
        <v>0</v>
      </c>
      <c r="L446" s="21"/>
      <c r="M446" s="47"/>
      <c r="N446" s="46"/>
    </row>
    <row r="447" spans="1:14" s="23" customFormat="1">
      <c r="A447" s="115"/>
      <c r="B447" s="308" t="str">
        <f>IF(A447="","",VLOOKUP(A447,'Project Budget vs Exp'!$B$9:$G$52,2,FALSE))</f>
        <v/>
      </c>
      <c r="C447" s="117"/>
      <c r="D447" s="116"/>
      <c r="E447" s="118"/>
      <c r="F447" s="119"/>
      <c r="G447" s="120"/>
      <c r="H447" s="120"/>
      <c r="I447" s="333">
        <f t="shared" si="6"/>
        <v>0</v>
      </c>
      <c r="J447" s="331"/>
      <c r="K447" s="332">
        <f>IFERROR(SUM(C447/'Transfers of Funds'!$F$55),0)</f>
        <v>0</v>
      </c>
      <c r="L447" s="21"/>
      <c r="M447" s="47"/>
      <c r="N447" s="46"/>
    </row>
    <row r="448" spans="1:14" s="23" customFormat="1">
      <c r="A448" s="115"/>
      <c r="B448" s="308" t="str">
        <f>IF(A448="","",VLOOKUP(A448,'Project Budget vs Exp'!$B$9:$G$52,2,FALSE))</f>
        <v/>
      </c>
      <c r="C448" s="117"/>
      <c r="D448" s="116"/>
      <c r="E448" s="118"/>
      <c r="F448" s="119"/>
      <c r="G448" s="120"/>
      <c r="H448" s="120"/>
      <c r="I448" s="333">
        <f t="shared" si="6"/>
        <v>0</v>
      </c>
      <c r="J448" s="331"/>
      <c r="K448" s="332">
        <f>IFERROR(SUM(C448/'Transfers of Funds'!$F$55),0)</f>
        <v>0</v>
      </c>
      <c r="L448" s="21"/>
      <c r="M448" s="47"/>
      <c r="N448" s="46"/>
    </row>
    <row r="449" spans="1:14" s="23" customFormat="1">
      <c r="A449" s="115"/>
      <c r="B449" s="308" t="str">
        <f>IF(A449="","",VLOOKUP(A449,'Project Budget vs Exp'!$B$9:$G$52,2,FALSE))</f>
        <v/>
      </c>
      <c r="C449" s="117"/>
      <c r="D449" s="116"/>
      <c r="E449" s="118"/>
      <c r="F449" s="119"/>
      <c r="G449" s="120"/>
      <c r="H449" s="120"/>
      <c r="I449" s="333">
        <f t="shared" si="6"/>
        <v>0</v>
      </c>
      <c r="J449" s="331"/>
      <c r="K449" s="332">
        <f>IFERROR(SUM(C449/'Transfers of Funds'!$F$55),0)</f>
        <v>0</v>
      </c>
      <c r="L449" s="21"/>
      <c r="M449" s="47"/>
      <c r="N449" s="46"/>
    </row>
    <row r="450" spans="1:14" s="23" customFormat="1">
      <c r="A450" s="115"/>
      <c r="B450" s="308" t="str">
        <f>IF(A450="","",VLOOKUP(A450,'Project Budget vs Exp'!$B$9:$G$52,2,FALSE))</f>
        <v/>
      </c>
      <c r="C450" s="117"/>
      <c r="D450" s="116"/>
      <c r="E450" s="118"/>
      <c r="F450" s="119"/>
      <c r="G450" s="120"/>
      <c r="H450" s="120"/>
      <c r="I450" s="333">
        <f t="shared" si="6"/>
        <v>0</v>
      </c>
      <c r="J450" s="331"/>
      <c r="K450" s="332">
        <f>IFERROR(SUM(C450/'Transfers of Funds'!$F$55),0)</f>
        <v>0</v>
      </c>
      <c r="L450" s="21"/>
      <c r="M450" s="47"/>
      <c r="N450" s="46"/>
    </row>
    <row r="451" spans="1:14" s="23" customFormat="1">
      <c r="A451" s="115"/>
      <c r="B451" s="308" t="str">
        <f>IF(A451="","",VLOOKUP(A451,'Project Budget vs Exp'!$B$9:$G$52,2,FALSE))</f>
        <v/>
      </c>
      <c r="C451" s="117"/>
      <c r="D451" s="116"/>
      <c r="E451" s="118"/>
      <c r="F451" s="119"/>
      <c r="G451" s="120"/>
      <c r="H451" s="120"/>
      <c r="I451" s="333">
        <f t="shared" si="6"/>
        <v>0</v>
      </c>
      <c r="J451" s="331"/>
      <c r="K451" s="332">
        <f>IFERROR(SUM(C451/'Transfers of Funds'!$F$55),0)</f>
        <v>0</v>
      </c>
      <c r="L451" s="21"/>
      <c r="M451" s="47"/>
      <c r="N451" s="46"/>
    </row>
    <row r="452" spans="1:14" s="23" customFormat="1">
      <c r="A452" s="115"/>
      <c r="B452" s="308" t="str">
        <f>IF(A452="","",VLOOKUP(A452,'Project Budget vs Exp'!$B$9:$G$52,2,FALSE))</f>
        <v/>
      </c>
      <c r="C452" s="117"/>
      <c r="D452" s="116"/>
      <c r="E452" s="118"/>
      <c r="F452" s="119"/>
      <c r="G452" s="120"/>
      <c r="H452" s="120"/>
      <c r="I452" s="333">
        <f t="shared" si="6"/>
        <v>0</v>
      </c>
      <c r="J452" s="331"/>
      <c r="K452" s="332">
        <f>IFERROR(SUM(C452/'Transfers of Funds'!$F$55),0)</f>
        <v>0</v>
      </c>
      <c r="L452" s="21"/>
      <c r="M452" s="47"/>
      <c r="N452" s="46"/>
    </row>
    <row r="453" spans="1:14" s="23" customFormat="1">
      <c r="A453" s="115"/>
      <c r="B453" s="308" t="str">
        <f>IF(A453="","",VLOOKUP(A453,'Project Budget vs Exp'!$B$9:$G$52,2,FALSE))</f>
        <v/>
      </c>
      <c r="C453" s="117"/>
      <c r="D453" s="116"/>
      <c r="E453" s="118"/>
      <c r="F453" s="119"/>
      <c r="G453" s="120"/>
      <c r="H453" s="120"/>
      <c r="I453" s="333">
        <f t="shared" si="6"/>
        <v>0</v>
      </c>
      <c r="J453" s="331"/>
      <c r="K453" s="332">
        <f>IFERROR(SUM(C453/'Transfers of Funds'!$F$55),0)</f>
        <v>0</v>
      </c>
      <c r="L453" s="21"/>
      <c r="M453" s="47"/>
      <c r="N453" s="46"/>
    </row>
    <row r="454" spans="1:14" s="23" customFormat="1">
      <c r="A454" s="115"/>
      <c r="B454" s="308" t="str">
        <f>IF(A454="","",VLOOKUP(A454,'Project Budget vs Exp'!$B$9:$G$52,2,FALSE))</f>
        <v/>
      </c>
      <c r="C454" s="117"/>
      <c r="D454" s="116"/>
      <c r="E454" s="118"/>
      <c r="F454" s="119"/>
      <c r="G454" s="120"/>
      <c r="H454" s="120"/>
      <c r="I454" s="333">
        <f t="shared" si="6"/>
        <v>0</v>
      </c>
      <c r="J454" s="331"/>
      <c r="K454" s="332">
        <f>IFERROR(SUM(C454/'Transfers of Funds'!$F$55),0)</f>
        <v>0</v>
      </c>
      <c r="L454" s="21"/>
      <c r="M454" s="47"/>
      <c r="N454" s="46"/>
    </row>
    <row r="455" spans="1:14" s="23" customFormat="1">
      <c r="A455" s="115"/>
      <c r="B455" s="308" t="str">
        <f>IF(A455="","",VLOOKUP(A455,'Project Budget vs Exp'!$B$9:$G$52,2,FALSE))</f>
        <v/>
      </c>
      <c r="C455" s="117"/>
      <c r="D455" s="116"/>
      <c r="E455" s="118"/>
      <c r="F455" s="119"/>
      <c r="G455" s="120"/>
      <c r="H455" s="120"/>
      <c r="I455" s="333">
        <f t="shared" si="6"/>
        <v>0</v>
      </c>
      <c r="J455" s="331"/>
      <c r="K455" s="332">
        <f>IFERROR(SUM(C455/'Transfers of Funds'!$F$55),0)</f>
        <v>0</v>
      </c>
      <c r="L455" s="21"/>
      <c r="M455" s="47"/>
      <c r="N455" s="46"/>
    </row>
    <row r="456" spans="1:14" s="23" customFormat="1">
      <c r="A456" s="115"/>
      <c r="B456" s="308" t="str">
        <f>IF(A456="","",VLOOKUP(A456,'Project Budget vs Exp'!$B$9:$G$52,2,FALSE))</f>
        <v/>
      </c>
      <c r="C456" s="117"/>
      <c r="D456" s="116"/>
      <c r="E456" s="118"/>
      <c r="F456" s="119"/>
      <c r="G456" s="120"/>
      <c r="H456" s="120"/>
      <c r="I456" s="333">
        <f t="shared" si="6"/>
        <v>0</v>
      </c>
      <c r="J456" s="331"/>
      <c r="K456" s="332">
        <f>IFERROR(SUM(C456/'Transfers of Funds'!$F$55),0)</f>
        <v>0</v>
      </c>
      <c r="L456" s="21"/>
      <c r="M456" s="47"/>
      <c r="N456" s="46"/>
    </row>
    <row r="457" spans="1:14" s="23" customFormat="1">
      <c r="A457" s="115"/>
      <c r="B457" s="308" t="str">
        <f>IF(A457="","",VLOOKUP(A457,'Project Budget vs Exp'!$B$9:$G$52,2,FALSE))</f>
        <v/>
      </c>
      <c r="C457" s="117"/>
      <c r="D457" s="116"/>
      <c r="E457" s="118"/>
      <c r="F457" s="119"/>
      <c r="G457" s="120"/>
      <c r="H457" s="120"/>
      <c r="I457" s="333">
        <f t="shared" si="6"/>
        <v>0</v>
      </c>
      <c r="J457" s="331"/>
      <c r="K457" s="332">
        <f>IFERROR(SUM(C457/'Transfers of Funds'!$F$55),0)</f>
        <v>0</v>
      </c>
      <c r="L457" s="21"/>
      <c r="M457" s="47"/>
      <c r="N457" s="46"/>
    </row>
    <row r="458" spans="1:14" s="23" customFormat="1">
      <c r="A458" s="115"/>
      <c r="B458" s="308" t="str">
        <f>IF(A458="","",VLOOKUP(A458,'Project Budget vs Exp'!$B$9:$G$52,2,FALSE))</f>
        <v/>
      </c>
      <c r="C458" s="117"/>
      <c r="D458" s="116"/>
      <c r="E458" s="118"/>
      <c r="F458" s="119"/>
      <c r="G458" s="120"/>
      <c r="H458" s="120"/>
      <c r="I458" s="333">
        <f t="shared" si="6"/>
        <v>0</v>
      </c>
      <c r="J458" s="331"/>
      <c r="K458" s="332">
        <f>IFERROR(SUM(C458/'Transfers of Funds'!$F$55),0)</f>
        <v>0</v>
      </c>
      <c r="L458" s="21"/>
      <c r="M458" s="47"/>
      <c r="N458" s="46"/>
    </row>
    <row r="459" spans="1:14" s="23" customFormat="1">
      <c r="A459" s="115"/>
      <c r="B459" s="308" t="str">
        <f>IF(A459="","",VLOOKUP(A459,'Project Budget vs Exp'!$B$9:$G$52,2,FALSE))</f>
        <v/>
      </c>
      <c r="C459" s="117"/>
      <c r="D459" s="116"/>
      <c r="E459" s="118"/>
      <c r="F459" s="119"/>
      <c r="G459" s="120"/>
      <c r="H459" s="120"/>
      <c r="I459" s="333">
        <f t="shared" si="6"/>
        <v>0</v>
      </c>
      <c r="J459" s="331"/>
      <c r="K459" s="332">
        <f>IFERROR(SUM(C459/'Transfers of Funds'!$F$55),0)</f>
        <v>0</v>
      </c>
      <c r="L459" s="21"/>
      <c r="M459" s="47"/>
      <c r="N459" s="46"/>
    </row>
    <row r="460" spans="1:14" s="23" customFormat="1">
      <c r="A460" s="115"/>
      <c r="B460" s="308" t="str">
        <f>IF(A460="","",VLOOKUP(A460,'Project Budget vs Exp'!$B$9:$G$52,2,FALSE))</f>
        <v/>
      </c>
      <c r="C460" s="117"/>
      <c r="D460" s="116"/>
      <c r="E460" s="118"/>
      <c r="F460" s="119"/>
      <c r="G460" s="120"/>
      <c r="H460" s="120"/>
      <c r="I460" s="333">
        <f t="shared" ref="I460:I523" si="7">IF(OR(F$4="EUR",F$4="USD",F$4="GBP",F$4="CAD",F$4="NZD",F$4="AUD"),K460,C460)</f>
        <v>0</v>
      </c>
      <c r="J460" s="331"/>
      <c r="K460" s="332">
        <f>IFERROR(SUM(C460/'Transfers of Funds'!$F$55),0)</f>
        <v>0</v>
      </c>
      <c r="L460" s="21"/>
      <c r="M460" s="47"/>
      <c r="N460" s="46"/>
    </row>
    <row r="461" spans="1:14" s="23" customFormat="1">
      <c r="A461" s="115"/>
      <c r="B461" s="308" t="str">
        <f>IF(A461="","",VLOOKUP(A461,'Project Budget vs Exp'!$B$9:$G$52,2,FALSE))</f>
        <v/>
      </c>
      <c r="C461" s="117"/>
      <c r="D461" s="116"/>
      <c r="E461" s="118"/>
      <c r="F461" s="119"/>
      <c r="G461" s="120"/>
      <c r="H461" s="120"/>
      <c r="I461" s="333">
        <f t="shared" si="7"/>
        <v>0</v>
      </c>
      <c r="J461" s="331"/>
      <c r="K461" s="332">
        <f>IFERROR(SUM(C461/'Transfers of Funds'!$F$55),0)</f>
        <v>0</v>
      </c>
      <c r="L461" s="21"/>
      <c r="M461" s="47"/>
      <c r="N461" s="46"/>
    </row>
    <row r="462" spans="1:14" s="23" customFormat="1">
      <c r="A462" s="115"/>
      <c r="B462" s="308" t="str">
        <f>IF(A462="","",VLOOKUP(A462,'Project Budget vs Exp'!$B$9:$G$52,2,FALSE))</f>
        <v/>
      </c>
      <c r="C462" s="117"/>
      <c r="D462" s="116"/>
      <c r="E462" s="118"/>
      <c r="F462" s="119"/>
      <c r="G462" s="120"/>
      <c r="H462" s="120"/>
      <c r="I462" s="333">
        <f t="shared" si="7"/>
        <v>0</v>
      </c>
      <c r="J462" s="331"/>
      <c r="K462" s="332">
        <f>IFERROR(SUM(C462/'Transfers of Funds'!$F$55),0)</f>
        <v>0</v>
      </c>
      <c r="L462" s="21"/>
      <c r="M462" s="47"/>
      <c r="N462" s="46"/>
    </row>
    <row r="463" spans="1:14" s="23" customFormat="1" ht="14.25" customHeight="1">
      <c r="A463" s="115"/>
      <c r="B463" s="308" t="str">
        <f>IF(A463="","",VLOOKUP(A463,'Project Budget vs Exp'!$B$9:$G$52,2,FALSE))</f>
        <v/>
      </c>
      <c r="C463" s="117"/>
      <c r="D463" s="116"/>
      <c r="E463" s="118"/>
      <c r="F463" s="119"/>
      <c r="G463" s="120"/>
      <c r="H463" s="120"/>
      <c r="I463" s="333">
        <f t="shared" si="7"/>
        <v>0</v>
      </c>
      <c r="J463" s="331"/>
      <c r="K463" s="332">
        <f>IFERROR(SUM(C463/'Transfers of Funds'!$F$55),0)</f>
        <v>0</v>
      </c>
      <c r="L463" s="21"/>
      <c r="M463" s="47"/>
      <c r="N463" s="46"/>
    </row>
    <row r="464" spans="1:14" s="23" customFormat="1" ht="14.25" customHeight="1">
      <c r="A464" s="115"/>
      <c r="B464" s="308" t="str">
        <f>IF(A464="","",VLOOKUP(A464,'Project Budget vs Exp'!$B$9:$G$52,2,FALSE))</f>
        <v/>
      </c>
      <c r="C464" s="117"/>
      <c r="D464" s="116"/>
      <c r="E464" s="118"/>
      <c r="F464" s="119"/>
      <c r="G464" s="120"/>
      <c r="H464" s="120"/>
      <c r="I464" s="333">
        <f t="shared" si="7"/>
        <v>0</v>
      </c>
      <c r="J464" s="331"/>
      <c r="K464" s="332">
        <f>IFERROR(SUM(C464/'Transfers of Funds'!$F$55),0)</f>
        <v>0</v>
      </c>
      <c r="L464" s="21"/>
      <c r="M464" s="47"/>
      <c r="N464" s="46"/>
    </row>
    <row r="465" spans="1:14" s="23" customFormat="1" ht="14.25" customHeight="1">
      <c r="A465" s="115"/>
      <c r="B465" s="308" t="str">
        <f>IF(A465="","",VLOOKUP(A465,'Project Budget vs Exp'!$B$9:$G$52,2,FALSE))</f>
        <v/>
      </c>
      <c r="C465" s="117"/>
      <c r="D465" s="116"/>
      <c r="E465" s="118"/>
      <c r="F465" s="119"/>
      <c r="G465" s="120"/>
      <c r="H465" s="120"/>
      <c r="I465" s="333">
        <f t="shared" si="7"/>
        <v>0</v>
      </c>
      <c r="J465" s="331"/>
      <c r="K465" s="332">
        <f>IFERROR(SUM(C465/'Transfers of Funds'!$F$55),0)</f>
        <v>0</v>
      </c>
      <c r="L465" s="21"/>
      <c r="M465" s="47"/>
      <c r="N465" s="46"/>
    </row>
    <row r="466" spans="1:14" s="23" customFormat="1" ht="14.25" customHeight="1">
      <c r="A466" s="115"/>
      <c r="B466" s="308" t="str">
        <f>IF(A466="","",VLOOKUP(A466,'Project Budget vs Exp'!$B$9:$G$52,2,FALSE))</f>
        <v/>
      </c>
      <c r="C466" s="117"/>
      <c r="D466" s="116"/>
      <c r="E466" s="118"/>
      <c r="F466" s="119"/>
      <c r="G466" s="120"/>
      <c r="H466" s="120"/>
      <c r="I466" s="333">
        <f t="shared" si="7"/>
        <v>0</v>
      </c>
      <c r="J466" s="331"/>
      <c r="K466" s="332">
        <f>IFERROR(SUM(C466/'Transfers of Funds'!$F$55),0)</f>
        <v>0</v>
      </c>
      <c r="L466" s="21"/>
      <c r="M466" s="47"/>
      <c r="N466" s="46"/>
    </row>
    <row r="467" spans="1:14" s="23" customFormat="1" ht="14.25" customHeight="1">
      <c r="A467" s="115"/>
      <c r="B467" s="308" t="str">
        <f>IF(A467="","",VLOOKUP(A467,'Project Budget vs Exp'!$B$9:$G$52,2,FALSE))</f>
        <v/>
      </c>
      <c r="C467" s="117"/>
      <c r="D467" s="116"/>
      <c r="E467" s="118"/>
      <c r="F467" s="119"/>
      <c r="G467" s="120"/>
      <c r="H467" s="120"/>
      <c r="I467" s="333">
        <f t="shared" si="7"/>
        <v>0</v>
      </c>
      <c r="J467" s="331"/>
      <c r="K467" s="332">
        <f>IFERROR(SUM(C467/'Transfers of Funds'!$F$55),0)</f>
        <v>0</v>
      </c>
      <c r="L467" s="21"/>
      <c r="M467" s="47"/>
      <c r="N467" s="46"/>
    </row>
    <row r="468" spans="1:14" s="23" customFormat="1" ht="14.25" customHeight="1">
      <c r="A468" s="115"/>
      <c r="B468" s="308" t="str">
        <f>IF(A468="","",VLOOKUP(A468,'Project Budget vs Exp'!$B$9:$G$52,2,FALSE))</f>
        <v/>
      </c>
      <c r="C468" s="117"/>
      <c r="D468" s="116"/>
      <c r="E468" s="118"/>
      <c r="F468" s="119"/>
      <c r="G468" s="120"/>
      <c r="H468" s="120"/>
      <c r="I468" s="333">
        <f t="shared" si="7"/>
        <v>0</v>
      </c>
      <c r="J468" s="331"/>
      <c r="K468" s="332">
        <f>IFERROR(SUM(C468/'Transfers of Funds'!$F$55),0)</f>
        <v>0</v>
      </c>
      <c r="L468" s="21"/>
      <c r="M468" s="47"/>
      <c r="N468" s="46"/>
    </row>
    <row r="469" spans="1:14" s="23" customFormat="1" ht="14.25" customHeight="1">
      <c r="A469" s="115"/>
      <c r="B469" s="308" t="str">
        <f>IF(A469="","",VLOOKUP(A469,'Project Budget vs Exp'!$B$9:$G$52,2,FALSE))</f>
        <v/>
      </c>
      <c r="C469" s="117"/>
      <c r="D469" s="116"/>
      <c r="E469" s="118"/>
      <c r="F469" s="119"/>
      <c r="G469" s="120"/>
      <c r="H469" s="120"/>
      <c r="I469" s="333">
        <f t="shared" si="7"/>
        <v>0</v>
      </c>
      <c r="J469" s="331"/>
      <c r="K469" s="332">
        <f>IFERROR(SUM(C469/'Transfers of Funds'!$F$55),0)</f>
        <v>0</v>
      </c>
      <c r="L469" s="21"/>
      <c r="M469" s="47"/>
      <c r="N469" s="46"/>
    </row>
    <row r="470" spans="1:14" s="23" customFormat="1" ht="14.25" customHeight="1">
      <c r="A470" s="115"/>
      <c r="B470" s="308" t="str">
        <f>IF(A470="","",VLOOKUP(A470,'Project Budget vs Exp'!$B$9:$G$52,2,FALSE))</f>
        <v/>
      </c>
      <c r="C470" s="117"/>
      <c r="D470" s="116"/>
      <c r="E470" s="118"/>
      <c r="F470" s="119"/>
      <c r="G470" s="120"/>
      <c r="H470" s="120"/>
      <c r="I470" s="333">
        <f t="shared" si="7"/>
        <v>0</v>
      </c>
      <c r="J470" s="331"/>
      <c r="K470" s="332">
        <f>IFERROR(SUM(C470/'Transfers of Funds'!$F$55),0)</f>
        <v>0</v>
      </c>
      <c r="L470" s="21"/>
      <c r="M470" s="47"/>
      <c r="N470" s="46"/>
    </row>
    <row r="471" spans="1:14" s="23" customFormat="1" ht="14.25" customHeight="1">
      <c r="A471" s="115"/>
      <c r="B471" s="308" t="str">
        <f>IF(A471="","",VLOOKUP(A471,'Project Budget vs Exp'!$B$9:$G$52,2,FALSE))</f>
        <v/>
      </c>
      <c r="C471" s="117"/>
      <c r="D471" s="116"/>
      <c r="E471" s="118"/>
      <c r="F471" s="119"/>
      <c r="G471" s="120"/>
      <c r="H471" s="120"/>
      <c r="I471" s="333">
        <f t="shared" si="7"/>
        <v>0</v>
      </c>
      <c r="J471" s="331"/>
      <c r="K471" s="332">
        <f>IFERROR(SUM(C471/'Transfers of Funds'!$F$55),0)</f>
        <v>0</v>
      </c>
      <c r="L471" s="21"/>
      <c r="M471" s="47"/>
      <c r="N471" s="46"/>
    </row>
    <row r="472" spans="1:14" s="23" customFormat="1" ht="14.25" customHeight="1">
      <c r="A472" s="115"/>
      <c r="B472" s="308" t="str">
        <f>IF(A472="","",VLOOKUP(A472,'Project Budget vs Exp'!$B$9:$G$52,2,FALSE))</f>
        <v/>
      </c>
      <c r="C472" s="117"/>
      <c r="D472" s="116"/>
      <c r="E472" s="118"/>
      <c r="F472" s="119"/>
      <c r="G472" s="120"/>
      <c r="H472" s="120"/>
      <c r="I472" s="333">
        <f t="shared" si="7"/>
        <v>0</v>
      </c>
      <c r="J472" s="331"/>
      <c r="K472" s="332">
        <f>IFERROR(SUM(C472/'Transfers of Funds'!$F$55),0)</f>
        <v>0</v>
      </c>
      <c r="L472" s="21"/>
      <c r="M472" s="47"/>
      <c r="N472" s="46"/>
    </row>
    <row r="473" spans="1:14" s="23" customFormat="1" ht="14.25" customHeight="1">
      <c r="A473" s="115"/>
      <c r="B473" s="308" t="str">
        <f>IF(A473="","",VLOOKUP(A473,'Project Budget vs Exp'!$B$9:$G$52,2,FALSE))</f>
        <v/>
      </c>
      <c r="C473" s="117"/>
      <c r="D473" s="116"/>
      <c r="E473" s="118"/>
      <c r="F473" s="119"/>
      <c r="G473" s="120"/>
      <c r="H473" s="120"/>
      <c r="I473" s="333">
        <f t="shared" si="7"/>
        <v>0</v>
      </c>
      <c r="J473" s="331"/>
      <c r="K473" s="332">
        <f>IFERROR(SUM(C473/'Transfers of Funds'!$F$55),0)</f>
        <v>0</v>
      </c>
      <c r="L473" s="21"/>
      <c r="M473" s="47"/>
      <c r="N473" s="46"/>
    </row>
    <row r="474" spans="1:14" s="23" customFormat="1" ht="14.25" customHeight="1">
      <c r="A474" s="115"/>
      <c r="B474" s="308" t="str">
        <f>IF(A474="","",VLOOKUP(A474,'Project Budget vs Exp'!$B$9:$G$52,2,FALSE))</f>
        <v/>
      </c>
      <c r="C474" s="117"/>
      <c r="D474" s="116"/>
      <c r="E474" s="118"/>
      <c r="F474" s="119"/>
      <c r="G474" s="120"/>
      <c r="H474" s="120"/>
      <c r="I474" s="333">
        <f t="shared" si="7"/>
        <v>0</v>
      </c>
      <c r="J474" s="331"/>
      <c r="K474" s="332">
        <f>IFERROR(SUM(C474/'Transfers of Funds'!$F$55),0)</f>
        <v>0</v>
      </c>
      <c r="L474" s="21"/>
      <c r="M474" s="47"/>
      <c r="N474" s="46"/>
    </row>
    <row r="475" spans="1:14" s="23" customFormat="1" ht="14.25" customHeight="1">
      <c r="A475" s="115"/>
      <c r="B475" s="308" t="str">
        <f>IF(A475="","",VLOOKUP(A475,'Project Budget vs Exp'!$B$9:$G$52,2,FALSE))</f>
        <v/>
      </c>
      <c r="C475" s="117"/>
      <c r="D475" s="116"/>
      <c r="E475" s="118"/>
      <c r="F475" s="119"/>
      <c r="G475" s="120"/>
      <c r="H475" s="120"/>
      <c r="I475" s="333">
        <f t="shared" si="7"/>
        <v>0</v>
      </c>
      <c r="J475" s="331"/>
      <c r="K475" s="332">
        <f>IFERROR(SUM(C475/'Transfers of Funds'!$F$55),0)</f>
        <v>0</v>
      </c>
      <c r="L475" s="21"/>
      <c r="M475" s="47"/>
      <c r="N475" s="46"/>
    </row>
    <row r="476" spans="1:14" s="23" customFormat="1" ht="14.25" customHeight="1">
      <c r="A476" s="115"/>
      <c r="B476" s="308" t="str">
        <f>IF(A476="","",VLOOKUP(A476,'Project Budget vs Exp'!$B$9:$G$52,2,FALSE))</f>
        <v/>
      </c>
      <c r="C476" s="117"/>
      <c r="D476" s="116"/>
      <c r="E476" s="118"/>
      <c r="F476" s="119"/>
      <c r="G476" s="120"/>
      <c r="H476" s="120"/>
      <c r="I476" s="333">
        <f t="shared" si="7"/>
        <v>0</v>
      </c>
      <c r="J476" s="331"/>
      <c r="K476" s="332">
        <f>IFERROR(SUM(C476/'Transfers of Funds'!$F$55),0)</f>
        <v>0</v>
      </c>
      <c r="L476" s="21"/>
      <c r="M476" s="47"/>
      <c r="N476" s="46"/>
    </row>
    <row r="477" spans="1:14" s="23" customFormat="1" ht="14.25" customHeight="1">
      <c r="A477" s="115"/>
      <c r="B477" s="308" t="str">
        <f>IF(A477="","",VLOOKUP(A477,'Project Budget vs Exp'!$B$9:$G$52,2,FALSE))</f>
        <v/>
      </c>
      <c r="C477" s="117"/>
      <c r="D477" s="116"/>
      <c r="E477" s="118"/>
      <c r="F477" s="119"/>
      <c r="G477" s="120"/>
      <c r="H477" s="120"/>
      <c r="I477" s="333">
        <f t="shared" si="7"/>
        <v>0</v>
      </c>
      <c r="J477" s="331"/>
      <c r="K477" s="332">
        <f>IFERROR(SUM(C477/'Transfers of Funds'!$F$55),0)</f>
        <v>0</v>
      </c>
      <c r="L477" s="21"/>
      <c r="M477" s="47"/>
      <c r="N477" s="46"/>
    </row>
    <row r="478" spans="1:14" s="23" customFormat="1" ht="14.25" customHeight="1">
      <c r="A478" s="115"/>
      <c r="B478" s="308" t="str">
        <f>IF(A478="","",VLOOKUP(A478,'Project Budget vs Exp'!$B$9:$G$52,2,FALSE))</f>
        <v/>
      </c>
      <c r="C478" s="117"/>
      <c r="D478" s="116"/>
      <c r="E478" s="118"/>
      <c r="F478" s="119"/>
      <c r="G478" s="120"/>
      <c r="H478" s="120"/>
      <c r="I478" s="333">
        <f t="shared" si="7"/>
        <v>0</v>
      </c>
      <c r="J478" s="331"/>
      <c r="K478" s="332">
        <f>IFERROR(SUM(C478/'Transfers of Funds'!$F$55),0)</f>
        <v>0</v>
      </c>
      <c r="L478" s="21"/>
      <c r="M478" s="47"/>
      <c r="N478" s="46"/>
    </row>
    <row r="479" spans="1:14" s="23" customFormat="1" ht="14.25" customHeight="1">
      <c r="A479" s="115"/>
      <c r="B479" s="308" t="str">
        <f>IF(A479="","",VLOOKUP(A479,'Project Budget vs Exp'!$B$9:$G$52,2,FALSE))</f>
        <v/>
      </c>
      <c r="C479" s="117"/>
      <c r="D479" s="116"/>
      <c r="E479" s="118"/>
      <c r="F479" s="119"/>
      <c r="G479" s="120"/>
      <c r="H479" s="120"/>
      <c r="I479" s="333">
        <f t="shared" si="7"/>
        <v>0</v>
      </c>
      <c r="J479" s="331"/>
      <c r="K479" s="332">
        <f>IFERROR(SUM(C479/'Transfers of Funds'!$F$55),0)</f>
        <v>0</v>
      </c>
      <c r="L479" s="21"/>
      <c r="M479" s="47"/>
      <c r="N479" s="46"/>
    </row>
    <row r="480" spans="1:14" s="23" customFormat="1" ht="14.25" customHeight="1">
      <c r="A480" s="115"/>
      <c r="B480" s="308" t="str">
        <f>IF(A480="","",VLOOKUP(A480,'Project Budget vs Exp'!$B$9:$G$52,2,FALSE))</f>
        <v/>
      </c>
      <c r="C480" s="117"/>
      <c r="D480" s="116"/>
      <c r="E480" s="118"/>
      <c r="F480" s="119"/>
      <c r="G480" s="120"/>
      <c r="H480" s="120"/>
      <c r="I480" s="333">
        <f t="shared" si="7"/>
        <v>0</v>
      </c>
      <c r="J480" s="331"/>
      <c r="K480" s="332">
        <f>IFERROR(SUM(C480/'Transfers of Funds'!$F$55),0)</f>
        <v>0</v>
      </c>
      <c r="L480" s="21"/>
      <c r="M480" s="47"/>
      <c r="N480" s="46"/>
    </row>
    <row r="481" spans="1:14" s="23" customFormat="1" ht="14.25" customHeight="1">
      <c r="A481" s="115"/>
      <c r="B481" s="308" t="str">
        <f>IF(A481="","",VLOOKUP(A481,'Project Budget vs Exp'!$B$9:$G$52,2,FALSE))</f>
        <v/>
      </c>
      <c r="C481" s="117"/>
      <c r="D481" s="116"/>
      <c r="E481" s="118"/>
      <c r="F481" s="119"/>
      <c r="G481" s="120"/>
      <c r="H481" s="120"/>
      <c r="I481" s="333">
        <f t="shared" si="7"/>
        <v>0</v>
      </c>
      <c r="J481" s="331"/>
      <c r="K481" s="332">
        <f>IFERROR(SUM(C481/'Transfers of Funds'!$F$55),0)</f>
        <v>0</v>
      </c>
      <c r="L481" s="21"/>
      <c r="M481" s="47"/>
      <c r="N481" s="46"/>
    </row>
    <row r="482" spans="1:14" s="23" customFormat="1" ht="14.25" customHeight="1">
      <c r="A482" s="115"/>
      <c r="B482" s="308" t="str">
        <f>IF(A482="","",VLOOKUP(A482,'Project Budget vs Exp'!$B$9:$G$52,2,FALSE))</f>
        <v/>
      </c>
      <c r="C482" s="117"/>
      <c r="D482" s="116"/>
      <c r="E482" s="118"/>
      <c r="F482" s="119"/>
      <c r="G482" s="120"/>
      <c r="H482" s="120"/>
      <c r="I482" s="333">
        <f t="shared" si="7"/>
        <v>0</v>
      </c>
      <c r="J482" s="331"/>
      <c r="K482" s="332">
        <f>IFERROR(SUM(C482/'Transfers of Funds'!$F$55),0)</f>
        <v>0</v>
      </c>
      <c r="L482" s="21"/>
      <c r="M482" s="47"/>
      <c r="N482" s="46"/>
    </row>
    <row r="483" spans="1:14" s="23" customFormat="1" ht="14.25" customHeight="1">
      <c r="A483" s="115"/>
      <c r="B483" s="308" t="str">
        <f>IF(A483="","",VLOOKUP(A483,'Project Budget vs Exp'!$B$9:$G$52,2,FALSE))</f>
        <v/>
      </c>
      <c r="C483" s="117"/>
      <c r="D483" s="116"/>
      <c r="E483" s="118"/>
      <c r="F483" s="119"/>
      <c r="G483" s="120"/>
      <c r="H483" s="120"/>
      <c r="I483" s="333">
        <f t="shared" si="7"/>
        <v>0</v>
      </c>
      <c r="J483" s="331"/>
      <c r="K483" s="332">
        <f>IFERROR(SUM(C483/'Transfers of Funds'!$F$55),0)</f>
        <v>0</v>
      </c>
      <c r="L483" s="21"/>
      <c r="M483" s="47"/>
      <c r="N483" s="46"/>
    </row>
    <row r="484" spans="1:14" s="23" customFormat="1" ht="14.25" customHeight="1">
      <c r="A484" s="115"/>
      <c r="B484" s="308" t="str">
        <f>IF(A484="","",VLOOKUP(A484,'Project Budget vs Exp'!$B$9:$G$52,2,FALSE))</f>
        <v/>
      </c>
      <c r="C484" s="117"/>
      <c r="D484" s="116"/>
      <c r="E484" s="118"/>
      <c r="F484" s="119"/>
      <c r="G484" s="120"/>
      <c r="H484" s="120"/>
      <c r="I484" s="333">
        <f t="shared" si="7"/>
        <v>0</v>
      </c>
      <c r="J484" s="331"/>
      <c r="K484" s="332">
        <f>IFERROR(SUM(C484/'Transfers of Funds'!$F$55),0)</f>
        <v>0</v>
      </c>
      <c r="L484" s="21"/>
      <c r="M484" s="47"/>
      <c r="N484" s="46"/>
    </row>
    <row r="485" spans="1:14" s="23" customFormat="1" ht="14.25" customHeight="1">
      <c r="A485" s="115"/>
      <c r="B485" s="308" t="str">
        <f>IF(A485="","",VLOOKUP(A485,'Project Budget vs Exp'!$B$9:$G$52,2,FALSE))</f>
        <v/>
      </c>
      <c r="C485" s="117"/>
      <c r="D485" s="116"/>
      <c r="E485" s="118"/>
      <c r="F485" s="119"/>
      <c r="G485" s="120"/>
      <c r="H485" s="120"/>
      <c r="I485" s="333">
        <f t="shared" si="7"/>
        <v>0</v>
      </c>
      <c r="J485" s="331"/>
      <c r="K485" s="332">
        <f>IFERROR(SUM(C485/'Transfers of Funds'!$F$55),0)</f>
        <v>0</v>
      </c>
      <c r="L485" s="21"/>
      <c r="M485" s="47"/>
      <c r="N485" s="46"/>
    </row>
    <row r="486" spans="1:14" s="23" customFormat="1" ht="14.25" customHeight="1">
      <c r="A486" s="115"/>
      <c r="B486" s="308" t="str">
        <f>IF(A486="","",VLOOKUP(A486,'Project Budget vs Exp'!$B$9:$G$52,2,FALSE))</f>
        <v/>
      </c>
      <c r="C486" s="117"/>
      <c r="D486" s="116"/>
      <c r="E486" s="118"/>
      <c r="F486" s="119"/>
      <c r="G486" s="120"/>
      <c r="H486" s="120"/>
      <c r="I486" s="333">
        <f t="shared" si="7"/>
        <v>0</v>
      </c>
      <c r="J486" s="331"/>
      <c r="K486" s="332">
        <f>IFERROR(SUM(C486/'Transfers of Funds'!$F$55),0)</f>
        <v>0</v>
      </c>
      <c r="L486" s="21"/>
      <c r="M486" s="47"/>
      <c r="N486" s="46"/>
    </row>
    <row r="487" spans="1:14" s="23" customFormat="1" ht="14.25" customHeight="1">
      <c r="A487" s="115"/>
      <c r="B487" s="308" t="str">
        <f>IF(A487="","",VLOOKUP(A487,'Project Budget vs Exp'!$B$9:$G$52,2,FALSE))</f>
        <v/>
      </c>
      <c r="C487" s="117"/>
      <c r="D487" s="116"/>
      <c r="E487" s="118"/>
      <c r="F487" s="119"/>
      <c r="G487" s="120"/>
      <c r="H487" s="120"/>
      <c r="I487" s="333">
        <f t="shared" si="7"/>
        <v>0</v>
      </c>
      <c r="J487" s="331"/>
      <c r="K487" s="332">
        <f>IFERROR(SUM(C487/'Transfers of Funds'!$F$55),0)</f>
        <v>0</v>
      </c>
      <c r="L487" s="21"/>
      <c r="M487" s="47"/>
      <c r="N487" s="46"/>
    </row>
    <row r="488" spans="1:14" s="23" customFormat="1" ht="14.25" customHeight="1">
      <c r="A488" s="115"/>
      <c r="B488" s="308" t="str">
        <f>IF(A488="","",VLOOKUP(A488,'Project Budget vs Exp'!$B$9:$G$52,2,FALSE))</f>
        <v/>
      </c>
      <c r="C488" s="117"/>
      <c r="D488" s="116"/>
      <c r="E488" s="118"/>
      <c r="F488" s="119"/>
      <c r="G488" s="120"/>
      <c r="H488" s="120"/>
      <c r="I488" s="333">
        <f t="shared" si="7"/>
        <v>0</v>
      </c>
      <c r="J488" s="331"/>
      <c r="K488" s="332">
        <f>IFERROR(SUM(C488/'Transfers of Funds'!$F$55),0)</f>
        <v>0</v>
      </c>
      <c r="L488" s="21"/>
      <c r="M488" s="47"/>
      <c r="N488" s="46"/>
    </row>
    <row r="489" spans="1:14" s="23" customFormat="1" ht="14.25" customHeight="1">
      <c r="A489" s="115"/>
      <c r="B489" s="308" t="str">
        <f>IF(A489="","",VLOOKUP(A489,'Project Budget vs Exp'!$B$9:$G$52,2,FALSE))</f>
        <v/>
      </c>
      <c r="C489" s="117"/>
      <c r="D489" s="116"/>
      <c r="E489" s="118"/>
      <c r="F489" s="119"/>
      <c r="G489" s="120"/>
      <c r="H489" s="120"/>
      <c r="I489" s="333">
        <f t="shared" si="7"/>
        <v>0</v>
      </c>
      <c r="J489" s="331"/>
      <c r="K489" s="332">
        <f>IFERROR(SUM(C489/'Transfers of Funds'!$F$55),0)</f>
        <v>0</v>
      </c>
      <c r="L489" s="21"/>
      <c r="M489" s="47"/>
      <c r="N489" s="46"/>
    </row>
    <row r="490" spans="1:14" s="23" customFormat="1" ht="14.25" customHeight="1">
      <c r="A490" s="115"/>
      <c r="B490" s="308" t="str">
        <f>IF(A490="","",VLOOKUP(A490,'Project Budget vs Exp'!$B$9:$G$52,2,FALSE))</f>
        <v/>
      </c>
      <c r="C490" s="117"/>
      <c r="D490" s="116"/>
      <c r="E490" s="118"/>
      <c r="F490" s="119"/>
      <c r="G490" s="120"/>
      <c r="H490" s="120"/>
      <c r="I490" s="333">
        <f t="shared" si="7"/>
        <v>0</v>
      </c>
      <c r="J490" s="331"/>
      <c r="K490" s="332">
        <f>IFERROR(SUM(C490/'Transfers of Funds'!$F$55),0)</f>
        <v>0</v>
      </c>
      <c r="L490" s="21"/>
      <c r="M490" s="47"/>
      <c r="N490" s="46"/>
    </row>
    <row r="491" spans="1:14" s="23" customFormat="1" ht="14.25" customHeight="1">
      <c r="A491" s="115"/>
      <c r="B491" s="308" t="str">
        <f>IF(A491="","",VLOOKUP(A491,'Project Budget vs Exp'!$B$9:$G$52,2,FALSE))</f>
        <v/>
      </c>
      <c r="C491" s="117"/>
      <c r="D491" s="116"/>
      <c r="E491" s="118"/>
      <c r="F491" s="119"/>
      <c r="G491" s="120"/>
      <c r="H491" s="120"/>
      <c r="I491" s="333">
        <f t="shared" si="7"/>
        <v>0</v>
      </c>
      <c r="J491" s="331"/>
      <c r="K491" s="332">
        <f>IFERROR(SUM(C491/'Transfers of Funds'!$F$55),0)</f>
        <v>0</v>
      </c>
      <c r="L491" s="21"/>
      <c r="M491" s="47"/>
      <c r="N491" s="46"/>
    </row>
    <row r="492" spans="1:14" s="23" customFormat="1" ht="14.25" customHeight="1">
      <c r="A492" s="115"/>
      <c r="B492" s="308" t="str">
        <f>IF(A492="","",VLOOKUP(A492,'Project Budget vs Exp'!$B$9:$G$52,2,FALSE))</f>
        <v/>
      </c>
      <c r="C492" s="117"/>
      <c r="D492" s="116"/>
      <c r="E492" s="118"/>
      <c r="F492" s="119"/>
      <c r="G492" s="120"/>
      <c r="H492" s="120"/>
      <c r="I492" s="333">
        <f t="shared" si="7"/>
        <v>0</v>
      </c>
      <c r="J492" s="331"/>
      <c r="K492" s="332">
        <f>IFERROR(SUM(C492/'Transfers of Funds'!$F$55),0)</f>
        <v>0</v>
      </c>
      <c r="L492" s="21"/>
      <c r="M492" s="47"/>
      <c r="N492" s="46"/>
    </row>
    <row r="493" spans="1:14" s="23" customFormat="1" ht="14.25" customHeight="1">
      <c r="A493" s="115"/>
      <c r="B493" s="308" t="str">
        <f>IF(A493="","",VLOOKUP(A493,'Project Budget vs Exp'!$B$9:$G$52,2,FALSE))</f>
        <v/>
      </c>
      <c r="C493" s="117"/>
      <c r="D493" s="116"/>
      <c r="E493" s="118"/>
      <c r="F493" s="119"/>
      <c r="G493" s="120"/>
      <c r="H493" s="120"/>
      <c r="I493" s="333">
        <f t="shared" si="7"/>
        <v>0</v>
      </c>
      <c r="J493" s="331"/>
      <c r="K493" s="332">
        <f>IFERROR(SUM(C493/'Transfers of Funds'!$F$55),0)</f>
        <v>0</v>
      </c>
      <c r="L493" s="21"/>
      <c r="M493" s="47"/>
      <c r="N493" s="46"/>
    </row>
    <row r="494" spans="1:14" s="23" customFormat="1" ht="14.25" customHeight="1">
      <c r="A494" s="115"/>
      <c r="B494" s="308" t="str">
        <f>IF(A494="","",VLOOKUP(A494,'Project Budget vs Exp'!$B$9:$G$52,2,FALSE))</f>
        <v/>
      </c>
      <c r="C494" s="117"/>
      <c r="D494" s="116"/>
      <c r="E494" s="118"/>
      <c r="F494" s="119"/>
      <c r="G494" s="120"/>
      <c r="H494" s="120"/>
      <c r="I494" s="333">
        <f t="shared" si="7"/>
        <v>0</v>
      </c>
      <c r="J494" s="331"/>
      <c r="K494" s="332">
        <f>IFERROR(SUM(C494/'Transfers of Funds'!$F$55),0)</f>
        <v>0</v>
      </c>
      <c r="L494" s="21"/>
      <c r="M494" s="47"/>
      <c r="N494" s="46"/>
    </row>
    <row r="495" spans="1:14" s="23" customFormat="1" ht="14.25" customHeight="1">
      <c r="A495" s="115"/>
      <c r="B495" s="308" t="str">
        <f>IF(A495="","",VLOOKUP(A495,'Project Budget vs Exp'!$B$9:$G$52,2,FALSE))</f>
        <v/>
      </c>
      <c r="C495" s="117"/>
      <c r="D495" s="116"/>
      <c r="E495" s="118"/>
      <c r="F495" s="119"/>
      <c r="G495" s="120"/>
      <c r="H495" s="120"/>
      <c r="I495" s="333">
        <f t="shared" si="7"/>
        <v>0</v>
      </c>
      <c r="J495" s="331"/>
      <c r="K495" s="332">
        <f>IFERROR(SUM(C495/'Transfers of Funds'!$F$55),0)</f>
        <v>0</v>
      </c>
      <c r="L495" s="21"/>
      <c r="M495" s="47"/>
      <c r="N495" s="46"/>
    </row>
    <row r="496" spans="1:14" s="23" customFormat="1" ht="14.25" customHeight="1">
      <c r="A496" s="115"/>
      <c r="B496" s="308" t="str">
        <f>IF(A496="","",VLOOKUP(A496,'Project Budget vs Exp'!$B$9:$G$52,2,FALSE))</f>
        <v/>
      </c>
      <c r="C496" s="117"/>
      <c r="D496" s="116"/>
      <c r="E496" s="118"/>
      <c r="F496" s="119"/>
      <c r="G496" s="120"/>
      <c r="H496" s="120"/>
      <c r="I496" s="333">
        <f t="shared" si="7"/>
        <v>0</v>
      </c>
      <c r="J496" s="331"/>
      <c r="K496" s="332">
        <f>IFERROR(SUM(C496/'Transfers of Funds'!$F$55),0)</f>
        <v>0</v>
      </c>
      <c r="L496" s="21"/>
      <c r="M496" s="47"/>
      <c r="N496" s="46"/>
    </row>
    <row r="497" spans="1:14" s="23" customFormat="1" ht="14.25" customHeight="1">
      <c r="A497" s="115"/>
      <c r="B497" s="308" t="str">
        <f>IF(A497="","",VLOOKUP(A497,'Project Budget vs Exp'!$B$9:$G$52,2,FALSE))</f>
        <v/>
      </c>
      <c r="C497" s="117"/>
      <c r="D497" s="116"/>
      <c r="E497" s="118"/>
      <c r="F497" s="119"/>
      <c r="G497" s="120"/>
      <c r="H497" s="120"/>
      <c r="I497" s="333">
        <f t="shared" si="7"/>
        <v>0</v>
      </c>
      <c r="J497" s="331"/>
      <c r="K497" s="332">
        <f>IFERROR(SUM(C497/'Transfers of Funds'!$F$55),0)</f>
        <v>0</v>
      </c>
      <c r="L497" s="21"/>
      <c r="M497" s="47"/>
      <c r="N497" s="46"/>
    </row>
    <row r="498" spans="1:14" s="23" customFormat="1" ht="14.25" customHeight="1">
      <c r="A498" s="115"/>
      <c r="B498" s="308" t="str">
        <f>IF(A498="","",VLOOKUP(A498,'Project Budget vs Exp'!$B$9:$G$52,2,FALSE))</f>
        <v/>
      </c>
      <c r="C498" s="117"/>
      <c r="D498" s="116"/>
      <c r="E498" s="118"/>
      <c r="F498" s="119"/>
      <c r="G498" s="120"/>
      <c r="H498" s="120"/>
      <c r="I498" s="333">
        <f t="shared" si="7"/>
        <v>0</v>
      </c>
      <c r="J498" s="331"/>
      <c r="K498" s="332">
        <f>IFERROR(SUM(C498/'Transfers of Funds'!$F$55),0)</f>
        <v>0</v>
      </c>
      <c r="L498" s="21"/>
      <c r="M498" s="47"/>
      <c r="N498" s="46"/>
    </row>
    <row r="499" spans="1:14" s="23" customFormat="1" ht="14.25" customHeight="1">
      <c r="A499" s="115"/>
      <c r="B499" s="308" t="str">
        <f>IF(A499="","",VLOOKUP(A499,'Project Budget vs Exp'!$B$9:$G$52,2,FALSE))</f>
        <v/>
      </c>
      <c r="C499" s="117"/>
      <c r="D499" s="116"/>
      <c r="E499" s="118"/>
      <c r="F499" s="119"/>
      <c r="G499" s="120"/>
      <c r="H499" s="120"/>
      <c r="I499" s="333">
        <f t="shared" si="7"/>
        <v>0</v>
      </c>
      <c r="J499" s="331"/>
      <c r="K499" s="332">
        <f>IFERROR(SUM(C499/'Transfers of Funds'!$F$55),0)</f>
        <v>0</v>
      </c>
      <c r="L499" s="21"/>
      <c r="M499" s="47"/>
      <c r="N499" s="46"/>
    </row>
    <row r="500" spans="1:14" s="23" customFormat="1" ht="14.25" customHeight="1">
      <c r="A500" s="115"/>
      <c r="B500" s="308" t="str">
        <f>IF(A500="","",VLOOKUP(A500,'Project Budget vs Exp'!$B$9:$G$52,2,FALSE))</f>
        <v/>
      </c>
      <c r="C500" s="117"/>
      <c r="D500" s="116"/>
      <c r="E500" s="118"/>
      <c r="F500" s="119"/>
      <c r="G500" s="120"/>
      <c r="H500" s="120"/>
      <c r="I500" s="333">
        <f t="shared" si="7"/>
        <v>0</v>
      </c>
      <c r="J500" s="331"/>
      <c r="K500" s="332">
        <f>IFERROR(SUM(C500/'Transfers of Funds'!$F$55),0)</f>
        <v>0</v>
      </c>
      <c r="L500" s="21"/>
      <c r="M500" s="47"/>
      <c r="N500" s="46"/>
    </row>
    <row r="501" spans="1:14" s="23" customFormat="1" ht="14.25" customHeight="1">
      <c r="A501" s="115"/>
      <c r="B501" s="308" t="str">
        <f>IF(A501="","",VLOOKUP(A501,'Project Budget vs Exp'!$B$9:$G$52,2,FALSE))</f>
        <v/>
      </c>
      <c r="C501" s="117"/>
      <c r="D501" s="116"/>
      <c r="E501" s="118"/>
      <c r="F501" s="119"/>
      <c r="G501" s="120"/>
      <c r="H501" s="120"/>
      <c r="I501" s="333">
        <f t="shared" si="7"/>
        <v>0</v>
      </c>
      <c r="J501" s="331"/>
      <c r="K501" s="332">
        <f>IFERROR(SUM(C501/'Transfers of Funds'!$F$55),0)</f>
        <v>0</v>
      </c>
      <c r="L501" s="21"/>
      <c r="M501" s="47"/>
      <c r="N501" s="46"/>
    </row>
    <row r="502" spans="1:14" s="23" customFormat="1" ht="14.25" customHeight="1">
      <c r="A502" s="115"/>
      <c r="B502" s="308" t="str">
        <f>IF(A502="","",VLOOKUP(A502,'Project Budget vs Exp'!$B$9:$G$52,2,FALSE))</f>
        <v/>
      </c>
      <c r="C502" s="117"/>
      <c r="D502" s="116"/>
      <c r="E502" s="118"/>
      <c r="F502" s="119"/>
      <c r="G502" s="120"/>
      <c r="H502" s="120"/>
      <c r="I502" s="333">
        <f t="shared" si="7"/>
        <v>0</v>
      </c>
      <c r="J502" s="331"/>
      <c r="K502" s="332">
        <f>IFERROR(SUM(C502/'Transfers of Funds'!$F$55),0)</f>
        <v>0</v>
      </c>
      <c r="L502" s="21"/>
      <c r="M502" s="47"/>
      <c r="N502" s="46"/>
    </row>
    <row r="503" spans="1:14" s="23" customFormat="1" ht="14.25" customHeight="1">
      <c r="A503" s="115"/>
      <c r="B503" s="308" t="str">
        <f>IF(A503="","",VLOOKUP(A503,'Project Budget vs Exp'!$B$9:$G$52,2,FALSE))</f>
        <v/>
      </c>
      <c r="C503" s="117"/>
      <c r="D503" s="116"/>
      <c r="E503" s="118"/>
      <c r="F503" s="119"/>
      <c r="G503" s="120"/>
      <c r="H503" s="120"/>
      <c r="I503" s="333">
        <f t="shared" si="7"/>
        <v>0</v>
      </c>
      <c r="J503" s="331"/>
      <c r="K503" s="332">
        <f>IFERROR(SUM(C503/'Transfers of Funds'!$F$55),0)</f>
        <v>0</v>
      </c>
      <c r="L503" s="21"/>
      <c r="M503" s="47"/>
      <c r="N503" s="46"/>
    </row>
    <row r="504" spans="1:14" s="23" customFormat="1" ht="14.25" customHeight="1">
      <c r="A504" s="115"/>
      <c r="B504" s="308" t="str">
        <f>IF(A504="","",VLOOKUP(A504,'Project Budget vs Exp'!$B$9:$G$52,2,FALSE))</f>
        <v/>
      </c>
      <c r="C504" s="117"/>
      <c r="D504" s="116"/>
      <c r="E504" s="118"/>
      <c r="F504" s="119"/>
      <c r="G504" s="120"/>
      <c r="H504" s="120"/>
      <c r="I504" s="333">
        <f t="shared" si="7"/>
        <v>0</v>
      </c>
      <c r="J504" s="331"/>
      <c r="K504" s="332">
        <f>IFERROR(SUM(C504/'Transfers of Funds'!$F$55),0)</f>
        <v>0</v>
      </c>
      <c r="L504" s="21"/>
      <c r="M504" s="47"/>
      <c r="N504" s="46"/>
    </row>
    <row r="505" spans="1:14" s="23" customFormat="1" ht="14.25" customHeight="1">
      <c r="A505" s="115"/>
      <c r="B505" s="308" t="str">
        <f>IF(A505="","",VLOOKUP(A505,'Project Budget vs Exp'!$B$9:$G$52,2,FALSE))</f>
        <v/>
      </c>
      <c r="C505" s="117"/>
      <c r="D505" s="116"/>
      <c r="E505" s="118"/>
      <c r="F505" s="119"/>
      <c r="G505" s="120"/>
      <c r="H505" s="120"/>
      <c r="I505" s="333">
        <f t="shared" si="7"/>
        <v>0</v>
      </c>
      <c r="J505" s="331"/>
      <c r="K505" s="332">
        <f>IFERROR(SUM(C505/'Transfers of Funds'!$F$55),0)</f>
        <v>0</v>
      </c>
      <c r="L505" s="21"/>
      <c r="M505" s="47"/>
      <c r="N505" s="46"/>
    </row>
    <row r="506" spans="1:14" s="23" customFormat="1" ht="14.25" customHeight="1">
      <c r="A506" s="115"/>
      <c r="B506" s="308" t="str">
        <f>IF(A506="","",VLOOKUP(A506,'Project Budget vs Exp'!$B$9:$G$52,2,FALSE))</f>
        <v/>
      </c>
      <c r="C506" s="117"/>
      <c r="D506" s="116"/>
      <c r="E506" s="118"/>
      <c r="F506" s="119"/>
      <c r="G506" s="120"/>
      <c r="H506" s="120"/>
      <c r="I506" s="333">
        <f t="shared" si="7"/>
        <v>0</v>
      </c>
      <c r="J506" s="331"/>
      <c r="K506" s="332">
        <f>IFERROR(SUM(C506/'Transfers of Funds'!$F$55),0)</f>
        <v>0</v>
      </c>
      <c r="L506" s="21"/>
      <c r="M506" s="47"/>
      <c r="N506" s="46"/>
    </row>
    <row r="507" spans="1:14" s="23" customFormat="1" ht="14.25" customHeight="1">
      <c r="A507" s="115"/>
      <c r="B507" s="308" t="str">
        <f>IF(A507="","",VLOOKUP(A507,'Project Budget vs Exp'!$B$9:$G$52,2,FALSE))</f>
        <v/>
      </c>
      <c r="C507" s="117"/>
      <c r="D507" s="116"/>
      <c r="E507" s="118"/>
      <c r="F507" s="119"/>
      <c r="G507" s="120"/>
      <c r="H507" s="120"/>
      <c r="I507" s="333">
        <f t="shared" si="7"/>
        <v>0</v>
      </c>
      <c r="J507" s="331"/>
      <c r="K507" s="332">
        <f>IFERROR(SUM(C507/'Transfers of Funds'!$F$55),0)</f>
        <v>0</v>
      </c>
      <c r="L507" s="21"/>
      <c r="M507" s="47"/>
      <c r="N507" s="46"/>
    </row>
    <row r="508" spans="1:14" s="23" customFormat="1" ht="14.25" customHeight="1">
      <c r="A508" s="115"/>
      <c r="B508" s="308" t="str">
        <f>IF(A508="","",VLOOKUP(A508,'Project Budget vs Exp'!$B$9:$G$52,2,FALSE))</f>
        <v/>
      </c>
      <c r="C508" s="117"/>
      <c r="D508" s="116"/>
      <c r="E508" s="118"/>
      <c r="F508" s="119"/>
      <c r="G508" s="120"/>
      <c r="H508" s="120"/>
      <c r="I508" s="333">
        <f t="shared" si="7"/>
        <v>0</v>
      </c>
      <c r="J508" s="331"/>
      <c r="K508" s="332">
        <f>IFERROR(SUM(C508/'Transfers of Funds'!$F$55),0)</f>
        <v>0</v>
      </c>
      <c r="L508" s="21"/>
      <c r="M508" s="47"/>
      <c r="N508" s="46"/>
    </row>
    <row r="509" spans="1:14" s="23" customFormat="1" ht="14.25" customHeight="1">
      <c r="A509" s="115"/>
      <c r="B509" s="308" t="str">
        <f>IF(A509="","",VLOOKUP(A509,'Project Budget vs Exp'!$B$9:$G$52,2,FALSE))</f>
        <v/>
      </c>
      <c r="C509" s="117"/>
      <c r="D509" s="116"/>
      <c r="E509" s="118"/>
      <c r="F509" s="119"/>
      <c r="G509" s="120"/>
      <c r="H509" s="120"/>
      <c r="I509" s="333">
        <f t="shared" si="7"/>
        <v>0</v>
      </c>
      <c r="J509" s="331"/>
      <c r="K509" s="332">
        <f>IFERROR(SUM(C509/'Transfers of Funds'!$F$55),0)</f>
        <v>0</v>
      </c>
      <c r="L509" s="21"/>
      <c r="M509" s="47"/>
      <c r="N509" s="46"/>
    </row>
    <row r="510" spans="1:14" s="23" customFormat="1" ht="14.25" customHeight="1">
      <c r="A510" s="115"/>
      <c r="B510" s="308" t="str">
        <f>IF(A510="","",VLOOKUP(A510,'Project Budget vs Exp'!$B$9:$G$52,2,FALSE))</f>
        <v/>
      </c>
      <c r="C510" s="117"/>
      <c r="D510" s="116"/>
      <c r="E510" s="118"/>
      <c r="F510" s="119"/>
      <c r="G510" s="120"/>
      <c r="H510" s="120"/>
      <c r="I510" s="333">
        <f t="shared" si="7"/>
        <v>0</v>
      </c>
      <c r="J510" s="331"/>
      <c r="K510" s="332">
        <f>IFERROR(SUM(C510/'Transfers of Funds'!$F$55),0)</f>
        <v>0</v>
      </c>
      <c r="L510" s="21"/>
      <c r="M510" s="47"/>
      <c r="N510" s="46"/>
    </row>
    <row r="511" spans="1:14" s="23" customFormat="1" ht="14.25" customHeight="1">
      <c r="A511" s="115"/>
      <c r="B511" s="308" t="str">
        <f>IF(A511="","",VLOOKUP(A511,'Project Budget vs Exp'!$B$9:$G$52,2,FALSE))</f>
        <v/>
      </c>
      <c r="C511" s="117"/>
      <c r="D511" s="116"/>
      <c r="E511" s="118"/>
      <c r="F511" s="119"/>
      <c r="G511" s="120"/>
      <c r="H511" s="120"/>
      <c r="I511" s="333">
        <f t="shared" si="7"/>
        <v>0</v>
      </c>
      <c r="J511" s="331"/>
      <c r="K511" s="332">
        <f>IFERROR(SUM(C511/'Transfers of Funds'!$F$55),0)</f>
        <v>0</v>
      </c>
      <c r="L511" s="21"/>
      <c r="M511" s="47"/>
      <c r="N511" s="46"/>
    </row>
    <row r="512" spans="1:14" s="23" customFormat="1" ht="14.25" customHeight="1">
      <c r="A512" s="115"/>
      <c r="B512" s="308" t="str">
        <f>IF(A512="","",VLOOKUP(A512,'Project Budget vs Exp'!$B$9:$G$52,2,FALSE))</f>
        <v/>
      </c>
      <c r="C512" s="117"/>
      <c r="D512" s="116"/>
      <c r="E512" s="118"/>
      <c r="F512" s="119"/>
      <c r="G512" s="120"/>
      <c r="H512" s="120"/>
      <c r="I512" s="333">
        <f t="shared" si="7"/>
        <v>0</v>
      </c>
      <c r="J512" s="331"/>
      <c r="K512" s="332">
        <f>IFERROR(SUM(C512/'Transfers of Funds'!$F$55),0)</f>
        <v>0</v>
      </c>
      <c r="L512" s="21"/>
      <c r="M512" s="47"/>
      <c r="N512" s="46"/>
    </row>
    <row r="513" spans="1:14" s="23" customFormat="1" ht="14.25" customHeight="1">
      <c r="A513" s="115"/>
      <c r="B513" s="308" t="str">
        <f>IF(A513="","",VLOOKUP(A513,'Project Budget vs Exp'!$B$9:$G$52,2,FALSE))</f>
        <v/>
      </c>
      <c r="C513" s="117"/>
      <c r="D513" s="116"/>
      <c r="E513" s="118"/>
      <c r="F513" s="119"/>
      <c r="G513" s="120"/>
      <c r="H513" s="120"/>
      <c r="I513" s="333">
        <f t="shared" si="7"/>
        <v>0</v>
      </c>
      <c r="J513" s="331"/>
      <c r="K513" s="332">
        <f>IFERROR(SUM(C513/'Transfers of Funds'!$F$55),0)</f>
        <v>0</v>
      </c>
      <c r="L513" s="21"/>
      <c r="M513" s="47"/>
      <c r="N513" s="46"/>
    </row>
    <row r="514" spans="1:14" s="23" customFormat="1" ht="14.25" customHeight="1">
      <c r="A514" s="115"/>
      <c r="B514" s="308" t="str">
        <f>IF(A514="","",VLOOKUP(A514,'Project Budget vs Exp'!$B$9:$G$52,2,FALSE))</f>
        <v/>
      </c>
      <c r="C514" s="117"/>
      <c r="D514" s="116"/>
      <c r="E514" s="118"/>
      <c r="F514" s="119"/>
      <c r="G514" s="120"/>
      <c r="H514" s="120"/>
      <c r="I514" s="333">
        <f t="shared" si="7"/>
        <v>0</v>
      </c>
      <c r="J514" s="331"/>
      <c r="K514" s="332">
        <f>IFERROR(SUM(C514/'Transfers of Funds'!$F$55),0)</f>
        <v>0</v>
      </c>
      <c r="L514" s="21"/>
      <c r="M514" s="47"/>
      <c r="N514" s="46"/>
    </row>
    <row r="515" spans="1:14" s="23" customFormat="1" ht="14.25" customHeight="1">
      <c r="A515" s="115"/>
      <c r="B515" s="308" t="str">
        <f>IF(A515="","",VLOOKUP(A515,'Project Budget vs Exp'!$B$9:$G$52,2,FALSE))</f>
        <v/>
      </c>
      <c r="C515" s="117"/>
      <c r="D515" s="116"/>
      <c r="E515" s="118"/>
      <c r="F515" s="119"/>
      <c r="G515" s="120"/>
      <c r="H515" s="120"/>
      <c r="I515" s="333">
        <f t="shared" si="7"/>
        <v>0</v>
      </c>
      <c r="J515" s="331"/>
      <c r="K515" s="332">
        <f>IFERROR(SUM(C515/'Transfers of Funds'!$F$55),0)</f>
        <v>0</v>
      </c>
      <c r="L515" s="21"/>
      <c r="M515" s="47"/>
      <c r="N515" s="46"/>
    </row>
    <row r="516" spans="1:14" s="23" customFormat="1" ht="14.25" customHeight="1">
      <c r="A516" s="115"/>
      <c r="B516" s="308" t="str">
        <f>IF(A516="","",VLOOKUP(A516,'Project Budget vs Exp'!$B$9:$G$52,2,FALSE))</f>
        <v/>
      </c>
      <c r="C516" s="117"/>
      <c r="D516" s="116"/>
      <c r="E516" s="118"/>
      <c r="F516" s="119"/>
      <c r="G516" s="120"/>
      <c r="H516" s="120"/>
      <c r="I516" s="333">
        <f t="shared" si="7"/>
        <v>0</v>
      </c>
      <c r="J516" s="331"/>
      <c r="K516" s="332">
        <f>IFERROR(SUM(C516/'Transfers of Funds'!$F$55),0)</f>
        <v>0</v>
      </c>
      <c r="L516" s="21"/>
      <c r="M516" s="47"/>
      <c r="N516" s="46"/>
    </row>
    <row r="517" spans="1:14" s="23" customFormat="1" ht="14.25" customHeight="1">
      <c r="A517" s="115"/>
      <c r="B517" s="308" t="str">
        <f>IF(A517="","",VLOOKUP(A517,'Project Budget vs Exp'!$B$9:$G$52,2,FALSE))</f>
        <v/>
      </c>
      <c r="C517" s="117"/>
      <c r="D517" s="116"/>
      <c r="E517" s="118"/>
      <c r="F517" s="119"/>
      <c r="G517" s="120"/>
      <c r="H517" s="120"/>
      <c r="I517" s="333">
        <f t="shared" si="7"/>
        <v>0</v>
      </c>
      <c r="J517" s="331"/>
      <c r="K517" s="332">
        <f>IFERROR(SUM(C517/'Transfers of Funds'!$F$55),0)</f>
        <v>0</v>
      </c>
      <c r="L517" s="21"/>
      <c r="M517" s="47"/>
      <c r="N517" s="46"/>
    </row>
    <row r="518" spans="1:14" s="23" customFormat="1" ht="14.25" customHeight="1">
      <c r="A518" s="115"/>
      <c r="B518" s="308" t="str">
        <f>IF(A518="","",VLOOKUP(A518,'Project Budget vs Exp'!$B$9:$G$52,2,FALSE))</f>
        <v/>
      </c>
      <c r="C518" s="117"/>
      <c r="D518" s="116"/>
      <c r="E518" s="118"/>
      <c r="F518" s="119"/>
      <c r="G518" s="120"/>
      <c r="H518" s="120"/>
      <c r="I518" s="333">
        <f t="shared" si="7"/>
        <v>0</v>
      </c>
      <c r="J518" s="331"/>
      <c r="K518" s="332">
        <f>IFERROR(SUM(C518/'Transfers of Funds'!$F$55),0)</f>
        <v>0</v>
      </c>
      <c r="L518" s="21"/>
      <c r="M518" s="47"/>
      <c r="N518" s="46"/>
    </row>
    <row r="519" spans="1:14" s="23" customFormat="1" ht="14.25" customHeight="1">
      <c r="A519" s="115"/>
      <c r="B519" s="308" t="str">
        <f>IF(A519="","",VLOOKUP(A519,'Project Budget vs Exp'!$B$9:$G$52,2,FALSE))</f>
        <v/>
      </c>
      <c r="C519" s="117"/>
      <c r="D519" s="116"/>
      <c r="E519" s="118"/>
      <c r="F519" s="119"/>
      <c r="G519" s="120"/>
      <c r="H519" s="120"/>
      <c r="I519" s="333">
        <f t="shared" si="7"/>
        <v>0</v>
      </c>
      <c r="J519" s="331"/>
      <c r="K519" s="332">
        <f>IFERROR(SUM(C519/'Transfers of Funds'!$F$55),0)</f>
        <v>0</v>
      </c>
      <c r="L519" s="21"/>
      <c r="M519" s="47"/>
      <c r="N519" s="46"/>
    </row>
    <row r="520" spans="1:14" s="23" customFormat="1" ht="14.25" customHeight="1">
      <c r="A520" s="115"/>
      <c r="B520" s="308" t="str">
        <f>IF(A520="","",VLOOKUP(A520,'Project Budget vs Exp'!$B$9:$G$52,2,FALSE))</f>
        <v/>
      </c>
      <c r="C520" s="117"/>
      <c r="D520" s="116"/>
      <c r="E520" s="118"/>
      <c r="F520" s="119"/>
      <c r="G520" s="120"/>
      <c r="H520" s="120"/>
      <c r="I520" s="333">
        <f t="shared" si="7"/>
        <v>0</v>
      </c>
      <c r="J520" s="331"/>
      <c r="K520" s="332">
        <f>IFERROR(SUM(C520/'Transfers of Funds'!$F$55),0)</f>
        <v>0</v>
      </c>
      <c r="L520" s="21"/>
      <c r="M520" s="47"/>
      <c r="N520" s="46"/>
    </row>
    <row r="521" spans="1:14" s="23" customFormat="1" ht="14.25" customHeight="1">
      <c r="A521" s="115"/>
      <c r="B521" s="308" t="str">
        <f>IF(A521="","",VLOOKUP(A521,'Project Budget vs Exp'!$B$9:$G$52,2,FALSE))</f>
        <v/>
      </c>
      <c r="C521" s="117"/>
      <c r="D521" s="116"/>
      <c r="E521" s="118"/>
      <c r="F521" s="119"/>
      <c r="G521" s="120"/>
      <c r="H521" s="120"/>
      <c r="I521" s="333">
        <f t="shared" si="7"/>
        <v>0</v>
      </c>
      <c r="J521" s="331"/>
      <c r="K521" s="332">
        <f>IFERROR(SUM(C521/'Transfers of Funds'!$F$55),0)</f>
        <v>0</v>
      </c>
      <c r="L521" s="21"/>
      <c r="M521" s="47"/>
      <c r="N521" s="46"/>
    </row>
    <row r="522" spans="1:14" s="23" customFormat="1" ht="14.25" customHeight="1">
      <c r="A522" s="115"/>
      <c r="B522" s="308" t="str">
        <f>IF(A522="","",VLOOKUP(A522,'Project Budget vs Exp'!$B$9:$G$52,2,FALSE))</f>
        <v/>
      </c>
      <c r="C522" s="117"/>
      <c r="D522" s="116"/>
      <c r="E522" s="118"/>
      <c r="F522" s="119"/>
      <c r="G522" s="120"/>
      <c r="H522" s="120"/>
      <c r="I522" s="333">
        <f t="shared" si="7"/>
        <v>0</v>
      </c>
      <c r="J522" s="331"/>
      <c r="K522" s="332">
        <f>IFERROR(SUM(C522/'Transfers of Funds'!$F$55),0)</f>
        <v>0</v>
      </c>
      <c r="L522" s="21"/>
      <c r="M522" s="47"/>
      <c r="N522" s="46"/>
    </row>
    <row r="523" spans="1:14" s="23" customFormat="1" ht="14.25" customHeight="1">
      <c r="A523" s="115"/>
      <c r="B523" s="308" t="str">
        <f>IF(A523="","",VLOOKUP(A523,'Project Budget vs Exp'!$B$9:$G$52,2,FALSE))</f>
        <v/>
      </c>
      <c r="C523" s="117"/>
      <c r="D523" s="116"/>
      <c r="E523" s="118"/>
      <c r="F523" s="119"/>
      <c r="G523" s="120"/>
      <c r="H523" s="120"/>
      <c r="I523" s="333">
        <f t="shared" si="7"/>
        <v>0</v>
      </c>
      <c r="J523" s="331"/>
      <c r="K523" s="332">
        <f>IFERROR(SUM(C523/'Transfers of Funds'!$F$55),0)</f>
        <v>0</v>
      </c>
      <c r="L523" s="21"/>
      <c r="M523" s="47"/>
      <c r="N523" s="46"/>
    </row>
    <row r="524" spans="1:14" s="23" customFormat="1" ht="14.25" customHeight="1">
      <c r="A524" s="115"/>
      <c r="B524" s="308" t="str">
        <f>IF(A524="","",VLOOKUP(A524,'Project Budget vs Exp'!$B$9:$G$52,2,FALSE))</f>
        <v/>
      </c>
      <c r="C524" s="117"/>
      <c r="D524" s="116"/>
      <c r="E524" s="118"/>
      <c r="F524" s="119"/>
      <c r="G524" s="120"/>
      <c r="H524" s="120"/>
      <c r="I524" s="333">
        <f t="shared" ref="I524:I587" si="8">IF(OR(F$4="EUR",F$4="USD",F$4="GBP",F$4="CAD",F$4="NZD",F$4="AUD"),K524,C524)</f>
        <v>0</v>
      </c>
      <c r="J524" s="331"/>
      <c r="K524" s="332">
        <f>IFERROR(SUM(C524/'Transfers of Funds'!$F$55),0)</f>
        <v>0</v>
      </c>
      <c r="L524" s="21"/>
      <c r="M524" s="47"/>
      <c r="N524" s="46"/>
    </row>
    <row r="525" spans="1:14" s="23" customFormat="1" ht="14.25" customHeight="1">
      <c r="A525" s="115"/>
      <c r="B525" s="308" t="str">
        <f>IF(A525="","",VLOOKUP(A525,'Project Budget vs Exp'!$B$9:$G$52,2,FALSE))</f>
        <v/>
      </c>
      <c r="C525" s="117"/>
      <c r="D525" s="116"/>
      <c r="E525" s="118"/>
      <c r="F525" s="119"/>
      <c r="G525" s="120"/>
      <c r="H525" s="120"/>
      <c r="I525" s="333">
        <f t="shared" si="8"/>
        <v>0</v>
      </c>
      <c r="J525" s="331"/>
      <c r="K525" s="332">
        <f>IFERROR(SUM(C525/'Transfers of Funds'!$F$55),0)</f>
        <v>0</v>
      </c>
      <c r="L525" s="21"/>
      <c r="M525" s="47"/>
      <c r="N525" s="46"/>
    </row>
    <row r="526" spans="1:14" s="23" customFormat="1" ht="14.25" customHeight="1">
      <c r="A526" s="115"/>
      <c r="B526" s="308" t="str">
        <f>IF(A526="","",VLOOKUP(A526,'Project Budget vs Exp'!$B$9:$G$52,2,FALSE))</f>
        <v/>
      </c>
      <c r="C526" s="117"/>
      <c r="D526" s="116"/>
      <c r="E526" s="118"/>
      <c r="F526" s="119"/>
      <c r="G526" s="120"/>
      <c r="H526" s="120"/>
      <c r="I526" s="333">
        <f t="shared" si="8"/>
        <v>0</v>
      </c>
      <c r="J526" s="331"/>
      <c r="K526" s="332">
        <f>IFERROR(SUM(C526/'Transfers of Funds'!$F$55),0)</f>
        <v>0</v>
      </c>
      <c r="L526" s="21"/>
      <c r="M526" s="47"/>
      <c r="N526" s="46"/>
    </row>
    <row r="527" spans="1:14" s="23" customFormat="1" ht="14.25" customHeight="1">
      <c r="A527" s="115"/>
      <c r="B527" s="308" t="str">
        <f>IF(A527="","",VLOOKUP(A527,'Project Budget vs Exp'!$B$9:$G$52,2,FALSE))</f>
        <v/>
      </c>
      <c r="C527" s="117"/>
      <c r="D527" s="116"/>
      <c r="E527" s="118"/>
      <c r="F527" s="119"/>
      <c r="G527" s="120"/>
      <c r="H527" s="120"/>
      <c r="I527" s="333">
        <f t="shared" si="8"/>
        <v>0</v>
      </c>
      <c r="J527" s="331"/>
      <c r="K527" s="332">
        <f>IFERROR(SUM(C527/'Transfers of Funds'!$F$55),0)</f>
        <v>0</v>
      </c>
      <c r="L527" s="21"/>
      <c r="M527" s="47"/>
      <c r="N527" s="46"/>
    </row>
    <row r="528" spans="1:14" s="23" customFormat="1" ht="14.25" customHeight="1">
      <c r="A528" s="115"/>
      <c r="B528" s="308" t="str">
        <f>IF(A528="","",VLOOKUP(A528,'Project Budget vs Exp'!$B$9:$G$52,2,FALSE))</f>
        <v/>
      </c>
      <c r="C528" s="117"/>
      <c r="D528" s="116"/>
      <c r="E528" s="118"/>
      <c r="F528" s="119"/>
      <c r="G528" s="120"/>
      <c r="H528" s="120"/>
      <c r="I528" s="333">
        <f t="shared" si="8"/>
        <v>0</v>
      </c>
      <c r="J528" s="331"/>
      <c r="K528" s="332">
        <f>IFERROR(SUM(C528/'Transfers of Funds'!$F$55),0)</f>
        <v>0</v>
      </c>
      <c r="L528" s="21"/>
      <c r="M528" s="47"/>
      <c r="N528" s="46"/>
    </row>
    <row r="529" spans="1:14" s="23" customFormat="1" ht="14.25" customHeight="1">
      <c r="A529" s="115"/>
      <c r="B529" s="308" t="str">
        <f>IF(A529="","",VLOOKUP(A529,'Project Budget vs Exp'!$B$9:$G$52,2,FALSE))</f>
        <v/>
      </c>
      <c r="C529" s="117"/>
      <c r="D529" s="116"/>
      <c r="E529" s="118"/>
      <c r="F529" s="119"/>
      <c r="G529" s="120"/>
      <c r="H529" s="120"/>
      <c r="I529" s="333">
        <f t="shared" si="8"/>
        <v>0</v>
      </c>
      <c r="J529" s="331"/>
      <c r="K529" s="332">
        <f>IFERROR(SUM(C529/'Transfers of Funds'!$F$55),0)</f>
        <v>0</v>
      </c>
      <c r="L529" s="21"/>
      <c r="M529" s="47"/>
      <c r="N529" s="46"/>
    </row>
    <row r="530" spans="1:14" s="23" customFormat="1" ht="14.25" customHeight="1">
      <c r="A530" s="115"/>
      <c r="B530" s="308" t="str">
        <f>IF(A530="","",VLOOKUP(A530,'Project Budget vs Exp'!$B$9:$G$52,2,FALSE))</f>
        <v/>
      </c>
      <c r="C530" s="117"/>
      <c r="D530" s="116"/>
      <c r="E530" s="118"/>
      <c r="F530" s="119"/>
      <c r="G530" s="120"/>
      <c r="H530" s="120"/>
      <c r="I530" s="333">
        <f t="shared" si="8"/>
        <v>0</v>
      </c>
      <c r="J530" s="331"/>
      <c r="K530" s="332">
        <f>IFERROR(SUM(C530/'Transfers of Funds'!$F$55),0)</f>
        <v>0</v>
      </c>
      <c r="L530" s="21"/>
      <c r="M530" s="47"/>
      <c r="N530" s="46"/>
    </row>
    <row r="531" spans="1:14" s="23" customFormat="1" ht="14.25" customHeight="1">
      <c r="A531" s="115"/>
      <c r="B531" s="308" t="str">
        <f>IF(A531="","",VLOOKUP(A531,'Project Budget vs Exp'!$B$9:$G$52,2,FALSE))</f>
        <v/>
      </c>
      <c r="C531" s="117"/>
      <c r="D531" s="116"/>
      <c r="E531" s="118"/>
      <c r="F531" s="119"/>
      <c r="G531" s="120"/>
      <c r="H531" s="120"/>
      <c r="I531" s="333">
        <f t="shared" si="8"/>
        <v>0</v>
      </c>
      <c r="J531" s="331"/>
      <c r="K531" s="332">
        <f>IFERROR(SUM(C531/'Transfers of Funds'!$F$55),0)</f>
        <v>0</v>
      </c>
      <c r="L531" s="21"/>
      <c r="M531" s="47"/>
      <c r="N531" s="46"/>
    </row>
    <row r="532" spans="1:14" s="23" customFormat="1" ht="14.25" customHeight="1">
      <c r="A532" s="115"/>
      <c r="B532" s="308" t="str">
        <f>IF(A532="","",VLOOKUP(A532,'Project Budget vs Exp'!$B$9:$G$52,2,FALSE))</f>
        <v/>
      </c>
      <c r="C532" s="117"/>
      <c r="D532" s="116"/>
      <c r="E532" s="118"/>
      <c r="F532" s="119"/>
      <c r="G532" s="120"/>
      <c r="H532" s="120"/>
      <c r="I532" s="333">
        <f t="shared" si="8"/>
        <v>0</v>
      </c>
      <c r="J532" s="331"/>
      <c r="K532" s="332">
        <f>IFERROR(SUM(C532/'Transfers of Funds'!$F$55),0)</f>
        <v>0</v>
      </c>
      <c r="L532" s="21"/>
      <c r="M532" s="47"/>
      <c r="N532" s="46"/>
    </row>
    <row r="533" spans="1:14" s="23" customFormat="1" ht="14.25" customHeight="1">
      <c r="A533" s="115"/>
      <c r="B533" s="308" t="str">
        <f>IF(A533="","",VLOOKUP(A533,'Project Budget vs Exp'!$B$9:$G$52,2,FALSE))</f>
        <v/>
      </c>
      <c r="C533" s="117"/>
      <c r="D533" s="116"/>
      <c r="E533" s="118"/>
      <c r="F533" s="119"/>
      <c r="G533" s="120"/>
      <c r="H533" s="120"/>
      <c r="I533" s="333">
        <f t="shared" si="8"/>
        <v>0</v>
      </c>
      <c r="J533" s="331"/>
      <c r="K533" s="332">
        <f>IFERROR(SUM(C533/'Transfers of Funds'!$F$55),0)</f>
        <v>0</v>
      </c>
      <c r="L533" s="21"/>
      <c r="M533" s="47"/>
      <c r="N533" s="46"/>
    </row>
    <row r="534" spans="1:14" s="23" customFormat="1" ht="14.25" customHeight="1">
      <c r="A534" s="115"/>
      <c r="B534" s="308" t="str">
        <f>IF(A534="","",VLOOKUP(A534,'Project Budget vs Exp'!$B$9:$G$52,2,FALSE))</f>
        <v/>
      </c>
      <c r="C534" s="117"/>
      <c r="D534" s="116"/>
      <c r="E534" s="118"/>
      <c r="F534" s="119"/>
      <c r="G534" s="120"/>
      <c r="H534" s="120"/>
      <c r="I534" s="333">
        <f t="shared" si="8"/>
        <v>0</v>
      </c>
      <c r="J534" s="331"/>
      <c r="K534" s="332">
        <f>IFERROR(SUM(C534/'Transfers of Funds'!$F$55),0)</f>
        <v>0</v>
      </c>
      <c r="L534" s="21"/>
      <c r="M534" s="47"/>
      <c r="N534" s="46"/>
    </row>
    <row r="535" spans="1:14" s="23" customFormat="1" ht="14.25" customHeight="1">
      <c r="A535" s="115"/>
      <c r="B535" s="308" t="str">
        <f>IF(A535="","",VLOOKUP(A535,'Project Budget vs Exp'!$B$9:$G$52,2,FALSE))</f>
        <v/>
      </c>
      <c r="C535" s="117"/>
      <c r="D535" s="116"/>
      <c r="E535" s="118"/>
      <c r="F535" s="119"/>
      <c r="G535" s="120"/>
      <c r="H535" s="120"/>
      <c r="I535" s="333">
        <f t="shared" si="8"/>
        <v>0</v>
      </c>
      <c r="J535" s="331"/>
      <c r="K535" s="332">
        <f>IFERROR(SUM(C535/'Transfers of Funds'!$F$55),0)</f>
        <v>0</v>
      </c>
      <c r="L535" s="21"/>
      <c r="M535" s="47"/>
      <c r="N535" s="46"/>
    </row>
    <row r="536" spans="1:14" s="23" customFormat="1" ht="14.25" customHeight="1">
      <c r="A536" s="115"/>
      <c r="B536" s="308" t="str">
        <f>IF(A536="","",VLOOKUP(A536,'Project Budget vs Exp'!$B$9:$G$52,2,FALSE))</f>
        <v/>
      </c>
      <c r="C536" s="117"/>
      <c r="D536" s="116"/>
      <c r="E536" s="118"/>
      <c r="F536" s="119"/>
      <c r="G536" s="120"/>
      <c r="H536" s="120"/>
      <c r="I536" s="333">
        <f t="shared" si="8"/>
        <v>0</v>
      </c>
      <c r="J536" s="331"/>
      <c r="K536" s="332">
        <f>IFERROR(SUM(C536/'Transfers of Funds'!$F$55),0)</f>
        <v>0</v>
      </c>
      <c r="L536" s="21"/>
      <c r="M536" s="47"/>
      <c r="N536" s="46"/>
    </row>
    <row r="537" spans="1:14" s="23" customFormat="1" ht="14.25" customHeight="1">
      <c r="A537" s="115"/>
      <c r="B537" s="308" t="str">
        <f>IF(A537="","",VLOOKUP(A537,'Project Budget vs Exp'!$B$9:$G$52,2,FALSE))</f>
        <v/>
      </c>
      <c r="C537" s="117"/>
      <c r="D537" s="116"/>
      <c r="E537" s="118"/>
      <c r="F537" s="119"/>
      <c r="G537" s="120"/>
      <c r="H537" s="120"/>
      <c r="I537" s="333">
        <f t="shared" si="8"/>
        <v>0</v>
      </c>
      <c r="J537" s="331"/>
      <c r="K537" s="332">
        <f>IFERROR(SUM(C537/'Transfers of Funds'!$F$55),0)</f>
        <v>0</v>
      </c>
      <c r="L537" s="21"/>
      <c r="M537" s="47"/>
      <c r="N537" s="46"/>
    </row>
    <row r="538" spans="1:14" s="23" customFormat="1" ht="14.25" customHeight="1">
      <c r="A538" s="115"/>
      <c r="B538" s="308" t="str">
        <f>IF(A538="","",VLOOKUP(A538,'Project Budget vs Exp'!$B$9:$G$52,2,FALSE))</f>
        <v/>
      </c>
      <c r="C538" s="117"/>
      <c r="D538" s="116"/>
      <c r="E538" s="118"/>
      <c r="F538" s="119"/>
      <c r="G538" s="120"/>
      <c r="H538" s="120"/>
      <c r="I538" s="333">
        <f t="shared" si="8"/>
        <v>0</v>
      </c>
      <c r="J538" s="331"/>
      <c r="K538" s="332">
        <f>IFERROR(SUM(C538/'Transfers of Funds'!$F$55),0)</f>
        <v>0</v>
      </c>
      <c r="L538" s="21"/>
      <c r="M538" s="47"/>
      <c r="N538" s="46"/>
    </row>
    <row r="539" spans="1:14" s="23" customFormat="1" ht="14.25" customHeight="1">
      <c r="A539" s="115"/>
      <c r="B539" s="308" t="str">
        <f>IF(A539="","",VLOOKUP(A539,'Project Budget vs Exp'!$B$9:$G$52,2,FALSE))</f>
        <v/>
      </c>
      <c r="C539" s="117"/>
      <c r="D539" s="116"/>
      <c r="E539" s="118"/>
      <c r="F539" s="119"/>
      <c r="G539" s="120"/>
      <c r="H539" s="120"/>
      <c r="I539" s="333">
        <f t="shared" si="8"/>
        <v>0</v>
      </c>
      <c r="J539" s="331"/>
      <c r="K539" s="332">
        <f>IFERROR(SUM(C539/'Transfers of Funds'!$F$55),0)</f>
        <v>0</v>
      </c>
      <c r="L539" s="21"/>
      <c r="M539" s="47"/>
      <c r="N539" s="46"/>
    </row>
    <row r="540" spans="1:14" s="23" customFormat="1" ht="14.25" customHeight="1">
      <c r="A540" s="115"/>
      <c r="B540" s="308" t="str">
        <f>IF(A540="","",VLOOKUP(A540,'Project Budget vs Exp'!$B$9:$G$52,2,FALSE))</f>
        <v/>
      </c>
      <c r="C540" s="117"/>
      <c r="D540" s="116"/>
      <c r="E540" s="118"/>
      <c r="F540" s="119"/>
      <c r="G540" s="120"/>
      <c r="H540" s="120"/>
      <c r="I540" s="333">
        <f t="shared" si="8"/>
        <v>0</v>
      </c>
      <c r="J540" s="331"/>
      <c r="K540" s="332">
        <f>IFERROR(SUM(C540/'Transfers of Funds'!$F$55),0)</f>
        <v>0</v>
      </c>
      <c r="L540" s="21"/>
      <c r="M540" s="47"/>
      <c r="N540" s="46"/>
    </row>
    <row r="541" spans="1:14" s="23" customFormat="1" ht="14.25" customHeight="1">
      <c r="A541" s="115"/>
      <c r="B541" s="308" t="str">
        <f>IF(A541="","",VLOOKUP(A541,'Project Budget vs Exp'!$B$9:$G$52,2,FALSE))</f>
        <v/>
      </c>
      <c r="C541" s="117"/>
      <c r="D541" s="116"/>
      <c r="E541" s="118"/>
      <c r="F541" s="119"/>
      <c r="G541" s="120"/>
      <c r="H541" s="120"/>
      <c r="I541" s="333">
        <f t="shared" si="8"/>
        <v>0</v>
      </c>
      <c r="J541" s="331"/>
      <c r="K541" s="332">
        <f>IFERROR(SUM(C541/'Transfers of Funds'!$F$55),0)</f>
        <v>0</v>
      </c>
      <c r="L541" s="21"/>
      <c r="M541" s="47"/>
      <c r="N541" s="46"/>
    </row>
    <row r="542" spans="1:14" s="23" customFormat="1" ht="14.25" customHeight="1">
      <c r="A542" s="115"/>
      <c r="B542" s="308" t="str">
        <f>IF(A542="","",VLOOKUP(A542,'Project Budget vs Exp'!$B$9:$G$52,2,FALSE))</f>
        <v/>
      </c>
      <c r="C542" s="117"/>
      <c r="D542" s="116"/>
      <c r="E542" s="118"/>
      <c r="F542" s="119"/>
      <c r="G542" s="120"/>
      <c r="H542" s="120"/>
      <c r="I542" s="333">
        <f t="shared" si="8"/>
        <v>0</v>
      </c>
      <c r="J542" s="331"/>
      <c r="K542" s="332">
        <f>IFERROR(SUM(C542/'Transfers of Funds'!$F$55),0)</f>
        <v>0</v>
      </c>
      <c r="L542" s="21"/>
      <c r="M542" s="47"/>
      <c r="N542" s="46"/>
    </row>
    <row r="543" spans="1:14" s="23" customFormat="1" ht="14.25" customHeight="1">
      <c r="A543" s="115"/>
      <c r="B543" s="308" t="str">
        <f>IF(A543="","",VLOOKUP(A543,'Project Budget vs Exp'!$B$9:$G$52,2,FALSE))</f>
        <v/>
      </c>
      <c r="C543" s="117"/>
      <c r="D543" s="116"/>
      <c r="E543" s="118"/>
      <c r="F543" s="119"/>
      <c r="G543" s="120"/>
      <c r="H543" s="120"/>
      <c r="I543" s="333">
        <f t="shared" si="8"/>
        <v>0</v>
      </c>
      <c r="J543" s="331"/>
      <c r="K543" s="332">
        <f>IFERROR(SUM(C543/'Transfers of Funds'!$F$55),0)</f>
        <v>0</v>
      </c>
      <c r="L543" s="21"/>
      <c r="M543" s="47"/>
      <c r="N543" s="46"/>
    </row>
    <row r="544" spans="1:14" s="23" customFormat="1" ht="14.25" customHeight="1">
      <c r="A544" s="115"/>
      <c r="B544" s="308" t="str">
        <f>IF(A544="","",VLOOKUP(A544,'Project Budget vs Exp'!$B$9:$G$52,2,FALSE))</f>
        <v/>
      </c>
      <c r="C544" s="117"/>
      <c r="D544" s="116"/>
      <c r="E544" s="118"/>
      <c r="F544" s="119"/>
      <c r="G544" s="120"/>
      <c r="H544" s="120"/>
      <c r="I544" s="333">
        <f t="shared" si="8"/>
        <v>0</v>
      </c>
      <c r="J544" s="331"/>
      <c r="K544" s="332">
        <f>IFERROR(SUM(C544/'Transfers of Funds'!$F$55),0)</f>
        <v>0</v>
      </c>
      <c r="L544" s="21"/>
      <c r="M544" s="47"/>
      <c r="N544" s="46"/>
    </row>
    <row r="545" spans="1:14" s="23" customFormat="1" ht="14.25" customHeight="1">
      <c r="A545" s="115"/>
      <c r="B545" s="308" t="str">
        <f>IF(A545="","",VLOOKUP(A545,'Project Budget vs Exp'!$B$9:$G$52,2,FALSE))</f>
        <v/>
      </c>
      <c r="C545" s="117"/>
      <c r="D545" s="116"/>
      <c r="E545" s="118"/>
      <c r="F545" s="119"/>
      <c r="G545" s="120"/>
      <c r="H545" s="120"/>
      <c r="I545" s="333">
        <f t="shared" si="8"/>
        <v>0</v>
      </c>
      <c r="J545" s="331"/>
      <c r="K545" s="332">
        <f>IFERROR(SUM(C545/'Transfers of Funds'!$F$55),0)</f>
        <v>0</v>
      </c>
      <c r="L545" s="21"/>
      <c r="M545" s="47"/>
      <c r="N545" s="46"/>
    </row>
    <row r="546" spans="1:14" s="23" customFormat="1" ht="14.25" customHeight="1">
      <c r="A546" s="115"/>
      <c r="B546" s="308" t="str">
        <f>IF(A546="","",VLOOKUP(A546,'Project Budget vs Exp'!$B$9:$G$52,2,FALSE))</f>
        <v/>
      </c>
      <c r="C546" s="117"/>
      <c r="D546" s="116"/>
      <c r="E546" s="118"/>
      <c r="F546" s="119"/>
      <c r="G546" s="120"/>
      <c r="H546" s="120"/>
      <c r="I546" s="333">
        <f t="shared" si="8"/>
        <v>0</v>
      </c>
      <c r="J546" s="331"/>
      <c r="K546" s="332">
        <f>IFERROR(SUM(C546/'Transfers of Funds'!$F$55),0)</f>
        <v>0</v>
      </c>
      <c r="L546" s="21"/>
      <c r="M546" s="47"/>
      <c r="N546" s="46"/>
    </row>
    <row r="547" spans="1:14" s="23" customFormat="1" ht="14.25" customHeight="1">
      <c r="A547" s="115"/>
      <c r="B547" s="308" t="str">
        <f>IF(A547="","",VLOOKUP(A547,'Project Budget vs Exp'!$B$9:$G$52,2,FALSE))</f>
        <v/>
      </c>
      <c r="C547" s="117"/>
      <c r="D547" s="116"/>
      <c r="E547" s="118"/>
      <c r="F547" s="119"/>
      <c r="G547" s="120"/>
      <c r="H547" s="120"/>
      <c r="I547" s="333">
        <f t="shared" si="8"/>
        <v>0</v>
      </c>
      <c r="J547" s="331"/>
      <c r="K547" s="332">
        <f>IFERROR(SUM(C547/'Transfers of Funds'!$F$55),0)</f>
        <v>0</v>
      </c>
      <c r="L547" s="21"/>
      <c r="M547" s="47"/>
      <c r="N547" s="46"/>
    </row>
    <row r="548" spans="1:14" s="23" customFormat="1" ht="14.25" customHeight="1">
      <c r="A548" s="115"/>
      <c r="B548" s="308" t="str">
        <f>IF(A548="","",VLOOKUP(A548,'Project Budget vs Exp'!$B$9:$G$52,2,FALSE))</f>
        <v/>
      </c>
      <c r="C548" s="117"/>
      <c r="D548" s="116"/>
      <c r="E548" s="118"/>
      <c r="F548" s="119"/>
      <c r="G548" s="120"/>
      <c r="H548" s="120"/>
      <c r="I548" s="333">
        <f t="shared" si="8"/>
        <v>0</v>
      </c>
      <c r="J548" s="331"/>
      <c r="K548" s="332">
        <f>IFERROR(SUM(C548/'Transfers of Funds'!$F$55),0)</f>
        <v>0</v>
      </c>
      <c r="L548" s="21"/>
      <c r="M548" s="47"/>
      <c r="N548" s="46"/>
    </row>
    <row r="549" spans="1:14" s="23" customFormat="1" ht="14.25" customHeight="1">
      <c r="A549" s="115"/>
      <c r="B549" s="308" t="str">
        <f>IF(A549="","",VLOOKUP(A549,'Project Budget vs Exp'!$B$9:$G$52,2,FALSE))</f>
        <v/>
      </c>
      <c r="C549" s="117"/>
      <c r="D549" s="116"/>
      <c r="E549" s="118"/>
      <c r="F549" s="119"/>
      <c r="G549" s="120"/>
      <c r="H549" s="120"/>
      <c r="I549" s="333">
        <f t="shared" si="8"/>
        <v>0</v>
      </c>
      <c r="J549" s="331"/>
      <c r="K549" s="332">
        <f>IFERROR(SUM(C549/'Transfers of Funds'!$F$55),0)</f>
        <v>0</v>
      </c>
      <c r="L549" s="21"/>
      <c r="M549" s="47"/>
      <c r="N549" s="46"/>
    </row>
    <row r="550" spans="1:14" s="23" customFormat="1" ht="14.25" customHeight="1">
      <c r="A550" s="115"/>
      <c r="B550" s="308" t="str">
        <f>IF(A550="","",VLOOKUP(A550,'Project Budget vs Exp'!$B$9:$G$52,2,FALSE))</f>
        <v/>
      </c>
      <c r="C550" s="117"/>
      <c r="D550" s="116"/>
      <c r="E550" s="118"/>
      <c r="F550" s="119"/>
      <c r="G550" s="120"/>
      <c r="H550" s="120"/>
      <c r="I550" s="333">
        <f t="shared" si="8"/>
        <v>0</v>
      </c>
      <c r="J550" s="331"/>
      <c r="K550" s="332">
        <f>IFERROR(SUM(C550/'Transfers of Funds'!$F$55),0)</f>
        <v>0</v>
      </c>
      <c r="L550" s="21"/>
      <c r="M550" s="47"/>
      <c r="N550" s="46"/>
    </row>
    <row r="551" spans="1:14" s="23" customFormat="1" ht="14.25" customHeight="1">
      <c r="A551" s="115"/>
      <c r="B551" s="308" t="str">
        <f>IF(A551="","",VLOOKUP(A551,'Project Budget vs Exp'!$B$9:$G$52,2,FALSE))</f>
        <v/>
      </c>
      <c r="C551" s="117"/>
      <c r="D551" s="116"/>
      <c r="E551" s="118"/>
      <c r="F551" s="119"/>
      <c r="G551" s="120"/>
      <c r="H551" s="120"/>
      <c r="I551" s="333">
        <f t="shared" si="8"/>
        <v>0</v>
      </c>
      <c r="J551" s="331"/>
      <c r="K551" s="332">
        <f>IFERROR(SUM(C551/'Transfers of Funds'!$F$55),0)</f>
        <v>0</v>
      </c>
      <c r="L551" s="21"/>
      <c r="M551" s="47"/>
      <c r="N551" s="46"/>
    </row>
    <row r="552" spans="1:14" s="23" customFormat="1" ht="14.25" customHeight="1">
      <c r="A552" s="115"/>
      <c r="B552" s="308" t="str">
        <f>IF(A552="","",VLOOKUP(A552,'Project Budget vs Exp'!$B$9:$G$52,2,FALSE))</f>
        <v/>
      </c>
      <c r="C552" s="117"/>
      <c r="D552" s="116"/>
      <c r="E552" s="118"/>
      <c r="F552" s="119"/>
      <c r="G552" s="120"/>
      <c r="H552" s="120"/>
      <c r="I552" s="333">
        <f t="shared" si="8"/>
        <v>0</v>
      </c>
      <c r="J552" s="331"/>
      <c r="K552" s="332">
        <f>IFERROR(SUM(C552/'Transfers of Funds'!$F$55),0)</f>
        <v>0</v>
      </c>
      <c r="L552" s="21"/>
      <c r="M552" s="47"/>
      <c r="N552" s="46"/>
    </row>
    <row r="553" spans="1:14" s="23" customFormat="1" ht="14.25" customHeight="1">
      <c r="A553" s="115"/>
      <c r="B553" s="308" t="str">
        <f>IF(A553="","",VLOOKUP(A553,'Project Budget vs Exp'!$B$9:$G$52,2,FALSE))</f>
        <v/>
      </c>
      <c r="C553" s="117"/>
      <c r="D553" s="116"/>
      <c r="E553" s="118"/>
      <c r="F553" s="119"/>
      <c r="G553" s="120"/>
      <c r="H553" s="120"/>
      <c r="I553" s="333">
        <f t="shared" si="8"/>
        <v>0</v>
      </c>
      <c r="J553" s="331"/>
      <c r="K553" s="332">
        <f>IFERROR(SUM(C553/'Transfers of Funds'!$F$55),0)</f>
        <v>0</v>
      </c>
      <c r="L553" s="21"/>
      <c r="M553" s="47"/>
      <c r="N553" s="46"/>
    </row>
    <row r="554" spans="1:14" s="23" customFormat="1" ht="14.25" customHeight="1">
      <c r="A554" s="115"/>
      <c r="B554" s="308" t="str">
        <f>IF(A554="","",VLOOKUP(A554,'Project Budget vs Exp'!$B$9:$G$52,2,FALSE))</f>
        <v/>
      </c>
      <c r="C554" s="117"/>
      <c r="D554" s="116"/>
      <c r="E554" s="118"/>
      <c r="F554" s="119"/>
      <c r="G554" s="120"/>
      <c r="H554" s="120"/>
      <c r="I554" s="333">
        <f t="shared" si="8"/>
        <v>0</v>
      </c>
      <c r="J554" s="331"/>
      <c r="K554" s="332">
        <f>IFERROR(SUM(C554/'Transfers of Funds'!$F$55),0)</f>
        <v>0</v>
      </c>
      <c r="L554" s="21"/>
      <c r="M554" s="47"/>
      <c r="N554" s="46"/>
    </row>
    <row r="555" spans="1:14" s="23" customFormat="1" ht="14.25" customHeight="1">
      <c r="A555" s="115"/>
      <c r="B555" s="308" t="str">
        <f>IF(A555="","",VLOOKUP(A555,'Project Budget vs Exp'!$B$9:$G$52,2,FALSE))</f>
        <v/>
      </c>
      <c r="C555" s="117"/>
      <c r="D555" s="116"/>
      <c r="E555" s="118"/>
      <c r="F555" s="119"/>
      <c r="G555" s="120"/>
      <c r="H555" s="120"/>
      <c r="I555" s="333">
        <f t="shared" si="8"/>
        <v>0</v>
      </c>
      <c r="J555" s="331"/>
      <c r="K555" s="332">
        <f>IFERROR(SUM(C555/'Transfers of Funds'!$F$55),0)</f>
        <v>0</v>
      </c>
      <c r="L555" s="21"/>
      <c r="M555" s="47"/>
      <c r="N555" s="46"/>
    </row>
    <row r="556" spans="1:14" s="23" customFormat="1" ht="14.25" customHeight="1">
      <c r="A556" s="115"/>
      <c r="B556" s="308" t="str">
        <f>IF(A556="","",VLOOKUP(A556,'Project Budget vs Exp'!$B$9:$G$52,2,FALSE))</f>
        <v/>
      </c>
      <c r="C556" s="117"/>
      <c r="D556" s="116"/>
      <c r="E556" s="118"/>
      <c r="F556" s="119"/>
      <c r="G556" s="120"/>
      <c r="H556" s="120"/>
      <c r="I556" s="333">
        <f t="shared" si="8"/>
        <v>0</v>
      </c>
      <c r="J556" s="331"/>
      <c r="K556" s="332">
        <f>IFERROR(SUM(C556/'Transfers of Funds'!$F$55),0)</f>
        <v>0</v>
      </c>
      <c r="L556" s="21"/>
      <c r="M556" s="47"/>
      <c r="N556" s="46"/>
    </row>
    <row r="557" spans="1:14" s="23" customFormat="1" ht="14.25" customHeight="1">
      <c r="A557" s="115"/>
      <c r="B557" s="308" t="str">
        <f>IF(A557="","",VLOOKUP(A557,'Project Budget vs Exp'!$B$9:$G$52,2,FALSE))</f>
        <v/>
      </c>
      <c r="C557" s="117"/>
      <c r="D557" s="116"/>
      <c r="E557" s="118"/>
      <c r="F557" s="119"/>
      <c r="G557" s="120"/>
      <c r="H557" s="120"/>
      <c r="I557" s="333">
        <f t="shared" si="8"/>
        <v>0</v>
      </c>
      <c r="J557" s="331"/>
      <c r="K557" s="332">
        <f>IFERROR(SUM(C557/'Transfers of Funds'!$F$55),0)</f>
        <v>0</v>
      </c>
      <c r="L557" s="21"/>
      <c r="M557" s="47"/>
      <c r="N557" s="46"/>
    </row>
    <row r="558" spans="1:14" s="23" customFormat="1" ht="14.25" customHeight="1">
      <c r="A558" s="115"/>
      <c r="B558" s="308" t="str">
        <f>IF(A558="","",VLOOKUP(A558,'Project Budget vs Exp'!$B$9:$G$52,2,FALSE))</f>
        <v/>
      </c>
      <c r="C558" s="117"/>
      <c r="D558" s="116"/>
      <c r="E558" s="118"/>
      <c r="F558" s="119"/>
      <c r="G558" s="120"/>
      <c r="H558" s="120"/>
      <c r="I558" s="333">
        <f t="shared" si="8"/>
        <v>0</v>
      </c>
      <c r="J558" s="331"/>
      <c r="K558" s="332">
        <f>IFERROR(SUM(C558/'Transfers of Funds'!$F$55),0)</f>
        <v>0</v>
      </c>
      <c r="L558" s="21"/>
      <c r="M558" s="47"/>
      <c r="N558" s="46"/>
    </row>
    <row r="559" spans="1:14" s="23" customFormat="1" ht="14.25" customHeight="1">
      <c r="A559" s="115"/>
      <c r="B559" s="308" t="str">
        <f>IF(A559="","",VLOOKUP(A559,'Project Budget vs Exp'!$B$9:$G$52,2,FALSE))</f>
        <v/>
      </c>
      <c r="C559" s="117"/>
      <c r="D559" s="116"/>
      <c r="E559" s="118"/>
      <c r="F559" s="119"/>
      <c r="G559" s="120"/>
      <c r="H559" s="120"/>
      <c r="I559" s="333">
        <f t="shared" si="8"/>
        <v>0</v>
      </c>
      <c r="J559" s="331"/>
      <c r="K559" s="332">
        <f>IFERROR(SUM(C559/'Transfers of Funds'!$F$55),0)</f>
        <v>0</v>
      </c>
      <c r="L559" s="21"/>
      <c r="M559" s="47"/>
      <c r="N559" s="46"/>
    </row>
    <row r="560" spans="1:14" s="23" customFormat="1" ht="14.25" customHeight="1">
      <c r="A560" s="115"/>
      <c r="B560" s="308" t="str">
        <f>IF(A560="","",VLOOKUP(A560,'Project Budget vs Exp'!$B$9:$G$52,2,FALSE))</f>
        <v/>
      </c>
      <c r="C560" s="117"/>
      <c r="D560" s="116"/>
      <c r="E560" s="118"/>
      <c r="F560" s="119"/>
      <c r="G560" s="120"/>
      <c r="H560" s="120"/>
      <c r="I560" s="333">
        <f t="shared" si="8"/>
        <v>0</v>
      </c>
      <c r="J560" s="331"/>
      <c r="K560" s="332">
        <f>IFERROR(SUM(C560/'Transfers of Funds'!$F$55),0)</f>
        <v>0</v>
      </c>
      <c r="L560" s="21"/>
      <c r="M560" s="47"/>
      <c r="N560" s="46"/>
    </row>
    <row r="561" spans="1:14" s="23" customFormat="1" ht="14.25" customHeight="1">
      <c r="A561" s="115"/>
      <c r="B561" s="308" t="str">
        <f>IF(A561="","",VLOOKUP(A561,'Project Budget vs Exp'!$B$9:$G$52,2,FALSE))</f>
        <v/>
      </c>
      <c r="C561" s="117"/>
      <c r="D561" s="116"/>
      <c r="E561" s="118"/>
      <c r="F561" s="119"/>
      <c r="G561" s="120"/>
      <c r="H561" s="120"/>
      <c r="I561" s="333">
        <f t="shared" si="8"/>
        <v>0</v>
      </c>
      <c r="J561" s="331"/>
      <c r="K561" s="332">
        <f>IFERROR(SUM(C561/'Transfers of Funds'!$F$55),0)</f>
        <v>0</v>
      </c>
      <c r="L561" s="21"/>
      <c r="M561" s="47"/>
      <c r="N561" s="46"/>
    </row>
    <row r="562" spans="1:14" s="23" customFormat="1" ht="14.25" customHeight="1">
      <c r="A562" s="115"/>
      <c r="B562" s="308" t="str">
        <f>IF(A562="","",VLOOKUP(A562,'Project Budget vs Exp'!$B$9:$G$52,2,FALSE))</f>
        <v/>
      </c>
      <c r="C562" s="117"/>
      <c r="D562" s="116"/>
      <c r="E562" s="118"/>
      <c r="F562" s="119"/>
      <c r="G562" s="120"/>
      <c r="H562" s="120"/>
      <c r="I562" s="333">
        <f t="shared" si="8"/>
        <v>0</v>
      </c>
      <c r="J562" s="331"/>
      <c r="K562" s="332">
        <f>IFERROR(SUM(C562/'Transfers of Funds'!$F$55),0)</f>
        <v>0</v>
      </c>
      <c r="L562" s="21"/>
      <c r="M562" s="47"/>
      <c r="N562" s="46"/>
    </row>
    <row r="563" spans="1:14" s="23" customFormat="1" ht="14.25" customHeight="1">
      <c r="A563" s="115"/>
      <c r="B563" s="308" t="str">
        <f>IF(A563="","",VLOOKUP(A563,'Project Budget vs Exp'!$B$9:$G$52,2,FALSE))</f>
        <v/>
      </c>
      <c r="C563" s="117"/>
      <c r="D563" s="116"/>
      <c r="E563" s="118"/>
      <c r="F563" s="119"/>
      <c r="G563" s="120"/>
      <c r="H563" s="120"/>
      <c r="I563" s="333">
        <f t="shared" si="8"/>
        <v>0</v>
      </c>
      <c r="J563" s="331"/>
      <c r="K563" s="332">
        <f>IFERROR(SUM(C563/'Transfers of Funds'!$F$55),0)</f>
        <v>0</v>
      </c>
      <c r="L563" s="21"/>
      <c r="M563" s="47"/>
      <c r="N563" s="46"/>
    </row>
    <row r="564" spans="1:14" s="23" customFormat="1" ht="14.25" customHeight="1">
      <c r="A564" s="115"/>
      <c r="B564" s="308" t="str">
        <f>IF(A564="","",VLOOKUP(A564,'Project Budget vs Exp'!$B$9:$G$52,2,FALSE))</f>
        <v/>
      </c>
      <c r="C564" s="117"/>
      <c r="D564" s="116"/>
      <c r="E564" s="118"/>
      <c r="F564" s="119"/>
      <c r="G564" s="120"/>
      <c r="H564" s="120"/>
      <c r="I564" s="333">
        <f t="shared" si="8"/>
        <v>0</v>
      </c>
      <c r="J564" s="331"/>
      <c r="K564" s="332">
        <f>IFERROR(SUM(C564/'Transfers of Funds'!$F$55),0)</f>
        <v>0</v>
      </c>
      <c r="L564" s="21"/>
      <c r="M564" s="47"/>
      <c r="N564" s="46"/>
    </row>
    <row r="565" spans="1:14" s="23" customFormat="1" ht="14.25" customHeight="1">
      <c r="A565" s="115"/>
      <c r="B565" s="308" t="str">
        <f>IF(A565="","",VLOOKUP(A565,'Project Budget vs Exp'!$B$9:$G$52,2,FALSE))</f>
        <v/>
      </c>
      <c r="C565" s="117"/>
      <c r="D565" s="116"/>
      <c r="E565" s="118"/>
      <c r="F565" s="119"/>
      <c r="G565" s="120"/>
      <c r="H565" s="120"/>
      <c r="I565" s="333">
        <f t="shared" si="8"/>
        <v>0</v>
      </c>
      <c r="J565" s="331"/>
      <c r="K565" s="332">
        <f>IFERROR(SUM(C565/'Transfers of Funds'!$F$55),0)</f>
        <v>0</v>
      </c>
      <c r="L565" s="21"/>
      <c r="M565" s="47"/>
      <c r="N565" s="46"/>
    </row>
    <row r="566" spans="1:14" s="23" customFormat="1" ht="14.25" customHeight="1">
      <c r="A566" s="115"/>
      <c r="B566" s="308" t="str">
        <f>IF(A566="","",VLOOKUP(A566,'Project Budget vs Exp'!$B$9:$G$52,2,FALSE))</f>
        <v/>
      </c>
      <c r="C566" s="117"/>
      <c r="D566" s="116"/>
      <c r="E566" s="118"/>
      <c r="F566" s="119"/>
      <c r="G566" s="120"/>
      <c r="H566" s="120"/>
      <c r="I566" s="333">
        <f t="shared" si="8"/>
        <v>0</v>
      </c>
      <c r="J566" s="331"/>
      <c r="K566" s="332">
        <f>IFERROR(SUM(C566/'Transfers of Funds'!$F$55),0)</f>
        <v>0</v>
      </c>
      <c r="L566" s="21"/>
      <c r="M566" s="47"/>
      <c r="N566" s="46"/>
    </row>
    <row r="567" spans="1:14" s="23" customFormat="1" ht="14.25" customHeight="1">
      <c r="A567" s="115"/>
      <c r="B567" s="308" t="str">
        <f>IF(A567="","",VLOOKUP(A567,'Project Budget vs Exp'!$B$9:$G$52,2,FALSE))</f>
        <v/>
      </c>
      <c r="C567" s="117"/>
      <c r="D567" s="116"/>
      <c r="E567" s="118"/>
      <c r="F567" s="119"/>
      <c r="G567" s="120"/>
      <c r="H567" s="120"/>
      <c r="I567" s="333">
        <f t="shared" si="8"/>
        <v>0</v>
      </c>
      <c r="J567" s="331"/>
      <c r="K567" s="332">
        <f>IFERROR(SUM(C567/'Transfers of Funds'!$F$55),0)</f>
        <v>0</v>
      </c>
      <c r="L567" s="21"/>
      <c r="M567" s="47"/>
      <c r="N567" s="46"/>
    </row>
    <row r="568" spans="1:14" s="23" customFormat="1" ht="14.25" customHeight="1">
      <c r="A568" s="115"/>
      <c r="B568" s="308" t="str">
        <f>IF(A568="","",VLOOKUP(A568,'Project Budget vs Exp'!$B$9:$G$52,2,FALSE))</f>
        <v/>
      </c>
      <c r="C568" s="117"/>
      <c r="D568" s="116"/>
      <c r="E568" s="118"/>
      <c r="F568" s="119"/>
      <c r="G568" s="120"/>
      <c r="H568" s="120"/>
      <c r="I568" s="333">
        <f t="shared" si="8"/>
        <v>0</v>
      </c>
      <c r="J568" s="331"/>
      <c r="K568" s="332">
        <f>IFERROR(SUM(C568/'Transfers of Funds'!$F$55),0)</f>
        <v>0</v>
      </c>
      <c r="L568" s="21"/>
      <c r="M568" s="47"/>
      <c r="N568" s="46"/>
    </row>
    <row r="569" spans="1:14" s="23" customFormat="1" ht="14.25" customHeight="1">
      <c r="A569" s="115"/>
      <c r="B569" s="308" t="str">
        <f>IF(A569="","",VLOOKUP(A569,'Project Budget vs Exp'!$B$9:$G$52,2,FALSE))</f>
        <v/>
      </c>
      <c r="C569" s="117"/>
      <c r="D569" s="116"/>
      <c r="E569" s="118"/>
      <c r="F569" s="119"/>
      <c r="G569" s="120"/>
      <c r="H569" s="120"/>
      <c r="I569" s="333">
        <f t="shared" si="8"/>
        <v>0</v>
      </c>
      <c r="J569" s="331"/>
      <c r="K569" s="332">
        <f>IFERROR(SUM(C569/'Transfers of Funds'!$F$55),0)</f>
        <v>0</v>
      </c>
      <c r="L569" s="21"/>
      <c r="M569" s="47"/>
      <c r="N569" s="46"/>
    </row>
    <row r="570" spans="1:14" s="23" customFormat="1" ht="14.25" customHeight="1">
      <c r="A570" s="115"/>
      <c r="B570" s="308" t="str">
        <f>IF(A570="","",VLOOKUP(A570,'Project Budget vs Exp'!$B$9:$G$52,2,FALSE))</f>
        <v/>
      </c>
      <c r="C570" s="117"/>
      <c r="D570" s="116"/>
      <c r="E570" s="118"/>
      <c r="F570" s="119"/>
      <c r="G570" s="120"/>
      <c r="H570" s="120"/>
      <c r="I570" s="333">
        <f t="shared" si="8"/>
        <v>0</v>
      </c>
      <c r="J570" s="331"/>
      <c r="K570" s="332">
        <f>IFERROR(SUM(C570/'Transfers of Funds'!$F$55),0)</f>
        <v>0</v>
      </c>
      <c r="L570" s="21"/>
      <c r="M570" s="47"/>
      <c r="N570" s="46"/>
    </row>
    <row r="571" spans="1:14" s="23" customFormat="1" ht="14.25" customHeight="1">
      <c r="A571" s="115"/>
      <c r="B571" s="308" t="str">
        <f>IF(A571="","",VLOOKUP(A571,'Project Budget vs Exp'!$B$9:$G$52,2,FALSE))</f>
        <v/>
      </c>
      <c r="C571" s="117"/>
      <c r="D571" s="116"/>
      <c r="E571" s="118"/>
      <c r="F571" s="119"/>
      <c r="G571" s="120"/>
      <c r="H571" s="120"/>
      <c r="I571" s="333">
        <f t="shared" si="8"/>
        <v>0</v>
      </c>
      <c r="J571" s="331"/>
      <c r="K571" s="332">
        <f>IFERROR(SUM(C571/'Transfers of Funds'!$F$55),0)</f>
        <v>0</v>
      </c>
      <c r="L571" s="21"/>
      <c r="M571" s="47"/>
      <c r="N571" s="46"/>
    </row>
    <row r="572" spans="1:14" s="23" customFormat="1" ht="14.25" customHeight="1">
      <c r="A572" s="115"/>
      <c r="B572" s="308" t="str">
        <f>IF(A572="","",VLOOKUP(A572,'Project Budget vs Exp'!$B$9:$G$52,2,FALSE))</f>
        <v/>
      </c>
      <c r="C572" s="117"/>
      <c r="D572" s="116"/>
      <c r="E572" s="118"/>
      <c r="F572" s="119"/>
      <c r="G572" s="120"/>
      <c r="H572" s="120"/>
      <c r="I572" s="333">
        <f t="shared" si="8"/>
        <v>0</v>
      </c>
      <c r="J572" s="331"/>
      <c r="K572" s="332">
        <f>IFERROR(SUM(C572/'Transfers of Funds'!$F$55),0)</f>
        <v>0</v>
      </c>
      <c r="L572" s="21"/>
      <c r="M572" s="47"/>
      <c r="N572" s="46"/>
    </row>
    <row r="573" spans="1:14" s="23" customFormat="1" ht="14.25" customHeight="1">
      <c r="A573" s="115"/>
      <c r="B573" s="308" t="str">
        <f>IF(A573="","",VLOOKUP(A573,'Project Budget vs Exp'!$B$9:$G$52,2,FALSE))</f>
        <v/>
      </c>
      <c r="C573" s="117"/>
      <c r="D573" s="116"/>
      <c r="E573" s="118"/>
      <c r="F573" s="119"/>
      <c r="G573" s="120"/>
      <c r="H573" s="120"/>
      <c r="I573" s="333">
        <f t="shared" si="8"/>
        <v>0</v>
      </c>
      <c r="J573" s="331"/>
      <c r="K573" s="332">
        <f>IFERROR(SUM(C573/'Transfers of Funds'!$F$55),0)</f>
        <v>0</v>
      </c>
      <c r="L573" s="21"/>
      <c r="M573" s="47"/>
      <c r="N573" s="46"/>
    </row>
    <row r="574" spans="1:14" s="23" customFormat="1" ht="14.25" customHeight="1">
      <c r="A574" s="115"/>
      <c r="B574" s="308" t="str">
        <f>IF(A574="","",VLOOKUP(A574,'Project Budget vs Exp'!$B$9:$G$52,2,FALSE))</f>
        <v/>
      </c>
      <c r="C574" s="117"/>
      <c r="D574" s="116"/>
      <c r="E574" s="118"/>
      <c r="F574" s="119"/>
      <c r="G574" s="120"/>
      <c r="H574" s="120"/>
      <c r="I574" s="333">
        <f t="shared" si="8"/>
        <v>0</v>
      </c>
      <c r="J574" s="331"/>
      <c r="K574" s="332">
        <f>IFERROR(SUM(C574/'Transfers of Funds'!$F$55),0)</f>
        <v>0</v>
      </c>
      <c r="L574" s="21"/>
      <c r="M574" s="47"/>
      <c r="N574" s="46"/>
    </row>
    <row r="575" spans="1:14" s="23" customFormat="1" ht="14.25" customHeight="1">
      <c r="A575" s="115"/>
      <c r="B575" s="308" t="str">
        <f>IF(A575="","",VLOOKUP(A575,'Project Budget vs Exp'!$B$9:$G$52,2,FALSE))</f>
        <v/>
      </c>
      <c r="C575" s="117"/>
      <c r="D575" s="116"/>
      <c r="E575" s="118"/>
      <c r="F575" s="119"/>
      <c r="G575" s="120"/>
      <c r="H575" s="120"/>
      <c r="I575" s="333">
        <f t="shared" si="8"/>
        <v>0</v>
      </c>
      <c r="J575" s="331"/>
      <c r="K575" s="332">
        <f>IFERROR(SUM(C575/'Transfers of Funds'!$F$55),0)</f>
        <v>0</v>
      </c>
      <c r="L575" s="21"/>
      <c r="M575" s="47"/>
      <c r="N575" s="46"/>
    </row>
    <row r="576" spans="1:14" s="23" customFormat="1" ht="14.25" customHeight="1">
      <c r="A576" s="115"/>
      <c r="B576" s="308" t="str">
        <f>IF(A576="","",VLOOKUP(A576,'Project Budget vs Exp'!$B$9:$G$52,2,FALSE))</f>
        <v/>
      </c>
      <c r="C576" s="117"/>
      <c r="D576" s="116"/>
      <c r="E576" s="118"/>
      <c r="F576" s="119"/>
      <c r="G576" s="120"/>
      <c r="H576" s="120"/>
      <c r="I576" s="333">
        <f t="shared" si="8"/>
        <v>0</v>
      </c>
      <c r="J576" s="331"/>
      <c r="K576" s="332">
        <f>IFERROR(SUM(C576/'Transfers of Funds'!$F$55),0)</f>
        <v>0</v>
      </c>
      <c r="L576" s="21"/>
      <c r="M576" s="47"/>
      <c r="N576" s="46"/>
    </row>
    <row r="577" spans="1:14" s="23" customFormat="1" ht="14.25" customHeight="1">
      <c r="A577" s="115"/>
      <c r="B577" s="308" t="str">
        <f>IF(A577="","",VLOOKUP(A577,'Project Budget vs Exp'!$B$9:$G$52,2,FALSE))</f>
        <v/>
      </c>
      <c r="C577" s="117"/>
      <c r="D577" s="116"/>
      <c r="E577" s="118"/>
      <c r="F577" s="119"/>
      <c r="G577" s="120"/>
      <c r="H577" s="120"/>
      <c r="I577" s="333">
        <f t="shared" si="8"/>
        <v>0</v>
      </c>
      <c r="J577" s="331"/>
      <c r="K577" s="332">
        <f>IFERROR(SUM(C577/'Transfers of Funds'!$F$55),0)</f>
        <v>0</v>
      </c>
      <c r="L577" s="21"/>
      <c r="M577" s="47"/>
      <c r="N577" s="46"/>
    </row>
    <row r="578" spans="1:14" s="23" customFormat="1" ht="14.25" customHeight="1">
      <c r="A578" s="115"/>
      <c r="B578" s="308" t="str">
        <f>IF(A578="","",VLOOKUP(A578,'Project Budget vs Exp'!$B$9:$G$52,2,FALSE))</f>
        <v/>
      </c>
      <c r="C578" s="117"/>
      <c r="D578" s="116"/>
      <c r="E578" s="118"/>
      <c r="F578" s="119"/>
      <c r="G578" s="120"/>
      <c r="H578" s="120"/>
      <c r="I578" s="333">
        <f t="shared" si="8"/>
        <v>0</v>
      </c>
      <c r="J578" s="331"/>
      <c r="K578" s="332">
        <f>IFERROR(SUM(C578/'Transfers of Funds'!$F$55),0)</f>
        <v>0</v>
      </c>
      <c r="L578" s="21"/>
      <c r="M578" s="47"/>
      <c r="N578" s="46"/>
    </row>
    <row r="579" spans="1:14" s="23" customFormat="1" ht="14.25" customHeight="1">
      <c r="A579" s="115"/>
      <c r="B579" s="308" t="str">
        <f>IF(A579="","",VLOOKUP(A579,'Project Budget vs Exp'!$B$9:$G$52,2,FALSE))</f>
        <v/>
      </c>
      <c r="C579" s="117"/>
      <c r="D579" s="116"/>
      <c r="E579" s="118"/>
      <c r="F579" s="119"/>
      <c r="G579" s="120"/>
      <c r="H579" s="120"/>
      <c r="I579" s="333">
        <f t="shared" si="8"/>
        <v>0</v>
      </c>
      <c r="J579" s="331"/>
      <c r="K579" s="332">
        <f>IFERROR(SUM(C579/'Transfers of Funds'!$F$55),0)</f>
        <v>0</v>
      </c>
      <c r="L579" s="21"/>
      <c r="M579" s="47"/>
      <c r="N579" s="46"/>
    </row>
    <row r="580" spans="1:14" s="23" customFormat="1" ht="14.25" customHeight="1">
      <c r="A580" s="115"/>
      <c r="B580" s="308" t="str">
        <f>IF(A580="","",VLOOKUP(A580,'Project Budget vs Exp'!$B$9:$G$52,2,FALSE))</f>
        <v/>
      </c>
      <c r="C580" s="117"/>
      <c r="D580" s="116"/>
      <c r="E580" s="118"/>
      <c r="F580" s="119"/>
      <c r="G580" s="120"/>
      <c r="H580" s="120"/>
      <c r="I580" s="333">
        <f t="shared" si="8"/>
        <v>0</v>
      </c>
      <c r="J580" s="331"/>
      <c r="K580" s="332">
        <f>IFERROR(SUM(C580/'Transfers of Funds'!$F$55),0)</f>
        <v>0</v>
      </c>
      <c r="L580" s="21"/>
      <c r="M580" s="47"/>
      <c r="N580" s="46"/>
    </row>
    <row r="581" spans="1:14" s="23" customFormat="1" ht="14.25" customHeight="1">
      <c r="A581" s="115"/>
      <c r="B581" s="308" t="str">
        <f>IF(A581="","",VLOOKUP(A581,'Project Budget vs Exp'!$B$9:$G$52,2,FALSE))</f>
        <v/>
      </c>
      <c r="C581" s="117"/>
      <c r="D581" s="116"/>
      <c r="E581" s="118"/>
      <c r="F581" s="119"/>
      <c r="G581" s="120"/>
      <c r="H581" s="120"/>
      <c r="I581" s="333">
        <f t="shared" si="8"/>
        <v>0</v>
      </c>
      <c r="J581" s="331"/>
      <c r="K581" s="332">
        <f>IFERROR(SUM(C581/'Transfers of Funds'!$F$55),0)</f>
        <v>0</v>
      </c>
      <c r="L581" s="21"/>
      <c r="M581" s="47"/>
      <c r="N581" s="46"/>
    </row>
    <row r="582" spans="1:14" s="23" customFormat="1" ht="14.25" customHeight="1">
      <c r="A582" s="115"/>
      <c r="B582" s="308" t="str">
        <f>IF(A582="","",VLOOKUP(A582,'Project Budget vs Exp'!$B$9:$G$52,2,FALSE))</f>
        <v/>
      </c>
      <c r="C582" s="117"/>
      <c r="D582" s="116"/>
      <c r="E582" s="118"/>
      <c r="F582" s="119"/>
      <c r="G582" s="120"/>
      <c r="H582" s="120"/>
      <c r="I582" s="333">
        <f t="shared" si="8"/>
        <v>0</v>
      </c>
      <c r="J582" s="331"/>
      <c r="K582" s="332">
        <f>IFERROR(SUM(C582/'Transfers of Funds'!$F$55),0)</f>
        <v>0</v>
      </c>
      <c r="L582" s="21"/>
      <c r="M582" s="47"/>
      <c r="N582" s="46"/>
    </row>
    <row r="583" spans="1:14" s="23" customFormat="1" ht="14.25" customHeight="1">
      <c r="A583" s="115"/>
      <c r="B583" s="308" t="str">
        <f>IF(A583="","",VLOOKUP(A583,'Project Budget vs Exp'!$B$9:$G$52,2,FALSE))</f>
        <v/>
      </c>
      <c r="C583" s="117"/>
      <c r="D583" s="116"/>
      <c r="E583" s="118"/>
      <c r="F583" s="119"/>
      <c r="G583" s="120"/>
      <c r="H583" s="120"/>
      <c r="I583" s="333">
        <f t="shared" si="8"/>
        <v>0</v>
      </c>
      <c r="J583" s="331"/>
      <c r="K583" s="332">
        <f>IFERROR(SUM(C583/'Transfers of Funds'!$F$55),0)</f>
        <v>0</v>
      </c>
      <c r="L583" s="21"/>
      <c r="M583" s="47"/>
      <c r="N583" s="46"/>
    </row>
    <row r="584" spans="1:14" s="23" customFormat="1" ht="14.25" customHeight="1">
      <c r="A584" s="115"/>
      <c r="B584" s="308" t="str">
        <f>IF(A584="","",VLOOKUP(A584,'Project Budget vs Exp'!$B$9:$G$52,2,FALSE))</f>
        <v/>
      </c>
      <c r="C584" s="117"/>
      <c r="D584" s="116"/>
      <c r="E584" s="118"/>
      <c r="F584" s="119"/>
      <c r="G584" s="120"/>
      <c r="H584" s="120"/>
      <c r="I584" s="333">
        <f t="shared" si="8"/>
        <v>0</v>
      </c>
      <c r="J584" s="331"/>
      <c r="K584" s="332">
        <f>IFERROR(SUM(C584/'Transfers of Funds'!$F$55),0)</f>
        <v>0</v>
      </c>
      <c r="L584" s="21"/>
      <c r="M584" s="47"/>
      <c r="N584" s="46"/>
    </row>
    <row r="585" spans="1:14" s="23" customFormat="1" ht="14.25" customHeight="1">
      <c r="A585" s="115"/>
      <c r="B585" s="308" t="str">
        <f>IF(A585="","",VLOOKUP(A585,'Project Budget vs Exp'!$B$9:$G$52,2,FALSE))</f>
        <v/>
      </c>
      <c r="C585" s="117"/>
      <c r="D585" s="116"/>
      <c r="E585" s="118"/>
      <c r="F585" s="119"/>
      <c r="G585" s="120"/>
      <c r="H585" s="120"/>
      <c r="I585" s="333">
        <f t="shared" si="8"/>
        <v>0</v>
      </c>
      <c r="J585" s="331"/>
      <c r="K585" s="332">
        <f>IFERROR(SUM(C585/'Transfers of Funds'!$F$55),0)</f>
        <v>0</v>
      </c>
      <c r="L585" s="21"/>
      <c r="M585" s="47"/>
      <c r="N585" s="46"/>
    </row>
    <row r="586" spans="1:14" s="23" customFormat="1" ht="14.25" customHeight="1">
      <c r="A586" s="115"/>
      <c r="B586" s="308" t="str">
        <f>IF(A586="","",VLOOKUP(A586,'Project Budget vs Exp'!$B$9:$G$52,2,FALSE))</f>
        <v/>
      </c>
      <c r="C586" s="117"/>
      <c r="D586" s="116"/>
      <c r="E586" s="118"/>
      <c r="F586" s="119"/>
      <c r="G586" s="120"/>
      <c r="H586" s="120"/>
      <c r="I586" s="333">
        <f t="shared" si="8"/>
        <v>0</v>
      </c>
      <c r="J586" s="331"/>
      <c r="K586" s="332">
        <f>IFERROR(SUM(C586/'Transfers of Funds'!$F$55),0)</f>
        <v>0</v>
      </c>
      <c r="L586" s="21"/>
      <c r="M586" s="47"/>
      <c r="N586" s="46"/>
    </row>
    <row r="587" spans="1:14" s="23" customFormat="1" ht="14.25" customHeight="1">
      <c r="A587" s="115"/>
      <c r="B587" s="308" t="str">
        <f>IF(A587="","",VLOOKUP(A587,'Project Budget vs Exp'!$B$9:$G$52,2,FALSE))</f>
        <v/>
      </c>
      <c r="C587" s="117"/>
      <c r="D587" s="116"/>
      <c r="E587" s="118"/>
      <c r="F587" s="119"/>
      <c r="G587" s="120"/>
      <c r="H587" s="120"/>
      <c r="I587" s="333">
        <f t="shared" si="8"/>
        <v>0</v>
      </c>
      <c r="J587" s="331"/>
      <c r="K587" s="332">
        <f>IFERROR(SUM(C587/'Transfers of Funds'!$F$55),0)</f>
        <v>0</v>
      </c>
      <c r="L587" s="21"/>
      <c r="M587" s="47"/>
      <c r="N587" s="46"/>
    </row>
    <row r="588" spans="1:14" s="23" customFormat="1" ht="14.25" customHeight="1">
      <c r="A588" s="115"/>
      <c r="B588" s="308" t="str">
        <f>IF(A588="","",VLOOKUP(A588,'Project Budget vs Exp'!$B$9:$G$52,2,FALSE))</f>
        <v/>
      </c>
      <c r="C588" s="117"/>
      <c r="D588" s="116"/>
      <c r="E588" s="118"/>
      <c r="F588" s="119"/>
      <c r="G588" s="120"/>
      <c r="H588" s="120"/>
      <c r="I588" s="333">
        <f t="shared" ref="I588:I651" si="9">IF(OR(F$4="EUR",F$4="USD",F$4="GBP",F$4="CAD",F$4="NZD",F$4="AUD"),K588,C588)</f>
        <v>0</v>
      </c>
      <c r="J588" s="331"/>
      <c r="K588" s="332">
        <f>IFERROR(SUM(C588/'Transfers of Funds'!$F$55),0)</f>
        <v>0</v>
      </c>
      <c r="L588" s="21"/>
      <c r="M588" s="47"/>
      <c r="N588" s="46"/>
    </row>
    <row r="589" spans="1:14" s="23" customFormat="1" ht="14.25" customHeight="1">
      <c r="A589" s="115"/>
      <c r="B589" s="308" t="str">
        <f>IF(A589="","",VLOOKUP(A589,'Project Budget vs Exp'!$B$9:$G$52,2,FALSE))</f>
        <v/>
      </c>
      <c r="C589" s="117"/>
      <c r="D589" s="116"/>
      <c r="E589" s="118"/>
      <c r="F589" s="119"/>
      <c r="G589" s="120"/>
      <c r="H589" s="120"/>
      <c r="I589" s="333">
        <f t="shared" si="9"/>
        <v>0</v>
      </c>
      <c r="J589" s="331"/>
      <c r="K589" s="332">
        <f>IFERROR(SUM(C589/'Transfers of Funds'!$F$55),0)</f>
        <v>0</v>
      </c>
      <c r="L589" s="21"/>
      <c r="M589" s="47"/>
      <c r="N589" s="46"/>
    </row>
    <row r="590" spans="1:14" s="23" customFormat="1" ht="14.25" customHeight="1">
      <c r="A590" s="115"/>
      <c r="B590" s="308" t="str">
        <f>IF(A590="","",VLOOKUP(A590,'Project Budget vs Exp'!$B$9:$G$52,2,FALSE))</f>
        <v/>
      </c>
      <c r="C590" s="117"/>
      <c r="D590" s="116"/>
      <c r="E590" s="118"/>
      <c r="F590" s="119"/>
      <c r="G590" s="120"/>
      <c r="H590" s="120"/>
      <c r="I590" s="333">
        <f t="shared" si="9"/>
        <v>0</v>
      </c>
      <c r="J590" s="331"/>
      <c r="K590" s="332">
        <f>IFERROR(SUM(C590/'Transfers of Funds'!$F$55),0)</f>
        <v>0</v>
      </c>
      <c r="L590" s="21"/>
      <c r="M590" s="47"/>
      <c r="N590" s="46"/>
    </row>
    <row r="591" spans="1:14" s="23" customFormat="1" ht="14.25" customHeight="1">
      <c r="A591" s="115"/>
      <c r="B591" s="308" t="str">
        <f>IF(A591="","",VLOOKUP(A591,'Project Budget vs Exp'!$B$9:$G$52,2,FALSE))</f>
        <v/>
      </c>
      <c r="C591" s="117"/>
      <c r="D591" s="116"/>
      <c r="E591" s="118"/>
      <c r="F591" s="119"/>
      <c r="G591" s="120"/>
      <c r="H591" s="120"/>
      <c r="I591" s="333">
        <f t="shared" si="9"/>
        <v>0</v>
      </c>
      <c r="J591" s="331"/>
      <c r="K591" s="332">
        <f>IFERROR(SUM(C591/'Transfers of Funds'!$F$55),0)</f>
        <v>0</v>
      </c>
      <c r="L591" s="21"/>
      <c r="M591" s="47"/>
      <c r="N591" s="46"/>
    </row>
    <row r="592" spans="1:14" s="23" customFormat="1" ht="14.25" customHeight="1">
      <c r="A592" s="115"/>
      <c r="B592" s="308" t="str">
        <f>IF(A592="","",VLOOKUP(A592,'Project Budget vs Exp'!$B$9:$G$52,2,FALSE))</f>
        <v/>
      </c>
      <c r="C592" s="117"/>
      <c r="D592" s="116"/>
      <c r="E592" s="118"/>
      <c r="F592" s="119"/>
      <c r="G592" s="120"/>
      <c r="H592" s="120"/>
      <c r="I592" s="333">
        <f t="shared" si="9"/>
        <v>0</v>
      </c>
      <c r="J592" s="331"/>
      <c r="K592" s="332">
        <f>IFERROR(SUM(C592/'Transfers of Funds'!$F$55),0)</f>
        <v>0</v>
      </c>
      <c r="L592" s="21"/>
      <c r="M592" s="47"/>
      <c r="N592" s="46"/>
    </row>
    <row r="593" spans="1:14" s="23" customFormat="1" ht="14.25" customHeight="1">
      <c r="A593" s="115"/>
      <c r="B593" s="308" t="str">
        <f>IF(A593="","",VLOOKUP(A593,'Project Budget vs Exp'!$B$9:$G$52,2,FALSE))</f>
        <v/>
      </c>
      <c r="C593" s="117"/>
      <c r="D593" s="116"/>
      <c r="E593" s="118"/>
      <c r="F593" s="119"/>
      <c r="G593" s="120"/>
      <c r="H593" s="120"/>
      <c r="I593" s="333">
        <f t="shared" si="9"/>
        <v>0</v>
      </c>
      <c r="J593" s="331"/>
      <c r="K593" s="332">
        <f>IFERROR(SUM(C593/'Transfers of Funds'!$F$55),0)</f>
        <v>0</v>
      </c>
      <c r="L593" s="21"/>
      <c r="M593" s="47"/>
      <c r="N593" s="46"/>
    </row>
    <row r="594" spans="1:14" s="23" customFormat="1" ht="14.25" customHeight="1">
      <c r="A594" s="115"/>
      <c r="B594" s="308" t="str">
        <f>IF(A594="","",VLOOKUP(A594,'Project Budget vs Exp'!$B$9:$G$52,2,FALSE))</f>
        <v/>
      </c>
      <c r="C594" s="117"/>
      <c r="D594" s="116"/>
      <c r="E594" s="118"/>
      <c r="F594" s="119"/>
      <c r="G594" s="120"/>
      <c r="H594" s="120"/>
      <c r="I594" s="333">
        <f t="shared" si="9"/>
        <v>0</v>
      </c>
      <c r="J594" s="331"/>
      <c r="K594" s="332">
        <f>IFERROR(SUM(C594/'Transfers of Funds'!$F$55),0)</f>
        <v>0</v>
      </c>
      <c r="L594" s="21"/>
      <c r="M594" s="47"/>
      <c r="N594" s="46"/>
    </row>
    <row r="595" spans="1:14" s="23" customFormat="1" ht="14.25" customHeight="1">
      <c r="A595" s="115"/>
      <c r="B595" s="308" t="str">
        <f>IF(A595="","",VLOOKUP(A595,'Project Budget vs Exp'!$B$9:$G$52,2,FALSE))</f>
        <v/>
      </c>
      <c r="C595" s="117"/>
      <c r="D595" s="116"/>
      <c r="E595" s="118"/>
      <c r="F595" s="119"/>
      <c r="G595" s="120"/>
      <c r="H595" s="120"/>
      <c r="I595" s="333">
        <f t="shared" si="9"/>
        <v>0</v>
      </c>
      <c r="J595" s="331"/>
      <c r="K595" s="332">
        <f>IFERROR(SUM(C595/'Transfers of Funds'!$F$55),0)</f>
        <v>0</v>
      </c>
      <c r="L595" s="21"/>
      <c r="M595" s="47"/>
      <c r="N595" s="46"/>
    </row>
    <row r="596" spans="1:14" s="23" customFormat="1" ht="14.25" customHeight="1">
      <c r="A596" s="115"/>
      <c r="B596" s="308" t="str">
        <f>IF(A596="","",VLOOKUP(A596,'Project Budget vs Exp'!$B$9:$G$52,2,FALSE))</f>
        <v/>
      </c>
      <c r="C596" s="117"/>
      <c r="D596" s="116"/>
      <c r="E596" s="118"/>
      <c r="F596" s="119"/>
      <c r="G596" s="120"/>
      <c r="H596" s="120"/>
      <c r="I596" s="333">
        <f t="shared" si="9"/>
        <v>0</v>
      </c>
      <c r="J596" s="331"/>
      <c r="K596" s="332">
        <f>IFERROR(SUM(C596/'Transfers of Funds'!$F$55),0)</f>
        <v>0</v>
      </c>
      <c r="L596" s="21"/>
      <c r="M596" s="47"/>
      <c r="N596" s="46"/>
    </row>
    <row r="597" spans="1:14" s="23" customFormat="1" ht="14.25" customHeight="1">
      <c r="A597" s="115"/>
      <c r="B597" s="308" t="str">
        <f>IF(A597="","",VLOOKUP(A597,'Project Budget vs Exp'!$B$9:$G$52,2,FALSE))</f>
        <v/>
      </c>
      <c r="C597" s="117"/>
      <c r="D597" s="116"/>
      <c r="E597" s="118"/>
      <c r="F597" s="119"/>
      <c r="G597" s="120"/>
      <c r="H597" s="120"/>
      <c r="I597" s="333">
        <f t="shared" si="9"/>
        <v>0</v>
      </c>
      <c r="J597" s="331"/>
      <c r="K597" s="332">
        <f>IFERROR(SUM(C597/'Transfers of Funds'!$F$55),0)</f>
        <v>0</v>
      </c>
      <c r="L597" s="21"/>
      <c r="M597" s="47"/>
      <c r="N597" s="46"/>
    </row>
    <row r="598" spans="1:14" s="23" customFormat="1" ht="14.25" customHeight="1">
      <c r="A598" s="115"/>
      <c r="B598" s="308" t="str">
        <f>IF(A598="","",VLOOKUP(A598,'Project Budget vs Exp'!$B$9:$G$52,2,FALSE))</f>
        <v/>
      </c>
      <c r="C598" s="117"/>
      <c r="D598" s="116"/>
      <c r="E598" s="118"/>
      <c r="F598" s="119"/>
      <c r="G598" s="120"/>
      <c r="H598" s="120"/>
      <c r="I598" s="333">
        <f t="shared" si="9"/>
        <v>0</v>
      </c>
      <c r="J598" s="331"/>
      <c r="K598" s="332">
        <f>IFERROR(SUM(C598/'Transfers of Funds'!$F$55),0)</f>
        <v>0</v>
      </c>
      <c r="L598" s="21"/>
      <c r="M598" s="47"/>
      <c r="N598" s="46"/>
    </row>
    <row r="599" spans="1:14" s="23" customFormat="1" ht="14.25" customHeight="1">
      <c r="A599" s="115"/>
      <c r="B599" s="308" t="str">
        <f>IF(A599="","",VLOOKUP(A599,'Project Budget vs Exp'!$B$9:$G$52,2,FALSE))</f>
        <v/>
      </c>
      <c r="C599" s="117"/>
      <c r="D599" s="116"/>
      <c r="E599" s="118"/>
      <c r="F599" s="119"/>
      <c r="G599" s="120"/>
      <c r="H599" s="120"/>
      <c r="I599" s="333">
        <f t="shared" si="9"/>
        <v>0</v>
      </c>
      <c r="J599" s="331"/>
      <c r="K599" s="332">
        <f>IFERROR(SUM(C599/'Transfers of Funds'!$F$55),0)</f>
        <v>0</v>
      </c>
      <c r="L599" s="21"/>
      <c r="M599" s="47"/>
      <c r="N599" s="46"/>
    </row>
    <row r="600" spans="1:14" s="23" customFormat="1" ht="14.25" customHeight="1">
      <c r="A600" s="115"/>
      <c r="B600" s="308" t="str">
        <f>IF(A600="","",VLOOKUP(A600,'Project Budget vs Exp'!$B$9:$G$52,2,FALSE))</f>
        <v/>
      </c>
      <c r="C600" s="117"/>
      <c r="D600" s="116"/>
      <c r="E600" s="118"/>
      <c r="F600" s="119"/>
      <c r="G600" s="120"/>
      <c r="H600" s="120"/>
      <c r="I600" s="333">
        <f t="shared" si="9"/>
        <v>0</v>
      </c>
      <c r="J600" s="331"/>
      <c r="K600" s="332">
        <f>IFERROR(SUM(C600/'Transfers of Funds'!$F$55),0)</f>
        <v>0</v>
      </c>
      <c r="L600" s="21"/>
      <c r="M600" s="47"/>
      <c r="N600" s="46"/>
    </row>
    <row r="601" spans="1:14" s="23" customFormat="1" ht="14.25" customHeight="1">
      <c r="A601" s="115"/>
      <c r="B601" s="308" t="str">
        <f>IF(A601="","",VLOOKUP(A601,'Project Budget vs Exp'!$B$9:$G$52,2,FALSE))</f>
        <v/>
      </c>
      <c r="C601" s="117"/>
      <c r="D601" s="116"/>
      <c r="E601" s="118"/>
      <c r="F601" s="119"/>
      <c r="G601" s="120"/>
      <c r="H601" s="120"/>
      <c r="I601" s="333">
        <f t="shared" si="9"/>
        <v>0</v>
      </c>
      <c r="J601" s="331"/>
      <c r="K601" s="332">
        <f>IFERROR(SUM(C601/'Transfers of Funds'!$F$55),0)</f>
        <v>0</v>
      </c>
      <c r="L601" s="21"/>
      <c r="M601" s="47"/>
      <c r="N601" s="46"/>
    </row>
    <row r="602" spans="1:14" s="23" customFormat="1" ht="14.25" customHeight="1">
      <c r="A602" s="115"/>
      <c r="B602" s="308" t="str">
        <f>IF(A602="","",VLOOKUP(A602,'Project Budget vs Exp'!$B$9:$G$52,2,FALSE))</f>
        <v/>
      </c>
      <c r="C602" s="117"/>
      <c r="D602" s="116"/>
      <c r="E602" s="118"/>
      <c r="F602" s="119"/>
      <c r="G602" s="120"/>
      <c r="H602" s="120"/>
      <c r="I602" s="333">
        <f t="shared" si="9"/>
        <v>0</v>
      </c>
      <c r="J602" s="331"/>
      <c r="K602" s="332">
        <f>IFERROR(SUM(C602/'Transfers of Funds'!$F$55),0)</f>
        <v>0</v>
      </c>
      <c r="L602" s="21"/>
      <c r="M602" s="47"/>
      <c r="N602" s="46"/>
    </row>
    <row r="603" spans="1:14" s="23" customFormat="1" ht="14.25" customHeight="1">
      <c r="A603" s="115"/>
      <c r="B603" s="308" t="str">
        <f>IF(A603="","",VLOOKUP(A603,'Project Budget vs Exp'!$B$9:$G$52,2,FALSE))</f>
        <v/>
      </c>
      <c r="C603" s="117"/>
      <c r="D603" s="116"/>
      <c r="E603" s="118"/>
      <c r="F603" s="119"/>
      <c r="G603" s="120"/>
      <c r="H603" s="120"/>
      <c r="I603" s="333">
        <f t="shared" si="9"/>
        <v>0</v>
      </c>
      <c r="J603" s="331"/>
      <c r="K603" s="332">
        <f>IFERROR(SUM(C603/'Transfers of Funds'!$F$55),0)</f>
        <v>0</v>
      </c>
      <c r="L603" s="21"/>
      <c r="M603" s="47"/>
      <c r="N603" s="46"/>
    </row>
    <row r="604" spans="1:14" s="23" customFormat="1" ht="14.25" customHeight="1">
      <c r="A604" s="115"/>
      <c r="B604" s="308" t="str">
        <f>IF(A604="","",VLOOKUP(A604,'Project Budget vs Exp'!$B$9:$G$52,2,FALSE))</f>
        <v/>
      </c>
      <c r="C604" s="117"/>
      <c r="D604" s="116"/>
      <c r="E604" s="118"/>
      <c r="F604" s="119"/>
      <c r="G604" s="120"/>
      <c r="H604" s="120"/>
      <c r="I604" s="333">
        <f t="shared" si="9"/>
        <v>0</v>
      </c>
      <c r="J604" s="331"/>
      <c r="K604" s="332">
        <f>IFERROR(SUM(C604/'Transfers of Funds'!$F$55),0)</f>
        <v>0</v>
      </c>
      <c r="L604" s="21"/>
      <c r="M604" s="47"/>
      <c r="N604" s="46"/>
    </row>
    <row r="605" spans="1:14" s="23" customFormat="1" ht="14.25" customHeight="1">
      <c r="A605" s="115"/>
      <c r="B605" s="308" t="str">
        <f>IF(A605="","",VLOOKUP(A605,'Project Budget vs Exp'!$B$9:$G$52,2,FALSE))</f>
        <v/>
      </c>
      <c r="C605" s="117"/>
      <c r="D605" s="116"/>
      <c r="E605" s="118"/>
      <c r="F605" s="119"/>
      <c r="G605" s="120"/>
      <c r="H605" s="120"/>
      <c r="I605" s="333">
        <f t="shared" si="9"/>
        <v>0</v>
      </c>
      <c r="J605" s="331"/>
      <c r="K605" s="332">
        <f>IFERROR(SUM(C605/'Transfers of Funds'!$F$55),0)</f>
        <v>0</v>
      </c>
      <c r="L605" s="21"/>
      <c r="M605" s="47"/>
      <c r="N605" s="46"/>
    </row>
    <row r="606" spans="1:14" s="23" customFormat="1" ht="14.25" customHeight="1">
      <c r="A606" s="115"/>
      <c r="B606" s="308" t="str">
        <f>IF(A606="","",VLOOKUP(A606,'Project Budget vs Exp'!$B$9:$G$52,2,FALSE))</f>
        <v/>
      </c>
      <c r="C606" s="117"/>
      <c r="D606" s="116"/>
      <c r="E606" s="118"/>
      <c r="F606" s="119"/>
      <c r="G606" s="120"/>
      <c r="H606" s="120"/>
      <c r="I606" s="333">
        <f t="shared" si="9"/>
        <v>0</v>
      </c>
      <c r="J606" s="331"/>
      <c r="K606" s="332">
        <f>IFERROR(SUM(C606/'Transfers of Funds'!$F$55),0)</f>
        <v>0</v>
      </c>
      <c r="L606" s="21"/>
      <c r="M606" s="47"/>
      <c r="N606" s="46"/>
    </row>
    <row r="607" spans="1:14" s="23" customFormat="1" ht="14.25" customHeight="1">
      <c r="A607" s="115"/>
      <c r="B607" s="308" t="str">
        <f>IF(A607="","",VLOOKUP(A607,'Project Budget vs Exp'!$B$9:$G$52,2,FALSE))</f>
        <v/>
      </c>
      <c r="C607" s="117"/>
      <c r="D607" s="116"/>
      <c r="E607" s="118"/>
      <c r="F607" s="119"/>
      <c r="G607" s="120"/>
      <c r="H607" s="120"/>
      <c r="I607" s="333">
        <f t="shared" si="9"/>
        <v>0</v>
      </c>
      <c r="J607" s="331"/>
      <c r="K607" s="332">
        <f>IFERROR(SUM(C607/'Transfers of Funds'!$F$55),0)</f>
        <v>0</v>
      </c>
      <c r="L607" s="21"/>
      <c r="M607" s="47"/>
      <c r="N607" s="46"/>
    </row>
    <row r="608" spans="1:14" s="23" customFormat="1" ht="14.25" customHeight="1">
      <c r="A608" s="115"/>
      <c r="B608" s="308" t="str">
        <f>IF(A608="","",VLOOKUP(A608,'Project Budget vs Exp'!$B$9:$G$52,2,FALSE))</f>
        <v/>
      </c>
      <c r="C608" s="117"/>
      <c r="D608" s="116"/>
      <c r="E608" s="118"/>
      <c r="F608" s="119"/>
      <c r="G608" s="120"/>
      <c r="H608" s="120"/>
      <c r="I608" s="333">
        <f t="shared" si="9"/>
        <v>0</v>
      </c>
      <c r="J608" s="331"/>
      <c r="K608" s="332">
        <f>IFERROR(SUM(C608/'Transfers of Funds'!$F$55),0)</f>
        <v>0</v>
      </c>
      <c r="L608" s="21"/>
      <c r="M608" s="47"/>
      <c r="N608" s="46"/>
    </row>
    <row r="609" spans="1:14" s="23" customFormat="1" ht="14.25" customHeight="1">
      <c r="A609" s="115"/>
      <c r="B609" s="308" t="str">
        <f>IF(A609="","",VLOOKUP(A609,'Project Budget vs Exp'!$B$9:$G$52,2,FALSE))</f>
        <v/>
      </c>
      <c r="C609" s="117"/>
      <c r="D609" s="116"/>
      <c r="E609" s="118"/>
      <c r="F609" s="119"/>
      <c r="G609" s="120"/>
      <c r="H609" s="120"/>
      <c r="I609" s="333">
        <f t="shared" si="9"/>
        <v>0</v>
      </c>
      <c r="J609" s="331"/>
      <c r="K609" s="332">
        <f>IFERROR(SUM(C609/'Transfers of Funds'!$F$55),0)</f>
        <v>0</v>
      </c>
      <c r="L609" s="21"/>
      <c r="M609" s="47"/>
      <c r="N609" s="46"/>
    </row>
    <row r="610" spans="1:14" s="23" customFormat="1" ht="14.25" customHeight="1">
      <c r="A610" s="115"/>
      <c r="B610" s="308" t="str">
        <f>IF(A610="","",VLOOKUP(A610,'Project Budget vs Exp'!$B$9:$G$52,2,FALSE))</f>
        <v/>
      </c>
      <c r="C610" s="117"/>
      <c r="D610" s="116"/>
      <c r="E610" s="118"/>
      <c r="F610" s="119"/>
      <c r="G610" s="120"/>
      <c r="H610" s="120"/>
      <c r="I610" s="333">
        <f t="shared" si="9"/>
        <v>0</v>
      </c>
      <c r="J610" s="331"/>
      <c r="K610" s="332">
        <f>IFERROR(SUM(C610/'Transfers of Funds'!$F$55),0)</f>
        <v>0</v>
      </c>
      <c r="L610" s="21"/>
      <c r="M610" s="47"/>
      <c r="N610" s="46"/>
    </row>
    <row r="611" spans="1:14" s="23" customFormat="1" ht="14.25" customHeight="1">
      <c r="A611" s="115"/>
      <c r="B611" s="308" t="str">
        <f>IF(A611="","",VLOOKUP(A611,'Project Budget vs Exp'!$B$9:$G$52,2,FALSE))</f>
        <v/>
      </c>
      <c r="C611" s="117"/>
      <c r="D611" s="116"/>
      <c r="E611" s="118"/>
      <c r="F611" s="119"/>
      <c r="G611" s="120"/>
      <c r="H611" s="120"/>
      <c r="I611" s="333">
        <f t="shared" si="9"/>
        <v>0</v>
      </c>
      <c r="J611" s="331"/>
      <c r="K611" s="332">
        <f>IFERROR(SUM(C611/'Transfers of Funds'!$F$55),0)</f>
        <v>0</v>
      </c>
      <c r="L611" s="21"/>
      <c r="M611" s="47"/>
      <c r="N611" s="46"/>
    </row>
    <row r="612" spans="1:14" s="23" customFormat="1" ht="14.25" customHeight="1">
      <c r="A612" s="115"/>
      <c r="B612" s="308" t="str">
        <f>IF(A612="","",VLOOKUP(A612,'Project Budget vs Exp'!$B$9:$G$52,2,FALSE))</f>
        <v/>
      </c>
      <c r="C612" s="117"/>
      <c r="D612" s="116"/>
      <c r="E612" s="118"/>
      <c r="F612" s="119"/>
      <c r="G612" s="120"/>
      <c r="H612" s="120"/>
      <c r="I612" s="333">
        <f t="shared" si="9"/>
        <v>0</v>
      </c>
      <c r="J612" s="331"/>
      <c r="K612" s="332">
        <f>IFERROR(SUM(C612/'Transfers of Funds'!$F$55),0)</f>
        <v>0</v>
      </c>
      <c r="L612" s="21"/>
      <c r="M612" s="47"/>
      <c r="N612" s="46"/>
    </row>
    <row r="613" spans="1:14" s="23" customFormat="1" ht="14.25" customHeight="1">
      <c r="A613" s="115"/>
      <c r="B613" s="308" t="str">
        <f>IF(A613="","",VLOOKUP(A613,'Project Budget vs Exp'!$B$9:$G$52,2,FALSE))</f>
        <v/>
      </c>
      <c r="C613" s="117"/>
      <c r="D613" s="116"/>
      <c r="E613" s="118"/>
      <c r="F613" s="119"/>
      <c r="G613" s="120"/>
      <c r="H613" s="120"/>
      <c r="I613" s="333">
        <f t="shared" si="9"/>
        <v>0</v>
      </c>
      <c r="J613" s="331"/>
      <c r="K613" s="332">
        <f>IFERROR(SUM(C613/'Transfers of Funds'!$F$55),0)</f>
        <v>0</v>
      </c>
      <c r="L613" s="21"/>
      <c r="M613" s="47"/>
      <c r="N613" s="46"/>
    </row>
    <row r="614" spans="1:14" s="23" customFormat="1" ht="14.25" customHeight="1">
      <c r="A614" s="115"/>
      <c r="B614" s="308" t="str">
        <f>IF(A614="","",VLOOKUP(A614,'Project Budget vs Exp'!$B$9:$G$52,2,FALSE))</f>
        <v/>
      </c>
      <c r="C614" s="117"/>
      <c r="D614" s="116"/>
      <c r="E614" s="118"/>
      <c r="F614" s="119"/>
      <c r="G614" s="120"/>
      <c r="H614" s="120"/>
      <c r="I614" s="333">
        <f t="shared" si="9"/>
        <v>0</v>
      </c>
      <c r="J614" s="331"/>
      <c r="K614" s="332">
        <f>IFERROR(SUM(C614/'Transfers of Funds'!$F$55),0)</f>
        <v>0</v>
      </c>
      <c r="L614" s="21"/>
      <c r="M614" s="47"/>
      <c r="N614" s="46"/>
    </row>
    <row r="615" spans="1:14" s="23" customFormat="1" ht="14.25" customHeight="1">
      <c r="A615" s="115"/>
      <c r="B615" s="308" t="str">
        <f>IF(A615="","",VLOOKUP(A615,'Project Budget vs Exp'!$B$9:$G$52,2,FALSE))</f>
        <v/>
      </c>
      <c r="C615" s="117"/>
      <c r="D615" s="116"/>
      <c r="E615" s="118"/>
      <c r="F615" s="119"/>
      <c r="G615" s="120"/>
      <c r="H615" s="120"/>
      <c r="I615" s="333">
        <f t="shared" si="9"/>
        <v>0</v>
      </c>
      <c r="J615" s="331"/>
      <c r="K615" s="332">
        <f>IFERROR(SUM(C615/'Transfers of Funds'!$F$55),0)</f>
        <v>0</v>
      </c>
      <c r="L615" s="21"/>
      <c r="M615" s="47"/>
      <c r="N615" s="46"/>
    </row>
    <row r="616" spans="1:14" s="23" customFormat="1" ht="14.25" customHeight="1">
      <c r="A616" s="115"/>
      <c r="B616" s="308" t="str">
        <f>IF(A616="","",VLOOKUP(A616,'Project Budget vs Exp'!$B$9:$G$52,2,FALSE))</f>
        <v/>
      </c>
      <c r="C616" s="117"/>
      <c r="D616" s="116"/>
      <c r="E616" s="118"/>
      <c r="F616" s="119"/>
      <c r="G616" s="120"/>
      <c r="H616" s="120"/>
      <c r="I616" s="333">
        <f t="shared" si="9"/>
        <v>0</v>
      </c>
      <c r="J616" s="331"/>
      <c r="K616" s="332">
        <f>IFERROR(SUM(C616/'Transfers of Funds'!$F$55),0)</f>
        <v>0</v>
      </c>
      <c r="L616" s="21"/>
      <c r="M616" s="47"/>
      <c r="N616" s="46"/>
    </row>
    <row r="617" spans="1:14" s="23" customFormat="1" ht="14.25" customHeight="1">
      <c r="A617" s="115"/>
      <c r="B617" s="308" t="str">
        <f>IF(A617="","",VLOOKUP(A617,'Project Budget vs Exp'!$B$9:$G$52,2,FALSE))</f>
        <v/>
      </c>
      <c r="C617" s="117"/>
      <c r="D617" s="116"/>
      <c r="E617" s="118"/>
      <c r="F617" s="119"/>
      <c r="G617" s="120"/>
      <c r="H617" s="120"/>
      <c r="I617" s="333">
        <f t="shared" si="9"/>
        <v>0</v>
      </c>
      <c r="J617" s="331"/>
      <c r="K617" s="332">
        <f>IFERROR(SUM(C617/'Transfers of Funds'!$F$55),0)</f>
        <v>0</v>
      </c>
      <c r="L617" s="21"/>
      <c r="M617" s="47"/>
      <c r="N617" s="46"/>
    </row>
    <row r="618" spans="1:14" s="23" customFormat="1" ht="14.25" customHeight="1">
      <c r="A618" s="115"/>
      <c r="B618" s="308" t="str">
        <f>IF(A618="","",VLOOKUP(A618,'Project Budget vs Exp'!$B$9:$G$52,2,FALSE))</f>
        <v/>
      </c>
      <c r="C618" s="117"/>
      <c r="D618" s="116"/>
      <c r="E618" s="118"/>
      <c r="F618" s="119"/>
      <c r="G618" s="120"/>
      <c r="H618" s="120"/>
      <c r="I618" s="333">
        <f t="shared" si="9"/>
        <v>0</v>
      </c>
      <c r="J618" s="331"/>
      <c r="K618" s="332">
        <f>IFERROR(SUM(C618/'Transfers of Funds'!$F$55),0)</f>
        <v>0</v>
      </c>
      <c r="L618" s="21"/>
      <c r="M618" s="47"/>
      <c r="N618" s="46"/>
    </row>
    <row r="619" spans="1:14" s="23" customFormat="1" ht="14.25" customHeight="1">
      <c r="A619" s="115"/>
      <c r="B619" s="308" t="str">
        <f>IF(A619="","",VLOOKUP(A619,'Project Budget vs Exp'!$B$9:$G$52,2,FALSE))</f>
        <v/>
      </c>
      <c r="C619" s="117"/>
      <c r="D619" s="116"/>
      <c r="E619" s="118"/>
      <c r="F619" s="119"/>
      <c r="G619" s="120"/>
      <c r="H619" s="120"/>
      <c r="I619" s="333">
        <f t="shared" si="9"/>
        <v>0</v>
      </c>
      <c r="J619" s="331"/>
      <c r="K619" s="332">
        <f>IFERROR(SUM(C619/'Transfers of Funds'!$F$55),0)</f>
        <v>0</v>
      </c>
      <c r="L619" s="21"/>
      <c r="M619" s="47"/>
      <c r="N619" s="46"/>
    </row>
    <row r="620" spans="1:14" s="23" customFormat="1" ht="14.25" customHeight="1">
      <c r="A620" s="115"/>
      <c r="B620" s="308" t="str">
        <f>IF(A620="","",VLOOKUP(A620,'Project Budget vs Exp'!$B$9:$G$52,2,FALSE))</f>
        <v/>
      </c>
      <c r="C620" s="117"/>
      <c r="D620" s="116"/>
      <c r="E620" s="118"/>
      <c r="F620" s="119"/>
      <c r="G620" s="120"/>
      <c r="H620" s="120"/>
      <c r="I620" s="333">
        <f t="shared" si="9"/>
        <v>0</v>
      </c>
      <c r="J620" s="331"/>
      <c r="K620" s="332">
        <f>IFERROR(SUM(C620/'Transfers of Funds'!$F$55),0)</f>
        <v>0</v>
      </c>
      <c r="L620" s="21"/>
      <c r="M620" s="47"/>
      <c r="N620" s="46"/>
    </row>
    <row r="621" spans="1:14" s="23" customFormat="1" ht="14.25" customHeight="1">
      <c r="A621" s="115"/>
      <c r="B621" s="308" t="str">
        <f>IF(A621="","",VLOOKUP(A621,'Project Budget vs Exp'!$B$9:$G$52,2,FALSE))</f>
        <v/>
      </c>
      <c r="C621" s="117"/>
      <c r="D621" s="116"/>
      <c r="E621" s="118"/>
      <c r="F621" s="119"/>
      <c r="G621" s="120"/>
      <c r="H621" s="120"/>
      <c r="I621" s="333">
        <f t="shared" si="9"/>
        <v>0</v>
      </c>
      <c r="J621" s="331"/>
      <c r="K621" s="332">
        <f>IFERROR(SUM(C621/'Transfers of Funds'!$F$55),0)</f>
        <v>0</v>
      </c>
      <c r="L621" s="21"/>
      <c r="M621" s="47"/>
      <c r="N621" s="46"/>
    </row>
    <row r="622" spans="1:14" s="23" customFormat="1" ht="14.25" customHeight="1">
      <c r="A622" s="115"/>
      <c r="B622" s="308" t="str">
        <f>IF(A622="","",VLOOKUP(A622,'Project Budget vs Exp'!$B$9:$G$52,2,FALSE))</f>
        <v/>
      </c>
      <c r="C622" s="117"/>
      <c r="D622" s="116"/>
      <c r="E622" s="118"/>
      <c r="F622" s="119"/>
      <c r="G622" s="120"/>
      <c r="H622" s="120"/>
      <c r="I622" s="333">
        <f t="shared" si="9"/>
        <v>0</v>
      </c>
      <c r="J622" s="331"/>
      <c r="K622" s="332">
        <f>IFERROR(SUM(C622/'Transfers of Funds'!$F$55),0)</f>
        <v>0</v>
      </c>
      <c r="L622" s="21"/>
      <c r="M622" s="47"/>
      <c r="N622" s="46"/>
    </row>
    <row r="623" spans="1:14" s="23" customFormat="1" ht="14.25" customHeight="1">
      <c r="A623" s="115"/>
      <c r="B623" s="308" t="str">
        <f>IF(A623="","",VLOOKUP(A623,'Project Budget vs Exp'!$B$9:$G$52,2,FALSE))</f>
        <v/>
      </c>
      <c r="C623" s="117"/>
      <c r="D623" s="116"/>
      <c r="E623" s="118"/>
      <c r="F623" s="119"/>
      <c r="G623" s="120"/>
      <c r="H623" s="120"/>
      <c r="I623" s="333">
        <f t="shared" si="9"/>
        <v>0</v>
      </c>
      <c r="J623" s="331"/>
      <c r="K623" s="332">
        <f>IFERROR(SUM(C623/'Transfers of Funds'!$F$55),0)</f>
        <v>0</v>
      </c>
      <c r="L623" s="21"/>
      <c r="M623" s="47"/>
      <c r="N623" s="46"/>
    </row>
    <row r="624" spans="1:14" s="23" customFormat="1" ht="14.25" customHeight="1">
      <c r="A624" s="115"/>
      <c r="B624" s="308" t="str">
        <f>IF(A624="","",VLOOKUP(A624,'Project Budget vs Exp'!$B$9:$G$52,2,FALSE))</f>
        <v/>
      </c>
      <c r="C624" s="117"/>
      <c r="D624" s="116"/>
      <c r="E624" s="118"/>
      <c r="F624" s="119"/>
      <c r="G624" s="120"/>
      <c r="H624" s="120"/>
      <c r="I624" s="333">
        <f t="shared" si="9"/>
        <v>0</v>
      </c>
      <c r="J624" s="331"/>
      <c r="K624" s="332">
        <f>IFERROR(SUM(C624/'Transfers of Funds'!$F$55),0)</f>
        <v>0</v>
      </c>
      <c r="L624" s="21"/>
      <c r="M624" s="47"/>
      <c r="N624" s="46"/>
    </row>
    <row r="625" spans="1:14" s="23" customFormat="1" ht="14.25" customHeight="1">
      <c r="A625" s="115"/>
      <c r="B625" s="308" t="str">
        <f>IF(A625="","",VLOOKUP(A625,'Project Budget vs Exp'!$B$9:$G$52,2,FALSE))</f>
        <v/>
      </c>
      <c r="C625" s="117"/>
      <c r="D625" s="116"/>
      <c r="E625" s="118"/>
      <c r="F625" s="119"/>
      <c r="G625" s="120"/>
      <c r="H625" s="120"/>
      <c r="I625" s="333">
        <f t="shared" si="9"/>
        <v>0</v>
      </c>
      <c r="J625" s="331"/>
      <c r="K625" s="332">
        <f>IFERROR(SUM(C625/'Transfers of Funds'!$F$55),0)</f>
        <v>0</v>
      </c>
      <c r="L625" s="21"/>
      <c r="M625" s="47"/>
      <c r="N625" s="46"/>
    </row>
    <row r="626" spans="1:14" s="23" customFormat="1" ht="14.25" customHeight="1">
      <c r="A626" s="115"/>
      <c r="B626" s="308" t="str">
        <f>IF(A626="","",VLOOKUP(A626,'Project Budget vs Exp'!$B$9:$G$52,2,FALSE))</f>
        <v/>
      </c>
      <c r="C626" s="117"/>
      <c r="D626" s="116"/>
      <c r="E626" s="118"/>
      <c r="F626" s="119"/>
      <c r="G626" s="120"/>
      <c r="H626" s="120"/>
      <c r="I626" s="333">
        <f t="shared" si="9"/>
        <v>0</v>
      </c>
      <c r="J626" s="331"/>
      <c r="K626" s="332">
        <f>IFERROR(SUM(C626/'Transfers of Funds'!$F$55),0)</f>
        <v>0</v>
      </c>
      <c r="L626" s="21"/>
      <c r="M626" s="47"/>
      <c r="N626" s="46"/>
    </row>
    <row r="627" spans="1:14" s="23" customFormat="1" ht="14.25" customHeight="1">
      <c r="A627" s="115"/>
      <c r="B627" s="308" t="str">
        <f>IF(A627="","",VLOOKUP(A627,'Project Budget vs Exp'!$B$9:$G$52,2,FALSE))</f>
        <v/>
      </c>
      <c r="C627" s="117"/>
      <c r="D627" s="116"/>
      <c r="E627" s="118"/>
      <c r="F627" s="119"/>
      <c r="G627" s="120"/>
      <c r="H627" s="120"/>
      <c r="I627" s="333">
        <f t="shared" si="9"/>
        <v>0</v>
      </c>
      <c r="J627" s="331"/>
      <c r="K627" s="332">
        <f>IFERROR(SUM(C627/'Transfers of Funds'!$F$55),0)</f>
        <v>0</v>
      </c>
      <c r="L627" s="21"/>
      <c r="M627" s="47"/>
      <c r="N627" s="46"/>
    </row>
    <row r="628" spans="1:14" s="23" customFormat="1" ht="14.25" customHeight="1">
      <c r="A628" s="115"/>
      <c r="B628" s="308" t="str">
        <f>IF(A628="","",VLOOKUP(A628,'Project Budget vs Exp'!$B$9:$G$52,2,FALSE))</f>
        <v/>
      </c>
      <c r="C628" s="117"/>
      <c r="D628" s="116"/>
      <c r="E628" s="118"/>
      <c r="F628" s="119"/>
      <c r="G628" s="120"/>
      <c r="H628" s="120"/>
      <c r="I628" s="333">
        <f t="shared" si="9"/>
        <v>0</v>
      </c>
      <c r="J628" s="331"/>
      <c r="K628" s="332">
        <f>IFERROR(SUM(C628/'Transfers of Funds'!$F$55),0)</f>
        <v>0</v>
      </c>
      <c r="L628" s="21"/>
      <c r="M628" s="47"/>
      <c r="N628" s="46"/>
    </row>
    <row r="629" spans="1:14" s="23" customFormat="1" ht="14.25" customHeight="1">
      <c r="A629" s="115"/>
      <c r="B629" s="308" t="str">
        <f>IF(A629="","",VLOOKUP(A629,'Project Budget vs Exp'!$B$9:$G$52,2,FALSE))</f>
        <v/>
      </c>
      <c r="C629" s="117"/>
      <c r="D629" s="116"/>
      <c r="E629" s="118"/>
      <c r="F629" s="119"/>
      <c r="G629" s="120"/>
      <c r="H629" s="120"/>
      <c r="I629" s="333">
        <f t="shared" si="9"/>
        <v>0</v>
      </c>
      <c r="J629" s="331"/>
      <c r="K629" s="332">
        <f>IFERROR(SUM(C629/'Transfers of Funds'!$F$55),0)</f>
        <v>0</v>
      </c>
      <c r="L629" s="21"/>
      <c r="M629" s="47"/>
      <c r="N629" s="46"/>
    </row>
    <row r="630" spans="1:14" s="23" customFormat="1" ht="14.25" customHeight="1">
      <c r="A630" s="115"/>
      <c r="B630" s="308" t="str">
        <f>IF(A630="","",VLOOKUP(A630,'Project Budget vs Exp'!$B$9:$G$52,2,FALSE))</f>
        <v/>
      </c>
      <c r="C630" s="117"/>
      <c r="D630" s="116"/>
      <c r="E630" s="118"/>
      <c r="F630" s="119"/>
      <c r="G630" s="120"/>
      <c r="H630" s="120"/>
      <c r="I630" s="333">
        <f t="shared" si="9"/>
        <v>0</v>
      </c>
      <c r="J630" s="331"/>
      <c r="K630" s="332">
        <f>IFERROR(SUM(C630/'Transfers of Funds'!$F$55),0)</f>
        <v>0</v>
      </c>
      <c r="L630" s="21"/>
      <c r="M630" s="47"/>
      <c r="N630" s="46"/>
    </row>
    <row r="631" spans="1:14" s="23" customFormat="1" ht="14.25" customHeight="1">
      <c r="A631" s="115"/>
      <c r="B631" s="308" t="str">
        <f>IF(A631="","",VLOOKUP(A631,'Project Budget vs Exp'!$B$9:$G$52,2,FALSE))</f>
        <v/>
      </c>
      <c r="C631" s="117"/>
      <c r="D631" s="116"/>
      <c r="E631" s="118"/>
      <c r="F631" s="119"/>
      <c r="G631" s="120"/>
      <c r="H631" s="120"/>
      <c r="I631" s="333">
        <f t="shared" si="9"/>
        <v>0</v>
      </c>
      <c r="J631" s="331"/>
      <c r="K631" s="332">
        <f>IFERROR(SUM(C631/'Transfers of Funds'!$F$55),0)</f>
        <v>0</v>
      </c>
      <c r="L631" s="21"/>
      <c r="M631" s="47"/>
      <c r="N631" s="46"/>
    </row>
    <row r="632" spans="1:14" s="23" customFormat="1" ht="14.25" customHeight="1">
      <c r="A632" s="115"/>
      <c r="B632" s="308" t="str">
        <f>IF(A632="","",VLOOKUP(A632,'Project Budget vs Exp'!$B$9:$G$52,2,FALSE))</f>
        <v/>
      </c>
      <c r="C632" s="117"/>
      <c r="D632" s="116"/>
      <c r="E632" s="118"/>
      <c r="F632" s="119"/>
      <c r="G632" s="120"/>
      <c r="H632" s="120"/>
      <c r="I632" s="333">
        <f t="shared" si="9"/>
        <v>0</v>
      </c>
      <c r="J632" s="331"/>
      <c r="K632" s="332">
        <f>IFERROR(SUM(C632/'Transfers of Funds'!$F$55),0)</f>
        <v>0</v>
      </c>
      <c r="L632" s="21"/>
      <c r="M632" s="47"/>
      <c r="N632" s="46"/>
    </row>
    <row r="633" spans="1:14" s="23" customFormat="1" ht="14.25" customHeight="1">
      <c r="A633" s="115"/>
      <c r="B633" s="308" t="str">
        <f>IF(A633="","",VLOOKUP(A633,'Project Budget vs Exp'!$B$9:$G$52,2,FALSE))</f>
        <v/>
      </c>
      <c r="C633" s="117"/>
      <c r="D633" s="116"/>
      <c r="E633" s="118"/>
      <c r="F633" s="119"/>
      <c r="G633" s="120"/>
      <c r="H633" s="120"/>
      <c r="I633" s="333">
        <f t="shared" si="9"/>
        <v>0</v>
      </c>
      <c r="J633" s="331"/>
      <c r="K633" s="332">
        <f>IFERROR(SUM(C633/'Transfers of Funds'!$F$55),0)</f>
        <v>0</v>
      </c>
      <c r="L633" s="21"/>
      <c r="M633" s="47"/>
      <c r="N633" s="46"/>
    </row>
    <row r="634" spans="1:14" s="23" customFormat="1" ht="14.25" customHeight="1">
      <c r="A634" s="115"/>
      <c r="B634" s="308" t="str">
        <f>IF(A634="","",VLOOKUP(A634,'Project Budget vs Exp'!$B$9:$G$52,2,FALSE))</f>
        <v/>
      </c>
      <c r="C634" s="117"/>
      <c r="D634" s="116"/>
      <c r="E634" s="118"/>
      <c r="F634" s="119"/>
      <c r="G634" s="120"/>
      <c r="H634" s="120"/>
      <c r="I634" s="333">
        <f t="shared" si="9"/>
        <v>0</v>
      </c>
      <c r="J634" s="331"/>
      <c r="K634" s="332">
        <f>IFERROR(SUM(C634/'Transfers of Funds'!$F$55),0)</f>
        <v>0</v>
      </c>
      <c r="L634" s="21"/>
      <c r="M634" s="47"/>
      <c r="N634" s="46"/>
    </row>
    <row r="635" spans="1:14" s="23" customFormat="1" ht="14.25" customHeight="1">
      <c r="A635" s="115"/>
      <c r="B635" s="308" t="str">
        <f>IF(A635="","",VLOOKUP(A635,'Project Budget vs Exp'!$B$9:$G$52,2,FALSE))</f>
        <v/>
      </c>
      <c r="C635" s="117"/>
      <c r="D635" s="116"/>
      <c r="E635" s="118"/>
      <c r="F635" s="119"/>
      <c r="G635" s="120"/>
      <c r="H635" s="120"/>
      <c r="I635" s="333">
        <f t="shared" si="9"/>
        <v>0</v>
      </c>
      <c r="J635" s="331"/>
      <c r="K635" s="332">
        <f>IFERROR(SUM(C635/'Transfers of Funds'!$F$55),0)</f>
        <v>0</v>
      </c>
      <c r="L635" s="21"/>
      <c r="M635" s="47"/>
      <c r="N635" s="46"/>
    </row>
    <row r="636" spans="1:14" s="23" customFormat="1" ht="14.25" customHeight="1">
      <c r="A636" s="115"/>
      <c r="B636" s="308" t="str">
        <f>IF(A636="","",VLOOKUP(A636,'Project Budget vs Exp'!$B$9:$G$52,2,FALSE))</f>
        <v/>
      </c>
      <c r="C636" s="117"/>
      <c r="D636" s="116"/>
      <c r="E636" s="118"/>
      <c r="F636" s="119"/>
      <c r="G636" s="120"/>
      <c r="H636" s="120"/>
      <c r="I636" s="333">
        <f t="shared" si="9"/>
        <v>0</v>
      </c>
      <c r="J636" s="331"/>
      <c r="K636" s="332">
        <f>IFERROR(SUM(C636/'Transfers of Funds'!$F$55),0)</f>
        <v>0</v>
      </c>
      <c r="L636" s="21"/>
      <c r="M636" s="47"/>
      <c r="N636" s="46"/>
    </row>
    <row r="637" spans="1:14" s="23" customFormat="1" ht="14.25" customHeight="1">
      <c r="A637" s="115"/>
      <c r="B637" s="308" t="str">
        <f>IF(A637="","",VLOOKUP(A637,'Project Budget vs Exp'!$B$9:$G$52,2,FALSE))</f>
        <v/>
      </c>
      <c r="C637" s="117"/>
      <c r="D637" s="116"/>
      <c r="E637" s="118"/>
      <c r="F637" s="119"/>
      <c r="G637" s="120"/>
      <c r="H637" s="120"/>
      <c r="I637" s="333">
        <f t="shared" si="9"/>
        <v>0</v>
      </c>
      <c r="J637" s="331"/>
      <c r="K637" s="332">
        <f>IFERROR(SUM(C637/'Transfers of Funds'!$F$55),0)</f>
        <v>0</v>
      </c>
      <c r="L637" s="21"/>
      <c r="M637" s="47"/>
      <c r="N637" s="46"/>
    </row>
    <row r="638" spans="1:14" s="23" customFormat="1" ht="14.25" customHeight="1">
      <c r="A638" s="115"/>
      <c r="B638" s="308" t="str">
        <f>IF(A638="","",VLOOKUP(A638,'Project Budget vs Exp'!$B$9:$G$52,2,FALSE))</f>
        <v/>
      </c>
      <c r="C638" s="117"/>
      <c r="D638" s="116"/>
      <c r="E638" s="118"/>
      <c r="F638" s="119"/>
      <c r="G638" s="120"/>
      <c r="H638" s="120"/>
      <c r="I638" s="333">
        <f t="shared" si="9"/>
        <v>0</v>
      </c>
      <c r="J638" s="331"/>
      <c r="K638" s="332">
        <f>IFERROR(SUM(C638/'Transfers of Funds'!$F$55),0)</f>
        <v>0</v>
      </c>
      <c r="L638" s="21"/>
      <c r="M638" s="47"/>
      <c r="N638" s="46"/>
    </row>
    <row r="639" spans="1:14" s="23" customFormat="1" ht="14.25" customHeight="1">
      <c r="A639" s="115"/>
      <c r="B639" s="308" t="str">
        <f>IF(A639="","",VLOOKUP(A639,'Project Budget vs Exp'!$B$9:$G$52,2,FALSE))</f>
        <v/>
      </c>
      <c r="C639" s="117"/>
      <c r="D639" s="116"/>
      <c r="E639" s="118"/>
      <c r="F639" s="119"/>
      <c r="G639" s="120"/>
      <c r="H639" s="120"/>
      <c r="I639" s="333">
        <f t="shared" si="9"/>
        <v>0</v>
      </c>
      <c r="J639" s="331"/>
      <c r="K639" s="332">
        <f>IFERROR(SUM(C639/'Transfers of Funds'!$F$55),0)</f>
        <v>0</v>
      </c>
      <c r="L639" s="21"/>
      <c r="M639" s="47"/>
      <c r="N639" s="46"/>
    </row>
    <row r="640" spans="1:14" s="23" customFormat="1" ht="14.25" customHeight="1">
      <c r="A640" s="115"/>
      <c r="B640" s="308" t="str">
        <f>IF(A640="","",VLOOKUP(A640,'Project Budget vs Exp'!$B$9:$G$52,2,FALSE))</f>
        <v/>
      </c>
      <c r="C640" s="117"/>
      <c r="D640" s="116"/>
      <c r="E640" s="118"/>
      <c r="F640" s="119"/>
      <c r="G640" s="120"/>
      <c r="H640" s="120"/>
      <c r="I640" s="333">
        <f t="shared" si="9"/>
        <v>0</v>
      </c>
      <c r="J640" s="331"/>
      <c r="K640" s="332">
        <f>IFERROR(SUM(C640/'Transfers of Funds'!$F$55),0)</f>
        <v>0</v>
      </c>
      <c r="L640" s="21"/>
      <c r="M640" s="47"/>
      <c r="N640" s="46"/>
    </row>
    <row r="641" spans="1:14" s="23" customFormat="1" ht="14.25" customHeight="1">
      <c r="A641" s="115"/>
      <c r="B641" s="308" t="str">
        <f>IF(A641="","",VLOOKUP(A641,'Project Budget vs Exp'!$B$9:$G$52,2,FALSE))</f>
        <v/>
      </c>
      <c r="C641" s="117"/>
      <c r="D641" s="116"/>
      <c r="E641" s="118"/>
      <c r="F641" s="119"/>
      <c r="G641" s="120"/>
      <c r="H641" s="120"/>
      <c r="I641" s="333">
        <f t="shared" si="9"/>
        <v>0</v>
      </c>
      <c r="J641" s="331"/>
      <c r="K641" s="332">
        <f>IFERROR(SUM(C641/'Transfers of Funds'!$F$55),0)</f>
        <v>0</v>
      </c>
      <c r="L641" s="21"/>
      <c r="M641" s="47"/>
      <c r="N641" s="46"/>
    </row>
    <row r="642" spans="1:14" s="23" customFormat="1" ht="14.25" customHeight="1">
      <c r="A642" s="115"/>
      <c r="B642" s="308" t="str">
        <f>IF(A642="","",VLOOKUP(A642,'Project Budget vs Exp'!$B$9:$G$52,2,FALSE))</f>
        <v/>
      </c>
      <c r="C642" s="117"/>
      <c r="D642" s="116"/>
      <c r="E642" s="118"/>
      <c r="F642" s="119"/>
      <c r="G642" s="120"/>
      <c r="H642" s="120"/>
      <c r="I642" s="333">
        <f t="shared" si="9"/>
        <v>0</v>
      </c>
      <c r="J642" s="331"/>
      <c r="K642" s="332">
        <f>IFERROR(SUM(C642/'Transfers of Funds'!$F$55),0)</f>
        <v>0</v>
      </c>
      <c r="L642" s="21"/>
      <c r="M642" s="47"/>
      <c r="N642" s="46"/>
    </row>
    <row r="643" spans="1:14" s="23" customFormat="1" ht="14.25" customHeight="1">
      <c r="A643" s="115"/>
      <c r="B643" s="308" t="str">
        <f>IF(A643="","",VLOOKUP(A643,'Project Budget vs Exp'!$B$9:$G$52,2,FALSE))</f>
        <v/>
      </c>
      <c r="C643" s="117"/>
      <c r="D643" s="116"/>
      <c r="E643" s="118"/>
      <c r="F643" s="119"/>
      <c r="G643" s="120"/>
      <c r="H643" s="120"/>
      <c r="I643" s="333">
        <f t="shared" si="9"/>
        <v>0</v>
      </c>
      <c r="J643" s="331"/>
      <c r="K643" s="332">
        <f>IFERROR(SUM(C643/'Transfers of Funds'!$F$55),0)</f>
        <v>0</v>
      </c>
      <c r="L643" s="21"/>
      <c r="M643" s="47"/>
      <c r="N643" s="46"/>
    </row>
    <row r="644" spans="1:14" s="23" customFormat="1" ht="14.25" customHeight="1">
      <c r="A644" s="115"/>
      <c r="B644" s="308" t="str">
        <f>IF(A644="","",VLOOKUP(A644,'Project Budget vs Exp'!$B$9:$G$52,2,FALSE))</f>
        <v/>
      </c>
      <c r="C644" s="117"/>
      <c r="D644" s="116"/>
      <c r="E644" s="118"/>
      <c r="F644" s="119"/>
      <c r="G644" s="120"/>
      <c r="H644" s="120"/>
      <c r="I644" s="333">
        <f t="shared" si="9"/>
        <v>0</v>
      </c>
      <c r="J644" s="331"/>
      <c r="K644" s="332">
        <f>IFERROR(SUM(C644/'Transfers of Funds'!$F$55),0)</f>
        <v>0</v>
      </c>
      <c r="L644" s="21"/>
      <c r="M644" s="47"/>
      <c r="N644" s="46"/>
    </row>
    <row r="645" spans="1:14" s="23" customFormat="1" ht="14.25" customHeight="1">
      <c r="A645" s="115"/>
      <c r="B645" s="308" t="str">
        <f>IF(A645="","",VLOOKUP(A645,'Project Budget vs Exp'!$B$9:$G$52,2,FALSE))</f>
        <v/>
      </c>
      <c r="C645" s="117"/>
      <c r="D645" s="116"/>
      <c r="E645" s="118"/>
      <c r="F645" s="119"/>
      <c r="G645" s="120"/>
      <c r="H645" s="120"/>
      <c r="I645" s="333">
        <f t="shared" si="9"/>
        <v>0</v>
      </c>
      <c r="J645" s="331"/>
      <c r="K645" s="332">
        <f>IFERROR(SUM(C645/'Transfers of Funds'!$F$55),0)</f>
        <v>0</v>
      </c>
      <c r="L645" s="21"/>
      <c r="M645" s="47"/>
      <c r="N645" s="46"/>
    </row>
    <row r="646" spans="1:14" s="23" customFormat="1" ht="14.25" customHeight="1">
      <c r="A646" s="115"/>
      <c r="B646" s="308" t="str">
        <f>IF(A646="","",VLOOKUP(A646,'Project Budget vs Exp'!$B$9:$G$52,2,FALSE))</f>
        <v/>
      </c>
      <c r="C646" s="117"/>
      <c r="D646" s="116"/>
      <c r="E646" s="118"/>
      <c r="F646" s="119"/>
      <c r="G646" s="120"/>
      <c r="H646" s="120"/>
      <c r="I646" s="333">
        <f t="shared" si="9"/>
        <v>0</v>
      </c>
      <c r="J646" s="331"/>
      <c r="K646" s="332">
        <f>IFERROR(SUM(C646/'Transfers of Funds'!$F$55),0)</f>
        <v>0</v>
      </c>
      <c r="L646" s="21"/>
      <c r="M646" s="47"/>
      <c r="N646" s="46"/>
    </row>
    <row r="647" spans="1:14" s="23" customFormat="1" ht="14.25" customHeight="1">
      <c r="A647" s="115"/>
      <c r="B647" s="308" t="str">
        <f>IF(A647="","",VLOOKUP(A647,'Project Budget vs Exp'!$B$9:$G$52,2,FALSE))</f>
        <v/>
      </c>
      <c r="C647" s="117"/>
      <c r="D647" s="116"/>
      <c r="E647" s="118"/>
      <c r="F647" s="119"/>
      <c r="G647" s="120"/>
      <c r="H647" s="120"/>
      <c r="I647" s="333">
        <f t="shared" si="9"/>
        <v>0</v>
      </c>
      <c r="J647" s="331"/>
      <c r="K647" s="332">
        <f>IFERROR(SUM(C647/'Transfers of Funds'!$F$55),0)</f>
        <v>0</v>
      </c>
      <c r="L647" s="21"/>
      <c r="M647" s="47"/>
      <c r="N647" s="46"/>
    </row>
    <row r="648" spans="1:14" s="23" customFormat="1" ht="14.25" customHeight="1">
      <c r="A648" s="115"/>
      <c r="B648" s="308" t="str">
        <f>IF(A648="","",VLOOKUP(A648,'Project Budget vs Exp'!$B$9:$G$52,2,FALSE))</f>
        <v/>
      </c>
      <c r="C648" s="117"/>
      <c r="D648" s="116"/>
      <c r="E648" s="118"/>
      <c r="F648" s="119"/>
      <c r="G648" s="120"/>
      <c r="H648" s="120"/>
      <c r="I648" s="333">
        <f t="shared" si="9"/>
        <v>0</v>
      </c>
      <c r="J648" s="331"/>
      <c r="K648" s="332">
        <f>IFERROR(SUM(C648/'Transfers of Funds'!$F$55),0)</f>
        <v>0</v>
      </c>
      <c r="L648" s="21"/>
      <c r="M648" s="47"/>
      <c r="N648" s="46"/>
    </row>
    <row r="649" spans="1:14" s="23" customFormat="1" ht="14.25" customHeight="1">
      <c r="A649" s="115"/>
      <c r="B649" s="308" t="str">
        <f>IF(A649="","",VLOOKUP(A649,'Project Budget vs Exp'!$B$9:$G$52,2,FALSE))</f>
        <v/>
      </c>
      <c r="C649" s="117"/>
      <c r="D649" s="116"/>
      <c r="E649" s="118"/>
      <c r="F649" s="119"/>
      <c r="G649" s="120"/>
      <c r="H649" s="120"/>
      <c r="I649" s="333">
        <f t="shared" si="9"/>
        <v>0</v>
      </c>
      <c r="J649" s="331"/>
      <c r="K649" s="332">
        <f>IFERROR(SUM(C649/'Transfers of Funds'!$F$55),0)</f>
        <v>0</v>
      </c>
      <c r="L649" s="21"/>
      <c r="M649" s="47"/>
      <c r="N649" s="46"/>
    </row>
    <row r="650" spans="1:14" s="23" customFormat="1" ht="14.25" customHeight="1">
      <c r="A650" s="115"/>
      <c r="B650" s="308" t="str">
        <f>IF(A650="","",VLOOKUP(A650,'Project Budget vs Exp'!$B$9:$G$52,2,FALSE))</f>
        <v/>
      </c>
      <c r="C650" s="117"/>
      <c r="D650" s="116"/>
      <c r="E650" s="118"/>
      <c r="F650" s="119"/>
      <c r="G650" s="120"/>
      <c r="H650" s="120"/>
      <c r="I650" s="333">
        <f t="shared" si="9"/>
        <v>0</v>
      </c>
      <c r="J650" s="331"/>
      <c r="K650" s="332">
        <f>IFERROR(SUM(C650/'Transfers of Funds'!$F$55),0)</f>
        <v>0</v>
      </c>
      <c r="L650" s="21"/>
      <c r="M650" s="47"/>
      <c r="N650" s="46"/>
    </row>
    <row r="651" spans="1:14" s="23" customFormat="1" ht="14.25" customHeight="1">
      <c r="A651" s="115"/>
      <c r="B651" s="308" t="str">
        <f>IF(A651="","",VLOOKUP(A651,'Project Budget vs Exp'!$B$9:$G$52,2,FALSE))</f>
        <v/>
      </c>
      <c r="C651" s="117"/>
      <c r="D651" s="116"/>
      <c r="E651" s="118"/>
      <c r="F651" s="119"/>
      <c r="G651" s="120"/>
      <c r="H651" s="120"/>
      <c r="I651" s="333">
        <f t="shared" si="9"/>
        <v>0</v>
      </c>
      <c r="J651" s="331"/>
      <c r="K651" s="332">
        <f>IFERROR(SUM(C651/'Transfers of Funds'!$F$55),0)</f>
        <v>0</v>
      </c>
      <c r="L651" s="21"/>
      <c r="M651" s="47"/>
      <c r="N651" s="46"/>
    </row>
    <row r="652" spans="1:14" s="23" customFormat="1" ht="14.25" customHeight="1">
      <c r="A652" s="115"/>
      <c r="B652" s="308" t="str">
        <f>IF(A652="","",VLOOKUP(A652,'Project Budget vs Exp'!$B$9:$G$52,2,FALSE))</f>
        <v/>
      </c>
      <c r="C652" s="117"/>
      <c r="D652" s="116"/>
      <c r="E652" s="118"/>
      <c r="F652" s="119"/>
      <c r="G652" s="120"/>
      <c r="H652" s="120"/>
      <c r="I652" s="333">
        <f t="shared" ref="I652:I715" si="10">IF(OR(F$4="EUR",F$4="USD",F$4="GBP",F$4="CAD",F$4="NZD",F$4="AUD"),K652,C652)</f>
        <v>0</v>
      </c>
      <c r="J652" s="331"/>
      <c r="K652" s="332">
        <f>IFERROR(SUM(C652/'Transfers of Funds'!$F$55),0)</f>
        <v>0</v>
      </c>
      <c r="L652" s="21"/>
      <c r="M652" s="47"/>
      <c r="N652" s="46"/>
    </row>
    <row r="653" spans="1:14" s="23" customFormat="1" ht="14.25" customHeight="1">
      <c r="A653" s="115"/>
      <c r="B653" s="308" t="str">
        <f>IF(A653="","",VLOOKUP(A653,'Project Budget vs Exp'!$B$9:$G$52,2,FALSE))</f>
        <v/>
      </c>
      <c r="C653" s="117"/>
      <c r="D653" s="116"/>
      <c r="E653" s="118"/>
      <c r="F653" s="119"/>
      <c r="G653" s="120"/>
      <c r="H653" s="120"/>
      <c r="I653" s="333">
        <f t="shared" si="10"/>
        <v>0</v>
      </c>
      <c r="J653" s="331"/>
      <c r="K653" s="332">
        <f>IFERROR(SUM(C653/'Transfers of Funds'!$F$55),0)</f>
        <v>0</v>
      </c>
      <c r="L653" s="21"/>
      <c r="M653" s="47"/>
      <c r="N653" s="46"/>
    </row>
    <row r="654" spans="1:14" s="23" customFormat="1" ht="14.25" customHeight="1">
      <c r="A654" s="115"/>
      <c r="B654" s="308" t="str">
        <f>IF(A654="","",VLOOKUP(A654,'Project Budget vs Exp'!$B$9:$G$52,2,FALSE))</f>
        <v/>
      </c>
      <c r="C654" s="117"/>
      <c r="D654" s="116"/>
      <c r="E654" s="118"/>
      <c r="F654" s="119"/>
      <c r="G654" s="120"/>
      <c r="H654" s="120"/>
      <c r="I654" s="333">
        <f t="shared" si="10"/>
        <v>0</v>
      </c>
      <c r="J654" s="331"/>
      <c r="K654" s="332">
        <f>IFERROR(SUM(C654/'Transfers of Funds'!$F$55),0)</f>
        <v>0</v>
      </c>
      <c r="L654" s="21"/>
      <c r="M654" s="47"/>
      <c r="N654" s="46"/>
    </row>
    <row r="655" spans="1:14" s="23" customFormat="1" ht="14.25" customHeight="1">
      <c r="A655" s="115"/>
      <c r="B655" s="308" t="str">
        <f>IF(A655="","",VLOOKUP(A655,'Project Budget vs Exp'!$B$9:$G$52,2,FALSE))</f>
        <v/>
      </c>
      <c r="C655" s="117"/>
      <c r="D655" s="116"/>
      <c r="E655" s="118"/>
      <c r="F655" s="119"/>
      <c r="G655" s="120"/>
      <c r="H655" s="120"/>
      <c r="I655" s="333">
        <f t="shared" si="10"/>
        <v>0</v>
      </c>
      <c r="J655" s="331"/>
      <c r="K655" s="332">
        <f>IFERROR(SUM(C655/'Transfers of Funds'!$F$55),0)</f>
        <v>0</v>
      </c>
      <c r="L655" s="21"/>
      <c r="M655" s="47"/>
      <c r="N655" s="46"/>
    </row>
    <row r="656" spans="1:14" s="23" customFormat="1" ht="14.25" customHeight="1">
      <c r="A656" s="115"/>
      <c r="B656" s="308" t="str">
        <f>IF(A656="","",VLOOKUP(A656,'Project Budget vs Exp'!$B$9:$G$52,2,FALSE))</f>
        <v/>
      </c>
      <c r="C656" s="117"/>
      <c r="D656" s="116"/>
      <c r="E656" s="118"/>
      <c r="F656" s="119"/>
      <c r="G656" s="120"/>
      <c r="H656" s="120"/>
      <c r="I656" s="333">
        <f t="shared" si="10"/>
        <v>0</v>
      </c>
      <c r="J656" s="331"/>
      <c r="K656" s="332">
        <f>IFERROR(SUM(C656/'Transfers of Funds'!$F$55),0)</f>
        <v>0</v>
      </c>
      <c r="L656" s="21"/>
      <c r="M656" s="47"/>
      <c r="N656" s="46"/>
    </row>
    <row r="657" spans="1:14" s="23" customFormat="1" ht="14.25" customHeight="1">
      <c r="A657" s="115"/>
      <c r="B657" s="308" t="str">
        <f>IF(A657="","",VLOOKUP(A657,'Project Budget vs Exp'!$B$9:$G$52,2,FALSE))</f>
        <v/>
      </c>
      <c r="C657" s="117"/>
      <c r="D657" s="116"/>
      <c r="E657" s="118"/>
      <c r="F657" s="119"/>
      <c r="G657" s="120"/>
      <c r="H657" s="120"/>
      <c r="I657" s="333">
        <f t="shared" si="10"/>
        <v>0</v>
      </c>
      <c r="J657" s="331"/>
      <c r="K657" s="332">
        <f>IFERROR(SUM(C657/'Transfers of Funds'!$F$55),0)</f>
        <v>0</v>
      </c>
      <c r="L657" s="21"/>
      <c r="M657" s="47"/>
      <c r="N657" s="46"/>
    </row>
    <row r="658" spans="1:14" s="23" customFormat="1" ht="14.25" customHeight="1">
      <c r="A658" s="115"/>
      <c r="B658" s="308" t="str">
        <f>IF(A658="","",VLOOKUP(A658,'Project Budget vs Exp'!$B$9:$G$52,2,FALSE))</f>
        <v/>
      </c>
      <c r="C658" s="117"/>
      <c r="D658" s="116"/>
      <c r="E658" s="118"/>
      <c r="F658" s="119"/>
      <c r="G658" s="120"/>
      <c r="H658" s="120"/>
      <c r="I658" s="333">
        <f t="shared" si="10"/>
        <v>0</v>
      </c>
      <c r="J658" s="331"/>
      <c r="K658" s="332">
        <f>IFERROR(SUM(C658/'Transfers of Funds'!$F$55),0)</f>
        <v>0</v>
      </c>
      <c r="L658" s="21"/>
      <c r="M658" s="47"/>
      <c r="N658" s="46"/>
    </row>
    <row r="659" spans="1:14" s="23" customFormat="1" ht="14.25" customHeight="1">
      <c r="A659" s="115"/>
      <c r="B659" s="308" t="str">
        <f>IF(A659="","",VLOOKUP(A659,'Project Budget vs Exp'!$B$9:$G$52,2,FALSE))</f>
        <v/>
      </c>
      <c r="C659" s="117"/>
      <c r="D659" s="116"/>
      <c r="E659" s="118"/>
      <c r="F659" s="119"/>
      <c r="G659" s="120"/>
      <c r="H659" s="120"/>
      <c r="I659" s="333">
        <f t="shared" si="10"/>
        <v>0</v>
      </c>
      <c r="J659" s="331"/>
      <c r="K659" s="332">
        <f>IFERROR(SUM(C659/'Transfers of Funds'!$F$55),0)</f>
        <v>0</v>
      </c>
      <c r="L659" s="21"/>
      <c r="M659" s="47"/>
      <c r="N659" s="46"/>
    </row>
    <row r="660" spans="1:14" s="23" customFormat="1" ht="14.25" customHeight="1">
      <c r="A660" s="115"/>
      <c r="B660" s="308" t="str">
        <f>IF(A660="","",VLOOKUP(A660,'Project Budget vs Exp'!$B$9:$G$52,2,FALSE))</f>
        <v/>
      </c>
      <c r="C660" s="117"/>
      <c r="D660" s="116"/>
      <c r="E660" s="118"/>
      <c r="F660" s="119"/>
      <c r="G660" s="120"/>
      <c r="H660" s="120"/>
      <c r="I660" s="333">
        <f t="shared" si="10"/>
        <v>0</v>
      </c>
      <c r="J660" s="331"/>
      <c r="K660" s="332">
        <f>IFERROR(SUM(C660/'Transfers of Funds'!$F$55),0)</f>
        <v>0</v>
      </c>
      <c r="L660" s="21"/>
      <c r="M660" s="47"/>
      <c r="N660" s="46"/>
    </row>
    <row r="661" spans="1:14" s="23" customFormat="1" ht="14.25" customHeight="1">
      <c r="A661" s="115"/>
      <c r="B661" s="308" t="str">
        <f>IF(A661="","",VLOOKUP(A661,'Project Budget vs Exp'!$B$9:$G$52,2,FALSE))</f>
        <v/>
      </c>
      <c r="C661" s="117"/>
      <c r="D661" s="116"/>
      <c r="E661" s="118"/>
      <c r="F661" s="119"/>
      <c r="G661" s="120"/>
      <c r="H661" s="120"/>
      <c r="I661" s="333">
        <f t="shared" si="10"/>
        <v>0</v>
      </c>
      <c r="J661" s="331"/>
      <c r="K661" s="332">
        <f>IFERROR(SUM(C661/'Transfers of Funds'!$F$55),0)</f>
        <v>0</v>
      </c>
      <c r="L661" s="21"/>
      <c r="M661" s="47"/>
      <c r="N661" s="46"/>
    </row>
    <row r="662" spans="1:14" s="23" customFormat="1" ht="14.25" customHeight="1">
      <c r="A662" s="115"/>
      <c r="B662" s="308" t="str">
        <f>IF(A662="","",VLOOKUP(A662,'Project Budget vs Exp'!$B$9:$G$52,2,FALSE))</f>
        <v/>
      </c>
      <c r="C662" s="117"/>
      <c r="D662" s="116"/>
      <c r="E662" s="118"/>
      <c r="F662" s="119"/>
      <c r="G662" s="120"/>
      <c r="H662" s="120"/>
      <c r="I662" s="333">
        <f t="shared" si="10"/>
        <v>0</v>
      </c>
      <c r="J662" s="331"/>
      <c r="K662" s="332">
        <f>IFERROR(SUM(C662/'Transfers of Funds'!$F$55),0)</f>
        <v>0</v>
      </c>
      <c r="L662" s="21"/>
      <c r="M662" s="47"/>
      <c r="N662" s="46"/>
    </row>
    <row r="663" spans="1:14" s="23" customFormat="1" ht="14.25" customHeight="1">
      <c r="A663" s="115"/>
      <c r="B663" s="308" t="str">
        <f>IF(A663="","",VLOOKUP(A663,'Project Budget vs Exp'!$B$9:$G$52,2,FALSE))</f>
        <v/>
      </c>
      <c r="C663" s="117"/>
      <c r="D663" s="116"/>
      <c r="E663" s="118"/>
      <c r="F663" s="119"/>
      <c r="G663" s="120"/>
      <c r="H663" s="120"/>
      <c r="I663" s="333">
        <f t="shared" si="10"/>
        <v>0</v>
      </c>
      <c r="J663" s="331"/>
      <c r="K663" s="332">
        <f>IFERROR(SUM(C663/'Transfers of Funds'!$F$55),0)</f>
        <v>0</v>
      </c>
      <c r="L663" s="21"/>
      <c r="M663" s="47"/>
      <c r="N663" s="46"/>
    </row>
    <row r="664" spans="1:14" s="23" customFormat="1" ht="14.25" customHeight="1">
      <c r="A664" s="115"/>
      <c r="B664" s="308" t="str">
        <f>IF(A664="","",VLOOKUP(A664,'Project Budget vs Exp'!$B$9:$G$52,2,FALSE))</f>
        <v/>
      </c>
      <c r="C664" s="117"/>
      <c r="D664" s="116"/>
      <c r="E664" s="118"/>
      <c r="F664" s="119"/>
      <c r="G664" s="120"/>
      <c r="H664" s="120"/>
      <c r="I664" s="333">
        <f t="shared" si="10"/>
        <v>0</v>
      </c>
      <c r="J664" s="331"/>
      <c r="K664" s="332">
        <f>IFERROR(SUM(C664/'Transfers of Funds'!$F$55),0)</f>
        <v>0</v>
      </c>
      <c r="L664" s="21"/>
      <c r="M664" s="47"/>
      <c r="N664" s="46"/>
    </row>
    <row r="665" spans="1:14" s="23" customFormat="1" ht="14.25" customHeight="1">
      <c r="A665" s="115"/>
      <c r="B665" s="308" t="str">
        <f>IF(A665="","",VLOOKUP(A665,'Project Budget vs Exp'!$B$9:$G$52,2,FALSE))</f>
        <v/>
      </c>
      <c r="C665" s="117"/>
      <c r="D665" s="116"/>
      <c r="E665" s="118"/>
      <c r="F665" s="119"/>
      <c r="G665" s="120"/>
      <c r="H665" s="120"/>
      <c r="I665" s="333">
        <f t="shared" si="10"/>
        <v>0</v>
      </c>
      <c r="J665" s="331"/>
      <c r="K665" s="332">
        <f>IFERROR(SUM(C665/'Transfers of Funds'!$F$55),0)</f>
        <v>0</v>
      </c>
      <c r="L665" s="21"/>
      <c r="M665" s="47"/>
      <c r="N665" s="46"/>
    </row>
    <row r="666" spans="1:14" s="23" customFormat="1" ht="14.25" customHeight="1">
      <c r="A666" s="115"/>
      <c r="B666" s="308" t="str">
        <f>IF(A666="","",VLOOKUP(A666,'Project Budget vs Exp'!$B$9:$G$52,2,FALSE))</f>
        <v/>
      </c>
      <c r="C666" s="117"/>
      <c r="D666" s="116"/>
      <c r="E666" s="118"/>
      <c r="F666" s="119"/>
      <c r="G666" s="120"/>
      <c r="H666" s="120"/>
      <c r="I666" s="333">
        <f t="shared" si="10"/>
        <v>0</v>
      </c>
      <c r="J666" s="331"/>
      <c r="K666" s="332">
        <f>IFERROR(SUM(C666/'Transfers of Funds'!$F$55),0)</f>
        <v>0</v>
      </c>
      <c r="L666" s="21"/>
      <c r="M666" s="47"/>
      <c r="N666" s="46"/>
    </row>
    <row r="667" spans="1:14" s="23" customFormat="1" ht="14.25" customHeight="1">
      <c r="A667" s="115"/>
      <c r="B667" s="308" t="str">
        <f>IF(A667="","",VLOOKUP(A667,'Project Budget vs Exp'!$B$9:$G$52,2,FALSE))</f>
        <v/>
      </c>
      <c r="C667" s="117"/>
      <c r="D667" s="116"/>
      <c r="E667" s="118"/>
      <c r="F667" s="119"/>
      <c r="G667" s="120"/>
      <c r="H667" s="120"/>
      <c r="I667" s="333">
        <f t="shared" si="10"/>
        <v>0</v>
      </c>
      <c r="J667" s="331"/>
      <c r="K667" s="332">
        <f>IFERROR(SUM(C667/'Transfers of Funds'!$F$55),0)</f>
        <v>0</v>
      </c>
      <c r="L667" s="21"/>
      <c r="M667" s="47"/>
      <c r="N667" s="46"/>
    </row>
    <row r="668" spans="1:14" s="23" customFormat="1" ht="14.25" customHeight="1">
      <c r="A668" s="115"/>
      <c r="B668" s="308" t="str">
        <f>IF(A668="","",VLOOKUP(A668,'Project Budget vs Exp'!$B$9:$G$52,2,FALSE))</f>
        <v/>
      </c>
      <c r="C668" s="117"/>
      <c r="D668" s="116"/>
      <c r="E668" s="118"/>
      <c r="F668" s="119"/>
      <c r="G668" s="120"/>
      <c r="H668" s="120"/>
      <c r="I668" s="333">
        <f t="shared" si="10"/>
        <v>0</v>
      </c>
      <c r="J668" s="331"/>
      <c r="K668" s="332">
        <f>IFERROR(SUM(C668/'Transfers of Funds'!$F$55),0)</f>
        <v>0</v>
      </c>
      <c r="L668" s="21"/>
      <c r="M668" s="47"/>
      <c r="N668" s="46"/>
    </row>
    <row r="669" spans="1:14" s="23" customFormat="1" ht="14.25" customHeight="1">
      <c r="A669" s="115"/>
      <c r="B669" s="308" t="str">
        <f>IF(A669="","",VLOOKUP(A669,'Project Budget vs Exp'!$B$9:$G$52,2,FALSE))</f>
        <v/>
      </c>
      <c r="C669" s="117"/>
      <c r="D669" s="116"/>
      <c r="E669" s="118"/>
      <c r="F669" s="119"/>
      <c r="G669" s="120"/>
      <c r="H669" s="120"/>
      <c r="I669" s="333">
        <f t="shared" si="10"/>
        <v>0</v>
      </c>
      <c r="J669" s="331"/>
      <c r="K669" s="332">
        <f>IFERROR(SUM(C669/'Transfers of Funds'!$F$55),0)</f>
        <v>0</v>
      </c>
      <c r="L669" s="21"/>
      <c r="M669" s="47"/>
      <c r="N669" s="46"/>
    </row>
    <row r="670" spans="1:14" s="23" customFormat="1" ht="14.25" customHeight="1">
      <c r="A670" s="115"/>
      <c r="B670" s="308" t="str">
        <f>IF(A670="","",VLOOKUP(A670,'Project Budget vs Exp'!$B$9:$G$52,2,FALSE))</f>
        <v/>
      </c>
      <c r="C670" s="117"/>
      <c r="D670" s="116"/>
      <c r="E670" s="118"/>
      <c r="F670" s="119"/>
      <c r="G670" s="120"/>
      <c r="H670" s="120"/>
      <c r="I670" s="333">
        <f t="shared" si="10"/>
        <v>0</v>
      </c>
      <c r="J670" s="331"/>
      <c r="K670" s="332">
        <f>IFERROR(SUM(C670/'Transfers of Funds'!$F$55),0)</f>
        <v>0</v>
      </c>
      <c r="L670" s="21"/>
      <c r="M670" s="47"/>
      <c r="N670" s="46"/>
    </row>
    <row r="671" spans="1:14" s="23" customFormat="1" ht="14.25" customHeight="1">
      <c r="A671" s="115"/>
      <c r="B671" s="308" t="str">
        <f>IF(A671="","",VLOOKUP(A671,'Project Budget vs Exp'!$B$9:$G$52,2,FALSE))</f>
        <v/>
      </c>
      <c r="C671" s="117"/>
      <c r="D671" s="116"/>
      <c r="E671" s="118"/>
      <c r="F671" s="119"/>
      <c r="G671" s="120"/>
      <c r="H671" s="120"/>
      <c r="I671" s="333">
        <f t="shared" si="10"/>
        <v>0</v>
      </c>
      <c r="J671" s="331"/>
      <c r="K671" s="332">
        <f>IFERROR(SUM(C671/'Transfers of Funds'!$F$55),0)</f>
        <v>0</v>
      </c>
      <c r="L671" s="21"/>
      <c r="M671" s="47"/>
      <c r="N671" s="46"/>
    </row>
    <row r="672" spans="1:14" s="23" customFormat="1" ht="14.25" customHeight="1">
      <c r="A672" s="115"/>
      <c r="B672" s="308" t="str">
        <f>IF(A672="","",VLOOKUP(A672,'Project Budget vs Exp'!$B$9:$G$52,2,FALSE))</f>
        <v/>
      </c>
      <c r="C672" s="117"/>
      <c r="D672" s="116"/>
      <c r="E672" s="118"/>
      <c r="F672" s="119"/>
      <c r="G672" s="120"/>
      <c r="H672" s="120"/>
      <c r="I672" s="333">
        <f t="shared" si="10"/>
        <v>0</v>
      </c>
      <c r="J672" s="331"/>
      <c r="K672" s="332">
        <f>IFERROR(SUM(C672/'Transfers of Funds'!$F$55),0)</f>
        <v>0</v>
      </c>
      <c r="L672" s="21"/>
      <c r="M672" s="47"/>
      <c r="N672" s="46"/>
    </row>
    <row r="673" spans="1:14" s="23" customFormat="1" ht="14.25" customHeight="1">
      <c r="A673" s="115"/>
      <c r="B673" s="308" t="str">
        <f>IF(A673="","",VLOOKUP(A673,'Project Budget vs Exp'!$B$9:$G$52,2,FALSE))</f>
        <v/>
      </c>
      <c r="C673" s="117"/>
      <c r="D673" s="116"/>
      <c r="E673" s="118"/>
      <c r="F673" s="119"/>
      <c r="G673" s="120"/>
      <c r="H673" s="120"/>
      <c r="I673" s="333">
        <f t="shared" si="10"/>
        <v>0</v>
      </c>
      <c r="J673" s="331"/>
      <c r="K673" s="332">
        <f>IFERROR(SUM(C673/'Transfers of Funds'!$F$55),0)</f>
        <v>0</v>
      </c>
      <c r="L673" s="21"/>
      <c r="M673" s="47"/>
      <c r="N673" s="46"/>
    </row>
    <row r="674" spans="1:14" s="23" customFormat="1" ht="14.25" customHeight="1">
      <c r="A674" s="115"/>
      <c r="B674" s="308" t="str">
        <f>IF(A674="","",VLOOKUP(A674,'Project Budget vs Exp'!$B$9:$G$52,2,FALSE))</f>
        <v/>
      </c>
      <c r="C674" s="117"/>
      <c r="D674" s="116"/>
      <c r="E674" s="118"/>
      <c r="F674" s="119"/>
      <c r="G674" s="120"/>
      <c r="H674" s="120"/>
      <c r="I674" s="333">
        <f t="shared" si="10"/>
        <v>0</v>
      </c>
      <c r="J674" s="331"/>
      <c r="K674" s="332">
        <f>IFERROR(SUM(C674/'Transfers of Funds'!$F$55),0)</f>
        <v>0</v>
      </c>
      <c r="L674" s="21"/>
      <c r="M674" s="47"/>
      <c r="N674" s="46"/>
    </row>
    <row r="675" spans="1:14" s="23" customFormat="1" ht="14.25" customHeight="1">
      <c r="A675" s="115"/>
      <c r="B675" s="308" t="str">
        <f>IF(A675="","",VLOOKUP(A675,'Project Budget vs Exp'!$B$9:$G$52,2,FALSE))</f>
        <v/>
      </c>
      <c r="C675" s="117"/>
      <c r="D675" s="116"/>
      <c r="E675" s="118"/>
      <c r="F675" s="119"/>
      <c r="G675" s="120"/>
      <c r="H675" s="120"/>
      <c r="I675" s="333">
        <f t="shared" si="10"/>
        <v>0</v>
      </c>
      <c r="J675" s="331"/>
      <c r="K675" s="332">
        <f>IFERROR(SUM(C675/'Transfers of Funds'!$F$55),0)</f>
        <v>0</v>
      </c>
      <c r="L675" s="21"/>
      <c r="M675" s="47"/>
      <c r="N675" s="46"/>
    </row>
    <row r="676" spans="1:14" s="23" customFormat="1" ht="14.25" customHeight="1">
      <c r="A676" s="115"/>
      <c r="B676" s="308" t="str">
        <f>IF(A676="","",VLOOKUP(A676,'Project Budget vs Exp'!$B$9:$G$52,2,FALSE))</f>
        <v/>
      </c>
      <c r="C676" s="117"/>
      <c r="D676" s="116"/>
      <c r="E676" s="118"/>
      <c r="F676" s="119"/>
      <c r="G676" s="120"/>
      <c r="H676" s="120"/>
      <c r="I676" s="333">
        <f t="shared" si="10"/>
        <v>0</v>
      </c>
      <c r="J676" s="331"/>
      <c r="K676" s="332">
        <f>IFERROR(SUM(C676/'Transfers of Funds'!$F$55),0)</f>
        <v>0</v>
      </c>
      <c r="L676" s="21"/>
      <c r="M676" s="47"/>
      <c r="N676" s="46"/>
    </row>
    <row r="677" spans="1:14" s="23" customFormat="1" ht="14.25" customHeight="1">
      <c r="A677" s="115"/>
      <c r="B677" s="308" t="str">
        <f>IF(A677="","",VLOOKUP(A677,'Project Budget vs Exp'!$B$9:$G$52,2,FALSE))</f>
        <v/>
      </c>
      <c r="C677" s="117"/>
      <c r="D677" s="116"/>
      <c r="E677" s="118"/>
      <c r="F677" s="119"/>
      <c r="G677" s="120"/>
      <c r="H677" s="120"/>
      <c r="I677" s="333">
        <f t="shared" si="10"/>
        <v>0</v>
      </c>
      <c r="J677" s="331"/>
      <c r="K677" s="332">
        <f>IFERROR(SUM(C677/'Transfers of Funds'!$F$55),0)</f>
        <v>0</v>
      </c>
      <c r="L677" s="21"/>
      <c r="M677" s="47"/>
      <c r="N677" s="46"/>
    </row>
    <row r="678" spans="1:14" s="23" customFormat="1" ht="14.25" customHeight="1">
      <c r="A678" s="115"/>
      <c r="B678" s="308" t="str">
        <f>IF(A678="","",VLOOKUP(A678,'Project Budget vs Exp'!$B$9:$G$52,2,FALSE))</f>
        <v/>
      </c>
      <c r="C678" s="117"/>
      <c r="D678" s="116"/>
      <c r="E678" s="118"/>
      <c r="F678" s="119"/>
      <c r="G678" s="120"/>
      <c r="H678" s="120"/>
      <c r="I678" s="333">
        <f t="shared" si="10"/>
        <v>0</v>
      </c>
      <c r="J678" s="331"/>
      <c r="K678" s="332">
        <f>IFERROR(SUM(C678/'Transfers of Funds'!$F$55),0)</f>
        <v>0</v>
      </c>
      <c r="L678" s="21"/>
      <c r="M678" s="47"/>
      <c r="N678" s="46"/>
    </row>
    <row r="679" spans="1:14" s="23" customFormat="1" ht="14.25" customHeight="1">
      <c r="A679" s="115"/>
      <c r="B679" s="308" t="str">
        <f>IF(A679="","",VLOOKUP(A679,'Project Budget vs Exp'!$B$9:$G$52,2,FALSE))</f>
        <v/>
      </c>
      <c r="C679" s="117"/>
      <c r="D679" s="116"/>
      <c r="E679" s="118"/>
      <c r="F679" s="119"/>
      <c r="G679" s="120"/>
      <c r="H679" s="120"/>
      <c r="I679" s="333">
        <f t="shared" si="10"/>
        <v>0</v>
      </c>
      <c r="J679" s="331"/>
      <c r="K679" s="332">
        <f>IFERROR(SUM(C679/'Transfers of Funds'!$F$55),0)</f>
        <v>0</v>
      </c>
      <c r="L679" s="21"/>
      <c r="M679" s="47"/>
      <c r="N679" s="46"/>
    </row>
    <row r="680" spans="1:14" s="23" customFormat="1" ht="14.25" customHeight="1">
      <c r="A680" s="115"/>
      <c r="B680" s="308" t="str">
        <f>IF(A680="","",VLOOKUP(A680,'Project Budget vs Exp'!$B$9:$G$52,2,FALSE))</f>
        <v/>
      </c>
      <c r="C680" s="117"/>
      <c r="D680" s="116"/>
      <c r="E680" s="118"/>
      <c r="F680" s="119"/>
      <c r="G680" s="120"/>
      <c r="H680" s="120"/>
      <c r="I680" s="333">
        <f t="shared" si="10"/>
        <v>0</v>
      </c>
      <c r="J680" s="331"/>
      <c r="K680" s="332">
        <f>IFERROR(SUM(C680/'Transfers of Funds'!$F$55),0)</f>
        <v>0</v>
      </c>
      <c r="L680" s="21"/>
      <c r="M680" s="47"/>
      <c r="N680" s="46"/>
    </row>
    <row r="681" spans="1:14" s="23" customFormat="1" ht="14.25" customHeight="1">
      <c r="A681" s="115"/>
      <c r="B681" s="308" t="str">
        <f>IF(A681="","",VLOOKUP(A681,'Project Budget vs Exp'!$B$9:$G$52,2,FALSE))</f>
        <v/>
      </c>
      <c r="C681" s="117"/>
      <c r="D681" s="116"/>
      <c r="E681" s="118"/>
      <c r="F681" s="119"/>
      <c r="G681" s="120"/>
      <c r="H681" s="120"/>
      <c r="I681" s="333">
        <f t="shared" si="10"/>
        <v>0</v>
      </c>
      <c r="J681" s="331"/>
      <c r="K681" s="332">
        <f>IFERROR(SUM(C681/'Transfers of Funds'!$F$55),0)</f>
        <v>0</v>
      </c>
      <c r="L681" s="21"/>
      <c r="M681" s="47"/>
      <c r="N681" s="46"/>
    </row>
    <row r="682" spans="1:14" s="23" customFormat="1" ht="14.25" customHeight="1">
      <c r="A682" s="115"/>
      <c r="B682" s="308" t="str">
        <f>IF(A682="","",VLOOKUP(A682,'Project Budget vs Exp'!$B$9:$G$52,2,FALSE))</f>
        <v/>
      </c>
      <c r="C682" s="117"/>
      <c r="D682" s="116"/>
      <c r="E682" s="118"/>
      <c r="F682" s="119"/>
      <c r="G682" s="120"/>
      <c r="H682" s="120"/>
      <c r="I682" s="333">
        <f t="shared" si="10"/>
        <v>0</v>
      </c>
      <c r="J682" s="331"/>
      <c r="K682" s="332">
        <f>IFERROR(SUM(C682/'Transfers of Funds'!$F$55),0)</f>
        <v>0</v>
      </c>
      <c r="L682" s="21"/>
      <c r="M682" s="47"/>
      <c r="N682" s="46"/>
    </row>
    <row r="683" spans="1:14" s="23" customFormat="1" ht="14.25" customHeight="1">
      <c r="A683" s="115"/>
      <c r="B683" s="308" t="str">
        <f>IF(A683="","",VLOOKUP(A683,'Project Budget vs Exp'!$B$9:$G$52,2,FALSE))</f>
        <v/>
      </c>
      <c r="C683" s="117"/>
      <c r="D683" s="116"/>
      <c r="E683" s="118"/>
      <c r="F683" s="119"/>
      <c r="G683" s="120"/>
      <c r="H683" s="120"/>
      <c r="I683" s="333">
        <f t="shared" si="10"/>
        <v>0</v>
      </c>
      <c r="J683" s="331"/>
      <c r="K683" s="332">
        <f>IFERROR(SUM(C683/'Transfers of Funds'!$F$55),0)</f>
        <v>0</v>
      </c>
      <c r="L683" s="21"/>
      <c r="M683" s="47"/>
      <c r="N683" s="46"/>
    </row>
    <row r="684" spans="1:14" s="23" customFormat="1" ht="14.25" customHeight="1">
      <c r="A684" s="115"/>
      <c r="B684" s="308" t="str">
        <f>IF(A684="","",VLOOKUP(A684,'Project Budget vs Exp'!$B$9:$G$52,2,FALSE))</f>
        <v/>
      </c>
      <c r="C684" s="117"/>
      <c r="D684" s="116"/>
      <c r="E684" s="118"/>
      <c r="F684" s="119"/>
      <c r="G684" s="120"/>
      <c r="H684" s="120"/>
      <c r="I684" s="333">
        <f t="shared" si="10"/>
        <v>0</v>
      </c>
      <c r="J684" s="331"/>
      <c r="K684" s="332">
        <f>IFERROR(SUM(C684/'Transfers of Funds'!$F$55),0)</f>
        <v>0</v>
      </c>
      <c r="L684" s="21"/>
      <c r="M684" s="47"/>
      <c r="N684" s="46"/>
    </row>
    <row r="685" spans="1:14" s="23" customFormat="1" ht="14.25" customHeight="1">
      <c r="A685" s="115"/>
      <c r="B685" s="308" t="str">
        <f>IF(A685="","",VLOOKUP(A685,'Project Budget vs Exp'!$B$9:$G$52,2,FALSE))</f>
        <v/>
      </c>
      <c r="C685" s="117"/>
      <c r="D685" s="116"/>
      <c r="E685" s="118"/>
      <c r="F685" s="119"/>
      <c r="G685" s="120"/>
      <c r="H685" s="120"/>
      <c r="I685" s="333">
        <f t="shared" si="10"/>
        <v>0</v>
      </c>
      <c r="J685" s="331"/>
      <c r="K685" s="332">
        <f>IFERROR(SUM(C685/'Transfers of Funds'!$F$55),0)</f>
        <v>0</v>
      </c>
      <c r="L685" s="21"/>
      <c r="M685" s="47"/>
      <c r="N685" s="46"/>
    </row>
    <row r="686" spans="1:14" s="23" customFormat="1" ht="14.25" customHeight="1">
      <c r="A686" s="115"/>
      <c r="B686" s="308" t="str">
        <f>IF(A686="","",VLOOKUP(A686,'Project Budget vs Exp'!$B$9:$G$52,2,FALSE))</f>
        <v/>
      </c>
      <c r="C686" s="117"/>
      <c r="D686" s="116"/>
      <c r="E686" s="118"/>
      <c r="F686" s="119"/>
      <c r="G686" s="120"/>
      <c r="H686" s="120"/>
      <c r="I686" s="333">
        <f t="shared" si="10"/>
        <v>0</v>
      </c>
      <c r="J686" s="331"/>
      <c r="K686" s="332">
        <f>IFERROR(SUM(C686/'Transfers of Funds'!$F$55),0)</f>
        <v>0</v>
      </c>
      <c r="L686" s="21"/>
      <c r="M686" s="47"/>
      <c r="N686" s="46"/>
    </row>
    <row r="687" spans="1:14" s="23" customFormat="1" ht="14.25" customHeight="1">
      <c r="A687" s="115"/>
      <c r="B687" s="308" t="str">
        <f>IF(A687="","",VLOOKUP(A687,'Project Budget vs Exp'!$B$9:$G$52,2,FALSE))</f>
        <v/>
      </c>
      <c r="C687" s="117"/>
      <c r="D687" s="116"/>
      <c r="E687" s="118"/>
      <c r="F687" s="119"/>
      <c r="G687" s="120"/>
      <c r="H687" s="120"/>
      <c r="I687" s="333">
        <f t="shared" si="10"/>
        <v>0</v>
      </c>
      <c r="J687" s="331"/>
      <c r="K687" s="332">
        <f>IFERROR(SUM(C687/'Transfers of Funds'!$F$55),0)</f>
        <v>0</v>
      </c>
      <c r="L687" s="21"/>
      <c r="M687" s="47"/>
      <c r="N687" s="46"/>
    </row>
    <row r="688" spans="1:14" s="23" customFormat="1" ht="14.25" customHeight="1">
      <c r="A688" s="115"/>
      <c r="B688" s="308" t="str">
        <f>IF(A688="","",VLOOKUP(A688,'Project Budget vs Exp'!$B$9:$G$52,2,FALSE))</f>
        <v/>
      </c>
      <c r="C688" s="117"/>
      <c r="D688" s="116"/>
      <c r="E688" s="118"/>
      <c r="F688" s="119"/>
      <c r="G688" s="120"/>
      <c r="H688" s="120"/>
      <c r="I688" s="333">
        <f t="shared" si="10"/>
        <v>0</v>
      </c>
      <c r="J688" s="331"/>
      <c r="K688" s="332">
        <f>IFERROR(SUM(C688/'Transfers of Funds'!$F$55),0)</f>
        <v>0</v>
      </c>
      <c r="L688" s="21"/>
      <c r="M688" s="47"/>
      <c r="N688" s="46"/>
    </row>
    <row r="689" spans="1:14" s="23" customFormat="1" ht="14.25" customHeight="1">
      <c r="A689" s="115"/>
      <c r="B689" s="308" t="str">
        <f>IF(A689="","",VLOOKUP(A689,'Project Budget vs Exp'!$B$9:$G$52,2,FALSE))</f>
        <v/>
      </c>
      <c r="C689" s="117"/>
      <c r="D689" s="116"/>
      <c r="E689" s="118"/>
      <c r="F689" s="119"/>
      <c r="G689" s="120"/>
      <c r="H689" s="120"/>
      <c r="I689" s="333">
        <f t="shared" si="10"/>
        <v>0</v>
      </c>
      <c r="J689" s="331"/>
      <c r="K689" s="332">
        <f>IFERROR(SUM(C689/'Transfers of Funds'!$F$55),0)</f>
        <v>0</v>
      </c>
      <c r="L689" s="21"/>
      <c r="M689" s="47"/>
      <c r="N689" s="46"/>
    </row>
    <row r="690" spans="1:14" s="23" customFormat="1" ht="14.25" customHeight="1">
      <c r="A690" s="115"/>
      <c r="B690" s="308" t="str">
        <f>IF(A690="","",VLOOKUP(A690,'Project Budget vs Exp'!$B$9:$G$52,2,FALSE))</f>
        <v/>
      </c>
      <c r="C690" s="117"/>
      <c r="D690" s="116"/>
      <c r="E690" s="118"/>
      <c r="F690" s="119"/>
      <c r="G690" s="120"/>
      <c r="H690" s="120"/>
      <c r="I690" s="333">
        <f t="shared" si="10"/>
        <v>0</v>
      </c>
      <c r="J690" s="331"/>
      <c r="K690" s="332">
        <f>IFERROR(SUM(C690/'Transfers of Funds'!$F$55),0)</f>
        <v>0</v>
      </c>
      <c r="L690" s="21"/>
      <c r="M690" s="47"/>
      <c r="N690" s="46"/>
    </row>
    <row r="691" spans="1:14" s="23" customFormat="1" ht="14.25" customHeight="1">
      <c r="A691" s="115"/>
      <c r="B691" s="308" t="str">
        <f>IF(A691="","",VLOOKUP(A691,'Project Budget vs Exp'!$B$9:$G$52,2,FALSE))</f>
        <v/>
      </c>
      <c r="C691" s="117"/>
      <c r="D691" s="116"/>
      <c r="E691" s="118"/>
      <c r="F691" s="119"/>
      <c r="G691" s="120"/>
      <c r="H691" s="120"/>
      <c r="I691" s="333">
        <f t="shared" si="10"/>
        <v>0</v>
      </c>
      <c r="J691" s="331"/>
      <c r="K691" s="332">
        <f>IFERROR(SUM(C691/'Transfers of Funds'!$F$55),0)</f>
        <v>0</v>
      </c>
      <c r="L691" s="21"/>
      <c r="M691" s="47"/>
      <c r="N691" s="46"/>
    </row>
    <row r="692" spans="1:14" s="23" customFormat="1" ht="14.25" customHeight="1">
      <c r="A692" s="115"/>
      <c r="B692" s="308" t="str">
        <f>IF(A692="","",VLOOKUP(A692,'Project Budget vs Exp'!$B$9:$G$52,2,FALSE))</f>
        <v/>
      </c>
      <c r="C692" s="117"/>
      <c r="D692" s="116"/>
      <c r="E692" s="118"/>
      <c r="F692" s="119"/>
      <c r="G692" s="120"/>
      <c r="H692" s="120"/>
      <c r="I692" s="333">
        <f t="shared" si="10"/>
        <v>0</v>
      </c>
      <c r="J692" s="331"/>
      <c r="K692" s="332">
        <f>IFERROR(SUM(C692/'Transfers of Funds'!$F$55),0)</f>
        <v>0</v>
      </c>
      <c r="L692" s="21"/>
      <c r="M692" s="47"/>
      <c r="N692" s="46"/>
    </row>
    <row r="693" spans="1:14" s="23" customFormat="1" ht="14.25" customHeight="1">
      <c r="A693" s="115"/>
      <c r="B693" s="308" t="str">
        <f>IF(A693="","",VLOOKUP(A693,'Project Budget vs Exp'!$B$9:$G$52,2,FALSE))</f>
        <v/>
      </c>
      <c r="C693" s="117"/>
      <c r="D693" s="116"/>
      <c r="E693" s="118"/>
      <c r="F693" s="119"/>
      <c r="G693" s="120"/>
      <c r="H693" s="120"/>
      <c r="I693" s="333">
        <f t="shared" si="10"/>
        <v>0</v>
      </c>
      <c r="J693" s="331"/>
      <c r="K693" s="332">
        <f>IFERROR(SUM(C693/'Transfers of Funds'!$F$55),0)</f>
        <v>0</v>
      </c>
      <c r="L693" s="21"/>
      <c r="M693" s="47"/>
      <c r="N693" s="46"/>
    </row>
    <row r="694" spans="1:14" s="23" customFormat="1" ht="14.25" customHeight="1">
      <c r="A694" s="115"/>
      <c r="B694" s="308" t="str">
        <f>IF(A694="","",VLOOKUP(A694,'Project Budget vs Exp'!$B$9:$G$52,2,FALSE))</f>
        <v/>
      </c>
      <c r="C694" s="117"/>
      <c r="D694" s="116"/>
      <c r="E694" s="118"/>
      <c r="F694" s="119"/>
      <c r="G694" s="120"/>
      <c r="H694" s="120"/>
      <c r="I694" s="333">
        <f t="shared" si="10"/>
        <v>0</v>
      </c>
      <c r="J694" s="331"/>
      <c r="K694" s="332">
        <f>IFERROR(SUM(C694/'Transfers of Funds'!$F$55),0)</f>
        <v>0</v>
      </c>
      <c r="L694" s="21"/>
      <c r="M694" s="47"/>
      <c r="N694" s="46"/>
    </row>
    <row r="695" spans="1:14" s="23" customFormat="1" ht="14.25" customHeight="1">
      <c r="A695" s="115"/>
      <c r="B695" s="308" t="str">
        <f>IF(A695="","",VLOOKUP(A695,'Project Budget vs Exp'!$B$9:$G$52,2,FALSE))</f>
        <v/>
      </c>
      <c r="C695" s="117"/>
      <c r="D695" s="116"/>
      <c r="E695" s="118"/>
      <c r="F695" s="119"/>
      <c r="G695" s="120"/>
      <c r="H695" s="120"/>
      <c r="I695" s="333">
        <f t="shared" si="10"/>
        <v>0</v>
      </c>
      <c r="J695" s="331"/>
      <c r="K695" s="332">
        <f>IFERROR(SUM(C695/'Transfers of Funds'!$F$55),0)</f>
        <v>0</v>
      </c>
      <c r="L695" s="21"/>
      <c r="M695" s="47"/>
      <c r="N695" s="46"/>
    </row>
    <row r="696" spans="1:14" s="23" customFormat="1" ht="14.25" customHeight="1">
      <c r="A696" s="115"/>
      <c r="B696" s="308" t="str">
        <f>IF(A696="","",VLOOKUP(A696,'Project Budget vs Exp'!$B$9:$G$52,2,FALSE))</f>
        <v/>
      </c>
      <c r="C696" s="117"/>
      <c r="D696" s="116"/>
      <c r="E696" s="118"/>
      <c r="F696" s="119"/>
      <c r="G696" s="120"/>
      <c r="H696" s="120"/>
      <c r="I696" s="333">
        <f t="shared" si="10"/>
        <v>0</v>
      </c>
      <c r="J696" s="331"/>
      <c r="K696" s="332">
        <f>IFERROR(SUM(C696/'Transfers of Funds'!$F$55),0)</f>
        <v>0</v>
      </c>
      <c r="L696" s="21"/>
      <c r="M696" s="47"/>
      <c r="N696" s="46"/>
    </row>
    <row r="697" spans="1:14" s="23" customFormat="1" ht="14.25" customHeight="1">
      <c r="A697" s="115"/>
      <c r="B697" s="308" t="str">
        <f>IF(A697="","",VLOOKUP(A697,'Project Budget vs Exp'!$B$9:$G$52,2,FALSE))</f>
        <v/>
      </c>
      <c r="C697" s="117"/>
      <c r="D697" s="116"/>
      <c r="E697" s="118"/>
      <c r="F697" s="119"/>
      <c r="G697" s="120"/>
      <c r="H697" s="120"/>
      <c r="I697" s="333">
        <f t="shared" si="10"/>
        <v>0</v>
      </c>
      <c r="J697" s="331"/>
      <c r="K697" s="332">
        <f>IFERROR(SUM(C697/'Transfers of Funds'!$F$55),0)</f>
        <v>0</v>
      </c>
      <c r="L697" s="21"/>
      <c r="M697" s="47"/>
      <c r="N697" s="46"/>
    </row>
    <row r="698" spans="1:14" s="23" customFormat="1" ht="14.25" customHeight="1">
      <c r="A698" s="115"/>
      <c r="B698" s="308" t="str">
        <f>IF(A698="","",VLOOKUP(A698,'Project Budget vs Exp'!$B$9:$G$52,2,FALSE))</f>
        <v/>
      </c>
      <c r="C698" s="117"/>
      <c r="D698" s="116"/>
      <c r="E698" s="118"/>
      <c r="F698" s="119"/>
      <c r="G698" s="120"/>
      <c r="H698" s="120"/>
      <c r="I698" s="333">
        <f t="shared" si="10"/>
        <v>0</v>
      </c>
      <c r="J698" s="331"/>
      <c r="K698" s="332">
        <f>IFERROR(SUM(C698/'Transfers of Funds'!$F$55),0)</f>
        <v>0</v>
      </c>
      <c r="L698" s="21"/>
      <c r="M698" s="47"/>
      <c r="N698" s="46"/>
    </row>
    <row r="699" spans="1:14" s="23" customFormat="1" ht="14.25" customHeight="1">
      <c r="A699" s="115"/>
      <c r="B699" s="308" t="str">
        <f>IF(A699="","",VLOOKUP(A699,'Project Budget vs Exp'!$B$9:$G$52,2,FALSE))</f>
        <v/>
      </c>
      <c r="C699" s="117"/>
      <c r="D699" s="116"/>
      <c r="E699" s="118"/>
      <c r="F699" s="119"/>
      <c r="G699" s="120"/>
      <c r="H699" s="120"/>
      <c r="I699" s="333">
        <f t="shared" si="10"/>
        <v>0</v>
      </c>
      <c r="J699" s="331"/>
      <c r="K699" s="332">
        <f>IFERROR(SUM(C699/'Transfers of Funds'!$F$55),0)</f>
        <v>0</v>
      </c>
      <c r="L699" s="21"/>
      <c r="M699" s="47"/>
      <c r="N699" s="46"/>
    </row>
    <row r="700" spans="1:14" s="23" customFormat="1" ht="14.25" customHeight="1">
      <c r="A700" s="115"/>
      <c r="B700" s="308" t="str">
        <f>IF(A700="","",VLOOKUP(A700,'Project Budget vs Exp'!$B$9:$G$52,2,FALSE))</f>
        <v/>
      </c>
      <c r="C700" s="117"/>
      <c r="D700" s="116"/>
      <c r="E700" s="118"/>
      <c r="F700" s="119"/>
      <c r="G700" s="120"/>
      <c r="H700" s="120"/>
      <c r="I700" s="333">
        <f t="shared" si="10"/>
        <v>0</v>
      </c>
      <c r="J700" s="331"/>
      <c r="K700" s="332">
        <f>IFERROR(SUM(C700/'Transfers of Funds'!$F$55),0)</f>
        <v>0</v>
      </c>
      <c r="L700" s="21"/>
      <c r="M700" s="47"/>
      <c r="N700" s="46"/>
    </row>
    <row r="701" spans="1:14" s="23" customFormat="1" ht="14.25" customHeight="1">
      <c r="A701" s="115"/>
      <c r="B701" s="308" t="str">
        <f>IF(A701="","",VLOOKUP(A701,'Project Budget vs Exp'!$B$9:$G$52,2,FALSE))</f>
        <v/>
      </c>
      <c r="C701" s="117"/>
      <c r="D701" s="116"/>
      <c r="E701" s="118"/>
      <c r="F701" s="119"/>
      <c r="G701" s="120"/>
      <c r="H701" s="120"/>
      <c r="I701" s="333">
        <f t="shared" si="10"/>
        <v>0</v>
      </c>
      <c r="J701" s="331"/>
      <c r="K701" s="332">
        <f>IFERROR(SUM(C701/'Transfers of Funds'!$F$55),0)</f>
        <v>0</v>
      </c>
      <c r="L701" s="21"/>
      <c r="M701" s="47"/>
      <c r="N701" s="46"/>
    </row>
    <row r="702" spans="1:14" s="23" customFormat="1" ht="14.25" customHeight="1">
      <c r="A702" s="115"/>
      <c r="B702" s="308" t="str">
        <f>IF(A702="","",VLOOKUP(A702,'Project Budget vs Exp'!$B$9:$G$52,2,FALSE))</f>
        <v/>
      </c>
      <c r="C702" s="117"/>
      <c r="D702" s="116"/>
      <c r="E702" s="118"/>
      <c r="F702" s="119"/>
      <c r="G702" s="120"/>
      <c r="H702" s="120"/>
      <c r="I702" s="333">
        <f t="shared" si="10"/>
        <v>0</v>
      </c>
      <c r="J702" s="331"/>
      <c r="K702" s="332">
        <f>IFERROR(SUM(C702/'Transfers of Funds'!$F$55),0)</f>
        <v>0</v>
      </c>
      <c r="L702" s="21"/>
      <c r="M702" s="47"/>
      <c r="N702" s="46"/>
    </row>
    <row r="703" spans="1:14" s="23" customFormat="1" ht="14.25" customHeight="1">
      <c r="A703" s="115"/>
      <c r="B703" s="308" t="str">
        <f>IF(A703="","",VLOOKUP(A703,'Project Budget vs Exp'!$B$9:$G$52,2,FALSE))</f>
        <v/>
      </c>
      <c r="C703" s="117"/>
      <c r="D703" s="116"/>
      <c r="E703" s="118"/>
      <c r="F703" s="119"/>
      <c r="G703" s="120"/>
      <c r="H703" s="120"/>
      <c r="I703" s="333">
        <f t="shared" si="10"/>
        <v>0</v>
      </c>
      <c r="J703" s="331"/>
      <c r="K703" s="332">
        <f>IFERROR(SUM(C703/'Transfers of Funds'!$F$55),0)</f>
        <v>0</v>
      </c>
      <c r="L703" s="21"/>
      <c r="M703" s="47"/>
      <c r="N703" s="46"/>
    </row>
    <row r="704" spans="1:14" s="23" customFormat="1" ht="14.25" customHeight="1">
      <c r="A704" s="115"/>
      <c r="B704" s="308" t="str">
        <f>IF(A704="","",VLOOKUP(A704,'Project Budget vs Exp'!$B$9:$G$52,2,FALSE))</f>
        <v/>
      </c>
      <c r="C704" s="117"/>
      <c r="D704" s="116"/>
      <c r="E704" s="118"/>
      <c r="F704" s="119"/>
      <c r="G704" s="120"/>
      <c r="H704" s="120"/>
      <c r="I704" s="333">
        <f t="shared" si="10"/>
        <v>0</v>
      </c>
      <c r="J704" s="331"/>
      <c r="K704" s="332">
        <f>IFERROR(SUM(C704/'Transfers of Funds'!$F$55),0)</f>
        <v>0</v>
      </c>
      <c r="L704" s="21"/>
      <c r="M704" s="47"/>
      <c r="N704" s="46"/>
    </row>
    <row r="705" spans="1:14" s="23" customFormat="1" ht="14.25" customHeight="1">
      <c r="A705" s="115"/>
      <c r="B705" s="308" t="str">
        <f>IF(A705="","",VLOOKUP(A705,'Project Budget vs Exp'!$B$9:$G$52,2,FALSE))</f>
        <v/>
      </c>
      <c r="C705" s="117"/>
      <c r="D705" s="116"/>
      <c r="E705" s="118"/>
      <c r="F705" s="119"/>
      <c r="G705" s="120"/>
      <c r="H705" s="120"/>
      <c r="I705" s="333">
        <f t="shared" si="10"/>
        <v>0</v>
      </c>
      <c r="J705" s="331"/>
      <c r="K705" s="332">
        <f>IFERROR(SUM(C705/'Transfers of Funds'!$F$55),0)</f>
        <v>0</v>
      </c>
      <c r="L705" s="21"/>
      <c r="M705" s="47"/>
      <c r="N705" s="46"/>
    </row>
    <row r="706" spans="1:14" s="23" customFormat="1" ht="14.25" customHeight="1">
      <c r="A706" s="115"/>
      <c r="B706" s="308" t="str">
        <f>IF(A706="","",VLOOKUP(A706,'Project Budget vs Exp'!$B$9:$G$52,2,FALSE))</f>
        <v/>
      </c>
      <c r="C706" s="117"/>
      <c r="D706" s="116"/>
      <c r="E706" s="118"/>
      <c r="F706" s="119"/>
      <c r="G706" s="120"/>
      <c r="H706" s="120"/>
      <c r="I706" s="333">
        <f t="shared" si="10"/>
        <v>0</v>
      </c>
      <c r="J706" s="331"/>
      <c r="K706" s="332">
        <f>IFERROR(SUM(C706/'Transfers of Funds'!$F$55),0)</f>
        <v>0</v>
      </c>
      <c r="L706" s="21"/>
      <c r="M706" s="47"/>
      <c r="N706" s="46"/>
    </row>
    <row r="707" spans="1:14" s="23" customFormat="1" ht="14.25" customHeight="1">
      <c r="A707" s="115"/>
      <c r="B707" s="308" t="str">
        <f>IF(A707="","",VLOOKUP(A707,'Project Budget vs Exp'!$B$9:$G$52,2,FALSE))</f>
        <v/>
      </c>
      <c r="C707" s="117"/>
      <c r="D707" s="116"/>
      <c r="E707" s="118"/>
      <c r="F707" s="119"/>
      <c r="G707" s="120"/>
      <c r="H707" s="120"/>
      <c r="I707" s="333">
        <f t="shared" si="10"/>
        <v>0</v>
      </c>
      <c r="J707" s="331"/>
      <c r="K707" s="332">
        <f>IFERROR(SUM(C707/'Transfers of Funds'!$F$55),0)</f>
        <v>0</v>
      </c>
      <c r="L707" s="21"/>
      <c r="M707" s="47"/>
      <c r="N707" s="46"/>
    </row>
    <row r="708" spans="1:14" s="23" customFormat="1" ht="14.25" customHeight="1">
      <c r="A708" s="115"/>
      <c r="B708" s="308" t="str">
        <f>IF(A708="","",VLOOKUP(A708,'Project Budget vs Exp'!$B$9:$G$52,2,FALSE))</f>
        <v/>
      </c>
      <c r="C708" s="117"/>
      <c r="D708" s="116"/>
      <c r="E708" s="118"/>
      <c r="F708" s="119"/>
      <c r="G708" s="120"/>
      <c r="H708" s="120"/>
      <c r="I708" s="333">
        <f t="shared" si="10"/>
        <v>0</v>
      </c>
      <c r="J708" s="331"/>
      <c r="K708" s="332">
        <f>IFERROR(SUM(C708/'Transfers of Funds'!$F$55),0)</f>
        <v>0</v>
      </c>
      <c r="L708" s="21"/>
      <c r="M708" s="47"/>
      <c r="N708" s="46"/>
    </row>
    <row r="709" spans="1:14" s="23" customFormat="1" ht="14.25" customHeight="1">
      <c r="A709" s="115"/>
      <c r="B709" s="308" t="str">
        <f>IF(A709="","",VLOOKUP(A709,'Project Budget vs Exp'!$B$9:$G$52,2,FALSE))</f>
        <v/>
      </c>
      <c r="C709" s="117"/>
      <c r="D709" s="116"/>
      <c r="E709" s="118"/>
      <c r="F709" s="119"/>
      <c r="G709" s="120"/>
      <c r="H709" s="120"/>
      <c r="I709" s="333">
        <f t="shared" si="10"/>
        <v>0</v>
      </c>
      <c r="J709" s="331"/>
      <c r="K709" s="332">
        <f>IFERROR(SUM(C709/'Transfers of Funds'!$F$55),0)</f>
        <v>0</v>
      </c>
      <c r="L709" s="21"/>
      <c r="M709" s="47"/>
      <c r="N709" s="46"/>
    </row>
    <row r="710" spans="1:14" s="23" customFormat="1" ht="14.25" customHeight="1">
      <c r="A710" s="115"/>
      <c r="B710" s="308" t="str">
        <f>IF(A710="","",VLOOKUP(A710,'Project Budget vs Exp'!$B$9:$G$52,2,FALSE))</f>
        <v/>
      </c>
      <c r="C710" s="117"/>
      <c r="D710" s="116"/>
      <c r="E710" s="118"/>
      <c r="F710" s="119"/>
      <c r="G710" s="120"/>
      <c r="H710" s="120"/>
      <c r="I710" s="333">
        <f t="shared" si="10"/>
        <v>0</v>
      </c>
      <c r="J710" s="331"/>
      <c r="K710" s="332">
        <f>IFERROR(SUM(C710/'Transfers of Funds'!$F$55),0)</f>
        <v>0</v>
      </c>
      <c r="L710" s="21"/>
      <c r="M710" s="47"/>
      <c r="N710" s="46"/>
    </row>
    <row r="711" spans="1:14" s="23" customFormat="1" ht="14.25" customHeight="1">
      <c r="A711" s="115"/>
      <c r="B711" s="308" t="str">
        <f>IF(A711="","",VLOOKUP(A711,'Project Budget vs Exp'!$B$9:$G$52,2,FALSE))</f>
        <v/>
      </c>
      <c r="C711" s="117"/>
      <c r="D711" s="116"/>
      <c r="E711" s="118"/>
      <c r="F711" s="119"/>
      <c r="G711" s="120"/>
      <c r="H711" s="120"/>
      <c r="I711" s="333">
        <f t="shared" si="10"/>
        <v>0</v>
      </c>
      <c r="J711" s="331"/>
      <c r="K711" s="332">
        <f>IFERROR(SUM(C711/'Transfers of Funds'!$F$55),0)</f>
        <v>0</v>
      </c>
      <c r="L711" s="21"/>
      <c r="M711" s="47"/>
      <c r="N711" s="46"/>
    </row>
    <row r="712" spans="1:14" s="23" customFormat="1" ht="14.25" customHeight="1">
      <c r="A712" s="115"/>
      <c r="B712" s="308" t="str">
        <f>IF(A712="","",VLOOKUP(A712,'Project Budget vs Exp'!$B$9:$G$52,2,FALSE))</f>
        <v/>
      </c>
      <c r="C712" s="117"/>
      <c r="D712" s="116"/>
      <c r="E712" s="118"/>
      <c r="F712" s="119"/>
      <c r="G712" s="120"/>
      <c r="H712" s="120"/>
      <c r="I712" s="333">
        <f t="shared" si="10"/>
        <v>0</v>
      </c>
      <c r="J712" s="331"/>
      <c r="K712" s="332">
        <f>IFERROR(SUM(C712/'Transfers of Funds'!$F$55),0)</f>
        <v>0</v>
      </c>
      <c r="L712" s="21"/>
      <c r="M712" s="47"/>
      <c r="N712" s="46"/>
    </row>
    <row r="713" spans="1:14" s="23" customFormat="1" ht="14.25" customHeight="1">
      <c r="A713" s="115"/>
      <c r="B713" s="308" t="str">
        <f>IF(A713="","",VLOOKUP(A713,'Project Budget vs Exp'!$B$9:$G$52,2,FALSE))</f>
        <v/>
      </c>
      <c r="C713" s="117"/>
      <c r="D713" s="116"/>
      <c r="E713" s="118"/>
      <c r="F713" s="119"/>
      <c r="G713" s="120"/>
      <c r="H713" s="120"/>
      <c r="I713" s="333">
        <f t="shared" si="10"/>
        <v>0</v>
      </c>
      <c r="J713" s="331"/>
      <c r="K713" s="332">
        <f>IFERROR(SUM(C713/'Transfers of Funds'!$F$55),0)</f>
        <v>0</v>
      </c>
      <c r="L713" s="21"/>
      <c r="M713" s="47"/>
      <c r="N713" s="46"/>
    </row>
    <row r="714" spans="1:14" s="23" customFormat="1" ht="14.25" customHeight="1">
      <c r="A714" s="115"/>
      <c r="B714" s="308" t="str">
        <f>IF(A714="","",VLOOKUP(A714,'Project Budget vs Exp'!$B$9:$G$52,2,FALSE))</f>
        <v/>
      </c>
      <c r="C714" s="117"/>
      <c r="D714" s="116"/>
      <c r="E714" s="118"/>
      <c r="F714" s="119"/>
      <c r="G714" s="120"/>
      <c r="H714" s="120"/>
      <c r="I714" s="333">
        <f t="shared" si="10"/>
        <v>0</v>
      </c>
      <c r="J714" s="331"/>
      <c r="K714" s="332">
        <f>IFERROR(SUM(C714/'Transfers of Funds'!$F$55),0)</f>
        <v>0</v>
      </c>
      <c r="L714" s="21"/>
      <c r="M714" s="47"/>
      <c r="N714" s="46"/>
    </row>
    <row r="715" spans="1:14" s="23" customFormat="1" ht="14.25" customHeight="1">
      <c r="A715" s="115"/>
      <c r="B715" s="308" t="str">
        <f>IF(A715="","",VLOOKUP(A715,'Project Budget vs Exp'!$B$9:$G$52,2,FALSE))</f>
        <v/>
      </c>
      <c r="C715" s="117"/>
      <c r="D715" s="116"/>
      <c r="E715" s="118"/>
      <c r="F715" s="119"/>
      <c r="G715" s="120"/>
      <c r="H715" s="120"/>
      <c r="I715" s="333">
        <f t="shared" si="10"/>
        <v>0</v>
      </c>
      <c r="J715" s="331"/>
      <c r="K715" s="332">
        <f>IFERROR(SUM(C715/'Transfers of Funds'!$F$55),0)</f>
        <v>0</v>
      </c>
      <c r="L715" s="21"/>
      <c r="M715" s="47"/>
      <c r="N715" s="46"/>
    </row>
    <row r="716" spans="1:14" s="23" customFormat="1" ht="14.25" customHeight="1">
      <c r="A716" s="115"/>
      <c r="B716" s="308" t="str">
        <f>IF(A716="","",VLOOKUP(A716,'Project Budget vs Exp'!$B$9:$G$52,2,FALSE))</f>
        <v/>
      </c>
      <c r="C716" s="117"/>
      <c r="D716" s="116"/>
      <c r="E716" s="118"/>
      <c r="F716" s="119"/>
      <c r="G716" s="120"/>
      <c r="H716" s="120"/>
      <c r="I716" s="333">
        <f t="shared" ref="I716:I779" si="11">IF(OR(F$4="EUR",F$4="USD",F$4="GBP",F$4="CAD",F$4="NZD",F$4="AUD"),K716,C716)</f>
        <v>0</v>
      </c>
      <c r="J716" s="331"/>
      <c r="K716" s="332">
        <f>IFERROR(SUM(C716/'Transfers of Funds'!$F$55),0)</f>
        <v>0</v>
      </c>
      <c r="L716" s="21"/>
      <c r="M716" s="47"/>
      <c r="N716" s="46"/>
    </row>
    <row r="717" spans="1:14" s="23" customFormat="1" ht="14.25" customHeight="1">
      <c r="A717" s="115"/>
      <c r="B717" s="308" t="str">
        <f>IF(A717="","",VLOOKUP(A717,'Project Budget vs Exp'!$B$9:$G$52,2,FALSE))</f>
        <v/>
      </c>
      <c r="C717" s="117"/>
      <c r="D717" s="116"/>
      <c r="E717" s="118"/>
      <c r="F717" s="119"/>
      <c r="G717" s="120"/>
      <c r="H717" s="120"/>
      <c r="I717" s="333">
        <f t="shared" si="11"/>
        <v>0</v>
      </c>
      <c r="J717" s="331"/>
      <c r="K717" s="332">
        <f>IFERROR(SUM(C717/'Transfers of Funds'!$F$55),0)</f>
        <v>0</v>
      </c>
      <c r="L717" s="21"/>
      <c r="M717" s="47"/>
      <c r="N717" s="46"/>
    </row>
    <row r="718" spans="1:14" s="23" customFormat="1" ht="14.25" customHeight="1">
      <c r="A718" s="115"/>
      <c r="B718" s="308" t="str">
        <f>IF(A718="","",VLOOKUP(A718,'Project Budget vs Exp'!$B$9:$G$52,2,FALSE))</f>
        <v/>
      </c>
      <c r="C718" s="117"/>
      <c r="D718" s="116"/>
      <c r="E718" s="118"/>
      <c r="F718" s="119"/>
      <c r="G718" s="120"/>
      <c r="H718" s="120"/>
      <c r="I718" s="333">
        <f t="shared" si="11"/>
        <v>0</v>
      </c>
      <c r="J718" s="331"/>
      <c r="K718" s="332">
        <f>IFERROR(SUM(C718/'Transfers of Funds'!$F$55),0)</f>
        <v>0</v>
      </c>
      <c r="L718" s="21"/>
      <c r="M718" s="47"/>
      <c r="N718" s="46"/>
    </row>
    <row r="719" spans="1:14" s="23" customFormat="1" ht="14.25" customHeight="1">
      <c r="A719" s="115"/>
      <c r="B719" s="308" t="str">
        <f>IF(A719="","",VLOOKUP(A719,'Project Budget vs Exp'!$B$9:$G$52,2,FALSE))</f>
        <v/>
      </c>
      <c r="C719" s="117"/>
      <c r="D719" s="116"/>
      <c r="E719" s="118"/>
      <c r="F719" s="119"/>
      <c r="G719" s="120"/>
      <c r="H719" s="120"/>
      <c r="I719" s="333">
        <f t="shared" si="11"/>
        <v>0</v>
      </c>
      <c r="J719" s="331"/>
      <c r="K719" s="332">
        <f>IFERROR(SUM(C719/'Transfers of Funds'!$F$55),0)</f>
        <v>0</v>
      </c>
      <c r="L719" s="21"/>
      <c r="M719" s="47"/>
      <c r="N719" s="46"/>
    </row>
    <row r="720" spans="1:14" s="23" customFormat="1" ht="14.25" customHeight="1">
      <c r="A720" s="115"/>
      <c r="B720" s="308" t="str">
        <f>IF(A720="","",VLOOKUP(A720,'Project Budget vs Exp'!$B$9:$G$52,2,FALSE))</f>
        <v/>
      </c>
      <c r="C720" s="117"/>
      <c r="D720" s="116"/>
      <c r="E720" s="118"/>
      <c r="F720" s="119"/>
      <c r="G720" s="120"/>
      <c r="H720" s="120"/>
      <c r="I720" s="333">
        <f t="shared" si="11"/>
        <v>0</v>
      </c>
      <c r="J720" s="331"/>
      <c r="K720" s="332">
        <f>IFERROR(SUM(C720/'Transfers of Funds'!$F$55),0)</f>
        <v>0</v>
      </c>
      <c r="L720" s="21"/>
      <c r="M720" s="47"/>
      <c r="N720" s="46"/>
    </row>
    <row r="721" spans="1:14" s="23" customFormat="1" ht="14.25" customHeight="1">
      <c r="A721" s="115"/>
      <c r="B721" s="308" t="str">
        <f>IF(A721="","",VLOOKUP(A721,'Project Budget vs Exp'!$B$9:$G$52,2,FALSE))</f>
        <v/>
      </c>
      <c r="C721" s="117"/>
      <c r="D721" s="116"/>
      <c r="E721" s="118"/>
      <c r="F721" s="119"/>
      <c r="G721" s="120"/>
      <c r="H721" s="120"/>
      <c r="I721" s="333">
        <f t="shared" si="11"/>
        <v>0</v>
      </c>
      <c r="J721" s="331"/>
      <c r="K721" s="332">
        <f>IFERROR(SUM(C721/'Transfers of Funds'!$F$55),0)</f>
        <v>0</v>
      </c>
      <c r="L721" s="21"/>
      <c r="M721" s="47"/>
      <c r="N721" s="46"/>
    </row>
    <row r="722" spans="1:14" s="23" customFormat="1" ht="14.25" customHeight="1">
      <c r="A722" s="115"/>
      <c r="B722" s="308" t="str">
        <f>IF(A722="","",VLOOKUP(A722,'Project Budget vs Exp'!$B$9:$G$52,2,FALSE))</f>
        <v/>
      </c>
      <c r="C722" s="117"/>
      <c r="D722" s="116"/>
      <c r="E722" s="118"/>
      <c r="F722" s="119"/>
      <c r="G722" s="120"/>
      <c r="H722" s="120"/>
      <c r="I722" s="333">
        <f t="shared" si="11"/>
        <v>0</v>
      </c>
      <c r="J722" s="331"/>
      <c r="K722" s="332">
        <f>IFERROR(SUM(C722/'Transfers of Funds'!$F$55),0)</f>
        <v>0</v>
      </c>
      <c r="L722" s="21"/>
      <c r="M722" s="47"/>
      <c r="N722" s="46"/>
    </row>
    <row r="723" spans="1:14" s="23" customFormat="1" ht="14.25" customHeight="1">
      <c r="A723" s="115"/>
      <c r="B723" s="308" t="str">
        <f>IF(A723="","",VLOOKUP(A723,'Project Budget vs Exp'!$B$9:$G$52,2,FALSE))</f>
        <v/>
      </c>
      <c r="C723" s="117"/>
      <c r="D723" s="116"/>
      <c r="E723" s="118"/>
      <c r="F723" s="119"/>
      <c r="G723" s="120"/>
      <c r="H723" s="120"/>
      <c r="I723" s="333">
        <f t="shared" si="11"/>
        <v>0</v>
      </c>
      <c r="J723" s="331"/>
      <c r="K723" s="332">
        <f>IFERROR(SUM(C723/'Transfers of Funds'!$F$55),0)</f>
        <v>0</v>
      </c>
      <c r="L723" s="21"/>
      <c r="M723" s="47"/>
      <c r="N723" s="46"/>
    </row>
    <row r="724" spans="1:14" s="23" customFormat="1" ht="14.25" customHeight="1">
      <c r="A724" s="115"/>
      <c r="B724" s="308" t="str">
        <f>IF(A724="","",VLOOKUP(A724,'Project Budget vs Exp'!$B$9:$G$52,2,FALSE))</f>
        <v/>
      </c>
      <c r="C724" s="117"/>
      <c r="D724" s="116"/>
      <c r="E724" s="118"/>
      <c r="F724" s="119"/>
      <c r="G724" s="120"/>
      <c r="H724" s="120"/>
      <c r="I724" s="333">
        <f t="shared" si="11"/>
        <v>0</v>
      </c>
      <c r="J724" s="331"/>
      <c r="K724" s="332">
        <f>IFERROR(SUM(C724/'Transfers of Funds'!$F$55),0)</f>
        <v>0</v>
      </c>
      <c r="L724" s="21"/>
      <c r="M724" s="47"/>
      <c r="N724" s="46"/>
    </row>
    <row r="725" spans="1:14" s="23" customFormat="1" ht="14.25" customHeight="1">
      <c r="A725" s="115"/>
      <c r="B725" s="308" t="str">
        <f>IF(A725="","",VLOOKUP(A725,'Project Budget vs Exp'!$B$9:$G$52,2,FALSE))</f>
        <v/>
      </c>
      <c r="C725" s="117"/>
      <c r="D725" s="116"/>
      <c r="E725" s="118"/>
      <c r="F725" s="119"/>
      <c r="G725" s="120"/>
      <c r="H725" s="120"/>
      <c r="I725" s="333">
        <f t="shared" si="11"/>
        <v>0</v>
      </c>
      <c r="J725" s="331"/>
      <c r="K725" s="332">
        <f>IFERROR(SUM(C725/'Transfers of Funds'!$F$55),0)</f>
        <v>0</v>
      </c>
      <c r="L725" s="21"/>
      <c r="M725" s="47"/>
      <c r="N725" s="46"/>
    </row>
    <row r="726" spans="1:14" s="23" customFormat="1" ht="14.25" customHeight="1">
      <c r="A726" s="115"/>
      <c r="B726" s="308" t="str">
        <f>IF(A726="","",VLOOKUP(A726,'Project Budget vs Exp'!$B$9:$G$52,2,FALSE))</f>
        <v/>
      </c>
      <c r="C726" s="117"/>
      <c r="D726" s="116"/>
      <c r="E726" s="118"/>
      <c r="F726" s="119"/>
      <c r="G726" s="120"/>
      <c r="H726" s="120"/>
      <c r="I726" s="333">
        <f t="shared" si="11"/>
        <v>0</v>
      </c>
      <c r="J726" s="331"/>
      <c r="K726" s="332">
        <f>IFERROR(SUM(C726/'Transfers of Funds'!$F$55),0)</f>
        <v>0</v>
      </c>
      <c r="L726" s="21"/>
      <c r="M726" s="47"/>
      <c r="N726" s="46"/>
    </row>
    <row r="727" spans="1:14" s="23" customFormat="1" ht="14.25" customHeight="1">
      <c r="A727" s="115"/>
      <c r="B727" s="308" t="str">
        <f>IF(A727="","",VLOOKUP(A727,'Project Budget vs Exp'!$B$9:$G$52,2,FALSE))</f>
        <v/>
      </c>
      <c r="C727" s="117"/>
      <c r="D727" s="116"/>
      <c r="E727" s="118"/>
      <c r="F727" s="119"/>
      <c r="G727" s="120"/>
      <c r="H727" s="120"/>
      <c r="I727" s="333">
        <f t="shared" si="11"/>
        <v>0</v>
      </c>
      <c r="J727" s="331"/>
      <c r="K727" s="332">
        <f>IFERROR(SUM(C727/'Transfers of Funds'!$F$55),0)</f>
        <v>0</v>
      </c>
      <c r="L727" s="21"/>
      <c r="M727" s="47"/>
      <c r="N727" s="46"/>
    </row>
    <row r="728" spans="1:14" s="23" customFormat="1" ht="14.25" customHeight="1">
      <c r="A728" s="115"/>
      <c r="B728" s="308" t="str">
        <f>IF(A728="","",VLOOKUP(A728,'Project Budget vs Exp'!$B$9:$G$52,2,FALSE))</f>
        <v/>
      </c>
      <c r="C728" s="117"/>
      <c r="D728" s="116"/>
      <c r="E728" s="118"/>
      <c r="F728" s="119"/>
      <c r="G728" s="120"/>
      <c r="H728" s="120"/>
      <c r="I728" s="333">
        <f t="shared" si="11"/>
        <v>0</v>
      </c>
      <c r="J728" s="331"/>
      <c r="K728" s="332">
        <f>IFERROR(SUM(C728/'Transfers of Funds'!$F$55),0)</f>
        <v>0</v>
      </c>
      <c r="L728" s="21"/>
      <c r="M728" s="47"/>
      <c r="N728" s="46"/>
    </row>
    <row r="729" spans="1:14" s="23" customFormat="1" ht="14.25" customHeight="1">
      <c r="A729" s="115"/>
      <c r="B729" s="308" t="str">
        <f>IF(A729="","",VLOOKUP(A729,'Project Budget vs Exp'!$B$9:$G$52,2,FALSE))</f>
        <v/>
      </c>
      <c r="C729" s="117"/>
      <c r="D729" s="116"/>
      <c r="E729" s="118"/>
      <c r="F729" s="119"/>
      <c r="G729" s="120"/>
      <c r="H729" s="120"/>
      <c r="I729" s="333">
        <f t="shared" si="11"/>
        <v>0</v>
      </c>
      <c r="J729" s="331"/>
      <c r="K729" s="332">
        <f>IFERROR(SUM(C729/'Transfers of Funds'!$F$55),0)</f>
        <v>0</v>
      </c>
      <c r="L729" s="21"/>
      <c r="M729" s="47"/>
      <c r="N729" s="46"/>
    </row>
    <row r="730" spans="1:14" s="23" customFormat="1" ht="14.25" customHeight="1">
      <c r="A730" s="115"/>
      <c r="B730" s="308" t="str">
        <f>IF(A730="","",VLOOKUP(A730,'Project Budget vs Exp'!$B$9:$G$52,2,FALSE))</f>
        <v/>
      </c>
      <c r="C730" s="117"/>
      <c r="D730" s="116"/>
      <c r="E730" s="118"/>
      <c r="F730" s="119"/>
      <c r="G730" s="120"/>
      <c r="H730" s="120"/>
      <c r="I730" s="333">
        <f t="shared" si="11"/>
        <v>0</v>
      </c>
      <c r="J730" s="331"/>
      <c r="K730" s="332">
        <f>IFERROR(SUM(C730/'Transfers of Funds'!$F$55),0)</f>
        <v>0</v>
      </c>
      <c r="L730" s="21"/>
      <c r="M730" s="47"/>
      <c r="N730" s="46"/>
    </row>
    <row r="731" spans="1:14" s="23" customFormat="1" ht="14.25" customHeight="1">
      <c r="A731" s="115"/>
      <c r="B731" s="308" t="str">
        <f>IF(A731="","",VLOOKUP(A731,'Project Budget vs Exp'!$B$9:$G$52,2,FALSE))</f>
        <v/>
      </c>
      <c r="C731" s="117"/>
      <c r="D731" s="116"/>
      <c r="E731" s="118"/>
      <c r="F731" s="119"/>
      <c r="G731" s="120"/>
      <c r="H731" s="120"/>
      <c r="I731" s="333">
        <f t="shared" si="11"/>
        <v>0</v>
      </c>
      <c r="J731" s="331"/>
      <c r="K731" s="332">
        <f>IFERROR(SUM(C731/'Transfers of Funds'!$F$55),0)</f>
        <v>0</v>
      </c>
      <c r="L731" s="21"/>
      <c r="M731" s="47"/>
      <c r="N731" s="46"/>
    </row>
    <row r="732" spans="1:14" s="23" customFormat="1" ht="14.25" customHeight="1">
      <c r="A732" s="115"/>
      <c r="B732" s="308" t="str">
        <f>IF(A732="","",VLOOKUP(A732,'Project Budget vs Exp'!$B$9:$G$52,2,FALSE))</f>
        <v/>
      </c>
      <c r="C732" s="117"/>
      <c r="D732" s="116"/>
      <c r="E732" s="118"/>
      <c r="F732" s="119"/>
      <c r="G732" s="120"/>
      <c r="H732" s="120"/>
      <c r="I732" s="333">
        <f t="shared" si="11"/>
        <v>0</v>
      </c>
      <c r="J732" s="331"/>
      <c r="K732" s="332">
        <f>IFERROR(SUM(C732/'Transfers of Funds'!$F$55),0)</f>
        <v>0</v>
      </c>
      <c r="L732" s="21"/>
      <c r="M732" s="47"/>
      <c r="N732" s="46"/>
    </row>
    <row r="733" spans="1:14" s="23" customFormat="1" ht="14.25" customHeight="1">
      <c r="A733" s="115"/>
      <c r="B733" s="308" t="str">
        <f>IF(A733="","",VLOOKUP(A733,'Project Budget vs Exp'!$B$9:$G$52,2,FALSE))</f>
        <v/>
      </c>
      <c r="C733" s="117"/>
      <c r="D733" s="116"/>
      <c r="E733" s="118"/>
      <c r="F733" s="119"/>
      <c r="G733" s="120"/>
      <c r="H733" s="120"/>
      <c r="I733" s="333">
        <f t="shared" si="11"/>
        <v>0</v>
      </c>
      <c r="J733" s="331"/>
      <c r="K733" s="332">
        <f>IFERROR(SUM(C733/'Transfers of Funds'!$F$55),0)</f>
        <v>0</v>
      </c>
      <c r="L733" s="21"/>
      <c r="M733" s="47"/>
      <c r="N733" s="46"/>
    </row>
    <row r="734" spans="1:14" s="23" customFormat="1" ht="14.25" customHeight="1">
      <c r="A734" s="115"/>
      <c r="B734" s="308" t="str">
        <f>IF(A734="","",VLOOKUP(A734,'Project Budget vs Exp'!$B$9:$G$52,2,FALSE))</f>
        <v/>
      </c>
      <c r="C734" s="117"/>
      <c r="D734" s="116"/>
      <c r="E734" s="118"/>
      <c r="F734" s="119"/>
      <c r="G734" s="120"/>
      <c r="H734" s="120"/>
      <c r="I734" s="333">
        <f t="shared" si="11"/>
        <v>0</v>
      </c>
      <c r="J734" s="331"/>
      <c r="K734" s="332">
        <f>IFERROR(SUM(C734/'Transfers of Funds'!$F$55),0)</f>
        <v>0</v>
      </c>
      <c r="L734" s="21"/>
      <c r="M734" s="47"/>
      <c r="N734" s="46"/>
    </row>
    <row r="735" spans="1:14" s="23" customFormat="1" ht="14.25" customHeight="1">
      <c r="A735" s="115"/>
      <c r="B735" s="308" t="str">
        <f>IF(A735="","",VLOOKUP(A735,'Project Budget vs Exp'!$B$9:$G$52,2,FALSE))</f>
        <v/>
      </c>
      <c r="C735" s="117"/>
      <c r="D735" s="116"/>
      <c r="E735" s="118"/>
      <c r="F735" s="119"/>
      <c r="G735" s="120"/>
      <c r="H735" s="120"/>
      <c r="I735" s="333">
        <f t="shared" si="11"/>
        <v>0</v>
      </c>
      <c r="J735" s="331"/>
      <c r="K735" s="332">
        <f>IFERROR(SUM(C735/'Transfers of Funds'!$F$55),0)</f>
        <v>0</v>
      </c>
      <c r="L735" s="21"/>
      <c r="M735" s="47"/>
      <c r="N735" s="46"/>
    </row>
    <row r="736" spans="1:14" s="23" customFormat="1" ht="14.25" customHeight="1">
      <c r="A736" s="115"/>
      <c r="B736" s="308" t="str">
        <f>IF(A736="","",VLOOKUP(A736,'Project Budget vs Exp'!$B$9:$G$52,2,FALSE))</f>
        <v/>
      </c>
      <c r="C736" s="117"/>
      <c r="D736" s="116"/>
      <c r="E736" s="118"/>
      <c r="F736" s="119"/>
      <c r="G736" s="120"/>
      <c r="H736" s="120"/>
      <c r="I736" s="333">
        <f t="shared" si="11"/>
        <v>0</v>
      </c>
      <c r="J736" s="331"/>
      <c r="K736" s="332">
        <f>IFERROR(SUM(C736/'Transfers of Funds'!$F$55),0)</f>
        <v>0</v>
      </c>
      <c r="L736" s="21"/>
      <c r="M736" s="47"/>
      <c r="N736" s="46"/>
    </row>
    <row r="737" spans="1:14" s="23" customFormat="1" ht="14.25" customHeight="1">
      <c r="A737" s="115"/>
      <c r="B737" s="308" t="str">
        <f>IF(A737="","",VLOOKUP(A737,'Project Budget vs Exp'!$B$9:$G$52,2,FALSE))</f>
        <v/>
      </c>
      <c r="C737" s="117"/>
      <c r="D737" s="116"/>
      <c r="E737" s="118"/>
      <c r="F737" s="119"/>
      <c r="G737" s="120"/>
      <c r="H737" s="120"/>
      <c r="I737" s="333">
        <f t="shared" si="11"/>
        <v>0</v>
      </c>
      <c r="J737" s="331"/>
      <c r="K737" s="332">
        <f>IFERROR(SUM(C737/'Transfers of Funds'!$F$55),0)</f>
        <v>0</v>
      </c>
      <c r="L737" s="21"/>
      <c r="M737" s="47"/>
      <c r="N737" s="46"/>
    </row>
    <row r="738" spans="1:14" s="23" customFormat="1" ht="14.25" customHeight="1">
      <c r="A738" s="115"/>
      <c r="B738" s="308" t="str">
        <f>IF(A738="","",VLOOKUP(A738,'Project Budget vs Exp'!$B$9:$G$52,2,FALSE))</f>
        <v/>
      </c>
      <c r="C738" s="117"/>
      <c r="D738" s="116"/>
      <c r="E738" s="118"/>
      <c r="F738" s="119"/>
      <c r="G738" s="120"/>
      <c r="H738" s="120"/>
      <c r="I738" s="333">
        <f t="shared" si="11"/>
        <v>0</v>
      </c>
      <c r="J738" s="331"/>
      <c r="K738" s="332">
        <f>IFERROR(SUM(C738/'Transfers of Funds'!$F$55),0)</f>
        <v>0</v>
      </c>
      <c r="L738" s="21"/>
      <c r="M738" s="47"/>
      <c r="N738" s="46"/>
    </row>
    <row r="739" spans="1:14" s="23" customFormat="1" ht="14.25" customHeight="1">
      <c r="A739" s="115"/>
      <c r="B739" s="308" t="str">
        <f>IF(A739="","",VLOOKUP(A739,'Project Budget vs Exp'!$B$9:$G$52,2,FALSE))</f>
        <v/>
      </c>
      <c r="C739" s="117"/>
      <c r="D739" s="116"/>
      <c r="E739" s="118"/>
      <c r="F739" s="119"/>
      <c r="G739" s="120"/>
      <c r="H739" s="120"/>
      <c r="I739" s="333">
        <f t="shared" si="11"/>
        <v>0</v>
      </c>
      <c r="J739" s="331"/>
      <c r="K739" s="332">
        <f>IFERROR(SUM(C739/'Transfers of Funds'!$F$55),0)</f>
        <v>0</v>
      </c>
      <c r="L739" s="21"/>
      <c r="M739" s="47"/>
      <c r="N739" s="46"/>
    </row>
    <row r="740" spans="1:14" s="23" customFormat="1" ht="14.25" customHeight="1">
      <c r="A740" s="115"/>
      <c r="B740" s="308" t="str">
        <f>IF(A740="","",VLOOKUP(A740,'Project Budget vs Exp'!$B$9:$G$52,2,FALSE))</f>
        <v/>
      </c>
      <c r="C740" s="117"/>
      <c r="D740" s="116"/>
      <c r="E740" s="118"/>
      <c r="F740" s="119"/>
      <c r="G740" s="120"/>
      <c r="H740" s="120"/>
      <c r="I740" s="333">
        <f t="shared" si="11"/>
        <v>0</v>
      </c>
      <c r="J740" s="331"/>
      <c r="K740" s="332">
        <f>IFERROR(SUM(C740/'Transfers of Funds'!$F$55),0)</f>
        <v>0</v>
      </c>
      <c r="L740" s="21"/>
      <c r="M740" s="47"/>
      <c r="N740" s="46"/>
    </row>
    <row r="741" spans="1:14" s="23" customFormat="1" ht="14.25" customHeight="1">
      <c r="A741" s="115"/>
      <c r="B741" s="308" t="str">
        <f>IF(A741="","",VLOOKUP(A741,'Project Budget vs Exp'!$B$9:$G$52,2,FALSE))</f>
        <v/>
      </c>
      <c r="C741" s="117"/>
      <c r="D741" s="116"/>
      <c r="E741" s="118"/>
      <c r="F741" s="119"/>
      <c r="G741" s="120"/>
      <c r="H741" s="120"/>
      <c r="I741" s="333">
        <f t="shared" si="11"/>
        <v>0</v>
      </c>
      <c r="J741" s="331"/>
      <c r="K741" s="332">
        <f>IFERROR(SUM(C741/'Transfers of Funds'!$F$55),0)</f>
        <v>0</v>
      </c>
      <c r="L741" s="21"/>
      <c r="M741" s="47"/>
      <c r="N741" s="46"/>
    </row>
    <row r="742" spans="1:14" s="23" customFormat="1" ht="14.25" customHeight="1">
      <c r="A742" s="115"/>
      <c r="B742" s="308" t="str">
        <f>IF(A742="","",VLOOKUP(A742,'Project Budget vs Exp'!$B$9:$G$52,2,FALSE))</f>
        <v/>
      </c>
      <c r="C742" s="117"/>
      <c r="D742" s="116"/>
      <c r="E742" s="118"/>
      <c r="F742" s="119"/>
      <c r="G742" s="120"/>
      <c r="H742" s="120"/>
      <c r="I742" s="333">
        <f t="shared" si="11"/>
        <v>0</v>
      </c>
      <c r="J742" s="331"/>
      <c r="K742" s="332">
        <f>IFERROR(SUM(C742/'Transfers of Funds'!$F$55),0)</f>
        <v>0</v>
      </c>
      <c r="L742" s="21"/>
      <c r="M742" s="47"/>
      <c r="N742" s="46"/>
    </row>
    <row r="743" spans="1:14" s="23" customFormat="1" ht="14.25" customHeight="1">
      <c r="A743" s="115"/>
      <c r="B743" s="308" t="str">
        <f>IF(A743="","",VLOOKUP(A743,'Project Budget vs Exp'!$B$9:$G$52,2,FALSE))</f>
        <v/>
      </c>
      <c r="C743" s="117"/>
      <c r="D743" s="116"/>
      <c r="E743" s="118"/>
      <c r="F743" s="119"/>
      <c r="G743" s="120"/>
      <c r="H743" s="120"/>
      <c r="I743" s="333">
        <f t="shared" si="11"/>
        <v>0</v>
      </c>
      <c r="J743" s="331"/>
      <c r="K743" s="332">
        <f>IFERROR(SUM(C743/'Transfers of Funds'!$F$55),0)</f>
        <v>0</v>
      </c>
      <c r="L743" s="21"/>
      <c r="M743" s="47"/>
      <c r="N743" s="46"/>
    </row>
    <row r="744" spans="1:14" customFormat="1" ht="14.25" customHeight="1">
      <c r="A744" s="115"/>
      <c r="B744" s="308" t="str">
        <f>IF(A744="","",VLOOKUP(A744,'Project Budget vs Exp'!$B$9:$G$52,2,FALSE))</f>
        <v/>
      </c>
      <c r="C744" s="117"/>
      <c r="D744" s="116"/>
      <c r="E744" s="118"/>
      <c r="F744" s="119"/>
      <c r="G744" s="120"/>
      <c r="H744" s="120"/>
      <c r="I744" s="333">
        <f t="shared" si="11"/>
        <v>0</v>
      </c>
      <c r="J744" s="331"/>
      <c r="K744" s="332">
        <f>IFERROR(SUM(C744/'Transfers of Funds'!$F$55),0)</f>
        <v>0</v>
      </c>
      <c r="L744" s="21"/>
    </row>
    <row r="745" spans="1:14" customFormat="1" ht="14.25" customHeight="1">
      <c r="A745" s="115"/>
      <c r="B745" s="308" t="str">
        <f>IF(A745="","",VLOOKUP(A745,'Project Budget vs Exp'!$B$9:$G$52,2,FALSE))</f>
        <v/>
      </c>
      <c r="C745" s="117"/>
      <c r="D745" s="116"/>
      <c r="E745" s="118"/>
      <c r="F745" s="119"/>
      <c r="G745" s="120"/>
      <c r="H745" s="120"/>
      <c r="I745" s="333">
        <f t="shared" si="11"/>
        <v>0</v>
      </c>
      <c r="J745" s="331"/>
      <c r="K745" s="332">
        <f>IFERROR(SUM(C745/'Transfers of Funds'!$F$55),0)</f>
        <v>0</v>
      </c>
      <c r="L745" s="21"/>
    </row>
    <row r="746" spans="1:14" customFormat="1" ht="14.25" customHeight="1">
      <c r="A746" s="115"/>
      <c r="B746" s="308" t="str">
        <f>IF(A746="","",VLOOKUP(A746,'Project Budget vs Exp'!$B$9:$G$52,2,FALSE))</f>
        <v/>
      </c>
      <c r="C746" s="117"/>
      <c r="D746" s="116"/>
      <c r="E746" s="118"/>
      <c r="F746" s="119"/>
      <c r="G746" s="120"/>
      <c r="H746" s="120"/>
      <c r="I746" s="333">
        <f t="shared" si="11"/>
        <v>0</v>
      </c>
      <c r="J746" s="331"/>
      <c r="K746" s="332">
        <f>IFERROR(SUM(C746/'Transfers of Funds'!$F$55),0)</f>
        <v>0</v>
      </c>
      <c r="L746" s="21"/>
    </row>
    <row r="747" spans="1:14" s="23" customFormat="1" ht="14.25" customHeight="1">
      <c r="A747" s="115"/>
      <c r="B747" s="308" t="str">
        <f>IF(A747="","",VLOOKUP(A747,'Project Budget vs Exp'!$B$9:$G$52,2,FALSE))</f>
        <v/>
      </c>
      <c r="C747" s="117"/>
      <c r="D747" s="116"/>
      <c r="E747" s="118"/>
      <c r="F747" s="119"/>
      <c r="G747" s="120"/>
      <c r="H747" s="120"/>
      <c r="I747" s="333">
        <f t="shared" si="11"/>
        <v>0</v>
      </c>
      <c r="J747" s="331"/>
      <c r="K747" s="332">
        <f>IFERROR(SUM(C747/'Transfers of Funds'!$F$55),0)</f>
        <v>0</v>
      </c>
      <c r="L747" s="21"/>
      <c r="M747" s="47"/>
      <c r="N747" s="46"/>
    </row>
    <row r="748" spans="1:14" s="23" customFormat="1" ht="14.25" customHeight="1">
      <c r="A748" s="115"/>
      <c r="B748" s="308" t="str">
        <f>IF(A748="","",VLOOKUP(A748,'Project Budget vs Exp'!$B$9:$G$52,2,FALSE))</f>
        <v/>
      </c>
      <c r="C748" s="117"/>
      <c r="D748" s="116"/>
      <c r="E748" s="118"/>
      <c r="F748" s="119"/>
      <c r="G748" s="120"/>
      <c r="H748" s="120"/>
      <c r="I748" s="333">
        <f t="shared" si="11"/>
        <v>0</v>
      </c>
      <c r="J748" s="331"/>
      <c r="K748" s="332">
        <f>IFERROR(SUM(C748/'Transfers of Funds'!$F$55),0)</f>
        <v>0</v>
      </c>
      <c r="L748" s="21"/>
      <c r="M748" s="47"/>
      <c r="N748" s="46"/>
    </row>
    <row r="749" spans="1:14" s="23" customFormat="1" ht="14.25" customHeight="1">
      <c r="A749" s="115"/>
      <c r="B749" s="308" t="str">
        <f>IF(A749="","",VLOOKUP(A749,'Project Budget vs Exp'!$B$9:$G$52,2,FALSE))</f>
        <v/>
      </c>
      <c r="C749" s="117"/>
      <c r="D749" s="116"/>
      <c r="E749" s="118"/>
      <c r="F749" s="119"/>
      <c r="G749" s="120"/>
      <c r="H749" s="120"/>
      <c r="I749" s="333">
        <f t="shared" si="11"/>
        <v>0</v>
      </c>
      <c r="J749" s="331"/>
      <c r="K749" s="332">
        <f>IFERROR(SUM(C749/'Transfers of Funds'!$F$55),0)</f>
        <v>0</v>
      </c>
      <c r="L749" s="21"/>
      <c r="M749" s="47"/>
      <c r="N749" s="46"/>
    </row>
    <row r="750" spans="1:14" s="23" customFormat="1" ht="14.25" customHeight="1">
      <c r="A750" s="115"/>
      <c r="B750" s="308" t="str">
        <f>IF(A750="","",VLOOKUP(A750,'Project Budget vs Exp'!$B$9:$G$52,2,FALSE))</f>
        <v/>
      </c>
      <c r="C750" s="117"/>
      <c r="D750" s="116"/>
      <c r="E750" s="118"/>
      <c r="F750" s="119"/>
      <c r="G750" s="120"/>
      <c r="H750" s="120"/>
      <c r="I750" s="333">
        <f t="shared" si="11"/>
        <v>0</v>
      </c>
      <c r="J750" s="331"/>
      <c r="K750" s="332">
        <f>IFERROR(SUM(C750/'Transfers of Funds'!$F$55),0)</f>
        <v>0</v>
      </c>
      <c r="L750" s="21"/>
      <c r="M750" s="47"/>
      <c r="N750" s="46"/>
    </row>
    <row r="751" spans="1:14" s="23" customFormat="1" ht="14.25" customHeight="1">
      <c r="A751" s="115"/>
      <c r="B751" s="308" t="str">
        <f>IF(A751="","",VLOOKUP(A751,'Project Budget vs Exp'!$B$9:$G$52,2,FALSE))</f>
        <v/>
      </c>
      <c r="C751" s="117"/>
      <c r="D751" s="116"/>
      <c r="E751" s="118"/>
      <c r="F751" s="119"/>
      <c r="G751" s="120"/>
      <c r="H751" s="120"/>
      <c r="I751" s="333">
        <f t="shared" si="11"/>
        <v>0</v>
      </c>
      <c r="J751" s="331"/>
      <c r="K751" s="332">
        <f>IFERROR(SUM(C751/'Transfers of Funds'!$F$55),0)</f>
        <v>0</v>
      </c>
      <c r="L751" s="21"/>
      <c r="M751" s="47"/>
      <c r="N751" s="46"/>
    </row>
    <row r="752" spans="1:14" s="23" customFormat="1" ht="14.25" customHeight="1">
      <c r="A752" s="115"/>
      <c r="B752" s="308" t="str">
        <f>IF(A752="","",VLOOKUP(A752,'Project Budget vs Exp'!$B$9:$G$52,2,FALSE))</f>
        <v/>
      </c>
      <c r="C752" s="117"/>
      <c r="D752" s="116"/>
      <c r="E752" s="118"/>
      <c r="F752" s="119"/>
      <c r="G752" s="120"/>
      <c r="H752" s="120"/>
      <c r="I752" s="333">
        <f t="shared" si="11"/>
        <v>0</v>
      </c>
      <c r="J752" s="331"/>
      <c r="K752" s="332">
        <f>IFERROR(SUM(C752/'Transfers of Funds'!$F$55),0)</f>
        <v>0</v>
      </c>
      <c r="L752" s="21"/>
      <c r="M752" s="47"/>
      <c r="N752" s="46"/>
    </row>
    <row r="753" spans="1:14" s="23" customFormat="1" ht="14.25" customHeight="1">
      <c r="A753" s="115"/>
      <c r="B753" s="308" t="str">
        <f>IF(A753="","",VLOOKUP(A753,'Project Budget vs Exp'!$B$9:$G$52,2,FALSE))</f>
        <v/>
      </c>
      <c r="C753" s="117"/>
      <c r="D753" s="116"/>
      <c r="E753" s="118"/>
      <c r="F753" s="119"/>
      <c r="G753" s="120"/>
      <c r="H753" s="120"/>
      <c r="I753" s="333">
        <f t="shared" si="11"/>
        <v>0</v>
      </c>
      <c r="J753" s="331"/>
      <c r="K753" s="332">
        <f>IFERROR(SUM(C753/'Transfers of Funds'!$F$55),0)</f>
        <v>0</v>
      </c>
      <c r="L753" s="21"/>
      <c r="M753" s="47"/>
      <c r="N753" s="46"/>
    </row>
    <row r="754" spans="1:14" s="23" customFormat="1" ht="14.25" customHeight="1">
      <c r="A754" s="115"/>
      <c r="B754" s="308" t="str">
        <f>IF(A754="","",VLOOKUP(A754,'Project Budget vs Exp'!$B$9:$G$52,2,FALSE))</f>
        <v/>
      </c>
      <c r="C754" s="117"/>
      <c r="D754" s="116"/>
      <c r="E754" s="118"/>
      <c r="F754" s="119"/>
      <c r="G754" s="120"/>
      <c r="H754" s="120"/>
      <c r="I754" s="333">
        <f t="shared" si="11"/>
        <v>0</v>
      </c>
      <c r="J754" s="331"/>
      <c r="K754" s="332">
        <f>IFERROR(SUM(C754/'Transfers of Funds'!$F$55),0)</f>
        <v>0</v>
      </c>
      <c r="L754" s="21"/>
      <c r="M754" s="47"/>
      <c r="N754" s="46"/>
    </row>
    <row r="755" spans="1:14" s="23" customFormat="1" ht="14.25" customHeight="1">
      <c r="A755" s="115"/>
      <c r="B755" s="308" t="str">
        <f>IF(A755="","",VLOOKUP(A755,'Project Budget vs Exp'!$B$9:$G$52,2,FALSE))</f>
        <v/>
      </c>
      <c r="C755" s="117"/>
      <c r="D755" s="116"/>
      <c r="E755" s="118"/>
      <c r="F755" s="119"/>
      <c r="G755" s="120"/>
      <c r="H755" s="120"/>
      <c r="I755" s="333">
        <f t="shared" si="11"/>
        <v>0</v>
      </c>
      <c r="J755" s="331"/>
      <c r="K755" s="332">
        <f>IFERROR(SUM(C755/'Transfers of Funds'!$F$55),0)</f>
        <v>0</v>
      </c>
      <c r="L755" s="21"/>
      <c r="M755" s="47"/>
      <c r="N755" s="46"/>
    </row>
    <row r="756" spans="1:14" s="23" customFormat="1" ht="14.25" customHeight="1">
      <c r="A756" s="115"/>
      <c r="B756" s="308" t="str">
        <f>IF(A756="","",VLOOKUP(A756,'Project Budget vs Exp'!$B$9:$G$52,2,FALSE))</f>
        <v/>
      </c>
      <c r="C756" s="117"/>
      <c r="D756" s="116"/>
      <c r="E756" s="118"/>
      <c r="F756" s="119"/>
      <c r="G756" s="120"/>
      <c r="H756" s="120"/>
      <c r="I756" s="333">
        <f t="shared" si="11"/>
        <v>0</v>
      </c>
      <c r="J756" s="331"/>
      <c r="K756" s="332">
        <f>IFERROR(SUM(C756/'Transfers of Funds'!$F$55),0)</f>
        <v>0</v>
      </c>
      <c r="L756" s="21"/>
      <c r="M756" s="47"/>
      <c r="N756" s="46"/>
    </row>
    <row r="757" spans="1:14" s="23" customFormat="1" ht="14.25" customHeight="1">
      <c r="A757" s="115"/>
      <c r="B757" s="308" t="str">
        <f>IF(A757="","",VLOOKUP(A757,'Project Budget vs Exp'!$B$9:$G$52,2,FALSE))</f>
        <v/>
      </c>
      <c r="C757" s="117"/>
      <c r="D757" s="116"/>
      <c r="E757" s="118"/>
      <c r="F757" s="119"/>
      <c r="G757" s="120"/>
      <c r="H757" s="120"/>
      <c r="I757" s="333">
        <f t="shared" si="11"/>
        <v>0</v>
      </c>
      <c r="J757" s="331"/>
      <c r="K757" s="332">
        <f>IFERROR(SUM(C757/'Transfers of Funds'!$F$55),0)</f>
        <v>0</v>
      </c>
      <c r="L757" s="21"/>
      <c r="M757" s="47"/>
      <c r="N757" s="46"/>
    </row>
    <row r="758" spans="1:14" s="23" customFormat="1" ht="14.25" customHeight="1">
      <c r="A758" s="115"/>
      <c r="B758" s="308" t="str">
        <f>IF(A758="","",VLOOKUP(A758,'Project Budget vs Exp'!$B$9:$G$52,2,FALSE))</f>
        <v/>
      </c>
      <c r="C758" s="117"/>
      <c r="D758" s="116"/>
      <c r="E758" s="118"/>
      <c r="F758" s="119"/>
      <c r="G758" s="120"/>
      <c r="H758" s="120"/>
      <c r="I758" s="333">
        <f t="shared" si="11"/>
        <v>0</v>
      </c>
      <c r="J758" s="331"/>
      <c r="K758" s="332">
        <f>IFERROR(SUM(C758/'Transfers of Funds'!$F$55),0)</f>
        <v>0</v>
      </c>
      <c r="L758" s="21"/>
      <c r="M758" s="47"/>
      <c r="N758" s="46"/>
    </row>
    <row r="759" spans="1:14" s="23" customFormat="1" ht="14.25" customHeight="1">
      <c r="A759" s="115"/>
      <c r="B759" s="308" t="str">
        <f>IF(A759="","",VLOOKUP(A759,'Project Budget vs Exp'!$B$9:$G$52,2,FALSE))</f>
        <v/>
      </c>
      <c r="C759" s="117"/>
      <c r="D759" s="116"/>
      <c r="E759" s="118"/>
      <c r="F759" s="119"/>
      <c r="G759" s="120"/>
      <c r="H759" s="120"/>
      <c r="I759" s="333">
        <f t="shared" si="11"/>
        <v>0</v>
      </c>
      <c r="J759" s="331"/>
      <c r="K759" s="332">
        <f>IFERROR(SUM(C759/'Transfers of Funds'!$F$55),0)</f>
        <v>0</v>
      </c>
      <c r="L759" s="21"/>
      <c r="M759" s="47"/>
      <c r="N759" s="46"/>
    </row>
    <row r="760" spans="1:14" s="23" customFormat="1" ht="14.25" customHeight="1">
      <c r="A760" s="115"/>
      <c r="B760" s="308" t="str">
        <f>IF(A760="","",VLOOKUP(A760,'Project Budget vs Exp'!$B$9:$G$52,2,FALSE))</f>
        <v/>
      </c>
      <c r="C760" s="117"/>
      <c r="D760" s="116"/>
      <c r="E760" s="118"/>
      <c r="F760" s="119"/>
      <c r="G760" s="120"/>
      <c r="H760" s="120"/>
      <c r="I760" s="333">
        <f t="shared" si="11"/>
        <v>0</v>
      </c>
      <c r="J760" s="331"/>
      <c r="K760" s="332">
        <f>IFERROR(SUM(C760/'Transfers of Funds'!$F$55),0)</f>
        <v>0</v>
      </c>
      <c r="L760" s="21"/>
      <c r="M760" s="47"/>
      <c r="N760" s="46"/>
    </row>
    <row r="761" spans="1:14" s="23" customFormat="1" ht="14.25" customHeight="1">
      <c r="A761" s="115"/>
      <c r="B761" s="308" t="str">
        <f>IF(A761="","",VLOOKUP(A761,'Project Budget vs Exp'!$B$9:$G$52,2,FALSE))</f>
        <v/>
      </c>
      <c r="C761" s="117"/>
      <c r="D761" s="116"/>
      <c r="E761" s="118"/>
      <c r="F761" s="119"/>
      <c r="G761" s="120"/>
      <c r="H761" s="120"/>
      <c r="I761" s="333">
        <f t="shared" si="11"/>
        <v>0</v>
      </c>
      <c r="J761" s="331"/>
      <c r="K761" s="332">
        <f>IFERROR(SUM(C761/'Transfers of Funds'!$F$55),0)</f>
        <v>0</v>
      </c>
      <c r="L761" s="21"/>
      <c r="M761" s="47"/>
      <c r="N761" s="46"/>
    </row>
    <row r="762" spans="1:14" s="23" customFormat="1" ht="14.25" customHeight="1">
      <c r="A762" s="115"/>
      <c r="B762" s="308" t="str">
        <f>IF(A762="","",VLOOKUP(A762,'Project Budget vs Exp'!$B$9:$G$52,2,FALSE))</f>
        <v/>
      </c>
      <c r="C762" s="117"/>
      <c r="D762" s="116"/>
      <c r="E762" s="118"/>
      <c r="F762" s="119"/>
      <c r="G762" s="120"/>
      <c r="H762" s="120"/>
      <c r="I762" s="333">
        <f t="shared" si="11"/>
        <v>0</v>
      </c>
      <c r="J762" s="331"/>
      <c r="K762" s="332">
        <f>IFERROR(SUM(C762/'Transfers of Funds'!$F$55),0)</f>
        <v>0</v>
      </c>
      <c r="L762" s="21"/>
      <c r="M762" s="47"/>
      <c r="N762" s="46"/>
    </row>
    <row r="763" spans="1:14" s="23" customFormat="1" ht="14.25" customHeight="1">
      <c r="A763" s="115"/>
      <c r="B763" s="308" t="str">
        <f>IF(A763="","",VLOOKUP(A763,'Project Budget vs Exp'!$B$9:$G$52,2,FALSE))</f>
        <v/>
      </c>
      <c r="C763" s="117"/>
      <c r="D763" s="116"/>
      <c r="E763" s="118"/>
      <c r="F763" s="119"/>
      <c r="G763" s="120"/>
      <c r="H763" s="120"/>
      <c r="I763" s="333">
        <f t="shared" si="11"/>
        <v>0</v>
      </c>
      <c r="J763" s="331"/>
      <c r="K763" s="332">
        <f>IFERROR(SUM(C763/'Transfers of Funds'!$F$55),0)</f>
        <v>0</v>
      </c>
      <c r="L763" s="21"/>
      <c r="M763" s="47"/>
      <c r="N763" s="46"/>
    </row>
    <row r="764" spans="1:14" s="23" customFormat="1" ht="14.25" customHeight="1">
      <c r="A764" s="115"/>
      <c r="B764" s="308" t="str">
        <f>IF(A764="","",VLOOKUP(A764,'Project Budget vs Exp'!$B$9:$G$52,2,FALSE))</f>
        <v/>
      </c>
      <c r="C764" s="117"/>
      <c r="D764" s="116"/>
      <c r="E764" s="118"/>
      <c r="F764" s="119"/>
      <c r="G764" s="120"/>
      <c r="H764" s="120"/>
      <c r="I764" s="333">
        <f t="shared" si="11"/>
        <v>0</v>
      </c>
      <c r="J764" s="331"/>
      <c r="K764" s="332">
        <f>IFERROR(SUM(C764/'Transfers of Funds'!$F$55),0)</f>
        <v>0</v>
      </c>
      <c r="L764" s="21"/>
      <c r="M764" s="47"/>
      <c r="N764" s="46"/>
    </row>
    <row r="765" spans="1:14" s="23" customFormat="1" ht="14.25" customHeight="1">
      <c r="A765" s="115"/>
      <c r="B765" s="308" t="str">
        <f>IF(A765="","",VLOOKUP(A765,'Project Budget vs Exp'!$B$9:$G$52,2,FALSE))</f>
        <v/>
      </c>
      <c r="C765" s="117"/>
      <c r="D765" s="116"/>
      <c r="E765" s="118"/>
      <c r="F765" s="119"/>
      <c r="G765" s="120"/>
      <c r="H765" s="120"/>
      <c r="I765" s="333">
        <f t="shared" si="11"/>
        <v>0</v>
      </c>
      <c r="J765" s="331"/>
      <c r="K765" s="332">
        <f>IFERROR(SUM(C765/'Transfers of Funds'!$F$55),0)</f>
        <v>0</v>
      </c>
      <c r="L765" s="21"/>
      <c r="M765" s="47"/>
      <c r="N765" s="46"/>
    </row>
    <row r="766" spans="1:14" s="23" customFormat="1" ht="14.25" customHeight="1">
      <c r="A766" s="115"/>
      <c r="B766" s="308" t="str">
        <f>IF(A766="","",VLOOKUP(A766,'Project Budget vs Exp'!$B$9:$G$52,2,FALSE))</f>
        <v/>
      </c>
      <c r="C766" s="117"/>
      <c r="D766" s="116"/>
      <c r="E766" s="118"/>
      <c r="F766" s="119"/>
      <c r="G766" s="120"/>
      <c r="H766" s="120"/>
      <c r="I766" s="333">
        <f t="shared" si="11"/>
        <v>0</v>
      </c>
      <c r="J766" s="331"/>
      <c r="K766" s="332">
        <f>IFERROR(SUM(C766/'Transfers of Funds'!$F$55),0)</f>
        <v>0</v>
      </c>
      <c r="L766" s="21"/>
      <c r="M766" s="47"/>
      <c r="N766" s="46"/>
    </row>
    <row r="767" spans="1:14" s="23" customFormat="1" ht="14.25" customHeight="1">
      <c r="A767" s="115"/>
      <c r="B767" s="308" t="str">
        <f>IF(A767="","",VLOOKUP(A767,'Project Budget vs Exp'!$B$9:$G$52,2,FALSE))</f>
        <v/>
      </c>
      <c r="C767" s="117"/>
      <c r="D767" s="116"/>
      <c r="E767" s="118"/>
      <c r="F767" s="119"/>
      <c r="G767" s="120"/>
      <c r="H767" s="120"/>
      <c r="I767" s="333">
        <f t="shared" si="11"/>
        <v>0</v>
      </c>
      <c r="J767" s="331"/>
      <c r="K767" s="332">
        <f>IFERROR(SUM(C767/'Transfers of Funds'!$F$55),0)</f>
        <v>0</v>
      </c>
      <c r="L767" s="21"/>
      <c r="M767" s="47"/>
      <c r="N767" s="46"/>
    </row>
    <row r="768" spans="1:14" s="23" customFormat="1" ht="14.25" customHeight="1">
      <c r="A768" s="115"/>
      <c r="B768" s="308" t="str">
        <f>IF(A768="","",VLOOKUP(A768,'Project Budget vs Exp'!$B$9:$G$52,2,FALSE))</f>
        <v/>
      </c>
      <c r="C768" s="117"/>
      <c r="D768" s="116"/>
      <c r="E768" s="118"/>
      <c r="F768" s="119"/>
      <c r="G768" s="120"/>
      <c r="H768" s="120"/>
      <c r="I768" s="333">
        <f t="shared" si="11"/>
        <v>0</v>
      </c>
      <c r="J768" s="331"/>
      <c r="K768" s="332">
        <f>IFERROR(SUM(C768/'Transfers of Funds'!$F$55),0)</f>
        <v>0</v>
      </c>
      <c r="L768" s="21"/>
      <c r="M768" s="47"/>
      <c r="N768" s="46"/>
    </row>
    <row r="769" spans="1:14" s="23" customFormat="1" ht="14.25" customHeight="1">
      <c r="A769" s="115"/>
      <c r="B769" s="308" t="str">
        <f>IF(A769="","",VLOOKUP(A769,'Project Budget vs Exp'!$B$9:$G$52,2,FALSE))</f>
        <v/>
      </c>
      <c r="C769" s="117"/>
      <c r="D769" s="116"/>
      <c r="E769" s="118"/>
      <c r="F769" s="119"/>
      <c r="G769" s="120"/>
      <c r="H769" s="120"/>
      <c r="I769" s="333">
        <f t="shared" si="11"/>
        <v>0</v>
      </c>
      <c r="J769" s="331"/>
      <c r="K769" s="332">
        <f>IFERROR(SUM(C769/'Transfers of Funds'!$F$55),0)</f>
        <v>0</v>
      </c>
      <c r="L769" s="21"/>
      <c r="M769" s="47"/>
      <c r="N769" s="46"/>
    </row>
    <row r="770" spans="1:14" s="23" customFormat="1" ht="14.25" customHeight="1">
      <c r="A770" s="115"/>
      <c r="B770" s="308" t="str">
        <f>IF(A770="","",VLOOKUP(A770,'Project Budget vs Exp'!$B$9:$G$52,2,FALSE))</f>
        <v/>
      </c>
      <c r="C770" s="117"/>
      <c r="D770" s="116"/>
      <c r="E770" s="118"/>
      <c r="F770" s="119"/>
      <c r="G770" s="120"/>
      <c r="H770" s="120"/>
      <c r="I770" s="333">
        <f t="shared" si="11"/>
        <v>0</v>
      </c>
      <c r="J770" s="331"/>
      <c r="K770" s="332">
        <f>IFERROR(SUM(C770/'Transfers of Funds'!$F$55),0)</f>
        <v>0</v>
      </c>
      <c r="L770" s="21"/>
      <c r="M770" s="47"/>
      <c r="N770" s="46"/>
    </row>
    <row r="771" spans="1:14" s="23" customFormat="1" ht="14.25" customHeight="1">
      <c r="A771" s="115"/>
      <c r="B771" s="308" t="str">
        <f>IF(A771="","",VLOOKUP(A771,'Project Budget vs Exp'!$B$9:$G$52,2,FALSE))</f>
        <v/>
      </c>
      <c r="C771" s="117"/>
      <c r="D771" s="116"/>
      <c r="E771" s="118"/>
      <c r="F771" s="119"/>
      <c r="G771" s="120"/>
      <c r="H771" s="120"/>
      <c r="I771" s="333">
        <f t="shared" si="11"/>
        <v>0</v>
      </c>
      <c r="J771" s="331"/>
      <c r="K771" s="332">
        <f>IFERROR(SUM(C771/'Transfers of Funds'!$F$55),0)</f>
        <v>0</v>
      </c>
      <c r="L771" s="21"/>
      <c r="M771" s="47"/>
      <c r="N771" s="46"/>
    </row>
    <row r="772" spans="1:14" s="23" customFormat="1" ht="14.25" customHeight="1">
      <c r="A772" s="115"/>
      <c r="B772" s="308" t="str">
        <f>IF(A772="","",VLOOKUP(A772,'Project Budget vs Exp'!$B$9:$G$52,2,FALSE))</f>
        <v/>
      </c>
      <c r="C772" s="117"/>
      <c r="D772" s="116"/>
      <c r="E772" s="118"/>
      <c r="F772" s="119"/>
      <c r="G772" s="120"/>
      <c r="H772" s="120"/>
      <c r="I772" s="333">
        <f t="shared" si="11"/>
        <v>0</v>
      </c>
      <c r="J772" s="331"/>
      <c r="K772" s="332">
        <f>IFERROR(SUM(C772/'Transfers of Funds'!$F$55),0)</f>
        <v>0</v>
      </c>
      <c r="L772" s="21"/>
      <c r="M772" s="47"/>
      <c r="N772" s="46"/>
    </row>
    <row r="773" spans="1:14" s="23" customFormat="1" ht="14.25" customHeight="1">
      <c r="A773" s="115"/>
      <c r="B773" s="308" t="str">
        <f>IF(A773="","",VLOOKUP(A773,'Project Budget vs Exp'!$B$9:$G$52,2,FALSE))</f>
        <v/>
      </c>
      <c r="C773" s="117"/>
      <c r="D773" s="116"/>
      <c r="E773" s="118"/>
      <c r="F773" s="119"/>
      <c r="G773" s="120"/>
      <c r="H773" s="120"/>
      <c r="I773" s="333">
        <f t="shared" si="11"/>
        <v>0</v>
      </c>
      <c r="J773" s="331"/>
      <c r="K773" s="332">
        <f>IFERROR(SUM(C773/'Transfers of Funds'!$F$55),0)</f>
        <v>0</v>
      </c>
      <c r="L773" s="21"/>
      <c r="M773" s="47"/>
      <c r="N773" s="46"/>
    </row>
    <row r="774" spans="1:14" s="23" customFormat="1" ht="14.25" customHeight="1">
      <c r="A774" s="115"/>
      <c r="B774" s="308" t="str">
        <f>IF(A774="","",VLOOKUP(A774,'Project Budget vs Exp'!$B$9:$G$52,2,FALSE))</f>
        <v/>
      </c>
      <c r="C774" s="117"/>
      <c r="D774" s="116"/>
      <c r="E774" s="118"/>
      <c r="F774" s="119"/>
      <c r="G774" s="120"/>
      <c r="H774" s="120"/>
      <c r="I774" s="333">
        <f t="shared" si="11"/>
        <v>0</v>
      </c>
      <c r="J774" s="331"/>
      <c r="K774" s="332">
        <f>IFERROR(SUM(C774/'Transfers of Funds'!$F$55),0)</f>
        <v>0</v>
      </c>
      <c r="L774" s="21"/>
      <c r="M774" s="47"/>
      <c r="N774" s="46"/>
    </row>
    <row r="775" spans="1:14" s="23" customFormat="1" ht="14.25" customHeight="1">
      <c r="A775" s="115"/>
      <c r="B775" s="308" t="str">
        <f>IF(A775="","",VLOOKUP(A775,'Project Budget vs Exp'!$B$9:$G$52,2,FALSE))</f>
        <v/>
      </c>
      <c r="C775" s="117"/>
      <c r="D775" s="116"/>
      <c r="E775" s="118"/>
      <c r="F775" s="119"/>
      <c r="G775" s="120"/>
      <c r="H775" s="120"/>
      <c r="I775" s="333">
        <f t="shared" si="11"/>
        <v>0</v>
      </c>
      <c r="J775" s="331"/>
      <c r="K775" s="332">
        <f>IFERROR(SUM(C775/'Transfers of Funds'!$F$55),0)</f>
        <v>0</v>
      </c>
      <c r="L775" s="21"/>
      <c r="M775" s="47"/>
      <c r="N775" s="46"/>
    </row>
    <row r="776" spans="1:14" s="23" customFormat="1" ht="14.25" customHeight="1">
      <c r="A776" s="115"/>
      <c r="B776" s="308" t="str">
        <f>IF(A776="","",VLOOKUP(A776,'Project Budget vs Exp'!$B$9:$G$52,2,FALSE))</f>
        <v/>
      </c>
      <c r="C776" s="117"/>
      <c r="D776" s="116"/>
      <c r="E776" s="118"/>
      <c r="F776" s="119"/>
      <c r="G776" s="120"/>
      <c r="H776" s="120"/>
      <c r="I776" s="333">
        <f t="shared" si="11"/>
        <v>0</v>
      </c>
      <c r="J776" s="331"/>
      <c r="K776" s="332">
        <f>IFERROR(SUM(C776/'Transfers of Funds'!$F$55),0)</f>
        <v>0</v>
      </c>
      <c r="L776" s="21"/>
      <c r="M776" s="47"/>
      <c r="N776" s="46"/>
    </row>
    <row r="777" spans="1:14" s="23" customFormat="1" ht="14.25" customHeight="1">
      <c r="A777" s="115"/>
      <c r="B777" s="308" t="str">
        <f>IF(A777="","",VLOOKUP(A777,'Project Budget vs Exp'!$B$9:$G$52,2,FALSE))</f>
        <v/>
      </c>
      <c r="C777" s="117"/>
      <c r="D777" s="116"/>
      <c r="E777" s="118"/>
      <c r="F777" s="119"/>
      <c r="G777" s="120"/>
      <c r="H777" s="120"/>
      <c r="I777" s="333">
        <f t="shared" si="11"/>
        <v>0</v>
      </c>
      <c r="J777" s="331"/>
      <c r="K777" s="332">
        <f>IFERROR(SUM(C777/'Transfers of Funds'!$F$55),0)</f>
        <v>0</v>
      </c>
      <c r="L777" s="21"/>
      <c r="M777" s="47"/>
      <c r="N777" s="46"/>
    </row>
    <row r="778" spans="1:14" s="23" customFormat="1" ht="14.25" customHeight="1">
      <c r="A778" s="115"/>
      <c r="B778" s="308" t="str">
        <f>IF(A778="","",VLOOKUP(A778,'Project Budget vs Exp'!$B$9:$G$52,2,FALSE))</f>
        <v/>
      </c>
      <c r="C778" s="117"/>
      <c r="D778" s="116"/>
      <c r="E778" s="118"/>
      <c r="F778" s="119"/>
      <c r="G778" s="120"/>
      <c r="H778" s="120"/>
      <c r="I778" s="333">
        <f t="shared" si="11"/>
        <v>0</v>
      </c>
      <c r="J778" s="331"/>
      <c r="K778" s="332">
        <f>IFERROR(SUM(C778/'Transfers of Funds'!$F$55),0)</f>
        <v>0</v>
      </c>
      <c r="L778" s="21"/>
      <c r="M778" s="47"/>
      <c r="N778" s="46"/>
    </row>
    <row r="779" spans="1:14" s="23" customFormat="1" ht="14.25" customHeight="1">
      <c r="A779" s="115"/>
      <c r="B779" s="308" t="str">
        <f>IF(A779="","",VLOOKUP(A779,'Project Budget vs Exp'!$B$9:$G$52,2,FALSE))</f>
        <v/>
      </c>
      <c r="C779" s="117"/>
      <c r="D779" s="116"/>
      <c r="E779" s="118"/>
      <c r="F779" s="119"/>
      <c r="G779" s="120"/>
      <c r="H779" s="120"/>
      <c r="I779" s="333">
        <f t="shared" si="11"/>
        <v>0</v>
      </c>
      <c r="J779" s="331"/>
      <c r="K779" s="332">
        <f>IFERROR(SUM(C779/'Transfers of Funds'!$F$55),0)</f>
        <v>0</v>
      </c>
      <c r="L779" s="21"/>
      <c r="M779" s="47"/>
      <c r="N779" s="46"/>
    </row>
    <row r="780" spans="1:14" s="23" customFormat="1" ht="14.25" customHeight="1">
      <c r="A780" s="115"/>
      <c r="B780" s="308" t="str">
        <f>IF(A780="","",VLOOKUP(A780,'Project Budget vs Exp'!$B$9:$G$52,2,FALSE))</f>
        <v/>
      </c>
      <c r="C780" s="117"/>
      <c r="D780" s="116"/>
      <c r="E780" s="118"/>
      <c r="F780" s="119"/>
      <c r="G780" s="120"/>
      <c r="H780" s="120"/>
      <c r="I780" s="333">
        <f t="shared" ref="I780:I843" si="12">IF(OR(F$4="EUR",F$4="USD",F$4="GBP",F$4="CAD",F$4="NZD",F$4="AUD"),K780,C780)</f>
        <v>0</v>
      </c>
      <c r="J780" s="331"/>
      <c r="K780" s="332">
        <f>IFERROR(SUM(C780/'Transfers of Funds'!$F$55),0)</f>
        <v>0</v>
      </c>
      <c r="L780" s="21"/>
      <c r="M780" s="47"/>
      <c r="N780" s="46"/>
    </row>
    <row r="781" spans="1:14" s="23" customFormat="1" ht="14.25" customHeight="1">
      <c r="A781" s="115"/>
      <c r="B781" s="308" t="str">
        <f>IF(A781="","",VLOOKUP(A781,'Project Budget vs Exp'!$B$9:$G$52,2,FALSE))</f>
        <v/>
      </c>
      <c r="C781" s="117"/>
      <c r="D781" s="116"/>
      <c r="E781" s="118"/>
      <c r="F781" s="119"/>
      <c r="G781" s="120"/>
      <c r="H781" s="120"/>
      <c r="I781" s="333">
        <f t="shared" si="12"/>
        <v>0</v>
      </c>
      <c r="J781" s="331"/>
      <c r="K781" s="332">
        <f>IFERROR(SUM(C781/'Transfers of Funds'!$F$55),0)</f>
        <v>0</v>
      </c>
      <c r="L781" s="21"/>
      <c r="M781" s="47"/>
      <c r="N781" s="46"/>
    </row>
    <row r="782" spans="1:14" s="23" customFormat="1" ht="14.25" customHeight="1">
      <c r="A782" s="115"/>
      <c r="B782" s="308" t="str">
        <f>IF(A782="","",VLOOKUP(A782,'Project Budget vs Exp'!$B$9:$G$52,2,FALSE))</f>
        <v/>
      </c>
      <c r="C782" s="117"/>
      <c r="D782" s="116"/>
      <c r="E782" s="118"/>
      <c r="F782" s="119"/>
      <c r="G782" s="120"/>
      <c r="H782" s="120"/>
      <c r="I782" s="333">
        <f t="shared" si="12"/>
        <v>0</v>
      </c>
      <c r="J782" s="331"/>
      <c r="K782" s="332">
        <f>IFERROR(SUM(C782/'Transfers of Funds'!$F$55),0)</f>
        <v>0</v>
      </c>
      <c r="L782" s="21"/>
      <c r="M782" s="47"/>
      <c r="N782" s="46"/>
    </row>
    <row r="783" spans="1:14" s="23" customFormat="1" ht="14.25" customHeight="1">
      <c r="A783" s="115"/>
      <c r="B783" s="308" t="str">
        <f>IF(A783="","",VLOOKUP(A783,'Project Budget vs Exp'!$B$9:$G$52,2,FALSE))</f>
        <v/>
      </c>
      <c r="C783" s="117"/>
      <c r="D783" s="116"/>
      <c r="E783" s="118"/>
      <c r="F783" s="119"/>
      <c r="G783" s="120"/>
      <c r="H783" s="120"/>
      <c r="I783" s="333">
        <f t="shared" si="12"/>
        <v>0</v>
      </c>
      <c r="J783" s="331"/>
      <c r="K783" s="332">
        <f>IFERROR(SUM(C783/'Transfers of Funds'!$F$55),0)</f>
        <v>0</v>
      </c>
      <c r="L783" s="21"/>
      <c r="M783" s="47"/>
      <c r="N783" s="46"/>
    </row>
    <row r="784" spans="1:14" s="23" customFormat="1" ht="14.25" customHeight="1">
      <c r="A784" s="115"/>
      <c r="B784" s="308" t="str">
        <f>IF(A784="","",VLOOKUP(A784,'Project Budget vs Exp'!$B$9:$G$52,2,FALSE))</f>
        <v/>
      </c>
      <c r="C784" s="117"/>
      <c r="D784" s="116"/>
      <c r="E784" s="118"/>
      <c r="F784" s="119"/>
      <c r="G784" s="120"/>
      <c r="H784" s="120"/>
      <c r="I784" s="333">
        <f t="shared" si="12"/>
        <v>0</v>
      </c>
      <c r="J784" s="331"/>
      <c r="K784" s="332">
        <f>IFERROR(SUM(C784/'Transfers of Funds'!$F$55),0)</f>
        <v>0</v>
      </c>
      <c r="L784" s="21"/>
      <c r="M784" s="47"/>
      <c r="N784" s="46"/>
    </row>
    <row r="785" spans="1:14" s="23" customFormat="1" ht="14.25" customHeight="1">
      <c r="A785" s="115"/>
      <c r="B785" s="308" t="str">
        <f>IF(A785="","",VLOOKUP(A785,'Project Budget vs Exp'!$B$9:$G$52,2,FALSE))</f>
        <v/>
      </c>
      <c r="C785" s="117"/>
      <c r="D785" s="116"/>
      <c r="E785" s="118"/>
      <c r="F785" s="119"/>
      <c r="G785" s="120"/>
      <c r="H785" s="120"/>
      <c r="I785" s="333">
        <f t="shared" si="12"/>
        <v>0</v>
      </c>
      <c r="J785" s="331"/>
      <c r="K785" s="332">
        <f>IFERROR(SUM(C785/'Transfers of Funds'!$F$55),0)</f>
        <v>0</v>
      </c>
      <c r="L785" s="21"/>
      <c r="M785" s="47"/>
      <c r="N785" s="46"/>
    </row>
    <row r="786" spans="1:14" s="23" customFormat="1" ht="14.25" customHeight="1">
      <c r="A786" s="115"/>
      <c r="B786" s="308" t="str">
        <f>IF(A786="","",VLOOKUP(A786,'Project Budget vs Exp'!$B$9:$G$52,2,FALSE))</f>
        <v/>
      </c>
      <c r="C786" s="117"/>
      <c r="D786" s="116"/>
      <c r="E786" s="118"/>
      <c r="F786" s="119"/>
      <c r="G786" s="120"/>
      <c r="H786" s="120"/>
      <c r="I786" s="333">
        <f t="shared" si="12"/>
        <v>0</v>
      </c>
      <c r="J786" s="331"/>
      <c r="K786" s="332">
        <f>IFERROR(SUM(C786/'Transfers of Funds'!$F$55),0)</f>
        <v>0</v>
      </c>
      <c r="L786" s="21"/>
      <c r="M786" s="47"/>
      <c r="N786" s="46"/>
    </row>
    <row r="787" spans="1:14" s="23" customFormat="1" ht="14.25" customHeight="1">
      <c r="A787" s="115"/>
      <c r="B787" s="308" t="str">
        <f>IF(A787="","",VLOOKUP(A787,'Project Budget vs Exp'!$B$9:$G$52,2,FALSE))</f>
        <v/>
      </c>
      <c r="C787" s="117"/>
      <c r="D787" s="116"/>
      <c r="E787" s="118"/>
      <c r="F787" s="119"/>
      <c r="G787" s="120"/>
      <c r="H787" s="120"/>
      <c r="I787" s="333">
        <f t="shared" si="12"/>
        <v>0</v>
      </c>
      <c r="J787" s="331"/>
      <c r="K787" s="332">
        <f>IFERROR(SUM(C787/'Transfers of Funds'!$F$55),0)</f>
        <v>0</v>
      </c>
      <c r="L787" s="21"/>
      <c r="M787" s="47"/>
      <c r="N787" s="46"/>
    </row>
    <row r="788" spans="1:14" s="23" customFormat="1" ht="14.25" customHeight="1">
      <c r="A788" s="115"/>
      <c r="B788" s="308" t="str">
        <f>IF(A788="","",VLOOKUP(A788,'Project Budget vs Exp'!$B$9:$G$52,2,FALSE))</f>
        <v/>
      </c>
      <c r="C788" s="117"/>
      <c r="D788" s="116"/>
      <c r="E788" s="118"/>
      <c r="F788" s="119"/>
      <c r="G788" s="120"/>
      <c r="H788" s="120"/>
      <c r="I788" s="333">
        <f t="shared" si="12"/>
        <v>0</v>
      </c>
      <c r="J788" s="331"/>
      <c r="K788" s="332">
        <f>IFERROR(SUM(C788/'Transfers of Funds'!$F$55),0)</f>
        <v>0</v>
      </c>
      <c r="L788" s="21"/>
      <c r="M788" s="47"/>
      <c r="N788" s="46"/>
    </row>
    <row r="789" spans="1:14" s="23" customFormat="1" ht="14.25" customHeight="1">
      <c r="A789" s="115"/>
      <c r="B789" s="308" t="str">
        <f>IF(A789="","",VLOOKUP(A789,'Project Budget vs Exp'!$B$9:$G$52,2,FALSE))</f>
        <v/>
      </c>
      <c r="C789" s="117"/>
      <c r="D789" s="116"/>
      <c r="E789" s="118"/>
      <c r="F789" s="119"/>
      <c r="G789" s="120"/>
      <c r="H789" s="120"/>
      <c r="I789" s="333">
        <f t="shared" si="12"/>
        <v>0</v>
      </c>
      <c r="J789" s="331"/>
      <c r="K789" s="332">
        <f>IFERROR(SUM(C789/'Transfers of Funds'!$F$55),0)</f>
        <v>0</v>
      </c>
      <c r="L789" s="21"/>
      <c r="M789" s="47"/>
      <c r="N789" s="46"/>
    </row>
    <row r="790" spans="1:14" s="23" customFormat="1" ht="14.25" customHeight="1">
      <c r="A790" s="115"/>
      <c r="B790" s="308" t="str">
        <f>IF(A790="","",VLOOKUP(A790,'Project Budget vs Exp'!$B$9:$G$52,2,FALSE))</f>
        <v/>
      </c>
      <c r="C790" s="117"/>
      <c r="D790" s="116"/>
      <c r="E790" s="118"/>
      <c r="F790" s="119"/>
      <c r="G790" s="120"/>
      <c r="H790" s="120"/>
      <c r="I790" s="333">
        <f t="shared" si="12"/>
        <v>0</v>
      </c>
      <c r="J790" s="331"/>
      <c r="K790" s="332">
        <f>IFERROR(SUM(C790/'Transfers of Funds'!$F$55),0)</f>
        <v>0</v>
      </c>
      <c r="L790" s="21"/>
      <c r="M790" s="47"/>
      <c r="N790" s="46"/>
    </row>
    <row r="791" spans="1:14" s="23" customFormat="1" ht="14.25" customHeight="1">
      <c r="A791" s="115"/>
      <c r="B791" s="308" t="str">
        <f>IF(A791="","",VLOOKUP(A791,'Project Budget vs Exp'!$B$9:$G$52,2,FALSE))</f>
        <v/>
      </c>
      <c r="C791" s="117"/>
      <c r="D791" s="116"/>
      <c r="E791" s="118"/>
      <c r="F791" s="119"/>
      <c r="G791" s="120"/>
      <c r="H791" s="120"/>
      <c r="I791" s="333">
        <f t="shared" si="12"/>
        <v>0</v>
      </c>
      <c r="J791" s="331"/>
      <c r="K791" s="332">
        <f>IFERROR(SUM(C791/'Transfers of Funds'!$F$55),0)</f>
        <v>0</v>
      </c>
      <c r="L791" s="21"/>
      <c r="M791" s="47"/>
      <c r="N791" s="46"/>
    </row>
    <row r="792" spans="1:14" s="23" customFormat="1" ht="14.25" customHeight="1">
      <c r="A792" s="115"/>
      <c r="B792" s="308" t="str">
        <f>IF(A792="","",VLOOKUP(A792,'Project Budget vs Exp'!$B$9:$G$52,2,FALSE))</f>
        <v/>
      </c>
      <c r="C792" s="117"/>
      <c r="D792" s="116"/>
      <c r="E792" s="118"/>
      <c r="F792" s="119"/>
      <c r="G792" s="120"/>
      <c r="H792" s="120"/>
      <c r="I792" s="333">
        <f t="shared" si="12"/>
        <v>0</v>
      </c>
      <c r="J792" s="331"/>
      <c r="K792" s="332">
        <f>IFERROR(SUM(C792/'Transfers of Funds'!$F$55),0)</f>
        <v>0</v>
      </c>
      <c r="L792" s="21"/>
      <c r="M792" s="47"/>
      <c r="N792" s="46"/>
    </row>
    <row r="793" spans="1:14" s="23" customFormat="1" ht="14.25" customHeight="1">
      <c r="A793" s="115"/>
      <c r="B793" s="308" t="str">
        <f>IF(A793="","",VLOOKUP(A793,'Project Budget vs Exp'!$B$9:$G$52,2,FALSE))</f>
        <v/>
      </c>
      <c r="C793" s="117"/>
      <c r="D793" s="116"/>
      <c r="E793" s="118"/>
      <c r="F793" s="119"/>
      <c r="G793" s="120"/>
      <c r="H793" s="120"/>
      <c r="I793" s="333">
        <f t="shared" si="12"/>
        <v>0</v>
      </c>
      <c r="J793" s="331"/>
      <c r="K793" s="332">
        <f>IFERROR(SUM(C793/'Transfers of Funds'!$F$55),0)</f>
        <v>0</v>
      </c>
      <c r="L793" s="21"/>
      <c r="M793" s="47"/>
      <c r="N793" s="46"/>
    </row>
    <row r="794" spans="1:14" s="23" customFormat="1" ht="14.25" customHeight="1">
      <c r="A794" s="115"/>
      <c r="B794" s="308" t="str">
        <f>IF(A794="","",VLOOKUP(A794,'Project Budget vs Exp'!$B$9:$G$52,2,FALSE))</f>
        <v/>
      </c>
      <c r="C794" s="117"/>
      <c r="D794" s="116"/>
      <c r="E794" s="118"/>
      <c r="F794" s="119"/>
      <c r="G794" s="120"/>
      <c r="H794" s="120"/>
      <c r="I794" s="333">
        <f t="shared" si="12"/>
        <v>0</v>
      </c>
      <c r="J794" s="331"/>
      <c r="K794" s="332">
        <f>IFERROR(SUM(C794/'Transfers of Funds'!$F$55),0)</f>
        <v>0</v>
      </c>
      <c r="L794" s="21"/>
      <c r="M794" s="47"/>
      <c r="N794" s="46"/>
    </row>
    <row r="795" spans="1:14" s="23" customFormat="1" ht="14.25" customHeight="1">
      <c r="A795" s="115"/>
      <c r="B795" s="308" t="str">
        <f>IF(A795="","",VLOOKUP(A795,'Project Budget vs Exp'!$B$9:$G$52,2,FALSE))</f>
        <v/>
      </c>
      <c r="C795" s="117"/>
      <c r="D795" s="116"/>
      <c r="E795" s="118"/>
      <c r="F795" s="119"/>
      <c r="G795" s="120"/>
      <c r="H795" s="120"/>
      <c r="I795" s="333">
        <f t="shared" si="12"/>
        <v>0</v>
      </c>
      <c r="J795" s="331"/>
      <c r="K795" s="332">
        <f>IFERROR(SUM(C795/'Transfers of Funds'!$F$55),0)</f>
        <v>0</v>
      </c>
      <c r="L795" s="21"/>
      <c r="M795" s="47"/>
      <c r="N795" s="46"/>
    </row>
    <row r="796" spans="1:14" s="23" customFormat="1" ht="14.25" customHeight="1">
      <c r="A796" s="115"/>
      <c r="B796" s="308" t="str">
        <f>IF(A796="","",VLOOKUP(A796,'Project Budget vs Exp'!$B$9:$G$52,2,FALSE))</f>
        <v/>
      </c>
      <c r="C796" s="117"/>
      <c r="D796" s="116"/>
      <c r="E796" s="118"/>
      <c r="F796" s="119"/>
      <c r="G796" s="120"/>
      <c r="H796" s="120"/>
      <c r="I796" s="333">
        <f t="shared" si="12"/>
        <v>0</v>
      </c>
      <c r="J796" s="331"/>
      <c r="K796" s="332">
        <f>IFERROR(SUM(C796/'Transfers of Funds'!$F$55),0)</f>
        <v>0</v>
      </c>
      <c r="L796" s="21"/>
      <c r="M796" s="47"/>
      <c r="N796" s="46"/>
    </row>
    <row r="797" spans="1:14" s="23" customFormat="1" ht="14.25" customHeight="1">
      <c r="A797" s="115"/>
      <c r="B797" s="308" t="str">
        <f>IF(A797="","",VLOOKUP(A797,'Project Budget vs Exp'!$B$9:$G$52,2,FALSE))</f>
        <v/>
      </c>
      <c r="C797" s="117"/>
      <c r="D797" s="116"/>
      <c r="E797" s="118"/>
      <c r="F797" s="119"/>
      <c r="G797" s="120"/>
      <c r="H797" s="120"/>
      <c r="I797" s="333">
        <f t="shared" si="12"/>
        <v>0</v>
      </c>
      <c r="J797" s="331"/>
      <c r="K797" s="332">
        <f>IFERROR(SUM(C797/'Transfers of Funds'!$F$55),0)</f>
        <v>0</v>
      </c>
      <c r="L797" s="21"/>
      <c r="M797" s="47"/>
      <c r="N797" s="46"/>
    </row>
    <row r="798" spans="1:14" s="23" customFormat="1" ht="14.25" customHeight="1">
      <c r="A798" s="115"/>
      <c r="B798" s="308" t="str">
        <f>IF(A798="","",VLOOKUP(A798,'Project Budget vs Exp'!$B$9:$G$52,2,FALSE))</f>
        <v/>
      </c>
      <c r="C798" s="117"/>
      <c r="D798" s="116"/>
      <c r="E798" s="118"/>
      <c r="F798" s="119"/>
      <c r="G798" s="120"/>
      <c r="H798" s="120"/>
      <c r="I798" s="333">
        <f t="shared" si="12"/>
        <v>0</v>
      </c>
      <c r="J798" s="331"/>
      <c r="K798" s="332">
        <f>IFERROR(SUM(C798/'Transfers of Funds'!$F$55),0)</f>
        <v>0</v>
      </c>
      <c r="L798" s="21"/>
      <c r="M798" s="47"/>
      <c r="N798" s="46"/>
    </row>
    <row r="799" spans="1:14" s="23" customFormat="1" ht="14.25" customHeight="1">
      <c r="A799" s="115"/>
      <c r="B799" s="308" t="str">
        <f>IF(A799="","",VLOOKUP(A799,'Project Budget vs Exp'!$B$9:$G$52,2,FALSE))</f>
        <v/>
      </c>
      <c r="C799" s="117"/>
      <c r="D799" s="116"/>
      <c r="E799" s="118"/>
      <c r="F799" s="119"/>
      <c r="G799" s="120"/>
      <c r="H799" s="120"/>
      <c r="I799" s="333">
        <f t="shared" si="12"/>
        <v>0</v>
      </c>
      <c r="J799" s="331"/>
      <c r="K799" s="332">
        <f>IFERROR(SUM(C799/'Transfers of Funds'!$F$55),0)</f>
        <v>0</v>
      </c>
      <c r="L799" s="21"/>
      <c r="M799" s="47"/>
      <c r="N799" s="46"/>
    </row>
    <row r="800" spans="1:14" s="23" customFormat="1" ht="14.25" customHeight="1">
      <c r="A800" s="115"/>
      <c r="B800" s="308" t="str">
        <f>IF(A800="","",VLOOKUP(A800,'Project Budget vs Exp'!$B$9:$G$52,2,FALSE))</f>
        <v/>
      </c>
      <c r="C800" s="117"/>
      <c r="D800" s="116"/>
      <c r="E800" s="118"/>
      <c r="F800" s="119"/>
      <c r="G800" s="120"/>
      <c r="H800" s="120"/>
      <c r="I800" s="333">
        <f t="shared" si="12"/>
        <v>0</v>
      </c>
      <c r="J800" s="331"/>
      <c r="K800" s="332">
        <f>IFERROR(SUM(C800/'Transfers of Funds'!$F$55),0)</f>
        <v>0</v>
      </c>
      <c r="L800" s="21"/>
      <c r="M800" s="47"/>
      <c r="N800" s="46"/>
    </row>
    <row r="801" spans="1:14" s="23" customFormat="1" ht="14.25" customHeight="1">
      <c r="A801" s="115"/>
      <c r="B801" s="308" t="str">
        <f>IF(A801="","",VLOOKUP(A801,'Project Budget vs Exp'!$B$9:$G$52,2,FALSE))</f>
        <v/>
      </c>
      <c r="C801" s="117"/>
      <c r="D801" s="116"/>
      <c r="E801" s="118"/>
      <c r="F801" s="119"/>
      <c r="G801" s="120"/>
      <c r="H801" s="120"/>
      <c r="I801" s="333">
        <f t="shared" si="12"/>
        <v>0</v>
      </c>
      <c r="J801" s="331"/>
      <c r="K801" s="332">
        <f>IFERROR(SUM(C801/'Transfers of Funds'!$F$55),0)</f>
        <v>0</v>
      </c>
      <c r="L801" s="21"/>
      <c r="M801" s="47"/>
      <c r="N801" s="46"/>
    </row>
    <row r="802" spans="1:14" s="23" customFormat="1" ht="14.25" customHeight="1">
      <c r="A802" s="115"/>
      <c r="B802" s="308" t="str">
        <f>IF(A802="","",VLOOKUP(A802,'Project Budget vs Exp'!$B$9:$G$52,2,FALSE))</f>
        <v/>
      </c>
      <c r="C802" s="117"/>
      <c r="D802" s="116"/>
      <c r="E802" s="118"/>
      <c r="F802" s="119"/>
      <c r="G802" s="120"/>
      <c r="H802" s="120"/>
      <c r="I802" s="333">
        <f t="shared" si="12"/>
        <v>0</v>
      </c>
      <c r="J802" s="331"/>
      <c r="K802" s="332">
        <f>IFERROR(SUM(C802/'Transfers of Funds'!$F$55),0)</f>
        <v>0</v>
      </c>
      <c r="L802" s="21"/>
      <c r="M802" s="47"/>
      <c r="N802" s="46"/>
    </row>
    <row r="803" spans="1:14" s="23" customFormat="1" ht="14.25" customHeight="1">
      <c r="A803" s="115"/>
      <c r="B803" s="308" t="str">
        <f>IF(A803="","",VLOOKUP(A803,'Project Budget vs Exp'!$B$9:$G$52,2,FALSE))</f>
        <v/>
      </c>
      <c r="C803" s="117"/>
      <c r="D803" s="116"/>
      <c r="E803" s="118"/>
      <c r="F803" s="119"/>
      <c r="G803" s="120"/>
      <c r="H803" s="120"/>
      <c r="I803" s="333">
        <f t="shared" si="12"/>
        <v>0</v>
      </c>
      <c r="J803" s="331"/>
      <c r="K803" s="332">
        <f>IFERROR(SUM(C803/'Transfers of Funds'!$F$55),0)</f>
        <v>0</v>
      </c>
      <c r="L803" s="21"/>
      <c r="M803" s="47"/>
      <c r="N803" s="46"/>
    </row>
    <row r="804" spans="1:14" s="23" customFormat="1" ht="14.25" customHeight="1">
      <c r="A804" s="115"/>
      <c r="B804" s="308" t="str">
        <f>IF(A804="","",VLOOKUP(A804,'Project Budget vs Exp'!$B$9:$G$52,2,FALSE))</f>
        <v/>
      </c>
      <c r="C804" s="117"/>
      <c r="D804" s="116"/>
      <c r="E804" s="118"/>
      <c r="F804" s="119"/>
      <c r="G804" s="120"/>
      <c r="H804" s="120"/>
      <c r="I804" s="333">
        <f t="shared" si="12"/>
        <v>0</v>
      </c>
      <c r="J804" s="331"/>
      <c r="K804" s="332">
        <f>IFERROR(SUM(C804/'Transfers of Funds'!$F$55),0)</f>
        <v>0</v>
      </c>
      <c r="L804" s="21"/>
      <c r="M804" s="47"/>
      <c r="N804" s="46"/>
    </row>
    <row r="805" spans="1:14" s="23" customFormat="1" ht="14.25" customHeight="1">
      <c r="A805" s="115"/>
      <c r="B805" s="308" t="str">
        <f>IF(A805="","",VLOOKUP(A805,'Project Budget vs Exp'!$B$9:$G$52,2,FALSE))</f>
        <v/>
      </c>
      <c r="C805" s="117"/>
      <c r="D805" s="116"/>
      <c r="E805" s="118"/>
      <c r="F805" s="119"/>
      <c r="G805" s="120"/>
      <c r="H805" s="120"/>
      <c r="I805" s="333">
        <f t="shared" si="12"/>
        <v>0</v>
      </c>
      <c r="J805" s="331"/>
      <c r="K805" s="332">
        <f>IFERROR(SUM(C805/'Transfers of Funds'!$F$55),0)</f>
        <v>0</v>
      </c>
      <c r="L805" s="21"/>
      <c r="M805" s="47"/>
      <c r="N805" s="46"/>
    </row>
    <row r="806" spans="1:14" s="23" customFormat="1" ht="14.25" customHeight="1">
      <c r="A806" s="115"/>
      <c r="B806" s="308" t="str">
        <f>IF(A806="","",VLOOKUP(A806,'Project Budget vs Exp'!$B$9:$G$52,2,FALSE))</f>
        <v/>
      </c>
      <c r="C806" s="117"/>
      <c r="D806" s="116"/>
      <c r="E806" s="118"/>
      <c r="F806" s="119"/>
      <c r="G806" s="120"/>
      <c r="H806" s="120"/>
      <c r="I806" s="333">
        <f t="shared" si="12"/>
        <v>0</v>
      </c>
      <c r="J806" s="331"/>
      <c r="K806" s="332">
        <f>IFERROR(SUM(C806/'Transfers of Funds'!$F$55),0)</f>
        <v>0</v>
      </c>
      <c r="L806" s="21"/>
      <c r="M806" s="47"/>
      <c r="N806" s="46"/>
    </row>
    <row r="807" spans="1:14" s="23" customFormat="1" ht="14.25" customHeight="1">
      <c r="A807" s="115"/>
      <c r="B807" s="308" t="str">
        <f>IF(A807="","",VLOOKUP(A807,'Project Budget vs Exp'!$B$9:$G$52,2,FALSE))</f>
        <v/>
      </c>
      <c r="C807" s="117"/>
      <c r="D807" s="116"/>
      <c r="E807" s="118"/>
      <c r="F807" s="119"/>
      <c r="G807" s="120"/>
      <c r="H807" s="120"/>
      <c r="I807" s="333">
        <f t="shared" si="12"/>
        <v>0</v>
      </c>
      <c r="J807" s="331"/>
      <c r="K807" s="332">
        <f>IFERROR(SUM(C807/'Transfers of Funds'!$F$55),0)</f>
        <v>0</v>
      </c>
      <c r="L807" s="21"/>
      <c r="M807" s="47"/>
      <c r="N807" s="46"/>
    </row>
    <row r="808" spans="1:14" s="23" customFormat="1" ht="14.25" customHeight="1">
      <c r="A808" s="115"/>
      <c r="B808" s="308" t="str">
        <f>IF(A808="","",VLOOKUP(A808,'Project Budget vs Exp'!$B$9:$G$52,2,FALSE))</f>
        <v/>
      </c>
      <c r="C808" s="117"/>
      <c r="D808" s="116"/>
      <c r="E808" s="118"/>
      <c r="F808" s="119"/>
      <c r="G808" s="120"/>
      <c r="H808" s="120"/>
      <c r="I808" s="333">
        <f t="shared" si="12"/>
        <v>0</v>
      </c>
      <c r="J808" s="331"/>
      <c r="K808" s="332">
        <f>IFERROR(SUM(C808/'Transfers of Funds'!$F$55),0)</f>
        <v>0</v>
      </c>
      <c r="L808" s="21"/>
      <c r="M808" s="47"/>
      <c r="N808" s="46"/>
    </row>
    <row r="809" spans="1:14" s="23" customFormat="1" ht="14.25" customHeight="1">
      <c r="A809" s="115"/>
      <c r="B809" s="308" t="str">
        <f>IF(A809="","",VLOOKUP(A809,'Project Budget vs Exp'!$B$9:$G$52,2,FALSE))</f>
        <v/>
      </c>
      <c r="C809" s="117"/>
      <c r="D809" s="116"/>
      <c r="E809" s="118"/>
      <c r="F809" s="119"/>
      <c r="G809" s="120"/>
      <c r="H809" s="120"/>
      <c r="I809" s="333">
        <f t="shared" si="12"/>
        <v>0</v>
      </c>
      <c r="J809" s="331"/>
      <c r="K809" s="332">
        <f>IFERROR(SUM(C809/'Transfers of Funds'!$F$55),0)</f>
        <v>0</v>
      </c>
      <c r="L809" s="21"/>
      <c r="M809" s="47"/>
      <c r="N809" s="46"/>
    </row>
    <row r="810" spans="1:14" s="23" customFormat="1" ht="14.25" customHeight="1">
      <c r="A810" s="115"/>
      <c r="B810" s="308" t="str">
        <f>IF(A810="","",VLOOKUP(A810,'Project Budget vs Exp'!$B$9:$G$52,2,FALSE))</f>
        <v/>
      </c>
      <c r="C810" s="117"/>
      <c r="D810" s="116"/>
      <c r="E810" s="118"/>
      <c r="F810" s="119"/>
      <c r="G810" s="120"/>
      <c r="H810" s="120"/>
      <c r="I810" s="333">
        <f t="shared" si="12"/>
        <v>0</v>
      </c>
      <c r="J810" s="331"/>
      <c r="K810" s="332">
        <f>IFERROR(SUM(C810/'Transfers of Funds'!$F$55),0)</f>
        <v>0</v>
      </c>
      <c r="L810" s="21"/>
      <c r="M810" s="47"/>
      <c r="N810" s="46"/>
    </row>
    <row r="811" spans="1:14" s="23" customFormat="1" ht="14.25" customHeight="1">
      <c r="A811" s="115"/>
      <c r="B811" s="308" t="str">
        <f>IF(A811="","",VLOOKUP(A811,'Project Budget vs Exp'!$B$9:$G$52,2,FALSE))</f>
        <v/>
      </c>
      <c r="C811" s="117"/>
      <c r="D811" s="116"/>
      <c r="E811" s="118"/>
      <c r="F811" s="119"/>
      <c r="G811" s="120"/>
      <c r="H811" s="120"/>
      <c r="I811" s="333">
        <f t="shared" si="12"/>
        <v>0</v>
      </c>
      <c r="J811" s="331"/>
      <c r="K811" s="332">
        <f>IFERROR(SUM(C811/'Transfers of Funds'!$F$55),0)</f>
        <v>0</v>
      </c>
      <c r="L811" s="21"/>
      <c r="M811" s="47"/>
      <c r="N811" s="46"/>
    </row>
    <row r="812" spans="1:14" s="23" customFormat="1" ht="14.25" customHeight="1">
      <c r="A812" s="115"/>
      <c r="B812" s="308" t="str">
        <f>IF(A812="","",VLOOKUP(A812,'Project Budget vs Exp'!$B$9:$G$52,2,FALSE))</f>
        <v/>
      </c>
      <c r="C812" s="117"/>
      <c r="D812" s="116"/>
      <c r="E812" s="118"/>
      <c r="F812" s="119"/>
      <c r="G812" s="120"/>
      <c r="H812" s="120"/>
      <c r="I812" s="333">
        <f t="shared" si="12"/>
        <v>0</v>
      </c>
      <c r="J812" s="331"/>
      <c r="K812" s="332">
        <f>IFERROR(SUM(C812/'Transfers of Funds'!$F$55),0)</f>
        <v>0</v>
      </c>
      <c r="L812" s="21"/>
      <c r="M812" s="47"/>
      <c r="N812" s="46"/>
    </row>
    <row r="813" spans="1:14" s="23" customFormat="1" ht="14.25" customHeight="1">
      <c r="A813" s="115"/>
      <c r="B813" s="308" t="str">
        <f>IF(A813="","",VLOOKUP(A813,'Project Budget vs Exp'!$B$9:$G$52,2,FALSE))</f>
        <v/>
      </c>
      <c r="C813" s="117"/>
      <c r="D813" s="116"/>
      <c r="E813" s="118"/>
      <c r="F813" s="119"/>
      <c r="G813" s="120"/>
      <c r="H813" s="120"/>
      <c r="I813" s="333">
        <f t="shared" si="12"/>
        <v>0</v>
      </c>
      <c r="J813" s="331"/>
      <c r="K813" s="332">
        <f>IFERROR(SUM(C813/'Transfers of Funds'!$F$55),0)</f>
        <v>0</v>
      </c>
      <c r="L813" s="21"/>
      <c r="M813" s="47"/>
      <c r="N813" s="46"/>
    </row>
    <row r="814" spans="1:14" s="23" customFormat="1" ht="14.25" customHeight="1">
      <c r="A814" s="115"/>
      <c r="B814" s="308" t="str">
        <f>IF(A814="","",VLOOKUP(A814,'Project Budget vs Exp'!$B$9:$G$52,2,FALSE))</f>
        <v/>
      </c>
      <c r="C814" s="117"/>
      <c r="D814" s="116"/>
      <c r="E814" s="118"/>
      <c r="F814" s="119"/>
      <c r="G814" s="120"/>
      <c r="H814" s="120"/>
      <c r="I814" s="333">
        <f t="shared" si="12"/>
        <v>0</v>
      </c>
      <c r="J814" s="331"/>
      <c r="K814" s="332">
        <f>IFERROR(SUM(C814/'Transfers of Funds'!$F$55),0)</f>
        <v>0</v>
      </c>
      <c r="L814" s="21"/>
      <c r="M814" s="47"/>
      <c r="N814" s="46"/>
    </row>
    <row r="815" spans="1:14" s="23" customFormat="1" ht="14.25" customHeight="1">
      <c r="A815" s="115"/>
      <c r="B815" s="308" t="str">
        <f>IF(A815="","",VLOOKUP(A815,'Project Budget vs Exp'!$B$9:$G$52,2,FALSE))</f>
        <v/>
      </c>
      <c r="C815" s="117"/>
      <c r="D815" s="116"/>
      <c r="E815" s="118"/>
      <c r="F815" s="119"/>
      <c r="G815" s="120"/>
      <c r="H815" s="120"/>
      <c r="I815" s="333">
        <f t="shared" si="12"/>
        <v>0</v>
      </c>
      <c r="J815" s="331"/>
      <c r="K815" s="332">
        <f>IFERROR(SUM(C815/'Transfers of Funds'!$F$55),0)</f>
        <v>0</v>
      </c>
      <c r="L815" s="21"/>
      <c r="M815" s="47"/>
      <c r="N815" s="46"/>
    </row>
    <row r="816" spans="1:14" s="23" customFormat="1" ht="14.25" customHeight="1">
      <c r="A816" s="115"/>
      <c r="B816" s="308" t="str">
        <f>IF(A816="","",VLOOKUP(A816,'Project Budget vs Exp'!$B$9:$G$52,2,FALSE))</f>
        <v/>
      </c>
      <c r="C816" s="117"/>
      <c r="D816" s="116"/>
      <c r="E816" s="118"/>
      <c r="F816" s="119"/>
      <c r="G816" s="120"/>
      <c r="H816" s="120"/>
      <c r="I816" s="333">
        <f t="shared" si="12"/>
        <v>0</v>
      </c>
      <c r="J816" s="331"/>
      <c r="K816" s="332">
        <f>IFERROR(SUM(C816/'Transfers of Funds'!$F$55),0)</f>
        <v>0</v>
      </c>
      <c r="L816" s="21"/>
      <c r="M816" s="47"/>
      <c r="N816" s="46"/>
    </row>
    <row r="817" spans="1:14" s="23" customFormat="1" ht="14.25" customHeight="1">
      <c r="A817" s="115"/>
      <c r="B817" s="308" t="str">
        <f>IF(A817="","",VLOOKUP(A817,'Project Budget vs Exp'!$B$9:$G$52,2,FALSE))</f>
        <v/>
      </c>
      <c r="C817" s="117"/>
      <c r="D817" s="116"/>
      <c r="E817" s="118"/>
      <c r="F817" s="119"/>
      <c r="G817" s="120"/>
      <c r="H817" s="120"/>
      <c r="I817" s="333">
        <f t="shared" si="12"/>
        <v>0</v>
      </c>
      <c r="J817" s="331"/>
      <c r="K817" s="332">
        <f>IFERROR(SUM(C817/'Transfers of Funds'!$F$55),0)</f>
        <v>0</v>
      </c>
      <c r="L817" s="21"/>
      <c r="M817" s="47"/>
      <c r="N817" s="46"/>
    </row>
    <row r="818" spans="1:14" s="23" customFormat="1" ht="14.25" customHeight="1">
      <c r="A818" s="115"/>
      <c r="B818" s="308" t="str">
        <f>IF(A818="","",VLOOKUP(A818,'Project Budget vs Exp'!$B$9:$G$52,2,FALSE))</f>
        <v/>
      </c>
      <c r="C818" s="117"/>
      <c r="D818" s="116"/>
      <c r="E818" s="118"/>
      <c r="F818" s="119"/>
      <c r="G818" s="120"/>
      <c r="H818" s="120"/>
      <c r="I818" s="333">
        <f t="shared" si="12"/>
        <v>0</v>
      </c>
      <c r="J818" s="331"/>
      <c r="K818" s="332">
        <f>IFERROR(SUM(C818/'Transfers of Funds'!$F$55),0)</f>
        <v>0</v>
      </c>
      <c r="L818" s="21"/>
      <c r="M818" s="47"/>
      <c r="N818" s="46"/>
    </row>
    <row r="819" spans="1:14" s="23" customFormat="1" ht="14.25" customHeight="1">
      <c r="A819" s="115"/>
      <c r="B819" s="308" t="str">
        <f>IF(A819="","",VLOOKUP(A819,'Project Budget vs Exp'!$B$9:$G$52,2,FALSE))</f>
        <v/>
      </c>
      <c r="C819" s="117"/>
      <c r="D819" s="116"/>
      <c r="E819" s="118"/>
      <c r="F819" s="119"/>
      <c r="G819" s="120"/>
      <c r="H819" s="120"/>
      <c r="I819" s="333">
        <f t="shared" si="12"/>
        <v>0</v>
      </c>
      <c r="J819" s="331"/>
      <c r="K819" s="332">
        <f>IFERROR(SUM(C819/'Transfers of Funds'!$F$55),0)</f>
        <v>0</v>
      </c>
      <c r="L819" s="21"/>
      <c r="M819" s="47"/>
      <c r="N819" s="46"/>
    </row>
    <row r="820" spans="1:14" s="23" customFormat="1" ht="14.25" customHeight="1">
      <c r="A820" s="115"/>
      <c r="B820" s="308" t="str">
        <f>IF(A820="","",VLOOKUP(A820,'Project Budget vs Exp'!$B$9:$G$52,2,FALSE))</f>
        <v/>
      </c>
      <c r="C820" s="117"/>
      <c r="D820" s="116"/>
      <c r="E820" s="118"/>
      <c r="F820" s="119"/>
      <c r="G820" s="120"/>
      <c r="H820" s="120"/>
      <c r="I820" s="333">
        <f t="shared" si="12"/>
        <v>0</v>
      </c>
      <c r="J820" s="331"/>
      <c r="K820" s="332">
        <f>IFERROR(SUM(C820/'Transfers of Funds'!$F$55),0)</f>
        <v>0</v>
      </c>
      <c r="L820" s="21"/>
      <c r="M820" s="47"/>
      <c r="N820" s="46"/>
    </row>
    <row r="821" spans="1:14" s="23" customFormat="1" ht="14.25" customHeight="1">
      <c r="A821" s="115"/>
      <c r="B821" s="308" t="str">
        <f>IF(A821="","",VLOOKUP(A821,'Project Budget vs Exp'!$B$9:$G$52,2,FALSE))</f>
        <v/>
      </c>
      <c r="C821" s="117"/>
      <c r="D821" s="116"/>
      <c r="E821" s="118"/>
      <c r="F821" s="119"/>
      <c r="G821" s="120"/>
      <c r="H821" s="120"/>
      <c r="I821" s="333">
        <f t="shared" si="12"/>
        <v>0</v>
      </c>
      <c r="J821" s="331"/>
      <c r="K821" s="332">
        <f>IFERROR(SUM(C821/'Transfers of Funds'!$F$55),0)</f>
        <v>0</v>
      </c>
      <c r="L821" s="21"/>
      <c r="M821" s="47"/>
      <c r="N821" s="46"/>
    </row>
    <row r="822" spans="1:14" s="23" customFormat="1" ht="14.25" customHeight="1">
      <c r="A822" s="115"/>
      <c r="B822" s="308" t="str">
        <f>IF(A822="","",VLOOKUP(A822,'Project Budget vs Exp'!$B$9:$G$52,2,FALSE))</f>
        <v/>
      </c>
      <c r="C822" s="117"/>
      <c r="D822" s="116"/>
      <c r="E822" s="118"/>
      <c r="F822" s="119"/>
      <c r="G822" s="120"/>
      <c r="H822" s="120"/>
      <c r="I822" s="333">
        <f t="shared" si="12"/>
        <v>0</v>
      </c>
      <c r="J822" s="331"/>
      <c r="K822" s="332">
        <f>IFERROR(SUM(C822/'Transfers of Funds'!$F$55),0)</f>
        <v>0</v>
      </c>
      <c r="L822" s="21"/>
      <c r="M822" s="47"/>
      <c r="N822" s="46"/>
    </row>
    <row r="823" spans="1:14" s="23" customFormat="1" ht="14.25" customHeight="1">
      <c r="A823" s="115"/>
      <c r="B823" s="308" t="str">
        <f>IF(A823="","",VLOOKUP(A823,'Project Budget vs Exp'!$B$9:$G$52,2,FALSE))</f>
        <v/>
      </c>
      <c r="C823" s="117"/>
      <c r="D823" s="116"/>
      <c r="E823" s="118"/>
      <c r="F823" s="119"/>
      <c r="G823" s="120"/>
      <c r="H823" s="120"/>
      <c r="I823" s="333">
        <f t="shared" si="12"/>
        <v>0</v>
      </c>
      <c r="J823" s="331"/>
      <c r="K823" s="332">
        <f>IFERROR(SUM(C823/'Transfers of Funds'!$F$55),0)</f>
        <v>0</v>
      </c>
      <c r="L823" s="21"/>
      <c r="M823" s="47"/>
      <c r="N823" s="46"/>
    </row>
    <row r="824" spans="1:14" s="23" customFormat="1" ht="14.25" customHeight="1">
      <c r="A824" s="115"/>
      <c r="B824" s="308" t="str">
        <f>IF(A824="","",VLOOKUP(A824,'Project Budget vs Exp'!$B$9:$G$52,2,FALSE))</f>
        <v/>
      </c>
      <c r="C824" s="117"/>
      <c r="D824" s="116"/>
      <c r="E824" s="118"/>
      <c r="F824" s="119"/>
      <c r="G824" s="120"/>
      <c r="H824" s="120"/>
      <c r="I824" s="333">
        <f t="shared" si="12"/>
        <v>0</v>
      </c>
      <c r="J824" s="331"/>
      <c r="K824" s="332">
        <f>IFERROR(SUM(C824/'Transfers of Funds'!$F$55),0)</f>
        <v>0</v>
      </c>
      <c r="L824" s="21"/>
      <c r="M824" s="47"/>
      <c r="N824" s="46"/>
    </row>
    <row r="825" spans="1:14" s="23" customFormat="1" ht="14.25" customHeight="1">
      <c r="A825" s="115"/>
      <c r="B825" s="308" t="str">
        <f>IF(A825="","",VLOOKUP(A825,'Project Budget vs Exp'!$B$9:$G$52,2,FALSE))</f>
        <v/>
      </c>
      <c r="C825" s="117"/>
      <c r="D825" s="116"/>
      <c r="E825" s="118"/>
      <c r="F825" s="119"/>
      <c r="G825" s="120"/>
      <c r="H825" s="120"/>
      <c r="I825" s="333">
        <f t="shared" si="12"/>
        <v>0</v>
      </c>
      <c r="J825" s="331"/>
      <c r="K825" s="332">
        <f>IFERROR(SUM(C825/'Transfers of Funds'!$F$55),0)</f>
        <v>0</v>
      </c>
      <c r="L825" s="21"/>
      <c r="M825" s="47"/>
      <c r="N825" s="46"/>
    </row>
    <row r="826" spans="1:14" s="23" customFormat="1" ht="14.25" customHeight="1">
      <c r="A826" s="115"/>
      <c r="B826" s="308" t="str">
        <f>IF(A826="","",VLOOKUP(A826,'Project Budget vs Exp'!$B$9:$G$52,2,FALSE))</f>
        <v/>
      </c>
      <c r="C826" s="117"/>
      <c r="D826" s="116"/>
      <c r="E826" s="118"/>
      <c r="F826" s="119"/>
      <c r="G826" s="120"/>
      <c r="H826" s="120"/>
      <c r="I826" s="333">
        <f t="shared" si="12"/>
        <v>0</v>
      </c>
      <c r="J826" s="331"/>
      <c r="K826" s="332">
        <f>IFERROR(SUM(C826/'Transfers of Funds'!$F$55),0)</f>
        <v>0</v>
      </c>
      <c r="L826" s="21"/>
      <c r="M826" s="47"/>
      <c r="N826" s="46"/>
    </row>
    <row r="827" spans="1:14" s="23" customFormat="1" ht="14.25" customHeight="1">
      <c r="A827" s="115"/>
      <c r="B827" s="308" t="str">
        <f>IF(A827="","",VLOOKUP(A827,'Project Budget vs Exp'!$B$9:$G$52,2,FALSE))</f>
        <v/>
      </c>
      <c r="C827" s="117"/>
      <c r="D827" s="116"/>
      <c r="E827" s="118"/>
      <c r="F827" s="119"/>
      <c r="G827" s="120"/>
      <c r="H827" s="120"/>
      <c r="I827" s="333">
        <f t="shared" si="12"/>
        <v>0</v>
      </c>
      <c r="J827" s="331"/>
      <c r="K827" s="332">
        <f>IFERROR(SUM(C827/'Transfers of Funds'!$F$55),0)</f>
        <v>0</v>
      </c>
      <c r="L827" s="21"/>
      <c r="M827" s="47"/>
      <c r="N827" s="46"/>
    </row>
    <row r="828" spans="1:14" s="23" customFormat="1" ht="14.25" customHeight="1">
      <c r="A828" s="115"/>
      <c r="B828" s="308" t="str">
        <f>IF(A828="","",VLOOKUP(A828,'Project Budget vs Exp'!$B$9:$G$52,2,FALSE))</f>
        <v/>
      </c>
      <c r="C828" s="117"/>
      <c r="D828" s="116"/>
      <c r="E828" s="118"/>
      <c r="F828" s="119"/>
      <c r="G828" s="120"/>
      <c r="H828" s="120"/>
      <c r="I828" s="333">
        <f t="shared" si="12"/>
        <v>0</v>
      </c>
      <c r="J828" s="331"/>
      <c r="K828" s="332">
        <f>IFERROR(SUM(C828/'Transfers of Funds'!$F$55),0)</f>
        <v>0</v>
      </c>
      <c r="L828" s="21"/>
      <c r="M828" s="47"/>
      <c r="N828" s="46"/>
    </row>
    <row r="829" spans="1:14" s="23" customFormat="1" ht="14.25" customHeight="1">
      <c r="A829" s="115"/>
      <c r="B829" s="308" t="str">
        <f>IF(A829="","",VLOOKUP(A829,'Project Budget vs Exp'!$B$9:$G$52,2,FALSE))</f>
        <v/>
      </c>
      <c r="C829" s="117"/>
      <c r="D829" s="116"/>
      <c r="E829" s="118"/>
      <c r="F829" s="119"/>
      <c r="G829" s="120"/>
      <c r="H829" s="120"/>
      <c r="I829" s="333">
        <f t="shared" si="12"/>
        <v>0</v>
      </c>
      <c r="J829" s="331"/>
      <c r="K829" s="332">
        <f>IFERROR(SUM(C829/'Transfers of Funds'!$F$55),0)</f>
        <v>0</v>
      </c>
      <c r="L829" s="21"/>
      <c r="M829" s="47"/>
      <c r="N829" s="46"/>
    </row>
    <row r="830" spans="1:14" s="23" customFormat="1" ht="14.25" customHeight="1">
      <c r="A830" s="115"/>
      <c r="B830" s="308" t="str">
        <f>IF(A830="","",VLOOKUP(A830,'Project Budget vs Exp'!$B$9:$G$52,2,FALSE))</f>
        <v/>
      </c>
      <c r="C830" s="117"/>
      <c r="D830" s="116"/>
      <c r="E830" s="118"/>
      <c r="F830" s="119"/>
      <c r="G830" s="120"/>
      <c r="H830" s="120"/>
      <c r="I830" s="333">
        <f t="shared" si="12"/>
        <v>0</v>
      </c>
      <c r="J830" s="331"/>
      <c r="K830" s="332">
        <f>IFERROR(SUM(C830/'Transfers of Funds'!$F$55),0)</f>
        <v>0</v>
      </c>
      <c r="L830" s="21"/>
      <c r="M830" s="47"/>
      <c r="N830" s="46"/>
    </row>
    <row r="831" spans="1:14" s="23" customFormat="1" ht="14.25" customHeight="1">
      <c r="A831" s="115"/>
      <c r="B831" s="308" t="str">
        <f>IF(A831="","",VLOOKUP(A831,'Project Budget vs Exp'!$B$9:$G$52,2,FALSE))</f>
        <v/>
      </c>
      <c r="C831" s="117"/>
      <c r="D831" s="116"/>
      <c r="E831" s="118"/>
      <c r="F831" s="119"/>
      <c r="G831" s="120"/>
      <c r="H831" s="120"/>
      <c r="I831" s="333">
        <f t="shared" si="12"/>
        <v>0</v>
      </c>
      <c r="J831" s="331"/>
      <c r="K831" s="332">
        <f>IFERROR(SUM(C831/'Transfers of Funds'!$F$55),0)</f>
        <v>0</v>
      </c>
      <c r="L831" s="21"/>
      <c r="M831" s="47"/>
      <c r="N831" s="46"/>
    </row>
    <row r="832" spans="1:14" s="23" customFormat="1" ht="14.25" customHeight="1">
      <c r="A832" s="115"/>
      <c r="B832" s="308" t="str">
        <f>IF(A832="","",VLOOKUP(A832,'Project Budget vs Exp'!$B$9:$G$52,2,FALSE))</f>
        <v/>
      </c>
      <c r="C832" s="117"/>
      <c r="D832" s="116"/>
      <c r="E832" s="118"/>
      <c r="F832" s="119"/>
      <c r="G832" s="120"/>
      <c r="H832" s="120"/>
      <c r="I832" s="333">
        <f t="shared" si="12"/>
        <v>0</v>
      </c>
      <c r="J832" s="331"/>
      <c r="K832" s="332">
        <f>IFERROR(SUM(C832/'Transfers of Funds'!$F$55),0)</f>
        <v>0</v>
      </c>
      <c r="L832" s="21"/>
      <c r="M832" s="47"/>
      <c r="N832" s="46"/>
    </row>
    <row r="833" spans="1:14" s="23" customFormat="1" ht="14.25" customHeight="1">
      <c r="A833" s="115"/>
      <c r="B833" s="308" t="str">
        <f>IF(A833="","",VLOOKUP(A833,'Project Budget vs Exp'!$B$9:$G$52,2,FALSE))</f>
        <v/>
      </c>
      <c r="C833" s="117"/>
      <c r="D833" s="116"/>
      <c r="E833" s="118"/>
      <c r="F833" s="119"/>
      <c r="G833" s="120"/>
      <c r="H833" s="120"/>
      <c r="I833" s="333">
        <f t="shared" si="12"/>
        <v>0</v>
      </c>
      <c r="J833" s="331"/>
      <c r="K833" s="332">
        <f>IFERROR(SUM(C833/'Transfers of Funds'!$F$55),0)</f>
        <v>0</v>
      </c>
      <c r="L833" s="21"/>
      <c r="M833" s="47"/>
      <c r="N833" s="46"/>
    </row>
    <row r="834" spans="1:14" s="23" customFormat="1" ht="14.25" customHeight="1">
      <c r="A834" s="115"/>
      <c r="B834" s="308" t="str">
        <f>IF(A834="","",VLOOKUP(A834,'Project Budget vs Exp'!$B$9:$G$52,2,FALSE))</f>
        <v/>
      </c>
      <c r="C834" s="117"/>
      <c r="D834" s="116"/>
      <c r="E834" s="118"/>
      <c r="F834" s="119"/>
      <c r="G834" s="120"/>
      <c r="H834" s="120"/>
      <c r="I834" s="333">
        <f t="shared" si="12"/>
        <v>0</v>
      </c>
      <c r="J834" s="331"/>
      <c r="K834" s="332">
        <f>IFERROR(SUM(C834/'Transfers of Funds'!$F$55),0)</f>
        <v>0</v>
      </c>
      <c r="L834" s="21"/>
      <c r="M834" s="47"/>
      <c r="N834" s="46"/>
    </row>
    <row r="835" spans="1:14" s="23" customFormat="1" ht="14.25" customHeight="1">
      <c r="A835" s="115"/>
      <c r="B835" s="308" t="str">
        <f>IF(A835="","",VLOOKUP(A835,'Project Budget vs Exp'!$B$9:$G$52,2,FALSE))</f>
        <v/>
      </c>
      <c r="C835" s="117"/>
      <c r="D835" s="116"/>
      <c r="E835" s="118"/>
      <c r="F835" s="119"/>
      <c r="G835" s="120"/>
      <c r="H835" s="120"/>
      <c r="I835" s="333">
        <f t="shared" si="12"/>
        <v>0</v>
      </c>
      <c r="J835" s="331"/>
      <c r="K835" s="332">
        <f>IFERROR(SUM(C835/'Transfers of Funds'!$F$55),0)</f>
        <v>0</v>
      </c>
      <c r="L835" s="21"/>
      <c r="M835" s="47"/>
      <c r="N835" s="46"/>
    </row>
    <row r="836" spans="1:14" s="23" customFormat="1" ht="14.25" customHeight="1">
      <c r="A836" s="115"/>
      <c r="B836" s="308" t="str">
        <f>IF(A836="","",VLOOKUP(A836,'Project Budget vs Exp'!$B$9:$G$52,2,FALSE))</f>
        <v/>
      </c>
      <c r="C836" s="117"/>
      <c r="D836" s="116"/>
      <c r="E836" s="118"/>
      <c r="F836" s="119"/>
      <c r="G836" s="120"/>
      <c r="H836" s="120"/>
      <c r="I836" s="333">
        <f t="shared" si="12"/>
        <v>0</v>
      </c>
      <c r="J836" s="331"/>
      <c r="K836" s="332">
        <f>IFERROR(SUM(C836/'Transfers of Funds'!$F$55),0)</f>
        <v>0</v>
      </c>
      <c r="L836" s="21"/>
      <c r="M836" s="47"/>
      <c r="N836" s="46"/>
    </row>
    <row r="837" spans="1:14" s="23" customFormat="1" ht="14.25" customHeight="1">
      <c r="A837" s="115"/>
      <c r="B837" s="308" t="str">
        <f>IF(A837="","",VLOOKUP(A837,'Project Budget vs Exp'!$B$9:$G$52,2,FALSE))</f>
        <v/>
      </c>
      <c r="C837" s="117"/>
      <c r="D837" s="116"/>
      <c r="E837" s="118"/>
      <c r="F837" s="119"/>
      <c r="G837" s="120"/>
      <c r="H837" s="120"/>
      <c r="I837" s="333">
        <f t="shared" si="12"/>
        <v>0</v>
      </c>
      <c r="J837" s="331"/>
      <c r="K837" s="332">
        <f>IFERROR(SUM(C837/'Transfers of Funds'!$F$55),0)</f>
        <v>0</v>
      </c>
      <c r="L837" s="21"/>
      <c r="M837" s="47"/>
      <c r="N837" s="46"/>
    </row>
    <row r="838" spans="1:14" s="23" customFormat="1" ht="14.25" customHeight="1">
      <c r="A838" s="115"/>
      <c r="B838" s="308" t="str">
        <f>IF(A838="","",VLOOKUP(A838,'Project Budget vs Exp'!$B$9:$G$52,2,FALSE))</f>
        <v/>
      </c>
      <c r="C838" s="117"/>
      <c r="D838" s="116"/>
      <c r="E838" s="118"/>
      <c r="F838" s="119"/>
      <c r="G838" s="120"/>
      <c r="H838" s="120"/>
      <c r="I838" s="333">
        <f t="shared" si="12"/>
        <v>0</v>
      </c>
      <c r="J838" s="331"/>
      <c r="K838" s="332">
        <f>IFERROR(SUM(C838/'Transfers of Funds'!$F$55),0)</f>
        <v>0</v>
      </c>
      <c r="L838" s="21"/>
      <c r="M838" s="47"/>
      <c r="N838" s="46"/>
    </row>
    <row r="839" spans="1:14" s="23" customFormat="1" ht="14.25" customHeight="1">
      <c r="A839" s="115"/>
      <c r="B839" s="308" t="str">
        <f>IF(A839="","",VLOOKUP(A839,'Project Budget vs Exp'!$B$9:$G$52,2,FALSE))</f>
        <v/>
      </c>
      <c r="C839" s="117"/>
      <c r="D839" s="116"/>
      <c r="E839" s="118"/>
      <c r="F839" s="119"/>
      <c r="G839" s="120"/>
      <c r="H839" s="120"/>
      <c r="I839" s="333">
        <f t="shared" si="12"/>
        <v>0</v>
      </c>
      <c r="J839" s="331"/>
      <c r="K839" s="332">
        <f>IFERROR(SUM(C839/'Transfers of Funds'!$F$55),0)</f>
        <v>0</v>
      </c>
      <c r="L839" s="21"/>
      <c r="M839" s="47"/>
      <c r="N839" s="46"/>
    </row>
    <row r="840" spans="1:14" s="23" customFormat="1" ht="14.25" customHeight="1">
      <c r="A840" s="115"/>
      <c r="B840" s="308" t="str">
        <f>IF(A840="","",VLOOKUP(A840,'Project Budget vs Exp'!$B$9:$G$52,2,FALSE))</f>
        <v/>
      </c>
      <c r="C840" s="117"/>
      <c r="D840" s="116"/>
      <c r="E840" s="118"/>
      <c r="F840" s="119"/>
      <c r="G840" s="120"/>
      <c r="H840" s="120"/>
      <c r="I840" s="333">
        <f t="shared" si="12"/>
        <v>0</v>
      </c>
      <c r="J840" s="331"/>
      <c r="K840" s="332">
        <f>IFERROR(SUM(C840/'Transfers of Funds'!$F$55),0)</f>
        <v>0</v>
      </c>
      <c r="L840" s="21"/>
      <c r="M840" s="47"/>
      <c r="N840" s="46"/>
    </row>
    <row r="841" spans="1:14" s="23" customFormat="1" ht="14.25" customHeight="1">
      <c r="A841" s="115"/>
      <c r="B841" s="308" t="str">
        <f>IF(A841="","",VLOOKUP(A841,'Project Budget vs Exp'!$B$9:$G$52,2,FALSE))</f>
        <v/>
      </c>
      <c r="C841" s="117"/>
      <c r="D841" s="116"/>
      <c r="E841" s="118"/>
      <c r="F841" s="119"/>
      <c r="G841" s="120"/>
      <c r="H841" s="120"/>
      <c r="I841" s="333">
        <f t="shared" si="12"/>
        <v>0</v>
      </c>
      <c r="J841" s="331"/>
      <c r="K841" s="332">
        <f>IFERROR(SUM(C841/'Transfers of Funds'!$F$55),0)</f>
        <v>0</v>
      </c>
      <c r="L841" s="21"/>
      <c r="M841" s="47"/>
      <c r="N841" s="46"/>
    </row>
    <row r="842" spans="1:14" s="23" customFormat="1" ht="14.25" customHeight="1">
      <c r="A842" s="115"/>
      <c r="B842" s="308" t="str">
        <f>IF(A842="","",VLOOKUP(A842,'Project Budget vs Exp'!$B$9:$G$52,2,FALSE))</f>
        <v/>
      </c>
      <c r="C842" s="117"/>
      <c r="D842" s="116"/>
      <c r="E842" s="118"/>
      <c r="F842" s="119"/>
      <c r="G842" s="120"/>
      <c r="H842" s="120"/>
      <c r="I842" s="333">
        <f t="shared" si="12"/>
        <v>0</v>
      </c>
      <c r="J842" s="331"/>
      <c r="K842" s="332">
        <f>IFERROR(SUM(C842/'Transfers of Funds'!$F$55),0)</f>
        <v>0</v>
      </c>
      <c r="L842" s="21"/>
      <c r="M842" s="47"/>
      <c r="N842" s="46"/>
    </row>
    <row r="843" spans="1:14" s="23" customFormat="1" ht="14.25" customHeight="1">
      <c r="A843" s="115"/>
      <c r="B843" s="308" t="str">
        <f>IF(A843="","",VLOOKUP(A843,'Project Budget vs Exp'!$B$9:$G$52,2,FALSE))</f>
        <v/>
      </c>
      <c r="C843" s="117"/>
      <c r="D843" s="116"/>
      <c r="E843" s="118"/>
      <c r="F843" s="119"/>
      <c r="G843" s="120"/>
      <c r="H843" s="120"/>
      <c r="I843" s="333">
        <f t="shared" si="12"/>
        <v>0</v>
      </c>
      <c r="J843" s="331"/>
      <c r="K843" s="332">
        <f>IFERROR(SUM(C843/'Transfers of Funds'!$F$55),0)</f>
        <v>0</v>
      </c>
      <c r="L843" s="21"/>
      <c r="M843" s="47"/>
      <c r="N843" s="46"/>
    </row>
    <row r="844" spans="1:14" s="23" customFormat="1" ht="14.25" customHeight="1">
      <c r="A844" s="115"/>
      <c r="B844" s="308" t="str">
        <f>IF(A844="","",VLOOKUP(A844,'Project Budget vs Exp'!$B$9:$G$52,2,FALSE))</f>
        <v/>
      </c>
      <c r="C844" s="117"/>
      <c r="D844" s="116"/>
      <c r="E844" s="118"/>
      <c r="F844" s="119"/>
      <c r="G844" s="120"/>
      <c r="H844" s="120"/>
      <c r="I844" s="333">
        <f t="shared" ref="I844:I907" si="13">IF(OR(F$4="EUR",F$4="USD",F$4="GBP",F$4="CAD",F$4="NZD",F$4="AUD"),K844,C844)</f>
        <v>0</v>
      </c>
      <c r="J844" s="331"/>
      <c r="K844" s="332">
        <f>IFERROR(SUM(C844/'Transfers of Funds'!$F$55),0)</f>
        <v>0</v>
      </c>
      <c r="L844" s="21"/>
      <c r="M844" s="47"/>
      <c r="N844" s="46"/>
    </row>
    <row r="845" spans="1:14" s="23" customFormat="1" ht="14.25" customHeight="1">
      <c r="A845" s="115"/>
      <c r="B845" s="308" t="str">
        <f>IF(A845="","",VLOOKUP(A845,'Project Budget vs Exp'!$B$9:$G$52,2,FALSE))</f>
        <v/>
      </c>
      <c r="C845" s="117"/>
      <c r="D845" s="116"/>
      <c r="E845" s="118"/>
      <c r="F845" s="119"/>
      <c r="G845" s="120"/>
      <c r="H845" s="120"/>
      <c r="I845" s="333">
        <f t="shared" si="13"/>
        <v>0</v>
      </c>
      <c r="J845" s="331"/>
      <c r="K845" s="332">
        <f>IFERROR(SUM(C845/'Transfers of Funds'!$F$55),0)</f>
        <v>0</v>
      </c>
      <c r="L845" s="21"/>
      <c r="M845" s="47"/>
      <c r="N845" s="46"/>
    </row>
    <row r="846" spans="1:14" s="23" customFormat="1" ht="14.25" customHeight="1">
      <c r="A846" s="115"/>
      <c r="B846" s="308" t="str">
        <f>IF(A846="","",VLOOKUP(A846,'Project Budget vs Exp'!$B$9:$G$52,2,FALSE))</f>
        <v/>
      </c>
      <c r="C846" s="117"/>
      <c r="D846" s="116"/>
      <c r="E846" s="118"/>
      <c r="F846" s="119"/>
      <c r="G846" s="120"/>
      <c r="H846" s="120"/>
      <c r="I846" s="333">
        <f t="shared" si="13"/>
        <v>0</v>
      </c>
      <c r="J846" s="331"/>
      <c r="K846" s="332">
        <f>IFERROR(SUM(C846/'Transfers of Funds'!$F$55),0)</f>
        <v>0</v>
      </c>
      <c r="L846" s="21"/>
      <c r="M846" s="47"/>
      <c r="N846" s="46"/>
    </row>
    <row r="847" spans="1:14" s="23" customFormat="1" ht="14.25" customHeight="1">
      <c r="A847" s="115"/>
      <c r="B847" s="308" t="str">
        <f>IF(A847="","",VLOOKUP(A847,'Project Budget vs Exp'!$B$9:$G$52,2,FALSE))</f>
        <v/>
      </c>
      <c r="C847" s="117"/>
      <c r="D847" s="116"/>
      <c r="E847" s="118"/>
      <c r="F847" s="119"/>
      <c r="G847" s="120"/>
      <c r="H847" s="120"/>
      <c r="I847" s="333">
        <f t="shared" si="13"/>
        <v>0</v>
      </c>
      <c r="J847" s="331"/>
      <c r="K847" s="332">
        <f>IFERROR(SUM(C847/'Transfers of Funds'!$F$55),0)</f>
        <v>0</v>
      </c>
      <c r="L847" s="21"/>
      <c r="M847" s="47"/>
      <c r="N847" s="46"/>
    </row>
    <row r="848" spans="1:14" s="23" customFormat="1" ht="14.25" customHeight="1">
      <c r="A848" s="115"/>
      <c r="B848" s="308" t="str">
        <f>IF(A848="","",VLOOKUP(A848,'Project Budget vs Exp'!$B$9:$G$52,2,FALSE))</f>
        <v/>
      </c>
      <c r="C848" s="117"/>
      <c r="D848" s="116"/>
      <c r="E848" s="118"/>
      <c r="F848" s="119"/>
      <c r="G848" s="120"/>
      <c r="H848" s="120"/>
      <c r="I848" s="333">
        <f t="shared" si="13"/>
        <v>0</v>
      </c>
      <c r="J848" s="331"/>
      <c r="K848" s="332">
        <f>IFERROR(SUM(C848/'Transfers of Funds'!$F$55),0)</f>
        <v>0</v>
      </c>
      <c r="L848" s="21"/>
      <c r="M848" s="47"/>
      <c r="N848" s="46"/>
    </row>
    <row r="849" spans="1:14" s="23" customFormat="1" ht="14.25" customHeight="1">
      <c r="A849" s="115"/>
      <c r="B849" s="308" t="str">
        <f>IF(A849="","",VLOOKUP(A849,'Project Budget vs Exp'!$B$9:$G$52,2,FALSE))</f>
        <v/>
      </c>
      <c r="C849" s="117"/>
      <c r="D849" s="116"/>
      <c r="E849" s="118"/>
      <c r="F849" s="119"/>
      <c r="G849" s="120"/>
      <c r="H849" s="120"/>
      <c r="I849" s="333">
        <f t="shared" si="13"/>
        <v>0</v>
      </c>
      <c r="J849" s="331"/>
      <c r="K849" s="332">
        <f>IFERROR(SUM(C849/'Transfers of Funds'!$F$55),0)</f>
        <v>0</v>
      </c>
      <c r="L849" s="21"/>
      <c r="M849" s="47"/>
      <c r="N849" s="46"/>
    </row>
    <row r="850" spans="1:14" s="23" customFormat="1" ht="14.25" customHeight="1">
      <c r="A850" s="115"/>
      <c r="B850" s="308" t="str">
        <f>IF(A850="","",VLOOKUP(A850,'Project Budget vs Exp'!$B$9:$G$52,2,FALSE))</f>
        <v/>
      </c>
      <c r="C850" s="117"/>
      <c r="D850" s="116"/>
      <c r="E850" s="118"/>
      <c r="F850" s="119"/>
      <c r="G850" s="120"/>
      <c r="H850" s="120"/>
      <c r="I850" s="333">
        <f t="shared" si="13"/>
        <v>0</v>
      </c>
      <c r="J850" s="331"/>
      <c r="K850" s="332">
        <f>IFERROR(SUM(C850/'Transfers of Funds'!$F$55),0)</f>
        <v>0</v>
      </c>
      <c r="L850" s="21"/>
      <c r="M850" s="47"/>
      <c r="N850" s="46"/>
    </row>
    <row r="851" spans="1:14" s="23" customFormat="1" ht="14.25" customHeight="1">
      <c r="A851" s="115"/>
      <c r="B851" s="308" t="str">
        <f>IF(A851="","",VLOOKUP(A851,'Project Budget vs Exp'!$B$9:$G$52,2,FALSE))</f>
        <v/>
      </c>
      <c r="C851" s="117"/>
      <c r="D851" s="116"/>
      <c r="E851" s="118"/>
      <c r="F851" s="119"/>
      <c r="G851" s="120"/>
      <c r="H851" s="120"/>
      <c r="I851" s="333">
        <f t="shared" si="13"/>
        <v>0</v>
      </c>
      <c r="J851" s="331"/>
      <c r="K851" s="332">
        <f>IFERROR(SUM(C851/'Transfers of Funds'!$F$55),0)</f>
        <v>0</v>
      </c>
      <c r="L851" s="21"/>
      <c r="M851" s="47"/>
      <c r="N851" s="46"/>
    </row>
    <row r="852" spans="1:14" s="23" customFormat="1" ht="14.25" customHeight="1">
      <c r="A852" s="115"/>
      <c r="B852" s="308" t="str">
        <f>IF(A852="","",VLOOKUP(A852,'Project Budget vs Exp'!$B$9:$G$52,2,FALSE))</f>
        <v/>
      </c>
      <c r="C852" s="117"/>
      <c r="D852" s="116"/>
      <c r="E852" s="118"/>
      <c r="F852" s="119"/>
      <c r="G852" s="120"/>
      <c r="H852" s="120"/>
      <c r="I852" s="333">
        <f t="shared" si="13"/>
        <v>0</v>
      </c>
      <c r="J852" s="331"/>
      <c r="K852" s="332">
        <f>IFERROR(SUM(C852/'Transfers of Funds'!$F$55),0)</f>
        <v>0</v>
      </c>
      <c r="L852" s="21"/>
      <c r="M852" s="47"/>
      <c r="N852" s="46"/>
    </row>
    <row r="853" spans="1:14" s="23" customFormat="1" ht="14.25" customHeight="1">
      <c r="A853" s="115"/>
      <c r="B853" s="308" t="str">
        <f>IF(A853="","",VLOOKUP(A853,'Project Budget vs Exp'!$B$9:$G$52,2,FALSE))</f>
        <v/>
      </c>
      <c r="C853" s="117"/>
      <c r="D853" s="116"/>
      <c r="E853" s="118"/>
      <c r="F853" s="119"/>
      <c r="G853" s="120"/>
      <c r="H853" s="120"/>
      <c r="I853" s="333">
        <f t="shared" si="13"/>
        <v>0</v>
      </c>
      <c r="J853" s="331"/>
      <c r="K853" s="332">
        <f>IFERROR(SUM(C853/'Transfers of Funds'!$F$55),0)</f>
        <v>0</v>
      </c>
      <c r="L853" s="21"/>
      <c r="M853" s="47"/>
      <c r="N853" s="46"/>
    </row>
    <row r="854" spans="1:14" s="23" customFormat="1" ht="14.25" customHeight="1">
      <c r="A854" s="115"/>
      <c r="B854" s="308" t="str">
        <f>IF(A854="","",VLOOKUP(A854,'Project Budget vs Exp'!$B$9:$G$52,2,FALSE))</f>
        <v/>
      </c>
      <c r="C854" s="117"/>
      <c r="D854" s="116"/>
      <c r="E854" s="118"/>
      <c r="F854" s="119"/>
      <c r="G854" s="120"/>
      <c r="H854" s="120"/>
      <c r="I854" s="333">
        <f t="shared" si="13"/>
        <v>0</v>
      </c>
      <c r="J854" s="331"/>
      <c r="K854" s="332">
        <f>IFERROR(SUM(C854/'Transfers of Funds'!$F$55),0)</f>
        <v>0</v>
      </c>
      <c r="L854" s="21"/>
      <c r="M854" s="47"/>
      <c r="N854" s="46"/>
    </row>
    <row r="855" spans="1:14" s="23" customFormat="1" ht="14.25" customHeight="1">
      <c r="A855" s="115"/>
      <c r="B855" s="308" t="str">
        <f>IF(A855="","",VLOOKUP(A855,'Project Budget vs Exp'!$B$9:$G$52,2,FALSE))</f>
        <v/>
      </c>
      <c r="C855" s="117"/>
      <c r="D855" s="116"/>
      <c r="E855" s="118"/>
      <c r="F855" s="119"/>
      <c r="G855" s="120"/>
      <c r="H855" s="120"/>
      <c r="I855" s="333">
        <f t="shared" si="13"/>
        <v>0</v>
      </c>
      <c r="J855" s="331"/>
      <c r="K855" s="332">
        <f>IFERROR(SUM(C855/'Transfers of Funds'!$F$55),0)</f>
        <v>0</v>
      </c>
      <c r="L855" s="21"/>
      <c r="M855" s="47"/>
      <c r="N855" s="46"/>
    </row>
    <row r="856" spans="1:14" s="23" customFormat="1" ht="14.25" customHeight="1">
      <c r="A856" s="115"/>
      <c r="B856" s="308" t="str">
        <f>IF(A856="","",VLOOKUP(A856,'Project Budget vs Exp'!$B$9:$G$52,2,FALSE))</f>
        <v/>
      </c>
      <c r="C856" s="117"/>
      <c r="D856" s="116"/>
      <c r="E856" s="118"/>
      <c r="F856" s="119"/>
      <c r="G856" s="120"/>
      <c r="H856" s="120"/>
      <c r="I856" s="333">
        <f t="shared" si="13"/>
        <v>0</v>
      </c>
      <c r="J856" s="331"/>
      <c r="K856" s="332">
        <f>IFERROR(SUM(C856/'Transfers of Funds'!$F$55),0)</f>
        <v>0</v>
      </c>
      <c r="L856" s="21"/>
      <c r="M856" s="47"/>
      <c r="N856" s="46"/>
    </row>
    <row r="857" spans="1:14" s="23" customFormat="1" ht="14.25" customHeight="1">
      <c r="A857" s="115"/>
      <c r="B857" s="308" t="str">
        <f>IF(A857="","",VLOOKUP(A857,'Project Budget vs Exp'!$B$9:$G$52,2,FALSE))</f>
        <v/>
      </c>
      <c r="C857" s="117"/>
      <c r="D857" s="116"/>
      <c r="E857" s="118"/>
      <c r="F857" s="119"/>
      <c r="G857" s="120"/>
      <c r="H857" s="120"/>
      <c r="I857" s="333">
        <f t="shared" si="13"/>
        <v>0</v>
      </c>
      <c r="J857" s="331"/>
      <c r="K857" s="332">
        <f>IFERROR(SUM(C857/'Transfers of Funds'!$F$55),0)</f>
        <v>0</v>
      </c>
      <c r="L857" s="21"/>
      <c r="M857" s="47"/>
      <c r="N857" s="46"/>
    </row>
    <row r="858" spans="1:14" s="23" customFormat="1" ht="14.25" customHeight="1">
      <c r="A858" s="115"/>
      <c r="B858" s="308" t="str">
        <f>IF(A858="","",VLOOKUP(A858,'Project Budget vs Exp'!$B$9:$G$52,2,FALSE))</f>
        <v/>
      </c>
      <c r="C858" s="117"/>
      <c r="D858" s="116"/>
      <c r="E858" s="118"/>
      <c r="F858" s="119"/>
      <c r="G858" s="120"/>
      <c r="H858" s="120"/>
      <c r="I858" s="333">
        <f t="shared" si="13"/>
        <v>0</v>
      </c>
      <c r="J858" s="331"/>
      <c r="K858" s="332">
        <f>IFERROR(SUM(C858/'Transfers of Funds'!$F$55),0)</f>
        <v>0</v>
      </c>
      <c r="L858" s="21"/>
      <c r="M858" s="47"/>
      <c r="N858" s="46"/>
    </row>
    <row r="859" spans="1:14" s="23" customFormat="1" ht="14.25" customHeight="1">
      <c r="A859" s="115"/>
      <c r="B859" s="308" t="str">
        <f>IF(A859="","",VLOOKUP(A859,'Project Budget vs Exp'!$B$9:$G$52,2,FALSE))</f>
        <v/>
      </c>
      <c r="C859" s="117"/>
      <c r="D859" s="116"/>
      <c r="E859" s="118"/>
      <c r="F859" s="119"/>
      <c r="G859" s="120"/>
      <c r="H859" s="120"/>
      <c r="I859" s="333">
        <f t="shared" si="13"/>
        <v>0</v>
      </c>
      <c r="J859" s="331"/>
      <c r="K859" s="332">
        <f>IFERROR(SUM(C859/'Transfers of Funds'!$F$55),0)</f>
        <v>0</v>
      </c>
      <c r="L859" s="21"/>
      <c r="M859" s="47"/>
      <c r="N859" s="46"/>
    </row>
    <row r="860" spans="1:14" s="23" customFormat="1" ht="14.25" customHeight="1">
      <c r="A860" s="115"/>
      <c r="B860" s="308" t="str">
        <f>IF(A860="","",VLOOKUP(A860,'Project Budget vs Exp'!$B$9:$G$52,2,FALSE))</f>
        <v/>
      </c>
      <c r="C860" s="117"/>
      <c r="D860" s="116"/>
      <c r="E860" s="118"/>
      <c r="F860" s="119"/>
      <c r="G860" s="120"/>
      <c r="H860" s="120"/>
      <c r="I860" s="333">
        <f t="shared" si="13"/>
        <v>0</v>
      </c>
      <c r="J860" s="331"/>
      <c r="K860" s="332">
        <f>IFERROR(SUM(C860/'Transfers of Funds'!$F$55),0)</f>
        <v>0</v>
      </c>
      <c r="L860" s="21"/>
      <c r="M860" s="47"/>
      <c r="N860" s="46"/>
    </row>
    <row r="861" spans="1:14" s="23" customFormat="1" ht="14.25" customHeight="1">
      <c r="A861" s="115"/>
      <c r="B861" s="308" t="str">
        <f>IF(A861="","",VLOOKUP(A861,'Project Budget vs Exp'!$B$9:$G$52,2,FALSE))</f>
        <v/>
      </c>
      <c r="C861" s="117"/>
      <c r="D861" s="116"/>
      <c r="E861" s="118"/>
      <c r="F861" s="119"/>
      <c r="G861" s="120"/>
      <c r="H861" s="120"/>
      <c r="I861" s="333">
        <f t="shared" si="13"/>
        <v>0</v>
      </c>
      <c r="J861" s="331"/>
      <c r="K861" s="332">
        <f>IFERROR(SUM(C861/'Transfers of Funds'!$F$55),0)</f>
        <v>0</v>
      </c>
      <c r="L861" s="21"/>
      <c r="M861" s="47"/>
      <c r="N861" s="46"/>
    </row>
    <row r="862" spans="1:14" s="23" customFormat="1" ht="14.25" customHeight="1">
      <c r="A862" s="115"/>
      <c r="B862" s="308" t="str">
        <f>IF(A862="","",VLOOKUP(A862,'Project Budget vs Exp'!$B$9:$G$52,2,FALSE))</f>
        <v/>
      </c>
      <c r="C862" s="117"/>
      <c r="D862" s="116"/>
      <c r="E862" s="118"/>
      <c r="F862" s="119"/>
      <c r="G862" s="120"/>
      <c r="H862" s="120"/>
      <c r="I862" s="333">
        <f t="shared" si="13"/>
        <v>0</v>
      </c>
      <c r="J862" s="331"/>
      <c r="K862" s="332">
        <f>IFERROR(SUM(C862/'Transfers of Funds'!$F$55),0)</f>
        <v>0</v>
      </c>
      <c r="L862" s="21"/>
      <c r="M862" s="47"/>
      <c r="N862" s="46"/>
    </row>
    <row r="863" spans="1:14" s="23" customFormat="1" ht="14.25" customHeight="1">
      <c r="A863" s="115"/>
      <c r="B863" s="308" t="str">
        <f>IF(A863="","",VLOOKUP(A863,'Project Budget vs Exp'!$B$9:$G$52,2,FALSE))</f>
        <v/>
      </c>
      <c r="C863" s="117"/>
      <c r="D863" s="116"/>
      <c r="E863" s="118"/>
      <c r="F863" s="119"/>
      <c r="G863" s="120"/>
      <c r="H863" s="120"/>
      <c r="I863" s="333">
        <f t="shared" si="13"/>
        <v>0</v>
      </c>
      <c r="J863" s="331"/>
      <c r="K863" s="332">
        <f>IFERROR(SUM(C863/'Transfers of Funds'!$F$55),0)</f>
        <v>0</v>
      </c>
      <c r="L863" s="21"/>
      <c r="M863" s="47"/>
      <c r="N863" s="46"/>
    </row>
    <row r="864" spans="1:14" s="23" customFormat="1" ht="14.25" customHeight="1">
      <c r="A864" s="115"/>
      <c r="B864" s="308" t="str">
        <f>IF(A864="","",VLOOKUP(A864,'Project Budget vs Exp'!$B$9:$G$52,2,FALSE))</f>
        <v/>
      </c>
      <c r="C864" s="117"/>
      <c r="D864" s="116"/>
      <c r="E864" s="118"/>
      <c r="F864" s="119"/>
      <c r="G864" s="120"/>
      <c r="H864" s="120"/>
      <c r="I864" s="333">
        <f t="shared" si="13"/>
        <v>0</v>
      </c>
      <c r="J864" s="331"/>
      <c r="K864" s="332">
        <f>IFERROR(SUM(C864/'Transfers of Funds'!$F$55),0)</f>
        <v>0</v>
      </c>
      <c r="L864" s="21"/>
      <c r="M864" s="47"/>
      <c r="N864" s="46"/>
    </row>
    <row r="865" spans="1:14" s="23" customFormat="1" ht="14.25" customHeight="1">
      <c r="A865" s="115"/>
      <c r="B865" s="308" t="str">
        <f>IF(A865="","",VLOOKUP(A865,'Project Budget vs Exp'!$B$9:$G$52,2,FALSE))</f>
        <v/>
      </c>
      <c r="C865" s="117"/>
      <c r="D865" s="116"/>
      <c r="E865" s="118"/>
      <c r="F865" s="119"/>
      <c r="G865" s="120"/>
      <c r="H865" s="120"/>
      <c r="I865" s="333">
        <f t="shared" si="13"/>
        <v>0</v>
      </c>
      <c r="J865" s="331"/>
      <c r="K865" s="332">
        <f>IFERROR(SUM(C865/'Transfers of Funds'!$F$55),0)</f>
        <v>0</v>
      </c>
      <c r="L865" s="21"/>
      <c r="M865" s="47"/>
      <c r="N865" s="46"/>
    </row>
    <row r="866" spans="1:14" s="23" customFormat="1" ht="14.25" customHeight="1">
      <c r="A866" s="115"/>
      <c r="B866" s="308" t="str">
        <f>IF(A866="","",VLOOKUP(A866,'Project Budget vs Exp'!$B$9:$G$52,2,FALSE))</f>
        <v/>
      </c>
      <c r="C866" s="117"/>
      <c r="D866" s="116"/>
      <c r="E866" s="118"/>
      <c r="F866" s="119"/>
      <c r="G866" s="120"/>
      <c r="H866" s="120"/>
      <c r="I866" s="333">
        <f t="shared" si="13"/>
        <v>0</v>
      </c>
      <c r="J866" s="331"/>
      <c r="K866" s="332">
        <f>IFERROR(SUM(C866/'Transfers of Funds'!$F$55),0)</f>
        <v>0</v>
      </c>
      <c r="L866" s="21"/>
      <c r="M866" s="47"/>
      <c r="N866" s="46"/>
    </row>
    <row r="867" spans="1:14" s="23" customFormat="1" ht="14.25" customHeight="1">
      <c r="A867" s="115"/>
      <c r="B867" s="308" t="str">
        <f>IF(A867="","",VLOOKUP(A867,'Project Budget vs Exp'!$B$9:$G$52,2,FALSE))</f>
        <v/>
      </c>
      <c r="C867" s="117"/>
      <c r="D867" s="116"/>
      <c r="E867" s="118"/>
      <c r="F867" s="119"/>
      <c r="G867" s="120"/>
      <c r="H867" s="120"/>
      <c r="I867" s="333">
        <f t="shared" si="13"/>
        <v>0</v>
      </c>
      <c r="J867" s="331"/>
      <c r="K867" s="332">
        <f>IFERROR(SUM(C867/'Transfers of Funds'!$F$55),0)</f>
        <v>0</v>
      </c>
      <c r="L867" s="21"/>
      <c r="M867" s="47"/>
      <c r="N867" s="46"/>
    </row>
    <row r="868" spans="1:14" s="23" customFormat="1" ht="14.25" customHeight="1">
      <c r="A868" s="115"/>
      <c r="B868" s="308" t="str">
        <f>IF(A868="","",VLOOKUP(A868,'Project Budget vs Exp'!$B$9:$G$52,2,FALSE))</f>
        <v/>
      </c>
      <c r="C868" s="117"/>
      <c r="D868" s="116"/>
      <c r="E868" s="118"/>
      <c r="F868" s="119"/>
      <c r="G868" s="120"/>
      <c r="H868" s="120"/>
      <c r="I868" s="333">
        <f t="shared" si="13"/>
        <v>0</v>
      </c>
      <c r="J868" s="331"/>
      <c r="K868" s="332">
        <f>IFERROR(SUM(C868/'Transfers of Funds'!$F$55),0)</f>
        <v>0</v>
      </c>
      <c r="L868" s="21"/>
      <c r="M868" s="47"/>
      <c r="N868" s="46"/>
    </row>
    <row r="869" spans="1:14" s="23" customFormat="1" ht="14.25" customHeight="1">
      <c r="A869" s="115"/>
      <c r="B869" s="308" t="str">
        <f>IF(A869="","",VLOOKUP(A869,'Project Budget vs Exp'!$B$9:$G$52,2,FALSE))</f>
        <v/>
      </c>
      <c r="C869" s="117"/>
      <c r="D869" s="116"/>
      <c r="E869" s="118"/>
      <c r="F869" s="119"/>
      <c r="G869" s="120"/>
      <c r="H869" s="120"/>
      <c r="I869" s="333">
        <f t="shared" si="13"/>
        <v>0</v>
      </c>
      <c r="J869" s="331"/>
      <c r="K869" s="332">
        <f>IFERROR(SUM(C869/'Transfers of Funds'!$F$55),0)</f>
        <v>0</v>
      </c>
      <c r="L869" s="21"/>
      <c r="M869" s="47"/>
      <c r="N869" s="46"/>
    </row>
    <row r="870" spans="1:14" s="23" customFormat="1" ht="14.25" customHeight="1">
      <c r="A870" s="115"/>
      <c r="B870" s="308" t="str">
        <f>IF(A870="","",VLOOKUP(A870,'Project Budget vs Exp'!$B$9:$G$52,2,FALSE))</f>
        <v/>
      </c>
      <c r="C870" s="117"/>
      <c r="D870" s="116"/>
      <c r="E870" s="118"/>
      <c r="F870" s="119"/>
      <c r="G870" s="120"/>
      <c r="H870" s="120"/>
      <c r="I870" s="333">
        <f t="shared" si="13"/>
        <v>0</v>
      </c>
      <c r="J870" s="331"/>
      <c r="K870" s="332">
        <f>IFERROR(SUM(C870/'Transfers of Funds'!$F$55),0)</f>
        <v>0</v>
      </c>
      <c r="L870" s="21"/>
      <c r="M870" s="47"/>
      <c r="N870" s="46"/>
    </row>
    <row r="871" spans="1:14" s="23" customFormat="1" ht="14.25" customHeight="1">
      <c r="A871" s="115"/>
      <c r="B871" s="308" t="str">
        <f>IF(A871="","",VLOOKUP(A871,'Project Budget vs Exp'!$B$9:$G$52,2,FALSE))</f>
        <v/>
      </c>
      <c r="C871" s="117"/>
      <c r="D871" s="116"/>
      <c r="E871" s="118"/>
      <c r="F871" s="119"/>
      <c r="G871" s="120"/>
      <c r="H871" s="120"/>
      <c r="I871" s="333">
        <f t="shared" si="13"/>
        <v>0</v>
      </c>
      <c r="J871" s="331"/>
      <c r="K871" s="332">
        <f>IFERROR(SUM(C871/'Transfers of Funds'!$F$55),0)</f>
        <v>0</v>
      </c>
      <c r="L871" s="21"/>
      <c r="M871" s="47"/>
      <c r="N871" s="46"/>
    </row>
    <row r="872" spans="1:14" s="23" customFormat="1" ht="14.25" customHeight="1">
      <c r="A872" s="115"/>
      <c r="B872" s="308" t="str">
        <f>IF(A872="","",VLOOKUP(A872,'Project Budget vs Exp'!$B$9:$G$52,2,FALSE))</f>
        <v/>
      </c>
      <c r="C872" s="117"/>
      <c r="D872" s="116"/>
      <c r="E872" s="118"/>
      <c r="F872" s="119"/>
      <c r="G872" s="120"/>
      <c r="H872" s="120"/>
      <c r="I872" s="333">
        <f t="shared" si="13"/>
        <v>0</v>
      </c>
      <c r="J872" s="331"/>
      <c r="K872" s="332">
        <f>IFERROR(SUM(C872/'Transfers of Funds'!$F$55),0)</f>
        <v>0</v>
      </c>
      <c r="L872" s="21"/>
      <c r="M872" s="47"/>
      <c r="N872" s="46"/>
    </row>
    <row r="873" spans="1:14" s="23" customFormat="1" ht="14.25" customHeight="1">
      <c r="A873" s="115"/>
      <c r="B873" s="308" t="str">
        <f>IF(A873="","",VLOOKUP(A873,'Project Budget vs Exp'!$B$9:$G$52,2,FALSE))</f>
        <v/>
      </c>
      <c r="C873" s="117"/>
      <c r="D873" s="116"/>
      <c r="E873" s="118"/>
      <c r="F873" s="119"/>
      <c r="G873" s="120"/>
      <c r="H873" s="120"/>
      <c r="I873" s="333">
        <f t="shared" si="13"/>
        <v>0</v>
      </c>
      <c r="J873" s="331"/>
      <c r="K873" s="332">
        <f>IFERROR(SUM(C873/'Transfers of Funds'!$F$55),0)</f>
        <v>0</v>
      </c>
      <c r="L873" s="21"/>
      <c r="M873" s="47"/>
      <c r="N873" s="46"/>
    </row>
    <row r="874" spans="1:14" s="23" customFormat="1" ht="14.25" customHeight="1">
      <c r="A874" s="115"/>
      <c r="B874" s="308" t="str">
        <f>IF(A874="","",VLOOKUP(A874,'Project Budget vs Exp'!$B$9:$G$52,2,FALSE))</f>
        <v/>
      </c>
      <c r="C874" s="117"/>
      <c r="D874" s="116"/>
      <c r="E874" s="118"/>
      <c r="F874" s="119"/>
      <c r="G874" s="120"/>
      <c r="H874" s="120"/>
      <c r="I874" s="333">
        <f t="shared" si="13"/>
        <v>0</v>
      </c>
      <c r="J874" s="331"/>
      <c r="K874" s="332">
        <f>IFERROR(SUM(C874/'Transfers of Funds'!$F$55),0)</f>
        <v>0</v>
      </c>
      <c r="L874" s="21"/>
      <c r="M874" s="47"/>
      <c r="N874" s="46"/>
    </row>
    <row r="875" spans="1:14" s="23" customFormat="1" ht="14.25" customHeight="1">
      <c r="A875" s="115"/>
      <c r="B875" s="308" t="str">
        <f>IF(A875="","",VLOOKUP(A875,'Project Budget vs Exp'!$B$9:$G$52,2,FALSE))</f>
        <v/>
      </c>
      <c r="C875" s="117"/>
      <c r="D875" s="116"/>
      <c r="E875" s="118"/>
      <c r="F875" s="119"/>
      <c r="G875" s="120"/>
      <c r="H875" s="120"/>
      <c r="I875" s="333">
        <f t="shared" si="13"/>
        <v>0</v>
      </c>
      <c r="J875" s="331"/>
      <c r="K875" s="332">
        <f>IFERROR(SUM(C875/'Transfers of Funds'!$F$55),0)</f>
        <v>0</v>
      </c>
      <c r="L875" s="21"/>
      <c r="M875" s="47"/>
      <c r="N875" s="46"/>
    </row>
    <row r="876" spans="1:14" s="23" customFormat="1" ht="14.25" customHeight="1">
      <c r="A876" s="115"/>
      <c r="B876" s="308" t="str">
        <f>IF(A876="","",VLOOKUP(A876,'Project Budget vs Exp'!$B$9:$G$52,2,FALSE))</f>
        <v/>
      </c>
      <c r="C876" s="117"/>
      <c r="D876" s="116"/>
      <c r="E876" s="118"/>
      <c r="F876" s="119"/>
      <c r="G876" s="120"/>
      <c r="H876" s="120"/>
      <c r="I876" s="333">
        <f t="shared" si="13"/>
        <v>0</v>
      </c>
      <c r="J876" s="331"/>
      <c r="K876" s="332">
        <f>IFERROR(SUM(C876/'Transfers of Funds'!$F$55),0)</f>
        <v>0</v>
      </c>
      <c r="L876" s="21"/>
      <c r="M876" s="47"/>
      <c r="N876" s="46"/>
    </row>
    <row r="877" spans="1:14" s="23" customFormat="1" ht="14.25" customHeight="1">
      <c r="A877" s="115"/>
      <c r="B877" s="308" t="str">
        <f>IF(A877="","",VLOOKUP(A877,'Project Budget vs Exp'!$B$9:$G$52,2,FALSE))</f>
        <v/>
      </c>
      <c r="C877" s="117"/>
      <c r="D877" s="116"/>
      <c r="E877" s="118"/>
      <c r="F877" s="119"/>
      <c r="G877" s="120"/>
      <c r="H877" s="120"/>
      <c r="I877" s="333">
        <f t="shared" si="13"/>
        <v>0</v>
      </c>
      <c r="J877" s="331"/>
      <c r="K877" s="332">
        <f>IFERROR(SUM(C877/'Transfers of Funds'!$F$55),0)</f>
        <v>0</v>
      </c>
      <c r="L877" s="21"/>
      <c r="M877" s="47"/>
      <c r="N877" s="46"/>
    </row>
    <row r="878" spans="1:14" s="23" customFormat="1" ht="14.25" customHeight="1">
      <c r="A878" s="115"/>
      <c r="B878" s="308" t="str">
        <f>IF(A878="","",VLOOKUP(A878,'Project Budget vs Exp'!$B$9:$G$52,2,FALSE))</f>
        <v/>
      </c>
      <c r="C878" s="117"/>
      <c r="D878" s="116"/>
      <c r="E878" s="118"/>
      <c r="F878" s="119"/>
      <c r="G878" s="120"/>
      <c r="H878" s="120"/>
      <c r="I878" s="333">
        <f t="shared" si="13"/>
        <v>0</v>
      </c>
      <c r="J878" s="331"/>
      <c r="K878" s="332">
        <f>IFERROR(SUM(C878/'Transfers of Funds'!$F$55),0)</f>
        <v>0</v>
      </c>
      <c r="L878" s="21"/>
      <c r="M878" s="47"/>
      <c r="N878" s="46"/>
    </row>
    <row r="879" spans="1:14" s="23" customFormat="1" ht="14.25" customHeight="1">
      <c r="A879" s="115"/>
      <c r="B879" s="308" t="str">
        <f>IF(A879="","",VLOOKUP(A879,'Project Budget vs Exp'!$B$9:$G$52,2,FALSE))</f>
        <v/>
      </c>
      <c r="C879" s="117"/>
      <c r="D879" s="116"/>
      <c r="E879" s="118"/>
      <c r="F879" s="119"/>
      <c r="G879" s="120"/>
      <c r="H879" s="120"/>
      <c r="I879" s="333">
        <f t="shared" si="13"/>
        <v>0</v>
      </c>
      <c r="J879" s="331"/>
      <c r="K879" s="332">
        <f>IFERROR(SUM(C879/'Transfers of Funds'!$F$55),0)</f>
        <v>0</v>
      </c>
      <c r="L879" s="21"/>
      <c r="M879" s="47"/>
      <c r="N879" s="46"/>
    </row>
    <row r="880" spans="1:14" s="23" customFormat="1" ht="14.25" customHeight="1">
      <c r="A880" s="115"/>
      <c r="B880" s="308" t="str">
        <f>IF(A880="","",VLOOKUP(A880,'Project Budget vs Exp'!$B$9:$G$52,2,FALSE))</f>
        <v/>
      </c>
      <c r="C880" s="117"/>
      <c r="D880" s="116"/>
      <c r="E880" s="118"/>
      <c r="F880" s="119"/>
      <c r="G880" s="120"/>
      <c r="H880" s="120"/>
      <c r="I880" s="333">
        <f t="shared" si="13"/>
        <v>0</v>
      </c>
      <c r="J880" s="331"/>
      <c r="K880" s="332">
        <f>IFERROR(SUM(C880/'Transfers of Funds'!$F$55),0)</f>
        <v>0</v>
      </c>
      <c r="L880" s="21"/>
      <c r="M880" s="47"/>
      <c r="N880" s="46"/>
    </row>
    <row r="881" spans="1:14" s="23" customFormat="1" ht="14.25" customHeight="1">
      <c r="A881" s="115"/>
      <c r="B881" s="308" t="str">
        <f>IF(A881="","",VLOOKUP(A881,'Project Budget vs Exp'!$B$9:$G$52,2,FALSE))</f>
        <v/>
      </c>
      <c r="C881" s="117"/>
      <c r="D881" s="116"/>
      <c r="E881" s="118"/>
      <c r="F881" s="119"/>
      <c r="G881" s="120"/>
      <c r="H881" s="120"/>
      <c r="I881" s="333">
        <f t="shared" si="13"/>
        <v>0</v>
      </c>
      <c r="J881" s="331"/>
      <c r="K881" s="332">
        <f>IFERROR(SUM(C881/'Transfers of Funds'!$F$55),0)</f>
        <v>0</v>
      </c>
      <c r="L881" s="21"/>
      <c r="M881" s="47"/>
      <c r="N881" s="46"/>
    </row>
    <row r="882" spans="1:14" s="23" customFormat="1" ht="14.25" customHeight="1">
      <c r="A882" s="115"/>
      <c r="B882" s="308" t="str">
        <f>IF(A882="","",VLOOKUP(A882,'Project Budget vs Exp'!$B$9:$G$52,2,FALSE))</f>
        <v/>
      </c>
      <c r="C882" s="117"/>
      <c r="D882" s="116"/>
      <c r="E882" s="118"/>
      <c r="F882" s="119"/>
      <c r="G882" s="120"/>
      <c r="H882" s="120"/>
      <c r="I882" s="333">
        <f t="shared" si="13"/>
        <v>0</v>
      </c>
      <c r="J882" s="331"/>
      <c r="K882" s="332">
        <f>IFERROR(SUM(C882/'Transfers of Funds'!$F$55),0)</f>
        <v>0</v>
      </c>
      <c r="L882" s="21"/>
      <c r="M882" s="47"/>
      <c r="N882" s="46"/>
    </row>
    <row r="883" spans="1:14" s="23" customFormat="1" ht="14.25" customHeight="1">
      <c r="A883" s="115"/>
      <c r="B883" s="308" t="str">
        <f>IF(A883="","",VLOOKUP(A883,'Project Budget vs Exp'!$B$9:$G$52,2,FALSE))</f>
        <v/>
      </c>
      <c r="C883" s="117"/>
      <c r="D883" s="116"/>
      <c r="E883" s="118"/>
      <c r="F883" s="119"/>
      <c r="G883" s="120"/>
      <c r="H883" s="120"/>
      <c r="I883" s="333">
        <f t="shared" si="13"/>
        <v>0</v>
      </c>
      <c r="J883" s="331"/>
      <c r="K883" s="332">
        <f>IFERROR(SUM(C883/'Transfers of Funds'!$F$55),0)</f>
        <v>0</v>
      </c>
      <c r="L883" s="21"/>
      <c r="M883" s="47"/>
      <c r="N883" s="46"/>
    </row>
    <row r="884" spans="1:14" s="23" customFormat="1" ht="14.25" customHeight="1">
      <c r="A884" s="115"/>
      <c r="B884" s="308" t="str">
        <f>IF(A884="","",VLOOKUP(A884,'Project Budget vs Exp'!$B$9:$G$52,2,FALSE))</f>
        <v/>
      </c>
      <c r="C884" s="117"/>
      <c r="D884" s="116"/>
      <c r="E884" s="118"/>
      <c r="F884" s="119"/>
      <c r="G884" s="120"/>
      <c r="H884" s="120"/>
      <c r="I884" s="333">
        <f t="shared" si="13"/>
        <v>0</v>
      </c>
      <c r="J884" s="331"/>
      <c r="K884" s="332">
        <f>IFERROR(SUM(C884/'Transfers of Funds'!$F$55),0)</f>
        <v>0</v>
      </c>
      <c r="L884" s="21"/>
      <c r="M884" s="47"/>
      <c r="N884" s="46"/>
    </row>
    <row r="885" spans="1:14" s="23" customFormat="1" ht="14.25" customHeight="1">
      <c r="A885" s="115"/>
      <c r="B885" s="308" t="str">
        <f>IF(A885="","",VLOOKUP(A885,'Project Budget vs Exp'!$B$9:$G$52,2,FALSE))</f>
        <v/>
      </c>
      <c r="C885" s="117"/>
      <c r="D885" s="116"/>
      <c r="E885" s="118"/>
      <c r="F885" s="119"/>
      <c r="G885" s="120"/>
      <c r="H885" s="120"/>
      <c r="I885" s="333">
        <f t="shared" si="13"/>
        <v>0</v>
      </c>
      <c r="J885" s="331"/>
      <c r="K885" s="332">
        <f>IFERROR(SUM(C885/'Transfers of Funds'!$F$55),0)</f>
        <v>0</v>
      </c>
      <c r="L885" s="21"/>
      <c r="M885" s="47"/>
      <c r="N885" s="46"/>
    </row>
    <row r="886" spans="1:14" s="23" customFormat="1" ht="14.25" customHeight="1">
      <c r="A886" s="115"/>
      <c r="B886" s="308" t="str">
        <f>IF(A886="","",VLOOKUP(A886,'Project Budget vs Exp'!$B$9:$G$52,2,FALSE))</f>
        <v/>
      </c>
      <c r="C886" s="117"/>
      <c r="D886" s="116"/>
      <c r="E886" s="118"/>
      <c r="F886" s="119"/>
      <c r="G886" s="120"/>
      <c r="H886" s="120"/>
      <c r="I886" s="333">
        <f t="shared" si="13"/>
        <v>0</v>
      </c>
      <c r="J886" s="331"/>
      <c r="K886" s="332">
        <f>IFERROR(SUM(C886/'Transfers of Funds'!$F$55),0)</f>
        <v>0</v>
      </c>
      <c r="L886" s="21"/>
      <c r="M886" s="47"/>
      <c r="N886" s="46"/>
    </row>
    <row r="887" spans="1:14" s="23" customFormat="1" ht="14.25" customHeight="1">
      <c r="A887" s="115"/>
      <c r="B887" s="308" t="str">
        <f>IF(A887="","",VLOOKUP(A887,'Project Budget vs Exp'!$B$9:$G$52,2,FALSE))</f>
        <v/>
      </c>
      <c r="C887" s="117"/>
      <c r="D887" s="116"/>
      <c r="E887" s="118"/>
      <c r="F887" s="119"/>
      <c r="G887" s="120"/>
      <c r="H887" s="120"/>
      <c r="I887" s="333">
        <f t="shared" si="13"/>
        <v>0</v>
      </c>
      <c r="J887" s="331"/>
      <c r="K887" s="332">
        <f>IFERROR(SUM(C887/'Transfers of Funds'!$F$55),0)</f>
        <v>0</v>
      </c>
      <c r="L887" s="21"/>
      <c r="M887" s="47"/>
      <c r="N887" s="46"/>
    </row>
    <row r="888" spans="1:14" s="23" customFormat="1" ht="14.25" customHeight="1">
      <c r="A888" s="115"/>
      <c r="B888" s="308" t="str">
        <f>IF(A888="","",VLOOKUP(A888,'Project Budget vs Exp'!$B$9:$G$52,2,FALSE))</f>
        <v/>
      </c>
      <c r="C888" s="117"/>
      <c r="D888" s="116"/>
      <c r="E888" s="118"/>
      <c r="F888" s="119"/>
      <c r="G888" s="120"/>
      <c r="H888" s="120"/>
      <c r="I888" s="333">
        <f t="shared" si="13"/>
        <v>0</v>
      </c>
      <c r="J888" s="331"/>
      <c r="K888" s="332">
        <f>IFERROR(SUM(C888/'Transfers of Funds'!$F$55),0)</f>
        <v>0</v>
      </c>
      <c r="L888" s="21"/>
      <c r="M888" s="47"/>
      <c r="N888" s="46"/>
    </row>
    <row r="889" spans="1:14" s="23" customFormat="1" ht="14.25" customHeight="1">
      <c r="A889" s="115"/>
      <c r="B889" s="308" t="str">
        <f>IF(A889="","",VLOOKUP(A889,'Project Budget vs Exp'!$B$9:$G$52,2,FALSE))</f>
        <v/>
      </c>
      <c r="C889" s="117"/>
      <c r="D889" s="116"/>
      <c r="E889" s="118"/>
      <c r="F889" s="119"/>
      <c r="G889" s="120"/>
      <c r="H889" s="120"/>
      <c r="I889" s="333">
        <f t="shared" si="13"/>
        <v>0</v>
      </c>
      <c r="J889" s="331"/>
      <c r="K889" s="332">
        <f>IFERROR(SUM(C889/'Transfers of Funds'!$F$55),0)</f>
        <v>0</v>
      </c>
      <c r="L889" s="21"/>
      <c r="M889" s="47"/>
      <c r="N889" s="46"/>
    </row>
    <row r="890" spans="1:14" s="23" customFormat="1" ht="14.25" customHeight="1">
      <c r="A890" s="115"/>
      <c r="B890" s="308" t="str">
        <f>IF(A890="","",VLOOKUP(A890,'Project Budget vs Exp'!$B$9:$G$52,2,FALSE))</f>
        <v/>
      </c>
      <c r="C890" s="117"/>
      <c r="D890" s="116"/>
      <c r="E890" s="118"/>
      <c r="F890" s="119"/>
      <c r="G890" s="120"/>
      <c r="H890" s="120"/>
      <c r="I890" s="333">
        <f t="shared" si="13"/>
        <v>0</v>
      </c>
      <c r="J890" s="331"/>
      <c r="K890" s="332">
        <f>IFERROR(SUM(C890/'Transfers of Funds'!$F$55),0)</f>
        <v>0</v>
      </c>
      <c r="L890" s="21"/>
      <c r="M890" s="47"/>
      <c r="N890" s="46"/>
    </row>
    <row r="891" spans="1:14" s="23" customFormat="1" ht="14.25" customHeight="1">
      <c r="A891" s="115"/>
      <c r="B891" s="308" t="str">
        <f>IF(A891="","",VLOOKUP(A891,'Project Budget vs Exp'!$B$9:$G$52,2,FALSE))</f>
        <v/>
      </c>
      <c r="C891" s="117"/>
      <c r="D891" s="116"/>
      <c r="E891" s="118"/>
      <c r="F891" s="119"/>
      <c r="G891" s="120"/>
      <c r="H891" s="120"/>
      <c r="I891" s="333">
        <f t="shared" si="13"/>
        <v>0</v>
      </c>
      <c r="J891" s="331"/>
      <c r="K891" s="332">
        <f>IFERROR(SUM(C891/'Transfers of Funds'!$F$55),0)</f>
        <v>0</v>
      </c>
      <c r="L891" s="21"/>
      <c r="M891" s="47"/>
      <c r="N891" s="46"/>
    </row>
    <row r="892" spans="1:14" s="23" customFormat="1" ht="14.25" customHeight="1">
      <c r="A892" s="115"/>
      <c r="B892" s="308" t="str">
        <f>IF(A892="","",VLOOKUP(A892,'Project Budget vs Exp'!$B$9:$G$52,2,FALSE))</f>
        <v/>
      </c>
      <c r="C892" s="117"/>
      <c r="D892" s="116"/>
      <c r="E892" s="118"/>
      <c r="F892" s="119"/>
      <c r="G892" s="120"/>
      <c r="H892" s="120"/>
      <c r="I892" s="333">
        <f t="shared" si="13"/>
        <v>0</v>
      </c>
      <c r="J892" s="331"/>
      <c r="K892" s="332">
        <f>IFERROR(SUM(C892/'Transfers of Funds'!$F$55),0)</f>
        <v>0</v>
      </c>
      <c r="L892" s="21"/>
      <c r="M892" s="47"/>
      <c r="N892" s="46"/>
    </row>
    <row r="893" spans="1:14" s="23" customFormat="1" ht="14.25" customHeight="1">
      <c r="A893" s="115"/>
      <c r="B893" s="308" t="str">
        <f>IF(A893="","",VLOOKUP(A893,'Project Budget vs Exp'!$B$9:$G$52,2,FALSE))</f>
        <v/>
      </c>
      <c r="C893" s="117"/>
      <c r="D893" s="116"/>
      <c r="E893" s="118"/>
      <c r="F893" s="119"/>
      <c r="G893" s="120"/>
      <c r="H893" s="120"/>
      <c r="I893" s="333">
        <f t="shared" si="13"/>
        <v>0</v>
      </c>
      <c r="J893" s="331"/>
      <c r="K893" s="332">
        <f>IFERROR(SUM(C893/'Transfers of Funds'!$F$55),0)</f>
        <v>0</v>
      </c>
      <c r="L893" s="21"/>
      <c r="M893" s="47"/>
      <c r="N893" s="46"/>
    </row>
    <row r="894" spans="1:14" s="23" customFormat="1" ht="14.25" customHeight="1">
      <c r="A894" s="115"/>
      <c r="B894" s="308" t="str">
        <f>IF(A894="","",VLOOKUP(A894,'Project Budget vs Exp'!$B$9:$G$52,2,FALSE))</f>
        <v/>
      </c>
      <c r="C894" s="117"/>
      <c r="D894" s="116"/>
      <c r="E894" s="118"/>
      <c r="F894" s="119"/>
      <c r="G894" s="120"/>
      <c r="H894" s="120"/>
      <c r="I894" s="333">
        <f t="shared" si="13"/>
        <v>0</v>
      </c>
      <c r="J894" s="331"/>
      <c r="K894" s="332">
        <f>IFERROR(SUM(C894/'Transfers of Funds'!$F$55),0)</f>
        <v>0</v>
      </c>
      <c r="L894" s="21"/>
      <c r="M894" s="47"/>
      <c r="N894" s="46"/>
    </row>
    <row r="895" spans="1:14" s="23" customFormat="1" ht="14.25" customHeight="1">
      <c r="A895" s="115"/>
      <c r="B895" s="308" t="str">
        <f>IF(A895="","",VLOOKUP(A895,'Project Budget vs Exp'!$B$9:$G$52,2,FALSE))</f>
        <v/>
      </c>
      <c r="C895" s="117"/>
      <c r="D895" s="116"/>
      <c r="E895" s="118"/>
      <c r="F895" s="119"/>
      <c r="G895" s="120"/>
      <c r="H895" s="120"/>
      <c r="I895" s="333">
        <f t="shared" si="13"/>
        <v>0</v>
      </c>
      <c r="J895" s="331"/>
      <c r="K895" s="332">
        <f>IFERROR(SUM(C895/'Transfers of Funds'!$F$55),0)</f>
        <v>0</v>
      </c>
      <c r="L895" s="21"/>
      <c r="M895" s="47"/>
      <c r="N895" s="46"/>
    </row>
    <row r="896" spans="1:14" s="23" customFormat="1" ht="14.25" customHeight="1">
      <c r="A896" s="115"/>
      <c r="B896" s="308" t="str">
        <f>IF(A896="","",VLOOKUP(A896,'Project Budget vs Exp'!$B$9:$G$52,2,FALSE))</f>
        <v/>
      </c>
      <c r="C896" s="117"/>
      <c r="D896" s="116"/>
      <c r="E896" s="118"/>
      <c r="F896" s="119"/>
      <c r="G896" s="120"/>
      <c r="H896" s="120"/>
      <c r="I896" s="333">
        <f t="shared" si="13"/>
        <v>0</v>
      </c>
      <c r="J896" s="331"/>
      <c r="K896" s="332">
        <f>IFERROR(SUM(C896/'Transfers of Funds'!$F$55),0)</f>
        <v>0</v>
      </c>
      <c r="L896" s="21"/>
      <c r="M896" s="47"/>
      <c r="N896" s="46"/>
    </row>
    <row r="897" spans="1:14" s="23" customFormat="1" ht="14.25" customHeight="1">
      <c r="A897" s="115"/>
      <c r="B897" s="308" t="str">
        <f>IF(A897="","",VLOOKUP(A897,'Project Budget vs Exp'!$B$9:$G$52,2,FALSE))</f>
        <v/>
      </c>
      <c r="C897" s="117"/>
      <c r="D897" s="116"/>
      <c r="E897" s="118"/>
      <c r="F897" s="119"/>
      <c r="G897" s="120"/>
      <c r="H897" s="120"/>
      <c r="I897" s="333">
        <f t="shared" si="13"/>
        <v>0</v>
      </c>
      <c r="J897" s="331"/>
      <c r="K897" s="332">
        <f>IFERROR(SUM(C897/'Transfers of Funds'!$F$55),0)</f>
        <v>0</v>
      </c>
      <c r="L897" s="21"/>
      <c r="M897" s="47"/>
      <c r="N897" s="46"/>
    </row>
    <row r="898" spans="1:14" s="23" customFormat="1" ht="14.25" customHeight="1">
      <c r="A898" s="115"/>
      <c r="B898" s="308" t="str">
        <f>IF(A898="","",VLOOKUP(A898,'Project Budget vs Exp'!$B$9:$G$52,2,FALSE))</f>
        <v/>
      </c>
      <c r="C898" s="117"/>
      <c r="D898" s="116"/>
      <c r="E898" s="118"/>
      <c r="F898" s="119"/>
      <c r="G898" s="120"/>
      <c r="H898" s="120"/>
      <c r="I898" s="333">
        <f t="shared" si="13"/>
        <v>0</v>
      </c>
      <c r="J898" s="331"/>
      <c r="K898" s="332">
        <f>IFERROR(SUM(C898/'Transfers of Funds'!$F$55),0)</f>
        <v>0</v>
      </c>
      <c r="L898" s="21"/>
      <c r="M898" s="47"/>
      <c r="N898" s="46"/>
    </row>
    <row r="899" spans="1:14" s="23" customFormat="1" ht="14.25" customHeight="1">
      <c r="A899" s="115"/>
      <c r="B899" s="308" t="str">
        <f>IF(A899="","",VLOOKUP(A899,'Project Budget vs Exp'!$B$9:$G$52,2,FALSE))</f>
        <v/>
      </c>
      <c r="C899" s="117"/>
      <c r="D899" s="116"/>
      <c r="E899" s="118"/>
      <c r="F899" s="119"/>
      <c r="G899" s="120"/>
      <c r="H899" s="120"/>
      <c r="I899" s="333">
        <f t="shared" si="13"/>
        <v>0</v>
      </c>
      <c r="J899" s="331"/>
      <c r="K899" s="332">
        <f>IFERROR(SUM(C899/'Transfers of Funds'!$F$55),0)</f>
        <v>0</v>
      </c>
      <c r="L899" s="21"/>
      <c r="M899" s="47"/>
      <c r="N899" s="46"/>
    </row>
    <row r="900" spans="1:14" s="23" customFormat="1" ht="14.25" customHeight="1">
      <c r="A900" s="115"/>
      <c r="B900" s="308" t="str">
        <f>IF(A900="","",VLOOKUP(A900,'Project Budget vs Exp'!$B$9:$G$52,2,FALSE))</f>
        <v/>
      </c>
      <c r="C900" s="117"/>
      <c r="D900" s="116"/>
      <c r="E900" s="118"/>
      <c r="F900" s="119"/>
      <c r="G900" s="120"/>
      <c r="H900" s="120"/>
      <c r="I900" s="333">
        <f t="shared" si="13"/>
        <v>0</v>
      </c>
      <c r="J900" s="331"/>
      <c r="K900" s="332">
        <f>IFERROR(SUM(C900/'Transfers of Funds'!$F$55),0)</f>
        <v>0</v>
      </c>
      <c r="L900" s="21"/>
      <c r="M900" s="47"/>
      <c r="N900" s="46"/>
    </row>
    <row r="901" spans="1:14" s="23" customFormat="1" ht="14.25" customHeight="1">
      <c r="A901" s="115"/>
      <c r="B901" s="308" t="str">
        <f>IF(A901="","",VLOOKUP(A901,'Project Budget vs Exp'!$B$9:$G$52,2,FALSE))</f>
        <v/>
      </c>
      <c r="C901" s="117"/>
      <c r="D901" s="116"/>
      <c r="E901" s="118"/>
      <c r="F901" s="119"/>
      <c r="G901" s="120"/>
      <c r="H901" s="120"/>
      <c r="I901" s="333">
        <f t="shared" si="13"/>
        <v>0</v>
      </c>
      <c r="J901" s="331"/>
      <c r="K901" s="332">
        <f>IFERROR(SUM(C901/'Transfers of Funds'!$F$55),0)</f>
        <v>0</v>
      </c>
      <c r="L901" s="21"/>
      <c r="M901" s="47"/>
      <c r="N901" s="46"/>
    </row>
    <row r="902" spans="1:14" s="23" customFormat="1" ht="14.25" customHeight="1">
      <c r="A902" s="115"/>
      <c r="B902" s="308" t="str">
        <f>IF(A902="","",VLOOKUP(A902,'Project Budget vs Exp'!$B$9:$G$52,2,FALSE))</f>
        <v/>
      </c>
      <c r="C902" s="117"/>
      <c r="D902" s="116"/>
      <c r="E902" s="118"/>
      <c r="F902" s="119"/>
      <c r="G902" s="120"/>
      <c r="H902" s="120"/>
      <c r="I902" s="333">
        <f t="shared" si="13"/>
        <v>0</v>
      </c>
      <c r="J902" s="331"/>
      <c r="K902" s="332">
        <f>IFERROR(SUM(C902/'Transfers of Funds'!$F$55),0)</f>
        <v>0</v>
      </c>
      <c r="L902" s="21"/>
      <c r="M902" s="47"/>
      <c r="N902" s="46"/>
    </row>
    <row r="903" spans="1:14" s="23" customFormat="1" ht="14.25" customHeight="1">
      <c r="A903" s="115"/>
      <c r="B903" s="308" t="str">
        <f>IF(A903="","",VLOOKUP(A903,'Project Budget vs Exp'!$B$9:$G$52,2,FALSE))</f>
        <v/>
      </c>
      <c r="C903" s="117"/>
      <c r="D903" s="116"/>
      <c r="E903" s="118"/>
      <c r="F903" s="119"/>
      <c r="G903" s="120"/>
      <c r="H903" s="120"/>
      <c r="I903" s="333">
        <f t="shared" si="13"/>
        <v>0</v>
      </c>
      <c r="J903" s="331"/>
      <c r="K903" s="332">
        <f>IFERROR(SUM(C903/'Transfers of Funds'!$F$55),0)</f>
        <v>0</v>
      </c>
      <c r="L903" s="21"/>
      <c r="M903" s="47"/>
      <c r="N903" s="46"/>
    </row>
    <row r="904" spans="1:14" s="23" customFormat="1" ht="14.25" customHeight="1">
      <c r="A904" s="115"/>
      <c r="B904" s="308" t="str">
        <f>IF(A904="","",VLOOKUP(A904,'Project Budget vs Exp'!$B$9:$G$52,2,FALSE))</f>
        <v/>
      </c>
      <c r="C904" s="117"/>
      <c r="D904" s="116"/>
      <c r="E904" s="118"/>
      <c r="F904" s="119"/>
      <c r="G904" s="120"/>
      <c r="H904" s="120"/>
      <c r="I904" s="333">
        <f t="shared" si="13"/>
        <v>0</v>
      </c>
      <c r="J904" s="331"/>
      <c r="K904" s="332">
        <f>IFERROR(SUM(C904/'Transfers of Funds'!$F$55),0)</f>
        <v>0</v>
      </c>
      <c r="L904" s="21"/>
      <c r="M904" s="47"/>
      <c r="N904" s="46"/>
    </row>
    <row r="905" spans="1:14" s="23" customFormat="1" ht="14.25" customHeight="1">
      <c r="A905" s="115"/>
      <c r="B905" s="308" t="str">
        <f>IF(A905="","",VLOOKUP(A905,'Project Budget vs Exp'!$B$9:$G$52,2,FALSE))</f>
        <v/>
      </c>
      <c r="C905" s="117"/>
      <c r="D905" s="116"/>
      <c r="E905" s="118"/>
      <c r="F905" s="119"/>
      <c r="G905" s="120"/>
      <c r="H905" s="120"/>
      <c r="I905" s="333">
        <f t="shared" si="13"/>
        <v>0</v>
      </c>
      <c r="J905" s="331"/>
      <c r="K905" s="332">
        <f>IFERROR(SUM(C905/'Transfers of Funds'!$F$55),0)</f>
        <v>0</v>
      </c>
      <c r="L905" s="21"/>
      <c r="M905" s="47"/>
      <c r="N905" s="46"/>
    </row>
    <row r="906" spans="1:14" s="23" customFormat="1" ht="14.25" customHeight="1">
      <c r="A906" s="115"/>
      <c r="B906" s="308" t="str">
        <f>IF(A906="","",VLOOKUP(A906,'Project Budget vs Exp'!$B$9:$G$52,2,FALSE))</f>
        <v/>
      </c>
      <c r="C906" s="117"/>
      <c r="D906" s="116"/>
      <c r="E906" s="118"/>
      <c r="F906" s="119"/>
      <c r="G906" s="120"/>
      <c r="H906" s="120"/>
      <c r="I906" s="333">
        <f t="shared" si="13"/>
        <v>0</v>
      </c>
      <c r="J906" s="331"/>
      <c r="K906" s="332">
        <f>IFERROR(SUM(C906/'Transfers of Funds'!$F$55),0)</f>
        <v>0</v>
      </c>
      <c r="L906" s="21"/>
      <c r="M906" s="47"/>
      <c r="N906" s="46"/>
    </row>
    <row r="907" spans="1:14" s="23" customFormat="1" ht="14.25" customHeight="1">
      <c r="A907" s="115"/>
      <c r="B907" s="308" t="str">
        <f>IF(A907="","",VLOOKUP(A907,'Project Budget vs Exp'!$B$9:$G$52,2,FALSE))</f>
        <v/>
      </c>
      <c r="C907" s="117"/>
      <c r="D907" s="116"/>
      <c r="E907" s="118"/>
      <c r="F907" s="119"/>
      <c r="G907" s="120"/>
      <c r="H907" s="120"/>
      <c r="I907" s="333">
        <f t="shared" si="13"/>
        <v>0</v>
      </c>
      <c r="J907" s="331"/>
      <c r="K907" s="332">
        <f>IFERROR(SUM(C907/'Transfers of Funds'!$F$55),0)</f>
        <v>0</v>
      </c>
      <c r="L907" s="21"/>
      <c r="M907" s="47"/>
      <c r="N907" s="46"/>
    </row>
    <row r="908" spans="1:14" s="23" customFormat="1" ht="14.25" customHeight="1">
      <c r="A908" s="115"/>
      <c r="B908" s="308" t="str">
        <f>IF(A908="","",VLOOKUP(A908,'Project Budget vs Exp'!$B$9:$G$52,2,FALSE))</f>
        <v/>
      </c>
      <c r="C908" s="117"/>
      <c r="D908" s="116"/>
      <c r="E908" s="118"/>
      <c r="F908" s="119"/>
      <c r="G908" s="120"/>
      <c r="H908" s="120"/>
      <c r="I908" s="333">
        <f t="shared" ref="I908:I971" si="14">IF(OR(F$4="EUR",F$4="USD",F$4="GBP",F$4="CAD",F$4="NZD",F$4="AUD"),K908,C908)</f>
        <v>0</v>
      </c>
      <c r="J908" s="331"/>
      <c r="K908" s="332">
        <f>IFERROR(SUM(C908/'Transfers of Funds'!$F$55),0)</f>
        <v>0</v>
      </c>
      <c r="L908" s="21"/>
      <c r="M908" s="47"/>
      <c r="N908" s="46"/>
    </row>
    <row r="909" spans="1:14" s="23" customFormat="1" ht="14.25" customHeight="1">
      <c r="A909" s="115"/>
      <c r="B909" s="308" t="str">
        <f>IF(A909="","",VLOOKUP(A909,'Project Budget vs Exp'!$B$9:$G$52,2,FALSE))</f>
        <v/>
      </c>
      <c r="C909" s="117"/>
      <c r="D909" s="116"/>
      <c r="E909" s="118"/>
      <c r="F909" s="119"/>
      <c r="G909" s="120"/>
      <c r="H909" s="120"/>
      <c r="I909" s="333">
        <f t="shared" si="14"/>
        <v>0</v>
      </c>
      <c r="J909" s="331"/>
      <c r="K909" s="332">
        <f>IFERROR(SUM(C909/'Transfers of Funds'!$F$55),0)</f>
        <v>0</v>
      </c>
      <c r="L909" s="21"/>
      <c r="M909" s="47"/>
      <c r="N909" s="46"/>
    </row>
    <row r="910" spans="1:14" s="23" customFormat="1" ht="14.25" customHeight="1">
      <c r="A910" s="115"/>
      <c r="B910" s="308" t="str">
        <f>IF(A910="","",VLOOKUP(A910,'Project Budget vs Exp'!$B$9:$G$52,2,FALSE))</f>
        <v/>
      </c>
      <c r="C910" s="117"/>
      <c r="D910" s="116"/>
      <c r="E910" s="118"/>
      <c r="F910" s="119"/>
      <c r="G910" s="120"/>
      <c r="H910" s="120"/>
      <c r="I910" s="333">
        <f t="shared" si="14"/>
        <v>0</v>
      </c>
      <c r="J910" s="331"/>
      <c r="K910" s="332">
        <f>IFERROR(SUM(C910/'Transfers of Funds'!$F$55),0)</f>
        <v>0</v>
      </c>
      <c r="L910" s="21"/>
      <c r="M910" s="47"/>
      <c r="N910" s="46"/>
    </row>
    <row r="911" spans="1:14" s="23" customFormat="1" ht="14.25" customHeight="1">
      <c r="A911" s="115"/>
      <c r="B911" s="308" t="str">
        <f>IF(A911="","",VLOOKUP(A911,'Project Budget vs Exp'!$B$9:$G$52,2,FALSE))</f>
        <v/>
      </c>
      <c r="C911" s="117"/>
      <c r="D911" s="116"/>
      <c r="E911" s="118"/>
      <c r="F911" s="119"/>
      <c r="G911" s="120"/>
      <c r="H911" s="120"/>
      <c r="I911" s="333">
        <f t="shared" si="14"/>
        <v>0</v>
      </c>
      <c r="J911" s="331"/>
      <c r="K911" s="332">
        <f>IFERROR(SUM(C911/'Transfers of Funds'!$F$55),0)</f>
        <v>0</v>
      </c>
      <c r="L911" s="21"/>
      <c r="M911" s="47"/>
      <c r="N911" s="46"/>
    </row>
    <row r="912" spans="1:14" s="23" customFormat="1" ht="14.25" customHeight="1">
      <c r="A912" s="115"/>
      <c r="B912" s="308" t="str">
        <f>IF(A912="","",VLOOKUP(A912,'Project Budget vs Exp'!$B$9:$G$52,2,FALSE))</f>
        <v/>
      </c>
      <c r="C912" s="117"/>
      <c r="D912" s="116"/>
      <c r="E912" s="118"/>
      <c r="F912" s="119"/>
      <c r="G912" s="120"/>
      <c r="H912" s="120"/>
      <c r="I912" s="333">
        <f t="shared" si="14"/>
        <v>0</v>
      </c>
      <c r="J912" s="331"/>
      <c r="K912" s="332">
        <f>IFERROR(SUM(C912/'Transfers of Funds'!$F$55),0)</f>
        <v>0</v>
      </c>
      <c r="L912" s="21"/>
      <c r="M912" s="47"/>
      <c r="N912" s="46"/>
    </row>
    <row r="913" spans="1:14" s="23" customFormat="1" ht="14.25" customHeight="1">
      <c r="A913" s="115"/>
      <c r="B913" s="308" t="str">
        <f>IF(A913="","",VLOOKUP(A913,'Project Budget vs Exp'!$B$9:$G$52,2,FALSE))</f>
        <v/>
      </c>
      <c r="C913" s="117"/>
      <c r="D913" s="116"/>
      <c r="E913" s="118"/>
      <c r="F913" s="119"/>
      <c r="G913" s="120"/>
      <c r="H913" s="120"/>
      <c r="I913" s="333">
        <f t="shared" si="14"/>
        <v>0</v>
      </c>
      <c r="J913" s="331"/>
      <c r="K913" s="332">
        <f>IFERROR(SUM(C913/'Transfers of Funds'!$F$55),0)</f>
        <v>0</v>
      </c>
      <c r="L913" s="21"/>
      <c r="M913" s="47"/>
      <c r="N913" s="46"/>
    </row>
    <row r="914" spans="1:14" s="23" customFormat="1" ht="14.25" customHeight="1">
      <c r="A914" s="115"/>
      <c r="B914" s="308" t="str">
        <f>IF(A914="","",VLOOKUP(A914,'Project Budget vs Exp'!$B$9:$G$52,2,FALSE))</f>
        <v/>
      </c>
      <c r="C914" s="117"/>
      <c r="D914" s="116"/>
      <c r="E914" s="118"/>
      <c r="F914" s="119"/>
      <c r="G914" s="120"/>
      <c r="H914" s="120"/>
      <c r="I914" s="333">
        <f t="shared" si="14"/>
        <v>0</v>
      </c>
      <c r="J914" s="331"/>
      <c r="K914" s="332">
        <f>IFERROR(SUM(C914/'Transfers of Funds'!$F$55),0)</f>
        <v>0</v>
      </c>
      <c r="L914" s="21"/>
      <c r="M914" s="47"/>
      <c r="N914" s="46"/>
    </row>
    <row r="915" spans="1:14" s="23" customFormat="1" ht="14.25" customHeight="1">
      <c r="A915" s="115"/>
      <c r="B915" s="308" t="str">
        <f>IF(A915="","",VLOOKUP(A915,'Project Budget vs Exp'!$B$9:$G$52,2,FALSE))</f>
        <v/>
      </c>
      <c r="C915" s="117"/>
      <c r="D915" s="116"/>
      <c r="E915" s="118"/>
      <c r="F915" s="119"/>
      <c r="G915" s="120"/>
      <c r="H915" s="120"/>
      <c r="I915" s="333">
        <f t="shared" si="14"/>
        <v>0</v>
      </c>
      <c r="J915" s="331"/>
      <c r="K915" s="332">
        <f>IFERROR(SUM(C915/'Transfers of Funds'!$F$55),0)</f>
        <v>0</v>
      </c>
      <c r="L915" s="21"/>
      <c r="M915" s="47"/>
      <c r="N915" s="46"/>
    </row>
    <row r="916" spans="1:14" s="23" customFormat="1" ht="14.25" customHeight="1">
      <c r="A916" s="115"/>
      <c r="B916" s="308" t="str">
        <f>IF(A916="","",VLOOKUP(A916,'Project Budget vs Exp'!$B$9:$G$52,2,FALSE))</f>
        <v/>
      </c>
      <c r="C916" s="117"/>
      <c r="D916" s="116"/>
      <c r="E916" s="118"/>
      <c r="F916" s="119"/>
      <c r="G916" s="120"/>
      <c r="H916" s="120"/>
      <c r="I916" s="333">
        <f t="shared" si="14"/>
        <v>0</v>
      </c>
      <c r="J916" s="331"/>
      <c r="K916" s="332">
        <f>IFERROR(SUM(C916/'Transfers of Funds'!$F$55),0)</f>
        <v>0</v>
      </c>
      <c r="L916" s="21"/>
      <c r="M916" s="47"/>
      <c r="N916" s="46"/>
    </row>
    <row r="917" spans="1:14" s="23" customFormat="1" ht="14.25" customHeight="1">
      <c r="A917" s="115"/>
      <c r="B917" s="308" t="str">
        <f>IF(A917="","",VLOOKUP(A917,'Project Budget vs Exp'!$B$9:$G$52,2,FALSE))</f>
        <v/>
      </c>
      <c r="C917" s="117"/>
      <c r="D917" s="116"/>
      <c r="E917" s="118"/>
      <c r="F917" s="119"/>
      <c r="G917" s="120"/>
      <c r="H917" s="120"/>
      <c r="I917" s="333">
        <f t="shared" si="14"/>
        <v>0</v>
      </c>
      <c r="J917" s="331"/>
      <c r="K917" s="332">
        <f>IFERROR(SUM(C917/'Transfers of Funds'!$F$55),0)</f>
        <v>0</v>
      </c>
      <c r="L917" s="21"/>
      <c r="M917" s="47"/>
      <c r="N917" s="46"/>
    </row>
    <row r="918" spans="1:14" s="23" customFormat="1" ht="14.25" customHeight="1">
      <c r="A918" s="115"/>
      <c r="B918" s="308" t="str">
        <f>IF(A918="","",VLOOKUP(A918,'Project Budget vs Exp'!$B$9:$G$52,2,FALSE))</f>
        <v/>
      </c>
      <c r="C918" s="117"/>
      <c r="D918" s="116"/>
      <c r="E918" s="118"/>
      <c r="F918" s="119"/>
      <c r="G918" s="120"/>
      <c r="H918" s="120"/>
      <c r="I918" s="333">
        <f t="shared" si="14"/>
        <v>0</v>
      </c>
      <c r="J918" s="331"/>
      <c r="K918" s="332">
        <f>IFERROR(SUM(C918/'Transfers of Funds'!$F$55),0)</f>
        <v>0</v>
      </c>
      <c r="L918" s="21"/>
      <c r="M918" s="47"/>
      <c r="N918" s="46"/>
    </row>
    <row r="919" spans="1:14" s="23" customFormat="1" ht="14.25" customHeight="1">
      <c r="A919" s="115"/>
      <c r="B919" s="308" t="str">
        <f>IF(A919="","",VLOOKUP(A919,'Project Budget vs Exp'!$B$9:$G$52,2,FALSE))</f>
        <v/>
      </c>
      <c r="C919" s="117"/>
      <c r="D919" s="116"/>
      <c r="E919" s="118"/>
      <c r="F919" s="119"/>
      <c r="G919" s="120"/>
      <c r="H919" s="120"/>
      <c r="I919" s="333">
        <f t="shared" si="14"/>
        <v>0</v>
      </c>
      <c r="J919" s="331"/>
      <c r="K919" s="332">
        <f>IFERROR(SUM(C919/'Transfers of Funds'!$F$55),0)</f>
        <v>0</v>
      </c>
      <c r="L919" s="21"/>
      <c r="M919" s="47"/>
      <c r="N919" s="46"/>
    </row>
    <row r="920" spans="1:14" s="23" customFormat="1" ht="14.25" customHeight="1">
      <c r="A920" s="115"/>
      <c r="B920" s="308" t="str">
        <f>IF(A920="","",VLOOKUP(A920,'Project Budget vs Exp'!$B$9:$G$52,2,FALSE))</f>
        <v/>
      </c>
      <c r="C920" s="117"/>
      <c r="D920" s="116"/>
      <c r="E920" s="118"/>
      <c r="F920" s="119"/>
      <c r="G920" s="120"/>
      <c r="H920" s="120"/>
      <c r="I920" s="333">
        <f t="shared" si="14"/>
        <v>0</v>
      </c>
      <c r="J920" s="331"/>
      <c r="K920" s="332">
        <f>IFERROR(SUM(C920/'Transfers of Funds'!$F$55),0)</f>
        <v>0</v>
      </c>
      <c r="L920" s="21"/>
      <c r="M920" s="47"/>
      <c r="N920" s="46"/>
    </row>
    <row r="921" spans="1:14" s="23" customFormat="1" ht="14.25" customHeight="1">
      <c r="A921" s="115"/>
      <c r="B921" s="308" t="str">
        <f>IF(A921="","",VLOOKUP(A921,'Project Budget vs Exp'!$B$9:$G$52,2,FALSE))</f>
        <v/>
      </c>
      <c r="C921" s="117"/>
      <c r="D921" s="116"/>
      <c r="E921" s="118"/>
      <c r="F921" s="119"/>
      <c r="G921" s="120"/>
      <c r="H921" s="120"/>
      <c r="I921" s="333">
        <f t="shared" si="14"/>
        <v>0</v>
      </c>
      <c r="J921" s="331"/>
      <c r="K921" s="332">
        <f>IFERROR(SUM(C921/'Transfers of Funds'!$F$55),0)</f>
        <v>0</v>
      </c>
      <c r="L921" s="21"/>
      <c r="M921" s="47"/>
      <c r="N921" s="46"/>
    </row>
    <row r="922" spans="1:14" s="23" customFormat="1" ht="14.25" customHeight="1">
      <c r="A922" s="115"/>
      <c r="B922" s="308" t="str">
        <f>IF(A922="","",VLOOKUP(A922,'Project Budget vs Exp'!$B$9:$G$52,2,FALSE))</f>
        <v/>
      </c>
      <c r="C922" s="117"/>
      <c r="D922" s="116"/>
      <c r="E922" s="118"/>
      <c r="F922" s="119"/>
      <c r="G922" s="120"/>
      <c r="H922" s="120"/>
      <c r="I922" s="333">
        <f t="shared" si="14"/>
        <v>0</v>
      </c>
      <c r="J922" s="331"/>
      <c r="K922" s="332">
        <f>IFERROR(SUM(C922/'Transfers of Funds'!$F$55),0)</f>
        <v>0</v>
      </c>
      <c r="L922" s="21"/>
      <c r="M922" s="47"/>
      <c r="N922" s="46"/>
    </row>
    <row r="923" spans="1:14" s="23" customFormat="1" ht="14.25" customHeight="1">
      <c r="A923" s="115"/>
      <c r="B923" s="308" t="str">
        <f>IF(A923="","",VLOOKUP(A923,'Project Budget vs Exp'!$B$9:$G$52,2,FALSE))</f>
        <v/>
      </c>
      <c r="C923" s="117"/>
      <c r="D923" s="116"/>
      <c r="E923" s="118"/>
      <c r="F923" s="119"/>
      <c r="G923" s="120"/>
      <c r="H923" s="120"/>
      <c r="I923" s="333">
        <f t="shared" si="14"/>
        <v>0</v>
      </c>
      <c r="J923" s="331"/>
      <c r="K923" s="332">
        <f>IFERROR(SUM(C923/'Transfers of Funds'!$F$55),0)</f>
        <v>0</v>
      </c>
      <c r="L923" s="21"/>
      <c r="M923" s="47"/>
      <c r="N923" s="46"/>
    </row>
    <row r="924" spans="1:14" s="23" customFormat="1" ht="14.25" customHeight="1">
      <c r="A924" s="115"/>
      <c r="B924" s="308" t="str">
        <f>IF(A924="","",VLOOKUP(A924,'Project Budget vs Exp'!$B$9:$G$52,2,FALSE))</f>
        <v/>
      </c>
      <c r="C924" s="117"/>
      <c r="D924" s="116"/>
      <c r="E924" s="118"/>
      <c r="F924" s="119"/>
      <c r="G924" s="120"/>
      <c r="H924" s="120"/>
      <c r="I924" s="333">
        <f t="shared" si="14"/>
        <v>0</v>
      </c>
      <c r="J924" s="331"/>
      <c r="K924" s="332">
        <f>IFERROR(SUM(C924/'Transfers of Funds'!$F$55),0)</f>
        <v>0</v>
      </c>
      <c r="L924" s="21"/>
      <c r="M924" s="47"/>
      <c r="N924" s="46"/>
    </row>
    <row r="925" spans="1:14" s="23" customFormat="1" ht="14.25" customHeight="1">
      <c r="A925" s="115"/>
      <c r="B925" s="308" t="str">
        <f>IF(A925="","",VLOOKUP(A925,'Project Budget vs Exp'!$B$9:$G$52,2,FALSE))</f>
        <v/>
      </c>
      <c r="C925" s="117"/>
      <c r="D925" s="116"/>
      <c r="E925" s="118"/>
      <c r="F925" s="119"/>
      <c r="G925" s="120"/>
      <c r="H925" s="120"/>
      <c r="I925" s="333">
        <f t="shared" si="14"/>
        <v>0</v>
      </c>
      <c r="J925" s="331"/>
      <c r="K925" s="332">
        <f>IFERROR(SUM(C925/'Transfers of Funds'!$F$55),0)</f>
        <v>0</v>
      </c>
      <c r="L925" s="21"/>
      <c r="M925" s="47"/>
      <c r="N925" s="46"/>
    </row>
    <row r="926" spans="1:14" s="23" customFormat="1" ht="14.25" customHeight="1">
      <c r="A926" s="115"/>
      <c r="B926" s="308" t="str">
        <f>IF(A926="","",VLOOKUP(A926,'Project Budget vs Exp'!$B$9:$G$52,2,FALSE))</f>
        <v/>
      </c>
      <c r="C926" s="117"/>
      <c r="D926" s="116"/>
      <c r="E926" s="118"/>
      <c r="F926" s="119"/>
      <c r="G926" s="120"/>
      <c r="H926" s="120"/>
      <c r="I926" s="333">
        <f t="shared" si="14"/>
        <v>0</v>
      </c>
      <c r="J926" s="331"/>
      <c r="K926" s="332">
        <f>IFERROR(SUM(C926/'Transfers of Funds'!$F$55),0)</f>
        <v>0</v>
      </c>
      <c r="L926" s="21"/>
      <c r="M926" s="47"/>
      <c r="N926" s="46"/>
    </row>
    <row r="927" spans="1:14" s="23" customFormat="1" ht="14.25" customHeight="1">
      <c r="A927" s="115"/>
      <c r="B927" s="308" t="str">
        <f>IF(A927="","",VLOOKUP(A927,'Project Budget vs Exp'!$B$9:$G$52,2,FALSE))</f>
        <v/>
      </c>
      <c r="C927" s="117"/>
      <c r="D927" s="116"/>
      <c r="E927" s="118"/>
      <c r="F927" s="119"/>
      <c r="G927" s="120"/>
      <c r="H927" s="120"/>
      <c r="I927" s="333">
        <f t="shared" si="14"/>
        <v>0</v>
      </c>
      <c r="J927" s="331"/>
      <c r="K927" s="332">
        <f>IFERROR(SUM(C927/'Transfers of Funds'!$F$55),0)</f>
        <v>0</v>
      </c>
      <c r="L927" s="21"/>
      <c r="M927" s="47"/>
      <c r="N927" s="46"/>
    </row>
    <row r="928" spans="1:14" s="23" customFormat="1" ht="14.25" customHeight="1">
      <c r="A928" s="115"/>
      <c r="B928" s="308" t="str">
        <f>IF(A928="","",VLOOKUP(A928,'Project Budget vs Exp'!$B$9:$G$52,2,FALSE))</f>
        <v/>
      </c>
      <c r="C928" s="117"/>
      <c r="D928" s="116"/>
      <c r="E928" s="118"/>
      <c r="F928" s="119"/>
      <c r="G928" s="120"/>
      <c r="H928" s="120"/>
      <c r="I928" s="333">
        <f t="shared" si="14"/>
        <v>0</v>
      </c>
      <c r="J928" s="331"/>
      <c r="K928" s="332">
        <f>IFERROR(SUM(C928/'Transfers of Funds'!$F$55),0)</f>
        <v>0</v>
      </c>
      <c r="L928" s="21"/>
      <c r="M928" s="47"/>
      <c r="N928" s="46"/>
    </row>
    <row r="929" spans="1:14" s="23" customFormat="1" ht="14.25" customHeight="1">
      <c r="A929" s="115"/>
      <c r="B929" s="308" t="str">
        <f>IF(A929="","",VLOOKUP(A929,'Project Budget vs Exp'!$B$9:$G$52,2,FALSE))</f>
        <v/>
      </c>
      <c r="C929" s="117"/>
      <c r="D929" s="116"/>
      <c r="E929" s="118"/>
      <c r="F929" s="119"/>
      <c r="G929" s="120"/>
      <c r="H929" s="120"/>
      <c r="I929" s="333">
        <f t="shared" si="14"/>
        <v>0</v>
      </c>
      <c r="J929" s="331"/>
      <c r="K929" s="332">
        <f>IFERROR(SUM(C929/'Transfers of Funds'!$F$55),0)</f>
        <v>0</v>
      </c>
      <c r="L929" s="21"/>
      <c r="M929" s="47"/>
      <c r="N929" s="46"/>
    </row>
    <row r="930" spans="1:14" s="23" customFormat="1" ht="14.25" customHeight="1">
      <c r="A930" s="115"/>
      <c r="B930" s="308" t="str">
        <f>IF(A930="","",VLOOKUP(A930,'Project Budget vs Exp'!$B$9:$G$52,2,FALSE))</f>
        <v/>
      </c>
      <c r="C930" s="117"/>
      <c r="D930" s="116"/>
      <c r="E930" s="118"/>
      <c r="F930" s="119"/>
      <c r="G930" s="120"/>
      <c r="H930" s="120"/>
      <c r="I930" s="333">
        <f t="shared" si="14"/>
        <v>0</v>
      </c>
      <c r="J930" s="331"/>
      <c r="K930" s="332">
        <f>IFERROR(SUM(C930/'Transfers of Funds'!$F$55),0)</f>
        <v>0</v>
      </c>
      <c r="L930" s="21"/>
      <c r="M930" s="47"/>
      <c r="N930" s="46"/>
    </row>
    <row r="931" spans="1:14" s="23" customFormat="1" ht="14.25" customHeight="1">
      <c r="A931" s="115"/>
      <c r="B931" s="308" t="str">
        <f>IF(A931="","",VLOOKUP(A931,'Project Budget vs Exp'!$B$9:$G$52,2,FALSE))</f>
        <v/>
      </c>
      <c r="C931" s="117"/>
      <c r="D931" s="116"/>
      <c r="E931" s="118"/>
      <c r="F931" s="119"/>
      <c r="G931" s="120"/>
      <c r="H931" s="120"/>
      <c r="I931" s="333">
        <f t="shared" si="14"/>
        <v>0</v>
      </c>
      <c r="J931" s="331"/>
      <c r="K931" s="332">
        <f>IFERROR(SUM(C931/'Transfers of Funds'!$F$55),0)</f>
        <v>0</v>
      </c>
      <c r="L931" s="21"/>
      <c r="M931" s="47"/>
      <c r="N931" s="46"/>
    </row>
    <row r="932" spans="1:14" s="23" customFormat="1" ht="14.25" customHeight="1">
      <c r="A932" s="115"/>
      <c r="B932" s="308" t="str">
        <f>IF(A932="","",VLOOKUP(A932,'Project Budget vs Exp'!$B$9:$G$52,2,FALSE))</f>
        <v/>
      </c>
      <c r="C932" s="117"/>
      <c r="D932" s="116"/>
      <c r="E932" s="118"/>
      <c r="F932" s="119"/>
      <c r="G932" s="120"/>
      <c r="H932" s="120"/>
      <c r="I932" s="333">
        <f t="shared" si="14"/>
        <v>0</v>
      </c>
      <c r="J932" s="331"/>
      <c r="K932" s="332">
        <f>IFERROR(SUM(C932/'Transfers of Funds'!$F$55),0)</f>
        <v>0</v>
      </c>
      <c r="L932" s="21"/>
      <c r="M932" s="47"/>
      <c r="N932" s="46"/>
    </row>
    <row r="933" spans="1:14" s="23" customFormat="1" ht="14.25" customHeight="1">
      <c r="A933" s="115"/>
      <c r="B933" s="308" t="str">
        <f>IF(A933="","",VLOOKUP(A933,'Project Budget vs Exp'!$B$9:$G$52,2,FALSE))</f>
        <v/>
      </c>
      <c r="C933" s="117"/>
      <c r="D933" s="116"/>
      <c r="E933" s="118"/>
      <c r="F933" s="119"/>
      <c r="G933" s="120"/>
      <c r="H933" s="120"/>
      <c r="I933" s="333">
        <f t="shared" si="14"/>
        <v>0</v>
      </c>
      <c r="J933" s="331"/>
      <c r="K933" s="332">
        <f>IFERROR(SUM(C933/'Transfers of Funds'!$F$55),0)</f>
        <v>0</v>
      </c>
      <c r="L933" s="21"/>
      <c r="M933" s="47"/>
      <c r="N933" s="46"/>
    </row>
    <row r="934" spans="1:14" s="23" customFormat="1" ht="14.25" customHeight="1">
      <c r="A934" s="115"/>
      <c r="B934" s="308" t="str">
        <f>IF(A934="","",VLOOKUP(A934,'Project Budget vs Exp'!$B$9:$G$52,2,FALSE))</f>
        <v/>
      </c>
      <c r="C934" s="117"/>
      <c r="D934" s="116"/>
      <c r="E934" s="118"/>
      <c r="F934" s="119"/>
      <c r="G934" s="120"/>
      <c r="H934" s="120"/>
      <c r="I934" s="333">
        <f t="shared" si="14"/>
        <v>0</v>
      </c>
      <c r="J934" s="331"/>
      <c r="K934" s="332">
        <f>IFERROR(SUM(C934/'Transfers of Funds'!$F$55),0)</f>
        <v>0</v>
      </c>
      <c r="L934" s="21"/>
      <c r="M934" s="47"/>
      <c r="N934" s="46"/>
    </row>
    <row r="935" spans="1:14" s="23" customFormat="1" ht="14.25" customHeight="1">
      <c r="A935" s="115"/>
      <c r="B935" s="308" t="str">
        <f>IF(A935="","",VLOOKUP(A935,'Project Budget vs Exp'!$B$9:$G$52,2,FALSE))</f>
        <v/>
      </c>
      <c r="C935" s="117"/>
      <c r="D935" s="116"/>
      <c r="E935" s="118"/>
      <c r="F935" s="119"/>
      <c r="G935" s="120"/>
      <c r="H935" s="120"/>
      <c r="I935" s="333">
        <f t="shared" si="14"/>
        <v>0</v>
      </c>
      <c r="J935" s="331"/>
      <c r="K935" s="332">
        <f>IFERROR(SUM(C935/'Transfers of Funds'!$F$55),0)</f>
        <v>0</v>
      </c>
      <c r="L935" s="21"/>
      <c r="M935" s="47"/>
      <c r="N935" s="46"/>
    </row>
    <row r="936" spans="1:14" s="23" customFormat="1" ht="14.25" customHeight="1">
      <c r="A936" s="115"/>
      <c r="B936" s="308" t="str">
        <f>IF(A936="","",VLOOKUP(A936,'Project Budget vs Exp'!$B$9:$G$52,2,FALSE))</f>
        <v/>
      </c>
      <c r="C936" s="117"/>
      <c r="D936" s="116"/>
      <c r="E936" s="118"/>
      <c r="F936" s="119"/>
      <c r="G936" s="120"/>
      <c r="H936" s="120"/>
      <c r="I936" s="333">
        <f t="shared" si="14"/>
        <v>0</v>
      </c>
      <c r="J936" s="331"/>
      <c r="K936" s="332">
        <f>IFERROR(SUM(C936/'Transfers of Funds'!$F$55),0)</f>
        <v>0</v>
      </c>
      <c r="L936" s="21"/>
      <c r="M936" s="47"/>
      <c r="N936" s="46"/>
    </row>
    <row r="937" spans="1:14" s="23" customFormat="1" ht="14.25" customHeight="1">
      <c r="A937" s="115"/>
      <c r="B937" s="308" t="str">
        <f>IF(A937="","",VLOOKUP(A937,'Project Budget vs Exp'!$B$9:$G$52,2,FALSE))</f>
        <v/>
      </c>
      <c r="C937" s="117"/>
      <c r="D937" s="116"/>
      <c r="E937" s="118"/>
      <c r="F937" s="119"/>
      <c r="G937" s="120"/>
      <c r="H937" s="120"/>
      <c r="I937" s="333">
        <f t="shared" si="14"/>
        <v>0</v>
      </c>
      <c r="J937" s="331"/>
      <c r="K937" s="332">
        <f>IFERROR(SUM(C937/'Transfers of Funds'!$F$55),0)</f>
        <v>0</v>
      </c>
      <c r="L937" s="21"/>
      <c r="M937" s="47"/>
      <c r="N937" s="46"/>
    </row>
    <row r="938" spans="1:14" s="23" customFormat="1" ht="14.25" customHeight="1">
      <c r="A938" s="115"/>
      <c r="B938" s="308" t="str">
        <f>IF(A938="","",VLOOKUP(A938,'Project Budget vs Exp'!$B$9:$G$52,2,FALSE))</f>
        <v/>
      </c>
      <c r="C938" s="117"/>
      <c r="D938" s="116"/>
      <c r="E938" s="118"/>
      <c r="F938" s="119"/>
      <c r="G938" s="120"/>
      <c r="H938" s="120"/>
      <c r="I938" s="333">
        <f t="shared" si="14"/>
        <v>0</v>
      </c>
      <c r="J938" s="331"/>
      <c r="K938" s="332">
        <f>IFERROR(SUM(C938/'Transfers of Funds'!$F$55),0)</f>
        <v>0</v>
      </c>
      <c r="L938" s="21"/>
      <c r="M938" s="47"/>
      <c r="N938" s="46"/>
    </row>
    <row r="939" spans="1:14" s="23" customFormat="1" ht="14.25" customHeight="1">
      <c r="A939" s="115"/>
      <c r="B939" s="308" t="str">
        <f>IF(A939="","",VLOOKUP(A939,'Project Budget vs Exp'!$B$9:$G$52,2,FALSE))</f>
        <v/>
      </c>
      <c r="C939" s="117"/>
      <c r="D939" s="116"/>
      <c r="E939" s="118"/>
      <c r="F939" s="119"/>
      <c r="G939" s="120"/>
      <c r="H939" s="120"/>
      <c r="I939" s="333">
        <f t="shared" si="14"/>
        <v>0</v>
      </c>
      <c r="J939" s="331"/>
      <c r="K939" s="332">
        <f>IFERROR(SUM(C939/'Transfers of Funds'!$F$55),0)</f>
        <v>0</v>
      </c>
      <c r="L939" s="21"/>
      <c r="M939" s="47"/>
      <c r="N939" s="46"/>
    </row>
    <row r="940" spans="1:14" s="23" customFormat="1" ht="14.25" customHeight="1">
      <c r="A940" s="115"/>
      <c r="B940" s="308" t="str">
        <f>IF(A940="","",VLOOKUP(A940,'Project Budget vs Exp'!$B$9:$G$52,2,FALSE))</f>
        <v/>
      </c>
      <c r="C940" s="117"/>
      <c r="D940" s="116"/>
      <c r="E940" s="118"/>
      <c r="F940" s="119"/>
      <c r="G940" s="120"/>
      <c r="H940" s="120"/>
      <c r="I940" s="333">
        <f t="shared" si="14"/>
        <v>0</v>
      </c>
      <c r="J940" s="331"/>
      <c r="K940" s="332">
        <f>IFERROR(SUM(C940/'Transfers of Funds'!$F$55),0)</f>
        <v>0</v>
      </c>
      <c r="L940" s="21"/>
      <c r="M940" s="47"/>
      <c r="N940" s="46"/>
    </row>
    <row r="941" spans="1:14" s="23" customFormat="1" ht="14.25" customHeight="1">
      <c r="A941" s="115"/>
      <c r="B941" s="308" t="str">
        <f>IF(A941="","",VLOOKUP(A941,'Project Budget vs Exp'!$B$9:$G$52,2,FALSE))</f>
        <v/>
      </c>
      <c r="C941" s="117"/>
      <c r="D941" s="116"/>
      <c r="E941" s="118"/>
      <c r="F941" s="119"/>
      <c r="G941" s="120"/>
      <c r="H941" s="120"/>
      <c r="I941" s="333">
        <f t="shared" si="14"/>
        <v>0</v>
      </c>
      <c r="J941" s="331"/>
      <c r="K941" s="332">
        <f>IFERROR(SUM(C941/'Transfers of Funds'!$F$55),0)</f>
        <v>0</v>
      </c>
      <c r="L941" s="21"/>
      <c r="M941" s="47"/>
      <c r="N941" s="46"/>
    </row>
    <row r="942" spans="1:14" s="23" customFormat="1" ht="14.25" customHeight="1">
      <c r="A942" s="115"/>
      <c r="B942" s="308" t="str">
        <f>IF(A942="","",VLOOKUP(A942,'Project Budget vs Exp'!$B$9:$G$52,2,FALSE))</f>
        <v/>
      </c>
      <c r="C942" s="117"/>
      <c r="D942" s="116"/>
      <c r="E942" s="118"/>
      <c r="F942" s="119"/>
      <c r="G942" s="120"/>
      <c r="H942" s="120"/>
      <c r="I942" s="333">
        <f t="shared" si="14"/>
        <v>0</v>
      </c>
      <c r="J942" s="331"/>
      <c r="K942" s="332">
        <f>IFERROR(SUM(C942/'Transfers of Funds'!$F$55),0)</f>
        <v>0</v>
      </c>
      <c r="L942" s="21"/>
      <c r="M942" s="47"/>
      <c r="N942" s="46"/>
    </row>
    <row r="943" spans="1:14" s="23" customFormat="1" ht="14.25" customHeight="1">
      <c r="A943" s="115"/>
      <c r="B943" s="308" t="str">
        <f>IF(A943="","",VLOOKUP(A943,'Project Budget vs Exp'!$B$9:$G$52,2,FALSE))</f>
        <v/>
      </c>
      <c r="C943" s="117"/>
      <c r="D943" s="116"/>
      <c r="E943" s="118"/>
      <c r="F943" s="119"/>
      <c r="G943" s="120"/>
      <c r="H943" s="120"/>
      <c r="I943" s="333">
        <f t="shared" si="14"/>
        <v>0</v>
      </c>
      <c r="J943" s="331"/>
      <c r="K943" s="332">
        <f>IFERROR(SUM(C943/'Transfers of Funds'!$F$55),0)</f>
        <v>0</v>
      </c>
      <c r="L943" s="21"/>
      <c r="M943" s="47"/>
      <c r="N943" s="46"/>
    </row>
    <row r="944" spans="1:14" s="23" customFormat="1" ht="14.25" customHeight="1">
      <c r="A944" s="115"/>
      <c r="B944" s="308" t="str">
        <f>IF(A944="","",VLOOKUP(A944,'Project Budget vs Exp'!$B$9:$G$52,2,FALSE))</f>
        <v/>
      </c>
      <c r="C944" s="117"/>
      <c r="D944" s="116"/>
      <c r="E944" s="118"/>
      <c r="F944" s="119"/>
      <c r="G944" s="120"/>
      <c r="H944" s="120"/>
      <c r="I944" s="333">
        <f t="shared" si="14"/>
        <v>0</v>
      </c>
      <c r="J944" s="331"/>
      <c r="K944" s="332">
        <f>IFERROR(SUM(C944/'Transfers of Funds'!$F$55),0)</f>
        <v>0</v>
      </c>
      <c r="L944" s="21"/>
      <c r="M944" s="47"/>
      <c r="N944" s="46"/>
    </row>
    <row r="945" spans="1:14" s="23" customFormat="1" ht="14.25" customHeight="1">
      <c r="A945" s="115"/>
      <c r="B945" s="308" t="str">
        <f>IF(A945="","",VLOOKUP(A945,'Project Budget vs Exp'!$B$9:$G$52,2,FALSE))</f>
        <v/>
      </c>
      <c r="C945" s="117"/>
      <c r="D945" s="116"/>
      <c r="E945" s="118"/>
      <c r="F945" s="119"/>
      <c r="G945" s="120"/>
      <c r="H945" s="120"/>
      <c r="I945" s="333">
        <f t="shared" si="14"/>
        <v>0</v>
      </c>
      <c r="J945" s="331"/>
      <c r="K945" s="332">
        <f>IFERROR(SUM(C945/'Transfers of Funds'!$F$55),0)</f>
        <v>0</v>
      </c>
      <c r="L945" s="21"/>
      <c r="M945" s="47"/>
      <c r="N945" s="46"/>
    </row>
    <row r="946" spans="1:14" s="23" customFormat="1" ht="14.25" customHeight="1">
      <c r="A946" s="115"/>
      <c r="B946" s="308" t="str">
        <f>IF(A946="","",VLOOKUP(A946,'Project Budget vs Exp'!$B$9:$G$52,2,FALSE))</f>
        <v/>
      </c>
      <c r="C946" s="117"/>
      <c r="D946" s="116"/>
      <c r="E946" s="118"/>
      <c r="F946" s="119"/>
      <c r="G946" s="120"/>
      <c r="H946" s="120"/>
      <c r="I946" s="333">
        <f t="shared" si="14"/>
        <v>0</v>
      </c>
      <c r="J946" s="331"/>
      <c r="K946" s="332">
        <f>IFERROR(SUM(C946/'Transfers of Funds'!$F$55),0)</f>
        <v>0</v>
      </c>
      <c r="L946" s="21"/>
      <c r="M946" s="47"/>
      <c r="N946" s="46"/>
    </row>
    <row r="947" spans="1:14" s="23" customFormat="1" ht="14.25" customHeight="1">
      <c r="A947" s="115"/>
      <c r="B947" s="308" t="str">
        <f>IF(A947="","",VLOOKUP(A947,'Project Budget vs Exp'!$B$9:$G$52,2,FALSE))</f>
        <v/>
      </c>
      <c r="C947" s="117"/>
      <c r="D947" s="116"/>
      <c r="E947" s="118"/>
      <c r="F947" s="119"/>
      <c r="G947" s="120"/>
      <c r="H947" s="120"/>
      <c r="I947" s="333">
        <f t="shared" si="14"/>
        <v>0</v>
      </c>
      <c r="J947" s="331"/>
      <c r="K947" s="332">
        <f>IFERROR(SUM(C947/'Transfers of Funds'!$F$55),0)</f>
        <v>0</v>
      </c>
      <c r="L947" s="21"/>
      <c r="M947" s="47"/>
      <c r="N947" s="46"/>
    </row>
    <row r="948" spans="1:14" s="23" customFormat="1" ht="14.25" customHeight="1">
      <c r="A948" s="115"/>
      <c r="B948" s="308" t="str">
        <f>IF(A948="","",VLOOKUP(A948,'Project Budget vs Exp'!$B$9:$G$52,2,FALSE))</f>
        <v/>
      </c>
      <c r="C948" s="117"/>
      <c r="D948" s="116"/>
      <c r="E948" s="118"/>
      <c r="F948" s="119"/>
      <c r="G948" s="120"/>
      <c r="H948" s="120"/>
      <c r="I948" s="333">
        <f t="shared" si="14"/>
        <v>0</v>
      </c>
      <c r="J948" s="331"/>
      <c r="K948" s="332">
        <f>IFERROR(SUM(C948/'Transfers of Funds'!$F$55),0)</f>
        <v>0</v>
      </c>
      <c r="L948" s="21"/>
      <c r="M948" s="47"/>
      <c r="N948" s="46"/>
    </row>
    <row r="949" spans="1:14" s="23" customFormat="1" ht="14.25" customHeight="1">
      <c r="A949" s="115"/>
      <c r="B949" s="308" t="str">
        <f>IF(A949="","",VLOOKUP(A949,'Project Budget vs Exp'!$B$9:$G$52,2,FALSE))</f>
        <v/>
      </c>
      <c r="C949" s="117"/>
      <c r="D949" s="116"/>
      <c r="E949" s="118"/>
      <c r="F949" s="119"/>
      <c r="G949" s="120"/>
      <c r="H949" s="120"/>
      <c r="I949" s="333">
        <f t="shared" si="14"/>
        <v>0</v>
      </c>
      <c r="J949" s="331"/>
      <c r="K949" s="332">
        <f>IFERROR(SUM(C949/'Transfers of Funds'!$F$55),0)</f>
        <v>0</v>
      </c>
      <c r="L949" s="21"/>
      <c r="M949" s="47"/>
      <c r="N949" s="46"/>
    </row>
    <row r="950" spans="1:14" s="23" customFormat="1" ht="14.25" customHeight="1">
      <c r="A950" s="115"/>
      <c r="B950" s="308" t="str">
        <f>IF(A950="","",VLOOKUP(A950,'Project Budget vs Exp'!$B$9:$G$52,2,FALSE))</f>
        <v/>
      </c>
      <c r="C950" s="117"/>
      <c r="D950" s="116"/>
      <c r="E950" s="118"/>
      <c r="F950" s="119"/>
      <c r="G950" s="120"/>
      <c r="H950" s="120"/>
      <c r="I950" s="333">
        <f t="shared" si="14"/>
        <v>0</v>
      </c>
      <c r="J950" s="331"/>
      <c r="K950" s="332">
        <f>IFERROR(SUM(C950/'Transfers of Funds'!$F$55),0)</f>
        <v>0</v>
      </c>
      <c r="L950" s="21"/>
      <c r="M950" s="47"/>
      <c r="N950" s="46"/>
    </row>
    <row r="951" spans="1:14" s="23" customFormat="1" ht="14.25" customHeight="1">
      <c r="A951" s="115"/>
      <c r="B951" s="308" t="str">
        <f>IF(A951="","",VLOOKUP(A951,'Project Budget vs Exp'!$B$9:$G$52,2,FALSE))</f>
        <v/>
      </c>
      <c r="C951" s="117"/>
      <c r="D951" s="116"/>
      <c r="E951" s="118"/>
      <c r="F951" s="119"/>
      <c r="G951" s="120"/>
      <c r="H951" s="120"/>
      <c r="I951" s="333">
        <f t="shared" si="14"/>
        <v>0</v>
      </c>
      <c r="J951" s="331"/>
      <c r="K951" s="332">
        <f>IFERROR(SUM(C951/'Transfers of Funds'!$F$55),0)</f>
        <v>0</v>
      </c>
      <c r="L951" s="21"/>
      <c r="M951" s="47"/>
      <c r="N951" s="46"/>
    </row>
    <row r="952" spans="1:14" s="23" customFormat="1" ht="14.25" customHeight="1">
      <c r="A952" s="115"/>
      <c r="B952" s="308" t="str">
        <f>IF(A952="","",VLOOKUP(A952,'Project Budget vs Exp'!$B$9:$G$52,2,FALSE))</f>
        <v/>
      </c>
      <c r="C952" s="117"/>
      <c r="D952" s="116"/>
      <c r="E952" s="118"/>
      <c r="F952" s="119"/>
      <c r="G952" s="120"/>
      <c r="H952" s="120"/>
      <c r="I952" s="333">
        <f t="shared" si="14"/>
        <v>0</v>
      </c>
      <c r="J952" s="331"/>
      <c r="K952" s="332">
        <f>IFERROR(SUM(C952/'Transfers of Funds'!$F$55),0)</f>
        <v>0</v>
      </c>
      <c r="L952" s="21"/>
      <c r="M952" s="47"/>
      <c r="N952" s="46"/>
    </row>
    <row r="953" spans="1:14" s="23" customFormat="1" ht="14.25" customHeight="1">
      <c r="A953" s="115"/>
      <c r="B953" s="308" t="str">
        <f>IF(A953="","",VLOOKUP(A953,'Project Budget vs Exp'!$B$9:$G$52,2,FALSE))</f>
        <v/>
      </c>
      <c r="C953" s="117"/>
      <c r="D953" s="116"/>
      <c r="E953" s="118"/>
      <c r="F953" s="119"/>
      <c r="G953" s="120"/>
      <c r="H953" s="120"/>
      <c r="I953" s="333">
        <f t="shared" si="14"/>
        <v>0</v>
      </c>
      <c r="J953" s="331"/>
      <c r="K953" s="332">
        <f>IFERROR(SUM(C953/'Transfers of Funds'!$F$55),0)</f>
        <v>0</v>
      </c>
      <c r="L953" s="21"/>
      <c r="M953" s="47"/>
      <c r="N953" s="46"/>
    </row>
    <row r="954" spans="1:14" s="23" customFormat="1" ht="14.25" customHeight="1">
      <c r="A954" s="115"/>
      <c r="B954" s="308" t="str">
        <f>IF(A954="","",VLOOKUP(A954,'Project Budget vs Exp'!$B$9:$G$52,2,FALSE))</f>
        <v/>
      </c>
      <c r="C954" s="117"/>
      <c r="D954" s="116"/>
      <c r="E954" s="118"/>
      <c r="F954" s="119"/>
      <c r="G954" s="120"/>
      <c r="H954" s="120"/>
      <c r="I954" s="333">
        <f t="shared" si="14"/>
        <v>0</v>
      </c>
      <c r="J954" s="331"/>
      <c r="K954" s="332">
        <f>IFERROR(SUM(C954/'Transfers of Funds'!$F$55),0)</f>
        <v>0</v>
      </c>
      <c r="L954" s="21"/>
      <c r="M954" s="47"/>
      <c r="N954" s="46"/>
    </row>
    <row r="955" spans="1:14" s="23" customFormat="1" ht="14.25" customHeight="1">
      <c r="A955" s="115"/>
      <c r="B955" s="308" t="str">
        <f>IF(A955="","",VLOOKUP(A955,'Project Budget vs Exp'!$B$9:$G$52,2,FALSE))</f>
        <v/>
      </c>
      <c r="C955" s="117"/>
      <c r="D955" s="116"/>
      <c r="E955" s="118"/>
      <c r="F955" s="119"/>
      <c r="G955" s="120"/>
      <c r="H955" s="120"/>
      <c r="I955" s="333">
        <f t="shared" si="14"/>
        <v>0</v>
      </c>
      <c r="J955" s="331"/>
      <c r="K955" s="332">
        <f>IFERROR(SUM(C955/'Transfers of Funds'!$F$55),0)</f>
        <v>0</v>
      </c>
      <c r="L955" s="21"/>
      <c r="M955" s="47"/>
      <c r="N955" s="46"/>
    </row>
    <row r="956" spans="1:14" s="23" customFormat="1" ht="14.25" customHeight="1">
      <c r="A956" s="115"/>
      <c r="B956" s="308" t="str">
        <f>IF(A956="","",VLOOKUP(A956,'Project Budget vs Exp'!$B$9:$G$52,2,FALSE))</f>
        <v/>
      </c>
      <c r="C956" s="117"/>
      <c r="D956" s="116"/>
      <c r="E956" s="118"/>
      <c r="F956" s="119"/>
      <c r="G956" s="120"/>
      <c r="H956" s="120"/>
      <c r="I956" s="333">
        <f t="shared" si="14"/>
        <v>0</v>
      </c>
      <c r="J956" s="331"/>
      <c r="K956" s="332">
        <f>IFERROR(SUM(C956/'Transfers of Funds'!$F$55),0)</f>
        <v>0</v>
      </c>
      <c r="L956" s="21"/>
      <c r="M956" s="47"/>
      <c r="N956" s="46"/>
    </row>
    <row r="957" spans="1:14" s="23" customFormat="1" ht="14.25" customHeight="1">
      <c r="A957" s="115"/>
      <c r="B957" s="308" t="str">
        <f>IF(A957="","",VLOOKUP(A957,'Project Budget vs Exp'!$B$9:$G$52,2,FALSE))</f>
        <v/>
      </c>
      <c r="C957" s="117"/>
      <c r="D957" s="116"/>
      <c r="E957" s="118"/>
      <c r="F957" s="119"/>
      <c r="G957" s="120"/>
      <c r="H957" s="120"/>
      <c r="I957" s="333">
        <f t="shared" si="14"/>
        <v>0</v>
      </c>
      <c r="J957" s="331"/>
      <c r="K957" s="332">
        <f>IFERROR(SUM(C957/'Transfers of Funds'!$F$55),0)</f>
        <v>0</v>
      </c>
      <c r="L957" s="21"/>
      <c r="M957" s="47"/>
      <c r="N957" s="46"/>
    </row>
    <row r="958" spans="1:14" s="23" customFormat="1" ht="14.25" customHeight="1">
      <c r="A958" s="115"/>
      <c r="B958" s="308" t="str">
        <f>IF(A958="","",VLOOKUP(A958,'Project Budget vs Exp'!$B$9:$G$52,2,FALSE))</f>
        <v/>
      </c>
      <c r="C958" s="117"/>
      <c r="D958" s="116"/>
      <c r="E958" s="118"/>
      <c r="F958" s="119"/>
      <c r="G958" s="120"/>
      <c r="H958" s="120"/>
      <c r="I958" s="333">
        <f t="shared" si="14"/>
        <v>0</v>
      </c>
      <c r="J958" s="331"/>
      <c r="K958" s="332">
        <f>IFERROR(SUM(C958/'Transfers of Funds'!$F$55),0)</f>
        <v>0</v>
      </c>
      <c r="L958" s="21"/>
      <c r="M958" s="47"/>
      <c r="N958" s="46"/>
    </row>
    <row r="959" spans="1:14" s="23" customFormat="1" ht="14.25" customHeight="1">
      <c r="A959" s="115"/>
      <c r="B959" s="308" t="str">
        <f>IF(A959="","",VLOOKUP(A959,'Project Budget vs Exp'!$B$9:$G$52,2,FALSE))</f>
        <v/>
      </c>
      <c r="C959" s="117"/>
      <c r="D959" s="116"/>
      <c r="E959" s="118"/>
      <c r="F959" s="119"/>
      <c r="G959" s="120"/>
      <c r="H959" s="120"/>
      <c r="I959" s="333">
        <f t="shared" si="14"/>
        <v>0</v>
      </c>
      <c r="J959" s="331"/>
      <c r="K959" s="332">
        <f>IFERROR(SUM(C959/'Transfers of Funds'!$F$55),0)</f>
        <v>0</v>
      </c>
      <c r="L959" s="21"/>
      <c r="M959" s="47"/>
      <c r="N959" s="46"/>
    </row>
    <row r="960" spans="1:14" s="23" customFormat="1" ht="14.25" customHeight="1">
      <c r="A960" s="115"/>
      <c r="B960" s="308" t="str">
        <f>IF(A960="","",VLOOKUP(A960,'Project Budget vs Exp'!$B$9:$G$52,2,FALSE))</f>
        <v/>
      </c>
      <c r="C960" s="117"/>
      <c r="D960" s="116"/>
      <c r="E960" s="118"/>
      <c r="F960" s="119"/>
      <c r="G960" s="120"/>
      <c r="H960" s="120"/>
      <c r="I960" s="333">
        <f t="shared" si="14"/>
        <v>0</v>
      </c>
      <c r="J960" s="331"/>
      <c r="K960" s="332">
        <f>IFERROR(SUM(C960/'Transfers of Funds'!$F$55),0)</f>
        <v>0</v>
      </c>
      <c r="L960" s="21"/>
      <c r="M960" s="47"/>
      <c r="N960" s="46"/>
    </row>
    <row r="961" spans="1:14" s="23" customFormat="1" ht="14.25" customHeight="1">
      <c r="A961" s="115"/>
      <c r="B961" s="308" t="str">
        <f>IF(A961="","",VLOOKUP(A961,'Project Budget vs Exp'!$B$9:$G$52,2,FALSE))</f>
        <v/>
      </c>
      <c r="C961" s="117"/>
      <c r="D961" s="116"/>
      <c r="E961" s="118"/>
      <c r="F961" s="119"/>
      <c r="G961" s="120"/>
      <c r="H961" s="120"/>
      <c r="I961" s="333">
        <f t="shared" si="14"/>
        <v>0</v>
      </c>
      <c r="J961" s="331"/>
      <c r="K961" s="332">
        <f>IFERROR(SUM(C961/'Transfers of Funds'!$F$55),0)</f>
        <v>0</v>
      </c>
      <c r="L961" s="21"/>
      <c r="M961" s="47"/>
      <c r="N961" s="46"/>
    </row>
    <row r="962" spans="1:14" s="23" customFormat="1" ht="14.25" customHeight="1">
      <c r="A962" s="115"/>
      <c r="B962" s="308" t="str">
        <f>IF(A962="","",VLOOKUP(A962,'Project Budget vs Exp'!$B$9:$G$52,2,FALSE))</f>
        <v/>
      </c>
      <c r="C962" s="117"/>
      <c r="D962" s="116"/>
      <c r="E962" s="118"/>
      <c r="F962" s="119"/>
      <c r="G962" s="120"/>
      <c r="H962" s="120"/>
      <c r="I962" s="333">
        <f t="shared" si="14"/>
        <v>0</v>
      </c>
      <c r="J962" s="331"/>
      <c r="K962" s="332">
        <f>IFERROR(SUM(C962/'Transfers of Funds'!$F$55),0)</f>
        <v>0</v>
      </c>
      <c r="L962" s="21"/>
      <c r="M962" s="47"/>
      <c r="N962" s="46"/>
    </row>
    <row r="963" spans="1:14" s="23" customFormat="1" ht="14.25" customHeight="1">
      <c r="A963" s="115"/>
      <c r="B963" s="308" t="str">
        <f>IF(A963="","",VLOOKUP(A963,'Project Budget vs Exp'!$B$9:$G$52,2,FALSE))</f>
        <v/>
      </c>
      <c r="C963" s="117"/>
      <c r="D963" s="116"/>
      <c r="E963" s="118"/>
      <c r="F963" s="119"/>
      <c r="G963" s="120"/>
      <c r="H963" s="120"/>
      <c r="I963" s="333">
        <f t="shared" si="14"/>
        <v>0</v>
      </c>
      <c r="J963" s="331"/>
      <c r="K963" s="332">
        <f>IFERROR(SUM(C963/'Transfers of Funds'!$F$55),0)</f>
        <v>0</v>
      </c>
      <c r="L963" s="21"/>
      <c r="M963" s="47"/>
      <c r="N963" s="46"/>
    </row>
    <row r="964" spans="1:14" s="23" customFormat="1" ht="14.25" customHeight="1">
      <c r="A964" s="115"/>
      <c r="B964" s="308" t="str">
        <f>IF(A964="","",VLOOKUP(A964,'Project Budget vs Exp'!$B$9:$G$52,2,FALSE))</f>
        <v/>
      </c>
      <c r="C964" s="117"/>
      <c r="D964" s="116"/>
      <c r="E964" s="118"/>
      <c r="F964" s="119"/>
      <c r="G964" s="120"/>
      <c r="H964" s="120"/>
      <c r="I964" s="333">
        <f t="shared" si="14"/>
        <v>0</v>
      </c>
      <c r="J964" s="331"/>
      <c r="K964" s="332">
        <f>IFERROR(SUM(C964/'Transfers of Funds'!$F$55),0)</f>
        <v>0</v>
      </c>
      <c r="L964" s="21"/>
      <c r="M964" s="47"/>
      <c r="N964" s="46"/>
    </row>
    <row r="965" spans="1:14" s="23" customFormat="1" ht="14.25" customHeight="1">
      <c r="A965" s="115"/>
      <c r="B965" s="308" t="str">
        <f>IF(A965="","",VLOOKUP(A965,'Project Budget vs Exp'!$B$9:$G$52,2,FALSE))</f>
        <v/>
      </c>
      <c r="C965" s="117"/>
      <c r="D965" s="116"/>
      <c r="E965" s="118"/>
      <c r="F965" s="119"/>
      <c r="G965" s="120"/>
      <c r="H965" s="120"/>
      <c r="I965" s="333">
        <f t="shared" si="14"/>
        <v>0</v>
      </c>
      <c r="J965" s="331"/>
      <c r="K965" s="332">
        <f>IFERROR(SUM(C965/'Transfers of Funds'!$F$55),0)</f>
        <v>0</v>
      </c>
      <c r="L965" s="21"/>
      <c r="M965" s="47"/>
      <c r="N965" s="46"/>
    </row>
    <row r="966" spans="1:14" s="23" customFormat="1" ht="14.25" customHeight="1">
      <c r="A966" s="115"/>
      <c r="B966" s="308" t="str">
        <f>IF(A966="","",VLOOKUP(A966,'Project Budget vs Exp'!$B$9:$G$52,2,FALSE))</f>
        <v/>
      </c>
      <c r="C966" s="117"/>
      <c r="D966" s="116"/>
      <c r="E966" s="118"/>
      <c r="F966" s="119"/>
      <c r="G966" s="120"/>
      <c r="H966" s="120"/>
      <c r="I966" s="333">
        <f t="shared" si="14"/>
        <v>0</v>
      </c>
      <c r="J966" s="331"/>
      <c r="K966" s="332">
        <f>IFERROR(SUM(C966/'Transfers of Funds'!$F$55),0)</f>
        <v>0</v>
      </c>
      <c r="L966" s="21"/>
      <c r="M966" s="47"/>
      <c r="N966" s="46"/>
    </row>
    <row r="967" spans="1:14" s="23" customFormat="1" ht="14.25" customHeight="1">
      <c r="A967" s="115"/>
      <c r="B967" s="308" t="str">
        <f>IF(A967="","",VLOOKUP(A967,'Project Budget vs Exp'!$B$9:$G$52,2,FALSE))</f>
        <v/>
      </c>
      <c r="C967" s="117"/>
      <c r="D967" s="116"/>
      <c r="E967" s="118"/>
      <c r="F967" s="119"/>
      <c r="G967" s="120"/>
      <c r="H967" s="120"/>
      <c r="I967" s="333">
        <f t="shared" si="14"/>
        <v>0</v>
      </c>
      <c r="J967" s="331"/>
      <c r="K967" s="332">
        <f>IFERROR(SUM(C967/'Transfers of Funds'!$F$55),0)</f>
        <v>0</v>
      </c>
      <c r="L967" s="21"/>
      <c r="M967" s="47"/>
      <c r="N967" s="46"/>
    </row>
    <row r="968" spans="1:14" s="23" customFormat="1" ht="14.25" customHeight="1">
      <c r="A968" s="115"/>
      <c r="B968" s="308" t="str">
        <f>IF(A968="","",VLOOKUP(A968,'Project Budget vs Exp'!$B$9:$G$52,2,FALSE))</f>
        <v/>
      </c>
      <c r="C968" s="117"/>
      <c r="D968" s="116"/>
      <c r="E968" s="118"/>
      <c r="F968" s="119"/>
      <c r="G968" s="120"/>
      <c r="H968" s="120"/>
      <c r="I968" s="333">
        <f t="shared" si="14"/>
        <v>0</v>
      </c>
      <c r="J968" s="331"/>
      <c r="K968" s="332">
        <f>IFERROR(SUM(C968/'Transfers of Funds'!$F$55),0)</f>
        <v>0</v>
      </c>
      <c r="L968" s="21"/>
      <c r="M968" s="47"/>
      <c r="N968" s="46"/>
    </row>
    <row r="969" spans="1:14" s="23" customFormat="1" ht="14.25" customHeight="1">
      <c r="A969" s="115"/>
      <c r="B969" s="308" t="str">
        <f>IF(A969="","",VLOOKUP(A969,'Project Budget vs Exp'!$B$9:$G$52,2,FALSE))</f>
        <v/>
      </c>
      <c r="C969" s="117"/>
      <c r="D969" s="116"/>
      <c r="E969" s="118"/>
      <c r="F969" s="119"/>
      <c r="G969" s="120"/>
      <c r="H969" s="120"/>
      <c r="I969" s="333">
        <f t="shared" si="14"/>
        <v>0</v>
      </c>
      <c r="J969" s="331"/>
      <c r="K969" s="332">
        <f>IFERROR(SUM(C969/'Transfers of Funds'!$F$55),0)</f>
        <v>0</v>
      </c>
      <c r="L969" s="21"/>
      <c r="M969" s="47"/>
      <c r="N969" s="46"/>
    </row>
    <row r="970" spans="1:14" s="23" customFormat="1" ht="14.25" customHeight="1">
      <c r="A970" s="115"/>
      <c r="B970" s="308" t="str">
        <f>IF(A970="","",VLOOKUP(A970,'Project Budget vs Exp'!$B$9:$G$52,2,FALSE))</f>
        <v/>
      </c>
      <c r="C970" s="117"/>
      <c r="D970" s="116"/>
      <c r="E970" s="118"/>
      <c r="F970" s="119"/>
      <c r="G970" s="120"/>
      <c r="H970" s="120"/>
      <c r="I970" s="333">
        <f t="shared" si="14"/>
        <v>0</v>
      </c>
      <c r="J970" s="331"/>
      <c r="K970" s="332">
        <f>IFERROR(SUM(C970/'Transfers of Funds'!$F$55),0)</f>
        <v>0</v>
      </c>
      <c r="L970" s="21"/>
      <c r="M970" s="47"/>
      <c r="N970" s="46"/>
    </row>
    <row r="971" spans="1:14" s="23" customFormat="1" ht="14.25" customHeight="1">
      <c r="A971" s="115"/>
      <c r="B971" s="308" t="str">
        <f>IF(A971="","",VLOOKUP(A971,'Project Budget vs Exp'!$B$9:$G$52,2,FALSE))</f>
        <v/>
      </c>
      <c r="C971" s="117"/>
      <c r="D971" s="116"/>
      <c r="E971" s="118"/>
      <c r="F971" s="119"/>
      <c r="G971" s="120"/>
      <c r="H971" s="120"/>
      <c r="I971" s="333">
        <f t="shared" si="14"/>
        <v>0</v>
      </c>
      <c r="J971" s="331"/>
      <c r="K971" s="332">
        <f>IFERROR(SUM(C971/'Transfers of Funds'!$F$55),0)</f>
        <v>0</v>
      </c>
      <c r="L971" s="21"/>
      <c r="M971" s="47"/>
      <c r="N971" s="46"/>
    </row>
    <row r="972" spans="1:14" s="23" customFormat="1" ht="14.25" customHeight="1">
      <c r="A972" s="115"/>
      <c r="B972" s="308" t="str">
        <f>IF(A972="","",VLOOKUP(A972,'Project Budget vs Exp'!$B$9:$G$52,2,FALSE))</f>
        <v/>
      </c>
      <c r="C972" s="117"/>
      <c r="D972" s="116"/>
      <c r="E972" s="118"/>
      <c r="F972" s="119"/>
      <c r="G972" s="120"/>
      <c r="H972" s="120"/>
      <c r="I972" s="333">
        <f t="shared" ref="I972:I1035" si="15">IF(OR(F$4="EUR",F$4="USD",F$4="GBP",F$4="CAD",F$4="NZD",F$4="AUD"),K972,C972)</f>
        <v>0</v>
      </c>
      <c r="J972" s="331"/>
      <c r="K972" s="332">
        <f>IFERROR(SUM(C972/'Transfers of Funds'!$F$55),0)</f>
        <v>0</v>
      </c>
      <c r="L972" s="21"/>
      <c r="M972" s="47"/>
      <c r="N972" s="46"/>
    </row>
    <row r="973" spans="1:14" s="23" customFormat="1" ht="14.25" customHeight="1">
      <c r="A973" s="115"/>
      <c r="B973" s="308" t="str">
        <f>IF(A973="","",VLOOKUP(A973,'Project Budget vs Exp'!$B$9:$G$52,2,FALSE))</f>
        <v/>
      </c>
      <c r="C973" s="117"/>
      <c r="D973" s="116"/>
      <c r="E973" s="118"/>
      <c r="F973" s="119"/>
      <c r="G973" s="120"/>
      <c r="H973" s="120"/>
      <c r="I973" s="333">
        <f t="shared" si="15"/>
        <v>0</v>
      </c>
      <c r="J973" s="331"/>
      <c r="K973" s="332">
        <f>IFERROR(SUM(C973/'Transfers of Funds'!$F$55),0)</f>
        <v>0</v>
      </c>
      <c r="L973" s="21"/>
      <c r="M973" s="47"/>
      <c r="N973" s="46"/>
    </row>
    <row r="974" spans="1:14" s="23" customFormat="1" ht="14.25" customHeight="1">
      <c r="A974" s="115"/>
      <c r="B974" s="308" t="str">
        <f>IF(A974="","",VLOOKUP(A974,'Project Budget vs Exp'!$B$9:$G$52,2,FALSE))</f>
        <v/>
      </c>
      <c r="C974" s="117"/>
      <c r="D974" s="116"/>
      <c r="E974" s="118"/>
      <c r="F974" s="119"/>
      <c r="G974" s="120"/>
      <c r="H974" s="120"/>
      <c r="I974" s="333">
        <f t="shared" si="15"/>
        <v>0</v>
      </c>
      <c r="J974" s="331"/>
      <c r="K974" s="332">
        <f>IFERROR(SUM(C974/'Transfers of Funds'!$F$55),0)</f>
        <v>0</v>
      </c>
      <c r="L974" s="21"/>
      <c r="M974" s="47"/>
      <c r="N974" s="46"/>
    </row>
    <row r="975" spans="1:14" s="23" customFormat="1" ht="14.25" customHeight="1">
      <c r="A975" s="115"/>
      <c r="B975" s="308" t="str">
        <f>IF(A975="","",VLOOKUP(A975,'Project Budget vs Exp'!$B$9:$G$52,2,FALSE))</f>
        <v/>
      </c>
      <c r="C975" s="117"/>
      <c r="D975" s="116"/>
      <c r="E975" s="118"/>
      <c r="F975" s="119"/>
      <c r="G975" s="120"/>
      <c r="H975" s="120"/>
      <c r="I975" s="333">
        <f t="shared" si="15"/>
        <v>0</v>
      </c>
      <c r="J975" s="331"/>
      <c r="K975" s="332">
        <f>IFERROR(SUM(C975/'Transfers of Funds'!$F$55),0)</f>
        <v>0</v>
      </c>
      <c r="L975" s="21"/>
      <c r="M975" s="47"/>
      <c r="N975" s="46"/>
    </row>
    <row r="976" spans="1:14" s="23" customFormat="1" ht="14.25" customHeight="1">
      <c r="A976" s="115"/>
      <c r="B976" s="308" t="str">
        <f>IF(A976="","",VLOOKUP(A976,'Project Budget vs Exp'!$B$9:$G$52,2,FALSE))</f>
        <v/>
      </c>
      <c r="C976" s="117"/>
      <c r="D976" s="116"/>
      <c r="E976" s="118"/>
      <c r="F976" s="119"/>
      <c r="G976" s="120"/>
      <c r="H976" s="120"/>
      <c r="I976" s="333">
        <f t="shared" si="15"/>
        <v>0</v>
      </c>
      <c r="J976" s="331"/>
      <c r="K976" s="332">
        <f>IFERROR(SUM(C976/'Transfers of Funds'!$F$55),0)</f>
        <v>0</v>
      </c>
      <c r="L976" s="21"/>
      <c r="M976" s="47"/>
      <c r="N976" s="46"/>
    </row>
    <row r="977" spans="1:14" s="23" customFormat="1" ht="14.25" customHeight="1">
      <c r="A977" s="115"/>
      <c r="B977" s="308" t="str">
        <f>IF(A977="","",VLOOKUP(A977,'Project Budget vs Exp'!$B$9:$G$52,2,FALSE))</f>
        <v/>
      </c>
      <c r="C977" s="117"/>
      <c r="D977" s="116"/>
      <c r="E977" s="118"/>
      <c r="F977" s="119"/>
      <c r="G977" s="120"/>
      <c r="H977" s="120"/>
      <c r="I977" s="333">
        <f t="shared" si="15"/>
        <v>0</v>
      </c>
      <c r="J977" s="331"/>
      <c r="K977" s="332">
        <f>IFERROR(SUM(C977/'Transfers of Funds'!$F$55),0)</f>
        <v>0</v>
      </c>
      <c r="L977" s="21"/>
      <c r="M977" s="47"/>
      <c r="N977" s="46"/>
    </row>
    <row r="978" spans="1:14" s="23" customFormat="1" ht="14.25" customHeight="1">
      <c r="A978" s="115"/>
      <c r="B978" s="308" t="str">
        <f>IF(A978="","",VLOOKUP(A978,'Project Budget vs Exp'!$B$9:$G$52,2,FALSE))</f>
        <v/>
      </c>
      <c r="C978" s="117"/>
      <c r="D978" s="116"/>
      <c r="E978" s="118"/>
      <c r="F978" s="119"/>
      <c r="G978" s="120"/>
      <c r="H978" s="120"/>
      <c r="I978" s="333">
        <f t="shared" si="15"/>
        <v>0</v>
      </c>
      <c r="J978" s="331"/>
      <c r="K978" s="332">
        <f>IFERROR(SUM(C978/'Transfers of Funds'!$F$55),0)</f>
        <v>0</v>
      </c>
      <c r="L978" s="21"/>
      <c r="M978" s="47"/>
      <c r="N978" s="46"/>
    </row>
    <row r="979" spans="1:14" s="23" customFormat="1" ht="14.25" customHeight="1">
      <c r="A979" s="115"/>
      <c r="B979" s="308" t="str">
        <f>IF(A979="","",VLOOKUP(A979,'Project Budget vs Exp'!$B$9:$G$52,2,FALSE))</f>
        <v/>
      </c>
      <c r="C979" s="117"/>
      <c r="D979" s="116"/>
      <c r="E979" s="118"/>
      <c r="F979" s="119"/>
      <c r="G979" s="120"/>
      <c r="H979" s="120"/>
      <c r="I979" s="333">
        <f t="shared" si="15"/>
        <v>0</v>
      </c>
      <c r="J979" s="331"/>
      <c r="K979" s="332">
        <f>IFERROR(SUM(C979/'Transfers of Funds'!$F$55),0)</f>
        <v>0</v>
      </c>
      <c r="L979" s="21"/>
      <c r="M979" s="47"/>
      <c r="N979" s="46"/>
    </row>
    <row r="980" spans="1:14" s="23" customFormat="1" ht="14.25" customHeight="1">
      <c r="A980" s="115"/>
      <c r="B980" s="308" t="str">
        <f>IF(A980="","",VLOOKUP(A980,'Project Budget vs Exp'!$B$9:$G$52,2,FALSE))</f>
        <v/>
      </c>
      <c r="C980" s="117"/>
      <c r="D980" s="116"/>
      <c r="E980" s="118"/>
      <c r="F980" s="119"/>
      <c r="G980" s="120"/>
      <c r="H980" s="120"/>
      <c r="I980" s="333">
        <f t="shared" si="15"/>
        <v>0</v>
      </c>
      <c r="J980" s="331"/>
      <c r="K980" s="332">
        <f>IFERROR(SUM(C980/'Transfers of Funds'!$F$55),0)</f>
        <v>0</v>
      </c>
      <c r="L980" s="21"/>
      <c r="M980" s="47"/>
      <c r="N980" s="46"/>
    </row>
    <row r="981" spans="1:14" s="23" customFormat="1" ht="14.25" customHeight="1">
      <c r="A981" s="115"/>
      <c r="B981" s="308" t="str">
        <f>IF(A981="","",VLOOKUP(A981,'Project Budget vs Exp'!$B$9:$G$52,2,FALSE))</f>
        <v/>
      </c>
      <c r="C981" s="117"/>
      <c r="D981" s="116"/>
      <c r="E981" s="118"/>
      <c r="F981" s="119"/>
      <c r="G981" s="120"/>
      <c r="H981" s="120"/>
      <c r="I981" s="333">
        <f t="shared" si="15"/>
        <v>0</v>
      </c>
      <c r="J981" s="331"/>
      <c r="K981" s="332">
        <f>IFERROR(SUM(C981/'Transfers of Funds'!$F$55),0)</f>
        <v>0</v>
      </c>
      <c r="L981" s="21"/>
      <c r="M981" s="47"/>
      <c r="N981" s="46"/>
    </row>
    <row r="982" spans="1:14" s="23" customFormat="1" ht="14.25" customHeight="1">
      <c r="A982" s="115"/>
      <c r="B982" s="308" t="str">
        <f>IF(A982="","",VLOOKUP(A982,'Project Budget vs Exp'!$B$9:$G$52,2,FALSE))</f>
        <v/>
      </c>
      <c r="C982" s="117"/>
      <c r="D982" s="116"/>
      <c r="E982" s="118"/>
      <c r="F982" s="119"/>
      <c r="G982" s="120"/>
      <c r="H982" s="120"/>
      <c r="I982" s="333">
        <f t="shared" si="15"/>
        <v>0</v>
      </c>
      <c r="J982" s="331"/>
      <c r="K982" s="332">
        <f>IFERROR(SUM(C982/'Transfers of Funds'!$F$55),0)</f>
        <v>0</v>
      </c>
      <c r="L982" s="21"/>
      <c r="M982" s="47"/>
      <c r="N982" s="46"/>
    </row>
    <row r="983" spans="1:14" s="23" customFormat="1" ht="14.25" customHeight="1">
      <c r="A983" s="115"/>
      <c r="B983" s="308" t="str">
        <f>IF(A983="","",VLOOKUP(A983,'Project Budget vs Exp'!$B$9:$G$52,2,FALSE))</f>
        <v/>
      </c>
      <c r="C983" s="117"/>
      <c r="D983" s="116"/>
      <c r="E983" s="118"/>
      <c r="F983" s="119"/>
      <c r="G983" s="120"/>
      <c r="H983" s="120"/>
      <c r="I983" s="333">
        <f t="shared" si="15"/>
        <v>0</v>
      </c>
      <c r="J983" s="331"/>
      <c r="K983" s="332">
        <f>IFERROR(SUM(C983/'Transfers of Funds'!$F$55),0)</f>
        <v>0</v>
      </c>
      <c r="L983" s="21"/>
      <c r="M983" s="47"/>
      <c r="N983" s="46"/>
    </row>
    <row r="984" spans="1:14" s="23" customFormat="1" ht="14.25" customHeight="1">
      <c r="A984" s="115"/>
      <c r="B984" s="308" t="str">
        <f>IF(A984="","",VLOOKUP(A984,'Project Budget vs Exp'!$B$9:$G$52,2,FALSE))</f>
        <v/>
      </c>
      <c r="C984" s="117"/>
      <c r="D984" s="116"/>
      <c r="E984" s="118"/>
      <c r="F984" s="119"/>
      <c r="G984" s="120"/>
      <c r="H984" s="120"/>
      <c r="I984" s="333">
        <f t="shared" si="15"/>
        <v>0</v>
      </c>
      <c r="J984" s="331"/>
      <c r="K984" s="332">
        <f>IFERROR(SUM(C984/'Transfers of Funds'!$F$55),0)</f>
        <v>0</v>
      </c>
      <c r="L984" s="21"/>
      <c r="M984" s="47"/>
      <c r="N984" s="46"/>
    </row>
    <row r="985" spans="1:14" s="23" customFormat="1" ht="14.25" customHeight="1">
      <c r="A985" s="115"/>
      <c r="B985" s="308" t="str">
        <f>IF(A985="","",VLOOKUP(A985,'Project Budget vs Exp'!$B$9:$G$52,2,FALSE))</f>
        <v/>
      </c>
      <c r="C985" s="117"/>
      <c r="D985" s="116"/>
      <c r="E985" s="118"/>
      <c r="F985" s="119"/>
      <c r="G985" s="120"/>
      <c r="H985" s="120"/>
      <c r="I985" s="333">
        <f t="shared" si="15"/>
        <v>0</v>
      </c>
      <c r="J985" s="331"/>
      <c r="K985" s="332">
        <f>IFERROR(SUM(C985/'Transfers of Funds'!$F$55),0)</f>
        <v>0</v>
      </c>
      <c r="L985" s="21"/>
      <c r="M985" s="47"/>
      <c r="N985" s="46"/>
    </row>
    <row r="986" spans="1:14" s="23" customFormat="1" ht="14.25" customHeight="1">
      <c r="A986" s="115"/>
      <c r="B986" s="308" t="str">
        <f>IF(A986="","",VLOOKUP(A986,'Project Budget vs Exp'!$B$9:$G$52,2,FALSE))</f>
        <v/>
      </c>
      <c r="C986" s="117"/>
      <c r="D986" s="116"/>
      <c r="E986" s="118"/>
      <c r="F986" s="119"/>
      <c r="G986" s="120"/>
      <c r="H986" s="120"/>
      <c r="I986" s="333">
        <f t="shared" si="15"/>
        <v>0</v>
      </c>
      <c r="J986" s="331"/>
      <c r="K986" s="332">
        <f>IFERROR(SUM(C986/'Transfers of Funds'!$F$55),0)</f>
        <v>0</v>
      </c>
      <c r="L986" s="21"/>
      <c r="M986" s="47"/>
      <c r="N986" s="46"/>
    </row>
    <row r="987" spans="1:14" s="23" customFormat="1" ht="14.25" customHeight="1">
      <c r="A987" s="115"/>
      <c r="B987" s="308" t="str">
        <f>IF(A987="","",VLOOKUP(A987,'Project Budget vs Exp'!$B$9:$G$52,2,FALSE))</f>
        <v/>
      </c>
      <c r="C987" s="117"/>
      <c r="D987" s="116"/>
      <c r="E987" s="118"/>
      <c r="F987" s="119"/>
      <c r="G987" s="120"/>
      <c r="H987" s="120"/>
      <c r="I987" s="333">
        <f t="shared" si="15"/>
        <v>0</v>
      </c>
      <c r="J987" s="331"/>
      <c r="K987" s="332">
        <f>IFERROR(SUM(C987/'Transfers of Funds'!$F$55),0)</f>
        <v>0</v>
      </c>
      <c r="L987" s="21"/>
      <c r="M987" s="47"/>
      <c r="N987" s="46"/>
    </row>
    <row r="988" spans="1:14" s="23" customFormat="1" ht="14.25" customHeight="1">
      <c r="A988" s="115"/>
      <c r="B988" s="308" t="str">
        <f>IF(A988="","",VLOOKUP(A988,'Project Budget vs Exp'!$B$9:$G$52,2,FALSE))</f>
        <v/>
      </c>
      <c r="C988" s="117"/>
      <c r="D988" s="116"/>
      <c r="E988" s="118"/>
      <c r="F988" s="119"/>
      <c r="G988" s="120"/>
      <c r="H988" s="120"/>
      <c r="I988" s="333">
        <f t="shared" si="15"/>
        <v>0</v>
      </c>
      <c r="J988" s="331"/>
      <c r="K988" s="332">
        <f>IFERROR(SUM(C988/'Transfers of Funds'!$F$55),0)</f>
        <v>0</v>
      </c>
      <c r="L988" s="21"/>
      <c r="M988" s="47"/>
      <c r="N988" s="46"/>
    </row>
    <row r="989" spans="1:14" s="23" customFormat="1" ht="14.25" customHeight="1">
      <c r="A989" s="115"/>
      <c r="B989" s="308" t="str">
        <f>IF(A989="","",VLOOKUP(A989,'Project Budget vs Exp'!$B$9:$G$52,2,FALSE))</f>
        <v/>
      </c>
      <c r="C989" s="117"/>
      <c r="D989" s="116"/>
      <c r="E989" s="118"/>
      <c r="F989" s="119"/>
      <c r="G989" s="120"/>
      <c r="H989" s="120"/>
      <c r="I989" s="333">
        <f t="shared" si="15"/>
        <v>0</v>
      </c>
      <c r="J989" s="331"/>
      <c r="K989" s="332">
        <f>IFERROR(SUM(C989/'Transfers of Funds'!$F$55),0)</f>
        <v>0</v>
      </c>
      <c r="L989" s="21"/>
      <c r="M989" s="47"/>
      <c r="N989" s="46"/>
    </row>
    <row r="990" spans="1:14" s="23" customFormat="1" ht="14.25" customHeight="1">
      <c r="A990" s="115"/>
      <c r="B990" s="308" t="str">
        <f>IF(A990="","",VLOOKUP(A990,'Project Budget vs Exp'!$B$9:$G$52,2,FALSE))</f>
        <v/>
      </c>
      <c r="C990" s="117"/>
      <c r="D990" s="116"/>
      <c r="E990" s="118"/>
      <c r="F990" s="119"/>
      <c r="G990" s="120"/>
      <c r="H990" s="120"/>
      <c r="I990" s="333">
        <f t="shared" si="15"/>
        <v>0</v>
      </c>
      <c r="J990" s="331"/>
      <c r="K990" s="332">
        <f>IFERROR(SUM(C990/'Transfers of Funds'!$F$55),0)</f>
        <v>0</v>
      </c>
      <c r="L990" s="21"/>
      <c r="M990" s="47"/>
      <c r="N990" s="46"/>
    </row>
    <row r="991" spans="1:14" s="23" customFormat="1" ht="14.25" customHeight="1">
      <c r="A991" s="115"/>
      <c r="B991" s="308" t="str">
        <f>IF(A991="","",VLOOKUP(A991,'Project Budget vs Exp'!$B$9:$G$52,2,FALSE))</f>
        <v/>
      </c>
      <c r="C991" s="117"/>
      <c r="D991" s="116"/>
      <c r="E991" s="118"/>
      <c r="F991" s="119"/>
      <c r="G991" s="120"/>
      <c r="H991" s="120"/>
      <c r="I991" s="333">
        <f t="shared" si="15"/>
        <v>0</v>
      </c>
      <c r="J991" s="331"/>
      <c r="K991" s="332">
        <f>IFERROR(SUM(C991/'Transfers of Funds'!$F$55),0)</f>
        <v>0</v>
      </c>
      <c r="L991" s="21"/>
      <c r="M991" s="47"/>
      <c r="N991" s="46"/>
    </row>
    <row r="992" spans="1:14" s="23" customFormat="1" ht="14.25" customHeight="1">
      <c r="A992" s="115"/>
      <c r="B992" s="308" t="str">
        <f>IF(A992="","",VLOOKUP(A992,'Project Budget vs Exp'!$B$9:$G$52,2,FALSE))</f>
        <v/>
      </c>
      <c r="C992" s="117"/>
      <c r="D992" s="116"/>
      <c r="E992" s="118"/>
      <c r="F992" s="119"/>
      <c r="G992" s="120"/>
      <c r="H992" s="120"/>
      <c r="I992" s="333">
        <f t="shared" si="15"/>
        <v>0</v>
      </c>
      <c r="J992" s="331"/>
      <c r="K992" s="332">
        <f>IFERROR(SUM(C992/'Transfers of Funds'!$F$55),0)</f>
        <v>0</v>
      </c>
      <c r="L992" s="21"/>
      <c r="M992" s="47"/>
      <c r="N992" s="46"/>
    </row>
    <row r="993" spans="1:14" s="23" customFormat="1" ht="14.25" customHeight="1">
      <c r="A993" s="115"/>
      <c r="B993" s="308" t="str">
        <f>IF(A993="","",VLOOKUP(A993,'Project Budget vs Exp'!$B$9:$G$52,2,FALSE))</f>
        <v/>
      </c>
      <c r="C993" s="117"/>
      <c r="D993" s="116"/>
      <c r="E993" s="118"/>
      <c r="F993" s="119"/>
      <c r="G993" s="120"/>
      <c r="H993" s="120"/>
      <c r="I993" s="333">
        <f t="shared" si="15"/>
        <v>0</v>
      </c>
      <c r="J993" s="331"/>
      <c r="K993" s="332">
        <f>IFERROR(SUM(C993/'Transfers of Funds'!$F$55),0)</f>
        <v>0</v>
      </c>
      <c r="L993" s="21"/>
      <c r="M993" s="47"/>
      <c r="N993" s="46"/>
    </row>
    <row r="994" spans="1:14" s="23" customFormat="1" ht="14.25" customHeight="1">
      <c r="A994" s="115"/>
      <c r="B994" s="308" t="str">
        <f>IF(A994="","",VLOOKUP(A994,'Project Budget vs Exp'!$B$9:$G$52,2,FALSE))</f>
        <v/>
      </c>
      <c r="C994" s="117"/>
      <c r="D994" s="116"/>
      <c r="E994" s="118"/>
      <c r="F994" s="119"/>
      <c r="G994" s="120"/>
      <c r="H994" s="120"/>
      <c r="I994" s="333">
        <f t="shared" si="15"/>
        <v>0</v>
      </c>
      <c r="J994" s="331"/>
      <c r="K994" s="332">
        <f>IFERROR(SUM(C994/'Transfers of Funds'!$F$55),0)</f>
        <v>0</v>
      </c>
      <c r="L994" s="21"/>
      <c r="M994" s="47"/>
      <c r="N994" s="46"/>
    </row>
    <row r="995" spans="1:14" s="23" customFormat="1" ht="14.25" customHeight="1">
      <c r="A995" s="115"/>
      <c r="B995" s="308" t="str">
        <f>IF(A995="","",VLOOKUP(A995,'Project Budget vs Exp'!$B$9:$G$52,2,FALSE))</f>
        <v/>
      </c>
      <c r="C995" s="117"/>
      <c r="D995" s="116"/>
      <c r="E995" s="118"/>
      <c r="F995" s="119"/>
      <c r="G995" s="120"/>
      <c r="H995" s="120"/>
      <c r="I995" s="333">
        <f t="shared" si="15"/>
        <v>0</v>
      </c>
      <c r="J995" s="331"/>
      <c r="K995" s="332">
        <f>IFERROR(SUM(C995/'Transfers of Funds'!$F$55),0)</f>
        <v>0</v>
      </c>
      <c r="L995" s="21"/>
      <c r="M995" s="47"/>
      <c r="N995" s="46"/>
    </row>
    <row r="996" spans="1:14" s="23" customFormat="1" ht="14.25" customHeight="1">
      <c r="A996" s="115"/>
      <c r="B996" s="308" t="str">
        <f>IF(A996="","",VLOOKUP(A996,'Project Budget vs Exp'!$B$9:$G$52,2,FALSE))</f>
        <v/>
      </c>
      <c r="C996" s="117"/>
      <c r="D996" s="116"/>
      <c r="E996" s="118"/>
      <c r="F996" s="119"/>
      <c r="G996" s="120"/>
      <c r="H996" s="120"/>
      <c r="I996" s="333">
        <f t="shared" si="15"/>
        <v>0</v>
      </c>
      <c r="J996" s="331"/>
      <c r="K996" s="332">
        <f>IFERROR(SUM(C996/'Transfers of Funds'!$F$55),0)</f>
        <v>0</v>
      </c>
      <c r="L996" s="21"/>
      <c r="M996" s="47"/>
      <c r="N996" s="46"/>
    </row>
    <row r="997" spans="1:14" s="23" customFormat="1" ht="14.25" customHeight="1">
      <c r="A997" s="115"/>
      <c r="B997" s="308" t="str">
        <f>IF(A997="","",VLOOKUP(A997,'Project Budget vs Exp'!$B$9:$G$52,2,FALSE))</f>
        <v/>
      </c>
      <c r="C997" s="117"/>
      <c r="D997" s="116"/>
      <c r="E997" s="118"/>
      <c r="F997" s="119"/>
      <c r="G997" s="120"/>
      <c r="H997" s="120"/>
      <c r="I997" s="333">
        <f t="shared" si="15"/>
        <v>0</v>
      </c>
      <c r="J997" s="331"/>
      <c r="K997" s="332">
        <f>IFERROR(SUM(C997/'Transfers of Funds'!$F$55),0)</f>
        <v>0</v>
      </c>
      <c r="L997" s="21"/>
      <c r="M997" s="47"/>
      <c r="N997" s="46"/>
    </row>
    <row r="998" spans="1:14" s="23" customFormat="1" ht="14.25" customHeight="1">
      <c r="A998" s="115"/>
      <c r="B998" s="308" t="str">
        <f>IF(A998="","",VLOOKUP(A998,'Project Budget vs Exp'!$B$9:$G$52,2,FALSE))</f>
        <v/>
      </c>
      <c r="C998" s="117"/>
      <c r="D998" s="116"/>
      <c r="E998" s="118"/>
      <c r="F998" s="119"/>
      <c r="G998" s="120"/>
      <c r="H998" s="120"/>
      <c r="I998" s="333">
        <f t="shared" si="15"/>
        <v>0</v>
      </c>
      <c r="J998" s="331"/>
      <c r="K998" s="332">
        <f>IFERROR(SUM(C998/'Transfers of Funds'!$F$55),0)</f>
        <v>0</v>
      </c>
      <c r="L998" s="21"/>
      <c r="M998" s="47"/>
      <c r="N998" s="46"/>
    </row>
    <row r="999" spans="1:14" s="23" customFormat="1" ht="14.25" customHeight="1">
      <c r="A999" s="115"/>
      <c r="B999" s="308" t="str">
        <f>IF(A999="","",VLOOKUP(A999,'Project Budget vs Exp'!$B$9:$G$52,2,FALSE))</f>
        <v/>
      </c>
      <c r="C999" s="117"/>
      <c r="D999" s="116"/>
      <c r="E999" s="118"/>
      <c r="F999" s="119"/>
      <c r="G999" s="120"/>
      <c r="H999" s="120"/>
      <c r="I999" s="333">
        <f t="shared" si="15"/>
        <v>0</v>
      </c>
      <c r="J999" s="331"/>
      <c r="K999" s="332">
        <f>IFERROR(SUM(C999/'Transfers of Funds'!$F$55),0)</f>
        <v>0</v>
      </c>
      <c r="L999" s="21"/>
      <c r="M999" s="47"/>
      <c r="N999" s="46"/>
    </row>
    <row r="1000" spans="1:14" s="23" customFormat="1" ht="14.25" customHeight="1">
      <c r="A1000" s="115"/>
      <c r="B1000" s="308" t="str">
        <f>IF(A1000="","",VLOOKUP(A1000,'Project Budget vs Exp'!$B$9:$G$52,2,FALSE))</f>
        <v/>
      </c>
      <c r="C1000" s="117"/>
      <c r="D1000" s="116"/>
      <c r="E1000" s="118"/>
      <c r="F1000" s="119"/>
      <c r="G1000" s="120"/>
      <c r="H1000" s="120"/>
      <c r="I1000" s="333">
        <f t="shared" si="15"/>
        <v>0</v>
      </c>
      <c r="J1000" s="331"/>
      <c r="K1000" s="332">
        <f>IFERROR(SUM(C1000/'Transfers of Funds'!$F$55),0)</f>
        <v>0</v>
      </c>
      <c r="L1000" s="21"/>
      <c r="M1000" s="47"/>
      <c r="N1000" s="46"/>
    </row>
    <row r="1001" spans="1:14" s="23" customFormat="1" ht="14.25" customHeight="1">
      <c r="A1001" s="115"/>
      <c r="B1001" s="308" t="str">
        <f>IF(A1001="","",VLOOKUP(A1001,'Project Budget vs Exp'!$B$9:$G$52,2,FALSE))</f>
        <v/>
      </c>
      <c r="C1001" s="117"/>
      <c r="D1001" s="116"/>
      <c r="E1001" s="118"/>
      <c r="F1001" s="119"/>
      <c r="G1001" s="120"/>
      <c r="H1001" s="120"/>
      <c r="I1001" s="333">
        <f t="shared" si="15"/>
        <v>0</v>
      </c>
      <c r="J1001" s="331"/>
      <c r="K1001" s="332">
        <f>IFERROR(SUM(C1001/'Transfers of Funds'!$F$55),0)</f>
        <v>0</v>
      </c>
      <c r="L1001" s="21"/>
      <c r="M1001" s="47"/>
      <c r="N1001" s="46"/>
    </row>
    <row r="1002" spans="1:14" s="23" customFormat="1" ht="14.25" customHeight="1">
      <c r="A1002" s="115"/>
      <c r="B1002" s="308" t="str">
        <f>IF(A1002="","",VLOOKUP(A1002,'Project Budget vs Exp'!$B$9:$G$52,2,FALSE))</f>
        <v/>
      </c>
      <c r="C1002" s="117"/>
      <c r="D1002" s="116"/>
      <c r="E1002" s="118"/>
      <c r="F1002" s="119"/>
      <c r="G1002" s="120"/>
      <c r="H1002" s="120"/>
      <c r="I1002" s="333">
        <f t="shared" si="15"/>
        <v>0</v>
      </c>
      <c r="J1002" s="331"/>
      <c r="K1002" s="332">
        <f>IFERROR(SUM(C1002/'Transfers of Funds'!$F$55),0)</f>
        <v>0</v>
      </c>
      <c r="L1002" s="21"/>
      <c r="M1002" s="47"/>
      <c r="N1002" s="46"/>
    </row>
    <row r="1003" spans="1:14" s="23" customFormat="1" ht="14.25" customHeight="1">
      <c r="A1003" s="115"/>
      <c r="B1003" s="308" t="str">
        <f>IF(A1003="","",VLOOKUP(A1003,'Project Budget vs Exp'!$B$9:$G$52,2,FALSE))</f>
        <v/>
      </c>
      <c r="C1003" s="117"/>
      <c r="D1003" s="116"/>
      <c r="E1003" s="118"/>
      <c r="F1003" s="119"/>
      <c r="G1003" s="120"/>
      <c r="H1003" s="120"/>
      <c r="I1003" s="333">
        <f t="shared" si="15"/>
        <v>0</v>
      </c>
      <c r="J1003" s="331"/>
      <c r="K1003" s="332">
        <f>IFERROR(SUM(C1003/'Transfers of Funds'!$F$55),0)</f>
        <v>0</v>
      </c>
      <c r="L1003" s="21"/>
      <c r="M1003" s="47"/>
      <c r="N1003" s="46"/>
    </row>
    <row r="1004" spans="1:14" s="23" customFormat="1" ht="14.25" customHeight="1">
      <c r="A1004" s="115"/>
      <c r="B1004" s="308" t="str">
        <f>IF(A1004="","",VLOOKUP(A1004,'Project Budget vs Exp'!$B$9:$G$52,2,FALSE))</f>
        <v/>
      </c>
      <c r="C1004" s="117"/>
      <c r="D1004" s="116"/>
      <c r="E1004" s="118"/>
      <c r="F1004" s="119"/>
      <c r="G1004" s="120"/>
      <c r="H1004" s="120"/>
      <c r="I1004" s="333">
        <f t="shared" si="15"/>
        <v>0</v>
      </c>
      <c r="J1004" s="331"/>
      <c r="K1004" s="332">
        <f>IFERROR(SUM(C1004/'Transfers of Funds'!$F$55),0)</f>
        <v>0</v>
      </c>
      <c r="L1004" s="21"/>
      <c r="M1004" s="47"/>
      <c r="N1004" s="46"/>
    </row>
    <row r="1005" spans="1:14" s="23" customFormat="1" ht="14.25" customHeight="1">
      <c r="A1005" s="115"/>
      <c r="B1005" s="308" t="str">
        <f>IF(A1005="","",VLOOKUP(A1005,'Project Budget vs Exp'!$B$9:$G$52,2,FALSE))</f>
        <v/>
      </c>
      <c r="C1005" s="117"/>
      <c r="D1005" s="116"/>
      <c r="E1005" s="118"/>
      <c r="F1005" s="119"/>
      <c r="G1005" s="120"/>
      <c r="H1005" s="120"/>
      <c r="I1005" s="333">
        <f t="shared" si="15"/>
        <v>0</v>
      </c>
      <c r="J1005" s="331"/>
      <c r="K1005" s="332">
        <f>IFERROR(SUM(C1005/'Transfers of Funds'!$F$55),0)</f>
        <v>0</v>
      </c>
      <c r="L1005" s="21"/>
      <c r="M1005" s="47"/>
      <c r="N1005" s="46"/>
    </row>
    <row r="1006" spans="1:14" s="23" customFormat="1" ht="14.25" customHeight="1">
      <c r="A1006" s="115"/>
      <c r="B1006" s="308" t="str">
        <f>IF(A1006="","",VLOOKUP(A1006,'Project Budget vs Exp'!$B$9:$G$52,2,FALSE))</f>
        <v/>
      </c>
      <c r="C1006" s="117"/>
      <c r="D1006" s="116"/>
      <c r="E1006" s="118"/>
      <c r="F1006" s="119"/>
      <c r="G1006" s="120"/>
      <c r="H1006" s="120"/>
      <c r="I1006" s="333">
        <f t="shared" si="15"/>
        <v>0</v>
      </c>
      <c r="J1006" s="331"/>
      <c r="K1006" s="332">
        <f>IFERROR(SUM(C1006/'Transfers of Funds'!$F$55),0)</f>
        <v>0</v>
      </c>
      <c r="L1006" s="21"/>
      <c r="M1006" s="47"/>
      <c r="N1006" s="46"/>
    </row>
    <row r="1007" spans="1:14" s="23" customFormat="1" ht="14.25" customHeight="1">
      <c r="A1007" s="115"/>
      <c r="B1007" s="308" t="str">
        <f>IF(A1007="","",VLOOKUP(A1007,'Project Budget vs Exp'!$B$9:$G$52,2,FALSE))</f>
        <v/>
      </c>
      <c r="C1007" s="117"/>
      <c r="D1007" s="116"/>
      <c r="E1007" s="118"/>
      <c r="F1007" s="119"/>
      <c r="G1007" s="120"/>
      <c r="H1007" s="120"/>
      <c r="I1007" s="333">
        <f t="shared" si="15"/>
        <v>0</v>
      </c>
      <c r="J1007" s="331"/>
      <c r="K1007" s="332">
        <f>IFERROR(SUM(C1007/'Transfers of Funds'!$F$55),0)</f>
        <v>0</v>
      </c>
      <c r="L1007" s="21"/>
      <c r="M1007" s="47"/>
      <c r="N1007" s="46"/>
    </row>
    <row r="1008" spans="1:14" s="23" customFormat="1" ht="14.25" customHeight="1">
      <c r="A1008" s="115"/>
      <c r="B1008" s="308" t="str">
        <f>IF(A1008="","",VLOOKUP(A1008,'Project Budget vs Exp'!$B$9:$G$52,2,FALSE))</f>
        <v/>
      </c>
      <c r="C1008" s="117"/>
      <c r="D1008" s="116"/>
      <c r="E1008" s="118"/>
      <c r="F1008" s="119"/>
      <c r="G1008" s="120"/>
      <c r="H1008" s="120"/>
      <c r="I1008" s="333">
        <f t="shared" si="15"/>
        <v>0</v>
      </c>
      <c r="J1008" s="331"/>
      <c r="K1008" s="332">
        <f>IFERROR(SUM(C1008/'Transfers of Funds'!$F$55),0)</f>
        <v>0</v>
      </c>
      <c r="L1008" s="21"/>
      <c r="M1008" s="47"/>
      <c r="N1008" s="46"/>
    </row>
    <row r="1009" spans="1:14" s="23" customFormat="1" ht="14.25" customHeight="1">
      <c r="A1009" s="115"/>
      <c r="B1009" s="308" t="str">
        <f>IF(A1009="","",VLOOKUP(A1009,'Project Budget vs Exp'!$B$9:$G$52,2,FALSE))</f>
        <v/>
      </c>
      <c r="C1009" s="117"/>
      <c r="D1009" s="116"/>
      <c r="E1009" s="118"/>
      <c r="F1009" s="119"/>
      <c r="G1009" s="120"/>
      <c r="H1009" s="120"/>
      <c r="I1009" s="333">
        <f t="shared" si="15"/>
        <v>0</v>
      </c>
      <c r="J1009" s="331"/>
      <c r="K1009" s="332">
        <f>IFERROR(SUM(C1009/'Transfers of Funds'!$F$55),0)</f>
        <v>0</v>
      </c>
      <c r="L1009" s="21"/>
      <c r="M1009" s="47"/>
      <c r="N1009" s="46"/>
    </row>
    <row r="1010" spans="1:14" s="23" customFormat="1" ht="14.25" customHeight="1">
      <c r="A1010" s="115"/>
      <c r="B1010" s="308" t="str">
        <f>IF(A1010="","",VLOOKUP(A1010,'Project Budget vs Exp'!$B$9:$G$52,2,FALSE))</f>
        <v/>
      </c>
      <c r="C1010" s="117"/>
      <c r="D1010" s="116"/>
      <c r="E1010" s="118"/>
      <c r="F1010" s="119"/>
      <c r="G1010" s="120"/>
      <c r="H1010" s="120"/>
      <c r="I1010" s="333">
        <f t="shared" si="15"/>
        <v>0</v>
      </c>
      <c r="J1010" s="331"/>
      <c r="K1010" s="332">
        <f>IFERROR(SUM(C1010/'Transfers of Funds'!$F$55),0)</f>
        <v>0</v>
      </c>
      <c r="L1010" s="21"/>
      <c r="M1010" s="47"/>
      <c r="N1010" s="46"/>
    </row>
    <row r="1011" spans="1:14" s="23" customFormat="1" ht="14.25" customHeight="1">
      <c r="A1011" s="115"/>
      <c r="B1011" s="308" t="str">
        <f>IF(A1011="","",VLOOKUP(A1011,'Project Budget vs Exp'!$B$9:$G$52,2,FALSE))</f>
        <v/>
      </c>
      <c r="C1011" s="117"/>
      <c r="D1011" s="116"/>
      <c r="E1011" s="118"/>
      <c r="F1011" s="119"/>
      <c r="G1011" s="120"/>
      <c r="H1011" s="120"/>
      <c r="I1011" s="333">
        <f t="shared" si="15"/>
        <v>0</v>
      </c>
      <c r="J1011" s="331"/>
      <c r="K1011" s="332">
        <f>IFERROR(SUM(C1011/'Transfers of Funds'!$F$55),0)</f>
        <v>0</v>
      </c>
      <c r="L1011" s="21"/>
      <c r="M1011" s="47"/>
      <c r="N1011" s="46"/>
    </row>
    <row r="1012" spans="1:14" s="23" customFormat="1" ht="14.25" customHeight="1">
      <c r="A1012" s="115"/>
      <c r="B1012" s="308" t="str">
        <f>IF(A1012="","",VLOOKUP(A1012,'Project Budget vs Exp'!$B$9:$G$52,2,FALSE))</f>
        <v/>
      </c>
      <c r="C1012" s="117"/>
      <c r="D1012" s="116"/>
      <c r="E1012" s="118"/>
      <c r="F1012" s="119"/>
      <c r="G1012" s="120"/>
      <c r="H1012" s="120"/>
      <c r="I1012" s="333">
        <f t="shared" si="15"/>
        <v>0</v>
      </c>
      <c r="J1012" s="331"/>
      <c r="K1012" s="332">
        <f>IFERROR(SUM(C1012/'Transfers of Funds'!$F$55),0)</f>
        <v>0</v>
      </c>
      <c r="L1012" s="21"/>
      <c r="M1012" s="47"/>
      <c r="N1012" s="46"/>
    </row>
    <row r="1013" spans="1:14" s="23" customFormat="1" ht="14.25" customHeight="1">
      <c r="A1013" s="115"/>
      <c r="B1013" s="308" t="str">
        <f>IF(A1013="","",VLOOKUP(A1013,'Project Budget vs Exp'!$B$9:$G$52,2,FALSE))</f>
        <v/>
      </c>
      <c r="C1013" s="117"/>
      <c r="D1013" s="116"/>
      <c r="E1013" s="118"/>
      <c r="F1013" s="119"/>
      <c r="G1013" s="120"/>
      <c r="H1013" s="120"/>
      <c r="I1013" s="333">
        <f t="shared" si="15"/>
        <v>0</v>
      </c>
      <c r="J1013" s="331"/>
      <c r="K1013" s="332">
        <f>IFERROR(SUM(C1013/'Transfers of Funds'!$F$55),0)</f>
        <v>0</v>
      </c>
      <c r="L1013" s="21"/>
      <c r="M1013" s="47"/>
      <c r="N1013" s="46"/>
    </row>
    <row r="1014" spans="1:14" s="23" customFormat="1" ht="14.25" customHeight="1">
      <c r="A1014" s="115"/>
      <c r="B1014" s="308" t="str">
        <f>IF(A1014="","",VLOOKUP(A1014,'Project Budget vs Exp'!$B$9:$G$52,2,FALSE))</f>
        <v/>
      </c>
      <c r="C1014" s="117"/>
      <c r="D1014" s="116"/>
      <c r="E1014" s="118"/>
      <c r="F1014" s="119"/>
      <c r="G1014" s="120"/>
      <c r="H1014" s="120"/>
      <c r="I1014" s="333">
        <f t="shared" si="15"/>
        <v>0</v>
      </c>
      <c r="J1014" s="331"/>
      <c r="K1014" s="332">
        <f>IFERROR(SUM(C1014/'Transfers of Funds'!$F$55),0)</f>
        <v>0</v>
      </c>
      <c r="L1014" s="21"/>
      <c r="M1014" s="47"/>
      <c r="N1014" s="46"/>
    </row>
    <row r="1015" spans="1:14" s="23" customFormat="1" ht="14.25" customHeight="1">
      <c r="A1015" s="115"/>
      <c r="B1015" s="308" t="str">
        <f>IF(A1015="","",VLOOKUP(A1015,'Project Budget vs Exp'!$B$9:$G$52,2,FALSE))</f>
        <v/>
      </c>
      <c r="C1015" s="117"/>
      <c r="D1015" s="116"/>
      <c r="E1015" s="118"/>
      <c r="F1015" s="119"/>
      <c r="G1015" s="120"/>
      <c r="H1015" s="120"/>
      <c r="I1015" s="333">
        <f t="shared" si="15"/>
        <v>0</v>
      </c>
      <c r="J1015" s="331"/>
      <c r="K1015" s="332">
        <f>IFERROR(SUM(C1015/'Transfers of Funds'!$F$55),0)</f>
        <v>0</v>
      </c>
      <c r="L1015" s="21"/>
      <c r="M1015" s="47"/>
      <c r="N1015" s="46"/>
    </row>
    <row r="1016" spans="1:14" s="23" customFormat="1" ht="14.25" customHeight="1">
      <c r="A1016" s="115"/>
      <c r="B1016" s="308" t="str">
        <f>IF(A1016="","",VLOOKUP(A1016,'Project Budget vs Exp'!$B$9:$G$52,2,FALSE))</f>
        <v/>
      </c>
      <c r="C1016" s="117"/>
      <c r="D1016" s="116"/>
      <c r="E1016" s="118"/>
      <c r="F1016" s="119"/>
      <c r="G1016" s="120"/>
      <c r="H1016" s="120"/>
      <c r="I1016" s="333">
        <f t="shared" si="15"/>
        <v>0</v>
      </c>
      <c r="J1016" s="331"/>
      <c r="K1016" s="332">
        <f>IFERROR(SUM(C1016/'Transfers of Funds'!$F$55),0)</f>
        <v>0</v>
      </c>
      <c r="L1016" s="21"/>
      <c r="M1016" s="47"/>
      <c r="N1016" s="46"/>
    </row>
    <row r="1017" spans="1:14" s="23" customFormat="1" ht="14.25" customHeight="1">
      <c r="A1017" s="115"/>
      <c r="B1017" s="308" t="str">
        <f>IF(A1017="","",VLOOKUP(A1017,'Project Budget vs Exp'!$B$9:$G$52,2,FALSE))</f>
        <v/>
      </c>
      <c r="C1017" s="117"/>
      <c r="D1017" s="116"/>
      <c r="E1017" s="118"/>
      <c r="F1017" s="119"/>
      <c r="G1017" s="120"/>
      <c r="H1017" s="120"/>
      <c r="I1017" s="333">
        <f t="shared" si="15"/>
        <v>0</v>
      </c>
      <c r="J1017" s="331"/>
      <c r="K1017" s="332">
        <f>IFERROR(SUM(C1017/'Transfers of Funds'!$F$55),0)</f>
        <v>0</v>
      </c>
      <c r="L1017" s="21"/>
      <c r="M1017" s="47"/>
      <c r="N1017" s="46"/>
    </row>
    <row r="1018" spans="1:14" s="23" customFormat="1" ht="14.25" customHeight="1">
      <c r="A1018" s="115"/>
      <c r="B1018" s="308" t="str">
        <f>IF(A1018="","",VLOOKUP(A1018,'Project Budget vs Exp'!$B$9:$G$52,2,FALSE))</f>
        <v/>
      </c>
      <c r="C1018" s="117"/>
      <c r="D1018" s="116"/>
      <c r="E1018" s="118"/>
      <c r="F1018" s="119"/>
      <c r="G1018" s="120"/>
      <c r="H1018" s="120"/>
      <c r="I1018" s="333">
        <f t="shared" si="15"/>
        <v>0</v>
      </c>
      <c r="J1018" s="331"/>
      <c r="K1018" s="332">
        <f>IFERROR(SUM(C1018/'Transfers of Funds'!$F$55),0)</f>
        <v>0</v>
      </c>
      <c r="L1018" s="21"/>
      <c r="M1018" s="47"/>
      <c r="N1018" s="46"/>
    </row>
    <row r="1019" spans="1:14" s="23" customFormat="1" ht="14.25" customHeight="1">
      <c r="A1019" s="115"/>
      <c r="B1019" s="308" t="str">
        <f>IF(A1019="","",VLOOKUP(A1019,'Project Budget vs Exp'!$B$9:$G$52,2,FALSE))</f>
        <v/>
      </c>
      <c r="C1019" s="117"/>
      <c r="D1019" s="116"/>
      <c r="E1019" s="118"/>
      <c r="F1019" s="119"/>
      <c r="G1019" s="120"/>
      <c r="H1019" s="120"/>
      <c r="I1019" s="333">
        <f t="shared" si="15"/>
        <v>0</v>
      </c>
      <c r="J1019" s="331"/>
      <c r="K1019" s="332">
        <f>IFERROR(SUM(C1019/'Transfers of Funds'!$F$55),0)</f>
        <v>0</v>
      </c>
      <c r="L1019" s="21"/>
      <c r="M1019" s="47"/>
      <c r="N1019" s="46"/>
    </row>
    <row r="1020" spans="1:14" s="23" customFormat="1" ht="14.25" customHeight="1">
      <c r="A1020" s="115"/>
      <c r="B1020" s="308" t="str">
        <f>IF(A1020="","",VLOOKUP(A1020,'Project Budget vs Exp'!$B$9:$G$52,2,FALSE))</f>
        <v/>
      </c>
      <c r="C1020" s="117"/>
      <c r="D1020" s="116"/>
      <c r="E1020" s="118"/>
      <c r="F1020" s="119"/>
      <c r="G1020" s="120"/>
      <c r="H1020" s="120"/>
      <c r="I1020" s="333">
        <f t="shared" si="15"/>
        <v>0</v>
      </c>
      <c r="J1020" s="331"/>
      <c r="K1020" s="332">
        <f>IFERROR(SUM(C1020/'Transfers of Funds'!$F$55),0)</f>
        <v>0</v>
      </c>
      <c r="L1020" s="21"/>
      <c r="M1020" s="47"/>
      <c r="N1020" s="46"/>
    </row>
    <row r="1021" spans="1:14" s="23" customFormat="1" ht="14.25" customHeight="1">
      <c r="A1021" s="115"/>
      <c r="B1021" s="308" t="str">
        <f>IF(A1021="","",VLOOKUP(A1021,'Project Budget vs Exp'!$B$9:$G$52,2,FALSE))</f>
        <v/>
      </c>
      <c r="C1021" s="117"/>
      <c r="D1021" s="116"/>
      <c r="E1021" s="118"/>
      <c r="F1021" s="119"/>
      <c r="G1021" s="120"/>
      <c r="H1021" s="120"/>
      <c r="I1021" s="333">
        <f t="shared" si="15"/>
        <v>0</v>
      </c>
      <c r="J1021" s="331"/>
      <c r="K1021" s="332">
        <f>IFERROR(SUM(C1021/'Transfers of Funds'!$F$55),0)</f>
        <v>0</v>
      </c>
      <c r="L1021" s="21"/>
      <c r="M1021" s="47"/>
      <c r="N1021" s="46"/>
    </row>
    <row r="1022" spans="1:14" s="23" customFormat="1" ht="14.25" customHeight="1">
      <c r="A1022" s="115"/>
      <c r="B1022" s="308" t="str">
        <f>IF(A1022="","",VLOOKUP(A1022,'Project Budget vs Exp'!$B$9:$G$52,2,FALSE))</f>
        <v/>
      </c>
      <c r="C1022" s="117"/>
      <c r="D1022" s="116"/>
      <c r="E1022" s="118"/>
      <c r="F1022" s="119"/>
      <c r="G1022" s="120"/>
      <c r="H1022" s="120"/>
      <c r="I1022" s="333">
        <f t="shared" si="15"/>
        <v>0</v>
      </c>
      <c r="J1022" s="331"/>
      <c r="K1022" s="332">
        <f>IFERROR(SUM(C1022/'Transfers of Funds'!$F$55),0)</f>
        <v>0</v>
      </c>
      <c r="L1022" s="21"/>
      <c r="M1022" s="47"/>
      <c r="N1022" s="46"/>
    </row>
    <row r="1023" spans="1:14" s="23" customFormat="1" ht="14.25" customHeight="1">
      <c r="A1023" s="115"/>
      <c r="B1023" s="308" t="str">
        <f>IF(A1023="","",VLOOKUP(A1023,'Project Budget vs Exp'!$B$9:$G$52,2,FALSE))</f>
        <v/>
      </c>
      <c r="C1023" s="117"/>
      <c r="D1023" s="116"/>
      <c r="E1023" s="118"/>
      <c r="F1023" s="119"/>
      <c r="G1023" s="120"/>
      <c r="H1023" s="120"/>
      <c r="I1023" s="333">
        <f t="shared" si="15"/>
        <v>0</v>
      </c>
      <c r="J1023" s="331"/>
      <c r="K1023" s="332">
        <f>IFERROR(SUM(C1023/'Transfers of Funds'!$F$55),0)</f>
        <v>0</v>
      </c>
      <c r="L1023" s="21"/>
      <c r="M1023" s="47"/>
      <c r="N1023" s="46"/>
    </row>
    <row r="1024" spans="1:14" s="23" customFormat="1" ht="14.25" customHeight="1">
      <c r="A1024" s="115"/>
      <c r="B1024" s="308" t="str">
        <f>IF(A1024="","",VLOOKUP(A1024,'Project Budget vs Exp'!$B$9:$G$52,2,FALSE))</f>
        <v/>
      </c>
      <c r="C1024" s="117"/>
      <c r="D1024" s="116"/>
      <c r="E1024" s="118"/>
      <c r="F1024" s="119"/>
      <c r="G1024" s="120"/>
      <c r="H1024" s="120"/>
      <c r="I1024" s="333">
        <f t="shared" si="15"/>
        <v>0</v>
      </c>
      <c r="J1024" s="331"/>
      <c r="K1024" s="332">
        <f>IFERROR(SUM(C1024/'Transfers of Funds'!$F$55),0)</f>
        <v>0</v>
      </c>
      <c r="L1024" s="21"/>
      <c r="M1024" s="47"/>
      <c r="N1024" s="46"/>
    </row>
    <row r="1025" spans="1:14" s="23" customFormat="1" ht="14.25" customHeight="1">
      <c r="A1025" s="115"/>
      <c r="B1025" s="308" t="str">
        <f>IF(A1025="","",VLOOKUP(A1025,'Project Budget vs Exp'!$B$9:$G$52,2,FALSE))</f>
        <v/>
      </c>
      <c r="C1025" s="117"/>
      <c r="D1025" s="116"/>
      <c r="E1025" s="118"/>
      <c r="F1025" s="119"/>
      <c r="G1025" s="120"/>
      <c r="H1025" s="120"/>
      <c r="I1025" s="333">
        <f t="shared" si="15"/>
        <v>0</v>
      </c>
      <c r="J1025" s="331"/>
      <c r="K1025" s="332">
        <f>IFERROR(SUM(C1025/'Transfers of Funds'!$F$55),0)</f>
        <v>0</v>
      </c>
      <c r="L1025" s="21"/>
      <c r="M1025" s="47"/>
      <c r="N1025" s="46"/>
    </row>
    <row r="1026" spans="1:14" s="23" customFormat="1" ht="14.25" customHeight="1">
      <c r="A1026" s="115"/>
      <c r="B1026" s="308" t="str">
        <f>IF(A1026="","",VLOOKUP(A1026,'Project Budget vs Exp'!$B$9:$G$52,2,FALSE))</f>
        <v/>
      </c>
      <c r="C1026" s="117"/>
      <c r="D1026" s="116"/>
      <c r="E1026" s="118"/>
      <c r="F1026" s="119"/>
      <c r="G1026" s="120"/>
      <c r="H1026" s="120"/>
      <c r="I1026" s="333">
        <f t="shared" si="15"/>
        <v>0</v>
      </c>
      <c r="J1026" s="331"/>
      <c r="K1026" s="332">
        <f>IFERROR(SUM(C1026/'Transfers of Funds'!$F$55),0)</f>
        <v>0</v>
      </c>
      <c r="L1026" s="21"/>
      <c r="M1026" s="47"/>
      <c r="N1026" s="46"/>
    </row>
    <row r="1027" spans="1:14" s="23" customFormat="1" ht="14.25" customHeight="1">
      <c r="A1027" s="115"/>
      <c r="B1027" s="308" t="str">
        <f>IF(A1027="","",VLOOKUP(A1027,'Project Budget vs Exp'!$B$9:$G$52,2,FALSE))</f>
        <v/>
      </c>
      <c r="C1027" s="117"/>
      <c r="D1027" s="116"/>
      <c r="E1027" s="118"/>
      <c r="F1027" s="119"/>
      <c r="G1027" s="120"/>
      <c r="H1027" s="120"/>
      <c r="I1027" s="333">
        <f t="shared" si="15"/>
        <v>0</v>
      </c>
      <c r="J1027" s="331"/>
      <c r="K1027" s="332">
        <f>IFERROR(SUM(C1027/'Transfers of Funds'!$F$55),0)</f>
        <v>0</v>
      </c>
      <c r="L1027" s="21"/>
      <c r="M1027" s="47"/>
      <c r="N1027" s="46"/>
    </row>
    <row r="1028" spans="1:14" s="23" customFormat="1" ht="14.25" customHeight="1">
      <c r="A1028" s="115"/>
      <c r="B1028" s="308" t="str">
        <f>IF(A1028="","",VLOOKUP(A1028,'Project Budget vs Exp'!$B$9:$G$52,2,FALSE))</f>
        <v/>
      </c>
      <c r="C1028" s="117"/>
      <c r="D1028" s="116"/>
      <c r="E1028" s="118"/>
      <c r="F1028" s="119"/>
      <c r="G1028" s="120"/>
      <c r="H1028" s="120"/>
      <c r="I1028" s="333">
        <f t="shared" si="15"/>
        <v>0</v>
      </c>
      <c r="J1028" s="331"/>
      <c r="K1028" s="332">
        <f>IFERROR(SUM(C1028/'Transfers of Funds'!$F$55),0)</f>
        <v>0</v>
      </c>
      <c r="L1028" s="21"/>
      <c r="M1028" s="47"/>
      <c r="N1028" s="46"/>
    </row>
    <row r="1029" spans="1:14" s="23" customFormat="1" ht="14.25" customHeight="1">
      <c r="A1029" s="115"/>
      <c r="B1029" s="308" t="str">
        <f>IF(A1029="","",VLOOKUP(A1029,'Project Budget vs Exp'!$B$9:$G$52,2,FALSE))</f>
        <v/>
      </c>
      <c r="C1029" s="117"/>
      <c r="D1029" s="116"/>
      <c r="E1029" s="118"/>
      <c r="F1029" s="119"/>
      <c r="G1029" s="120"/>
      <c r="H1029" s="120"/>
      <c r="I1029" s="333">
        <f t="shared" si="15"/>
        <v>0</v>
      </c>
      <c r="J1029" s="331"/>
      <c r="K1029" s="332">
        <f>IFERROR(SUM(C1029/'Transfers of Funds'!$F$55),0)</f>
        <v>0</v>
      </c>
      <c r="L1029" s="21"/>
      <c r="M1029" s="47"/>
      <c r="N1029" s="46"/>
    </row>
    <row r="1030" spans="1:14" s="23" customFormat="1" ht="14.25" customHeight="1">
      <c r="A1030" s="115"/>
      <c r="B1030" s="308" t="str">
        <f>IF(A1030="","",VLOOKUP(A1030,'Project Budget vs Exp'!$B$9:$G$52,2,FALSE))</f>
        <v/>
      </c>
      <c r="C1030" s="117"/>
      <c r="D1030" s="116"/>
      <c r="E1030" s="118"/>
      <c r="F1030" s="119"/>
      <c r="G1030" s="120"/>
      <c r="H1030" s="120"/>
      <c r="I1030" s="333">
        <f t="shared" si="15"/>
        <v>0</v>
      </c>
      <c r="J1030" s="331"/>
      <c r="K1030" s="332">
        <f>IFERROR(SUM(C1030/'Transfers of Funds'!$F$55),0)</f>
        <v>0</v>
      </c>
      <c r="L1030" s="21"/>
      <c r="M1030" s="47"/>
      <c r="N1030" s="46"/>
    </row>
    <row r="1031" spans="1:14" s="23" customFormat="1" ht="14.25" customHeight="1">
      <c r="A1031" s="115"/>
      <c r="B1031" s="308" t="str">
        <f>IF(A1031="","",VLOOKUP(A1031,'Project Budget vs Exp'!$B$9:$G$52,2,FALSE))</f>
        <v/>
      </c>
      <c r="C1031" s="117"/>
      <c r="D1031" s="116"/>
      <c r="E1031" s="118"/>
      <c r="F1031" s="119"/>
      <c r="G1031" s="120"/>
      <c r="H1031" s="120"/>
      <c r="I1031" s="333">
        <f t="shared" si="15"/>
        <v>0</v>
      </c>
      <c r="J1031" s="331"/>
      <c r="K1031" s="332">
        <f>IFERROR(SUM(C1031/'Transfers of Funds'!$F$55),0)</f>
        <v>0</v>
      </c>
      <c r="L1031" s="21"/>
      <c r="M1031" s="47"/>
      <c r="N1031" s="46"/>
    </row>
    <row r="1032" spans="1:14" s="23" customFormat="1" ht="14.25" customHeight="1">
      <c r="A1032" s="115"/>
      <c r="B1032" s="308" t="str">
        <f>IF(A1032="","",VLOOKUP(A1032,'Project Budget vs Exp'!$B$9:$G$52,2,FALSE))</f>
        <v/>
      </c>
      <c r="C1032" s="117"/>
      <c r="D1032" s="116"/>
      <c r="E1032" s="118"/>
      <c r="F1032" s="119"/>
      <c r="G1032" s="120"/>
      <c r="H1032" s="120"/>
      <c r="I1032" s="333">
        <f t="shared" si="15"/>
        <v>0</v>
      </c>
      <c r="J1032" s="331"/>
      <c r="K1032" s="332">
        <f>IFERROR(SUM(C1032/'Transfers of Funds'!$F$55),0)</f>
        <v>0</v>
      </c>
      <c r="L1032" s="21"/>
      <c r="M1032" s="47"/>
      <c r="N1032" s="46"/>
    </row>
    <row r="1033" spans="1:14" s="23" customFormat="1" ht="14.25" customHeight="1">
      <c r="A1033" s="115"/>
      <c r="B1033" s="308" t="str">
        <f>IF(A1033="","",VLOOKUP(A1033,'Project Budget vs Exp'!$B$9:$G$52,2,FALSE))</f>
        <v/>
      </c>
      <c r="C1033" s="117"/>
      <c r="D1033" s="116"/>
      <c r="E1033" s="118"/>
      <c r="F1033" s="119"/>
      <c r="G1033" s="120"/>
      <c r="H1033" s="120"/>
      <c r="I1033" s="333">
        <f t="shared" si="15"/>
        <v>0</v>
      </c>
      <c r="J1033" s="331"/>
      <c r="K1033" s="332">
        <f>IFERROR(SUM(C1033/'Transfers of Funds'!$F$55),0)</f>
        <v>0</v>
      </c>
      <c r="L1033" s="21"/>
      <c r="M1033" s="47"/>
      <c r="N1033" s="46"/>
    </row>
    <row r="1034" spans="1:14" s="23" customFormat="1" ht="14.25" customHeight="1">
      <c r="A1034" s="115"/>
      <c r="B1034" s="308" t="str">
        <f>IF(A1034="","",VLOOKUP(A1034,'Project Budget vs Exp'!$B$9:$G$52,2,FALSE))</f>
        <v/>
      </c>
      <c r="C1034" s="117"/>
      <c r="D1034" s="116"/>
      <c r="E1034" s="118"/>
      <c r="F1034" s="119"/>
      <c r="G1034" s="120"/>
      <c r="H1034" s="120"/>
      <c r="I1034" s="333">
        <f t="shared" si="15"/>
        <v>0</v>
      </c>
      <c r="J1034" s="331"/>
      <c r="K1034" s="332">
        <f>IFERROR(SUM(C1034/'Transfers of Funds'!$F$55),0)</f>
        <v>0</v>
      </c>
      <c r="L1034" s="21"/>
      <c r="M1034" s="47"/>
      <c r="N1034" s="46"/>
    </row>
    <row r="1035" spans="1:14" s="23" customFormat="1" ht="14.25" customHeight="1">
      <c r="A1035" s="115"/>
      <c r="B1035" s="308" t="str">
        <f>IF(A1035="","",VLOOKUP(A1035,'Project Budget vs Exp'!$B$9:$G$52,2,FALSE))</f>
        <v/>
      </c>
      <c r="C1035" s="117"/>
      <c r="D1035" s="116"/>
      <c r="E1035" s="118"/>
      <c r="F1035" s="119"/>
      <c r="G1035" s="120"/>
      <c r="H1035" s="120"/>
      <c r="I1035" s="333">
        <f t="shared" si="15"/>
        <v>0</v>
      </c>
      <c r="J1035" s="331"/>
      <c r="K1035" s="332">
        <f>IFERROR(SUM(C1035/'Transfers of Funds'!$F$55),0)</f>
        <v>0</v>
      </c>
      <c r="L1035" s="21"/>
      <c r="M1035" s="47"/>
      <c r="N1035" s="46"/>
    </row>
    <row r="1036" spans="1:14" s="23" customFormat="1" ht="14.25" customHeight="1">
      <c r="A1036" s="115"/>
      <c r="B1036" s="308" t="str">
        <f>IF(A1036="","",VLOOKUP(A1036,'Project Budget vs Exp'!$B$9:$G$52,2,FALSE))</f>
        <v/>
      </c>
      <c r="C1036" s="117"/>
      <c r="D1036" s="116"/>
      <c r="E1036" s="118"/>
      <c r="F1036" s="119"/>
      <c r="G1036" s="120"/>
      <c r="H1036" s="120"/>
      <c r="I1036" s="333">
        <f t="shared" ref="I1036:I1099" si="16">IF(OR(F$4="EUR",F$4="USD",F$4="GBP",F$4="CAD",F$4="NZD",F$4="AUD"),K1036,C1036)</f>
        <v>0</v>
      </c>
      <c r="J1036" s="331"/>
      <c r="K1036" s="332">
        <f>IFERROR(SUM(C1036/'Transfers of Funds'!$F$55),0)</f>
        <v>0</v>
      </c>
      <c r="L1036" s="21"/>
      <c r="M1036" s="47"/>
      <c r="N1036" s="46"/>
    </row>
    <row r="1037" spans="1:14" s="23" customFormat="1" ht="14.25" customHeight="1">
      <c r="A1037" s="115"/>
      <c r="B1037" s="308" t="str">
        <f>IF(A1037="","",VLOOKUP(A1037,'Project Budget vs Exp'!$B$9:$G$52,2,FALSE))</f>
        <v/>
      </c>
      <c r="C1037" s="117"/>
      <c r="D1037" s="116"/>
      <c r="E1037" s="118"/>
      <c r="F1037" s="119"/>
      <c r="G1037" s="120"/>
      <c r="H1037" s="120"/>
      <c r="I1037" s="333">
        <f t="shared" si="16"/>
        <v>0</v>
      </c>
      <c r="J1037" s="331"/>
      <c r="K1037" s="332">
        <f>IFERROR(SUM(C1037/'Transfers of Funds'!$F$55),0)</f>
        <v>0</v>
      </c>
      <c r="L1037" s="21"/>
      <c r="M1037" s="47"/>
      <c r="N1037" s="46"/>
    </row>
    <row r="1038" spans="1:14" s="23" customFormat="1" ht="14.25" customHeight="1">
      <c r="A1038" s="115"/>
      <c r="B1038" s="308" t="str">
        <f>IF(A1038="","",VLOOKUP(A1038,'Project Budget vs Exp'!$B$9:$G$52,2,FALSE))</f>
        <v/>
      </c>
      <c r="C1038" s="117"/>
      <c r="D1038" s="116"/>
      <c r="E1038" s="118"/>
      <c r="F1038" s="119"/>
      <c r="G1038" s="120"/>
      <c r="H1038" s="120"/>
      <c r="I1038" s="333">
        <f t="shared" si="16"/>
        <v>0</v>
      </c>
      <c r="J1038" s="331"/>
      <c r="K1038" s="332">
        <f>IFERROR(SUM(C1038/'Transfers of Funds'!$F$55),0)</f>
        <v>0</v>
      </c>
      <c r="L1038" s="21"/>
      <c r="M1038" s="47"/>
      <c r="N1038" s="46"/>
    </row>
    <row r="1039" spans="1:14" s="23" customFormat="1" ht="14.25" customHeight="1">
      <c r="A1039" s="115"/>
      <c r="B1039" s="308" t="str">
        <f>IF(A1039="","",VLOOKUP(A1039,'Project Budget vs Exp'!$B$9:$G$52,2,FALSE))</f>
        <v/>
      </c>
      <c r="C1039" s="117"/>
      <c r="D1039" s="116"/>
      <c r="E1039" s="118"/>
      <c r="F1039" s="119"/>
      <c r="G1039" s="120"/>
      <c r="H1039" s="120"/>
      <c r="I1039" s="333">
        <f t="shared" si="16"/>
        <v>0</v>
      </c>
      <c r="J1039" s="331"/>
      <c r="K1039" s="332">
        <f>IFERROR(SUM(C1039/'Transfers of Funds'!$F$55),0)</f>
        <v>0</v>
      </c>
      <c r="L1039" s="21"/>
      <c r="M1039" s="47"/>
      <c r="N1039" s="46"/>
    </row>
    <row r="1040" spans="1:14" s="23" customFormat="1" ht="14.25" customHeight="1">
      <c r="A1040" s="115"/>
      <c r="B1040" s="308" t="str">
        <f>IF(A1040="","",VLOOKUP(A1040,'Project Budget vs Exp'!$B$9:$G$52,2,FALSE))</f>
        <v/>
      </c>
      <c r="C1040" s="117"/>
      <c r="D1040" s="116"/>
      <c r="E1040" s="118"/>
      <c r="F1040" s="119"/>
      <c r="G1040" s="120"/>
      <c r="H1040" s="120"/>
      <c r="I1040" s="333">
        <f t="shared" si="16"/>
        <v>0</v>
      </c>
      <c r="J1040" s="331"/>
      <c r="K1040" s="332">
        <f>IFERROR(SUM(C1040/'Transfers of Funds'!$F$55),0)</f>
        <v>0</v>
      </c>
      <c r="L1040" s="21"/>
      <c r="M1040" s="47"/>
      <c r="N1040" s="46"/>
    </row>
    <row r="1041" spans="1:14" s="23" customFormat="1" ht="14.25" customHeight="1">
      <c r="A1041" s="115"/>
      <c r="B1041" s="308" t="str">
        <f>IF(A1041="","",VLOOKUP(A1041,'Project Budget vs Exp'!$B$9:$G$52,2,FALSE))</f>
        <v/>
      </c>
      <c r="C1041" s="117"/>
      <c r="D1041" s="116"/>
      <c r="E1041" s="118"/>
      <c r="F1041" s="119"/>
      <c r="G1041" s="120"/>
      <c r="H1041" s="120"/>
      <c r="I1041" s="333">
        <f t="shared" si="16"/>
        <v>0</v>
      </c>
      <c r="J1041" s="331"/>
      <c r="K1041" s="332">
        <f>IFERROR(SUM(C1041/'Transfers of Funds'!$F$55),0)</f>
        <v>0</v>
      </c>
      <c r="L1041" s="21"/>
      <c r="M1041" s="47"/>
      <c r="N1041" s="46"/>
    </row>
    <row r="1042" spans="1:14" s="23" customFormat="1" ht="14.25" customHeight="1">
      <c r="A1042" s="115"/>
      <c r="B1042" s="308" t="str">
        <f>IF(A1042="","",VLOOKUP(A1042,'Project Budget vs Exp'!$B$9:$G$52,2,FALSE))</f>
        <v/>
      </c>
      <c r="C1042" s="117"/>
      <c r="D1042" s="116"/>
      <c r="E1042" s="118"/>
      <c r="F1042" s="119"/>
      <c r="G1042" s="120"/>
      <c r="H1042" s="120"/>
      <c r="I1042" s="333">
        <f t="shared" si="16"/>
        <v>0</v>
      </c>
      <c r="J1042" s="331"/>
      <c r="K1042" s="332">
        <f>IFERROR(SUM(C1042/'Transfers of Funds'!$F$55),0)</f>
        <v>0</v>
      </c>
      <c r="L1042" s="21"/>
      <c r="M1042" s="47"/>
      <c r="N1042" s="46"/>
    </row>
    <row r="1043" spans="1:14" s="23" customFormat="1" ht="14.25" customHeight="1">
      <c r="A1043" s="115"/>
      <c r="B1043" s="308" t="str">
        <f>IF(A1043="","",VLOOKUP(A1043,'Project Budget vs Exp'!$B$9:$G$52,2,FALSE))</f>
        <v/>
      </c>
      <c r="C1043" s="117"/>
      <c r="D1043" s="116"/>
      <c r="E1043" s="118"/>
      <c r="F1043" s="119"/>
      <c r="G1043" s="120"/>
      <c r="H1043" s="120"/>
      <c r="I1043" s="333">
        <f t="shared" si="16"/>
        <v>0</v>
      </c>
      <c r="J1043" s="331"/>
      <c r="K1043" s="332">
        <f>IFERROR(SUM(C1043/'Transfers of Funds'!$F$55),0)</f>
        <v>0</v>
      </c>
      <c r="L1043" s="21"/>
      <c r="M1043" s="47"/>
      <c r="N1043" s="46"/>
    </row>
    <row r="1044" spans="1:14" s="23" customFormat="1" ht="14.25" customHeight="1">
      <c r="A1044" s="115"/>
      <c r="B1044" s="308" t="str">
        <f>IF(A1044="","",VLOOKUP(A1044,'Project Budget vs Exp'!$B$9:$G$52,2,FALSE))</f>
        <v/>
      </c>
      <c r="C1044" s="117"/>
      <c r="D1044" s="116"/>
      <c r="E1044" s="118"/>
      <c r="F1044" s="119"/>
      <c r="G1044" s="120"/>
      <c r="H1044" s="120"/>
      <c r="I1044" s="333">
        <f t="shared" si="16"/>
        <v>0</v>
      </c>
      <c r="J1044" s="331"/>
      <c r="K1044" s="332">
        <f>IFERROR(SUM(C1044/'Transfers of Funds'!$F$55),0)</f>
        <v>0</v>
      </c>
      <c r="L1044" s="21"/>
      <c r="M1044" s="47"/>
      <c r="N1044" s="46"/>
    </row>
    <row r="1045" spans="1:14" s="23" customFormat="1" ht="14.25" customHeight="1">
      <c r="A1045" s="115"/>
      <c r="B1045" s="308" t="str">
        <f>IF(A1045="","",VLOOKUP(A1045,'Project Budget vs Exp'!$B$9:$G$52,2,FALSE))</f>
        <v/>
      </c>
      <c r="C1045" s="117"/>
      <c r="D1045" s="116"/>
      <c r="E1045" s="118"/>
      <c r="F1045" s="119"/>
      <c r="G1045" s="120"/>
      <c r="H1045" s="120"/>
      <c r="I1045" s="333">
        <f t="shared" si="16"/>
        <v>0</v>
      </c>
      <c r="J1045" s="331"/>
      <c r="K1045" s="332">
        <f>IFERROR(SUM(C1045/'Transfers of Funds'!$F$55),0)</f>
        <v>0</v>
      </c>
      <c r="L1045" s="21"/>
      <c r="M1045" s="47"/>
      <c r="N1045" s="46"/>
    </row>
    <row r="1046" spans="1:14" s="23" customFormat="1" ht="14.25" customHeight="1">
      <c r="A1046" s="115"/>
      <c r="B1046" s="308" t="str">
        <f>IF(A1046="","",VLOOKUP(A1046,'Project Budget vs Exp'!$B$9:$G$52,2,FALSE))</f>
        <v/>
      </c>
      <c r="C1046" s="117"/>
      <c r="D1046" s="116"/>
      <c r="E1046" s="118"/>
      <c r="F1046" s="119"/>
      <c r="G1046" s="120"/>
      <c r="H1046" s="120"/>
      <c r="I1046" s="333">
        <f t="shared" si="16"/>
        <v>0</v>
      </c>
      <c r="J1046" s="331"/>
      <c r="K1046" s="332">
        <f>IFERROR(SUM(C1046/'Transfers of Funds'!$F$55),0)</f>
        <v>0</v>
      </c>
      <c r="L1046" s="21"/>
      <c r="M1046" s="47"/>
      <c r="N1046" s="46"/>
    </row>
    <row r="1047" spans="1:14" s="23" customFormat="1" ht="14.25" customHeight="1">
      <c r="A1047" s="115"/>
      <c r="B1047" s="308" t="str">
        <f>IF(A1047="","",VLOOKUP(A1047,'Project Budget vs Exp'!$B$9:$G$52,2,FALSE))</f>
        <v/>
      </c>
      <c r="C1047" s="117"/>
      <c r="D1047" s="116"/>
      <c r="E1047" s="118"/>
      <c r="F1047" s="119"/>
      <c r="G1047" s="120"/>
      <c r="H1047" s="120"/>
      <c r="I1047" s="333">
        <f t="shared" si="16"/>
        <v>0</v>
      </c>
      <c r="J1047" s="331"/>
      <c r="K1047" s="332">
        <f>IFERROR(SUM(C1047/'Transfers of Funds'!$F$55),0)</f>
        <v>0</v>
      </c>
      <c r="L1047" s="21"/>
      <c r="M1047" s="47"/>
      <c r="N1047" s="46"/>
    </row>
    <row r="1048" spans="1:14" s="23" customFormat="1" ht="14.25" customHeight="1">
      <c r="A1048" s="115"/>
      <c r="B1048" s="308" t="str">
        <f>IF(A1048="","",VLOOKUP(A1048,'Project Budget vs Exp'!$B$9:$G$52,2,FALSE))</f>
        <v/>
      </c>
      <c r="C1048" s="117"/>
      <c r="D1048" s="116"/>
      <c r="E1048" s="118"/>
      <c r="F1048" s="119"/>
      <c r="G1048" s="120"/>
      <c r="H1048" s="120"/>
      <c r="I1048" s="333">
        <f t="shared" si="16"/>
        <v>0</v>
      </c>
      <c r="J1048" s="331"/>
      <c r="K1048" s="332">
        <f>IFERROR(SUM(C1048/'Transfers of Funds'!$F$55),0)</f>
        <v>0</v>
      </c>
      <c r="L1048" s="21"/>
      <c r="M1048" s="47"/>
      <c r="N1048" s="46"/>
    </row>
    <row r="1049" spans="1:14" s="23" customFormat="1" ht="14.25" customHeight="1">
      <c r="A1049" s="115"/>
      <c r="B1049" s="308" t="str">
        <f>IF(A1049="","",VLOOKUP(A1049,'Project Budget vs Exp'!$B$9:$G$52,2,FALSE))</f>
        <v/>
      </c>
      <c r="C1049" s="117"/>
      <c r="D1049" s="116"/>
      <c r="E1049" s="118"/>
      <c r="F1049" s="119"/>
      <c r="G1049" s="120"/>
      <c r="H1049" s="120"/>
      <c r="I1049" s="333">
        <f t="shared" si="16"/>
        <v>0</v>
      </c>
      <c r="J1049" s="331"/>
      <c r="K1049" s="332">
        <f>IFERROR(SUM(C1049/'Transfers of Funds'!$F$55),0)</f>
        <v>0</v>
      </c>
      <c r="L1049" s="21"/>
      <c r="M1049" s="47"/>
      <c r="N1049" s="46"/>
    </row>
    <row r="1050" spans="1:14" s="23" customFormat="1" ht="14.25" customHeight="1">
      <c r="A1050" s="115"/>
      <c r="B1050" s="308" t="str">
        <f>IF(A1050="","",VLOOKUP(A1050,'Project Budget vs Exp'!$B$9:$G$52,2,FALSE))</f>
        <v/>
      </c>
      <c r="C1050" s="117"/>
      <c r="D1050" s="116"/>
      <c r="E1050" s="118"/>
      <c r="F1050" s="119"/>
      <c r="G1050" s="120"/>
      <c r="H1050" s="120"/>
      <c r="I1050" s="333">
        <f t="shared" si="16"/>
        <v>0</v>
      </c>
      <c r="J1050" s="331"/>
      <c r="K1050" s="332">
        <f>IFERROR(SUM(C1050/'Transfers of Funds'!$F$55),0)</f>
        <v>0</v>
      </c>
      <c r="L1050" s="21"/>
      <c r="M1050" s="47"/>
      <c r="N1050" s="46"/>
    </row>
    <row r="1051" spans="1:14" s="23" customFormat="1" ht="14.25" customHeight="1">
      <c r="A1051" s="115"/>
      <c r="B1051" s="308" t="str">
        <f>IF(A1051="","",VLOOKUP(A1051,'Project Budget vs Exp'!$B$9:$G$52,2,FALSE))</f>
        <v/>
      </c>
      <c r="C1051" s="117"/>
      <c r="D1051" s="116"/>
      <c r="E1051" s="118"/>
      <c r="F1051" s="119"/>
      <c r="G1051" s="120"/>
      <c r="H1051" s="120"/>
      <c r="I1051" s="333">
        <f t="shared" si="16"/>
        <v>0</v>
      </c>
      <c r="J1051" s="331"/>
      <c r="K1051" s="332">
        <f>IFERROR(SUM(C1051/'Transfers of Funds'!$F$55),0)</f>
        <v>0</v>
      </c>
      <c r="L1051" s="21"/>
      <c r="M1051" s="47"/>
      <c r="N1051" s="46"/>
    </row>
    <row r="1052" spans="1:14" s="23" customFormat="1" ht="14.25" customHeight="1">
      <c r="A1052" s="115"/>
      <c r="B1052" s="308" t="str">
        <f>IF(A1052="","",VLOOKUP(A1052,'Project Budget vs Exp'!$B$9:$G$52,2,FALSE))</f>
        <v/>
      </c>
      <c r="C1052" s="117"/>
      <c r="D1052" s="116"/>
      <c r="E1052" s="118"/>
      <c r="F1052" s="119"/>
      <c r="G1052" s="120"/>
      <c r="H1052" s="120"/>
      <c r="I1052" s="333">
        <f t="shared" si="16"/>
        <v>0</v>
      </c>
      <c r="J1052" s="331"/>
      <c r="K1052" s="332">
        <f>IFERROR(SUM(C1052/'Transfers of Funds'!$F$55),0)</f>
        <v>0</v>
      </c>
      <c r="L1052" s="21"/>
      <c r="M1052" s="47"/>
      <c r="N1052" s="46"/>
    </row>
    <row r="1053" spans="1:14" s="23" customFormat="1" ht="14.25" customHeight="1">
      <c r="A1053" s="115"/>
      <c r="B1053" s="308" t="str">
        <f>IF(A1053="","",VLOOKUP(A1053,'Project Budget vs Exp'!$B$9:$G$52,2,FALSE))</f>
        <v/>
      </c>
      <c r="C1053" s="117"/>
      <c r="D1053" s="116"/>
      <c r="E1053" s="118"/>
      <c r="F1053" s="119"/>
      <c r="G1053" s="120"/>
      <c r="H1053" s="120"/>
      <c r="I1053" s="333">
        <f t="shared" si="16"/>
        <v>0</v>
      </c>
      <c r="J1053" s="331"/>
      <c r="K1053" s="332">
        <f>IFERROR(SUM(C1053/'Transfers of Funds'!$F$55),0)</f>
        <v>0</v>
      </c>
      <c r="L1053" s="21"/>
      <c r="M1053" s="47"/>
      <c r="N1053" s="46"/>
    </row>
    <row r="1054" spans="1:14" s="23" customFormat="1" ht="14.25" customHeight="1">
      <c r="A1054" s="115"/>
      <c r="B1054" s="308" t="str">
        <f>IF(A1054="","",VLOOKUP(A1054,'Project Budget vs Exp'!$B$9:$G$52,2,FALSE))</f>
        <v/>
      </c>
      <c r="C1054" s="117"/>
      <c r="D1054" s="116"/>
      <c r="E1054" s="118"/>
      <c r="F1054" s="119"/>
      <c r="G1054" s="120"/>
      <c r="H1054" s="120"/>
      <c r="I1054" s="333">
        <f t="shared" si="16"/>
        <v>0</v>
      </c>
      <c r="J1054" s="331"/>
      <c r="K1054" s="332">
        <f>IFERROR(SUM(C1054/'Transfers of Funds'!$F$55),0)</f>
        <v>0</v>
      </c>
      <c r="L1054" s="21"/>
      <c r="M1054" s="47"/>
      <c r="N1054" s="46"/>
    </row>
    <row r="1055" spans="1:14" s="23" customFormat="1" ht="14.25" customHeight="1">
      <c r="A1055" s="115"/>
      <c r="B1055" s="308" t="str">
        <f>IF(A1055="","",VLOOKUP(A1055,'Project Budget vs Exp'!$B$9:$G$52,2,FALSE))</f>
        <v/>
      </c>
      <c r="C1055" s="117"/>
      <c r="D1055" s="116"/>
      <c r="E1055" s="118"/>
      <c r="F1055" s="119"/>
      <c r="G1055" s="120"/>
      <c r="H1055" s="120"/>
      <c r="I1055" s="333">
        <f t="shared" si="16"/>
        <v>0</v>
      </c>
      <c r="J1055" s="331"/>
      <c r="K1055" s="332">
        <f>IFERROR(SUM(C1055/'Transfers of Funds'!$F$55),0)</f>
        <v>0</v>
      </c>
      <c r="L1055" s="21"/>
      <c r="M1055" s="47"/>
      <c r="N1055" s="46"/>
    </row>
    <row r="1056" spans="1:14" s="23" customFormat="1" ht="14.25" customHeight="1">
      <c r="A1056" s="115"/>
      <c r="B1056" s="308" t="str">
        <f>IF(A1056="","",VLOOKUP(A1056,'Project Budget vs Exp'!$B$9:$G$52,2,FALSE))</f>
        <v/>
      </c>
      <c r="C1056" s="117"/>
      <c r="D1056" s="116"/>
      <c r="E1056" s="118"/>
      <c r="F1056" s="119"/>
      <c r="G1056" s="120"/>
      <c r="H1056" s="120"/>
      <c r="I1056" s="333">
        <f t="shared" si="16"/>
        <v>0</v>
      </c>
      <c r="J1056" s="331"/>
      <c r="K1056" s="332">
        <f>IFERROR(SUM(C1056/'Transfers of Funds'!$F$55),0)</f>
        <v>0</v>
      </c>
      <c r="L1056" s="21"/>
      <c r="M1056" s="47"/>
      <c r="N1056" s="46"/>
    </row>
    <row r="1057" spans="1:14" s="23" customFormat="1" ht="14.25" customHeight="1">
      <c r="A1057" s="115"/>
      <c r="B1057" s="308" t="str">
        <f>IF(A1057="","",VLOOKUP(A1057,'Project Budget vs Exp'!$B$9:$G$52,2,FALSE))</f>
        <v/>
      </c>
      <c r="C1057" s="117"/>
      <c r="D1057" s="116"/>
      <c r="E1057" s="118"/>
      <c r="F1057" s="119"/>
      <c r="G1057" s="120"/>
      <c r="H1057" s="120"/>
      <c r="I1057" s="333">
        <f t="shared" si="16"/>
        <v>0</v>
      </c>
      <c r="J1057" s="331"/>
      <c r="K1057" s="332">
        <f>IFERROR(SUM(C1057/'Transfers of Funds'!$F$55),0)</f>
        <v>0</v>
      </c>
      <c r="L1057" s="21"/>
      <c r="M1057" s="47"/>
      <c r="N1057" s="46"/>
    </row>
    <row r="1058" spans="1:14" s="23" customFormat="1" ht="14.25" customHeight="1">
      <c r="A1058" s="115"/>
      <c r="B1058" s="308" t="str">
        <f>IF(A1058="","",VLOOKUP(A1058,'Project Budget vs Exp'!$B$9:$G$52,2,FALSE))</f>
        <v/>
      </c>
      <c r="C1058" s="117"/>
      <c r="D1058" s="116"/>
      <c r="E1058" s="118"/>
      <c r="F1058" s="119"/>
      <c r="G1058" s="120"/>
      <c r="H1058" s="120"/>
      <c r="I1058" s="333">
        <f t="shared" si="16"/>
        <v>0</v>
      </c>
      <c r="J1058" s="331"/>
      <c r="K1058" s="332">
        <f>IFERROR(SUM(C1058/'Transfers of Funds'!$F$55),0)</f>
        <v>0</v>
      </c>
      <c r="L1058" s="21"/>
      <c r="M1058" s="47"/>
      <c r="N1058" s="46"/>
    </row>
    <row r="1059" spans="1:14" s="23" customFormat="1" ht="14.25" customHeight="1">
      <c r="A1059" s="115"/>
      <c r="B1059" s="308" t="str">
        <f>IF(A1059="","",VLOOKUP(A1059,'Project Budget vs Exp'!$B$9:$G$52,2,FALSE))</f>
        <v/>
      </c>
      <c r="C1059" s="117"/>
      <c r="D1059" s="116"/>
      <c r="E1059" s="118"/>
      <c r="F1059" s="119"/>
      <c r="G1059" s="120"/>
      <c r="H1059" s="120"/>
      <c r="I1059" s="333">
        <f t="shared" si="16"/>
        <v>0</v>
      </c>
      <c r="J1059" s="331"/>
      <c r="K1059" s="332">
        <f>IFERROR(SUM(C1059/'Transfers of Funds'!$F$55),0)</f>
        <v>0</v>
      </c>
      <c r="L1059" s="21"/>
      <c r="M1059" s="47"/>
      <c r="N1059" s="46"/>
    </row>
    <row r="1060" spans="1:14" s="23" customFormat="1" ht="14.25" customHeight="1">
      <c r="A1060" s="115"/>
      <c r="B1060" s="308" t="str">
        <f>IF(A1060="","",VLOOKUP(A1060,'Project Budget vs Exp'!$B$9:$G$52,2,FALSE))</f>
        <v/>
      </c>
      <c r="C1060" s="117"/>
      <c r="D1060" s="116"/>
      <c r="E1060" s="118"/>
      <c r="F1060" s="119"/>
      <c r="G1060" s="120"/>
      <c r="H1060" s="120"/>
      <c r="I1060" s="333">
        <f t="shared" si="16"/>
        <v>0</v>
      </c>
      <c r="J1060" s="331"/>
      <c r="K1060" s="332">
        <f>IFERROR(SUM(C1060/'Transfers of Funds'!$F$55),0)</f>
        <v>0</v>
      </c>
      <c r="L1060" s="21"/>
      <c r="M1060" s="47"/>
      <c r="N1060" s="46"/>
    </row>
    <row r="1061" spans="1:14" s="23" customFormat="1" ht="14.25" customHeight="1">
      <c r="A1061" s="115"/>
      <c r="B1061" s="308" t="str">
        <f>IF(A1061="","",VLOOKUP(A1061,'Project Budget vs Exp'!$B$9:$G$52,2,FALSE))</f>
        <v/>
      </c>
      <c r="C1061" s="117"/>
      <c r="D1061" s="116"/>
      <c r="E1061" s="118"/>
      <c r="F1061" s="119"/>
      <c r="G1061" s="120"/>
      <c r="H1061" s="120"/>
      <c r="I1061" s="333">
        <f t="shared" si="16"/>
        <v>0</v>
      </c>
      <c r="J1061" s="331"/>
      <c r="K1061" s="332">
        <f>IFERROR(SUM(C1061/'Transfers of Funds'!$F$55),0)</f>
        <v>0</v>
      </c>
      <c r="L1061" s="21"/>
      <c r="M1061" s="47"/>
      <c r="N1061" s="46"/>
    </row>
    <row r="1062" spans="1:14" s="23" customFormat="1" ht="14.25" customHeight="1">
      <c r="A1062" s="115"/>
      <c r="B1062" s="308" t="str">
        <f>IF(A1062="","",VLOOKUP(A1062,'Project Budget vs Exp'!$B$9:$G$52,2,FALSE))</f>
        <v/>
      </c>
      <c r="C1062" s="117"/>
      <c r="D1062" s="116"/>
      <c r="E1062" s="118"/>
      <c r="F1062" s="119"/>
      <c r="G1062" s="120"/>
      <c r="H1062" s="120"/>
      <c r="I1062" s="333">
        <f t="shared" si="16"/>
        <v>0</v>
      </c>
      <c r="J1062" s="331"/>
      <c r="K1062" s="332">
        <f>IFERROR(SUM(C1062/'Transfers of Funds'!$F$55),0)</f>
        <v>0</v>
      </c>
      <c r="L1062" s="21"/>
      <c r="M1062" s="47"/>
      <c r="N1062" s="46"/>
    </row>
    <row r="1063" spans="1:14" s="23" customFormat="1" ht="14.25" customHeight="1">
      <c r="A1063" s="115"/>
      <c r="B1063" s="308" t="str">
        <f>IF(A1063="","",VLOOKUP(A1063,'Project Budget vs Exp'!$B$9:$G$52,2,FALSE))</f>
        <v/>
      </c>
      <c r="C1063" s="117"/>
      <c r="D1063" s="116"/>
      <c r="E1063" s="118"/>
      <c r="F1063" s="119"/>
      <c r="G1063" s="120"/>
      <c r="H1063" s="120"/>
      <c r="I1063" s="333">
        <f t="shared" si="16"/>
        <v>0</v>
      </c>
      <c r="J1063" s="331"/>
      <c r="K1063" s="332">
        <f>IFERROR(SUM(C1063/'Transfers of Funds'!$F$55),0)</f>
        <v>0</v>
      </c>
      <c r="L1063" s="21"/>
      <c r="M1063" s="47"/>
      <c r="N1063" s="46"/>
    </row>
    <row r="1064" spans="1:14" s="23" customFormat="1" ht="14.25" customHeight="1">
      <c r="A1064" s="115"/>
      <c r="B1064" s="308" t="str">
        <f>IF(A1064="","",VLOOKUP(A1064,'Project Budget vs Exp'!$B$9:$G$52,2,FALSE))</f>
        <v/>
      </c>
      <c r="C1064" s="117"/>
      <c r="D1064" s="116"/>
      <c r="E1064" s="118"/>
      <c r="F1064" s="119"/>
      <c r="G1064" s="120"/>
      <c r="H1064" s="120"/>
      <c r="I1064" s="333">
        <f t="shared" si="16"/>
        <v>0</v>
      </c>
      <c r="J1064" s="331"/>
      <c r="K1064" s="332">
        <f>IFERROR(SUM(C1064/'Transfers of Funds'!$F$55),0)</f>
        <v>0</v>
      </c>
      <c r="L1064" s="21"/>
      <c r="M1064" s="47"/>
      <c r="N1064" s="46"/>
    </row>
    <row r="1065" spans="1:14" s="23" customFormat="1" ht="14.25" customHeight="1">
      <c r="A1065" s="115"/>
      <c r="B1065" s="308" t="str">
        <f>IF(A1065="","",VLOOKUP(A1065,'Project Budget vs Exp'!$B$9:$G$52,2,FALSE))</f>
        <v/>
      </c>
      <c r="C1065" s="117"/>
      <c r="D1065" s="116"/>
      <c r="E1065" s="118"/>
      <c r="F1065" s="119"/>
      <c r="G1065" s="120"/>
      <c r="H1065" s="120"/>
      <c r="I1065" s="333">
        <f t="shared" si="16"/>
        <v>0</v>
      </c>
      <c r="J1065" s="331"/>
      <c r="K1065" s="332">
        <f>IFERROR(SUM(C1065/'Transfers of Funds'!$F$55),0)</f>
        <v>0</v>
      </c>
      <c r="L1065" s="21"/>
      <c r="M1065" s="47"/>
      <c r="N1065" s="46"/>
    </row>
    <row r="1066" spans="1:14" s="23" customFormat="1" ht="14.25" customHeight="1">
      <c r="A1066" s="115"/>
      <c r="B1066" s="308" t="str">
        <f>IF(A1066="","",VLOOKUP(A1066,'Project Budget vs Exp'!$B$9:$G$52,2,FALSE))</f>
        <v/>
      </c>
      <c r="C1066" s="117"/>
      <c r="D1066" s="116"/>
      <c r="E1066" s="118"/>
      <c r="F1066" s="119"/>
      <c r="G1066" s="120"/>
      <c r="H1066" s="120"/>
      <c r="I1066" s="333">
        <f t="shared" si="16"/>
        <v>0</v>
      </c>
      <c r="J1066" s="331"/>
      <c r="K1066" s="332">
        <f>IFERROR(SUM(C1066/'Transfers of Funds'!$F$55),0)</f>
        <v>0</v>
      </c>
      <c r="L1066" s="21"/>
      <c r="M1066" s="47"/>
      <c r="N1066" s="46"/>
    </row>
    <row r="1067" spans="1:14" s="23" customFormat="1" ht="14.25" customHeight="1">
      <c r="A1067" s="115"/>
      <c r="B1067" s="308" t="str">
        <f>IF(A1067="","",VLOOKUP(A1067,'Project Budget vs Exp'!$B$9:$G$52,2,FALSE))</f>
        <v/>
      </c>
      <c r="C1067" s="117"/>
      <c r="D1067" s="116"/>
      <c r="E1067" s="118"/>
      <c r="F1067" s="119"/>
      <c r="G1067" s="120"/>
      <c r="H1067" s="120"/>
      <c r="I1067" s="333">
        <f t="shared" si="16"/>
        <v>0</v>
      </c>
      <c r="J1067" s="331"/>
      <c r="K1067" s="332">
        <f>IFERROR(SUM(C1067/'Transfers of Funds'!$F$55),0)</f>
        <v>0</v>
      </c>
      <c r="L1067" s="21"/>
      <c r="M1067" s="47"/>
      <c r="N1067" s="46"/>
    </row>
    <row r="1068" spans="1:14" s="23" customFormat="1" ht="14.25" customHeight="1">
      <c r="A1068" s="115"/>
      <c r="B1068" s="308" t="str">
        <f>IF(A1068="","",VLOOKUP(A1068,'Project Budget vs Exp'!$B$9:$G$52,2,FALSE))</f>
        <v/>
      </c>
      <c r="C1068" s="117"/>
      <c r="D1068" s="116"/>
      <c r="E1068" s="118"/>
      <c r="F1068" s="119"/>
      <c r="G1068" s="120"/>
      <c r="H1068" s="120"/>
      <c r="I1068" s="333">
        <f t="shared" si="16"/>
        <v>0</v>
      </c>
      <c r="J1068" s="331"/>
      <c r="K1068" s="332">
        <f>IFERROR(SUM(C1068/'Transfers of Funds'!$F$55),0)</f>
        <v>0</v>
      </c>
      <c r="L1068" s="21"/>
      <c r="M1068" s="47"/>
      <c r="N1068" s="46"/>
    </row>
    <row r="1069" spans="1:14" s="23" customFormat="1" ht="14.25" customHeight="1">
      <c r="A1069" s="115"/>
      <c r="B1069" s="308" t="str">
        <f>IF(A1069="","",VLOOKUP(A1069,'Project Budget vs Exp'!$B$9:$G$52,2,FALSE))</f>
        <v/>
      </c>
      <c r="C1069" s="117"/>
      <c r="D1069" s="116"/>
      <c r="E1069" s="118"/>
      <c r="F1069" s="119"/>
      <c r="G1069" s="120"/>
      <c r="H1069" s="120"/>
      <c r="I1069" s="333">
        <f t="shared" si="16"/>
        <v>0</v>
      </c>
      <c r="J1069" s="331"/>
      <c r="K1069" s="332">
        <f>IFERROR(SUM(C1069/'Transfers of Funds'!$F$55),0)</f>
        <v>0</v>
      </c>
      <c r="L1069" s="21"/>
      <c r="M1069" s="47"/>
      <c r="N1069" s="46"/>
    </row>
    <row r="1070" spans="1:14" s="23" customFormat="1" ht="14.25" customHeight="1">
      <c r="A1070" s="115"/>
      <c r="B1070" s="308" t="str">
        <f>IF(A1070="","",VLOOKUP(A1070,'Project Budget vs Exp'!$B$9:$G$52,2,FALSE))</f>
        <v/>
      </c>
      <c r="C1070" s="117"/>
      <c r="D1070" s="116"/>
      <c r="E1070" s="118"/>
      <c r="F1070" s="119"/>
      <c r="G1070" s="120"/>
      <c r="H1070" s="120"/>
      <c r="I1070" s="333">
        <f t="shared" si="16"/>
        <v>0</v>
      </c>
      <c r="J1070" s="331"/>
      <c r="K1070" s="332">
        <f>IFERROR(SUM(C1070/'Transfers of Funds'!$F$55),0)</f>
        <v>0</v>
      </c>
      <c r="L1070" s="21"/>
      <c r="M1070" s="47"/>
      <c r="N1070" s="46"/>
    </row>
    <row r="1071" spans="1:14" s="23" customFormat="1" ht="14.25" customHeight="1">
      <c r="A1071" s="115"/>
      <c r="B1071" s="308" t="str">
        <f>IF(A1071="","",VLOOKUP(A1071,'Project Budget vs Exp'!$B$9:$G$52,2,FALSE))</f>
        <v/>
      </c>
      <c r="C1071" s="117"/>
      <c r="D1071" s="116"/>
      <c r="E1071" s="118"/>
      <c r="F1071" s="119"/>
      <c r="G1071" s="120"/>
      <c r="H1071" s="120"/>
      <c r="I1071" s="333">
        <f t="shared" si="16"/>
        <v>0</v>
      </c>
      <c r="J1071" s="331"/>
      <c r="K1071" s="332">
        <f>IFERROR(SUM(C1071/'Transfers of Funds'!$F$55),0)</f>
        <v>0</v>
      </c>
      <c r="L1071" s="21"/>
      <c r="M1071" s="47"/>
      <c r="N1071" s="46"/>
    </row>
    <row r="1072" spans="1:14" s="23" customFormat="1" ht="14.25" customHeight="1">
      <c r="A1072" s="115"/>
      <c r="B1072" s="308" t="str">
        <f>IF(A1072="","",VLOOKUP(A1072,'Project Budget vs Exp'!$B$9:$G$52,2,FALSE))</f>
        <v/>
      </c>
      <c r="C1072" s="117"/>
      <c r="D1072" s="116"/>
      <c r="E1072" s="118"/>
      <c r="F1072" s="119"/>
      <c r="G1072" s="120"/>
      <c r="H1072" s="120"/>
      <c r="I1072" s="333">
        <f t="shared" si="16"/>
        <v>0</v>
      </c>
      <c r="J1072" s="331"/>
      <c r="K1072" s="332">
        <f>IFERROR(SUM(C1072/'Transfers of Funds'!$F$55),0)</f>
        <v>0</v>
      </c>
      <c r="L1072" s="21"/>
      <c r="M1072" s="47"/>
      <c r="N1072" s="46"/>
    </row>
    <row r="1073" spans="1:14" s="23" customFormat="1" ht="14.25" customHeight="1">
      <c r="A1073" s="115"/>
      <c r="B1073" s="308" t="str">
        <f>IF(A1073="","",VLOOKUP(A1073,'Project Budget vs Exp'!$B$9:$G$52,2,FALSE))</f>
        <v/>
      </c>
      <c r="C1073" s="117"/>
      <c r="D1073" s="116"/>
      <c r="E1073" s="118"/>
      <c r="F1073" s="119"/>
      <c r="G1073" s="120"/>
      <c r="H1073" s="120"/>
      <c r="I1073" s="333">
        <f t="shared" si="16"/>
        <v>0</v>
      </c>
      <c r="J1073" s="331"/>
      <c r="K1073" s="332">
        <f>IFERROR(SUM(C1073/'Transfers of Funds'!$F$55),0)</f>
        <v>0</v>
      </c>
      <c r="L1073" s="21"/>
      <c r="M1073" s="47"/>
      <c r="N1073" s="46"/>
    </row>
    <row r="1074" spans="1:14" s="23" customFormat="1" ht="14.25" customHeight="1">
      <c r="A1074" s="115"/>
      <c r="B1074" s="308" t="str">
        <f>IF(A1074="","",VLOOKUP(A1074,'Project Budget vs Exp'!$B$9:$G$52,2,FALSE))</f>
        <v/>
      </c>
      <c r="C1074" s="117"/>
      <c r="D1074" s="116"/>
      <c r="E1074" s="118"/>
      <c r="F1074" s="119"/>
      <c r="G1074" s="120"/>
      <c r="H1074" s="120"/>
      <c r="I1074" s="333">
        <f t="shared" si="16"/>
        <v>0</v>
      </c>
      <c r="J1074" s="331"/>
      <c r="K1074" s="332">
        <f>IFERROR(SUM(C1074/'Transfers of Funds'!$F$55),0)</f>
        <v>0</v>
      </c>
      <c r="L1074" s="21"/>
      <c r="M1074" s="47"/>
      <c r="N1074" s="46"/>
    </row>
    <row r="1075" spans="1:14" s="23" customFormat="1" ht="14.25" customHeight="1">
      <c r="A1075" s="115"/>
      <c r="B1075" s="308" t="str">
        <f>IF(A1075="","",VLOOKUP(A1075,'Project Budget vs Exp'!$B$9:$G$52,2,FALSE))</f>
        <v/>
      </c>
      <c r="C1075" s="117"/>
      <c r="D1075" s="116"/>
      <c r="E1075" s="118"/>
      <c r="F1075" s="119"/>
      <c r="G1075" s="120"/>
      <c r="H1075" s="120"/>
      <c r="I1075" s="333">
        <f t="shared" si="16"/>
        <v>0</v>
      </c>
      <c r="J1075" s="331"/>
      <c r="K1075" s="332">
        <f>IFERROR(SUM(C1075/'Transfers of Funds'!$F$55),0)</f>
        <v>0</v>
      </c>
      <c r="L1075" s="21"/>
      <c r="M1075" s="47"/>
      <c r="N1075" s="46"/>
    </row>
    <row r="1076" spans="1:14" s="23" customFormat="1" ht="14.25" customHeight="1">
      <c r="A1076" s="115"/>
      <c r="B1076" s="308" t="str">
        <f>IF(A1076="","",VLOOKUP(A1076,'Project Budget vs Exp'!$B$9:$G$52,2,FALSE))</f>
        <v/>
      </c>
      <c r="C1076" s="117"/>
      <c r="D1076" s="116"/>
      <c r="E1076" s="118"/>
      <c r="F1076" s="119"/>
      <c r="G1076" s="120"/>
      <c r="H1076" s="120"/>
      <c r="I1076" s="333">
        <f t="shared" si="16"/>
        <v>0</v>
      </c>
      <c r="J1076" s="331"/>
      <c r="K1076" s="332">
        <f>IFERROR(SUM(C1076/'Transfers of Funds'!$F$55),0)</f>
        <v>0</v>
      </c>
      <c r="L1076" s="21"/>
      <c r="M1076" s="47"/>
      <c r="N1076" s="46"/>
    </row>
    <row r="1077" spans="1:14" s="23" customFormat="1" ht="14.25" customHeight="1">
      <c r="A1077" s="115"/>
      <c r="B1077" s="308" t="str">
        <f>IF(A1077="","",VLOOKUP(A1077,'Project Budget vs Exp'!$B$9:$G$52,2,FALSE))</f>
        <v/>
      </c>
      <c r="C1077" s="117"/>
      <c r="D1077" s="116"/>
      <c r="E1077" s="118"/>
      <c r="F1077" s="119"/>
      <c r="G1077" s="120"/>
      <c r="H1077" s="120"/>
      <c r="I1077" s="333">
        <f t="shared" si="16"/>
        <v>0</v>
      </c>
      <c r="J1077" s="331"/>
      <c r="K1077" s="332">
        <f>IFERROR(SUM(C1077/'Transfers of Funds'!$F$55),0)</f>
        <v>0</v>
      </c>
      <c r="L1077" s="21"/>
      <c r="M1077" s="47"/>
      <c r="N1077" s="46"/>
    </row>
    <row r="1078" spans="1:14" s="23" customFormat="1" ht="14.25" customHeight="1">
      <c r="A1078" s="115"/>
      <c r="B1078" s="308" t="str">
        <f>IF(A1078="","",VLOOKUP(A1078,'Project Budget vs Exp'!$B$9:$G$52,2,FALSE))</f>
        <v/>
      </c>
      <c r="C1078" s="117"/>
      <c r="D1078" s="116"/>
      <c r="E1078" s="118"/>
      <c r="F1078" s="119"/>
      <c r="G1078" s="120"/>
      <c r="H1078" s="120"/>
      <c r="I1078" s="333">
        <f t="shared" si="16"/>
        <v>0</v>
      </c>
      <c r="J1078" s="331"/>
      <c r="K1078" s="332">
        <f>IFERROR(SUM(C1078/'Transfers of Funds'!$F$55),0)</f>
        <v>0</v>
      </c>
      <c r="L1078" s="21"/>
      <c r="M1078" s="47"/>
      <c r="N1078" s="46"/>
    </row>
    <row r="1079" spans="1:14" s="23" customFormat="1" ht="14.25" customHeight="1">
      <c r="A1079" s="115"/>
      <c r="B1079" s="308" t="str">
        <f>IF(A1079="","",VLOOKUP(A1079,'Project Budget vs Exp'!$B$9:$G$52,2,FALSE))</f>
        <v/>
      </c>
      <c r="C1079" s="117"/>
      <c r="D1079" s="116"/>
      <c r="E1079" s="118"/>
      <c r="F1079" s="119"/>
      <c r="G1079" s="120"/>
      <c r="H1079" s="120"/>
      <c r="I1079" s="333">
        <f t="shared" si="16"/>
        <v>0</v>
      </c>
      <c r="J1079" s="331"/>
      <c r="K1079" s="332">
        <f>IFERROR(SUM(C1079/'Transfers of Funds'!$F$55),0)</f>
        <v>0</v>
      </c>
      <c r="L1079" s="21"/>
      <c r="M1079" s="47"/>
      <c r="N1079" s="46"/>
    </row>
    <row r="1080" spans="1:14" s="23" customFormat="1" ht="14.25" customHeight="1">
      <c r="A1080" s="115"/>
      <c r="B1080" s="308" t="str">
        <f>IF(A1080="","",VLOOKUP(A1080,'Project Budget vs Exp'!$B$9:$G$52,2,FALSE))</f>
        <v/>
      </c>
      <c r="C1080" s="117"/>
      <c r="D1080" s="116"/>
      <c r="E1080" s="118"/>
      <c r="F1080" s="119"/>
      <c r="G1080" s="120"/>
      <c r="H1080" s="120"/>
      <c r="I1080" s="333">
        <f t="shared" si="16"/>
        <v>0</v>
      </c>
      <c r="J1080" s="331"/>
      <c r="K1080" s="332">
        <f>IFERROR(SUM(C1080/'Transfers of Funds'!$F$55),0)</f>
        <v>0</v>
      </c>
      <c r="L1080" s="21"/>
      <c r="M1080" s="47"/>
      <c r="N1080" s="46"/>
    </row>
    <row r="1081" spans="1:14" s="23" customFormat="1" ht="14.25" customHeight="1">
      <c r="A1081" s="115"/>
      <c r="B1081" s="308" t="str">
        <f>IF(A1081="","",VLOOKUP(A1081,'Project Budget vs Exp'!$B$9:$G$52,2,FALSE))</f>
        <v/>
      </c>
      <c r="C1081" s="117"/>
      <c r="D1081" s="116"/>
      <c r="E1081" s="118"/>
      <c r="F1081" s="119"/>
      <c r="G1081" s="120"/>
      <c r="H1081" s="120"/>
      <c r="I1081" s="333">
        <f t="shared" si="16"/>
        <v>0</v>
      </c>
      <c r="J1081" s="331"/>
      <c r="K1081" s="332">
        <f>IFERROR(SUM(C1081/'Transfers of Funds'!$F$55),0)</f>
        <v>0</v>
      </c>
      <c r="L1081" s="21"/>
      <c r="M1081" s="47"/>
      <c r="N1081" s="46"/>
    </row>
    <row r="1082" spans="1:14" s="23" customFormat="1" ht="14.25" customHeight="1">
      <c r="A1082" s="115"/>
      <c r="B1082" s="308" t="str">
        <f>IF(A1082="","",VLOOKUP(A1082,'Project Budget vs Exp'!$B$9:$G$52,2,FALSE))</f>
        <v/>
      </c>
      <c r="C1082" s="117"/>
      <c r="D1082" s="116"/>
      <c r="E1082" s="118"/>
      <c r="F1082" s="119"/>
      <c r="G1082" s="120"/>
      <c r="H1082" s="120"/>
      <c r="I1082" s="333">
        <f t="shared" si="16"/>
        <v>0</v>
      </c>
      <c r="J1082" s="331"/>
      <c r="K1082" s="332">
        <f>IFERROR(SUM(C1082/'Transfers of Funds'!$F$55),0)</f>
        <v>0</v>
      </c>
      <c r="L1082" s="21"/>
      <c r="M1082" s="47"/>
      <c r="N1082" s="46"/>
    </row>
    <row r="1083" spans="1:14" s="23" customFormat="1" ht="14.25" customHeight="1">
      <c r="A1083" s="115"/>
      <c r="B1083" s="308" t="str">
        <f>IF(A1083="","",VLOOKUP(A1083,'Project Budget vs Exp'!$B$9:$G$52,2,FALSE))</f>
        <v/>
      </c>
      <c r="C1083" s="117"/>
      <c r="D1083" s="116"/>
      <c r="E1083" s="118"/>
      <c r="F1083" s="119"/>
      <c r="G1083" s="120"/>
      <c r="H1083" s="120"/>
      <c r="I1083" s="333">
        <f t="shared" si="16"/>
        <v>0</v>
      </c>
      <c r="J1083" s="331"/>
      <c r="K1083" s="332">
        <f>IFERROR(SUM(C1083/'Transfers of Funds'!$F$55),0)</f>
        <v>0</v>
      </c>
      <c r="L1083" s="21"/>
      <c r="M1083" s="47"/>
      <c r="N1083" s="46"/>
    </row>
    <row r="1084" spans="1:14" s="23" customFormat="1" ht="14.25" customHeight="1">
      <c r="A1084" s="115"/>
      <c r="B1084" s="308" t="str">
        <f>IF(A1084="","",VLOOKUP(A1084,'Project Budget vs Exp'!$B$9:$G$52,2,FALSE))</f>
        <v/>
      </c>
      <c r="C1084" s="117"/>
      <c r="D1084" s="116"/>
      <c r="E1084" s="118"/>
      <c r="F1084" s="119"/>
      <c r="G1084" s="120"/>
      <c r="H1084" s="120"/>
      <c r="I1084" s="333">
        <f t="shared" si="16"/>
        <v>0</v>
      </c>
      <c r="J1084" s="331"/>
      <c r="K1084" s="332">
        <f>IFERROR(SUM(C1084/'Transfers of Funds'!$F$55),0)</f>
        <v>0</v>
      </c>
      <c r="L1084" s="21"/>
      <c r="M1084" s="47"/>
      <c r="N1084" s="46"/>
    </row>
    <row r="1085" spans="1:14" s="23" customFormat="1" ht="14.25" customHeight="1">
      <c r="A1085" s="115"/>
      <c r="B1085" s="308" t="str">
        <f>IF(A1085="","",VLOOKUP(A1085,'Project Budget vs Exp'!$B$9:$G$52,2,FALSE))</f>
        <v/>
      </c>
      <c r="C1085" s="117"/>
      <c r="D1085" s="116"/>
      <c r="E1085" s="118"/>
      <c r="F1085" s="119"/>
      <c r="G1085" s="120"/>
      <c r="H1085" s="120"/>
      <c r="I1085" s="333">
        <f t="shared" si="16"/>
        <v>0</v>
      </c>
      <c r="J1085" s="331"/>
      <c r="K1085" s="332">
        <f>IFERROR(SUM(C1085/'Transfers of Funds'!$F$55),0)</f>
        <v>0</v>
      </c>
      <c r="L1085" s="21"/>
      <c r="M1085" s="47"/>
      <c r="N1085" s="46"/>
    </row>
    <row r="1086" spans="1:14" s="23" customFormat="1" ht="14.25" customHeight="1">
      <c r="A1086" s="115"/>
      <c r="B1086" s="308" t="str">
        <f>IF(A1086="","",VLOOKUP(A1086,'Project Budget vs Exp'!$B$9:$G$52,2,FALSE))</f>
        <v/>
      </c>
      <c r="C1086" s="117"/>
      <c r="D1086" s="116"/>
      <c r="E1086" s="118"/>
      <c r="F1086" s="119"/>
      <c r="G1086" s="120"/>
      <c r="H1086" s="120"/>
      <c r="I1086" s="333">
        <f t="shared" si="16"/>
        <v>0</v>
      </c>
      <c r="J1086" s="331"/>
      <c r="K1086" s="332">
        <f>IFERROR(SUM(C1086/'Transfers of Funds'!$F$55),0)</f>
        <v>0</v>
      </c>
      <c r="L1086" s="21"/>
      <c r="M1086" s="47"/>
      <c r="N1086" s="46"/>
    </row>
    <row r="1087" spans="1:14" s="23" customFormat="1" ht="14.25" customHeight="1">
      <c r="A1087" s="115"/>
      <c r="B1087" s="308" t="str">
        <f>IF(A1087="","",VLOOKUP(A1087,'Project Budget vs Exp'!$B$9:$G$52,2,FALSE))</f>
        <v/>
      </c>
      <c r="C1087" s="117"/>
      <c r="D1087" s="116"/>
      <c r="E1087" s="118"/>
      <c r="F1087" s="119"/>
      <c r="G1087" s="120"/>
      <c r="H1087" s="120"/>
      <c r="I1087" s="333">
        <f t="shared" si="16"/>
        <v>0</v>
      </c>
      <c r="J1087" s="331"/>
      <c r="K1087" s="332">
        <f>IFERROR(SUM(C1087/'Transfers of Funds'!$F$55),0)</f>
        <v>0</v>
      </c>
      <c r="L1087" s="21"/>
      <c r="M1087" s="47"/>
      <c r="N1087" s="46"/>
    </row>
    <row r="1088" spans="1:14" s="23" customFormat="1" ht="14.25" customHeight="1">
      <c r="A1088" s="115"/>
      <c r="B1088" s="308" t="str">
        <f>IF(A1088="","",VLOOKUP(A1088,'Project Budget vs Exp'!$B$9:$G$52,2,FALSE))</f>
        <v/>
      </c>
      <c r="C1088" s="117"/>
      <c r="D1088" s="116"/>
      <c r="E1088" s="118"/>
      <c r="F1088" s="119"/>
      <c r="G1088" s="120"/>
      <c r="H1088" s="120"/>
      <c r="I1088" s="333">
        <f t="shared" si="16"/>
        <v>0</v>
      </c>
      <c r="J1088" s="331"/>
      <c r="K1088" s="332">
        <f>IFERROR(SUM(C1088/'Transfers of Funds'!$F$55),0)</f>
        <v>0</v>
      </c>
      <c r="L1088" s="21"/>
      <c r="M1088" s="47"/>
      <c r="N1088" s="46"/>
    </row>
    <row r="1089" spans="1:14" s="23" customFormat="1" ht="14.25" customHeight="1">
      <c r="A1089" s="115"/>
      <c r="B1089" s="308" t="str">
        <f>IF(A1089="","",VLOOKUP(A1089,'Project Budget vs Exp'!$B$9:$G$52,2,FALSE))</f>
        <v/>
      </c>
      <c r="C1089" s="117"/>
      <c r="D1089" s="116"/>
      <c r="E1089" s="118"/>
      <c r="F1089" s="119"/>
      <c r="G1089" s="120"/>
      <c r="H1089" s="120"/>
      <c r="I1089" s="333">
        <f t="shared" si="16"/>
        <v>0</v>
      </c>
      <c r="J1089" s="331"/>
      <c r="K1089" s="332">
        <f>IFERROR(SUM(C1089/'Transfers of Funds'!$F$55),0)</f>
        <v>0</v>
      </c>
      <c r="L1089" s="21"/>
      <c r="M1089" s="47"/>
      <c r="N1089" s="46"/>
    </row>
    <row r="1090" spans="1:14" s="23" customFormat="1" ht="14.25" customHeight="1">
      <c r="A1090" s="115"/>
      <c r="B1090" s="308" t="str">
        <f>IF(A1090="","",VLOOKUP(A1090,'Project Budget vs Exp'!$B$9:$G$52,2,FALSE))</f>
        <v/>
      </c>
      <c r="C1090" s="117"/>
      <c r="D1090" s="116"/>
      <c r="E1090" s="118"/>
      <c r="F1090" s="119"/>
      <c r="G1090" s="120"/>
      <c r="H1090" s="120"/>
      <c r="I1090" s="333">
        <f t="shared" si="16"/>
        <v>0</v>
      </c>
      <c r="J1090" s="331"/>
      <c r="K1090" s="332">
        <f>IFERROR(SUM(C1090/'Transfers of Funds'!$F$55),0)</f>
        <v>0</v>
      </c>
      <c r="L1090" s="21"/>
      <c r="M1090" s="47"/>
      <c r="N1090" s="46"/>
    </row>
    <row r="1091" spans="1:14" s="23" customFormat="1" ht="14.25" customHeight="1">
      <c r="A1091" s="115"/>
      <c r="B1091" s="308" t="str">
        <f>IF(A1091="","",VLOOKUP(A1091,'Project Budget vs Exp'!$B$9:$G$52,2,FALSE))</f>
        <v/>
      </c>
      <c r="C1091" s="117"/>
      <c r="D1091" s="116"/>
      <c r="E1091" s="118"/>
      <c r="F1091" s="119"/>
      <c r="G1091" s="120"/>
      <c r="H1091" s="120"/>
      <c r="I1091" s="333">
        <f t="shared" si="16"/>
        <v>0</v>
      </c>
      <c r="J1091" s="331"/>
      <c r="K1091" s="332">
        <f>IFERROR(SUM(C1091/'Transfers of Funds'!$F$55),0)</f>
        <v>0</v>
      </c>
      <c r="L1091" s="21"/>
      <c r="M1091" s="47"/>
      <c r="N1091" s="46"/>
    </row>
    <row r="1092" spans="1:14" s="23" customFormat="1" ht="14.25" customHeight="1">
      <c r="A1092" s="115"/>
      <c r="B1092" s="308" t="str">
        <f>IF(A1092="","",VLOOKUP(A1092,'Project Budget vs Exp'!$B$9:$G$52,2,FALSE))</f>
        <v/>
      </c>
      <c r="C1092" s="117"/>
      <c r="D1092" s="116"/>
      <c r="E1092" s="118"/>
      <c r="F1092" s="119"/>
      <c r="G1092" s="120"/>
      <c r="H1092" s="120"/>
      <c r="I1092" s="333">
        <f t="shared" si="16"/>
        <v>0</v>
      </c>
      <c r="J1092" s="331"/>
      <c r="K1092" s="332">
        <f>IFERROR(SUM(C1092/'Transfers of Funds'!$F$55),0)</f>
        <v>0</v>
      </c>
      <c r="L1092" s="21"/>
      <c r="M1092" s="47"/>
      <c r="N1092" s="46"/>
    </row>
    <row r="1093" spans="1:14" s="23" customFormat="1" ht="14.25" customHeight="1">
      <c r="A1093" s="115"/>
      <c r="B1093" s="308" t="str">
        <f>IF(A1093="","",VLOOKUP(A1093,'Project Budget vs Exp'!$B$9:$G$52,2,FALSE))</f>
        <v/>
      </c>
      <c r="C1093" s="117"/>
      <c r="D1093" s="116"/>
      <c r="E1093" s="118"/>
      <c r="F1093" s="119"/>
      <c r="G1093" s="120"/>
      <c r="H1093" s="120"/>
      <c r="I1093" s="333">
        <f t="shared" si="16"/>
        <v>0</v>
      </c>
      <c r="J1093" s="331"/>
      <c r="K1093" s="332">
        <f>IFERROR(SUM(C1093/'Transfers of Funds'!$F$55),0)</f>
        <v>0</v>
      </c>
      <c r="L1093" s="21"/>
      <c r="M1093" s="47"/>
      <c r="N1093" s="46"/>
    </row>
    <row r="1094" spans="1:14" s="23" customFormat="1" ht="14.25" customHeight="1">
      <c r="A1094" s="115"/>
      <c r="B1094" s="308" t="str">
        <f>IF(A1094="","",VLOOKUP(A1094,'Project Budget vs Exp'!$B$9:$G$52,2,FALSE))</f>
        <v/>
      </c>
      <c r="C1094" s="117"/>
      <c r="D1094" s="116"/>
      <c r="E1094" s="118"/>
      <c r="F1094" s="119"/>
      <c r="G1094" s="120"/>
      <c r="H1094" s="120"/>
      <c r="I1094" s="333">
        <f t="shared" si="16"/>
        <v>0</v>
      </c>
      <c r="J1094" s="331"/>
      <c r="K1094" s="332">
        <f>IFERROR(SUM(C1094/'Transfers of Funds'!$F$55),0)</f>
        <v>0</v>
      </c>
      <c r="L1094" s="21"/>
      <c r="M1094" s="47"/>
      <c r="N1094" s="46"/>
    </row>
    <row r="1095" spans="1:14" s="23" customFormat="1" ht="14.25" customHeight="1">
      <c r="A1095" s="115"/>
      <c r="B1095" s="308" t="str">
        <f>IF(A1095="","",VLOOKUP(A1095,'Project Budget vs Exp'!$B$9:$G$52,2,FALSE))</f>
        <v/>
      </c>
      <c r="C1095" s="117"/>
      <c r="D1095" s="116"/>
      <c r="E1095" s="118"/>
      <c r="F1095" s="119"/>
      <c r="G1095" s="120"/>
      <c r="H1095" s="120"/>
      <c r="I1095" s="333">
        <f t="shared" si="16"/>
        <v>0</v>
      </c>
      <c r="J1095" s="331"/>
      <c r="K1095" s="332">
        <f>IFERROR(SUM(C1095/'Transfers of Funds'!$F$55),0)</f>
        <v>0</v>
      </c>
      <c r="L1095" s="21"/>
      <c r="M1095" s="47"/>
      <c r="N1095" s="46"/>
    </row>
    <row r="1096" spans="1:14" s="23" customFormat="1" ht="14.25" customHeight="1">
      <c r="A1096" s="115"/>
      <c r="B1096" s="308" t="str">
        <f>IF(A1096="","",VLOOKUP(A1096,'Project Budget vs Exp'!$B$9:$G$52,2,FALSE))</f>
        <v/>
      </c>
      <c r="C1096" s="117"/>
      <c r="D1096" s="116"/>
      <c r="E1096" s="118"/>
      <c r="F1096" s="119"/>
      <c r="G1096" s="120"/>
      <c r="H1096" s="120"/>
      <c r="I1096" s="333">
        <f t="shared" si="16"/>
        <v>0</v>
      </c>
      <c r="J1096" s="331"/>
      <c r="K1096" s="332">
        <f>IFERROR(SUM(C1096/'Transfers of Funds'!$F$55),0)</f>
        <v>0</v>
      </c>
      <c r="L1096" s="21"/>
      <c r="M1096" s="47"/>
      <c r="N1096" s="46"/>
    </row>
    <row r="1097" spans="1:14" s="23" customFormat="1" ht="14.25" customHeight="1">
      <c r="A1097" s="115"/>
      <c r="B1097" s="308" t="str">
        <f>IF(A1097="","",VLOOKUP(A1097,'Project Budget vs Exp'!$B$9:$G$52,2,FALSE))</f>
        <v/>
      </c>
      <c r="C1097" s="117"/>
      <c r="D1097" s="116"/>
      <c r="E1097" s="118"/>
      <c r="F1097" s="119"/>
      <c r="G1097" s="120"/>
      <c r="H1097" s="120"/>
      <c r="I1097" s="333">
        <f t="shared" si="16"/>
        <v>0</v>
      </c>
      <c r="J1097" s="331"/>
      <c r="K1097" s="332">
        <f>IFERROR(SUM(C1097/'Transfers of Funds'!$F$55),0)</f>
        <v>0</v>
      </c>
      <c r="L1097" s="21"/>
      <c r="M1097" s="47"/>
      <c r="N1097" s="46"/>
    </row>
    <row r="1098" spans="1:14" s="23" customFormat="1" ht="14.25" customHeight="1">
      <c r="A1098" s="115"/>
      <c r="B1098" s="308" t="str">
        <f>IF(A1098="","",VLOOKUP(A1098,'Project Budget vs Exp'!$B$9:$G$52,2,FALSE))</f>
        <v/>
      </c>
      <c r="C1098" s="117"/>
      <c r="D1098" s="116"/>
      <c r="E1098" s="118"/>
      <c r="F1098" s="119"/>
      <c r="G1098" s="120"/>
      <c r="H1098" s="120"/>
      <c r="I1098" s="333">
        <f t="shared" si="16"/>
        <v>0</v>
      </c>
      <c r="J1098" s="331"/>
      <c r="K1098" s="332">
        <f>IFERROR(SUM(C1098/'Transfers of Funds'!$F$55),0)</f>
        <v>0</v>
      </c>
      <c r="L1098" s="21"/>
      <c r="M1098" s="47"/>
      <c r="N1098" s="46"/>
    </row>
    <row r="1099" spans="1:14" s="23" customFormat="1" ht="14.25" customHeight="1">
      <c r="A1099" s="115"/>
      <c r="B1099" s="308" t="str">
        <f>IF(A1099="","",VLOOKUP(A1099,'Project Budget vs Exp'!$B$9:$G$52,2,FALSE))</f>
        <v/>
      </c>
      <c r="C1099" s="117"/>
      <c r="D1099" s="116"/>
      <c r="E1099" s="118"/>
      <c r="F1099" s="119"/>
      <c r="G1099" s="120"/>
      <c r="H1099" s="120"/>
      <c r="I1099" s="333">
        <f t="shared" si="16"/>
        <v>0</v>
      </c>
      <c r="J1099" s="331"/>
      <c r="K1099" s="332">
        <f>IFERROR(SUM(C1099/'Transfers of Funds'!$F$55),0)</f>
        <v>0</v>
      </c>
      <c r="L1099" s="21"/>
      <c r="M1099" s="47"/>
      <c r="N1099" s="46"/>
    </row>
    <row r="1100" spans="1:14" s="23" customFormat="1" ht="14.25" customHeight="1">
      <c r="A1100" s="115"/>
      <c r="B1100" s="308" t="str">
        <f>IF(A1100="","",VLOOKUP(A1100,'Project Budget vs Exp'!$B$9:$G$52,2,FALSE))</f>
        <v/>
      </c>
      <c r="C1100" s="117"/>
      <c r="D1100" s="116"/>
      <c r="E1100" s="118"/>
      <c r="F1100" s="119"/>
      <c r="G1100" s="120"/>
      <c r="H1100" s="120"/>
      <c r="I1100" s="333">
        <f t="shared" ref="I1100:I1163" si="17">IF(OR(F$4="EUR",F$4="USD",F$4="GBP",F$4="CAD",F$4="NZD",F$4="AUD"),K1100,C1100)</f>
        <v>0</v>
      </c>
      <c r="J1100" s="331"/>
      <c r="K1100" s="332">
        <f>IFERROR(SUM(C1100/'Transfers of Funds'!$F$55),0)</f>
        <v>0</v>
      </c>
      <c r="L1100" s="21"/>
      <c r="M1100" s="47"/>
      <c r="N1100" s="46"/>
    </row>
    <row r="1101" spans="1:14" s="23" customFormat="1" ht="14.25" customHeight="1">
      <c r="A1101" s="115"/>
      <c r="B1101" s="308" t="str">
        <f>IF(A1101="","",VLOOKUP(A1101,'Project Budget vs Exp'!$B$9:$G$52,2,FALSE))</f>
        <v/>
      </c>
      <c r="C1101" s="117"/>
      <c r="D1101" s="116"/>
      <c r="E1101" s="118"/>
      <c r="F1101" s="119"/>
      <c r="G1101" s="120"/>
      <c r="H1101" s="120"/>
      <c r="I1101" s="333">
        <f t="shared" si="17"/>
        <v>0</v>
      </c>
      <c r="J1101" s="331"/>
      <c r="K1101" s="332">
        <f>IFERROR(SUM(C1101/'Transfers of Funds'!$F$55),0)</f>
        <v>0</v>
      </c>
      <c r="L1101" s="21"/>
      <c r="M1101" s="47"/>
      <c r="N1101" s="46"/>
    </row>
    <row r="1102" spans="1:14" s="23" customFormat="1" ht="14.25" customHeight="1">
      <c r="A1102" s="115"/>
      <c r="B1102" s="308" t="str">
        <f>IF(A1102="","",VLOOKUP(A1102,'Project Budget vs Exp'!$B$9:$G$52,2,FALSE))</f>
        <v/>
      </c>
      <c r="C1102" s="117"/>
      <c r="D1102" s="116"/>
      <c r="E1102" s="118"/>
      <c r="F1102" s="119"/>
      <c r="G1102" s="120"/>
      <c r="H1102" s="120"/>
      <c r="I1102" s="333">
        <f t="shared" si="17"/>
        <v>0</v>
      </c>
      <c r="J1102" s="331"/>
      <c r="K1102" s="332">
        <f>IFERROR(SUM(C1102/'Transfers of Funds'!$F$55),0)</f>
        <v>0</v>
      </c>
      <c r="L1102" s="21"/>
      <c r="M1102" s="47"/>
      <c r="N1102" s="46"/>
    </row>
    <row r="1103" spans="1:14" s="23" customFormat="1" ht="14.25" customHeight="1">
      <c r="A1103" s="115"/>
      <c r="B1103" s="308" t="str">
        <f>IF(A1103="","",VLOOKUP(A1103,'Project Budget vs Exp'!$B$9:$G$52,2,FALSE))</f>
        <v/>
      </c>
      <c r="C1103" s="117"/>
      <c r="D1103" s="116"/>
      <c r="E1103" s="118"/>
      <c r="F1103" s="119"/>
      <c r="G1103" s="120"/>
      <c r="H1103" s="120"/>
      <c r="I1103" s="333">
        <f t="shared" si="17"/>
        <v>0</v>
      </c>
      <c r="J1103" s="331"/>
      <c r="K1103" s="332">
        <f>IFERROR(SUM(C1103/'Transfers of Funds'!$F$55),0)</f>
        <v>0</v>
      </c>
      <c r="L1103" s="21"/>
      <c r="M1103" s="47"/>
      <c r="N1103" s="46"/>
    </row>
    <row r="1104" spans="1:14" s="23" customFormat="1" ht="14.25" customHeight="1">
      <c r="A1104" s="115"/>
      <c r="B1104" s="308" t="str">
        <f>IF(A1104="","",VLOOKUP(A1104,'Project Budget vs Exp'!$B$9:$G$52,2,FALSE))</f>
        <v/>
      </c>
      <c r="C1104" s="117"/>
      <c r="D1104" s="116"/>
      <c r="E1104" s="118"/>
      <c r="F1104" s="119"/>
      <c r="G1104" s="120"/>
      <c r="H1104" s="120"/>
      <c r="I1104" s="333">
        <f t="shared" si="17"/>
        <v>0</v>
      </c>
      <c r="J1104" s="331"/>
      <c r="K1104" s="332">
        <f>IFERROR(SUM(C1104/'Transfers of Funds'!$F$55),0)</f>
        <v>0</v>
      </c>
      <c r="L1104" s="21"/>
      <c r="M1104" s="47"/>
      <c r="N1104" s="46"/>
    </row>
    <row r="1105" spans="1:14" s="23" customFormat="1" ht="14.25" customHeight="1">
      <c r="A1105" s="115"/>
      <c r="B1105" s="308" t="str">
        <f>IF(A1105="","",VLOOKUP(A1105,'Project Budget vs Exp'!$B$9:$G$52,2,FALSE))</f>
        <v/>
      </c>
      <c r="C1105" s="117"/>
      <c r="D1105" s="116"/>
      <c r="E1105" s="118"/>
      <c r="F1105" s="119"/>
      <c r="G1105" s="120"/>
      <c r="H1105" s="120"/>
      <c r="I1105" s="333">
        <f t="shared" si="17"/>
        <v>0</v>
      </c>
      <c r="J1105" s="331"/>
      <c r="K1105" s="332">
        <f>IFERROR(SUM(C1105/'Transfers of Funds'!$F$55),0)</f>
        <v>0</v>
      </c>
      <c r="L1105" s="21"/>
      <c r="M1105" s="47"/>
      <c r="N1105" s="46"/>
    </row>
    <row r="1106" spans="1:14" s="23" customFormat="1" ht="14.25" customHeight="1">
      <c r="A1106" s="115"/>
      <c r="B1106" s="308" t="str">
        <f>IF(A1106="","",VLOOKUP(A1106,'Project Budget vs Exp'!$B$9:$G$52,2,FALSE))</f>
        <v/>
      </c>
      <c r="C1106" s="117"/>
      <c r="D1106" s="116"/>
      <c r="E1106" s="118"/>
      <c r="F1106" s="119"/>
      <c r="G1106" s="120"/>
      <c r="H1106" s="120"/>
      <c r="I1106" s="333">
        <f t="shared" si="17"/>
        <v>0</v>
      </c>
      <c r="J1106" s="331"/>
      <c r="K1106" s="332">
        <f>IFERROR(SUM(C1106/'Transfers of Funds'!$F$55),0)</f>
        <v>0</v>
      </c>
      <c r="L1106" s="21"/>
      <c r="M1106" s="47"/>
      <c r="N1106" s="46"/>
    </row>
    <row r="1107" spans="1:14" s="23" customFormat="1" ht="14.25" customHeight="1">
      <c r="A1107" s="115"/>
      <c r="B1107" s="308" t="str">
        <f>IF(A1107="","",VLOOKUP(A1107,'Project Budget vs Exp'!$B$9:$G$52,2,FALSE))</f>
        <v/>
      </c>
      <c r="C1107" s="117"/>
      <c r="D1107" s="116"/>
      <c r="E1107" s="118"/>
      <c r="F1107" s="119"/>
      <c r="G1107" s="120"/>
      <c r="H1107" s="120"/>
      <c r="I1107" s="333">
        <f t="shared" si="17"/>
        <v>0</v>
      </c>
      <c r="J1107" s="331"/>
      <c r="K1107" s="332">
        <f>IFERROR(SUM(C1107/'Transfers of Funds'!$F$55),0)</f>
        <v>0</v>
      </c>
      <c r="L1107" s="21"/>
      <c r="M1107" s="47"/>
      <c r="N1107" s="46"/>
    </row>
    <row r="1108" spans="1:14" s="23" customFormat="1" ht="14.25" customHeight="1">
      <c r="A1108" s="115"/>
      <c r="B1108" s="308" t="str">
        <f>IF(A1108="","",VLOOKUP(A1108,'Project Budget vs Exp'!$B$9:$G$52,2,FALSE))</f>
        <v/>
      </c>
      <c r="C1108" s="117"/>
      <c r="D1108" s="116"/>
      <c r="E1108" s="118"/>
      <c r="F1108" s="119"/>
      <c r="G1108" s="120"/>
      <c r="H1108" s="120"/>
      <c r="I1108" s="333">
        <f t="shared" si="17"/>
        <v>0</v>
      </c>
      <c r="J1108" s="331"/>
      <c r="K1108" s="332">
        <f>IFERROR(SUM(C1108/'Transfers of Funds'!$F$55),0)</f>
        <v>0</v>
      </c>
      <c r="L1108" s="21"/>
      <c r="M1108" s="47"/>
      <c r="N1108" s="46"/>
    </row>
    <row r="1109" spans="1:14" s="23" customFormat="1" ht="14.25" customHeight="1">
      <c r="A1109" s="115"/>
      <c r="B1109" s="308" t="str">
        <f>IF(A1109="","",VLOOKUP(A1109,'Project Budget vs Exp'!$B$9:$G$52,2,FALSE))</f>
        <v/>
      </c>
      <c r="C1109" s="117"/>
      <c r="D1109" s="116"/>
      <c r="E1109" s="118"/>
      <c r="F1109" s="119"/>
      <c r="G1109" s="120"/>
      <c r="H1109" s="120"/>
      <c r="I1109" s="333">
        <f t="shared" si="17"/>
        <v>0</v>
      </c>
      <c r="J1109" s="331"/>
      <c r="K1109" s="332">
        <f>IFERROR(SUM(C1109/'Transfers of Funds'!$F$55),0)</f>
        <v>0</v>
      </c>
      <c r="L1109" s="21"/>
      <c r="M1109" s="47"/>
      <c r="N1109" s="46"/>
    </row>
    <row r="1110" spans="1:14" s="23" customFormat="1" ht="14.25" customHeight="1">
      <c r="A1110" s="115"/>
      <c r="B1110" s="308" t="str">
        <f>IF(A1110="","",VLOOKUP(A1110,'Project Budget vs Exp'!$B$9:$G$52,2,FALSE))</f>
        <v/>
      </c>
      <c r="C1110" s="117"/>
      <c r="D1110" s="116"/>
      <c r="E1110" s="118"/>
      <c r="F1110" s="119"/>
      <c r="G1110" s="120"/>
      <c r="H1110" s="120"/>
      <c r="I1110" s="333">
        <f t="shared" si="17"/>
        <v>0</v>
      </c>
      <c r="J1110" s="331"/>
      <c r="K1110" s="332">
        <f>IFERROR(SUM(C1110/'Transfers of Funds'!$F$55),0)</f>
        <v>0</v>
      </c>
      <c r="L1110" s="21"/>
      <c r="M1110" s="47"/>
      <c r="N1110" s="46"/>
    </row>
    <row r="1111" spans="1:14" s="23" customFormat="1" ht="14.25" customHeight="1">
      <c r="A1111" s="115"/>
      <c r="B1111" s="308" t="str">
        <f>IF(A1111="","",VLOOKUP(A1111,'Project Budget vs Exp'!$B$9:$G$52,2,FALSE))</f>
        <v/>
      </c>
      <c r="C1111" s="117"/>
      <c r="D1111" s="116"/>
      <c r="E1111" s="118"/>
      <c r="F1111" s="119"/>
      <c r="G1111" s="120"/>
      <c r="H1111" s="120"/>
      <c r="I1111" s="333">
        <f t="shared" si="17"/>
        <v>0</v>
      </c>
      <c r="J1111" s="331"/>
      <c r="K1111" s="332">
        <f>IFERROR(SUM(C1111/'Transfers of Funds'!$F$55),0)</f>
        <v>0</v>
      </c>
      <c r="L1111" s="21"/>
      <c r="M1111" s="47"/>
      <c r="N1111" s="46"/>
    </row>
    <row r="1112" spans="1:14" s="23" customFormat="1" ht="14.25" customHeight="1">
      <c r="A1112" s="115"/>
      <c r="B1112" s="308" t="str">
        <f>IF(A1112="","",VLOOKUP(A1112,'Project Budget vs Exp'!$B$9:$G$52,2,FALSE))</f>
        <v/>
      </c>
      <c r="C1112" s="117"/>
      <c r="D1112" s="116"/>
      <c r="E1112" s="118"/>
      <c r="F1112" s="119"/>
      <c r="G1112" s="120"/>
      <c r="H1112" s="120"/>
      <c r="I1112" s="333">
        <f t="shared" si="17"/>
        <v>0</v>
      </c>
      <c r="J1112" s="331"/>
      <c r="K1112" s="332">
        <f>IFERROR(SUM(C1112/'Transfers of Funds'!$F$55),0)</f>
        <v>0</v>
      </c>
      <c r="L1112" s="21"/>
      <c r="M1112" s="47"/>
      <c r="N1112" s="46"/>
    </row>
    <row r="1113" spans="1:14" s="23" customFormat="1" ht="14.25" customHeight="1">
      <c r="A1113" s="115"/>
      <c r="B1113" s="308" t="str">
        <f>IF(A1113="","",VLOOKUP(A1113,'Project Budget vs Exp'!$B$9:$G$52,2,FALSE))</f>
        <v/>
      </c>
      <c r="C1113" s="117"/>
      <c r="D1113" s="116"/>
      <c r="E1113" s="118"/>
      <c r="F1113" s="119"/>
      <c r="G1113" s="120"/>
      <c r="H1113" s="120"/>
      <c r="I1113" s="333">
        <f t="shared" si="17"/>
        <v>0</v>
      </c>
      <c r="J1113" s="331"/>
      <c r="K1113" s="332">
        <f>IFERROR(SUM(C1113/'Transfers of Funds'!$F$55),0)</f>
        <v>0</v>
      </c>
      <c r="L1113" s="21"/>
      <c r="M1113" s="47"/>
      <c r="N1113" s="46"/>
    </row>
    <row r="1114" spans="1:14" s="23" customFormat="1" ht="14.25" customHeight="1">
      <c r="A1114" s="115"/>
      <c r="B1114" s="308" t="str">
        <f>IF(A1114="","",VLOOKUP(A1114,'Project Budget vs Exp'!$B$9:$G$52,2,FALSE))</f>
        <v/>
      </c>
      <c r="C1114" s="117"/>
      <c r="D1114" s="116"/>
      <c r="E1114" s="118"/>
      <c r="F1114" s="119"/>
      <c r="G1114" s="120"/>
      <c r="H1114" s="120"/>
      <c r="I1114" s="333">
        <f t="shared" si="17"/>
        <v>0</v>
      </c>
      <c r="J1114" s="331"/>
      <c r="K1114" s="332">
        <f>IFERROR(SUM(C1114/'Transfers of Funds'!$F$55),0)</f>
        <v>0</v>
      </c>
      <c r="L1114" s="21"/>
      <c r="M1114" s="47"/>
      <c r="N1114" s="46"/>
    </row>
    <row r="1115" spans="1:14" s="23" customFormat="1" ht="14.25" customHeight="1">
      <c r="A1115" s="115"/>
      <c r="B1115" s="308" t="str">
        <f>IF(A1115="","",VLOOKUP(A1115,'Project Budget vs Exp'!$B$9:$G$52,2,FALSE))</f>
        <v/>
      </c>
      <c r="C1115" s="117"/>
      <c r="D1115" s="116"/>
      <c r="E1115" s="118"/>
      <c r="F1115" s="119"/>
      <c r="G1115" s="120"/>
      <c r="H1115" s="120"/>
      <c r="I1115" s="333">
        <f t="shared" si="17"/>
        <v>0</v>
      </c>
      <c r="J1115" s="331"/>
      <c r="K1115" s="332">
        <f>IFERROR(SUM(C1115/'Transfers of Funds'!$F$55),0)</f>
        <v>0</v>
      </c>
      <c r="L1115" s="21"/>
      <c r="M1115" s="47"/>
      <c r="N1115" s="46"/>
    </row>
    <row r="1116" spans="1:14" s="23" customFormat="1" ht="14.25" customHeight="1">
      <c r="A1116" s="115"/>
      <c r="B1116" s="308" t="str">
        <f>IF(A1116="","",VLOOKUP(A1116,'Project Budget vs Exp'!$B$9:$G$52,2,FALSE))</f>
        <v/>
      </c>
      <c r="C1116" s="117"/>
      <c r="D1116" s="116"/>
      <c r="E1116" s="118"/>
      <c r="F1116" s="119"/>
      <c r="G1116" s="120"/>
      <c r="H1116" s="120"/>
      <c r="I1116" s="333">
        <f t="shared" si="17"/>
        <v>0</v>
      </c>
      <c r="J1116" s="331"/>
      <c r="K1116" s="332">
        <f>IFERROR(SUM(C1116/'Transfers of Funds'!$F$55),0)</f>
        <v>0</v>
      </c>
      <c r="L1116" s="21"/>
      <c r="M1116" s="47"/>
      <c r="N1116" s="46"/>
    </row>
    <row r="1117" spans="1:14" s="23" customFormat="1" ht="14.25" customHeight="1">
      <c r="A1117" s="115"/>
      <c r="B1117" s="308" t="str">
        <f>IF(A1117="","",VLOOKUP(A1117,'Project Budget vs Exp'!$B$9:$G$52,2,FALSE))</f>
        <v/>
      </c>
      <c r="C1117" s="117"/>
      <c r="D1117" s="116"/>
      <c r="E1117" s="118"/>
      <c r="F1117" s="119"/>
      <c r="G1117" s="120"/>
      <c r="H1117" s="120"/>
      <c r="I1117" s="333">
        <f t="shared" si="17"/>
        <v>0</v>
      </c>
      <c r="J1117" s="331"/>
      <c r="K1117" s="332">
        <f>IFERROR(SUM(C1117/'Transfers of Funds'!$F$55),0)</f>
        <v>0</v>
      </c>
      <c r="L1117" s="21"/>
      <c r="M1117" s="47"/>
      <c r="N1117" s="46"/>
    </row>
    <row r="1118" spans="1:14" s="23" customFormat="1" ht="14.25" customHeight="1">
      <c r="A1118" s="115"/>
      <c r="B1118" s="308" t="str">
        <f>IF(A1118="","",VLOOKUP(A1118,'Project Budget vs Exp'!$B$9:$G$52,2,FALSE))</f>
        <v/>
      </c>
      <c r="C1118" s="117"/>
      <c r="D1118" s="116"/>
      <c r="E1118" s="118"/>
      <c r="F1118" s="119"/>
      <c r="G1118" s="120"/>
      <c r="H1118" s="120"/>
      <c r="I1118" s="333">
        <f t="shared" si="17"/>
        <v>0</v>
      </c>
      <c r="J1118" s="331"/>
      <c r="K1118" s="332">
        <f>IFERROR(SUM(C1118/'Transfers of Funds'!$F$55),0)</f>
        <v>0</v>
      </c>
      <c r="L1118" s="21"/>
      <c r="M1118" s="47"/>
      <c r="N1118" s="46"/>
    </row>
    <row r="1119" spans="1:14" s="23" customFormat="1" ht="14.25" customHeight="1">
      <c r="A1119" s="115"/>
      <c r="B1119" s="308" t="str">
        <f>IF(A1119="","",VLOOKUP(A1119,'Project Budget vs Exp'!$B$9:$G$52,2,FALSE))</f>
        <v/>
      </c>
      <c r="C1119" s="117"/>
      <c r="D1119" s="116"/>
      <c r="E1119" s="118"/>
      <c r="F1119" s="119"/>
      <c r="G1119" s="120"/>
      <c r="H1119" s="120"/>
      <c r="I1119" s="333">
        <f t="shared" si="17"/>
        <v>0</v>
      </c>
      <c r="J1119" s="331"/>
      <c r="K1119" s="332">
        <f>IFERROR(SUM(C1119/'Transfers of Funds'!$F$55),0)</f>
        <v>0</v>
      </c>
      <c r="L1119" s="21"/>
      <c r="M1119" s="47"/>
      <c r="N1119" s="46"/>
    </row>
    <row r="1120" spans="1:14" s="23" customFormat="1" ht="14.25" customHeight="1">
      <c r="A1120" s="115"/>
      <c r="B1120" s="308" t="str">
        <f>IF(A1120="","",VLOOKUP(A1120,'Project Budget vs Exp'!$B$9:$G$52,2,FALSE))</f>
        <v/>
      </c>
      <c r="C1120" s="117"/>
      <c r="D1120" s="116"/>
      <c r="E1120" s="118"/>
      <c r="F1120" s="119"/>
      <c r="G1120" s="120"/>
      <c r="H1120" s="120"/>
      <c r="I1120" s="333">
        <f t="shared" si="17"/>
        <v>0</v>
      </c>
      <c r="J1120" s="331"/>
      <c r="K1120" s="332">
        <f>IFERROR(SUM(C1120/'Transfers of Funds'!$F$55),0)</f>
        <v>0</v>
      </c>
      <c r="L1120" s="21"/>
      <c r="M1120" s="47"/>
      <c r="N1120" s="46"/>
    </row>
    <row r="1121" spans="1:14" s="23" customFormat="1" ht="14.25" customHeight="1">
      <c r="A1121" s="115"/>
      <c r="B1121" s="308" t="str">
        <f>IF(A1121="","",VLOOKUP(A1121,'Project Budget vs Exp'!$B$9:$G$52,2,FALSE))</f>
        <v/>
      </c>
      <c r="C1121" s="117"/>
      <c r="D1121" s="116"/>
      <c r="E1121" s="118"/>
      <c r="F1121" s="119"/>
      <c r="G1121" s="120"/>
      <c r="H1121" s="120"/>
      <c r="I1121" s="333">
        <f t="shared" si="17"/>
        <v>0</v>
      </c>
      <c r="J1121" s="331"/>
      <c r="K1121" s="332">
        <f>IFERROR(SUM(C1121/'Transfers of Funds'!$F$55),0)</f>
        <v>0</v>
      </c>
      <c r="L1121" s="21"/>
      <c r="M1121" s="47"/>
      <c r="N1121" s="46"/>
    </row>
    <row r="1122" spans="1:14" s="23" customFormat="1" ht="14.25" customHeight="1">
      <c r="A1122" s="115"/>
      <c r="B1122" s="308" t="str">
        <f>IF(A1122="","",VLOOKUP(A1122,'Project Budget vs Exp'!$B$9:$G$52,2,FALSE))</f>
        <v/>
      </c>
      <c r="C1122" s="117"/>
      <c r="D1122" s="116"/>
      <c r="E1122" s="118"/>
      <c r="F1122" s="119"/>
      <c r="G1122" s="120"/>
      <c r="H1122" s="120"/>
      <c r="I1122" s="333">
        <f t="shared" si="17"/>
        <v>0</v>
      </c>
      <c r="J1122" s="331"/>
      <c r="K1122" s="332">
        <f>IFERROR(SUM(C1122/'Transfers of Funds'!$F$55),0)</f>
        <v>0</v>
      </c>
      <c r="L1122" s="21"/>
      <c r="M1122" s="47"/>
      <c r="N1122" s="46"/>
    </row>
    <row r="1123" spans="1:14" s="23" customFormat="1" ht="14.25" customHeight="1">
      <c r="A1123" s="115"/>
      <c r="B1123" s="308" t="str">
        <f>IF(A1123="","",VLOOKUP(A1123,'Project Budget vs Exp'!$B$9:$G$52,2,FALSE))</f>
        <v/>
      </c>
      <c r="C1123" s="117"/>
      <c r="D1123" s="116"/>
      <c r="E1123" s="118"/>
      <c r="F1123" s="119"/>
      <c r="G1123" s="120"/>
      <c r="H1123" s="120"/>
      <c r="I1123" s="333">
        <f t="shared" si="17"/>
        <v>0</v>
      </c>
      <c r="J1123" s="331"/>
      <c r="K1123" s="332">
        <f>IFERROR(SUM(C1123/'Transfers of Funds'!$F$55),0)</f>
        <v>0</v>
      </c>
      <c r="L1123" s="21"/>
      <c r="M1123" s="47"/>
      <c r="N1123" s="46"/>
    </row>
    <row r="1124" spans="1:14" s="23" customFormat="1" ht="14.25" customHeight="1">
      <c r="A1124" s="115"/>
      <c r="B1124" s="308" t="str">
        <f>IF(A1124="","",VLOOKUP(A1124,'Project Budget vs Exp'!$B$9:$G$52,2,FALSE))</f>
        <v/>
      </c>
      <c r="C1124" s="117"/>
      <c r="D1124" s="116"/>
      <c r="E1124" s="118"/>
      <c r="F1124" s="119"/>
      <c r="G1124" s="120"/>
      <c r="H1124" s="120"/>
      <c r="I1124" s="333">
        <f t="shared" si="17"/>
        <v>0</v>
      </c>
      <c r="J1124" s="331"/>
      <c r="K1124" s="332">
        <f>IFERROR(SUM(C1124/'Transfers of Funds'!$F$55),0)</f>
        <v>0</v>
      </c>
      <c r="L1124" s="21"/>
      <c r="M1124" s="47"/>
      <c r="N1124" s="46"/>
    </row>
    <row r="1125" spans="1:14" s="23" customFormat="1" ht="14.25" customHeight="1">
      <c r="A1125" s="115"/>
      <c r="B1125" s="308" t="str">
        <f>IF(A1125="","",VLOOKUP(A1125,'Project Budget vs Exp'!$B$9:$G$52,2,FALSE))</f>
        <v/>
      </c>
      <c r="C1125" s="117"/>
      <c r="D1125" s="116"/>
      <c r="E1125" s="118"/>
      <c r="F1125" s="119"/>
      <c r="G1125" s="120"/>
      <c r="H1125" s="120"/>
      <c r="I1125" s="333">
        <f t="shared" si="17"/>
        <v>0</v>
      </c>
      <c r="J1125" s="331"/>
      <c r="K1125" s="332">
        <f>IFERROR(SUM(C1125/'Transfers of Funds'!$F$55),0)</f>
        <v>0</v>
      </c>
      <c r="L1125" s="21"/>
      <c r="M1125" s="47"/>
      <c r="N1125" s="46"/>
    </row>
    <row r="1126" spans="1:14" s="23" customFormat="1" ht="14.25" customHeight="1">
      <c r="A1126" s="115"/>
      <c r="B1126" s="308" t="str">
        <f>IF(A1126="","",VLOOKUP(A1126,'Project Budget vs Exp'!$B$9:$G$52,2,FALSE))</f>
        <v/>
      </c>
      <c r="C1126" s="117"/>
      <c r="D1126" s="116"/>
      <c r="E1126" s="118"/>
      <c r="F1126" s="119"/>
      <c r="G1126" s="120"/>
      <c r="H1126" s="120"/>
      <c r="I1126" s="333">
        <f t="shared" si="17"/>
        <v>0</v>
      </c>
      <c r="J1126" s="331"/>
      <c r="K1126" s="332">
        <f>IFERROR(SUM(C1126/'Transfers of Funds'!$F$55),0)</f>
        <v>0</v>
      </c>
      <c r="L1126" s="21"/>
      <c r="M1126" s="47"/>
      <c r="N1126" s="46"/>
    </row>
    <row r="1127" spans="1:14" s="23" customFormat="1" ht="14.25" customHeight="1">
      <c r="A1127" s="115"/>
      <c r="B1127" s="308" t="str">
        <f>IF(A1127="","",VLOOKUP(A1127,'Project Budget vs Exp'!$B$9:$G$52,2,FALSE))</f>
        <v/>
      </c>
      <c r="C1127" s="117"/>
      <c r="D1127" s="116"/>
      <c r="E1127" s="118"/>
      <c r="F1127" s="119"/>
      <c r="G1127" s="120"/>
      <c r="H1127" s="120"/>
      <c r="I1127" s="333">
        <f t="shared" si="17"/>
        <v>0</v>
      </c>
      <c r="J1127" s="331"/>
      <c r="K1127" s="332">
        <f>IFERROR(SUM(C1127/'Transfers of Funds'!$F$55),0)</f>
        <v>0</v>
      </c>
      <c r="L1127" s="21"/>
      <c r="M1127" s="47"/>
      <c r="N1127" s="46"/>
    </row>
    <row r="1128" spans="1:14" s="23" customFormat="1" ht="14.25" customHeight="1">
      <c r="A1128" s="115"/>
      <c r="B1128" s="308" t="str">
        <f>IF(A1128="","",VLOOKUP(A1128,'Project Budget vs Exp'!$B$9:$G$52,2,FALSE))</f>
        <v/>
      </c>
      <c r="C1128" s="117"/>
      <c r="D1128" s="116"/>
      <c r="E1128" s="118"/>
      <c r="F1128" s="119"/>
      <c r="G1128" s="120"/>
      <c r="H1128" s="120"/>
      <c r="I1128" s="333">
        <f t="shared" si="17"/>
        <v>0</v>
      </c>
      <c r="J1128" s="331"/>
      <c r="K1128" s="332">
        <f>IFERROR(SUM(C1128/'Transfers of Funds'!$F$55),0)</f>
        <v>0</v>
      </c>
      <c r="L1128" s="21"/>
      <c r="M1128" s="47"/>
      <c r="N1128" s="46"/>
    </row>
    <row r="1129" spans="1:14" s="23" customFormat="1" ht="14.25" customHeight="1">
      <c r="A1129" s="115"/>
      <c r="B1129" s="308" t="str">
        <f>IF(A1129="","",VLOOKUP(A1129,'Project Budget vs Exp'!$B$9:$G$52,2,FALSE))</f>
        <v/>
      </c>
      <c r="C1129" s="117"/>
      <c r="D1129" s="116"/>
      <c r="E1129" s="118"/>
      <c r="F1129" s="119"/>
      <c r="G1129" s="120"/>
      <c r="H1129" s="120"/>
      <c r="I1129" s="333">
        <f t="shared" si="17"/>
        <v>0</v>
      </c>
      <c r="J1129" s="331"/>
      <c r="K1129" s="332">
        <f>IFERROR(SUM(C1129/'Transfers of Funds'!$F$55),0)</f>
        <v>0</v>
      </c>
      <c r="L1129" s="21"/>
      <c r="M1129" s="47"/>
      <c r="N1129" s="46"/>
    </row>
    <row r="1130" spans="1:14" s="23" customFormat="1" ht="14.25" customHeight="1">
      <c r="A1130" s="115"/>
      <c r="B1130" s="308" t="str">
        <f>IF(A1130="","",VLOOKUP(A1130,'Project Budget vs Exp'!$B$9:$G$52,2,FALSE))</f>
        <v/>
      </c>
      <c r="C1130" s="117"/>
      <c r="D1130" s="116"/>
      <c r="E1130" s="118"/>
      <c r="F1130" s="119"/>
      <c r="G1130" s="120"/>
      <c r="H1130" s="120"/>
      <c r="I1130" s="333">
        <f t="shared" si="17"/>
        <v>0</v>
      </c>
      <c r="J1130" s="331"/>
      <c r="K1130" s="332">
        <f>IFERROR(SUM(C1130/'Transfers of Funds'!$F$55),0)</f>
        <v>0</v>
      </c>
      <c r="L1130" s="21"/>
      <c r="M1130" s="47"/>
      <c r="N1130" s="46"/>
    </row>
    <row r="1131" spans="1:14" s="23" customFormat="1" ht="14.25" customHeight="1">
      <c r="A1131" s="115"/>
      <c r="B1131" s="308" t="str">
        <f>IF(A1131="","",VLOOKUP(A1131,'Project Budget vs Exp'!$B$9:$G$52,2,FALSE))</f>
        <v/>
      </c>
      <c r="C1131" s="117"/>
      <c r="D1131" s="116"/>
      <c r="E1131" s="118"/>
      <c r="F1131" s="119"/>
      <c r="G1131" s="120"/>
      <c r="H1131" s="120"/>
      <c r="I1131" s="333">
        <f t="shared" si="17"/>
        <v>0</v>
      </c>
      <c r="J1131" s="331"/>
      <c r="K1131" s="332">
        <f>IFERROR(SUM(C1131/'Transfers of Funds'!$F$55),0)</f>
        <v>0</v>
      </c>
      <c r="L1131" s="21"/>
      <c r="M1131" s="47"/>
      <c r="N1131" s="46"/>
    </row>
    <row r="1132" spans="1:14" s="23" customFormat="1" ht="14.25" customHeight="1">
      <c r="A1132" s="115"/>
      <c r="B1132" s="308" t="str">
        <f>IF(A1132="","",VLOOKUP(A1132,'Project Budget vs Exp'!$B$9:$G$52,2,FALSE))</f>
        <v/>
      </c>
      <c r="C1132" s="117"/>
      <c r="D1132" s="116"/>
      <c r="E1132" s="118"/>
      <c r="F1132" s="119"/>
      <c r="G1132" s="120"/>
      <c r="H1132" s="120"/>
      <c r="I1132" s="333">
        <f t="shared" si="17"/>
        <v>0</v>
      </c>
      <c r="J1132" s="331"/>
      <c r="K1132" s="332">
        <f>IFERROR(SUM(C1132/'Transfers of Funds'!$F$55),0)</f>
        <v>0</v>
      </c>
      <c r="L1132" s="21"/>
      <c r="M1132" s="47"/>
      <c r="N1132" s="46"/>
    </row>
    <row r="1133" spans="1:14" s="23" customFormat="1" ht="14.25" customHeight="1">
      <c r="A1133" s="115"/>
      <c r="B1133" s="308" t="str">
        <f>IF(A1133="","",VLOOKUP(A1133,'Project Budget vs Exp'!$B$9:$G$52,2,FALSE))</f>
        <v/>
      </c>
      <c r="C1133" s="117"/>
      <c r="D1133" s="116"/>
      <c r="E1133" s="118"/>
      <c r="F1133" s="119"/>
      <c r="G1133" s="120"/>
      <c r="H1133" s="120"/>
      <c r="I1133" s="333">
        <f t="shared" si="17"/>
        <v>0</v>
      </c>
      <c r="J1133" s="331"/>
      <c r="K1133" s="332">
        <f>IFERROR(SUM(C1133/'Transfers of Funds'!$F$55),0)</f>
        <v>0</v>
      </c>
      <c r="L1133" s="21"/>
      <c r="M1133" s="47"/>
      <c r="N1133" s="46"/>
    </row>
    <row r="1134" spans="1:14" s="23" customFormat="1" ht="14.25" customHeight="1">
      <c r="A1134" s="115"/>
      <c r="B1134" s="308" t="str">
        <f>IF(A1134="","",VLOOKUP(A1134,'Project Budget vs Exp'!$B$9:$G$52,2,FALSE))</f>
        <v/>
      </c>
      <c r="C1134" s="117"/>
      <c r="D1134" s="116"/>
      <c r="E1134" s="118"/>
      <c r="F1134" s="119"/>
      <c r="G1134" s="120"/>
      <c r="H1134" s="120"/>
      <c r="I1134" s="333">
        <f t="shared" si="17"/>
        <v>0</v>
      </c>
      <c r="J1134" s="331"/>
      <c r="K1134" s="332">
        <f>IFERROR(SUM(C1134/'Transfers of Funds'!$F$55),0)</f>
        <v>0</v>
      </c>
      <c r="L1134" s="21"/>
      <c r="M1134" s="47"/>
      <c r="N1134" s="46"/>
    </row>
    <row r="1135" spans="1:14" s="23" customFormat="1" ht="14.25" customHeight="1">
      <c r="A1135" s="115"/>
      <c r="B1135" s="308" t="str">
        <f>IF(A1135="","",VLOOKUP(A1135,'Project Budget vs Exp'!$B$9:$G$52,2,FALSE))</f>
        <v/>
      </c>
      <c r="C1135" s="117"/>
      <c r="D1135" s="116"/>
      <c r="E1135" s="118"/>
      <c r="F1135" s="119"/>
      <c r="G1135" s="120"/>
      <c r="H1135" s="120"/>
      <c r="I1135" s="333">
        <f t="shared" si="17"/>
        <v>0</v>
      </c>
      <c r="J1135" s="331"/>
      <c r="K1135" s="332">
        <f>IFERROR(SUM(C1135/'Transfers of Funds'!$F$55),0)</f>
        <v>0</v>
      </c>
      <c r="L1135" s="21"/>
      <c r="M1135" s="47"/>
      <c r="N1135" s="46"/>
    </row>
    <row r="1136" spans="1:14" s="23" customFormat="1" ht="14.25" customHeight="1">
      <c r="A1136" s="115"/>
      <c r="B1136" s="308" t="str">
        <f>IF(A1136="","",VLOOKUP(A1136,'Project Budget vs Exp'!$B$9:$G$52,2,FALSE))</f>
        <v/>
      </c>
      <c r="C1136" s="117"/>
      <c r="D1136" s="116"/>
      <c r="E1136" s="118"/>
      <c r="F1136" s="119"/>
      <c r="G1136" s="120"/>
      <c r="H1136" s="120"/>
      <c r="I1136" s="333">
        <f t="shared" si="17"/>
        <v>0</v>
      </c>
      <c r="J1136" s="331"/>
      <c r="K1136" s="332">
        <f>IFERROR(SUM(C1136/'Transfers of Funds'!$F$55),0)</f>
        <v>0</v>
      </c>
      <c r="L1136" s="21"/>
      <c r="M1136" s="47"/>
      <c r="N1136" s="46"/>
    </row>
    <row r="1137" spans="1:14" s="23" customFormat="1" ht="14.25" customHeight="1">
      <c r="A1137" s="115"/>
      <c r="B1137" s="308" t="str">
        <f>IF(A1137="","",VLOOKUP(A1137,'Project Budget vs Exp'!$B$9:$G$52,2,FALSE))</f>
        <v/>
      </c>
      <c r="C1137" s="117"/>
      <c r="D1137" s="116"/>
      <c r="E1137" s="118"/>
      <c r="F1137" s="119"/>
      <c r="G1137" s="120"/>
      <c r="H1137" s="120"/>
      <c r="I1137" s="333">
        <f t="shared" si="17"/>
        <v>0</v>
      </c>
      <c r="J1137" s="331"/>
      <c r="K1137" s="332">
        <f>IFERROR(SUM(C1137/'Transfers of Funds'!$F$55),0)</f>
        <v>0</v>
      </c>
      <c r="L1137" s="21"/>
      <c r="M1137" s="47"/>
      <c r="N1137" s="46"/>
    </row>
    <row r="1138" spans="1:14" s="23" customFormat="1" ht="14.25" customHeight="1">
      <c r="A1138" s="115"/>
      <c r="B1138" s="308" t="str">
        <f>IF(A1138="","",VLOOKUP(A1138,'Project Budget vs Exp'!$B$9:$G$52,2,FALSE))</f>
        <v/>
      </c>
      <c r="C1138" s="117"/>
      <c r="D1138" s="116"/>
      <c r="E1138" s="118"/>
      <c r="F1138" s="119"/>
      <c r="G1138" s="120"/>
      <c r="H1138" s="120"/>
      <c r="I1138" s="333">
        <f t="shared" si="17"/>
        <v>0</v>
      </c>
      <c r="J1138" s="331"/>
      <c r="K1138" s="332">
        <f>IFERROR(SUM(C1138/'Transfers of Funds'!$F$55),0)</f>
        <v>0</v>
      </c>
      <c r="L1138" s="21"/>
      <c r="M1138" s="47"/>
      <c r="N1138" s="46"/>
    </row>
    <row r="1139" spans="1:14" s="23" customFormat="1" ht="14.25" customHeight="1">
      <c r="A1139" s="115"/>
      <c r="B1139" s="308" t="str">
        <f>IF(A1139="","",VLOOKUP(A1139,'Project Budget vs Exp'!$B$9:$G$52,2,FALSE))</f>
        <v/>
      </c>
      <c r="C1139" s="117"/>
      <c r="D1139" s="116"/>
      <c r="E1139" s="118"/>
      <c r="F1139" s="119"/>
      <c r="G1139" s="120"/>
      <c r="H1139" s="120"/>
      <c r="I1139" s="333">
        <f t="shared" si="17"/>
        <v>0</v>
      </c>
      <c r="J1139" s="331"/>
      <c r="K1139" s="332">
        <f>IFERROR(SUM(C1139/'Transfers of Funds'!$F$55),0)</f>
        <v>0</v>
      </c>
      <c r="L1139" s="21"/>
      <c r="M1139" s="47"/>
      <c r="N1139" s="46"/>
    </row>
    <row r="1140" spans="1:14" s="23" customFormat="1" ht="14.25" customHeight="1">
      <c r="A1140" s="115"/>
      <c r="B1140" s="308" t="str">
        <f>IF(A1140="","",VLOOKUP(A1140,'Project Budget vs Exp'!$B$9:$G$52,2,FALSE))</f>
        <v/>
      </c>
      <c r="C1140" s="117"/>
      <c r="D1140" s="116"/>
      <c r="E1140" s="118"/>
      <c r="F1140" s="119"/>
      <c r="G1140" s="120"/>
      <c r="H1140" s="120"/>
      <c r="I1140" s="333">
        <f t="shared" si="17"/>
        <v>0</v>
      </c>
      <c r="J1140" s="331"/>
      <c r="K1140" s="332">
        <f>IFERROR(SUM(C1140/'Transfers of Funds'!$F$55),0)</f>
        <v>0</v>
      </c>
      <c r="L1140" s="21"/>
      <c r="M1140" s="47"/>
      <c r="N1140" s="46"/>
    </row>
    <row r="1141" spans="1:14" s="23" customFormat="1" ht="14.25" customHeight="1">
      <c r="A1141" s="115"/>
      <c r="B1141" s="308" t="str">
        <f>IF(A1141="","",VLOOKUP(A1141,'Project Budget vs Exp'!$B$9:$G$52,2,FALSE))</f>
        <v/>
      </c>
      <c r="C1141" s="117"/>
      <c r="D1141" s="116"/>
      <c r="E1141" s="118"/>
      <c r="F1141" s="119"/>
      <c r="G1141" s="120"/>
      <c r="H1141" s="120"/>
      <c r="I1141" s="333">
        <f t="shared" si="17"/>
        <v>0</v>
      </c>
      <c r="J1141" s="331"/>
      <c r="K1141" s="332">
        <f>IFERROR(SUM(C1141/'Transfers of Funds'!$F$55),0)</f>
        <v>0</v>
      </c>
      <c r="L1141" s="21"/>
      <c r="M1141" s="47"/>
      <c r="N1141" s="46"/>
    </row>
    <row r="1142" spans="1:14" s="23" customFormat="1" ht="14.25" customHeight="1">
      <c r="A1142" s="115"/>
      <c r="B1142" s="308" t="str">
        <f>IF(A1142="","",VLOOKUP(A1142,'Project Budget vs Exp'!$B$9:$G$52,2,FALSE))</f>
        <v/>
      </c>
      <c r="C1142" s="117"/>
      <c r="D1142" s="116"/>
      <c r="E1142" s="118"/>
      <c r="F1142" s="119"/>
      <c r="G1142" s="120"/>
      <c r="H1142" s="120"/>
      <c r="I1142" s="333">
        <f t="shared" si="17"/>
        <v>0</v>
      </c>
      <c r="J1142" s="331"/>
      <c r="K1142" s="332">
        <f>IFERROR(SUM(C1142/'Transfers of Funds'!$F$55),0)</f>
        <v>0</v>
      </c>
      <c r="L1142" s="21"/>
      <c r="M1142" s="47"/>
      <c r="N1142" s="46"/>
    </row>
    <row r="1143" spans="1:14" s="23" customFormat="1" ht="14.25" customHeight="1">
      <c r="A1143" s="115"/>
      <c r="B1143" s="308" t="str">
        <f>IF(A1143="","",VLOOKUP(A1143,'Project Budget vs Exp'!$B$9:$G$52,2,FALSE))</f>
        <v/>
      </c>
      <c r="C1143" s="117"/>
      <c r="D1143" s="116"/>
      <c r="E1143" s="118"/>
      <c r="F1143" s="119"/>
      <c r="G1143" s="120"/>
      <c r="H1143" s="120"/>
      <c r="I1143" s="333">
        <f t="shared" si="17"/>
        <v>0</v>
      </c>
      <c r="J1143" s="331"/>
      <c r="K1143" s="332">
        <f>IFERROR(SUM(C1143/'Transfers of Funds'!$F$55),0)</f>
        <v>0</v>
      </c>
      <c r="L1143" s="21"/>
      <c r="M1143" s="47"/>
      <c r="N1143" s="46"/>
    </row>
    <row r="1144" spans="1:14" s="23" customFormat="1" ht="14.25" customHeight="1">
      <c r="A1144" s="115"/>
      <c r="B1144" s="308" t="str">
        <f>IF(A1144="","",VLOOKUP(A1144,'Project Budget vs Exp'!$B$9:$G$52,2,FALSE))</f>
        <v/>
      </c>
      <c r="C1144" s="117"/>
      <c r="D1144" s="116"/>
      <c r="E1144" s="118"/>
      <c r="F1144" s="119"/>
      <c r="G1144" s="120"/>
      <c r="H1144" s="120"/>
      <c r="I1144" s="333">
        <f t="shared" si="17"/>
        <v>0</v>
      </c>
      <c r="J1144" s="331"/>
      <c r="K1144" s="332">
        <f>IFERROR(SUM(C1144/'Transfers of Funds'!$F$55),0)</f>
        <v>0</v>
      </c>
      <c r="L1144" s="21"/>
      <c r="M1144" s="47"/>
      <c r="N1144" s="46"/>
    </row>
    <row r="1145" spans="1:14" s="23" customFormat="1" ht="14.25" customHeight="1">
      <c r="A1145" s="115"/>
      <c r="B1145" s="308" t="str">
        <f>IF(A1145="","",VLOOKUP(A1145,'Project Budget vs Exp'!$B$9:$G$52,2,FALSE))</f>
        <v/>
      </c>
      <c r="C1145" s="117"/>
      <c r="D1145" s="116"/>
      <c r="E1145" s="118"/>
      <c r="F1145" s="119"/>
      <c r="G1145" s="120"/>
      <c r="H1145" s="120"/>
      <c r="I1145" s="333">
        <f t="shared" si="17"/>
        <v>0</v>
      </c>
      <c r="J1145" s="331"/>
      <c r="K1145" s="332">
        <f>IFERROR(SUM(C1145/'Transfers of Funds'!$F$55),0)</f>
        <v>0</v>
      </c>
      <c r="L1145" s="21"/>
      <c r="M1145" s="47"/>
      <c r="N1145" s="46"/>
    </row>
    <row r="1146" spans="1:14" s="23" customFormat="1" ht="14.25" customHeight="1">
      <c r="A1146" s="115"/>
      <c r="B1146" s="308" t="str">
        <f>IF(A1146="","",VLOOKUP(A1146,'Project Budget vs Exp'!$B$9:$G$52,2,FALSE))</f>
        <v/>
      </c>
      <c r="C1146" s="117"/>
      <c r="D1146" s="116"/>
      <c r="E1146" s="118"/>
      <c r="F1146" s="119"/>
      <c r="G1146" s="120"/>
      <c r="H1146" s="120"/>
      <c r="I1146" s="333">
        <f t="shared" si="17"/>
        <v>0</v>
      </c>
      <c r="J1146" s="331"/>
      <c r="K1146" s="332">
        <f>IFERROR(SUM(C1146/'Transfers of Funds'!$F$55),0)</f>
        <v>0</v>
      </c>
      <c r="L1146" s="21"/>
      <c r="M1146" s="47"/>
      <c r="N1146" s="46"/>
    </row>
    <row r="1147" spans="1:14" s="23" customFormat="1" ht="14.25" customHeight="1">
      <c r="A1147" s="115"/>
      <c r="B1147" s="308" t="str">
        <f>IF(A1147="","",VLOOKUP(A1147,'Project Budget vs Exp'!$B$9:$G$52,2,FALSE))</f>
        <v/>
      </c>
      <c r="C1147" s="117"/>
      <c r="D1147" s="116"/>
      <c r="E1147" s="118"/>
      <c r="F1147" s="119"/>
      <c r="G1147" s="120"/>
      <c r="H1147" s="120"/>
      <c r="I1147" s="333">
        <f t="shared" si="17"/>
        <v>0</v>
      </c>
      <c r="J1147" s="331"/>
      <c r="K1147" s="332">
        <f>IFERROR(SUM(C1147/'Transfers of Funds'!$F$55),0)</f>
        <v>0</v>
      </c>
      <c r="L1147" s="21"/>
      <c r="M1147" s="47"/>
      <c r="N1147" s="46"/>
    </row>
    <row r="1148" spans="1:14" s="23" customFormat="1" ht="14.25" customHeight="1">
      <c r="A1148" s="115"/>
      <c r="B1148" s="308" t="str">
        <f>IF(A1148="","",VLOOKUP(A1148,'Project Budget vs Exp'!$B$9:$G$52,2,FALSE))</f>
        <v/>
      </c>
      <c r="C1148" s="117"/>
      <c r="D1148" s="116"/>
      <c r="E1148" s="118"/>
      <c r="F1148" s="119"/>
      <c r="G1148" s="120"/>
      <c r="H1148" s="120"/>
      <c r="I1148" s="333">
        <f t="shared" si="17"/>
        <v>0</v>
      </c>
      <c r="J1148" s="331"/>
      <c r="K1148" s="332">
        <f>IFERROR(SUM(C1148/'Transfers of Funds'!$F$55),0)</f>
        <v>0</v>
      </c>
      <c r="L1148" s="21"/>
      <c r="M1148" s="47"/>
      <c r="N1148" s="46"/>
    </row>
    <row r="1149" spans="1:14" s="23" customFormat="1" ht="14.25" customHeight="1">
      <c r="A1149" s="115"/>
      <c r="B1149" s="308" t="str">
        <f>IF(A1149="","",VLOOKUP(A1149,'Project Budget vs Exp'!$B$9:$G$52,2,FALSE))</f>
        <v/>
      </c>
      <c r="C1149" s="117"/>
      <c r="D1149" s="116"/>
      <c r="E1149" s="118"/>
      <c r="F1149" s="119"/>
      <c r="G1149" s="120"/>
      <c r="H1149" s="120"/>
      <c r="I1149" s="333">
        <f t="shared" si="17"/>
        <v>0</v>
      </c>
      <c r="J1149" s="331"/>
      <c r="K1149" s="332">
        <f>IFERROR(SUM(C1149/'Transfers of Funds'!$F$55),0)</f>
        <v>0</v>
      </c>
      <c r="L1149" s="21"/>
      <c r="M1149" s="47"/>
      <c r="N1149" s="46"/>
    </row>
    <row r="1150" spans="1:14" s="23" customFormat="1" ht="14.25" customHeight="1">
      <c r="A1150" s="115"/>
      <c r="B1150" s="308" t="str">
        <f>IF(A1150="","",VLOOKUP(A1150,'Project Budget vs Exp'!$B$9:$G$52,2,FALSE))</f>
        <v/>
      </c>
      <c r="C1150" s="117"/>
      <c r="D1150" s="116"/>
      <c r="E1150" s="118"/>
      <c r="F1150" s="119"/>
      <c r="G1150" s="120"/>
      <c r="H1150" s="120"/>
      <c r="I1150" s="333">
        <f t="shared" si="17"/>
        <v>0</v>
      </c>
      <c r="J1150" s="331"/>
      <c r="K1150" s="332">
        <f>IFERROR(SUM(C1150/'Transfers of Funds'!$F$55),0)</f>
        <v>0</v>
      </c>
      <c r="L1150" s="21"/>
      <c r="M1150" s="47"/>
      <c r="N1150" s="46"/>
    </row>
    <row r="1151" spans="1:14" s="23" customFormat="1" ht="14.25" customHeight="1">
      <c r="A1151" s="115"/>
      <c r="B1151" s="308" t="str">
        <f>IF(A1151="","",VLOOKUP(A1151,'Project Budget vs Exp'!$B$9:$G$52,2,FALSE))</f>
        <v/>
      </c>
      <c r="C1151" s="117"/>
      <c r="D1151" s="116"/>
      <c r="E1151" s="118"/>
      <c r="F1151" s="119"/>
      <c r="G1151" s="120"/>
      <c r="H1151" s="120"/>
      <c r="I1151" s="333">
        <f t="shared" si="17"/>
        <v>0</v>
      </c>
      <c r="J1151" s="331"/>
      <c r="K1151" s="332">
        <f>IFERROR(SUM(C1151/'Transfers of Funds'!$F$55),0)</f>
        <v>0</v>
      </c>
      <c r="L1151" s="21"/>
      <c r="M1151" s="47"/>
      <c r="N1151" s="46"/>
    </row>
    <row r="1152" spans="1:14" s="23" customFormat="1" ht="14.25" customHeight="1">
      <c r="A1152" s="115"/>
      <c r="B1152" s="308" t="str">
        <f>IF(A1152="","",VLOOKUP(A1152,'Project Budget vs Exp'!$B$9:$G$52,2,FALSE))</f>
        <v/>
      </c>
      <c r="C1152" s="117"/>
      <c r="D1152" s="116"/>
      <c r="E1152" s="118"/>
      <c r="F1152" s="119"/>
      <c r="G1152" s="120"/>
      <c r="H1152" s="120"/>
      <c r="I1152" s="333">
        <f t="shared" si="17"/>
        <v>0</v>
      </c>
      <c r="J1152" s="331"/>
      <c r="K1152" s="332">
        <f>IFERROR(SUM(C1152/'Transfers of Funds'!$F$55),0)</f>
        <v>0</v>
      </c>
      <c r="L1152" s="21"/>
      <c r="M1152" s="47"/>
      <c r="N1152" s="46"/>
    </row>
    <row r="1153" spans="1:14" s="23" customFormat="1" ht="14.25" customHeight="1">
      <c r="A1153" s="115"/>
      <c r="B1153" s="308" t="str">
        <f>IF(A1153="","",VLOOKUP(A1153,'Project Budget vs Exp'!$B$9:$G$52,2,FALSE))</f>
        <v/>
      </c>
      <c r="C1153" s="117"/>
      <c r="D1153" s="116"/>
      <c r="E1153" s="118"/>
      <c r="F1153" s="119"/>
      <c r="G1153" s="120"/>
      <c r="H1153" s="120"/>
      <c r="I1153" s="333">
        <f t="shared" si="17"/>
        <v>0</v>
      </c>
      <c r="J1153" s="331"/>
      <c r="K1153" s="332">
        <f>IFERROR(SUM(C1153/'Transfers of Funds'!$F$55),0)</f>
        <v>0</v>
      </c>
      <c r="L1153" s="21"/>
      <c r="M1153" s="47"/>
      <c r="N1153" s="46"/>
    </row>
    <row r="1154" spans="1:14" s="23" customFormat="1" ht="14.25" customHeight="1">
      <c r="A1154" s="115"/>
      <c r="B1154" s="308" t="str">
        <f>IF(A1154="","",VLOOKUP(A1154,'Project Budget vs Exp'!$B$9:$G$52,2,FALSE))</f>
        <v/>
      </c>
      <c r="C1154" s="117"/>
      <c r="D1154" s="116"/>
      <c r="E1154" s="118"/>
      <c r="F1154" s="119"/>
      <c r="G1154" s="120"/>
      <c r="H1154" s="120"/>
      <c r="I1154" s="333">
        <f t="shared" si="17"/>
        <v>0</v>
      </c>
      <c r="J1154" s="331"/>
      <c r="K1154" s="332">
        <f>IFERROR(SUM(C1154/'Transfers of Funds'!$F$55),0)</f>
        <v>0</v>
      </c>
      <c r="L1154" s="21"/>
      <c r="M1154" s="47"/>
      <c r="N1154" s="46"/>
    </row>
    <row r="1155" spans="1:14" s="23" customFormat="1" ht="14.25" customHeight="1">
      <c r="A1155" s="115"/>
      <c r="B1155" s="308" t="str">
        <f>IF(A1155="","",VLOOKUP(A1155,'Project Budget vs Exp'!$B$9:$G$52,2,FALSE))</f>
        <v/>
      </c>
      <c r="C1155" s="117"/>
      <c r="D1155" s="116"/>
      <c r="E1155" s="118"/>
      <c r="F1155" s="119"/>
      <c r="G1155" s="120"/>
      <c r="H1155" s="120"/>
      <c r="I1155" s="333">
        <f t="shared" si="17"/>
        <v>0</v>
      </c>
      <c r="J1155" s="331"/>
      <c r="K1155" s="332">
        <f>IFERROR(SUM(C1155/'Transfers of Funds'!$F$55),0)</f>
        <v>0</v>
      </c>
      <c r="L1155" s="21"/>
      <c r="M1155" s="47"/>
      <c r="N1155" s="46"/>
    </row>
    <row r="1156" spans="1:14" s="23" customFormat="1" ht="14.25" customHeight="1">
      <c r="A1156" s="115"/>
      <c r="B1156" s="308" t="str">
        <f>IF(A1156="","",VLOOKUP(A1156,'Project Budget vs Exp'!$B$9:$G$52,2,FALSE))</f>
        <v/>
      </c>
      <c r="C1156" s="117"/>
      <c r="D1156" s="116"/>
      <c r="E1156" s="118"/>
      <c r="F1156" s="119"/>
      <c r="G1156" s="120"/>
      <c r="H1156" s="120"/>
      <c r="I1156" s="333">
        <f t="shared" si="17"/>
        <v>0</v>
      </c>
      <c r="J1156" s="331"/>
      <c r="K1156" s="332">
        <f>IFERROR(SUM(C1156/'Transfers of Funds'!$F$55),0)</f>
        <v>0</v>
      </c>
      <c r="L1156" s="21"/>
      <c r="M1156" s="47"/>
      <c r="N1156" s="46"/>
    </row>
    <row r="1157" spans="1:14" s="23" customFormat="1" ht="14.25" customHeight="1">
      <c r="A1157" s="115"/>
      <c r="B1157" s="308" t="str">
        <f>IF(A1157="","",VLOOKUP(A1157,'Project Budget vs Exp'!$B$9:$G$52,2,FALSE))</f>
        <v/>
      </c>
      <c r="C1157" s="117"/>
      <c r="D1157" s="116"/>
      <c r="E1157" s="118"/>
      <c r="F1157" s="119"/>
      <c r="G1157" s="120"/>
      <c r="H1157" s="120"/>
      <c r="I1157" s="333">
        <f t="shared" si="17"/>
        <v>0</v>
      </c>
      <c r="J1157" s="331"/>
      <c r="K1157" s="332">
        <f>IFERROR(SUM(C1157/'Transfers of Funds'!$F$55),0)</f>
        <v>0</v>
      </c>
      <c r="L1157" s="21"/>
      <c r="M1157" s="47"/>
      <c r="N1157" s="46"/>
    </row>
    <row r="1158" spans="1:14" s="23" customFormat="1" ht="14.25" customHeight="1">
      <c r="A1158" s="115"/>
      <c r="B1158" s="308" t="str">
        <f>IF(A1158="","",VLOOKUP(A1158,'Project Budget vs Exp'!$B$9:$G$52,2,FALSE))</f>
        <v/>
      </c>
      <c r="C1158" s="117"/>
      <c r="D1158" s="116"/>
      <c r="E1158" s="118"/>
      <c r="F1158" s="119"/>
      <c r="G1158" s="120"/>
      <c r="H1158" s="120"/>
      <c r="I1158" s="333">
        <f t="shared" si="17"/>
        <v>0</v>
      </c>
      <c r="J1158" s="331"/>
      <c r="K1158" s="332">
        <f>IFERROR(SUM(C1158/'Transfers of Funds'!$F$55),0)</f>
        <v>0</v>
      </c>
      <c r="L1158" s="21"/>
      <c r="M1158" s="47"/>
      <c r="N1158" s="46"/>
    </row>
    <row r="1159" spans="1:14" s="23" customFormat="1" ht="14.25" customHeight="1">
      <c r="A1159" s="115"/>
      <c r="B1159" s="308" t="str">
        <f>IF(A1159="","",VLOOKUP(A1159,'Project Budget vs Exp'!$B$9:$G$52,2,FALSE))</f>
        <v/>
      </c>
      <c r="C1159" s="117"/>
      <c r="D1159" s="116"/>
      <c r="E1159" s="118"/>
      <c r="F1159" s="119"/>
      <c r="G1159" s="120"/>
      <c r="H1159" s="120"/>
      <c r="I1159" s="333">
        <f t="shared" si="17"/>
        <v>0</v>
      </c>
      <c r="J1159" s="331"/>
      <c r="K1159" s="332">
        <f>IFERROR(SUM(C1159/'Transfers of Funds'!$F$55),0)</f>
        <v>0</v>
      </c>
      <c r="L1159" s="21"/>
      <c r="M1159" s="47"/>
      <c r="N1159" s="46"/>
    </row>
    <row r="1160" spans="1:14" s="23" customFormat="1" ht="14.25" customHeight="1">
      <c r="A1160" s="115"/>
      <c r="B1160" s="308" t="str">
        <f>IF(A1160="","",VLOOKUP(A1160,'Project Budget vs Exp'!$B$9:$G$52,2,FALSE))</f>
        <v/>
      </c>
      <c r="C1160" s="117"/>
      <c r="D1160" s="116"/>
      <c r="E1160" s="118"/>
      <c r="F1160" s="119"/>
      <c r="G1160" s="120"/>
      <c r="H1160" s="120"/>
      <c r="I1160" s="333">
        <f t="shared" si="17"/>
        <v>0</v>
      </c>
      <c r="J1160" s="331"/>
      <c r="K1160" s="332">
        <f>IFERROR(SUM(C1160/'Transfers of Funds'!$F$55),0)</f>
        <v>0</v>
      </c>
      <c r="L1160" s="21"/>
      <c r="M1160" s="47"/>
      <c r="N1160" s="46"/>
    </row>
    <row r="1161" spans="1:14" s="23" customFormat="1" ht="14.25" customHeight="1">
      <c r="A1161" s="115"/>
      <c r="B1161" s="308" t="str">
        <f>IF(A1161="","",VLOOKUP(A1161,'Project Budget vs Exp'!$B$9:$G$52,2,FALSE))</f>
        <v/>
      </c>
      <c r="C1161" s="117"/>
      <c r="D1161" s="116"/>
      <c r="E1161" s="118"/>
      <c r="F1161" s="119"/>
      <c r="G1161" s="120"/>
      <c r="H1161" s="120"/>
      <c r="I1161" s="333">
        <f t="shared" si="17"/>
        <v>0</v>
      </c>
      <c r="J1161" s="331"/>
      <c r="K1161" s="332">
        <f>IFERROR(SUM(C1161/'Transfers of Funds'!$F$55),0)</f>
        <v>0</v>
      </c>
      <c r="L1161" s="21"/>
      <c r="M1161" s="47"/>
      <c r="N1161" s="46"/>
    </row>
    <row r="1162" spans="1:14" s="23" customFormat="1" ht="14.25" customHeight="1">
      <c r="A1162" s="115"/>
      <c r="B1162" s="308" t="str">
        <f>IF(A1162="","",VLOOKUP(A1162,'Project Budget vs Exp'!$B$9:$G$52,2,FALSE))</f>
        <v/>
      </c>
      <c r="C1162" s="117"/>
      <c r="D1162" s="116"/>
      <c r="E1162" s="118"/>
      <c r="F1162" s="119"/>
      <c r="G1162" s="120"/>
      <c r="H1162" s="120"/>
      <c r="I1162" s="333">
        <f t="shared" si="17"/>
        <v>0</v>
      </c>
      <c r="J1162" s="331"/>
      <c r="K1162" s="332">
        <f>IFERROR(SUM(C1162/'Transfers of Funds'!$F$55),0)</f>
        <v>0</v>
      </c>
      <c r="L1162" s="21"/>
      <c r="M1162" s="47"/>
      <c r="N1162" s="46"/>
    </row>
    <row r="1163" spans="1:14" s="23" customFormat="1" ht="14.25" customHeight="1">
      <c r="A1163" s="115"/>
      <c r="B1163" s="308" t="str">
        <f>IF(A1163="","",VLOOKUP(A1163,'Project Budget vs Exp'!$B$9:$G$52,2,FALSE))</f>
        <v/>
      </c>
      <c r="C1163" s="117"/>
      <c r="D1163" s="116"/>
      <c r="E1163" s="118"/>
      <c r="F1163" s="119"/>
      <c r="G1163" s="120"/>
      <c r="H1163" s="120"/>
      <c r="I1163" s="333">
        <f t="shared" si="17"/>
        <v>0</v>
      </c>
      <c r="J1163" s="331"/>
      <c r="K1163" s="332">
        <f>IFERROR(SUM(C1163/'Transfers of Funds'!$F$55),0)</f>
        <v>0</v>
      </c>
      <c r="L1163" s="21"/>
      <c r="M1163" s="47"/>
      <c r="N1163" s="46"/>
    </row>
    <row r="1164" spans="1:14" s="23" customFormat="1" ht="14.25" customHeight="1">
      <c r="A1164" s="115"/>
      <c r="B1164" s="308" t="str">
        <f>IF(A1164="","",VLOOKUP(A1164,'Project Budget vs Exp'!$B$9:$G$52,2,FALSE))</f>
        <v/>
      </c>
      <c r="C1164" s="117"/>
      <c r="D1164" s="116"/>
      <c r="E1164" s="118"/>
      <c r="F1164" s="119"/>
      <c r="G1164" s="120"/>
      <c r="H1164" s="120"/>
      <c r="I1164" s="333">
        <f t="shared" ref="I1164:I1227" si="18">IF(OR(F$4="EUR",F$4="USD",F$4="GBP",F$4="CAD",F$4="NZD",F$4="AUD"),K1164,C1164)</f>
        <v>0</v>
      </c>
      <c r="J1164" s="331"/>
      <c r="K1164" s="332">
        <f>IFERROR(SUM(C1164/'Transfers of Funds'!$F$55),0)</f>
        <v>0</v>
      </c>
      <c r="L1164" s="21"/>
      <c r="M1164" s="47"/>
      <c r="N1164" s="46"/>
    </row>
    <row r="1165" spans="1:14" s="23" customFormat="1" ht="14.25" customHeight="1">
      <c r="A1165" s="115"/>
      <c r="B1165" s="308" t="str">
        <f>IF(A1165="","",VLOOKUP(A1165,'Project Budget vs Exp'!$B$9:$G$52,2,FALSE))</f>
        <v/>
      </c>
      <c r="C1165" s="117"/>
      <c r="D1165" s="116"/>
      <c r="E1165" s="118"/>
      <c r="F1165" s="119"/>
      <c r="G1165" s="120"/>
      <c r="H1165" s="120"/>
      <c r="I1165" s="333">
        <f t="shared" si="18"/>
        <v>0</v>
      </c>
      <c r="J1165" s="331"/>
      <c r="K1165" s="332">
        <f>IFERROR(SUM(C1165/'Transfers of Funds'!$F$55),0)</f>
        <v>0</v>
      </c>
      <c r="L1165" s="21"/>
      <c r="M1165" s="47"/>
      <c r="N1165" s="46"/>
    </row>
    <row r="1166" spans="1:14" s="23" customFormat="1" ht="14.25" customHeight="1">
      <c r="A1166" s="115"/>
      <c r="B1166" s="308" t="str">
        <f>IF(A1166="","",VLOOKUP(A1166,'Project Budget vs Exp'!$B$9:$G$52,2,FALSE))</f>
        <v/>
      </c>
      <c r="C1166" s="117"/>
      <c r="D1166" s="116"/>
      <c r="E1166" s="118"/>
      <c r="F1166" s="119"/>
      <c r="G1166" s="120"/>
      <c r="H1166" s="120"/>
      <c r="I1166" s="333">
        <f t="shared" si="18"/>
        <v>0</v>
      </c>
      <c r="J1166" s="331"/>
      <c r="K1166" s="332">
        <f>IFERROR(SUM(C1166/'Transfers of Funds'!$F$55),0)</f>
        <v>0</v>
      </c>
      <c r="L1166" s="21"/>
      <c r="M1166" s="47"/>
      <c r="N1166" s="46"/>
    </row>
    <row r="1167" spans="1:14" s="23" customFormat="1" ht="14.25" customHeight="1">
      <c r="A1167" s="115"/>
      <c r="B1167" s="308" t="str">
        <f>IF(A1167="","",VLOOKUP(A1167,'Project Budget vs Exp'!$B$9:$G$52,2,FALSE))</f>
        <v/>
      </c>
      <c r="C1167" s="117"/>
      <c r="D1167" s="116"/>
      <c r="E1167" s="118"/>
      <c r="F1167" s="119"/>
      <c r="G1167" s="120"/>
      <c r="H1167" s="120"/>
      <c r="I1167" s="333">
        <f t="shared" si="18"/>
        <v>0</v>
      </c>
      <c r="J1167" s="331"/>
      <c r="K1167" s="332">
        <f>IFERROR(SUM(C1167/'Transfers of Funds'!$F$55),0)</f>
        <v>0</v>
      </c>
      <c r="L1167" s="21"/>
      <c r="M1167" s="47"/>
      <c r="N1167" s="46"/>
    </row>
    <row r="1168" spans="1:14" s="23" customFormat="1" ht="14.25" customHeight="1">
      <c r="A1168" s="115"/>
      <c r="B1168" s="308" t="str">
        <f>IF(A1168="","",VLOOKUP(A1168,'Project Budget vs Exp'!$B$9:$G$52,2,FALSE))</f>
        <v/>
      </c>
      <c r="C1168" s="117"/>
      <c r="D1168" s="116"/>
      <c r="E1168" s="118"/>
      <c r="F1168" s="119"/>
      <c r="G1168" s="120"/>
      <c r="H1168" s="120"/>
      <c r="I1168" s="333">
        <f t="shared" si="18"/>
        <v>0</v>
      </c>
      <c r="J1168" s="331"/>
      <c r="K1168" s="332">
        <f>IFERROR(SUM(C1168/'Transfers of Funds'!$F$55),0)</f>
        <v>0</v>
      </c>
      <c r="L1168" s="21"/>
      <c r="M1168" s="47"/>
      <c r="N1168" s="46"/>
    </row>
    <row r="1169" spans="1:14" s="23" customFormat="1" ht="14.25" customHeight="1">
      <c r="A1169" s="115"/>
      <c r="B1169" s="308" t="str">
        <f>IF(A1169="","",VLOOKUP(A1169,'Project Budget vs Exp'!$B$9:$G$52,2,FALSE))</f>
        <v/>
      </c>
      <c r="C1169" s="117"/>
      <c r="D1169" s="116"/>
      <c r="E1169" s="118"/>
      <c r="F1169" s="119"/>
      <c r="G1169" s="120"/>
      <c r="H1169" s="120"/>
      <c r="I1169" s="333">
        <f t="shared" si="18"/>
        <v>0</v>
      </c>
      <c r="J1169" s="331"/>
      <c r="K1169" s="332">
        <f>IFERROR(SUM(C1169/'Transfers of Funds'!$F$55),0)</f>
        <v>0</v>
      </c>
      <c r="L1169" s="21"/>
      <c r="M1169" s="47"/>
      <c r="N1169" s="46"/>
    </row>
    <row r="1170" spans="1:14" s="23" customFormat="1" ht="14.25" customHeight="1">
      <c r="A1170" s="115"/>
      <c r="B1170" s="308" t="str">
        <f>IF(A1170="","",VLOOKUP(A1170,'Project Budget vs Exp'!$B$9:$G$52,2,FALSE))</f>
        <v/>
      </c>
      <c r="C1170" s="117"/>
      <c r="D1170" s="116"/>
      <c r="E1170" s="118"/>
      <c r="F1170" s="119"/>
      <c r="G1170" s="120"/>
      <c r="H1170" s="120"/>
      <c r="I1170" s="333">
        <f t="shared" si="18"/>
        <v>0</v>
      </c>
      <c r="J1170" s="331"/>
      <c r="K1170" s="332">
        <f>IFERROR(SUM(C1170/'Transfers of Funds'!$F$55),0)</f>
        <v>0</v>
      </c>
      <c r="L1170" s="21"/>
      <c r="M1170" s="47"/>
      <c r="N1170" s="46"/>
    </row>
    <row r="1171" spans="1:14" s="23" customFormat="1" ht="14.25" customHeight="1">
      <c r="A1171" s="115"/>
      <c r="B1171" s="308" t="str">
        <f>IF(A1171="","",VLOOKUP(A1171,'Project Budget vs Exp'!$B$9:$G$52,2,FALSE))</f>
        <v/>
      </c>
      <c r="C1171" s="117"/>
      <c r="D1171" s="116"/>
      <c r="E1171" s="118"/>
      <c r="F1171" s="119"/>
      <c r="G1171" s="120"/>
      <c r="H1171" s="120"/>
      <c r="I1171" s="333">
        <f t="shared" si="18"/>
        <v>0</v>
      </c>
      <c r="J1171" s="331"/>
      <c r="K1171" s="332">
        <f>IFERROR(SUM(C1171/'Transfers of Funds'!$F$55),0)</f>
        <v>0</v>
      </c>
      <c r="L1171" s="21"/>
      <c r="M1171" s="47"/>
      <c r="N1171" s="46"/>
    </row>
    <row r="1172" spans="1:14" s="23" customFormat="1" ht="14.25" customHeight="1">
      <c r="A1172" s="115"/>
      <c r="B1172" s="308" t="str">
        <f>IF(A1172="","",VLOOKUP(A1172,'Project Budget vs Exp'!$B$9:$G$52,2,FALSE))</f>
        <v/>
      </c>
      <c r="C1172" s="117"/>
      <c r="D1172" s="116"/>
      <c r="E1172" s="118"/>
      <c r="F1172" s="119"/>
      <c r="G1172" s="120"/>
      <c r="H1172" s="120"/>
      <c r="I1172" s="333">
        <f t="shared" si="18"/>
        <v>0</v>
      </c>
      <c r="J1172" s="331"/>
      <c r="K1172" s="332">
        <f>IFERROR(SUM(C1172/'Transfers of Funds'!$F$55),0)</f>
        <v>0</v>
      </c>
      <c r="L1172" s="21"/>
      <c r="M1172" s="47"/>
      <c r="N1172" s="46"/>
    </row>
    <row r="1173" spans="1:14" s="23" customFormat="1" ht="14.25" customHeight="1">
      <c r="A1173" s="115"/>
      <c r="B1173" s="308" t="str">
        <f>IF(A1173="","",VLOOKUP(A1173,'Project Budget vs Exp'!$B$9:$G$52,2,FALSE))</f>
        <v/>
      </c>
      <c r="C1173" s="117"/>
      <c r="D1173" s="116"/>
      <c r="E1173" s="118"/>
      <c r="F1173" s="119"/>
      <c r="G1173" s="120"/>
      <c r="H1173" s="120"/>
      <c r="I1173" s="333">
        <f t="shared" si="18"/>
        <v>0</v>
      </c>
      <c r="J1173" s="331"/>
      <c r="K1173" s="332">
        <f>IFERROR(SUM(C1173/'Transfers of Funds'!$F$55),0)</f>
        <v>0</v>
      </c>
      <c r="L1173" s="21"/>
      <c r="M1173" s="47"/>
      <c r="N1173" s="46"/>
    </row>
    <row r="1174" spans="1:14" s="23" customFormat="1" ht="14.25" customHeight="1">
      <c r="A1174" s="115"/>
      <c r="B1174" s="308" t="str">
        <f>IF(A1174="","",VLOOKUP(A1174,'Project Budget vs Exp'!$B$9:$G$52,2,FALSE))</f>
        <v/>
      </c>
      <c r="C1174" s="117"/>
      <c r="D1174" s="116"/>
      <c r="E1174" s="118"/>
      <c r="F1174" s="119"/>
      <c r="G1174" s="120"/>
      <c r="H1174" s="120"/>
      <c r="I1174" s="333">
        <f t="shared" si="18"/>
        <v>0</v>
      </c>
      <c r="J1174" s="331"/>
      <c r="K1174" s="332">
        <f>IFERROR(SUM(C1174/'Transfers of Funds'!$F$55),0)</f>
        <v>0</v>
      </c>
      <c r="L1174" s="21"/>
      <c r="M1174" s="47"/>
      <c r="N1174" s="46"/>
    </row>
    <row r="1175" spans="1:14" s="23" customFormat="1" ht="14.25" customHeight="1">
      <c r="A1175" s="115"/>
      <c r="B1175" s="308" t="str">
        <f>IF(A1175="","",VLOOKUP(A1175,'Project Budget vs Exp'!$B$9:$G$52,2,FALSE))</f>
        <v/>
      </c>
      <c r="C1175" s="117"/>
      <c r="D1175" s="116"/>
      <c r="E1175" s="118"/>
      <c r="F1175" s="119"/>
      <c r="G1175" s="120"/>
      <c r="H1175" s="120"/>
      <c r="I1175" s="333">
        <f t="shared" si="18"/>
        <v>0</v>
      </c>
      <c r="J1175" s="331"/>
      <c r="K1175" s="332">
        <f>IFERROR(SUM(C1175/'Transfers of Funds'!$F$55),0)</f>
        <v>0</v>
      </c>
      <c r="L1175" s="21"/>
      <c r="M1175" s="47"/>
      <c r="N1175" s="46"/>
    </row>
    <row r="1176" spans="1:14" s="23" customFormat="1" ht="14.25" customHeight="1">
      <c r="A1176" s="115"/>
      <c r="B1176" s="308" t="str">
        <f>IF(A1176="","",VLOOKUP(A1176,'Project Budget vs Exp'!$B$9:$G$52,2,FALSE))</f>
        <v/>
      </c>
      <c r="C1176" s="117"/>
      <c r="D1176" s="116"/>
      <c r="E1176" s="118"/>
      <c r="F1176" s="119"/>
      <c r="G1176" s="120"/>
      <c r="H1176" s="120"/>
      <c r="I1176" s="333">
        <f t="shared" si="18"/>
        <v>0</v>
      </c>
      <c r="J1176" s="331"/>
      <c r="K1176" s="332">
        <f>IFERROR(SUM(C1176/'Transfers of Funds'!$F$55),0)</f>
        <v>0</v>
      </c>
      <c r="L1176" s="21"/>
      <c r="M1176" s="47"/>
      <c r="N1176" s="46"/>
    </row>
    <row r="1177" spans="1:14" s="23" customFormat="1" ht="14.25" customHeight="1">
      <c r="A1177" s="115"/>
      <c r="B1177" s="308" t="str">
        <f>IF(A1177="","",VLOOKUP(A1177,'Project Budget vs Exp'!$B$9:$G$52,2,FALSE))</f>
        <v/>
      </c>
      <c r="C1177" s="117"/>
      <c r="D1177" s="116"/>
      <c r="E1177" s="118"/>
      <c r="F1177" s="119"/>
      <c r="G1177" s="120"/>
      <c r="H1177" s="120"/>
      <c r="I1177" s="333">
        <f t="shared" si="18"/>
        <v>0</v>
      </c>
      <c r="J1177" s="331"/>
      <c r="K1177" s="332">
        <f>IFERROR(SUM(C1177/'Transfers of Funds'!$F$55),0)</f>
        <v>0</v>
      </c>
      <c r="L1177" s="21"/>
      <c r="M1177" s="47"/>
      <c r="N1177" s="46"/>
    </row>
    <row r="1178" spans="1:14" s="23" customFormat="1" ht="14.25" customHeight="1">
      <c r="A1178" s="115"/>
      <c r="B1178" s="308" t="str">
        <f>IF(A1178="","",VLOOKUP(A1178,'Project Budget vs Exp'!$B$9:$G$52,2,FALSE))</f>
        <v/>
      </c>
      <c r="C1178" s="117"/>
      <c r="D1178" s="116"/>
      <c r="E1178" s="118"/>
      <c r="F1178" s="119"/>
      <c r="G1178" s="120"/>
      <c r="H1178" s="120"/>
      <c r="I1178" s="333">
        <f t="shared" si="18"/>
        <v>0</v>
      </c>
      <c r="J1178" s="331"/>
      <c r="K1178" s="332">
        <f>IFERROR(SUM(C1178/'Transfers of Funds'!$F$55),0)</f>
        <v>0</v>
      </c>
      <c r="L1178" s="21"/>
      <c r="M1178" s="47"/>
      <c r="N1178" s="46"/>
    </row>
    <row r="1179" spans="1:14" s="23" customFormat="1" ht="14.25" customHeight="1">
      <c r="A1179" s="115"/>
      <c r="B1179" s="308" t="str">
        <f>IF(A1179="","",VLOOKUP(A1179,'Project Budget vs Exp'!$B$9:$G$52,2,FALSE))</f>
        <v/>
      </c>
      <c r="C1179" s="117"/>
      <c r="D1179" s="116"/>
      <c r="E1179" s="118"/>
      <c r="F1179" s="119"/>
      <c r="G1179" s="120"/>
      <c r="H1179" s="120"/>
      <c r="I1179" s="333">
        <f t="shared" si="18"/>
        <v>0</v>
      </c>
      <c r="J1179" s="331"/>
      <c r="K1179" s="332">
        <f>IFERROR(SUM(C1179/'Transfers of Funds'!$F$55),0)</f>
        <v>0</v>
      </c>
      <c r="L1179" s="21"/>
      <c r="M1179" s="47"/>
      <c r="N1179" s="46"/>
    </row>
    <row r="1180" spans="1:14" s="23" customFormat="1" ht="14.25" customHeight="1">
      <c r="A1180" s="115"/>
      <c r="B1180" s="308" t="str">
        <f>IF(A1180="","",VLOOKUP(A1180,'Project Budget vs Exp'!$B$9:$G$52,2,FALSE))</f>
        <v/>
      </c>
      <c r="C1180" s="117"/>
      <c r="D1180" s="116"/>
      <c r="E1180" s="118"/>
      <c r="F1180" s="119"/>
      <c r="G1180" s="120"/>
      <c r="H1180" s="120"/>
      <c r="I1180" s="333">
        <f t="shared" si="18"/>
        <v>0</v>
      </c>
      <c r="J1180" s="331"/>
      <c r="K1180" s="332">
        <f>IFERROR(SUM(C1180/'Transfers of Funds'!$F$55),0)</f>
        <v>0</v>
      </c>
      <c r="L1180" s="21"/>
      <c r="M1180" s="47"/>
      <c r="N1180" s="46"/>
    </row>
    <row r="1181" spans="1:14" s="23" customFormat="1" ht="14.25" customHeight="1">
      <c r="A1181" s="115"/>
      <c r="B1181" s="308" t="str">
        <f>IF(A1181="","",VLOOKUP(A1181,'Project Budget vs Exp'!$B$9:$G$52,2,FALSE))</f>
        <v/>
      </c>
      <c r="C1181" s="117"/>
      <c r="D1181" s="116"/>
      <c r="E1181" s="118"/>
      <c r="F1181" s="119"/>
      <c r="G1181" s="120"/>
      <c r="H1181" s="120"/>
      <c r="I1181" s="333">
        <f t="shared" si="18"/>
        <v>0</v>
      </c>
      <c r="J1181" s="331"/>
      <c r="K1181" s="332">
        <f>IFERROR(SUM(C1181/'Transfers of Funds'!$F$55),0)</f>
        <v>0</v>
      </c>
      <c r="L1181" s="21"/>
      <c r="M1181" s="47"/>
      <c r="N1181" s="46"/>
    </row>
    <row r="1182" spans="1:14" s="23" customFormat="1" ht="14.25" customHeight="1">
      <c r="A1182" s="115"/>
      <c r="B1182" s="308" t="str">
        <f>IF(A1182="","",VLOOKUP(A1182,'Project Budget vs Exp'!$B$9:$G$52,2,FALSE))</f>
        <v/>
      </c>
      <c r="C1182" s="117"/>
      <c r="D1182" s="116"/>
      <c r="E1182" s="118"/>
      <c r="F1182" s="119"/>
      <c r="G1182" s="120"/>
      <c r="H1182" s="120"/>
      <c r="I1182" s="333">
        <f t="shared" si="18"/>
        <v>0</v>
      </c>
      <c r="J1182" s="331"/>
      <c r="K1182" s="332">
        <f>IFERROR(SUM(C1182/'Transfers of Funds'!$F$55),0)</f>
        <v>0</v>
      </c>
      <c r="L1182" s="21"/>
      <c r="M1182" s="47"/>
      <c r="N1182" s="46"/>
    </row>
    <row r="1183" spans="1:14" s="23" customFormat="1" ht="14.25" customHeight="1">
      <c r="A1183" s="115"/>
      <c r="B1183" s="308" t="str">
        <f>IF(A1183="","",VLOOKUP(A1183,'Project Budget vs Exp'!$B$9:$G$52,2,FALSE))</f>
        <v/>
      </c>
      <c r="C1183" s="117"/>
      <c r="D1183" s="116"/>
      <c r="E1183" s="118"/>
      <c r="F1183" s="119"/>
      <c r="G1183" s="120"/>
      <c r="H1183" s="120"/>
      <c r="I1183" s="333">
        <f t="shared" si="18"/>
        <v>0</v>
      </c>
      <c r="J1183" s="331"/>
      <c r="K1183" s="332">
        <f>IFERROR(SUM(C1183/'Transfers of Funds'!$F$55),0)</f>
        <v>0</v>
      </c>
      <c r="L1183" s="21"/>
      <c r="M1183" s="47"/>
      <c r="N1183" s="46"/>
    </row>
    <row r="1184" spans="1:14" s="23" customFormat="1" ht="14.25" customHeight="1">
      <c r="A1184" s="115"/>
      <c r="B1184" s="308" t="str">
        <f>IF(A1184="","",VLOOKUP(A1184,'Project Budget vs Exp'!$B$9:$G$52,2,FALSE))</f>
        <v/>
      </c>
      <c r="C1184" s="117"/>
      <c r="D1184" s="116"/>
      <c r="E1184" s="118"/>
      <c r="F1184" s="119"/>
      <c r="G1184" s="120"/>
      <c r="H1184" s="120"/>
      <c r="I1184" s="333">
        <f t="shared" si="18"/>
        <v>0</v>
      </c>
      <c r="J1184" s="331"/>
      <c r="K1184" s="332">
        <f>IFERROR(SUM(C1184/'Transfers of Funds'!$F$55),0)</f>
        <v>0</v>
      </c>
      <c r="L1184" s="21"/>
      <c r="M1184" s="47"/>
      <c r="N1184" s="46"/>
    </row>
    <row r="1185" spans="1:14" s="23" customFormat="1" ht="14.25" customHeight="1">
      <c r="A1185" s="115"/>
      <c r="B1185" s="308" t="str">
        <f>IF(A1185="","",VLOOKUP(A1185,'Project Budget vs Exp'!$B$9:$G$52,2,FALSE))</f>
        <v/>
      </c>
      <c r="C1185" s="117"/>
      <c r="D1185" s="116"/>
      <c r="E1185" s="118"/>
      <c r="F1185" s="119"/>
      <c r="G1185" s="120"/>
      <c r="H1185" s="120"/>
      <c r="I1185" s="333">
        <f t="shared" si="18"/>
        <v>0</v>
      </c>
      <c r="J1185" s="331"/>
      <c r="K1185" s="332">
        <f>IFERROR(SUM(C1185/'Transfers of Funds'!$F$55),0)</f>
        <v>0</v>
      </c>
      <c r="L1185" s="21"/>
      <c r="M1185" s="47"/>
      <c r="N1185" s="46"/>
    </row>
    <row r="1186" spans="1:14" s="23" customFormat="1" ht="14.25" customHeight="1">
      <c r="A1186" s="115"/>
      <c r="B1186" s="308" t="str">
        <f>IF(A1186="","",VLOOKUP(A1186,'Project Budget vs Exp'!$B$9:$G$52,2,FALSE))</f>
        <v/>
      </c>
      <c r="C1186" s="117"/>
      <c r="D1186" s="116"/>
      <c r="E1186" s="118"/>
      <c r="F1186" s="119"/>
      <c r="G1186" s="120"/>
      <c r="H1186" s="120"/>
      <c r="I1186" s="333">
        <f t="shared" si="18"/>
        <v>0</v>
      </c>
      <c r="J1186" s="331"/>
      <c r="K1186" s="332">
        <f>IFERROR(SUM(C1186/'Transfers of Funds'!$F$55),0)</f>
        <v>0</v>
      </c>
      <c r="L1186" s="21"/>
      <c r="M1186" s="47"/>
      <c r="N1186" s="46"/>
    </row>
    <row r="1187" spans="1:14" s="23" customFormat="1" ht="14.25" customHeight="1">
      <c r="A1187" s="115"/>
      <c r="B1187" s="308" t="str">
        <f>IF(A1187="","",VLOOKUP(A1187,'Project Budget vs Exp'!$B$9:$G$52,2,FALSE))</f>
        <v/>
      </c>
      <c r="C1187" s="117"/>
      <c r="D1187" s="116"/>
      <c r="E1187" s="118"/>
      <c r="F1187" s="119"/>
      <c r="G1187" s="120"/>
      <c r="H1187" s="120"/>
      <c r="I1187" s="333">
        <f t="shared" si="18"/>
        <v>0</v>
      </c>
      <c r="J1187" s="331"/>
      <c r="K1187" s="332">
        <f>IFERROR(SUM(C1187/'Transfers of Funds'!$F$55),0)</f>
        <v>0</v>
      </c>
      <c r="L1187" s="21"/>
      <c r="M1187" s="47"/>
      <c r="N1187" s="46"/>
    </row>
    <row r="1188" spans="1:14" s="23" customFormat="1" ht="14.25" customHeight="1">
      <c r="A1188" s="115"/>
      <c r="B1188" s="308" t="str">
        <f>IF(A1188="","",VLOOKUP(A1188,'Project Budget vs Exp'!$B$9:$G$52,2,FALSE))</f>
        <v/>
      </c>
      <c r="C1188" s="117"/>
      <c r="D1188" s="116"/>
      <c r="E1188" s="118"/>
      <c r="F1188" s="119"/>
      <c r="G1188" s="120"/>
      <c r="H1188" s="120"/>
      <c r="I1188" s="333">
        <f t="shared" si="18"/>
        <v>0</v>
      </c>
      <c r="J1188" s="331"/>
      <c r="K1188" s="332">
        <f>IFERROR(SUM(C1188/'Transfers of Funds'!$F$55),0)</f>
        <v>0</v>
      </c>
      <c r="L1188" s="21"/>
      <c r="M1188" s="47"/>
      <c r="N1188" s="46"/>
    </row>
    <row r="1189" spans="1:14" s="23" customFormat="1" ht="14.25" customHeight="1">
      <c r="A1189" s="115"/>
      <c r="B1189" s="308" t="str">
        <f>IF(A1189="","",VLOOKUP(A1189,'Project Budget vs Exp'!$B$9:$G$52,2,FALSE))</f>
        <v/>
      </c>
      <c r="C1189" s="117"/>
      <c r="D1189" s="116"/>
      <c r="E1189" s="118"/>
      <c r="F1189" s="119"/>
      <c r="G1189" s="120"/>
      <c r="H1189" s="120"/>
      <c r="I1189" s="333">
        <f t="shared" si="18"/>
        <v>0</v>
      </c>
      <c r="J1189" s="331"/>
      <c r="K1189" s="332">
        <f>IFERROR(SUM(C1189/'Transfers of Funds'!$F$55),0)</f>
        <v>0</v>
      </c>
      <c r="L1189" s="21"/>
      <c r="M1189" s="47"/>
      <c r="N1189" s="46"/>
    </row>
    <row r="1190" spans="1:14" s="23" customFormat="1" ht="14.25" customHeight="1">
      <c r="A1190" s="115"/>
      <c r="B1190" s="308" t="str">
        <f>IF(A1190="","",VLOOKUP(A1190,'Project Budget vs Exp'!$B$9:$G$52,2,FALSE))</f>
        <v/>
      </c>
      <c r="C1190" s="117"/>
      <c r="D1190" s="116"/>
      <c r="E1190" s="118"/>
      <c r="F1190" s="119"/>
      <c r="G1190" s="120"/>
      <c r="H1190" s="120"/>
      <c r="I1190" s="333">
        <f t="shared" si="18"/>
        <v>0</v>
      </c>
      <c r="J1190" s="331"/>
      <c r="K1190" s="332">
        <f>IFERROR(SUM(C1190/'Transfers of Funds'!$F$55),0)</f>
        <v>0</v>
      </c>
      <c r="L1190" s="21"/>
      <c r="M1190" s="47"/>
      <c r="N1190" s="46"/>
    </row>
    <row r="1191" spans="1:14" s="23" customFormat="1" ht="14.25" customHeight="1">
      <c r="A1191" s="115"/>
      <c r="B1191" s="308" t="str">
        <f>IF(A1191="","",VLOOKUP(A1191,'Project Budget vs Exp'!$B$9:$G$52,2,FALSE))</f>
        <v/>
      </c>
      <c r="C1191" s="117"/>
      <c r="D1191" s="116"/>
      <c r="E1191" s="118"/>
      <c r="F1191" s="119"/>
      <c r="G1191" s="120"/>
      <c r="H1191" s="120"/>
      <c r="I1191" s="333">
        <f t="shared" si="18"/>
        <v>0</v>
      </c>
      <c r="J1191" s="331"/>
      <c r="K1191" s="332">
        <f>IFERROR(SUM(C1191/'Transfers of Funds'!$F$55),0)</f>
        <v>0</v>
      </c>
      <c r="L1191" s="21"/>
      <c r="M1191" s="47"/>
      <c r="N1191" s="46"/>
    </row>
    <row r="1192" spans="1:14" s="23" customFormat="1" ht="14.25" customHeight="1">
      <c r="A1192" s="115"/>
      <c r="B1192" s="308" t="str">
        <f>IF(A1192="","",VLOOKUP(A1192,'Project Budget vs Exp'!$B$9:$G$52,2,FALSE))</f>
        <v/>
      </c>
      <c r="C1192" s="117"/>
      <c r="D1192" s="116"/>
      <c r="E1192" s="118"/>
      <c r="F1192" s="119"/>
      <c r="G1192" s="120"/>
      <c r="H1192" s="120"/>
      <c r="I1192" s="333">
        <f t="shared" si="18"/>
        <v>0</v>
      </c>
      <c r="J1192" s="331"/>
      <c r="K1192" s="332">
        <f>IFERROR(SUM(C1192/'Transfers of Funds'!$F$55),0)</f>
        <v>0</v>
      </c>
      <c r="L1192" s="21"/>
      <c r="M1192" s="47"/>
      <c r="N1192" s="46"/>
    </row>
    <row r="1193" spans="1:14" s="23" customFormat="1" ht="14.25" customHeight="1">
      <c r="A1193" s="115"/>
      <c r="B1193" s="308" t="str">
        <f>IF(A1193="","",VLOOKUP(A1193,'Project Budget vs Exp'!$B$9:$G$52,2,FALSE))</f>
        <v/>
      </c>
      <c r="C1193" s="117"/>
      <c r="D1193" s="116"/>
      <c r="E1193" s="118"/>
      <c r="F1193" s="119"/>
      <c r="G1193" s="120"/>
      <c r="H1193" s="120"/>
      <c r="I1193" s="333">
        <f t="shared" si="18"/>
        <v>0</v>
      </c>
      <c r="J1193" s="331"/>
      <c r="K1193" s="332">
        <f>IFERROR(SUM(C1193/'Transfers of Funds'!$F$55),0)</f>
        <v>0</v>
      </c>
      <c r="L1193" s="21"/>
      <c r="M1193" s="47"/>
      <c r="N1193" s="46"/>
    </row>
    <row r="1194" spans="1:14" s="23" customFormat="1" ht="14.25" customHeight="1">
      <c r="A1194" s="115"/>
      <c r="B1194" s="308" t="str">
        <f>IF(A1194="","",VLOOKUP(A1194,'Project Budget vs Exp'!$B$9:$G$52,2,FALSE))</f>
        <v/>
      </c>
      <c r="C1194" s="117"/>
      <c r="D1194" s="116"/>
      <c r="E1194" s="118"/>
      <c r="F1194" s="119"/>
      <c r="G1194" s="120"/>
      <c r="H1194" s="120"/>
      <c r="I1194" s="333">
        <f t="shared" si="18"/>
        <v>0</v>
      </c>
      <c r="J1194" s="331"/>
      <c r="K1194" s="332">
        <f>IFERROR(SUM(C1194/'Transfers of Funds'!$F$55),0)</f>
        <v>0</v>
      </c>
      <c r="L1194" s="21"/>
      <c r="M1194" s="47"/>
      <c r="N1194" s="46"/>
    </row>
    <row r="1195" spans="1:14" s="23" customFormat="1" ht="14.25" customHeight="1">
      <c r="A1195" s="115"/>
      <c r="B1195" s="308" t="str">
        <f>IF(A1195="","",VLOOKUP(A1195,'Project Budget vs Exp'!$B$9:$G$52,2,FALSE))</f>
        <v/>
      </c>
      <c r="C1195" s="117"/>
      <c r="D1195" s="116"/>
      <c r="E1195" s="118"/>
      <c r="F1195" s="119"/>
      <c r="G1195" s="120"/>
      <c r="H1195" s="120"/>
      <c r="I1195" s="333">
        <f t="shared" si="18"/>
        <v>0</v>
      </c>
      <c r="J1195" s="331"/>
      <c r="K1195" s="332">
        <f>IFERROR(SUM(C1195/'Transfers of Funds'!$F$55),0)</f>
        <v>0</v>
      </c>
      <c r="L1195" s="21"/>
      <c r="M1195" s="47"/>
      <c r="N1195" s="46"/>
    </row>
    <row r="1196" spans="1:14" s="23" customFormat="1" ht="14.25" customHeight="1">
      <c r="A1196" s="115"/>
      <c r="B1196" s="308" t="str">
        <f>IF(A1196="","",VLOOKUP(A1196,'Project Budget vs Exp'!$B$9:$G$52,2,FALSE))</f>
        <v/>
      </c>
      <c r="C1196" s="117"/>
      <c r="D1196" s="116"/>
      <c r="E1196" s="118"/>
      <c r="F1196" s="119"/>
      <c r="G1196" s="120"/>
      <c r="H1196" s="120"/>
      <c r="I1196" s="333">
        <f t="shared" si="18"/>
        <v>0</v>
      </c>
      <c r="J1196" s="331"/>
      <c r="K1196" s="332">
        <f>IFERROR(SUM(C1196/'Transfers of Funds'!$F$55),0)</f>
        <v>0</v>
      </c>
      <c r="L1196" s="21"/>
      <c r="M1196" s="47"/>
      <c r="N1196" s="46"/>
    </row>
    <row r="1197" spans="1:14" s="23" customFormat="1" ht="14.25" customHeight="1">
      <c r="A1197" s="115"/>
      <c r="B1197" s="308" t="str">
        <f>IF(A1197="","",VLOOKUP(A1197,'Project Budget vs Exp'!$B$9:$G$52,2,FALSE))</f>
        <v/>
      </c>
      <c r="C1197" s="117"/>
      <c r="D1197" s="116"/>
      <c r="E1197" s="118"/>
      <c r="F1197" s="119"/>
      <c r="G1197" s="120"/>
      <c r="H1197" s="120"/>
      <c r="I1197" s="333">
        <f t="shared" si="18"/>
        <v>0</v>
      </c>
      <c r="J1197" s="331"/>
      <c r="K1197" s="332">
        <f>IFERROR(SUM(C1197/'Transfers of Funds'!$F$55),0)</f>
        <v>0</v>
      </c>
      <c r="L1197" s="21"/>
      <c r="M1197" s="47"/>
      <c r="N1197" s="46"/>
    </row>
    <row r="1198" spans="1:14" s="23" customFormat="1" ht="14.25" customHeight="1">
      <c r="A1198" s="115"/>
      <c r="B1198" s="308" t="str">
        <f>IF(A1198="","",VLOOKUP(A1198,'Project Budget vs Exp'!$B$9:$G$52,2,FALSE))</f>
        <v/>
      </c>
      <c r="C1198" s="117"/>
      <c r="D1198" s="116"/>
      <c r="E1198" s="118"/>
      <c r="F1198" s="119"/>
      <c r="G1198" s="120"/>
      <c r="H1198" s="120"/>
      <c r="I1198" s="333">
        <f t="shared" si="18"/>
        <v>0</v>
      </c>
      <c r="J1198" s="331"/>
      <c r="K1198" s="332">
        <f>IFERROR(SUM(C1198/'Transfers of Funds'!$F$55),0)</f>
        <v>0</v>
      </c>
      <c r="L1198" s="21"/>
      <c r="M1198" s="47"/>
      <c r="N1198" s="46"/>
    </row>
    <row r="1199" spans="1:14" s="23" customFormat="1" ht="14.25" customHeight="1">
      <c r="A1199" s="115"/>
      <c r="B1199" s="308" t="str">
        <f>IF(A1199="","",VLOOKUP(A1199,'Project Budget vs Exp'!$B$9:$G$52,2,FALSE))</f>
        <v/>
      </c>
      <c r="C1199" s="117"/>
      <c r="D1199" s="116"/>
      <c r="E1199" s="118"/>
      <c r="F1199" s="119"/>
      <c r="G1199" s="120"/>
      <c r="H1199" s="120"/>
      <c r="I1199" s="333">
        <f t="shared" si="18"/>
        <v>0</v>
      </c>
      <c r="J1199" s="331"/>
      <c r="K1199" s="332">
        <f>IFERROR(SUM(C1199/'Transfers of Funds'!$F$55),0)</f>
        <v>0</v>
      </c>
      <c r="L1199" s="21"/>
      <c r="M1199" s="47"/>
      <c r="N1199" s="46"/>
    </row>
    <row r="1200" spans="1:14" s="23" customFormat="1" ht="14.25" customHeight="1">
      <c r="A1200" s="115"/>
      <c r="B1200" s="308" t="str">
        <f>IF(A1200="","",VLOOKUP(A1200,'Project Budget vs Exp'!$B$9:$G$52,2,FALSE))</f>
        <v/>
      </c>
      <c r="C1200" s="117"/>
      <c r="D1200" s="116"/>
      <c r="E1200" s="118"/>
      <c r="F1200" s="119"/>
      <c r="G1200" s="120"/>
      <c r="H1200" s="120"/>
      <c r="I1200" s="333">
        <f t="shared" si="18"/>
        <v>0</v>
      </c>
      <c r="J1200" s="331"/>
      <c r="K1200" s="332">
        <f>IFERROR(SUM(C1200/'Transfers of Funds'!$F$55),0)</f>
        <v>0</v>
      </c>
      <c r="L1200" s="21"/>
      <c r="M1200" s="47"/>
      <c r="N1200" s="46"/>
    </row>
    <row r="1201" spans="1:14" s="23" customFormat="1" ht="14.25" customHeight="1">
      <c r="A1201" s="115"/>
      <c r="B1201" s="308" t="str">
        <f>IF(A1201="","",VLOOKUP(A1201,'Project Budget vs Exp'!$B$9:$G$52,2,FALSE))</f>
        <v/>
      </c>
      <c r="C1201" s="117"/>
      <c r="D1201" s="116"/>
      <c r="E1201" s="118"/>
      <c r="F1201" s="119"/>
      <c r="G1201" s="120"/>
      <c r="H1201" s="120"/>
      <c r="I1201" s="333">
        <f t="shared" si="18"/>
        <v>0</v>
      </c>
      <c r="J1201" s="331"/>
      <c r="K1201" s="332">
        <f>IFERROR(SUM(C1201/'Transfers of Funds'!$F$55),0)</f>
        <v>0</v>
      </c>
      <c r="L1201" s="21"/>
      <c r="M1201" s="47"/>
      <c r="N1201" s="46"/>
    </row>
    <row r="1202" spans="1:14" s="23" customFormat="1" ht="14.25" customHeight="1">
      <c r="A1202" s="115"/>
      <c r="B1202" s="308" t="str">
        <f>IF(A1202="","",VLOOKUP(A1202,'Project Budget vs Exp'!$B$9:$G$52,2,FALSE))</f>
        <v/>
      </c>
      <c r="C1202" s="117"/>
      <c r="D1202" s="116"/>
      <c r="E1202" s="118"/>
      <c r="F1202" s="119"/>
      <c r="G1202" s="120"/>
      <c r="H1202" s="120"/>
      <c r="I1202" s="333">
        <f t="shared" si="18"/>
        <v>0</v>
      </c>
      <c r="J1202" s="331"/>
      <c r="K1202" s="332">
        <f>IFERROR(SUM(C1202/'Transfers of Funds'!$F$55),0)</f>
        <v>0</v>
      </c>
      <c r="L1202" s="21"/>
      <c r="M1202" s="47"/>
      <c r="N1202" s="46"/>
    </row>
    <row r="1203" spans="1:14" s="23" customFormat="1" ht="14.25" customHeight="1">
      <c r="A1203" s="115"/>
      <c r="B1203" s="308" t="str">
        <f>IF(A1203="","",VLOOKUP(A1203,'Project Budget vs Exp'!$B$9:$G$52,2,FALSE))</f>
        <v/>
      </c>
      <c r="C1203" s="117"/>
      <c r="D1203" s="116"/>
      <c r="E1203" s="118"/>
      <c r="F1203" s="119"/>
      <c r="G1203" s="120"/>
      <c r="H1203" s="120"/>
      <c r="I1203" s="333">
        <f t="shared" si="18"/>
        <v>0</v>
      </c>
      <c r="J1203" s="331"/>
      <c r="K1203" s="332">
        <f>IFERROR(SUM(C1203/'Transfers of Funds'!$F$55),0)</f>
        <v>0</v>
      </c>
      <c r="L1203" s="21"/>
      <c r="M1203" s="47"/>
      <c r="N1203" s="46"/>
    </row>
    <row r="1204" spans="1:14" s="23" customFormat="1" ht="14.25" customHeight="1">
      <c r="A1204" s="115"/>
      <c r="B1204" s="308" t="str">
        <f>IF(A1204="","",VLOOKUP(A1204,'Project Budget vs Exp'!$B$9:$G$52,2,FALSE))</f>
        <v/>
      </c>
      <c r="C1204" s="117"/>
      <c r="D1204" s="116"/>
      <c r="E1204" s="118"/>
      <c r="F1204" s="119"/>
      <c r="G1204" s="120"/>
      <c r="H1204" s="120"/>
      <c r="I1204" s="333">
        <f t="shared" si="18"/>
        <v>0</v>
      </c>
      <c r="J1204" s="331"/>
      <c r="K1204" s="332">
        <f>IFERROR(SUM(C1204/'Transfers of Funds'!$F$55),0)</f>
        <v>0</v>
      </c>
      <c r="L1204" s="21"/>
      <c r="M1204" s="47"/>
      <c r="N1204" s="46"/>
    </row>
    <row r="1205" spans="1:14" s="23" customFormat="1" ht="14.25" customHeight="1">
      <c r="A1205" s="115"/>
      <c r="B1205" s="308" t="str">
        <f>IF(A1205="","",VLOOKUP(A1205,'Project Budget vs Exp'!$B$9:$G$52,2,FALSE))</f>
        <v/>
      </c>
      <c r="C1205" s="117"/>
      <c r="D1205" s="116"/>
      <c r="E1205" s="118"/>
      <c r="F1205" s="119"/>
      <c r="G1205" s="120"/>
      <c r="H1205" s="120"/>
      <c r="I1205" s="333">
        <f t="shared" si="18"/>
        <v>0</v>
      </c>
      <c r="J1205" s="331"/>
      <c r="K1205" s="332">
        <f>IFERROR(SUM(C1205/'Transfers of Funds'!$F$55),0)</f>
        <v>0</v>
      </c>
      <c r="L1205" s="21"/>
      <c r="M1205" s="47"/>
      <c r="N1205" s="46"/>
    </row>
    <row r="1206" spans="1:14" s="23" customFormat="1" ht="14.25" customHeight="1">
      <c r="A1206" s="115"/>
      <c r="B1206" s="308" t="str">
        <f>IF(A1206="","",VLOOKUP(A1206,'Project Budget vs Exp'!$B$9:$G$52,2,FALSE))</f>
        <v/>
      </c>
      <c r="C1206" s="117"/>
      <c r="D1206" s="116"/>
      <c r="E1206" s="118"/>
      <c r="F1206" s="119"/>
      <c r="G1206" s="120"/>
      <c r="H1206" s="120"/>
      <c r="I1206" s="333">
        <f t="shared" si="18"/>
        <v>0</v>
      </c>
      <c r="J1206" s="331"/>
      <c r="K1206" s="332">
        <f>IFERROR(SUM(C1206/'Transfers of Funds'!$F$55),0)</f>
        <v>0</v>
      </c>
      <c r="L1206" s="21"/>
      <c r="M1206" s="47"/>
      <c r="N1206" s="46"/>
    </row>
    <row r="1207" spans="1:14" s="23" customFormat="1" ht="14.25" customHeight="1">
      <c r="A1207" s="115"/>
      <c r="B1207" s="308" t="str">
        <f>IF(A1207="","",VLOOKUP(A1207,'Project Budget vs Exp'!$B$9:$G$52,2,FALSE))</f>
        <v/>
      </c>
      <c r="C1207" s="117"/>
      <c r="D1207" s="116"/>
      <c r="E1207" s="118"/>
      <c r="F1207" s="119"/>
      <c r="G1207" s="120"/>
      <c r="H1207" s="120"/>
      <c r="I1207" s="333">
        <f t="shared" si="18"/>
        <v>0</v>
      </c>
      <c r="J1207" s="331"/>
      <c r="K1207" s="332">
        <f>IFERROR(SUM(C1207/'Transfers of Funds'!$F$55),0)</f>
        <v>0</v>
      </c>
      <c r="L1207" s="21"/>
      <c r="M1207" s="47"/>
      <c r="N1207" s="46"/>
    </row>
    <row r="1208" spans="1:14" s="23" customFormat="1" ht="14.25" customHeight="1">
      <c r="A1208" s="115"/>
      <c r="B1208" s="308" t="str">
        <f>IF(A1208="","",VLOOKUP(A1208,'Project Budget vs Exp'!$B$9:$G$52,2,FALSE))</f>
        <v/>
      </c>
      <c r="C1208" s="117"/>
      <c r="D1208" s="116"/>
      <c r="E1208" s="118"/>
      <c r="F1208" s="119"/>
      <c r="G1208" s="120"/>
      <c r="H1208" s="120"/>
      <c r="I1208" s="333">
        <f t="shared" si="18"/>
        <v>0</v>
      </c>
      <c r="J1208" s="331"/>
      <c r="K1208" s="332">
        <f>IFERROR(SUM(C1208/'Transfers of Funds'!$F$55),0)</f>
        <v>0</v>
      </c>
      <c r="L1208" s="21"/>
      <c r="M1208" s="47"/>
      <c r="N1208" s="46"/>
    </row>
    <row r="1209" spans="1:14" s="23" customFormat="1" ht="14.25" customHeight="1">
      <c r="A1209" s="115"/>
      <c r="B1209" s="308" t="str">
        <f>IF(A1209="","",VLOOKUP(A1209,'Project Budget vs Exp'!$B$9:$G$52,2,FALSE))</f>
        <v/>
      </c>
      <c r="C1209" s="117"/>
      <c r="D1209" s="116"/>
      <c r="E1209" s="118"/>
      <c r="F1209" s="119"/>
      <c r="G1209" s="120"/>
      <c r="H1209" s="120"/>
      <c r="I1209" s="333">
        <f t="shared" si="18"/>
        <v>0</v>
      </c>
      <c r="J1209" s="331"/>
      <c r="K1209" s="332">
        <f>IFERROR(SUM(C1209/'Transfers of Funds'!$F$55),0)</f>
        <v>0</v>
      </c>
      <c r="L1209" s="21"/>
      <c r="M1209" s="47"/>
      <c r="N1209" s="46"/>
    </row>
    <row r="1210" spans="1:14" s="23" customFormat="1" ht="14.25" customHeight="1">
      <c r="A1210" s="115"/>
      <c r="B1210" s="308" t="str">
        <f>IF(A1210="","",VLOOKUP(A1210,'Project Budget vs Exp'!$B$9:$G$52,2,FALSE))</f>
        <v/>
      </c>
      <c r="C1210" s="117"/>
      <c r="D1210" s="116"/>
      <c r="E1210" s="118"/>
      <c r="F1210" s="119"/>
      <c r="G1210" s="120"/>
      <c r="H1210" s="120"/>
      <c r="I1210" s="333">
        <f t="shared" si="18"/>
        <v>0</v>
      </c>
      <c r="J1210" s="331"/>
      <c r="K1210" s="332">
        <f>IFERROR(SUM(C1210/'Transfers of Funds'!$F$55),0)</f>
        <v>0</v>
      </c>
      <c r="L1210" s="21"/>
      <c r="M1210" s="47"/>
      <c r="N1210" s="46"/>
    </row>
    <row r="1211" spans="1:14" s="23" customFormat="1" ht="14.25" customHeight="1">
      <c r="A1211" s="115"/>
      <c r="B1211" s="308" t="str">
        <f>IF(A1211="","",VLOOKUP(A1211,'Project Budget vs Exp'!$B$9:$G$52,2,FALSE))</f>
        <v/>
      </c>
      <c r="C1211" s="117"/>
      <c r="D1211" s="116"/>
      <c r="E1211" s="118"/>
      <c r="F1211" s="119"/>
      <c r="G1211" s="120"/>
      <c r="H1211" s="120"/>
      <c r="I1211" s="333">
        <f t="shared" si="18"/>
        <v>0</v>
      </c>
      <c r="J1211" s="331"/>
      <c r="K1211" s="332">
        <f>IFERROR(SUM(C1211/'Transfers of Funds'!$F$55),0)</f>
        <v>0</v>
      </c>
      <c r="L1211" s="21"/>
      <c r="M1211" s="47"/>
      <c r="N1211" s="46"/>
    </row>
    <row r="1212" spans="1:14" s="23" customFormat="1" ht="14.25" customHeight="1">
      <c r="A1212" s="115"/>
      <c r="B1212" s="308" t="str">
        <f>IF(A1212="","",VLOOKUP(A1212,'Project Budget vs Exp'!$B$9:$G$52,2,FALSE))</f>
        <v/>
      </c>
      <c r="C1212" s="117"/>
      <c r="D1212" s="116"/>
      <c r="E1212" s="118"/>
      <c r="F1212" s="119"/>
      <c r="G1212" s="120"/>
      <c r="H1212" s="120"/>
      <c r="I1212" s="333">
        <f t="shared" si="18"/>
        <v>0</v>
      </c>
      <c r="J1212" s="331"/>
      <c r="K1212" s="332">
        <f>IFERROR(SUM(C1212/'Transfers of Funds'!$F$55),0)</f>
        <v>0</v>
      </c>
      <c r="L1212" s="21"/>
      <c r="M1212" s="47"/>
      <c r="N1212" s="46"/>
    </row>
    <row r="1213" spans="1:14" s="23" customFormat="1" ht="14.25" customHeight="1">
      <c r="A1213" s="115"/>
      <c r="B1213" s="308" t="str">
        <f>IF(A1213="","",VLOOKUP(A1213,'Project Budget vs Exp'!$B$9:$G$52,2,FALSE))</f>
        <v/>
      </c>
      <c r="C1213" s="117"/>
      <c r="D1213" s="116"/>
      <c r="E1213" s="118"/>
      <c r="F1213" s="119"/>
      <c r="G1213" s="120"/>
      <c r="H1213" s="120"/>
      <c r="I1213" s="333">
        <f t="shared" si="18"/>
        <v>0</v>
      </c>
      <c r="J1213" s="331"/>
      <c r="K1213" s="332">
        <f>IFERROR(SUM(C1213/'Transfers of Funds'!$F$55),0)</f>
        <v>0</v>
      </c>
      <c r="L1213" s="21"/>
      <c r="M1213" s="47"/>
      <c r="N1213" s="46"/>
    </row>
    <row r="1214" spans="1:14" s="23" customFormat="1" ht="14.25" customHeight="1">
      <c r="A1214" s="115"/>
      <c r="B1214" s="308" t="str">
        <f>IF(A1214="","",VLOOKUP(A1214,'Project Budget vs Exp'!$B$9:$G$52,2,FALSE))</f>
        <v/>
      </c>
      <c r="C1214" s="117"/>
      <c r="D1214" s="116"/>
      <c r="E1214" s="118"/>
      <c r="F1214" s="119"/>
      <c r="G1214" s="120"/>
      <c r="H1214" s="120"/>
      <c r="I1214" s="333">
        <f t="shared" si="18"/>
        <v>0</v>
      </c>
      <c r="J1214" s="331"/>
      <c r="K1214" s="332">
        <f>IFERROR(SUM(C1214/'Transfers of Funds'!$F$55),0)</f>
        <v>0</v>
      </c>
      <c r="L1214" s="21"/>
      <c r="M1214" s="47"/>
      <c r="N1214" s="46"/>
    </row>
    <row r="1215" spans="1:14" s="23" customFormat="1" ht="14.25" customHeight="1">
      <c r="A1215" s="115"/>
      <c r="B1215" s="308" t="str">
        <f>IF(A1215="","",VLOOKUP(A1215,'Project Budget vs Exp'!$B$9:$G$52,2,FALSE))</f>
        <v/>
      </c>
      <c r="C1215" s="117"/>
      <c r="D1215" s="116"/>
      <c r="E1215" s="118"/>
      <c r="F1215" s="119"/>
      <c r="G1215" s="120"/>
      <c r="H1215" s="120"/>
      <c r="I1215" s="333">
        <f t="shared" si="18"/>
        <v>0</v>
      </c>
      <c r="J1215" s="331"/>
      <c r="K1215" s="332">
        <f>IFERROR(SUM(C1215/'Transfers of Funds'!$F$55),0)</f>
        <v>0</v>
      </c>
      <c r="L1215" s="21"/>
      <c r="M1215" s="47"/>
      <c r="N1215" s="46"/>
    </row>
    <row r="1216" spans="1:14" s="23" customFormat="1" ht="14.25" customHeight="1">
      <c r="A1216" s="115"/>
      <c r="B1216" s="308" t="str">
        <f>IF(A1216="","",VLOOKUP(A1216,'Project Budget vs Exp'!$B$9:$G$52,2,FALSE))</f>
        <v/>
      </c>
      <c r="C1216" s="117"/>
      <c r="D1216" s="116"/>
      <c r="E1216" s="118"/>
      <c r="F1216" s="119"/>
      <c r="G1216" s="120"/>
      <c r="H1216" s="120"/>
      <c r="I1216" s="333">
        <f t="shared" si="18"/>
        <v>0</v>
      </c>
      <c r="J1216" s="331"/>
      <c r="K1216" s="332">
        <f>IFERROR(SUM(C1216/'Transfers of Funds'!$F$55),0)</f>
        <v>0</v>
      </c>
      <c r="L1216" s="21"/>
      <c r="M1216" s="47"/>
      <c r="N1216" s="46"/>
    </row>
    <row r="1217" spans="1:14" s="23" customFormat="1" ht="14.25" customHeight="1">
      <c r="A1217" s="115"/>
      <c r="B1217" s="308" t="str">
        <f>IF(A1217="","",VLOOKUP(A1217,'Project Budget vs Exp'!$B$9:$G$52,2,FALSE))</f>
        <v/>
      </c>
      <c r="C1217" s="117"/>
      <c r="D1217" s="116"/>
      <c r="E1217" s="118"/>
      <c r="F1217" s="119"/>
      <c r="G1217" s="120"/>
      <c r="H1217" s="120"/>
      <c r="I1217" s="333">
        <f t="shared" si="18"/>
        <v>0</v>
      </c>
      <c r="J1217" s="331"/>
      <c r="K1217" s="332">
        <f>IFERROR(SUM(C1217/'Transfers of Funds'!$F$55),0)</f>
        <v>0</v>
      </c>
      <c r="L1217" s="21"/>
      <c r="M1217" s="47"/>
      <c r="N1217" s="46"/>
    </row>
    <row r="1218" spans="1:14" s="23" customFormat="1" ht="14.25" customHeight="1">
      <c r="A1218" s="115"/>
      <c r="B1218" s="308" t="str">
        <f>IF(A1218="","",VLOOKUP(A1218,'Project Budget vs Exp'!$B$9:$G$52,2,FALSE))</f>
        <v/>
      </c>
      <c r="C1218" s="117"/>
      <c r="D1218" s="116"/>
      <c r="E1218" s="118"/>
      <c r="F1218" s="119"/>
      <c r="G1218" s="120"/>
      <c r="H1218" s="120"/>
      <c r="I1218" s="333">
        <f t="shared" si="18"/>
        <v>0</v>
      </c>
      <c r="J1218" s="331"/>
      <c r="K1218" s="332">
        <f>IFERROR(SUM(C1218/'Transfers of Funds'!$F$55),0)</f>
        <v>0</v>
      </c>
      <c r="L1218" s="21"/>
      <c r="M1218" s="47"/>
      <c r="N1218" s="46"/>
    </row>
    <row r="1219" spans="1:14" s="23" customFormat="1" ht="14.25" customHeight="1">
      <c r="A1219" s="115"/>
      <c r="B1219" s="308" t="str">
        <f>IF(A1219="","",VLOOKUP(A1219,'Project Budget vs Exp'!$B$9:$G$52,2,FALSE))</f>
        <v/>
      </c>
      <c r="C1219" s="117"/>
      <c r="D1219" s="116"/>
      <c r="E1219" s="118"/>
      <c r="F1219" s="119"/>
      <c r="G1219" s="120"/>
      <c r="H1219" s="120"/>
      <c r="I1219" s="333">
        <f t="shared" si="18"/>
        <v>0</v>
      </c>
      <c r="J1219" s="331"/>
      <c r="K1219" s="332">
        <f>IFERROR(SUM(C1219/'Transfers of Funds'!$F$55),0)</f>
        <v>0</v>
      </c>
      <c r="L1219" s="21"/>
      <c r="M1219" s="47"/>
      <c r="N1219" s="46"/>
    </row>
    <row r="1220" spans="1:14" s="23" customFormat="1" ht="14.25" customHeight="1">
      <c r="A1220" s="115"/>
      <c r="B1220" s="308" t="str">
        <f>IF(A1220="","",VLOOKUP(A1220,'Project Budget vs Exp'!$B$9:$G$52,2,FALSE))</f>
        <v/>
      </c>
      <c r="C1220" s="117"/>
      <c r="D1220" s="116"/>
      <c r="E1220" s="118"/>
      <c r="F1220" s="119"/>
      <c r="G1220" s="120"/>
      <c r="H1220" s="120"/>
      <c r="I1220" s="333">
        <f t="shared" si="18"/>
        <v>0</v>
      </c>
      <c r="J1220" s="331"/>
      <c r="K1220" s="332">
        <f>IFERROR(SUM(C1220/'Transfers of Funds'!$F$55),0)</f>
        <v>0</v>
      </c>
      <c r="L1220" s="21"/>
      <c r="M1220" s="47"/>
      <c r="N1220" s="46"/>
    </row>
    <row r="1221" spans="1:14" s="23" customFormat="1" ht="14.25" customHeight="1">
      <c r="A1221" s="115"/>
      <c r="B1221" s="308" t="str">
        <f>IF(A1221="","",VLOOKUP(A1221,'Project Budget vs Exp'!$B$9:$G$52,2,FALSE))</f>
        <v/>
      </c>
      <c r="C1221" s="117"/>
      <c r="D1221" s="116"/>
      <c r="E1221" s="118"/>
      <c r="F1221" s="119"/>
      <c r="G1221" s="120"/>
      <c r="H1221" s="120"/>
      <c r="I1221" s="333">
        <f t="shared" si="18"/>
        <v>0</v>
      </c>
      <c r="J1221" s="331"/>
      <c r="K1221" s="332">
        <f>IFERROR(SUM(C1221/'Transfers of Funds'!$F$55),0)</f>
        <v>0</v>
      </c>
      <c r="L1221" s="21"/>
      <c r="M1221" s="47"/>
      <c r="N1221" s="46"/>
    </row>
    <row r="1222" spans="1:14" s="23" customFormat="1" ht="14.25" customHeight="1">
      <c r="A1222" s="115"/>
      <c r="B1222" s="308" t="str">
        <f>IF(A1222="","",VLOOKUP(A1222,'Project Budget vs Exp'!$B$9:$G$52,2,FALSE))</f>
        <v/>
      </c>
      <c r="C1222" s="117"/>
      <c r="D1222" s="116"/>
      <c r="E1222" s="118"/>
      <c r="F1222" s="119"/>
      <c r="G1222" s="120"/>
      <c r="H1222" s="120"/>
      <c r="I1222" s="333">
        <f t="shared" si="18"/>
        <v>0</v>
      </c>
      <c r="J1222" s="331"/>
      <c r="K1222" s="332">
        <f>IFERROR(SUM(C1222/'Transfers of Funds'!$F$55),0)</f>
        <v>0</v>
      </c>
      <c r="L1222" s="21"/>
      <c r="M1222" s="47"/>
      <c r="N1222" s="46"/>
    </row>
    <row r="1223" spans="1:14" s="23" customFormat="1" ht="14.25" customHeight="1">
      <c r="A1223" s="115"/>
      <c r="B1223" s="308" t="str">
        <f>IF(A1223="","",VLOOKUP(A1223,'Project Budget vs Exp'!$B$9:$G$52,2,FALSE))</f>
        <v/>
      </c>
      <c r="C1223" s="117"/>
      <c r="D1223" s="116"/>
      <c r="E1223" s="118"/>
      <c r="F1223" s="119"/>
      <c r="G1223" s="120"/>
      <c r="H1223" s="120"/>
      <c r="I1223" s="333">
        <f t="shared" si="18"/>
        <v>0</v>
      </c>
      <c r="J1223" s="331"/>
      <c r="K1223" s="332">
        <f>IFERROR(SUM(C1223/'Transfers of Funds'!$F$55),0)</f>
        <v>0</v>
      </c>
      <c r="L1223" s="21"/>
      <c r="M1223" s="47"/>
      <c r="N1223" s="46"/>
    </row>
    <row r="1224" spans="1:14" s="23" customFormat="1" ht="14.25" customHeight="1">
      <c r="A1224" s="115"/>
      <c r="B1224" s="308" t="str">
        <f>IF(A1224="","",VLOOKUP(A1224,'Project Budget vs Exp'!$B$9:$G$52,2,FALSE))</f>
        <v/>
      </c>
      <c r="C1224" s="117"/>
      <c r="D1224" s="116"/>
      <c r="E1224" s="118"/>
      <c r="F1224" s="119"/>
      <c r="G1224" s="120"/>
      <c r="H1224" s="120"/>
      <c r="I1224" s="333">
        <f t="shared" si="18"/>
        <v>0</v>
      </c>
      <c r="J1224" s="331"/>
      <c r="K1224" s="332">
        <f>IFERROR(SUM(C1224/'Transfers of Funds'!$F$55),0)</f>
        <v>0</v>
      </c>
      <c r="L1224" s="21"/>
      <c r="M1224" s="47"/>
      <c r="N1224" s="46"/>
    </row>
    <row r="1225" spans="1:14" s="23" customFormat="1" ht="14.25" customHeight="1">
      <c r="A1225" s="115"/>
      <c r="B1225" s="308" t="str">
        <f>IF(A1225="","",VLOOKUP(A1225,'Project Budget vs Exp'!$B$9:$G$52,2,FALSE))</f>
        <v/>
      </c>
      <c r="C1225" s="117"/>
      <c r="D1225" s="116"/>
      <c r="E1225" s="118"/>
      <c r="F1225" s="119"/>
      <c r="G1225" s="120"/>
      <c r="H1225" s="120"/>
      <c r="I1225" s="333">
        <f t="shared" si="18"/>
        <v>0</v>
      </c>
      <c r="J1225" s="331"/>
      <c r="K1225" s="332">
        <f>IFERROR(SUM(C1225/'Transfers of Funds'!$F$55),0)</f>
        <v>0</v>
      </c>
      <c r="L1225" s="21"/>
      <c r="M1225" s="47"/>
      <c r="N1225" s="46"/>
    </row>
    <row r="1226" spans="1:14" s="23" customFormat="1" ht="14.25" customHeight="1">
      <c r="A1226" s="115"/>
      <c r="B1226" s="308" t="str">
        <f>IF(A1226="","",VLOOKUP(A1226,'Project Budget vs Exp'!$B$9:$G$52,2,FALSE))</f>
        <v/>
      </c>
      <c r="C1226" s="117"/>
      <c r="D1226" s="116"/>
      <c r="E1226" s="118"/>
      <c r="F1226" s="119"/>
      <c r="G1226" s="120"/>
      <c r="H1226" s="120"/>
      <c r="I1226" s="333">
        <f t="shared" si="18"/>
        <v>0</v>
      </c>
      <c r="J1226" s="331"/>
      <c r="K1226" s="332">
        <f>IFERROR(SUM(C1226/'Transfers of Funds'!$F$55),0)</f>
        <v>0</v>
      </c>
      <c r="L1226" s="21"/>
      <c r="M1226" s="47"/>
      <c r="N1226" s="46"/>
    </row>
    <row r="1227" spans="1:14" s="23" customFormat="1" ht="14.25" customHeight="1">
      <c r="A1227" s="115"/>
      <c r="B1227" s="308" t="str">
        <f>IF(A1227="","",VLOOKUP(A1227,'Project Budget vs Exp'!$B$9:$G$52,2,FALSE))</f>
        <v/>
      </c>
      <c r="C1227" s="117"/>
      <c r="D1227" s="116"/>
      <c r="E1227" s="118"/>
      <c r="F1227" s="119"/>
      <c r="G1227" s="120"/>
      <c r="H1227" s="120"/>
      <c r="I1227" s="333">
        <f t="shared" si="18"/>
        <v>0</v>
      </c>
      <c r="J1227" s="331"/>
      <c r="K1227" s="332">
        <f>IFERROR(SUM(C1227/'Transfers of Funds'!$F$55),0)</f>
        <v>0</v>
      </c>
      <c r="L1227" s="21"/>
      <c r="M1227" s="47"/>
      <c r="N1227" s="46"/>
    </row>
    <row r="1228" spans="1:14" s="23" customFormat="1" ht="14.25" customHeight="1">
      <c r="A1228" s="115"/>
      <c r="B1228" s="308" t="str">
        <f>IF(A1228="","",VLOOKUP(A1228,'Project Budget vs Exp'!$B$9:$G$52,2,FALSE))</f>
        <v/>
      </c>
      <c r="C1228" s="117"/>
      <c r="D1228" s="116"/>
      <c r="E1228" s="118"/>
      <c r="F1228" s="119"/>
      <c r="G1228" s="120"/>
      <c r="H1228" s="120"/>
      <c r="I1228" s="333">
        <f t="shared" ref="I1228:I1291" si="19">IF(OR(F$4="EUR",F$4="USD",F$4="GBP",F$4="CAD",F$4="NZD",F$4="AUD"),K1228,C1228)</f>
        <v>0</v>
      </c>
      <c r="J1228" s="331"/>
      <c r="K1228" s="332">
        <f>IFERROR(SUM(C1228/'Transfers of Funds'!$F$55),0)</f>
        <v>0</v>
      </c>
      <c r="L1228" s="21"/>
      <c r="M1228" s="47"/>
      <c r="N1228" s="46"/>
    </row>
    <row r="1229" spans="1:14" s="23" customFormat="1" ht="14.25" customHeight="1">
      <c r="A1229" s="115"/>
      <c r="B1229" s="308" t="str">
        <f>IF(A1229="","",VLOOKUP(A1229,'Project Budget vs Exp'!$B$9:$G$52,2,FALSE))</f>
        <v/>
      </c>
      <c r="C1229" s="117"/>
      <c r="D1229" s="116"/>
      <c r="E1229" s="118"/>
      <c r="F1229" s="119"/>
      <c r="G1229" s="120"/>
      <c r="H1229" s="120"/>
      <c r="I1229" s="333">
        <f t="shared" si="19"/>
        <v>0</v>
      </c>
      <c r="J1229" s="331"/>
      <c r="K1229" s="332">
        <f>IFERROR(SUM(C1229/'Transfers of Funds'!$F$55),0)</f>
        <v>0</v>
      </c>
      <c r="L1229" s="21"/>
      <c r="M1229" s="47"/>
      <c r="N1229" s="46"/>
    </row>
    <row r="1230" spans="1:14" s="23" customFormat="1" ht="14.25" customHeight="1">
      <c r="A1230" s="115"/>
      <c r="B1230" s="308" t="str">
        <f>IF(A1230="","",VLOOKUP(A1230,'Project Budget vs Exp'!$B$9:$G$52,2,FALSE))</f>
        <v/>
      </c>
      <c r="C1230" s="117"/>
      <c r="D1230" s="116"/>
      <c r="E1230" s="118"/>
      <c r="F1230" s="119"/>
      <c r="G1230" s="120"/>
      <c r="H1230" s="120"/>
      <c r="I1230" s="333">
        <f t="shared" si="19"/>
        <v>0</v>
      </c>
      <c r="J1230" s="331"/>
      <c r="K1230" s="332">
        <f>IFERROR(SUM(C1230/'Transfers of Funds'!$F$55),0)</f>
        <v>0</v>
      </c>
      <c r="L1230" s="21"/>
      <c r="M1230" s="47"/>
      <c r="N1230" s="46"/>
    </row>
    <row r="1231" spans="1:14" s="23" customFormat="1" ht="14.25" customHeight="1">
      <c r="A1231" s="115"/>
      <c r="B1231" s="308" t="str">
        <f>IF(A1231="","",VLOOKUP(A1231,'Project Budget vs Exp'!$B$9:$G$52,2,FALSE))</f>
        <v/>
      </c>
      <c r="C1231" s="117"/>
      <c r="D1231" s="116"/>
      <c r="E1231" s="118"/>
      <c r="F1231" s="119"/>
      <c r="G1231" s="120"/>
      <c r="H1231" s="120"/>
      <c r="I1231" s="333">
        <f t="shared" si="19"/>
        <v>0</v>
      </c>
      <c r="J1231" s="331"/>
      <c r="K1231" s="332">
        <f>IFERROR(SUM(C1231/'Transfers of Funds'!$F$55),0)</f>
        <v>0</v>
      </c>
      <c r="L1231" s="21"/>
      <c r="M1231" s="47"/>
      <c r="N1231" s="46"/>
    </row>
    <row r="1232" spans="1:14" s="23" customFormat="1" ht="14.25" customHeight="1">
      <c r="A1232" s="115"/>
      <c r="B1232" s="308" t="str">
        <f>IF(A1232="","",VLOOKUP(A1232,'Project Budget vs Exp'!$B$9:$G$52,2,FALSE))</f>
        <v/>
      </c>
      <c r="C1232" s="117"/>
      <c r="D1232" s="116"/>
      <c r="E1232" s="118"/>
      <c r="F1232" s="119"/>
      <c r="G1232" s="120"/>
      <c r="H1232" s="120"/>
      <c r="I1232" s="333">
        <f t="shared" si="19"/>
        <v>0</v>
      </c>
      <c r="J1232" s="331"/>
      <c r="K1232" s="332">
        <f>IFERROR(SUM(C1232/'Transfers of Funds'!$F$55),0)</f>
        <v>0</v>
      </c>
      <c r="L1232" s="21"/>
      <c r="M1232" s="47"/>
      <c r="N1232" s="46"/>
    </row>
    <row r="1233" spans="1:14" s="23" customFormat="1" ht="14.25" customHeight="1">
      <c r="A1233" s="115"/>
      <c r="B1233" s="308" t="str">
        <f>IF(A1233="","",VLOOKUP(A1233,'Project Budget vs Exp'!$B$9:$G$52,2,FALSE))</f>
        <v/>
      </c>
      <c r="C1233" s="117"/>
      <c r="D1233" s="116"/>
      <c r="E1233" s="118"/>
      <c r="F1233" s="119"/>
      <c r="G1233" s="120"/>
      <c r="H1233" s="120"/>
      <c r="I1233" s="333">
        <f t="shared" si="19"/>
        <v>0</v>
      </c>
      <c r="J1233" s="331"/>
      <c r="K1233" s="332">
        <f>IFERROR(SUM(C1233/'Transfers of Funds'!$F$55),0)</f>
        <v>0</v>
      </c>
      <c r="L1233" s="21"/>
      <c r="M1233" s="47"/>
      <c r="N1233" s="46"/>
    </row>
    <row r="1234" spans="1:14" s="23" customFormat="1" ht="14.25" customHeight="1">
      <c r="A1234" s="115"/>
      <c r="B1234" s="308" t="str">
        <f>IF(A1234="","",VLOOKUP(A1234,'Project Budget vs Exp'!$B$9:$G$52,2,FALSE))</f>
        <v/>
      </c>
      <c r="C1234" s="117"/>
      <c r="D1234" s="116"/>
      <c r="E1234" s="118"/>
      <c r="F1234" s="119"/>
      <c r="G1234" s="120"/>
      <c r="H1234" s="120"/>
      <c r="I1234" s="333">
        <f t="shared" si="19"/>
        <v>0</v>
      </c>
      <c r="J1234" s="331"/>
      <c r="K1234" s="332">
        <f>IFERROR(SUM(C1234/'Transfers of Funds'!$F$55),0)</f>
        <v>0</v>
      </c>
      <c r="L1234" s="21"/>
      <c r="M1234" s="47"/>
      <c r="N1234" s="46"/>
    </row>
    <row r="1235" spans="1:14" s="23" customFormat="1" ht="14.25" customHeight="1">
      <c r="A1235" s="115"/>
      <c r="B1235" s="308" t="str">
        <f>IF(A1235="","",VLOOKUP(A1235,'Project Budget vs Exp'!$B$9:$G$52,2,FALSE))</f>
        <v/>
      </c>
      <c r="C1235" s="117"/>
      <c r="D1235" s="116"/>
      <c r="E1235" s="118"/>
      <c r="F1235" s="119"/>
      <c r="G1235" s="120"/>
      <c r="H1235" s="120"/>
      <c r="I1235" s="333">
        <f t="shared" si="19"/>
        <v>0</v>
      </c>
      <c r="J1235" s="331"/>
      <c r="K1235" s="332">
        <f>IFERROR(SUM(C1235/'Transfers of Funds'!$F$55),0)</f>
        <v>0</v>
      </c>
      <c r="L1235" s="21"/>
      <c r="M1235" s="47"/>
      <c r="N1235" s="46"/>
    </row>
    <row r="1236" spans="1:14" s="23" customFormat="1" ht="14.25" customHeight="1">
      <c r="A1236" s="115"/>
      <c r="B1236" s="308" t="str">
        <f>IF(A1236="","",VLOOKUP(A1236,'Project Budget vs Exp'!$B$9:$G$52,2,FALSE))</f>
        <v/>
      </c>
      <c r="C1236" s="117"/>
      <c r="D1236" s="116"/>
      <c r="E1236" s="118"/>
      <c r="F1236" s="119"/>
      <c r="G1236" s="120"/>
      <c r="H1236" s="120"/>
      <c r="I1236" s="333">
        <f t="shared" si="19"/>
        <v>0</v>
      </c>
      <c r="J1236" s="331"/>
      <c r="K1236" s="332">
        <f>IFERROR(SUM(C1236/'Transfers of Funds'!$F$55),0)</f>
        <v>0</v>
      </c>
      <c r="L1236" s="21"/>
      <c r="M1236" s="47"/>
      <c r="N1236" s="46"/>
    </row>
    <row r="1237" spans="1:14" s="23" customFormat="1" ht="14.25" customHeight="1">
      <c r="A1237" s="115"/>
      <c r="B1237" s="308" t="str">
        <f>IF(A1237="","",VLOOKUP(A1237,'Project Budget vs Exp'!$B$9:$G$52,2,FALSE))</f>
        <v/>
      </c>
      <c r="C1237" s="117"/>
      <c r="D1237" s="116"/>
      <c r="E1237" s="118"/>
      <c r="F1237" s="119"/>
      <c r="G1237" s="120"/>
      <c r="H1237" s="120"/>
      <c r="I1237" s="333">
        <f t="shared" si="19"/>
        <v>0</v>
      </c>
      <c r="J1237" s="331"/>
      <c r="K1237" s="332">
        <f>IFERROR(SUM(C1237/'Transfers of Funds'!$F$55),0)</f>
        <v>0</v>
      </c>
      <c r="L1237" s="21"/>
      <c r="M1237" s="47"/>
      <c r="N1237" s="46"/>
    </row>
    <row r="1238" spans="1:14" s="23" customFormat="1" ht="14.25" customHeight="1">
      <c r="A1238" s="115"/>
      <c r="B1238" s="308" t="str">
        <f>IF(A1238="","",VLOOKUP(A1238,'Project Budget vs Exp'!$B$9:$G$52,2,FALSE))</f>
        <v/>
      </c>
      <c r="C1238" s="117"/>
      <c r="D1238" s="116"/>
      <c r="E1238" s="118"/>
      <c r="F1238" s="119"/>
      <c r="G1238" s="120"/>
      <c r="H1238" s="120"/>
      <c r="I1238" s="333">
        <f t="shared" si="19"/>
        <v>0</v>
      </c>
      <c r="J1238" s="331"/>
      <c r="K1238" s="332">
        <f>IFERROR(SUM(C1238/'Transfers of Funds'!$F$55),0)</f>
        <v>0</v>
      </c>
      <c r="L1238" s="21"/>
      <c r="M1238" s="47"/>
      <c r="N1238" s="46"/>
    </row>
    <row r="1239" spans="1:14" s="23" customFormat="1" ht="14.25" customHeight="1">
      <c r="A1239" s="115"/>
      <c r="B1239" s="308" t="str">
        <f>IF(A1239="","",VLOOKUP(A1239,'Project Budget vs Exp'!$B$9:$G$52,2,FALSE))</f>
        <v/>
      </c>
      <c r="C1239" s="117"/>
      <c r="D1239" s="116"/>
      <c r="E1239" s="118"/>
      <c r="F1239" s="119"/>
      <c r="G1239" s="120"/>
      <c r="H1239" s="120"/>
      <c r="I1239" s="333">
        <f t="shared" si="19"/>
        <v>0</v>
      </c>
      <c r="J1239" s="331"/>
      <c r="K1239" s="332">
        <f>IFERROR(SUM(C1239/'Transfers of Funds'!$F$55),0)</f>
        <v>0</v>
      </c>
      <c r="L1239" s="21"/>
      <c r="M1239" s="47"/>
      <c r="N1239" s="46"/>
    </row>
    <row r="1240" spans="1:14" s="23" customFormat="1" ht="14.25" customHeight="1">
      <c r="A1240" s="115"/>
      <c r="B1240" s="308" t="str">
        <f>IF(A1240="","",VLOOKUP(A1240,'Project Budget vs Exp'!$B$9:$G$52,2,FALSE))</f>
        <v/>
      </c>
      <c r="C1240" s="117"/>
      <c r="D1240" s="116"/>
      <c r="E1240" s="118"/>
      <c r="F1240" s="119"/>
      <c r="G1240" s="120"/>
      <c r="H1240" s="120"/>
      <c r="I1240" s="333">
        <f t="shared" si="19"/>
        <v>0</v>
      </c>
      <c r="J1240" s="331"/>
      <c r="K1240" s="332">
        <f>IFERROR(SUM(C1240/'Transfers of Funds'!$F$55),0)</f>
        <v>0</v>
      </c>
      <c r="L1240" s="21"/>
      <c r="M1240" s="47"/>
      <c r="N1240" s="46"/>
    </row>
    <row r="1241" spans="1:14" s="23" customFormat="1" ht="14.25" customHeight="1">
      <c r="A1241" s="115"/>
      <c r="B1241" s="308" t="str">
        <f>IF(A1241="","",VLOOKUP(A1241,'Project Budget vs Exp'!$B$9:$G$52,2,FALSE))</f>
        <v/>
      </c>
      <c r="C1241" s="117"/>
      <c r="D1241" s="116"/>
      <c r="E1241" s="118"/>
      <c r="F1241" s="119"/>
      <c r="G1241" s="120"/>
      <c r="H1241" s="120"/>
      <c r="I1241" s="333">
        <f t="shared" si="19"/>
        <v>0</v>
      </c>
      <c r="J1241" s="331"/>
      <c r="K1241" s="332">
        <f>IFERROR(SUM(C1241/'Transfers of Funds'!$F$55),0)</f>
        <v>0</v>
      </c>
      <c r="L1241" s="21"/>
      <c r="M1241" s="47"/>
      <c r="N1241" s="46"/>
    </row>
    <row r="1242" spans="1:14" s="23" customFormat="1" ht="14.25" customHeight="1">
      <c r="A1242" s="115"/>
      <c r="B1242" s="308" t="str">
        <f>IF(A1242="","",VLOOKUP(A1242,'Project Budget vs Exp'!$B$9:$G$52,2,FALSE))</f>
        <v/>
      </c>
      <c r="C1242" s="117"/>
      <c r="D1242" s="116"/>
      <c r="E1242" s="118"/>
      <c r="F1242" s="119"/>
      <c r="G1242" s="120"/>
      <c r="H1242" s="120"/>
      <c r="I1242" s="333">
        <f t="shared" si="19"/>
        <v>0</v>
      </c>
      <c r="J1242" s="331"/>
      <c r="K1242" s="332">
        <f>IFERROR(SUM(C1242/'Transfers of Funds'!$F$55),0)</f>
        <v>0</v>
      </c>
      <c r="L1242" s="21"/>
      <c r="M1242" s="47"/>
      <c r="N1242" s="46"/>
    </row>
    <row r="1243" spans="1:14" s="23" customFormat="1" ht="14.25" customHeight="1">
      <c r="A1243" s="115"/>
      <c r="B1243" s="308" t="str">
        <f>IF(A1243="","",VLOOKUP(A1243,'Project Budget vs Exp'!$B$9:$G$52,2,FALSE))</f>
        <v/>
      </c>
      <c r="C1243" s="117"/>
      <c r="D1243" s="116"/>
      <c r="E1243" s="118"/>
      <c r="F1243" s="119"/>
      <c r="G1243" s="120"/>
      <c r="H1243" s="120"/>
      <c r="I1243" s="333">
        <f t="shared" si="19"/>
        <v>0</v>
      </c>
      <c r="J1243" s="331"/>
      <c r="K1243" s="332">
        <f>IFERROR(SUM(C1243/'Transfers of Funds'!$F$55),0)</f>
        <v>0</v>
      </c>
      <c r="L1243" s="21"/>
      <c r="M1243" s="47"/>
      <c r="N1243" s="46"/>
    </row>
    <row r="1244" spans="1:14" s="23" customFormat="1" ht="14.25" customHeight="1">
      <c r="A1244" s="115"/>
      <c r="B1244" s="308" t="str">
        <f>IF(A1244="","",VLOOKUP(A1244,'Project Budget vs Exp'!$B$9:$G$52,2,FALSE))</f>
        <v/>
      </c>
      <c r="C1244" s="117"/>
      <c r="D1244" s="116"/>
      <c r="E1244" s="118"/>
      <c r="F1244" s="119"/>
      <c r="G1244" s="120"/>
      <c r="H1244" s="120"/>
      <c r="I1244" s="333">
        <f t="shared" si="19"/>
        <v>0</v>
      </c>
      <c r="J1244" s="331"/>
      <c r="K1244" s="332">
        <f>IFERROR(SUM(C1244/'Transfers of Funds'!$F$55),0)</f>
        <v>0</v>
      </c>
      <c r="L1244" s="21"/>
      <c r="M1244" s="47"/>
      <c r="N1244" s="46"/>
    </row>
    <row r="1245" spans="1:14" s="23" customFormat="1" ht="14.25" customHeight="1">
      <c r="A1245" s="115"/>
      <c r="B1245" s="308" t="str">
        <f>IF(A1245="","",VLOOKUP(A1245,'Project Budget vs Exp'!$B$9:$G$52,2,FALSE))</f>
        <v/>
      </c>
      <c r="C1245" s="117"/>
      <c r="D1245" s="116"/>
      <c r="E1245" s="118"/>
      <c r="F1245" s="119"/>
      <c r="G1245" s="120"/>
      <c r="H1245" s="120"/>
      <c r="I1245" s="333">
        <f t="shared" si="19"/>
        <v>0</v>
      </c>
      <c r="J1245" s="331"/>
      <c r="K1245" s="332">
        <f>IFERROR(SUM(C1245/'Transfers of Funds'!$F$55),0)</f>
        <v>0</v>
      </c>
      <c r="L1245" s="21"/>
      <c r="M1245" s="47"/>
      <c r="N1245" s="46"/>
    </row>
    <row r="1246" spans="1:14" s="23" customFormat="1" ht="14.25" customHeight="1">
      <c r="A1246" s="115"/>
      <c r="B1246" s="308" t="str">
        <f>IF(A1246="","",VLOOKUP(A1246,'Project Budget vs Exp'!$B$9:$G$52,2,FALSE))</f>
        <v/>
      </c>
      <c r="C1246" s="117"/>
      <c r="D1246" s="116"/>
      <c r="E1246" s="118"/>
      <c r="F1246" s="119"/>
      <c r="G1246" s="120"/>
      <c r="H1246" s="120"/>
      <c r="I1246" s="333">
        <f t="shared" si="19"/>
        <v>0</v>
      </c>
      <c r="J1246" s="331"/>
      <c r="K1246" s="332">
        <f>IFERROR(SUM(C1246/'Transfers of Funds'!$F$55),0)</f>
        <v>0</v>
      </c>
      <c r="L1246" s="21"/>
      <c r="M1246" s="47"/>
      <c r="N1246" s="46"/>
    </row>
    <row r="1247" spans="1:14" s="23" customFormat="1" ht="14.25" customHeight="1">
      <c r="A1247" s="115"/>
      <c r="B1247" s="308" t="str">
        <f>IF(A1247="","",VLOOKUP(A1247,'Project Budget vs Exp'!$B$9:$G$52,2,FALSE))</f>
        <v/>
      </c>
      <c r="C1247" s="117"/>
      <c r="D1247" s="116"/>
      <c r="E1247" s="118"/>
      <c r="F1247" s="119"/>
      <c r="G1247" s="120"/>
      <c r="H1247" s="120"/>
      <c r="I1247" s="333">
        <f t="shared" si="19"/>
        <v>0</v>
      </c>
      <c r="J1247" s="331"/>
      <c r="K1247" s="332">
        <f>IFERROR(SUM(C1247/'Transfers of Funds'!$F$55),0)</f>
        <v>0</v>
      </c>
      <c r="L1247" s="21"/>
      <c r="M1247" s="47"/>
      <c r="N1247" s="46"/>
    </row>
    <row r="1248" spans="1:14" s="23" customFormat="1" ht="14.25" customHeight="1">
      <c r="A1248" s="115"/>
      <c r="B1248" s="308" t="str">
        <f>IF(A1248="","",VLOOKUP(A1248,'Project Budget vs Exp'!$B$9:$G$52,2,FALSE))</f>
        <v/>
      </c>
      <c r="C1248" s="117"/>
      <c r="D1248" s="116"/>
      <c r="E1248" s="118"/>
      <c r="F1248" s="119"/>
      <c r="G1248" s="120"/>
      <c r="H1248" s="120"/>
      <c r="I1248" s="333">
        <f t="shared" si="19"/>
        <v>0</v>
      </c>
      <c r="J1248" s="331"/>
      <c r="K1248" s="332">
        <f>IFERROR(SUM(C1248/'Transfers of Funds'!$F$55),0)</f>
        <v>0</v>
      </c>
      <c r="L1248" s="21"/>
      <c r="M1248" s="47"/>
      <c r="N1248" s="46"/>
    </row>
    <row r="1249" spans="1:14" s="23" customFormat="1" ht="14.25" customHeight="1">
      <c r="A1249" s="115"/>
      <c r="B1249" s="308" t="str">
        <f>IF(A1249="","",VLOOKUP(A1249,'Project Budget vs Exp'!$B$9:$G$52,2,FALSE))</f>
        <v/>
      </c>
      <c r="C1249" s="117"/>
      <c r="D1249" s="116"/>
      <c r="E1249" s="118"/>
      <c r="F1249" s="119"/>
      <c r="G1249" s="120"/>
      <c r="H1249" s="120"/>
      <c r="I1249" s="333">
        <f t="shared" si="19"/>
        <v>0</v>
      </c>
      <c r="J1249" s="331"/>
      <c r="K1249" s="332">
        <f>IFERROR(SUM(C1249/'Transfers of Funds'!$F$55),0)</f>
        <v>0</v>
      </c>
      <c r="L1249" s="21"/>
      <c r="M1249" s="47"/>
      <c r="N1249" s="46"/>
    </row>
    <row r="1250" spans="1:14" s="23" customFormat="1" ht="14.25" customHeight="1">
      <c r="A1250" s="115"/>
      <c r="B1250" s="308" t="str">
        <f>IF(A1250="","",VLOOKUP(A1250,'Project Budget vs Exp'!$B$9:$G$52,2,FALSE))</f>
        <v/>
      </c>
      <c r="C1250" s="117"/>
      <c r="D1250" s="116"/>
      <c r="E1250" s="118"/>
      <c r="F1250" s="119"/>
      <c r="G1250" s="120"/>
      <c r="H1250" s="120"/>
      <c r="I1250" s="333">
        <f t="shared" si="19"/>
        <v>0</v>
      </c>
      <c r="J1250" s="331"/>
      <c r="K1250" s="332">
        <f>IFERROR(SUM(C1250/'Transfers of Funds'!$F$55),0)</f>
        <v>0</v>
      </c>
      <c r="L1250" s="21"/>
      <c r="M1250" s="47"/>
      <c r="N1250" s="46"/>
    </row>
    <row r="1251" spans="1:14" s="23" customFormat="1" ht="14.25" customHeight="1">
      <c r="A1251" s="115"/>
      <c r="B1251" s="308" t="str">
        <f>IF(A1251="","",VLOOKUP(A1251,'Project Budget vs Exp'!$B$9:$G$52,2,FALSE))</f>
        <v/>
      </c>
      <c r="C1251" s="117"/>
      <c r="D1251" s="116"/>
      <c r="E1251" s="118"/>
      <c r="F1251" s="119"/>
      <c r="G1251" s="120"/>
      <c r="H1251" s="120"/>
      <c r="I1251" s="333">
        <f t="shared" si="19"/>
        <v>0</v>
      </c>
      <c r="J1251" s="331"/>
      <c r="K1251" s="332">
        <f>IFERROR(SUM(C1251/'Transfers of Funds'!$F$55),0)</f>
        <v>0</v>
      </c>
      <c r="L1251" s="21"/>
      <c r="M1251" s="47"/>
      <c r="N1251" s="46"/>
    </row>
    <row r="1252" spans="1:14" s="23" customFormat="1" ht="14.25" customHeight="1">
      <c r="A1252" s="115"/>
      <c r="B1252" s="308" t="str">
        <f>IF(A1252="","",VLOOKUP(A1252,'Project Budget vs Exp'!$B$9:$G$52,2,FALSE))</f>
        <v/>
      </c>
      <c r="C1252" s="117"/>
      <c r="D1252" s="116"/>
      <c r="E1252" s="118"/>
      <c r="F1252" s="119"/>
      <c r="G1252" s="120"/>
      <c r="H1252" s="120"/>
      <c r="I1252" s="333">
        <f t="shared" si="19"/>
        <v>0</v>
      </c>
      <c r="J1252" s="331"/>
      <c r="K1252" s="332">
        <f>IFERROR(SUM(C1252/'Transfers of Funds'!$F$55),0)</f>
        <v>0</v>
      </c>
      <c r="L1252" s="21"/>
      <c r="M1252" s="47"/>
      <c r="N1252" s="46"/>
    </row>
    <row r="1253" spans="1:14" s="23" customFormat="1" ht="14.25" customHeight="1">
      <c r="A1253" s="115"/>
      <c r="B1253" s="308" t="str">
        <f>IF(A1253="","",VLOOKUP(A1253,'Project Budget vs Exp'!$B$9:$G$52,2,FALSE))</f>
        <v/>
      </c>
      <c r="C1253" s="117"/>
      <c r="D1253" s="116"/>
      <c r="E1253" s="118"/>
      <c r="F1253" s="119"/>
      <c r="G1253" s="120"/>
      <c r="H1253" s="120"/>
      <c r="I1253" s="333">
        <f t="shared" si="19"/>
        <v>0</v>
      </c>
      <c r="J1253" s="331"/>
      <c r="K1253" s="332">
        <f>IFERROR(SUM(C1253/'Transfers of Funds'!$F$55),0)</f>
        <v>0</v>
      </c>
      <c r="L1253" s="21"/>
      <c r="M1253" s="47"/>
      <c r="N1253" s="46"/>
    </row>
    <row r="1254" spans="1:14" s="23" customFormat="1" ht="14.25" customHeight="1">
      <c r="A1254" s="115"/>
      <c r="B1254" s="308" t="str">
        <f>IF(A1254="","",VLOOKUP(A1254,'Project Budget vs Exp'!$B$9:$G$52,2,FALSE))</f>
        <v/>
      </c>
      <c r="C1254" s="117"/>
      <c r="D1254" s="116"/>
      <c r="E1254" s="118"/>
      <c r="F1254" s="119"/>
      <c r="G1254" s="120"/>
      <c r="H1254" s="120"/>
      <c r="I1254" s="333">
        <f t="shared" si="19"/>
        <v>0</v>
      </c>
      <c r="J1254" s="331"/>
      <c r="K1254" s="332">
        <f>IFERROR(SUM(C1254/'Transfers of Funds'!$F$55),0)</f>
        <v>0</v>
      </c>
      <c r="L1254" s="21"/>
      <c r="M1254" s="47"/>
      <c r="N1254" s="46"/>
    </row>
    <row r="1255" spans="1:14" s="23" customFormat="1" ht="14.25" customHeight="1">
      <c r="A1255" s="115"/>
      <c r="B1255" s="308" t="str">
        <f>IF(A1255="","",VLOOKUP(A1255,'Project Budget vs Exp'!$B$9:$G$52,2,FALSE))</f>
        <v/>
      </c>
      <c r="C1255" s="117"/>
      <c r="D1255" s="116"/>
      <c r="E1255" s="118"/>
      <c r="F1255" s="119"/>
      <c r="G1255" s="120"/>
      <c r="H1255" s="120"/>
      <c r="I1255" s="333">
        <f t="shared" si="19"/>
        <v>0</v>
      </c>
      <c r="J1255" s="331"/>
      <c r="K1255" s="332">
        <f>IFERROR(SUM(C1255/'Transfers of Funds'!$F$55),0)</f>
        <v>0</v>
      </c>
      <c r="L1255" s="21"/>
      <c r="M1255" s="47"/>
      <c r="N1255" s="46"/>
    </row>
    <row r="1256" spans="1:14" s="23" customFormat="1" ht="14.25" customHeight="1">
      <c r="A1256" s="115"/>
      <c r="B1256" s="308" t="str">
        <f>IF(A1256="","",VLOOKUP(A1256,'Project Budget vs Exp'!$B$9:$G$52,2,FALSE))</f>
        <v/>
      </c>
      <c r="C1256" s="117"/>
      <c r="D1256" s="116"/>
      <c r="E1256" s="118"/>
      <c r="F1256" s="119"/>
      <c r="G1256" s="120"/>
      <c r="H1256" s="120"/>
      <c r="I1256" s="333">
        <f t="shared" si="19"/>
        <v>0</v>
      </c>
      <c r="J1256" s="331"/>
      <c r="K1256" s="332">
        <f>IFERROR(SUM(C1256/'Transfers of Funds'!$F$55),0)</f>
        <v>0</v>
      </c>
      <c r="L1256" s="21"/>
      <c r="M1256" s="47"/>
      <c r="N1256" s="46"/>
    </row>
    <row r="1257" spans="1:14" s="23" customFormat="1" ht="14.25" customHeight="1">
      <c r="A1257" s="115"/>
      <c r="B1257" s="308" t="str">
        <f>IF(A1257="","",VLOOKUP(A1257,'Project Budget vs Exp'!$B$9:$G$52,2,FALSE))</f>
        <v/>
      </c>
      <c r="C1257" s="117"/>
      <c r="D1257" s="116"/>
      <c r="E1257" s="118"/>
      <c r="F1257" s="119"/>
      <c r="G1257" s="120"/>
      <c r="H1257" s="120"/>
      <c r="I1257" s="333">
        <f t="shared" si="19"/>
        <v>0</v>
      </c>
      <c r="J1257" s="331"/>
      <c r="K1257" s="332">
        <f>IFERROR(SUM(C1257/'Transfers of Funds'!$F$55),0)</f>
        <v>0</v>
      </c>
      <c r="L1257" s="21"/>
      <c r="M1257" s="47"/>
      <c r="N1257" s="46"/>
    </row>
    <row r="1258" spans="1:14" s="23" customFormat="1" ht="14.25" customHeight="1">
      <c r="A1258" s="115"/>
      <c r="B1258" s="308" t="str">
        <f>IF(A1258="","",VLOOKUP(A1258,'Project Budget vs Exp'!$B$9:$G$52,2,FALSE))</f>
        <v/>
      </c>
      <c r="C1258" s="117"/>
      <c r="D1258" s="116"/>
      <c r="E1258" s="118"/>
      <c r="F1258" s="119"/>
      <c r="G1258" s="120"/>
      <c r="H1258" s="120"/>
      <c r="I1258" s="333">
        <f t="shared" si="19"/>
        <v>0</v>
      </c>
      <c r="J1258" s="331"/>
      <c r="K1258" s="332">
        <f>IFERROR(SUM(C1258/'Transfers of Funds'!$F$55),0)</f>
        <v>0</v>
      </c>
      <c r="L1258" s="21"/>
      <c r="M1258" s="47"/>
      <c r="N1258" s="46"/>
    </row>
    <row r="1259" spans="1:14" s="23" customFormat="1" ht="14.25" customHeight="1">
      <c r="A1259" s="115"/>
      <c r="B1259" s="308" t="str">
        <f>IF(A1259="","",VLOOKUP(A1259,'Project Budget vs Exp'!$B$9:$G$52,2,FALSE))</f>
        <v/>
      </c>
      <c r="C1259" s="117"/>
      <c r="D1259" s="116"/>
      <c r="E1259" s="118"/>
      <c r="F1259" s="119"/>
      <c r="G1259" s="120"/>
      <c r="H1259" s="120"/>
      <c r="I1259" s="333">
        <f t="shared" si="19"/>
        <v>0</v>
      </c>
      <c r="J1259" s="331"/>
      <c r="K1259" s="332">
        <f>IFERROR(SUM(C1259/'Transfers of Funds'!$F$55),0)</f>
        <v>0</v>
      </c>
      <c r="L1259" s="21"/>
      <c r="M1259" s="47"/>
      <c r="N1259" s="46"/>
    </row>
    <row r="1260" spans="1:14" s="23" customFormat="1" ht="14.25" customHeight="1">
      <c r="A1260" s="115"/>
      <c r="B1260" s="308" t="str">
        <f>IF(A1260="","",VLOOKUP(A1260,'Project Budget vs Exp'!$B$9:$G$52,2,FALSE))</f>
        <v/>
      </c>
      <c r="C1260" s="117"/>
      <c r="D1260" s="116"/>
      <c r="E1260" s="118"/>
      <c r="F1260" s="119"/>
      <c r="G1260" s="120"/>
      <c r="H1260" s="120"/>
      <c r="I1260" s="333">
        <f t="shared" si="19"/>
        <v>0</v>
      </c>
      <c r="J1260" s="331"/>
      <c r="K1260" s="332">
        <f>IFERROR(SUM(C1260/'Transfers of Funds'!$F$55),0)</f>
        <v>0</v>
      </c>
      <c r="L1260" s="21"/>
      <c r="M1260" s="47"/>
      <c r="N1260" s="46"/>
    </row>
    <row r="1261" spans="1:14" s="23" customFormat="1" ht="14.25" customHeight="1">
      <c r="A1261" s="115"/>
      <c r="B1261" s="308" t="str">
        <f>IF(A1261="","",VLOOKUP(A1261,'Project Budget vs Exp'!$B$9:$G$52,2,FALSE))</f>
        <v/>
      </c>
      <c r="C1261" s="117"/>
      <c r="D1261" s="116"/>
      <c r="E1261" s="118"/>
      <c r="F1261" s="119"/>
      <c r="G1261" s="120"/>
      <c r="H1261" s="120"/>
      <c r="I1261" s="333">
        <f t="shared" si="19"/>
        <v>0</v>
      </c>
      <c r="J1261" s="331"/>
      <c r="K1261" s="332">
        <f>IFERROR(SUM(C1261/'Transfers of Funds'!$F$55),0)</f>
        <v>0</v>
      </c>
      <c r="L1261" s="21"/>
      <c r="M1261" s="47"/>
      <c r="N1261" s="46"/>
    </row>
    <row r="1262" spans="1:14" s="23" customFormat="1" ht="14.25" customHeight="1">
      <c r="A1262" s="115"/>
      <c r="B1262" s="308" t="str">
        <f>IF(A1262="","",VLOOKUP(A1262,'Project Budget vs Exp'!$B$9:$G$52,2,FALSE))</f>
        <v/>
      </c>
      <c r="C1262" s="117"/>
      <c r="D1262" s="116"/>
      <c r="E1262" s="118"/>
      <c r="F1262" s="119"/>
      <c r="G1262" s="120"/>
      <c r="H1262" s="120"/>
      <c r="I1262" s="333">
        <f t="shared" si="19"/>
        <v>0</v>
      </c>
      <c r="J1262" s="331"/>
      <c r="K1262" s="332">
        <f>IFERROR(SUM(C1262/'Transfers of Funds'!$F$55),0)</f>
        <v>0</v>
      </c>
      <c r="L1262" s="21"/>
      <c r="M1262" s="47"/>
      <c r="N1262" s="46"/>
    </row>
    <row r="1263" spans="1:14" s="23" customFormat="1" ht="14.25" customHeight="1">
      <c r="A1263" s="115"/>
      <c r="B1263" s="308" t="str">
        <f>IF(A1263="","",VLOOKUP(A1263,'Project Budget vs Exp'!$B$9:$G$52,2,FALSE))</f>
        <v/>
      </c>
      <c r="C1263" s="117"/>
      <c r="D1263" s="116"/>
      <c r="E1263" s="118"/>
      <c r="F1263" s="119"/>
      <c r="G1263" s="120"/>
      <c r="H1263" s="120"/>
      <c r="I1263" s="333">
        <f t="shared" si="19"/>
        <v>0</v>
      </c>
      <c r="J1263" s="331"/>
      <c r="K1263" s="332">
        <f>IFERROR(SUM(C1263/'Transfers of Funds'!$F$55),0)</f>
        <v>0</v>
      </c>
      <c r="L1263" s="21"/>
      <c r="M1263" s="47"/>
      <c r="N1263" s="46"/>
    </row>
    <row r="1264" spans="1:14" s="23" customFormat="1" ht="14.25" customHeight="1">
      <c r="A1264" s="115"/>
      <c r="B1264" s="308" t="str">
        <f>IF(A1264="","",VLOOKUP(A1264,'Project Budget vs Exp'!$B$9:$G$52,2,FALSE))</f>
        <v/>
      </c>
      <c r="C1264" s="117"/>
      <c r="D1264" s="116"/>
      <c r="E1264" s="118"/>
      <c r="F1264" s="119"/>
      <c r="G1264" s="120"/>
      <c r="H1264" s="120"/>
      <c r="I1264" s="333">
        <f t="shared" si="19"/>
        <v>0</v>
      </c>
      <c r="J1264" s="331"/>
      <c r="K1264" s="332">
        <f>IFERROR(SUM(C1264/'Transfers of Funds'!$F$55),0)</f>
        <v>0</v>
      </c>
      <c r="L1264" s="21"/>
      <c r="M1264" s="47"/>
      <c r="N1264" s="46"/>
    </row>
    <row r="1265" spans="1:14" s="23" customFormat="1" ht="14.25" customHeight="1">
      <c r="A1265" s="115"/>
      <c r="B1265" s="308" t="str">
        <f>IF(A1265="","",VLOOKUP(A1265,'Project Budget vs Exp'!$B$9:$G$52,2,FALSE))</f>
        <v/>
      </c>
      <c r="C1265" s="117"/>
      <c r="D1265" s="116"/>
      <c r="E1265" s="118"/>
      <c r="F1265" s="119"/>
      <c r="G1265" s="120"/>
      <c r="H1265" s="120"/>
      <c r="I1265" s="333">
        <f t="shared" si="19"/>
        <v>0</v>
      </c>
      <c r="J1265" s="331"/>
      <c r="K1265" s="332">
        <f>IFERROR(SUM(C1265/'Transfers of Funds'!$F$55),0)</f>
        <v>0</v>
      </c>
      <c r="L1265" s="21"/>
      <c r="M1265" s="47"/>
      <c r="N1265" s="46"/>
    </row>
    <row r="1266" spans="1:14" s="23" customFormat="1" ht="14.25" customHeight="1">
      <c r="A1266" s="115"/>
      <c r="B1266" s="308" t="str">
        <f>IF(A1266="","",VLOOKUP(A1266,'Project Budget vs Exp'!$B$9:$G$52,2,FALSE))</f>
        <v/>
      </c>
      <c r="C1266" s="117"/>
      <c r="D1266" s="116"/>
      <c r="E1266" s="118"/>
      <c r="F1266" s="119"/>
      <c r="G1266" s="120"/>
      <c r="H1266" s="120"/>
      <c r="I1266" s="333">
        <f t="shared" si="19"/>
        <v>0</v>
      </c>
      <c r="J1266" s="331"/>
      <c r="K1266" s="332">
        <f>IFERROR(SUM(C1266/'Transfers of Funds'!$F$55),0)</f>
        <v>0</v>
      </c>
      <c r="L1266" s="21"/>
      <c r="M1266" s="47"/>
      <c r="N1266" s="46"/>
    </row>
    <row r="1267" spans="1:14" s="23" customFormat="1" ht="14.25" customHeight="1">
      <c r="A1267" s="115"/>
      <c r="B1267" s="308" t="str">
        <f>IF(A1267="","",VLOOKUP(A1267,'Project Budget vs Exp'!$B$9:$G$52,2,FALSE))</f>
        <v/>
      </c>
      <c r="C1267" s="117"/>
      <c r="D1267" s="116"/>
      <c r="E1267" s="118"/>
      <c r="F1267" s="119"/>
      <c r="G1267" s="120"/>
      <c r="H1267" s="120"/>
      <c r="I1267" s="333">
        <f t="shared" si="19"/>
        <v>0</v>
      </c>
      <c r="J1267" s="331"/>
      <c r="K1267" s="332">
        <f>IFERROR(SUM(C1267/'Transfers of Funds'!$F$55),0)</f>
        <v>0</v>
      </c>
      <c r="L1267" s="21"/>
      <c r="M1267" s="47"/>
      <c r="N1267" s="46"/>
    </row>
    <row r="1268" spans="1:14" s="23" customFormat="1" ht="14.25" customHeight="1">
      <c r="A1268" s="115"/>
      <c r="B1268" s="308" t="str">
        <f>IF(A1268="","",VLOOKUP(A1268,'Project Budget vs Exp'!$B$9:$G$52,2,FALSE))</f>
        <v/>
      </c>
      <c r="C1268" s="117"/>
      <c r="D1268" s="116"/>
      <c r="E1268" s="118"/>
      <c r="F1268" s="119"/>
      <c r="G1268" s="120"/>
      <c r="H1268" s="120"/>
      <c r="I1268" s="333">
        <f t="shared" si="19"/>
        <v>0</v>
      </c>
      <c r="J1268" s="331"/>
      <c r="K1268" s="332">
        <f>IFERROR(SUM(C1268/'Transfers of Funds'!$F$55),0)</f>
        <v>0</v>
      </c>
      <c r="L1268" s="21"/>
      <c r="M1268" s="47"/>
      <c r="N1268" s="46"/>
    </row>
    <row r="1269" spans="1:14" s="23" customFormat="1" ht="14.25" customHeight="1">
      <c r="A1269" s="115"/>
      <c r="B1269" s="308" t="str">
        <f>IF(A1269="","",VLOOKUP(A1269,'Project Budget vs Exp'!$B$9:$G$52,2,FALSE))</f>
        <v/>
      </c>
      <c r="C1269" s="117"/>
      <c r="D1269" s="116"/>
      <c r="E1269" s="118"/>
      <c r="F1269" s="119"/>
      <c r="G1269" s="120"/>
      <c r="H1269" s="120"/>
      <c r="I1269" s="333">
        <f t="shared" si="19"/>
        <v>0</v>
      </c>
      <c r="J1269" s="331"/>
      <c r="K1269" s="332">
        <f>IFERROR(SUM(C1269/'Transfers of Funds'!$F$55),0)</f>
        <v>0</v>
      </c>
      <c r="L1269" s="21"/>
      <c r="M1269" s="47"/>
      <c r="N1269" s="46"/>
    </row>
    <row r="1270" spans="1:14" s="23" customFormat="1" ht="14.25" customHeight="1">
      <c r="A1270" s="115"/>
      <c r="B1270" s="308" t="str">
        <f>IF(A1270="","",VLOOKUP(A1270,'Project Budget vs Exp'!$B$9:$G$52,2,FALSE))</f>
        <v/>
      </c>
      <c r="C1270" s="117"/>
      <c r="D1270" s="116"/>
      <c r="E1270" s="118"/>
      <c r="F1270" s="119"/>
      <c r="G1270" s="120"/>
      <c r="H1270" s="120"/>
      <c r="I1270" s="333">
        <f t="shared" si="19"/>
        <v>0</v>
      </c>
      <c r="J1270" s="331"/>
      <c r="K1270" s="332">
        <f>IFERROR(SUM(C1270/'Transfers of Funds'!$F$55),0)</f>
        <v>0</v>
      </c>
      <c r="L1270" s="21"/>
      <c r="M1270" s="47"/>
      <c r="N1270" s="46"/>
    </row>
    <row r="1271" spans="1:14" s="23" customFormat="1" ht="14.25" customHeight="1">
      <c r="A1271" s="115"/>
      <c r="B1271" s="308" t="str">
        <f>IF(A1271="","",VLOOKUP(A1271,'Project Budget vs Exp'!$B$9:$G$52,2,FALSE))</f>
        <v/>
      </c>
      <c r="C1271" s="117"/>
      <c r="D1271" s="116"/>
      <c r="E1271" s="118"/>
      <c r="F1271" s="119"/>
      <c r="G1271" s="120"/>
      <c r="H1271" s="120"/>
      <c r="I1271" s="333">
        <f t="shared" si="19"/>
        <v>0</v>
      </c>
      <c r="J1271" s="331"/>
      <c r="K1271" s="332">
        <f>IFERROR(SUM(C1271/'Transfers of Funds'!$F$55),0)</f>
        <v>0</v>
      </c>
      <c r="L1271" s="21"/>
      <c r="M1271" s="47"/>
      <c r="N1271" s="46"/>
    </row>
    <row r="1272" spans="1:14" s="23" customFormat="1" ht="14.25" customHeight="1">
      <c r="A1272" s="115"/>
      <c r="B1272" s="308" t="str">
        <f>IF(A1272="","",VLOOKUP(A1272,'Project Budget vs Exp'!$B$9:$G$52,2,FALSE))</f>
        <v/>
      </c>
      <c r="C1272" s="117"/>
      <c r="D1272" s="116"/>
      <c r="E1272" s="118"/>
      <c r="F1272" s="119"/>
      <c r="G1272" s="120"/>
      <c r="H1272" s="120"/>
      <c r="I1272" s="333">
        <f t="shared" si="19"/>
        <v>0</v>
      </c>
      <c r="J1272" s="331"/>
      <c r="K1272" s="332">
        <f>IFERROR(SUM(C1272/'Transfers of Funds'!$F$55),0)</f>
        <v>0</v>
      </c>
      <c r="L1272" s="21"/>
      <c r="M1272" s="47"/>
      <c r="N1272" s="46"/>
    </row>
    <row r="1273" spans="1:14" s="23" customFormat="1" ht="14.25" customHeight="1">
      <c r="A1273" s="115"/>
      <c r="B1273" s="308" t="str">
        <f>IF(A1273="","",VLOOKUP(A1273,'Project Budget vs Exp'!$B$9:$G$52,2,FALSE))</f>
        <v/>
      </c>
      <c r="C1273" s="117"/>
      <c r="D1273" s="116"/>
      <c r="E1273" s="118"/>
      <c r="F1273" s="119"/>
      <c r="G1273" s="120"/>
      <c r="H1273" s="120"/>
      <c r="I1273" s="333">
        <f t="shared" si="19"/>
        <v>0</v>
      </c>
      <c r="J1273" s="331"/>
      <c r="K1273" s="332">
        <f>IFERROR(SUM(C1273/'Transfers of Funds'!$F$55),0)</f>
        <v>0</v>
      </c>
      <c r="L1273" s="21"/>
      <c r="M1273" s="47"/>
      <c r="N1273" s="46"/>
    </row>
    <row r="1274" spans="1:14" s="23" customFormat="1" ht="14.25" customHeight="1">
      <c r="A1274" s="115"/>
      <c r="B1274" s="308" t="str">
        <f>IF(A1274="","",VLOOKUP(A1274,'Project Budget vs Exp'!$B$9:$G$52,2,FALSE))</f>
        <v/>
      </c>
      <c r="C1274" s="117"/>
      <c r="D1274" s="116"/>
      <c r="E1274" s="118"/>
      <c r="F1274" s="119"/>
      <c r="G1274" s="120"/>
      <c r="H1274" s="120"/>
      <c r="I1274" s="333">
        <f t="shared" si="19"/>
        <v>0</v>
      </c>
      <c r="J1274" s="331"/>
      <c r="K1274" s="332">
        <f>IFERROR(SUM(C1274/'Transfers of Funds'!$F$55),0)</f>
        <v>0</v>
      </c>
      <c r="L1274" s="21"/>
      <c r="M1274" s="47"/>
      <c r="N1274" s="46"/>
    </row>
    <row r="1275" spans="1:14" s="23" customFormat="1" ht="14.25" customHeight="1">
      <c r="A1275" s="115"/>
      <c r="B1275" s="308" t="str">
        <f>IF(A1275="","",VLOOKUP(A1275,'Project Budget vs Exp'!$B$9:$G$52,2,FALSE))</f>
        <v/>
      </c>
      <c r="C1275" s="117"/>
      <c r="D1275" s="116"/>
      <c r="E1275" s="118"/>
      <c r="F1275" s="119"/>
      <c r="G1275" s="120"/>
      <c r="H1275" s="120"/>
      <c r="I1275" s="333">
        <f t="shared" si="19"/>
        <v>0</v>
      </c>
      <c r="J1275" s="331"/>
      <c r="K1275" s="332">
        <f>IFERROR(SUM(C1275/'Transfers of Funds'!$F$55),0)</f>
        <v>0</v>
      </c>
      <c r="L1275" s="21"/>
      <c r="M1275" s="47"/>
      <c r="N1275" s="46"/>
    </row>
    <row r="1276" spans="1:14" s="23" customFormat="1" ht="14.25" customHeight="1">
      <c r="A1276" s="115"/>
      <c r="B1276" s="308" t="str">
        <f>IF(A1276="","",VLOOKUP(A1276,'Project Budget vs Exp'!$B$9:$G$52,2,FALSE))</f>
        <v/>
      </c>
      <c r="C1276" s="117"/>
      <c r="D1276" s="116"/>
      <c r="E1276" s="118"/>
      <c r="F1276" s="119"/>
      <c r="G1276" s="120"/>
      <c r="H1276" s="120"/>
      <c r="I1276" s="333">
        <f t="shared" si="19"/>
        <v>0</v>
      </c>
      <c r="J1276" s="331"/>
      <c r="K1276" s="332">
        <f>IFERROR(SUM(C1276/'Transfers of Funds'!$F$55),0)</f>
        <v>0</v>
      </c>
      <c r="L1276" s="21"/>
      <c r="M1276" s="47"/>
      <c r="N1276" s="46"/>
    </row>
    <row r="1277" spans="1:14" s="23" customFormat="1" ht="14.25" customHeight="1">
      <c r="A1277" s="115"/>
      <c r="B1277" s="308" t="str">
        <f>IF(A1277="","",VLOOKUP(A1277,'Project Budget vs Exp'!$B$9:$G$52,2,FALSE))</f>
        <v/>
      </c>
      <c r="C1277" s="117"/>
      <c r="D1277" s="116"/>
      <c r="E1277" s="118"/>
      <c r="F1277" s="119"/>
      <c r="G1277" s="120"/>
      <c r="H1277" s="120"/>
      <c r="I1277" s="333">
        <f t="shared" si="19"/>
        <v>0</v>
      </c>
      <c r="J1277" s="331"/>
      <c r="K1277" s="332">
        <f>IFERROR(SUM(C1277/'Transfers of Funds'!$F$55),0)</f>
        <v>0</v>
      </c>
      <c r="L1277" s="21"/>
      <c r="M1277" s="47"/>
      <c r="N1277" s="46"/>
    </row>
    <row r="1278" spans="1:14" s="23" customFormat="1" ht="14.25" customHeight="1">
      <c r="A1278" s="115"/>
      <c r="B1278" s="308" t="str">
        <f>IF(A1278="","",VLOOKUP(A1278,'Project Budget vs Exp'!$B$9:$G$52,2,FALSE))</f>
        <v/>
      </c>
      <c r="C1278" s="117"/>
      <c r="D1278" s="116"/>
      <c r="E1278" s="118"/>
      <c r="F1278" s="119"/>
      <c r="G1278" s="120"/>
      <c r="H1278" s="120"/>
      <c r="I1278" s="333">
        <f t="shared" si="19"/>
        <v>0</v>
      </c>
      <c r="J1278" s="331"/>
      <c r="K1278" s="332">
        <f>IFERROR(SUM(C1278/'Transfers of Funds'!$F$55),0)</f>
        <v>0</v>
      </c>
      <c r="L1278" s="21"/>
      <c r="M1278" s="47"/>
      <c r="N1278" s="46"/>
    </row>
    <row r="1279" spans="1:14" s="23" customFormat="1" ht="14.25" customHeight="1">
      <c r="A1279" s="115"/>
      <c r="B1279" s="308" t="str">
        <f>IF(A1279="","",VLOOKUP(A1279,'Project Budget vs Exp'!$B$9:$G$52,2,FALSE))</f>
        <v/>
      </c>
      <c r="C1279" s="117"/>
      <c r="D1279" s="116"/>
      <c r="E1279" s="118"/>
      <c r="F1279" s="119"/>
      <c r="G1279" s="120"/>
      <c r="H1279" s="120"/>
      <c r="I1279" s="333">
        <f t="shared" si="19"/>
        <v>0</v>
      </c>
      <c r="J1279" s="331"/>
      <c r="K1279" s="332">
        <f>IFERROR(SUM(C1279/'Transfers of Funds'!$F$55),0)</f>
        <v>0</v>
      </c>
      <c r="L1279" s="21"/>
      <c r="M1279" s="47"/>
      <c r="N1279" s="46"/>
    </row>
    <row r="1280" spans="1:14" s="23" customFormat="1" ht="14.25" customHeight="1">
      <c r="A1280" s="115"/>
      <c r="B1280" s="308" t="str">
        <f>IF(A1280="","",VLOOKUP(A1280,'Project Budget vs Exp'!$B$9:$G$52,2,FALSE))</f>
        <v/>
      </c>
      <c r="C1280" s="117"/>
      <c r="D1280" s="116"/>
      <c r="E1280" s="118"/>
      <c r="F1280" s="119"/>
      <c r="G1280" s="120"/>
      <c r="H1280" s="120"/>
      <c r="I1280" s="333">
        <f t="shared" si="19"/>
        <v>0</v>
      </c>
      <c r="J1280" s="331"/>
      <c r="K1280" s="332">
        <f>IFERROR(SUM(C1280/'Transfers of Funds'!$F$55),0)</f>
        <v>0</v>
      </c>
      <c r="L1280" s="21"/>
      <c r="M1280" s="47"/>
      <c r="N1280" s="46"/>
    </row>
    <row r="1281" spans="1:14" s="23" customFormat="1" ht="14.25" customHeight="1">
      <c r="A1281" s="115"/>
      <c r="B1281" s="308" t="str">
        <f>IF(A1281="","",VLOOKUP(A1281,'Project Budget vs Exp'!$B$9:$G$52,2,FALSE))</f>
        <v/>
      </c>
      <c r="C1281" s="117"/>
      <c r="D1281" s="116"/>
      <c r="E1281" s="118"/>
      <c r="F1281" s="119"/>
      <c r="G1281" s="120"/>
      <c r="H1281" s="120"/>
      <c r="I1281" s="333">
        <f t="shared" si="19"/>
        <v>0</v>
      </c>
      <c r="J1281" s="331"/>
      <c r="K1281" s="332">
        <f>IFERROR(SUM(C1281/'Transfers of Funds'!$F$55),0)</f>
        <v>0</v>
      </c>
      <c r="L1281" s="21"/>
      <c r="M1281" s="47"/>
      <c r="N1281" s="46"/>
    </row>
    <row r="1282" spans="1:14" s="23" customFormat="1" ht="14.25" customHeight="1">
      <c r="A1282" s="115"/>
      <c r="B1282" s="308" t="str">
        <f>IF(A1282="","",VLOOKUP(A1282,'Project Budget vs Exp'!$B$9:$G$52,2,FALSE))</f>
        <v/>
      </c>
      <c r="C1282" s="117"/>
      <c r="D1282" s="116"/>
      <c r="E1282" s="118"/>
      <c r="F1282" s="119"/>
      <c r="G1282" s="120"/>
      <c r="H1282" s="120"/>
      <c r="I1282" s="333">
        <f t="shared" si="19"/>
        <v>0</v>
      </c>
      <c r="J1282" s="331"/>
      <c r="K1282" s="332">
        <f>IFERROR(SUM(C1282/'Transfers of Funds'!$F$55),0)</f>
        <v>0</v>
      </c>
      <c r="L1282" s="21"/>
      <c r="M1282" s="47"/>
      <c r="N1282" s="46"/>
    </row>
    <row r="1283" spans="1:14" s="23" customFormat="1" ht="14.25" customHeight="1">
      <c r="A1283" s="115"/>
      <c r="B1283" s="308" t="str">
        <f>IF(A1283="","",VLOOKUP(A1283,'Project Budget vs Exp'!$B$9:$G$52,2,FALSE))</f>
        <v/>
      </c>
      <c r="C1283" s="117"/>
      <c r="D1283" s="116"/>
      <c r="E1283" s="118"/>
      <c r="F1283" s="119"/>
      <c r="G1283" s="120"/>
      <c r="H1283" s="120"/>
      <c r="I1283" s="333">
        <f t="shared" si="19"/>
        <v>0</v>
      </c>
      <c r="J1283" s="331"/>
      <c r="K1283" s="332">
        <f>IFERROR(SUM(C1283/'Transfers of Funds'!$F$55),0)</f>
        <v>0</v>
      </c>
      <c r="L1283" s="21"/>
      <c r="M1283" s="47"/>
      <c r="N1283" s="46"/>
    </row>
    <row r="1284" spans="1:14" s="23" customFormat="1" ht="14.25" customHeight="1">
      <c r="A1284" s="115"/>
      <c r="B1284" s="308" t="str">
        <f>IF(A1284="","",VLOOKUP(A1284,'Project Budget vs Exp'!$B$9:$G$52,2,FALSE))</f>
        <v/>
      </c>
      <c r="C1284" s="117"/>
      <c r="D1284" s="116"/>
      <c r="E1284" s="118"/>
      <c r="F1284" s="119"/>
      <c r="G1284" s="120"/>
      <c r="H1284" s="120"/>
      <c r="I1284" s="333">
        <f t="shared" si="19"/>
        <v>0</v>
      </c>
      <c r="J1284" s="331"/>
      <c r="K1284" s="332">
        <f>IFERROR(SUM(C1284/'Transfers of Funds'!$F$55),0)</f>
        <v>0</v>
      </c>
      <c r="L1284" s="21"/>
      <c r="M1284" s="47"/>
      <c r="N1284" s="46"/>
    </row>
    <row r="1285" spans="1:14" s="23" customFormat="1" ht="14.25" customHeight="1">
      <c r="A1285" s="115"/>
      <c r="B1285" s="308" t="str">
        <f>IF(A1285="","",VLOOKUP(A1285,'Project Budget vs Exp'!$B$9:$G$52,2,FALSE))</f>
        <v/>
      </c>
      <c r="C1285" s="117"/>
      <c r="D1285" s="116"/>
      <c r="E1285" s="118"/>
      <c r="F1285" s="119"/>
      <c r="G1285" s="120"/>
      <c r="H1285" s="120"/>
      <c r="I1285" s="333">
        <f t="shared" si="19"/>
        <v>0</v>
      </c>
      <c r="J1285" s="331"/>
      <c r="K1285" s="332">
        <f>IFERROR(SUM(C1285/'Transfers of Funds'!$F$55),0)</f>
        <v>0</v>
      </c>
      <c r="L1285" s="21"/>
      <c r="M1285" s="47"/>
      <c r="N1285" s="46"/>
    </row>
    <row r="1286" spans="1:14" s="23" customFormat="1" ht="14.25" customHeight="1">
      <c r="A1286" s="115"/>
      <c r="B1286" s="308" t="str">
        <f>IF(A1286="","",VLOOKUP(A1286,'Project Budget vs Exp'!$B$9:$G$52,2,FALSE))</f>
        <v/>
      </c>
      <c r="C1286" s="117"/>
      <c r="D1286" s="116"/>
      <c r="E1286" s="118"/>
      <c r="F1286" s="119"/>
      <c r="G1286" s="120"/>
      <c r="H1286" s="120"/>
      <c r="I1286" s="333">
        <f t="shared" si="19"/>
        <v>0</v>
      </c>
      <c r="J1286" s="331"/>
      <c r="K1286" s="332">
        <f>IFERROR(SUM(C1286/'Transfers of Funds'!$F$55),0)</f>
        <v>0</v>
      </c>
      <c r="L1286" s="21"/>
      <c r="M1286" s="47"/>
      <c r="N1286" s="46"/>
    </row>
    <row r="1287" spans="1:14" s="23" customFormat="1" ht="14.25" customHeight="1">
      <c r="A1287" s="115"/>
      <c r="B1287" s="308" t="str">
        <f>IF(A1287="","",VLOOKUP(A1287,'Project Budget vs Exp'!$B$9:$G$52,2,FALSE))</f>
        <v/>
      </c>
      <c r="C1287" s="117"/>
      <c r="D1287" s="116"/>
      <c r="E1287" s="118"/>
      <c r="F1287" s="119"/>
      <c r="G1287" s="120"/>
      <c r="H1287" s="120"/>
      <c r="I1287" s="333">
        <f t="shared" si="19"/>
        <v>0</v>
      </c>
      <c r="J1287" s="331"/>
      <c r="K1287" s="332">
        <f>IFERROR(SUM(C1287/'Transfers of Funds'!$F$55),0)</f>
        <v>0</v>
      </c>
      <c r="L1287" s="21"/>
      <c r="M1287" s="47"/>
      <c r="N1287" s="46"/>
    </row>
    <row r="1288" spans="1:14" s="23" customFormat="1" ht="14.25" customHeight="1">
      <c r="A1288" s="115"/>
      <c r="B1288" s="308" t="str">
        <f>IF(A1288="","",VLOOKUP(A1288,'Project Budget vs Exp'!$B$9:$G$52,2,FALSE))</f>
        <v/>
      </c>
      <c r="C1288" s="117"/>
      <c r="D1288" s="116"/>
      <c r="E1288" s="118"/>
      <c r="F1288" s="119"/>
      <c r="G1288" s="120"/>
      <c r="H1288" s="120"/>
      <c r="I1288" s="333">
        <f t="shared" si="19"/>
        <v>0</v>
      </c>
      <c r="J1288" s="331"/>
      <c r="K1288" s="332">
        <f>IFERROR(SUM(C1288/'Transfers of Funds'!$F$55),0)</f>
        <v>0</v>
      </c>
      <c r="L1288" s="21"/>
      <c r="M1288" s="47"/>
      <c r="N1288" s="46"/>
    </row>
    <row r="1289" spans="1:14" s="23" customFormat="1" ht="14.25" customHeight="1">
      <c r="A1289" s="115"/>
      <c r="B1289" s="308" t="str">
        <f>IF(A1289="","",VLOOKUP(A1289,'Project Budget vs Exp'!$B$9:$G$52,2,FALSE))</f>
        <v/>
      </c>
      <c r="C1289" s="117"/>
      <c r="D1289" s="116"/>
      <c r="E1289" s="118"/>
      <c r="F1289" s="119"/>
      <c r="G1289" s="120"/>
      <c r="H1289" s="120"/>
      <c r="I1289" s="333">
        <f t="shared" si="19"/>
        <v>0</v>
      </c>
      <c r="J1289" s="331"/>
      <c r="K1289" s="332">
        <f>IFERROR(SUM(C1289/'Transfers of Funds'!$F$55),0)</f>
        <v>0</v>
      </c>
      <c r="L1289" s="21"/>
      <c r="M1289" s="47"/>
      <c r="N1289" s="46"/>
    </row>
    <row r="1290" spans="1:14" s="23" customFormat="1" ht="14.25" customHeight="1">
      <c r="A1290" s="115"/>
      <c r="B1290" s="308" t="str">
        <f>IF(A1290="","",VLOOKUP(A1290,'Project Budget vs Exp'!$B$9:$G$52,2,FALSE))</f>
        <v/>
      </c>
      <c r="C1290" s="117"/>
      <c r="D1290" s="116"/>
      <c r="E1290" s="118"/>
      <c r="F1290" s="119"/>
      <c r="G1290" s="120"/>
      <c r="H1290" s="120"/>
      <c r="I1290" s="333">
        <f t="shared" si="19"/>
        <v>0</v>
      </c>
      <c r="J1290" s="331"/>
      <c r="K1290" s="332">
        <f>IFERROR(SUM(C1290/'Transfers of Funds'!$F$55),0)</f>
        <v>0</v>
      </c>
      <c r="L1290" s="21"/>
      <c r="M1290" s="47"/>
      <c r="N1290" s="46"/>
    </row>
    <row r="1291" spans="1:14" s="23" customFormat="1" ht="14.25" customHeight="1">
      <c r="A1291" s="115"/>
      <c r="B1291" s="308" t="str">
        <f>IF(A1291="","",VLOOKUP(A1291,'Project Budget vs Exp'!$B$9:$G$52,2,FALSE))</f>
        <v/>
      </c>
      <c r="C1291" s="117"/>
      <c r="D1291" s="116"/>
      <c r="E1291" s="118"/>
      <c r="F1291" s="119"/>
      <c r="G1291" s="120"/>
      <c r="H1291" s="120"/>
      <c r="I1291" s="333">
        <f t="shared" si="19"/>
        <v>0</v>
      </c>
      <c r="J1291" s="331"/>
      <c r="K1291" s="332">
        <f>IFERROR(SUM(C1291/'Transfers of Funds'!$F$55),0)</f>
        <v>0</v>
      </c>
      <c r="L1291" s="21"/>
      <c r="M1291" s="47"/>
      <c r="N1291" s="46"/>
    </row>
    <row r="1292" spans="1:14" s="23" customFormat="1" ht="14.25" customHeight="1">
      <c r="A1292" s="115"/>
      <c r="B1292" s="308" t="str">
        <f>IF(A1292="","",VLOOKUP(A1292,'Project Budget vs Exp'!$B$9:$G$52,2,FALSE))</f>
        <v/>
      </c>
      <c r="C1292" s="117"/>
      <c r="D1292" s="116"/>
      <c r="E1292" s="118"/>
      <c r="F1292" s="119"/>
      <c r="G1292" s="120"/>
      <c r="H1292" s="120"/>
      <c r="I1292" s="333">
        <f t="shared" ref="I1292:I1355" si="20">IF(OR(F$4="EUR",F$4="USD",F$4="GBP",F$4="CAD",F$4="NZD",F$4="AUD"),K1292,C1292)</f>
        <v>0</v>
      </c>
      <c r="J1292" s="331"/>
      <c r="K1292" s="332">
        <f>IFERROR(SUM(C1292/'Transfers of Funds'!$F$55),0)</f>
        <v>0</v>
      </c>
      <c r="L1292" s="21"/>
      <c r="M1292" s="47"/>
      <c r="N1292" s="46"/>
    </row>
    <row r="1293" spans="1:14" s="23" customFormat="1" ht="14.25" customHeight="1">
      <c r="A1293" s="115"/>
      <c r="B1293" s="308" t="str">
        <f>IF(A1293="","",VLOOKUP(A1293,'Project Budget vs Exp'!$B$9:$G$52,2,FALSE))</f>
        <v/>
      </c>
      <c r="C1293" s="117"/>
      <c r="D1293" s="116"/>
      <c r="E1293" s="118"/>
      <c r="F1293" s="119"/>
      <c r="G1293" s="120"/>
      <c r="H1293" s="120"/>
      <c r="I1293" s="333">
        <f t="shared" si="20"/>
        <v>0</v>
      </c>
      <c r="J1293" s="331"/>
      <c r="K1293" s="332">
        <f>IFERROR(SUM(C1293/'Transfers of Funds'!$F$55),0)</f>
        <v>0</v>
      </c>
      <c r="L1293" s="21"/>
      <c r="M1293" s="47"/>
      <c r="N1293" s="46"/>
    </row>
    <row r="1294" spans="1:14" s="23" customFormat="1" ht="14.25" customHeight="1">
      <c r="A1294" s="115"/>
      <c r="B1294" s="308" t="str">
        <f>IF(A1294="","",VLOOKUP(A1294,'Project Budget vs Exp'!$B$9:$G$52,2,FALSE))</f>
        <v/>
      </c>
      <c r="C1294" s="117"/>
      <c r="D1294" s="116"/>
      <c r="E1294" s="118"/>
      <c r="F1294" s="119"/>
      <c r="G1294" s="120"/>
      <c r="H1294" s="120"/>
      <c r="I1294" s="333">
        <f t="shared" si="20"/>
        <v>0</v>
      </c>
      <c r="J1294" s="331"/>
      <c r="K1294" s="332">
        <f>IFERROR(SUM(C1294/'Transfers of Funds'!$F$55),0)</f>
        <v>0</v>
      </c>
      <c r="L1294" s="21"/>
      <c r="M1294" s="47"/>
      <c r="N1294" s="46"/>
    </row>
    <row r="1295" spans="1:14" s="23" customFormat="1" ht="14.25" customHeight="1">
      <c r="A1295" s="115"/>
      <c r="B1295" s="308" t="str">
        <f>IF(A1295="","",VLOOKUP(A1295,'Project Budget vs Exp'!$B$9:$G$52,2,FALSE))</f>
        <v/>
      </c>
      <c r="C1295" s="117"/>
      <c r="D1295" s="116"/>
      <c r="E1295" s="118"/>
      <c r="F1295" s="119"/>
      <c r="G1295" s="120"/>
      <c r="H1295" s="120"/>
      <c r="I1295" s="333">
        <f t="shared" si="20"/>
        <v>0</v>
      </c>
      <c r="J1295" s="331"/>
      <c r="K1295" s="332">
        <f>IFERROR(SUM(C1295/'Transfers of Funds'!$F$55),0)</f>
        <v>0</v>
      </c>
      <c r="L1295" s="21"/>
      <c r="M1295" s="47"/>
      <c r="N1295" s="46"/>
    </row>
    <row r="1296" spans="1:14" s="23" customFormat="1" ht="14.25" customHeight="1">
      <c r="A1296" s="115"/>
      <c r="B1296" s="308" t="str">
        <f>IF(A1296="","",VLOOKUP(A1296,'Project Budget vs Exp'!$B$9:$G$52,2,FALSE))</f>
        <v/>
      </c>
      <c r="C1296" s="117"/>
      <c r="D1296" s="116"/>
      <c r="E1296" s="118"/>
      <c r="F1296" s="119"/>
      <c r="G1296" s="120"/>
      <c r="H1296" s="120"/>
      <c r="I1296" s="333">
        <f t="shared" si="20"/>
        <v>0</v>
      </c>
      <c r="J1296" s="331"/>
      <c r="K1296" s="332">
        <f>IFERROR(SUM(C1296/'Transfers of Funds'!$F$55),0)</f>
        <v>0</v>
      </c>
      <c r="L1296" s="21"/>
      <c r="M1296" s="47"/>
      <c r="N1296" s="46"/>
    </row>
    <row r="1297" spans="1:14" s="23" customFormat="1" ht="14.25" customHeight="1">
      <c r="A1297" s="115"/>
      <c r="B1297" s="308" t="str">
        <f>IF(A1297="","",VLOOKUP(A1297,'Project Budget vs Exp'!$B$9:$G$52,2,FALSE))</f>
        <v/>
      </c>
      <c r="C1297" s="117"/>
      <c r="D1297" s="116"/>
      <c r="E1297" s="118"/>
      <c r="F1297" s="119"/>
      <c r="G1297" s="120"/>
      <c r="H1297" s="120"/>
      <c r="I1297" s="333">
        <f t="shared" si="20"/>
        <v>0</v>
      </c>
      <c r="J1297" s="331"/>
      <c r="K1297" s="332">
        <f>IFERROR(SUM(C1297/'Transfers of Funds'!$F$55),0)</f>
        <v>0</v>
      </c>
      <c r="L1297" s="21"/>
      <c r="M1297" s="47"/>
      <c r="N1297" s="46"/>
    </row>
    <row r="1298" spans="1:14" s="23" customFormat="1" ht="14.25" customHeight="1">
      <c r="A1298" s="115"/>
      <c r="B1298" s="308" t="str">
        <f>IF(A1298="","",VLOOKUP(A1298,'Project Budget vs Exp'!$B$9:$G$52,2,FALSE))</f>
        <v/>
      </c>
      <c r="C1298" s="117"/>
      <c r="D1298" s="116"/>
      <c r="E1298" s="118"/>
      <c r="F1298" s="119"/>
      <c r="G1298" s="120"/>
      <c r="H1298" s="120"/>
      <c r="I1298" s="333">
        <f t="shared" si="20"/>
        <v>0</v>
      </c>
      <c r="J1298" s="331"/>
      <c r="K1298" s="332">
        <f>IFERROR(SUM(C1298/'Transfers of Funds'!$F$55),0)</f>
        <v>0</v>
      </c>
      <c r="L1298" s="21"/>
      <c r="M1298" s="47"/>
      <c r="N1298" s="46"/>
    </row>
    <row r="1299" spans="1:14" s="23" customFormat="1" ht="14.25" customHeight="1">
      <c r="A1299" s="115"/>
      <c r="B1299" s="308" t="str">
        <f>IF(A1299="","",VLOOKUP(A1299,'Project Budget vs Exp'!$B$9:$G$52,2,FALSE))</f>
        <v/>
      </c>
      <c r="C1299" s="117"/>
      <c r="D1299" s="116"/>
      <c r="E1299" s="118"/>
      <c r="F1299" s="119"/>
      <c r="G1299" s="120"/>
      <c r="H1299" s="120"/>
      <c r="I1299" s="333">
        <f t="shared" si="20"/>
        <v>0</v>
      </c>
      <c r="J1299" s="331"/>
      <c r="K1299" s="332">
        <f>IFERROR(SUM(C1299/'Transfers of Funds'!$F$55),0)</f>
        <v>0</v>
      </c>
      <c r="L1299" s="21"/>
      <c r="M1299" s="47"/>
      <c r="N1299" s="46"/>
    </row>
    <row r="1300" spans="1:14" s="23" customFormat="1" ht="14.25" customHeight="1">
      <c r="A1300" s="115"/>
      <c r="B1300" s="308" t="str">
        <f>IF(A1300="","",VLOOKUP(A1300,'Project Budget vs Exp'!$B$9:$G$52,2,FALSE))</f>
        <v/>
      </c>
      <c r="C1300" s="117"/>
      <c r="D1300" s="116"/>
      <c r="E1300" s="118"/>
      <c r="F1300" s="119"/>
      <c r="G1300" s="120"/>
      <c r="H1300" s="120"/>
      <c r="I1300" s="333">
        <f t="shared" si="20"/>
        <v>0</v>
      </c>
      <c r="J1300" s="331"/>
      <c r="K1300" s="332">
        <f>IFERROR(SUM(C1300/'Transfers of Funds'!$F$55),0)</f>
        <v>0</v>
      </c>
      <c r="L1300" s="21"/>
      <c r="M1300" s="47"/>
      <c r="N1300" s="46"/>
    </row>
    <row r="1301" spans="1:14" s="23" customFormat="1" ht="14.25" customHeight="1">
      <c r="A1301" s="115"/>
      <c r="B1301" s="308" t="str">
        <f>IF(A1301="","",VLOOKUP(A1301,'Project Budget vs Exp'!$B$9:$G$52,2,FALSE))</f>
        <v/>
      </c>
      <c r="C1301" s="117"/>
      <c r="D1301" s="116"/>
      <c r="E1301" s="118"/>
      <c r="F1301" s="119"/>
      <c r="G1301" s="120"/>
      <c r="H1301" s="120"/>
      <c r="I1301" s="333">
        <f t="shared" si="20"/>
        <v>0</v>
      </c>
      <c r="J1301" s="331"/>
      <c r="K1301" s="332">
        <f>IFERROR(SUM(C1301/'Transfers of Funds'!$F$55),0)</f>
        <v>0</v>
      </c>
      <c r="L1301" s="21"/>
      <c r="M1301" s="47"/>
      <c r="N1301" s="46"/>
    </row>
    <row r="1302" spans="1:14" s="23" customFormat="1" ht="14.25" customHeight="1">
      <c r="A1302" s="115"/>
      <c r="B1302" s="308" t="str">
        <f>IF(A1302="","",VLOOKUP(A1302,'Project Budget vs Exp'!$B$9:$G$52,2,FALSE))</f>
        <v/>
      </c>
      <c r="C1302" s="117"/>
      <c r="D1302" s="116"/>
      <c r="E1302" s="118"/>
      <c r="F1302" s="119"/>
      <c r="G1302" s="120"/>
      <c r="H1302" s="120"/>
      <c r="I1302" s="333">
        <f t="shared" si="20"/>
        <v>0</v>
      </c>
      <c r="J1302" s="331"/>
      <c r="K1302" s="332">
        <f>IFERROR(SUM(C1302/'Transfers of Funds'!$F$55),0)</f>
        <v>0</v>
      </c>
      <c r="L1302" s="21"/>
      <c r="M1302" s="47"/>
      <c r="N1302" s="46"/>
    </row>
    <row r="1303" spans="1:14" s="23" customFormat="1" ht="14.25" customHeight="1">
      <c r="A1303" s="115"/>
      <c r="B1303" s="308" t="str">
        <f>IF(A1303="","",VLOOKUP(A1303,'Project Budget vs Exp'!$B$9:$G$52,2,FALSE))</f>
        <v/>
      </c>
      <c r="C1303" s="117"/>
      <c r="D1303" s="116"/>
      <c r="E1303" s="118"/>
      <c r="F1303" s="119"/>
      <c r="G1303" s="120"/>
      <c r="H1303" s="120"/>
      <c r="I1303" s="333">
        <f t="shared" si="20"/>
        <v>0</v>
      </c>
      <c r="J1303" s="331"/>
      <c r="K1303" s="332">
        <f>IFERROR(SUM(C1303/'Transfers of Funds'!$F$55),0)</f>
        <v>0</v>
      </c>
      <c r="L1303" s="21"/>
      <c r="M1303" s="47"/>
      <c r="N1303" s="46"/>
    </row>
    <row r="1304" spans="1:14" s="23" customFormat="1" ht="14.25" customHeight="1">
      <c r="A1304" s="115"/>
      <c r="B1304" s="308" t="str">
        <f>IF(A1304="","",VLOOKUP(A1304,'Project Budget vs Exp'!$B$9:$G$52,2,FALSE))</f>
        <v/>
      </c>
      <c r="C1304" s="117"/>
      <c r="D1304" s="116"/>
      <c r="E1304" s="118"/>
      <c r="F1304" s="119"/>
      <c r="G1304" s="120"/>
      <c r="H1304" s="120"/>
      <c r="I1304" s="333">
        <f t="shared" si="20"/>
        <v>0</v>
      </c>
      <c r="J1304" s="331"/>
      <c r="K1304" s="332">
        <f>IFERROR(SUM(C1304/'Transfers of Funds'!$F$55),0)</f>
        <v>0</v>
      </c>
      <c r="L1304" s="21"/>
      <c r="M1304" s="47"/>
      <c r="N1304" s="46"/>
    </row>
    <row r="1305" spans="1:14" s="23" customFormat="1" ht="14.25" customHeight="1">
      <c r="A1305" s="115"/>
      <c r="B1305" s="308" t="str">
        <f>IF(A1305="","",VLOOKUP(A1305,'Project Budget vs Exp'!$B$9:$G$52,2,FALSE))</f>
        <v/>
      </c>
      <c r="C1305" s="117"/>
      <c r="D1305" s="116"/>
      <c r="E1305" s="118"/>
      <c r="F1305" s="119"/>
      <c r="G1305" s="120"/>
      <c r="H1305" s="120"/>
      <c r="I1305" s="333">
        <f t="shared" si="20"/>
        <v>0</v>
      </c>
      <c r="J1305" s="331"/>
      <c r="K1305" s="332">
        <f>IFERROR(SUM(C1305/'Transfers of Funds'!$F$55),0)</f>
        <v>0</v>
      </c>
      <c r="L1305" s="21"/>
      <c r="M1305" s="47"/>
      <c r="N1305" s="46"/>
    </row>
    <row r="1306" spans="1:14" s="23" customFormat="1" ht="14.25" customHeight="1">
      <c r="A1306" s="115"/>
      <c r="B1306" s="308" t="str">
        <f>IF(A1306="","",VLOOKUP(A1306,'Project Budget vs Exp'!$B$9:$G$52,2,FALSE))</f>
        <v/>
      </c>
      <c r="C1306" s="117"/>
      <c r="D1306" s="116"/>
      <c r="E1306" s="118"/>
      <c r="F1306" s="119"/>
      <c r="G1306" s="120"/>
      <c r="H1306" s="120"/>
      <c r="I1306" s="333">
        <f t="shared" si="20"/>
        <v>0</v>
      </c>
      <c r="J1306" s="331"/>
      <c r="K1306" s="332">
        <f>IFERROR(SUM(C1306/'Transfers of Funds'!$F$55),0)</f>
        <v>0</v>
      </c>
      <c r="L1306" s="21"/>
      <c r="M1306" s="47"/>
      <c r="N1306" s="46"/>
    </row>
    <row r="1307" spans="1:14" s="23" customFormat="1" ht="14.25" customHeight="1">
      <c r="A1307" s="115"/>
      <c r="B1307" s="308" t="str">
        <f>IF(A1307="","",VLOOKUP(A1307,'Project Budget vs Exp'!$B$9:$G$52,2,FALSE))</f>
        <v/>
      </c>
      <c r="C1307" s="117"/>
      <c r="D1307" s="116"/>
      <c r="E1307" s="118"/>
      <c r="F1307" s="119"/>
      <c r="G1307" s="120"/>
      <c r="H1307" s="120"/>
      <c r="I1307" s="333">
        <f t="shared" si="20"/>
        <v>0</v>
      </c>
      <c r="J1307" s="331"/>
      <c r="K1307" s="332">
        <f>IFERROR(SUM(C1307/'Transfers of Funds'!$F$55),0)</f>
        <v>0</v>
      </c>
      <c r="L1307" s="21"/>
      <c r="M1307" s="47"/>
      <c r="N1307" s="46"/>
    </row>
    <row r="1308" spans="1:14" s="23" customFormat="1" ht="14.25" customHeight="1">
      <c r="A1308" s="115"/>
      <c r="B1308" s="308" t="str">
        <f>IF(A1308="","",VLOOKUP(A1308,'Project Budget vs Exp'!$B$9:$G$52,2,FALSE))</f>
        <v/>
      </c>
      <c r="C1308" s="117"/>
      <c r="D1308" s="116"/>
      <c r="E1308" s="118"/>
      <c r="F1308" s="119"/>
      <c r="G1308" s="120"/>
      <c r="H1308" s="120"/>
      <c r="I1308" s="333">
        <f t="shared" si="20"/>
        <v>0</v>
      </c>
      <c r="J1308" s="331"/>
      <c r="K1308" s="332">
        <f>IFERROR(SUM(C1308/'Transfers of Funds'!$F$55),0)</f>
        <v>0</v>
      </c>
      <c r="L1308" s="21"/>
      <c r="M1308" s="47"/>
      <c r="N1308" s="46"/>
    </row>
    <row r="1309" spans="1:14" s="23" customFormat="1" ht="14.25" customHeight="1">
      <c r="A1309" s="115"/>
      <c r="B1309" s="308" t="str">
        <f>IF(A1309="","",VLOOKUP(A1309,'Project Budget vs Exp'!$B$9:$G$52,2,FALSE))</f>
        <v/>
      </c>
      <c r="C1309" s="117"/>
      <c r="D1309" s="116"/>
      <c r="E1309" s="118"/>
      <c r="F1309" s="119"/>
      <c r="G1309" s="120"/>
      <c r="H1309" s="120"/>
      <c r="I1309" s="333">
        <f t="shared" si="20"/>
        <v>0</v>
      </c>
      <c r="J1309" s="331"/>
      <c r="K1309" s="332">
        <f>IFERROR(SUM(C1309/'Transfers of Funds'!$F$55),0)</f>
        <v>0</v>
      </c>
      <c r="L1309" s="21"/>
      <c r="M1309" s="47"/>
      <c r="N1309" s="46"/>
    </row>
    <row r="1310" spans="1:14" s="23" customFormat="1" ht="14.25" customHeight="1">
      <c r="A1310" s="115"/>
      <c r="B1310" s="308" t="str">
        <f>IF(A1310="","",VLOOKUP(A1310,'Project Budget vs Exp'!$B$9:$G$52,2,FALSE))</f>
        <v/>
      </c>
      <c r="C1310" s="117"/>
      <c r="D1310" s="116"/>
      <c r="E1310" s="118"/>
      <c r="F1310" s="119"/>
      <c r="G1310" s="120"/>
      <c r="H1310" s="120"/>
      <c r="I1310" s="333">
        <f t="shared" si="20"/>
        <v>0</v>
      </c>
      <c r="J1310" s="331"/>
      <c r="K1310" s="332">
        <f>IFERROR(SUM(C1310/'Transfers of Funds'!$F$55),0)</f>
        <v>0</v>
      </c>
      <c r="L1310" s="21"/>
      <c r="M1310" s="47"/>
      <c r="N1310" s="46"/>
    </row>
    <row r="1311" spans="1:14" s="23" customFormat="1" ht="14.25" customHeight="1">
      <c r="A1311" s="115"/>
      <c r="B1311" s="308" t="str">
        <f>IF(A1311="","",VLOOKUP(A1311,'Project Budget vs Exp'!$B$9:$G$52,2,FALSE))</f>
        <v/>
      </c>
      <c r="C1311" s="117"/>
      <c r="D1311" s="116"/>
      <c r="E1311" s="118"/>
      <c r="F1311" s="119"/>
      <c r="G1311" s="120"/>
      <c r="H1311" s="120"/>
      <c r="I1311" s="333">
        <f t="shared" si="20"/>
        <v>0</v>
      </c>
      <c r="J1311" s="331"/>
      <c r="K1311" s="332">
        <f>IFERROR(SUM(C1311/'Transfers of Funds'!$F$55),0)</f>
        <v>0</v>
      </c>
      <c r="L1311" s="21"/>
      <c r="M1311" s="47"/>
      <c r="N1311" s="46"/>
    </row>
    <row r="1312" spans="1:14" s="23" customFormat="1" ht="14.25" customHeight="1">
      <c r="A1312" s="115"/>
      <c r="B1312" s="308" t="str">
        <f>IF(A1312="","",VLOOKUP(A1312,'Project Budget vs Exp'!$B$9:$G$52,2,FALSE))</f>
        <v/>
      </c>
      <c r="C1312" s="117"/>
      <c r="D1312" s="116"/>
      <c r="E1312" s="118"/>
      <c r="F1312" s="119"/>
      <c r="G1312" s="120"/>
      <c r="H1312" s="120"/>
      <c r="I1312" s="333">
        <f t="shared" si="20"/>
        <v>0</v>
      </c>
      <c r="J1312" s="331"/>
      <c r="K1312" s="332">
        <f>IFERROR(SUM(C1312/'Transfers of Funds'!$F$55),0)</f>
        <v>0</v>
      </c>
      <c r="L1312" s="21"/>
      <c r="M1312" s="47"/>
      <c r="N1312" s="46"/>
    </row>
    <row r="1313" spans="1:14" s="23" customFormat="1" ht="14.25" customHeight="1">
      <c r="A1313" s="115"/>
      <c r="B1313" s="308" t="str">
        <f>IF(A1313="","",VLOOKUP(A1313,'Project Budget vs Exp'!$B$9:$G$52,2,FALSE))</f>
        <v/>
      </c>
      <c r="C1313" s="117"/>
      <c r="D1313" s="116"/>
      <c r="E1313" s="118"/>
      <c r="F1313" s="119"/>
      <c r="G1313" s="120"/>
      <c r="H1313" s="120"/>
      <c r="I1313" s="333">
        <f t="shared" si="20"/>
        <v>0</v>
      </c>
      <c r="J1313" s="331"/>
      <c r="K1313" s="332">
        <f>IFERROR(SUM(C1313/'Transfers of Funds'!$F$55),0)</f>
        <v>0</v>
      </c>
      <c r="L1313" s="21"/>
      <c r="M1313" s="47"/>
      <c r="N1313" s="46"/>
    </row>
    <row r="1314" spans="1:14" s="23" customFormat="1" ht="14.25" customHeight="1">
      <c r="A1314" s="115"/>
      <c r="B1314" s="308" t="str">
        <f>IF(A1314="","",VLOOKUP(A1314,'Project Budget vs Exp'!$B$9:$G$52,2,FALSE))</f>
        <v/>
      </c>
      <c r="C1314" s="117"/>
      <c r="D1314" s="116"/>
      <c r="E1314" s="118"/>
      <c r="F1314" s="119"/>
      <c r="G1314" s="120"/>
      <c r="H1314" s="120"/>
      <c r="I1314" s="333">
        <f t="shared" si="20"/>
        <v>0</v>
      </c>
      <c r="J1314" s="331"/>
      <c r="K1314" s="332">
        <f>IFERROR(SUM(C1314/'Transfers of Funds'!$F$55),0)</f>
        <v>0</v>
      </c>
      <c r="L1314" s="21"/>
      <c r="M1314" s="47"/>
      <c r="N1314" s="46"/>
    </row>
    <row r="1315" spans="1:14" s="23" customFormat="1" ht="14.25" customHeight="1">
      <c r="A1315" s="115"/>
      <c r="B1315" s="308" t="str">
        <f>IF(A1315="","",VLOOKUP(A1315,'Project Budget vs Exp'!$B$9:$G$52,2,FALSE))</f>
        <v/>
      </c>
      <c r="C1315" s="117"/>
      <c r="D1315" s="116"/>
      <c r="E1315" s="118"/>
      <c r="F1315" s="119"/>
      <c r="G1315" s="120"/>
      <c r="H1315" s="120"/>
      <c r="I1315" s="333">
        <f t="shared" si="20"/>
        <v>0</v>
      </c>
      <c r="J1315" s="331"/>
      <c r="K1315" s="332">
        <f>IFERROR(SUM(C1315/'Transfers of Funds'!$F$55),0)</f>
        <v>0</v>
      </c>
      <c r="L1315" s="21"/>
      <c r="M1315" s="47"/>
      <c r="N1315" s="46"/>
    </row>
    <row r="1316" spans="1:14" s="23" customFormat="1" ht="14.25" customHeight="1">
      <c r="A1316" s="115"/>
      <c r="B1316" s="308" t="str">
        <f>IF(A1316="","",VLOOKUP(A1316,'Project Budget vs Exp'!$B$9:$G$52,2,FALSE))</f>
        <v/>
      </c>
      <c r="C1316" s="117"/>
      <c r="D1316" s="116"/>
      <c r="E1316" s="118"/>
      <c r="F1316" s="119"/>
      <c r="G1316" s="120"/>
      <c r="H1316" s="120"/>
      <c r="I1316" s="333">
        <f t="shared" si="20"/>
        <v>0</v>
      </c>
      <c r="J1316" s="331"/>
      <c r="K1316" s="332">
        <f>IFERROR(SUM(C1316/'Transfers of Funds'!$F$55),0)</f>
        <v>0</v>
      </c>
      <c r="L1316" s="21"/>
      <c r="M1316" s="47"/>
      <c r="N1316" s="46"/>
    </row>
    <row r="1317" spans="1:14" s="23" customFormat="1" ht="14.25" customHeight="1">
      <c r="A1317" s="115"/>
      <c r="B1317" s="308" t="str">
        <f>IF(A1317="","",VLOOKUP(A1317,'Project Budget vs Exp'!$B$9:$G$52,2,FALSE))</f>
        <v/>
      </c>
      <c r="C1317" s="117"/>
      <c r="D1317" s="116"/>
      <c r="E1317" s="118"/>
      <c r="F1317" s="119"/>
      <c r="G1317" s="120"/>
      <c r="H1317" s="120"/>
      <c r="I1317" s="333">
        <f t="shared" si="20"/>
        <v>0</v>
      </c>
      <c r="J1317" s="331"/>
      <c r="K1317" s="332">
        <f>IFERROR(SUM(C1317/'Transfers of Funds'!$F$55),0)</f>
        <v>0</v>
      </c>
      <c r="L1317" s="21"/>
      <c r="M1317" s="47"/>
      <c r="N1317" s="46"/>
    </row>
    <row r="1318" spans="1:14" s="23" customFormat="1" ht="14.25" customHeight="1">
      <c r="A1318" s="115"/>
      <c r="B1318" s="308" t="str">
        <f>IF(A1318="","",VLOOKUP(A1318,'Project Budget vs Exp'!$B$9:$G$52,2,FALSE))</f>
        <v/>
      </c>
      <c r="C1318" s="117"/>
      <c r="D1318" s="116"/>
      <c r="E1318" s="118"/>
      <c r="F1318" s="119"/>
      <c r="G1318" s="120"/>
      <c r="H1318" s="120"/>
      <c r="I1318" s="333">
        <f t="shared" si="20"/>
        <v>0</v>
      </c>
      <c r="J1318" s="331"/>
      <c r="K1318" s="332">
        <f>IFERROR(SUM(C1318/'Transfers of Funds'!$F$55),0)</f>
        <v>0</v>
      </c>
      <c r="L1318" s="21"/>
      <c r="M1318" s="47"/>
      <c r="N1318" s="46"/>
    </row>
    <row r="1319" spans="1:14" s="23" customFormat="1" ht="14.25" customHeight="1">
      <c r="A1319" s="115"/>
      <c r="B1319" s="308" t="str">
        <f>IF(A1319="","",VLOOKUP(A1319,'Project Budget vs Exp'!$B$9:$G$52,2,FALSE))</f>
        <v/>
      </c>
      <c r="C1319" s="117"/>
      <c r="D1319" s="116"/>
      <c r="E1319" s="118"/>
      <c r="F1319" s="119"/>
      <c r="G1319" s="120"/>
      <c r="H1319" s="120"/>
      <c r="I1319" s="333">
        <f t="shared" si="20"/>
        <v>0</v>
      </c>
      <c r="J1319" s="331"/>
      <c r="K1319" s="332">
        <f>IFERROR(SUM(C1319/'Transfers of Funds'!$F$55),0)</f>
        <v>0</v>
      </c>
      <c r="L1319" s="21"/>
      <c r="M1319" s="47"/>
      <c r="N1319" s="46"/>
    </row>
    <row r="1320" spans="1:14" s="23" customFormat="1" ht="14.25" customHeight="1">
      <c r="A1320" s="115"/>
      <c r="B1320" s="308" t="str">
        <f>IF(A1320="","",VLOOKUP(A1320,'Project Budget vs Exp'!$B$9:$G$52,2,FALSE))</f>
        <v/>
      </c>
      <c r="C1320" s="117"/>
      <c r="D1320" s="116"/>
      <c r="E1320" s="118"/>
      <c r="F1320" s="119"/>
      <c r="G1320" s="120"/>
      <c r="H1320" s="120"/>
      <c r="I1320" s="333">
        <f t="shared" si="20"/>
        <v>0</v>
      </c>
      <c r="J1320" s="331"/>
      <c r="K1320" s="332">
        <f>IFERROR(SUM(C1320/'Transfers of Funds'!$F$55),0)</f>
        <v>0</v>
      </c>
      <c r="L1320" s="21"/>
      <c r="M1320" s="47"/>
      <c r="N1320" s="46"/>
    </row>
    <row r="1321" spans="1:14" s="23" customFormat="1" ht="14.25" customHeight="1">
      <c r="A1321" s="115"/>
      <c r="B1321" s="308" t="str">
        <f>IF(A1321="","",VLOOKUP(A1321,'Project Budget vs Exp'!$B$9:$G$52,2,FALSE))</f>
        <v/>
      </c>
      <c r="C1321" s="117"/>
      <c r="D1321" s="116"/>
      <c r="E1321" s="118"/>
      <c r="F1321" s="119"/>
      <c r="G1321" s="120"/>
      <c r="H1321" s="120"/>
      <c r="I1321" s="333">
        <f t="shared" si="20"/>
        <v>0</v>
      </c>
      <c r="J1321" s="331"/>
      <c r="K1321" s="332">
        <f>IFERROR(SUM(C1321/'Transfers of Funds'!$F$55),0)</f>
        <v>0</v>
      </c>
      <c r="L1321" s="21"/>
      <c r="M1321" s="47"/>
      <c r="N1321" s="46"/>
    </row>
    <row r="1322" spans="1:14" s="23" customFormat="1" ht="14.25" customHeight="1">
      <c r="A1322" s="115"/>
      <c r="B1322" s="308" t="str">
        <f>IF(A1322="","",VLOOKUP(A1322,'Project Budget vs Exp'!$B$9:$G$52,2,FALSE))</f>
        <v/>
      </c>
      <c r="C1322" s="117"/>
      <c r="D1322" s="116"/>
      <c r="E1322" s="118"/>
      <c r="F1322" s="119"/>
      <c r="G1322" s="120"/>
      <c r="H1322" s="120"/>
      <c r="I1322" s="333">
        <f t="shared" si="20"/>
        <v>0</v>
      </c>
      <c r="J1322" s="331"/>
      <c r="K1322" s="332">
        <f>IFERROR(SUM(C1322/'Transfers of Funds'!$F$55),0)</f>
        <v>0</v>
      </c>
      <c r="L1322" s="21"/>
      <c r="M1322" s="47"/>
      <c r="N1322" s="46"/>
    </row>
    <row r="1323" spans="1:14" s="23" customFormat="1" ht="14.25" customHeight="1">
      <c r="A1323" s="115"/>
      <c r="B1323" s="308" t="str">
        <f>IF(A1323="","",VLOOKUP(A1323,'Project Budget vs Exp'!$B$9:$G$52,2,FALSE))</f>
        <v/>
      </c>
      <c r="C1323" s="117"/>
      <c r="D1323" s="116"/>
      <c r="E1323" s="118"/>
      <c r="F1323" s="119"/>
      <c r="G1323" s="120"/>
      <c r="H1323" s="120"/>
      <c r="I1323" s="333">
        <f t="shared" si="20"/>
        <v>0</v>
      </c>
      <c r="J1323" s="331"/>
      <c r="K1323" s="332">
        <f>IFERROR(SUM(C1323/'Transfers of Funds'!$F$55),0)</f>
        <v>0</v>
      </c>
      <c r="L1323" s="21"/>
      <c r="M1323" s="47"/>
      <c r="N1323" s="46"/>
    </row>
    <row r="1324" spans="1:14" s="23" customFormat="1" ht="14.25" customHeight="1">
      <c r="A1324" s="115"/>
      <c r="B1324" s="308" t="str">
        <f>IF(A1324="","",VLOOKUP(A1324,'Project Budget vs Exp'!$B$9:$G$52,2,FALSE))</f>
        <v/>
      </c>
      <c r="C1324" s="117"/>
      <c r="D1324" s="116"/>
      <c r="E1324" s="118"/>
      <c r="F1324" s="119"/>
      <c r="G1324" s="120"/>
      <c r="H1324" s="120"/>
      <c r="I1324" s="333">
        <f t="shared" si="20"/>
        <v>0</v>
      </c>
      <c r="J1324" s="331"/>
      <c r="K1324" s="332">
        <f>IFERROR(SUM(C1324/'Transfers of Funds'!$F$55),0)</f>
        <v>0</v>
      </c>
      <c r="L1324" s="21"/>
      <c r="M1324" s="47"/>
      <c r="N1324" s="46"/>
    </row>
    <row r="1325" spans="1:14" s="23" customFormat="1" ht="14.25" customHeight="1">
      <c r="A1325" s="115"/>
      <c r="B1325" s="308" t="str">
        <f>IF(A1325="","",VLOOKUP(A1325,'Project Budget vs Exp'!$B$9:$G$52,2,FALSE))</f>
        <v/>
      </c>
      <c r="C1325" s="117"/>
      <c r="D1325" s="116"/>
      <c r="E1325" s="118"/>
      <c r="F1325" s="119"/>
      <c r="G1325" s="120"/>
      <c r="H1325" s="120"/>
      <c r="I1325" s="333">
        <f t="shared" si="20"/>
        <v>0</v>
      </c>
      <c r="J1325" s="331"/>
      <c r="K1325" s="332">
        <f>IFERROR(SUM(C1325/'Transfers of Funds'!$F$55),0)</f>
        <v>0</v>
      </c>
      <c r="L1325" s="21"/>
      <c r="M1325" s="47"/>
      <c r="N1325" s="46"/>
    </row>
    <row r="1326" spans="1:14" s="23" customFormat="1" ht="14.25" customHeight="1">
      <c r="A1326" s="115"/>
      <c r="B1326" s="308" t="str">
        <f>IF(A1326="","",VLOOKUP(A1326,'Project Budget vs Exp'!$B$9:$G$52,2,FALSE))</f>
        <v/>
      </c>
      <c r="C1326" s="117"/>
      <c r="D1326" s="116"/>
      <c r="E1326" s="118"/>
      <c r="F1326" s="119"/>
      <c r="G1326" s="120"/>
      <c r="H1326" s="120"/>
      <c r="I1326" s="333">
        <f t="shared" si="20"/>
        <v>0</v>
      </c>
      <c r="J1326" s="331"/>
      <c r="K1326" s="332">
        <f>IFERROR(SUM(C1326/'Transfers of Funds'!$F$55),0)</f>
        <v>0</v>
      </c>
      <c r="L1326" s="21"/>
      <c r="M1326" s="47"/>
      <c r="N1326" s="46"/>
    </row>
    <row r="1327" spans="1:14" s="23" customFormat="1" ht="14.25" customHeight="1">
      <c r="A1327" s="115"/>
      <c r="B1327" s="308" t="str">
        <f>IF(A1327="","",VLOOKUP(A1327,'Project Budget vs Exp'!$B$9:$G$52,2,FALSE))</f>
        <v/>
      </c>
      <c r="C1327" s="117"/>
      <c r="D1327" s="116"/>
      <c r="E1327" s="118"/>
      <c r="F1327" s="119"/>
      <c r="G1327" s="120"/>
      <c r="H1327" s="120"/>
      <c r="I1327" s="333">
        <f t="shared" si="20"/>
        <v>0</v>
      </c>
      <c r="J1327" s="331"/>
      <c r="K1327" s="332">
        <f>IFERROR(SUM(C1327/'Transfers of Funds'!$F$55),0)</f>
        <v>0</v>
      </c>
      <c r="L1327" s="21"/>
      <c r="M1327" s="47"/>
      <c r="N1327" s="46"/>
    </row>
    <row r="1328" spans="1:14" s="23" customFormat="1" ht="14.25" customHeight="1">
      <c r="A1328" s="115"/>
      <c r="B1328" s="308" t="str">
        <f>IF(A1328="","",VLOOKUP(A1328,'Project Budget vs Exp'!$B$9:$G$52,2,FALSE))</f>
        <v/>
      </c>
      <c r="C1328" s="117"/>
      <c r="D1328" s="116"/>
      <c r="E1328" s="118"/>
      <c r="F1328" s="119"/>
      <c r="G1328" s="120"/>
      <c r="H1328" s="120"/>
      <c r="I1328" s="333">
        <f t="shared" si="20"/>
        <v>0</v>
      </c>
      <c r="J1328" s="331"/>
      <c r="K1328" s="332">
        <f>IFERROR(SUM(C1328/'Transfers of Funds'!$F$55),0)</f>
        <v>0</v>
      </c>
      <c r="L1328" s="21"/>
      <c r="M1328" s="47"/>
      <c r="N1328" s="46"/>
    </row>
    <row r="1329" spans="1:14" s="23" customFormat="1" ht="14.25" customHeight="1">
      <c r="A1329" s="115"/>
      <c r="B1329" s="308" t="str">
        <f>IF(A1329="","",VLOOKUP(A1329,'Project Budget vs Exp'!$B$9:$G$52,2,FALSE))</f>
        <v/>
      </c>
      <c r="C1329" s="117"/>
      <c r="D1329" s="116"/>
      <c r="E1329" s="118"/>
      <c r="F1329" s="119"/>
      <c r="G1329" s="120"/>
      <c r="H1329" s="120"/>
      <c r="I1329" s="333">
        <f t="shared" si="20"/>
        <v>0</v>
      </c>
      <c r="J1329" s="331"/>
      <c r="K1329" s="332">
        <f>IFERROR(SUM(C1329/'Transfers of Funds'!$F$55),0)</f>
        <v>0</v>
      </c>
      <c r="L1329" s="21"/>
      <c r="M1329" s="47"/>
      <c r="N1329" s="46"/>
    </row>
    <row r="1330" spans="1:14" s="23" customFormat="1" ht="14.25" customHeight="1">
      <c r="A1330" s="115"/>
      <c r="B1330" s="308" t="str">
        <f>IF(A1330="","",VLOOKUP(A1330,'Project Budget vs Exp'!$B$9:$G$52,2,FALSE))</f>
        <v/>
      </c>
      <c r="C1330" s="117"/>
      <c r="D1330" s="116"/>
      <c r="E1330" s="118"/>
      <c r="F1330" s="119"/>
      <c r="G1330" s="120"/>
      <c r="H1330" s="120"/>
      <c r="I1330" s="333">
        <f t="shared" si="20"/>
        <v>0</v>
      </c>
      <c r="J1330" s="331"/>
      <c r="K1330" s="332">
        <f>IFERROR(SUM(C1330/'Transfers of Funds'!$F$55),0)</f>
        <v>0</v>
      </c>
      <c r="L1330" s="21"/>
      <c r="M1330" s="47"/>
      <c r="N1330" s="46"/>
    </row>
    <row r="1331" spans="1:14" s="23" customFormat="1" ht="14.25" customHeight="1">
      <c r="A1331" s="115"/>
      <c r="B1331" s="308" t="str">
        <f>IF(A1331="","",VLOOKUP(A1331,'Project Budget vs Exp'!$B$9:$G$52,2,FALSE))</f>
        <v/>
      </c>
      <c r="C1331" s="117"/>
      <c r="D1331" s="116"/>
      <c r="E1331" s="118"/>
      <c r="F1331" s="119"/>
      <c r="G1331" s="120"/>
      <c r="H1331" s="120"/>
      <c r="I1331" s="333">
        <f t="shared" si="20"/>
        <v>0</v>
      </c>
      <c r="J1331" s="331"/>
      <c r="K1331" s="332">
        <f>IFERROR(SUM(C1331/'Transfers of Funds'!$F$55),0)</f>
        <v>0</v>
      </c>
      <c r="L1331" s="21"/>
      <c r="M1331" s="47"/>
      <c r="N1331" s="46"/>
    </row>
    <row r="1332" spans="1:14" s="23" customFormat="1" ht="14.25" customHeight="1">
      <c r="A1332" s="115"/>
      <c r="B1332" s="308" t="str">
        <f>IF(A1332="","",VLOOKUP(A1332,'Project Budget vs Exp'!$B$9:$G$52,2,FALSE))</f>
        <v/>
      </c>
      <c r="C1332" s="117"/>
      <c r="D1332" s="116"/>
      <c r="E1332" s="118"/>
      <c r="F1332" s="119"/>
      <c r="G1332" s="120"/>
      <c r="H1332" s="120"/>
      <c r="I1332" s="333">
        <f t="shared" si="20"/>
        <v>0</v>
      </c>
      <c r="J1332" s="331"/>
      <c r="K1332" s="332">
        <f>IFERROR(SUM(C1332/'Transfers of Funds'!$F$55),0)</f>
        <v>0</v>
      </c>
      <c r="L1332" s="21"/>
      <c r="M1332" s="47"/>
      <c r="N1332" s="46"/>
    </row>
    <row r="1333" spans="1:14" s="23" customFormat="1" ht="14.25" customHeight="1">
      <c r="A1333" s="115"/>
      <c r="B1333" s="308" t="str">
        <f>IF(A1333="","",VLOOKUP(A1333,'Project Budget vs Exp'!$B$9:$G$52,2,FALSE))</f>
        <v/>
      </c>
      <c r="C1333" s="117"/>
      <c r="D1333" s="116"/>
      <c r="E1333" s="118"/>
      <c r="F1333" s="119"/>
      <c r="G1333" s="120"/>
      <c r="H1333" s="120"/>
      <c r="I1333" s="333">
        <f t="shared" si="20"/>
        <v>0</v>
      </c>
      <c r="J1333" s="331"/>
      <c r="K1333" s="332">
        <f>IFERROR(SUM(C1333/'Transfers of Funds'!$F$55),0)</f>
        <v>0</v>
      </c>
      <c r="L1333" s="21"/>
      <c r="M1333" s="47"/>
      <c r="N1333" s="46"/>
    </row>
    <row r="1334" spans="1:14" s="23" customFormat="1" ht="14.25" customHeight="1">
      <c r="A1334" s="115"/>
      <c r="B1334" s="308" t="str">
        <f>IF(A1334="","",VLOOKUP(A1334,'Project Budget vs Exp'!$B$9:$G$52,2,FALSE))</f>
        <v/>
      </c>
      <c r="C1334" s="117"/>
      <c r="D1334" s="116"/>
      <c r="E1334" s="118"/>
      <c r="F1334" s="119"/>
      <c r="G1334" s="120"/>
      <c r="H1334" s="120"/>
      <c r="I1334" s="333">
        <f t="shared" si="20"/>
        <v>0</v>
      </c>
      <c r="J1334" s="331"/>
      <c r="K1334" s="332">
        <f>IFERROR(SUM(C1334/'Transfers of Funds'!$F$55),0)</f>
        <v>0</v>
      </c>
      <c r="L1334" s="21"/>
      <c r="M1334" s="47"/>
      <c r="N1334" s="46"/>
    </row>
    <row r="1335" spans="1:14" s="23" customFormat="1" ht="14.25" customHeight="1">
      <c r="A1335" s="115"/>
      <c r="B1335" s="308" t="str">
        <f>IF(A1335="","",VLOOKUP(A1335,'Project Budget vs Exp'!$B$9:$G$52,2,FALSE))</f>
        <v/>
      </c>
      <c r="C1335" s="117"/>
      <c r="D1335" s="116"/>
      <c r="E1335" s="118"/>
      <c r="F1335" s="119"/>
      <c r="G1335" s="120"/>
      <c r="H1335" s="120"/>
      <c r="I1335" s="333">
        <f t="shared" si="20"/>
        <v>0</v>
      </c>
      <c r="J1335" s="331"/>
      <c r="K1335" s="332">
        <f>IFERROR(SUM(C1335/'Transfers of Funds'!$F$55),0)</f>
        <v>0</v>
      </c>
      <c r="L1335" s="21"/>
      <c r="M1335" s="47"/>
      <c r="N1335" s="46"/>
    </row>
    <row r="1336" spans="1:14" s="23" customFormat="1" ht="14.25" customHeight="1">
      <c r="A1336" s="115"/>
      <c r="B1336" s="308" t="str">
        <f>IF(A1336="","",VLOOKUP(A1336,'Project Budget vs Exp'!$B$9:$G$52,2,FALSE))</f>
        <v/>
      </c>
      <c r="C1336" s="117"/>
      <c r="D1336" s="116"/>
      <c r="E1336" s="118"/>
      <c r="F1336" s="119"/>
      <c r="G1336" s="120"/>
      <c r="H1336" s="120"/>
      <c r="I1336" s="333">
        <f t="shared" si="20"/>
        <v>0</v>
      </c>
      <c r="J1336" s="331"/>
      <c r="K1336" s="332">
        <f>IFERROR(SUM(C1336/'Transfers of Funds'!$F$55),0)</f>
        <v>0</v>
      </c>
      <c r="L1336" s="21"/>
      <c r="M1336" s="47"/>
      <c r="N1336" s="46"/>
    </row>
    <row r="1337" spans="1:14" s="23" customFormat="1" ht="14.25" customHeight="1">
      <c r="A1337" s="115"/>
      <c r="B1337" s="308" t="str">
        <f>IF(A1337="","",VLOOKUP(A1337,'Project Budget vs Exp'!$B$9:$G$52,2,FALSE))</f>
        <v/>
      </c>
      <c r="C1337" s="117"/>
      <c r="D1337" s="116"/>
      <c r="E1337" s="118"/>
      <c r="F1337" s="119"/>
      <c r="G1337" s="120"/>
      <c r="H1337" s="120"/>
      <c r="I1337" s="333">
        <f t="shared" si="20"/>
        <v>0</v>
      </c>
      <c r="J1337" s="331"/>
      <c r="K1337" s="332">
        <f>IFERROR(SUM(C1337/'Transfers of Funds'!$F$55),0)</f>
        <v>0</v>
      </c>
      <c r="L1337" s="21"/>
      <c r="M1337" s="47"/>
      <c r="N1337" s="46"/>
    </row>
    <row r="1338" spans="1:14" s="23" customFormat="1" ht="14.25" customHeight="1">
      <c r="A1338" s="115"/>
      <c r="B1338" s="308" t="str">
        <f>IF(A1338="","",VLOOKUP(A1338,'Project Budget vs Exp'!$B$9:$G$52,2,FALSE))</f>
        <v/>
      </c>
      <c r="C1338" s="117"/>
      <c r="D1338" s="116"/>
      <c r="E1338" s="118"/>
      <c r="F1338" s="119"/>
      <c r="G1338" s="120"/>
      <c r="H1338" s="120"/>
      <c r="I1338" s="333">
        <f t="shared" si="20"/>
        <v>0</v>
      </c>
      <c r="J1338" s="331"/>
      <c r="K1338" s="332">
        <f>IFERROR(SUM(C1338/'Transfers of Funds'!$F$55),0)</f>
        <v>0</v>
      </c>
      <c r="L1338" s="21"/>
      <c r="M1338" s="47"/>
      <c r="N1338" s="46"/>
    </row>
    <row r="1339" spans="1:14" s="23" customFormat="1" ht="14.25" customHeight="1">
      <c r="A1339" s="115"/>
      <c r="B1339" s="308" t="str">
        <f>IF(A1339="","",VLOOKUP(A1339,'Project Budget vs Exp'!$B$9:$G$52,2,FALSE))</f>
        <v/>
      </c>
      <c r="C1339" s="117"/>
      <c r="D1339" s="116"/>
      <c r="E1339" s="118"/>
      <c r="F1339" s="119"/>
      <c r="G1339" s="120"/>
      <c r="H1339" s="120"/>
      <c r="I1339" s="333">
        <f t="shared" si="20"/>
        <v>0</v>
      </c>
      <c r="J1339" s="331"/>
      <c r="K1339" s="332">
        <f>IFERROR(SUM(C1339/'Transfers of Funds'!$F$55),0)</f>
        <v>0</v>
      </c>
      <c r="L1339" s="21"/>
      <c r="M1339" s="47"/>
      <c r="N1339" s="46"/>
    </row>
    <row r="1340" spans="1:14" s="23" customFormat="1" ht="14.25" customHeight="1">
      <c r="A1340" s="115"/>
      <c r="B1340" s="308" t="str">
        <f>IF(A1340="","",VLOOKUP(A1340,'Project Budget vs Exp'!$B$9:$G$52,2,FALSE))</f>
        <v/>
      </c>
      <c r="C1340" s="117"/>
      <c r="D1340" s="116"/>
      <c r="E1340" s="118"/>
      <c r="F1340" s="119"/>
      <c r="G1340" s="120"/>
      <c r="H1340" s="120"/>
      <c r="I1340" s="333">
        <f t="shared" si="20"/>
        <v>0</v>
      </c>
      <c r="J1340" s="331"/>
      <c r="K1340" s="332">
        <f>IFERROR(SUM(C1340/'Transfers of Funds'!$F$55),0)</f>
        <v>0</v>
      </c>
      <c r="L1340" s="21"/>
      <c r="M1340" s="47"/>
      <c r="N1340" s="46"/>
    </row>
    <row r="1341" spans="1:14" s="23" customFormat="1" ht="14.25" customHeight="1">
      <c r="A1341" s="115"/>
      <c r="B1341" s="308" t="str">
        <f>IF(A1341="","",VLOOKUP(A1341,'Project Budget vs Exp'!$B$9:$G$52,2,FALSE))</f>
        <v/>
      </c>
      <c r="C1341" s="117"/>
      <c r="D1341" s="116"/>
      <c r="E1341" s="118"/>
      <c r="F1341" s="119"/>
      <c r="G1341" s="120"/>
      <c r="H1341" s="120"/>
      <c r="I1341" s="333">
        <f t="shared" si="20"/>
        <v>0</v>
      </c>
      <c r="J1341" s="331"/>
      <c r="K1341" s="332">
        <f>IFERROR(SUM(C1341/'Transfers of Funds'!$F$55),0)</f>
        <v>0</v>
      </c>
      <c r="L1341" s="21"/>
      <c r="M1341" s="47"/>
      <c r="N1341" s="46"/>
    </row>
    <row r="1342" spans="1:14" s="23" customFormat="1" ht="14.25" customHeight="1">
      <c r="A1342" s="115"/>
      <c r="B1342" s="308" t="str">
        <f>IF(A1342="","",VLOOKUP(A1342,'Project Budget vs Exp'!$B$9:$G$52,2,FALSE))</f>
        <v/>
      </c>
      <c r="C1342" s="117"/>
      <c r="D1342" s="116"/>
      <c r="E1342" s="118"/>
      <c r="F1342" s="119"/>
      <c r="G1342" s="120"/>
      <c r="H1342" s="120"/>
      <c r="I1342" s="333">
        <f t="shared" si="20"/>
        <v>0</v>
      </c>
      <c r="J1342" s="331"/>
      <c r="K1342" s="332">
        <f>IFERROR(SUM(C1342/'Transfers of Funds'!$F$55),0)</f>
        <v>0</v>
      </c>
      <c r="L1342" s="21"/>
      <c r="M1342" s="47"/>
      <c r="N1342" s="46"/>
    </row>
    <row r="1343" spans="1:14" s="23" customFormat="1" ht="14.25" customHeight="1">
      <c r="A1343" s="115"/>
      <c r="B1343" s="308" t="str">
        <f>IF(A1343="","",VLOOKUP(A1343,'Project Budget vs Exp'!$B$9:$G$52,2,FALSE))</f>
        <v/>
      </c>
      <c r="C1343" s="117"/>
      <c r="D1343" s="116"/>
      <c r="E1343" s="118"/>
      <c r="F1343" s="119"/>
      <c r="G1343" s="120"/>
      <c r="H1343" s="120"/>
      <c r="I1343" s="333">
        <f t="shared" si="20"/>
        <v>0</v>
      </c>
      <c r="J1343" s="331"/>
      <c r="K1343" s="332">
        <f>IFERROR(SUM(C1343/'Transfers of Funds'!$F$55),0)</f>
        <v>0</v>
      </c>
      <c r="L1343" s="21"/>
      <c r="M1343" s="47"/>
      <c r="N1343" s="46"/>
    </row>
    <row r="1344" spans="1:14" s="23" customFormat="1" ht="14.25" customHeight="1">
      <c r="A1344" s="115"/>
      <c r="B1344" s="308" t="str">
        <f>IF(A1344="","",VLOOKUP(A1344,'Project Budget vs Exp'!$B$9:$G$52,2,FALSE))</f>
        <v/>
      </c>
      <c r="C1344" s="117"/>
      <c r="D1344" s="116"/>
      <c r="E1344" s="118"/>
      <c r="F1344" s="119"/>
      <c r="G1344" s="120"/>
      <c r="H1344" s="120"/>
      <c r="I1344" s="333">
        <f t="shared" si="20"/>
        <v>0</v>
      </c>
      <c r="J1344" s="331"/>
      <c r="K1344" s="332">
        <f>IFERROR(SUM(C1344/'Transfers of Funds'!$F$55),0)</f>
        <v>0</v>
      </c>
      <c r="L1344" s="21"/>
      <c r="M1344" s="47"/>
      <c r="N1344" s="46"/>
    </row>
    <row r="1345" spans="1:14" s="23" customFormat="1" ht="14.25" customHeight="1">
      <c r="A1345" s="115"/>
      <c r="B1345" s="308" t="str">
        <f>IF(A1345="","",VLOOKUP(A1345,'Project Budget vs Exp'!$B$9:$G$52,2,FALSE))</f>
        <v/>
      </c>
      <c r="C1345" s="117"/>
      <c r="D1345" s="116"/>
      <c r="E1345" s="118"/>
      <c r="F1345" s="119"/>
      <c r="G1345" s="120"/>
      <c r="H1345" s="120"/>
      <c r="I1345" s="333">
        <f t="shared" si="20"/>
        <v>0</v>
      </c>
      <c r="J1345" s="331"/>
      <c r="K1345" s="332">
        <f>IFERROR(SUM(C1345/'Transfers of Funds'!$F$55),0)</f>
        <v>0</v>
      </c>
      <c r="L1345" s="21"/>
      <c r="M1345" s="47"/>
      <c r="N1345" s="46"/>
    </row>
    <row r="1346" spans="1:14" s="23" customFormat="1" ht="14.25" customHeight="1">
      <c r="A1346" s="115"/>
      <c r="B1346" s="308" t="str">
        <f>IF(A1346="","",VLOOKUP(A1346,'Project Budget vs Exp'!$B$9:$G$52,2,FALSE))</f>
        <v/>
      </c>
      <c r="C1346" s="117"/>
      <c r="D1346" s="116"/>
      <c r="E1346" s="118"/>
      <c r="F1346" s="119"/>
      <c r="G1346" s="120"/>
      <c r="H1346" s="120"/>
      <c r="I1346" s="333">
        <f t="shared" si="20"/>
        <v>0</v>
      </c>
      <c r="J1346" s="331"/>
      <c r="K1346" s="332">
        <f>IFERROR(SUM(C1346/'Transfers of Funds'!$F$55),0)</f>
        <v>0</v>
      </c>
      <c r="L1346" s="21"/>
      <c r="M1346" s="47"/>
      <c r="N1346" s="46"/>
    </row>
    <row r="1347" spans="1:14" s="23" customFormat="1" ht="14.25" customHeight="1">
      <c r="A1347" s="115"/>
      <c r="B1347" s="308" t="str">
        <f>IF(A1347="","",VLOOKUP(A1347,'Project Budget vs Exp'!$B$9:$G$52,2,FALSE))</f>
        <v/>
      </c>
      <c r="C1347" s="117"/>
      <c r="D1347" s="116"/>
      <c r="E1347" s="118"/>
      <c r="F1347" s="119"/>
      <c r="G1347" s="120"/>
      <c r="H1347" s="120"/>
      <c r="I1347" s="333">
        <f t="shared" si="20"/>
        <v>0</v>
      </c>
      <c r="J1347" s="331"/>
      <c r="K1347" s="332">
        <f>IFERROR(SUM(C1347/'Transfers of Funds'!$F$55),0)</f>
        <v>0</v>
      </c>
      <c r="L1347" s="21"/>
      <c r="M1347" s="47"/>
      <c r="N1347" s="46"/>
    </row>
    <row r="1348" spans="1:14" s="23" customFormat="1" ht="14.25" customHeight="1">
      <c r="A1348" s="115"/>
      <c r="B1348" s="308" t="str">
        <f>IF(A1348="","",VLOOKUP(A1348,'Project Budget vs Exp'!$B$9:$G$52,2,FALSE))</f>
        <v/>
      </c>
      <c r="C1348" s="117"/>
      <c r="D1348" s="116"/>
      <c r="E1348" s="118"/>
      <c r="F1348" s="119"/>
      <c r="G1348" s="120"/>
      <c r="H1348" s="120"/>
      <c r="I1348" s="333">
        <f t="shared" si="20"/>
        <v>0</v>
      </c>
      <c r="J1348" s="331"/>
      <c r="K1348" s="332">
        <f>IFERROR(SUM(C1348/'Transfers of Funds'!$F$55),0)</f>
        <v>0</v>
      </c>
      <c r="L1348" s="21"/>
      <c r="M1348" s="47"/>
      <c r="N1348" s="46"/>
    </row>
    <row r="1349" spans="1:14" s="23" customFormat="1" ht="14.25" customHeight="1">
      <c r="A1349" s="115"/>
      <c r="B1349" s="308" t="str">
        <f>IF(A1349="","",VLOOKUP(A1349,'Project Budget vs Exp'!$B$9:$G$52,2,FALSE))</f>
        <v/>
      </c>
      <c r="C1349" s="117"/>
      <c r="D1349" s="116"/>
      <c r="E1349" s="118"/>
      <c r="F1349" s="119"/>
      <c r="G1349" s="120"/>
      <c r="H1349" s="120"/>
      <c r="I1349" s="333">
        <f t="shared" si="20"/>
        <v>0</v>
      </c>
      <c r="J1349" s="331"/>
      <c r="K1349" s="332">
        <f>IFERROR(SUM(C1349/'Transfers of Funds'!$F$55),0)</f>
        <v>0</v>
      </c>
      <c r="L1349" s="21"/>
      <c r="M1349" s="47"/>
      <c r="N1349" s="46"/>
    </row>
    <row r="1350" spans="1:14" s="23" customFormat="1" ht="14.25" customHeight="1">
      <c r="A1350" s="115"/>
      <c r="B1350" s="308" t="str">
        <f>IF(A1350="","",VLOOKUP(A1350,'Project Budget vs Exp'!$B$9:$G$52,2,FALSE))</f>
        <v/>
      </c>
      <c r="C1350" s="117"/>
      <c r="D1350" s="116"/>
      <c r="E1350" s="118"/>
      <c r="F1350" s="119"/>
      <c r="G1350" s="120"/>
      <c r="H1350" s="120"/>
      <c r="I1350" s="333">
        <f t="shared" si="20"/>
        <v>0</v>
      </c>
      <c r="J1350" s="331"/>
      <c r="K1350" s="332">
        <f>IFERROR(SUM(C1350/'Transfers of Funds'!$F$55),0)</f>
        <v>0</v>
      </c>
      <c r="L1350" s="21"/>
      <c r="M1350" s="47"/>
      <c r="N1350" s="46"/>
    </row>
    <row r="1351" spans="1:14" s="23" customFormat="1" ht="14.25" customHeight="1">
      <c r="A1351" s="115"/>
      <c r="B1351" s="308" t="str">
        <f>IF(A1351="","",VLOOKUP(A1351,'Project Budget vs Exp'!$B$9:$G$52,2,FALSE))</f>
        <v/>
      </c>
      <c r="C1351" s="117"/>
      <c r="D1351" s="116"/>
      <c r="E1351" s="118"/>
      <c r="F1351" s="119"/>
      <c r="G1351" s="120"/>
      <c r="H1351" s="120"/>
      <c r="I1351" s="333">
        <f t="shared" si="20"/>
        <v>0</v>
      </c>
      <c r="J1351" s="331"/>
      <c r="K1351" s="332">
        <f>IFERROR(SUM(C1351/'Transfers of Funds'!$F$55),0)</f>
        <v>0</v>
      </c>
      <c r="L1351" s="21"/>
      <c r="M1351" s="47"/>
      <c r="N1351" s="46"/>
    </row>
    <row r="1352" spans="1:14" s="23" customFormat="1" ht="14.25" customHeight="1">
      <c r="A1352" s="115"/>
      <c r="B1352" s="308" t="str">
        <f>IF(A1352="","",VLOOKUP(A1352,'Project Budget vs Exp'!$B$9:$G$52,2,FALSE))</f>
        <v/>
      </c>
      <c r="C1352" s="117"/>
      <c r="D1352" s="116"/>
      <c r="E1352" s="118"/>
      <c r="F1352" s="119"/>
      <c r="G1352" s="120"/>
      <c r="H1352" s="120"/>
      <c r="I1352" s="333">
        <f t="shared" si="20"/>
        <v>0</v>
      </c>
      <c r="J1352" s="331"/>
      <c r="K1352" s="332">
        <f>IFERROR(SUM(C1352/'Transfers of Funds'!$F$55),0)</f>
        <v>0</v>
      </c>
      <c r="L1352" s="21"/>
      <c r="M1352" s="47"/>
      <c r="N1352" s="46"/>
    </row>
    <row r="1353" spans="1:14" s="23" customFormat="1" ht="14.25" customHeight="1">
      <c r="A1353" s="115"/>
      <c r="B1353" s="308" t="str">
        <f>IF(A1353="","",VLOOKUP(A1353,'Project Budget vs Exp'!$B$9:$G$52,2,FALSE))</f>
        <v/>
      </c>
      <c r="C1353" s="117"/>
      <c r="D1353" s="116"/>
      <c r="E1353" s="118"/>
      <c r="F1353" s="119"/>
      <c r="G1353" s="120"/>
      <c r="H1353" s="120"/>
      <c r="I1353" s="333">
        <f t="shared" si="20"/>
        <v>0</v>
      </c>
      <c r="J1353" s="331"/>
      <c r="K1353" s="332">
        <f>IFERROR(SUM(C1353/'Transfers of Funds'!$F$55),0)</f>
        <v>0</v>
      </c>
      <c r="L1353" s="21"/>
      <c r="M1353" s="47"/>
      <c r="N1353" s="46"/>
    </row>
    <row r="1354" spans="1:14" s="23" customFormat="1" ht="14.25" customHeight="1">
      <c r="A1354" s="115"/>
      <c r="B1354" s="308" t="str">
        <f>IF(A1354="","",VLOOKUP(A1354,'Project Budget vs Exp'!$B$9:$G$52,2,FALSE))</f>
        <v/>
      </c>
      <c r="C1354" s="117"/>
      <c r="D1354" s="116"/>
      <c r="E1354" s="118"/>
      <c r="F1354" s="119"/>
      <c r="G1354" s="120"/>
      <c r="H1354" s="120"/>
      <c r="I1354" s="333">
        <f t="shared" si="20"/>
        <v>0</v>
      </c>
      <c r="J1354" s="331"/>
      <c r="K1354" s="332">
        <f>IFERROR(SUM(C1354/'Transfers of Funds'!$F$55),0)</f>
        <v>0</v>
      </c>
      <c r="L1354" s="21"/>
      <c r="M1354" s="47"/>
      <c r="N1354" s="46"/>
    </row>
    <row r="1355" spans="1:14" s="23" customFormat="1" ht="14.25" customHeight="1">
      <c r="A1355" s="115"/>
      <c r="B1355" s="308" t="str">
        <f>IF(A1355="","",VLOOKUP(A1355,'Project Budget vs Exp'!$B$9:$G$52,2,FALSE))</f>
        <v/>
      </c>
      <c r="C1355" s="117"/>
      <c r="D1355" s="116"/>
      <c r="E1355" s="118"/>
      <c r="F1355" s="119"/>
      <c r="G1355" s="120"/>
      <c r="H1355" s="120"/>
      <c r="I1355" s="333">
        <f t="shared" si="20"/>
        <v>0</v>
      </c>
      <c r="J1355" s="331"/>
      <c r="K1355" s="332">
        <f>IFERROR(SUM(C1355/'Transfers of Funds'!$F$55),0)</f>
        <v>0</v>
      </c>
      <c r="L1355" s="21"/>
      <c r="M1355" s="47"/>
      <c r="N1355" s="46"/>
    </row>
    <row r="1356" spans="1:14" s="23" customFormat="1" ht="14.25" customHeight="1">
      <c r="A1356" s="115"/>
      <c r="B1356" s="308" t="str">
        <f>IF(A1356="","",VLOOKUP(A1356,'Project Budget vs Exp'!$B$9:$G$52,2,FALSE))</f>
        <v/>
      </c>
      <c r="C1356" s="117"/>
      <c r="D1356" s="116"/>
      <c r="E1356" s="118"/>
      <c r="F1356" s="119"/>
      <c r="G1356" s="120"/>
      <c r="H1356" s="120"/>
      <c r="I1356" s="333">
        <f t="shared" ref="I1356:I1419" si="21">IF(OR(F$4="EUR",F$4="USD",F$4="GBP",F$4="CAD",F$4="NZD",F$4="AUD"),K1356,C1356)</f>
        <v>0</v>
      </c>
      <c r="J1356" s="331"/>
      <c r="K1356" s="332">
        <f>IFERROR(SUM(C1356/'Transfers of Funds'!$F$55),0)</f>
        <v>0</v>
      </c>
      <c r="L1356" s="21"/>
      <c r="M1356" s="47"/>
      <c r="N1356" s="46"/>
    </row>
    <row r="1357" spans="1:14" s="23" customFormat="1" ht="14.25" customHeight="1">
      <c r="A1357" s="115"/>
      <c r="B1357" s="308" t="str">
        <f>IF(A1357="","",VLOOKUP(A1357,'Project Budget vs Exp'!$B$9:$G$52,2,FALSE))</f>
        <v/>
      </c>
      <c r="C1357" s="117"/>
      <c r="D1357" s="116"/>
      <c r="E1357" s="118"/>
      <c r="F1357" s="119"/>
      <c r="G1357" s="120"/>
      <c r="H1357" s="120"/>
      <c r="I1357" s="333">
        <f t="shared" si="21"/>
        <v>0</v>
      </c>
      <c r="J1357" s="331"/>
      <c r="K1357" s="332">
        <f>IFERROR(SUM(C1357/'Transfers of Funds'!$F$55),0)</f>
        <v>0</v>
      </c>
      <c r="L1357" s="21"/>
      <c r="M1357" s="47"/>
      <c r="N1357" s="46"/>
    </row>
    <row r="1358" spans="1:14" s="23" customFormat="1" ht="14.25" customHeight="1">
      <c r="A1358" s="115"/>
      <c r="B1358" s="308" t="str">
        <f>IF(A1358="","",VLOOKUP(A1358,'Project Budget vs Exp'!$B$9:$G$52,2,FALSE))</f>
        <v/>
      </c>
      <c r="C1358" s="117"/>
      <c r="D1358" s="116"/>
      <c r="E1358" s="118"/>
      <c r="F1358" s="119"/>
      <c r="G1358" s="120"/>
      <c r="H1358" s="120"/>
      <c r="I1358" s="333">
        <f t="shared" si="21"/>
        <v>0</v>
      </c>
      <c r="J1358" s="331"/>
      <c r="K1358" s="332">
        <f>IFERROR(SUM(C1358/'Transfers of Funds'!$F$55),0)</f>
        <v>0</v>
      </c>
      <c r="L1358" s="21"/>
      <c r="M1358" s="47"/>
      <c r="N1358" s="46"/>
    </row>
    <row r="1359" spans="1:14" s="23" customFormat="1" ht="14.25" customHeight="1">
      <c r="A1359" s="115"/>
      <c r="B1359" s="308" t="str">
        <f>IF(A1359="","",VLOOKUP(A1359,'Project Budget vs Exp'!$B$9:$G$52,2,FALSE))</f>
        <v/>
      </c>
      <c r="C1359" s="117"/>
      <c r="D1359" s="116"/>
      <c r="E1359" s="118"/>
      <c r="F1359" s="119"/>
      <c r="G1359" s="120"/>
      <c r="H1359" s="120"/>
      <c r="I1359" s="333">
        <f t="shared" si="21"/>
        <v>0</v>
      </c>
      <c r="J1359" s="331"/>
      <c r="K1359" s="332">
        <f>IFERROR(SUM(C1359/'Transfers of Funds'!$F$55),0)</f>
        <v>0</v>
      </c>
      <c r="L1359" s="21"/>
      <c r="M1359" s="47"/>
      <c r="N1359" s="46"/>
    </row>
    <row r="1360" spans="1:14" s="23" customFormat="1" ht="14.25" customHeight="1">
      <c r="A1360" s="115"/>
      <c r="B1360" s="308" t="str">
        <f>IF(A1360="","",VLOOKUP(A1360,'Project Budget vs Exp'!$B$9:$G$52,2,FALSE))</f>
        <v/>
      </c>
      <c r="C1360" s="117"/>
      <c r="D1360" s="116"/>
      <c r="E1360" s="118"/>
      <c r="F1360" s="119"/>
      <c r="G1360" s="120"/>
      <c r="H1360" s="120"/>
      <c r="I1360" s="333">
        <f t="shared" si="21"/>
        <v>0</v>
      </c>
      <c r="J1360" s="331"/>
      <c r="K1360" s="332">
        <f>IFERROR(SUM(C1360/'Transfers of Funds'!$F$55),0)</f>
        <v>0</v>
      </c>
      <c r="L1360" s="21"/>
      <c r="M1360" s="47"/>
      <c r="N1360" s="46"/>
    </row>
    <row r="1361" spans="1:14" s="23" customFormat="1" ht="14.25" customHeight="1">
      <c r="A1361" s="115"/>
      <c r="B1361" s="308" t="str">
        <f>IF(A1361="","",VLOOKUP(A1361,'Project Budget vs Exp'!$B$9:$G$52,2,FALSE))</f>
        <v/>
      </c>
      <c r="C1361" s="117"/>
      <c r="D1361" s="116"/>
      <c r="E1361" s="118"/>
      <c r="F1361" s="119"/>
      <c r="G1361" s="120"/>
      <c r="H1361" s="120"/>
      <c r="I1361" s="333">
        <f t="shared" si="21"/>
        <v>0</v>
      </c>
      <c r="J1361" s="331"/>
      <c r="K1361" s="332">
        <f>IFERROR(SUM(C1361/'Transfers of Funds'!$F$55),0)</f>
        <v>0</v>
      </c>
      <c r="L1361" s="21"/>
      <c r="M1361" s="47"/>
      <c r="N1361" s="46"/>
    </row>
    <row r="1362" spans="1:14" s="23" customFormat="1" ht="14.25" customHeight="1">
      <c r="A1362" s="115"/>
      <c r="B1362" s="308" t="str">
        <f>IF(A1362="","",VLOOKUP(A1362,'Project Budget vs Exp'!$B$9:$G$52,2,FALSE))</f>
        <v/>
      </c>
      <c r="C1362" s="117"/>
      <c r="D1362" s="116"/>
      <c r="E1362" s="118"/>
      <c r="F1362" s="119"/>
      <c r="G1362" s="120"/>
      <c r="H1362" s="120"/>
      <c r="I1362" s="333">
        <f t="shared" si="21"/>
        <v>0</v>
      </c>
      <c r="J1362" s="331"/>
      <c r="K1362" s="332">
        <f>IFERROR(SUM(C1362/'Transfers of Funds'!$F$55),0)</f>
        <v>0</v>
      </c>
      <c r="L1362" s="21"/>
      <c r="M1362" s="47"/>
      <c r="N1362" s="46"/>
    </row>
    <row r="1363" spans="1:14" s="23" customFormat="1" ht="14.25" customHeight="1">
      <c r="A1363" s="115"/>
      <c r="B1363" s="308" t="str">
        <f>IF(A1363="","",VLOOKUP(A1363,'Project Budget vs Exp'!$B$9:$G$52,2,FALSE))</f>
        <v/>
      </c>
      <c r="C1363" s="117"/>
      <c r="D1363" s="116"/>
      <c r="E1363" s="118"/>
      <c r="F1363" s="119"/>
      <c r="G1363" s="120"/>
      <c r="H1363" s="120"/>
      <c r="I1363" s="333">
        <f t="shared" si="21"/>
        <v>0</v>
      </c>
      <c r="J1363" s="331"/>
      <c r="K1363" s="332">
        <f>IFERROR(SUM(C1363/'Transfers of Funds'!$F$55),0)</f>
        <v>0</v>
      </c>
      <c r="L1363" s="21"/>
      <c r="M1363" s="47"/>
      <c r="N1363" s="46"/>
    </row>
    <row r="1364" spans="1:14" s="23" customFormat="1" ht="14.25" customHeight="1">
      <c r="A1364" s="115"/>
      <c r="B1364" s="308" t="str">
        <f>IF(A1364="","",VLOOKUP(A1364,'Project Budget vs Exp'!$B$9:$G$52,2,FALSE))</f>
        <v/>
      </c>
      <c r="C1364" s="117"/>
      <c r="D1364" s="116"/>
      <c r="E1364" s="118"/>
      <c r="F1364" s="119"/>
      <c r="G1364" s="120"/>
      <c r="H1364" s="120"/>
      <c r="I1364" s="333">
        <f t="shared" si="21"/>
        <v>0</v>
      </c>
      <c r="J1364" s="331"/>
      <c r="K1364" s="332">
        <f>IFERROR(SUM(C1364/'Transfers of Funds'!$F$55),0)</f>
        <v>0</v>
      </c>
      <c r="L1364" s="21"/>
      <c r="M1364" s="47"/>
      <c r="N1364" s="46"/>
    </row>
    <row r="1365" spans="1:14" s="23" customFormat="1" ht="14.25" customHeight="1">
      <c r="A1365" s="115"/>
      <c r="B1365" s="308" t="str">
        <f>IF(A1365="","",VLOOKUP(A1365,'Project Budget vs Exp'!$B$9:$G$52,2,FALSE))</f>
        <v/>
      </c>
      <c r="C1365" s="117"/>
      <c r="D1365" s="116"/>
      <c r="E1365" s="118"/>
      <c r="F1365" s="119"/>
      <c r="G1365" s="120"/>
      <c r="H1365" s="120"/>
      <c r="I1365" s="333">
        <f t="shared" si="21"/>
        <v>0</v>
      </c>
      <c r="J1365" s="331"/>
      <c r="K1365" s="332">
        <f>IFERROR(SUM(C1365/'Transfers of Funds'!$F$55),0)</f>
        <v>0</v>
      </c>
      <c r="L1365" s="21"/>
      <c r="M1365" s="47"/>
      <c r="N1365" s="46"/>
    </row>
    <row r="1366" spans="1:14" s="23" customFormat="1" ht="14.25" customHeight="1">
      <c r="A1366" s="115"/>
      <c r="B1366" s="308" t="str">
        <f>IF(A1366="","",VLOOKUP(A1366,'Project Budget vs Exp'!$B$9:$G$52,2,FALSE))</f>
        <v/>
      </c>
      <c r="C1366" s="117"/>
      <c r="D1366" s="116"/>
      <c r="E1366" s="118"/>
      <c r="F1366" s="119"/>
      <c r="G1366" s="120"/>
      <c r="H1366" s="120"/>
      <c r="I1366" s="333">
        <f t="shared" si="21"/>
        <v>0</v>
      </c>
      <c r="J1366" s="331"/>
      <c r="K1366" s="332">
        <f>IFERROR(SUM(C1366/'Transfers of Funds'!$F$55),0)</f>
        <v>0</v>
      </c>
      <c r="L1366" s="21"/>
      <c r="M1366" s="47"/>
      <c r="N1366" s="46"/>
    </row>
    <row r="1367" spans="1:14" s="23" customFormat="1" ht="14.25" customHeight="1">
      <c r="A1367" s="115"/>
      <c r="B1367" s="308" t="str">
        <f>IF(A1367="","",VLOOKUP(A1367,'Project Budget vs Exp'!$B$9:$G$52,2,FALSE))</f>
        <v/>
      </c>
      <c r="C1367" s="117"/>
      <c r="D1367" s="116"/>
      <c r="E1367" s="118"/>
      <c r="F1367" s="119"/>
      <c r="G1367" s="120"/>
      <c r="H1367" s="120"/>
      <c r="I1367" s="333">
        <f t="shared" si="21"/>
        <v>0</v>
      </c>
      <c r="J1367" s="331"/>
      <c r="K1367" s="332">
        <f>IFERROR(SUM(C1367/'Transfers of Funds'!$F$55),0)</f>
        <v>0</v>
      </c>
      <c r="L1367" s="21"/>
      <c r="M1367" s="47"/>
      <c r="N1367" s="46"/>
    </row>
    <row r="1368" spans="1:14" s="23" customFormat="1" ht="14.25" customHeight="1">
      <c r="A1368" s="115"/>
      <c r="B1368" s="308" t="str">
        <f>IF(A1368="","",VLOOKUP(A1368,'Project Budget vs Exp'!$B$9:$G$52,2,FALSE))</f>
        <v/>
      </c>
      <c r="C1368" s="117"/>
      <c r="D1368" s="116"/>
      <c r="E1368" s="118"/>
      <c r="F1368" s="119"/>
      <c r="G1368" s="120"/>
      <c r="H1368" s="120"/>
      <c r="I1368" s="333">
        <f t="shared" si="21"/>
        <v>0</v>
      </c>
      <c r="J1368" s="331"/>
      <c r="K1368" s="332">
        <f>IFERROR(SUM(C1368/'Transfers of Funds'!$F$55),0)</f>
        <v>0</v>
      </c>
      <c r="L1368" s="21"/>
      <c r="M1368" s="47"/>
      <c r="N1368" s="46"/>
    </row>
    <row r="1369" spans="1:14" s="23" customFormat="1" ht="14.25" customHeight="1">
      <c r="A1369" s="115"/>
      <c r="B1369" s="308" t="str">
        <f>IF(A1369="","",VLOOKUP(A1369,'Project Budget vs Exp'!$B$9:$G$52,2,FALSE))</f>
        <v/>
      </c>
      <c r="C1369" s="117"/>
      <c r="D1369" s="116"/>
      <c r="E1369" s="118"/>
      <c r="F1369" s="119"/>
      <c r="G1369" s="120"/>
      <c r="H1369" s="120"/>
      <c r="I1369" s="333">
        <f t="shared" si="21"/>
        <v>0</v>
      </c>
      <c r="J1369" s="331"/>
      <c r="K1369" s="332">
        <f>IFERROR(SUM(C1369/'Transfers of Funds'!$F$55),0)</f>
        <v>0</v>
      </c>
      <c r="L1369" s="21"/>
      <c r="M1369" s="47"/>
      <c r="N1369" s="46"/>
    </row>
    <row r="1370" spans="1:14" s="23" customFormat="1" ht="14.25" customHeight="1">
      <c r="A1370" s="115"/>
      <c r="B1370" s="308" t="str">
        <f>IF(A1370="","",VLOOKUP(A1370,'Project Budget vs Exp'!$B$9:$G$52,2,FALSE))</f>
        <v/>
      </c>
      <c r="C1370" s="117"/>
      <c r="D1370" s="116"/>
      <c r="E1370" s="118"/>
      <c r="F1370" s="119"/>
      <c r="G1370" s="120"/>
      <c r="H1370" s="120"/>
      <c r="I1370" s="333">
        <f t="shared" si="21"/>
        <v>0</v>
      </c>
      <c r="J1370" s="331"/>
      <c r="K1370" s="332">
        <f>IFERROR(SUM(C1370/'Transfers of Funds'!$F$55),0)</f>
        <v>0</v>
      </c>
      <c r="L1370" s="21"/>
      <c r="M1370" s="47"/>
      <c r="N1370" s="46"/>
    </row>
    <row r="1371" spans="1:14" s="23" customFormat="1" ht="14.25" customHeight="1">
      <c r="A1371" s="115"/>
      <c r="B1371" s="308" t="str">
        <f>IF(A1371="","",VLOOKUP(A1371,'Project Budget vs Exp'!$B$9:$G$52,2,FALSE))</f>
        <v/>
      </c>
      <c r="C1371" s="117"/>
      <c r="D1371" s="116"/>
      <c r="E1371" s="118"/>
      <c r="F1371" s="119"/>
      <c r="G1371" s="120"/>
      <c r="H1371" s="120"/>
      <c r="I1371" s="333">
        <f t="shared" si="21"/>
        <v>0</v>
      </c>
      <c r="J1371" s="331"/>
      <c r="K1371" s="332">
        <f>IFERROR(SUM(C1371/'Transfers of Funds'!$F$55),0)</f>
        <v>0</v>
      </c>
      <c r="L1371" s="21"/>
      <c r="M1371" s="47"/>
      <c r="N1371" s="46"/>
    </row>
    <row r="1372" spans="1:14" s="23" customFormat="1" ht="14.25" customHeight="1">
      <c r="A1372" s="115"/>
      <c r="B1372" s="308" t="str">
        <f>IF(A1372="","",VLOOKUP(A1372,'Project Budget vs Exp'!$B$9:$G$52,2,FALSE))</f>
        <v/>
      </c>
      <c r="C1372" s="117"/>
      <c r="D1372" s="116"/>
      <c r="E1372" s="118"/>
      <c r="F1372" s="119"/>
      <c r="G1372" s="120"/>
      <c r="H1372" s="120"/>
      <c r="I1372" s="333">
        <f t="shared" si="21"/>
        <v>0</v>
      </c>
      <c r="J1372" s="331"/>
      <c r="K1372" s="332">
        <f>IFERROR(SUM(C1372/'Transfers of Funds'!$F$55),0)</f>
        <v>0</v>
      </c>
      <c r="L1372" s="21"/>
      <c r="M1372" s="47"/>
      <c r="N1372" s="46"/>
    </row>
    <row r="1373" spans="1:14" s="23" customFormat="1" ht="14.25" customHeight="1">
      <c r="A1373" s="115"/>
      <c r="B1373" s="308" t="str">
        <f>IF(A1373="","",VLOOKUP(A1373,'Project Budget vs Exp'!$B$9:$G$52,2,FALSE))</f>
        <v/>
      </c>
      <c r="C1373" s="117"/>
      <c r="D1373" s="116"/>
      <c r="E1373" s="118"/>
      <c r="F1373" s="119"/>
      <c r="G1373" s="120"/>
      <c r="H1373" s="120"/>
      <c r="I1373" s="333">
        <f t="shared" si="21"/>
        <v>0</v>
      </c>
      <c r="J1373" s="331"/>
      <c r="K1373" s="332">
        <f>IFERROR(SUM(C1373/'Transfers of Funds'!$F$55),0)</f>
        <v>0</v>
      </c>
      <c r="L1373" s="21"/>
      <c r="M1373" s="47"/>
      <c r="N1373" s="46"/>
    </row>
    <row r="1374" spans="1:14" s="23" customFormat="1" ht="14.25" customHeight="1">
      <c r="A1374" s="115"/>
      <c r="B1374" s="308" t="str">
        <f>IF(A1374="","",VLOOKUP(A1374,'Project Budget vs Exp'!$B$9:$G$52,2,FALSE))</f>
        <v/>
      </c>
      <c r="C1374" s="117"/>
      <c r="D1374" s="116"/>
      <c r="E1374" s="118"/>
      <c r="F1374" s="119"/>
      <c r="G1374" s="120"/>
      <c r="H1374" s="120"/>
      <c r="I1374" s="333">
        <f t="shared" si="21"/>
        <v>0</v>
      </c>
      <c r="J1374" s="331"/>
      <c r="K1374" s="332">
        <f>IFERROR(SUM(C1374/'Transfers of Funds'!$F$55),0)</f>
        <v>0</v>
      </c>
      <c r="L1374" s="21"/>
      <c r="M1374" s="47"/>
      <c r="N1374" s="46"/>
    </row>
    <row r="1375" spans="1:14" s="23" customFormat="1" ht="14.25" customHeight="1">
      <c r="A1375" s="115"/>
      <c r="B1375" s="308" t="str">
        <f>IF(A1375="","",VLOOKUP(A1375,'Project Budget vs Exp'!$B$9:$G$52,2,FALSE))</f>
        <v/>
      </c>
      <c r="C1375" s="117"/>
      <c r="D1375" s="116"/>
      <c r="E1375" s="118"/>
      <c r="F1375" s="119"/>
      <c r="G1375" s="120"/>
      <c r="H1375" s="120"/>
      <c r="I1375" s="333">
        <f t="shared" si="21"/>
        <v>0</v>
      </c>
      <c r="J1375" s="331"/>
      <c r="K1375" s="332">
        <f>IFERROR(SUM(C1375/'Transfers of Funds'!$F$55),0)</f>
        <v>0</v>
      </c>
      <c r="L1375" s="21"/>
      <c r="M1375" s="47"/>
      <c r="N1375" s="46"/>
    </row>
    <row r="1376" spans="1:14" s="23" customFormat="1" ht="14.25" customHeight="1">
      <c r="A1376" s="115"/>
      <c r="B1376" s="308" t="str">
        <f>IF(A1376="","",VLOOKUP(A1376,'Project Budget vs Exp'!$B$9:$G$52,2,FALSE))</f>
        <v/>
      </c>
      <c r="C1376" s="117"/>
      <c r="D1376" s="116"/>
      <c r="E1376" s="118"/>
      <c r="F1376" s="119"/>
      <c r="G1376" s="120"/>
      <c r="H1376" s="120"/>
      <c r="I1376" s="333">
        <f t="shared" si="21"/>
        <v>0</v>
      </c>
      <c r="J1376" s="331"/>
      <c r="K1376" s="332">
        <f>IFERROR(SUM(C1376/'Transfers of Funds'!$F$55),0)</f>
        <v>0</v>
      </c>
      <c r="L1376" s="21"/>
      <c r="M1376" s="47"/>
      <c r="N1376" s="46"/>
    </row>
    <row r="1377" spans="1:14" s="23" customFormat="1" ht="14.25" customHeight="1">
      <c r="A1377" s="115"/>
      <c r="B1377" s="308" t="str">
        <f>IF(A1377="","",VLOOKUP(A1377,'Project Budget vs Exp'!$B$9:$G$52,2,FALSE))</f>
        <v/>
      </c>
      <c r="C1377" s="117"/>
      <c r="D1377" s="116"/>
      <c r="E1377" s="118"/>
      <c r="F1377" s="119"/>
      <c r="G1377" s="120"/>
      <c r="H1377" s="120"/>
      <c r="I1377" s="333">
        <f t="shared" si="21"/>
        <v>0</v>
      </c>
      <c r="J1377" s="331"/>
      <c r="K1377" s="332">
        <f>IFERROR(SUM(C1377/'Transfers of Funds'!$F$55),0)</f>
        <v>0</v>
      </c>
      <c r="L1377" s="21"/>
      <c r="M1377" s="47"/>
      <c r="N1377" s="46"/>
    </row>
    <row r="1378" spans="1:14" s="23" customFormat="1" ht="14.25" customHeight="1">
      <c r="A1378" s="115"/>
      <c r="B1378" s="308" t="str">
        <f>IF(A1378="","",VLOOKUP(A1378,'Project Budget vs Exp'!$B$9:$G$52,2,FALSE))</f>
        <v/>
      </c>
      <c r="C1378" s="117"/>
      <c r="D1378" s="116"/>
      <c r="E1378" s="118"/>
      <c r="F1378" s="119"/>
      <c r="G1378" s="120"/>
      <c r="H1378" s="120"/>
      <c r="I1378" s="333">
        <f t="shared" si="21"/>
        <v>0</v>
      </c>
      <c r="J1378" s="331"/>
      <c r="K1378" s="332">
        <f>IFERROR(SUM(C1378/'Transfers of Funds'!$F$55),0)</f>
        <v>0</v>
      </c>
      <c r="L1378" s="21"/>
      <c r="M1378" s="47"/>
      <c r="N1378" s="46"/>
    </row>
    <row r="1379" spans="1:14" s="23" customFormat="1" ht="14.25" customHeight="1">
      <c r="A1379" s="115"/>
      <c r="B1379" s="308" t="str">
        <f>IF(A1379="","",VLOOKUP(A1379,'Project Budget vs Exp'!$B$9:$G$52,2,FALSE))</f>
        <v/>
      </c>
      <c r="C1379" s="117"/>
      <c r="D1379" s="116"/>
      <c r="E1379" s="118"/>
      <c r="F1379" s="119"/>
      <c r="G1379" s="120"/>
      <c r="H1379" s="120"/>
      <c r="I1379" s="333">
        <f t="shared" si="21"/>
        <v>0</v>
      </c>
      <c r="J1379" s="331"/>
      <c r="K1379" s="332">
        <f>IFERROR(SUM(C1379/'Transfers of Funds'!$F$55),0)</f>
        <v>0</v>
      </c>
      <c r="L1379" s="21"/>
      <c r="M1379" s="47"/>
      <c r="N1379" s="46"/>
    </row>
    <row r="1380" spans="1:14" s="23" customFormat="1" ht="14.25" customHeight="1">
      <c r="A1380" s="115"/>
      <c r="B1380" s="308" t="str">
        <f>IF(A1380="","",VLOOKUP(A1380,'Project Budget vs Exp'!$B$9:$G$52,2,FALSE))</f>
        <v/>
      </c>
      <c r="C1380" s="117"/>
      <c r="D1380" s="116"/>
      <c r="E1380" s="118"/>
      <c r="F1380" s="119"/>
      <c r="G1380" s="120"/>
      <c r="H1380" s="120"/>
      <c r="I1380" s="333">
        <f t="shared" si="21"/>
        <v>0</v>
      </c>
      <c r="J1380" s="331"/>
      <c r="K1380" s="332">
        <f>IFERROR(SUM(C1380/'Transfers of Funds'!$F$55),0)</f>
        <v>0</v>
      </c>
      <c r="L1380" s="21"/>
      <c r="M1380" s="47"/>
      <c r="N1380" s="46"/>
    </row>
    <row r="1381" spans="1:14" s="23" customFormat="1" ht="14.25" customHeight="1">
      <c r="A1381" s="115"/>
      <c r="B1381" s="308" t="str">
        <f>IF(A1381="","",VLOOKUP(A1381,'Project Budget vs Exp'!$B$9:$G$52,2,FALSE))</f>
        <v/>
      </c>
      <c r="C1381" s="117"/>
      <c r="D1381" s="116"/>
      <c r="E1381" s="118"/>
      <c r="F1381" s="119"/>
      <c r="G1381" s="120"/>
      <c r="H1381" s="120"/>
      <c r="I1381" s="333">
        <f t="shared" si="21"/>
        <v>0</v>
      </c>
      <c r="J1381" s="331"/>
      <c r="K1381" s="332">
        <f>IFERROR(SUM(C1381/'Transfers of Funds'!$F$55),0)</f>
        <v>0</v>
      </c>
      <c r="L1381" s="21"/>
      <c r="M1381" s="47"/>
      <c r="N1381" s="46"/>
    </row>
    <row r="1382" spans="1:14" s="23" customFormat="1" ht="14.25" customHeight="1">
      <c r="A1382" s="115"/>
      <c r="B1382" s="308" t="str">
        <f>IF(A1382="","",VLOOKUP(A1382,'Project Budget vs Exp'!$B$9:$G$52,2,FALSE))</f>
        <v/>
      </c>
      <c r="C1382" s="117"/>
      <c r="D1382" s="116"/>
      <c r="E1382" s="118"/>
      <c r="F1382" s="119"/>
      <c r="G1382" s="120"/>
      <c r="H1382" s="120"/>
      <c r="I1382" s="333">
        <f t="shared" si="21"/>
        <v>0</v>
      </c>
      <c r="J1382" s="331"/>
      <c r="K1382" s="332">
        <f>IFERROR(SUM(C1382/'Transfers of Funds'!$F$55),0)</f>
        <v>0</v>
      </c>
      <c r="L1382" s="21"/>
      <c r="M1382" s="47"/>
      <c r="N1382" s="46"/>
    </row>
    <row r="1383" spans="1:14" s="23" customFormat="1" ht="14.25" customHeight="1">
      <c r="A1383" s="115"/>
      <c r="B1383" s="308" t="str">
        <f>IF(A1383="","",VLOOKUP(A1383,'Project Budget vs Exp'!$B$9:$G$52,2,FALSE))</f>
        <v/>
      </c>
      <c r="C1383" s="117"/>
      <c r="D1383" s="116"/>
      <c r="E1383" s="118"/>
      <c r="F1383" s="119"/>
      <c r="G1383" s="120"/>
      <c r="H1383" s="120"/>
      <c r="I1383" s="333">
        <f t="shared" si="21"/>
        <v>0</v>
      </c>
      <c r="J1383" s="331"/>
      <c r="K1383" s="332">
        <f>IFERROR(SUM(C1383/'Transfers of Funds'!$F$55),0)</f>
        <v>0</v>
      </c>
      <c r="L1383" s="21"/>
      <c r="M1383" s="47"/>
      <c r="N1383" s="46"/>
    </row>
    <row r="1384" spans="1:14" s="23" customFormat="1" ht="14.25" customHeight="1">
      <c r="A1384" s="115"/>
      <c r="B1384" s="308" t="str">
        <f>IF(A1384="","",VLOOKUP(A1384,'Project Budget vs Exp'!$B$9:$G$52,2,FALSE))</f>
        <v/>
      </c>
      <c r="C1384" s="117"/>
      <c r="D1384" s="116"/>
      <c r="E1384" s="118"/>
      <c r="F1384" s="119"/>
      <c r="G1384" s="120"/>
      <c r="H1384" s="120"/>
      <c r="I1384" s="333">
        <f t="shared" si="21"/>
        <v>0</v>
      </c>
      <c r="J1384" s="331"/>
      <c r="K1384" s="332">
        <f>IFERROR(SUM(C1384/'Transfers of Funds'!$F$55),0)</f>
        <v>0</v>
      </c>
      <c r="L1384" s="21"/>
      <c r="M1384" s="47"/>
      <c r="N1384" s="46"/>
    </row>
    <row r="1385" spans="1:14" s="23" customFormat="1" ht="14.25" customHeight="1">
      <c r="A1385" s="115"/>
      <c r="B1385" s="308" t="str">
        <f>IF(A1385="","",VLOOKUP(A1385,'Project Budget vs Exp'!$B$9:$G$52,2,FALSE))</f>
        <v/>
      </c>
      <c r="C1385" s="117"/>
      <c r="D1385" s="116"/>
      <c r="E1385" s="118"/>
      <c r="F1385" s="119"/>
      <c r="G1385" s="120"/>
      <c r="H1385" s="120"/>
      <c r="I1385" s="333">
        <f t="shared" si="21"/>
        <v>0</v>
      </c>
      <c r="J1385" s="331"/>
      <c r="K1385" s="332">
        <f>IFERROR(SUM(C1385/'Transfers of Funds'!$F$55),0)</f>
        <v>0</v>
      </c>
      <c r="L1385" s="21"/>
      <c r="M1385" s="47"/>
      <c r="N1385" s="46"/>
    </row>
    <row r="1386" spans="1:14" s="23" customFormat="1" ht="14.25" customHeight="1">
      <c r="A1386" s="115"/>
      <c r="B1386" s="308" t="str">
        <f>IF(A1386="","",VLOOKUP(A1386,'Project Budget vs Exp'!$B$9:$G$52,2,FALSE))</f>
        <v/>
      </c>
      <c r="C1386" s="117"/>
      <c r="D1386" s="116"/>
      <c r="E1386" s="118"/>
      <c r="F1386" s="119"/>
      <c r="G1386" s="120"/>
      <c r="H1386" s="120"/>
      <c r="I1386" s="333">
        <f t="shared" si="21"/>
        <v>0</v>
      </c>
      <c r="J1386" s="331"/>
      <c r="K1386" s="332">
        <f>IFERROR(SUM(C1386/'Transfers of Funds'!$F$55),0)</f>
        <v>0</v>
      </c>
      <c r="L1386" s="21"/>
      <c r="M1386" s="47"/>
      <c r="N1386" s="46"/>
    </row>
    <row r="1387" spans="1:14" s="23" customFormat="1" ht="14.25" customHeight="1">
      <c r="A1387" s="115"/>
      <c r="B1387" s="308" t="str">
        <f>IF(A1387="","",VLOOKUP(A1387,'Project Budget vs Exp'!$B$9:$G$52,2,FALSE))</f>
        <v/>
      </c>
      <c r="C1387" s="117"/>
      <c r="D1387" s="116"/>
      <c r="E1387" s="118"/>
      <c r="F1387" s="119"/>
      <c r="G1387" s="120"/>
      <c r="H1387" s="120"/>
      <c r="I1387" s="333">
        <f t="shared" si="21"/>
        <v>0</v>
      </c>
      <c r="J1387" s="331"/>
      <c r="K1387" s="332">
        <f>IFERROR(SUM(C1387/'Transfers of Funds'!$F$55),0)</f>
        <v>0</v>
      </c>
      <c r="L1387" s="21"/>
      <c r="M1387" s="47"/>
      <c r="N1387" s="46"/>
    </row>
    <row r="1388" spans="1:14" s="23" customFormat="1" ht="14.25" customHeight="1">
      <c r="A1388" s="115"/>
      <c r="B1388" s="308" t="str">
        <f>IF(A1388="","",VLOOKUP(A1388,'Project Budget vs Exp'!$B$9:$G$52,2,FALSE))</f>
        <v/>
      </c>
      <c r="C1388" s="117"/>
      <c r="D1388" s="116"/>
      <c r="E1388" s="118"/>
      <c r="F1388" s="119"/>
      <c r="G1388" s="120"/>
      <c r="H1388" s="120"/>
      <c r="I1388" s="333">
        <f t="shared" si="21"/>
        <v>0</v>
      </c>
      <c r="J1388" s="331"/>
      <c r="K1388" s="332">
        <f>IFERROR(SUM(C1388/'Transfers of Funds'!$F$55),0)</f>
        <v>0</v>
      </c>
      <c r="L1388" s="21"/>
      <c r="M1388" s="47"/>
      <c r="N1388" s="46"/>
    </row>
    <row r="1389" spans="1:14" s="23" customFormat="1" ht="14.25" customHeight="1">
      <c r="A1389" s="115"/>
      <c r="B1389" s="308" t="str">
        <f>IF(A1389="","",VLOOKUP(A1389,'Project Budget vs Exp'!$B$9:$G$52,2,FALSE))</f>
        <v/>
      </c>
      <c r="C1389" s="117"/>
      <c r="D1389" s="116"/>
      <c r="E1389" s="118"/>
      <c r="F1389" s="119"/>
      <c r="G1389" s="120"/>
      <c r="H1389" s="120"/>
      <c r="I1389" s="333">
        <f t="shared" si="21"/>
        <v>0</v>
      </c>
      <c r="J1389" s="331"/>
      <c r="K1389" s="332">
        <f>IFERROR(SUM(C1389/'Transfers of Funds'!$F$55),0)</f>
        <v>0</v>
      </c>
      <c r="L1389" s="21"/>
      <c r="M1389" s="47"/>
      <c r="N1389" s="46"/>
    </row>
    <row r="1390" spans="1:14" s="23" customFormat="1" ht="14.25" customHeight="1">
      <c r="A1390" s="115"/>
      <c r="B1390" s="308" t="str">
        <f>IF(A1390="","",VLOOKUP(A1390,'Project Budget vs Exp'!$B$9:$G$52,2,FALSE))</f>
        <v/>
      </c>
      <c r="C1390" s="117"/>
      <c r="D1390" s="116"/>
      <c r="E1390" s="118"/>
      <c r="F1390" s="119"/>
      <c r="G1390" s="120"/>
      <c r="H1390" s="120"/>
      <c r="I1390" s="333">
        <f t="shared" si="21"/>
        <v>0</v>
      </c>
      <c r="J1390" s="331"/>
      <c r="K1390" s="332">
        <f>IFERROR(SUM(C1390/'Transfers of Funds'!$F$55),0)</f>
        <v>0</v>
      </c>
      <c r="L1390" s="21"/>
      <c r="M1390" s="47"/>
      <c r="N1390" s="46"/>
    </row>
    <row r="1391" spans="1:14" s="23" customFormat="1" ht="14.25" customHeight="1">
      <c r="A1391" s="115"/>
      <c r="B1391" s="308" t="str">
        <f>IF(A1391="","",VLOOKUP(A1391,'Project Budget vs Exp'!$B$9:$G$52,2,FALSE))</f>
        <v/>
      </c>
      <c r="C1391" s="117"/>
      <c r="D1391" s="116"/>
      <c r="E1391" s="118"/>
      <c r="F1391" s="119"/>
      <c r="G1391" s="120"/>
      <c r="H1391" s="120"/>
      <c r="I1391" s="333">
        <f t="shared" si="21"/>
        <v>0</v>
      </c>
      <c r="J1391" s="331"/>
      <c r="K1391" s="332">
        <f>IFERROR(SUM(C1391/'Transfers of Funds'!$F$55),0)</f>
        <v>0</v>
      </c>
      <c r="L1391" s="21"/>
      <c r="M1391" s="47"/>
      <c r="N1391" s="46"/>
    </row>
    <row r="1392" spans="1:14" s="23" customFormat="1" ht="14.25" customHeight="1">
      <c r="A1392" s="115"/>
      <c r="B1392" s="308" t="str">
        <f>IF(A1392="","",VLOOKUP(A1392,'Project Budget vs Exp'!$B$9:$G$52,2,FALSE))</f>
        <v/>
      </c>
      <c r="C1392" s="117"/>
      <c r="D1392" s="116"/>
      <c r="E1392" s="118"/>
      <c r="F1392" s="119"/>
      <c r="G1392" s="120"/>
      <c r="H1392" s="120"/>
      <c r="I1392" s="333">
        <f t="shared" si="21"/>
        <v>0</v>
      </c>
      <c r="J1392" s="331"/>
      <c r="K1392" s="332">
        <f>IFERROR(SUM(C1392/'Transfers of Funds'!$F$55),0)</f>
        <v>0</v>
      </c>
      <c r="L1392" s="21"/>
      <c r="M1392" s="47"/>
      <c r="N1392" s="46"/>
    </row>
    <row r="1393" spans="1:14" s="23" customFormat="1" ht="14.25" customHeight="1">
      <c r="A1393" s="115"/>
      <c r="B1393" s="308" t="str">
        <f>IF(A1393="","",VLOOKUP(A1393,'Project Budget vs Exp'!$B$9:$G$52,2,FALSE))</f>
        <v/>
      </c>
      <c r="C1393" s="117"/>
      <c r="D1393" s="116"/>
      <c r="E1393" s="118"/>
      <c r="F1393" s="119"/>
      <c r="G1393" s="120"/>
      <c r="H1393" s="120"/>
      <c r="I1393" s="333">
        <f t="shared" si="21"/>
        <v>0</v>
      </c>
      <c r="J1393" s="331"/>
      <c r="K1393" s="332">
        <f>IFERROR(SUM(C1393/'Transfers of Funds'!$F$55),0)</f>
        <v>0</v>
      </c>
      <c r="L1393" s="21"/>
      <c r="M1393" s="47"/>
      <c r="N1393" s="46"/>
    </row>
    <row r="1394" spans="1:14" s="23" customFormat="1" ht="14.25" customHeight="1">
      <c r="A1394" s="115"/>
      <c r="B1394" s="308" t="str">
        <f>IF(A1394="","",VLOOKUP(A1394,'Project Budget vs Exp'!$B$9:$G$52,2,FALSE))</f>
        <v/>
      </c>
      <c r="C1394" s="117"/>
      <c r="D1394" s="116"/>
      <c r="E1394" s="118"/>
      <c r="F1394" s="119"/>
      <c r="G1394" s="120"/>
      <c r="H1394" s="120"/>
      <c r="I1394" s="333">
        <f t="shared" si="21"/>
        <v>0</v>
      </c>
      <c r="J1394" s="331"/>
      <c r="K1394" s="332">
        <f>IFERROR(SUM(C1394/'Transfers of Funds'!$F$55),0)</f>
        <v>0</v>
      </c>
      <c r="L1394" s="21"/>
      <c r="M1394" s="47"/>
      <c r="N1394" s="46"/>
    </row>
    <row r="1395" spans="1:14" s="23" customFormat="1" ht="14.25" customHeight="1">
      <c r="A1395" s="115"/>
      <c r="B1395" s="308" t="str">
        <f>IF(A1395="","",VLOOKUP(A1395,'Project Budget vs Exp'!$B$9:$G$52,2,FALSE))</f>
        <v/>
      </c>
      <c r="C1395" s="117"/>
      <c r="D1395" s="116"/>
      <c r="E1395" s="118"/>
      <c r="F1395" s="119"/>
      <c r="G1395" s="120"/>
      <c r="H1395" s="120"/>
      <c r="I1395" s="333">
        <f t="shared" si="21"/>
        <v>0</v>
      </c>
      <c r="J1395" s="331"/>
      <c r="K1395" s="332">
        <f>IFERROR(SUM(C1395/'Transfers of Funds'!$F$55),0)</f>
        <v>0</v>
      </c>
      <c r="L1395" s="21"/>
      <c r="M1395" s="47"/>
      <c r="N1395" s="46"/>
    </row>
    <row r="1396" spans="1:14" s="23" customFormat="1" ht="14.25" customHeight="1">
      <c r="A1396" s="115"/>
      <c r="B1396" s="308" t="str">
        <f>IF(A1396="","",VLOOKUP(A1396,'Project Budget vs Exp'!$B$9:$G$52,2,FALSE))</f>
        <v/>
      </c>
      <c r="C1396" s="117"/>
      <c r="D1396" s="116"/>
      <c r="E1396" s="118"/>
      <c r="F1396" s="119"/>
      <c r="G1396" s="120"/>
      <c r="H1396" s="120"/>
      <c r="I1396" s="333">
        <f t="shared" si="21"/>
        <v>0</v>
      </c>
      <c r="J1396" s="331"/>
      <c r="K1396" s="332">
        <f>IFERROR(SUM(C1396/'Transfers of Funds'!$F$55),0)</f>
        <v>0</v>
      </c>
      <c r="L1396" s="21"/>
      <c r="M1396" s="47"/>
      <c r="N1396" s="46"/>
    </row>
    <row r="1397" spans="1:14" s="23" customFormat="1" ht="14.25" customHeight="1">
      <c r="A1397" s="115"/>
      <c r="B1397" s="308" t="str">
        <f>IF(A1397="","",VLOOKUP(A1397,'Project Budget vs Exp'!$B$9:$G$52,2,FALSE))</f>
        <v/>
      </c>
      <c r="C1397" s="117"/>
      <c r="D1397" s="116"/>
      <c r="E1397" s="118"/>
      <c r="F1397" s="119"/>
      <c r="G1397" s="120"/>
      <c r="H1397" s="120"/>
      <c r="I1397" s="333">
        <f t="shared" si="21"/>
        <v>0</v>
      </c>
      <c r="J1397" s="331"/>
      <c r="K1397" s="332">
        <f>IFERROR(SUM(C1397/'Transfers of Funds'!$F$55),0)</f>
        <v>0</v>
      </c>
      <c r="L1397" s="21"/>
      <c r="M1397" s="47"/>
      <c r="N1397" s="46"/>
    </row>
    <row r="1398" spans="1:14" s="23" customFormat="1" ht="14.25" customHeight="1">
      <c r="A1398" s="115"/>
      <c r="B1398" s="308" t="str">
        <f>IF(A1398="","",VLOOKUP(A1398,'Project Budget vs Exp'!$B$9:$G$52,2,FALSE))</f>
        <v/>
      </c>
      <c r="C1398" s="117"/>
      <c r="D1398" s="116"/>
      <c r="E1398" s="118"/>
      <c r="F1398" s="119"/>
      <c r="G1398" s="120"/>
      <c r="H1398" s="120"/>
      <c r="I1398" s="333">
        <f t="shared" si="21"/>
        <v>0</v>
      </c>
      <c r="J1398" s="331"/>
      <c r="K1398" s="332">
        <f>IFERROR(SUM(C1398/'Transfers of Funds'!$F$55),0)</f>
        <v>0</v>
      </c>
      <c r="L1398" s="21"/>
      <c r="M1398" s="47"/>
      <c r="N1398" s="46"/>
    </row>
    <row r="1399" spans="1:14" s="23" customFormat="1" ht="14.25" customHeight="1">
      <c r="A1399" s="115"/>
      <c r="B1399" s="308" t="str">
        <f>IF(A1399="","",VLOOKUP(A1399,'Project Budget vs Exp'!$B$9:$G$52,2,FALSE))</f>
        <v/>
      </c>
      <c r="C1399" s="117"/>
      <c r="D1399" s="116"/>
      <c r="E1399" s="118"/>
      <c r="F1399" s="119"/>
      <c r="G1399" s="120"/>
      <c r="H1399" s="120"/>
      <c r="I1399" s="333">
        <f t="shared" si="21"/>
        <v>0</v>
      </c>
      <c r="J1399" s="331"/>
      <c r="K1399" s="332">
        <f>IFERROR(SUM(C1399/'Transfers of Funds'!$F$55),0)</f>
        <v>0</v>
      </c>
      <c r="L1399" s="21"/>
      <c r="M1399" s="47"/>
      <c r="N1399" s="46"/>
    </row>
    <row r="1400" spans="1:14" s="23" customFormat="1" ht="14.25" customHeight="1">
      <c r="A1400" s="115"/>
      <c r="B1400" s="308" t="str">
        <f>IF(A1400="","",VLOOKUP(A1400,'Project Budget vs Exp'!$B$9:$G$52,2,FALSE))</f>
        <v/>
      </c>
      <c r="C1400" s="117"/>
      <c r="D1400" s="116"/>
      <c r="E1400" s="118"/>
      <c r="F1400" s="119"/>
      <c r="G1400" s="120"/>
      <c r="H1400" s="120"/>
      <c r="I1400" s="333">
        <f t="shared" si="21"/>
        <v>0</v>
      </c>
      <c r="J1400" s="331"/>
      <c r="K1400" s="332">
        <f>IFERROR(SUM(C1400/'Transfers of Funds'!$F$55),0)</f>
        <v>0</v>
      </c>
      <c r="L1400" s="21"/>
      <c r="M1400" s="47"/>
      <c r="N1400" s="46"/>
    </row>
    <row r="1401" spans="1:14" s="23" customFormat="1" ht="14.25" customHeight="1">
      <c r="A1401" s="115"/>
      <c r="B1401" s="308" t="str">
        <f>IF(A1401="","",VLOOKUP(A1401,'Project Budget vs Exp'!$B$9:$G$52,2,FALSE))</f>
        <v/>
      </c>
      <c r="C1401" s="117"/>
      <c r="D1401" s="116"/>
      <c r="E1401" s="118"/>
      <c r="F1401" s="119"/>
      <c r="G1401" s="120"/>
      <c r="H1401" s="120"/>
      <c r="I1401" s="333">
        <f t="shared" si="21"/>
        <v>0</v>
      </c>
      <c r="J1401" s="331"/>
      <c r="K1401" s="332">
        <f>IFERROR(SUM(C1401/'Transfers of Funds'!$F$55),0)</f>
        <v>0</v>
      </c>
      <c r="L1401" s="21"/>
      <c r="M1401" s="47"/>
      <c r="N1401" s="46"/>
    </row>
    <row r="1402" spans="1:14" s="23" customFormat="1" ht="14.25" customHeight="1">
      <c r="A1402" s="115"/>
      <c r="B1402" s="308" t="str">
        <f>IF(A1402="","",VLOOKUP(A1402,'Project Budget vs Exp'!$B$9:$G$52,2,FALSE))</f>
        <v/>
      </c>
      <c r="C1402" s="117"/>
      <c r="D1402" s="116"/>
      <c r="E1402" s="118"/>
      <c r="F1402" s="119"/>
      <c r="G1402" s="120"/>
      <c r="H1402" s="120"/>
      <c r="I1402" s="333">
        <f t="shared" si="21"/>
        <v>0</v>
      </c>
      <c r="J1402" s="331"/>
      <c r="K1402" s="332">
        <f>IFERROR(SUM(C1402/'Transfers of Funds'!$F$55),0)</f>
        <v>0</v>
      </c>
      <c r="L1402" s="21"/>
      <c r="M1402" s="47"/>
      <c r="N1402" s="46"/>
    </row>
    <row r="1403" spans="1:14" s="23" customFormat="1" ht="14.25" customHeight="1">
      <c r="A1403" s="115"/>
      <c r="B1403" s="308" t="str">
        <f>IF(A1403="","",VLOOKUP(A1403,'Project Budget vs Exp'!$B$9:$G$52,2,FALSE))</f>
        <v/>
      </c>
      <c r="C1403" s="117"/>
      <c r="D1403" s="116"/>
      <c r="E1403" s="118"/>
      <c r="F1403" s="119"/>
      <c r="G1403" s="120"/>
      <c r="H1403" s="120"/>
      <c r="I1403" s="333">
        <f t="shared" si="21"/>
        <v>0</v>
      </c>
      <c r="J1403" s="331"/>
      <c r="K1403" s="332">
        <f>IFERROR(SUM(C1403/'Transfers of Funds'!$F$55),0)</f>
        <v>0</v>
      </c>
      <c r="L1403" s="21"/>
      <c r="M1403" s="47"/>
      <c r="N1403" s="46"/>
    </row>
    <row r="1404" spans="1:14" s="23" customFormat="1" ht="14.25" customHeight="1">
      <c r="A1404" s="115"/>
      <c r="B1404" s="308" t="str">
        <f>IF(A1404="","",VLOOKUP(A1404,'Project Budget vs Exp'!$B$9:$G$52,2,FALSE))</f>
        <v/>
      </c>
      <c r="C1404" s="117"/>
      <c r="D1404" s="116"/>
      <c r="E1404" s="118"/>
      <c r="F1404" s="119"/>
      <c r="G1404" s="120"/>
      <c r="H1404" s="120"/>
      <c r="I1404" s="333">
        <f t="shared" si="21"/>
        <v>0</v>
      </c>
      <c r="J1404" s="331"/>
      <c r="K1404" s="332">
        <f>IFERROR(SUM(C1404/'Transfers of Funds'!$F$55),0)</f>
        <v>0</v>
      </c>
      <c r="L1404" s="21"/>
      <c r="M1404" s="47"/>
      <c r="N1404" s="46"/>
    </row>
    <row r="1405" spans="1:14" s="23" customFormat="1" ht="14.25" customHeight="1">
      <c r="A1405" s="115"/>
      <c r="B1405" s="308" t="str">
        <f>IF(A1405="","",VLOOKUP(A1405,'Project Budget vs Exp'!$B$9:$G$52,2,FALSE))</f>
        <v/>
      </c>
      <c r="C1405" s="117"/>
      <c r="D1405" s="116"/>
      <c r="E1405" s="118"/>
      <c r="F1405" s="119"/>
      <c r="G1405" s="120"/>
      <c r="H1405" s="120"/>
      <c r="I1405" s="333">
        <f t="shared" si="21"/>
        <v>0</v>
      </c>
      <c r="J1405" s="331"/>
      <c r="K1405" s="332">
        <f>IFERROR(SUM(C1405/'Transfers of Funds'!$F$55),0)</f>
        <v>0</v>
      </c>
      <c r="L1405" s="21"/>
      <c r="M1405" s="47"/>
      <c r="N1405" s="46"/>
    </row>
    <row r="1406" spans="1:14" s="23" customFormat="1" ht="14.25" customHeight="1">
      <c r="A1406" s="115"/>
      <c r="B1406" s="308" t="str">
        <f>IF(A1406="","",VLOOKUP(A1406,'Project Budget vs Exp'!$B$9:$G$52,2,FALSE))</f>
        <v/>
      </c>
      <c r="C1406" s="117"/>
      <c r="D1406" s="116"/>
      <c r="E1406" s="118"/>
      <c r="F1406" s="119"/>
      <c r="G1406" s="120"/>
      <c r="H1406" s="120"/>
      <c r="I1406" s="333">
        <f t="shared" si="21"/>
        <v>0</v>
      </c>
      <c r="J1406" s="331"/>
      <c r="K1406" s="332">
        <f>IFERROR(SUM(C1406/'Transfers of Funds'!$F$55),0)</f>
        <v>0</v>
      </c>
      <c r="L1406" s="21"/>
      <c r="M1406" s="47"/>
      <c r="N1406" s="46"/>
    </row>
    <row r="1407" spans="1:14" s="23" customFormat="1" ht="14.25" customHeight="1">
      <c r="A1407" s="115"/>
      <c r="B1407" s="308" t="str">
        <f>IF(A1407="","",VLOOKUP(A1407,'Project Budget vs Exp'!$B$9:$G$52,2,FALSE))</f>
        <v/>
      </c>
      <c r="C1407" s="117"/>
      <c r="D1407" s="116"/>
      <c r="E1407" s="118"/>
      <c r="F1407" s="119"/>
      <c r="G1407" s="120"/>
      <c r="H1407" s="120"/>
      <c r="I1407" s="333">
        <f t="shared" si="21"/>
        <v>0</v>
      </c>
      <c r="J1407" s="331"/>
      <c r="K1407" s="332">
        <f>IFERROR(SUM(C1407/'Transfers of Funds'!$F$55),0)</f>
        <v>0</v>
      </c>
      <c r="L1407" s="21"/>
      <c r="M1407" s="47"/>
      <c r="N1407" s="46"/>
    </row>
    <row r="1408" spans="1:14" s="23" customFormat="1" ht="14.25" customHeight="1">
      <c r="A1408" s="115"/>
      <c r="B1408" s="308" t="str">
        <f>IF(A1408="","",VLOOKUP(A1408,'Project Budget vs Exp'!$B$9:$G$52,2,FALSE))</f>
        <v/>
      </c>
      <c r="C1408" s="117"/>
      <c r="D1408" s="116"/>
      <c r="E1408" s="118"/>
      <c r="F1408" s="119"/>
      <c r="G1408" s="120"/>
      <c r="H1408" s="120"/>
      <c r="I1408" s="333">
        <f t="shared" si="21"/>
        <v>0</v>
      </c>
      <c r="J1408" s="331"/>
      <c r="K1408" s="332">
        <f>IFERROR(SUM(C1408/'Transfers of Funds'!$F$55),0)</f>
        <v>0</v>
      </c>
      <c r="L1408" s="21"/>
      <c r="M1408" s="47"/>
      <c r="N1408" s="46"/>
    </row>
    <row r="1409" spans="1:14" s="23" customFormat="1" ht="14.25" customHeight="1">
      <c r="A1409" s="115"/>
      <c r="B1409" s="308" t="str">
        <f>IF(A1409="","",VLOOKUP(A1409,'Project Budget vs Exp'!$B$9:$G$52,2,FALSE))</f>
        <v/>
      </c>
      <c r="C1409" s="117"/>
      <c r="D1409" s="116"/>
      <c r="E1409" s="118"/>
      <c r="F1409" s="119"/>
      <c r="G1409" s="120"/>
      <c r="H1409" s="120"/>
      <c r="I1409" s="333">
        <f t="shared" si="21"/>
        <v>0</v>
      </c>
      <c r="J1409" s="331"/>
      <c r="K1409" s="332">
        <f>IFERROR(SUM(C1409/'Transfers of Funds'!$F$55),0)</f>
        <v>0</v>
      </c>
      <c r="L1409" s="21"/>
      <c r="M1409" s="47"/>
      <c r="N1409" s="46"/>
    </row>
    <row r="1410" spans="1:14" s="23" customFormat="1" ht="14.25" customHeight="1">
      <c r="A1410" s="115"/>
      <c r="B1410" s="308" t="str">
        <f>IF(A1410="","",VLOOKUP(A1410,'Project Budget vs Exp'!$B$9:$G$52,2,FALSE))</f>
        <v/>
      </c>
      <c r="C1410" s="117"/>
      <c r="D1410" s="116"/>
      <c r="E1410" s="118"/>
      <c r="F1410" s="119"/>
      <c r="G1410" s="120"/>
      <c r="H1410" s="120"/>
      <c r="I1410" s="333">
        <f t="shared" si="21"/>
        <v>0</v>
      </c>
      <c r="J1410" s="331"/>
      <c r="K1410" s="332">
        <f>IFERROR(SUM(C1410/'Transfers of Funds'!$F$55),0)</f>
        <v>0</v>
      </c>
      <c r="L1410" s="21"/>
      <c r="M1410" s="47"/>
      <c r="N1410" s="46"/>
    </row>
    <row r="1411" spans="1:14" s="23" customFormat="1" ht="14.25" customHeight="1">
      <c r="A1411" s="115"/>
      <c r="B1411" s="308" t="str">
        <f>IF(A1411="","",VLOOKUP(A1411,'Project Budget vs Exp'!$B$9:$G$52,2,FALSE))</f>
        <v/>
      </c>
      <c r="C1411" s="117"/>
      <c r="D1411" s="116"/>
      <c r="E1411" s="118"/>
      <c r="F1411" s="119"/>
      <c r="G1411" s="120"/>
      <c r="H1411" s="120"/>
      <c r="I1411" s="333">
        <f t="shared" si="21"/>
        <v>0</v>
      </c>
      <c r="J1411" s="331"/>
      <c r="K1411" s="332">
        <f>IFERROR(SUM(C1411/'Transfers of Funds'!$F$55),0)</f>
        <v>0</v>
      </c>
      <c r="L1411" s="21"/>
      <c r="M1411" s="47"/>
      <c r="N1411" s="46"/>
    </row>
    <row r="1412" spans="1:14" s="23" customFormat="1" ht="14.25" customHeight="1">
      <c r="A1412" s="115"/>
      <c r="B1412" s="308" t="str">
        <f>IF(A1412="","",VLOOKUP(A1412,'Project Budget vs Exp'!$B$9:$G$52,2,FALSE))</f>
        <v/>
      </c>
      <c r="C1412" s="117"/>
      <c r="D1412" s="116"/>
      <c r="E1412" s="118"/>
      <c r="F1412" s="119"/>
      <c r="G1412" s="120"/>
      <c r="H1412" s="120"/>
      <c r="I1412" s="333">
        <f t="shared" si="21"/>
        <v>0</v>
      </c>
      <c r="J1412" s="331"/>
      <c r="K1412" s="332">
        <f>IFERROR(SUM(C1412/'Transfers of Funds'!$F$55),0)</f>
        <v>0</v>
      </c>
      <c r="L1412" s="21"/>
      <c r="M1412" s="47"/>
      <c r="N1412" s="46"/>
    </row>
    <row r="1413" spans="1:14" s="23" customFormat="1" ht="14.25" customHeight="1">
      <c r="A1413" s="115"/>
      <c r="B1413" s="308" t="str">
        <f>IF(A1413="","",VLOOKUP(A1413,'Project Budget vs Exp'!$B$9:$G$52,2,FALSE))</f>
        <v/>
      </c>
      <c r="C1413" s="117"/>
      <c r="D1413" s="116"/>
      <c r="E1413" s="118"/>
      <c r="F1413" s="119"/>
      <c r="G1413" s="120"/>
      <c r="H1413" s="120"/>
      <c r="I1413" s="333">
        <f t="shared" si="21"/>
        <v>0</v>
      </c>
      <c r="J1413" s="331"/>
      <c r="K1413" s="332">
        <f>IFERROR(SUM(C1413/'Transfers of Funds'!$F$55),0)</f>
        <v>0</v>
      </c>
      <c r="L1413" s="21"/>
      <c r="M1413" s="47"/>
      <c r="N1413" s="46"/>
    </row>
    <row r="1414" spans="1:14" s="23" customFormat="1" ht="14.25" customHeight="1">
      <c r="A1414" s="115"/>
      <c r="B1414" s="308" t="str">
        <f>IF(A1414="","",VLOOKUP(A1414,'Project Budget vs Exp'!$B$9:$G$52,2,FALSE))</f>
        <v/>
      </c>
      <c r="C1414" s="117"/>
      <c r="D1414" s="116"/>
      <c r="E1414" s="118"/>
      <c r="F1414" s="119"/>
      <c r="G1414" s="120"/>
      <c r="H1414" s="120"/>
      <c r="I1414" s="333">
        <f t="shared" si="21"/>
        <v>0</v>
      </c>
      <c r="J1414" s="331"/>
      <c r="K1414" s="332">
        <f>IFERROR(SUM(C1414/'Transfers of Funds'!$F$55),0)</f>
        <v>0</v>
      </c>
      <c r="L1414" s="21"/>
      <c r="M1414" s="47"/>
      <c r="N1414" s="46"/>
    </row>
    <row r="1415" spans="1:14" s="23" customFormat="1" ht="14.25" customHeight="1">
      <c r="A1415" s="115"/>
      <c r="B1415" s="308" t="str">
        <f>IF(A1415="","",VLOOKUP(A1415,'Project Budget vs Exp'!$B$9:$G$52,2,FALSE))</f>
        <v/>
      </c>
      <c r="C1415" s="117"/>
      <c r="D1415" s="116"/>
      <c r="E1415" s="118"/>
      <c r="F1415" s="119"/>
      <c r="G1415" s="120"/>
      <c r="H1415" s="120"/>
      <c r="I1415" s="333">
        <f t="shared" si="21"/>
        <v>0</v>
      </c>
      <c r="J1415" s="331"/>
      <c r="K1415" s="332">
        <f>IFERROR(SUM(C1415/'Transfers of Funds'!$F$55),0)</f>
        <v>0</v>
      </c>
      <c r="L1415" s="21"/>
      <c r="M1415" s="47"/>
      <c r="N1415" s="46"/>
    </row>
    <row r="1416" spans="1:14" s="23" customFormat="1" ht="14.25" customHeight="1">
      <c r="A1416" s="115"/>
      <c r="B1416" s="308" t="str">
        <f>IF(A1416="","",VLOOKUP(A1416,'Project Budget vs Exp'!$B$9:$G$52,2,FALSE))</f>
        <v/>
      </c>
      <c r="C1416" s="117"/>
      <c r="D1416" s="116"/>
      <c r="E1416" s="118"/>
      <c r="F1416" s="119"/>
      <c r="G1416" s="120"/>
      <c r="H1416" s="120"/>
      <c r="I1416" s="333">
        <f t="shared" si="21"/>
        <v>0</v>
      </c>
      <c r="J1416" s="331"/>
      <c r="K1416" s="332">
        <f>IFERROR(SUM(C1416/'Transfers of Funds'!$F$55),0)</f>
        <v>0</v>
      </c>
      <c r="L1416" s="21"/>
      <c r="M1416" s="47"/>
      <c r="N1416" s="46"/>
    </row>
    <row r="1417" spans="1:14" s="23" customFormat="1" ht="14.25" customHeight="1">
      <c r="A1417" s="115"/>
      <c r="B1417" s="308" t="str">
        <f>IF(A1417="","",VLOOKUP(A1417,'Project Budget vs Exp'!$B$9:$G$52,2,FALSE))</f>
        <v/>
      </c>
      <c r="C1417" s="117"/>
      <c r="D1417" s="116"/>
      <c r="E1417" s="118"/>
      <c r="F1417" s="119"/>
      <c r="G1417" s="120"/>
      <c r="H1417" s="120"/>
      <c r="I1417" s="333">
        <f t="shared" si="21"/>
        <v>0</v>
      </c>
      <c r="J1417" s="331"/>
      <c r="K1417" s="332">
        <f>IFERROR(SUM(C1417/'Transfers of Funds'!$F$55),0)</f>
        <v>0</v>
      </c>
      <c r="L1417" s="21"/>
      <c r="M1417" s="47"/>
      <c r="N1417" s="46"/>
    </row>
    <row r="1418" spans="1:14" s="23" customFormat="1" ht="14.25" customHeight="1">
      <c r="A1418" s="115"/>
      <c r="B1418" s="308" t="str">
        <f>IF(A1418="","",VLOOKUP(A1418,'Project Budget vs Exp'!$B$9:$G$52,2,FALSE))</f>
        <v/>
      </c>
      <c r="C1418" s="117"/>
      <c r="D1418" s="116"/>
      <c r="E1418" s="118"/>
      <c r="F1418" s="119"/>
      <c r="G1418" s="120"/>
      <c r="H1418" s="120"/>
      <c r="I1418" s="333">
        <f t="shared" si="21"/>
        <v>0</v>
      </c>
      <c r="J1418" s="331"/>
      <c r="K1418" s="332">
        <f>IFERROR(SUM(C1418/'Transfers of Funds'!$F$55),0)</f>
        <v>0</v>
      </c>
      <c r="L1418" s="21"/>
      <c r="M1418" s="47"/>
      <c r="N1418" s="46"/>
    </row>
    <row r="1419" spans="1:14" s="23" customFormat="1" ht="14.25" customHeight="1">
      <c r="A1419" s="115"/>
      <c r="B1419" s="308" t="str">
        <f>IF(A1419="","",VLOOKUP(A1419,'Project Budget vs Exp'!$B$9:$G$52,2,FALSE))</f>
        <v/>
      </c>
      <c r="C1419" s="117"/>
      <c r="D1419" s="116"/>
      <c r="E1419" s="118"/>
      <c r="F1419" s="119"/>
      <c r="G1419" s="120"/>
      <c r="H1419" s="120"/>
      <c r="I1419" s="333">
        <f t="shared" si="21"/>
        <v>0</v>
      </c>
      <c r="J1419" s="331"/>
      <c r="K1419" s="332">
        <f>IFERROR(SUM(C1419/'Transfers of Funds'!$F$55),0)</f>
        <v>0</v>
      </c>
      <c r="L1419" s="21"/>
      <c r="M1419" s="47"/>
      <c r="N1419" s="46"/>
    </row>
    <row r="1420" spans="1:14" s="23" customFormat="1" ht="14.25" customHeight="1">
      <c r="A1420" s="115"/>
      <c r="B1420" s="308" t="str">
        <f>IF(A1420="","",VLOOKUP(A1420,'Project Budget vs Exp'!$B$9:$G$52,2,FALSE))</f>
        <v/>
      </c>
      <c r="C1420" s="117"/>
      <c r="D1420" s="116"/>
      <c r="E1420" s="118"/>
      <c r="F1420" s="119"/>
      <c r="G1420" s="120"/>
      <c r="H1420" s="120"/>
      <c r="I1420" s="333">
        <f t="shared" ref="I1420:I1483" si="22">IF(OR(F$4="EUR",F$4="USD",F$4="GBP",F$4="CAD",F$4="NZD",F$4="AUD"),K1420,C1420)</f>
        <v>0</v>
      </c>
      <c r="J1420" s="331"/>
      <c r="K1420" s="332">
        <f>IFERROR(SUM(C1420/'Transfers of Funds'!$F$55),0)</f>
        <v>0</v>
      </c>
      <c r="L1420" s="21"/>
      <c r="M1420" s="47"/>
      <c r="N1420" s="46"/>
    </row>
    <row r="1421" spans="1:14" s="23" customFormat="1" ht="14.25" customHeight="1">
      <c r="A1421" s="115"/>
      <c r="B1421" s="308" t="str">
        <f>IF(A1421="","",VLOOKUP(A1421,'Project Budget vs Exp'!$B$9:$G$52,2,FALSE))</f>
        <v/>
      </c>
      <c r="C1421" s="117"/>
      <c r="D1421" s="116"/>
      <c r="E1421" s="118"/>
      <c r="F1421" s="119"/>
      <c r="G1421" s="120"/>
      <c r="H1421" s="120"/>
      <c r="I1421" s="333">
        <f t="shared" si="22"/>
        <v>0</v>
      </c>
      <c r="J1421" s="331"/>
      <c r="K1421" s="332">
        <f>IFERROR(SUM(C1421/'Transfers of Funds'!$F$55),0)</f>
        <v>0</v>
      </c>
      <c r="L1421" s="21"/>
      <c r="M1421" s="47"/>
      <c r="N1421" s="46"/>
    </row>
    <row r="1422" spans="1:14" s="23" customFormat="1" ht="14.25" customHeight="1">
      <c r="A1422" s="115"/>
      <c r="B1422" s="308" t="str">
        <f>IF(A1422="","",VLOOKUP(A1422,'Project Budget vs Exp'!$B$9:$G$52,2,FALSE))</f>
        <v/>
      </c>
      <c r="C1422" s="117"/>
      <c r="D1422" s="116"/>
      <c r="E1422" s="118"/>
      <c r="F1422" s="119"/>
      <c r="G1422" s="120"/>
      <c r="H1422" s="120"/>
      <c r="I1422" s="333">
        <f t="shared" si="22"/>
        <v>0</v>
      </c>
      <c r="J1422" s="331"/>
      <c r="K1422" s="332">
        <f>IFERROR(SUM(C1422/'Transfers of Funds'!$F$55),0)</f>
        <v>0</v>
      </c>
      <c r="L1422" s="21"/>
      <c r="M1422" s="47"/>
      <c r="N1422" s="46"/>
    </row>
    <row r="1423" spans="1:14" s="23" customFormat="1" ht="14.25" customHeight="1">
      <c r="A1423" s="115"/>
      <c r="B1423" s="308" t="str">
        <f>IF(A1423="","",VLOOKUP(A1423,'Project Budget vs Exp'!$B$9:$G$52,2,FALSE))</f>
        <v/>
      </c>
      <c r="C1423" s="117"/>
      <c r="D1423" s="116"/>
      <c r="E1423" s="118"/>
      <c r="F1423" s="119"/>
      <c r="G1423" s="120"/>
      <c r="H1423" s="120"/>
      <c r="I1423" s="333">
        <f t="shared" si="22"/>
        <v>0</v>
      </c>
      <c r="J1423" s="331"/>
      <c r="K1423" s="332">
        <f>IFERROR(SUM(C1423/'Transfers of Funds'!$F$55),0)</f>
        <v>0</v>
      </c>
      <c r="L1423" s="21"/>
      <c r="M1423" s="47"/>
      <c r="N1423" s="46"/>
    </row>
    <row r="1424" spans="1:14" s="23" customFormat="1" ht="14.25" customHeight="1">
      <c r="A1424" s="115"/>
      <c r="B1424" s="308" t="str">
        <f>IF(A1424="","",VLOOKUP(A1424,'Project Budget vs Exp'!$B$9:$G$52,2,FALSE))</f>
        <v/>
      </c>
      <c r="C1424" s="117"/>
      <c r="D1424" s="116"/>
      <c r="E1424" s="118"/>
      <c r="F1424" s="119"/>
      <c r="G1424" s="120"/>
      <c r="H1424" s="120"/>
      <c r="I1424" s="333">
        <f t="shared" si="22"/>
        <v>0</v>
      </c>
      <c r="J1424" s="331"/>
      <c r="K1424" s="332">
        <f>IFERROR(SUM(C1424/'Transfers of Funds'!$F$55),0)</f>
        <v>0</v>
      </c>
      <c r="L1424" s="21"/>
      <c r="M1424" s="47"/>
      <c r="N1424" s="46"/>
    </row>
    <row r="1425" spans="1:14" s="23" customFormat="1" ht="14.25" customHeight="1">
      <c r="A1425" s="115"/>
      <c r="B1425" s="308" t="str">
        <f>IF(A1425="","",VLOOKUP(A1425,'Project Budget vs Exp'!$B$9:$G$52,2,FALSE))</f>
        <v/>
      </c>
      <c r="C1425" s="117"/>
      <c r="D1425" s="116"/>
      <c r="E1425" s="118"/>
      <c r="F1425" s="119"/>
      <c r="G1425" s="120"/>
      <c r="H1425" s="120"/>
      <c r="I1425" s="333">
        <f t="shared" si="22"/>
        <v>0</v>
      </c>
      <c r="J1425" s="331"/>
      <c r="K1425" s="332">
        <f>IFERROR(SUM(C1425/'Transfers of Funds'!$F$55),0)</f>
        <v>0</v>
      </c>
      <c r="L1425" s="21"/>
      <c r="M1425" s="47"/>
      <c r="N1425" s="46"/>
    </row>
    <row r="1426" spans="1:14" s="23" customFormat="1" ht="14.25" customHeight="1">
      <c r="A1426" s="115"/>
      <c r="B1426" s="308" t="str">
        <f>IF(A1426="","",VLOOKUP(A1426,'Project Budget vs Exp'!$B$9:$G$52,2,FALSE))</f>
        <v/>
      </c>
      <c r="C1426" s="117"/>
      <c r="D1426" s="116"/>
      <c r="E1426" s="118"/>
      <c r="F1426" s="119"/>
      <c r="G1426" s="120"/>
      <c r="H1426" s="120"/>
      <c r="I1426" s="333">
        <f t="shared" si="22"/>
        <v>0</v>
      </c>
      <c r="J1426" s="331"/>
      <c r="K1426" s="332">
        <f>IFERROR(SUM(C1426/'Transfers of Funds'!$F$55),0)</f>
        <v>0</v>
      </c>
      <c r="L1426" s="21"/>
      <c r="M1426" s="47"/>
      <c r="N1426" s="46"/>
    </row>
    <row r="1427" spans="1:14" s="23" customFormat="1" ht="14.25" customHeight="1">
      <c r="A1427" s="115"/>
      <c r="B1427" s="308" t="str">
        <f>IF(A1427="","",VLOOKUP(A1427,'Project Budget vs Exp'!$B$9:$G$52,2,FALSE))</f>
        <v/>
      </c>
      <c r="C1427" s="117"/>
      <c r="D1427" s="116"/>
      <c r="E1427" s="118"/>
      <c r="F1427" s="119"/>
      <c r="G1427" s="120"/>
      <c r="H1427" s="120"/>
      <c r="I1427" s="333">
        <f t="shared" si="22"/>
        <v>0</v>
      </c>
      <c r="J1427" s="331"/>
      <c r="K1427" s="332">
        <f>IFERROR(SUM(C1427/'Transfers of Funds'!$F$55),0)</f>
        <v>0</v>
      </c>
      <c r="L1427" s="21"/>
      <c r="M1427" s="47"/>
      <c r="N1427" s="46"/>
    </row>
    <row r="1428" spans="1:14" s="23" customFormat="1" ht="14.25" customHeight="1">
      <c r="A1428" s="115"/>
      <c r="B1428" s="308" t="str">
        <f>IF(A1428="","",VLOOKUP(A1428,'Project Budget vs Exp'!$B$9:$G$52,2,FALSE))</f>
        <v/>
      </c>
      <c r="C1428" s="117"/>
      <c r="D1428" s="116"/>
      <c r="E1428" s="118"/>
      <c r="F1428" s="119"/>
      <c r="G1428" s="120"/>
      <c r="H1428" s="120"/>
      <c r="I1428" s="333">
        <f t="shared" si="22"/>
        <v>0</v>
      </c>
      <c r="J1428" s="331"/>
      <c r="K1428" s="332">
        <f>IFERROR(SUM(C1428/'Transfers of Funds'!$F$55),0)</f>
        <v>0</v>
      </c>
      <c r="L1428" s="21"/>
      <c r="M1428" s="47"/>
      <c r="N1428" s="46"/>
    </row>
    <row r="1429" spans="1:14" s="23" customFormat="1" ht="14.25" customHeight="1">
      <c r="A1429" s="115"/>
      <c r="B1429" s="308" t="str">
        <f>IF(A1429="","",VLOOKUP(A1429,'Project Budget vs Exp'!$B$9:$G$52,2,FALSE))</f>
        <v/>
      </c>
      <c r="C1429" s="117"/>
      <c r="D1429" s="116"/>
      <c r="E1429" s="118"/>
      <c r="F1429" s="119"/>
      <c r="G1429" s="120"/>
      <c r="H1429" s="120"/>
      <c r="I1429" s="333">
        <f t="shared" si="22"/>
        <v>0</v>
      </c>
      <c r="J1429" s="331"/>
      <c r="K1429" s="332">
        <f>IFERROR(SUM(C1429/'Transfers of Funds'!$F$55),0)</f>
        <v>0</v>
      </c>
      <c r="L1429" s="21"/>
      <c r="M1429" s="47"/>
      <c r="N1429" s="46"/>
    </row>
    <row r="1430" spans="1:14" s="23" customFormat="1" ht="14.25" customHeight="1">
      <c r="A1430" s="115"/>
      <c r="B1430" s="308" t="str">
        <f>IF(A1430="","",VLOOKUP(A1430,'Project Budget vs Exp'!$B$9:$G$52,2,FALSE))</f>
        <v/>
      </c>
      <c r="C1430" s="117"/>
      <c r="D1430" s="116"/>
      <c r="E1430" s="118"/>
      <c r="F1430" s="119"/>
      <c r="G1430" s="120"/>
      <c r="H1430" s="120"/>
      <c r="I1430" s="333">
        <f t="shared" si="22"/>
        <v>0</v>
      </c>
      <c r="J1430" s="331"/>
      <c r="K1430" s="332">
        <f>IFERROR(SUM(C1430/'Transfers of Funds'!$F$55),0)</f>
        <v>0</v>
      </c>
      <c r="L1430" s="21"/>
      <c r="M1430" s="47"/>
      <c r="N1430" s="46"/>
    </row>
    <row r="1431" spans="1:14" s="23" customFormat="1" ht="14.25" customHeight="1">
      <c r="A1431" s="115"/>
      <c r="B1431" s="308" t="str">
        <f>IF(A1431="","",VLOOKUP(A1431,'Project Budget vs Exp'!$B$9:$G$52,2,FALSE))</f>
        <v/>
      </c>
      <c r="C1431" s="117"/>
      <c r="D1431" s="116"/>
      <c r="E1431" s="118"/>
      <c r="F1431" s="119"/>
      <c r="G1431" s="120"/>
      <c r="H1431" s="120"/>
      <c r="I1431" s="333">
        <f t="shared" si="22"/>
        <v>0</v>
      </c>
      <c r="J1431" s="331"/>
      <c r="K1431" s="332">
        <f>IFERROR(SUM(C1431/'Transfers of Funds'!$F$55),0)</f>
        <v>0</v>
      </c>
      <c r="L1431" s="21"/>
      <c r="M1431" s="47"/>
      <c r="N1431" s="46"/>
    </row>
    <row r="1432" spans="1:14" s="23" customFormat="1" ht="14.25" customHeight="1">
      <c r="A1432" s="115"/>
      <c r="B1432" s="308" t="str">
        <f>IF(A1432="","",VLOOKUP(A1432,'Project Budget vs Exp'!$B$9:$G$52,2,FALSE))</f>
        <v/>
      </c>
      <c r="C1432" s="117"/>
      <c r="D1432" s="116"/>
      <c r="E1432" s="118"/>
      <c r="F1432" s="119"/>
      <c r="G1432" s="120"/>
      <c r="H1432" s="120"/>
      <c r="I1432" s="333">
        <f t="shared" si="22"/>
        <v>0</v>
      </c>
      <c r="J1432" s="331"/>
      <c r="K1432" s="332">
        <f>IFERROR(SUM(C1432/'Transfers of Funds'!$F$55),0)</f>
        <v>0</v>
      </c>
      <c r="L1432" s="21"/>
      <c r="M1432" s="47"/>
      <c r="N1432" s="46"/>
    </row>
    <row r="1433" spans="1:14" s="23" customFormat="1" ht="14.25" customHeight="1">
      <c r="A1433" s="115"/>
      <c r="B1433" s="308" t="str">
        <f>IF(A1433="","",VLOOKUP(A1433,'Project Budget vs Exp'!$B$9:$G$52,2,FALSE))</f>
        <v/>
      </c>
      <c r="C1433" s="117"/>
      <c r="D1433" s="116"/>
      <c r="E1433" s="118"/>
      <c r="F1433" s="119"/>
      <c r="G1433" s="120"/>
      <c r="H1433" s="120"/>
      <c r="I1433" s="333">
        <f t="shared" si="22"/>
        <v>0</v>
      </c>
      <c r="J1433" s="331"/>
      <c r="K1433" s="332">
        <f>IFERROR(SUM(C1433/'Transfers of Funds'!$F$55),0)</f>
        <v>0</v>
      </c>
      <c r="L1433" s="21"/>
      <c r="M1433" s="47"/>
      <c r="N1433" s="46"/>
    </row>
    <row r="1434" spans="1:14" s="23" customFormat="1" ht="14.25" customHeight="1">
      <c r="A1434" s="115"/>
      <c r="B1434" s="308" t="str">
        <f>IF(A1434="","",VLOOKUP(A1434,'Project Budget vs Exp'!$B$9:$G$52,2,FALSE))</f>
        <v/>
      </c>
      <c r="C1434" s="117"/>
      <c r="D1434" s="116"/>
      <c r="E1434" s="118"/>
      <c r="F1434" s="119"/>
      <c r="G1434" s="120"/>
      <c r="H1434" s="120"/>
      <c r="I1434" s="333">
        <f t="shared" si="22"/>
        <v>0</v>
      </c>
      <c r="J1434" s="331"/>
      <c r="K1434" s="332">
        <f>IFERROR(SUM(C1434/'Transfers of Funds'!$F$55),0)</f>
        <v>0</v>
      </c>
      <c r="L1434" s="21"/>
      <c r="M1434" s="47"/>
      <c r="N1434" s="46"/>
    </row>
    <row r="1435" spans="1:14" s="23" customFormat="1" ht="14.25" customHeight="1">
      <c r="A1435" s="115"/>
      <c r="B1435" s="308" t="str">
        <f>IF(A1435="","",VLOOKUP(A1435,'Project Budget vs Exp'!$B$9:$G$52,2,FALSE))</f>
        <v/>
      </c>
      <c r="C1435" s="117"/>
      <c r="D1435" s="116"/>
      <c r="E1435" s="118"/>
      <c r="F1435" s="119"/>
      <c r="G1435" s="120"/>
      <c r="H1435" s="120"/>
      <c r="I1435" s="333">
        <f t="shared" si="22"/>
        <v>0</v>
      </c>
      <c r="J1435" s="331"/>
      <c r="K1435" s="332">
        <f>IFERROR(SUM(C1435/'Transfers of Funds'!$F$55),0)</f>
        <v>0</v>
      </c>
      <c r="L1435" s="21"/>
      <c r="M1435" s="47"/>
      <c r="N1435" s="46"/>
    </row>
    <row r="1436" spans="1:14" s="23" customFormat="1" ht="14.25" customHeight="1">
      <c r="A1436" s="115"/>
      <c r="B1436" s="308" t="str">
        <f>IF(A1436="","",VLOOKUP(A1436,'Project Budget vs Exp'!$B$9:$G$52,2,FALSE))</f>
        <v/>
      </c>
      <c r="C1436" s="117"/>
      <c r="D1436" s="116"/>
      <c r="E1436" s="118"/>
      <c r="F1436" s="119"/>
      <c r="G1436" s="120"/>
      <c r="H1436" s="120"/>
      <c r="I1436" s="333">
        <f t="shared" si="22"/>
        <v>0</v>
      </c>
      <c r="J1436" s="331"/>
      <c r="K1436" s="332">
        <f>IFERROR(SUM(C1436/'Transfers of Funds'!$F$55),0)</f>
        <v>0</v>
      </c>
      <c r="L1436" s="21"/>
      <c r="M1436" s="47"/>
      <c r="N1436" s="46"/>
    </row>
    <row r="1437" spans="1:14" s="23" customFormat="1" ht="14.25" customHeight="1">
      <c r="A1437" s="115"/>
      <c r="B1437" s="308" t="str">
        <f>IF(A1437="","",VLOOKUP(A1437,'Project Budget vs Exp'!$B$9:$G$52,2,FALSE))</f>
        <v/>
      </c>
      <c r="C1437" s="117"/>
      <c r="D1437" s="116"/>
      <c r="E1437" s="118"/>
      <c r="F1437" s="119"/>
      <c r="G1437" s="120"/>
      <c r="H1437" s="120"/>
      <c r="I1437" s="333">
        <f t="shared" si="22"/>
        <v>0</v>
      </c>
      <c r="J1437" s="331"/>
      <c r="K1437" s="332">
        <f>IFERROR(SUM(C1437/'Transfers of Funds'!$F$55),0)</f>
        <v>0</v>
      </c>
      <c r="L1437" s="21"/>
      <c r="M1437" s="47"/>
      <c r="N1437" s="46"/>
    </row>
    <row r="1438" spans="1:14" s="23" customFormat="1" ht="14.25" customHeight="1">
      <c r="A1438" s="115"/>
      <c r="B1438" s="308" t="str">
        <f>IF(A1438="","",VLOOKUP(A1438,'Project Budget vs Exp'!$B$9:$G$52,2,FALSE))</f>
        <v/>
      </c>
      <c r="C1438" s="117"/>
      <c r="D1438" s="116"/>
      <c r="E1438" s="118"/>
      <c r="F1438" s="119"/>
      <c r="G1438" s="120"/>
      <c r="H1438" s="120"/>
      <c r="I1438" s="333">
        <f t="shared" si="22"/>
        <v>0</v>
      </c>
      <c r="J1438" s="331"/>
      <c r="K1438" s="332">
        <f>IFERROR(SUM(C1438/'Transfers of Funds'!$F$55),0)</f>
        <v>0</v>
      </c>
      <c r="L1438" s="21"/>
      <c r="M1438" s="47"/>
      <c r="N1438" s="46"/>
    </row>
    <row r="1439" spans="1:14" s="23" customFormat="1" ht="14.25" customHeight="1">
      <c r="A1439" s="115"/>
      <c r="B1439" s="308" t="str">
        <f>IF(A1439="","",VLOOKUP(A1439,'Project Budget vs Exp'!$B$9:$G$52,2,FALSE))</f>
        <v/>
      </c>
      <c r="C1439" s="117"/>
      <c r="D1439" s="116"/>
      <c r="E1439" s="118"/>
      <c r="F1439" s="119"/>
      <c r="G1439" s="120"/>
      <c r="H1439" s="120"/>
      <c r="I1439" s="333">
        <f t="shared" si="22"/>
        <v>0</v>
      </c>
      <c r="J1439" s="331"/>
      <c r="K1439" s="332">
        <f>IFERROR(SUM(C1439/'Transfers of Funds'!$F$55),0)</f>
        <v>0</v>
      </c>
      <c r="L1439" s="21"/>
      <c r="M1439" s="47"/>
      <c r="N1439" s="46"/>
    </row>
    <row r="1440" spans="1:14" s="23" customFormat="1" ht="14.25" customHeight="1">
      <c r="A1440" s="115"/>
      <c r="B1440" s="308" t="str">
        <f>IF(A1440="","",VLOOKUP(A1440,'Project Budget vs Exp'!$B$9:$G$52,2,FALSE))</f>
        <v/>
      </c>
      <c r="C1440" s="117"/>
      <c r="D1440" s="116"/>
      <c r="E1440" s="118"/>
      <c r="F1440" s="119"/>
      <c r="G1440" s="120"/>
      <c r="H1440" s="120"/>
      <c r="I1440" s="333">
        <f t="shared" si="22"/>
        <v>0</v>
      </c>
      <c r="J1440" s="331"/>
      <c r="K1440" s="332">
        <f>IFERROR(SUM(C1440/'Transfers of Funds'!$F$55),0)</f>
        <v>0</v>
      </c>
      <c r="L1440" s="21"/>
      <c r="M1440" s="47"/>
      <c r="N1440" s="46"/>
    </row>
    <row r="1441" spans="1:14" s="23" customFormat="1" ht="14.25" customHeight="1">
      <c r="A1441" s="115"/>
      <c r="B1441" s="308" t="str">
        <f>IF(A1441="","",VLOOKUP(A1441,'Project Budget vs Exp'!$B$9:$G$52,2,FALSE))</f>
        <v/>
      </c>
      <c r="C1441" s="117"/>
      <c r="D1441" s="116"/>
      <c r="E1441" s="118"/>
      <c r="F1441" s="119"/>
      <c r="G1441" s="120"/>
      <c r="H1441" s="120"/>
      <c r="I1441" s="333">
        <f t="shared" si="22"/>
        <v>0</v>
      </c>
      <c r="J1441" s="331"/>
      <c r="K1441" s="332">
        <f>IFERROR(SUM(C1441/'Transfers of Funds'!$F$55),0)</f>
        <v>0</v>
      </c>
      <c r="L1441" s="21"/>
      <c r="M1441" s="47"/>
      <c r="N1441" s="46"/>
    </row>
    <row r="1442" spans="1:14" s="23" customFormat="1" ht="14.25" customHeight="1">
      <c r="A1442" s="115"/>
      <c r="B1442" s="308" t="str">
        <f>IF(A1442="","",VLOOKUP(A1442,'Project Budget vs Exp'!$B$9:$G$52,2,FALSE))</f>
        <v/>
      </c>
      <c r="C1442" s="117"/>
      <c r="D1442" s="116"/>
      <c r="E1442" s="118"/>
      <c r="F1442" s="119"/>
      <c r="G1442" s="120"/>
      <c r="H1442" s="120"/>
      <c r="I1442" s="333">
        <f t="shared" si="22"/>
        <v>0</v>
      </c>
      <c r="J1442" s="331"/>
      <c r="K1442" s="332">
        <f>IFERROR(SUM(C1442/'Transfers of Funds'!$F$55),0)</f>
        <v>0</v>
      </c>
      <c r="L1442" s="21"/>
      <c r="M1442" s="47"/>
      <c r="N1442" s="46"/>
    </row>
    <row r="1443" spans="1:14" s="23" customFormat="1" ht="14.25" customHeight="1">
      <c r="A1443" s="115"/>
      <c r="B1443" s="308" t="str">
        <f>IF(A1443="","",VLOOKUP(A1443,'Project Budget vs Exp'!$B$9:$G$52,2,FALSE))</f>
        <v/>
      </c>
      <c r="C1443" s="117"/>
      <c r="D1443" s="116"/>
      <c r="E1443" s="118"/>
      <c r="F1443" s="119"/>
      <c r="G1443" s="120"/>
      <c r="H1443" s="120"/>
      <c r="I1443" s="333">
        <f t="shared" si="22"/>
        <v>0</v>
      </c>
      <c r="J1443" s="331"/>
      <c r="K1443" s="332">
        <f>IFERROR(SUM(C1443/'Transfers of Funds'!$F$55),0)</f>
        <v>0</v>
      </c>
      <c r="L1443" s="21"/>
      <c r="M1443" s="47"/>
      <c r="N1443" s="46"/>
    </row>
    <row r="1444" spans="1:14" s="23" customFormat="1" ht="14.25" customHeight="1">
      <c r="A1444" s="115"/>
      <c r="B1444" s="308" t="str">
        <f>IF(A1444="","",VLOOKUP(A1444,'Project Budget vs Exp'!$B$9:$G$52,2,FALSE))</f>
        <v/>
      </c>
      <c r="C1444" s="117"/>
      <c r="D1444" s="116"/>
      <c r="E1444" s="118"/>
      <c r="F1444" s="119"/>
      <c r="G1444" s="120"/>
      <c r="H1444" s="120"/>
      <c r="I1444" s="333">
        <f t="shared" si="22"/>
        <v>0</v>
      </c>
      <c r="J1444" s="331"/>
      <c r="K1444" s="332">
        <f>IFERROR(SUM(C1444/'Transfers of Funds'!$F$55),0)</f>
        <v>0</v>
      </c>
      <c r="L1444" s="21"/>
      <c r="M1444" s="47"/>
      <c r="N1444" s="46"/>
    </row>
    <row r="1445" spans="1:14" s="23" customFormat="1" ht="14.25" customHeight="1">
      <c r="A1445" s="115"/>
      <c r="B1445" s="308" t="str">
        <f>IF(A1445="","",VLOOKUP(A1445,'Project Budget vs Exp'!$B$9:$G$52,2,FALSE))</f>
        <v/>
      </c>
      <c r="C1445" s="117"/>
      <c r="D1445" s="116"/>
      <c r="E1445" s="118"/>
      <c r="F1445" s="119"/>
      <c r="G1445" s="120"/>
      <c r="H1445" s="120"/>
      <c r="I1445" s="333">
        <f t="shared" si="22"/>
        <v>0</v>
      </c>
      <c r="J1445" s="331"/>
      <c r="K1445" s="332">
        <f>IFERROR(SUM(C1445/'Transfers of Funds'!$F$55),0)</f>
        <v>0</v>
      </c>
      <c r="L1445" s="21"/>
      <c r="M1445" s="47"/>
      <c r="N1445" s="46"/>
    </row>
    <row r="1446" spans="1:14" s="23" customFormat="1" ht="14.25" customHeight="1">
      <c r="A1446" s="115"/>
      <c r="B1446" s="308" t="str">
        <f>IF(A1446="","",VLOOKUP(A1446,'Project Budget vs Exp'!$B$9:$G$52,2,FALSE))</f>
        <v/>
      </c>
      <c r="C1446" s="117"/>
      <c r="D1446" s="116"/>
      <c r="E1446" s="118"/>
      <c r="F1446" s="119"/>
      <c r="G1446" s="120"/>
      <c r="H1446" s="120"/>
      <c r="I1446" s="333">
        <f t="shared" si="22"/>
        <v>0</v>
      </c>
      <c r="J1446" s="331"/>
      <c r="K1446" s="332">
        <f>IFERROR(SUM(C1446/'Transfers of Funds'!$F$55),0)</f>
        <v>0</v>
      </c>
      <c r="L1446" s="21"/>
      <c r="M1446" s="47"/>
      <c r="N1446" s="46"/>
    </row>
    <row r="1447" spans="1:14" s="23" customFormat="1" ht="14.25" customHeight="1">
      <c r="A1447" s="115"/>
      <c r="B1447" s="308" t="str">
        <f>IF(A1447="","",VLOOKUP(A1447,'Project Budget vs Exp'!$B$9:$G$52,2,FALSE))</f>
        <v/>
      </c>
      <c r="C1447" s="117"/>
      <c r="D1447" s="116"/>
      <c r="E1447" s="118"/>
      <c r="F1447" s="119"/>
      <c r="G1447" s="120"/>
      <c r="H1447" s="120"/>
      <c r="I1447" s="333">
        <f t="shared" si="22"/>
        <v>0</v>
      </c>
      <c r="J1447" s="331"/>
      <c r="K1447" s="332">
        <f>IFERROR(SUM(C1447/'Transfers of Funds'!$F$55),0)</f>
        <v>0</v>
      </c>
      <c r="L1447" s="21"/>
      <c r="M1447" s="47"/>
      <c r="N1447" s="46"/>
    </row>
    <row r="1448" spans="1:14" s="23" customFormat="1" ht="14.25" customHeight="1">
      <c r="A1448" s="115"/>
      <c r="B1448" s="308" t="str">
        <f>IF(A1448="","",VLOOKUP(A1448,'Project Budget vs Exp'!$B$9:$G$52,2,FALSE))</f>
        <v/>
      </c>
      <c r="C1448" s="117"/>
      <c r="D1448" s="116"/>
      <c r="E1448" s="118"/>
      <c r="F1448" s="119"/>
      <c r="G1448" s="120"/>
      <c r="H1448" s="120"/>
      <c r="I1448" s="333">
        <f t="shared" si="22"/>
        <v>0</v>
      </c>
      <c r="J1448" s="331"/>
      <c r="K1448" s="332">
        <f>IFERROR(SUM(C1448/'Transfers of Funds'!$F$55),0)</f>
        <v>0</v>
      </c>
      <c r="L1448" s="21"/>
      <c r="M1448" s="47"/>
      <c r="N1448" s="46"/>
    </row>
    <row r="1449" spans="1:14" s="23" customFormat="1" ht="14.25" customHeight="1">
      <c r="A1449" s="115"/>
      <c r="B1449" s="308" t="str">
        <f>IF(A1449="","",VLOOKUP(A1449,'Project Budget vs Exp'!$B$9:$G$52,2,FALSE))</f>
        <v/>
      </c>
      <c r="C1449" s="117"/>
      <c r="D1449" s="116"/>
      <c r="E1449" s="118"/>
      <c r="F1449" s="119"/>
      <c r="G1449" s="120"/>
      <c r="H1449" s="120"/>
      <c r="I1449" s="333">
        <f t="shared" si="22"/>
        <v>0</v>
      </c>
      <c r="J1449" s="331"/>
      <c r="K1449" s="332">
        <f>IFERROR(SUM(C1449/'Transfers of Funds'!$F$55),0)</f>
        <v>0</v>
      </c>
      <c r="L1449" s="21"/>
      <c r="M1449" s="47"/>
      <c r="N1449" s="46"/>
    </row>
    <row r="1450" spans="1:14" s="23" customFormat="1" ht="14.25" customHeight="1">
      <c r="A1450" s="115"/>
      <c r="B1450" s="308" t="str">
        <f>IF(A1450="","",VLOOKUP(A1450,'Project Budget vs Exp'!$B$9:$G$52,2,FALSE))</f>
        <v/>
      </c>
      <c r="C1450" s="117"/>
      <c r="D1450" s="116"/>
      <c r="E1450" s="118"/>
      <c r="F1450" s="119"/>
      <c r="G1450" s="120"/>
      <c r="H1450" s="120"/>
      <c r="I1450" s="333">
        <f t="shared" si="22"/>
        <v>0</v>
      </c>
      <c r="J1450" s="331"/>
      <c r="K1450" s="332">
        <f>IFERROR(SUM(C1450/'Transfers of Funds'!$F$55),0)</f>
        <v>0</v>
      </c>
      <c r="L1450" s="21"/>
      <c r="M1450" s="47"/>
      <c r="N1450" s="46"/>
    </row>
    <row r="1451" spans="1:14" s="23" customFormat="1" ht="14.25" customHeight="1">
      <c r="A1451" s="115"/>
      <c r="B1451" s="308" t="str">
        <f>IF(A1451="","",VLOOKUP(A1451,'Project Budget vs Exp'!$B$9:$G$52,2,FALSE))</f>
        <v/>
      </c>
      <c r="C1451" s="117"/>
      <c r="D1451" s="116"/>
      <c r="E1451" s="118"/>
      <c r="F1451" s="119"/>
      <c r="G1451" s="120"/>
      <c r="H1451" s="120"/>
      <c r="I1451" s="333">
        <f t="shared" si="22"/>
        <v>0</v>
      </c>
      <c r="J1451" s="331"/>
      <c r="K1451" s="332">
        <f>IFERROR(SUM(C1451/'Transfers of Funds'!$F$55),0)</f>
        <v>0</v>
      </c>
      <c r="L1451" s="21"/>
      <c r="M1451" s="47"/>
      <c r="N1451" s="46"/>
    </row>
    <row r="1452" spans="1:14" s="23" customFormat="1" ht="14.25" customHeight="1">
      <c r="A1452" s="115"/>
      <c r="B1452" s="308" t="str">
        <f>IF(A1452="","",VLOOKUP(A1452,'Project Budget vs Exp'!$B$9:$G$52,2,FALSE))</f>
        <v/>
      </c>
      <c r="C1452" s="117"/>
      <c r="D1452" s="116"/>
      <c r="E1452" s="118"/>
      <c r="F1452" s="119"/>
      <c r="G1452" s="120"/>
      <c r="H1452" s="120"/>
      <c r="I1452" s="333">
        <f t="shared" si="22"/>
        <v>0</v>
      </c>
      <c r="J1452" s="331"/>
      <c r="K1452" s="332">
        <f>IFERROR(SUM(C1452/'Transfers of Funds'!$F$55),0)</f>
        <v>0</v>
      </c>
      <c r="L1452" s="21"/>
      <c r="M1452" s="47"/>
      <c r="N1452" s="46"/>
    </row>
    <row r="1453" spans="1:14" s="23" customFormat="1" ht="14.25" customHeight="1">
      <c r="A1453" s="115"/>
      <c r="B1453" s="308" t="str">
        <f>IF(A1453="","",VLOOKUP(A1453,'Project Budget vs Exp'!$B$9:$G$52,2,FALSE))</f>
        <v/>
      </c>
      <c r="C1453" s="117"/>
      <c r="D1453" s="116"/>
      <c r="E1453" s="118"/>
      <c r="F1453" s="119"/>
      <c r="G1453" s="120"/>
      <c r="H1453" s="120"/>
      <c r="I1453" s="333">
        <f t="shared" si="22"/>
        <v>0</v>
      </c>
      <c r="J1453" s="331"/>
      <c r="K1453" s="332">
        <f>IFERROR(SUM(C1453/'Transfers of Funds'!$F$55),0)</f>
        <v>0</v>
      </c>
      <c r="L1453" s="21"/>
      <c r="M1453" s="47"/>
      <c r="N1453" s="46"/>
    </row>
    <row r="1454" spans="1:14" s="23" customFormat="1" ht="14.25" customHeight="1">
      <c r="A1454" s="115"/>
      <c r="B1454" s="308" t="str">
        <f>IF(A1454="","",VLOOKUP(A1454,'Project Budget vs Exp'!$B$9:$G$52,2,FALSE))</f>
        <v/>
      </c>
      <c r="C1454" s="117"/>
      <c r="D1454" s="116"/>
      <c r="E1454" s="118"/>
      <c r="F1454" s="119"/>
      <c r="G1454" s="120"/>
      <c r="H1454" s="120"/>
      <c r="I1454" s="333">
        <f t="shared" si="22"/>
        <v>0</v>
      </c>
      <c r="J1454" s="331"/>
      <c r="K1454" s="332">
        <f>IFERROR(SUM(C1454/'Transfers of Funds'!$F$55),0)</f>
        <v>0</v>
      </c>
      <c r="L1454" s="21"/>
      <c r="M1454" s="47"/>
      <c r="N1454" s="46"/>
    </row>
    <row r="1455" spans="1:14" s="23" customFormat="1" ht="14.25" customHeight="1">
      <c r="A1455" s="115"/>
      <c r="B1455" s="308" t="str">
        <f>IF(A1455="","",VLOOKUP(A1455,'Project Budget vs Exp'!$B$9:$G$52,2,FALSE))</f>
        <v/>
      </c>
      <c r="C1455" s="117"/>
      <c r="D1455" s="116"/>
      <c r="E1455" s="118"/>
      <c r="F1455" s="119"/>
      <c r="G1455" s="120"/>
      <c r="H1455" s="120"/>
      <c r="I1455" s="333">
        <f t="shared" si="22"/>
        <v>0</v>
      </c>
      <c r="J1455" s="331"/>
      <c r="K1455" s="332">
        <f>IFERROR(SUM(C1455/'Transfers of Funds'!$F$55),0)</f>
        <v>0</v>
      </c>
      <c r="L1455" s="21"/>
      <c r="M1455" s="47"/>
      <c r="N1455" s="46"/>
    </row>
    <row r="1456" spans="1:14" s="23" customFormat="1" ht="14.25" customHeight="1">
      <c r="A1456" s="115"/>
      <c r="B1456" s="308" t="str">
        <f>IF(A1456="","",VLOOKUP(A1456,'Project Budget vs Exp'!$B$9:$G$52,2,FALSE))</f>
        <v/>
      </c>
      <c r="C1456" s="117"/>
      <c r="D1456" s="116"/>
      <c r="E1456" s="118"/>
      <c r="F1456" s="119"/>
      <c r="G1456" s="120"/>
      <c r="H1456" s="120"/>
      <c r="I1456" s="333">
        <f t="shared" si="22"/>
        <v>0</v>
      </c>
      <c r="J1456" s="331"/>
      <c r="K1456" s="332">
        <f>IFERROR(SUM(C1456/'Transfers of Funds'!$F$55),0)</f>
        <v>0</v>
      </c>
      <c r="L1456" s="21"/>
      <c r="M1456" s="47"/>
      <c r="N1456" s="46"/>
    </row>
    <row r="1457" spans="1:14" s="23" customFormat="1" ht="14.25" customHeight="1">
      <c r="A1457" s="115"/>
      <c r="B1457" s="308" t="str">
        <f>IF(A1457="","",VLOOKUP(A1457,'Project Budget vs Exp'!$B$9:$G$52,2,FALSE))</f>
        <v/>
      </c>
      <c r="C1457" s="117"/>
      <c r="D1457" s="116"/>
      <c r="E1457" s="118"/>
      <c r="F1457" s="119"/>
      <c r="G1457" s="120"/>
      <c r="H1457" s="120"/>
      <c r="I1457" s="333">
        <f t="shared" si="22"/>
        <v>0</v>
      </c>
      <c r="J1457" s="331"/>
      <c r="K1457" s="332">
        <f>IFERROR(SUM(C1457/'Transfers of Funds'!$F$55),0)</f>
        <v>0</v>
      </c>
      <c r="L1457" s="21"/>
      <c r="M1457" s="47"/>
      <c r="N1457" s="46"/>
    </row>
    <row r="1458" spans="1:14" s="23" customFormat="1" ht="14.25" customHeight="1">
      <c r="A1458" s="115"/>
      <c r="B1458" s="308" t="str">
        <f>IF(A1458="","",VLOOKUP(A1458,'Project Budget vs Exp'!$B$9:$G$52,2,FALSE))</f>
        <v/>
      </c>
      <c r="C1458" s="117"/>
      <c r="D1458" s="116"/>
      <c r="E1458" s="118"/>
      <c r="F1458" s="119"/>
      <c r="G1458" s="120"/>
      <c r="H1458" s="120"/>
      <c r="I1458" s="333">
        <f t="shared" si="22"/>
        <v>0</v>
      </c>
      <c r="J1458" s="331"/>
      <c r="K1458" s="332">
        <f>IFERROR(SUM(C1458/'Transfers of Funds'!$F$55),0)</f>
        <v>0</v>
      </c>
      <c r="L1458" s="21"/>
      <c r="M1458" s="47"/>
      <c r="N1458" s="46"/>
    </row>
    <row r="1459" spans="1:14" s="23" customFormat="1" ht="14.25" customHeight="1">
      <c r="A1459" s="115"/>
      <c r="B1459" s="308" t="str">
        <f>IF(A1459="","",VLOOKUP(A1459,'Project Budget vs Exp'!$B$9:$G$52,2,FALSE))</f>
        <v/>
      </c>
      <c r="C1459" s="117"/>
      <c r="D1459" s="116"/>
      <c r="E1459" s="118"/>
      <c r="F1459" s="119"/>
      <c r="G1459" s="120"/>
      <c r="H1459" s="120"/>
      <c r="I1459" s="333">
        <f t="shared" si="22"/>
        <v>0</v>
      </c>
      <c r="J1459" s="331"/>
      <c r="K1459" s="332">
        <f>IFERROR(SUM(C1459/'Transfers of Funds'!$F$55),0)</f>
        <v>0</v>
      </c>
      <c r="L1459" s="21"/>
      <c r="M1459" s="47"/>
      <c r="N1459" s="46"/>
    </row>
    <row r="1460" spans="1:14" s="23" customFormat="1" ht="14.25" customHeight="1">
      <c r="A1460" s="115"/>
      <c r="B1460" s="308" t="str">
        <f>IF(A1460="","",VLOOKUP(A1460,'Project Budget vs Exp'!$B$9:$G$52,2,FALSE))</f>
        <v/>
      </c>
      <c r="C1460" s="117"/>
      <c r="D1460" s="116"/>
      <c r="E1460" s="118"/>
      <c r="F1460" s="119"/>
      <c r="G1460" s="120"/>
      <c r="H1460" s="120"/>
      <c r="I1460" s="333">
        <f t="shared" si="22"/>
        <v>0</v>
      </c>
      <c r="J1460" s="331"/>
      <c r="K1460" s="332">
        <f>IFERROR(SUM(C1460/'Transfers of Funds'!$F$55),0)</f>
        <v>0</v>
      </c>
      <c r="L1460" s="21"/>
      <c r="M1460" s="47"/>
      <c r="N1460" s="46"/>
    </row>
    <row r="1461" spans="1:14" s="23" customFormat="1" ht="14.25" customHeight="1">
      <c r="A1461" s="115"/>
      <c r="B1461" s="308" t="str">
        <f>IF(A1461="","",VLOOKUP(A1461,'Project Budget vs Exp'!$B$9:$G$52,2,FALSE))</f>
        <v/>
      </c>
      <c r="C1461" s="117"/>
      <c r="D1461" s="116"/>
      <c r="E1461" s="118"/>
      <c r="F1461" s="119"/>
      <c r="G1461" s="120"/>
      <c r="H1461" s="120"/>
      <c r="I1461" s="333">
        <f t="shared" si="22"/>
        <v>0</v>
      </c>
      <c r="J1461" s="331"/>
      <c r="K1461" s="332">
        <f>IFERROR(SUM(C1461/'Transfers of Funds'!$F$55),0)</f>
        <v>0</v>
      </c>
      <c r="L1461" s="21"/>
      <c r="M1461" s="47"/>
      <c r="N1461" s="46"/>
    </row>
    <row r="1462" spans="1:14" s="23" customFormat="1" ht="14.25" customHeight="1">
      <c r="A1462" s="115"/>
      <c r="B1462" s="308" t="str">
        <f>IF(A1462="","",VLOOKUP(A1462,'Project Budget vs Exp'!$B$9:$G$52,2,FALSE))</f>
        <v/>
      </c>
      <c r="C1462" s="117"/>
      <c r="D1462" s="116"/>
      <c r="E1462" s="118"/>
      <c r="F1462" s="119"/>
      <c r="G1462" s="120"/>
      <c r="H1462" s="120"/>
      <c r="I1462" s="333">
        <f t="shared" si="22"/>
        <v>0</v>
      </c>
      <c r="J1462" s="331"/>
      <c r="K1462" s="332">
        <f>IFERROR(SUM(C1462/'Transfers of Funds'!$F$55),0)</f>
        <v>0</v>
      </c>
      <c r="L1462" s="21"/>
      <c r="M1462" s="47"/>
      <c r="N1462" s="46"/>
    </row>
    <row r="1463" spans="1:14" s="23" customFormat="1" ht="14.25" customHeight="1">
      <c r="A1463" s="115"/>
      <c r="B1463" s="308" t="str">
        <f>IF(A1463="","",VLOOKUP(A1463,'Project Budget vs Exp'!$B$9:$G$52,2,FALSE))</f>
        <v/>
      </c>
      <c r="C1463" s="117"/>
      <c r="D1463" s="116"/>
      <c r="E1463" s="118"/>
      <c r="F1463" s="119"/>
      <c r="G1463" s="120"/>
      <c r="H1463" s="120"/>
      <c r="I1463" s="333">
        <f t="shared" si="22"/>
        <v>0</v>
      </c>
      <c r="J1463" s="331"/>
      <c r="K1463" s="332">
        <f>IFERROR(SUM(C1463/'Transfers of Funds'!$F$55),0)</f>
        <v>0</v>
      </c>
      <c r="L1463" s="21"/>
      <c r="M1463" s="47"/>
      <c r="N1463" s="46"/>
    </row>
    <row r="1464" spans="1:14" s="23" customFormat="1" ht="14.25" customHeight="1">
      <c r="A1464" s="115"/>
      <c r="B1464" s="308" t="str">
        <f>IF(A1464="","",VLOOKUP(A1464,'Project Budget vs Exp'!$B$9:$G$52,2,FALSE))</f>
        <v/>
      </c>
      <c r="C1464" s="117"/>
      <c r="D1464" s="116"/>
      <c r="E1464" s="118"/>
      <c r="F1464" s="119"/>
      <c r="G1464" s="120"/>
      <c r="H1464" s="120"/>
      <c r="I1464" s="333">
        <f t="shared" si="22"/>
        <v>0</v>
      </c>
      <c r="J1464" s="331"/>
      <c r="K1464" s="332">
        <f>IFERROR(SUM(C1464/'Transfers of Funds'!$F$55),0)</f>
        <v>0</v>
      </c>
      <c r="L1464" s="21"/>
      <c r="M1464" s="47"/>
      <c r="N1464" s="46"/>
    </row>
    <row r="1465" spans="1:14" s="23" customFormat="1" ht="14.25" customHeight="1">
      <c r="A1465" s="115"/>
      <c r="B1465" s="308" t="str">
        <f>IF(A1465="","",VLOOKUP(A1465,'Project Budget vs Exp'!$B$9:$G$52,2,FALSE))</f>
        <v/>
      </c>
      <c r="C1465" s="117"/>
      <c r="D1465" s="116"/>
      <c r="E1465" s="118"/>
      <c r="F1465" s="119"/>
      <c r="G1465" s="120"/>
      <c r="H1465" s="120"/>
      <c r="I1465" s="333">
        <f t="shared" si="22"/>
        <v>0</v>
      </c>
      <c r="J1465" s="331"/>
      <c r="K1465" s="332">
        <f>IFERROR(SUM(C1465/'Transfers of Funds'!$F$55),0)</f>
        <v>0</v>
      </c>
      <c r="L1465" s="21"/>
      <c r="M1465" s="47"/>
      <c r="N1465" s="46"/>
    </row>
    <row r="1466" spans="1:14" s="23" customFormat="1" ht="14.25" customHeight="1">
      <c r="A1466" s="115"/>
      <c r="B1466" s="308" t="str">
        <f>IF(A1466="","",VLOOKUP(A1466,'Project Budget vs Exp'!$B$9:$G$52,2,FALSE))</f>
        <v/>
      </c>
      <c r="C1466" s="117"/>
      <c r="D1466" s="116"/>
      <c r="E1466" s="118"/>
      <c r="F1466" s="119"/>
      <c r="G1466" s="120"/>
      <c r="H1466" s="120"/>
      <c r="I1466" s="333">
        <f t="shared" si="22"/>
        <v>0</v>
      </c>
      <c r="J1466" s="331"/>
      <c r="K1466" s="332">
        <f>IFERROR(SUM(C1466/'Transfers of Funds'!$F$55),0)</f>
        <v>0</v>
      </c>
      <c r="L1466" s="21"/>
      <c r="M1466" s="47"/>
      <c r="N1466" s="46"/>
    </row>
    <row r="1467" spans="1:14" s="23" customFormat="1" ht="14.25" customHeight="1">
      <c r="A1467" s="115"/>
      <c r="B1467" s="308" t="str">
        <f>IF(A1467="","",VLOOKUP(A1467,'Project Budget vs Exp'!$B$9:$G$52,2,FALSE))</f>
        <v/>
      </c>
      <c r="C1467" s="117"/>
      <c r="D1467" s="116"/>
      <c r="E1467" s="118"/>
      <c r="F1467" s="119"/>
      <c r="G1467" s="120"/>
      <c r="H1467" s="120"/>
      <c r="I1467" s="333">
        <f t="shared" si="22"/>
        <v>0</v>
      </c>
      <c r="J1467" s="331"/>
      <c r="K1467" s="332">
        <f>IFERROR(SUM(C1467/'Transfers of Funds'!$F$55),0)</f>
        <v>0</v>
      </c>
      <c r="L1467" s="21"/>
      <c r="M1467" s="47"/>
      <c r="N1467" s="46"/>
    </row>
    <row r="1468" spans="1:14" s="23" customFormat="1" ht="14.25" customHeight="1">
      <c r="A1468" s="115"/>
      <c r="B1468" s="308" t="str">
        <f>IF(A1468="","",VLOOKUP(A1468,'Project Budget vs Exp'!$B$9:$G$52,2,FALSE))</f>
        <v/>
      </c>
      <c r="C1468" s="117"/>
      <c r="D1468" s="116"/>
      <c r="E1468" s="118"/>
      <c r="F1468" s="119"/>
      <c r="G1468" s="120"/>
      <c r="H1468" s="120"/>
      <c r="I1468" s="333">
        <f t="shared" si="22"/>
        <v>0</v>
      </c>
      <c r="J1468" s="331"/>
      <c r="K1468" s="332">
        <f>IFERROR(SUM(C1468/'Transfers of Funds'!$F$55),0)</f>
        <v>0</v>
      </c>
      <c r="L1468" s="21"/>
      <c r="M1468" s="47"/>
      <c r="N1468" s="46"/>
    </row>
    <row r="1469" spans="1:14" s="23" customFormat="1" ht="14.25" customHeight="1">
      <c r="A1469" s="115"/>
      <c r="B1469" s="308" t="str">
        <f>IF(A1469="","",VLOOKUP(A1469,'Project Budget vs Exp'!$B$9:$G$52,2,FALSE))</f>
        <v/>
      </c>
      <c r="C1469" s="117"/>
      <c r="D1469" s="116"/>
      <c r="E1469" s="118"/>
      <c r="F1469" s="119"/>
      <c r="G1469" s="120"/>
      <c r="H1469" s="120"/>
      <c r="I1469" s="333">
        <f t="shared" si="22"/>
        <v>0</v>
      </c>
      <c r="J1469" s="331"/>
      <c r="K1469" s="332">
        <f>IFERROR(SUM(C1469/'Transfers of Funds'!$F$55),0)</f>
        <v>0</v>
      </c>
      <c r="L1469" s="21"/>
      <c r="M1469" s="47"/>
      <c r="N1469" s="46"/>
    </row>
    <row r="1470" spans="1:14" s="23" customFormat="1" ht="14.25" customHeight="1">
      <c r="A1470" s="115"/>
      <c r="B1470" s="308" t="str">
        <f>IF(A1470="","",VLOOKUP(A1470,'Project Budget vs Exp'!$B$9:$G$52,2,FALSE))</f>
        <v/>
      </c>
      <c r="C1470" s="117"/>
      <c r="D1470" s="116"/>
      <c r="E1470" s="118"/>
      <c r="F1470" s="119"/>
      <c r="G1470" s="120"/>
      <c r="H1470" s="120"/>
      <c r="I1470" s="333">
        <f t="shared" si="22"/>
        <v>0</v>
      </c>
      <c r="J1470" s="331"/>
      <c r="K1470" s="332">
        <f>IFERROR(SUM(C1470/'Transfers of Funds'!$F$55),0)</f>
        <v>0</v>
      </c>
      <c r="L1470" s="21"/>
      <c r="M1470" s="47"/>
      <c r="N1470" s="46"/>
    </row>
    <row r="1471" spans="1:14" s="23" customFormat="1" ht="14.25" customHeight="1">
      <c r="A1471" s="115"/>
      <c r="B1471" s="308" t="str">
        <f>IF(A1471="","",VLOOKUP(A1471,'Project Budget vs Exp'!$B$9:$G$52,2,FALSE))</f>
        <v/>
      </c>
      <c r="C1471" s="117"/>
      <c r="D1471" s="116"/>
      <c r="E1471" s="118"/>
      <c r="F1471" s="119"/>
      <c r="G1471" s="120"/>
      <c r="H1471" s="120"/>
      <c r="I1471" s="333">
        <f t="shared" si="22"/>
        <v>0</v>
      </c>
      <c r="J1471" s="331"/>
      <c r="K1471" s="332">
        <f>IFERROR(SUM(C1471/'Transfers of Funds'!$F$55),0)</f>
        <v>0</v>
      </c>
      <c r="L1471" s="21"/>
      <c r="M1471" s="47"/>
      <c r="N1471" s="46"/>
    </row>
    <row r="1472" spans="1:14" s="23" customFormat="1" ht="14.25" customHeight="1">
      <c r="A1472" s="115"/>
      <c r="B1472" s="308" t="str">
        <f>IF(A1472="","",VLOOKUP(A1472,'Project Budget vs Exp'!$B$9:$G$52,2,FALSE))</f>
        <v/>
      </c>
      <c r="C1472" s="117"/>
      <c r="D1472" s="116"/>
      <c r="E1472" s="118"/>
      <c r="F1472" s="119"/>
      <c r="G1472" s="120"/>
      <c r="H1472" s="120"/>
      <c r="I1472" s="333">
        <f t="shared" si="22"/>
        <v>0</v>
      </c>
      <c r="J1472" s="331"/>
      <c r="K1472" s="332">
        <f>IFERROR(SUM(C1472/'Transfers of Funds'!$F$55),0)</f>
        <v>0</v>
      </c>
      <c r="L1472" s="21"/>
      <c r="M1472" s="47"/>
      <c r="N1472" s="46"/>
    </row>
    <row r="1473" spans="1:14" s="23" customFormat="1" ht="14.25" customHeight="1">
      <c r="A1473" s="115"/>
      <c r="B1473" s="308" t="str">
        <f>IF(A1473="","",VLOOKUP(A1473,'Project Budget vs Exp'!$B$9:$G$52,2,FALSE))</f>
        <v/>
      </c>
      <c r="C1473" s="117"/>
      <c r="D1473" s="116"/>
      <c r="E1473" s="118"/>
      <c r="F1473" s="119"/>
      <c r="G1473" s="120"/>
      <c r="H1473" s="120"/>
      <c r="I1473" s="333">
        <f t="shared" si="22"/>
        <v>0</v>
      </c>
      <c r="J1473" s="331"/>
      <c r="K1473" s="332">
        <f>IFERROR(SUM(C1473/'Transfers of Funds'!$F$55),0)</f>
        <v>0</v>
      </c>
      <c r="L1473" s="21"/>
      <c r="M1473" s="47"/>
      <c r="N1473" s="46"/>
    </row>
    <row r="1474" spans="1:14" s="23" customFormat="1" ht="14.25" customHeight="1">
      <c r="A1474" s="115"/>
      <c r="B1474" s="308" t="str">
        <f>IF(A1474="","",VLOOKUP(A1474,'Project Budget vs Exp'!$B$9:$G$52,2,FALSE))</f>
        <v/>
      </c>
      <c r="C1474" s="117"/>
      <c r="D1474" s="116"/>
      <c r="E1474" s="118"/>
      <c r="F1474" s="119"/>
      <c r="G1474" s="120"/>
      <c r="H1474" s="120"/>
      <c r="I1474" s="333">
        <f t="shared" si="22"/>
        <v>0</v>
      </c>
      <c r="J1474" s="331"/>
      <c r="K1474" s="332">
        <f>IFERROR(SUM(C1474/'Transfers of Funds'!$F$55),0)</f>
        <v>0</v>
      </c>
      <c r="L1474" s="21"/>
      <c r="M1474" s="47"/>
      <c r="N1474" s="46"/>
    </row>
    <row r="1475" spans="1:14" s="23" customFormat="1" ht="14.25" customHeight="1">
      <c r="A1475" s="115"/>
      <c r="B1475" s="308" t="str">
        <f>IF(A1475="","",VLOOKUP(A1475,'Project Budget vs Exp'!$B$9:$G$52,2,FALSE))</f>
        <v/>
      </c>
      <c r="C1475" s="117"/>
      <c r="D1475" s="116"/>
      <c r="E1475" s="118"/>
      <c r="F1475" s="119"/>
      <c r="G1475" s="120"/>
      <c r="H1475" s="120"/>
      <c r="I1475" s="333">
        <f t="shared" si="22"/>
        <v>0</v>
      </c>
      <c r="J1475" s="331"/>
      <c r="K1475" s="332">
        <f>IFERROR(SUM(C1475/'Transfers of Funds'!$F$55),0)</f>
        <v>0</v>
      </c>
      <c r="L1475" s="21"/>
      <c r="M1475" s="47"/>
      <c r="N1475" s="46"/>
    </row>
    <row r="1476" spans="1:14" s="23" customFormat="1" ht="14.25" customHeight="1">
      <c r="A1476" s="115"/>
      <c r="B1476" s="308" t="str">
        <f>IF(A1476="","",VLOOKUP(A1476,'Project Budget vs Exp'!$B$9:$G$52,2,FALSE))</f>
        <v/>
      </c>
      <c r="C1476" s="117"/>
      <c r="D1476" s="116"/>
      <c r="E1476" s="118"/>
      <c r="F1476" s="119"/>
      <c r="G1476" s="120"/>
      <c r="H1476" s="120"/>
      <c r="I1476" s="333">
        <f t="shared" si="22"/>
        <v>0</v>
      </c>
      <c r="J1476" s="331"/>
      <c r="K1476" s="332">
        <f>IFERROR(SUM(C1476/'Transfers of Funds'!$F$55),0)</f>
        <v>0</v>
      </c>
      <c r="L1476" s="21"/>
      <c r="M1476" s="47"/>
      <c r="N1476" s="46"/>
    </row>
    <row r="1477" spans="1:14" s="23" customFormat="1" ht="14.25" customHeight="1">
      <c r="A1477" s="115"/>
      <c r="B1477" s="308" t="str">
        <f>IF(A1477="","",VLOOKUP(A1477,'Project Budget vs Exp'!$B$9:$G$52,2,FALSE))</f>
        <v/>
      </c>
      <c r="C1477" s="117"/>
      <c r="D1477" s="116"/>
      <c r="E1477" s="118"/>
      <c r="F1477" s="119"/>
      <c r="G1477" s="120"/>
      <c r="H1477" s="120"/>
      <c r="I1477" s="333">
        <f t="shared" si="22"/>
        <v>0</v>
      </c>
      <c r="J1477" s="331"/>
      <c r="K1477" s="332">
        <f>IFERROR(SUM(C1477/'Transfers of Funds'!$F$55),0)</f>
        <v>0</v>
      </c>
      <c r="L1477" s="21"/>
      <c r="M1477" s="47"/>
      <c r="N1477" s="46"/>
    </row>
    <row r="1478" spans="1:14" s="23" customFormat="1" ht="14.25" customHeight="1">
      <c r="A1478" s="115"/>
      <c r="B1478" s="308" t="str">
        <f>IF(A1478="","",VLOOKUP(A1478,'Project Budget vs Exp'!$B$9:$G$52,2,FALSE))</f>
        <v/>
      </c>
      <c r="C1478" s="117"/>
      <c r="D1478" s="116"/>
      <c r="E1478" s="118"/>
      <c r="F1478" s="119"/>
      <c r="G1478" s="120"/>
      <c r="H1478" s="120"/>
      <c r="I1478" s="333">
        <f t="shared" si="22"/>
        <v>0</v>
      </c>
      <c r="J1478" s="331"/>
      <c r="K1478" s="332">
        <f>IFERROR(SUM(C1478/'Transfers of Funds'!$F$55),0)</f>
        <v>0</v>
      </c>
      <c r="L1478" s="21"/>
      <c r="M1478" s="47"/>
      <c r="N1478" s="46"/>
    </row>
    <row r="1479" spans="1:14" s="23" customFormat="1" ht="14.25" customHeight="1">
      <c r="A1479" s="115"/>
      <c r="B1479" s="308" t="str">
        <f>IF(A1479="","",VLOOKUP(A1479,'Project Budget vs Exp'!$B$9:$G$52,2,FALSE))</f>
        <v/>
      </c>
      <c r="C1479" s="117"/>
      <c r="D1479" s="116"/>
      <c r="E1479" s="118"/>
      <c r="F1479" s="119"/>
      <c r="G1479" s="120"/>
      <c r="H1479" s="120"/>
      <c r="I1479" s="333">
        <f t="shared" si="22"/>
        <v>0</v>
      </c>
      <c r="J1479" s="331"/>
      <c r="K1479" s="332">
        <f>IFERROR(SUM(C1479/'Transfers of Funds'!$F$55),0)</f>
        <v>0</v>
      </c>
      <c r="L1479" s="21"/>
      <c r="M1479" s="47"/>
      <c r="N1479" s="46"/>
    </row>
    <row r="1480" spans="1:14" s="23" customFormat="1" ht="14.25" customHeight="1">
      <c r="A1480" s="115"/>
      <c r="B1480" s="308" t="str">
        <f>IF(A1480="","",VLOOKUP(A1480,'Project Budget vs Exp'!$B$9:$G$52,2,FALSE))</f>
        <v/>
      </c>
      <c r="C1480" s="117"/>
      <c r="D1480" s="116"/>
      <c r="E1480" s="118"/>
      <c r="F1480" s="119"/>
      <c r="G1480" s="120"/>
      <c r="H1480" s="120"/>
      <c r="I1480" s="333">
        <f t="shared" si="22"/>
        <v>0</v>
      </c>
      <c r="J1480" s="331"/>
      <c r="K1480" s="332">
        <f>IFERROR(SUM(C1480/'Transfers of Funds'!$F$55),0)</f>
        <v>0</v>
      </c>
      <c r="L1480" s="21"/>
      <c r="M1480" s="47"/>
      <c r="N1480" s="46"/>
    </row>
    <row r="1481" spans="1:14" s="23" customFormat="1" ht="14.25" customHeight="1">
      <c r="A1481" s="115"/>
      <c r="B1481" s="308" t="str">
        <f>IF(A1481="","",VLOOKUP(A1481,'Project Budget vs Exp'!$B$9:$G$52,2,FALSE))</f>
        <v/>
      </c>
      <c r="C1481" s="117"/>
      <c r="D1481" s="116"/>
      <c r="E1481" s="118"/>
      <c r="F1481" s="119"/>
      <c r="G1481" s="120"/>
      <c r="H1481" s="120"/>
      <c r="I1481" s="333">
        <f t="shared" si="22"/>
        <v>0</v>
      </c>
      <c r="J1481" s="331"/>
      <c r="K1481" s="332">
        <f>IFERROR(SUM(C1481/'Transfers of Funds'!$F$55),0)</f>
        <v>0</v>
      </c>
      <c r="L1481" s="21"/>
      <c r="M1481" s="47"/>
      <c r="N1481" s="46"/>
    </row>
    <row r="1482" spans="1:14" s="23" customFormat="1" ht="14.25" customHeight="1">
      <c r="A1482" s="115"/>
      <c r="B1482" s="308" t="str">
        <f>IF(A1482="","",VLOOKUP(A1482,'Project Budget vs Exp'!$B$9:$G$52,2,FALSE))</f>
        <v/>
      </c>
      <c r="C1482" s="117"/>
      <c r="D1482" s="116"/>
      <c r="E1482" s="118"/>
      <c r="F1482" s="119"/>
      <c r="G1482" s="120"/>
      <c r="H1482" s="120"/>
      <c r="I1482" s="333">
        <f t="shared" si="22"/>
        <v>0</v>
      </c>
      <c r="J1482" s="331"/>
      <c r="K1482" s="332">
        <f>IFERROR(SUM(C1482/'Transfers of Funds'!$F$55),0)</f>
        <v>0</v>
      </c>
      <c r="L1482" s="21"/>
      <c r="M1482" s="47"/>
      <c r="N1482" s="46"/>
    </row>
    <row r="1483" spans="1:14" s="23" customFormat="1" ht="14.25" customHeight="1">
      <c r="A1483" s="115"/>
      <c r="B1483" s="308" t="str">
        <f>IF(A1483="","",VLOOKUP(A1483,'Project Budget vs Exp'!$B$9:$G$52,2,FALSE))</f>
        <v/>
      </c>
      <c r="C1483" s="117"/>
      <c r="D1483" s="116"/>
      <c r="E1483" s="118"/>
      <c r="F1483" s="119"/>
      <c r="G1483" s="120"/>
      <c r="H1483" s="120"/>
      <c r="I1483" s="333">
        <f t="shared" si="22"/>
        <v>0</v>
      </c>
      <c r="J1483" s="331"/>
      <c r="K1483" s="332">
        <f>IFERROR(SUM(C1483/'Transfers of Funds'!$F$55),0)</f>
        <v>0</v>
      </c>
      <c r="L1483" s="21"/>
      <c r="M1483" s="47"/>
      <c r="N1483" s="46"/>
    </row>
    <row r="1484" spans="1:14" s="23" customFormat="1" ht="14.25" customHeight="1">
      <c r="A1484" s="115"/>
      <c r="B1484" s="308" t="str">
        <f>IF(A1484="","",VLOOKUP(A1484,'Project Budget vs Exp'!$B$9:$G$52,2,FALSE))</f>
        <v/>
      </c>
      <c r="C1484" s="117"/>
      <c r="D1484" s="116"/>
      <c r="E1484" s="118"/>
      <c r="F1484" s="119"/>
      <c r="G1484" s="120"/>
      <c r="H1484" s="120"/>
      <c r="I1484" s="333">
        <f t="shared" ref="I1484:I1547" si="23">IF(OR(F$4="EUR",F$4="USD",F$4="GBP",F$4="CAD",F$4="NZD",F$4="AUD"),K1484,C1484)</f>
        <v>0</v>
      </c>
      <c r="J1484" s="331"/>
      <c r="K1484" s="332">
        <f>IFERROR(SUM(C1484/'Transfers of Funds'!$F$55),0)</f>
        <v>0</v>
      </c>
      <c r="L1484" s="21"/>
      <c r="M1484" s="47"/>
      <c r="N1484" s="46"/>
    </row>
    <row r="1485" spans="1:14" s="23" customFormat="1" ht="14.25" customHeight="1">
      <c r="A1485" s="115"/>
      <c r="B1485" s="308" t="str">
        <f>IF(A1485="","",VLOOKUP(A1485,'Project Budget vs Exp'!$B$9:$G$52,2,FALSE))</f>
        <v/>
      </c>
      <c r="C1485" s="117"/>
      <c r="D1485" s="116"/>
      <c r="E1485" s="118"/>
      <c r="F1485" s="119"/>
      <c r="G1485" s="120"/>
      <c r="H1485" s="120"/>
      <c r="I1485" s="333">
        <f t="shared" si="23"/>
        <v>0</v>
      </c>
      <c r="J1485" s="331"/>
      <c r="K1485" s="332">
        <f>IFERROR(SUM(C1485/'Transfers of Funds'!$F$55),0)</f>
        <v>0</v>
      </c>
      <c r="L1485" s="21"/>
      <c r="M1485" s="47"/>
      <c r="N1485" s="46"/>
    </row>
    <row r="1486" spans="1:14" s="23" customFormat="1" ht="14.25" customHeight="1">
      <c r="A1486" s="115"/>
      <c r="B1486" s="308" t="str">
        <f>IF(A1486="","",VLOOKUP(A1486,'Project Budget vs Exp'!$B$9:$G$52,2,FALSE))</f>
        <v/>
      </c>
      <c r="C1486" s="117"/>
      <c r="D1486" s="116"/>
      <c r="E1486" s="118"/>
      <c r="F1486" s="119"/>
      <c r="G1486" s="120"/>
      <c r="H1486" s="120"/>
      <c r="I1486" s="333">
        <f t="shared" si="23"/>
        <v>0</v>
      </c>
      <c r="J1486" s="331"/>
      <c r="K1486" s="332">
        <f>IFERROR(SUM(C1486/'Transfers of Funds'!$F$55),0)</f>
        <v>0</v>
      </c>
      <c r="L1486" s="21"/>
      <c r="M1486" s="47"/>
      <c r="N1486" s="46"/>
    </row>
    <row r="1487" spans="1:14" s="23" customFormat="1" ht="14.25" customHeight="1">
      <c r="A1487" s="115"/>
      <c r="B1487" s="308" t="str">
        <f>IF(A1487="","",VLOOKUP(A1487,'Project Budget vs Exp'!$B$9:$G$52,2,FALSE))</f>
        <v/>
      </c>
      <c r="C1487" s="117"/>
      <c r="D1487" s="116"/>
      <c r="E1487" s="118"/>
      <c r="F1487" s="119"/>
      <c r="G1487" s="120"/>
      <c r="H1487" s="120"/>
      <c r="I1487" s="333">
        <f t="shared" si="23"/>
        <v>0</v>
      </c>
      <c r="J1487" s="331"/>
      <c r="K1487" s="332">
        <f>IFERROR(SUM(C1487/'Transfers of Funds'!$F$55),0)</f>
        <v>0</v>
      </c>
      <c r="L1487" s="21"/>
      <c r="M1487" s="47"/>
      <c r="N1487" s="46"/>
    </row>
    <row r="1488" spans="1:14" s="23" customFormat="1" ht="14.25" customHeight="1">
      <c r="A1488" s="115"/>
      <c r="B1488" s="308" t="str">
        <f>IF(A1488="","",VLOOKUP(A1488,'Project Budget vs Exp'!$B$9:$G$52,2,FALSE))</f>
        <v/>
      </c>
      <c r="C1488" s="117"/>
      <c r="D1488" s="116"/>
      <c r="E1488" s="118"/>
      <c r="F1488" s="119"/>
      <c r="G1488" s="120"/>
      <c r="H1488" s="120"/>
      <c r="I1488" s="333">
        <f t="shared" si="23"/>
        <v>0</v>
      </c>
      <c r="J1488" s="331"/>
      <c r="K1488" s="332">
        <f>IFERROR(SUM(C1488/'Transfers of Funds'!$F$55),0)</f>
        <v>0</v>
      </c>
      <c r="L1488" s="21"/>
      <c r="M1488" s="47"/>
      <c r="N1488" s="46"/>
    </row>
    <row r="1489" spans="1:14" s="23" customFormat="1" ht="14.25" customHeight="1">
      <c r="A1489" s="115"/>
      <c r="B1489" s="308" t="str">
        <f>IF(A1489="","",VLOOKUP(A1489,'Project Budget vs Exp'!$B$9:$G$52,2,FALSE))</f>
        <v/>
      </c>
      <c r="C1489" s="117"/>
      <c r="D1489" s="116"/>
      <c r="E1489" s="118"/>
      <c r="F1489" s="119"/>
      <c r="G1489" s="120"/>
      <c r="H1489" s="120"/>
      <c r="I1489" s="333">
        <f t="shared" si="23"/>
        <v>0</v>
      </c>
      <c r="J1489" s="331"/>
      <c r="K1489" s="332">
        <f>IFERROR(SUM(C1489/'Transfers of Funds'!$F$55),0)</f>
        <v>0</v>
      </c>
      <c r="L1489" s="21"/>
      <c r="M1489" s="47"/>
      <c r="N1489" s="46"/>
    </row>
    <row r="1490" spans="1:14" s="23" customFormat="1" ht="14.25" customHeight="1">
      <c r="A1490" s="115"/>
      <c r="B1490" s="308" t="str">
        <f>IF(A1490="","",VLOOKUP(A1490,'Project Budget vs Exp'!$B$9:$G$52,2,FALSE))</f>
        <v/>
      </c>
      <c r="C1490" s="117"/>
      <c r="D1490" s="116"/>
      <c r="E1490" s="118"/>
      <c r="F1490" s="119"/>
      <c r="G1490" s="120"/>
      <c r="H1490" s="120"/>
      <c r="I1490" s="333">
        <f t="shared" si="23"/>
        <v>0</v>
      </c>
      <c r="J1490" s="331"/>
      <c r="K1490" s="332">
        <f>IFERROR(SUM(C1490/'Transfers of Funds'!$F$55),0)</f>
        <v>0</v>
      </c>
      <c r="L1490" s="21"/>
      <c r="M1490" s="47"/>
      <c r="N1490" s="46"/>
    </row>
    <row r="1491" spans="1:14" s="23" customFormat="1" ht="14.25" customHeight="1">
      <c r="A1491" s="115"/>
      <c r="B1491" s="308" t="str">
        <f>IF(A1491="","",VLOOKUP(A1491,'Project Budget vs Exp'!$B$9:$G$52,2,FALSE))</f>
        <v/>
      </c>
      <c r="C1491" s="117"/>
      <c r="D1491" s="116"/>
      <c r="E1491" s="118"/>
      <c r="F1491" s="119"/>
      <c r="G1491" s="120"/>
      <c r="H1491" s="120"/>
      <c r="I1491" s="333">
        <f t="shared" si="23"/>
        <v>0</v>
      </c>
      <c r="J1491" s="331"/>
      <c r="K1491" s="332">
        <f>IFERROR(SUM(C1491/'Transfers of Funds'!$F$55),0)</f>
        <v>0</v>
      </c>
      <c r="L1491" s="21"/>
      <c r="M1491" s="47"/>
      <c r="N1491" s="46"/>
    </row>
    <row r="1492" spans="1:14" s="23" customFormat="1" ht="14.25" customHeight="1">
      <c r="A1492" s="115"/>
      <c r="B1492" s="308" t="str">
        <f>IF(A1492="","",VLOOKUP(A1492,'Project Budget vs Exp'!$B$9:$G$52,2,FALSE))</f>
        <v/>
      </c>
      <c r="C1492" s="117"/>
      <c r="D1492" s="116"/>
      <c r="E1492" s="118"/>
      <c r="F1492" s="119"/>
      <c r="G1492" s="120"/>
      <c r="H1492" s="120"/>
      <c r="I1492" s="333">
        <f t="shared" si="23"/>
        <v>0</v>
      </c>
      <c r="J1492" s="331"/>
      <c r="K1492" s="332">
        <f>IFERROR(SUM(C1492/'Transfers of Funds'!$F$55),0)</f>
        <v>0</v>
      </c>
      <c r="L1492" s="21"/>
      <c r="M1492" s="47"/>
      <c r="N1492" s="46"/>
    </row>
    <row r="1493" spans="1:14" s="23" customFormat="1" ht="14.25" customHeight="1">
      <c r="A1493" s="115"/>
      <c r="B1493" s="308" t="str">
        <f>IF(A1493="","",VLOOKUP(A1493,'Project Budget vs Exp'!$B$9:$G$52,2,FALSE))</f>
        <v/>
      </c>
      <c r="C1493" s="117"/>
      <c r="D1493" s="116"/>
      <c r="E1493" s="118"/>
      <c r="F1493" s="119"/>
      <c r="G1493" s="120"/>
      <c r="H1493" s="120"/>
      <c r="I1493" s="333">
        <f t="shared" si="23"/>
        <v>0</v>
      </c>
      <c r="J1493" s="331"/>
      <c r="K1493" s="332">
        <f>IFERROR(SUM(C1493/'Transfers of Funds'!$F$55),0)</f>
        <v>0</v>
      </c>
      <c r="L1493" s="21"/>
      <c r="M1493" s="47"/>
      <c r="N1493" s="46"/>
    </row>
    <row r="1494" spans="1:14" s="23" customFormat="1" ht="14.25" customHeight="1">
      <c r="A1494" s="115"/>
      <c r="B1494" s="308" t="str">
        <f>IF(A1494="","",VLOOKUP(A1494,'Project Budget vs Exp'!$B$9:$G$52,2,FALSE))</f>
        <v/>
      </c>
      <c r="C1494" s="117"/>
      <c r="D1494" s="116"/>
      <c r="E1494" s="118"/>
      <c r="F1494" s="119"/>
      <c r="G1494" s="120"/>
      <c r="H1494" s="120"/>
      <c r="I1494" s="333">
        <f t="shared" si="23"/>
        <v>0</v>
      </c>
      <c r="J1494" s="331"/>
      <c r="K1494" s="332">
        <f>IFERROR(SUM(C1494/'Transfers of Funds'!$F$55),0)</f>
        <v>0</v>
      </c>
      <c r="L1494" s="21"/>
      <c r="M1494" s="47"/>
      <c r="N1494" s="46"/>
    </row>
    <row r="1495" spans="1:14" s="23" customFormat="1" ht="14.25" customHeight="1">
      <c r="A1495" s="115"/>
      <c r="B1495" s="308" t="str">
        <f>IF(A1495="","",VLOOKUP(A1495,'Project Budget vs Exp'!$B$9:$G$52,2,FALSE))</f>
        <v/>
      </c>
      <c r="C1495" s="117"/>
      <c r="D1495" s="116"/>
      <c r="E1495" s="118"/>
      <c r="F1495" s="119"/>
      <c r="G1495" s="120"/>
      <c r="H1495" s="120"/>
      <c r="I1495" s="333">
        <f t="shared" si="23"/>
        <v>0</v>
      </c>
      <c r="J1495" s="331"/>
      <c r="K1495" s="332">
        <f>IFERROR(SUM(C1495/'Transfers of Funds'!$F$55),0)</f>
        <v>0</v>
      </c>
      <c r="L1495" s="21"/>
      <c r="M1495" s="47"/>
      <c r="N1495" s="46"/>
    </row>
    <row r="1496" spans="1:14" s="23" customFormat="1" ht="14.25" customHeight="1">
      <c r="A1496" s="115"/>
      <c r="B1496" s="308" t="str">
        <f>IF(A1496="","",VLOOKUP(A1496,'Project Budget vs Exp'!$B$9:$G$52,2,FALSE))</f>
        <v/>
      </c>
      <c r="C1496" s="117"/>
      <c r="D1496" s="116"/>
      <c r="E1496" s="118"/>
      <c r="F1496" s="119"/>
      <c r="G1496" s="120"/>
      <c r="H1496" s="120"/>
      <c r="I1496" s="333">
        <f t="shared" si="23"/>
        <v>0</v>
      </c>
      <c r="J1496" s="331"/>
      <c r="K1496" s="332">
        <f>IFERROR(SUM(C1496/'Transfers of Funds'!$F$55),0)</f>
        <v>0</v>
      </c>
      <c r="L1496" s="21"/>
      <c r="M1496" s="47"/>
      <c r="N1496" s="46"/>
    </row>
    <row r="1497" spans="1:14" s="23" customFormat="1" ht="14.25" customHeight="1">
      <c r="A1497" s="115"/>
      <c r="B1497" s="308" t="str">
        <f>IF(A1497="","",VLOOKUP(A1497,'Project Budget vs Exp'!$B$9:$G$52,2,FALSE))</f>
        <v/>
      </c>
      <c r="C1497" s="117"/>
      <c r="D1497" s="116"/>
      <c r="E1497" s="118"/>
      <c r="F1497" s="119"/>
      <c r="G1497" s="120"/>
      <c r="H1497" s="120"/>
      <c r="I1497" s="333">
        <f t="shared" si="23"/>
        <v>0</v>
      </c>
      <c r="J1497" s="331"/>
      <c r="K1497" s="332">
        <f>IFERROR(SUM(C1497/'Transfers of Funds'!$F$55),0)</f>
        <v>0</v>
      </c>
      <c r="L1497" s="21"/>
      <c r="M1497" s="47"/>
      <c r="N1497" s="46"/>
    </row>
    <row r="1498" spans="1:14" s="23" customFormat="1" ht="14.25" customHeight="1">
      <c r="A1498" s="115"/>
      <c r="B1498" s="308" t="str">
        <f>IF(A1498="","",VLOOKUP(A1498,'Project Budget vs Exp'!$B$9:$G$52,2,FALSE))</f>
        <v/>
      </c>
      <c r="C1498" s="117"/>
      <c r="D1498" s="116"/>
      <c r="E1498" s="118"/>
      <c r="F1498" s="119"/>
      <c r="G1498" s="120"/>
      <c r="H1498" s="120"/>
      <c r="I1498" s="333">
        <f t="shared" si="23"/>
        <v>0</v>
      </c>
      <c r="J1498" s="331"/>
      <c r="K1498" s="332">
        <f>IFERROR(SUM(C1498/'Transfers of Funds'!$F$55),0)</f>
        <v>0</v>
      </c>
      <c r="L1498" s="21"/>
      <c r="M1498" s="47"/>
      <c r="N1498" s="46"/>
    </row>
    <row r="1499" spans="1:14" s="23" customFormat="1" ht="14.25" customHeight="1">
      <c r="A1499" s="115"/>
      <c r="B1499" s="308" t="str">
        <f>IF(A1499="","",VLOOKUP(A1499,'Project Budget vs Exp'!$B$9:$G$52,2,FALSE))</f>
        <v/>
      </c>
      <c r="C1499" s="117"/>
      <c r="D1499" s="116"/>
      <c r="E1499" s="118"/>
      <c r="F1499" s="119"/>
      <c r="G1499" s="120"/>
      <c r="H1499" s="120"/>
      <c r="I1499" s="333">
        <f t="shared" si="23"/>
        <v>0</v>
      </c>
      <c r="J1499" s="331"/>
      <c r="K1499" s="332">
        <f>IFERROR(SUM(C1499/'Transfers of Funds'!$F$55),0)</f>
        <v>0</v>
      </c>
      <c r="L1499" s="21"/>
      <c r="M1499" s="47"/>
      <c r="N1499" s="46"/>
    </row>
    <row r="1500" spans="1:14" s="23" customFormat="1" ht="14.25" customHeight="1">
      <c r="A1500" s="115"/>
      <c r="B1500" s="308" t="str">
        <f>IF(A1500="","",VLOOKUP(A1500,'Project Budget vs Exp'!$B$9:$G$52,2,FALSE))</f>
        <v/>
      </c>
      <c r="C1500" s="117"/>
      <c r="D1500" s="116"/>
      <c r="E1500" s="118"/>
      <c r="F1500" s="119"/>
      <c r="G1500" s="120"/>
      <c r="H1500" s="120"/>
      <c r="I1500" s="333">
        <f t="shared" si="23"/>
        <v>0</v>
      </c>
      <c r="J1500" s="331"/>
      <c r="K1500" s="332">
        <f>IFERROR(SUM(C1500/'Transfers of Funds'!$F$55),0)</f>
        <v>0</v>
      </c>
      <c r="L1500" s="21"/>
      <c r="M1500" s="47"/>
      <c r="N1500" s="46"/>
    </row>
    <row r="1501" spans="1:14" s="23" customFormat="1" ht="14.25" customHeight="1">
      <c r="A1501" s="115"/>
      <c r="B1501" s="308" t="str">
        <f>IF(A1501="","",VLOOKUP(A1501,'Project Budget vs Exp'!$B$9:$G$52,2,FALSE))</f>
        <v/>
      </c>
      <c r="C1501" s="117"/>
      <c r="D1501" s="116"/>
      <c r="E1501" s="118"/>
      <c r="F1501" s="119"/>
      <c r="G1501" s="120"/>
      <c r="H1501" s="120"/>
      <c r="I1501" s="333">
        <f t="shared" si="23"/>
        <v>0</v>
      </c>
      <c r="J1501" s="331"/>
      <c r="K1501" s="332">
        <f>IFERROR(SUM(C1501/'Transfers of Funds'!$F$55),0)</f>
        <v>0</v>
      </c>
      <c r="L1501" s="21"/>
      <c r="M1501" s="47"/>
      <c r="N1501" s="46"/>
    </row>
    <row r="1502" spans="1:14" s="23" customFormat="1" ht="14.25" customHeight="1">
      <c r="A1502" s="115"/>
      <c r="B1502" s="308" t="str">
        <f>IF(A1502="","",VLOOKUP(A1502,'Project Budget vs Exp'!$B$9:$G$52,2,FALSE))</f>
        <v/>
      </c>
      <c r="C1502" s="117"/>
      <c r="D1502" s="116"/>
      <c r="E1502" s="118"/>
      <c r="F1502" s="119"/>
      <c r="G1502" s="120"/>
      <c r="H1502" s="120"/>
      <c r="I1502" s="333">
        <f t="shared" si="23"/>
        <v>0</v>
      </c>
      <c r="J1502" s="331"/>
      <c r="K1502" s="332">
        <f>IFERROR(SUM(C1502/'Transfers of Funds'!$F$55),0)</f>
        <v>0</v>
      </c>
      <c r="L1502" s="21"/>
      <c r="M1502" s="47"/>
      <c r="N1502" s="46"/>
    </row>
    <row r="1503" spans="1:14" s="23" customFormat="1" ht="14.25" customHeight="1">
      <c r="A1503" s="115"/>
      <c r="B1503" s="308" t="str">
        <f>IF(A1503="","",VLOOKUP(A1503,'Project Budget vs Exp'!$B$9:$G$52,2,FALSE))</f>
        <v/>
      </c>
      <c r="C1503" s="117"/>
      <c r="D1503" s="116"/>
      <c r="E1503" s="118"/>
      <c r="F1503" s="119"/>
      <c r="G1503" s="120"/>
      <c r="H1503" s="120"/>
      <c r="I1503" s="333">
        <f t="shared" si="23"/>
        <v>0</v>
      </c>
      <c r="J1503" s="331"/>
      <c r="K1503" s="332">
        <f>IFERROR(SUM(C1503/'Transfers of Funds'!$F$55),0)</f>
        <v>0</v>
      </c>
      <c r="L1503" s="21"/>
      <c r="M1503" s="47"/>
      <c r="N1503" s="46"/>
    </row>
    <row r="1504" spans="1:14" s="23" customFormat="1" ht="14.25" customHeight="1">
      <c r="A1504" s="115"/>
      <c r="B1504" s="308" t="str">
        <f>IF(A1504="","",VLOOKUP(A1504,'Project Budget vs Exp'!$B$9:$G$52,2,FALSE))</f>
        <v/>
      </c>
      <c r="C1504" s="117"/>
      <c r="D1504" s="116"/>
      <c r="E1504" s="118"/>
      <c r="F1504" s="119"/>
      <c r="G1504" s="120"/>
      <c r="H1504" s="120"/>
      <c r="I1504" s="333">
        <f t="shared" si="23"/>
        <v>0</v>
      </c>
      <c r="J1504" s="331"/>
      <c r="K1504" s="332">
        <f>IFERROR(SUM(C1504/'Transfers of Funds'!$F$55),0)</f>
        <v>0</v>
      </c>
      <c r="L1504" s="21"/>
      <c r="M1504" s="47"/>
      <c r="N1504" s="46"/>
    </row>
    <row r="1505" spans="1:14" s="23" customFormat="1" ht="14.25" customHeight="1">
      <c r="A1505" s="115"/>
      <c r="B1505" s="308" t="str">
        <f>IF(A1505="","",VLOOKUP(A1505,'Project Budget vs Exp'!$B$9:$G$52,2,FALSE))</f>
        <v/>
      </c>
      <c r="C1505" s="117"/>
      <c r="D1505" s="116"/>
      <c r="E1505" s="118"/>
      <c r="F1505" s="119"/>
      <c r="G1505" s="120"/>
      <c r="H1505" s="120"/>
      <c r="I1505" s="333">
        <f t="shared" si="23"/>
        <v>0</v>
      </c>
      <c r="J1505" s="331"/>
      <c r="K1505" s="332">
        <f>IFERROR(SUM(C1505/'Transfers of Funds'!$F$55),0)</f>
        <v>0</v>
      </c>
      <c r="L1505" s="21"/>
      <c r="M1505" s="47"/>
      <c r="N1505" s="46"/>
    </row>
    <row r="1506" spans="1:14" s="23" customFormat="1" ht="14.25" customHeight="1">
      <c r="A1506" s="115"/>
      <c r="B1506" s="308" t="str">
        <f>IF(A1506="","",VLOOKUP(A1506,'Project Budget vs Exp'!$B$9:$G$52,2,FALSE))</f>
        <v/>
      </c>
      <c r="C1506" s="117"/>
      <c r="D1506" s="116"/>
      <c r="E1506" s="118"/>
      <c r="F1506" s="119"/>
      <c r="G1506" s="120"/>
      <c r="H1506" s="120"/>
      <c r="I1506" s="333">
        <f t="shared" si="23"/>
        <v>0</v>
      </c>
      <c r="J1506" s="331"/>
      <c r="K1506" s="332">
        <f>IFERROR(SUM(C1506/'Transfers of Funds'!$F$55),0)</f>
        <v>0</v>
      </c>
      <c r="L1506" s="21"/>
      <c r="M1506" s="47"/>
      <c r="N1506" s="46"/>
    </row>
    <row r="1507" spans="1:14" s="23" customFormat="1" ht="14.25" customHeight="1">
      <c r="A1507" s="115"/>
      <c r="B1507" s="308" t="str">
        <f>IF(A1507="","",VLOOKUP(A1507,'Project Budget vs Exp'!$B$9:$G$52,2,FALSE))</f>
        <v/>
      </c>
      <c r="C1507" s="117"/>
      <c r="D1507" s="116"/>
      <c r="E1507" s="118"/>
      <c r="F1507" s="119"/>
      <c r="G1507" s="120"/>
      <c r="H1507" s="120"/>
      <c r="I1507" s="333">
        <f t="shared" si="23"/>
        <v>0</v>
      </c>
      <c r="J1507" s="331"/>
      <c r="K1507" s="332">
        <f>IFERROR(SUM(C1507/'Transfers of Funds'!$F$55),0)</f>
        <v>0</v>
      </c>
      <c r="L1507" s="21"/>
      <c r="M1507" s="47"/>
      <c r="N1507" s="46"/>
    </row>
    <row r="1508" spans="1:14" s="23" customFormat="1" ht="14.25" customHeight="1">
      <c r="A1508" s="115"/>
      <c r="B1508" s="308" t="str">
        <f>IF(A1508="","",VLOOKUP(A1508,'Project Budget vs Exp'!$B$9:$G$52,2,FALSE))</f>
        <v/>
      </c>
      <c r="C1508" s="117"/>
      <c r="D1508" s="116"/>
      <c r="E1508" s="118"/>
      <c r="F1508" s="119"/>
      <c r="G1508" s="120"/>
      <c r="H1508" s="120"/>
      <c r="I1508" s="333">
        <f t="shared" si="23"/>
        <v>0</v>
      </c>
      <c r="J1508" s="331"/>
      <c r="K1508" s="332">
        <f>IFERROR(SUM(C1508/'Transfers of Funds'!$F$55),0)</f>
        <v>0</v>
      </c>
      <c r="L1508" s="21"/>
      <c r="M1508" s="47"/>
      <c r="N1508" s="46"/>
    </row>
    <row r="1509" spans="1:14" s="23" customFormat="1" ht="14.25" customHeight="1">
      <c r="A1509" s="115"/>
      <c r="B1509" s="308" t="str">
        <f>IF(A1509="","",VLOOKUP(A1509,'Project Budget vs Exp'!$B$9:$G$52,2,FALSE))</f>
        <v/>
      </c>
      <c r="C1509" s="117"/>
      <c r="D1509" s="116"/>
      <c r="E1509" s="118"/>
      <c r="F1509" s="119"/>
      <c r="G1509" s="120"/>
      <c r="H1509" s="120"/>
      <c r="I1509" s="333">
        <f t="shared" si="23"/>
        <v>0</v>
      </c>
      <c r="J1509" s="331"/>
      <c r="K1509" s="332">
        <f>IFERROR(SUM(C1509/'Transfers of Funds'!$F$55),0)</f>
        <v>0</v>
      </c>
      <c r="L1509" s="21"/>
      <c r="M1509" s="47"/>
      <c r="N1509" s="46"/>
    </row>
    <row r="1510" spans="1:14" s="23" customFormat="1" ht="14.25" customHeight="1">
      <c r="A1510" s="115"/>
      <c r="B1510" s="308" t="str">
        <f>IF(A1510="","",VLOOKUP(A1510,'Project Budget vs Exp'!$B$9:$G$52,2,FALSE))</f>
        <v/>
      </c>
      <c r="C1510" s="117"/>
      <c r="D1510" s="116"/>
      <c r="E1510" s="118"/>
      <c r="F1510" s="119"/>
      <c r="G1510" s="120"/>
      <c r="H1510" s="120"/>
      <c r="I1510" s="333">
        <f t="shared" si="23"/>
        <v>0</v>
      </c>
      <c r="J1510" s="331"/>
      <c r="K1510" s="332">
        <f>IFERROR(SUM(C1510/'Transfers of Funds'!$F$55),0)</f>
        <v>0</v>
      </c>
      <c r="L1510" s="21"/>
      <c r="M1510" s="47"/>
      <c r="N1510" s="46"/>
    </row>
    <row r="1511" spans="1:14" s="23" customFormat="1" ht="14.25" customHeight="1">
      <c r="A1511" s="115"/>
      <c r="B1511" s="308" t="str">
        <f>IF(A1511="","",VLOOKUP(A1511,'Project Budget vs Exp'!$B$9:$G$52,2,FALSE))</f>
        <v/>
      </c>
      <c r="C1511" s="117"/>
      <c r="D1511" s="116"/>
      <c r="E1511" s="118"/>
      <c r="F1511" s="119"/>
      <c r="G1511" s="120"/>
      <c r="H1511" s="120"/>
      <c r="I1511" s="333">
        <f t="shared" si="23"/>
        <v>0</v>
      </c>
      <c r="J1511" s="331"/>
      <c r="K1511" s="332">
        <f>IFERROR(SUM(C1511/'Transfers of Funds'!$F$55),0)</f>
        <v>0</v>
      </c>
      <c r="L1511" s="21"/>
      <c r="M1511" s="47"/>
      <c r="N1511" s="46"/>
    </row>
    <row r="1512" spans="1:14" s="23" customFormat="1" ht="14.25" customHeight="1">
      <c r="A1512" s="115"/>
      <c r="B1512" s="308" t="str">
        <f>IF(A1512="","",VLOOKUP(A1512,'Project Budget vs Exp'!$B$9:$G$52,2,FALSE))</f>
        <v/>
      </c>
      <c r="C1512" s="117"/>
      <c r="D1512" s="116"/>
      <c r="E1512" s="118"/>
      <c r="F1512" s="119"/>
      <c r="G1512" s="120"/>
      <c r="H1512" s="120"/>
      <c r="I1512" s="333">
        <f t="shared" si="23"/>
        <v>0</v>
      </c>
      <c r="J1512" s="331"/>
      <c r="K1512" s="332">
        <f>IFERROR(SUM(C1512/'Transfers of Funds'!$F$55),0)</f>
        <v>0</v>
      </c>
      <c r="L1512" s="21"/>
      <c r="M1512" s="47"/>
      <c r="N1512" s="46"/>
    </row>
    <row r="1513" spans="1:14" s="23" customFormat="1" ht="14.25" customHeight="1">
      <c r="A1513" s="115"/>
      <c r="B1513" s="308" t="str">
        <f>IF(A1513="","",VLOOKUP(A1513,'Project Budget vs Exp'!$B$9:$G$52,2,FALSE))</f>
        <v/>
      </c>
      <c r="C1513" s="117"/>
      <c r="D1513" s="116"/>
      <c r="E1513" s="118"/>
      <c r="F1513" s="119"/>
      <c r="G1513" s="120"/>
      <c r="H1513" s="120"/>
      <c r="I1513" s="333">
        <f t="shared" si="23"/>
        <v>0</v>
      </c>
      <c r="J1513" s="331"/>
      <c r="K1513" s="332">
        <f>IFERROR(SUM(C1513/'Transfers of Funds'!$F$55),0)</f>
        <v>0</v>
      </c>
      <c r="L1513" s="21"/>
      <c r="M1513" s="47"/>
      <c r="N1513" s="46"/>
    </row>
    <row r="1514" spans="1:14" s="23" customFormat="1" ht="14.25" customHeight="1">
      <c r="A1514" s="115"/>
      <c r="B1514" s="308" t="str">
        <f>IF(A1514="","",VLOOKUP(A1514,'Project Budget vs Exp'!$B$9:$G$52,2,FALSE))</f>
        <v/>
      </c>
      <c r="C1514" s="117"/>
      <c r="D1514" s="116"/>
      <c r="E1514" s="118"/>
      <c r="F1514" s="119"/>
      <c r="G1514" s="120"/>
      <c r="H1514" s="120"/>
      <c r="I1514" s="333">
        <f t="shared" si="23"/>
        <v>0</v>
      </c>
      <c r="J1514" s="331"/>
      <c r="K1514" s="332">
        <f>IFERROR(SUM(C1514/'Transfers of Funds'!$F$55),0)</f>
        <v>0</v>
      </c>
      <c r="L1514" s="21"/>
      <c r="M1514" s="47"/>
      <c r="N1514" s="46"/>
    </row>
    <row r="1515" spans="1:14" s="23" customFormat="1" ht="14.25" customHeight="1">
      <c r="A1515" s="115"/>
      <c r="B1515" s="308" t="str">
        <f>IF(A1515="","",VLOOKUP(A1515,'Project Budget vs Exp'!$B$9:$G$52,2,FALSE))</f>
        <v/>
      </c>
      <c r="C1515" s="117"/>
      <c r="D1515" s="116"/>
      <c r="E1515" s="118"/>
      <c r="F1515" s="119"/>
      <c r="G1515" s="120"/>
      <c r="H1515" s="120"/>
      <c r="I1515" s="333">
        <f t="shared" si="23"/>
        <v>0</v>
      </c>
      <c r="J1515" s="331"/>
      <c r="K1515" s="332">
        <f>IFERROR(SUM(C1515/'Transfers of Funds'!$F$55),0)</f>
        <v>0</v>
      </c>
      <c r="L1515" s="21"/>
      <c r="M1515" s="47"/>
      <c r="N1515" s="46"/>
    </row>
    <row r="1516" spans="1:14" s="23" customFormat="1" ht="14.25" customHeight="1">
      <c r="A1516" s="115"/>
      <c r="B1516" s="308" t="str">
        <f>IF(A1516="","",VLOOKUP(A1516,'Project Budget vs Exp'!$B$9:$G$52,2,FALSE))</f>
        <v/>
      </c>
      <c r="C1516" s="117"/>
      <c r="D1516" s="116"/>
      <c r="E1516" s="118"/>
      <c r="F1516" s="119"/>
      <c r="G1516" s="120"/>
      <c r="H1516" s="120"/>
      <c r="I1516" s="333">
        <f t="shared" si="23"/>
        <v>0</v>
      </c>
      <c r="J1516" s="331"/>
      <c r="K1516" s="332">
        <f>IFERROR(SUM(C1516/'Transfers of Funds'!$F$55),0)</f>
        <v>0</v>
      </c>
      <c r="L1516" s="21"/>
      <c r="M1516" s="47"/>
      <c r="N1516" s="46"/>
    </row>
    <row r="1517" spans="1:14" s="23" customFormat="1" ht="14.25" customHeight="1">
      <c r="A1517" s="115"/>
      <c r="B1517" s="308" t="str">
        <f>IF(A1517="","",VLOOKUP(A1517,'Project Budget vs Exp'!$B$9:$G$52,2,FALSE))</f>
        <v/>
      </c>
      <c r="C1517" s="117"/>
      <c r="D1517" s="116"/>
      <c r="E1517" s="118"/>
      <c r="F1517" s="119"/>
      <c r="G1517" s="120"/>
      <c r="H1517" s="120"/>
      <c r="I1517" s="333">
        <f t="shared" si="23"/>
        <v>0</v>
      </c>
      <c r="J1517" s="331"/>
      <c r="K1517" s="332">
        <f>IFERROR(SUM(C1517/'Transfers of Funds'!$F$55),0)</f>
        <v>0</v>
      </c>
      <c r="L1517" s="21"/>
      <c r="M1517" s="47"/>
      <c r="N1517" s="46"/>
    </row>
    <row r="1518" spans="1:14" s="23" customFormat="1" ht="14.25" customHeight="1">
      <c r="A1518" s="115"/>
      <c r="B1518" s="308" t="str">
        <f>IF(A1518="","",VLOOKUP(A1518,'Project Budget vs Exp'!$B$9:$G$52,2,FALSE))</f>
        <v/>
      </c>
      <c r="C1518" s="117"/>
      <c r="D1518" s="116"/>
      <c r="E1518" s="118"/>
      <c r="F1518" s="119"/>
      <c r="G1518" s="120"/>
      <c r="H1518" s="120"/>
      <c r="I1518" s="333">
        <f t="shared" si="23"/>
        <v>0</v>
      </c>
      <c r="J1518" s="331"/>
      <c r="K1518" s="332">
        <f>IFERROR(SUM(C1518/'Transfers of Funds'!$F$55),0)</f>
        <v>0</v>
      </c>
      <c r="L1518" s="21"/>
      <c r="M1518" s="47"/>
      <c r="N1518" s="46"/>
    </row>
    <row r="1519" spans="1:14" s="23" customFormat="1" ht="14.25" customHeight="1">
      <c r="A1519" s="115"/>
      <c r="B1519" s="308" t="str">
        <f>IF(A1519="","",VLOOKUP(A1519,'Project Budget vs Exp'!$B$9:$G$52,2,FALSE))</f>
        <v/>
      </c>
      <c r="C1519" s="117"/>
      <c r="D1519" s="116"/>
      <c r="E1519" s="118"/>
      <c r="F1519" s="119"/>
      <c r="G1519" s="120"/>
      <c r="H1519" s="120"/>
      <c r="I1519" s="333">
        <f t="shared" si="23"/>
        <v>0</v>
      </c>
      <c r="J1519" s="331"/>
      <c r="K1519" s="332">
        <f>IFERROR(SUM(C1519/'Transfers of Funds'!$F$55),0)</f>
        <v>0</v>
      </c>
      <c r="L1519" s="21"/>
      <c r="M1519" s="47"/>
      <c r="N1519" s="46"/>
    </row>
    <row r="1520" spans="1:14" s="23" customFormat="1" ht="14.25" customHeight="1">
      <c r="A1520" s="115"/>
      <c r="B1520" s="308" t="str">
        <f>IF(A1520="","",VLOOKUP(A1520,'Project Budget vs Exp'!$B$9:$G$52,2,FALSE))</f>
        <v/>
      </c>
      <c r="C1520" s="117"/>
      <c r="D1520" s="116"/>
      <c r="E1520" s="118"/>
      <c r="F1520" s="119"/>
      <c r="G1520" s="120"/>
      <c r="H1520" s="120"/>
      <c r="I1520" s="333">
        <f t="shared" si="23"/>
        <v>0</v>
      </c>
      <c r="J1520" s="331"/>
      <c r="K1520" s="332">
        <f>IFERROR(SUM(C1520/'Transfers of Funds'!$F$55),0)</f>
        <v>0</v>
      </c>
      <c r="L1520" s="21"/>
      <c r="M1520" s="47"/>
      <c r="N1520" s="46"/>
    </row>
    <row r="1521" spans="1:14" s="23" customFormat="1" ht="14.25" customHeight="1">
      <c r="A1521" s="115"/>
      <c r="B1521" s="308" t="str">
        <f>IF(A1521="","",VLOOKUP(A1521,'Project Budget vs Exp'!$B$9:$G$52,2,FALSE))</f>
        <v/>
      </c>
      <c r="C1521" s="117"/>
      <c r="D1521" s="116"/>
      <c r="E1521" s="118"/>
      <c r="F1521" s="119"/>
      <c r="G1521" s="120"/>
      <c r="H1521" s="120"/>
      <c r="I1521" s="333">
        <f t="shared" si="23"/>
        <v>0</v>
      </c>
      <c r="J1521" s="331"/>
      <c r="K1521" s="332">
        <f>IFERROR(SUM(C1521/'Transfers of Funds'!$F$55),0)</f>
        <v>0</v>
      </c>
      <c r="L1521" s="21"/>
      <c r="M1521" s="47"/>
      <c r="N1521" s="46"/>
    </row>
    <row r="1522" spans="1:14" s="23" customFormat="1" ht="14.25" customHeight="1">
      <c r="A1522" s="115"/>
      <c r="B1522" s="308" t="str">
        <f>IF(A1522="","",VLOOKUP(A1522,'Project Budget vs Exp'!$B$9:$G$52,2,FALSE))</f>
        <v/>
      </c>
      <c r="C1522" s="117"/>
      <c r="D1522" s="116"/>
      <c r="E1522" s="118"/>
      <c r="F1522" s="119"/>
      <c r="G1522" s="120"/>
      <c r="H1522" s="120"/>
      <c r="I1522" s="333">
        <f t="shared" si="23"/>
        <v>0</v>
      </c>
      <c r="J1522" s="331"/>
      <c r="K1522" s="332">
        <f>IFERROR(SUM(C1522/'Transfers of Funds'!$F$55),0)</f>
        <v>0</v>
      </c>
      <c r="L1522" s="21"/>
      <c r="M1522" s="47"/>
      <c r="N1522" s="46"/>
    </row>
    <row r="1523" spans="1:14" s="23" customFormat="1" ht="14.25" customHeight="1">
      <c r="A1523" s="115"/>
      <c r="B1523" s="308" t="str">
        <f>IF(A1523="","",VLOOKUP(A1523,'Project Budget vs Exp'!$B$9:$G$52,2,FALSE))</f>
        <v/>
      </c>
      <c r="C1523" s="117"/>
      <c r="D1523" s="116"/>
      <c r="E1523" s="118"/>
      <c r="F1523" s="119"/>
      <c r="G1523" s="120"/>
      <c r="H1523" s="120"/>
      <c r="I1523" s="333">
        <f t="shared" si="23"/>
        <v>0</v>
      </c>
      <c r="J1523" s="331"/>
      <c r="K1523" s="332">
        <f>IFERROR(SUM(C1523/'Transfers of Funds'!$F$55),0)</f>
        <v>0</v>
      </c>
      <c r="L1523" s="21"/>
      <c r="M1523" s="47"/>
      <c r="N1523" s="46"/>
    </row>
    <row r="1524" spans="1:14" s="23" customFormat="1" ht="14.25" customHeight="1">
      <c r="A1524" s="115"/>
      <c r="B1524" s="308" t="str">
        <f>IF(A1524="","",VLOOKUP(A1524,'Project Budget vs Exp'!$B$9:$G$52,2,FALSE))</f>
        <v/>
      </c>
      <c r="C1524" s="117"/>
      <c r="D1524" s="116"/>
      <c r="E1524" s="118"/>
      <c r="F1524" s="119"/>
      <c r="G1524" s="120"/>
      <c r="H1524" s="120"/>
      <c r="I1524" s="333">
        <f t="shared" si="23"/>
        <v>0</v>
      </c>
      <c r="J1524" s="331"/>
      <c r="K1524" s="332">
        <f>IFERROR(SUM(C1524/'Transfers of Funds'!$F$55),0)</f>
        <v>0</v>
      </c>
      <c r="L1524" s="21"/>
      <c r="M1524" s="47"/>
      <c r="N1524" s="46"/>
    </row>
    <row r="1525" spans="1:14" s="23" customFormat="1" ht="14.25" customHeight="1">
      <c r="A1525" s="115"/>
      <c r="B1525" s="308" t="str">
        <f>IF(A1525="","",VLOOKUP(A1525,'Project Budget vs Exp'!$B$9:$G$52,2,FALSE))</f>
        <v/>
      </c>
      <c r="C1525" s="117"/>
      <c r="D1525" s="116"/>
      <c r="E1525" s="118"/>
      <c r="F1525" s="119"/>
      <c r="G1525" s="120"/>
      <c r="H1525" s="120"/>
      <c r="I1525" s="333">
        <f t="shared" si="23"/>
        <v>0</v>
      </c>
      <c r="J1525" s="331"/>
      <c r="K1525" s="332">
        <f>IFERROR(SUM(C1525/'Transfers of Funds'!$F$55),0)</f>
        <v>0</v>
      </c>
      <c r="L1525" s="21"/>
      <c r="M1525" s="47"/>
      <c r="N1525" s="46"/>
    </row>
    <row r="1526" spans="1:14" s="23" customFormat="1" ht="14.25" customHeight="1">
      <c r="A1526" s="115"/>
      <c r="B1526" s="308" t="str">
        <f>IF(A1526="","",VLOOKUP(A1526,'Project Budget vs Exp'!$B$9:$G$52,2,FALSE))</f>
        <v/>
      </c>
      <c r="C1526" s="117"/>
      <c r="D1526" s="116"/>
      <c r="E1526" s="118"/>
      <c r="F1526" s="119"/>
      <c r="G1526" s="120"/>
      <c r="H1526" s="120"/>
      <c r="I1526" s="333">
        <f t="shared" si="23"/>
        <v>0</v>
      </c>
      <c r="J1526" s="331"/>
      <c r="K1526" s="332">
        <f>IFERROR(SUM(C1526/'Transfers of Funds'!$F$55),0)</f>
        <v>0</v>
      </c>
      <c r="L1526" s="21"/>
      <c r="M1526" s="47"/>
      <c r="N1526" s="46"/>
    </row>
    <row r="1527" spans="1:14" s="23" customFormat="1" ht="14.25" customHeight="1">
      <c r="A1527" s="115"/>
      <c r="B1527" s="308" t="str">
        <f>IF(A1527="","",VLOOKUP(A1527,'Project Budget vs Exp'!$B$9:$G$52,2,FALSE))</f>
        <v/>
      </c>
      <c r="C1527" s="117"/>
      <c r="D1527" s="116"/>
      <c r="E1527" s="118"/>
      <c r="F1527" s="119"/>
      <c r="G1527" s="120"/>
      <c r="H1527" s="120"/>
      <c r="I1527" s="333">
        <f t="shared" si="23"/>
        <v>0</v>
      </c>
      <c r="J1527" s="331"/>
      <c r="K1527" s="332">
        <f>IFERROR(SUM(C1527/'Transfers of Funds'!$F$55),0)</f>
        <v>0</v>
      </c>
      <c r="L1527" s="21"/>
      <c r="M1527" s="47"/>
      <c r="N1527" s="46"/>
    </row>
    <row r="1528" spans="1:14" s="23" customFormat="1" ht="14.25" customHeight="1">
      <c r="A1528" s="115"/>
      <c r="B1528" s="308" t="str">
        <f>IF(A1528="","",VLOOKUP(A1528,'Project Budget vs Exp'!$B$9:$G$52,2,FALSE))</f>
        <v/>
      </c>
      <c r="C1528" s="117"/>
      <c r="D1528" s="116"/>
      <c r="E1528" s="118"/>
      <c r="F1528" s="119"/>
      <c r="G1528" s="120"/>
      <c r="H1528" s="120"/>
      <c r="I1528" s="333">
        <f t="shared" si="23"/>
        <v>0</v>
      </c>
      <c r="J1528" s="331"/>
      <c r="K1528" s="332">
        <f>IFERROR(SUM(C1528/'Transfers of Funds'!$F$55),0)</f>
        <v>0</v>
      </c>
      <c r="L1528" s="21"/>
      <c r="M1528" s="47"/>
      <c r="N1528" s="46"/>
    </row>
    <row r="1529" spans="1:14" s="23" customFormat="1" ht="14.25" customHeight="1">
      <c r="A1529" s="115"/>
      <c r="B1529" s="308" t="str">
        <f>IF(A1529="","",VLOOKUP(A1529,'Project Budget vs Exp'!$B$9:$G$52,2,FALSE))</f>
        <v/>
      </c>
      <c r="C1529" s="117"/>
      <c r="D1529" s="116"/>
      <c r="E1529" s="118"/>
      <c r="F1529" s="119"/>
      <c r="G1529" s="120"/>
      <c r="H1529" s="120"/>
      <c r="I1529" s="333">
        <f t="shared" si="23"/>
        <v>0</v>
      </c>
      <c r="J1529" s="331"/>
      <c r="K1529" s="332">
        <f>IFERROR(SUM(C1529/'Transfers of Funds'!$F$55),0)</f>
        <v>0</v>
      </c>
      <c r="L1529" s="21"/>
      <c r="M1529" s="47"/>
      <c r="N1529" s="46"/>
    </row>
    <row r="1530" spans="1:14" s="23" customFormat="1" ht="14.25" customHeight="1">
      <c r="A1530" s="115"/>
      <c r="B1530" s="308" t="str">
        <f>IF(A1530="","",VLOOKUP(A1530,'Project Budget vs Exp'!$B$9:$G$52,2,FALSE))</f>
        <v/>
      </c>
      <c r="C1530" s="117"/>
      <c r="D1530" s="116"/>
      <c r="E1530" s="118"/>
      <c r="F1530" s="119"/>
      <c r="G1530" s="120"/>
      <c r="H1530" s="120"/>
      <c r="I1530" s="333">
        <f t="shared" si="23"/>
        <v>0</v>
      </c>
      <c r="J1530" s="331"/>
      <c r="K1530" s="332">
        <f>IFERROR(SUM(C1530/'Transfers of Funds'!$F$55),0)</f>
        <v>0</v>
      </c>
      <c r="L1530" s="21"/>
      <c r="M1530" s="47"/>
      <c r="N1530" s="46"/>
    </row>
    <row r="1531" spans="1:14" s="23" customFormat="1" ht="14.25" customHeight="1">
      <c r="A1531" s="115"/>
      <c r="B1531" s="308" t="str">
        <f>IF(A1531="","",VLOOKUP(A1531,'Project Budget vs Exp'!$B$9:$G$52,2,FALSE))</f>
        <v/>
      </c>
      <c r="C1531" s="117"/>
      <c r="D1531" s="116"/>
      <c r="E1531" s="118"/>
      <c r="F1531" s="119"/>
      <c r="G1531" s="120"/>
      <c r="H1531" s="120"/>
      <c r="I1531" s="333">
        <f t="shared" si="23"/>
        <v>0</v>
      </c>
      <c r="J1531" s="331"/>
      <c r="K1531" s="332">
        <f>IFERROR(SUM(C1531/'Transfers of Funds'!$F$55),0)</f>
        <v>0</v>
      </c>
      <c r="L1531" s="21"/>
      <c r="M1531" s="47"/>
      <c r="N1531" s="46"/>
    </row>
    <row r="1532" spans="1:14" s="23" customFormat="1" ht="14.25" customHeight="1">
      <c r="A1532" s="115"/>
      <c r="B1532" s="308" t="str">
        <f>IF(A1532="","",VLOOKUP(A1532,'Project Budget vs Exp'!$B$9:$G$52,2,FALSE))</f>
        <v/>
      </c>
      <c r="C1532" s="117"/>
      <c r="D1532" s="116"/>
      <c r="E1532" s="118"/>
      <c r="F1532" s="119"/>
      <c r="G1532" s="120"/>
      <c r="H1532" s="120"/>
      <c r="I1532" s="333">
        <f t="shared" si="23"/>
        <v>0</v>
      </c>
      <c r="J1532" s="331"/>
      <c r="K1532" s="332">
        <f>IFERROR(SUM(C1532/'Transfers of Funds'!$F$55),0)</f>
        <v>0</v>
      </c>
      <c r="L1532" s="21"/>
      <c r="M1532" s="47"/>
      <c r="N1532" s="46"/>
    </row>
    <row r="1533" spans="1:14" s="23" customFormat="1" ht="14.25" customHeight="1">
      <c r="A1533" s="115"/>
      <c r="B1533" s="308" t="str">
        <f>IF(A1533="","",VLOOKUP(A1533,'Project Budget vs Exp'!$B$9:$G$52,2,FALSE))</f>
        <v/>
      </c>
      <c r="C1533" s="117"/>
      <c r="D1533" s="116"/>
      <c r="E1533" s="118"/>
      <c r="F1533" s="119"/>
      <c r="G1533" s="120"/>
      <c r="H1533" s="120"/>
      <c r="I1533" s="333">
        <f t="shared" si="23"/>
        <v>0</v>
      </c>
      <c r="J1533" s="331"/>
      <c r="K1533" s="332">
        <f>IFERROR(SUM(C1533/'Transfers of Funds'!$F$55),0)</f>
        <v>0</v>
      </c>
      <c r="L1533" s="21"/>
      <c r="M1533" s="47"/>
      <c r="N1533" s="46"/>
    </row>
    <row r="1534" spans="1:14" s="23" customFormat="1" ht="14.25" customHeight="1">
      <c r="A1534" s="115"/>
      <c r="B1534" s="308" t="str">
        <f>IF(A1534="","",VLOOKUP(A1534,'Project Budget vs Exp'!$B$9:$G$52,2,FALSE))</f>
        <v/>
      </c>
      <c r="C1534" s="117"/>
      <c r="D1534" s="116"/>
      <c r="E1534" s="118"/>
      <c r="F1534" s="119"/>
      <c r="G1534" s="120"/>
      <c r="H1534" s="120"/>
      <c r="I1534" s="333">
        <f t="shared" si="23"/>
        <v>0</v>
      </c>
      <c r="J1534" s="331"/>
      <c r="K1534" s="332">
        <f>IFERROR(SUM(C1534/'Transfers of Funds'!$F$55),0)</f>
        <v>0</v>
      </c>
      <c r="L1534" s="21"/>
      <c r="M1534" s="47"/>
      <c r="N1534" s="46"/>
    </row>
    <row r="1535" spans="1:14" s="23" customFormat="1" ht="14.25" customHeight="1">
      <c r="A1535" s="115"/>
      <c r="B1535" s="308" t="str">
        <f>IF(A1535="","",VLOOKUP(A1535,'Project Budget vs Exp'!$B$9:$G$52,2,FALSE))</f>
        <v/>
      </c>
      <c r="C1535" s="117"/>
      <c r="D1535" s="116"/>
      <c r="E1535" s="118"/>
      <c r="F1535" s="119"/>
      <c r="G1535" s="120"/>
      <c r="H1535" s="120"/>
      <c r="I1535" s="333">
        <f t="shared" si="23"/>
        <v>0</v>
      </c>
      <c r="J1535" s="331"/>
      <c r="K1535" s="332">
        <f>IFERROR(SUM(C1535/'Transfers of Funds'!$F$55),0)</f>
        <v>0</v>
      </c>
      <c r="L1535" s="21"/>
      <c r="M1535" s="47"/>
      <c r="N1535" s="46"/>
    </row>
    <row r="1536" spans="1:14" s="23" customFormat="1" ht="14.25" customHeight="1">
      <c r="A1536" s="115"/>
      <c r="B1536" s="308" t="str">
        <f>IF(A1536="","",VLOOKUP(A1536,'Project Budget vs Exp'!$B$9:$G$52,2,FALSE))</f>
        <v/>
      </c>
      <c r="C1536" s="117"/>
      <c r="D1536" s="116"/>
      <c r="E1536" s="118"/>
      <c r="F1536" s="119"/>
      <c r="G1536" s="120"/>
      <c r="H1536" s="120"/>
      <c r="I1536" s="333">
        <f t="shared" si="23"/>
        <v>0</v>
      </c>
      <c r="J1536" s="331"/>
      <c r="K1536" s="332">
        <f>IFERROR(SUM(C1536/'Transfers of Funds'!$F$55),0)</f>
        <v>0</v>
      </c>
      <c r="L1536" s="21"/>
      <c r="M1536" s="47"/>
      <c r="N1536" s="46"/>
    </row>
    <row r="1537" spans="1:14" s="23" customFormat="1" ht="14.25" customHeight="1">
      <c r="A1537" s="115"/>
      <c r="B1537" s="308" t="str">
        <f>IF(A1537="","",VLOOKUP(A1537,'Project Budget vs Exp'!$B$9:$G$52,2,FALSE))</f>
        <v/>
      </c>
      <c r="C1537" s="117"/>
      <c r="D1537" s="116"/>
      <c r="E1537" s="118"/>
      <c r="F1537" s="119"/>
      <c r="G1537" s="120"/>
      <c r="H1537" s="120"/>
      <c r="I1537" s="333">
        <f t="shared" si="23"/>
        <v>0</v>
      </c>
      <c r="J1537" s="331"/>
      <c r="K1537" s="332">
        <f>IFERROR(SUM(C1537/'Transfers of Funds'!$F$55),0)</f>
        <v>0</v>
      </c>
      <c r="L1537" s="21"/>
      <c r="M1537" s="47"/>
      <c r="N1537" s="46"/>
    </row>
    <row r="1538" spans="1:14" s="23" customFormat="1" ht="14.25" customHeight="1">
      <c r="A1538" s="115"/>
      <c r="B1538" s="308" t="str">
        <f>IF(A1538="","",VLOOKUP(A1538,'Project Budget vs Exp'!$B$9:$G$52,2,FALSE))</f>
        <v/>
      </c>
      <c r="C1538" s="117"/>
      <c r="D1538" s="116"/>
      <c r="E1538" s="118"/>
      <c r="F1538" s="119"/>
      <c r="G1538" s="120"/>
      <c r="H1538" s="120"/>
      <c r="I1538" s="333">
        <f t="shared" si="23"/>
        <v>0</v>
      </c>
      <c r="J1538" s="331"/>
      <c r="K1538" s="332">
        <f>IFERROR(SUM(C1538/'Transfers of Funds'!$F$55),0)</f>
        <v>0</v>
      </c>
      <c r="L1538" s="21"/>
      <c r="M1538" s="47"/>
      <c r="N1538" s="46"/>
    </row>
    <row r="1539" spans="1:14" s="23" customFormat="1" ht="14.25" customHeight="1">
      <c r="A1539" s="115"/>
      <c r="B1539" s="308" t="str">
        <f>IF(A1539="","",VLOOKUP(A1539,'Project Budget vs Exp'!$B$9:$G$52,2,FALSE))</f>
        <v/>
      </c>
      <c r="C1539" s="117"/>
      <c r="D1539" s="116"/>
      <c r="E1539" s="118"/>
      <c r="F1539" s="119"/>
      <c r="G1539" s="120"/>
      <c r="H1539" s="120"/>
      <c r="I1539" s="333">
        <f t="shared" si="23"/>
        <v>0</v>
      </c>
      <c r="J1539" s="331"/>
      <c r="K1539" s="332">
        <f>IFERROR(SUM(C1539/'Transfers of Funds'!$F$55),0)</f>
        <v>0</v>
      </c>
      <c r="L1539" s="21"/>
      <c r="M1539" s="47"/>
      <c r="N1539" s="46"/>
    </row>
    <row r="1540" spans="1:14" s="23" customFormat="1" ht="14.25" customHeight="1">
      <c r="A1540" s="115"/>
      <c r="B1540" s="308" t="str">
        <f>IF(A1540="","",VLOOKUP(A1540,'Project Budget vs Exp'!$B$9:$G$52,2,FALSE))</f>
        <v/>
      </c>
      <c r="C1540" s="117"/>
      <c r="D1540" s="116"/>
      <c r="E1540" s="118"/>
      <c r="F1540" s="119"/>
      <c r="G1540" s="120"/>
      <c r="H1540" s="120"/>
      <c r="I1540" s="333">
        <f t="shared" si="23"/>
        <v>0</v>
      </c>
      <c r="J1540" s="331"/>
      <c r="K1540" s="332">
        <f>IFERROR(SUM(C1540/'Transfers of Funds'!$F$55),0)</f>
        <v>0</v>
      </c>
      <c r="L1540" s="21"/>
      <c r="M1540" s="47"/>
      <c r="N1540" s="46"/>
    </row>
    <row r="1541" spans="1:14" s="23" customFormat="1" ht="14.25" customHeight="1">
      <c r="A1541" s="115"/>
      <c r="B1541" s="308" t="str">
        <f>IF(A1541="","",VLOOKUP(A1541,'Project Budget vs Exp'!$B$9:$G$52,2,FALSE))</f>
        <v/>
      </c>
      <c r="C1541" s="117"/>
      <c r="D1541" s="116"/>
      <c r="E1541" s="118"/>
      <c r="F1541" s="119"/>
      <c r="G1541" s="120"/>
      <c r="H1541" s="120"/>
      <c r="I1541" s="333">
        <f t="shared" si="23"/>
        <v>0</v>
      </c>
      <c r="J1541" s="331"/>
      <c r="K1541" s="332">
        <f>IFERROR(SUM(C1541/'Transfers of Funds'!$F$55),0)</f>
        <v>0</v>
      </c>
      <c r="L1541" s="21"/>
      <c r="M1541" s="47"/>
      <c r="N1541" s="46"/>
    </row>
    <row r="1542" spans="1:14" s="23" customFormat="1" ht="14.25" customHeight="1">
      <c r="A1542" s="115"/>
      <c r="B1542" s="308" t="str">
        <f>IF(A1542="","",VLOOKUP(A1542,'Project Budget vs Exp'!$B$9:$G$52,2,FALSE))</f>
        <v/>
      </c>
      <c r="C1542" s="117"/>
      <c r="D1542" s="116"/>
      <c r="E1542" s="118"/>
      <c r="F1542" s="119"/>
      <c r="G1542" s="120"/>
      <c r="H1542" s="120"/>
      <c r="I1542" s="333">
        <f t="shared" si="23"/>
        <v>0</v>
      </c>
      <c r="J1542" s="331"/>
      <c r="K1542" s="332">
        <f>IFERROR(SUM(C1542/'Transfers of Funds'!$F$55),0)</f>
        <v>0</v>
      </c>
      <c r="L1542" s="21"/>
      <c r="M1542" s="47"/>
      <c r="N1542" s="46"/>
    </row>
    <row r="1543" spans="1:14" s="23" customFormat="1" ht="14.25" customHeight="1">
      <c r="A1543" s="115"/>
      <c r="B1543" s="308" t="str">
        <f>IF(A1543="","",VLOOKUP(A1543,'Project Budget vs Exp'!$B$9:$G$52,2,FALSE))</f>
        <v/>
      </c>
      <c r="C1543" s="117"/>
      <c r="D1543" s="116"/>
      <c r="E1543" s="118"/>
      <c r="F1543" s="119"/>
      <c r="G1543" s="120"/>
      <c r="H1543" s="120"/>
      <c r="I1543" s="333">
        <f t="shared" si="23"/>
        <v>0</v>
      </c>
      <c r="J1543" s="331"/>
      <c r="K1543" s="332">
        <f>IFERROR(SUM(C1543/'Transfers of Funds'!$F$55),0)</f>
        <v>0</v>
      </c>
      <c r="L1543" s="21"/>
      <c r="M1543" s="47"/>
      <c r="N1543" s="46"/>
    </row>
    <row r="1544" spans="1:14" s="23" customFormat="1" ht="14.25" customHeight="1">
      <c r="A1544" s="115"/>
      <c r="B1544" s="308" t="str">
        <f>IF(A1544="","",VLOOKUP(A1544,'Project Budget vs Exp'!$B$9:$G$52,2,FALSE))</f>
        <v/>
      </c>
      <c r="C1544" s="117"/>
      <c r="D1544" s="116"/>
      <c r="E1544" s="118"/>
      <c r="F1544" s="119"/>
      <c r="G1544" s="120"/>
      <c r="H1544" s="120"/>
      <c r="I1544" s="333">
        <f t="shared" si="23"/>
        <v>0</v>
      </c>
      <c r="J1544" s="331"/>
      <c r="K1544" s="332">
        <f>IFERROR(SUM(C1544/'Transfers of Funds'!$F$55),0)</f>
        <v>0</v>
      </c>
      <c r="L1544" s="21"/>
      <c r="M1544" s="47"/>
      <c r="N1544" s="46"/>
    </row>
    <row r="1545" spans="1:14" s="23" customFormat="1" ht="14.25" customHeight="1">
      <c r="A1545" s="115"/>
      <c r="B1545" s="308" t="str">
        <f>IF(A1545="","",VLOOKUP(A1545,'Project Budget vs Exp'!$B$9:$G$52,2,FALSE))</f>
        <v/>
      </c>
      <c r="C1545" s="117"/>
      <c r="D1545" s="116"/>
      <c r="E1545" s="118"/>
      <c r="F1545" s="119"/>
      <c r="G1545" s="120"/>
      <c r="H1545" s="120"/>
      <c r="I1545" s="333">
        <f t="shared" si="23"/>
        <v>0</v>
      </c>
      <c r="J1545" s="331"/>
      <c r="K1545" s="332">
        <f>IFERROR(SUM(C1545/'Transfers of Funds'!$F$55),0)</f>
        <v>0</v>
      </c>
      <c r="L1545" s="21"/>
      <c r="M1545" s="47"/>
      <c r="N1545" s="46"/>
    </row>
    <row r="1546" spans="1:14" s="23" customFormat="1" ht="14.25" customHeight="1">
      <c r="A1546" s="115"/>
      <c r="B1546" s="308" t="str">
        <f>IF(A1546="","",VLOOKUP(A1546,'Project Budget vs Exp'!$B$9:$G$52,2,FALSE))</f>
        <v/>
      </c>
      <c r="C1546" s="117"/>
      <c r="D1546" s="116"/>
      <c r="E1546" s="118"/>
      <c r="F1546" s="119"/>
      <c r="G1546" s="120"/>
      <c r="H1546" s="120"/>
      <c r="I1546" s="333">
        <f t="shared" si="23"/>
        <v>0</v>
      </c>
      <c r="J1546" s="331"/>
      <c r="K1546" s="332">
        <f>IFERROR(SUM(C1546/'Transfers of Funds'!$F$55),0)</f>
        <v>0</v>
      </c>
      <c r="L1546" s="21"/>
      <c r="M1546" s="47"/>
      <c r="N1546" s="46"/>
    </row>
    <row r="1547" spans="1:14" s="23" customFormat="1" ht="14.25" customHeight="1">
      <c r="A1547" s="115"/>
      <c r="B1547" s="308" t="str">
        <f>IF(A1547="","",VLOOKUP(A1547,'Project Budget vs Exp'!$B$9:$G$52,2,FALSE))</f>
        <v/>
      </c>
      <c r="C1547" s="117"/>
      <c r="D1547" s="116"/>
      <c r="E1547" s="118"/>
      <c r="F1547" s="119"/>
      <c r="G1547" s="120"/>
      <c r="H1547" s="120"/>
      <c r="I1547" s="333">
        <f t="shared" si="23"/>
        <v>0</v>
      </c>
      <c r="J1547" s="331"/>
      <c r="K1547" s="332">
        <f>IFERROR(SUM(C1547/'Transfers of Funds'!$F$55),0)</f>
        <v>0</v>
      </c>
      <c r="L1547" s="21"/>
      <c r="M1547" s="47"/>
      <c r="N1547" s="46"/>
    </row>
    <row r="1548" spans="1:14" s="23" customFormat="1" ht="14.25" customHeight="1">
      <c r="A1548" s="115"/>
      <c r="B1548" s="308" t="str">
        <f>IF(A1548="","",VLOOKUP(A1548,'Project Budget vs Exp'!$B$9:$G$52,2,FALSE))</f>
        <v/>
      </c>
      <c r="C1548" s="117"/>
      <c r="D1548" s="116"/>
      <c r="E1548" s="118"/>
      <c r="F1548" s="119"/>
      <c r="G1548" s="120"/>
      <c r="H1548" s="120"/>
      <c r="I1548" s="333">
        <f t="shared" ref="I1548:I1611" si="24">IF(OR(F$4="EUR",F$4="USD",F$4="GBP",F$4="CAD",F$4="NZD",F$4="AUD"),K1548,C1548)</f>
        <v>0</v>
      </c>
      <c r="J1548" s="331"/>
      <c r="K1548" s="332">
        <f>IFERROR(SUM(C1548/'Transfers of Funds'!$F$55),0)</f>
        <v>0</v>
      </c>
      <c r="L1548" s="21"/>
      <c r="M1548" s="47"/>
      <c r="N1548" s="46"/>
    </row>
    <row r="1549" spans="1:14" s="23" customFormat="1" ht="14.25" customHeight="1">
      <c r="A1549" s="115"/>
      <c r="B1549" s="308" t="str">
        <f>IF(A1549="","",VLOOKUP(A1549,'Project Budget vs Exp'!$B$9:$G$52,2,FALSE))</f>
        <v/>
      </c>
      <c r="C1549" s="117"/>
      <c r="D1549" s="116"/>
      <c r="E1549" s="118"/>
      <c r="F1549" s="119"/>
      <c r="G1549" s="120"/>
      <c r="H1549" s="120"/>
      <c r="I1549" s="333">
        <f t="shared" si="24"/>
        <v>0</v>
      </c>
      <c r="J1549" s="331"/>
      <c r="K1549" s="332">
        <f>IFERROR(SUM(C1549/'Transfers of Funds'!$F$55),0)</f>
        <v>0</v>
      </c>
      <c r="L1549" s="21"/>
      <c r="M1549" s="47"/>
      <c r="N1549" s="46"/>
    </row>
    <row r="1550" spans="1:14" s="23" customFormat="1" ht="14.25" customHeight="1">
      <c r="A1550" s="115"/>
      <c r="B1550" s="308" t="str">
        <f>IF(A1550="","",VLOOKUP(A1550,'Project Budget vs Exp'!$B$9:$G$52,2,FALSE))</f>
        <v/>
      </c>
      <c r="C1550" s="117"/>
      <c r="D1550" s="116"/>
      <c r="E1550" s="118"/>
      <c r="F1550" s="119"/>
      <c r="G1550" s="120"/>
      <c r="H1550" s="120"/>
      <c r="I1550" s="333">
        <f t="shared" si="24"/>
        <v>0</v>
      </c>
      <c r="J1550" s="331"/>
      <c r="K1550" s="332">
        <f>IFERROR(SUM(C1550/'Transfers of Funds'!$F$55),0)</f>
        <v>0</v>
      </c>
      <c r="L1550" s="21"/>
      <c r="M1550" s="47"/>
      <c r="N1550" s="46"/>
    </row>
    <row r="1551" spans="1:14" s="23" customFormat="1" ht="14.25" customHeight="1">
      <c r="A1551" s="115"/>
      <c r="B1551" s="308" t="str">
        <f>IF(A1551="","",VLOOKUP(A1551,'Project Budget vs Exp'!$B$9:$G$52,2,FALSE))</f>
        <v/>
      </c>
      <c r="C1551" s="117"/>
      <c r="D1551" s="116"/>
      <c r="E1551" s="118"/>
      <c r="F1551" s="119"/>
      <c r="G1551" s="120"/>
      <c r="H1551" s="120"/>
      <c r="I1551" s="333">
        <f t="shared" si="24"/>
        <v>0</v>
      </c>
      <c r="J1551" s="331"/>
      <c r="K1551" s="332">
        <f>IFERROR(SUM(C1551/'Transfers of Funds'!$F$55),0)</f>
        <v>0</v>
      </c>
      <c r="L1551" s="21"/>
      <c r="M1551" s="47"/>
      <c r="N1551" s="46"/>
    </row>
    <row r="1552" spans="1:14" s="23" customFormat="1" ht="14.25" customHeight="1">
      <c r="A1552" s="115"/>
      <c r="B1552" s="308" t="str">
        <f>IF(A1552="","",VLOOKUP(A1552,'Project Budget vs Exp'!$B$9:$G$52,2,FALSE))</f>
        <v/>
      </c>
      <c r="C1552" s="117"/>
      <c r="D1552" s="116"/>
      <c r="E1552" s="118"/>
      <c r="F1552" s="119"/>
      <c r="G1552" s="120"/>
      <c r="H1552" s="120"/>
      <c r="I1552" s="333">
        <f t="shared" si="24"/>
        <v>0</v>
      </c>
      <c r="J1552" s="331"/>
      <c r="K1552" s="332">
        <f>IFERROR(SUM(C1552/'Transfers of Funds'!$F$55),0)</f>
        <v>0</v>
      </c>
      <c r="L1552" s="21"/>
      <c r="M1552" s="47"/>
      <c r="N1552" s="46"/>
    </row>
    <row r="1553" spans="1:14" s="23" customFormat="1" ht="14.25" customHeight="1">
      <c r="A1553" s="115"/>
      <c r="B1553" s="308" t="str">
        <f>IF(A1553="","",VLOOKUP(A1553,'Project Budget vs Exp'!$B$9:$G$52,2,FALSE))</f>
        <v/>
      </c>
      <c r="C1553" s="117"/>
      <c r="D1553" s="116"/>
      <c r="E1553" s="118"/>
      <c r="F1553" s="119"/>
      <c r="G1553" s="120"/>
      <c r="H1553" s="120"/>
      <c r="I1553" s="333">
        <f t="shared" si="24"/>
        <v>0</v>
      </c>
      <c r="J1553" s="331"/>
      <c r="K1553" s="332">
        <f>IFERROR(SUM(C1553/'Transfers of Funds'!$F$55),0)</f>
        <v>0</v>
      </c>
      <c r="L1553" s="21"/>
      <c r="M1553" s="47"/>
      <c r="N1553" s="46"/>
    </row>
    <row r="1554" spans="1:14" s="23" customFormat="1" ht="14.25" customHeight="1">
      <c r="A1554" s="115"/>
      <c r="B1554" s="308" t="str">
        <f>IF(A1554="","",VLOOKUP(A1554,'Project Budget vs Exp'!$B$9:$G$52,2,FALSE))</f>
        <v/>
      </c>
      <c r="C1554" s="117"/>
      <c r="D1554" s="116"/>
      <c r="E1554" s="118"/>
      <c r="F1554" s="119"/>
      <c r="G1554" s="120"/>
      <c r="H1554" s="120"/>
      <c r="I1554" s="333">
        <f t="shared" si="24"/>
        <v>0</v>
      </c>
      <c r="J1554" s="331"/>
      <c r="K1554" s="332">
        <f>IFERROR(SUM(C1554/'Transfers of Funds'!$F$55),0)</f>
        <v>0</v>
      </c>
      <c r="L1554" s="21"/>
      <c r="M1554" s="47"/>
      <c r="N1554" s="46"/>
    </row>
    <row r="1555" spans="1:14" s="23" customFormat="1" ht="14.25" customHeight="1">
      <c r="A1555" s="115"/>
      <c r="B1555" s="308" t="str">
        <f>IF(A1555="","",VLOOKUP(A1555,'Project Budget vs Exp'!$B$9:$G$52,2,FALSE))</f>
        <v/>
      </c>
      <c r="C1555" s="117"/>
      <c r="D1555" s="116"/>
      <c r="E1555" s="118"/>
      <c r="F1555" s="119"/>
      <c r="G1555" s="120"/>
      <c r="H1555" s="120"/>
      <c r="I1555" s="333">
        <f t="shared" si="24"/>
        <v>0</v>
      </c>
      <c r="J1555" s="331"/>
      <c r="K1555" s="332">
        <f>IFERROR(SUM(C1555/'Transfers of Funds'!$F$55),0)</f>
        <v>0</v>
      </c>
      <c r="L1555" s="21"/>
      <c r="M1555" s="47"/>
      <c r="N1555" s="46"/>
    </row>
    <row r="1556" spans="1:14" s="23" customFormat="1" ht="14.25" customHeight="1">
      <c r="A1556" s="115"/>
      <c r="B1556" s="308" t="str">
        <f>IF(A1556="","",VLOOKUP(A1556,'Project Budget vs Exp'!$B$9:$G$52,2,FALSE))</f>
        <v/>
      </c>
      <c r="C1556" s="117"/>
      <c r="D1556" s="116"/>
      <c r="E1556" s="118"/>
      <c r="F1556" s="119"/>
      <c r="G1556" s="120"/>
      <c r="H1556" s="120"/>
      <c r="I1556" s="333">
        <f t="shared" si="24"/>
        <v>0</v>
      </c>
      <c r="J1556" s="331"/>
      <c r="K1556" s="332">
        <f>IFERROR(SUM(C1556/'Transfers of Funds'!$F$55),0)</f>
        <v>0</v>
      </c>
      <c r="L1556" s="21"/>
      <c r="M1556" s="47"/>
      <c r="N1556" s="46"/>
    </row>
    <row r="1557" spans="1:14" s="23" customFormat="1" ht="14.25" customHeight="1">
      <c r="A1557" s="115"/>
      <c r="B1557" s="308" t="str">
        <f>IF(A1557="","",VLOOKUP(A1557,'Project Budget vs Exp'!$B$9:$G$52,2,FALSE))</f>
        <v/>
      </c>
      <c r="C1557" s="117"/>
      <c r="D1557" s="116"/>
      <c r="E1557" s="118"/>
      <c r="F1557" s="119"/>
      <c r="G1557" s="120"/>
      <c r="H1557" s="120"/>
      <c r="I1557" s="333">
        <f t="shared" si="24"/>
        <v>0</v>
      </c>
      <c r="J1557" s="331"/>
      <c r="K1557" s="332">
        <f>IFERROR(SUM(C1557/'Transfers of Funds'!$F$55),0)</f>
        <v>0</v>
      </c>
      <c r="L1557" s="21"/>
      <c r="M1557" s="47"/>
      <c r="N1557" s="46"/>
    </row>
    <row r="1558" spans="1:14" s="23" customFormat="1" ht="14.25" customHeight="1">
      <c r="A1558" s="115"/>
      <c r="B1558" s="308" t="str">
        <f>IF(A1558="","",VLOOKUP(A1558,'Project Budget vs Exp'!$B$9:$G$52,2,FALSE))</f>
        <v/>
      </c>
      <c r="C1558" s="117"/>
      <c r="D1558" s="116"/>
      <c r="E1558" s="118"/>
      <c r="F1558" s="119"/>
      <c r="G1558" s="120"/>
      <c r="H1558" s="120"/>
      <c r="I1558" s="333">
        <f t="shared" si="24"/>
        <v>0</v>
      </c>
      <c r="J1558" s="331"/>
      <c r="K1558" s="332">
        <f>IFERROR(SUM(C1558/'Transfers of Funds'!$F$55),0)</f>
        <v>0</v>
      </c>
      <c r="L1558" s="21"/>
      <c r="M1558" s="47"/>
      <c r="N1558" s="46"/>
    </row>
    <row r="1559" spans="1:14" s="23" customFormat="1" ht="14.25" customHeight="1">
      <c r="A1559" s="115"/>
      <c r="B1559" s="308" t="str">
        <f>IF(A1559="","",VLOOKUP(A1559,'Project Budget vs Exp'!$B$9:$G$52,2,FALSE))</f>
        <v/>
      </c>
      <c r="C1559" s="117"/>
      <c r="D1559" s="116"/>
      <c r="E1559" s="118"/>
      <c r="F1559" s="119"/>
      <c r="G1559" s="120"/>
      <c r="H1559" s="120"/>
      <c r="I1559" s="333">
        <f t="shared" si="24"/>
        <v>0</v>
      </c>
      <c r="J1559" s="331"/>
      <c r="K1559" s="332">
        <f>IFERROR(SUM(C1559/'Transfers of Funds'!$F$55),0)</f>
        <v>0</v>
      </c>
      <c r="L1559" s="21"/>
      <c r="M1559" s="47"/>
      <c r="N1559" s="46"/>
    </row>
    <row r="1560" spans="1:14" s="23" customFormat="1" ht="14.25" customHeight="1">
      <c r="A1560" s="115"/>
      <c r="B1560" s="308" t="str">
        <f>IF(A1560="","",VLOOKUP(A1560,'Project Budget vs Exp'!$B$9:$G$52,2,FALSE))</f>
        <v/>
      </c>
      <c r="C1560" s="117"/>
      <c r="D1560" s="116"/>
      <c r="E1560" s="118"/>
      <c r="F1560" s="119"/>
      <c r="G1560" s="120"/>
      <c r="H1560" s="120"/>
      <c r="I1560" s="333">
        <f t="shared" si="24"/>
        <v>0</v>
      </c>
      <c r="J1560" s="331"/>
      <c r="K1560" s="332">
        <f>IFERROR(SUM(C1560/'Transfers of Funds'!$F$55),0)</f>
        <v>0</v>
      </c>
      <c r="L1560" s="21"/>
      <c r="M1560" s="47"/>
      <c r="N1560" s="46"/>
    </row>
    <row r="1561" spans="1:14" s="23" customFormat="1" ht="14.25" customHeight="1">
      <c r="A1561" s="115"/>
      <c r="B1561" s="308" t="str">
        <f>IF(A1561="","",VLOOKUP(A1561,'Project Budget vs Exp'!$B$9:$G$52,2,FALSE))</f>
        <v/>
      </c>
      <c r="C1561" s="117"/>
      <c r="D1561" s="116"/>
      <c r="E1561" s="118"/>
      <c r="F1561" s="119"/>
      <c r="G1561" s="120"/>
      <c r="H1561" s="120"/>
      <c r="I1561" s="333">
        <f t="shared" si="24"/>
        <v>0</v>
      </c>
      <c r="J1561" s="331"/>
      <c r="K1561" s="332">
        <f>IFERROR(SUM(C1561/'Transfers of Funds'!$F$55),0)</f>
        <v>0</v>
      </c>
      <c r="L1561" s="21"/>
      <c r="M1561" s="47"/>
      <c r="N1561" s="46"/>
    </row>
    <row r="1562" spans="1:14" s="23" customFormat="1" ht="14.25" customHeight="1">
      <c r="A1562" s="115"/>
      <c r="B1562" s="308" t="str">
        <f>IF(A1562="","",VLOOKUP(A1562,'Project Budget vs Exp'!$B$9:$G$52,2,FALSE))</f>
        <v/>
      </c>
      <c r="C1562" s="117"/>
      <c r="D1562" s="116"/>
      <c r="E1562" s="118"/>
      <c r="F1562" s="119"/>
      <c r="G1562" s="120"/>
      <c r="H1562" s="120"/>
      <c r="I1562" s="333">
        <f t="shared" si="24"/>
        <v>0</v>
      </c>
      <c r="J1562" s="331"/>
      <c r="K1562" s="332">
        <f>IFERROR(SUM(C1562/'Transfers of Funds'!$F$55),0)</f>
        <v>0</v>
      </c>
      <c r="L1562" s="21"/>
      <c r="M1562" s="47"/>
      <c r="N1562" s="46"/>
    </row>
    <row r="1563" spans="1:14" s="23" customFormat="1" ht="14.25" customHeight="1">
      <c r="A1563" s="115"/>
      <c r="B1563" s="308" t="str">
        <f>IF(A1563="","",VLOOKUP(A1563,'Project Budget vs Exp'!$B$9:$G$52,2,FALSE))</f>
        <v/>
      </c>
      <c r="C1563" s="117"/>
      <c r="D1563" s="116"/>
      <c r="E1563" s="118"/>
      <c r="F1563" s="119"/>
      <c r="G1563" s="120"/>
      <c r="H1563" s="120"/>
      <c r="I1563" s="333">
        <f t="shared" si="24"/>
        <v>0</v>
      </c>
      <c r="J1563" s="331"/>
      <c r="K1563" s="332">
        <f>IFERROR(SUM(C1563/'Transfers of Funds'!$F$55),0)</f>
        <v>0</v>
      </c>
      <c r="L1563" s="21"/>
      <c r="M1563" s="47"/>
      <c r="N1563" s="46"/>
    </row>
    <row r="1564" spans="1:14" s="23" customFormat="1" ht="14.25" customHeight="1">
      <c r="A1564" s="115"/>
      <c r="B1564" s="308" t="str">
        <f>IF(A1564="","",VLOOKUP(A1564,'Project Budget vs Exp'!$B$9:$G$52,2,FALSE))</f>
        <v/>
      </c>
      <c r="C1564" s="117"/>
      <c r="D1564" s="116"/>
      <c r="E1564" s="118"/>
      <c r="F1564" s="119"/>
      <c r="G1564" s="120"/>
      <c r="H1564" s="120"/>
      <c r="I1564" s="333">
        <f t="shared" si="24"/>
        <v>0</v>
      </c>
      <c r="J1564" s="331"/>
      <c r="K1564" s="332">
        <f>IFERROR(SUM(C1564/'Transfers of Funds'!$F$55),0)</f>
        <v>0</v>
      </c>
      <c r="L1564" s="21"/>
      <c r="M1564" s="47"/>
      <c r="N1564" s="46"/>
    </row>
    <row r="1565" spans="1:14" s="23" customFormat="1" ht="14.25" customHeight="1">
      <c r="A1565" s="115"/>
      <c r="B1565" s="308" t="str">
        <f>IF(A1565="","",VLOOKUP(A1565,'Project Budget vs Exp'!$B$9:$G$52,2,FALSE))</f>
        <v/>
      </c>
      <c r="C1565" s="117"/>
      <c r="D1565" s="116"/>
      <c r="E1565" s="118"/>
      <c r="F1565" s="119"/>
      <c r="G1565" s="120"/>
      <c r="H1565" s="120"/>
      <c r="I1565" s="333">
        <f t="shared" si="24"/>
        <v>0</v>
      </c>
      <c r="J1565" s="331"/>
      <c r="K1565" s="332">
        <f>IFERROR(SUM(C1565/'Transfers of Funds'!$F$55),0)</f>
        <v>0</v>
      </c>
      <c r="L1565" s="21"/>
      <c r="M1565" s="47"/>
      <c r="N1565" s="46"/>
    </row>
    <row r="1566" spans="1:14" s="23" customFormat="1" ht="14.25" customHeight="1">
      <c r="A1566" s="115"/>
      <c r="B1566" s="308" t="str">
        <f>IF(A1566="","",VLOOKUP(A1566,'Project Budget vs Exp'!$B$9:$G$52,2,FALSE))</f>
        <v/>
      </c>
      <c r="C1566" s="117"/>
      <c r="D1566" s="116"/>
      <c r="E1566" s="118"/>
      <c r="F1566" s="119"/>
      <c r="G1566" s="120"/>
      <c r="H1566" s="120"/>
      <c r="I1566" s="333">
        <f t="shared" si="24"/>
        <v>0</v>
      </c>
      <c r="J1566" s="331"/>
      <c r="K1566" s="332">
        <f>IFERROR(SUM(C1566/'Transfers of Funds'!$F$55),0)</f>
        <v>0</v>
      </c>
      <c r="L1566" s="21"/>
      <c r="M1566" s="47"/>
      <c r="N1566" s="46"/>
    </row>
    <row r="1567" spans="1:14" s="23" customFormat="1" ht="14.25" customHeight="1">
      <c r="A1567" s="115"/>
      <c r="B1567" s="308" t="str">
        <f>IF(A1567="","",VLOOKUP(A1567,'Project Budget vs Exp'!$B$9:$G$52,2,FALSE))</f>
        <v/>
      </c>
      <c r="C1567" s="117"/>
      <c r="D1567" s="116"/>
      <c r="E1567" s="118"/>
      <c r="F1567" s="119"/>
      <c r="G1567" s="120"/>
      <c r="H1567" s="120"/>
      <c r="I1567" s="333">
        <f t="shared" si="24"/>
        <v>0</v>
      </c>
      <c r="J1567" s="331"/>
      <c r="K1567" s="332">
        <f>IFERROR(SUM(C1567/'Transfers of Funds'!$F$55),0)</f>
        <v>0</v>
      </c>
      <c r="L1567" s="21"/>
      <c r="M1567" s="47"/>
      <c r="N1567" s="46"/>
    </row>
    <row r="1568" spans="1:14" s="23" customFormat="1" ht="14.25" customHeight="1">
      <c r="A1568" s="115"/>
      <c r="B1568" s="308" t="str">
        <f>IF(A1568="","",VLOOKUP(A1568,'Project Budget vs Exp'!$B$9:$G$52,2,FALSE))</f>
        <v/>
      </c>
      <c r="C1568" s="117"/>
      <c r="D1568" s="116"/>
      <c r="E1568" s="118"/>
      <c r="F1568" s="119"/>
      <c r="G1568" s="120"/>
      <c r="H1568" s="120"/>
      <c r="I1568" s="333">
        <f t="shared" si="24"/>
        <v>0</v>
      </c>
      <c r="J1568" s="331"/>
      <c r="K1568" s="332">
        <f>IFERROR(SUM(C1568/'Transfers of Funds'!$F$55),0)</f>
        <v>0</v>
      </c>
      <c r="L1568" s="21"/>
      <c r="M1568" s="47"/>
      <c r="N1568" s="46"/>
    </row>
    <row r="1569" spans="1:14" s="23" customFormat="1" ht="14.25" customHeight="1">
      <c r="A1569" s="115"/>
      <c r="B1569" s="308" t="str">
        <f>IF(A1569="","",VLOOKUP(A1569,'Project Budget vs Exp'!$B$9:$G$52,2,FALSE))</f>
        <v/>
      </c>
      <c r="C1569" s="117"/>
      <c r="D1569" s="116"/>
      <c r="E1569" s="118"/>
      <c r="F1569" s="119"/>
      <c r="G1569" s="120"/>
      <c r="H1569" s="120"/>
      <c r="I1569" s="333">
        <f t="shared" si="24"/>
        <v>0</v>
      </c>
      <c r="J1569" s="331"/>
      <c r="K1569" s="332">
        <f>IFERROR(SUM(C1569/'Transfers of Funds'!$F$55),0)</f>
        <v>0</v>
      </c>
      <c r="L1569" s="21"/>
      <c r="M1569" s="47"/>
      <c r="N1569" s="46"/>
    </row>
    <row r="1570" spans="1:14" s="23" customFormat="1" ht="14.25" customHeight="1">
      <c r="A1570" s="115"/>
      <c r="B1570" s="308" t="str">
        <f>IF(A1570="","",VLOOKUP(A1570,'Project Budget vs Exp'!$B$9:$G$52,2,FALSE))</f>
        <v/>
      </c>
      <c r="C1570" s="117"/>
      <c r="D1570" s="116"/>
      <c r="E1570" s="118"/>
      <c r="F1570" s="119"/>
      <c r="G1570" s="120"/>
      <c r="H1570" s="120"/>
      <c r="I1570" s="333">
        <f t="shared" si="24"/>
        <v>0</v>
      </c>
      <c r="J1570" s="331"/>
      <c r="K1570" s="332">
        <f>IFERROR(SUM(C1570/'Transfers of Funds'!$F$55),0)</f>
        <v>0</v>
      </c>
      <c r="L1570" s="21"/>
      <c r="M1570" s="47"/>
      <c r="N1570" s="46"/>
    </row>
    <row r="1571" spans="1:14" s="23" customFormat="1" ht="14.25" customHeight="1">
      <c r="A1571" s="115"/>
      <c r="B1571" s="308" t="str">
        <f>IF(A1571="","",VLOOKUP(A1571,'Project Budget vs Exp'!$B$9:$G$52,2,FALSE))</f>
        <v/>
      </c>
      <c r="C1571" s="117"/>
      <c r="D1571" s="116"/>
      <c r="E1571" s="118"/>
      <c r="F1571" s="119"/>
      <c r="G1571" s="120"/>
      <c r="H1571" s="120"/>
      <c r="I1571" s="333">
        <f t="shared" si="24"/>
        <v>0</v>
      </c>
      <c r="J1571" s="331"/>
      <c r="K1571" s="332">
        <f>IFERROR(SUM(C1571/'Transfers of Funds'!$F$55),0)</f>
        <v>0</v>
      </c>
      <c r="L1571" s="21"/>
      <c r="M1571" s="47"/>
      <c r="N1571" s="46"/>
    </row>
    <row r="1572" spans="1:14" s="23" customFormat="1" ht="14.25" customHeight="1">
      <c r="A1572" s="115"/>
      <c r="B1572" s="308" t="str">
        <f>IF(A1572="","",VLOOKUP(A1572,'Project Budget vs Exp'!$B$9:$G$52,2,FALSE))</f>
        <v/>
      </c>
      <c r="C1572" s="117"/>
      <c r="D1572" s="116"/>
      <c r="E1572" s="118"/>
      <c r="F1572" s="119"/>
      <c r="G1572" s="120"/>
      <c r="H1572" s="120"/>
      <c r="I1572" s="333">
        <f t="shared" si="24"/>
        <v>0</v>
      </c>
      <c r="J1572" s="331"/>
      <c r="K1572" s="332">
        <f>IFERROR(SUM(C1572/'Transfers of Funds'!$F$55),0)</f>
        <v>0</v>
      </c>
      <c r="L1572" s="21"/>
      <c r="M1572" s="47"/>
      <c r="N1572" s="46"/>
    </row>
    <row r="1573" spans="1:14" s="23" customFormat="1" ht="14.25" customHeight="1">
      <c r="A1573" s="115"/>
      <c r="B1573" s="308" t="str">
        <f>IF(A1573="","",VLOOKUP(A1573,'Project Budget vs Exp'!$B$9:$G$52,2,FALSE))</f>
        <v/>
      </c>
      <c r="C1573" s="117"/>
      <c r="D1573" s="116"/>
      <c r="E1573" s="118"/>
      <c r="F1573" s="119"/>
      <c r="G1573" s="120"/>
      <c r="H1573" s="120"/>
      <c r="I1573" s="333">
        <f t="shared" si="24"/>
        <v>0</v>
      </c>
      <c r="J1573" s="331"/>
      <c r="K1573" s="332">
        <f>IFERROR(SUM(C1573/'Transfers of Funds'!$F$55),0)</f>
        <v>0</v>
      </c>
      <c r="L1573" s="21"/>
      <c r="M1573" s="47"/>
      <c r="N1573" s="46"/>
    </row>
    <row r="1574" spans="1:14" s="23" customFormat="1" ht="14.25" customHeight="1">
      <c r="A1574" s="115"/>
      <c r="B1574" s="308" t="str">
        <f>IF(A1574="","",VLOOKUP(A1574,'Project Budget vs Exp'!$B$9:$G$52,2,FALSE))</f>
        <v/>
      </c>
      <c r="C1574" s="117"/>
      <c r="D1574" s="116"/>
      <c r="E1574" s="118"/>
      <c r="F1574" s="119"/>
      <c r="G1574" s="120"/>
      <c r="H1574" s="120"/>
      <c r="I1574" s="333">
        <f t="shared" si="24"/>
        <v>0</v>
      </c>
      <c r="J1574" s="331"/>
      <c r="K1574" s="332">
        <f>IFERROR(SUM(C1574/'Transfers of Funds'!$F$55),0)</f>
        <v>0</v>
      </c>
      <c r="L1574" s="21"/>
      <c r="M1574" s="47"/>
      <c r="N1574" s="46"/>
    </row>
    <row r="1575" spans="1:14" s="23" customFormat="1" ht="14.25" customHeight="1">
      <c r="A1575" s="115"/>
      <c r="B1575" s="308" t="str">
        <f>IF(A1575="","",VLOOKUP(A1575,'Project Budget vs Exp'!$B$9:$G$52,2,FALSE))</f>
        <v/>
      </c>
      <c r="C1575" s="117"/>
      <c r="D1575" s="116"/>
      <c r="E1575" s="118"/>
      <c r="F1575" s="119"/>
      <c r="G1575" s="120"/>
      <c r="H1575" s="120"/>
      <c r="I1575" s="333">
        <f t="shared" si="24"/>
        <v>0</v>
      </c>
      <c r="J1575" s="331"/>
      <c r="K1575" s="332">
        <f>IFERROR(SUM(C1575/'Transfers of Funds'!$F$55),0)</f>
        <v>0</v>
      </c>
      <c r="L1575" s="21"/>
      <c r="M1575" s="47"/>
      <c r="N1575" s="46"/>
    </row>
    <row r="1576" spans="1:14" s="23" customFormat="1" ht="14.25" customHeight="1">
      <c r="A1576" s="115"/>
      <c r="B1576" s="308" t="str">
        <f>IF(A1576="","",VLOOKUP(A1576,'Project Budget vs Exp'!$B$9:$G$52,2,FALSE))</f>
        <v/>
      </c>
      <c r="C1576" s="117"/>
      <c r="D1576" s="116"/>
      <c r="E1576" s="118"/>
      <c r="F1576" s="119"/>
      <c r="G1576" s="120"/>
      <c r="H1576" s="120"/>
      <c r="I1576" s="333">
        <f t="shared" si="24"/>
        <v>0</v>
      </c>
      <c r="J1576" s="331"/>
      <c r="K1576" s="332">
        <f>IFERROR(SUM(C1576/'Transfers of Funds'!$F$55),0)</f>
        <v>0</v>
      </c>
      <c r="L1576" s="21"/>
      <c r="M1576" s="47"/>
      <c r="N1576" s="46"/>
    </row>
    <row r="1577" spans="1:14" s="23" customFormat="1" ht="14.25" customHeight="1">
      <c r="A1577" s="115"/>
      <c r="B1577" s="308" t="str">
        <f>IF(A1577="","",VLOOKUP(A1577,'Project Budget vs Exp'!$B$9:$G$52,2,FALSE))</f>
        <v/>
      </c>
      <c r="C1577" s="117"/>
      <c r="D1577" s="116"/>
      <c r="E1577" s="118"/>
      <c r="F1577" s="119"/>
      <c r="G1577" s="120"/>
      <c r="H1577" s="120"/>
      <c r="I1577" s="333">
        <f t="shared" si="24"/>
        <v>0</v>
      </c>
      <c r="J1577" s="331"/>
      <c r="K1577" s="332">
        <f>IFERROR(SUM(C1577/'Transfers of Funds'!$F$55),0)</f>
        <v>0</v>
      </c>
      <c r="L1577" s="21"/>
      <c r="M1577" s="47"/>
      <c r="N1577" s="46"/>
    </row>
    <row r="1578" spans="1:14" s="23" customFormat="1" ht="14.25" customHeight="1">
      <c r="A1578" s="115"/>
      <c r="B1578" s="308" t="str">
        <f>IF(A1578="","",VLOOKUP(A1578,'Project Budget vs Exp'!$B$9:$G$52,2,FALSE))</f>
        <v/>
      </c>
      <c r="C1578" s="117"/>
      <c r="D1578" s="116"/>
      <c r="E1578" s="118"/>
      <c r="F1578" s="119"/>
      <c r="G1578" s="120"/>
      <c r="H1578" s="120"/>
      <c r="I1578" s="333">
        <f t="shared" si="24"/>
        <v>0</v>
      </c>
      <c r="J1578" s="331"/>
      <c r="K1578" s="332">
        <f>IFERROR(SUM(C1578/'Transfers of Funds'!$F$55),0)</f>
        <v>0</v>
      </c>
      <c r="L1578" s="21"/>
      <c r="M1578" s="47"/>
      <c r="N1578" s="46"/>
    </row>
    <row r="1579" spans="1:14" s="23" customFormat="1" ht="14.25" customHeight="1">
      <c r="A1579" s="115"/>
      <c r="B1579" s="308" t="str">
        <f>IF(A1579="","",VLOOKUP(A1579,'Project Budget vs Exp'!$B$9:$G$52,2,FALSE))</f>
        <v/>
      </c>
      <c r="C1579" s="117"/>
      <c r="D1579" s="116"/>
      <c r="E1579" s="118"/>
      <c r="F1579" s="119"/>
      <c r="G1579" s="120"/>
      <c r="H1579" s="120"/>
      <c r="I1579" s="333">
        <f t="shared" si="24"/>
        <v>0</v>
      </c>
      <c r="J1579" s="331"/>
      <c r="K1579" s="332">
        <f>IFERROR(SUM(C1579/'Transfers of Funds'!$F$55),0)</f>
        <v>0</v>
      </c>
      <c r="L1579" s="21"/>
      <c r="M1579" s="47"/>
      <c r="N1579" s="46"/>
    </row>
    <row r="1580" spans="1:14" s="23" customFormat="1" ht="14.25" customHeight="1">
      <c r="A1580" s="115"/>
      <c r="B1580" s="308" t="str">
        <f>IF(A1580="","",VLOOKUP(A1580,'Project Budget vs Exp'!$B$9:$G$52,2,FALSE))</f>
        <v/>
      </c>
      <c r="C1580" s="117"/>
      <c r="D1580" s="116"/>
      <c r="E1580" s="118"/>
      <c r="F1580" s="119"/>
      <c r="G1580" s="120"/>
      <c r="H1580" s="120"/>
      <c r="I1580" s="333">
        <f t="shared" si="24"/>
        <v>0</v>
      </c>
      <c r="J1580" s="331"/>
      <c r="K1580" s="332">
        <f>IFERROR(SUM(C1580/'Transfers of Funds'!$F$55),0)</f>
        <v>0</v>
      </c>
      <c r="L1580" s="21"/>
      <c r="M1580" s="47"/>
      <c r="N1580" s="46"/>
    </row>
    <row r="1581" spans="1:14" s="23" customFormat="1" ht="14.25" customHeight="1">
      <c r="A1581" s="115"/>
      <c r="B1581" s="308" t="str">
        <f>IF(A1581="","",VLOOKUP(A1581,'Project Budget vs Exp'!$B$9:$G$52,2,FALSE))</f>
        <v/>
      </c>
      <c r="C1581" s="117"/>
      <c r="D1581" s="116"/>
      <c r="E1581" s="118"/>
      <c r="F1581" s="119"/>
      <c r="G1581" s="120"/>
      <c r="H1581" s="120"/>
      <c r="I1581" s="333">
        <f t="shared" si="24"/>
        <v>0</v>
      </c>
      <c r="J1581" s="331"/>
      <c r="K1581" s="332">
        <f>IFERROR(SUM(C1581/'Transfers of Funds'!$F$55),0)</f>
        <v>0</v>
      </c>
      <c r="L1581" s="21"/>
      <c r="M1581" s="47"/>
      <c r="N1581" s="46"/>
    </row>
    <row r="1582" spans="1:14" s="23" customFormat="1" ht="14.25" customHeight="1">
      <c r="A1582" s="115"/>
      <c r="B1582" s="308" t="str">
        <f>IF(A1582="","",VLOOKUP(A1582,'Project Budget vs Exp'!$B$9:$G$52,2,FALSE))</f>
        <v/>
      </c>
      <c r="C1582" s="117"/>
      <c r="D1582" s="116"/>
      <c r="E1582" s="118"/>
      <c r="F1582" s="119"/>
      <c r="G1582" s="120"/>
      <c r="H1582" s="120"/>
      <c r="I1582" s="333">
        <f t="shared" si="24"/>
        <v>0</v>
      </c>
      <c r="J1582" s="331"/>
      <c r="K1582" s="332">
        <f>IFERROR(SUM(C1582/'Transfers of Funds'!$F$55),0)</f>
        <v>0</v>
      </c>
      <c r="L1582" s="21"/>
      <c r="M1582" s="47"/>
      <c r="N1582" s="46"/>
    </row>
    <row r="1583" spans="1:14" s="23" customFormat="1" ht="14.25" customHeight="1">
      <c r="A1583" s="115"/>
      <c r="B1583" s="308" t="str">
        <f>IF(A1583="","",VLOOKUP(A1583,'Project Budget vs Exp'!$B$9:$G$52,2,FALSE))</f>
        <v/>
      </c>
      <c r="C1583" s="117"/>
      <c r="D1583" s="116"/>
      <c r="E1583" s="118"/>
      <c r="F1583" s="119"/>
      <c r="G1583" s="120"/>
      <c r="H1583" s="120"/>
      <c r="I1583" s="333">
        <f t="shared" si="24"/>
        <v>0</v>
      </c>
      <c r="J1583" s="331"/>
      <c r="K1583" s="332">
        <f>IFERROR(SUM(C1583/'Transfers of Funds'!$F$55),0)</f>
        <v>0</v>
      </c>
      <c r="L1583" s="21"/>
      <c r="M1583" s="47"/>
      <c r="N1583" s="46"/>
    </row>
    <row r="1584" spans="1:14" s="23" customFormat="1" ht="14.25" customHeight="1">
      <c r="A1584" s="115"/>
      <c r="B1584" s="308" t="str">
        <f>IF(A1584="","",VLOOKUP(A1584,'Project Budget vs Exp'!$B$9:$G$52,2,FALSE))</f>
        <v/>
      </c>
      <c r="C1584" s="117"/>
      <c r="D1584" s="116"/>
      <c r="E1584" s="118"/>
      <c r="F1584" s="119"/>
      <c r="G1584" s="120"/>
      <c r="H1584" s="120"/>
      <c r="I1584" s="333">
        <f t="shared" si="24"/>
        <v>0</v>
      </c>
      <c r="J1584" s="331"/>
      <c r="K1584" s="332">
        <f>IFERROR(SUM(C1584/'Transfers of Funds'!$F$55),0)</f>
        <v>0</v>
      </c>
      <c r="L1584" s="21"/>
      <c r="M1584" s="47"/>
      <c r="N1584" s="46"/>
    </row>
    <row r="1585" spans="1:14" s="23" customFormat="1" ht="14.25" customHeight="1">
      <c r="A1585" s="115"/>
      <c r="B1585" s="308" t="str">
        <f>IF(A1585="","",VLOOKUP(A1585,'Project Budget vs Exp'!$B$9:$G$52,2,FALSE))</f>
        <v/>
      </c>
      <c r="C1585" s="117"/>
      <c r="D1585" s="116"/>
      <c r="E1585" s="118"/>
      <c r="F1585" s="119"/>
      <c r="G1585" s="120"/>
      <c r="H1585" s="120"/>
      <c r="I1585" s="333">
        <f t="shared" si="24"/>
        <v>0</v>
      </c>
      <c r="J1585" s="331"/>
      <c r="K1585" s="332">
        <f>IFERROR(SUM(C1585/'Transfers of Funds'!$F$55),0)</f>
        <v>0</v>
      </c>
      <c r="L1585" s="21"/>
      <c r="M1585" s="47"/>
      <c r="N1585" s="46"/>
    </row>
    <row r="1586" spans="1:14" s="23" customFormat="1" ht="14.25" customHeight="1">
      <c r="A1586" s="115"/>
      <c r="B1586" s="308" t="str">
        <f>IF(A1586="","",VLOOKUP(A1586,'Project Budget vs Exp'!$B$9:$G$52,2,FALSE))</f>
        <v/>
      </c>
      <c r="C1586" s="117"/>
      <c r="D1586" s="116"/>
      <c r="E1586" s="118"/>
      <c r="F1586" s="119"/>
      <c r="G1586" s="120"/>
      <c r="H1586" s="120"/>
      <c r="I1586" s="333">
        <f t="shared" si="24"/>
        <v>0</v>
      </c>
      <c r="J1586" s="331"/>
      <c r="K1586" s="332">
        <f>IFERROR(SUM(C1586/'Transfers of Funds'!$F$55),0)</f>
        <v>0</v>
      </c>
      <c r="L1586" s="21"/>
      <c r="M1586" s="47"/>
      <c r="N1586" s="46"/>
    </row>
    <row r="1587" spans="1:14" s="23" customFormat="1" ht="14.25" customHeight="1">
      <c r="A1587" s="115"/>
      <c r="B1587" s="308" t="str">
        <f>IF(A1587="","",VLOOKUP(A1587,'Project Budget vs Exp'!$B$9:$G$52,2,FALSE))</f>
        <v/>
      </c>
      <c r="C1587" s="117"/>
      <c r="D1587" s="116"/>
      <c r="E1587" s="118"/>
      <c r="F1587" s="119"/>
      <c r="G1587" s="120"/>
      <c r="H1587" s="120"/>
      <c r="I1587" s="333">
        <f t="shared" si="24"/>
        <v>0</v>
      </c>
      <c r="J1587" s="331"/>
      <c r="K1587" s="332">
        <f>IFERROR(SUM(C1587/'Transfers of Funds'!$F$55),0)</f>
        <v>0</v>
      </c>
      <c r="L1587" s="21"/>
      <c r="M1587" s="47"/>
      <c r="N1587" s="46"/>
    </row>
    <row r="1588" spans="1:14" s="23" customFormat="1" ht="14.25" customHeight="1">
      <c r="A1588" s="115"/>
      <c r="B1588" s="308" t="str">
        <f>IF(A1588="","",VLOOKUP(A1588,'Project Budget vs Exp'!$B$9:$G$52,2,FALSE))</f>
        <v/>
      </c>
      <c r="C1588" s="117"/>
      <c r="D1588" s="116"/>
      <c r="E1588" s="118"/>
      <c r="F1588" s="119"/>
      <c r="G1588" s="120"/>
      <c r="H1588" s="120"/>
      <c r="I1588" s="333">
        <f t="shared" si="24"/>
        <v>0</v>
      </c>
      <c r="J1588" s="331"/>
      <c r="K1588" s="332">
        <f>IFERROR(SUM(C1588/'Transfers of Funds'!$F$55),0)</f>
        <v>0</v>
      </c>
      <c r="L1588" s="21"/>
      <c r="M1588" s="47"/>
      <c r="N1588" s="46"/>
    </row>
    <row r="1589" spans="1:14" s="23" customFormat="1" ht="14.25" customHeight="1">
      <c r="A1589" s="115"/>
      <c r="B1589" s="308" t="str">
        <f>IF(A1589="","",VLOOKUP(A1589,'Project Budget vs Exp'!$B$9:$G$52,2,FALSE))</f>
        <v/>
      </c>
      <c r="C1589" s="117"/>
      <c r="D1589" s="116"/>
      <c r="E1589" s="118"/>
      <c r="F1589" s="119"/>
      <c r="G1589" s="120"/>
      <c r="H1589" s="120"/>
      <c r="I1589" s="333">
        <f t="shared" si="24"/>
        <v>0</v>
      </c>
      <c r="J1589" s="331"/>
      <c r="K1589" s="332">
        <f>IFERROR(SUM(C1589/'Transfers of Funds'!$F$55),0)</f>
        <v>0</v>
      </c>
      <c r="L1589" s="21"/>
      <c r="M1589" s="47"/>
      <c r="N1589" s="46"/>
    </row>
    <row r="1590" spans="1:14" s="23" customFormat="1" ht="14.25" customHeight="1">
      <c r="A1590" s="115"/>
      <c r="B1590" s="308" t="str">
        <f>IF(A1590="","",VLOOKUP(A1590,'Project Budget vs Exp'!$B$9:$G$52,2,FALSE))</f>
        <v/>
      </c>
      <c r="C1590" s="117"/>
      <c r="D1590" s="116"/>
      <c r="E1590" s="118"/>
      <c r="F1590" s="119"/>
      <c r="G1590" s="120"/>
      <c r="H1590" s="120"/>
      <c r="I1590" s="333">
        <f t="shared" si="24"/>
        <v>0</v>
      </c>
      <c r="J1590" s="331"/>
      <c r="K1590" s="332">
        <f>IFERROR(SUM(C1590/'Transfers of Funds'!$F$55),0)</f>
        <v>0</v>
      </c>
      <c r="L1590" s="21"/>
      <c r="M1590" s="47"/>
      <c r="N1590" s="46"/>
    </row>
    <row r="1591" spans="1:14" s="23" customFormat="1" ht="14.25" customHeight="1">
      <c r="A1591" s="115"/>
      <c r="B1591" s="308" t="str">
        <f>IF(A1591="","",VLOOKUP(A1591,'Project Budget vs Exp'!$B$9:$G$52,2,FALSE))</f>
        <v/>
      </c>
      <c r="C1591" s="117"/>
      <c r="D1591" s="116"/>
      <c r="E1591" s="118"/>
      <c r="F1591" s="119"/>
      <c r="G1591" s="120"/>
      <c r="H1591" s="120"/>
      <c r="I1591" s="333">
        <f t="shared" si="24"/>
        <v>0</v>
      </c>
      <c r="J1591" s="331"/>
      <c r="K1591" s="332">
        <f>IFERROR(SUM(C1591/'Transfers of Funds'!$F$55),0)</f>
        <v>0</v>
      </c>
      <c r="L1591" s="21"/>
      <c r="M1591" s="47"/>
      <c r="N1591" s="46"/>
    </row>
    <row r="1592" spans="1:14" s="23" customFormat="1" ht="14.25" customHeight="1">
      <c r="A1592" s="115"/>
      <c r="B1592" s="308" t="str">
        <f>IF(A1592="","",VLOOKUP(A1592,'Project Budget vs Exp'!$B$9:$G$52,2,FALSE))</f>
        <v/>
      </c>
      <c r="C1592" s="117"/>
      <c r="D1592" s="116"/>
      <c r="E1592" s="118"/>
      <c r="F1592" s="119"/>
      <c r="G1592" s="120"/>
      <c r="H1592" s="120"/>
      <c r="I1592" s="333">
        <f t="shared" si="24"/>
        <v>0</v>
      </c>
      <c r="J1592" s="331"/>
      <c r="K1592" s="332">
        <f>IFERROR(SUM(C1592/'Transfers of Funds'!$F$55),0)</f>
        <v>0</v>
      </c>
      <c r="L1592" s="21"/>
      <c r="M1592" s="47"/>
      <c r="N1592" s="46"/>
    </row>
    <row r="1593" spans="1:14" s="23" customFormat="1" ht="14.25" customHeight="1">
      <c r="A1593" s="115"/>
      <c r="B1593" s="308" t="str">
        <f>IF(A1593="","",VLOOKUP(A1593,'Project Budget vs Exp'!$B$9:$G$52,2,FALSE))</f>
        <v/>
      </c>
      <c r="C1593" s="117"/>
      <c r="D1593" s="116"/>
      <c r="E1593" s="118"/>
      <c r="F1593" s="119"/>
      <c r="G1593" s="120"/>
      <c r="H1593" s="120"/>
      <c r="I1593" s="333">
        <f t="shared" si="24"/>
        <v>0</v>
      </c>
      <c r="J1593" s="331"/>
      <c r="K1593" s="332">
        <f>IFERROR(SUM(C1593/'Transfers of Funds'!$F$55),0)</f>
        <v>0</v>
      </c>
      <c r="L1593" s="21"/>
      <c r="M1593" s="47"/>
      <c r="N1593" s="46"/>
    </row>
    <row r="1594" spans="1:14" s="23" customFormat="1" ht="14.25" customHeight="1">
      <c r="A1594" s="115"/>
      <c r="B1594" s="308" t="str">
        <f>IF(A1594="","",VLOOKUP(A1594,'Project Budget vs Exp'!$B$9:$G$52,2,FALSE))</f>
        <v/>
      </c>
      <c r="C1594" s="117"/>
      <c r="D1594" s="116"/>
      <c r="E1594" s="118"/>
      <c r="F1594" s="119"/>
      <c r="G1594" s="120"/>
      <c r="H1594" s="120"/>
      <c r="I1594" s="333">
        <f t="shared" si="24"/>
        <v>0</v>
      </c>
      <c r="J1594" s="331"/>
      <c r="K1594" s="332">
        <f>IFERROR(SUM(C1594/'Transfers of Funds'!$F$55),0)</f>
        <v>0</v>
      </c>
      <c r="L1594" s="21"/>
      <c r="M1594" s="47"/>
      <c r="N1594" s="46"/>
    </row>
    <row r="1595" spans="1:14" s="23" customFormat="1" ht="14.25" customHeight="1">
      <c r="A1595" s="115"/>
      <c r="B1595" s="308" t="str">
        <f>IF(A1595="","",VLOOKUP(A1595,'Project Budget vs Exp'!$B$9:$G$52,2,FALSE))</f>
        <v/>
      </c>
      <c r="C1595" s="117"/>
      <c r="D1595" s="116"/>
      <c r="E1595" s="118"/>
      <c r="F1595" s="119"/>
      <c r="G1595" s="120"/>
      <c r="H1595" s="120"/>
      <c r="I1595" s="333">
        <f t="shared" si="24"/>
        <v>0</v>
      </c>
      <c r="J1595" s="331"/>
      <c r="K1595" s="332">
        <f>IFERROR(SUM(C1595/'Transfers of Funds'!$F$55),0)</f>
        <v>0</v>
      </c>
      <c r="L1595" s="21"/>
      <c r="M1595" s="47"/>
      <c r="N1595" s="46"/>
    </row>
    <row r="1596" spans="1:14" s="23" customFormat="1" ht="14.25" customHeight="1">
      <c r="A1596" s="115"/>
      <c r="B1596" s="308" t="str">
        <f>IF(A1596="","",VLOOKUP(A1596,'Project Budget vs Exp'!$B$9:$G$52,2,FALSE))</f>
        <v/>
      </c>
      <c r="C1596" s="117"/>
      <c r="D1596" s="116"/>
      <c r="E1596" s="118"/>
      <c r="F1596" s="119"/>
      <c r="G1596" s="120"/>
      <c r="H1596" s="120"/>
      <c r="I1596" s="333">
        <f t="shared" si="24"/>
        <v>0</v>
      </c>
      <c r="J1596" s="331"/>
      <c r="K1596" s="332">
        <f>IFERROR(SUM(C1596/'Transfers of Funds'!$F$55),0)</f>
        <v>0</v>
      </c>
      <c r="L1596" s="21"/>
      <c r="M1596" s="47"/>
      <c r="N1596" s="46"/>
    </row>
    <row r="1597" spans="1:14" s="23" customFormat="1" ht="14.25" customHeight="1">
      <c r="A1597" s="115"/>
      <c r="B1597" s="308" t="str">
        <f>IF(A1597="","",VLOOKUP(A1597,'Project Budget vs Exp'!$B$9:$G$52,2,FALSE))</f>
        <v/>
      </c>
      <c r="C1597" s="117"/>
      <c r="D1597" s="116"/>
      <c r="E1597" s="118"/>
      <c r="F1597" s="119"/>
      <c r="G1597" s="120"/>
      <c r="H1597" s="120"/>
      <c r="I1597" s="333">
        <f t="shared" si="24"/>
        <v>0</v>
      </c>
      <c r="J1597" s="331"/>
      <c r="K1597" s="332">
        <f>IFERROR(SUM(C1597/'Transfers of Funds'!$F$55),0)</f>
        <v>0</v>
      </c>
      <c r="L1597" s="21"/>
      <c r="M1597" s="47"/>
      <c r="N1597" s="46"/>
    </row>
    <row r="1598" spans="1:14" s="23" customFormat="1" ht="14.25" customHeight="1">
      <c r="A1598" s="115"/>
      <c r="B1598" s="308" t="str">
        <f>IF(A1598="","",VLOOKUP(A1598,'Project Budget vs Exp'!$B$9:$G$52,2,FALSE))</f>
        <v/>
      </c>
      <c r="C1598" s="117"/>
      <c r="D1598" s="116"/>
      <c r="E1598" s="118"/>
      <c r="F1598" s="119"/>
      <c r="G1598" s="120"/>
      <c r="H1598" s="120"/>
      <c r="I1598" s="333">
        <f t="shared" si="24"/>
        <v>0</v>
      </c>
      <c r="J1598" s="331"/>
      <c r="K1598" s="332">
        <f>IFERROR(SUM(C1598/'Transfers of Funds'!$F$55),0)</f>
        <v>0</v>
      </c>
      <c r="L1598" s="21"/>
      <c r="M1598" s="47"/>
      <c r="N1598" s="46"/>
    </row>
    <row r="1599" spans="1:14" s="23" customFormat="1" ht="14.25" customHeight="1">
      <c r="A1599" s="115"/>
      <c r="B1599" s="308" t="str">
        <f>IF(A1599="","",VLOOKUP(A1599,'Project Budget vs Exp'!$B$9:$G$52,2,FALSE))</f>
        <v/>
      </c>
      <c r="C1599" s="117"/>
      <c r="D1599" s="116"/>
      <c r="E1599" s="118"/>
      <c r="F1599" s="119"/>
      <c r="G1599" s="120"/>
      <c r="H1599" s="120"/>
      <c r="I1599" s="333">
        <f t="shared" si="24"/>
        <v>0</v>
      </c>
      <c r="J1599" s="331"/>
      <c r="K1599" s="332">
        <f>IFERROR(SUM(C1599/'Transfers of Funds'!$F$55),0)</f>
        <v>0</v>
      </c>
      <c r="L1599" s="21"/>
      <c r="M1599" s="47"/>
      <c r="N1599" s="46"/>
    </row>
    <row r="1600" spans="1:14" s="23" customFormat="1" ht="14.25" customHeight="1">
      <c r="A1600" s="115"/>
      <c r="B1600" s="308" t="str">
        <f>IF(A1600="","",VLOOKUP(A1600,'Project Budget vs Exp'!$B$9:$G$52,2,FALSE))</f>
        <v/>
      </c>
      <c r="C1600" s="117"/>
      <c r="D1600" s="116"/>
      <c r="E1600" s="118"/>
      <c r="F1600" s="119"/>
      <c r="G1600" s="120"/>
      <c r="H1600" s="120"/>
      <c r="I1600" s="333">
        <f t="shared" si="24"/>
        <v>0</v>
      </c>
      <c r="J1600" s="331"/>
      <c r="K1600" s="332">
        <f>IFERROR(SUM(C1600/'Transfers of Funds'!$F$55),0)</f>
        <v>0</v>
      </c>
      <c r="L1600" s="21"/>
      <c r="M1600" s="47"/>
      <c r="N1600" s="46"/>
    </row>
    <row r="1601" spans="1:14" s="23" customFormat="1" ht="14.25" customHeight="1">
      <c r="A1601" s="115"/>
      <c r="B1601" s="308" t="str">
        <f>IF(A1601="","",VLOOKUP(A1601,'Project Budget vs Exp'!$B$9:$G$52,2,FALSE))</f>
        <v/>
      </c>
      <c r="C1601" s="117"/>
      <c r="D1601" s="116"/>
      <c r="E1601" s="118"/>
      <c r="F1601" s="119"/>
      <c r="G1601" s="120"/>
      <c r="H1601" s="120"/>
      <c r="I1601" s="333">
        <f t="shared" si="24"/>
        <v>0</v>
      </c>
      <c r="J1601" s="331"/>
      <c r="K1601" s="332">
        <f>IFERROR(SUM(C1601/'Transfers of Funds'!$F$55),0)</f>
        <v>0</v>
      </c>
      <c r="L1601" s="21"/>
      <c r="M1601" s="47"/>
      <c r="N1601" s="46"/>
    </row>
    <row r="1602" spans="1:14" s="23" customFormat="1" ht="14.25" customHeight="1">
      <c r="A1602" s="115"/>
      <c r="B1602" s="308" t="str">
        <f>IF(A1602="","",VLOOKUP(A1602,'Project Budget vs Exp'!$B$9:$G$52,2,FALSE))</f>
        <v/>
      </c>
      <c r="C1602" s="117"/>
      <c r="D1602" s="116"/>
      <c r="E1602" s="118"/>
      <c r="F1602" s="119"/>
      <c r="G1602" s="120"/>
      <c r="H1602" s="120"/>
      <c r="I1602" s="333">
        <f t="shared" si="24"/>
        <v>0</v>
      </c>
      <c r="J1602" s="331"/>
      <c r="K1602" s="332">
        <f>IFERROR(SUM(C1602/'Transfers of Funds'!$F$55),0)</f>
        <v>0</v>
      </c>
      <c r="L1602" s="21"/>
      <c r="M1602" s="47"/>
      <c r="N1602" s="46"/>
    </row>
    <row r="1603" spans="1:14" s="23" customFormat="1" ht="14.25" customHeight="1">
      <c r="A1603" s="115"/>
      <c r="B1603" s="308" t="str">
        <f>IF(A1603="","",VLOOKUP(A1603,'Project Budget vs Exp'!$B$9:$G$52,2,FALSE))</f>
        <v/>
      </c>
      <c r="C1603" s="117"/>
      <c r="D1603" s="116"/>
      <c r="E1603" s="118"/>
      <c r="F1603" s="119"/>
      <c r="G1603" s="120"/>
      <c r="H1603" s="120"/>
      <c r="I1603" s="333">
        <f t="shared" si="24"/>
        <v>0</v>
      </c>
      <c r="J1603" s="331"/>
      <c r="K1603" s="332">
        <f>IFERROR(SUM(C1603/'Transfers of Funds'!$F$55),0)</f>
        <v>0</v>
      </c>
      <c r="L1603" s="21"/>
      <c r="M1603" s="47"/>
      <c r="N1603" s="46"/>
    </row>
    <row r="1604" spans="1:14" s="23" customFormat="1" ht="14.25" customHeight="1">
      <c r="A1604" s="115"/>
      <c r="B1604" s="308" t="str">
        <f>IF(A1604="","",VLOOKUP(A1604,'Project Budget vs Exp'!$B$9:$G$52,2,FALSE))</f>
        <v/>
      </c>
      <c r="C1604" s="117"/>
      <c r="D1604" s="116"/>
      <c r="E1604" s="118"/>
      <c r="F1604" s="119"/>
      <c r="G1604" s="120"/>
      <c r="H1604" s="120"/>
      <c r="I1604" s="333">
        <f t="shared" si="24"/>
        <v>0</v>
      </c>
      <c r="J1604" s="331"/>
      <c r="K1604" s="332">
        <f>IFERROR(SUM(C1604/'Transfers of Funds'!$F$55),0)</f>
        <v>0</v>
      </c>
      <c r="L1604" s="21"/>
      <c r="M1604" s="47"/>
      <c r="N1604" s="46"/>
    </row>
    <row r="1605" spans="1:14" s="23" customFormat="1" ht="14.25" customHeight="1">
      <c r="A1605" s="115"/>
      <c r="B1605" s="308" t="str">
        <f>IF(A1605="","",VLOOKUP(A1605,'Project Budget vs Exp'!$B$9:$G$52,2,FALSE))</f>
        <v/>
      </c>
      <c r="C1605" s="117"/>
      <c r="D1605" s="116"/>
      <c r="E1605" s="118"/>
      <c r="F1605" s="119"/>
      <c r="G1605" s="120"/>
      <c r="H1605" s="120"/>
      <c r="I1605" s="333">
        <f t="shared" si="24"/>
        <v>0</v>
      </c>
      <c r="J1605" s="331"/>
      <c r="K1605" s="332">
        <f>IFERROR(SUM(C1605/'Transfers of Funds'!$F$55),0)</f>
        <v>0</v>
      </c>
      <c r="L1605" s="21"/>
      <c r="M1605" s="47"/>
      <c r="N1605" s="46"/>
    </row>
    <row r="1606" spans="1:14" s="23" customFormat="1" ht="14.25" customHeight="1">
      <c r="A1606" s="115"/>
      <c r="B1606" s="308" t="str">
        <f>IF(A1606="","",VLOOKUP(A1606,'Project Budget vs Exp'!$B$9:$G$52,2,FALSE))</f>
        <v/>
      </c>
      <c r="C1606" s="117"/>
      <c r="D1606" s="116"/>
      <c r="E1606" s="118"/>
      <c r="F1606" s="119"/>
      <c r="G1606" s="120"/>
      <c r="H1606" s="120"/>
      <c r="I1606" s="333">
        <f t="shared" si="24"/>
        <v>0</v>
      </c>
      <c r="J1606" s="331"/>
      <c r="K1606" s="332">
        <f>IFERROR(SUM(C1606/'Transfers of Funds'!$F$55),0)</f>
        <v>0</v>
      </c>
      <c r="L1606" s="21"/>
      <c r="M1606" s="47"/>
      <c r="N1606" s="46"/>
    </row>
    <row r="1607" spans="1:14" s="23" customFormat="1" ht="14.25" customHeight="1">
      <c r="A1607" s="115"/>
      <c r="B1607" s="308" t="str">
        <f>IF(A1607="","",VLOOKUP(A1607,'Project Budget vs Exp'!$B$9:$G$52,2,FALSE))</f>
        <v/>
      </c>
      <c r="C1607" s="117"/>
      <c r="D1607" s="116"/>
      <c r="E1607" s="118"/>
      <c r="F1607" s="119"/>
      <c r="G1607" s="120"/>
      <c r="H1607" s="120"/>
      <c r="I1607" s="333">
        <f t="shared" si="24"/>
        <v>0</v>
      </c>
      <c r="J1607" s="331"/>
      <c r="K1607" s="332">
        <f>IFERROR(SUM(C1607/'Transfers of Funds'!$F$55),0)</f>
        <v>0</v>
      </c>
      <c r="L1607" s="21"/>
      <c r="M1607" s="47"/>
      <c r="N1607" s="46"/>
    </row>
    <row r="1608" spans="1:14" s="23" customFormat="1" ht="14.25" customHeight="1">
      <c r="A1608" s="115"/>
      <c r="B1608" s="308" t="str">
        <f>IF(A1608="","",VLOOKUP(A1608,'Project Budget vs Exp'!$B$9:$G$52,2,FALSE))</f>
        <v/>
      </c>
      <c r="C1608" s="117"/>
      <c r="D1608" s="116"/>
      <c r="E1608" s="118"/>
      <c r="F1608" s="119"/>
      <c r="G1608" s="120"/>
      <c r="H1608" s="120"/>
      <c r="I1608" s="333">
        <f t="shared" si="24"/>
        <v>0</v>
      </c>
      <c r="J1608" s="331"/>
      <c r="K1608" s="332">
        <f>IFERROR(SUM(C1608/'Transfers of Funds'!$F$55),0)</f>
        <v>0</v>
      </c>
      <c r="L1608" s="21"/>
      <c r="M1608" s="47"/>
      <c r="N1608" s="46"/>
    </row>
    <row r="1609" spans="1:14" s="23" customFormat="1" ht="14.25" customHeight="1">
      <c r="A1609" s="115"/>
      <c r="B1609" s="308" t="str">
        <f>IF(A1609="","",VLOOKUP(A1609,'Project Budget vs Exp'!$B$9:$G$52,2,FALSE))</f>
        <v/>
      </c>
      <c r="C1609" s="117"/>
      <c r="D1609" s="116"/>
      <c r="E1609" s="118"/>
      <c r="F1609" s="119"/>
      <c r="G1609" s="120"/>
      <c r="H1609" s="120"/>
      <c r="I1609" s="333">
        <f t="shared" si="24"/>
        <v>0</v>
      </c>
      <c r="J1609" s="331"/>
      <c r="K1609" s="332">
        <f>IFERROR(SUM(C1609/'Transfers of Funds'!$F$55),0)</f>
        <v>0</v>
      </c>
      <c r="L1609" s="21"/>
      <c r="M1609" s="47"/>
      <c r="N1609" s="46"/>
    </row>
    <row r="1610" spans="1:14" s="23" customFormat="1" ht="14.25" customHeight="1">
      <c r="A1610" s="115"/>
      <c r="B1610" s="308" t="str">
        <f>IF(A1610="","",VLOOKUP(A1610,'Project Budget vs Exp'!$B$9:$G$52,2,FALSE))</f>
        <v/>
      </c>
      <c r="C1610" s="117"/>
      <c r="D1610" s="116"/>
      <c r="E1610" s="118"/>
      <c r="F1610" s="119"/>
      <c r="G1610" s="120"/>
      <c r="H1610" s="120"/>
      <c r="I1610" s="333">
        <f t="shared" si="24"/>
        <v>0</v>
      </c>
      <c r="J1610" s="331"/>
      <c r="K1610" s="332">
        <f>IFERROR(SUM(C1610/'Transfers of Funds'!$F$55),0)</f>
        <v>0</v>
      </c>
      <c r="L1610" s="21"/>
      <c r="M1610" s="47"/>
      <c r="N1610" s="46"/>
    </row>
    <row r="1611" spans="1:14" s="23" customFormat="1" ht="14.25" customHeight="1">
      <c r="A1611" s="115"/>
      <c r="B1611" s="308" t="str">
        <f>IF(A1611="","",VLOOKUP(A1611,'Project Budget vs Exp'!$B$9:$G$52,2,FALSE))</f>
        <v/>
      </c>
      <c r="C1611" s="117"/>
      <c r="D1611" s="116"/>
      <c r="E1611" s="118"/>
      <c r="F1611" s="119"/>
      <c r="G1611" s="120"/>
      <c r="H1611" s="120"/>
      <c r="I1611" s="333">
        <f t="shared" si="24"/>
        <v>0</v>
      </c>
      <c r="J1611" s="331"/>
      <c r="K1611" s="332">
        <f>IFERROR(SUM(C1611/'Transfers of Funds'!$F$55),0)</f>
        <v>0</v>
      </c>
      <c r="L1611" s="21"/>
      <c r="M1611" s="47"/>
      <c r="N1611" s="46"/>
    </row>
    <row r="1612" spans="1:14" s="23" customFormat="1" ht="14.25" customHeight="1">
      <c r="A1612" s="115"/>
      <c r="B1612" s="308" t="str">
        <f>IF(A1612="","",VLOOKUP(A1612,'Project Budget vs Exp'!$B$9:$G$52,2,FALSE))</f>
        <v/>
      </c>
      <c r="C1612" s="117"/>
      <c r="D1612" s="116"/>
      <c r="E1612" s="118"/>
      <c r="F1612" s="119"/>
      <c r="G1612" s="120"/>
      <c r="H1612" s="120"/>
      <c r="I1612" s="333">
        <f t="shared" ref="I1612:I1675" si="25">IF(OR(F$4="EUR",F$4="USD",F$4="GBP",F$4="CAD",F$4="NZD",F$4="AUD"),K1612,C1612)</f>
        <v>0</v>
      </c>
      <c r="J1612" s="331"/>
      <c r="K1612" s="332">
        <f>IFERROR(SUM(C1612/'Transfers of Funds'!$F$55),0)</f>
        <v>0</v>
      </c>
      <c r="L1612" s="21"/>
      <c r="M1612" s="47"/>
      <c r="N1612" s="46"/>
    </row>
    <row r="1613" spans="1:14" s="23" customFormat="1" ht="14.25" customHeight="1">
      <c r="A1613" s="115"/>
      <c r="B1613" s="308" t="str">
        <f>IF(A1613="","",VLOOKUP(A1613,'Project Budget vs Exp'!$B$9:$G$52,2,FALSE))</f>
        <v/>
      </c>
      <c r="C1613" s="117"/>
      <c r="D1613" s="116"/>
      <c r="E1613" s="118"/>
      <c r="F1613" s="119"/>
      <c r="G1613" s="120"/>
      <c r="H1613" s="120"/>
      <c r="I1613" s="333">
        <f t="shared" si="25"/>
        <v>0</v>
      </c>
      <c r="J1613" s="331"/>
      <c r="K1613" s="332">
        <f>IFERROR(SUM(C1613/'Transfers of Funds'!$F$55),0)</f>
        <v>0</v>
      </c>
      <c r="L1613" s="21"/>
      <c r="M1613" s="47"/>
      <c r="N1613" s="46"/>
    </row>
    <row r="1614" spans="1:14" s="23" customFormat="1" ht="14.25" customHeight="1">
      <c r="A1614" s="115"/>
      <c r="B1614" s="308" t="str">
        <f>IF(A1614="","",VLOOKUP(A1614,'Project Budget vs Exp'!$B$9:$G$52,2,FALSE))</f>
        <v/>
      </c>
      <c r="C1614" s="117"/>
      <c r="D1614" s="116"/>
      <c r="E1614" s="118"/>
      <c r="F1614" s="119"/>
      <c r="G1614" s="120"/>
      <c r="H1614" s="120"/>
      <c r="I1614" s="333">
        <f t="shared" si="25"/>
        <v>0</v>
      </c>
      <c r="J1614" s="331"/>
      <c r="K1614" s="332">
        <f>IFERROR(SUM(C1614/'Transfers of Funds'!$F$55),0)</f>
        <v>0</v>
      </c>
      <c r="L1614" s="21"/>
      <c r="M1614" s="47"/>
      <c r="N1614" s="46"/>
    </row>
    <row r="1615" spans="1:14" s="23" customFormat="1" ht="14.25" customHeight="1">
      <c r="A1615" s="115"/>
      <c r="B1615" s="308" t="str">
        <f>IF(A1615="","",VLOOKUP(A1615,'Project Budget vs Exp'!$B$9:$G$52,2,FALSE))</f>
        <v/>
      </c>
      <c r="C1615" s="117"/>
      <c r="D1615" s="116"/>
      <c r="E1615" s="118"/>
      <c r="F1615" s="119"/>
      <c r="G1615" s="120"/>
      <c r="H1615" s="120"/>
      <c r="I1615" s="333">
        <f t="shared" si="25"/>
        <v>0</v>
      </c>
      <c r="J1615" s="331"/>
      <c r="K1615" s="332">
        <f>IFERROR(SUM(C1615/'Transfers of Funds'!$F$55),0)</f>
        <v>0</v>
      </c>
      <c r="L1615" s="21"/>
      <c r="M1615" s="47"/>
      <c r="N1615" s="46"/>
    </row>
    <row r="1616" spans="1:14" s="23" customFormat="1" ht="14.25" customHeight="1">
      <c r="A1616" s="115"/>
      <c r="B1616" s="308" t="str">
        <f>IF(A1616="","",VLOOKUP(A1616,'Project Budget vs Exp'!$B$9:$G$52,2,FALSE))</f>
        <v/>
      </c>
      <c r="C1616" s="117"/>
      <c r="D1616" s="116"/>
      <c r="E1616" s="118"/>
      <c r="F1616" s="119"/>
      <c r="G1616" s="120"/>
      <c r="H1616" s="120"/>
      <c r="I1616" s="333">
        <f t="shared" si="25"/>
        <v>0</v>
      </c>
      <c r="J1616" s="331"/>
      <c r="K1616" s="332">
        <f>IFERROR(SUM(C1616/'Transfers of Funds'!$F$55),0)</f>
        <v>0</v>
      </c>
      <c r="L1616" s="21"/>
      <c r="M1616" s="47"/>
      <c r="N1616" s="46"/>
    </row>
    <row r="1617" spans="1:14" s="23" customFormat="1" ht="14.25" customHeight="1">
      <c r="A1617" s="115"/>
      <c r="B1617" s="308" t="str">
        <f>IF(A1617="","",VLOOKUP(A1617,'Project Budget vs Exp'!$B$9:$G$52,2,FALSE))</f>
        <v/>
      </c>
      <c r="C1617" s="117"/>
      <c r="D1617" s="116"/>
      <c r="E1617" s="118"/>
      <c r="F1617" s="119"/>
      <c r="G1617" s="120"/>
      <c r="H1617" s="120"/>
      <c r="I1617" s="333">
        <f t="shared" si="25"/>
        <v>0</v>
      </c>
      <c r="J1617" s="331"/>
      <c r="K1617" s="332">
        <f>IFERROR(SUM(C1617/'Transfers of Funds'!$F$55),0)</f>
        <v>0</v>
      </c>
      <c r="L1617" s="21"/>
      <c r="M1617" s="47"/>
      <c r="N1617" s="46"/>
    </row>
    <row r="1618" spans="1:14" s="23" customFormat="1" ht="14.25" customHeight="1">
      <c r="A1618" s="115"/>
      <c r="B1618" s="308" t="str">
        <f>IF(A1618="","",VLOOKUP(A1618,'Project Budget vs Exp'!$B$9:$G$52,2,FALSE))</f>
        <v/>
      </c>
      <c r="C1618" s="117"/>
      <c r="D1618" s="116"/>
      <c r="E1618" s="118"/>
      <c r="F1618" s="119"/>
      <c r="G1618" s="120"/>
      <c r="H1618" s="120"/>
      <c r="I1618" s="333">
        <f t="shared" si="25"/>
        <v>0</v>
      </c>
      <c r="J1618" s="331"/>
      <c r="K1618" s="332">
        <f>IFERROR(SUM(C1618/'Transfers of Funds'!$F$55),0)</f>
        <v>0</v>
      </c>
      <c r="L1618" s="21"/>
      <c r="M1618" s="47"/>
      <c r="N1618" s="46"/>
    </row>
    <row r="1619" spans="1:14" s="23" customFormat="1" ht="14.25" customHeight="1">
      <c r="A1619" s="115"/>
      <c r="B1619" s="308" t="str">
        <f>IF(A1619="","",VLOOKUP(A1619,'Project Budget vs Exp'!$B$9:$G$52,2,FALSE))</f>
        <v/>
      </c>
      <c r="C1619" s="117"/>
      <c r="D1619" s="116"/>
      <c r="E1619" s="118"/>
      <c r="F1619" s="119"/>
      <c r="G1619" s="120"/>
      <c r="H1619" s="120"/>
      <c r="I1619" s="333">
        <f t="shared" si="25"/>
        <v>0</v>
      </c>
      <c r="J1619" s="331"/>
      <c r="K1619" s="332">
        <f>IFERROR(SUM(C1619/'Transfers of Funds'!$F$55),0)</f>
        <v>0</v>
      </c>
      <c r="L1619" s="21"/>
      <c r="M1619" s="47"/>
      <c r="N1619" s="46"/>
    </row>
    <row r="1620" spans="1:14" s="23" customFormat="1" ht="14.25" customHeight="1">
      <c r="A1620" s="115"/>
      <c r="B1620" s="308" t="str">
        <f>IF(A1620="","",VLOOKUP(A1620,'Project Budget vs Exp'!$B$9:$G$52,2,FALSE))</f>
        <v/>
      </c>
      <c r="C1620" s="117"/>
      <c r="D1620" s="116"/>
      <c r="E1620" s="118"/>
      <c r="F1620" s="119"/>
      <c r="G1620" s="120"/>
      <c r="H1620" s="120"/>
      <c r="I1620" s="333">
        <f t="shared" si="25"/>
        <v>0</v>
      </c>
      <c r="J1620" s="331"/>
      <c r="K1620" s="332">
        <f>IFERROR(SUM(C1620/'Transfers of Funds'!$F$55),0)</f>
        <v>0</v>
      </c>
      <c r="L1620" s="21"/>
      <c r="M1620" s="47"/>
      <c r="N1620" s="46"/>
    </row>
    <row r="1621" spans="1:14" s="23" customFormat="1" ht="14.25" customHeight="1">
      <c r="A1621" s="115"/>
      <c r="B1621" s="308" t="str">
        <f>IF(A1621="","",VLOOKUP(A1621,'Project Budget vs Exp'!$B$9:$G$52,2,FALSE))</f>
        <v/>
      </c>
      <c r="C1621" s="117"/>
      <c r="D1621" s="116"/>
      <c r="E1621" s="118"/>
      <c r="F1621" s="119"/>
      <c r="G1621" s="120"/>
      <c r="H1621" s="120"/>
      <c r="I1621" s="333">
        <f t="shared" si="25"/>
        <v>0</v>
      </c>
      <c r="J1621" s="331"/>
      <c r="K1621" s="332">
        <f>IFERROR(SUM(C1621/'Transfers of Funds'!$F$55),0)</f>
        <v>0</v>
      </c>
      <c r="L1621" s="21"/>
      <c r="M1621" s="47"/>
      <c r="N1621" s="46"/>
    </row>
    <row r="1622" spans="1:14" s="23" customFormat="1" ht="14.25" customHeight="1">
      <c r="A1622" s="115"/>
      <c r="B1622" s="308" t="str">
        <f>IF(A1622="","",VLOOKUP(A1622,'Project Budget vs Exp'!$B$9:$G$52,2,FALSE))</f>
        <v/>
      </c>
      <c r="C1622" s="117"/>
      <c r="D1622" s="116"/>
      <c r="E1622" s="118"/>
      <c r="F1622" s="119"/>
      <c r="G1622" s="120"/>
      <c r="H1622" s="120"/>
      <c r="I1622" s="333">
        <f t="shared" si="25"/>
        <v>0</v>
      </c>
      <c r="J1622" s="331"/>
      <c r="K1622" s="332">
        <f>IFERROR(SUM(C1622/'Transfers of Funds'!$F$55),0)</f>
        <v>0</v>
      </c>
      <c r="L1622" s="21"/>
      <c r="M1622" s="47"/>
      <c r="N1622" s="46"/>
    </row>
    <row r="1623" spans="1:14" s="23" customFormat="1" ht="14.25" customHeight="1">
      <c r="A1623" s="115"/>
      <c r="B1623" s="308" t="str">
        <f>IF(A1623="","",VLOOKUP(A1623,'Project Budget vs Exp'!$B$9:$G$52,2,FALSE))</f>
        <v/>
      </c>
      <c r="C1623" s="117"/>
      <c r="D1623" s="116"/>
      <c r="E1623" s="118"/>
      <c r="F1623" s="119"/>
      <c r="G1623" s="120"/>
      <c r="H1623" s="120"/>
      <c r="I1623" s="333">
        <f t="shared" si="25"/>
        <v>0</v>
      </c>
      <c r="J1623" s="331"/>
      <c r="K1623" s="332">
        <f>IFERROR(SUM(C1623/'Transfers of Funds'!$F$55),0)</f>
        <v>0</v>
      </c>
      <c r="L1623" s="21"/>
      <c r="M1623" s="47"/>
      <c r="N1623" s="46"/>
    </row>
    <row r="1624" spans="1:14" s="23" customFormat="1" ht="14.25" customHeight="1">
      <c r="A1624" s="115"/>
      <c r="B1624" s="308" t="str">
        <f>IF(A1624="","",VLOOKUP(A1624,'Project Budget vs Exp'!$B$9:$G$52,2,FALSE))</f>
        <v/>
      </c>
      <c r="C1624" s="117"/>
      <c r="D1624" s="116"/>
      <c r="E1624" s="118"/>
      <c r="F1624" s="119"/>
      <c r="G1624" s="120"/>
      <c r="H1624" s="120"/>
      <c r="I1624" s="333">
        <f t="shared" si="25"/>
        <v>0</v>
      </c>
      <c r="J1624" s="331"/>
      <c r="K1624" s="332">
        <f>IFERROR(SUM(C1624/'Transfers of Funds'!$F$55),0)</f>
        <v>0</v>
      </c>
      <c r="L1624" s="21"/>
      <c r="M1624" s="47"/>
      <c r="N1624" s="46"/>
    </row>
    <row r="1625" spans="1:14" s="23" customFormat="1" ht="14.25" customHeight="1">
      <c r="A1625" s="115"/>
      <c r="B1625" s="308" t="str">
        <f>IF(A1625="","",VLOOKUP(A1625,'Project Budget vs Exp'!$B$9:$G$52,2,FALSE))</f>
        <v/>
      </c>
      <c r="C1625" s="117"/>
      <c r="D1625" s="116"/>
      <c r="E1625" s="118"/>
      <c r="F1625" s="119"/>
      <c r="G1625" s="120"/>
      <c r="H1625" s="120"/>
      <c r="I1625" s="333">
        <f t="shared" si="25"/>
        <v>0</v>
      </c>
      <c r="J1625" s="331"/>
      <c r="K1625" s="332">
        <f>IFERROR(SUM(C1625/'Transfers of Funds'!$F$55),0)</f>
        <v>0</v>
      </c>
      <c r="L1625" s="21"/>
      <c r="M1625" s="47"/>
      <c r="N1625" s="46"/>
    </row>
    <row r="1626" spans="1:14" s="23" customFormat="1" ht="14.25" customHeight="1">
      <c r="A1626" s="115"/>
      <c r="B1626" s="308" t="str">
        <f>IF(A1626="","",VLOOKUP(A1626,'Project Budget vs Exp'!$B$9:$G$52,2,FALSE))</f>
        <v/>
      </c>
      <c r="C1626" s="117"/>
      <c r="D1626" s="116"/>
      <c r="E1626" s="118"/>
      <c r="F1626" s="119"/>
      <c r="G1626" s="120"/>
      <c r="H1626" s="120"/>
      <c r="I1626" s="333">
        <f t="shared" si="25"/>
        <v>0</v>
      </c>
      <c r="J1626" s="331"/>
      <c r="K1626" s="332">
        <f>IFERROR(SUM(C1626/'Transfers of Funds'!$F$55),0)</f>
        <v>0</v>
      </c>
      <c r="L1626" s="21"/>
      <c r="M1626" s="47"/>
      <c r="N1626" s="46"/>
    </row>
    <row r="1627" spans="1:14" s="23" customFormat="1" ht="14.25" customHeight="1">
      <c r="A1627" s="115"/>
      <c r="B1627" s="308" t="str">
        <f>IF(A1627="","",VLOOKUP(A1627,'Project Budget vs Exp'!$B$9:$G$52,2,FALSE))</f>
        <v/>
      </c>
      <c r="C1627" s="117"/>
      <c r="D1627" s="116"/>
      <c r="E1627" s="118"/>
      <c r="F1627" s="119"/>
      <c r="G1627" s="120"/>
      <c r="H1627" s="120"/>
      <c r="I1627" s="333">
        <f t="shared" si="25"/>
        <v>0</v>
      </c>
      <c r="J1627" s="331"/>
      <c r="K1627" s="332">
        <f>IFERROR(SUM(C1627/'Transfers of Funds'!$F$55),0)</f>
        <v>0</v>
      </c>
      <c r="L1627" s="21"/>
      <c r="M1627" s="47"/>
      <c r="N1627" s="46"/>
    </row>
    <row r="1628" spans="1:14" s="23" customFormat="1" ht="14.25" customHeight="1">
      <c r="A1628" s="115"/>
      <c r="B1628" s="308" t="str">
        <f>IF(A1628="","",VLOOKUP(A1628,'Project Budget vs Exp'!$B$9:$G$52,2,FALSE))</f>
        <v/>
      </c>
      <c r="C1628" s="117"/>
      <c r="D1628" s="116"/>
      <c r="E1628" s="118"/>
      <c r="F1628" s="119"/>
      <c r="G1628" s="120"/>
      <c r="H1628" s="120"/>
      <c r="I1628" s="333">
        <f t="shared" si="25"/>
        <v>0</v>
      </c>
      <c r="J1628" s="331"/>
      <c r="K1628" s="332">
        <f>IFERROR(SUM(C1628/'Transfers of Funds'!$F$55),0)</f>
        <v>0</v>
      </c>
      <c r="L1628" s="21"/>
      <c r="M1628" s="47"/>
      <c r="N1628" s="46"/>
    </row>
    <row r="1629" spans="1:14" s="23" customFormat="1" ht="14.25" customHeight="1">
      <c r="A1629" s="115"/>
      <c r="B1629" s="308" t="str">
        <f>IF(A1629="","",VLOOKUP(A1629,'Project Budget vs Exp'!$B$9:$G$52,2,FALSE))</f>
        <v/>
      </c>
      <c r="C1629" s="117"/>
      <c r="D1629" s="116"/>
      <c r="E1629" s="118"/>
      <c r="F1629" s="119"/>
      <c r="G1629" s="120"/>
      <c r="H1629" s="120"/>
      <c r="I1629" s="333">
        <f t="shared" si="25"/>
        <v>0</v>
      </c>
      <c r="J1629" s="331"/>
      <c r="K1629" s="332">
        <f>IFERROR(SUM(C1629/'Transfers of Funds'!$F$55),0)</f>
        <v>0</v>
      </c>
      <c r="L1629" s="21"/>
      <c r="M1629" s="47"/>
      <c r="N1629" s="46"/>
    </row>
    <row r="1630" spans="1:14" s="23" customFormat="1" ht="14.25" customHeight="1">
      <c r="A1630" s="115"/>
      <c r="B1630" s="308" t="str">
        <f>IF(A1630="","",VLOOKUP(A1630,'Project Budget vs Exp'!$B$9:$G$52,2,FALSE))</f>
        <v/>
      </c>
      <c r="C1630" s="117"/>
      <c r="D1630" s="116"/>
      <c r="E1630" s="118"/>
      <c r="F1630" s="119"/>
      <c r="G1630" s="120"/>
      <c r="H1630" s="120"/>
      <c r="I1630" s="333">
        <f t="shared" si="25"/>
        <v>0</v>
      </c>
      <c r="J1630" s="331"/>
      <c r="K1630" s="332">
        <f>IFERROR(SUM(C1630/'Transfers of Funds'!$F$55),0)</f>
        <v>0</v>
      </c>
      <c r="L1630" s="21"/>
      <c r="M1630" s="47"/>
      <c r="N1630" s="46"/>
    </row>
    <row r="1631" spans="1:14" s="23" customFormat="1" ht="14.25" customHeight="1">
      <c r="A1631" s="115"/>
      <c r="B1631" s="308" t="str">
        <f>IF(A1631="","",VLOOKUP(A1631,'Project Budget vs Exp'!$B$9:$G$52,2,FALSE))</f>
        <v/>
      </c>
      <c r="C1631" s="117"/>
      <c r="D1631" s="116"/>
      <c r="E1631" s="118"/>
      <c r="F1631" s="119"/>
      <c r="G1631" s="120"/>
      <c r="H1631" s="120"/>
      <c r="I1631" s="333">
        <f t="shared" si="25"/>
        <v>0</v>
      </c>
      <c r="J1631" s="331"/>
      <c r="K1631" s="332">
        <f>IFERROR(SUM(C1631/'Transfers of Funds'!$F$55),0)</f>
        <v>0</v>
      </c>
      <c r="L1631" s="21"/>
      <c r="M1631" s="47"/>
      <c r="N1631" s="46"/>
    </row>
    <row r="1632" spans="1:14" s="23" customFormat="1" ht="14.25" customHeight="1">
      <c r="A1632" s="115"/>
      <c r="B1632" s="308" t="str">
        <f>IF(A1632="","",VLOOKUP(A1632,'Project Budget vs Exp'!$B$9:$G$52,2,FALSE))</f>
        <v/>
      </c>
      <c r="C1632" s="117"/>
      <c r="D1632" s="116"/>
      <c r="E1632" s="118"/>
      <c r="F1632" s="119"/>
      <c r="G1632" s="120"/>
      <c r="H1632" s="120"/>
      <c r="I1632" s="333">
        <f t="shared" si="25"/>
        <v>0</v>
      </c>
      <c r="J1632" s="331"/>
      <c r="K1632" s="332">
        <f>IFERROR(SUM(C1632/'Transfers of Funds'!$F$55),0)</f>
        <v>0</v>
      </c>
      <c r="L1632" s="21"/>
      <c r="M1632" s="47"/>
      <c r="N1632" s="46"/>
    </row>
    <row r="1633" spans="1:14" s="23" customFormat="1" ht="14.25" customHeight="1">
      <c r="A1633" s="115"/>
      <c r="B1633" s="308" t="str">
        <f>IF(A1633="","",VLOOKUP(A1633,'Project Budget vs Exp'!$B$9:$G$52,2,FALSE))</f>
        <v/>
      </c>
      <c r="C1633" s="117"/>
      <c r="D1633" s="116"/>
      <c r="E1633" s="118"/>
      <c r="F1633" s="119"/>
      <c r="G1633" s="120"/>
      <c r="H1633" s="120"/>
      <c r="I1633" s="333">
        <f t="shared" si="25"/>
        <v>0</v>
      </c>
      <c r="J1633" s="331"/>
      <c r="K1633" s="332">
        <f>IFERROR(SUM(C1633/'Transfers of Funds'!$F$55),0)</f>
        <v>0</v>
      </c>
      <c r="L1633" s="21"/>
      <c r="M1633" s="47"/>
      <c r="N1633" s="46"/>
    </row>
    <row r="1634" spans="1:14" s="23" customFormat="1" ht="14.25" customHeight="1">
      <c r="A1634" s="115"/>
      <c r="B1634" s="308" t="str">
        <f>IF(A1634="","",VLOOKUP(A1634,'Project Budget vs Exp'!$B$9:$G$52,2,FALSE))</f>
        <v/>
      </c>
      <c r="C1634" s="117"/>
      <c r="D1634" s="116"/>
      <c r="E1634" s="118"/>
      <c r="F1634" s="119"/>
      <c r="G1634" s="120"/>
      <c r="H1634" s="120"/>
      <c r="I1634" s="333">
        <f t="shared" si="25"/>
        <v>0</v>
      </c>
      <c r="J1634" s="331"/>
      <c r="K1634" s="332">
        <f>IFERROR(SUM(C1634/'Transfers of Funds'!$F$55),0)</f>
        <v>0</v>
      </c>
      <c r="L1634" s="21"/>
      <c r="M1634" s="47"/>
      <c r="N1634" s="46"/>
    </row>
    <row r="1635" spans="1:14" s="23" customFormat="1" ht="14.25" customHeight="1">
      <c r="A1635" s="115"/>
      <c r="B1635" s="308" t="str">
        <f>IF(A1635="","",VLOOKUP(A1635,'Project Budget vs Exp'!$B$9:$G$52,2,FALSE))</f>
        <v/>
      </c>
      <c r="C1635" s="117"/>
      <c r="D1635" s="116"/>
      <c r="E1635" s="118"/>
      <c r="F1635" s="119"/>
      <c r="G1635" s="120"/>
      <c r="H1635" s="120"/>
      <c r="I1635" s="333">
        <f t="shared" si="25"/>
        <v>0</v>
      </c>
      <c r="J1635" s="331"/>
      <c r="K1635" s="332">
        <f>IFERROR(SUM(C1635/'Transfers of Funds'!$F$55),0)</f>
        <v>0</v>
      </c>
      <c r="L1635" s="21"/>
      <c r="M1635" s="47"/>
      <c r="N1635" s="46"/>
    </row>
    <row r="1636" spans="1:14" s="23" customFormat="1" ht="14.25" customHeight="1">
      <c r="A1636" s="115"/>
      <c r="B1636" s="308" t="str">
        <f>IF(A1636="","",VLOOKUP(A1636,'Project Budget vs Exp'!$B$9:$G$52,2,FALSE))</f>
        <v/>
      </c>
      <c r="C1636" s="117"/>
      <c r="D1636" s="116"/>
      <c r="E1636" s="118"/>
      <c r="F1636" s="119"/>
      <c r="G1636" s="120"/>
      <c r="H1636" s="120"/>
      <c r="I1636" s="333">
        <f t="shared" si="25"/>
        <v>0</v>
      </c>
      <c r="J1636" s="331"/>
      <c r="K1636" s="332">
        <f>IFERROR(SUM(C1636/'Transfers of Funds'!$F$55),0)</f>
        <v>0</v>
      </c>
      <c r="L1636" s="21"/>
      <c r="M1636" s="47"/>
      <c r="N1636" s="46"/>
    </row>
    <row r="1637" spans="1:14" s="23" customFormat="1" ht="14.25" customHeight="1">
      <c r="A1637" s="115"/>
      <c r="B1637" s="308" t="str">
        <f>IF(A1637="","",VLOOKUP(A1637,'Project Budget vs Exp'!$B$9:$G$52,2,FALSE))</f>
        <v/>
      </c>
      <c r="C1637" s="117"/>
      <c r="D1637" s="116"/>
      <c r="E1637" s="118"/>
      <c r="F1637" s="119"/>
      <c r="G1637" s="120"/>
      <c r="H1637" s="120"/>
      <c r="I1637" s="333">
        <f t="shared" si="25"/>
        <v>0</v>
      </c>
      <c r="J1637" s="331"/>
      <c r="K1637" s="332">
        <f>IFERROR(SUM(C1637/'Transfers of Funds'!$F$55),0)</f>
        <v>0</v>
      </c>
      <c r="L1637" s="21"/>
      <c r="M1637" s="47"/>
      <c r="N1637" s="46"/>
    </row>
    <row r="1638" spans="1:14" s="23" customFormat="1" ht="14.25" customHeight="1">
      <c r="A1638" s="115"/>
      <c r="B1638" s="308" t="str">
        <f>IF(A1638="","",VLOOKUP(A1638,'Project Budget vs Exp'!$B$9:$G$52,2,FALSE))</f>
        <v/>
      </c>
      <c r="C1638" s="117"/>
      <c r="D1638" s="116"/>
      <c r="E1638" s="118"/>
      <c r="F1638" s="119"/>
      <c r="G1638" s="120"/>
      <c r="H1638" s="120"/>
      <c r="I1638" s="333">
        <f t="shared" si="25"/>
        <v>0</v>
      </c>
      <c r="J1638" s="331"/>
      <c r="K1638" s="332">
        <f>IFERROR(SUM(C1638/'Transfers of Funds'!$F$55),0)</f>
        <v>0</v>
      </c>
      <c r="L1638" s="21"/>
      <c r="M1638" s="47"/>
      <c r="N1638" s="46"/>
    </row>
    <row r="1639" spans="1:14" s="23" customFormat="1" ht="14.25" customHeight="1">
      <c r="A1639" s="115"/>
      <c r="B1639" s="308" t="str">
        <f>IF(A1639="","",VLOOKUP(A1639,'Project Budget vs Exp'!$B$9:$G$52,2,FALSE))</f>
        <v/>
      </c>
      <c r="C1639" s="117"/>
      <c r="D1639" s="116"/>
      <c r="E1639" s="118"/>
      <c r="F1639" s="119"/>
      <c r="G1639" s="120"/>
      <c r="H1639" s="120"/>
      <c r="I1639" s="333">
        <f t="shared" si="25"/>
        <v>0</v>
      </c>
      <c r="J1639" s="331"/>
      <c r="K1639" s="332">
        <f>IFERROR(SUM(C1639/'Transfers of Funds'!$F$55),0)</f>
        <v>0</v>
      </c>
      <c r="L1639" s="21"/>
      <c r="M1639" s="47"/>
      <c r="N1639" s="46"/>
    </row>
    <row r="1640" spans="1:14" s="23" customFormat="1" ht="14.25" customHeight="1">
      <c r="A1640" s="115"/>
      <c r="B1640" s="308" t="str">
        <f>IF(A1640="","",VLOOKUP(A1640,'Project Budget vs Exp'!$B$9:$G$52,2,FALSE))</f>
        <v/>
      </c>
      <c r="C1640" s="117"/>
      <c r="D1640" s="116"/>
      <c r="E1640" s="118"/>
      <c r="F1640" s="119"/>
      <c r="G1640" s="120"/>
      <c r="H1640" s="120"/>
      <c r="I1640" s="333">
        <f t="shared" si="25"/>
        <v>0</v>
      </c>
      <c r="J1640" s="331"/>
      <c r="K1640" s="332">
        <f>IFERROR(SUM(C1640/'Transfers of Funds'!$F$55),0)</f>
        <v>0</v>
      </c>
      <c r="L1640" s="21"/>
      <c r="M1640" s="47"/>
      <c r="N1640" s="46"/>
    </row>
    <row r="1641" spans="1:14" s="23" customFormat="1" ht="14.25" customHeight="1">
      <c r="A1641" s="115"/>
      <c r="B1641" s="308" t="str">
        <f>IF(A1641="","",VLOOKUP(A1641,'Project Budget vs Exp'!$B$9:$G$52,2,FALSE))</f>
        <v/>
      </c>
      <c r="C1641" s="117"/>
      <c r="D1641" s="116"/>
      <c r="E1641" s="118"/>
      <c r="F1641" s="119"/>
      <c r="G1641" s="120"/>
      <c r="H1641" s="120"/>
      <c r="I1641" s="333">
        <f t="shared" si="25"/>
        <v>0</v>
      </c>
      <c r="J1641" s="331"/>
      <c r="K1641" s="332">
        <f>IFERROR(SUM(C1641/'Transfers of Funds'!$F$55),0)</f>
        <v>0</v>
      </c>
      <c r="L1641" s="21"/>
      <c r="M1641" s="47"/>
      <c r="N1641" s="46"/>
    </row>
    <row r="1642" spans="1:14" s="23" customFormat="1" ht="14.25" customHeight="1">
      <c r="A1642" s="115"/>
      <c r="B1642" s="308" t="str">
        <f>IF(A1642="","",VLOOKUP(A1642,'Project Budget vs Exp'!$B$9:$G$52,2,FALSE))</f>
        <v/>
      </c>
      <c r="C1642" s="117"/>
      <c r="D1642" s="116"/>
      <c r="E1642" s="118"/>
      <c r="F1642" s="119"/>
      <c r="G1642" s="120"/>
      <c r="H1642" s="120"/>
      <c r="I1642" s="333">
        <f t="shared" si="25"/>
        <v>0</v>
      </c>
      <c r="J1642" s="331"/>
      <c r="K1642" s="332">
        <f>IFERROR(SUM(C1642/'Transfers of Funds'!$F$55),0)</f>
        <v>0</v>
      </c>
      <c r="L1642" s="21"/>
      <c r="M1642" s="47"/>
      <c r="N1642" s="46"/>
    </row>
    <row r="1643" spans="1:14" s="23" customFormat="1" ht="14.25" customHeight="1">
      <c r="A1643" s="115"/>
      <c r="B1643" s="308" t="str">
        <f>IF(A1643="","",VLOOKUP(A1643,'Project Budget vs Exp'!$B$9:$G$52,2,FALSE))</f>
        <v/>
      </c>
      <c r="C1643" s="117"/>
      <c r="D1643" s="116"/>
      <c r="E1643" s="118"/>
      <c r="F1643" s="119"/>
      <c r="G1643" s="120"/>
      <c r="H1643" s="120"/>
      <c r="I1643" s="333">
        <f t="shared" si="25"/>
        <v>0</v>
      </c>
      <c r="J1643" s="331"/>
      <c r="K1643" s="332">
        <f>IFERROR(SUM(C1643/'Transfers of Funds'!$F$55),0)</f>
        <v>0</v>
      </c>
      <c r="L1643" s="21"/>
      <c r="M1643" s="47"/>
      <c r="N1643" s="46"/>
    </row>
    <row r="1644" spans="1:14" s="23" customFormat="1" ht="14.25" customHeight="1">
      <c r="A1644" s="115"/>
      <c r="B1644" s="308" t="str">
        <f>IF(A1644="","",VLOOKUP(A1644,'Project Budget vs Exp'!$B$9:$G$52,2,FALSE))</f>
        <v/>
      </c>
      <c r="C1644" s="117"/>
      <c r="D1644" s="116"/>
      <c r="E1644" s="118"/>
      <c r="F1644" s="119"/>
      <c r="G1644" s="120"/>
      <c r="H1644" s="120"/>
      <c r="I1644" s="333">
        <f t="shared" si="25"/>
        <v>0</v>
      </c>
      <c r="J1644" s="331"/>
      <c r="K1644" s="332">
        <f>IFERROR(SUM(C1644/'Transfers of Funds'!$F$55),0)</f>
        <v>0</v>
      </c>
      <c r="L1644" s="21"/>
      <c r="M1644" s="47"/>
      <c r="N1644" s="46"/>
    </row>
    <row r="1645" spans="1:14" s="23" customFormat="1" ht="14.25" customHeight="1">
      <c r="A1645" s="115"/>
      <c r="B1645" s="308" t="str">
        <f>IF(A1645="","",VLOOKUP(A1645,'Project Budget vs Exp'!$B$9:$G$52,2,FALSE))</f>
        <v/>
      </c>
      <c r="C1645" s="117"/>
      <c r="D1645" s="116"/>
      <c r="E1645" s="118"/>
      <c r="F1645" s="119"/>
      <c r="G1645" s="120"/>
      <c r="H1645" s="120"/>
      <c r="I1645" s="333">
        <f t="shared" si="25"/>
        <v>0</v>
      </c>
      <c r="J1645" s="331"/>
      <c r="K1645" s="332">
        <f>IFERROR(SUM(C1645/'Transfers of Funds'!$F$55),0)</f>
        <v>0</v>
      </c>
      <c r="L1645" s="21"/>
      <c r="M1645" s="47"/>
      <c r="N1645" s="46"/>
    </row>
    <row r="1646" spans="1:14" s="23" customFormat="1" ht="14.25" customHeight="1">
      <c r="A1646" s="115"/>
      <c r="B1646" s="308" t="str">
        <f>IF(A1646="","",VLOOKUP(A1646,'Project Budget vs Exp'!$B$9:$G$52,2,FALSE))</f>
        <v/>
      </c>
      <c r="C1646" s="117"/>
      <c r="D1646" s="116"/>
      <c r="E1646" s="118"/>
      <c r="F1646" s="119"/>
      <c r="G1646" s="120"/>
      <c r="H1646" s="120"/>
      <c r="I1646" s="333">
        <f t="shared" si="25"/>
        <v>0</v>
      </c>
      <c r="J1646" s="331"/>
      <c r="K1646" s="332">
        <f>IFERROR(SUM(C1646/'Transfers of Funds'!$F$55),0)</f>
        <v>0</v>
      </c>
      <c r="L1646" s="21"/>
      <c r="M1646" s="47"/>
      <c r="N1646" s="46"/>
    </row>
    <row r="1647" spans="1:14" s="23" customFormat="1" ht="14.25" customHeight="1">
      <c r="A1647" s="115"/>
      <c r="B1647" s="308" t="str">
        <f>IF(A1647="","",VLOOKUP(A1647,'Project Budget vs Exp'!$B$9:$G$52,2,FALSE))</f>
        <v/>
      </c>
      <c r="C1647" s="117"/>
      <c r="D1647" s="116"/>
      <c r="E1647" s="118"/>
      <c r="F1647" s="119"/>
      <c r="G1647" s="120"/>
      <c r="H1647" s="120"/>
      <c r="I1647" s="333">
        <f t="shared" si="25"/>
        <v>0</v>
      </c>
      <c r="J1647" s="331"/>
      <c r="K1647" s="332">
        <f>IFERROR(SUM(C1647/'Transfers of Funds'!$F$55),0)</f>
        <v>0</v>
      </c>
      <c r="L1647" s="21"/>
      <c r="M1647" s="47"/>
      <c r="N1647" s="46"/>
    </row>
    <row r="1648" spans="1:14" s="23" customFormat="1" ht="14.25" customHeight="1">
      <c r="A1648" s="115"/>
      <c r="B1648" s="308" t="str">
        <f>IF(A1648="","",VLOOKUP(A1648,'Project Budget vs Exp'!$B$9:$G$52,2,FALSE))</f>
        <v/>
      </c>
      <c r="C1648" s="117"/>
      <c r="D1648" s="116"/>
      <c r="E1648" s="118"/>
      <c r="F1648" s="119"/>
      <c r="G1648" s="120"/>
      <c r="H1648" s="120"/>
      <c r="I1648" s="333">
        <f t="shared" si="25"/>
        <v>0</v>
      </c>
      <c r="J1648" s="331"/>
      <c r="K1648" s="332">
        <f>IFERROR(SUM(C1648/'Transfers of Funds'!$F$55),0)</f>
        <v>0</v>
      </c>
      <c r="L1648" s="21"/>
      <c r="M1648" s="47"/>
      <c r="N1648" s="46"/>
    </row>
    <row r="1649" spans="1:14" s="23" customFormat="1" ht="14.25" customHeight="1">
      <c r="A1649" s="115"/>
      <c r="B1649" s="308" t="str">
        <f>IF(A1649="","",VLOOKUP(A1649,'Project Budget vs Exp'!$B$9:$G$52,2,FALSE))</f>
        <v/>
      </c>
      <c r="C1649" s="117"/>
      <c r="D1649" s="116"/>
      <c r="E1649" s="118"/>
      <c r="F1649" s="119"/>
      <c r="G1649" s="120"/>
      <c r="H1649" s="120"/>
      <c r="I1649" s="333">
        <f t="shared" si="25"/>
        <v>0</v>
      </c>
      <c r="J1649" s="331"/>
      <c r="K1649" s="332">
        <f>IFERROR(SUM(C1649/'Transfers of Funds'!$F$55),0)</f>
        <v>0</v>
      </c>
      <c r="L1649" s="21"/>
      <c r="M1649" s="47"/>
      <c r="N1649" s="46"/>
    </row>
    <row r="1650" spans="1:14" s="23" customFormat="1" ht="14.25" customHeight="1">
      <c r="A1650" s="115"/>
      <c r="B1650" s="308" t="str">
        <f>IF(A1650="","",VLOOKUP(A1650,'Project Budget vs Exp'!$B$9:$G$52,2,FALSE))</f>
        <v/>
      </c>
      <c r="C1650" s="117"/>
      <c r="D1650" s="116"/>
      <c r="E1650" s="118"/>
      <c r="F1650" s="119"/>
      <c r="G1650" s="120"/>
      <c r="H1650" s="120"/>
      <c r="I1650" s="333">
        <f t="shared" si="25"/>
        <v>0</v>
      </c>
      <c r="J1650" s="331"/>
      <c r="K1650" s="332">
        <f>IFERROR(SUM(C1650/'Transfers of Funds'!$F$55),0)</f>
        <v>0</v>
      </c>
      <c r="L1650" s="21"/>
      <c r="M1650" s="47"/>
      <c r="N1650" s="46"/>
    </row>
    <row r="1651" spans="1:14" s="23" customFormat="1" ht="14.25" customHeight="1">
      <c r="A1651" s="115"/>
      <c r="B1651" s="308" t="str">
        <f>IF(A1651="","",VLOOKUP(A1651,'Project Budget vs Exp'!$B$9:$G$52,2,FALSE))</f>
        <v/>
      </c>
      <c r="C1651" s="117"/>
      <c r="D1651" s="116"/>
      <c r="E1651" s="118"/>
      <c r="F1651" s="119"/>
      <c r="G1651" s="120"/>
      <c r="H1651" s="120"/>
      <c r="I1651" s="333">
        <f t="shared" si="25"/>
        <v>0</v>
      </c>
      <c r="J1651" s="331"/>
      <c r="K1651" s="332">
        <f>IFERROR(SUM(C1651/'Transfers of Funds'!$F$55),0)</f>
        <v>0</v>
      </c>
      <c r="L1651" s="21"/>
      <c r="M1651" s="47"/>
      <c r="N1651" s="46"/>
    </row>
    <row r="1652" spans="1:14" s="23" customFormat="1" ht="14.25" customHeight="1">
      <c r="A1652" s="115"/>
      <c r="B1652" s="308" t="str">
        <f>IF(A1652="","",VLOOKUP(A1652,'Project Budget vs Exp'!$B$9:$G$52,2,FALSE))</f>
        <v/>
      </c>
      <c r="C1652" s="117"/>
      <c r="D1652" s="116"/>
      <c r="E1652" s="118"/>
      <c r="F1652" s="119"/>
      <c r="G1652" s="120"/>
      <c r="H1652" s="120"/>
      <c r="I1652" s="333">
        <f t="shared" si="25"/>
        <v>0</v>
      </c>
      <c r="J1652" s="331"/>
      <c r="K1652" s="332">
        <f>IFERROR(SUM(C1652/'Transfers of Funds'!$F$55),0)</f>
        <v>0</v>
      </c>
      <c r="L1652" s="21"/>
      <c r="M1652" s="47"/>
      <c r="N1652" s="46"/>
    </row>
    <row r="1653" spans="1:14" s="23" customFormat="1" ht="14.25" customHeight="1">
      <c r="A1653" s="115"/>
      <c r="B1653" s="308" t="str">
        <f>IF(A1653="","",VLOOKUP(A1653,'Project Budget vs Exp'!$B$9:$G$52,2,FALSE))</f>
        <v/>
      </c>
      <c r="C1653" s="117"/>
      <c r="D1653" s="116"/>
      <c r="E1653" s="118"/>
      <c r="F1653" s="119"/>
      <c r="G1653" s="120"/>
      <c r="H1653" s="120"/>
      <c r="I1653" s="333">
        <f t="shared" si="25"/>
        <v>0</v>
      </c>
      <c r="J1653" s="331"/>
      <c r="K1653" s="332">
        <f>IFERROR(SUM(C1653/'Transfers of Funds'!$F$55),0)</f>
        <v>0</v>
      </c>
      <c r="L1653" s="21"/>
      <c r="M1653" s="47"/>
      <c r="N1653" s="46"/>
    </row>
    <row r="1654" spans="1:14" s="23" customFormat="1" ht="14.25" customHeight="1">
      <c r="A1654" s="115"/>
      <c r="B1654" s="308" t="str">
        <f>IF(A1654="","",VLOOKUP(A1654,'Project Budget vs Exp'!$B$9:$G$52,2,FALSE))</f>
        <v/>
      </c>
      <c r="C1654" s="117"/>
      <c r="D1654" s="116"/>
      <c r="E1654" s="118"/>
      <c r="F1654" s="119"/>
      <c r="G1654" s="120"/>
      <c r="H1654" s="120"/>
      <c r="I1654" s="333">
        <f t="shared" si="25"/>
        <v>0</v>
      </c>
      <c r="J1654" s="331"/>
      <c r="K1654" s="332">
        <f>IFERROR(SUM(C1654/'Transfers of Funds'!$F$55),0)</f>
        <v>0</v>
      </c>
      <c r="L1654" s="21"/>
      <c r="M1654" s="47"/>
      <c r="N1654" s="46"/>
    </row>
    <row r="1655" spans="1:14" s="23" customFormat="1" ht="14.25" customHeight="1">
      <c r="A1655" s="115"/>
      <c r="B1655" s="308" t="str">
        <f>IF(A1655="","",VLOOKUP(A1655,'Project Budget vs Exp'!$B$9:$G$52,2,FALSE))</f>
        <v/>
      </c>
      <c r="C1655" s="117"/>
      <c r="D1655" s="116"/>
      <c r="E1655" s="118"/>
      <c r="F1655" s="119"/>
      <c r="G1655" s="120"/>
      <c r="H1655" s="120"/>
      <c r="I1655" s="333">
        <f t="shared" si="25"/>
        <v>0</v>
      </c>
      <c r="J1655" s="331"/>
      <c r="K1655" s="332">
        <f>IFERROR(SUM(C1655/'Transfers of Funds'!$F$55),0)</f>
        <v>0</v>
      </c>
      <c r="L1655" s="21"/>
      <c r="M1655" s="47"/>
      <c r="N1655" s="46"/>
    </row>
    <row r="1656" spans="1:14" s="23" customFormat="1" ht="14.25" customHeight="1">
      <c r="A1656" s="115"/>
      <c r="B1656" s="308" t="str">
        <f>IF(A1656="","",VLOOKUP(A1656,'Project Budget vs Exp'!$B$9:$G$52,2,FALSE))</f>
        <v/>
      </c>
      <c r="C1656" s="117"/>
      <c r="D1656" s="116"/>
      <c r="E1656" s="118"/>
      <c r="F1656" s="119"/>
      <c r="G1656" s="120"/>
      <c r="H1656" s="120"/>
      <c r="I1656" s="333">
        <f t="shared" si="25"/>
        <v>0</v>
      </c>
      <c r="J1656" s="331"/>
      <c r="K1656" s="332">
        <f>IFERROR(SUM(C1656/'Transfers of Funds'!$F$55),0)</f>
        <v>0</v>
      </c>
      <c r="L1656" s="21"/>
      <c r="M1656" s="47"/>
      <c r="N1656" s="46"/>
    </row>
    <row r="1657" spans="1:14" s="23" customFormat="1" ht="14.25" customHeight="1">
      <c r="A1657" s="115"/>
      <c r="B1657" s="308" t="str">
        <f>IF(A1657="","",VLOOKUP(A1657,'Project Budget vs Exp'!$B$9:$G$52,2,FALSE))</f>
        <v/>
      </c>
      <c r="C1657" s="117"/>
      <c r="D1657" s="116"/>
      <c r="E1657" s="118"/>
      <c r="F1657" s="119"/>
      <c r="G1657" s="120"/>
      <c r="H1657" s="120"/>
      <c r="I1657" s="333">
        <f t="shared" si="25"/>
        <v>0</v>
      </c>
      <c r="J1657" s="331"/>
      <c r="K1657" s="332">
        <f>IFERROR(SUM(C1657/'Transfers of Funds'!$F$55),0)</f>
        <v>0</v>
      </c>
      <c r="L1657" s="21"/>
      <c r="M1657" s="47"/>
      <c r="N1657" s="46"/>
    </row>
    <row r="1658" spans="1:14" s="23" customFormat="1" ht="14.25" customHeight="1">
      <c r="A1658" s="115"/>
      <c r="B1658" s="308" t="str">
        <f>IF(A1658="","",VLOOKUP(A1658,'Project Budget vs Exp'!$B$9:$G$52,2,FALSE))</f>
        <v/>
      </c>
      <c r="C1658" s="117"/>
      <c r="D1658" s="116"/>
      <c r="E1658" s="118"/>
      <c r="F1658" s="119"/>
      <c r="G1658" s="120"/>
      <c r="H1658" s="120"/>
      <c r="I1658" s="333">
        <f t="shared" si="25"/>
        <v>0</v>
      </c>
      <c r="J1658" s="331"/>
      <c r="K1658" s="332">
        <f>IFERROR(SUM(C1658/'Transfers of Funds'!$F$55),0)</f>
        <v>0</v>
      </c>
      <c r="L1658" s="21"/>
      <c r="M1658" s="47"/>
      <c r="N1658" s="46"/>
    </row>
    <row r="1659" spans="1:14" s="23" customFormat="1" ht="14.25" customHeight="1">
      <c r="A1659" s="115"/>
      <c r="B1659" s="308" t="str">
        <f>IF(A1659="","",VLOOKUP(A1659,'Project Budget vs Exp'!$B$9:$G$52,2,FALSE))</f>
        <v/>
      </c>
      <c r="C1659" s="117"/>
      <c r="D1659" s="116"/>
      <c r="E1659" s="118"/>
      <c r="F1659" s="119"/>
      <c r="G1659" s="120"/>
      <c r="H1659" s="120"/>
      <c r="I1659" s="333">
        <f t="shared" si="25"/>
        <v>0</v>
      </c>
      <c r="J1659" s="331"/>
      <c r="K1659" s="332">
        <f>IFERROR(SUM(C1659/'Transfers of Funds'!$F$55),0)</f>
        <v>0</v>
      </c>
      <c r="L1659" s="21"/>
      <c r="M1659" s="47"/>
      <c r="N1659" s="46"/>
    </row>
    <row r="1660" spans="1:14" s="23" customFormat="1" ht="14.25" customHeight="1">
      <c r="A1660" s="115"/>
      <c r="B1660" s="308" t="str">
        <f>IF(A1660="","",VLOOKUP(A1660,'Project Budget vs Exp'!$B$9:$G$52,2,FALSE))</f>
        <v/>
      </c>
      <c r="C1660" s="117"/>
      <c r="D1660" s="116"/>
      <c r="E1660" s="118"/>
      <c r="F1660" s="119"/>
      <c r="G1660" s="120"/>
      <c r="H1660" s="120"/>
      <c r="I1660" s="333">
        <f t="shared" si="25"/>
        <v>0</v>
      </c>
      <c r="J1660" s="331"/>
      <c r="K1660" s="332">
        <f>IFERROR(SUM(C1660/'Transfers of Funds'!$F$55),0)</f>
        <v>0</v>
      </c>
      <c r="L1660" s="21"/>
      <c r="M1660" s="47"/>
      <c r="N1660" s="46"/>
    </row>
    <row r="1661" spans="1:14" s="23" customFormat="1" ht="14.25" customHeight="1">
      <c r="A1661" s="115"/>
      <c r="B1661" s="308" t="str">
        <f>IF(A1661="","",VLOOKUP(A1661,'Project Budget vs Exp'!$B$9:$G$52,2,FALSE))</f>
        <v/>
      </c>
      <c r="C1661" s="117"/>
      <c r="D1661" s="116"/>
      <c r="E1661" s="118"/>
      <c r="F1661" s="119"/>
      <c r="G1661" s="120"/>
      <c r="H1661" s="120"/>
      <c r="I1661" s="333">
        <f t="shared" si="25"/>
        <v>0</v>
      </c>
      <c r="J1661" s="331"/>
      <c r="K1661" s="332">
        <f>IFERROR(SUM(C1661/'Transfers of Funds'!$F$55),0)</f>
        <v>0</v>
      </c>
      <c r="L1661" s="21"/>
      <c r="M1661" s="47"/>
      <c r="N1661" s="46"/>
    </row>
    <row r="1662" spans="1:14" s="23" customFormat="1" ht="14.25" customHeight="1">
      <c r="A1662" s="115"/>
      <c r="B1662" s="308" t="str">
        <f>IF(A1662="","",VLOOKUP(A1662,'Project Budget vs Exp'!$B$9:$G$52,2,FALSE))</f>
        <v/>
      </c>
      <c r="C1662" s="117"/>
      <c r="D1662" s="116"/>
      <c r="E1662" s="118"/>
      <c r="F1662" s="119"/>
      <c r="G1662" s="120"/>
      <c r="H1662" s="120"/>
      <c r="I1662" s="333">
        <f t="shared" si="25"/>
        <v>0</v>
      </c>
      <c r="J1662" s="331"/>
      <c r="K1662" s="332">
        <f>IFERROR(SUM(C1662/'Transfers of Funds'!$F$55),0)</f>
        <v>0</v>
      </c>
      <c r="L1662" s="21"/>
      <c r="M1662" s="47"/>
      <c r="N1662" s="46"/>
    </row>
    <row r="1663" spans="1:14" s="23" customFormat="1" ht="14.25" customHeight="1">
      <c r="A1663" s="115"/>
      <c r="B1663" s="308" t="str">
        <f>IF(A1663="","",VLOOKUP(A1663,'Project Budget vs Exp'!$B$9:$G$52,2,FALSE))</f>
        <v/>
      </c>
      <c r="C1663" s="117"/>
      <c r="D1663" s="116"/>
      <c r="E1663" s="118"/>
      <c r="F1663" s="119"/>
      <c r="G1663" s="120"/>
      <c r="H1663" s="120"/>
      <c r="I1663" s="333">
        <f t="shared" si="25"/>
        <v>0</v>
      </c>
      <c r="J1663" s="331"/>
      <c r="K1663" s="332">
        <f>IFERROR(SUM(C1663/'Transfers of Funds'!$F$55),0)</f>
        <v>0</v>
      </c>
      <c r="L1663" s="21"/>
      <c r="M1663" s="47"/>
      <c r="N1663" s="46"/>
    </row>
    <row r="1664" spans="1:14" s="23" customFormat="1" ht="14.25" customHeight="1">
      <c r="A1664" s="115"/>
      <c r="B1664" s="308" t="str">
        <f>IF(A1664="","",VLOOKUP(A1664,'Project Budget vs Exp'!$B$9:$G$52,2,FALSE))</f>
        <v/>
      </c>
      <c r="C1664" s="117"/>
      <c r="D1664" s="116"/>
      <c r="E1664" s="118"/>
      <c r="F1664" s="119"/>
      <c r="G1664" s="120"/>
      <c r="H1664" s="120"/>
      <c r="I1664" s="333">
        <f t="shared" si="25"/>
        <v>0</v>
      </c>
      <c r="J1664" s="331"/>
      <c r="K1664" s="332">
        <f>IFERROR(SUM(C1664/'Transfers of Funds'!$F$55),0)</f>
        <v>0</v>
      </c>
      <c r="L1664" s="21"/>
      <c r="M1664" s="47"/>
      <c r="N1664" s="46"/>
    </row>
    <row r="1665" spans="1:14" s="23" customFormat="1" ht="14.25" customHeight="1">
      <c r="A1665" s="115"/>
      <c r="B1665" s="308" t="str">
        <f>IF(A1665="","",VLOOKUP(A1665,'Project Budget vs Exp'!$B$9:$G$52,2,FALSE))</f>
        <v/>
      </c>
      <c r="C1665" s="117"/>
      <c r="D1665" s="116"/>
      <c r="E1665" s="118"/>
      <c r="F1665" s="119"/>
      <c r="G1665" s="120"/>
      <c r="H1665" s="120"/>
      <c r="I1665" s="333">
        <f t="shared" si="25"/>
        <v>0</v>
      </c>
      <c r="J1665" s="331"/>
      <c r="K1665" s="332">
        <f>IFERROR(SUM(C1665/'Transfers of Funds'!$F$55),0)</f>
        <v>0</v>
      </c>
      <c r="L1665" s="21"/>
      <c r="M1665" s="47"/>
      <c r="N1665" s="46"/>
    </row>
    <row r="1666" spans="1:14" s="23" customFormat="1" ht="14.25" customHeight="1">
      <c r="A1666" s="115"/>
      <c r="B1666" s="308" t="str">
        <f>IF(A1666="","",VLOOKUP(A1666,'Project Budget vs Exp'!$B$9:$G$52,2,FALSE))</f>
        <v/>
      </c>
      <c r="C1666" s="117"/>
      <c r="D1666" s="116"/>
      <c r="E1666" s="118"/>
      <c r="F1666" s="119"/>
      <c r="G1666" s="120"/>
      <c r="H1666" s="120"/>
      <c r="I1666" s="333">
        <f t="shared" si="25"/>
        <v>0</v>
      </c>
      <c r="J1666" s="331"/>
      <c r="K1666" s="332">
        <f>IFERROR(SUM(C1666/'Transfers of Funds'!$F$55),0)</f>
        <v>0</v>
      </c>
      <c r="L1666" s="21"/>
      <c r="M1666" s="47"/>
      <c r="N1666" s="46"/>
    </row>
    <row r="1667" spans="1:14" s="23" customFormat="1" ht="14.25" customHeight="1">
      <c r="A1667" s="115"/>
      <c r="B1667" s="308" t="str">
        <f>IF(A1667="","",VLOOKUP(A1667,'Project Budget vs Exp'!$B$9:$G$52,2,FALSE))</f>
        <v/>
      </c>
      <c r="C1667" s="117"/>
      <c r="D1667" s="116"/>
      <c r="E1667" s="118"/>
      <c r="F1667" s="119"/>
      <c r="G1667" s="120"/>
      <c r="H1667" s="120"/>
      <c r="I1667" s="333">
        <f t="shared" si="25"/>
        <v>0</v>
      </c>
      <c r="J1667" s="331"/>
      <c r="K1667" s="332">
        <f>IFERROR(SUM(C1667/'Transfers of Funds'!$F$55),0)</f>
        <v>0</v>
      </c>
      <c r="L1667" s="21"/>
      <c r="M1667" s="47"/>
      <c r="N1667" s="46"/>
    </row>
    <row r="1668" spans="1:14" s="23" customFormat="1" ht="14.25" customHeight="1">
      <c r="A1668" s="115"/>
      <c r="B1668" s="308" t="str">
        <f>IF(A1668="","",VLOOKUP(A1668,'Project Budget vs Exp'!$B$9:$G$52,2,FALSE))</f>
        <v/>
      </c>
      <c r="C1668" s="117"/>
      <c r="D1668" s="116"/>
      <c r="E1668" s="118"/>
      <c r="F1668" s="119"/>
      <c r="G1668" s="120"/>
      <c r="H1668" s="120"/>
      <c r="I1668" s="333">
        <f t="shared" si="25"/>
        <v>0</v>
      </c>
      <c r="J1668" s="331"/>
      <c r="K1668" s="332">
        <f>IFERROR(SUM(C1668/'Transfers of Funds'!$F$55),0)</f>
        <v>0</v>
      </c>
      <c r="L1668" s="21"/>
      <c r="M1668" s="47"/>
      <c r="N1668" s="46"/>
    </row>
    <row r="1669" spans="1:14" s="23" customFormat="1" ht="14.25" customHeight="1">
      <c r="A1669" s="115"/>
      <c r="B1669" s="308" t="str">
        <f>IF(A1669="","",VLOOKUP(A1669,'Project Budget vs Exp'!$B$9:$G$52,2,FALSE))</f>
        <v/>
      </c>
      <c r="C1669" s="117"/>
      <c r="D1669" s="116"/>
      <c r="E1669" s="118"/>
      <c r="F1669" s="119"/>
      <c r="G1669" s="120"/>
      <c r="H1669" s="120"/>
      <c r="I1669" s="333">
        <f t="shared" si="25"/>
        <v>0</v>
      </c>
      <c r="J1669" s="331"/>
      <c r="K1669" s="332">
        <f>IFERROR(SUM(C1669/'Transfers of Funds'!$F$55),0)</f>
        <v>0</v>
      </c>
      <c r="L1669" s="21"/>
      <c r="M1669" s="47"/>
      <c r="N1669" s="46"/>
    </row>
    <row r="1670" spans="1:14" s="23" customFormat="1" ht="14.25" customHeight="1">
      <c r="A1670" s="115"/>
      <c r="B1670" s="308" t="str">
        <f>IF(A1670="","",VLOOKUP(A1670,'Project Budget vs Exp'!$B$9:$G$52,2,FALSE))</f>
        <v/>
      </c>
      <c r="C1670" s="117"/>
      <c r="D1670" s="116"/>
      <c r="E1670" s="118"/>
      <c r="F1670" s="119"/>
      <c r="G1670" s="120"/>
      <c r="H1670" s="120"/>
      <c r="I1670" s="333">
        <f t="shared" si="25"/>
        <v>0</v>
      </c>
      <c r="J1670" s="331"/>
      <c r="K1670" s="332">
        <f>IFERROR(SUM(C1670/'Transfers of Funds'!$F$55),0)</f>
        <v>0</v>
      </c>
      <c r="L1670" s="21"/>
      <c r="M1670" s="47"/>
      <c r="N1670" s="46"/>
    </row>
    <row r="1671" spans="1:14" s="23" customFormat="1" ht="14.25" customHeight="1">
      <c r="A1671" s="115"/>
      <c r="B1671" s="308" t="str">
        <f>IF(A1671="","",VLOOKUP(A1671,'Project Budget vs Exp'!$B$9:$G$52,2,FALSE))</f>
        <v/>
      </c>
      <c r="C1671" s="117"/>
      <c r="D1671" s="116"/>
      <c r="E1671" s="118"/>
      <c r="F1671" s="119"/>
      <c r="G1671" s="120"/>
      <c r="H1671" s="120"/>
      <c r="I1671" s="333">
        <f t="shared" si="25"/>
        <v>0</v>
      </c>
      <c r="J1671" s="331"/>
      <c r="K1671" s="332">
        <f>IFERROR(SUM(C1671/'Transfers of Funds'!$F$55),0)</f>
        <v>0</v>
      </c>
      <c r="L1671" s="21"/>
      <c r="M1671" s="47"/>
      <c r="N1671" s="46"/>
    </row>
    <row r="1672" spans="1:14" s="23" customFormat="1" ht="14.25" customHeight="1">
      <c r="A1672" s="115"/>
      <c r="B1672" s="308" t="str">
        <f>IF(A1672="","",VLOOKUP(A1672,'Project Budget vs Exp'!$B$9:$G$52,2,FALSE))</f>
        <v/>
      </c>
      <c r="C1672" s="117"/>
      <c r="D1672" s="116"/>
      <c r="E1672" s="118"/>
      <c r="F1672" s="119"/>
      <c r="G1672" s="120"/>
      <c r="H1672" s="120"/>
      <c r="I1672" s="333">
        <f t="shared" si="25"/>
        <v>0</v>
      </c>
      <c r="J1672" s="331"/>
      <c r="K1672" s="332">
        <f>IFERROR(SUM(C1672/'Transfers of Funds'!$F$55),0)</f>
        <v>0</v>
      </c>
      <c r="L1672" s="21"/>
      <c r="M1672" s="47"/>
      <c r="N1672" s="46"/>
    </row>
    <row r="1673" spans="1:14" s="23" customFormat="1" ht="14.25" customHeight="1">
      <c r="A1673" s="115"/>
      <c r="B1673" s="308" t="str">
        <f>IF(A1673="","",VLOOKUP(A1673,'Project Budget vs Exp'!$B$9:$G$52,2,FALSE))</f>
        <v/>
      </c>
      <c r="C1673" s="117"/>
      <c r="D1673" s="116"/>
      <c r="E1673" s="118"/>
      <c r="F1673" s="119"/>
      <c r="G1673" s="120"/>
      <c r="H1673" s="120"/>
      <c r="I1673" s="333">
        <f t="shared" si="25"/>
        <v>0</v>
      </c>
      <c r="J1673" s="331"/>
      <c r="K1673" s="332">
        <f>IFERROR(SUM(C1673/'Transfers of Funds'!$F$55),0)</f>
        <v>0</v>
      </c>
      <c r="L1673" s="21"/>
      <c r="M1673" s="47"/>
      <c r="N1673" s="46"/>
    </row>
    <row r="1674" spans="1:14" s="23" customFormat="1" ht="14.25" customHeight="1">
      <c r="A1674" s="115"/>
      <c r="B1674" s="308" t="str">
        <f>IF(A1674="","",VLOOKUP(A1674,'Project Budget vs Exp'!$B$9:$G$52,2,FALSE))</f>
        <v/>
      </c>
      <c r="C1674" s="117"/>
      <c r="D1674" s="116"/>
      <c r="E1674" s="118"/>
      <c r="F1674" s="119"/>
      <c r="G1674" s="120"/>
      <c r="H1674" s="120"/>
      <c r="I1674" s="333">
        <f t="shared" si="25"/>
        <v>0</v>
      </c>
      <c r="J1674" s="331"/>
      <c r="K1674" s="332">
        <f>IFERROR(SUM(C1674/'Transfers of Funds'!$F$55),0)</f>
        <v>0</v>
      </c>
      <c r="L1674" s="21"/>
      <c r="M1674" s="47"/>
      <c r="N1674" s="46"/>
    </row>
    <row r="1675" spans="1:14" s="23" customFormat="1" ht="14.25" customHeight="1">
      <c r="A1675" s="115"/>
      <c r="B1675" s="308" t="str">
        <f>IF(A1675="","",VLOOKUP(A1675,'Project Budget vs Exp'!$B$9:$G$52,2,FALSE))</f>
        <v/>
      </c>
      <c r="C1675" s="117"/>
      <c r="D1675" s="116"/>
      <c r="E1675" s="118"/>
      <c r="F1675" s="119"/>
      <c r="G1675" s="120"/>
      <c r="H1675" s="120"/>
      <c r="I1675" s="333">
        <f t="shared" si="25"/>
        <v>0</v>
      </c>
      <c r="J1675" s="331"/>
      <c r="K1675" s="332">
        <f>IFERROR(SUM(C1675/'Transfers of Funds'!$F$55),0)</f>
        <v>0</v>
      </c>
      <c r="L1675" s="21"/>
      <c r="M1675" s="47"/>
      <c r="N1675" s="46"/>
    </row>
    <row r="1676" spans="1:14" s="23" customFormat="1" ht="14.25" customHeight="1">
      <c r="A1676" s="115"/>
      <c r="B1676" s="308" t="str">
        <f>IF(A1676="","",VLOOKUP(A1676,'Project Budget vs Exp'!$B$9:$G$52,2,FALSE))</f>
        <v/>
      </c>
      <c r="C1676" s="117"/>
      <c r="D1676" s="116"/>
      <c r="E1676" s="118"/>
      <c r="F1676" s="119"/>
      <c r="G1676" s="120"/>
      <c r="H1676" s="120"/>
      <c r="I1676" s="333">
        <f t="shared" ref="I1676:I1739" si="26">IF(OR(F$4="EUR",F$4="USD",F$4="GBP",F$4="CAD",F$4="NZD",F$4="AUD"),K1676,C1676)</f>
        <v>0</v>
      </c>
      <c r="J1676" s="331"/>
      <c r="K1676" s="332">
        <f>IFERROR(SUM(C1676/'Transfers of Funds'!$F$55),0)</f>
        <v>0</v>
      </c>
      <c r="L1676" s="21"/>
      <c r="M1676" s="47"/>
      <c r="N1676" s="46"/>
    </row>
    <row r="1677" spans="1:14" s="23" customFormat="1" ht="14.25" customHeight="1">
      <c r="A1677" s="115"/>
      <c r="B1677" s="308" t="str">
        <f>IF(A1677="","",VLOOKUP(A1677,'Project Budget vs Exp'!$B$9:$G$52,2,FALSE))</f>
        <v/>
      </c>
      <c r="C1677" s="117"/>
      <c r="D1677" s="116"/>
      <c r="E1677" s="118"/>
      <c r="F1677" s="119"/>
      <c r="G1677" s="120"/>
      <c r="H1677" s="120"/>
      <c r="I1677" s="333">
        <f t="shared" si="26"/>
        <v>0</v>
      </c>
      <c r="J1677" s="331"/>
      <c r="K1677" s="332">
        <f>IFERROR(SUM(C1677/'Transfers of Funds'!$F$55),0)</f>
        <v>0</v>
      </c>
      <c r="L1677" s="21"/>
      <c r="M1677" s="47"/>
      <c r="N1677" s="46"/>
    </row>
    <row r="1678" spans="1:14" s="23" customFormat="1" ht="14.25" customHeight="1">
      <c r="A1678" s="115"/>
      <c r="B1678" s="308" t="str">
        <f>IF(A1678="","",VLOOKUP(A1678,'Project Budget vs Exp'!$B$9:$G$52,2,FALSE))</f>
        <v/>
      </c>
      <c r="C1678" s="117"/>
      <c r="D1678" s="116"/>
      <c r="E1678" s="118"/>
      <c r="F1678" s="119"/>
      <c r="G1678" s="120"/>
      <c r="H1678" s="120"/>
      <c r="I1678" s="333">
        <f t="shared" si="26"/>
        <v>0</v>
      </c>
      <c r="J1678" s="331"/>
      <c r="K1678" s="332">
        <f>IFERROR(SUM(C1678/'Transfers of Funds'!$F$55),0)</f>
        <v>0</v>
      </c>
      <c r="L1678" s="21"/>
      <c r="M1678" s="47"/>
      <c r="N1678" s="46"/>
    </row>
    <row r="1679" spans="1:14" s="23" customFormat="1" ht="14.25" customHeight="1">
      <c r="A1679" s="115"/>
      <c r="B1679" s="308" t="str">
        <f>IF(A1679="","",VLOOKUP(A1679,'Project Budget vs Exp'!$B$9:$G$52,2,FALSE))</f>
        <v/>
      </c>
      <c r="C1679" s="117"/>
      <c r="D1679" s="116"/>
      <c r="E1679" s="118"/>
      <c r="F1679" s="119"/>
      <c r="G1679" s="120"/>
      <c r="H1679" s="120"/>
      <c r="I1679" s="333">
        <f t="shared" si="26"/>
        <v>0</v>
      </c>
      <c r="J1679" s="331"/>
      <c r="K1679" s="332">
        <f>IFERROR(SUM(C1679/'Transfers of Funds'!$F$55),0)</f>
        <v>0</v>
      </c>
      <c r="L1679" s="21"/>
      <c r="M1679" s="47"/>
      <c r="N1679" s="46"/>
    </row>
    <row r="1680" spans="1:14" s="23" customFormat="1" ht="14.25" customHeight="1">
      <c r="A1680" s="115"/>
      <c r="B1680" s="308" t="str">
        <f>IF(A1680="","",VLOOKUP(A1680,'Project Budget vs Exp'!$B$9:$G$52,2,FALSE))</f>
        <v/>
      </c>
      <c r="C1680" s="117"/>
      <c r="D1680" s="116"/>
      <c r="E1680" s="118"/>
      <c r="F1680" s="119"/>
      <c r="G1680" s="120"/>
      <c r="H1680" s="120"/>
      <c r="I1680" s="333">
        <f t="shared" si="26"/>
        <v>0</v>
      </c>
      <c r="J1680" s="331"/>
      <c r="K1680" s="332">
        <f>IFERROR(SUM(C1680/'Transfers of Funds'!$F$55),0)</f>
        <v>0</v>
      </c>
      <c r="L1680" s="21"/>
      <c r="M1680" s="47"/>
      <c r="N1680" s="46"/>
    </row>
    <row r="1681" spans="1:14" s="23" customFormat="1" ht="14.25" customHeight="1">
      <c r="A1681" s="115"/>
      <c r="B1681" s="308" t="str">
        <f>IF(A1681="","",VLOOKUP(A1681,'Project Budget vs Exp'!$B$9:$G$52,2,FALSE))</f>
        <v/>
      </c>
      <c r="C1681" s="117"/>
      <c r="D1681" s="116"/>
      <c r="E1681" s="118"/>
      <c r="F1681" s="119"/>
      <c r="G1681" s="120"/>
      <c r="H1681" s="120"/>
      <c r="I1681" s="333">
        <f t="shared" si="26"/>
        <v>0</v>
      </c>
      <c r="J1681" s="331"/>
      <c r="K1681" s="332">
        <f>IFERROR(SUM(C1681/'Transfers of Funds'!$F$55),0)</f>
        <v>0</v>
      </c>
      <c r="L1681" s="21"/>
      <c r="M1681" s="47"/>
      <c r="N1681" s="46"/>
    </row>
    <row r="1682" spans="1:14" s="23" customFormat="1" ht="14.25" customHeight="1">
      <c r="A1682" s="115"/>
      <c r="B1682" s="308" t="str">
        <f>IF(A1682="","",VLOOKUP(A1682,'Project Budget vs Exp'!$B$9:$G$52,2,FALSE))</f>
        <v/>
      </c>
      <c r="C1682" s="117"/>
      <c r="D1682" s="116"/>
      <c r="E1682" s="118"/>
      <c r="F1682" s="119"/>
      <c r="G1682" s="120"/>
      <c r="H1682" s="120"/>
      <c r="I1682" s="333">
        <f t="shared" si="26"/>
        <v>0</v>
      </c>
      <c r="J1682" s="331"/>
      <c r="K1682" s="332">
        <f>IFERROR(SUM(C1682/'Transfers of Funds'!$F$55),0)</f>
        <v>0</v>
      </c>
      <c r="L1682" s="21"/>
      <c r="M1682" s="47"/>
      <c r="N1682" s="46"/>
    </row>
    <row r="1683" spans="1:14" s="23" customFormat="1" ht="14.25" customHeight="1">
      <c r="A1683" s="115"/>
      <c r="B1683" s="308" t="str">
        <f>IF(A1683="","",VLOOKUP(A1683,'Project Budget vs Exp'!$B$9:$G$52,2,FALSE))</f>
        <v/>
      </c>
      <c r="C1683" s="117"/>
      <c r="D1683" s="116"/>
      <c r="E1683" s="118"/>
      <c r="F1683" s="119"/>
      <c r="G1683" s="120"/>
      <c r="H1683" s="120"/>
      <c r="I1683" s="333">
        <f t="shared" si="26"/>
        <v>0</v>
      </c>
      <c r="J1683" s="331"/>
      <c r="K1683" s="332">
        <f>IFERROR(SUM(C1683/'Transfers of Funds'!$F$55),0)</f>
        <v>0</v>
      </c>
      <c r="L1683" s="21"/>
      <c r="M1683" s="47"/>
      <c r="N1683" s="46"/>
    </row>
    <row r="1684" spans="1:14" s="23" customFormat="1" ht="14.25" customHeight="1">
      <c r="A1684" s="115"/>
      <c r="B1684" s="308" t="str">
        <f>IF(A1684="","",VLOOKUP(A1684,'Project Budget vs Exp'!$B$9:$G$52,2,FALSE))</f>
        <v/>
      </c>
      <c r="C1684" s="117"/>
      <c r="D1684" s="116"/>
      <c r="E1684" s="118"/>
      <c r="F1684" s="119"/>
      <c r="G1684" s="120"/>
      <c r="H1684" s="120"/>
      <c r="I1684" s="333">
        <f t="shared" si="26"/>
        <v>0</v>
      </c>
      <c r="J1684" s="331"/>
      <c r="K1684" s="332">
        <f>IFERROR(SUM(C1684/'Transfers of Funds'!$F$55),0)</f>
        <v>0</v>
      </c>
      <c r="L1684" s="21"/>
      <c r="M1684" s="47"/>
      <c r="N1684" s="46"/>
    </row>
    <row r="1685" spans="1:14" s="23" customFormat="1" ht="14.25" customHeight="1">
      <c r="A1685" s="115"/>
      <c r="B1685" s="308" t="str">
        <f>IF(A1685="","",VLOOKUP(A1685,'Project Budget vs Exp'!$B$9:$G$52,2,FALSE))</f>
        <v/>
      </c>
      <c r="C1685" s="117"/>
      <c r="D1685" s="116"/>
      <c r="E1685" s="118"/>
      <c r="F1685" s="119"/>
      <c r="G1685" s="120"/>
      <c r="H1685" s="120"/>
      <c r="I1685" s="333">
        <f t="shared" si="26"/>
        <v>0</v>
      </c>
      <c r="J1685" s="331"/>
      <c r="K1685" s="332">
        <f>IFERROR(SUM(C1685/'Transfers of Funds'!$F$55),0)</f>
        <v>0</v>
      </c>
      <c r="L1685" s="21"/>
      <c r="M1685" s="47"/>
      <c r="N1685" s="46"/>
    </row>
    <row r="1686" spans="1:14" s="23" customFormat="1" ht="14.25" customHeight="1">
      <c r="A1686" s="115"/>
      <c r="B1686" s="308" t="str">
        <f>IF(A1686="","",VLOOKUP(A1686,'Project Budget vs Exp'!$B$9:$G$52,2,FALSE))</f>
        <v/>
      </c>
      <c r="C1686" s="117"/>
      <c r="D1686" s="116"/>
      <c r="E1686" s="118"/>
      <c r="F1686" s="119"/>
      <c r="G1686" s="120"/>
      <c r="H1686" s="120"/>
      <c r="I1686" s="333">
        <f t="shared" si="26"/>
        <v>0</v>
      </c>
      <c r="J1686" s="331"/>
      <c r="K1686" s="332">
        <f>IFERROR(SUM(C1686/'Transfers of Funds'!$F$55),0)</f>
        <v>0</v>
      </c>
      <c r="L1686" s="21"/>
      <c r="M1686" s="47"/>
      <c r="N1686" s="46"/>
    </row>
    <row r="1687" spans="1:14" s="23" customFormat="1" ht="14.25" customHeight="1">
      <c r="A1687" s="115"/>
      <c r="B1687" s="308" t="str">
        <f>IF(A1687="","",VLOOKUP(A1687,'Project Budget vs Exp'!$B$9:$G$52,2,FALSE))</f>
        <v/>
      </c>
      <c r="C1687" s="117"/>
      <c r="D1687" s="116"/>
      <c r="E1687" s="118"/>
      <c r="F1687" s="119"/>
      <c r="G1687" s="120"/>
      <c r="H1687" s="120"/>
      <c r="I1687" s="333">
        <f t="shared" si="26"/>
        <v>0</v>
      </c>
      <c r="J1687" s="331"/>
      <c r="K1687" s="332">
        <f>IFERROR(SUM(C1687/'Transfers of Funds'!$F$55),0)</f>
        <v>0</v>
      </c>
      <c r="L1687" s="21"/>
      <c r="M1687" s="47"/>
      <c r="N1687" s="46"/>
    </row>
    <row r="1688" spans="1:14" s="23" customFormat="1" ht="14.25" customHeight="1">
      <c r="A1688" s="115"/>
      <c r="B1688" s="308" t="str">
        <f>IF(A1688="","",VLOOKUP(A1688,'Project Budget vs Exp'!$B$9:$G$52,2,FALSE))</f>
        <v/>
      </c>
      <c r="C1688" s="117"/>
      <c r="D1688" s="116"/>
      <c r="E1688" s="118"/>
      <c r="F1688" s="119"/>
      <c r="G1688" s="120"/>
      <c r="H1688" s="120"/>
      <c r="I1688" s="333">
        <f t="shared" si="26"/>
        <v>0</v>
      </c>
      <c r="J1688" s="331"/>
      <c r="K1688" s="332">
        <f>IFERROR(SUM(C1688/'Transfers of Funds'!$F$55),0)</f>
        <v>0</v>
      </c>
      <c r="L1688" s="21"/>
      <c r="M1688" s="47"/>
      <c r="N1688" s="46"/>
    </row>
    <row r="1689" spans="1:14" s="23" customFormat="1" ht="14.25" customHeight="1">
      <c r="A1689" s="115"/>
      <c r="B1689" s="308" t="str">
        <f>IF(A1689="","",VLOOKUP(A1689,'Project Budget vs Exp'!$B$9:$G$52,2,FALSE))</f>
        <v/>
      </c>
      <c r="C1689" s="117"/>
      <c r="D1689" s="116"/>
      <c r="E1689" s="118"/>
      <c r="F1689" s="119"/>
      <c r="G1689" s="120"/>
      <c r="H1689" s="120"/>
      <c r="I1689" s="333">
        <f t="shared" si="26"/>
        <v>0</v>
      </c>
      <c r="J1689" s="331"/>
      <c r="K1689" s="332">
        <f>IFERROR(SUM(C1689/'Transfers of Funds'!$F$55),0)</f>
        <v>0</v>
      </c>
      <c r="L1689" s="21"/>
      <c r="M1689" s="47"/>
      <c r="N1689" s="46"/>
    </row>
    <row r="1690" spans="1:14" s="23" customFormat="1" ht="14.25" customHeight="1">
      <c r="A1690" s="115"/>
      <c r="B1690" s="308" t="str">
        <f>IF(A1690="","",VLOOKUP(A1690,'Project Budget vs Exp'!$B$9:$G$52,2,FALSE))</f>
        <v/>
      </c>
      <c r="C1690" s="117"/>
      <c r="D1690" s="116"/>
      <c r="E1690" s="118"/>
      <c r="F1690" s="119"/>
      <c r="G1690" s="120"/>
      <c r="H1690" s="120"/>
      <c r="I1690" s="333">
        <f t="shared" si="26"/>
        <v>0</v>
      </c>
      <c r="J1690" s="331"/>
      <c r="K1690" s="332">
        <f>IFERROR(SUM(C1690/'Transfers of Funds'!$F$55),0)</f>
        <v>0</v>
      </c>
      <c r="L1690" s="21"/>
      <c r="M1690" s="47"/>
      <c r="N1690" s="46"/>
    </row>
    <row r="1691" spans="1:14" s="23" customFormat="1" ht="14.25" customHeight="1">
      <c r="A1691" s="115"/>
      <c r="B1691" s="308" t="str">
        <f>IF(A1691="","",VLOOKUP(A1691,'Project Budget vs Exp'!$B$9:$G$52,2,FALSE))</f>
        <v/>
      </c>
      <c r="C1691" s="117"/>
      <c r="D1691" s="116"/>
      <c r="E1691" s="118"/>
      <c r="F1691" s="119"/>
      <c r="G1691" s="120"/>
      <c r="H1691" s="120"/>
      <c r="I1691" s="333">
        <f t="shared" si="26"/>
        <v>0</v>
      </c>
      <c r="J1691" s="331"/>
      <c r="K1691" s="332">
        <f>IFERROR(SUM(C1691/'Transfers of Funds'!$F$55),0)</f>
        <v>0</v>
      </c>
      <c r="L1691" s="21"/>
      <c r="M1691" s="47"/>
      <c r="N1691" s="46"/>
    </row>
    <row r="1692" spans="1:14" s="23" customFormat="1" ht="14.25" customHeight="1">
      <c r="A1692" s="115"/>
      <c r="B1692" s="308" t="str">
        <f>IF(A1692="","",VLOOKUP(A1692,'Project Budget vs Exp'!$B$9:$G$52,2,FALSE))</f>
        <v/>
      </c>
      <c r="C1692" s="117"/>
      <c r="D1692" s="116"/>
      <c r="E1692" s="118"/>
      <c r="F1692" s="119"/>
      <c r="G1692" s="120"/>
      <c r="H1692" s="120"/>
      <c r="I1692" s="333">
        <f t="shared" si="26"/>
        <v>0</v>
      </c>
      <c r="J1692" s="331"/>
      <c r="K1692" s="332">
        <f>IFERROR(SUM(C1692/'Transfers of Funds'!$F$55),0)</f>
        <v>0</v>
      </c>
      <c r="L1692" s="21"/>
      <c r="M1692" s="47"/>
      <c r="N1692" s="46"/>
    </row>
    <row r="1693" spans="1:14" s="23" customFormat="1" ht="14.25" customHeight="1">
      <c r="A1693" s="115"/>
      <c r="B1693" s="308" t="str">
        <f>IF(A1693="","",VLOOKUP(A1693,'Project Budget vs Exp'!$B$9:$G$52,2,FALSE))</f>
        <v/>
      </c>
      <c r="C1693" s="117"/>
      <c r="D1693" s="116"/>
      <c r="E1693" s="118"/>
      <c r="F1693" s="119"/>
      <c r="G1693" s="120"/>
      <c r="H1693" s="120"/>
      <c r="I1693" s="333">
        <f t="shared" si="26"/>
        <v>0</v>
      </c>
      <c r="J1693" s="331"/>
      <c r="K1693" s="332">
        <f>IFERROR(SUM(C1693/'Transfers of Funds'!$F$55),0)</f>
        <v>0</v>
      </c>
      <c r="L1693" s="21"/>
      <c r="M1693" s="47"/>
      <c r="N1693" s="46"/>
    </row>
    <row r="1694" spans="1:14" s="23" customFormat="1" ht="14.25" customHeight="1">
      <c r="A1694" s="115"/>
      <c r="B1694" s="308" t="str">
        <f>IF(A1694="","",VLOOKUP(A1694,'Project Budget vs Exp'!$B$9:$G$52,2,FALSE))</f>
        <v/>
      </c>
      <c r="C1694" s="117"/>
      <c r="D1694" s="116"/>
      <c r="E1694" s="118"/>
      <c r="F1694" s="119"/>
      <c r="G1694" s="120"/>
      <c r="H1694" s="120"/>
      <c r="I1694" s="333">
        <f t="shared" si="26"/>
        <v>0</v>
      </c>
      <c r="J1694" s="331"/>
      <c r="K1694" s="332">
        <f>IFERROR(SUM(C1694/'Transfers of Funds'!$F$55),0)</f>
        <v>0</v>
      </c>
      <c r="L1694" s="21"/>
      <c r="M1694" s="47"/>
      <c r="N1694" s="46"/>
    </row>
    <row r="1695" spans="1:14" s="23" customFormat="1" ht="14.25" customHeight="1">
      <c r="A1695" s="115"/>
      <c r="B1695" s="308" t="str">
        <f>IF(A1695="","",VLOOKUP(A1695,'Project Budget vs Exp'!$B$9:$G$52,2,FALSE))</f>
        <v/>
      </c>
      <c r="C1695" s="117"/>
      <c r="D1695" s="116"/>
      <c r="E1695" s="118"/>
      <c r="F1695" s="119"/>
      <c r="G1695" s="120"/>
      <c r="H1695" s="120"/>
      <c r="I1695" s="333">
        <f t="shared" si="26"/>
        <v>0</v>
      </c>
      <c r="J1695" s="331"/>
      <c r="K1695" s="332">
        <f>IFERROR(SUM(C1695/'Transfers of Funds'!$F$55),0)</f>
        <v>0</v>
      </c>
      <c r="L1695" s="21"/>
      <c r="M1695" s="47"/>
      <c r="N1695" s="46"/>
    </row>
    <row r="1696" spans="1:14" s="23" customFormat="1" ht="14.25" customHeight="1">
      <c r="A1696" s="115"/>
      <c r="B1696" s="308" t="str">
        <f>IF(A1696="","",VLOOKUP(A1696,'Project Budget vs Exp'!$B$9:$G$52,2,FALSE))</f>
        <v/>
      </c>
      <c r="C1696" s="117"/>
      <c r="D1696" s="116"/>
      <c r="E1696" s="118"/>
      <c r="F1696" s="119"/>
      <c r="G1696" s="120"/>
      <c r="H1696" s="120"/>
      <c r="I1696" s="333">
        <f t="shared" si="26"/>
        <v>0</v>
      </c>
      <c r="J1696" s="331"/>
      <c r="K1696" s="332">
        <f>IFERROR(SUM(C1696/'Transfers of Funds'!$F$55),0)</f>
        <v>0</v>
      </c>
      <c r="L1696" s="21"/>
      <c r="M1696" s="47"/>
      <c r="N1696" s="46"/>
    </row>
    <row r="1697" spans="1:14" s="23" customFormat="1" ht="14.25" customHeight="1">
      <c r="A1697" s="115"/>
      <c r="B1697" s="308" t="str">
        <f>IF(A1697="","",VLOOKUP(A1697,'Project Budget vs Exp'!$B$9:$G$52,2,FALSE))</f>
        <v/>
      </c>
      <c r="C1697" s="117"/>
      <c r="D1697" s="116"/>
      <c r="E1697" s="118"/>
      <c r="F1697" s="119"/>
      <c r="G1697" s="120"/>
      <c r="H1697" s="120"/>
      <c r="I1697" s="333">
        <f t="shared" si="26"/>
        <v>0</v>
      </c>
      <c r="J1697" s="331"/>
      <c r="K1697" s="332">
        <f>IFERROR(SUM(C1697/'Transfers of Funds'!$F$55),0)</f>
        <v>0</v>
      </c>
      <c r="L1697" s="21"/>
      <c r="M1697" s="47"/>
      <c r="N1697" s="46"/>
    </row>
    <row r="1698" spans="1:14" s="23" customFormat="1" ht="14.25" customHeight="1">
      <c r="A1698" s="115"/>
      <c r="B1698" s="308" t="str">
        <f>IF(A1698="","",VLOOKUP(A1698,'Project Budget vs Exp'!$B$9:$G$52,2,FALSE))</f>
        <v/>
      </c>
      <c r="C1698" s="117"/>
      <c r="D1698" s="116"/>
      <c r="E1698" s="118"/>
      <c r="F1698" s="119"/>
      <c r="G1698" s="120"/>
      <c r="H1698" s="120"/>
      <c r="I1698" s="333">
        <f t="shared" si="26"/>
        <v>0</v>
      </c>
      <c r="J1698" s="331"/>
      <c r="K1698" s="332">
        <f>IFERROR(SUM(C1698/'Transfers of Funds'!$F$55),0)</f>
        <v>0</v>
      </c>
      <c r="L1698" s="21"/>
      <c r="M1698" s="47"/>
      <c r="N1698" s="46"/>
    </row>
    <row r="1699" spans="1:14" s="23" customFormat="1" ht="14.25" customHeight="1">
      <c r="A1699" s="115"/>
      <c r="B1699" s="308" t="str">
        <f>IF(A1699="","",VLOOKUP(A1699,'Project Budget vs Exp'!$B$9:$G$52,2,FALSE))</f>
        <v/>
      </c>
      <c r="C1699" s="117"/>
      <c r="D1699" s="116"/>
      <c r="E1699" s="118"/>
      <c r="F1699" s="119"/>
      <c r="G1699" s="120"/>
      <c r="H1699" s="120"/>
      <c r="I1699" s="333">
        <f t="shared" si="26"/>
        <v>0</v>
      </c>
      <c r="J1699" s="331"/>
      <c r="K1699" s="332">
        <f>IFERROR(SUM(C1699/'Transfers of Funds'!$F$55),0)</f>
        <v>0</v>
      </c>
      <c r="L1699" s="21"/>
      <c r="M1699" s="47"/>
      <c r="N1699" s="46"/>
    </row>
    <row r="1700" spans="1:14" s="23" customFormat="1" ht="14.25" customHeight="1">
      <c r="A1700" s="115"/>
      <c r="B1700" s="308" t="str">
        <f>IF(A1700="","",VLOOKUP(A1700,'Project Budget vs Exp'!$B$9:$G$52,2,FALSE))</f>
        <v/>
      </c>
      <c r="C1700" s="117"/>
      <c r="D1700" s="116"/>
      <c r="E1700" s="118"/>
      <c r="F1700" s="119"/>
      <c r="G1700" s="120"/>
      <c r="H1700" s="120"/>
      <c r="I1700" s="333">
        <f t="shared" si="26"/>
        <v>0</v>
      </c>
      <c r="J1700" s="331"/>
      <c r="K1700" s="332">
        <f>IFERROR(SUM(C1700/'Transfers of Funds'!$F$55),0)</f>
        <v>0</v>
      </c>
      <c r="L1700" s="21"/>
      <c r="M1700" s="47"/>
      <c r="N1700" s="46"/>
    </row>
    <row r="1701" spans="1:14" s="23" customFormat="1" ht="14.25" customHeight="1">
      <c r="A1701" s="115"/>
      <c r="B1701" s="308" t="str">
        <f>IF(A1701="","",VLOOKUP(A1701,'Project Budget vs Exp'!$B$9:$G$52,2,FALSE))</f>
        <v/>
      </c>
      <c r="C1701" s="117"/>
      <c r="D1701" s="116"/>
      <c r="E1701" s="118"/>
      <c r="F1701" s="119"/>
      <c r="G1701" s="120"/>
      <c r="H1701" s="120"/>
      <c r="I1701" s="333">
        <f t="shared" si="26"/>
        <v>0</v>
      </c>
      <c r="J1701" s="331"/>
      <c r="K1701" s="332">
        <f>IFERROR(SUM(C1701/'Transfers of Funds'!$F$55),0)</f>
        <v>0</v>
      </c>
      <c r="L1701" s="21"/>
      <c r="M1701" s="47"/>
      <c r="N1701" s="46"/>
    </row>
    <row r="1702" spans="1:14" s="23" customFormat="1" ht="14.25" customHeight="1">
      <c r="A1702" s="115"/>
      <c r="B1702" s="308" t="str">
        <f>IF(A1702="","",VLOOKUP(A1702,'Project Budget vs Exp'!$B$9:$G$52,2,FALSE))</f>
        <v/>
      </c>
      <c r="C1702" s="117"/>
      <c r="D1702" s="116"/>
      <c r="E1702" s="118"/>
      <c r="F1702" s="119"/>
      <c r="G1702" s="120"/>
      <c r="H1702" s="120"/>
      <c r="I1702" s="333">
        <f t="shared" si="26"/>
        <v>0</v>
      </c>
      <c r="J1702" s="331"/>
      <c r="K1702" s="332">
        <f>IFERROR(SUM(C1702/'Transfers of Funds'!$F$55),0)</f>
        <v>0</v>
      </c>
      <c r="L1702" s="21"/>
      <c r="M1702" s="47"/>
      <c r="N1702" s="46"/>
    </row>
    <row r="1703" spans="1:14" s="23" customFormat="1" ht="14.25" customHeight="1">
      <c r="A1703" s="115"/>
      <c r="B1703" s="308" t="str">
        <f>IF(A1703="","",VLOOKUP(A1703,'Project Budget vs Exp'!$B$9:$G$52,2,FALSE))</f>
        <v/>
      </c>
      <c r="C1703" s="117"/>
      <c r="D1703" s="116"/>
      <c r="E1703" s="118"/>
      <c r="F1703" s="119"/>
      <c r="G1703" s="120"/>
      <c r="H1703" s="120"/>
      <c r="I1703" s="333">
        <f t="shared" si="26"/>
        <v>0</v>
      </c>
      <c r="J1703" s="331"/>
      <c r="K1703" s="332">
        <f>IFERROR(SUM(C1703/'Transfers of Funds'!$F$55),0)</f>
        <v>0</v>
      </c>
      <c r="L1703" s="21"/>
      <c r="M1703" s="47"/>
      <c r="N1703" s="46"/>
    </row>
    <row r="1704" spans="1:14" s="23" customFormat="1" ht="14.25" customHeight="1">
      <c r="A1704" s="115"/>
      <c r="B1704" s="308" t="str">
        <f>IF(A1704="","",VLOOKUP(A1704,'Project Budget vs Exp'!$B$9:$G$52,2,FALSE))</f>
        <v/>
      </c>
      <c r="C1704" s="117"/>
      <c r="D1704" s="116"/>
      <c r="E1704" s="118"/>
      <c r="F1704" s="119"/>
      <c r="G1704" s="120"/>
      <c r="H1704" s="120"/>
      <c r="I1704" s="333">
        <f t="shared" si="26"/>
        <v>0</v>
      </c>
      <c r="J1704" s="331"/>
      <c r="K1704" s="332">
        <f>IFERROR(SUM(C1704/'Transfers of Funds'!$F$55),0)</f>
        <v>0</v>
      </c>
      <c r="L1704" s="21"/>
      <c r="M1704" s="47"/>
      <c r="N1704" s="46"/>
    </row>
    <row r="1705" spans="1:14" s="23" customFormat="1" ht="14.25" customHeight="1">
      <c r="A1705" s="115"/>
      <c r="B1705" s="308" t="str">
        <f>IF(A1705="","",VLOOKUP(A1705,'Project Budget vs Exp'!$B$9:$G$52,2,FALSE))</f>
        <v/>
      </c>
      <c r="C1705" s="117"/>
      <c r="D1705" s="116"/>
      <c r="E1705" s="118"/>
      <c r="F1705" s="119"/>
      <c r="G1705" s="120"/>
      <c r="H1705" s="120"/>
      <c r="I1705" s="333">
        <f t="shared" si="26"/>
        <v>0</v>
      </c>
      <c r="J1705" s="331"/>
      <c r="K1705" s="332">
        <f>IFERROR(SUM(C1705/'Transfers of Funds'!$F$55),0)</f>
        <v>0</v>
      </c>
      <c r="L1705" s="21"/>
      <c r="M1705" s="47"/>
      <c r="N1705" s="46"/>
    </row>
    <row r="1706" spans="1:14" s="23" customFormat="1" ht="14.25" customHeight="1">
      <c r="A1706" s="115"/>
      <c r="B1706" s="308" t="str">
        <f>IF(A1706="","",VLOOKUP(A1706,'Project Budget vs Exp'!$B$9:$G$52,2,FALSE))</f>
        <v/>
      </c>
      <c r="C1706" s="117"/>
      <c r="D1706" s="116"/>
      <c r="E1706" s="118"/>
      <c r="F1706" s="119"/>
      <c r="G1706" s="120"/>
      <c r="H1706" s="120"/>
      <c r="I1706" s="333">
        <f t="shared" si="26"/>
        <v>0</v>
      </c>
      <c r="J1706" s="331"/>
      <c r="K1706" s="332">
        <f>IFERROR(SUM(C1706/'Transfers of Funds'!$F$55),0)</f>
        <v>0</v>
      </c>
      <c r="L1706" s="21"/>
      <c r="M1706" s="47"/>
      <c r="N1706" s="46"/>
    </row>
    <row r="1707" spans="1:14" s="23" customFormat="1" ht="14.25" customHeight="1">
      <c r="A1707" s="115"/>
      <c r="B1707" s="308" t="str">
        <f>IF(A1707="","",VLOOKUP(A1707,'Project Budget vs Exp'!$B$9:$G$52,2,FALSE))</f>
        <v/>
      </c>
      <c r="C1707" s="117"/>
      <c r="D1707" s="116"/>
      <c r="E1707" s="118"/>
      <c r="F1707" s="119"/>
      <c r="G1707" s="120"/>
      <c r="H1707" s="120"/>
      <c r="I1707" s="333">
        <f t="shared" si="26"/>
        <v>0</v>
      </c>
      <c r="J1707" s="331"/>
      <c r="K1707" s="332">
        <f>IFERROR(SUM(C1707/'Transfers of Funds'!$F$55),0)</f>
        <v>0</v>
      </c>
      <c r="L1707" s="21"/>
      <c r="M1707" s="47"/>
      <c r="N1707" s="46"/>
    </row>
    <row r="1708" spans="1:14" s="23" customFormat="1" ht="14.25" customHeight="1">
      <c r="A1708" s="115"/>
      <c r="B1708" s="308" t="str">
        <f>IF(A1708="","",VLOOKUP(A1708,'Project Budget vs Exp'!$B$9:$G$52,2,FALSE))</f>
        <v/>
      </c>
      <c r="C1708" s="117"/>
      <c r="D1708" s="116"/>
      <c r="E1708" s="118"/>
      <c r="F1708" s="119"/>
      <c r="G1708" s="120"/>
      <c r="H1708" s="120"/>
      <c r="I1708" s="333">
        <f t="shared" si="26"/>
        <v>0</v>
      </c>
      <c r="J1708" s="331"/>
      <c r="K1708" s="332">
        <f>IFERROR(SUM(C1708/'Transfers of Funds'!$F$55),0)</f>
        <v>0</v>
      </c>
      <c r="L1708" s="21"/>
      <c r="M1708" s="47"/>
      <c r="N1708" s="46"/>
    </row>
    <row r="1709" spans="1:14" s="23" customFormat="1" ht="14.25" customHeight="1">
      <c r="A1709" s="115"/>
      <c r="B1709" s="308" t="str">
        <f>IF(A1709="","",VLOOKUP(A1709,'Project Budget vs Exp'!$B$9:$G$52,2,FALSE))</f>
        <v/>
      </c>
      <c r="C1709" s="117"/>
      <c r="D1709" s="116"/>
      <c r="E1709" s="118"/>
      <c r="F1709" s="119"/>
      <c r="G1709" s="120"/>
      <c r="H1709" s="120"/>
      <c r="I1709" s="333">
        <f t="shared" si="26"/>
        <v>0</v>
      </c>
      <c r="J1709" s="331"/>
      <c r="K1709" s="332">
        <f>IFERROR(SUM(C1709/'Transfers of Funds'!$F$55),0)</f>
        <v>0</v>
      </c>
      <c r="L1709" s="21"/>
      <c r="M1709" s="47"/>
      <c r="N1709" s="46"/>
    </row>
    <row r="1710" spans="1:14" s="23" customFormat="1" ht="14.25" customHeight="1">
      <c r="A1710" s="115"/>
      <c r="B1710" s="308" t="str">
        <f>IF(A1710="","",VLOOKUP(A1710,'Project Budget vs Exp'!$B$9:$G$52,2,FALSE))</f>
        <v/>
      </c>
      <c r="C1710" s="117"/>
      <c r="D1710" s="116"/>
      <c r="E1710" s="118"/>
      <c r="F1710" s="119"/>
      <c r="G1710" s="120"/>
      <c r="H1710" s="120"/>
      <c r="I1710" s="333">
        <f t="shared" si="26"/>
        <v>0</v>
      </c>
      <c r="J1710" s="331"/>
      <c r="K1710" s="332">
        <f>IFERROR(SUM(C1710/'Transfers of Funds'!$F$55),0)</f>
        <v>0</v>
      </c>
      <c r="L1710" s="21"/>
      <c r="M1710" s="47"/>
      <c r="N1710" s="46"/>
    </row>
    <row r="1711" spans="1:14" s="23" customFormat="1" ht="14.25" customHeight="1">
      <c r="A1711" s="115"/>
      <c r="B1711" s="308" t="str">
        <f>IF(A1711="","",VLOOKUP(A1711,'Project Budget vs Exp'!$B$9:$G$52,2,FALSE))</f>
        <v/>
      </c>
      <c r="C1711" s="117"/>
      <c r="D1711" s="116"/>
      <c r="E1711" s="118"/>
      <c r="F1711" s="119"/>
      <c r="G1711" s="120"/>
      <c r="H1711" s="120"/>
      <c r="I1711" s="333">
        <f t="shared" si="26"/>
        <v>0</v>
      </c>
      <c r="J1711" s="331"/>
      <c r="K1711" s="332">
        <f>IFERROR(SUM(C1711/'Transfers of Funds'!$F$55),0)</f>
        <v>0</v>
      </c>
      <c r="L1711" s="21"/>
      <c r="M1711" s="47"/>
      <c r="N1711" s="46"/>
    </row>
    <row r="1712" spans="1:14" s="23" customFormat="1" ht="14.25" customHeight="1">
      <c r="A1712" s="115"/>
      <c r="B1712" s="308" t="str">
        <f>IF(A1712="","",VLOOKUP(A1712,'Project Budget vs Exp'!$B$9:$G$52,2,FALSE))</f>
        <v/>
      </c>
      <c r="C1712" s="117"/>
      <c r="D1712" s="116"/>
      <c r="E1712" s="118"/>
      <c r="F1712" s="119"/>
      <c r="G1712" s="120"/>
      <c r="H1712" s="120"/>
      <c r="I1712" s="333">
        <f t="shared" si="26"/>
        <v>0</v>
      </c>
      <c r="J1712" s="331"/>
      <c r="K1712" s="332">
        <f>IFERROR(SUM(C1712/'Transfers of Funds'!$F$55),0)</f>
        <v>0</v>
      </c>
      <c r="L1712" s="21"/>
      <c r="M1712" s="47"/>
      <c r="N1712" s="46"/>
    </row>
    <row r="1713" spans="1:14" s="23" customFormat="1" ht="14.25" customHeight="1">
      <c r="A1713" s="115"/>
      <c r="B1713" s="308" t="str">
        <f>IF(A1713="","",VLOOKUP(A1713,'Project Budget vs Exp'!$B$9:$G$52,2,FALSE))</f>
        <v/>
      </c>
      <c r="C1713" s="117"/>
      <c r="D1713" s="116"/>
      <c r="E1713" s="118"/>
      <c r="F1713" s="119"/>
      <c r="G1713" s="120"/>
      <c r="H1713" s="120"/>
      <c r="I1713" s="333">
        <f t="shared" si="26"/>
        <v>0</v>
      </c>
      <c r="J1713" s="331"/>
      <c r="K1713" s="332">
        <f>IFERROR(SUM(C1713/'Transfers of Funds'!$F$55),0)</f>
        <v>0</v>
      </c>
      <c r="L1713" s="21"/>
      <c r="M1713" s="47"/>
      <c r="N1713" s="46"/>
    </row>
    <row r="1714" spans="1:14" s="23" customFormat="1" ht="14.25" customHeight="1">
      <c r="A1714" s="115"/>
      <c r="B1714" s="308" t="str">
        <f>IF(A1714="","",VLOOKUP(A1714,'Project Budget vs Exp'!$B$9:$G$52,2,FALSE))</f>
        <v/>
      </c>
      <c r="C1714" s="117"/>
      <c r="D1714" s="116"/>
      <c r="E1714" s="118"/>
      <c r="F1714" s="119"/>
      <c r="G1714" s="120"/>
      <c r="H1714" s="120"/>
      <c r="I1714" s="333">
        <f t="shared" si="26"/>
        <v>0</v>
      </c>
      <c r="J1714" s="331"/>
      <c r="K1714" s="332">
        <f>IFERROR(SUM(C1714/'Transfers of Funds'!$F$55),0)</f>
        <v>0</v>
      </c>
      <c r="L1714" s="21"/>
      <c r="M1714" s="47"/>
      <c r="N1714" s="46"/>
    </row>
    <row r="1715" spans="1:14" s="23" customFormat="1" ht="14.25" customHeight="1">
      <c r="A1715" s="115"/>
      <c r="B1715" s="308" t="str">
        <f>IF(A1715="","",VLOOKUP(A1715,'Project Budget vs Exp'!$B$9:$G$52,2,FALSE))</f>
        <v/>
      </c>
      <c r="C1715" s="117"/>
      <c r="D1715" s="116"/>
      <c r="E1715" s="118"/>
      <c r="F1715" s="119"/>
      <c r="G1715" s="120"/>
      <c r="H1715" s="120"/>
      <c r="I1715" s="333">
        <f t="shared" si="26"/>
        <v>0</v>
      </c>
      <c r="J1715" s="331"/>
      <c r="K1715" s="332">
        <f>IFERROR(SUM(C1715/'Transfers of Funds'!$F$55),0)</f>
        <v>0</v>
      </c>
      <c r="L1715" s="21"/>
      <c r="M1715" s="47"/>
      <c r="N1715" s="46"/>
    </row>
    <row r="1716" spans="1:14" s="23" customFormat="1" ht="14.25" customHeight="1">
      <c r="A1716" s="115"/>
      <c r="B1716" s="308" t="str">
        <f>IF(A1716="","",VLOOKUP(A1716,'Project Budget vs Exp'!$B$9:$G$52,2,FALSE))</f>
        <v/>
      </c>
      <c r="C1716" s="117"/>
      <c r="D1716" s="116"/>
      <c r="E1716" s="118"/>
      <c r="F1716" s="119"/>
      <c r="G1716" s="120"/>
      <c r="H1716" s="120"/>
      <c r="I1716" s="333">
        <f t="shared" si="26"/>
        <v>0</v>
      </c>
      <c r="J1716" s="331"/>
      <c r="K1716" s="332">
        <f>IFERROR(SUM(C1716/'Transfers of Funds'!$F$55),0)</f>
        <v>0</v>
      </c>
      <c r="L1716" s="21"/>
      <c r="M1716" s="47"/>
      <c r="N1716" s="46"/>
    </row>
    <row r="1717" spans="1:14" s="23" customFormat="1" ht="14.25" customHeight="1">
      <c r="A1717" s="115"/>
      <c r="B1717" s="308" t="str">
        <f>IF(A1717="","",VLOOKUP(A1717,'Project Budget vs Exp'!$B$9:$G$52,2,FALSE))</f>
        <v/>
      </c>
      <c r="C1717" s="117"/>
      <c r="D1717" s="116"/>
      <c r="E1717" s="118"/>
      <c r="F1717" s="119"/>
      <c r="G1717" s="120"/>
      <c r="H1717" s="120"/>
      <c r="I1717" s="333">
        <f t="shared" si="26"/>
        <v>0</v>
      </c>
      <c r="J1717" s="331"/>
      <c r="K1717" s="332">
        <f>IFERROR(SUM(C1717/'Transfers of Funds'!$F$55),0)</f>
        <v>0</v>
      </c>
      <c r="L1717" s="21"/>
      <c r="M1717" s="47"/>
      <c r="N1717" s="46"/>
    </row>
    <row r="1718" spans="1:14" s="23" customFormat="1" ht="14.25" customHeight="1">
      <c r="A1718" s="115"/>
      <c r="B1718" s="308" t="str">
        <f>IF(A1718="","",VLOOKUP(A1718,'Project Budget vs Exp'!$B$9:$G$52,2,FALSE))</f>
        <v/>
      </c>
      <c r="C1718" s="117"/>
      <c r="D1718" s="116"/>
      <c r="E1718" s="118"/>
      <c r="F1718" s="119"/>
      <c r="G1718" s="120"/>
      <c r="H1718" s="120"/>
      <c r="I1718" s="333">
        <f t="shared" si="26"/>
        <v>0</v>
      </c>
      <c r="J1718" s="331"/>
      <c r="K1718" s="332">
        <f>IFERROR(SUM(C1718/'Transfers of Funds'!$F$55),0)</f>
        <v>0</v>
      </c>
      <c r="L1718" s="21"/>
      <c r="M1718" s="47"/>
      <c r="N1718" s="46"/>
    </row>
    <row r="1719" spans="1:14" s="23" customFormat="1" ht="14.25" customHeight="1">
      <c r="A1719" s="115"/>
      <c r="B1719" s="308" t="str">
        <f>IF(A1719="","",VLOOKUP(A1719,'Project Budget vs Exp'!$B$9:$G$52,2,FALSE))</f>
        <v/>
      </c>
      <c r="C1719" s="117"/>
      <c r="D1719" s="116"/>
      <c r="E1719" s="118"/>
      <c r="F1719" s="119"/>
      <c r="G1719" s="120"/>
      <c r="H1719" s="120"/>
      <c r="I1719" s="333">
        <f t="shared" si="26"/>
        <v>0</v>
      </c>
      <c r="J1719" s="331"/>
      <c r="K1719" s="332">
        <f>IFERROR(SUM(C1719/'Transfers of Funds'!$F$55),0)</f>
        <v>0</v>
      </c>
      <c r="L1719" s="21"/>
      <c r="M1719" s="47"/>
      <c r="N1719" s="46"/>
    </row>
    <row r="1720" spans="1:14" s="23" customFormat="1" ht="14.25" customHeight="1">
      <c r="A1720" s="115"/>
      <c r="B1720" s="308" t="str">
        <f>IF(A1720="","",VLOOKUP(A1720,'Project Budget vs Exp'!$B$9:$G$52,2,FALSE))</f>
        <v/>
      </c>
      <c r="C1720" s="117"/>
      <c r="D1720" s="116"/>
      <c r="E1720" s="118"/>
      <c r="F1720" s="119"/>
      <c r="G1720" s="120"/>
      <c r="H1720" s="120"/>
      <c r="I1720" s="333">
        <f t="shared" si="26"/>
        <v>0</v>
      </c>
      <c r="J1720" s="331"/>
      <c r="K1720" s="332">
        <f>IFERROR(SUM(C1720/'Transfers of Funds'!$F$55),0)</f>
        <v>0</v>
      </c>
      <c r="L1720" s="21"/>
      <c r="M1720" s="47"/>
      <c r="N1720" s="46"/>
    </row>
    <row r="1721" spans="1:14" s="23" customFormat="1" ht="14.25" customHeight="1">
      <c r="A1721" s="115"/>
      <c r="B1721" s="308" t="str">
        <f>IF(A1721="","",VLOOKUP(A1721,'Project Budget vs Exp'!$B$9:$G$52,2,FALSE))</f>
        <v/>
      </c>
      <c r="C1721" s="117"/>
      <c r="D1721" s="116"/>
      <c r="E1721" s="118"/>
      <c r="F1721" s="119"/>
      <c r="G1721" s="120"/>
      <c r="H1721" s="120"/>
      <c r="I1721" s="333">
        <f t="shared" si="26"/>
        <v>0</v>
      </c>
      <c r="J1721" s="331"/>
      <c r="K1721" s="332">
        <f>IFERROR(SUM(C1721/'Transfers of Funds'!$F$55),0)</f>
        <v>0</v>
      </c>
      <c r="L1721" s="21"/>
      <c r="M1721" s="47"/>
      <c r="N1721" s="46"/>
    </row>
    <row r="1722" spans="1:14" s="23" customFormat="1" ht="14.25" customHeight="1">
      <c r="A1722" s="115"/>
      <c r="B1722" s="308" t="str">
        <f>IF(A1722="","",VLOOKUP(A1722,'Project Budget vs Exp'!$B$9:$G$52,2,FALSE))</f>
        <v/>
      </c>
      <c r="C1722" s="117"/>
      <c r="D1722" s="116"/>
      <c r="E1722" s="118"/>
      <c r="F1722" s="119"/>
      <c r="G1722" s="120"/>
      <c r="H1722" s="120"/>
      <c r="I1722" s="333">
        <f t="shared" si="26"/>
        <v>0</v>
      </c>
      <c r="J1722" s="331"/>
      <c r="K1722" s="332">
        <f>IFERROR(SUM(C1722/'Transfers of Funds'!$F$55),0)</f>
        <v>0</v>
      </c>
      <c r="L1722" s="21"/>
      <c r="M1722" s="47"/>
      <c r="N1722" s="46"/>
    </row>
    <row r="1723" spans="1:14" s="23" customFormat="1" ht="14.25" customHeight="1">
      <c r="A1723" s="115"/>
      <c r="B1723" s="308" t="str">
        <f>IF(A1723="","",VLOOKUP(A1723,'Project Budget vs Exp'!$B$9:$G$52,2,FALSE))</f>
        <v/>
      </c>
      <c r="C1723" s="117"/>
      <c r="D1723" s="116"/>
      <c r="E1723" s="118"/>
      <c r="F1723" s="119"/>
      <c r="G1723" s="120"/>
      <c r="H1723" s="120"/>
      <c r="I1723" s="333">
        <f t="shared" si="26"/>
        <v>0</v>
      </c>
      <c r="J1723" s="331"/>
      <c r="K1723" s="332">
        <f>IFERROR(SUM(C1723/'Transfers of Funds'!$F$55),0)</f>
        <v>0</v>
      </c>
      <c r="L1723" s="21"/>
      <c r="M1723" s="47"/>
      <c r="N1723" s="46"/>
    </row>
    <row r="1724" spans="1:14" s="23" customFormat="1" ht="14.25" customHeight="1">
      <c r="A1724" s="115"/>
      <c r="B1724" s="308" t="str">
        <f>IF(A1724="","",VLOOKUP(A1724,'Project Budget vs Exp'!$B$9:$G$52,2,FALSE))</f>
        <v/>
      </c>
      <c r="C1724" s="117"/>
      <c r="D1724" s="116"/>
      <c r="E1724" s="118"/>
      <c r="F1724" s="119"/>
      <c r="G1724" s="120"/>
      <c r="H1724" s="120"/>
      <c r="I1724" s="333">
        <f t="shared" si="26"/>
        <v>0</v>
      </c>
      <c r="J1724" s="331"/>
      <c r="K1724" s="332">
        <f>IFERROR(SUM(C1724/'Transfers of Funds'!$F$55),0)</f>
        <v>0</v>
      </c>
      <c r="L1724" s="21"/>
      <c r="M1724" s="47"/>
      <c r="N1724" s="46"/>
    </row>
    <row r="1725" spans="1:14" s="23" customFormat="1" ht="14.25" customHeight="1">
      <c r="A1725" s="115"/>
      <c r="B1725" s="308" t="str">
        <f>IF(A1725="","",VLOOKUP(A1725,'Project Budget vs Exp'!$B$9:$G$52,2,FALSE))</f>
        <v/>
      </c>
      <c r="C1725" s="117"/>
      <c r="D1725" s="116"/>
      <c r="E1725" s="118"/>
      <c r="F1725" s="119"/>
      <c r="G1725" s="120"/>
      <c r="H1725" s="120"/>
      <c r="I1725" s="333">
        <f t="shared" si="26"/>
        <v>0</v>
      </c>
      <c r="J1725" s="331"/>
      <c r="K1725" s="332">
        <f>IFERROR(SUM(C1725/'Transfers of Funds'!$F$55),0)</f>
        <v>0</v>
      </c>
      <c r="L1725" s="21"/>
      <c r="M1725" s="47"/>
      <c r="N1725" s="46"/>
    </row>
    <row r="1726" spans="1:14" s="23" customFormat="1" ht="14.25" customHeight="1">
      <c r="A1726" s="115"/>
      <c r="B1726" s="308" t="str">
        <f>IF(A1726="","",VLOOKUP(A1726,'Project Budget vs Exp'!$B$9:$G$52,2,FALSE))</f>
        <v/>
      </c>
      <c r="C1726" s="117"/>
      <c r="D1726" s="116"/>
      <c r="E1726" s="118"/>
      <c r="F1726" s="119"/>
      <c r="G1726" s="120"/>
      <c r="H1726" s="120"/>
      <c r="I1726" s="333">
        <f t="shared" si="26"/>
        <v>0</v>
      </c>
      <c r="J1726" s="331"/>
      <c r="K1726" s="332">
        <f>IFERROR(SUM(C1726/'Transfers of Funds'!$F$55),0)</f>
        <v>0</v>
      </c>
      <c r="L1726" s="21"/>
      <c r="M1726" s="47"/>
      <c r="N1726" s="46"/>
    </row>
    <row r="1727" spans="1:14" s="23" customFormat="1" ht="14.25" customHeight="1">
      <c r="A1727" s="115"/>
      <c r="B1727" s="308" t="str">
        <f>IF(A1727="","",VLOOKUP(A1727,'Project Budget vs Exp'!$B$9:$G$52,2,FALSE))</f>
        <v/>
      </c>
      <c r="C1727" s="117"/>
      <c r="D1727" s="116"/>
      <c r="E1727" s="118"/>
      <c r="F1727" s="119"/>
      <c r="G1727" s="120"/>
      <c r="H1727" s="120"/>
      <c r="I1727" s="333">
        <f t="shared" si="26"/>
        <v>0</v>
      </c>
      <c r="J1727" s="331"/>
      <c r="K1727" s="332">
        <f>IFERROR(SUM(C1727/'Transfers of Funds'!$F$55),0)</f>
        <v>0</v>
      </c>
      <c r="L1727" s="21"/>
      <c r="M1727" s="47"/>
      <c r="N1727" s="46"/>
    </row>
    <row r="1728" spans="1:14" s="23" customFormat="1" ht="14.25" customHeight="1">
      <c r="A1728" s="115"/>
      <c r="B1728" s="308" t="str">
        <f>IF(A1728="","",VLOOKUP(A1728,'Project Budget vs Exp'!$B$9:$G$52,2,FALSE))</f>
        <v/>
      </c>
      <c r="C1728" s="117"/>
      <c r="D1728" s="116"/>
      <c r="E1728" s="118"/>
      <c r="F1728" s="119"/>
      <c r="G1728" s="120"/>
      <c r="H1728" s="120"/>
      <c r="I1728" s="333">
        <f t="shared" si="26"/>
        <v>0</v>
      </c>
      <c r="J1728" s="331"/>
      <c r="K1728" s="332">
        <f>IFERROR(SUM(C1728/'Transfers of Funds'!$F$55),0)</f>
        <v>0</v>
      </c>
      <c r="L1728" s="21"/>
      <c r="M1728" s="47"/>
      <c r="N1728" s="46"/>
    </row>
    <row r="1729" spans="1:14" s="23" customFormat="1" ht="14.25" customHeight="1">
      <c r="A1729" s="115"/>
      <c r="B1729" s="308" t="str">
        <f>IF(A1729="","",VLOOKUP(A1729,'Project Budget vs Exp'!$B$9:$G$52,2,FALSE))</f>
        <v/>
      </c>
      <c r="C1729" s="117"/>
      <c r="D1729" s="116"/>
      <c r="E1729" s="118"/>
      <c r="F1729" s="119"/>
      <c r="G1729" s="120"/>
      <c r="H1729" s="120"/>
      <c r="I1729" s="333">
        <f t="shared" si="26"/>
        <v>0</v>
      </c>
      <c r="J1729" s="331"/>
      <c r="K1729" s="332">
        <f>IFERROR(SUM(C1729/'Transfers of Funds'!$F$55),0)</f>
        <v>0</v>
      </c>
      <c r="L1729" s="21"/>
      <c r="M1729" s="47"/>
      <c r="N1729" s="46"/>
    </row>
    <row r="1730" spans="1:14" s="23" customFormat="1" ht="14.25" customHeight="1">
      <c r="A1730" s="115"/>
      <c r="B1730" s="308" t="str">
        <f>IF(A1730="","",VLOOKUP(A1730,'Project Budget vs Exp'!$B$9:$G$52,2,FALSE))</f>
        <v/>
      </c>
      <c r="C1730" s="117"/>
      <c r="D1730" s="116"/>
      <c r="E1730" s="118"/>
      <c r="F1730" s="119"/>
      <c r="G1730" s="120"/>
      <c r="H1730" s="120"/>
      <c r="I1730" s="333">
        <f t="shared" si="26"/>
        <v>0</v>
      </c>
      <c r="J1730" s="331"/>
      <c r="K1730" s="332">
        <f>IFERROR(SUM(C1730/'Transfers of Funds'!$F$55),0)</f>
        <v>0</v>
      </c>
      <c r="L1730" s="21"/>
      <c r="M1730" s="47"/>
      <c r="N1730" s="46"/>
    </row>
    <row r="1731" spans="1:14" s="23" customFormat="1" ht="14.25" customHeight="1">
      <c r="A1731" s="115"/>
      <c r="B1731" s="308" t="str">
        <f>IF(A1731="","",VLOOKUP(A1731,'Project Budget vs Exp'!$B$9:$G$52,2,FALSE))</f>
        <v/>
      </c>
      <c r="C1731" s="117"/>
      <c r="D1731" s="116"/>
      <c r="E1731" s="118"/>
      <c r="F1731" s="119"/>
      <c r="G1731" s="120"/>
      <c r="H1731" s="120"/>
      <c r="I1731" s="333">
        <f t="shared" si="26"/>
        <v>0</v>
      </c>
      <c r="J1731" s="331"/>
      <c r="K1731" s="332">
        <f>IFERROR(SUM(C1731/'Transfers of Funds'!$F$55),0)</f>
        <v>0</v>
      </c>
      <c r="L1731" s="21"/>
      <c r="M1731" s="47"/>
      <c r="N1731" s="46"/>
    </row>
    <row r="1732" spans="1:14" s="23" customFormat="1" ht="14.25" customHeight="1">
      <c r="A1732" s="115"/>
      <c r="B1732" s="308" t="str">
        <f>IF(A1732="","",VLOOKUP(A1732,'Project Budget vs Exp'!$B$9:$G$52,2,FALSE))</f>
        <v/>
      </c>
      <c r="C1732" s="117"/>
      <c r="D1732" s="116"/>
      <c r="E1732" s="118"/>
      <c r="F1732" s="119"/>
      <c r="G1732" s="120"/>
      <c r="H1732" s="120"/>
      <c r="I1732" s="333">
        <f t="shared" si="26"/>
        <v>0</v>
      </c>
      <c r="J1732" s="331"/>
      <c r="K1732" s="332">
        <f>IFERROR(SUM(C1732/'Transfers of Funds'!$F$55),0)</f>
        <v>0</v>
      </c>
      <c r="L1732" s="21"/>
      <c r="M1732" s="47"/>
      <c r="N1732" s="46"/>
    </row>
    <row r="1733" spans="1:14" s="23" customFormat="1" ht="14.25" customHeight="1">
      <c r="A1733" s="115"/>
      <c r="B1733" s="308" t="str">
        <f>IF(A1733="","",VLOOKUP(A1733,'Project Budget vs Exp'!$B$9:$G$52,2,FALSE))</f>
        <v/>
      </c>
      <c r="C1733" s="117"/>
      <c r="D1733" s="116"/>
      <c r="E1733" s="118"/>
      <c r="F1733" s="119"/>
      <c r="G1733" s="120"/>
      <c r="H1733" s="120"/>
      <c r="I1733" s="333">
        <f t="shared" si="26"/>
        <v>0</v>
      </c>
      <c r="J1733" s="331"/>
      <c r="K1733" s="332">
        <f>IFERROR(SUM(C1733/'Transfers of Funds'!$F$55),0)</f>
        <v>0</v>
      </c>
      <c r="L1733" s="21"/>
      <c r="M1733" s="47"/>
      <c r="N1733" s="46"/>
    </row>
    <row r="1734" spans="1:14" s="23" customFormat="1" ht="14.25" customHeight="1">
      <c r="A1734" s="115"/>
      <c r="B1734" s="308" t="str">
        <f>IF(A1734="","",VLOOKUP(A1734,'Project Budget vs Exp'!$B$9:$G$52,2,FALSE))</f>
        <v/>
      </c>
      <c r="C1734" s="117"/>
      <c r="D1734" s="116"/>
      <c r="E1734" s="118"/>
      <c r="F1734" s="119"/>
      <c r="G1734" s="120"/>
      <c r="H1734" s="120"/>
      <c r="I1734" s="333">
        <f t="shared" si="26"/>
        <v>0</v>
      </c>
      <c r="J1734" s="331"/>
      <c r="K1734" s="332">
        <f>IFERROR(SUM(C1734/'Transfers of Funds'!$F$55),0)</f>
        <v>0</v>
      </c>
      <c r="L1734" s="21"/>
      <c r="M1734" s="47"/>
      <c r="N1734" s="46"/>
    </row>
    <row r="1735" spans="1:14" s="23" customFormat="1" ht="14.25" customHeight="1">
      <c r="A1735" s="115"/>
      <c r="B1735" s="308" t="str">
        <f>IF(A1735="","",VLOOKUP(A1735,'Project Budget vs Exp'!$B$9:$G$52,2,FALSE))</f>
        <v/>
      </c>
      <c r="C1735" s="117"/>
      <c r="D1735" s="116"/>
      <c r="E1735" s="118"/>
      <c r="F1735" s="119"/>
      <c r="G1735" s="120"/>
      <c r="H1735" s="120"/>
      <c r="I1735" s="333">
        <f t="shared" si="26"/>
        <v>0</v>
      </c>
      <c r="J1735" s="331"/>
      <c r="K1735" s="332">
        <f>IFERROR(SUM(C1735/'Transfers of Funds'!$F$55),0)</f>
        <v>0</v>
      </c>
      <c r="L1735" s="21"/>
      <c r="M1735" s="47"/>
      <c r="N1735" s="46"/>
    </row>
    <row r="1736" spans="1:14" s="23" customFormat="1" ht="14.25" customHeight="1">
      <c r="A1736" s="115"/>
      <c r="B1736" s="308" t="str">
        <f>IF(A1736="","",VLOOKUP(A1736,'Project Budget vs Exp'!$B$9:$G$52,2,FALSE))</f>
        <v/>
      </c>
      <c r="C1736" s="117"/>
      <c r="D1736" s="116"/>
      <c r="E1736" s="118"/>
      <c r="F1736" s="119"/>
      <c r="G1736" s="120"/>
      <c r="H1736" s="120"/>
      <c r="I1736" s="333">
        <f t="shared" si="26"/>
        <v>0</v>
      </c>
      <c r="J1736" s="331"/>
      <c r="K1736" s="332">
        <f>IFERROR(SUM(C1736/'Transfers of Funds'!$F$55),0)</f>
        <v>0</v>
      </c>
      <c r="L1736" s="21"/>
      <c r="M1736" s="47"/>
      <c r="N1736" s="46"/>
    </row>
    <row r="1737" spans="1:14" s="23" customFormat="1" ht="14.25" customHeight="1">
      <c r="A1737" s="115"/>
      <c r="B1737" s="308" t="str">
        <f>IF(A1737="","",VLOOKUP(A1737,'Project Budget vs Exp'!$B$9:$G$52,2,FALSE))</f>
        <v/>
      </c>
      <c r="C1737" s="117"/>
      <c r="D1737" s="116"/>
      <c r="E1737" s="118"/>
      <c r="F1737" s="119"/>
      <c r="G1737" s="120"/>
      <c r="H1737" s="120"/>
      <c r="I1737" s="333">
        <f t="shared" si="26"/>
        <v>0</v>
      </c>
      <c r="J1737" s="331"/>
      <c r="K1737" s="332">
        <f>IFERROR(SUM(C1737/'Transfers of Funds'!$F$55),0)</f>
        <v>0</v>
      </c>
      <c r="L1737" s="21"/>
      <c r="M1737" s="47"/>
      <c r="N1737" s="46"/>
    </row>
    <row r="1738" spans="1:14" s="23" customFormat="1" ht="14.25" customHeight="1">
      <c r="A1738" s="115"/>
      <c r="B1738" s="308" t="str">
        <f>IF(A1738="","",VLOOKUP(A1738,'Project Budget vs Exp'!$B$9:$G$52,2,FALSE))</f>
        <v/>
      </c>
      <c r="C1738" s="117"/>
      <c r="D1738" s="116"/>
      <c r="E1738" s="118"/>
      <c r="F1738" s="119"/>
      <c r="G1738" s="120"/>
      <c r="H1738" s="120"/>
      <c r="I1738" s="333">
        <f t="shared" si="26"/>
        <v>0</v>
      </c>
      <c r="J1738" s="331"/>
      <c r="K1738" s="332">
        <f>IFERROR(SUM(C1738/'Transfers of Funds'!$F$55),0)</f>
        <v>0</v>
      </c>
      <c r="L1738" s="21"/>
      <c r="M1738" s="47"/>
      <c r="N1738" s="46"/>
    </row>
    <row r="1739" spans="1:14" s="23" customFormat="1" ht="14.25" customHeight="1">
      <c r="A1739" s="115"/>
      <c r="B1739" s="308" t="str">
        <f>IF(A1739="","",VLOOKUP(A1739,'Project Budget vs Exp'!$B$9:$G$52,2,FALSE))</f>
        <v/>
      </c>
      <c r="C1739" s="117"/>
      <c r="D1739" s="116"/>
      <c r="E1739" s="118"/>
      <c r="F1739" s="119"/>
      <c r="G1739" s="120"/>
      <c r="H1739" s="120"/>
      <c r="I1739" s="333">
        <f t="shared" si="26"/>
        <v>0</v>
      </c>
      <c r="J1739" s="331"/>
      <c r="K1739" s="332">
        <f>IFERROR(SUM(C1739/'Transfers of Funds'!$F$55),0)</f>
        <v>0</v>
      </c>
      <c r="L1739" s="21"/>
      <c r="M1739" s="47"/>
      <c r="N1739" s="46"/>
    </row>
    <row r="1740" spans="1:14" s="23" customFormat="1" ht="14.25" customHeight="1">
      <c r="A1740" s="115"/>
      <c r="B1740" s="308" t="str">
        <f>IF(A1740="","",VLOOKUP(A1740,'Project Budget vs Exp'!$B$9:$G$52,2,FALSE))</f>
        <v/>
      </c>
      <c r="C1740" s="117"/>
      <c r="D1740" s="116"/>
      <c r="E1740" s="118"/>
      <c r="F1740" s="119"/>
      <c r="G1740" s="120"/>
      <c r="H1740" s="120"/>
      <c r="I1740" s="333">
        <f t="shared" ref="I1740:I1803" si="27">IF(OR(F$4="EUR",F$4="USD",F$4="GBP",F$4="CAD",F$4="NZD",F$4="AUD"),K1740,C1740)</f>
        <v>0</v>
      </c>
      <c r="J1740" s="331"/>
      <c r="K1740" s="332">
        <f>IFERROR(SUM(C1740/'Transfers of Funds'!$F$55),0)</f>
        <v>0</v>
      </c>
      <c r="L1740" s="21"/>
      <c r="M1740" s="47"/>
      <c r="N1740" s="46"/>
    </row>
    <row r="1741" spans="1:14" s="23" customFormat="1" ht="14.25" customHeight="1">
      <c r="A1741" s="115"/>
      <c r="B1741" s="308" t="str">
        <f>IF(A1741="","",VLOOKUP(A1741,'Project Budget vs Exp'!$B$9:$G$52,2,FALSE))</f>
        <v/>
      </c>
      <c r="C1741" s="117"/>
      <c r="D1741" s="116"/>
      <c r="E1741" s="118"/>
      <c r="F1741" s="119"/>
      <c r="G1741" s="120"/>
      <c r="H1741" s="120"/>
      <c r="I1741" s="333">
        <f t="shared" si="27"/>
        <v>0</v>
      </c>
      <c r="J1741" s="331"/>
      <c r="K1741" s="332">
        <f>IFERROR(SUM(C1741/'Transfers of Funds'!$F$55),0)</f>
        <v>0</v>
      </c>
      <c r="L1741" s="21"/>
      <c r="M1741" s="47"/>
      <c r="N1741" s="46"/>
    </row>
    <row r="1742" spans="1:14" s="23" customFormat="1" ht="14.25" customHeight="1">
      <c r="A1742" s="115"/>
      <c r="B1742" s="308" t="str">
        <f>IF(A1742="","",VLOOKUP(A1742,'Project Budget vs Exp'!$B$9:$G$52,2,FALSE))</f>
        <v/>
      </c>
      <c r="C1742" s="117"/>
      <c r="D1742" s="116"/>
      <c r="E1742" s="118"/>
      <c r="F1742" s="119"/>
      <c r="G1742" s="120"/>
      <c r="H1742" s="120"/>
      <c r="I1742" s="333">
        <f t="shared" si="27"/>
        <v>0</v>
      </c>
      <c r="J1742" s="331"/>
      <c r="K1742" s="332">
        <f>IFERROR(SUM(C1742/'Transfers of Funds'!$F$55),0)</f>
        <v>0</v>
      </c>
      <c r="L1742" s="21"/>
      <c r="M1742" s="47"/>
      <c r="N1742" s="46"/>
    </row>
    <row r="1743" spans="1:14" s="23" customFormat="1" ht="14.25" customHeight="1">
      <c r="A1743" s="115"/>
      <c r="B1743" s="308" t="str">
        <f>IF(A1743="","",VLOOKUP(A1743,'Project Budget vs Exp'!$B$9:$G$52,2,FALSE))</f>
        <v/>
      </c>
      <c r="C1743" s="117"/>
      <c r="D1743" s="116"/>
      <c r="E1743" s="118"/>
      <c r="F1743" s="119"/>
      <c r="G1743" s="120"/>
      <c r="H1743" s="120"/>
      <c r="I1743" s="333">
        <f t="shared" si="27"/>
        <v>0</v>
      </c>
      <c r="J1743" s="331"/>
      <c r="K1743" s="332">
        <f>IFERROR(SUM(C1743/'Transfers of Funds'!$F$55),0)</f>
        <v>0</v>
      </c>
      <c r="L1743" s="21"/>
      <c r="M1743" s="47"/>
      <c r="N1743" s="46"/>
    </row>
    <row r="1744" spans="1:14" s="23" customFormat="1" ht="14.25" customHeight="1">
      <c r="A1744" s="115"/>
      <c r="B1744" s="308" t="str">
        <f>IF(A1744="","",VLOOKUP(A1744,'Project Budget vs Exp'!$B$9:$G$52,2,FALSE))</f>
        <v/>
      </c>
      <c r="C1744" s="117"/>
      <c r="D1744" s="116"/>
      <c r="E1744" s="118"/>
      <c r="F1744" s="119"/>
      <c r="G1744" s="120"/>
      <c r="H1744" s="120"/>
      <c r="I1744" s="333">
        <f t="shared" si="27"/>
        <v>0</v>
      </c>
      <c r="J1744" s="331"/>
      <c r="K1744" s="332">
        <f>IFERROR(SUM(C1744/'Transfers of Funds'!$F$55),0)</f>
        <v>0</v>
      </c>
      <c r="L1744" s="21"/>
      <c r="M1744" s="47"/>
      <c r="N1744" s="46"/>
    </row>
    <row r="1745" spans="1:14" s="23" customFormat="1" ht="14.25" customHeight="1">
      <c r="A1745" s="115"/>
      <c r="B1745" s="308" t="str">
        <f>IF(A1745="","",VLOOKUP(A1745,'Project Budget vs Exp'!$B$9:$G$52,2,FALSE))</f>
        <v/>
      </c>
      <c r="C1745" s="117"/>
      <c r="D1745" s="116"/>
      <c r="E1745" s="118"/>
      <c r="F1745" s="119"/>
      <c r="G1745" s="120"/>
      <c r="H1745" s="120"/>
      <c r="I1745" s="333">
        <f t="shared" si="27"/>
        <v>0</v>
      </c>
      <c r="J1745" s="331"/>
      <c r="K1745" s="332">
        <f>IFERROR(SUM(C1745/'Transfers of Funds'!$F$55),0)</f>
        <v>0</v>
      </c>
      <c r="L1745" s="21"/>
      <c r="M1745" s="47"/>
      <c r="N1745" s="46"/>
    </row>
    <row r="1746" spans="1:14" s="23" customFormat="1" ht="14.25" customHeight="1">
      <c r="A1746" s="115"/>
      <c r="B1746" s="308" t="str">
        <f>IF(A1746="","",VLOOKUP(A1746,'Project Budget vs Exp'!$B$9:$G$52,2,FALSE))</f>
        <v/>
      </c>
      <c r="C1746" s="117"/>
      <c r="D1746" s="116"/>
      <c r="E1746" s="118"/>
      <c r="F1746" s="119"/>
      <c r="G1746" s="120"/>
      <c r="H1746" s="120"/>
      <c r="I1746" s="333">
        <f t="shared" si="27"/>
        <v>0</v>
      </c>
      <c r="J1746" s="331"/>
      <c r="K1746" s="332">
        <f>IFERROR(SUM(C1746/'Transfers of Funds'!$F$55),0)</f>
        <v>0</v>
      </c>
      <c r="L1746" s="21"/>
      <c r="M1746" s="47"/>
      <c r="N1746" s="46"/>
    </row>
    <row r="1747" spans="1:14" s="23" customFormat="1" ht="14.25" customHeight="1">
      <c r="A1747" s="115"/>
      <c r="B1747" s="308" t="str">
        <f>IF(A1747="","",VLOOKUP(A1747,'Project Budget vs Exp'!$B$9:$G$52,2,FALSE))</f>
        <v/>
      </c>
      <c r="C1747" s="117"/>
      <c r="D1747" s="116"/>
      <c r="E1747" s="118"/>
      <c r="F1747" s="119"/>
      <c r="G1747" s="120"/>
      <c r="H1747" s="120"/>
      <c r="I1747" s="333">
        <f t="shared" si="27"/>
        <v>0</v>
      </c>
      <c r="J1747" s="331"/>
      <c r="K1747" s="332">
        <f>IFERROR(SUM(C1747/'Transfers of Funds'!$F$55),0)</f>
        <v>0</v>
      </c>
      <c r="L1747" s="21"/>
      <c r="M1747" s="47"/>
      <c r="N1747" s="46"/>
    </row>
    <row r="1748" spans="1:14" s="23" customFormat="1" ht="14.25" customHeight="1">
      <c r="A1748" s="115"/>
      <c r="B1748" s="308" t="str">
        <f>IF(A1748="","",VLOOKUP(A1748,'Project Budget vs Exp'!$B$9:$G$52,2,FALSE))</f>
        <v/>
      </c>
      <c r="C1748" s="117"/>
      <c r="D1748" s="116"/>
      <c r="E1748" s="118"/>
      <c r="F1748" s="119"/>
      <c r="G1748" s="120"/>
      <c r="H1748" s="120"/>
      <c r="I1748" s="333">
        <f t="shared" si="27"/>
        <v>0</v>
      </c>
      <c r="J1748" s="331"/>
      <c r="K1748" s="332">
        <f>IFERROR(SUM(C1748/'Transfers of Funds'!$F$55),0)</f>
        <v>0</v>
      </c>
      <c r="L1748" s="21"/>
      <c r="M1748" s="47"/>
      <c r="N1748" s="46"/>
    </row>
    <row r="1749" spans="1:14" s="23" customFormat="1" ht="14.25" customHeight="1">
      <c r="A1749" s="115"/>
      <c r="B1749" s="308" t="str">
        <f>IF(A1749="","",VLOOKUP(A1749,'Project Budget vs Exp'!$B$9:$G$52,2,FALSE))</f>
        <v/>
      </c>
      <c r="C1749" s="117"/>
      <c r="D1749" s="116"/>
      <c r="E1749" s="118"/>
      <c r="F1749" s="119"/>
      <c r="G1749" s="120"/>
      <c r="H1749" s="120"/>
      <c r="I1749" s="333">
        <f t="shared" si="27"/>
        <v>0</v>
      </c>
      <c r="J1749" s="331"/>
      <c r="K1749" s="332">
        <f>IFERROR(SUM(C1749/'Transfers of Funds'!$F$55),0)</f>
        <v>0</v>
      </c>
      <c r="L1749" s="21"/>
      <c r="M1749" s="47"/>
      <c r="N1749" s="46"/>
    </row>
    <row r="1750" spans="1:14" s="23" customFormat="1" ht="14.25" customHeight="1">
      <c r="A1750" s="115"/>
      <c r="B1750" s="308" t="str">
        <f>IF(A1750="","",VLOOKUP(A1750,'Project Budget vs Exp'!$B$9:$G$52,2,FALSE))</f>
        <v/>
      </c>
      <c r="C1750" s="117"/>
      <c r="D1750" s="116"/>
      <c r="E1750" s="118"/>
      <c r="F1750" s="119"/>
      <c r="G1750" s="120"/>
      <c r="H1750" s="120"/>
      <c r="I1750" s="333">
        <f t="shared" si="27"/>
        <v>0</v>
      </c>
      <c r="J1750" s="331"/>
      <c r="K1750" s="332">
        <f>IFERROR(SUM(C1750/'Transfers of Funds'!$F$55),0)</f>
        <v>0</v>
      </c>
      <c r="L1750" s="21"/>
      <c r="M1750" s="47"/>
      <c r="N1750" s="46"/>
    </row>
    <row r="1751" spans="1:14" s="23" customFormat="1" ht="14.25" customHeight="1">
      <c r="A1751" s="115"/>
      <c r="B1751" s="308" t="str">
        <f>IF(A1751="","",VLOOKUP(A1751,'Project Budget vs Exp'!$B$9:$G$52,2,FALSE))</f>
        <v/>
      </c>
      <c r="C1751" s="117"/>
      <c r="D1751" s="116"/>
      <c r="E1751" s="118"/>
      <c r="F1751" s="119"/>
      <c r="G1751" s="120"/>
      <c r="H1751" s="120"/>
      <c r="I1751" s="333">
        <f t="shared" si="27"/>
        <v>0</v>
      </c>
      <c r="J1751" s="331"/>
      <c r="K1751" s="332">
        <f>IFERROR(SUM(C1751/'Transfers of Funds'!$F$55),0)</f>
        <v>0</v>
      </c>
      <c r="L1751" s="21"/>
      <c r="M1751" s="47"/>
      <c r="N1751" s="46"/>
    </row>
    <row r="1752" spans="1:14" s="23" customFormat="1" ht="14.25" customHeight="1">
      <c r="A1752" s="115"/>
      <c r="B1752" s="308" t="str">
        <f>IF(A1752="","",VLOOKUP(A1752,'Project Budget vs Exp'!$B$9:$G$52,2,FALSE))</f>
        <v/>
      </c>
      <c r="C1752" s="117"/>
      <c r="D1752" s="116"/>
      <c r="E1752" s="118"/>
      <c r="F1752" s="119"/>
      <c r="G1752" s="120"/>
      <c r="H1752" s="120"/>
      <c r="I1752" s="333">
        <f t="shared" si="27"/>
        <v>0</v>
      </c>
      <c r="J1752" s="331"/>
      <c r="K1752" s="332">
        <f>IFERROR(SUM(C1752/'Transfers of Funds'!$F$55),0)</f>
        <v>0</v>
      </c>
      <c r="L1752" s="21"/>
      <c r="M1752" s="47"/>
      <c r="N1752" s="46"/>
    </row>
    <row r="1753" spans="1:14" s="23" customFormat="1" ht="14.25" customHeight="1">
      <c r="A1753" s="115"/>
      <c r="B1753" s="308" t="str">
        <f>IF(A1753="","",VLOOKUP(A1753,'Project Budget vs Exp'!$B$9:$G$52,2,FALSE))</f>
        <v/>
      </c>
      <c r="C1753" s="117"/>
      <c r="D1753" s="116"/>
      <c r="E1753" s="118"/>
      <c r="F1753" s="119"/>
      <c r="G1753" s="120"/>
      <c r="H1753" s="120"/>
      <c r="I1753" s="333">
        <f t="shared" si="27"/>
        <v>0</v>
      </c>
      <c r="J1753" s="331"/>
      <c r="K1753" s="332">
        <f>IFERROR(SUM(C1753/'Transfers of Funds'!$F$55),0)</f>
        <v>0</v>
      </c>
      <c r="L1753" s="21"/>
      <c r="M1753" s="47"/>
      <c r="N1753" s="46"/>
    </row>
    <row r="1754" spans="1:14" s="23" customFormat="1" ht="14.25" customHeight="1">
      <c r="A1754" s="115"/>
      <c r="B1754" s="308" t="str">
        <f>IF(A1754="","",VLOOKUP(A1754,'Project Budget vs Exp'!$B$9:$G$52,2,FALSE))</f>
        <v/>
      </c>
      <c r="C1754" s="117"/>
      <c r="D1754" s="116"/>
      <c r="E1754" s="118"/>
      <c r="F1754" s="119"/>
      <c r="G1754" s="120"/>
      <c r="H1754" s="120"/>
      <c r="I1754" s="333">
        <f t="shared" si="27"/>
        <v>0</v>
      </c>
      <c r="J1754" s="331"/>
      <c r="K1754" s="332">
        <f>IFERROR(SUM(C1754/'Transfers of Funds'!$F$55),0)</f>
        <v>0</v>
      </c>
      <c r="L1754" s="21"/>
      <c r="M1754" s="47"/>
      <c r="N1754" s="46"/>
    </row>
    <row r="1755" spans="1:14" s="23" customFormat="1" ht="14.25" customHeight="1">
      <c r="A1755" s="115"/>
      <c r="B1755" s="308" t="str">
        <f>IF(A1755="","",VLOOKUP(A1755,'Project Budget vs Exp'!$B$9:$G$52,2,FALSE))</f>
        <v/>
      </c>
      <c r="C1755" s="117"/>
      <c r="D1755" s="116"/>
      <c r="E1755" s="118"/>
      <c r="F1755" s="119"/>
      <c r="G1755" s="120"/>
      <c r="H1755" s="120"/>
      <c r="I1755" s="333">
        <f t="shared" si="27"/>
        <v>0</v>
      </c>
      <c r="J1755" s="331"/>
      <c r="K1755" s="332">
        <f>IFERROR(SUM(C1755/'Transfers of Funds'!$F$55),0)</f>
        <v>0</v>
      </c>
      <c r="L1755" s="21"/>
      <c r="M1755" s="47"/>
      <c r="N1755" s="46"/>
    </row>
    <row r="1756" spans="1:14" s="23" customFormat="1" ht="14.25" customHeight="1">
      <c r="A1756" s="115"/>
      <c r="B1756" s="308" t="str">
        <f>IF(A1756="","",VLOOKUP(A1756,'Project Budget vs Exp'!$B$9:$G$52,2,FALSE))</f>
        <v/>
      </c>
      <c r="C1756" s="117"/>
      <c r="D1756" s="116"/>
      <c r="E1756" s="118"/>
      <c r="F1756" s="119"/>
      <c r="G1756" s="120"/>
      <c r="H1756" s="120"/>
      <c r="I1756" s="333">
        <f t="shared" si="27"/>
        <v>0</v>
      </c>
      <c r="J1756" s="331"/>
      <c r="K1756" s="332">
        <f>IFERROR(SUM(C1756/'Transfers of Funds'!$F$55),0)</f>
        <v>0</v>
      </c>
      <c r="L1756" s="21"/>
      <c r="M1756" s="47"/>
      <c r="N1756" s="46"/>
    </row>
    <row r="1757" spans="1:14" s="23" customFormat="1" ht="14.25" customHeight="1">
      <c r="A1757" s="115"/>
      <c r="B1757" s="308" t="str">
        <f>IF(A1757="","",VLOOKUP(A1757,'Project Budget vs Exp'!$B$9:$G$52,2,FALSE))</f>
        <v/>
      </c>
      <c r="C1757" s="117"/>
      <c r="D1757" s="116"/>
      <c r="E1757" s="118"/>
      <c r="F1757" s="119"/>
      <c r="G1757" s="120"/>
      <c r="H1757" s="120"/>
      <c r="I1757" s="333">
        <f t="shared" si="27"/>
        <v>0</v>
      </c>
      <c r="J1757" s="331"/>
      <c r="K1757" s="332">
        <f>IFERROR(SUM(C1757/'Transfers of Funds'!$F$55),0)</f>
        <v>0</v>
      </c>
      <c r="L1757" s="21"/>
      <c r="M1757" s="47"/>
      <c r="N1757" s="46"/>
    </row>
    <row r="1758" spans="1:14" s="23" customFormat="1" ht="14.25" customHeight="1">
      <c r="A1758" s="115"/>
      <c r="B1758" s="308" t="str">
        <f>IF(A1758="","",VLOOKUP(A1758,'Project Budget vs Exp'!$B$9:$G$52,2,FALSE))</f>
        <v/>
      </c>
      <c r="C1758" s="117"/>
      <c r="D1758" s="116"/>
      <c r="E1758" s="118"/>
      <c r="F1758" s="119"/>
      <c r="G1758" s="120"/>
      <c r="H1758" s="120"/>
      <c r="I1758" s="333">
        <f t="shared" si="27"/>
        <v>0</v>
      </c>
      <c r="J1758" s="331"/>
      <c r="K1758" s="332">
        <f>IFERROR(SUM(C1758/'Transfers of Funds'!$F$55),0)</f>
        <v>0</v>
      </c>
      <c r="L1758" s="21"/>
      <c r="M1758" s="47"/>
      <c r="N1758" s="46"/>
    </row>
    <row r="1759" spans="1:14" s="23" customFormat="1" ht="14.25" customHeight="1">
      <c r="A1759" s="115"/>
      <c r="B1759" s="308" t="str">
        <f>IF(A1759="","",VLOOKUP(A1759,'Project Budget vs Exp'!$B$9:$G$52,2,FALSE))</f>
        <v/>
      </c>
      <c r="C1759" s="117"/>
      <c r="D1759" s="116"/>
      <c r="E1759" s="118"/>
      <c r="F1759" s="119"/>
      <c r="G1759" s="120"/>
      <c r="H1759" s="120"/>
      <c r="I1759" s="333">
        <f t="shared" si="27"/>
        <v>0</v>
      </c>
      <c r="J1759" s="331"/>
      <c r="K1759" s="332">
        <f>IFERROR(SUM(C1759/'Transfers of Funds'!$F$55),0)</f>
        <v>0</v>
      </c>
      <c r="L1759" s="21"/>
      <c r="M1759" s="47"/>
      <c r="N1759" s="46"/>
    </row>
    <row r="1760" spans="1:14" s="23" customFormat="1" ht="14.25" customHeight="1">
      <c r="A1760" s="115"/>
      <c r="B1760" s="308" t="str">
        <f>IF(A1760="","",VLOOKUP(A1760,'Project Budget vs Exp'!$B$9:$G$52,2,FALSE))</f>
        <v/>
      </c>
      <c r="C1760" s="117"/>
      <c r="D1760" s="116"/>
      <c r="E1760" s="118"/>
      <c r="F1760" s="119"/>
      <c r="G1760" s="120"/>
      <c r="H1760" s="120"/>
      <c r="I1760" s="333">
        <f t="shared" si="27"/>
        <v>0</v>
      </c>
      <c r="J1760" s="331"/>
      <c r="K1760" s="332">
        <f>IFERROR(SUM(C1760/'Transfers of Funds'!$F$55),0)</f>
        <v>0</v>
      </c>
      <c r="L1760" s="21"/>
      <c r="M1760" s="47"/>
      <c r="N1760" s="46"/>
    </row>
    <row r="1761" spans="1:14" s="23" customFormat="1" ht="14.25" customHeight="1">
      <c r="A1761" s="115"/>
      <c r="B1761" s="308" t="str">
        <f>IF(A1761="","",VLOOKUP(A1761,'Project Budget vs Exp'!$B$9:$G$52,2,FALSE))</f>
        <v/>
      </c>
      <c r="C1761" s="117"/>
      <c r="D1761" s="116"/>
      <c r="E1761" s="118"/>
      <c r="F1761" s="119"/>
      <c r="G1761" s="120"/>
      <c r="H1761" s="120"/>
      <c r="I1761" s="333">
        <f t="shared" si="27"/>
        <v>0</v>
      </c>
      <c r="J1761" s="331"/>
      <c r="K1761" s="332">
        <f>IFERROR(SUM(C1761/'Transfers of Funds'!$F$55),0)</f>
        <v>0</v>
      </c>
      <c r="L1761" s="21"/>
      <c r="M1761" s="47"/>
      <c r="N1761" s="46"/>
    </row>
    <row r="1762" spans="1:14" s="23" customFormat="1" ht="14.25" customHeight="1">
      <c r="A1762" s="115"/>
      <c r="B1762" s="308" t="str">
        <f>IF(A1762="","",VLOOKUP(A1762,'Project Budget vs Exp'!$B$9:$G$52,2,FALSE))</f>
        <v/>
      </c>
      <c r="C1762" s="117"/>
      <c r="D1762" s="116"/>
      <c r="E1762" s="118"/>
      <c r="F1762" s="119"/>
      <c r="G1762" s="120"/>
      <c r="H1762" s="120"/>
      <c r="I1762" s="333">
        <f t="shared" si="27"/>
        <v>0</v>
      </c>
      <c r="J1762" s="331"/>
      <c r="K1762" s="332">
        <f>IFERROR(SUM(C1762/'Transfers of Funds'!$F$55),0)</f>
        <v>0</v>
      </c>
      <c r="L1762" s="21"/>
      <c r="M1762" s="47"/>
      <c r="N1762" s="46"/>
    </row>
    <row r="1763" spans="1:14" s="23" customFormat="1" ht="14.25" customHeight="1">
      <c r="A1763" s="115"/>
      <c r="B1763" s="308" t="str">
        <f>IF(A1763="","",VLOOKUP(A1763,'Project Budget vs Exp'!$B$9:$G$52,2,FALSE))</f>
        <v/>
      </c>
      <c r="C1763" s="117"/>
      <c r="D1763" s="116"/>
      <c r="E1763" s="118"/>
      <c r="F1763" s="119"/>
      <c r="G1763" s="120"/>
      <c r="H1763" s="120"/>
      <c r="I1763" s="333">
        <f t="shared" si="27"/>
        <v>0</v>
      </c>
      <c r="J1763" s="331"/>
      <c r="K1763" s="332">
        <f>IFERROR(SUM(C1763/'Transfers of Funds'!$F$55),0)</f>
        <v>0</v>
      </c>
      <c r="L1763" s="21"/>
      <c r="M1763" s="47"/>
      <c r="N1763" s="46"/>
    </row>
    <row r="1764" spans="1:14" s="23" customFormat="1" ht="14.25" customHeight="1">
      <c r="A1764" s="115"/>
      <c r="B1764" s="308" t="str">
        <f>IF(A1764="","",VLOOKUP(A1764,'Project Budget vs Exp'!$B$9:$G$52,2,FALSE))</f>
        <v/>
      </c>
      <c r="C1764" s="117"/>
      <c r="D1764" s="116"/>
      <c r="E1764" s="118"/>
      <c r="F1764" s="119"/>
      <c r="G1764" s="120"/>
      <c r="H1764" s="120"/>
      <c r="I1764" s="333">
        <f t="shared" si="27"/>
        <v>0</v>
      </c>
      <c r="J1764" s="331"/>
      <c r="K1764" s="332">
        <f>IFERROR(SUM(C1764/'Transfers of Funds'!$F$55),0)</f>
        <v>0</v>
      </c>
      <c r="L1764" s="21"/>
      <c r="M1764" s="47"/>
      <c r="N1764" s="46"/>
    </row>
    <row r="1765" spans="1:14" s="23" customFormat="1" ht="14.25" customHeight="1">
      <c r="A1765" s="115"/>
      <c r="B1765" s="308" t="str">
        <f>IF(A1765="","",VLOOKUP(A1765,'Project Budget vs Exp'!$B$9:$G$52,2,FALSE))</f>
        <v/>
      </c>
      <c r="C1765" s="117"/>
      <c r="D1765" s="116"/>
      <c r="E1765" s="118"/>
      <c r="F1765" s="119"/>
      <c r="G1765" s="120"/>
      <c r="H1765" s="120"/>
      <c r="I1765" s="333">
        <f t="shared" si="27"/>
        <v>0</v>
      </c>
      <c r="J1765" s="331"/>
      <c r="K1765" s="332">
        <f>IFERROR(SUM(C1765/'Transfers of Funds'!$F$55),0)</f>
        <v>0</v>
      </c>
      <c r="L1765" s="21"/>
      <c r="M1765" s="47"/>
      <c r="N1765" s="46"/>
    </row>
    <row r="1766" spans="1:14" s="23" customFormat="1" ht="14.25" customHeight="1">
      <c r="A1766" s="115"/>
      <c r="B1766" s="308" t="str">
        <f>IF(A1766="","",VLOOKUP(A1766,'Project Budget vs Exp'!$B$9:$G$52,2,FALSE))</f>
        <v/>
      </c>
      <c r="C1766" s="117"/>
      <c r="D1766" s="116"/>
      <c r="E1766" s="118"/>
      <c r="F1766" s="119"/>
      <c r="G1766" s="120"/>
      <c r="H1766" s="120"/>
      <c r="I1766" s="333">
        <f t="shared" si="27"/>
        <v>0</v>
      </c>
      <c r="J1766" s="331"/>
      <c r="K1766" s="332">
        <f>IFERROR(SUM(C1766/'Transfers of Funds'!$F$55),0)</f>
        <v>0</v>
      </c>
      <c r="L1766" s="21"/>
      <c r="M1766" s="47"/>
      <c r="N1766" s="46"/>
    </row>
    <row r="1767" spans="1:14" s="23" customFormat="1" ht="14.25" customHeight="1">
      <c r="A1767" s="115"/>
      <c r="B1767" s="308" t="str">
        <f>IF(A1767="","",VLOOKUP(A1767,'Project Budget vs Exp'!$B$9:$G$52,2,FALSE))</f>
        <v/>
      </c>
      <c r="C1767" s="117"/>
      <c r="D1767" s="116"/>
      <c r="E1767" s="118"/>
      <c r="F1767" s="119"/>
      <c r="G1767" s="120"/>
      <c r="H1767" s="120"/>
      <c r="I1767" s="333">
        <f t="shared" si="27"/>
        <v>0</v>
      </c>
      <c r="J1767" s="331"/>
      <c r="K1767" s="332">
        <f>IFERROR(SUM(C1767/'Transfers of Funds'!$F$55),0)</f>
        <v>0</v>
      </c>
      <c r="L1767" s="21"/>
      <c r="M1767" s="47"/>
      <c r="N1767" s="46"/>
    </row>
    <row r="1768" spans="1:14" s="23" customFormat="1" ht="14.25" customHeight="1">
      <c r="A1768" s="115"/>
      <c r="B1768" s="308" t="str">
        <f>IF(A1768="","",VLOOKUP(A1768,'Project Budget vs Exp'!$B$9:$G$52,2,FALSE))</f>
        <v/>
      </c>
      <c r="C1768" s="117"/>
      <c r="D1768" s="116"/>
      <c r="E1768" s="118"/>
      <c r="F1768" s="119"/>
      <c r="G1768" s="120"/>
      <c r="H1768" s="120"/>
      <c r="I1768" s="333">
        <f t="shared" si="27"/>
        <v>0</v>
      </c>
      <c r="J1768" s="331"/>
      <c r="K1768" s="332">
        <f>IFERROR(SUM(C1768/'Transfers of Funds'!$F$55),0)</f>
        <v>0</v>
      </c>
      <c r="L1768" s="21"/>
      <c r="M1768" s="47"/>
      <c r="N1768" s="46"/>
    </row>
    <row r="1769" spans="1:14" s="23" customFormat="1" ht="14.25" customHeight="1">
      <c r="A1769" s="115"/>
      <c r="B1769" s="308" t="str">
        <f>IF(A1769="","",VLOOKUP(A1769,'Project Budget vs Exp'!$B$9:$G$52,2,FALSE))</f>
        <v/>
      </c>
      <c r="C1769" s="117"/>
      <c r="D1769" s="116"/>
      <c r="E1769" s="118"/>
      <c r="F1769" s="119"/>
      <c r="G1769" s="120"/>
      <c r="H1769" s="120"/>
      <c r="I1769" s="333">
        <f t="shared" si="27"/>
        <v>0</v>
      </c>
      <c r="J1769" s="331"/>
      <c r="K1769" s="332">
        <f>IFERROR(SUM(C1769/'Transfers of Funds'!$F$55),0)</f>
        <v>0</v>
      </c>
      <c r="L1769" s="21"/>
      <c r="M1769" s="47"/>
      <c r="N1769" s="46"/>
    </row>
    <row r="1770" spans="1:14" s="23" customFormat="1" ht="14.25" customHeight="1">
      <c r="A1770" s="115"/>
      <c r="B1770" s="308" t="str">
        <f>IF(A1770="","",VLOOKUP(A1770,'Project Budget vs Exp'!$B$9:$G$52,2,FALSE))</f>
        <v/>
      </c>
      <c r="C1770" s="117"/>
      <c r="D1770" s="116"/>
      <c r="E1770" s="118"/>
      <c r="F1770" s="119"/>
      <c r="G1770" s="120"/>
      <c r="H1770" s="120"/>
      <c r="I1770" s="333">
        <f t="shared" si="27"/>
        <v>0</v>
      </c>
      <c r="J1770" s="331"/>
      <c r="K1770" s="332">
        <f>IFERROR(SUM(C1770/'Transfers of Funds'!$F$55),0)</f>
        <v>0</v>
      </c>
      <c r="L1770" s="21"/>
      <c r="M1770" s="47"/>
      <c r="N1770" s="46"/>
    </row>
    <row r="1771" spans="1:14" s="23" customFormat="1" ht="14.25" customHeight="1">
      <c r="A1771" s="115"/>
      <c r="B1771" s="308" t="str">
        <f>IF(A1771="","",VLOOKUP(A1771,'Project Budget vs Exp'!$B$9:$G$52,2,FALSE))</f>
        <v/>
      </c>
      <c r="C1771" s="117"/>
      <c r="D1771" s="116"/>
      <c r="E1771" s="118"/>
      <c r="F1771" s="119"/>
      <c r="G1771" s="120"/>
      <c r="H1771" s="120"/>
      <c r="I1771" s="333">
        <f t="shared" si="27"/>
        <v>0</v>
      </c>
      <c r="J1771" s="331"/>
      <c r="K1771" s="332">
        <f>IFERROR(SUM(C1771/'Transfers of Funds'!$F$55),0)</f>
        <v>0</v>
      </c>
      <c r="L1771" s="21"/>
      <c r="M1771" s="47"/>
      <c r="N1771" s="46"/>
    </row>
    <row r="1772" spans="1:14" s="23" customFormat="1" ht="14.25" customHeight="1">
      <c r="A1772" s="115"/>
      <c r="B1772" s="308" t="str">
        <f>IF(A1772="","",VLOOKUP(A1772,'Project Budget vs Exp'!$B$9:$G$52,2,FALSE))</f>
        <v/>
      </c>
      <c r="C1772" s="117"/>
      <c r="D1772" s="116"/>
      <c r="E1772" s="118"/>
      <c r="F1772" s="119"/>
      <c r="G1772" s="120"/>
      <c r="H1772" s="120"/>
      <c r="I1772" s="333">
        <f t="shared" si="27"/>
        <v>0</v>
      </c>
      <c r="J1772" s="331"/>
      <c r="K1772" s="332">
        <f>IFERROR(SUM(C1772/'Transfers of Funds'!$F$55),0)</f>
        <v>0</v>
      </c>
      <c r="L1772" s="21"/>
      <c r="M1772" s="47"/>
      <c r="N1772" s="46"/>
    </row>
    <row r="1773" spans="1:14" s="23" customFormat="1" ht="14.25" customHeight="1">
      <c r="A1773" s="115"/>
      <c r="B1773" s="308" t="str">
        <f>IF(A1773="","",VLOOKUP(A1773,'Project Budget vs Exp'!$B$9:$G$52,2,FALSE))</f>
        <v/>
      </c>
      <c r="C1773" s="117"/>
      <c r="D1773" s="116"/>
      <c r="E1773" s="118"/>
      <c r="F1773" s="119"/>
      <c r="G1773" s="120"/>
      <c r="H1773" s="120"/>
      <c r="I1773" s="333">
        <f t="shared" si="27"/>
        <v>0</v>
      </c>
      <c r="J1773" s="331"/>
      <c r="K1773" s="332">
        <f>IFERROR(SUM(C1773/'Transfers of Funds'!$F$55),0)</f>
        <v>0</v>
      </c>
      <c r="L1773" s="21"/>
      <c r="M1773" s="47"/>
      <c r="N1773" s="46"/>
    </row>
    <row r="1774" spans="1:14" s="23" customFormat="1" ht="14.25" customHeight="1">
      <c r="A1774" s="115"/>
      <c r="B1774" s="308" t="str">
        <f>IF(A1774="","",VLOOKUP(A1774,'Project Budget vs Exp'!$B$9:$G$52,2,FALSE))</f>
        <v/>
      </c>
      <c r="C1774" s="117"/>
      <c r="D1774" s="116"/>
      <c r="E1774" s="118"/>
      <c r="F1774" s="119"/>
      <c r="G1774" s="120"/>
      <c r="H1774" s="120"/>
      <c r="I1774" s="333">
        <f t="shared" si="27"/>
        <v>0</v>
      </c>
      <c r="J1774" s="331"/>
      <c r="K1774" s="332">
        <f>IFERROR(SUM(C1774/'Transfers of Funds'!$F$55),0)</f>
        <v>0</v>
      </c>
      <c r="L1774" s="21"/>
      <c r="M1774" s="47"/>
      <c r="N1774" s="46"/>
    </row>
    <row r="1775" spans="1:14" s="23" customFormat="1" ht="14.25" customHeight="1">
      <c r="A1775" s="115"/>
      <c r="B1775" s="308" t="str">
        <f>IF(A1775="","",VLOOKUP(A1775,'Project Budget vs Exp'!$B$9:$G$52,2,FALSE))</f>
        <v/>
      </c>
      <c r="C1775" s="117"/>
      <c r="D1775" s="116"/>
      <c r="E1775" s="118"/>
      <c r="F1775" s="119"/>
      <c r="G1775" s="120"/>
      <c r="H1775" s="120"/>
      <c r="I1775" s="333">
        <f t="shared" si="27"/>
        <v>0</v>
      </c>
      <c r="J1775" s="331"/>
      <c r="K1775" s="332">
        <f>IFERROR(SUM(C1775/'Transfers of Funds'!$F$55),0)</f>
        <v>0</v>
      </c>
      <c r="L1775" s="21"/>
      <c r="M1775" s="47"/>
      <c r="N1775" s="46"/>
    </row>
    <row r="1776" spans="1:14" s="23" customFormat="1" ht="14.25" customHeight="1">
      <c r="A1776" s="115"/>
      <c r="B1776" s="308" t="str">
        <f>IF(A1776="","",VLOOKUP(A1776,'Project Budget vs Exp'!$B$9:$G$52,2,FALSE))</f>
        <v/>
      </c>
      <c r="C1776" s="117"/>
      <c r="D1776" s="116"/>
      <c r="E1776" s="118"/>
      <c r="F1776" s="119"/>
      <c r="G1776" s="120"/>
      <c r="H1776" s="120"/>
      <c r="I1776" s="333">
        <f t="shared" si="27"/>
        <v>0</v>
      </c>
      <c r="J1776" s="331"/>
      <c r="K1776" s="332">
        <f>IFERROR(SUM(C1776/'Transfers of Funds'!$F$55),0)</f>
        <v>0</v>
      </c>
      <c r="L1776" s="21"/>
      <c r="M1776" s="47"/>
      <c r="N1776" s="46"/>
    </row>
    <row r="1777" spans="1:14" s="23" customFormat="1" ht="14.25" customHeight="1">
      <c r="A1777" s="115"/>
      <c r="B1777" s="308" t="str">
        <f>IF(A1777="","",VLOOKUP(A1777,'Project Budget vs Exp'!$B$9:$G$52,2,FALSE))</f>
        <v/>
      </c>
      <c r="C1777" s="117"/>
      <c r="D1777" s="116"/>
      <c r="E1777" s="118"/>
      <c r="F1777" s="119"/>
      <c r="G1777" s="120"/>
      <c r="H1777" s="120"/>
      <c r="I1777" s="333">
        <f t="shared" si="27"/>
        <v>0</v>
      </c>
      <c r="J1777" s="331"/>
      <c r="K1777" s="332">
        <f>IFERROR(SUM(C1777/'Transfers of Funds'!$F$55),0)</f>
        <v>0</v>
      </c>
      <c r="L1777" s="21"/>
      <c r="M1777" s="47"/>
      <c r="N1777" s="46"/>
    </row>
    <row r="1778" spans="1:14" s="23" customFormat="1" ht="14.25" customHeight="1">
      <c r="A1778" s="115"/>
      <c r="B1778" s="308" t="str">
        <f>IF(A1778="","",VLOOKUP(A1778,'Project Budget vs Exp'!$B$9:$G$52,2,FALSE))</f>
        <v/>
      </c>
      <c r="C1778" s="117"/>
      <c r="D1778" s="116"/>
      <c r="E1778" s="118"/>
      <c r="F1778" s="119"/>
      <c r="G1778" s="120"/>
      <c r="H1778" s="120"/>
      <c r="I1778" s="333">
        <f t="shared" si="27"/>
        <v>0</v>
      </c>
      <c r="J1778" s="331"/>
      <c r="K1778" s="332">
        <f>IFERROR(SUM(C1778/'Transfers of Funds'!$F$55),0)</f>
        <v>0</v>
      </c>
      <c r="L1778" s="21"/>
      <c r="M1778" s="47"/>
      <c r="N1778" s="46"/>
    </row>
    <row r="1779" spans="1:14" s="23" customFormat="1" ht="14.25" customHeight="1">
      <c r="A1779" s="115"/>
      <c r="B1779" s="308" t="str">
        <f>IF(A1779="","",VLOOKUP(A1779,'Project Budget vs Exp'!$B$9:$G$52,2,FALSE))</f>
        <v/>
      </c>
      <c r="C1779" s="117"/>
      <c r="D1779" s="116"/>
      <c r="E1779" s="118"/>
      <c r="F1779" s="119"/>
      <c r="G1779" s="120"/>
      <c r="H1779" s="120"/>
      <c r="I1779" s="333">
        <f t="shared" si="27"/>
        <v>0</v>
      </c>
      <c r="J1779" s="331"/>
      <c r="K1779" s="332">
        <f>IFERROR(SUM(C1779/'Transfers of Funds'!$F$55),0)</f>
        <v>0</v>
      </c>
      <c r="L1779" s="21"/>
      <c r="M1779" s="47"/>
      <c r="N1779" s="46"/>
    </row>
    <row r="1780" spans="1:14" s="23" customFormat="1" ht="14.25" customHeight="1">
      <c r="A1780" s="115"/>
      <c r="B1780" s="308" t="str">
        <f>IF(A1780="","",VLOOKUP(A1780,'Project Budget vs Exp'!$B$9:$G$52,2,FALSE))</f>
        <v/>
      </c>
      <c r="C1780" s="117"/>
      <c r="D1780" s="116"/>
      <c r="E1780" s="118"/>
      <c r="F1780" s="119"/>
      <c r="G1780" s="120"/>
      <c r="H1780" s="120"/>
      <c r="I1780" s="333">
        <f t="shared" si="27"/>
        <v>0</v>
      </c>
      <c r="J1780" s="331"/>
      <c r="K1780" s="332">
        <f>IFERROR(SUM(C1780/'Transfers of Funds'!$F$55),0)</f>
        <v>0</v>
      </c>
      <c r="L1780" s="21"/>
      <c r="M1780" s="47"/>
      <c r="N1780" s="46"/>
    </row>
    <row r="1781" spans="1:14" s="23" customFormat="1" ht="14.25" customHeight="1">
      <c r="A1781" s="115"/>
      <c r="B1781" s="308" t="str">
        <f>IF(A1781="","",VLOOKUP(A1781,'Project Budget vs Exp'!$B$9:$G$52,2,FALSE))</f>
        <v/>
      </c>
      <c r="C1781" s="117"/>
      <c r="D1781" s="116"/>
      <c r="E1781" s="118"/>
      <c r="F1781" s="119"/>
      <c r="G1781" s="120"/>
      <c r="H1781" s="120"/>
      <c r="I1781" s="333">
        <f t="shared" si="27"/>
        <v>0</v>
      </c>
      <c r="J1781" s="331"/>
      <c r="K1781" s="332">
        <f>IFERROR(SUM(C1781/'Transfers of Funds'!$F$55),0)</f>
        <v>0</v>
      </c>
      <c r="L1781" s="21"/>
      <c r="M1781" s="47"/>
      <c r="N1781" s="46"/>
    </row>
    <row r="1782" spans="1:14" s="23" customFormat="1" ht="14.25" customHeight="1">
      <c r="A1782" s="115"/>
      <c r="B1782" s="308" t="str">
        <f>IF(A1782="","",VLOOKUP(A1782,'Project Budget vs Exp'!$B$9:$G$52,2,FALSE))</f>
        <v/>
      </c>
      <c r="C1782" s="117"/>
      <c r="D1782" s="116"/>
      <c r="E1782" s="118"/>
      <c r="F1782" s="119"/>
      <c r="G1782" s="120"/>
      <c r="H1782" s="120"/>
      <c r="I1782" s="333">
        <f t="shared" si="27"/>
        <v>0</v>
      </c>
      <c r="J1782" s="331"/>
      <c r="K1782" s="332">
        <f>IFERROR(SUM(C1782/'Transfers of Funds'!$F$55),0)</f>
        <v>0</v>
      </c>
      <c r="L1782" s="21"/>
      <c r="M1782" s="47"/>
      <c r="N1782" s="46"/>
    </row>
    <row r="1783" spans="1:14" s="23" customFormat="1" ht="14.25" customHeight="1">
      <c r="A1783" s="115"/>
      <c r="B1783" s="308" t="str">
        <f>IF(A1783="","",VLOOKUP(A1783,'Project Budget vs Exp'!$B$9:$G$52,2,FALSE))</f>
        <v/>
      </c>
      <c r="C1783" s="117"/>
      <c r="D1783" s="116"/>
      <c r="E1783" s="118"/>
      <c r="F1783" s="119"/>
      <c r="G1783" s="120"/>
      <c r="H1783" s="120"/>
      <c r="I1783" s="333">
        <f t="shared" si="27"/>
        <v>0</v>
      </c>
      <c r="J1783" s="331"/>
      <c r="K1783" s="332">
        <f>IFERROR(SUM(C1783/'Transfers of Funds'!$F$55),0)</f>
        <v>0</v>
      </c>
      <c r="L1783" s="21"/>
      <c r="M1783" s="47"/>
      <c r="N1783" s="46"/>
    </row>
    <row r="1784" spans="1:14" s="23" customFormat="1" ht="14.25" customHeight="1">
      <c r="A1784" s="115"/>
      <c r="B1784" s="308" t="str">
        <f>IF(A1784="","",VLOOKUP(A1784,'Project Budget vs Exp'!$B$9:$G$52,2,FALSE))</f>
        <v/>
      </c>
      <c r="C1784" s="117"/>
      <c r="D1784" s="116"/>
      <c r="E1784" s="118"/>
      <c r="F1784" s="119"/>
      <c r="G1784" s="120"/>
      <c r="H1784" s="120"/>
      <c r="I1784" s="333">
        <f t="shared" si="27"/>
        <v>0</v>
      </c>
      <c r="J1784" s="331"/>
      <c r="K1784" s="332">
        <f>IFERROR(SUM(C1784/'Transfers of Funds'!$F$55),0)</f>
        <v>0</v>
      </c>
      <c r="L1784" s="21"/>
      <c r="M1784" s="47"/>
      <c r="N1784" s="46"/>
    </row>
    <row r="1785" spans="1:14" s="23" customFormat="1" ht="14.25" customHeight="1">
      <c r="A1785" s="115"/>
      <c r="B1785" s="308" t="str">
        <f>IF(A1785="","",VLOOKUP(A1785,'Project Budget vs Exp'!$B$9:$G$52,2,FALSE))</f>
        <v/>
      </c>
      <c r="C1785" s="117"/>
      <c r="D1785" s="116"/>
      <c r="E1785" s="118"/>
      <c r="F1785" s="119"/>
      <c r="G1785" s="120"/>
      <c r="H1785" s="120"/>
      <c r="I1785" s="333">
        <f t="shared" si="27"/>
        <v>0</v>
      </c>
      <c r="J1785" s="331"/>
      <c r="K1785" s="332">
        <f>IFERROR(SUM(C1785/'Transfers of Funds'!$F$55),0)</f>
        <v>0</v>
      </c>
      <c r="L1785" s="21"/>
      <c r="M1785" s="47"/>
      <c r="N1785" s="46"/>
    </row>
    <row r="1786" spans="1:14" s="23" customFormat="1" ht="14.25" customHeight="1">
      <c r="A1786" s="115"/>
      <c r="B1786" s="308" t="str">
        <f>IF(A1786="","",VLOOKUP(A1786,'Project Budget vs Exp'!$B$9:$G$52,2,FALSE))</f>
        <v/>
      </c>
      <c r="C1786" s="117"/>
      <c r="D1786" s="116"/>
      <c r="E1786" s="118"/>
      <c r="F1786" s="119"/>
      <c r="G1786" s="120"/>
      <c r="H1786" s="120"/>
      <c r="I1786" s="333">
        <f t="shared" si="27"/>
        <v>0</v>
      </c>
      <c r="J1786" s="331"/>
      <c r="K1786" s="332">
        <f>IFERROR(SUM(C1786/'Transfers of Funds'!$F$55),0)</f>
        <v>0</v>
      </c>
      <c r="L1786" s="21"/>
      <c r="M1786" s="47"/>
      <c r="N1786" s="46"/>
    </row>
    <row r="1787" spans="1:14" s="23" customFormat="1" ht="14.25" customHeight="1">
      <c r="A1787" s="115"/>
      <c r="B1787" s="308" t="str">
        <f>IF(A1787="","",VLOOKUP(A1787,'Project Budget vs Exp'!$B$9:$G$52,2,FALSE))</f>
        <v/>
      </c>
      <c r="C1787" s="117"/>
      <c r="D1787" s="116"/>
      <c r="E1787" s="118"/>
      <c r="F1787" s="119"/>
      <c r="G1787" s="120"/>
      <c r="H1787" s="120"/>
      <c r="I1787" s="333">
        <f t="shared" si="27"/>
        <v>0</v>
      </c>
      <c r="J1787" s="331"/>
      <c r="K1787" s="332">
        <f>IFERROR(SUM(C1787/'Transfers of Funds'!$F$55),0)</f>
        <v>0</v>
      </c>
      <c r="L1787" s="21"/>
      <c r="M1787" s="47"/>
      <c r="N1787" s="46"/>
    </row>
    <row r="1788" spans="1:14" s="23" customFormat="1" ht="14.25" customHeight="1">
      <c r="A1788" s="115"/>
      <c r="B1788" s="308" t="str">
        <f>IF(A1788="","",VLOOKUP(A1788,'Project Budget vs Exp'!$B$9:$G$52,2,FALSE))</f>
        <v/>
      </c>
      <c r="C1788" s="117"/>
      <c r="D1788" s="116"/>
      <c r="E1788" s="118"/>
      <c r="F1788" s="119"/>
      <c r="G1788" s="120"/>
      <c r="H1788" s="120"/>
      <c r="I1788" s="333">
        <f t="shared" si="27"/>
        <v>0</v>
      </c>
      <c r="J1788" s="331"/>
      <c r="K1788" s="332">
        <f>IFERROR(SUM(C1788/'Transfers of Funds'!$F$55),0)</f>
        <v>0</v>
      </c>
      <c r="L1788" s="21"/>
      <c r="M1788" s="47"/>
      <c r="N1788" s="46"/>
    </row>
    <row r="1789" spans="1:14" s="23" customFormat="1" ht="14.25" customHeight="1">
      <c r="A1789" s="115"/>
      <c r="B1789" s="308" t="str">
        <f>IF(A1789="","",VLOOKUP(A1789,'Project Budget vs Exp'!$B$9:$G$52,2,FALSE))</f>
        <v/>
      </c>
      <c r="C1789" s="117"/>
      <c r="D1789" s="116"/>
      <c r="E1789" s="118"/>
      <c r="F1789" s="119"/>
      <c r="G1789" s="120"/>
      <c r="H1789" s="120"/>
      <c r="I1789" s="333">
        <f t="shared" si="27"/>
        <v>0</v>
      </c>
      <c r="J1789" s="331"/>
      <c r="K1789" s="332">
        <f>IFERROR(SUM(C1789/'Transfers of Funds'!$F$55),0)</f>
        <v>0</v>
      </c>
      <c r="L1789" s="21"/>
      <c r="M1789" s="47"/>
      <c r="N1789" s="46"/>
    </row>
    <row r="1790" spans="1:14" s="23" customFormat="1" ht="14.25" customHeight="1">
      <c r="A1790" s="115"/>
      <c r="B1790" s="308" t="str">
        <f>IF(A1790="","",VLOOKUP(A1790,'Project Budget vs Exp'!$B$9:$G$52,2,FALSE))</f>
        <v/>
      </c>
      <c r="C1790" s="117"/>
      <c r="D1790" s="116"/>
      <c r="E1790" s="118"/>
      <c r="F1790" s="119"/>
      <c r="G1790" s="120"/>
      <c r="H1790" s="120"/>
      <c r="I1790" s="333">
        <f t="shared" si="27"/>
        <v>0</v>
      </c>
      <c r="J1790" s="331"/>
      <c r="K1790" s="332">
        <f>IFERROR(SUM(C1790/'Transfers of Funds'!$F$55),0)</f>
        <v>0</v>
      </c>
      <c r="L1790" s="21"/>
      <c r="M1790" s="47"/>
      <c r="N1790" s="46"/>
    </row>
    <row r="1791" spans="1:14" s="23" customFormat="1" ht="14.25" customHeight="1">
      <c r="A1791" s="115"/>
      <c r="B1791" s="308" t="str">
        <f>IF(A1791="","",VLOOKUP(A1791,'Project Budget vs Exp'!$B$9:$G$52,2,FALSE))</f>
        <v/>
      </c>
      <c r="C1791" s="117"/>
      <c r="D1791" s="116"/>
      <c r="E1791" s="118"/>
      <c r="F1791" s="119"/>
      <c r="G1791" s="120"/>
      <c r="H1791" s="120"/>
      <c r="I1791" s="333">
        <f t="shared" si="27"/>
        <v>0</v>
      </c>
      <c r="J1791" s="331"/>
      <c r="K1791" s="332">
        <f>IFERROR(SUM(C1791/'Transfers of Funds'!$F$55),0)</f>
        <v>0</v>
      </c>
      <c r="L1791" s="21"/>
      <c r="M1791" s="47"/>
      <c r="N1791" s="46"/>
    </row>
    <row r="1792" spans="1:14" s="23" customFormat="1" ht="14.25" customHeight="1">
      <c r="A1792" s="115"/>
      <c r="B1792" s="308" t="str">
        <f>IF(A1792="","",VLOOKUP(A1792,'Project Budget vs Exp'!$B$9:$G$52,2,FALSE))</f>
        <v/>
      </c>
      <c r="C1792" s="117"/>
      <c r="D1792" s="116"/>
      <c r="E1792" s="118"/>
      <c r="F1792" s="119"/>
      <c r="G1792" s="120"/>
      <c r="H1792" s="120"/>
      <c r="I1792" s="333">
        <f t="shared" si="27"/>
        <v>0</v>
      </c>
      <c r="J1792" s="331"/>
      <c r="K1792" s="332">
        <f>IFERROR(SUM(C1792/'Transfers of Funds'!$F$55),0)</f>
        <v>0</v>
      </c>
      <c r="L1792" s="21"/>
      <c r="M1792" s="47"/>
      <c r="N1792" s="46"/>
    </row>
    <row r="1793" spans="1:14" s="23" customFormat="1" ht="14.25" customHeight="1">
      <c r="A1793" s="115"/>
      <c r="B1793" s="308" t="str">
        <f>IF(A1793="","",VLOOKUP(A1793,'Project Budget vs Exp'!$B$9:$G$52,2,FALSE))</f>
        <v/>
      </c>
      <c r="C1793" s="117"/>
      <c r="D1793" s="116"/>
      <c r="E1793" s="118"/>
      <c r="F1793" s="119"/>
      <c r="G1793" s="120"/>
      <c r="H1793" s="120"/>
      <c r="I1793" s="333">
        <f t="shared" si="27"/>
        <v>0</v>
      </c>
      <c r="J1793" s="331"/>
      <c r="K1793" s="332">
        <f>IFERROR(SUM(C1793/'Transfers of Funds'!$F$55),0)</f>
        <v>0</v>
      </c>
      <c r="L1793" s="21"/>
      <c r="M1793" s="47"/>
      <c r="N1793" s="46"/>
    </row>
    <row r="1794" spans="1:14" s="23" customFormat="1" ht="14.25" customHeight="1">
      <c r="A1794" s="115"/>
      <c r="B1794" s="308" t="str">
        <f>IF(A1794="","",VLOOKUP(A1794,'Project Budget vs Exp'!$B$9:$G$52,2,FALSE))</f>
        <v/>
      </c>
      <c r="C1794" s="117"/>
      <c r="D1794" s="116"/>
      <c r="E1794" s="118"/>
      <c r="F1794" s="119"/>
      <c r="G1794" s="120"/>
      <c r="H1794" s="120"/>
      <c r="I1794" s="333">
        <f t="shared" si="27"/>
        <v>0</v>
      </c>
      <c r="J1794" s="331"/>
      <c r="K1794" s="332">
        <f>IFERROR(SUM(C1794/'Transfers of Funds'!$F$55),0)</f>
        <v>0</v>
      </c>
      <c r="L1794" s="21"/>
      <c r="M1794" s="47"/>
      <c r="N1794" s="46"/>
    </row>
    <row r="1795" spans="1:14" s="23" customFormat="1" ht="14.25" customHeight="1">
      <c r="A1795" s="115"/>
      <c r="B1795" s="308" t="str">
        <f>IF(A1795="","",VLOOKUP(A1795,'Project Budget vs Exp'!$B$9:$G$52,2,FALSE))</f>
        <v/>
      </c>
      <c r="C1795" s="117"/>
      <c r="D1795" s="116"/>
      <c r="E1795" s="118"/>
      <c r="F1795" s="119"/>
      <c r="G1795" s="120"/>
      <c r="H1795" s="120"/>
      <c r="I1795" s="333">
        <f t="shared" si="27"/>
        <v>0</v>
      </c>
      <c r="J1795" s="331"/>
      <c r="K1795" s="332">
        <f>IFERROR(SUM(C1795/'Transfers of Funds'!$F$55),0)</f>
        <v>0</v>
      </c>
      <c r="L1795" s="21"/>
      <c r="M1795" s="47"/>
      <c r="N1795" s="46"/>
    </row>
    <row r="1796" spans="1:14" s="23" customFormat="1" ht="14.25" customHeight="1">
      <c r="A1796" s="115"/>
      <c r="B1796" s="308" t="str">
        <f>IF(A1796="","",VLOOKUP(A1796,'Project Budget vs Exp'!$B$9:$G$52,2,FALSE))</f>
        <v/>
      </c>
      <c r="C1796" s="117"/>
      <c r="D1796" s="116"/>
      <c r="E1796" s="118"/>
      <c r="F1796" s="119"/>
      <c r="G1796" s="120"/>
      <c r="H1796" s="120"/>
      <c r="I1796" s="333">
        <f t="shared" si="27"/>
        <v>0</v>
      </c>
      <c r="J1796" s="331"/>
      <c r="K1796" s="332">
        <f>IFERROR(SUM(C1796/'Transfers of Funds'!$F$55),0)</f>
        <v>0</v>
      </c>
      <c r="L1796" s="21"/>
      <c r="M1796" s="47"/>
      <c r="N1796" s="46"/>
    </row>
    <row r="1797" spans="1:14" s="23" customFormat="1" ht="14.25" customHeight="1">
      <c r="A1797" s="115"/>
      <c r="B1797" s="308" t="str">
        <f>IF(A1797="","",VLOOKUP(A1797,'Project Budget vs Exp'!$B$9:$G$52,2,FALSE))</f>
        <v/>
      </c>
      <c r="C1797" s="117"/>
      <c r="D1797" s="116"/>
      <c r="E1797" s="118"/>
      <c r="F1797" s="119"/>
      <c r="G1797" s="120"/>
      <c r="H1797" s="120"/>
      <c r="I1797" s="333">
        <f t="shared" si="27"/>
        <v>0</v>
      </c>
      <c r="J1797" s="331"/>
      <c r="K1797" s="332">
        <f>IFERROR(SUM(C1797/'Transfers of Funds'!$F$55),0)</f>
        <v>0</v>
      </c>
      <c r="L1797" s="21"/>
      <c r="M1797" s="47"/>
      <c r="N1797" s="46"/>
    </row>
    <row r="1798" spans="1:14" s="23" customFormat="1" ht="14.25" customHeight="1">
      <c r="A1798" s="115"/>
      <c r="B1798" s="308" t="str">
        <f>IF(A1798="","",VLOOKUP(A1798,'Project Budget vs Exp'!$B$9:$G$52,2,FALSE))</f>
        <v/>
      </c>
      <c r="C1798" s="117"/>
      <c r="D1798" s="116"/>
      <c r="E1798" s="118"/>
      <c r="F1798" s="119"/>
      <c r="G1798" s="120"/>
      <c r="H1798" s="120"/>
      <c r="I1798" s="333">
        <f t="shared" si="27"/>
        <v>0</v>
      </c>
      <c r="J1798" s="331"/>
      <c r="K1798" s="332">
        <f>IFERROR(SUM(C1798/'Transfers of Funds'!$F$55),0)</f>
        <v>0</v>
      </c>
      <c r="L1798" s="21"/>
      <c r="M1798" s="47"/>
      <c r="N1798" s="46"/>
    </row>
    <row r="1799" spans="1:14" s="23" customFormat="1" ht="14.25" customHeight="1">
      <c r="A1799" s="115"/>
      <c r="B1799" s="308" t="str">
        <f>IF(A1799="","",VLOOKUP(A1799,'Project Budget vs Exp'!$B$9:$G$52,2,FALSE))</f>
        <v/>
      </c>
      <c r="C1799" s="117"/>
      <c r="D1799" s="116"/>
      <c r="E1799" s="118"/>
      <c r="F1799" s="119"/>
      <c r="G1799" s="120"/>
      <c r="H1799" s="120"/>
      <c r="I1799" s="333">
        <f t="shared" si="27"/>
        <v>0</v>
      </c>
      <c r="J1799" s="331"/>
      <c r="K1799" s="332">
        <f>IFERROR(SUM(C1799/'Transfers of Funds'!$F$55),0)</f>
        <v>0</v>
      </c>
      <c r="L1799" s="21"/>
      <c r="M1799" s="47"/>
      <c r="N1799" s="46"/>
    </row>
    <row r="1800" spans="1:14" s="23" customFormat="1" ht="14.25" customHeight="1">
      <c r="A1800" s="115"/>
      <c r="B1800" s="308" t="str">
        <f>IF(A1800="","",VLOOKUP(A1800,'Project Budget vs Exp'!$B$9:$G$52,2,FALSE))</f>
        <v/>
      </c>
      <c r="C1800" s="117"/>
      <c r="D1800" s="116"/>
      <c r="E1800" s="118"/>
      <c r="F1800" s="119"/>
      <c r="G1800" s="120"/>
      <c r="H1800" s="120"/>
      <c r="I1800" s="333">
        <f t="shared" si="27"/>
        <v>0</v>
      </c>
      <c r="J1800" s="331"/>
      <c r="K1800" s="332">
        <f>IFERROR(SUM(C1800/'Transfers of Funds'!$F$55),0)</f>
        <v>0</v>
      </c>
      <c r="L1800" s="21"/>
      <c r="M1800" s="47"/>
      <c r="N1800" s="46"/>
    </row>
    <row r="1801" spans="1:14" s="23" customFormat="1" ht="14.25" customHeight="1">
      <c r="A1801" s="115"/>
      <c r="B1801" s="308" t="str">
        <f>IF(A1801="","",VLOOKUP(A1801,'Project Budget vs Exp'!$B$9:$G$52,2,FALSE))</f>
        <v/>
      </c>
      <c r="C1801" s="117"/>
      <c r="D1801" s="116"/>
      <c r="E1801" s="118"/>
      <c r="F1801" s="119"/>
      <c r="G1801" s="120"/>
      <c r="H1801" s="120"/>
      <c r="I1801" s="333">
        <f t="shared" si="27"/>
        <v>0</v>
      </c>
      <c r="J1801" s="331"/>
      <c r="K1801" s="332">
        <f>IFERROR(SUM(C1801/'Transfers of Funds'!$F$55),0)</f>
        <v>0</v>
      </c>
      <c r="L1801" s="21"/>
      <c r="M1801" s="47"/>
      <c r="N1801" s="46"/>
    </row>
    <row r="1802" spans="1:14" s="23" customFormat="1" ht="14.25" customHeight="1">
      <c r="A1802" s="115"/>
      <c r="B1802" s="308" t="str">
        <f>IF(A1802="","",VLOOKUP(A1802,'Project Budget vs Exp'!$B$9:$G$52,2,FALSE))</f>
        <v/>
      </c>
      <c r="C1802" s="117"/>
      <c r="D1802" s="116"/>
      <c r="E1802" s="118"/>
      <c r="F1802" s="119"/>
      <c r="G1802" s="120"/>
      <c r="H1802" s="120"/>
      <c r="I1802" s="333">
        <f t="shared" si="27"/>
        <v>0</v>
      </c>
      <c r="J1802" s="331"/>
      <c r="K1802" s="332">
        <f>IFERROR(SUM(C1802/'Transfers of Funds'!$F$55),0)</f>
        <v>0</v>
      </c>
      <c r="L1802" s="21"/>
      <c r="M1802" s="47"/>
      <c r="N1802" s="46"/>
    </row>
    <row r="1803" spans="1:14" s="23" customFormat="1" ht="14.25" customHeight="1">
      <c r="A1803" s="115"/>
      <c r="B1803" s="308" t="str">
        <f>IF(A1803="","",VLOOKUP(A1803,'Project Budget vs Exp'!$B$9:$G$52,2,FALSE))</f>
        <v/>
      </c>
      <c r="C1803" s="117"/>
      <c r="D1803" s="116"/>
      <c r="E1803" s="118"/>
      <c r="F1803" s="119"/>
      <c r="G1803" s="120"/>
      <c r="H1803" s="120"/>
      <c r="I1803" s="333">
        <f t="shared" si="27"/>
        <v>0</v>
      </c>
      <c r="J1803" s="331"/>
      <c r="K1803" s="332">
        <f>IFERROR(SUM(C1803/'Transfers of Funds'!$F$55),0)</f>
        <v>0</v>
      </c>
      <c r="L1803" s="21"/>
      <c r="M1803" s="47"/>
      <c r="N1803" s="46"/>
    </row>
    <row r="1804" spans="1:14" s="23" customFormat="1" ht="14.25" customHeight="1">
      <c r="A1804" s="115"/>
      <c r="B1804" s="308" t="str">
        <f>IF(A1804="","",VLOOKUP(A1804,'Project Budget vs Exp'!$B$9:$G$52,2,FALSE))</f>
        <v/>
      </c>
      <c r="C1804" s="117"/>
      <c r="D1804" s="116"/>
      <c r="E1804" s="118"/>
      <c r="F1804" s="119"/>
      <c r="G1804" s="120"/>
      <c r="H1804" s="120"/>
      <c r="I1804" s="333">
        <f t="shared" ref="I1804:I1867" si="28">IF(OR(F$4="EUR",F$4="USD",F$4="GBP",F$4="CAD",F$4="NZD",F$4="AUD"),K1804,C1804)</f>
        <v>0</v>
      </c>
      <c r="J1804" s="331"/>
      <c r="K1804" s="332">
        <f>IFERROR(SUM(C1804/'Transfers of Funds'!$F$55),0)</f>
        <v>0</v>
      </c>
      <c r="L1804" s="21"/>
      <c r="M1804" s="47"/>
      <c r="N1804" s="46"/>
    </row>
    <row r="1805" spans="1:14" s="23" customFormat="1" ht="14.25" customHeight="1">
      <c r="A1805" s="115"/>
      <c r="B1805" s="308" t="str">
        <f>IF(A1805="","",VLOOKUP(A1805,'Project Budget vs Exp'!$B$9:$G$52,2,FALSE))</f>
        <v/>
      </c>
      <c r="C1805" s="117"/>
      <c r="D1805" s="116"/>
      <c r="E1805" s="118"/>
      <c r="F1805" s="119"/>
      <c r="G1805" s="120"/>
      <c r="H1805" s="120"/>
      <c r="I1805" s="333">
        <f t="shared" si="28"/>
        <v>0</v>
      </c>
      <c r="J1805" s="331"/>
      <c r="K1805" s="332">
        <f>IFERROR(SUM(C1805/'Transfers of Funds'!$F$55),0)</f>
        <v>0</v>
      </c>
      <c r="L1805" s="21"/>
      <c r="M1805" s="47"/>
      <c r="N1805" s="46"/>
    </row>
    <row r="1806" spans="1:14" s="23" customFormat="1" ht="14.25" customHeight="1">
      <c r="A1806" s="115"/>
      <c r="B1806" s="308" t="str">
        <f>IF(A1806="","",VLOOKUP(A1806,'Project Budget vs Exp'!$B$9:$G$52,2,FALSE))</f>
        <v/>
      </c>
      <c r="C1806" s="117"/>
      <c r="D1806" s="116"/>
      <c r="E1806" s="118"/>
      <c r="F1806" s="119"/>
      <c r="G1806" s="120"/>
      <c r="H1806" s="120"/>
      <c r="I1806" s="333">
        <f t="shared" si="28"/>
        <v>0</v>
      </c>
      <c r="J1806" s="331"/>
      <c r="K1806" s="332">
        <f>IFERROR(SUM(C1806/'Transfers of Funds'!$F$55),0)</f>
        <v>0</v>
      </c>
      <c r="L1806" s="21"/>
      <c r="M1806" s="47"/>
      <c r="N1806" s="46"/>
    </row>
    <row r="1807" spans="1:14" s="23" customFormat="1" ht="14.25" customHeight="1">
      <c r="A1807" s="115"/>
      <c r="B1807" s="308" t="str">
        <f>IF(A1807="","",VLOOKUP(A1807,'Project Budget vs Exp'!$B$9:$G$52,2,FALSE))</f>
        <v/>
      </c>
      <c r="C1807" s="117"/>
      <c r="D1807" s="116"/>
      <c r="E1807" s="118"/>
      <c r="F1807" s="119"/>
      <c r="G1807" s="120"/>
      <c r="H1807" s="120"/>
      <c r="I1807" s="333">
        <f t="shared" si="28"/>
        <v>0</v>
      </c>
      <c r="J1807" s="331"/>
      <c r="K1807" s="332">
        <f>IFERROR(SUM(C1807/'Transfers of Funds'!$F$55),0)</f>
        <v>0</v>
      </c>
      <c r="L1807" s="21"/>
      <c r="M1807" s="47"/>
      <c r="N1807" s="46"/>
    </row>
    <row r="1808" spans="1:14" s="23" customFormat="1" ht="14.25" customHeight="1">
      <c r="A1808" s="115"/>
      <c r="B1808" s="308" t="str">
        <f>IF(A1808="","",VLOOKUP(A1808,'Project Budget vs Exp'!$B$9:$G$52,2,FALSE))</f>
        <v/>
      </c>
      <c r="C1808" s="117"/>
      <c r="D1808" s="116"/>
      <c r="E1808" s="118"/>
      <c r="F1808" s="119"/>
      <c r="G1808" s="120"/>
      <c r="H1808" s="120"/>
      <c r="I1808" s="333">
        <f t="shared" si="28"/>
        <v>0</v>
      </c>
      <c r="J1808" s="331"/>
      <c r="K1808" s="332">
        <f>IFERROR(SUM(C1808/'Transfers of Funds'!$F$55),0)</f>
        <v>0</v>
      </c>
      <c r="L1808" s="21"/>
      <c r="M1808" s="47"/>
      <c r="N1808" s="46"/>
    </row>
    <row r="1809" spans="1:14" s="23" customFormat="1" ht="14.25" customHeight="1">
      <c r="A1809" s="115"/>
      <c r="B1809" s="308" t="str">
        <f>IF(A1809="","",VLOOKUP(A1809,'Project Budget vs Exp'!$B$9:$G$52,2,FALSE))</f>
        <v/>
      </c>
      <c r="C1809" s="117"/>
      <c r="D1809" s="116"/>
      <c r="E1809" s="118"/>
      <c r="F1809" s="119"/>
      <c r="G1809" s="120"/>
      <c r="H1809" s="120"/>
      <c r="I1809" s="333">
        <f t="shared" si="28"/>
        <v>0</v>
      </c>
      <c r="J1809" s="331"/>
      <c r="K1809" s="332">
        <f>IFERROR(SUM(C1809/'Transfers of Funds'!$F$55),0)</f>
        <v>0</v>
      </c>
      <c r="L1809" s="21"/>
      <c r="M1809" s="47"/>
      <c r="N1809" s="46"/>
    </row>
    <row r="1810" spans="1:14" s="23" customFormat="1" ht="14.25" customHeight="1">
      <c r="A1810" s="115"/>
      <c r="B1810" s="308" t="str">
        <f>IF(A1810="","",VLOOKUP(A1810,'Project Budget vs Exp'!$B$9:$G$52,2,FALSE))</f>
        <v/>
      </c>
      <c r="C1810" s="117"/>
      <c r="D1810" s="116"/>
      <c r="E1810" s="118"/>
      <c r="F1810" s="119"/>
      <c r="G1810" s="120"/>
      <c r="H1810" s="120"/>
      <c r="I1810" s="333">
        <f t="shared" si="28"/>
        <v>0</v>
      </c>
      <c r="J1810" s="331"/>
      <c r="K1810" s="332">
        <f>IFERROR(SUM(C1810/'Transfers of Funds'!$F$55),0)</f>
        <v>0</v>
      </c>
      <c r="L1810" s="21"/>
      <c r="M1810" s="47"/>
      <c r="N1810" s="46"/>
    </row>
    <row r="1811" spans="1:14" s="23" customFormat="1" ht="14.25" customHeight="1">
      <c r="A1811" s="115"/>
      <c r="B1811" s="308" t="str">
        <f>IF(A1811="","",VLOOKUP(A1811,'Project Budget vs Exp'!$B$9:$G$52,2,FALSE))</f>
        <v/>
      </c>
      <c r="C1811" s="117"/>
      <c r="D1811" s="116"/>
      <c r="E1811" s="118"/>
      <c r="F1811" s="119"/>
      <c r="G1811" s="120"/>
      <c r="H1811" s="120"/>
      <c r="I1811" s="333">
        <f t="shared" si="28"/>
        <v>0</v>
      </c>
      <c r="J1811" s="331"/>
      <c r="K1811" s="332">
        <f>IFERROR(SUM(C1811/'Transfers of Funds'!$F$55),0)</f>
        <v>0</v>
      </c>
      <c r="L1811" s="21"/>
      <c r="M1811" s="47"/>
      <c r="N1811" s="46"/>
    </row>
    <row r="1812" spans="1:14" s="23" customFormat="1" ht="14.25" customHeight="1">
      <c r="A1812" s="115"/>
      <c r="B1812" s="308" t="str">
        <f>IF(A1812="","",VLOOKUP(A1812,'Project Budget vs Exp'!$B$9:$G$52,2,FALSE))</f>
        <v/>
      </c>
      <c r="C1812" s="117"/>
      <c r="D1812" s="116"/>
      <c r="E1812" s="118"/>
      <c r="F1812" s="119"/>
      <c r="G1812" s="120"/>
      <c r="H1812" s="120"/>
      <c r="I1812" s="333">
        <f t="shared" si="28"/>
        <v>0</v>
      </c>
      <c r="J1812" s="331"/>
      <c r="K1812" s="332">
        <f>IFERROR(SUM(C1812/'Transfers of Funds'!$F$55),0)</f>
        <v>0</v>
      </c>
      <c r="L1812" s="21"/>
      <c r="M1812" s="47"/>
      <c r="N1812" s="46"/>
    </row>
    <row r="1813" spans="1:14" s="23" customFormat="1" ht="14.25" customHeight="1">
      <c r="A1813" s="115"/>
      <c r="B1813" s="308" t="str">
        <f>IF(A1813="","",VLOOKUP(A1813,'Project Budget vs Exp'!$B$9:$G$52,2,FALSE))</f>
        <v/>
      </c>
      <c r="C1813" s="117"/>
      <c r="D1813" s="116"/>
      <c r="E1813" s="118"/>
      <c r="F1813" s="119"/>
      <c r="G1813" s="120"/>
      <c r="H1813" s="120"/>
      <c r="I1813" s="333">
        <f t="shared" si="28"/>
        <v>0</v>
      </c>
      <c r="J1813" s="331"/>
      <c r="K1813" s="332">
        <f>IFERROR(SUM(C1813/'Transfers of Funds'!$F$55),0)</f>
        <v>0</v>
      </c>
      <c r="L1813" s="21"/>
      <c r="M1813" s="47"/>
      <c r="N1813" s="46"/>
    </row>
    <row r="1814" spans="1:14" s="23" customFormat="1" ht="14.25" customHeight="1">
      <c r="A1814" s="115"/>
      <c r="B1814" s="308" t="str">
        <f>IF(A1814="","",VLOOKUP(A1814,'Project Budget vs Exp'!$B$9:$G$52,2,FALSE))</f>
        <v/>
      </c>
      <c r="C1814" s="117"/>
      <c r="D1814" s="116"/>
      <c r="E1814" s="118"/>
      <c r="F1814" s="119"/>
      <c r="G1814" s="120"/>
      <c r="H1814" s="120"/>
      <c r="I1814" s="333">
        <f t="shared" si="28"/>
        <v>0</v>
      </c>
      <c r="J1814" s="331"/>
      <c r="K1814" s="332">
        <f>IFERROR(SUM(C1814/'Transfers of Funds'!$F$55),0)</f>
        <v>0</v>
      </c>
      <c r="L1814" s="21"/>
      <c r="M1814" s="47"/>
      <c r="N1814" s="46"/>
    </row>
    <row r="1815" spans="1:14" s="23" customFormat="1" ht="14.25" customHeight="1">
      <c r="A1815" s="115"/>
      <c r="B1815" s="308" t="str">
        <f>IF(A1815="","",VLOOKUP(A1815,'Project Budget vs Exp'!$B$9:$G$52,2,FALSE))</f>
        <v/>
      </c>
      <c r="C1815" s="117"/>
      <c r="D1815" s="116"/>
      <c r="E1815" s="118"/>
      <c r="F1815" s="119"/>
      <c r="G1815" s="120"/>
      <c r="H1815" s="120"/>
      <c r="I1815" s="333">
        <f t="shared" si="28"/>
        <v>0</v>
      </c>
      <c r="J1815" s="331"/>
      <c r="K1815" s="332">
        <f>IFERROR(SUM(C1815/'Transfers of Funds'!$F$55),0)</f>
        <v>0</v>
      </c>
      <c r="L1815" s="21"/>
      <c r="M1815" s="47"/>
      <c r="N1815" s="46"/>
    </row>
    <row r="1816" spans="1:14" s="23" customFormat="1" ht="14.25" customHeight="1">
      <c r="A1816" s="115"/>
      <c r="B1816" s="308" t="str">
        <f>IF(A1816="","",VLOOKUP(A1816,'Project Budget vs Exp'!$B$9:$G$52,2,FALSE))</f>
        <v/>
      </c>
      <c r="C1816" s="117"/>
      <c r="D1816" s="116"/>
      <c r="E1816" s="118"/>
      <c r="F1816" s="119"/>
      <c r="G1816" s="120"/>
      <c r="H1816" s="120"/>
      <c r="I1816" s="333">
        <f t="shared" si="28"/>
        <v>0</v>
      </c>
      <c r="J1816" s="331"/>
      <c r="K1816" s="332">
        <f>IFERROR(SUM(C1816/'Transfers of Funds'!$F$55),0)</f>
        <v>0</v>
      </c>
      <c r="L1816" s="21"/>
      <c r="M1816" s="47"/>
      <c r="N1816" s="46"/>
    </row>
    <row r="1817" spans="1:14" s="23" customFormat="1" ht="14.25" customHeight="1">
      <c r="A1817" s="115"/>
      <c r="B1817" s="308" t="str">
        <f>IF(A1817="","",VLOOKUP(A1817,'Project Budget vs Exp'!$B$9:$G$52,2,FALSE))</f>
        <v/>
      </c>
      <c r="C1817" s="117"/>
      <c r="D1817" s="116"/>
      <c r="E1817" s="118"/>
      <c r="F1817" s="119"/>
      <c r="G1817" s="120"/>
      <c r="H1817" s="120"/>
      <c r="I1817" s="333">
        <f t="shared" si="28"/>
        <v>0</v>
      </c>
      <c r="J1817" s="331"/>
      <c r="K1817" s="332">
        <f>IFERROR(SUM(C1817/'Transfers of Funds'!$F$55),0)</f>
        <v>0</v>
      </c>
      <c r="L1817" s="21"/>
      <c r="M1817" s="47"/>
      <c r="N1817" s="46"/>
    </row>
    <row r="1818" spans="1:14" s="23" customFormat="1" ht="14.25" customHeight="1">
      <c r="A1818" s="115"/>
      <c r="B1818" s="308" t="str">
        <f>IF(A1818="","",VLOOKUP(A1818,'Project Budget vs Exp'!$B$9:$G$52,2,FALSE))</f>
        <v/>
      </c>
      <c r="C1818" s="117"/>
      <c r="D1818" s="116"/>
      <c r="E1818" s="118"/>
      <c r="F1818" s="119"/>
      <c r="G1818" s="120"/>
      <c r="H1818" s="120"/>
      <c r="I1818" s="333">
        <f t="shared" si="28"/>
        <v>0</v>
      </c>
      <c r="J1818" s="331"/>
      <c r="K1818" s="332">
        <f>IFERROR(SUM(C1818/'Transfers of Funds'!$F$55),0)</f>
        <v>0</v>
      </c>
      <c r="L1818" s="21"/>
      <c r="M1818" s="47"/>
      <c r="N1818" s="46"/>
    </row>
    <row r="1819" spans="1:14" s="23" customFormat="1" ht="14.25" customHeight="1">
      <c r="A1819" s="115"/>
      <c r="B1819" s="308" t="str">
        <f>IF(A1819="","",VLOOKUP(A1819,'Project Budget vs Exp'!$B$9:$G$52,2,FALSE))</f>
        <v/>
      </c>
      <c r="C1819" s="117"/>
      <c r="D1819" s="116"/>
      <c r="E1819" s="118"/>
      <c r="F1819" s="119"/>
      <c r="G1819" s="120"/>
      <c r="H1819" s="120"/>
      <c r="I1819" s="333">
        <f t="shared" si="28"/>
        <v>0</v>
      </c>
      <c r="J1819" s="331"/>
      <c r="K1819" s="332">
        <f>IFERROR(SUM(C1819/'Transfers of Funds'!$F$55),0)</f>
        <v>0</v>
      </c>
      <c r="L1819" s="21"/>
      <c r="M1819" s="47"/>
      <c r="N1819" s="46"/>
    </row>
    <row r="1820" spans="1:14" s="23" customFormat="1" ht="14.25" customHeight="1">
      <c r="A1820" s="115"/>
      <c r="B1820" s="308" t="str">
        <f>IF(A1820="","",VLOOKUP(A1820,'Project Budget vs Exp'!$B$9:$G$52,2,FALSE))</f>
        <v/>
      </c>
      <c r="C1820" s="117"/>
      <c r="D1820" s="116"/>
      <c r="E1820" s="118"/>
      <c r="F1820" s="119"/>
      <c r="G1820" s="120"/>
      <c r="H1820" s="120"/>
      <c r="I1820" s="333">
        <f t="shared" si="28"/>
        <v>0</v>
      </c>
      <c r="J1820" s="331"/>
      <c r="K1820" s="332">
        <f>IFERROR(SUM(C1820/'Transfers of Funds'!$F$55),0)</f>
        <v>0</v>
      </c>
      <c r="L1820" s="21"/>
      <c r="M1820" s="47"/>
      <c r="N1820" s="46"/>
    </row>
    <row r="1821" spans="1:14" s="23" customFormat="1" ht="14.25" customHeight="1">
      <c r="A1821" s="115"/>
      <c r="B1821" s="308" t="str">
        <f>IF(A1821="","",VLOOKUP(A1821,'Project Budget vs Exp'!$B$9:$G$52,2,FALSE))</f>
        <v/>
      </c>
      <c r="C1821" s="117"/>
      <c r="D1821" s="116"/>
      <c r="E1821" s="118"/>
      <c r="F1821" s="119"/>
      <c r="G1821" s="120"/>
      <c r="H1821" s="120"/>
      <c r="I1821" s="333">
        <f t="shared" si="28"/>
        <v>0</v>
      </c>
      <c r="J1821" s="331"/>
      <c r="K1821" s="332">
        <f>IFERROR(SUM(C1821/'Transfers of Funds'!$F$55),0)</f>
        <v>0</v>
      </c>
      <c r="L1821" s="21"/>
      <c r="M1821" s="47"/>
      <c r="N1821" s="46"/>
    </row>
    <row r="1822" spans="1:14" s="23" customFormat="1" ht="14.25" customHeight="1">
      <c r="A1822" s="115"/>
      <c r="B1822" s="308" t="str">
        <f>IF(A1822="","",VLOOKUP(A1822,'Project Budget vs Exp'!$B$9:$G$52,2,FALSE))</f>
        <v/>
      </c>
      <c r="C1822" s="117"/>
      <c r="D1822" s="116"/>
      <c r="E1822" s="118"/>
      <c r="F1822" s="119"/>
      <c r="G1822" s="120"/>
      <c r="H1822" s="120"/>
      <c r="I1822" s="333">
        <f t="shared" si="28"/>
        <v>0</v>
      </c>
      <c r="J1822" s="331"/>
      <c r="K1822" s="332">
        <f>IFERROR(SUM(C1822/'Transfers of Funds'!$F$55),0)</f>
        <v>0</v>
      </c>
      <c r="L1822" s="21"/>
      <c r="M1822" s="47"/>
      <c r="N1822" s="46"/>
    </row>
    <row r="1823" spans="1:14" s="23" customFormat="1" ht="14.25" customHeight="1">
      <c r="A1823" s="115"/>
      <c r="B1823" s="308" t="str">
        <f>IF(A1823="","",VLOOKUP(A1823,'Project Budget vs Exp'!$B$9:$G$52,2,FALSE))</f>
        <v/>
      </c>
      <c r="C1823" s="117"/>
      <c r="D1823" s="116"/>
      <c r="E1823" s="118"/>
      <c r="F1823" s="119"/>
      <c r="G1823" s="120"/>
      <c r="H1823" s="120"/>
      <c r="I1823" s="333">
        <f t="shared" si="28"/>
        <v>0</v>
      </c>
      <c r="J1823" s="331"/>
      <c r="K1823" s="332">
        <f>IFERROR(SUM(C1823/'Transfers of Funds'!$F$55),0)</f>
        <v>0</v>
      </c>
      <c r="L1823" s="21"/>
      <c r="M1823" s="47"/>
      <c r="N1823" s="46"/>
    </row>
    <row r="1824" spans="1:14" s="23" customFormat="1" ht="14.25" customHeight="1">
      <c r="A1824" s="115"/>
      <c r="B1824" s="308" t="str">
        <f>IF(A1824="","",VLOOKUP(A1824,'Project Budget vs Exp'!$B$9:$G$52,2,FALSE))</f>
        <v/>
      </c>
      <c r="C1824" s="117"/>
      <c r="D1824" s="116"/>
      <c r="E1824" s="118"/>
      <c r="F1824" s="119"/>
      <c r="G1824" s="120"/>
      <c r="H1824" s="120"/>
      <c r="I1824" s="333">
        <f t="shared" si="28"/>
        <v>0</v>
      </c>
      <c r="J1824" s="331"/>
      <c r="K1824" s="332">
        <f>IFERROR(SUM(C1824/'Transfers of Funds'!$F$55),0)</f>
        <v>0</v>
      </c>
      <c r="L1824" s="21"/>
      <c r="M1824" s="47"/>
      <c r="N1824" s="46"/>
    </row>
    <row r="1825" spans="1:14" s="23" customFormat="1" ht="14.25" customHeight="1">
      <c r="A1825" s="115"/>
      <c r="B1825" s="308" t="str">
        <f>IF(A1825="","",VLOOKUP(A1825,'Project Budget vs Exp'!$B$9:$G$52,2,FALSE))</f>
        <v/>
      </c>
      <c r="C1825" s="117"/>
      <c r="D1825" s="116"/>
      <c r="E1825" s="118"/>
      <c r="F1825" s="119"/>
      <c r="G1825" s="120"/>
      <c r="H1825" s="120"/>
      <c r="I1825" s="333">
        <f t="shared" si="28"/>
        <v>0</v>
      </c>
      <c r="J1825" s="331"/>
      <c r="K1825" s="332">
        <f>IFERROR(SUM(C1825/'Transfers of Funds'!$F$55),0)</f>
        <v>0</v>
      </c>
      <c r="L1825" s="21"/>
      <c r="M1825" s="47"/>
      <c r="N1825" s="46"/>
    </row>
    <row r="1826" spans="1:14" s="23" customFormat="1" ht="14.25" customHeight="1">
      <c r="A1826" s="115"/>
      <c r="B1826" s="308" t="str">
        <f>IF(A1826="","",VLOOKUP(A1826,'Project Budget vs Exp'!$B$9:$G$52,2,FALSE))</f>
        <v/>
      </c>
      <c r="C1826" s="117"/>
      <c r="D1826" s="116"/>
      <c r="E1826" s="118"/>
      <c r="F1826" s="119"/>
      <c r="G1826" s="120"/>
      <c r="H1826" s="120"/>
      <c r="I1826" s="333">
        <f t="shared" si="28"/>
        <v>0</v>
      </c>
      <c r="J1826" s="331"/>
      <c r="K1826" s="332">
        <f>IFERROR(SUM(C1826/'Transfers of Funds'!$F$55),0)</f>
        <v>0</v>
      </c>
      <c r="L1826" s="21"/>
      <c r="M1826" s="47"/>
      <c r="N1826" s="46"/>
    </row>
    <row r="1827" spans="1:14" s="23" customFormat="1" ht="14.25" customHeight="1">
      <c r="A1827" s="115"/>
      <c r="B1827" s="308" t="str">
        <f>IF(A1827="","",VLOOKUP(A1827,'Project Budget vs Exp'!$B$9:$G$52,2,FALSE))</f>
        <v/>
      </c>
      <c r="C1827" s="117"/>
      <c r="D1827" s="116"/>
      <c r="E1827" s="118"/>
      <c r="F1827" s="119"/>
      <c r="G1827" s="120"/>
      <c r="H1827" s="120"/>
      <c r="I1827" s="333">
        <f t="shared" si="28"/>
        <v>0</v>
      </c>
      <c r="J1827" s="331"/>
      <c r="K1827" s="332">
        <f>IFERROR(SUM(C1827/'Transfers of Funds'!$F$55),0)</f>
        <v>0</v>
      </c>
      <c r="L1827" s="21"/>
      <c r="M1827" s="47"/>
      <c r="N1827" s="46"/>
    </row>
    <row r="1828" spans="1:14" s="23" customFormat="1" ht="14.25" customHeight="1">
      <c r="A1828" s="115"/>
      <c r="B1828" s="308" t="str">
        <f>IF(A1828="","",VLOOKUP(A1828,'Project Budget vs Exp'!$B$9:$G$52,2,FALSE))</f>
        <v/>
      </c>
      <c r="C1828" s="117"/>
      <c r="D1828" s="116"/>
      <c r="E1828" s="118"/>
      <c r="F1828" s="119"/>
      <c r="G1828" s="120"/>
      <c r="H1828" s="120"/>
      <c r="I1828" s="333">
        <f t="shared" si="28"/>
        <v>0</v>
      </c>
      <c r="J1828" s="331"/>
      <c r="K1828" s="332">
        <f>IFERROR(SUM(C1828/'Transfers of Funds'!$F$55),0)</f>
        <v>0</v>
      </c>
      <c r="L1828" s="21"/>
      <c r="M1828" s="47"/>
      <c r="N1828" s="46"/>
    </row>
    <row r="1829" spans="1:14" s="23" customFormat="1" ht="14.25" customHeight="1">
      <c r="A1829" s="115"/>
      <c r="B1829" s="308" t="str">
        <f>IF(A1829="","",VLOOKUP(A1829,'Project Budget vs Exp'!$B$9:$G$52,2,FALSE))</f>
        <v/>
      </c>
      <c r="C1829" s="117"/>
      <c r="D1829" s="116"/>
      <c r="E1829" s="118"/>
      <c r="F1829" s="119"/>
      <c r="G1829" s="120"/>
      <c r="H1829" s="120"/>
      <c r="I1829" s="333">
        <f t="shared" si="28"/>
        <v>0</v>
      </c>
      <c r="J1829" s="331"/>
      <c r="K1829" s="332">
        <f>IFERROR(SUM(C1829/'Transfers of Funds'!$F$55),0)</f>
        <v>0</v>
      </c>
      <c r="L1829" s="21"/>
      <c r="M1829" s="47"/>
      <c r="N1829" s="46"/>
    </row>
    <row r="1830" spans="1:14" s="23" customFormat="1" ht="14.25" customHeight="1">
      <c r="A1830" s="115"/>
      <c r="B1830" s="308" t="str">
        <f>IF(A1830="","",VLOOKUP(A1830,'Project Budget vs Exp'!$B$9:$G$52,2,FALSE))</f>
        <v/>
      </c>
      <c r="C1830" s="117"/>
      <c r="D1830" s="116"/>
      <c r="E1830" s="118"/>
      <c r="F1830" s="119"/>
      <c r="G1830" s="120"/>
      <c r="H1830" s="120"/>
      <c r="I1830" s="333">
        <f t="shared" si="28"/>
        <v>0</v>
      </c>
      <c r="J1830" s="331"/>
      <c r="K1830" s="332">
        <f>IFERROR(SUM(C1830/'Transfers of Funds'!$F$55),0)</f>
        <v>0</v>
      </c>
      <c r="L1830" s="21"/>
      <c r="M1830" s="47"/>
      <c r="N1830" s="46"/>
    </row>
    <row r="1831" spans="1:14" s="23" customFormat="1" ht="14.25" customHeight="1">
      <c r="A1831" s="115"/>
      <c r="B1831" s="308" t="str">
        <f>IF(A1831="","",VLOOKUP(A1831,'Project Budget vs Exp'!$B$9:$G$52,2,FALSE))</f>
        <v/>
      </c>
      <c r="C1831" s="117"/>
      <c r="D1831" s="116"/>
      <c r="E1831" s="118"/>
      <c r="F1831" s="119"/>
      <c r="G1831" s="120"/>
      <c r="H1831" s="120"/>
      <c r="I1831" s="333">
        <f t="shared" si="28"/>
        <v>0</v>
      </c>
      <c r="J1831" s="331"/>
      <c r="K1831" s="332">
        <f>IFERROR(SUM(C1831/'Transfers of Funds'!$F$55),0)</f>
        <v>0</v>
      </c>
      <c r="L1831" s="21"/>
      <c r="M1831" s="47"/>
      <c r="N1831" s="46"/>
    </row>
    <row r="1832" spans="1:14" s="23" customFormat="1" ht="14.25" customHeight="1">
      <c r="A1832" s="115"/>
      <c r="B1832" s="308" t="str">
        <f>IF(A1832="","",VLOOKUP(A1832,'Project Budget vs Exp'!$B$9:$G$52,2,FALSE))</f>
        <v/>
      </c>
      <c r="C1832" s="117"/>
      <c r="D1832" s="116"/>
      <c r="E1832" s="118"/>
      <c r="F1832" s="119"/>
      <c r="G1832" s="120"/>
      <c r="H1832" s="120"/>
      <c r="I1832" s="333">
        <f t="shared" si="28"/>
        <v>0</v>
      </c>
      <c r="J1832" s="331"/>
      <c r="K1832" s="332">
        <f>IFERROR(SUM(C1832/'Transfers of Funds'!$F$55),0)</f>
        <v>0</v>
      </c>
      <c r="L1832" s="21"/>
      <c r="M1832" s="47"/>
      <c r="N1832" s="46"/>
    </row>
    <row r="1833" spans="1:14" s="23" customFormat="1" ht="14.25" customHeight="1">
      <c r="A1833" s="115"/>
      <c r="B1833" s="308" t="str">
        <f>IF(A1833="","",VLOOKUP(A1833,'Project Budget vs Exp'!$B$9:$G$52,2,FALSE))</f>
        <v/>
      </c>
      <c r="C1833" s="117"/>
      <c r="D1833" s="116"/>
      <c r="E1833" s="118"/>
      <c r="F1833" s="119"/>
      <c r="G1833" s="120"/>
      <c r="H1833" s="120"/>
      <c r="I1833" s="333">
        <f t="shared" si="28"/>
        <v>0</v>
      </c>
      <c r="J1833" s="331"/>
      <c r="K1833" s="332">
        <f>IFERROR(SUM(C1833/'Transfers of Funds'!$F$55),0)</f>
        <v>0</v>
      </c>
      <c r="L1833" s="21"/>
      <c r="M1833" s="47"/>
      <c r="N1833" s="46"/>
    </row>
    <row r="1834" spans="1:14" s="23" customFormat="1" ht="14.25" customHeight="1">
      <c r="A1834" s="115"/>
      <c r="B1834" s="308" t="str">
        <f>IF(A1834="","",VLOOKUP(A1834,'Project Budget vs Exp'!$B$9:$G$52,2,FALSE))</f>
        <v/>
      </c>
      <c r="C1834" s="117"/>
      <c r="D1834" s="116"/>
      <c r="E1834" s="118"/>
      <c r="F1834" s="119"/>
      <c r="G1834" s="120"/>
      <c r="H1834" s="120"/>
      <c r="I1834" s="333">
        <f t="shared" si="28"/>
        <v>0</v>
      </c>
      <c r="J1834" s="331"/>
      <c r="K1834" s="332">
        <f>IFERROR(SUM(C1834/'Transfers of Funds'!$F$55),0)</f>
        <v>0</v>
      </c>
      <c r="L1834" s="21"/>
      <c r="M1834" s="47"/>
      <c r="N1834" s="46"/>
    </row>
    <row r="1835" spans="1:14" s="23" customFormat="1" ht="14.25" customHeight="1">
      <c r="A1835" s="115"/>
      <c r="B1835" s="308" t="str">
        <f>IF(A1835="","",VLOOKUP(A1835,'Project Budget vs Exp'!$B$9:$G$52,2,FALSE))</f>
        <v/>
      </c>
      <c r="C1835" s="117"/>
      <c r="D1835" s="116"/>
      <c r="E1835" s="118"/>
      <c r="F1835" s="119"/>
      <c r="G1835" s="120"/>
      <c r="H1835" s="120"/>
      <c r="I1835" s="333">
        <f t="shared" si="28"/>
        <v>0</v>
      </c>
      <c r="J1835" s="331"/>
      <c r="K1835" s="332">
        <f>IFERROR(SUM(C1835/'Transfers of Funds'!$F$55),0)</f>
        <v>0</v>
      </c>
      <c r="L1835" s="21"/>
      <c r="M1835" s="47"/>
      <c r="N1835" s="46"/>
    </row>
    <row r="1836" spans="1:14" s="23" customFormat="1" ht="14.25" customHeight="1">
      <c r="A1836" s="115"/>
      <c r="B1836" s="308" t="str">
        <f>IF(A1836="","",VLOOKUP(A1836,'Project Budget vs Exp'!$B$9:$G$52,2,FALSE))</f>
        <v/>
      </c>
      <c r="C1836" s="117"/>
      <c r="D1836" s="116"/>
      <c r="E1836" s="118"/>
      <c r="F1836" s="119"/>
      <c r="G1836" s="120"/>
      <c r="H1836" s="120"/>
      <c r="I1836" s="333">
        <f t="shared" si="28"/>
        <v>0</v>
      </c>
      <c r="J1836" s="331"/>
      <c r="K1836" s="332">
        <f>IFERROR(SUM(C1836/'Transfers of Funds'!$F$55),0)</f>
        <v>0</v>
      </c>
      <c r="L1836" s="21"/>
      <c r="M1836" s="47"/>
      <c r="N1836" s="46"/>
    </row>
    <row r="1837" spans="1:14" s="23" customFormat="1" ht="14.25" customHeight="1">
      <c r="A1837" s="115"/>
      <c r="B1837" s="308" t="str">
        <f>IF(A1837="","",VLOOKUP(A1837,'Project Budget vs Exp'!$B$9:$G$52,2,FALSE))</f>
        <v/>
      </c>
      <c r="C1837" s="117"/>
      <c r="D1837" s="116"/>
      <c r="E1837" s="118"/>
      <c r="F1837" s="119"/>
      <c r="G1837" s="120"/>
      <c r="H1837" s="120"/>
      <c r="I1837" s="333">
        <f t="shared" si="28"/>
        <v>0</v>
      </c>
      <c r="J1837" s="331"/>
      <c r="K1837" s="332">
        <f>IFERROR(SUM(C1837/'Transfers of Funds'!$F$55),0)</f>
        <v>0</v>
      </c>
      <c r="L1837" s="21"/>
      <c r="M1837" s="47"/>
      <c r="N1837" s="46"/>
    </row>
    <row r="1838" spans="1:14" s="23" customFormat="1" ht="14.25" customHeight="1">
      <c r="A1838" s="115"/>
      <c r="B1838" s="308" t="str">
        <f>IF(A1838="","",VLOOKUP(A1838,'Project Budget vs Exp'!$B$9:$G$52,2,FALSE))</f>
        <v/>
      </c>
      <c r="C1838" s="117"/>
      <c r="D1838" s="116"/>
      <c r="E1838" s="118"/>
      <c r="F1838" s="119"/>
      <c r="G1838" s="120"/>
      <c r="H1838" s="120"/>
      <c r="I1838" s="333">
        <f t="shared" si="28"/>
        <v>0</v>
      </c>
      <c r="J1838" s="331"/>
      <c r="K1838" s="332">
        <f>IFERROR(SUM(C1838/'Transfers of Funds'!$F$55),0)</f>
        <v>0</v>
      </c>
      <c r="L1838" s="21"/>
      <c r="M1838" s="47"/>
      <c r="N1838" s="46"/>
    </row>
    <row r="1839" spans="1:14" s="23" customFormat="1" ht="14.25" customHeight="1">
      <c r="A1839" s="115"/>
      <c r="B1839" s="308" t="str">
        <f>IF(A1839="","",VLOOKUP(A1839,'Project Budget vs Exp'!$B$9:$G$52,2,FALSE))</f>
        <v/>
      </c>
      <c r="C1839" s="117"/>
      <c r="D1839" s="116"/>
      <c r="E1839" s="118"/>
      <c r="F1839" s="119"/>
      <c r="G1839" s="120"/>
      <c r="H1839" s="120"/>
      <c r="I1839" s="333">
        <f t="shared" si="28"/>
        <v>0</v>
      </c>
      <c r="J1839" s="331"/>
      <c r="K1839" s="332">
        <f>IFERROR(SUM(C1839/'Transfers of Funds'!$F$55),0)</f>
        <v>0</v>
      </c>
      <c r="L1839" s="21"/>
      <c r="M1839" s="47"/>
      <c r="N1839" s="46"/>
    </row>
    <row r="1840" spans="1:14" s="23" customFormat="1" ht="14.25" customHeight="1">
      <c r="A1840" s="115"/>
      <c r="B1840" s="308" t="str">
        <f>IF(A1840="","",VLOOKUP(A1840,'Project Budget vs Exp'!$B$9:$G$52,2,FALSE))</f>
        <v/>
      </c>
      <c r="C1840" s="117"/>
      <c r="D1840" s="116"/>
      <c r="E1840" s="118"/>
      <c r="F1840" s="119"/>
      <c r="G1840" s="120"/>
      <c r="H1840" s="120"/>
      <c r="I1840" s="333">
        <f t="shared" si="28"/>
        <v>0</v>
      </c>
      <c r="J1840" s="331"/>
      <c r="K1840" s="332">
        <f>IFERROR(SUM(C1840/'Transfers of Funds'!$F$55),0)</f>
        <v>0</v>
      </c>
      <c r="L1840" s="21"/>
      <c r="M1840" s="47"/>
      <c r="N1840" s="46"/>
    </row>
    <row r="1841" spans="1:14" s="23" customFormat="1" ht="14.25" customHeight="1">
      <c r="A1841" s="115"/>
      <c r="B1841" s="308" t="str">
        <f>IF(A1841="","",VLOOKUP(A1841,'Project Budget vs Exp'!$B$9:$G$52,2,FALSE))</f>
        <v/>
      </c>
      <c r="C1841" s="117"/>
      <c r="D1841" s="116"/>
      <c r="E1841" s="118"/>
      <c r="F1841" s="119"/>
      <c r="G1841" s="120"/>
      <c r="H1841" s="120"/>
      <c r="I1841" s="333">
        <f t="shared" si="28"/>
        <v>0</v>
      </c>
      <c r="J1841" s="331"/>
      <c r="K1841" s="332">
        <f>IFERROR(SUM(C1841/'Transfers of Funds'!$F$55),0)</f>
        <v>0</v>
      </c>
      <c r="L1841" s="21"/>
      <c r="M1841" s="47"/>
      <c r="N1841" s="46"/>
    </row>
    <row r="1842" spans="1:14" s="23" customFormat="1" ht="14.25" customHeight="1">
      <c r="A1842" s="115"/>
      <c r="B1842" s="308" t="str">
        <f>IF(A1842="","",VLOOKUP(A1842,'Project Budget vs Exp'!$B$9:$G$52,2,FALSE))</f>
        <v/>
      </c>
      <c r="C1842" s="117"/>
      <c r="D1842" s="116"/>
      <c r="E1842" s="118"/>
      <c r="F1842" s="119"/>
      <c r="G1842" s="120"/>
      <c r="H1842" s="120"/>
      <c r="I1842" s="333">
        <f t="shared" si="28"/>
        <v>0</v>
      </c>
      <c r="J1842" s="331"/>
      <c r="K1842" s="332">
        <f>IFERROR(SUM(C1842/'Transfers of Funds'!$F$55),0)</f>
        <v>0</v>
      </c>
      <c r="L1842" s="21"/>
      <c r="M1842" s="47"/>
      <c r="N1842" s="46"/>
    </row>
    <row r="1843" spans="1:14" s="23" customFormat="1" ht="14.25" customHeight="1">
      <c r="A1843" s="115"/>
      <c r="B1843" s="308" t="str">
        <f>IF(A1843="","",VLOOKUP(A1843,'Project Budget vs Exp'!$B$9:$G$52,2,FALSE))</f>
        <v/>
      </c>
      <c r="C1843" s="117"/>
      <c r="D1843" s="116"/>
      <c r="E1843" s="118"/>
      <c r="F1843" s="119"/>
      <c r="G1843" s="120"/>
      <c r="H1843" s="120"/>
      <c r="I1843" s="333">
        <f t="shared" si="28"/>
        <v>0</v>
      </c>
      <c r="J1843" s="331"/>
      <c r="K1843" s="332">
        <f>IFERROR(SUM(C1843/'Transfers of Funds'!$F$55),0)</f>
        <v>0</v>
      </c>
      <c r="L1843" s="21"/>
      <c r="M1843" s="47"/>
      <c r="N1843" s="46"/>
    </row>
    <row r="1844" spans="1:14" s="23" customFormat="1" ht="14.25" customHeight="1">
      <c r="A1844" s="115"/>
      <c r="B1844" s="308" t="str">
        <f>IF(A1844="","",VLOOKUP(A1844,'Project Budget vs Exp'!$B$9:$G$52,2,FALSE))</f>
        <v/>
      </c>
      <c r="C1844" s="117"/>
      <c r="D1844" s="116"/>
      <c r="E1844" s="118"/>
      <c r="F1844" s="119"/>
      <c r="G1844" s="120"/>
      <c r="H1844" s="120"/>
      <c r="I1844" s="333">
        <f t="shared" si="28"/>
        <v>0</v>
      </c>
      <c r="J1844" s="331"/>
      <c r="K1844" s="332">
        <f>IFERROR(SUM(C1844/'Transfers of Funds'!$F$55),0)</f>
        <v>0</v>
      </c>
      <c r="L1844" s="21"/>
      <c r="M1844" s="47"/>
      <c r="N1844" s="46"/>
    </row>
    <row r="1845" spans="1:14" s="23" customFormat="1" ht="14.25" customHeight="1">
      <c r="A1845" s="115"/>
      <c r="B1845" s="308" t="str">
        <f>IF(A1845="","",VLOOKUP(A1845,'Project Budget vs Exp'!$B$9:$G$52,2,FALSE))</f>
        <v/>
      </c>
      <c r="C1845" s="117"/>
      <c r="D1845" s="116"/>
      <c r="E1845" s="118"/>
      <c r="F1845" s="119"/>
      <c r="G1845" s="120"/>
      <c r="H1845" s="120"/>
      <c r="I1845" s="333">
        <f t="shared" si="28"/>
        <v>0</v>
      </c>
      <c r="J1845" s="331"/>
      <c r="K1845" s="332">
        <f>IFERROR(SUM(C1845/'Transfers of Funds'!$F$55),0)</f>
        <v>0</v>
      </c>
      <c r="L1845" s="21"/>
      <c r="M1845" s="47"/>
      <c r="N1845" s="46"/>
    </row>
    <row r="1846" spans="1:14" s="23" customFormat="1" ht="14.25" customHeight="1">
      <c r="A1846" s="115"/>
      <c r="B1846" s="308" t="str">
        <f>IF(A1846="","",VLOOKUP(A1846,'Project Budget vs Exp'!$B$9:$G$52,2,FALSE))</f>
        <v/>
      </c>
      <c r="C1846" s="117"/>
      <c r="D1846" s="116"/>
      <c r="E1846" s="118"/>
      <c r="F1846" s="119"/>
      <c r="G1846" s="120"/>
      <c r="H1846" s="120"/>
      <c r="I1846" s="333">
        <f t="shared" si="28"/>
        <v>0</v>
      </c>
      <c r="J1846" s="331"/>
      <c r="K1846" s="332">
        <f>IFERROR(SUM(C1846/'Transfers of Funds'!$F$55),0)</f>
        <v>0</v>
      </c>
      <c r="L1846" s="21"/>
      <c r="M1846" s="47"/>
      <c r="N1846" s="46"/>
    </row>
    <row r="1847" spans="1:14" s="23" customFormat="1" ht="14.25" customHeight="1">
      <c r="A1847" s="115"/>
      <c r="B1847" s="308" t="str">
        <f>IF(A1847="","",VLOOKUP(A1847,'Project Budget vs Exp'!$B$9:$G$52,2,FALSE))</f>
        <v/>
      </c>
      <c r="C1847" s="117"/>
      <c r="D1847" s="116"/>
      <c r="E1847" s="118"/>
      <c r="F1847" s="119"/>
      <c r="G1847" s="120"/>
      <c r="H1847" s="120"/>
      <c r="I1847" s="333">
        <f t="shared" si="28"/>
        <v>0</v>
      </c>
      <c r="J1847" s="331"/>
      <c r="K1847" s="332">
        <f>IFERROR(SUM(C1847/'Transfers of Funds'!$F$55),0)</f>
        <v>0</v>
      </c>
      <c r="L1847" s="21"/>
      <c r="M1847" s="47"/>
      <c r="N1847" s="46"/>
    </row>
    <row r="1848" spans="1:14" s="23" customFormat="1" ht="14.25" customHeight="1">
      <c r="A1848" s="115"/>
      <c r="B1848" s="308" t="str">
        <f>IF(A1848="","",VLOOKUP(A1848,'Project Budget vs Exp'!$B$9:$G$52,2,FALSE))</f>
        <v/>
      </c>
      <c r="C1848" s="117"/>
      <c r="D1848" s="116"/>
      <c r="E1848" s="118"/>
      <c r="F1848" s="119"/>
      <c r="G1848" s="120"/>
      <c r="H1848" s="120"/>
      <c r="I1848" s="333">
        <f t="shared" si="28"/>
        <v>0</v>
      </c>
      <c r="J1848" s="331"/>
      <c r="K1848" s="332">
        <f>IFERROR(SUM(C1848/'Transfers of Funds'!$F$55),0)</f>
        <v>0</v>
      </c>
      <c r="L1848" s="21"/>
      <c r="M1848" s="47"/>
      <c r="N1848" s="46"/>
    </row>
    <row r="1849" spans="1:14" s="23" customFormat="1" ht="14.25" customHeight="1">
      <c r="A1849" s="115"/>
      <c r="B1849" s="308" t="str">
        <f>IF(A1849="","",VLOOKUP(A1849,'Project Budget vs Exp'!$B$9:$G$52,2,FALSE))</f>
        <v/>
      </c>
      <c r="C1849" s="117"/>
      <c r="D1849" s="116"/>
      <c r="E1849" s="118"/>
      <c r="F1849" s="119"/>
      <c r="G1849" s="120"/>
      <c r="H1849" s="120"/>
      <c r="I1849" s="333">
        <f t="shared" si="28"/>
        <v>0</v>
      </c>
      <c r="J1849" s="331"/>
      <c r="K1849" s="332">
        <f>IFERROR(SUM(C1849/'Transfers of Funds'!$F$55),0)</f>
        <v>0</v>
      </c>
      <c r="L1849" s="21"/>
      <c r="M1849" s="47"/>
      <c r="N1849" s="46"/>
    </row>
    <row r="1850" spans="1:14" s="23" customFormat="1" ht="14.25" customHeight="1">
      <c r="A1850" s="115"/>
      <c r="B1850" s="308" t="str">
        <f>IF(A1850="","",VLOOKUP(A1850,'Project Budget vs Exp'!$B$9:$G$52,2,FALSE))</f>
        <v/>
      </c>
      <c r="C1850" s="117"/>
      <c r="D1850" s="116"/>
      <c r="E1850" s="118"/>
      <c r="F1850" s="119"/>
      <c r="G1850" s="120"/>
      <c r="H1850" s="120"/>
      <c r="I1850" s="333">
        <f t="shared" si="28"/>
        <v>0</v>
      </c>
      <c r="J1850" s="331"/>
      <c r="K1850" s="332">
        <f>IFERROR(SUM(C1850/'Transfers of Funds'!$F$55),0)</f>
        <v>0</v>
      </c>
      <c r="L1850" s="21"/>
      <c r="M1850" s="47"/>
      <c r="N1850" s="46"/>
    </row>
    <row r="1851" spans="1:14" s="23" customFormat="1" ht="14.25" customHeight="1">
      <c r="A1851" s="115"/>
      <c r="B1851" s="308" t="str">
        <f>IF(A1851="","",VLOOKUP(A1851,'Project Budget vs Exp'!$B$9:$G$52,2,FALSE))</f>
        <v/>
      </c>
      <c r="C1851" s="117"/>
      <c r="D1851" s="116"/>
      <c r="E1851" s="118"/>
      <c r="F1851" s="119"/>
      <c r="G1851" s="120"/>
      <c r="H1851" s="120"/>
      <c r="I1851" s="333">
        <f t="shared" si="28"/>
        <v>0</v>
      </c>
      <c r="J1851" s="331"/>
      <c r="K1851" s="332">
        <f>IFERROR(SUM(C1851/'Transfers of Funds'!$F$55),0)</f>
        <v>0</v>
      </c>
      <c r="L1851" s="21"/>
      <c r="M1851" s="47"/>
      <c r="N1851" s="46"/>
    </row>
    <row r="1852" spans="1:14" s="23" customFormat="1" ht="14.25" customHeight="1">
      <c r="A1852" s="115"/>
      <c r="B1852" s="308" t="str">
        <f>IF(A1852="","",VLOOKUP(A1852,'Project Budget vs Exp'!$B$9:$G$52,2,FALSE))</f>
        <v/>
      </c>
      <c r="C1852" s="117"/>
      <c r="D1852" s="116"/>
      <c r="E1852" s="118"/>
      <c r="F1852" s="119"/>
      <c r="G1852" s="120"/>
      <c r="H1852" s="120"/>
      <c r="I1852" s="333">
        <f t="shared" si="28"/>
        <v>0</v>
      </c>
      <c r="J1852" s="331"/>
      <c r="K1852" s="332">
        <f>IFERROR(SUM(C1852/'Transfers of Funds'!$F$55),0)</f>
        <v>0</v>
      </c>
      <c r="L1852" s="21"/>
      <c r="M1852" s="47"/>
      <c r="N1852" s="46"/>
    </row>
    <row r="1853" spans="1:14" s="23" customFormat="1" ht="14.25" customHeight="1">
      <c r="A1853" s="115"/>
      <c r="B1853" s="308" t="str">
        <f>IF(A1853="","",VLOOKUP(A1853,'Project Budget vs Exp'!$B$9:$G$52,2,FALSE))</f>
        <v/>
      </c>
      <c r="C1853" s="117"/>
      <c r="D1853" s="116"/>
      <c r="E1853" s="118"/>
      <c r="F1853" s="119"/>
      <c r="G1853" s="120"/>
      <c r="H1853" s="120"/>
      <c r="I1853" s="333">
        <f t="shared" si="28"/>
        <v>0</v>
      </c>
      <c r="J1853" s="331"/>
      <c r="K1853" s="332">
        <f>IFERROR(SUM(C1853/'Transfers of Funds'!$F$55),0)</f>
        <v>0</v>
      </c>
      <c r="L1853" s="21"/>
      <c r="M1853" s="47"/>
      <c r="N1853" s="46"/>
    </row>
    <row r="1854" spans="1:14" s="23" customFormat="1" ht="14.25" customHeight="1">
      <c r="A1854" s="115"/>
      <c r="B1854" s="308" t="str">
        <f>IF(A1854="","",VLOOKUP(A1854,'Project Budget vs Exp'!$B$9:$G$52,2,FALSE))</f>
        <v/>
      </c>
      <c r="C1854" s="117"/>
      <c r="D1854" s="116"/>
      <c r="E1854" s="118"/>
      <c r="F1854" s="119"/>
      <c r="G1854" s="120"/>
      <c r="H1854" s="120"/>
      <c r="I1854" s="333">
        <f t="shared" si="28"/>
        <v>0</v>
      </c>
      <c r="J1854" s="331"/>
      <c r="K1854" s="332">
        <f>IFERROR(SUM(C1854/'Transfers of Funds'!$F$55),0)</f>
        <v>0</v>
      </c>
      <c r="L1854" s="21"/>
      <c r="M1854" s="47"/>
      <c r="N1854" s="46"/>
    </row>
    <row r="1855" spans="1:14" s="23" customFormat="1" ht="14.25" customHeight="1">
      <c r="A1855" s="115"/>
      <c r="B1855" s="308" t="str">
        <f>IF(A1855="","",VLOOKUP(A1855,'Project Budget vs Exp'!$B$9:$G$52,2,FALSE))</f>
        <v/>
      </c>
      <c r="C1855" s="117"/>
      <c r="D1855" s="116"/>
      <c r="E1855" s="118"/>
      <c r="F1855" s="119"/>
      <c r="G1855" s="120"/>
      <c r="H1855" s="120"/>
      <c r="I1855" s="333">
        <f t="shared" si="28"/>
        <v>0</v>
      </c>
      <c r="J1855" s="331"/>
      <c r="K1855" s="332">
        <f>IFERROR(SUM(C1855/'Transfers of Funds'!$F$55),0)</f>
        <v>0</v>
      </c>
      <c r="L1855" s="21"/>
      <c r="M1855" s="47"/>
      <c r="N1855" s="46"/>
    </row>
    <row r="1856" spans="1:14" s="23" customFormat="1" ht="14.25" customHeight="1">
      <c r="A1856" s="115"/>
      <c r="B1856" s="308" t="str">
        <f>IF(A1856="","",VLOOKUP(A1856,'Project Budget vs Exp'!$B$9:$G$52,2,FALSE))</f>
        <v/>
      </c>
      <c r="C1856" s="117"/>
      <c r="D1856" s="116"/>
      <c r="E1856" s="118"/>
      <c r="F1856" s="119"/>
      <c r="G1856" s="120"/>
      <c r="H1856" s="120"/>
      <c r="I1856" s="333">
        <f t="shared" si="28"/>
        <v>0</v>
      </c>
      <c r="J1856" s="331"/>
      <c r="K1856" s="332">
        <f>IFERROR(SUM(C1856/'Transfers of Funds'!$F$55),0)</f>
        <v>0</v>
      </c>
      <c r="L1856" s="21"/>
      <c r="M1856" s="47"/>
      <c r="N1856" s="46"/>
    </row>
    <row r="1857" spans="1:14" s="23" customFormat="1" ht="14.25" customHeight="1">
      <c r="A1857" s="115"/>
      <c r="B1857" s="308" t="str">
        <f>IF(A1857="","",VLOOKUP(A1857,'Project Budget vs Exp'!$B$9:$G$52,2,FALSE))</f>
        <v/>
      </c>
      <c r="C1857" s="117"/>
      <c r="D1857" s="116"/>
      <c r="E1857" s="118"/>
      <c r="F1857" s="119"/>
      <c r="G1857" s="120"/>
      <c r="H1857" s="120"/>
      <c r="I1857" s="333">
        <f t="shared" si="28"/>
        <v>0</v>
      </c>
      <c r="J1857" s="331"/>
      <c r="K1857" s="332">
        <f>IFERROR(SUM(C1857/'Transfers of Funds'!$F$55),0)</f>
        <v>0</v>
      </c>
      <c r="L1857" s="21"/>
      <c r="M1857" s="47"/>
      <c r="N1857" s="46"/>
    </row>
    <row r="1858" spans="1:14" s="23" customFormat="1" ht="14.25" customHeight="1">
      <c r="A1858" s="115"/>
      <c r="B1858" s="308" t="str">
        <f>IF(A1858="","",VLOOKUP(A1858,'Project Budget vs Exp'!$B$9:$G$52,2,FALSE))</f>
        <v/>
      </c>
      <c r="C1858" s="117"/>
      <c r="D1858" s="116"/>
      <c r="E1858" s="118"/>
      <c r="F1858" s="119"/>
      <c r="G1858" s="120"/>
      <c r="H1858" s="120"/>
      <c r="I1858" s="333">
        <f t="shared" si="28"/>
        <v>0</v>
      </c>
      <c r="J1858" s="331"/>
      <c r="K1858" s="332">
        <f>IFERROR(SUM(C1858/'Transfers of Funds'!$F$55),0)</f>
        <v>0</v>
      </c>
      <c r="L1858" s="21"/>
      <c r="M1858" s="47"/>
      <c r="N1858" s="46"/>
    </row>
    <row r="1859" spans="1:14" s="23" customFormat="1" ht="14.25" customHeight="1">
      <c r="A1859" s="115"/>
      <c r="B1859" s="308" t="str">
        <f>IF(A1859="","",VLOOKUP(A1859,'Project Budget vs Exp'!$B$9:$G$52,2,FALSE))</f>
        <v/>
      </c>
      <c r="C1859" s="117"/>
      <c r="D1859" s="116"/>
      <c r="E1859" s="118"/>
      <c r="F1859" s="119"/>
      <c r="G1859" s="120"/>
      <c r="H1859" s="120"/>
      <c r="I1859" s="333">
        <f t="shared" si="28"/>
        <v>0</v>
      </c>
      <c r="J1859" s="331"/>
      <c r="K1859" s="332">
        <f>IFERROR(SUM(C1859/'Transfers of Funds'!$F$55),0)</f>
        <v>0</v>
      </c>
      <c r="L1859" s="21"/>
      <c r="M1859" s="47"/>
      <c r="N1859" s="46"/>
    </row>
    <row r="1860" spans="1:14" s="23" customFormat="1" ht="14.25" customHeight="1">
      <c r="A1860" s="115"/>
      <c r="B1860" s="308" t="str">
        <f>IF(A1860="","",VLOOKUP(A1860,'Project Budget vs Exp'!$B$9:$G$52,2,FALSE))</f>
        <v/>
      </c>
      <c r="C1860" s="117"/>
      <c r="D1860" s="116"/>
      <c r="E1860" s="118"/>
      <c r="F1860" s="119"/>
      <c r="G1860" s="120"/>
      <c r="H1860" s="120"/>
      <c r="I1860" s="333">
        <f t="shared" si="28"/>
        <v>0</v>
      </c>
      <c r="J1860" s="331"/>
      <c r="K1860" s="332">
        <f>IFERROR(SUM(C1860/'Transfers of Funds'!$F$55),0)</f>
        <v>0</v>
      </c>
      <c r="L1860" s="21"/>
      <c r="M1860" s="47"/>
      <c r="N1860" s="46"/>
    </row>
    <row r="1861" spans="1:14" s="23" customFormat="1" ht="14.25" customHeight="1">
      <c r="A1861" s="115"/>
      <c r="B1861" s="308" t="str">
        <f>IF(A1861="","",VLOOKUP(A1861,'Project Budget vs Exp'!$B$9:$G$52,2,FALSE))</f>
        <v/>
      </c>
      <c r="C1861" s="117"/>
      <c r="D1861" s="116"/>
      <c r="E1861" s="118"/>
      <c r="F1861" s="119"/>
      <c r="G1861" s="120"/>
      <c r="H1861" s="120"/>
      <c r="I1861" s="333">
        <f t="shared" si="28"/>
        <v>0</v>
      </c>
      <c r="J1861" s="331"/>
      <c r="K1861" s="332">
        <f>IFERROR(SUM(C1861/'Transfers of Funds'!$F$55),0)</f>
        <v>0</v>
      </c>
      <c r="L1861" s="21"/>
      <c r="M1861" s="47"/>
      <c r="N1861" s="46"/>
    </row>
    <row r="1862" spans="1:14" s="23" customFormat="1" ht="14.25" customHeight="1">
      <c r="A1862" s="115"/>
      <c r="B1862" s="308" t="str">
        <f>IF(A1862="","",VLOOKUP(A1862,'Project Budget vs Exp'!$B$9:$G$52,2,FALSE))</f>
        <v/>
      </c>
      <c r="C1862" s="117"/>
      <c r="D1862" s="116"/>
      <c r="E1862" s="118"/>
      <c r="F1862" s="119"/>
      <c r="G1862" s="120"/>
      <c r="H1862" s="120"/>
      <c r="I1862" s="333">
        <f t="shared" si="28"/>
        <v>0</v>
      </c>
      <c r="J1862" s="331"/>
      <c r="K1862" s="332">
        <f>IFERROR(SUM(C1862/'Transfers of Funds'!$F$55),0)</f>
        <v>0</v>
      </c>
      <c r="L1862" s="21"/>
      <c r="M1862" s="47"/>
      <c r="N1862" s="46"/>
    </row>
    <row r="1863" spans="1:14" s="23" customFormat="1" ht="14.25" customHeight="1">
      <c r="A1863" s="115"/>
      <c r="B1863" s="308" t="str">
        <f>IF(A1863="","",VLOOKUP(A1863,'Project Budget vs Exp'!$B$9:$G$52,2,FALSE))</f>
        <v/>
      </c>
      <c r="C1863" s="117"/>
      <c r="D1863" s="116"/>
      <c r="E1863" s="118"/>
      <c r="F1863" s="119"/>
      <c r="G1863" s="120"/>
      <c r="H1863" s="120"/>
      <c r="I1863" s="333">
        <f t="shared" si="28"/>
        <v>0</v>
      </c>
      <c r="J1863" s="331"/>
      <c r="K1863" s="332">
        <f>IFERROR(SUM(C1863/'Transfers of Funds'!$F$55),0)</f>
        <v>0</v>
      </c>
      <c r="L1863" s="21"/>
      <c r="M1863" s="47"/>
      <c r="N1863" s="46"/>
    </row>
    <row r="1864" spans="1:14" s="23" customFormat="1" ht="14.25" customHeight="1">
      <c r="A1864" s="115"/>
      <c r="B1864" s="308" t="str">
        <f>IF(A1864="","",VLOOKUP(A1864,'Project Budget vs Exp'!$B$9:$G$52,2,FALSE))</f>
        <v/>
      </c>
      <c r="C1864" s="117"/>
      <c r="D1864" s="116"/>
      <c r="E1864" s="118"/>
      <c r="F1864" s="119"/>
      <c r="G1864" s="120"/>
      <c r="H1864" s="120"/>
      <c r="I1864" s="333">
        <f t="shared" si="28"/>
        <v>0</v>
      </c>
      <c r="J1864" s="331"/>
      <c r="K1864" s="332">
        <f>IFERROR(SUM(C1864/'Transfers of Funds'!$F$55),0)</f>
        <v>0</v>
      </c>
      <c r="L1864" s="21"/>
      <c r="M1864" s="47"/>
      <c r="N1864" s="46"/>
    </row>
    <row r="1865" spans="1:14" s="23" customFormat="1" ht="14.25" customHeight="1">
      <c r="A1865" s="115"/>
      <c r="B1865" s="308" t="str">
        <f>IF(A1865="","",VLOOKUP(A1865,'Project Budget vs Exp'!$B$9:$G$52,2,FALSE))</f>
        <v/>
      </c>
      <c r="C1865" s="117"/>
      <c r="D1865" s="116"/>
      <c r="E1865" s="118"/>
      <c r="F1865" s="119"/>
      <c r="G1865" s="120"/>
      <c r="H1865" s="120"/>
      <c r="I1865" s="333">
        <f t="shared" si="28"/>
        <v>0</v>
      </c>
      <c r="J1865" s="331"/>
      <c r="K1865" s="332">
        <f>IFERROR(SUM(C1865/'Transfers of Funds'!$F$55),0)</f>
        <v>0</v>
      </c>
      <c r="L1865" s="21"/>
      <c r="M1865" s="47"/>
      <c r="N1865" s="46"/>
    </row>
    <row r="1866" spans="1:14" s="23" customFormat="1" ht="14.25" customHeight="1">
      <c r="A1866" s="115"/>
      <c r="B1866" s="308" t="str">
        <f>IF(A1866="","",VLOOKUP(A1866,'Project Budget vs Exp'!$B$9:$G$52,2,FALSE))</f>
        <v/>
      </c>
      <c r="C1866" s="117"/>
      <c r="D1866" s="116"/>
      <c r="E1866" s="118"/>
      <c r="F1866" s="119"/>
      <c r="G1866" s="120"/>
      <c r="H1866" s="120"/>
      <c r="I1866" s="333">
        <f t="shared" si="28"/>
        <v>0</v>
      </c>
      <c r="J1866" s="331"/>
      <c r="K1866" s="332">
        <f>IFERROR(SUM(C1866/'Transfers of Funds'!$F$55),0)</f>
        <v>0</v>
      </c>
      <c r="L1866" s="21"/>
      <c r="M1866" s="47"/>
      <c r="N1866" s="46"/>
    </row>
    <row r="1867" spans="1:14" s="23" customFormat="1" ht="14.25" customHeight="1">
      <c r="A1867" s="115"/>
      <c r="B1867" s="308" t="str">
        <f>IF(A1867="","",VLOOKUP(A1867,'Project Budget vs Exp'!$B$9:$G$52,2,FALSE))</f>
        <v/>
      </c>
      <c r="C1867" s="117"/>
      <c r="D1867" s="116"/>
      <c r="E1867" s="118"/>
      <c r="F1867" s="119"/>
      <c r="G1867" s="120"/>
      <c r="H1867" s="120"/>
      <c r="I1867" s="333">
        <f t="shared" si="28"/>
        <v>0</v>
      </c>
      <c r="J1867" s="331"/>
      <c r="K1867" s="332">
        <f>IFERROR(SUM(C1867/'Transfers of Funds'!$F$55),0)</f>
        <v>0</v>
      </c>
      <c r="L1867" s="21"/>
      <c r="M1867" s="47"/>
      <c r="N1867" s="46"/>
    </row>
    <row r="1868" spans="1:14" s="23" customFormat="1" ht="14.25" customHeight="1">
      <c r="A1868" s="115"/>
      <c r="B1868" s="308" t="str">
        <f>IF(A1868="","",VLOOKUP(A1868,'Project Budget vs Exp'!$B$9:$G$52,2,FALSE))</f>
        <v/>
      </c>
      <c r="C1868" s="117"/>
      <c r="D1868" s="116"/>
      <c r="E1868" s="118"/>
      <c r="F1868" s="119"/>
      <c r="G1868" s="120"/>
      <c r="H1868" s="120"/>
      <c r="I1868" s="333">
        <f t="shared" ref="I1868:I1931" si="29">IF(OR(F$4="EUR",F$4="USD",F$4="GBP",F$4="CAD",F$4="NZD",F$4="AUD"),K1868,C1868)</f>
        <v>0</v>
      </c>
      <c r="J1868" s="331"/>
      <c r="K1868" s="332">
        <f>IFERROR(SUM(C1868/'Transfers of Funds'!$F$55),0)</f>
        <v>0</v>
      </c>
      <c r="L1868" s="21"/>
      <c r="M1868" s="47"/>
      <c r="N1868" s="46"/>
    </row>
    <row r="1869" spans="1:14" s="23" customFormat="1" ht="14.25" customHeight="1">
      <c r="A1869" s="115"/>
      <c r="B1869" s="308" t="str">
        <f>IF(A1869="","",VLOOKUP(A1869,'Project Budget vs Exp'!$B$9:$G$52,2,FALSE))</f>
        <v/>
      </c>
      <c r="C1869" s="117"/>
      <c r="D1869" s="116"/>
      <c r="E1869" s="118"/>
      <c r="F1869" s="119"/>
      <c r="G1869" s="120"/>
      <c r="H1869" s="120"/>
      <c r="I1869" s="333">
        <f t="shared" si="29"/>
        <v>0</v>
      </c>
      <c r="J1869" s="331"/>
      <c r="K1869" s="332">
        <f>IFERROR(SUM(C1869/'Transfers of Funds'!$F$55),0)</f>
        <v>0</v>
      </c>
      <c r="L1869" s="21"/>
      <c r="M1869" s="47"/>
      <c r="N1869" s="46"/>
    </row>
    <row r="1870" spans="1:14" s="23" customFormat="1" ht="14.25" customHeight="1">
      <c r="A1870" s="115"/>
      <c r="B1870" s="308" t="str">
        <f>IF(A1870="","",VLOOKUP(A1870,'Project Budget vs Exp'!$B$9:$G$52,2,FALSE))</f>
        <v/>
      </c>
      <c r="C1870" s="117"/>
      <c r="D1870" s="116"/>
      <c r="E1870" s="118"/>
      <c r="F1870" s="119"/>
      <c r="G1870" s="120"/>
      <c r="H1870" s="120"/>
      <c r="I1870" s="333">
        <f t="shared" si="29"/>
        <v>0</v>
      </c>
      <c r="J1870" s="331"/>
      <c r="K1870" s="332">
        <f>IFERROR(SUM(C1870/'Transfers of Funds'!$F$55),0)</f>
        <v>0</v>
      </c>
      <c r="L1870" s="21"/>
      <c r="M1870" s="47"/>
      <c r="N1870" s="46"/>
    </row>
    <row r="1871" spans="1:14" s="23" customFormat="1" ht="14.25" customHeight="1">
      <c r="A1871" s="115"/>
      <c r="B1871" s="308" t="str">
        <f>IF(A1871="","",VLOOKUP(A1871,'Project Budget vs Exp'!$B$9:$G$52,2,FALSE))</f>
        <v/>
      </c>
      <c r="C1871" s="117"/>
      <c r="D1871" s="116"/>
      <c r="E1871" s="118"/>
      <c r="F1871" s="119"/>
      <c r="G1871" s="120"/>
      <c r="H1871" s="120"/>
      <c r="I1871" s="333">
        <f t="shared" si="29"/>
        <v>0</v>
      </c>
      <c r="J1871" s="331"/>
      <c r="K1871" s="332">
        <f>IFERROR(SUM(C1871/'Transfers of Funds'!$F$55),0)</f>
        <v>0</v>
      </c>
      <c r="L1871" s="21"/>
      <c r="M1871" s="47"/>
      <c r="N1871" s="46"/>
    </row>
    <row r="1872" spans="1:14" s="23" customFormat="1" ht="14.25" customHeight="1">
      <c r="A1872" s="115"/>
      <c r="B1872" s="308" t="str">
        <f>IF(A1872="","",VLOOKUP(A1872,'Project Budget vs Exp'!$B$9:$G$52,2,FALSE))</f>
        <v/>
      </c>
      <c r="C1872" s="117"/>
      <c r="D1872" s="116"/>
      <c r="E1872" s="118"/>
      <c r="F1872" s="119"/>
      <c r="G1872" s="120"/>
      <c r="H1872" s="120"/>
      <c r="I1872" s="333">
        <f t="shared" si="29"/>
        <v>0</v>
      </c>
      <c r="J1872" s="331"/>
      <c r="K1872" s="332">
        <f>IFERROR(SUM(C1872/'Transfers of Funds'!$F$55),0)</f>
        <v>0</v>
      </c>
      <c r="L1872" s="21"/>
      <c r="M1872" s="47"/>
      <c r="N1872" s="46"/>
    </row>
    <row r="1873" spans="1:14" s="23" customFormat="1" ht="14.25" customHeight="1">
      <c r="A1873" s="115"/>
      <c r="B1873" s="308" t="str">
        <f>IF(A1873="","",VLOOKUP(A1873,'Project Budget vs Exp'!$B$9:$G$52,2,FALSE))</f>
        <v/>
      </c>
      <c r="C1873" s="117"/>
      <c r="D1873" s="116"/>
      <c r="E1873" s="118"/>
      <c r="F1873" s="119"/>
      <c r="G1873" s="120"/>
      <c r="H1873" s="120"/>
      <c r="I1873" s="333">
        <f t="shared" si="29"/>
        <v>0</v>
      </c>
      <c r="J1873" s="331"/>
      <c r="K1873" s="332">
        <f>IFERROR(SUM(C1873/'Transfers of Funds'!$F$55),0)</f>
        <v>0</v>
      </c>
      <c r="L1873" s="21"/>
      <c r="M1873" s="47"/>
      <c r="N1873" s="46"/>
    </row>
    <row r="1874" spans="1:14" s="23" customFormat="1" ht="14.25" customHeight="1">
      <c r="A1874" s="115"/>
      <c r="B1874" s="308" t="str">
        <f>IF(A1874="","",VLOOKUP(A1874,'Project Budget vs Exp'!$B$9:$G$52,2,FALSE))</f>
        <v/>
      </c>
      <c r="C1874" s="117"/>
      <c r="D1874" s="116"/>
      <c r="E1874" s="118"/>
      <c r="F1874" s="119"/>
      <c r="G1874" s="120"/>
      <c r="H1874" s="120"/>
      <c r="I1874" s="333">
        <f t="shared" si="29"/>
        <v>0</v>
      </c>
      <c r="J1874" s="331"/>
      <c r="K1874" s="332">
        <f>IFERROR(SUM(C1874/'Transfers of Funds'!$F$55),0)</f>
        <v>0</v>
      </c>
      <c r="L1874" s="21"/>
      <c r="M1874" s="47"/>
      <c r="N1874" s="46"/>
    </row>
    <row r="1875" spans="1:14" s="23" customFormat="1" ht="14.25" customHeight="1">
      <c r="A1875" s="115"/>
      <c r="B1875" s="308" t="str">
        <f>IF(A1875="","",VLOOKUP(A1875,'Project Budget vs Exp'!$B$9:$G$52,2,FALSE))</f>
        <v/>
      </c>
      <c r="C1875" s="117"/>
      <c r="D1875" s="116"/>
      <c r="E1875" s="118"/>
      <c r="F1875" s="119"/>
      <c r="G1875" s="120"/>
      <c r="H1875" s="120"/>
      <c r="I1875" s="333">
        <f t="shared" si="29"/>
        <v>0</v>
      </c>
      <c r="J1875" s="331"/>
      <c r="K1875" s="332">
        <f>IFERROR(SUM(C1875/'Transfers of Funds'!$F$55),0)</f>
        <v>0</v>
      </c>
      <c r="L1875" s="21"/>
      <c r="M1875" s="47"/>
      <c r="N1875" s="46"/>
    </row>
    <row r="1876" spans="1:14" s="23" customFormat="1" ht="14.25" customHeight="1">
      <c r="A1876" s="115"/>
      <c r="B1876" s="308" t="str">
        <f>IF(A1876="","",VLOOKUP(A1876,'Project Budget vs Exp'!$B$9:$G$52,2,FALSE))</f>
        <v/>
      </c>
      <c r="C1876" s="117"/>
      <c r="D1876" s="116"/>
      <c r="E1876" s="118"/>
      <c r="F1876" s="119"/>
      <c r="G1876" s="120"/>
      <c r="H1876" s="120"/>
      <c r="I1876" s="333">
        <f t="shared" si="29"/>
        <v>0</v>
      </c>
      <c r="J1876" s="331"/>
      <c r="K1876" s="332">
        <f>IFERROR(SUM(C1876/'Transfers of Funds'!$F$55),0)</f>
        <v>0</v>
      </c>
      <c r="L1876" s="21"/>
      <c r="M1876" s="47"/>
      <c r="N1876" s="46"/>
    </row>
    <row r="1877" spans="1:14" s="23" customFormat="1" ht="14.25" customHeight="1">
      <c r="A1877" s="115"/>
      <c r="B1877" s="308" t="str">
        <f>IF(A1877="","",VLOOKUP(A1877,'Project Budget vs Exp'!$B$9:$G$52,2,FALSE))</f>
        <v/>
      </c>
      <c r="C1877" s="117"/>
      <c r="D1877" s="116"/>
      <c r="E1877" s="118"/>
      <c r="F1877" s="119"/>
      <c r="G1877" s="120"/>
      <c r="H1877" s="120"/>
      <c r="I1877" s="333">
        <f t="shared" si="29"/>
        <v>0</v>
      </c>
      <c r="J1877" s="331"/>
      <c r="K1877" s="332">
        <f>IFERROR(SUM(C1877/'Transfers of Funds'!$F$55),0)</f>
        <v>0</v>
      </c>
      <c r="L1877" s="21"/>
      <c r="M1877" s="47"/>
      <c r="N1877" s="46"/>
    </row>
    <row r="1878" spans="1:14" s="23" customFormat="1" ht="14.25" customHeight="1">
      <c r="A1878" s="115"/>
      <c r="B1878" s="308" t="str">
        <f>IF(A1878="","",VLOOKUP(A1878,'Project Budget vs Exp'!$B$9:$G$52,2,FALSE))</f>
        <v/>
      </c>
      <c r="C1878" s="117"/>
      <c r="D1878" s="116"/>
      <c r="E1878" s="118"/>
      <c r="F1878" s="119"/>
      <c r="G1878" s="120"/>
      <c r="H1878" s="120"/>
      <c r="I1878" s="333">
        <f t="shared" si="29"/>
        <v>0</v>
      </c>
      <c r="J1878" s="331"/>
      <c r="K1878" s="332">
        <f>IFERROR(SUM(C1878/'Transfers of Funds'!$F$55),0)</f>
        <v>0</v>
      </c>
      <c r="L1878" s="21"/>
      <c r="M1878" s="47"/>
      <c r="N1878" s="46"/>
    </row>
    <row r="1879" spans="1:14" s="23" customFormat="1" ht="14.25" customHeight="1">
      <c r="A1879" s="115"/>
      <c r="B1879" s="308" t="str">
        <f>IF(A1879="","",VLOOKUP(A1879,'Project Budget vs Exp'!$B$9:$G$52,2,FALSE))</f>
        <v/>
      </c>
      <c r="C1879" s="117"/>
      <c r="D1879" s="116"/>
      <c r="E1879" s="118"/>
      <c r="F1879" s="119"/>
      <c r="G1879" s="120"/>
      <c r="H1879" s="120"/>
      <c r="I1879" s="333">
        <f t="shared" si="29"/>
        <v>0</v>
      </c>
      <c r="J1879" s="331"/>
      <c r="K1879" s="332">
        <f>IFERROR(SUM(C1879/'Transfers of Funds'!$F$55),0)</f>
        <v>0</v>
      </c>
      <c r="L1879" s="21"/>
      <c r="M1879" s="47"/>
      <c r="N1879" s="46"/>
    </row>
    <row r="1880" spans="1:14" s="23" customFormat="1" ht="14.25" customHeight="1">
      <c r="A1880" s="115"/>
      <c r="B1880" s="308" t="str">
        <f>IF(A1880="","",VLOOKUP(A1880,'Project Budget vs Exp'!$B$9:$G$52,2,FALSE))</f>
        <v/>
      </c>
      <c r="C1880" s="117"/>
      <c r="D1880" s="116"/>
      <c r="E1880" s="118"/>
      <c r="F1880" s="119"/>
      <c r="G1880" s="120"/>
      <c r="H1880" s="120"/>
      <c r="I1880" s="333">
        <f t="shared" si="29"/>
        <v>0</v>
      </c>
      <c r="J1880" s="331"/>
      <c r="K1880" s="332">
        <f>IFERROR(SUM(C1880/'Transfers of Funds'!$F$55),0)</f>
        <v>0</v>
      </c>
      <c r="L1880" s="21"/>
      <c r="M1880" s="47"/>
      <c r="N1880" s="46"/>
    </row>
    <row r="1881" spans="1:14" s="23" customFormat="1" ht="14.25" customHeight="1">
      <c r="A1881" s="115"/>
      <c r="B1881" s="308" t="str">
        <f>IF(A1881="","",VLOOKUP(A1881,'Project Budget vs Exp'!$B$9:$G$52,2,FALSE))</f>
        <v/>
      </c>
      <c r="C1881" s="117"/>
      <c r="D1881" s="116"/>
      <c r="E1881" s="118"/>
      <c r="F1881" s="119"/>
      <c r="G1881" s="120"/>
      <c r="H1881" s="120"/>
      <c r="I1881" s="333">
        <f t="shared" si="29"/>
        <v>0</v>
      </c>
      <c r="J1881" s="331"/>
      <c r="K1881" s="332">
        <f>IFERROR(SUM(C1881/'Transfers of Funds'!$F$55),0)</f>
        <v>0</v>
      </c>
      <c r="L1881" s="21"/>
      <c r="M1881" s="47"/>
      <c r="N1881" s="46"/>
    </row>
    <row r="1882" spans="1:14" s="23" customFormat="1" ht="14.25" customHeight="1">
      <c r="A1882" s="115"/>
      <c r="B1882" s="308" t="str">
        <f>IF(A1882="","",VLOOKUP(A1882,'Project Budget vs Exp'!$B$9:$G$52,2,FALSE))</f>
        <v/>
      </c>
      <c r="C1882" s="117"/>
      <c r="D1882" s="116"/>
      <c r="E1882" s="118"/>
      <c r="F1882" s="119"/>
      <c r="G1882" s="120"/>
      <c r="H1882" s="120"/>
      <c r="I1882" s="333">
        <f t="shared" si="29"/>
        <v>0</v>
      </c>
      <c r="J1882" s="331"/>
      <c r="K1882" s="332">
        <f>IFERROR(SUM(C1882/'Transfers of Funds'!$F$55),0)</f>
        <v>0</v>
      </c>
      <c r="L1882" s="21"/>
      <c r="M1882" s="47"/>
      <c r="N1882" s="46"/>
    </row>
    <row r="1883" spans="1:14" s="23" customFormat="1" ht="14.25" customHeight="1">
      <c r="A1883" s="115"/>
      <c r="B1883" s="308" t="str">
        <f>IF(A1883="","",VLOOKUP(A1883,'Project Budget vs Exp'!$B$9:$G$52,2,FALSE))</f>
        <v/>
      </c>
      <c r="C1883" s="117"/>
      <c r="D1883" s="116"/>
      <c r="E1883" s="118"/>
      <c r="F1883" s="119"/>
      <c r="G1883" s="120"/>
      <c r="H1883" s="120"/>
      <c r="I1883" s="333">
        <f t="shared" si="29"/>
        <v>0</v>
      </c>
      <c r="J1883" s="331"/>
      <c r="K1883" s="332">
        <f>IFERROR(SUM(C1883/'Transfers of Funds'!$F$55),0)</f>
        <v>0</v>
      </c>
      <c r="L1883" s="21"/>
      <c r="M1883" s="47"/>
      <c r="N1883" s="46"/>
    </row>
    <row r="1884" spans="1:14" s="23" customFormat="1" ht="14.25" customHeight="1">
      <c r="A1884" s="115"/>
      <c r="B1884" s="308" t="str">
        <f>IF(A1884="","",VLOOKUP(A1884,'Project Budget vs Exp'!$B$9:$G$52,2,FALSE))</f>
        <v/>
      </c>
      <c r="C1884" s="117"/>
      <c r="D1884" s="116"/>
      <c r="E1884" s="118"/>
      <c r="F1884" s="119"/>
      <c r="G1884" s="120"/>
      <c r="H1884" s="120"/>
      <c r="I1884" s="333">
        <f t="shared" si="29"/>
        <v>0</v>
      </c>
      <c r="J1884" s="331"/>
      <c r="K1884" s="332">
        <f>IFERROR(SUM(C1884/'Transfers of Funds'!$F$55),0)</f>
        <v>0</v>
      </c>
      <c r="L1884" s="21"/>
      <c r="M1884" s="47"/>
      <c r="N1884" s="46"/>
    </row>
    <row r="1885" spans="1:14" s="23" customFormat="1" ht="14.25" customHeight="1">
      <c r="A1885" s="115"/>
      <c r="B1885" s="308" t="str">
        <f>IF(A1885="","",VLOOKUP(A1885,'Project Budget vs Exp'!$B$9:$G$52,2,FALSE))</f>
        <v/>
      </c>
      <c r="C1885" s="117"/>
      <c r="D1885" s="116"/>
      <c r="E1885" s="118"/>
      <c r="F1885" s="119"/>
      <c r="G1885" s="120"/>
      <c r="H1885" s="120"/>
      <c r="I1885" s="333">
        <f t="shared" si="29"/>
        <v>0</v>
      </c>
      <c r="J1885" s="331"/>
      <c r="K1885" s="332">
        <f>IFERROR(SUM(C1885/'Transfers of Funds'!$F$55),0)</f>
        <v>0</v>
      </c>
      <c r="L1885" s="21"/>
      <c r="M1885" s="47"/>
      <c r="N1885" s="46"/>
    </row>
    <row r="1886" spans="1:14" s="23" customFormat="1" ht="14.25" customHeight="1">
      <c r="A1886" s="115"/>
      <c r="B1886" s="308" t="str">
        <f>IF(A1886="","",VLOOKUP(A1886,'Project Budget vs Exp'!$B$9:$G$52,2,FALSE))</f>
        <v/>
      </c>
      <c r="C1886" s="117"/>
      <c r="D1886" s="116"/>
      <c r="E1886" s="118"/>
      <c r="F1886" s="119"/>
      <c r="G1886" s="120"/>
      <c r="H1886" s="120"/>
      <c r="I1886" s="333">
        <f t="shared" si="29"/>
        <v>0</v>
      </c>
      <c r="J1886" s="331"/>
      <c r="K1886" s="332">
        <f>IFERROR(SUM(C1886/'Transfers of Funds'!$F$55),0)</f>
        <v>0</v>
      </c>
      <c r="L1886" s="21"/>
      <c r="M1886" s="47"/>
      <c r="N1886" s="46"/>
    </row>
    <row r="1887" spans="1:14" s="23" customFormat="1" ht="14.25" customHeight="1">
      <c r="A1887" s="115"/>
      <c r="B1887" s="308" t="str">
        <f>IF(A1887="","",VLOOKUP(A1887,'Project Budget vs Exp'!$B$9:$G$52,2,FALSE))</f>
        <v/>
      </c>
      <c r="C1887" s="117"/>
      <c r="D1887" s="116"/>
      <c r="E1887" s="118"/>
      <c r="F1887" s="119"/>
      <c r="G1887" s="120"/>
      <c r="H1887" s="120"/>
      <c r="I1887" s="333">
        <f t="shared" si="29"/>
        <v>0</v>
      </c>
      <c r="J1887" s="331"/>
      <c r="K1887" s="332">
        <f>IFERROR(SUM(C1887/'Transfers of Funds'!$F$55),0)</f>
        <v>0</v>
      </c>
      <c r="L1887" s="21"/>
      <c r="M1887" s="47"/>
      <c r="N1887" s="46"/>
    </row>
    <row r="1888" spans="1:14" s="23" customFormat="1" ht="14.25" customHeight="1">
      <c r="A1888" s="115"/>
      <c r="B1888" s="308" t="str">
        <f>IF(A1888="","",VLOOKUP(A1888,'Project Budget vs Exp'!$B$9:$G$52,2,FALSE))</f>
        <v/>
      </c>
      <c r="C1888" s="117"/>
      <c r="D1888" s="116"/>
      <c r="E1888" s="118"/>
      <c r="F1888" s="119"/>
      <c r="G1888" s="120"/>
      <c r="H1888" s="120"/>
      <c r="I1888" s="333">
        <f t="shared" si="29"/>
        <v>0</v>
      </c>
      <c r="J1888" s="331"/>
      <c r="K1888" s="332">
        <f>IFERROR(SUM(C1888/'Transfers of Funds'!$F$55),0)</f>
        <v>0</v>
      </c>
      <c r="L1888" s="21"/>
      <c r="M1888" s="47"/>
      <c r="N1888" s="46"/>
    </row>
    <row r="1889" spans="1:14" s="23" customFormat="1" ht="14.25" customHeight="1">
      <c r="A1889" s="115"/>
      <c r="B1889" s="308" t="str">
        <f>IF(A1889="","",VLOOKUP(A1889,'Project Budget vs Exp'!$B$9:$G$52,2,FALSE))</f>
        <v/>
      </c>
      <c r="C1889" s="117"/>
      <c r="D1889" s="116"/>
      <c r="E1889" s="118"/>
      <c r="F1889" s="119"/>
      <c r="G1889" s="120"/>
      <c r="H1889" s="120"/>
      <c r="I1889" s="333">
        <f t="shared" si="29"/>
        <v>0</v>
      </c>
      <c r="J1889" s="331"/>
      <c r="K1889" s="332">
        <f>IFERROR(SUM(C1889/'Transfers of Funds'!$F$55),0)</f>
        <v>0</v>
      </c>
      <c r="L1889" s="21"/>
      <c r="M1889" s="47"/>
      <c r="N1889" s="46"/>
    </row>
    <row r="1890" spans="1:14" s="23" customFormat="1" ht="14.25" customHeight="1">
      <c r="A1890" s="115"/>
      <c r="B1890" s="308" t="str">
        <f>IF(A1890="","",VLOOKUP(A1890,'Project Budget vs Exp'!$B$9:$G$52,2,FALSE))</f>
        <v/>
      </c>
      <c r="C1890" s="117"/>
      <c r="D1890" s="116"/>
      <c r="E1890" s="118"/>
      <c r="F1890" s="119"/>
      <c r="G1890" s="120"/>
      <c r="H1890" s="120"/>
      <c r="I1890" s="333">
        <f t="shared" si="29"/>
        <v>0</v>
      </c>
      <c r="J1890" s="331"/>
      <c r="K1890" s="332">
        <f>IFERROR(SUM(C1890/'Transfers of Funds'!$F$55),0)</f>
        <v>0</v>
      </c>
      <c r="L1890" s="21"/>
      <c r="M1890" s="47"/>
      <c r="N1890" s="46"/>
    </row>
    <row r="1891" spans="1:14" s="23" customFormat="1" ht="14.25" customHeight="1">
      <c r="A1891" s="115"/>
      <c r="B1891" s="308" t="str">
        <f>IF(A1891="","",VLOOKUP(A1891,'Project Budget vs Exp'!$B$9:$G$52,2,FALSE))</f>
        <v/>
      </c>
      <c r="C1891" s="117"/>
      <c r="D1891" s="116"/>
      <c r="E1891" s="118"/>
      <c r="F1891" s="119"/>
      <c r="G1891" s="120"/>
      <c r="H1891" s="120"/>
      <c r="I1891" s="333">
        <f t="shared" si="29"/>
        <v>0</v>
      </c>
      <c r="J1891" s="331"/>
      <c r="K1891" s="332">
        <f>IFERROR(SUM(C1891/'Transfers of Funds'!$F$55),0)</f>
        <v>0</v>
      </c>
      <c r="L1891" s="21"/>
      <c r="M1891" s="47"/>
      <c r="N1891" s="46"/>
    </row>
    <row r="1892" spans="1:14" s="23" customFormat="1" ht="14.25" customHeight="1">
      <c r="A1892" s="115"/>
      <c r="B1892" s="308" t="str">
        <f>IF(A1892="","",VLOOKUP(A1892,'Project Budget vs Exp'!$B$9:$G$52,2,FALSE))</f>
        <v/>
      </c>
      <c r="C1892" s="117"/>
      <c r="D1892" s="116"/>
      <c r="E1892" s="118"/>
      <c r="F1892" s="119"/>
      <c r="G1892" s="120"/>
      <c r="H1892" s="120"/>
      <c r="I1892" s="333">
        <f t="shared" si="29"/>
        <v>0</v>
      </c>
      <c r="J1892" s="331"/>
      <c r="K1892" s="332">
        <f>IFERROR(SUM(C1892/'Transfers of Funds'!$F$55),0)</f>
        <v>0</v>
      </c>
      <c r="L1892" s="21"/>
      <c r="M1892" s="47"/>
      <c r="N1892" s="46"/>
    </row>
    <row r="1893" spans="1:14" s="23" customFormat="1" ht="14.25" customHeight="1">
      <c r="A1893" s="115"/>
      <c r="B1893" s="308" t="str">
        <f>IF(A1893="","",VLOOKUP(A1893,'Project Budget vs Exp'!$B$9:$G$52,2,FALSE))</f>
        <v/>
      </c>
      <c r="C1893" s="117"/>
      <c r="D1893" s="116"/>
      <c r="E1893" s="118"/>
      <c r="F1893" s="119"/>
      <c r="G1893" s="120"/>
      <c r="H1893" s="120"/>
      <c r="I1893" s="333">
        <f t="shared" si="29"/>
        <v>0</v>
      </c>
      <c r="J1893" s="331"/>
      <c r="K1893" s="332">
        <f>IFERROR(SUM(C1893/'Transfers of Funds'!$F$55),0)</f>
        <v>0</v>
      </c>
      <c r="L1893" s="21"/>
      <c r="M1893" s="47"/>
      <c r="N1893" s="46"/>
    </row>
    <row r="1894" spans="1:14" s="23" customFormat="1" ht="14.25" customHeight="1">
      <c r="A1894" s="115"/>
      <c r="B1894" s="308" t="str">
        <f>IF(A1894="","",VLOOKUP(A1894,'Project Budget vs Exp'!$B$9:$G$52,2,FALSE))</f>
        <v/>
      </c>
      <c r="C1894" s="117"/>
      <c r="D1894" s="116"/>
      <c r="E1894" s="118"/>
      <c r="F1894" s="119"/>
      <c r="G1894" s="120"/>
      <c r="H1894" s="120"/>
      <c r="I1894" s="333">
        <f t="shared" si="29"/>
        <v>0</v>
      </c>
      <c r="J1894" s="331"/>
      <c r="K1894" s="332">
        <f>IFERROR(SUM(C1894/'Transfers of Funds'!$F$55),0)</f>
        <v>0</v>
      </c>
      <c r="L1894" s="21"/>
      <c r="M1894" s="47"/>
      <c r="N1894" s="46"/>
    </row>
    <row r="1895" spans="1:14" s="23" customFormat="1" ht="14.25" customHeight="1">
      <c r="A1895" s="115"/>
      <c r="B1895" s="308" t="str">
        <f>IF(A1895="","",VLOOKUP(A1895,'Project Budget vs Exp'!$B$9:$G$52,2,FALSE))</f>
        <v/>
      </c>
      <c r="C1895" s="117"/>
      <c r="D1895" s="116"/>
      <c r="E1895" s="118"/>
      <c r="F1895" s="119"/>
      <c r="G1895" s="120"/>
      <c r="H1895" s="120"/>
      <c r="I1895" s="333">
        <f t="shared" si="29"/>
        <v>0</v>
      </c>
      <c r="J1895" s="331"/>
      <c r="K1895" s="332">
        <f>IFERROR(SUM(C1895/'Transfers of Funds'!$F$55),0)</f>
        <v>0</v>
      </c>
      <c r="L1895" s="21"/>
      <c r="M1895" s="47"/>
      <c r="N1895" s="46"/>
    </row>
    <row r="1896" spans="1:14" s="23" customFormat="1" ht="14.25" customHeight="1">
      <c r="A1896" s="115"/>
      <c r="B1896" s="308" t="str">
        <f>IF(A1896="","",VLOOKUP(A1896,'Project Budget vs Exp'!$B$9:$G$52,2,FALSE))</f>
        <v/>
      </c>
      <c r="C1896" s="117"/>
      <c r="D1896" s="116"/>
      <c r="E1896" s="118"/>
      <c r="F1896" s="119"/>
      <c r="G1896" s="120"/>
      <c r="H1896" s="120"/>
      <c r="I1896" s="333">
        <f t="shared" si="29"/>
        <v>0</v>
      </c>
      <c r="J1896" s="331"/>
      <c r="K1896" s="332">
        <f>IFERROR(SUM(C1896/'Transfers of Funds'!$F$55),0)</f>
        <v>0</v>
      </c>
      <c r="L1896" s="21"/>
      <c r="M1896" s="47"/>
      <c r="N1896" s="46"/>
    </row>
    <row r="1897" spans="1:14" s="23" customFormat="1" ht="14.25" customHeight="1">
      <c r="A1897" s="115"/>
      <c r="B1897" s="308" t="str">
        <f>IF(A1897="","",VLOOKUP(A1897,'Project Budget vs Exp'!$B$9:$G$52,2,FALSE))</f>
        <v/>
      </c>
      <c r="C1897" s="117"/>
      <c r="D1897" s="116"/>
      <c r="E1897" s="118"/>
      <c r="F1897" s="119"/>
      <c r="G1897" s="120"/>
      <c r="H1897" s="120"/>
      <c r="I1897" s="333">
        <f t="shared" si="29"/>
        <v>0</v>
      </c>
      <c r="J1897" s="331"/>
      <c r="K1897" s="332">
        <f>IFERROR(SUM(C1897/'Transfers of Funds'!$F$55),0)</f>
        <v>0</v>
      </c>
      <c r="L1897" s="21"/>
      <c r="M1897" s="47"/>
      <c r="N1897" s="46"/>
    </row>
    <row r="1898" spans="1:14" s="23" customFormat="1" ht="14.25" customHeight="1">
      <c r="A1898" s="115"/>
      <c r="B1898" s="308" t="str">
        <f>IF(A1898="","",VLOOKUP(A1898,'Project Budget vs Exp'!$B$9:$G$52,2,FALSE))</f>
        <v/>
      </c>
      <c r="C1898" s="117"/>
      <c r="D1898" s="116"/>
      <c r="E1898" s="118"/>
      <c r="F1898" s="119"/>
      <c r="G1898" s="120"/>
      <c r="H1898" s="120"/>
      <c r="I1898" s="333">
        <f t="shared" si="29"/>
        <v>0</v>
      </c>
      <c r="J1898" s="331"/>
      <c r="K1898" s="332">
        <f>IFERROR(SUM(C1898/'Transfers of Funds'!$F$55),0)</f>
        <v>0</v>
      </c>
      <c r="L1898" s="21"/>
      <c r="M1898" s="47"/>
      <c r="N1898" s="46"/>
    </row>
    <row r="1899" spans="1:14" s="23" customFormat="1" ht="14.25" customHeight="1">
      <c r="A1899" s="115"/>
      <c r="B1899" s="308" t="str">
        <f>IF(A1899="","",VLOOKUP(A1899,'Project Budget vs Exp'!$B$9:$G$52,2,FALSE))</f>
        <v/>
      </c>
      <c r="C1899" s="117"/>
      <c r="D1899" s="116"/>
      <c r="E1899" s="118"/>
      <c r="F1899" s="119"/>
      <c r="G1899" s="120"/>
      <c r="H1899" s="120"/>
      <c r="I1899" s="333">
        <f t="shared" si="29"/>
        <v>0</v>
      </c>
      <c r="J1899" s="331"/>
      <c r="K1899" s="332">
        <f>IFERROR(SUM(C1899/'Transfers of Funds'!$F$55),0)</f>
        <v>0</v>
      </c>
      <c r="L1899" s="21"/>
      <c r="M1899" s="47"/>
      <c r="N1899" s="46"/>
    </row>
    <row r="1900" spans="1:14" s="23" customFormat="1" ht="14.25" customHeight="1">
      <c r="A1900" s="115"/>
      <c r="B1900" s="308" t="str">
        <f>IF(A1900="","",VLOOKUP(A1900,'Project Budget vs Exp'!$B$9:$G$52,2,FALSE))</f>
        <v/>
      </c>
      <c r="C1900" s="117"/>
      <c r="D1900" s="116"/>
      <c r="E1900" s="118"/>
      <c r="F1900" s="119"/>
      <c r="G1900" s="120"/>
      <c r="H1900" s="120"/>
      <c r="I1900" s="333">
        <f t="shared" si="29"/>
        <v>0</v>
      </c>
      <c r="J1900" s="331"/>
      <c r="K1900" s="332">
        <f>IFERROR(SUM(C1900/'Transfers of Funds'!$F$55),0)</f>
        <v>0</v>
      </c>
      <c r="L1900" s="21"/>
      <c r="M1900" s="47"/>
      <c r="N1900" s="46"/>
    </row>
    <row r="1901" spans="1:14" s="23" customFormat="1" ht="14.25" customHeight="1">
      <c r="A1901" s="115"/>
      <c r="B1901" s="308" t="str">
        <f>IF(A1901="","",VLOOKUP(A1901,'Project Budget vs Exp'!$B$9:$G$52,2,FALSE))</f>
        <v/>
      </c>
      <c r="C1901" s="117"/>
      <c r="D1901" s="116"/>
      <c r="E1901" s="118"/>
      <c r="F1901" s="119"/>
      <c r="G1901" s="120"/>
      <c r="H1901" s="120"/>
      <c r="I1901" s="333">
        <f t="shared" si="29"/>
        <v>0</v>
      </c>
      <c r="J1901" s="331"/>
      <c r="K1901" s="332">
        <f>IFERROR(SUM(C1901/'Transfers of Funds'!$F$55),0)</f>
        <v>0</v>
      </c>
      <c r="L1901" s="21"/>
      <c r="M1901" s="47"/>
      <c r="N1901" s="46"/>
    </row>
    <row r="1902" spans="1:14" s="23" customFormat="1" ht="14.25" customHeight="1">
      <c r="A1902" s="115"/>
      <c r="B1902" s="308" t="str">
        <f>IF(A1902="","",VLOOKUP(A1902,'Project Budget vs Exp'!$B$9:$G$52,2,FALSE))</f>
        <v/>
      </c>
      <c r="C1902" s="117"/>
      <c r="D1902" s="116"/>
      <c r="E1902" s="118"/>
      <c r="F1902" s="119"/>
      <c r="G1902" s="120"/>
      <c r="H1902" s="120"/>
      <c r="I1902" s="333">
        <f t="shared" si="29"/>
        <v>0</v>
      </c>
      <c r="J1902" s="331"/>
      <c r="K1902" s="332">
        <f>IFERROR(SUM(C1902/'Transfers of Funds'!$F$55),0)</f>
        <v>0</v>
      </c>
      <c r="L1902" s="21"/>
      <c r="M1902" s="47"/>
      <c r="N1902" s="46"/>
    </row>
    <row r="1903" spans="1:14" s="23" customFormat="1" ht="14.25" customHeight="1">
      <c r="A1903" s="115"/>
      <c r="B1903" s="308" t="str">
        <f>IF(A1903="","",VLOOKUP(A1903,'Project Budget vs Exp'!$B$9:$G$52,2,FALSE))</f>
        <v/>
      </c>
      <c r="C1903" s="117"/>
      <c r="D1903" s="116"/>
      <c r="E1903" s="118"/>
      <c r="F1903" s="119"/>
      <c r="G1903" s="120"/>
      <c r="H1903" s="120"/>
      <c r="I1903" s="333">
        <f t="shared" si="29"/>
        <v>0</v>
      </c>
      <c r="J1903" s="331"/>
      <c r="K1903" s="332">
        <f>IFERROR(SUM(C1903/'Transfers of Funds'!$F$55),0)</f>
        <v>0</v>
      </c>
      <c r="L1903" s="21"/>
      <c r="M1903" s="47"/>
      <c r="N1903" s="46"/>
    </row>
    <row r="1904" spans="1:14" s="23" customFormat="1" ht="14.25" customHeight="1">
      <c r="A1904" s="115"/>
      <c r="B1904" s="308" t="str">
        <f>IF(A1904="","",VLOOKUP(A1904,'Project Budget vs Exp'!$B$9:$G$52,2,FALSE))</f>
        <v/>
      </c>
      <c r="C1904" s="117"/>
      <c r="D1904" s="116"/>
      <c r="E1904" s="118"/>
      <c r="F1904" s="119"/>
      <c r="G1904" s="120"/>
      <c r="H1904" s="120"/>
      <c r="I1904" s="333">
        <f t="shared" si="29"/>
        <v>0</v>
      </c>
      <c r="J1904" s="331"/>
      <c r="K1904" s="332">
        <f>IFERROR(SUM(C1904/'Transfers of Funds'!$F$55),0)</f>
        <v>0</v>
      </c>
      <c r="L1904" s="21"/>
      <c r="M1904" s="47"/>
      <c r="N1904" s="46"/>
    </row>
    <row r="1905" spans="1:14" s="23" customFormat="1" ht="14.25" customHeight="1">
      <c r="A1905" s="115"/>
      <c r="B1905" s="308" t="str">
        <f>IF(A1905="","",VLOOKUP(A1905,'Project Budget vs Exp'!$B$9:$G$52,2,FALSE))</f>
        <v/>
      </c>
      <c r="C1905" s="117"/>
      <c r="D1905" s="116"/>
      <c r="E1905" s="118"/>
      <c r="F1905" s="119"/>
      <c r="G1905" s="120"/>
      <c r="H1905" s="120"/>
      <c r="I1905" s="333">
        <f t="shared" si="29"/>
        <v>0</v>
      </c>
      <c r="J1905" s="331"/>
      <c r="K1905" s="332">
        <f>IFERROR(SUM(C1905/'Transfers of Funds'!$F$55),0)</f>
        <v>0</v>
      </c>
      <c r="L1905" s="21"/>
      <c r="M1905" s="47"/>
      <c r="N1905" s="46"/>
    </row>
    <row r="1906" spans="1:14" s="23" customFormat="1" ht="14.25" customHeight="1">
      <c r="A1906" s="115"/>
      <c r="B1906" s="308" t="str">
        <f>IF(A1906="","",VLOOKUP(A1906,'Project Budget vs Exp'!$B$9:$G$52,2,FALSE))</f>
        <v/>
      </c>
      <c r="C1906" s="117"/>
      <c r="D1906" s="116"/>
      <c r="E1906" s="118"/>
      <c r="F1906" s="119"/>
      <c r="G1906" s="120"/>
      <c r="H1906" s="120"/>
      <c r="I1906" s="333">
        <f t="shared" si="29"/>
        <v>0</v>
      </c>
      <c r="J1906" s="331"/>
      <c r="K1906" s="332">
        <f>IFERROR(SUM(C1906/'Transfers of Funds'!$F$55),0)</f>
        <v>0</v>
      </c>
      <c r="L1906" s="21"/>
      <c r="M1906" s="47"/>
      <c r="N1906" s="46"/>
    </row>
    <row r="1907" spans="1:14" s="23" customFormat="1" ht="14.25" customHeight="1">
      <c r="A1907" s="115"/>
      <c r="B1907" s="308" t="str">
        <f>IF(A1907="","",VLOOKUP(A1907,'Project Budget vs Exp'!$B$9:$G$52,2,FALSE))</f>
        <v/>
      </c>
      <c r="C1907" s="117"/>
      <c r="D1907" s="116"/>
      <c r="E1907" s="118"/>
      <c r="F1907" s="119"/>
      <c r="G1907" s="120"/>
      <c r="H1907" s="120"/>
      <c r="I1907" s="333">
        <f t="shared" si="29"/>
        <v>0</v>
      </c>
      <c r="J1907" s="331"/>
      <c r="K1907" s="332">
        <f>IFERROR(SUM(C1907/'Transfers of Funds'!$F$55),0)</f>
        <v>0</v>
      </c>
      <c r="L1907" s="21"/>
      <c r="M1907" s="47"/>
      <c r="N1907" s="46"/>
    </row>
    <row r="1908" spans="1:14" s="23" customFormat="1" ht="14.25" customHeight="1">
      <c r="A1908" s="115"/>
      <c r="B1908" s="308" t="str">
        <f>IF(A1908="","",VLOOKUP(A1908,'Project Budget vs Exp'!$B$9:$G$52,2,FALSE))</f>
        <v/>
      </c>
      <c r="C1908" s="117"/>
      <c r="D1908" s="116"/>
      <c r="E1908" s="118"/>
      <c r="F1908" s="119"/>
      <c r="G1908" s="120"/>
      <c r="H1908" s="120"/>
      <c r="I1908" s="333">
        <f t="shared" si="29"/>
        <v>0</v>
      </c>
      <c r="J1908" s="331"/>
      <c r="K1908" s="332">
        <f>IFERROR(SUM(C1908/'Transfers of Funds'!$F$55),0)</f>
        <v>0</v>
      </c>
      <c r="L1908" s="21"/>
      <c r="M1908" s="47"/>
      <c r="N1908" s="46"/>
    </row>
    <row r="1909" spans="1:14" s="23" customFormat="1" ht="14.25" customHeight="1">
      <c r="A1909" s="115"/>
      <c r="B1909" s="308" t="str">
        <f>IF(A1909="","",VLOOKUP(A1909,'Project Budget vs Exp'!$B$9:$G$52,2,FALSE))</f>
        <v/>
      </c>
      <c r="C1909" s="117"/>
      <c r="D1909" s="116"/>
      <c r="E1909" s="118"/>
      <c r="F1909" s="119"/>
      <c r="G1909" s="120"/>
      <c r="H1909" s="120"/>
      <c r="I1909" s="333">
        <f t="shared" si="29"/>
        <v>0</v>
      </c>
      <c r="J1909" s="331"/>
      <c r="K1909" s="332">
        <f>IFERROR(SUM(C1909/'Transfers of Funds'!$F$55),0)</f>
        <v>0</v>
      </c>
      <c r="L1909" s="21"/>
      <c r="M1909" s="47"/>
      <c r="N1909" s="46"/>
    </row>
    <row r="1910" spans="1:14" s="23" customFormat="1" ht="14.25" customHeight="1">
      <c r="A1910" s="115"/>
      <c r="B1910" s="308" t="str">
        <f>IF(A1910="","",VLOOKUP(A1910,'Project Budget vs Exp'!$B$9:$G$52,2,FALSE))</f>
        <v/>
      </c>
      <c r="C1910" s="117"/>
      <c r="D1910" s="116"/>
      <c r="E1910" s="118"/>
      <c r="F1910" s="119"/>
      <c r="G1910" s="120"/>
      <c r="H1910" s="120"/>
      <c r="I1910" s="333">
        <f t="shared" si="29"/>
        <v>0</v>
      </c>
      <c r="J1910" s="331"/>
      <c r="K1910" s="332">
        <f>IFERROR(SUM(C1910/'Transfers of Funds'!$F$55),0)</f>
        <v>0</v>
      </c>
      <c r="L1910" s="21"/>
      <c r="M1910" s="47"/>
      <c r="N1910" s="46"/>
    </row>
    <row r="1911" spans="1:14" s="23" customFormat="1" ht="14.25" customHeight="1">
      <c r="A1911" s="115"/>
      <c r="B1911" s="308" t="str">
        <f>IF(A1911="","",VLOOKUP(A1911,'Project Budget vs Exp'!$B$9:$G$52,2,FALSE))</f>
        <v/>
      </c>
      <c r="C1911" s="117"/>
      <c r="D1911" s="116"/>
      <c r="E1911" s="118"/>
      <c r="F1911" s="119"/>
      <c r="G1911" s="120"/>
      <c r="H1911" s="120"/>
      <c r="I1911" s="333">
        <f t="shared" si="29"/>
        <v>0</v>
      </c>
      <c r="J1911" s="331"/>
      <c r="K1911" s="332">
        <f>IFERROR(SUM(C1911/'Transfers of Funds'!$F$55),0)</f>
        <v>0</v>
      </c>
      <c r="L1911" s="21"/>
      <c r="M1911" s="47"/>
      <c r="N1911" s="46"/>
    </row>
    <row r="1912" spans="1:14" s="23" customFormat="1" ht="14.25" customHeight="1">
      <c r="A1912" s="115"/>
      <c r="B1912" s="308" t="str">
        <f>IF(A1912="","",VLOOKUP(A1912,'Project Budget vs Exp'!$B$9:$G$52,2,FALSE))</f>
        <v/>
      </c>
      <c r="C1912" s="117"/>
      <c r="D1912" s="116"/>
      <c r="E1912" s="118"/>
      <c r="F1912" s="119"/>
      <c r="G1912" s="120"/>
      <c r="H1912" s="120"/>
      <c r="I1912" s="333">
        <f t="shared" si="29"/>
        <v>0</v>
      </c>
      <c r="J1912" s="331"/>
      <c r="K1912" s="332">
        <f>IFERROR(SUM(C1912/'Transfers of Funds'!$F$55),0)</f>
        <v>0</v>
      </c>
      <c r="L1912" s="21"/>
      <c r="M1912" s="47"/>
      <c r="N1912" s="46"/>
    </row>
    <row r="1913" spans="1:14" s="23" customFormat="1" ht="14.25" customHeight="1">
      <c r="A1913" s="115"/>
      <c r="B1913" s="308" t="str">
        <f>IF(A1913="","",VLOOKUP(A1913,'Project Budget vs Exp'!$B$9:$G$52,2,FALSE))</f>
        <v/>
      </c>
      <c r="C1913" s="117"/>
      <c r="D1913" s="116"/>
      <c r="E1913" s="118"/>
      <c r="F1913" s="119"/>
      <c r="G1913" s="120"/>
      <c r="H1913" s="120"/>
      <c r="I1913" s="333">
        <f t="shared" si="29"/>
        <v>0</v>
      </c>
      <c r="J1913" s="331"/>
      <c r="K1913" s="332">
        <f>IFERROR(SUM(C1913/'Transfers of Funds'!$F$55),0)</f>
        <v>0</v>
      </c>
      <c r="L1913" s="21"/>
      <c r="M1913" s="47"/>
      <c r="N1913" s="46"/>
    </row>
    <row r="1914" spans="1:14" s="23" customFormat="1" ht="14.25" customHeight="1">
      <c r="A1914" s="115"/>
      <c r="B1914" s="308" t="str">
        <f>IF(A1914="","",VLOOKUP(A1914,'Project Budget vs Exp'!$B$9:$G$52,2,FALSE))</f>
        <v/>
      </c>
      <c r="C1914" s="117"/>
      <c r="D1914" s="116"/>
      <c r="E1914" s="118"/>
      <c r="F1914" s="119"/>
      <c r="G1914" s="120"/>
      <c r="H1914" s="120"/>
      <c r="I1914" s="333">
        <f t="shared" si="29"/>
        <v>0</v>
      </c>
      <c r="J1914" s="331"/>
      <c r="K1914" s="332">
        <f>IFERROR(SUM(C1914/'Transfers of Funds'!$F$55),0)</f>
        <v>0</v>
      </c>
      <c r="L1914" s="21"/>
      <c r="M1914" s="47"/>
      <c r="N1914" s="46"/>
    </row>
    <row r="1915" spans="1:14" s="23" customFormat="1" ht="14.25" customHeight="1">
      <c r="A1915" s="115"/>
      <c r="B1915" s="308" t="str">
        <f>IF(A1915="","",VLOOKUP(A1915,'Project Budget vs Exp'!$B$9:$G$52,2,FALSE))</f>
        <v/>
      </c>
      <c r="C1915" s="117"/>
      <c r="D1915" s="116"/>
      <c r="E1915" s="118"/>
      <c r="F1915" s="119"/>
      <c r="G1915" s="120"/>
      <c r="H1915" s="120"/>
      <c r="I1915" s="333">
        <f t="shared" si="29"/>
        <v>0</v>
      </c>
      <c r="J1915" s="331"/>
      <c r="K1915" s="332">
        <f>IFERROR(SUM(C1915/'Transfers of Funds'!$F$55),0)</f>
        <v>0</v>
      </c>
      <c r="L1915" s="21"/>
      <c r="M1915" s="47"/>
      <c r="N1915" s="46"/>
    </row>
    <row r="1916" spans="1:14" s="23" customFormat="1" ht="14.25" customHeight="1">
      <c r="A1916" s="115"/>
      <c r="B1916" s="308" t="str">
        <f>IF(A1916="","",VLOOKUP(A1916,'Project Budget vs Exp'!$B$9:$G$52,2,FALSE))</f>
        <v/>
      </c>
      <c r="C1916" s="117"/>
      <c r="D1916" s="116"/>
      <c r="E1916" s="118"/>
      <c r="F1916" s="119"/>
      <c r="G1916" s="120"/>
      <c r="H1916" s="120"/>
      <c r="I1916" s="333">
        <f t="shared" si="29"/>
        <v>0</v>
      </c>
      <c r="J1916" s="331"/>
      <c r="K1916" s="332">
        <f>IFERROR(SUM(C1916/'Transfers of Funds'!$F$55),0)</f>
        <v>0</v>
      </c>
      <c r="L1916" s="21"/>
      <c r="M1916" s="47"/>
      <c r="N1916" s="46"/>
    </row>
    <row r="1917" spans="1:14" s="23" customFormat="1" ht="14.25" customHeight="1">
      <c r="A1917" s="115"/>
      <c r="B1917" s="308" t="str">
        <f>IF(A1917="","",VLOOKUP(A1917,'Project Budget vs Exp'!$B$9:$G$52,2,FALSE))</f>
        <v/>
      </c>
      <c r="C1917" s="117"/>
      <c r="D1917" s="116"/>
      <c r="E1917" s="118"/>
      <c r="F1917" s="119"/>
      <c r="G1917" s="120"/>
      <c r="H1917" s="120"/>
      <c r="I1917" s="333">
        <f t="shared" si="29"/>
        <v>0</v>
      </c>
      <c r="J1917" s="331"/>
      <c r="K1917" s="332">
        <f>IFERROR(SUM(C1917/'Transfers of Funds'!$F$55),0)</f>
        <v>0</v>
      </c>
      <c r="L1917" s="21"/>
      <c r="M1917" s="47"/>
      <c r="N1917" s="46"/>
    </row>
    <row r="1918" spans="1:14" s="23" customFormat="1" ht="14.25" customHeight="1">
      <c r="A1918" s="115"/>
      <c r="B1918" s="308" t="str">
        <f>IF(A1918="","",VLOOKUP(A1918,'Project Budget vs Exp'!$B$9:$G$52,2,FALSE))</f>
        <v/>
      </c>
      <c r="C1918" s="117"/>
      <c r="D1918" s="116"/>
      <c r="E1918" s="118"/>
      <c r="F1918" s="119"/>
      <c r="G1918" s="120"/>
      <c r="H1918" s="120"/>
      <c r="I1918" s="333">
        <f t="shared" si="29"/>
        <v>0</v>
      </c>
      <c r="J1918" s="331"/>
      <c r="K1918" s="332">
        <f>IFERROR(SUM(C1918/'Transfers of Funds'!$F$55),0)</f>
        <v>0</v>
      </c>
      <c r="L1918" s="21"/>
      <c r="M1918" s="47"/>
      <c r="N1918" s="46"/>
    </row>
    <row r="1919" spans="1:14" s="23" customFormat="1" ht="14.25" customHeight="1">
      <c r="A1919" s="115"/>
      <c r="B1919" s="308" t="str">
        <f>IF(A1919="","",VLOOKUP(A1919,'Project Budget vs Exp'!$B$9:$G$52,2,FALSE))</f>
        <v/>
      </c>
      <c r="C1919" s="117"/>
      <c r="D1919" s="116"/>
      <c r="E1919" s="118"/>
      <c r="F1919" s="119"/>
      <c r="G1919" s="120"/>
      <c r="H1919" s="120"/>
      <c r="I1919" s="333">
        <f t="shared" si="29"/>
        <v>0</v>
      </c>
      <c r="J1919" s="331"/>
      <c r="K1919" s="332">
        <f>IFERROR(SUM(C1919/'Transfers of Funds'!$F$55),0)</f>
        <v>0</v>
      </c>
      <c r="L1919" s="21"/>
      <c r="M1919" s="47"/>
      <c r="N1919" s="46"/>
    </row>
    <row r="1920" spans="1:14" s="23" customFormat="1" ht="14.25" customHeight="1">
      <c r="A1920" s="115"/>
      <c r="B1920" s="308" t="str">
        <f>IF(A1920="","",VLOOKUP(A1920,'Project Budget vs Exp'!$B$9:$G$52,2,FALSE))</f>
        <v/>
      </c>
      <c r="C1920" s="117"/>
      <c r="D1920" s="116"/>
      <c r="E1920" s="118"/>
      <c r="F1920" s="119"/>
      <c r="G1920" s="120"/>
      <c r="H1920" s="120"/>
      <c r="I1920" s="333">
        <f t="shared" si="29"/>
        <v>0</v>
      </c>
      <c r="J1920" s="331"/>
      <c r="K1920" s="332">
        <f>IFERROR(SUM(C1920/'Transfers of Funds'!$F$55),0)</f>
        <v>0</v>
      </c>
      <c r="L1920" s="21"/>
      <c r="M1920" s="47"/>
      <c r="N1920" s="46"/>
    </row>
    <row r="1921" spans="1:14" s="23" customFormat="1" ht="14.25" customHeight="1">
      <c r="A1921" s="115"/>
      <c r="B1921" s="308" t="str">
        <f>IF(A1921="","",VLOOKUP(A1921,'Project Budget vs Exp'!$B$9:$G$52,2,FALSE))</f>
        <v/>
      </c>
      <c r="C1921" s="117"/>
      <c r="D1921" s="116"/>
      <c r="E1921" s="118"/>
      <c r="F1921" s="119"/>
      <c r="G1921" s="120"/>
      <c r="H1921" s="120"/>
      <c r="I1921" s="333">
        <f t="shared" si="29"/>
        <v>0</v>
      </c>
      <c r="J1921" s="331"/>
      <c r="K1921" s="332">
        <f>IFERROR(SUM(C1921/'Transfers of Funds'!$F$55),0)</f>
        <v>0</v>
      </c>
      <c r="L1921" s="21"/>
      <c r="M1921" s="47"/>
      <c r="N1921" s="46"/>
    </row>
    <row r="1922" spans="1:14" s="23" customFormat="1" ht="14.25" customHeight="1">
      <c r="A1922" s="115"/>
      <c r="B1922" s="308" t="str">
        <f>IF(A1922="","",VLOOKUP(A1922,'Project Budget vs Exp'!$B$9:$G$52,2,FALSE))</f>
        <v/>
      </c>
      <c r="C1922" s="117"/>
      <c r="D1922" s="116"/>
      <c r="E1922" s="118"/>
      <c r="F1922" s="119"/>
      <c r="G1922" s="120"/>
      <c r="H1922" s="120"/>
      <c r="I1922" s="333">
        <f t="shared" si="29"/>
        <v>0</v>
      </c>
      <c r="J1922" s="331"/>
      <c r="K1922" s="332">
        <f>IFERROR(SUM(C1922/'Transfers of Funds'!$F$55),0)</f>
        <v>0</v>
      </c>
      <c r="L1922" s="21"/>
      <c r="M1922" s="47"/>
      <c r="N1922" s="46"/>
    </row>
    <row r="1923" spans="1:14" s="23" customFormat="1" ht="14.25" customHeight="1">
      <c r="A1923" s="115"/>
      <c r="B1923" s="308" t="str">
        <f>IF(A1923="","",VLOOKUP(A1923,'Project Budget vs Exp'!$B$9:$G$52,2,FALSE))</f>
        <v/>
      </c>
      <c r="C1923" s="117"/>
      <c r="D1923" s="116"/>
      <c r="E1923" s="118"/>
      <c r="F1923" s="119"/>
      <c r="G1923" s="120"/>
      <c r="H1923" s="120"/>
      <c r="I1923" s="333">
        <f t="shared" si="29"/>
        <v>0</v>
      </c>
      <c r="J1923" s="331"/>
      <c r="K1923" s="332">
        <f>IFERROR(SUM(C1923/'Transfers of Funds'!$F$55),0)</f>
        <v>0</v>
      </c>
      <c r="L1923" s="21"/>
      <c r="M1923" s="47"/>
      <c r="N1923" s="46"/>
    </row>
    <row r="1924" spans="1:14" s="23" customFormat="1" ht="14.25" customHeight="1">
      <c r="A1924" s="115"/>
      <c r="B1924" s="308" t="str">
        <f>IF(A1924="","",VLOOKUP(A1924,'Project Budget vs Exp'!$B$9:$G$52,2,FALSE))</f>
        <v/>
      </c>
      <c r="C1924" s="117"/>
      <c r="D1924" s="116"/>
      <c r="E1924" s="118"/>
      <c r="F1924" s="119"/>
      <c r="G1924" s="120"/>
      <c r="H1924" s="120"/>
      <c r="I1924" s="333">
        <f t="shared" si="29"/>
        <v>0</v>
      </c>
      <c r="J1924" s="331"/>
      <c r="K1924" s="332">
        <f>IFERROR(SUM(C1924/'Transfers of Funds'!$F$55),0)</f>
        <v>0</v>
      </c>
      <c r="L1924" s="21"/>
      <c r="M1924" s="47"/>
      <c r="N1924" s="46"/>
    </row>
    <row r="1925" spans="1:14" s="23" customFormat="1" ht="14.25" customHeight="1">
      <c r="A1925" s="115"/>
      <c r="B1925" s="308" t="str">
        <f>IF(A1925="","",VLOOKUP(A1925,'Project Budget vs Exp'!$B$9:$G$52,2,FALSE))</f>
        <v/>
      </c>
      <c r="C1925" s="117"/>
      <c r="D1925" s="116"/>
      <c r="E1925" s="118"/>
      <c r="F1925" s="119"/>
      <c r="G1925" s="120"/>
      <c r="H1925" s="120"/>
      <c r="I1925" s="333">
        <f t="shared" si="29"/>
        <v>0</v>
      </c>
      <c r="J1925" s="331"/>
      <c r="K1925" s="332">
        <f>IFERROR(SUM(C1925/'Transfers of Funds'!$F$55),0)</f>
        <v>0</v>
      </c>
      <c r="L1925" s="21"/>
      <c r="M1925" s="47"/>
      <c r="N1925" s="46"/>
    </row>
    <row r="1926" spans="1:14" s="23" customFormat="1" ht="14.25" customHeight="1">
      <c r="A1926" s="115"/>
      <c r="B1926" s="308" t="str">
        <f>IF(A1926="","",VLOOKUP(A1926,'Project Budget vs Exp'!$B$9:$G$52,2,FALSE))</f>
        <v/>
      </c>
      <c r="C1926" s="117"/>
      <c r="D1926" s="116"/>
      <c r="E1926" s="118"/>
      <c r="F1926" s="119"/>
      <c r="G1926" s="120"/>
      <c r="H1926" s="120"/>
      <c r="I1926" s="333">
        <f t="shared" si="29"/>
        <v>0</v>
      </c>
      <c r="J1926" s="331"/>
      <c r="K1926" s="332">
        <f>IFERROR(SUM(C1926/'Transfers of Funds'!$F$55),0)</f>
        <v>0</v>
      </c>
      <c r="L1926" s="21"/>
      <c r="M1926" s="47"/>
      <c r="N1926" s="46"/>
    </row>
    <row r="1927" spans="1:14" s="23" customFormat="1" ht="14.25" customHeight="1">
      <c r="A1927" s="115"/>
      <c r="B1927" s="308" t="str">
        <f>IF(A1927="","",VLOOKUP(A1927,'Project Budget vs Exp'!$B$9:$G$52,2,FALSE))</f>
        <v/>
      </c>
      <c r="C1927" s="117"/>
      <c r="D1927" s="116"/>
      <c r="E1927" s="118"/>
      <c r="F1927" s="119"/>
      <c r="G1927" s="120"/>
      <c r="H1927" s="120"/>
      <c r="I1927" s="333">
        <f t="shared" si="29"/>
        <v>0</v>
      </c>
      <c r="J1927" s="331"/>
      <c r="K1927" s="332">
        <f>IFERROR(SUM(C1927/'Transfers of Funds'!$F$55),0)</f>
        <v>0</v>
      </c>
      <c r="L1927" s="21"/>
      <c r="M1927" s="47"/>
      <c r="N1927" s="46"/>
    </row>
    <row r="1928" spans="1:14" s="23" customFormat="1" ht="14.25" customHeight="1">
      <c r="A1928" s="115"/>
      <c r="B1928" s="308" t="str">
        <f>IF(A1928="","",VLOOKUP(A1928,'Project Budget vs Exp'!$B$9:$G$52,2,FALSE))</f>
        <v/>
      </c>
      <c r="C1928" s="117"/>
      <c r="D1928" s="116"/>
      <c r="E1928" s="118"/>
      <c r="F1928" s="119"/>
      <c r="G1928" s="120"/>
      <c r="H1928" s="120"/>
      <c r="I1928" s="333">
        <f t="shared" si="29"/>
        <v>0</v>
      </c>
      <c r="J1928" s="331"/>
      <c r="K1928" s="332">
        <f>IFERROR(SUM(C1928/'Transfers of Funds'!$F$55),0)</f>
        <v>0</v>
      </c>
      <c r="L1928" s="21"/>
      <c r="M1928" s="47"/>
      <c r="N1928" s="46"/>
    </row>
    <row r="1929" spans="1:14" s="23" customFormat="1" ht="14.25" customHeight="1">
      <c r="A1929" s="115"/>
      <c r="B1929" s="308" t="str">
        <f>IF(A1929="","",VLOOKUP(A1929,'Project Budget vs Exp'!$B$9:$G$52,2,FALSE))</f>
        <v/>
      </c>
      <c r="C1929" s="117"/>
      <c r="D1929" s="116"/>
      <c r="E1929" s="118"/>
      <c r="F1929" s="119"/>
      <c r="G1929" s="120"/>
      <c r="H1929" s="120"/>
      <c r="I1929" s="333">
        <f t="shared" si="29"/>
        <v>0</v>
      </c>
      <c r="J1929" s="331"/>
      <c r="K1929" s="332">
        <f>IFERROR(SUM(C1929/'Transfers of Funds'!$F$55),0)</f>
        <v>0</v>
      </c>
      <c r="L1929" s="21"/>
      <c r="M1929" s="47"/>
      <c r="N1929" s="46"/>
    </row>
    <row r="1930" spans="1:14" s="23" customFormat="1" ht="14.25" customHeight="1">
      <c r="A1930" s="115"/>
      <c r="B1930" s="308" t="str">
        <f>IF(A1930="","",VLOOKUP(A1930,'Project Budget vs Exp'!$B$9:$G$52,2,FALSE))</f>
        <v/>
      </c>
      <c r="C1930" s="117"/>
      <c r="D1930" s="116"/>
      <c r="E1930" s="118"/>
      <c r="F1930" s="119"/>
      <c r="G1930" s="120"/>
      <c r="H1930" s="120"/>
      <c r="I1930" s="333">
        <f t="shared" si="29"/>
        <v>0</v>
      </c>
      <c r="J1930" s="331"/>
      <c r="K1930" s="332">
        <f>IFERROR(SUM(C1930/'Transfers of Funds'!$F$55),0)</f>
        <v>0</v>
      </c>
      <c r="L1930" s="21"/>
      <c r="M1930" s="47"/>
      <c r="N1930" s="46"/>
    </row>
    <row r="1931" spans="1:14" s="23" customFormat="1" ht="14.25" customHeight="1">
      <c r="A1931" s="115"/>
      <c r="B1931" s="308" t="str">
        <f>IF(A1931="","",VLOOKUP(A1931,'Project Budget vs Exp'!$B$9:$G$52,2,FALSE))</f>
        <v/>
      </c>
      <c r="C1931" s="117"/>
      <c r="D1931" s="116"/>
      <c r="E1931" s="118"/>
      <c r="F1931" s="119"/>
      <c r="G1931" s="120"/>
      <c r="H1931" s="120"/>
      <c r="I1931" s="333">
        <f t="shared" si="29"/>
        <v>0</v>
      </c>
      <c r="J1931" s="331"/>
      <c r="K1931" s="332">
        <f>IFERROR(SUM(C1931/'Transfers of Funds'!$F$55),0)</f>
        <v>0</v>
      </c>
      <c r="L1931" s="21"/>
      <c r="M1931" s="47"/>
      <c r="N1931" s="46"/>
    </row>
    <row r="1932" spans="1:14" s="23" customFormat="1" ht="14.25" customHeight="1">
      <c r="A1932" s="115"/>
      <c r="B1932" s="308" t="str">
        <f>IF(A1932="","",VLOOKUP(A1932,'Project Budget vs Exp'!$B$9:$G$52,2,FALSE))</f>
        <v/>
      </c>
      <c r="C1932" s="117"/>
      <c r="D1932" s="116"/>
      <c r="E1932" s="118"/>
      <c r="F1932" s="119"/>
      <c r="G1932" s="120"/>
      <c r="H1932" s="120"/>
      <c r="I1932" s="333">
        <f t="shared" ref="I1932:I1995" si="30">IF(OR(F$4="EUR",F$4="USD",F$4="GBP",F$4="CAD",F$4="NZD",F$4="AUD"),K1932,C1932)</f>
        <v>0</v>
      </c>
      <c r="J1932" s="331"/>
      <c r="K1932" s="332">
        <f>IFERROR(SUM(C1932/'Transfers of Funds'!$F$55),0)</f>
        <v>0</v>
      </c>
      <c r="L1932" s="21"/>
      <c r="M1932" s="47"/>
      <c r="N1932" s="46"/>
    </row>
    <row r="1933" spans="1:14" s="23" customFormat="1" ht="14.25" customHeight="1">
      <c r="A1933" s="115"/>
      <c r="B1933" s="308" t="str">
        <f>IF(A1933="","",VLOOKUP(A1933,'Project Budget vs Exp'!$B$9:$G$52,2,FALSE))</f>
        <v/>
      </c>
      <c r="C1933" s="117"/>
      <c r="D1933" s="116"/>
      <c r="E1933" s="118"/>
      <c r="F1933" s="119"/>
      <c r="G1933" s="120"/>
      <c r="H1933" s="120"/>
      <c r="I1933" s="333">
        <f t="shared" si="30"/>
        <v>0</v>
      </c>
      <c r="J1933" s="331"/>
      <c r="K1933" s="332">
        <f>IFERROR(SUM(C1933/'Transfers of Funds'!$F$55),0)</f>
        <v>0</v>
      </c>
      <c r="L1933" s="21"/>
      <c r="M1933" s="47"/>
      <c r="N1933" s="46"/>
    </row>
    <row r="1934" spans="1:14" s="23" customFormat="1" ht="14.25" customHeight="1">
      <c r="A1934" s="115"/>
      <c r="B1934" s="308" t="str">
        <f>IF(A1934="","",VLOOKUP(A1934,'Project Budget vs Exp'!$B$9:$G$52,2,FALSE))</f>
        <v/>
      </c>
      <c r="C1934" s="117"/>
      <c r="D1934" s="116"/>
      <c r="E1934" s="118"/>
      <c r="F1934" s="119"/>
      <c r="G1934" s="120"/>
      <c r="H1934" s="120"/>
      <c r="I1934" s="333">
        <f t="shared" si="30"/>
        <v>0</v>
      </c>
      <c r="J1934" s="331"/>
      <c r="K1934" s="332">
        <f>IFERROR(SUM(C1934/'Transfers of Funds'!$F$55),0)</f>
        <v>0</v>
      </c>
      <c r="L1934" s="21"/>
      <c r="M1934" s="47"/>
      <c r="N1934" s="46"/>
    </row>
    <row r="1935" spans="1:14" s="23" customFormat="1" ht="14.25" customHeight="1">
      <c r="A1935" s="115"/>
      <c r="B1935" s="308" t="str">
        <f>IF(A1935="","",VLOOKUP(A1935,'Project Budget vs Exp'!$B$9:$G$52,2,FALSE))</f>
        <v/>
      </c>
      <c r="C1935" s="117"/>
      <c r="D1935" s="116"/>
      <c r="E1935" s="118"/>
      <c r="F1935" s="119"/>
      <c r="G1935" s="120"/>
      <c r="H1935" s="120"/>
      <c r="I1935" s="333">
        <f t="shared" si="30"/>
        <v>0</v>
      </c>
      <c r="J1935" s="331"/>
      <c r="K1935" s="332">
        <f>IFERROR(SUM(C1935/'Transfers of Funds'!$F$55),0)</f>
        <v>0</v>
      </c>
      <c r="L1935" s="21"/>
      <c r="M1935" s="47"/>
      <c r="N1935" s="46"/>
    </row>
    <row r="1936" spans="1:14" s="23" customFormat="1" ht="14.25" customHeight="1">
      <c r="A1936" s="115"/>
      <c r="B1936" s="308" t="str">
        <f>IF(A1936="","",VLOOKUP(A1936,'Project Budget vs Exp'!$B$9:$G$52,2,FALSE))</f>
        <v/>
      </c>
      <c r="C1936" s="117"/>
      <c r="D1936" s="116"/>
      <c r="E1936" s="118"/>
      <c r="F1936" s="119"/>
      <c r="G1936" s="120"/>
      <c r="H1936" s="120"/>
      <c r="I1936" s="333">
        <f t="shared" si="30"/>
        <v>0</v>
      </c>
      <c r="J1936" s="331"/>
      <c r="K1936" s="332">
        <f>IFERROR(SUM(C1936/'Transfers of Funds'!$F$55),0)</f>
        <v>0</v>
      </c>
      <c r="L1936" s="21"/>
      <c r="M1936" s="47"/>
      <c r="N1936" s="46"/>
    </row>
    <row r="1937" spans="1:14" s="23" customFormat="1" ht="14.25" customHeight="1">
      <c r="A1937" s="115"/>
      <c r="B1937" s="308" t="str">
        <f>IF(A1937="","",VLOOKUP(A1937,'Project Budget vs Exp'!$B$9:$G$52,2,FALSE))</f>
        <v/>
      </c>
      <c r="C1937" s="117"/>
      <c r="D1937" s="116"/>
      <c r="E1937" s="118"/>
      <c r="F1937" s="119"/>
      <c r="G1937" s="120"/>
      <c r="H1937" s="120"/>
      <c r="I1937" s="333">
        <f t="shared" si="30"/>
        <v>0</v>
      </c>
      <c r="J1937" s="331"/>
      <c r="K1937" s="332">
        <f>IFERROR(SUM(C1937/'Transfers of Funds'!$F$55),0)</f>
        <v>0</v>
      </c>
      <c r="L1937" s="21"/>
      <c r="M1937" s="47"/>
      <c r="N1937" s="46"/>
    </row>
    <row r="1938" spans="1:14" s="23" customFormat="1" ht="14.25" customHeight="1">
      <c r="A1938" s="115"/>
      <c r="B1938" s="308" t="str">
        <f>IF(A1938="","",VLOOKUP(A1938,'Project Budget vs Exp'!$B$9:$G$52,2,FALSE))</f>
        <v/>
      </c>
      <c r="C1938" s="117"/>
      <c r="D1938" s="116"/>
      <c r="E1938" s="118"/>
      <c r="F1938" s="119"/>
      <c r="G1938" s="120"/>
      <c r="H1938" s="120"/>
      <c r="I1938" s="333">
        <f t="shared" si="30"/>
        <v>0</v>
      </c>
      <c r="J1938" s="331"/>
      <c r="K1938" s="332">
        <f>IFERROR(SUM(C1938/'Transfers of Funds'!$F$55),0)</f>
        <v>0</v>
      </c>
      <c r="L1938" s="21"/>
      <c r="M1938" s="47"/>
      <c r="N1938" s="46"/>
    </row>
    <row r="1939" spans="1:14" s="23" customFormat="1" ht="14.25" customHeight="1">
      <c r="A1939" s="115"/>
      <c r="B1939" s="308" t="str">
        <f>IF(A1939="","",VLOOKUP(A1939,'Project Budget vs Exp'!$B$9:$G$52,2,FALSE))</f>
        <v/>
      </c>
      <c r="C1939" s="117"/>
      <c r="D1939" s="116"/>
      <c r="E1939" s="118"/>
      <c r="F1939" s="119"/>
      <c r="G1939" s="120"/>
      <c r="H1939" s="120"/>
      <c r="I1939" s="333">
        <f t="shared" si="30"/>
        <v>0</v>
      </c>
      <c r="J1939" s="331"/>
      <c r="K1939" s="332">
        <f>IFERROR(SUM(C1939/'Transfers of Funds'!$F$55),0)</f>
        <v>0</v>
      </c>
      <c r="L1939" s="21"/>
      <c r="M1939" s="47"/>
      <c r="N1939" s="46"/>
    </row>
    <row r="1940" spans="1:14" s="23" customFormat="1" ht="14.25" customHeight="1">
      <c r="A1940" s="115"/>
      <c r="B1940" s="308" t="str">
        <f>IF(A1940="","",VLOOKUP(A1940,'Project Budget vs Exp'!$B$9:$G$52,2,FALSE))</f>
        <v/>
      </c>
      <c r="C1940" s="117"/>
      <c r="D1940" s="116"/>
      <c r="E1940" s="118"/>
      <c r="F1940" s="119"/>
      <c r="G1940" s="120"/>
      <c r="H1940" s="120"/>
      <c r="I1940" s="333">
        <f t="shared" si="30"/>
        <v>0</v>
      </c>
      <c r="J1940" s="331"/>
      <c r="K1940" s="332">
        <f>IFERROR(SUM(C1940/'Transfers of Funds'!$F$55),0)</f>
        <v>0</v>
      </c>
      <c r="L1940" s="21"/>
      <c r="M1940" s="47"/>
      <c r="N1940" s="46"/>
    </row>
    <row r="1941" spans="1:14" s="23" customFormat="1" ht="14.25" customHeight="1">
      <c r="A1941" s="115"/>
      <c r="B1941" s="308" t="str">
        <f>IF(A1941="","",VLOOKUP(A1941,'Project Budget vs Exp'!$B$9:$G$52,2,FALSE))</f>
        <v/>
      </c>
      <c r="C1941" s="117"/>
      <c r="D1941" s="116"/>
      <c r="E1941" s="118"/>
      <c r="F1941" s="119"/>
      <c r="G1941" s="120"/>
      <c r="H1941" s="120"/>
      <c r="I1941" s="333">
        <f t="shared" si="30"/>
        <v>0</v>
      </c>
      <c r="J1941" s="331"/>
      <c r="K1941" s="332">
        <f>IFERROR(SUM(C1941/'Transfers of Funds'!$F$55),0)</f>
        <v>0</v>
      </c>
      <c r="L1941" s="21"/>
      <c r="M1941" s="47"/>
      <c r="N1941" s="46"/>
    </row>
    <row r="1942" spans="1:14" s="23" customFormat="1" ht="14.25" customHeight="1">
      <c r="A1942" s="115"/>
      <c r="B1942" s="308" t="str">
        <f>IF(A1942="","",VLOOKUP(A1942,'Project Budget vs Exp'!$B$9:$G$52,2,FALSE))</f>
        <v/>
      </c>
      <c r="C1942" s="117"/>
      <c r="D1942" s="116"/>
      <c r="E1942" s="118"/>
      <c r="F1942" s="119"/>
      <c r="G1942" s="120"/>
      <c r="H1942" s="120"/>
      <c r="I1942" s="333">
        <f t="shared" si="30"/>
        <v>0</v>
      </c>
      <c r="J1942" s="331"/>
      <c r="K1942" s="332">
        <f>IFERROR(SUM(C1942/'Transfers of Funds'!$F$55),0)</f>
        <v>0</v>
      </c>
      <c r="L1942" s="21"/>
      <c r="M1942" s="47"/>
      <c r="N1942" s="46"/>
    </row>
    <row r="1943" spans="1:14" s="23" customFormat="1" ht="14.25" customHeight="1">
      <c r="A1943" s="115"/>
      <c r="B1943" s="308" t="str">
        <f>IF(A1943="","",VLOOKUP(A1943,'Project Budget vs Exp'!$B$9:$G$52,2,FALSE))</f>
        <v/>
      </c>
      <c r="C1943" s="117"/>
      <c r="D1943" s="116"/>
      <c r="E1943" s="118"/>
      <c r="F1943" s="119"/>
      <c r="G1943" s="120"/>
      <c r="H1943" s="120"/>
      <c r="I1943" s="333">
        <f t="shared" si="30"/>
        <v>0</v>
      </c>
      <c r="J1943" s="331"/>
      <c r="K1943" s="332">
        <f>IFERROR(SUM(C1943/'Transfers of Funds'!$F$55),0)</f>
        <v>0</v>
      </c>
      <c r="L1943" s="21"/>
      <c r="M1943" s="47"/>
      <c r="N1943" s="46"/>
    </row>
    <row r="1944" spans="1:14" s="23" customFormat="1" ht="14.25" customHeight="1">
      <c r="A1944" s="115"/>
      <c r="B1944" s="308" t="str">
        <f>IF(A1944="","",VLOOKUP(A1944,'Project Budget vs Exp'!$B$9:$G$52,2,FALSE))</f>
        <v/>
      </c>
      <c r="C1944" s="117"/>
      <c r="D1944" s="116"/>
      <c r="E1944" s="118"/>
      <c r="F1944" s="119"/>
      <c r="G1944" s="120"/>
      <c r="H1944" s="120"/>
      <c r="I1944" s="333">
        <f t="shared" si="30"/>
        <v>0</v>
      </c>
      <c r="J1944" s="331"/>
      <c r="K1944" s="332">
        <f>IFERROR(SUM(C1944/'Transfers of Funds'!$F$55),0)</f>
        <v>0</v>
      </c>
      <c r="L1944" s="21"/>
      <c r="M1944" s="47"/>
      <c r="N1944" s="46"/>
    </row>
    <row r="1945" spans="1:14" s="23" customFormat="1" ht="14.25" customHeight="1">
      <c r="A1945" s="115"/>
      <c r="B1945" s="308" t="str">
        <f>IF(A1945="","",VLOOKUP(A1945,'Project Budget vs Exp'!$B$9:$G$52,2,FALSE))</f>
        <v/>
      </c>
      <c r="C1945" s="117"/>
      <c r="D1945" s="116"/>
      <c r="E1945" s="118"/>
      <c r="F1945" s="119"/>
      <c r="G1945" s="120"/>
      <c r="H1945" s="120"/>
      <c r="I1945" s="333">
        <f t="shared" si="30"/>
        <v>0</v>
      </c>
      <c r="J1945" s="331"/>
      <c r="K1945" s="332">
        <f>IFERROR(SUM(C1945/'Transfers of Funds'!$F$55),0)</f>
        <v>0</v>
      </c>
      <c r="L1945" s="21"/>
      <c r="M1945" s="47"/>
      <c r="N1945" s="46"/>
    </row>
    <row r="1946" spans="1:14" s="23" customFormat="1" ht="14.25" customHeight="1">
      <c r="A1946" s="115"/>
      <c r="B1946" s="308" t="str">
        <f>IF(A1946="","",VLOOKUP(A1946,'Project Budget vs Exp'!$B$9:$G$52,2,FALSE))</f>
        <v/>
      </c>
      <c r="C1946" s="117"/>
      <c r="D1946" s="116"/>
      <c r="E1946" s="118"/>
      <c r="F1946" s="119"/>
      <c r="G1946" s="120"/>
      <c r="H1946" s="120"/>
      <c r="I1946" s="333">
        <f t="shared" si="30"/>
        <v>0</v>
      </c>
      <c r="J1946" s="331"/>
      <c r="K1946" s="332">
        <f>IFERROR(SUM(C1946/'Transfers of Funds'!$F$55),0)</f>
        <v>0</v>
      </c>
      <c r="L1946" s="21"/>
      <c r="M1946" s="47"/>
      <c r="N1946" s="46"/>
    </row>
    <row r="1947" spans="1:14" s="23" customFormat="1" ht="14.25" customHeight="1">
      <c r="A1947" s="115"/>
      <c r="B1947" s="308" t="str">
        <f>IF(A1947="","",VLOOKUP(A1947,'Project Budget vs Exp'!$B$9:$G$52,2,FALSE))</f>
        <v/>
      </c>
      <c r="C1947" s="117"/>
      <c r="D1947" s="116"/>
      <c r="E1947" s="118"/>
      <c r="F1947" s="119"/>
      <c r="G1947" s="120"/>
      <c r="H1947" s="120"/>
      <c r="I1947" s="333">
        <f t="shared" si="30"/>
        <v>0</v>
      </c>
      <c r="J1947" s="331"/>
      <c r="K1947" s="332">
        <f>IFERROR(SUM(C1947/'Transfers of Funds'!$F$55),0)</f>
        <v>0</v>
      </c>
      <c r="L1947" s="21"/>
      <c r="M1947" s="47"/>
      <c r="N1947" s="46"/>
    </row>
    <row r="1948" spans="1:14" s="23" customFormat="1" ht="14.25" customHeight="1">
      <c r="A1948" s="115"/>
      <c r="B1948" s="308" t="str">
        <f>IF(A1948="","",VLOOKUP(A1948,'Project Budget vs Exp'!$B$9:$G$52,2,FALSE))</f>
        <v/>
      </c>
      <c r="C1948" s="117"/>
      <c r="D1948" s="116"/>
      <c r="E1948" s="118"/>
      <c r="F1948" s="119"/>
      <c r="G1948" s="120"/>
      <c r="H1948" s="120"/>
      <c r="I1948" s="333">
        <f t="shared" si="30"/>
        <v>0</v>
      </c>
      <c r="J1948" s="331"/>
      <c r="K1948" s="332">
        <f>IFERROR(SUM(C1948/'Transfers of Funds'!$F$55),0)</f>
        <v>0</v>
      </c>
      <c r="L1948" s="21"/>
      <c r="M1948" s="47"/>
      <c r="N1948" s="46"/>
    </row>
    <row r="1949" spans="1:14" s="23" customFormat="1" ht="14.25" customHeight="1">
      <c r="A1949" s="115"/>
      <c r="B1949" s="308" t="str">
        <f>IF(A1949="","",VLOOKUP(A1949,'Project Budget vs Exp'!$B$9:$G$52,2,FALSE))</f>
        <v/>
      </c>
      <c r="C1949" s="117"/>
      <c r="D1949" s="116"/>
      <c r="E1949" s="118"/>
      <c r="F1949" s="119"/>
      <c r="G1949" s="120"/>
      <c r="H1949" s="120"/>
      <c r="I1949" s="333">
        <f t="shared" si="30"/>
        <v>0</v>
      </c>
      <c r="J1949" s="331"/>
      <c r="K1949" s="332">
        <f>IFERROR(SUM(C1949/'Transfers of Funds'!$F$55),0)</f>
        <v>0</v>
      </c>
      <c r="L1949" s="21"/>
      <c r="M1949" s="47"/>
      <c r="N1949" s="46"/>
    </row>
    <row r="1950" spans="1:14" s="23" customFormat="1" ht="14.25" customHeight="1">
      <c r="A1950" s="115"/>
      <c r="B1950" s="308" t="str">
        <f>IF(A1950="","",VLOOKUP(A1950,'Project Budget vs Exp'!$B$9:$G$52,2,FALSE))</f>
        <v/>
      </c>
      <c r="C1950" s="117"/>
      <c r="D1950" s="116"/>
      <c r="E1950" s="118"/>
      <c r="F1950" s="119"/>
      <c r="G1950" s="120"/>
      <c r="H1950" s="120"/>
      <c r="I1950" s="333">
        <f t="shared" si="30"/>
        <v>0</v>
      </c>
      <c r="J1950" s="331"/>
      <c r="K1950" s="332">
        <f>IFERROR(SUM(C1950/'Transfers of Funds'!$F$55),0)</f>
        <v>0</v>
      </c>
      <c r="L1950" s="21"/>
      <c r="M1950" s="47"/>
      <c r="N1950" s="46"/>
    </row>
    <row r="1951" spans="1:14" s="23" customFormat="1" ht="14.25" customHeight="1">
      <c r="A1951" s="115"/>
      <c r="B1951" s="308" t="str">
        <f>IF(A1951="","",VLOOKUP(A1951,'Project Budget vs Exp'!$B$9:$G$52,2,FALSE))</f>
        <v/>
      </c>
      <c r="C1951" s="117"/>
      <c r="D1951" s="116"/>
      <c r="E1951" s="118"/>
      <c r="F1951" s="119"/>
      <c r="G1951" s="120"/>
      <c r="H1951" s="120"/>
      <c r="I1951" s="333">
        <f t="shared" si="30"/>
        <v>0</v>
      </c>
      <c r="J1951" s="331"/>
      <c r="K1951" s="332">
        <f>IFERROR(SUM(C1951/'Transfers of Funds'!$F$55),0)</f>
        <v>0</v>
      </c>
      <c r="L1951" s="21"/>
      <c r="M1951" s="47"/>
      <c r="N1951" s="46"/>
    </row>
    <row r="1952" spans="1:14" s="23" customFormat="1" ht="14.25" customHeight="1">
      <c r="A1952" s="115"/>
      <c r="B1952" s="308" t="str">
        <f>IF(A1952="","",VLOOKUP(A1952,'Project Budget vs Exp'!$B$9:$G$52,2,FALSE))</f>
        <v/>
      </c>
      <c r="C1952" s="117"/>
      <c r="D1952" s="116"/>
      <c r="E1952" s="118"/>
      <c r="F1952" s="119"/>
      <c r="G1952" s="120"/>
      <c r="H1952" s="120"/>
      <c r="I1952" s="333">
        <f t="shared" si="30"/>
        <v>0</v>
      </c>
      <c r="J1952" s="331"/>
      <c r="K1952" s="332">
        <f>IFERROR(SUM(C1952/'Transfers of Funds'!$F$55),0)</f>
        <v>0</v>
      </c>
      <c r="L1952" s="21"/>
      <c r="M1952" s="47"/>
      <c r="N1952" s="46"/>
    </row>
    <row r="1953" spans="1:14" s="23" customFormat="1" ht="14.25" customHeight="1">
      <c r="A1953" s="115"/>
      <c r="B1953" s="308" t="str">
        <f>IF(A1953="","",VLOOKUP(A1953,'Project Budget vs Exp'!$B$9:$G$52,2,FALSE))</f>
        <v/>
      </c>
      <c r="C1953" s="117"/>
      <c r="D1953" s="116"/>
      <c r="E1953" s="118"/>
      <c r="F1953" s="119"/>
      <c r="G1953" s="120"/>
      <c r="H1953" s="120"/>
      <c r="I1953" s="333">
        <f t="shared" si="30"/>
        <v>0</v>
      </c>
      <c r="J1953" s="331"/>
      <c r="K1953" s="332">
        <f>IFERROR(SUM(C1953/'Transfers of Funds'!$F$55),0)</f>
        <v>0</v>
      </c>
      <c r="L1953" s="21"/>
      <c r="M1953" s="47"/>
      <c r="N1953" s="46"/>
    </row>
    <row r="1954" spans="1:14" s="23" customFormat="1" ht="14.25" customHeight="1">
      <c r="A1954" s="115"/>
      <c r="B1954" s="308" t="str">
        <f>IF(A1954="","",VLOOKUP(A1954,'Project Budget vs Exp'!$B$9:$G$52,2,FALSE))</f>
        <v/>
      </c>
      <c r="C1954" s="117"/>
      <c r="D1954" s="116"/>
      <c r="E1954" s="118"/>
      <c r="F1954" s="119"/>
      <c r="G1954" s="120"/>
      <c r="H1954" s="120"/>
      <c r="I1954" s="333">
        <f t="shared" si="30"/>
        <v>0</v>
      </c>
      <c r="J1954" s="331"/>
      <c r="K1954" s="332">
        <f>IFERROR(SUM(C1954/'Transfers of Funds'!$F$55),0)</f>
        <v>0</v>
      </c>
      <c r="L1954" s="21"/>
      <c r="M1954" s="47"/>
      <c r="N1954" s="46"/>
    </row>
    <row r="1955" spans="1:14" s="23" customFormat="1" ht="14.25" customHeight="1">
      <c r="A1955" s="115"/>
      <c r="B1955" s="308" t="str">
        <f>IF(A1955="","",VLOOKUP(A1955,'Project Budget vs Exp'!$B$9:$G$52,2,FALSE))</f>
        <v/>
      </c>
      <c r="C1955" s="117"/>
      <c r="D1955" s="116"/>
      <c r="E1955" s="118"/>
      <c r="F1955" s="119"/>
      <c r="G1955" s="120"/>
      <c r="H1955" s="120"/>
      <c r="I1955" s="333">
        <f t="shared" si="30"/>
        <v>0</v>
      </c>
      <c r="J1955" s="331"/>
      <c r="K1955" s="332">
        <f>IFERROR(SUM(C1955/'Transfers of Funds'!$F$55),0)</f>
        <v>0</v>
      </c>
      <c r="L1955" s="21"/>
      <c r="M1955" s="47"/>
      <c r="N1955" s="46"/>
    </row>
    <row r="1956" spans="1:14" s="23" customFormat="1" ht="14.25" customHeight="1">
      <c r="A1956" s="115"/>
      <c r="B1956" s="308" t="str">
        <f>IF(A1956="","",VLOOKUP(A1956,'Project Budget vs Exp'!$B$9:$G$52,2,FALSE))</f>
        <v/>
      </c>
      <c r="C1956" s="117"/>
      <c r="D1956" s="116"/>
      <c r="E1956" s="118"/>
      <c r="F1956" s="119"/>
      <c r="G1956" s="120"/>
      <c r="H1956" s="120"/>
      <c r="I1956" s="333">
        <f t="shared" si="30"/>
        <v>0</v>
      </c>
      <c r="J1956" s="331"/>
      <c r="K1956" s="332">
        <f>IFERROR(SUM(C1956/'Transfers of Funds'!$F$55),0)</f>
        <v>0</v>
      </c>
      <c r="L1956" s="21"/>
      <c r="M1956" s="47"/>
      <c r="N1956" s="46"/>
    </row>
    <row r="1957" spans="1:14" s="23" customFormat="1" ht="14.25" customHeight="1">
      <c r="A1957" s="115"/>
      <c r="B1957" s="308" t="str">
        <f>IF(A1957="","",VLOOKUP(A1957,'Project Budget vs Exp'!$B$9:$G$52,2,FALSE))</f>
        <v/>
      </c>
      <c r="C1957" s="117"/>
      <c r="D1957" s="116"/>
      <c r="E1957" s="118"/>
      <c r="F1957" s="119"/>
      <c r="G1957" s="120"/>
      <c r="H1957" s="120"/>
      <c r="I1957" s="333">
        <f t="shared" si="30"/>
        <v>0</v>
      </c>
      <c r="J1957" s="331"/>
      <c r="K1957" s="332">
        <f>IFERROR(SUM(C1957/'Transfers of Funds'!$F$55),0)</f>
        <v>0</v>
      </c>
      <c r="L1957" s="21"/>
      <c r="M1957" s="47"/>
      <c r="N1957" s="46"/>
    </row>
    <row r="1958" spans="1:14" s="23" customFormat="1" ht="14.25" customHeight="1">
      <c r="A1958" s="115"/>
      <c r="B1958" s="308" t="str">
        <f>IF(A1958="","",VLOOKUP(A1958,'Project Budget vs Exp'!$B$9:$G$52,2,FALSE))</f>
        <v/>
      </c>
      <c r="C1958" s="117"/>
      <c r="D1958" s="116"/>
      <c r="E1958" s="118"/>
      <c r="F1958" s="119"/>
      <c r="G1958" s="120"/>
      <c r="H1958" s="120"/>
      <c r="I1958" s="333">
        <f t="shared" si="30"/>
        <v>0</v>
      </c>
      <c r="J1958" s="331"/>
      <c r="K1958" s="332">
        <f>IFERROR(SUM(C1958/'Transfers of Funds'!$F$55),0)</f>
        <v>0</v>
      </c>
      <c r="L1958" s="21"/>
      <c r="M1958" s="47"/>
      <c r="N1958" s="46"/>
    </row>
    <row r="1959" spans="1:14" s="23" customFormat="1" ht="14.25" customHeight="1">
      <c r="A1959" s="115"/>
      <c r="B1959" s="308" t="str">
        <f>IF(A1959="","",VLOOKUP(A1959,'Project Budget vs Exp'!$B$9:$G$52,2,FALSE))</f>
        <v/>
      </c>
      <c r="C1959" s="117"/>
      <c r="D1959" s="116"/>
      <c r="E1959" s="118"/>
      <c r="F1959" s="119"/>
      <c r="G1959" s="120"/>
      <c r="H1959" s="120"/>
      <c r="I1959" s="333">
        <f t="shared" si="30"/>
        <v>0</v>
      </c>
      <c r="J1959" s="331"/>
      <c r="K1959" s="332">
        <f>IFERROR(SUM(C1959/'Transfers of Funds'!$F$55),0)</f>
        <v>0</v>
      </c>
      <c r="L1959" s="21"/>
      <c r="M1959" s="47"/>
      <c r="N1959" s="46"/>
    </row>
    <row r="1960" spans="1:14" s="23" customFormat="1" ht="14.25" customHeight="1">
      <c r="A1960" s="115"/>
      <c r="B1960" s="308" t="str">
        <f>IF(A1960="","",VLOOKUP(A1960,'Project Budget vs Exp'!$B$9:$G$52,2,FALSE))</f>
        <v/>
      </c>
      <c r="C1960" s="117"/>
      <c r="D1960" s="116"/>
      <c r="E1960" s="118"/>
      <c r="F1960" s="119"/>
      <c r="G1960" s="120"/>
      <c r="H1960" s="120"/>
      <c r="I1960" s="333">
        <f t="shared" si="30"/>
        <v>0</v>
      </c>
      <c r="J1960" s="331"/>
      <c r="K1960" s="332">
        <f>IFERROR(SUM(C1960/'Transfers of Funds'!$F$55),0)</f>
        <v>0</v>
      </c>
      <c r="L1960" s="21"/>
      <c r="M1960" s="47"/>
      <c r="N1960" s="46"/>
    </row>
    <row r="1961" spans="1:14" s="23" customFormat="1" ht="14.25" customHeight="1">
      <c r="A1961" s="115"/>
      <c r="B1961" s="308" t="str">
        <f>IF(A1961="","",VLOOKUP(A1961,'Project Budget vs Exp'!$B$9:$G$52,2,FALSE))</f>
        <v/>
      </c>
      <c r="C1961" s="117"/>
      <c r="D1961" s="116"/>
      <c r="E1961" s="118"/>
      <c r="F1961" s="119"/>
      <c r="G1961" s="120"/>
      <c r="H1961" s="120"/>
      <c r="I1961" s="333">
        <f t="shared" si="30"/>
        <v>0</v>
      </c>
      <c r="J1961" s="331"/>
      <c r="K1961" s="332">
        <f>IFERROR(SUM(C1961/'Transfers of Funds'!$F$55),0)</f>
        <v>0</v>
      </c>
      <c r="L1961" s="21"/>
      <c r="M1961" s="47"/>
      <c r="N1961" s="46"/>
    </row>
    <row r="1962" spans="1:14" s="23" customFormat="1" ht="14.25" customHeight="1">
      <c r="A1962" s="115"/>
      <c r="B1962" s="308" t="str">
        <f>IF(A1962="","",VLOOKUP(A1962,'Project Budget vs Exp'!$B$9:$G$52,2,FALSE))</f>
        <v/>
      </c>
      <c r="C1962" s="117"/>
      <c r="D1962" s="116"/>
      <c r="E1962" s="118"/>
      <c r="F1962" s="119"/>
      <c r="G1962" s="120"/>
      <c r="H1962" s="120"/>
      <c r="I1962" s="333">
        <f t="shared" si="30"/>
        <v>0</v>
      </c>
      <c r="J1962" s="331"/>
      <c r="K1962" s="332">
        <f>IFERROR(SUM(C1962/'Transfers of Funds'!$F$55),0)</f>
        <v>0</v>
      </c>
      <c r="L1962" s="21"/>
      <c r="M1962" s="47"/>
      <c r="N1962" s="46"/>
    </row>
    <row r="1963" spans="1:14" s="23" customFormat="1" ht="14.25" customHeight="1">
      <c r="A1963" s="115"/>
      <c r="B1963" s="308" t="str">
        <f>IF(A1963="","",VLOOKUP(A1963,'Project Budget vs Exp'!$B$9:$G$52,2,FALSE))</f>
        <v/>
      </c>
      <c r="C1963" s="117"/>
      <c r="D1963" s="116"/>
      <c r="E1963" s="118"/>
      <c r="F1963" s="119"/>
      <c r="G1963" s="120"/>
      <c r="H1963" s="120"/>
      <c r="I1963" s="333">
        <f t="shared" si="30"/>
        <v>0</v>
      </c>
      <c r="J1963" s="331"/>
      <c r="K1963" s="332">
        <f>IFERROR(SUM(C1963/'Transfers of Funds'!$F$55),0)</f>
        <v>0</v>
      </c>
      <c r="L1963" s="21"/>
      <c r="M1963" s="47"/>
      <c r="N1963" s="46"/>
    </row>
    <row r="1964" spans="1:14" s="23" customFormat="1" ht="14.25" customHeight="1">
      <c r="A1964" s="115"/>
      <c r="B1964" s="308" t="str">
        <f>IF(A1964="","",VLOOKUP(A1964,'Project Budget vs Exp'!$B$9:$G$52,2,FALSE))</f>
        <v/>
      </c>
      <c r="C1964" s="117"/>
      <c r="D1964" s="116"/>
      <c r="E1964" s="118"/>
      <c r="F1964" s="119"/>
      <c r="G1964" s="120"/>
      <c r="H1964" s="120"/>
      <c r="I1964" s="333">
        <f t="shared" si="30"/>
        <v>0</v>
      </c>
      <c r="J1964" s="331"/>
      <c r="K1964" s="332">
        <f>IFERROR(SUM(C1964/'Transfers of Funds'!$F$55),0)</f>
        <v>0</v>
      </c>
      <c r="L1964" s="21"/>
      <c r="M1964" s="47"/>
      <c r="N1964" s="46"/>
    </row>
    <row r="1965" spans="1:14" s="23" customFormat="1" ht="14.25" customHeight="1">
      <c r="A1965" s="115"/>
      <c r="B1965" s="308" t="str">
        <f>IF(A1965="","",VLOOKUP(A1965,'Project Budget vs Exp'!$B$9:$G$52,2,FALSE))</f>
        <v/>
      </c>
      <c r="C1965" s="117"/>
      <c r="D1965" s="116"/>
      <c r="E1965" s="118"/>
      <c r="F1965" s="119"/>
      <c r="G1965" s="120"/>
      <c r="H1965" s="120"/>
      <c r="I1965" s="333">
        <f t="shared" si="30"/>
        <v>0</v>
      </c>
      <c r="J1965" s="331"/>
      <c r="K1965" s="332">
        <f>IFERROR(SUM(C1965/'Transfers of Funds'!$F$55),0)</f>
        <v>0</v>
      </c>
      <c r="L1965" s="21"/>
      <c r="M1965" s="47"/>
      <c r="N1965" s="46"/>
    </row>
    <row r="1966" spans="1:14" s="23" customFormat="1" ht="14.25" customHeight="1">
      <c r="A1966" s="115"/>
      <c r="B1966" s="308" t="str">
        <f>IF(A1966="","",VLOOKUP(A1966,'Project Budget vs Exp'!$B$9:$G$52,2,FALSE))</f>
        <v/>
      </c>
      <c r="C1966" s="117"/>
      <c r="D1966" s="116"/>
      <c r="E1966" s="118"/>
      <c r="F1966" s="119"/>
      <c r="G1966" s="120"/>
      <c r="H1966" s="120"/>
      <c r="I1966" s="333">
        <f t="shared" si="30"/>
        <v>0</v>
      </c>
      <c r="J1966" s="331"/>
      <c r="K1966" s="332">
        <f>IFERROR(SUM(C1966/'Transfers of Funds'!$F$55),0)</f>
        <v>0</v>
      </c>
      <c r="L1966" s="21"/>
      <c r="M1966" s="47"/>
      <c r="N1966" s="46"/>
    </row>
    <row r="1967" spans="1:14" s="23" customFormat="1" ht="14.25" customHeight="1">
      <c r="A1967" s="115"/>
      <c r="B1967" s="308" t="str">
        <f>IF(A1967="","",VLOOKUP(A1967,'Project Budget vs Exp'!$B$9:$G$52,2,FALSE))</f>
        <v/>
      </c>
      <c r="C1967" s="117"/>
      <c r="D1967" s="116"/>
      <c r="E1967" s="118"/>
      <c r="F1967" s="119"/>
      <c r="G1967" s="120"/>
      <c r="H1967" s="120"/>
      <c r="I1967" s="333">
        <f t="shared" si="30"/>
        <v>0</v>
      </c>
      <c r="J1967" s="331"/>
      <c r="K1967" s="332">
        <f>IFERROR(SUM(C1967/'Transfers of Funds'!$F$55),0)</f>
        <v>0</v>
      </c>
      <c r="L1967" s="21"/>
      <c r="M1967" s="47"/>
      <c r="N1967" s="46"/>
    </row>
    <row r="1968" spans="1:14" s="23" customFormat="1" ht="14.25" customHeight="1">
      <c r="A1968" s="115"/>
      <c r="B1968" s="308" t="str">
        <f>IF(A1968="","",VLOOKUP(A1968,'Project Budget vs Exp'!$B$9:$G$52,2,FALSE))</f>
        <v/>
      </c>
      <c r="C1968" s="117"/>
      <c r="D1968" s="116"/>
      <c r="E1968" s="118"/>
      <c r="F1968" s="119"/>
      <c r="G1968" s="120"/>
      <c r="H1968" s="120"/>
      <c r="I1968" s="333">
        <f t="shared" si="30"/>
        <v>0</v>
      </c>
      <c r="J1968" s="331"/>
      <c r="K1968" s="332">
        <f>IFERROR(SUM(C1968/'Transfers of Funds'!$F$55),0)</f>
        <v>0</v>
      </c>
      <c r="L1968" s="21"/>
      <c r="M1968" s="47"/>
      <c r="N1968" s="46"/>
    </row>
    <row r="1969" spans="1:14" s="23" customFormat="1" ht="14.25" customHeight="1">
      <c r="A1969" s="115"/>
      <c r="B1969" s="308" t="str">
        <f>IF(A1969="","",VLOOKUP(A1969,'Project Budget vs Exp'!$B$9:$G$52,2,FALSE))</f>
        <v/>
      </c>
      <c r="C1969" s="117"/>
      <c r="D1969" s="116"/>
      <c r="E1969" s="118"/>
      <c r="F1969" s="119"/>
      <c r="G1969" s="120"/>
      <c r="H1969" s="120"/>
      <c r="I1969" s="333">
        <f t="shared" si="30"/>
        <v>0</v>
      </c>
      <c r="J1969" s="331"/>
      <c r="K1969" s="332">
        <f>IFERROR(SUM(C1969/'Transfers of Funds'!$F$55),0)</f>
        <v>0</v>
      </c>
      <c r="L1969" s="21"/>
      <c r="M1969" s="47"/>
      <c r="N1969" s="46"/>
    </row>
    <row r="1970" spans="1:14" s="23" customFormat="1" ht="14.25" customHeight="1">
      <c r="A1970" s="115"/>
      <c r="B1970" s="308" t="str">
        <f>IF(A1970="","",VLOOKUP(A1970,'Project Budget vs Exp'!$B$9:$G$52,2,FALSE))</f>
        <v/>
      </c>
      <c r="C1970" s="117"/>
      <c r="D1970" s="116"/>
      <c r="E1970" s="118"/>
      <c r="F1970" s="119"/>
      <c r="G1970" s="120"/>
      <c r="H1970" s="120"/>
      <c r="I1970" s="333">
        <f t="shared" si="30"/>
        <v>0</v>
      </c>
      <c r="J1970" s="331"/>
      <c r="K1970" s="332">
        <f>IFERROR(SUM(C1970/'Transfers of Funds'!$F$55),0)</f>
        <v>0</v>
      </c>
      <c r="L1970" s="21"/>
      <c r="M1970" s="47"/>
      <c r="N1970" s="46"/>
    </row>
    <row r="1971" spans="1:14" s="23" customFormat="1" ht="14.25" customHeight="1">
      <c r="A1971" s="115"/>
      <c r="B1971" s="308" t="str">
        <f>IF(A1971="","",VLOOKUP(A1971,'Project Budget vs Exp'!$B$9:$G$52,2,FALSE))</f>
        <v/>
      </c>
      <c r="C1971" s="117"/>
      <c r="D1971" s="116"/>
      <c r="E1971" s="118"/>
      <c r="F1971" s="119"/>
      <c r="G1971" s="120"/>
      <c r="H1971" s="120"/>
      <c r="I1971" s="333">
        <f t="shared" si="30"/>
        <v>0</v>
      </c>
      <c r="J1971" s="331"/>
      <c r="K1971" s="332">
        <f>IFERROR(SUM(C1971/'Transfers of Funds'!$F$55),0)</f>
        <v>0</v>
      </c>
      <c r="L1971" s="21"/>
      <c r="M1971" s="47"/>
      <c r="N1971" s="46"/>
    </row>
    <row r="1972" spans="1:14" s="23" customFormat="1" ht="14.25" customHeight="1">
      <c r="A1972" s="115"/>
      <c r="B1972" s="308" t="str">
        <f>IF(A1972="","",VLOOKUP(A1972,'Project Budget vs Exp'!$B$9:$G$52,2,FALSE))</f>
        <v/>
      </c>
      <c r="C1972" s="117"/>
      <c r="D1972" s="116"/>
      <c r="E1972" s="118"/>
      <c r="F1972" s="119"/>
      <c r="G1972" s="120"/>
      <c r="H1972" s="120"/>
      <c r="I1972" s="333">
        <f t="shared" si="30"/>
        <v>0</v>
      </c>
      <c r="J1972" s="331"/>
      <c r="K1972" s="332">
        <f>IFERROR(SUM(C1972/'Transfers of Funds'!$F$55),0)</f>
        <v>0</v>
      </c>
      <c r="L1972" s="21"/>
      <c r="M1972" s="47"/>
      <c r="N1972" s="46"/>
    </row>
    <row r="1973" spans="1:14" s="23" customFormat="1" ht="14.25" customHeight="1">
      <c r="A1973" s="115"/>
      <c r="B1973" s="308" t="str">
        <f>IF(A1973="","",VLOOKUP(A1973,'Project Budget vs Exp'!$B$9:$G$52,2,FALSE))</f>
        <v/>
      </c>
      <c r="C1973" s="117"/>
      <c r="D1973" s="116"/>
      <c r="E1973" s="118"/>
      <c r="F1973" s="119"/>
      <c r="G1973" s="120"/>
      <c r="H1973" s="120"/>
      <c r="I1973" s="333">
        <f t="shared" si="30"/>
        <v>0</v>
      </c>
      <c r="J1973" s="331"/>
      <c r="K1973" s="332">
        <f>IFERROR(SUM(C1973/'Transfers of Funds'!$F$55),0)</f>
        <v>0</v>
      </c>
      <c r="L1973" s="21"/>
      <c r="M1973" s="47"/>
      <c r="N1973" s="46"/>
    </row>
    <row r="1974" spans="1:14" s="23" customFormat="1" ht="14.25" customHeight="1">
      <c r="A1974" s="115"/>
      <c r="B1974" s="308" t="str">
        <f>IF(A1974="","",VLOOKUP(A1974,'Project Budget vs Exp'!$B$9:$G$52,2,FALSE))</f>
        <v/>
      </c>
      <c r="C1974" s="117"/>
      <c r="D1974" s="116"/>
      <c r="E1974" s="118"/>
      <c r="F1974" s="119"/>
      <c r="G1974" s="120"/>
      <c r="H1974" s="120"/>
      <c r="I1974" s="333">
        <f t="shared" si="30"/>
        <v>0</v>
      </c>
      <c r="J1974" s="331"/>
      <c r="K1974" s="332">
        <f>IFERROR(SUM(C1974/'Transfers of Funds'!$F$55),0)</f>
        <v>0</v>
      </c>
      <c r="L1974" s="21"/>
      <c r="M1974" s="47"/>
      <c r="N1974" s="46"/>
    </row>
    <row r="1975" spans="1:14" s="23" customFormat="1" ht="14.25" customHeight="1">
      <c r="A1975" s="115"/>
      <c r="B1975" s="308" t="str">
        <f>IF(A1975="","",VLOOKUP(A1975,'Project Budget vs Exp'!$B$9:$G$52,2,FALSE))</f>
        <v/>
      </c>
      <c r="C1975" s="117"/>
      <c r="D1975" s="116"/>
      <c r="E1975" s="118"/>
      <c r="F1975" s="119"/>
      <c r="G1975" s="120"/>
      <c r="H1975" s="120"/>
      <c r="I1975" s="333">
        <f t="shared" si="30"/>
        <v>0</v>
      </c>
      <c r="J1975" s="331"/>
      <c r="K1975" s="332">
        <f>IFERROR(SUM(C1975/'Transfers of Funds'!$F$55),0)</f>
        <v>0</v>
      </c>
      <c r="L1975" s="21"/>
      <c r="M1975" s="47"/>
      <c r="N1975" s="46"/>
    </row>
    <row r="1976" spans="1:14" s="23" customFormat="1" ht="14.25" customHeight="1">
      <c r="A1976" s="115"/>
      <c r="B1976" s="308" t="str">
        <f>IF(A1976="","",VLOOKUP(A1976,'Project Budget vs Exp'!$B$9:$G$52,2,FALSE))</f>
        <v/>
      </c>
      <c r="C1976" s="117"/>
      <c r="D1976" s="116"/>
      <c r="E1976" s="118"/>
      <c r="F1976" s="119"/>
      <c r="G1976" s="120"/>
      <c r="H1976" s="120"/>
      <c r="I1976" s="333">
        <f t="shared" si="30"/>
        <v>0</v>
      </c>
      <c r="J1976" s="331"/>
      <c r="K1976" s="332">
        <f>IFERROR(SUM(C1976/'Transfers of Funds'!$F$55),0)</f>
        <v>0</v>
      </c>
      <c r="L1976" s="21"/>
      <c r="M1976" s="47"/>
      <c r="N1976" s="46"/>
    </row>
    <row r="1977" spans="1:14" s="23" customFormat="1" ht="14.25" customHeight="1">
      <c r="A1977" s="115"/>
      <c r="B1977" s="308" t="str">
        <f>IF(A1977="","",VLOOKUP(A1977,'Project Budget vs Exp'!$B$9:$G$52,2,FALSE))</f>
        <v/>
      </c>
      <c r="C1977" s="117"/>
      <c r="D1977" s="116"/>
      <c r="E1977" s="118"/>
      <c r="F1977" s="119"/>
      <c r="G1977" s="120"/>
      <c r="H1977" s="120"/>
      <c r="I1977" s="333">
        <f t="shared" si="30"/>
        <v>0</v>
      </c>
      <c r="J1977" s="331"/>
      <c r="K1977" s="332">
        <f>IFERROR(SUM(C1977/'Transfers of Funds'!$F$55),0)</f>
        <v>0</v>
      </c>
      <c r="L1977" s="21"/>
      <c r="M1977" s="47"/>
      <c r="N1977" s="46"/>
    </row>
    <row r="1978" spans="1:14" s="23" customFormat="1" ht="14.25" customHeight="1">
      <c r="A1978" s="115"/>
      <c r="B1978" s="308" t="str">
        <f>IF(A1978="","",VLOOKUP(A1978,'Project Budget vs Exp'!$B$9:$G$52,2,FALSE))</f>
        <v/>
      </c>
      <c r="C1978" s="117"/>
      <c r="D1978" s="116"/>
      <c r="E1978" s="118"/>
      <c r="F1978" s="119"/>
      <c r="G1978" s="120"/>
      <c r="H1978" s="120"/>
      <c r="I1978" s="333">
        <f t="shared" si="30"/>
        <v>0</v>
      </c>
      <c r="J1978" s="331"/>
      <c r="K1978" s="332">
        <f>IFERROR(SUM(C1978/'Transfers of Funds'!$F$55),0)</f>
        <v>0</v>
      </c>
      <c r="L1978" s="21"/>
      <c r="M1978" s="47"/>
      <c r="N1978" s="46"/>
    </row>
    <row r="1979" spans="1:14" s="23" customFormat="1" ht="14.25" customHeight="1">
      <c r="A1979" s="115"/>
      <c r="B1979" s="308" t="str">
        <f>IF(A1979="","",VLOOKUP(A1979,'Project Budget vs Exp'!$B$9:$G$52,2,FALSE))</f>
        <v/>
      </c>
      <c r="C1979" s="117"/>
      <c r="D1979" s="116"/>
      <c r="E1979" s="118"/>
      <c r="F1979" s="119"/>
      <c r="G1979" s="120"/>
      <c r="H1979" s="120"/>
      <c r="I1979" s="333">
        <f t="shared" si="30"/>
        <v>0</v>
      </c>
      <c r="J1979" s="331"/>
      <c r="K1979" s="332">
        <f>IFERROR(SUM(C1979/'Transfers of Funds'!$F$55),0)</f>
        <v>0</v>
      </c>
      <c r="L1979" s="21"/>
      <c r="M1979" s="47"/>
      <c r="N1979" s="46"/>
    </row>
    <row r="1980" spans="1:14" s="23" customFormat="1" ht="14.25" customHeight="1">
      <c r="A1980" s="115"/>
      <c r="B1980" s="308" t="str">
        <f>IF(A1980="","",VLOOKUP(A1980,'Project Budget vs Exp'!$B$9:$G$52,2,FALSE))</f>
        <v/>
      </c>
      <c r="C1980" s="117"/>
      <c r="D1980" s="116"/>
      <c r="E1980" s="118"/>
      <c r="F1980" s="119"/>
      <c r="G1980" s="120"/>
      <c r="H1980" s="120"/>
      <c r="I1980" s="333">
        <f t="shared" si="30"/>
        <v>0</v>
      </c>
      <c r="J1980" s="331"/>
      <c r="K1980" s="332">
        <f>IFERROR(SUM(C1980/'Transfers of Funds'!$F$55),0)</f>
        <v>0</v>
      </c>
      <c r="L1980" s="21"/>
      <c r="M1980" s="47"/>
      <c r="N1980" s="46"/>
    </row>
    <row r="1981" spans="1:14" s="23" customFormat="1" ht="14.25" customHeight="1">
      <c r="A1981" s="115"/>
      <c r="B1981" s="308" t="str">
        <f>IF(A1981="","",VLOOKUP(A1981,'Project Budget vs Exp'!$B$9:$G$52,2,FALSE))</f>
        <v/>
      </c>
      <c r="C1981" s="117"/>
      <c r="D1981" s="116"/>
      <c r="E1981" s="118"/>
      <c r="F1981" s="119"/>
      <c r="G1981" s="120"/>
      <c r="H1981" s="120"/>
      <c r="I1981" s="333">
        <f t="shared" si="30"/>
        <v>0</v>
      </c>
      <c r="J1981" s="331"/>
      <c r="K1981" s="332">
        <f>IFERROR(SUM(C1981/'Transfers of Funds'!$F$55),0)</f>
        <v>0</v>
      </c>
      <c r="L1981" s="21"/>
      <c r="M1981" s="47"/>
      <c r="N1981" s="46"/>
    </row>
    <row r="1982" spans="1:14" s="23" customFormat="1" ht="14.25" customHeight="1">
      <c r="A1982" s="115"/>
      <c r="B1982" s="308" t="str">
        <f>IF(A1982="","",VLOOKUP(A1982,'Project Budget vs Exp'!$B$9:$G$52,2,FALSE))</f>
        <v/>
      </c>
      <c r="C1982" s="117"/>
      <c r="D1982" s="116"/>
      <c r="E1982" s="118"/>
      <c r="F1982" s="119"/>
      <c r="G1982" s="120"/>
      <c r="H1982" s="120"/>
      <c r="I1982" s="333">
        <f t="shared" si="30"/>
        <v>0</v>
      </c>
      <c r="J1982" s="331"/>
      <c r="K1982" s="332">
        <f>IFERROR(SUM(C1982/'Transfers of Funds'!$F$55),0)</f>
        <v>0</v>
      </c>
      <c r="L1982" s="21"/>
      <c r="M1982" s="47"/>
      <c r="N1982" s="46"/>
    </row>
    <row r="1983" spans="1:14" s="23" customFormat="1" ht="14.25" customHeight="1">
      <c r="A1983" s="115"/>
      <c r="B1983" s="308" t="str">
        <f>IF(A1983="","",VLOOKUP(A1983,'Project Budget vs Exp'!$B$9:$G$52,2,FALSE))</f>
        <v/>
      </c>
      <c r="C1983" s="117"/>
      <c r="D1983" s="116"/>
      <c r="E1983" s="118"/>
      <c r="F1983" s="119"/>
      <c r="G1983" s="120"/>
      <c r="H1983" s="120"/>
      <c r="I1983" s="333">
        <f t="shared" si="30"/>
        <v>0</v>
      </c>
      <c r="J1983" s="331"/>
      <c r="K1983" s="332">
        <f>IFERROR(SUM(C1983/'Transfers of Funds'!$F$55),0)</f>
        <v>0</v>
      </c>
      <c r="L1983" s="21"/>
      <c r="M1983" s="47"/>
      <c r="N1983" s="46"/>
    </row>
    <row r="1984" spans="1:14" s="23" customFormat="1" ht="14.25" customHeight="1">
      <c r="A1984" s="115"/>
      <c r="B1984" s="308" t="str">
        <f>IF(A1984="","",VLOOKUP(A1984,'Project Budget vs Exp'!$B$9:$G$52,2,FALSE))</f>
        <v/>
      </c>
      <c r="C1984" s="117"/>
      <c r="D1984" s="116"/>
      <c r="E1984" s="118"/>
      <c r="F1984" s="119"/>
      <c r="G1984" s="120"/>
      <c r="H1984" s="120"/>
      <c r="I1984" s="333">
        <f t="shared" si="30"/>
        <v>0</v>
      </c>
      <c r="J1984" s="331"/>
      <c r="K1984" s="332">
        <f>IFERROR(SUM(C1984/'Transfers of Funds'!$F$55),0)</f>
        <v>0</v>
      </c>
      <c r="L1984" s="21"/>
      <c r="M1984" s="47"/>
      <c r="N1984" s="46"/>
    </row>
    <row r="1985" spans="1:14" s="23" customFormat="1" ht="14.25" customHeight="1">
      <c r="A1985" s="115"/>
      <c r="B1985" s="308" t="str">
        <f>IF(A1985="","",VLOOKUP(A1985,'Project Budget vs Exp'!$B$9:$G$52,2,FALSE))</f>
        <v/>
      </c>
      <c r="C1985" s="117"/>
      <c r="D1985" s="116"/>
      <c r="E1985" s="118"/>
      <c r="F1985" s="119"/>
      <c r="G1985" s="120"/>
      <c r="H1985" s="120"/>
      <c r="I1985" s="333">
        <f t="shared" si="30"/>
        <v>0</v>
      </c>
      <c r="J1985" s="331"/>
      <c r="K1985" s="332">
        <f>IFERROR(SUM(C1985/'Transfers of Funds'!$F$55),0)</f>
        <v>0</v>
      </c>
      <c r="L1985" s="21"/>
      <c r="M1985" s="47"/>
      <c r="N1985" s="46"/>
    </row>
    <row r="1986" spans="1:14" s="23" customFormat="1" ht="14.25" customHeight="1">
      <c r="A1986" s="115"/>
      <c r="B1986" s="308" t="str">
        <f>IF(A1986="","",VLOOKUP(A1986,'Project Budget vs Exp'!$B$9:$G$52,2,FALSE))</f>
        <v/>
      </c>
      <c r="C1986" s="117"/>
      <c r="D1986" s="116"/>
      <c r="E1986" s="118"/>
      <c r="F1986" s="119"/>
      <c r="G1986" s="120"/>
      <c r="H1986" s="120"/>
      <c r="I1986" s="333">
        <f t="shared" si="30"/>
        <v>0</v>
      </c>
      <c r="J1986" s="331"/>
      <c r="K1986" s="332">
        <f>IFERROR(SUM(C1986/'Transfers of Funds'!$F$55),0)</f>
        <v>0</v>
      </c>
      <c r="L1986" s="21"/>
      <c r="M1986" s="47"/>
      <c r="N1986" s="46"/>
    </row>
    <row r="1987" spans="1:14" s="23" customFormat="1" ht="14.25" customHeight="1">
      <c r="A1987" s="115"/>
      <c r="B1987" s="308" t="str">
        <f>IF(A1987="","",VLOOKUP(A1987,'Project Budget vs Exp'!$B$9:$G$52,2,FALSE))</f>
        <v/>
      </c>
      <c r="C1987" s="117"/>
      <c r="D1987" s="116"/>
      <c r="E1987" s="118"/>
      <c r="F1987" s="119"/>
      <c r="G1987" s="120"/>
      <c r="H1987" s="120"/>
      <c r="I1987" s="333">
        <f t="shared" si="30"/>
        <v>0</v>
      </c>
      <c r="J1987" s="331"/>
      <c r="K1987" s="332">
        <f>IFERROR(SUM(C1987/'Transfers of Funds'!$F$55),0)</f>
        <v>0</v>
      </c>
      <c r="L1987" s="21"/>
      <c r="M1987" s="47"/>
      <c r="N1987" s="46"/>
    </row>
    <row r="1988" spans="1:14" s="23" customFormat="1" ht="14.25" customHeight="1">
      <c r="A1988" s="115"/>
      <c r="B1988" s="308" t="str">
        <f>IF(A1988="","",VLOOKUP(A1988,'Project Budget vs Exp'!$B$9:$G$52,2,FALSE))</f>
        <v/>
      </c>
      <c r="C1988" s="117"/>
      <c r="D1988" s="116"/>
      <c r="E1988" s="118"/>
      <c r="F1988" s="119"/>
      <c r="G1988" s="120"/>
      <c r="H1988" s="120"/>
      <c r="I1988" s="333">
        <f t="shared" si="30"/>
        <v>0</v>
      </c>
      <c r="J1988" s="331"/>
      <c r="K1988" s="332">
        <f>IFERROR(SUM(C1988/'Transfers of Funds'!$F$55),0)</f>
        <v>0</v>
      </c>
      <c r="L1988" s="21"/>
      <c r="M1988" s="47"/>
      <c r="N1988" s="46"/>
    </row>
    <row r="1989" spans="1:14" s="23" customFormat="1" ht="14.25" customHeight="1">
      <c r="A1989" s="115"/>
      <c r="B1989" s="308" t="str">
        <f>IF(A1989="","",VLOOKUP(A1989,'Project Budget vs Exp'!$B$9:$G$52,2,FALSE))</f>
        <v/>
      </c>
      <c r="C1989" s="117"/>
      <c r="D1989" s="116"/>
      <c r="E1989" s="118"/>
      <c r="F1989" s="119"/>
      <c r="G1989" s="120"/>
      <c r="H1989" s="120"/>
      <c r="I1989" s="333">
        <f t="shared" si="30"/>
        <v>0</v>
      </c>
      <c r="J1989" s="331"/>
      <c r="K1989" s="332">
        <f>IFERROR(SUM(C1989/'Transfers of Funds'!$F$55),0)</f>
        <v>0</v>
      </c>
      <c r="L1989" s="21"/>
      <c r="M1989" s="47"/>
      <c r="N1989" s="46"/>
    </row>
    <row r="1990" spans="1:14" s="23" customFormat="1" ht="14.25" customHeight="1">
      <c r="A1990" s="115"/>
      <c r="B1990" s="308" t="str">
        <f>IF(A1990="","",VLOOKUP(A1990,'Project Budget vs Exp'!$B$9:$G$52,2,FALSE))</f>
        <v/>
      </c>
      <c r="C1990" s="117"/>
      <c r="D1990" s="116"/>
      <c r="E1990" s="118"/>
      <c r="F1990" s="119"/>
      <c r="G1990" s="120"/>
      <c r="H1990" s="120"/>
      <c r="I1990" s="333">
        <f t="shared" si="30"/>
        <v>0</v>
      </c>
      <c r="J1990" s="331"/>
      <c r="K1990" s="332">
        <f>IFERROR(SUM(C1990/'Transfers of Funds'!$F$55),0)</f>
        <v>0</v>
      </c>
      <c r="L1990" s="21"/>
      <c r="M1990" s="47"/>
      <c r="N1990" s="46"/>
    </row>
    <row r="1991" spans="1:14" s="23" customFormat="1" ht="14.25" customHeight="1">
      <c r="A1991" s="115"/>
      <c r="B1991" s="308" t="str">
        <f>IF(A1991="","",VLOOKUP(A1991,'Project Budget vs Exp'!$B$9:$G$52,2,FALSE))</f>
        <v/>
      </c>
      <c r="C1991" s="117"/>
      <c r="D1991" s="116"/>
      <c r="E1991" s="118"/>
      <c r="F1991" s="119"/>
      <c r="G1991" s="120"/>
      <c r="H1991" s="120"/>
      <c r="I1991" s="333">
        <f t="shared" si="30"/>
        <v>0</v>
      </c>
      <c r="J1991" s="331"/>
      <c r="K1991" s="332">
        <f>IFERROR(SUM(C1991/'Transfers of Funds'!$F$55),0)</f>
        <v>0</v>
      </c>
      <c r="L1991" s="21"/>
      <c r="M1991" s="47"/>
      <c r="N1991" s="46"/>
    </row>
    <row r="1992" spans="1:14" s="23" customFormat="1" ht="14.25" customHeight="1">
      <c r="A1992" s="115"/>
      <c r="B1992" s="308" t="str">
        <f>IF(A1992="","",VLOOKUP(A1992,'Project Budget vs Exp'!$B$9:$G$52,2,FALSE))</f>
        <v/>
      </c>
      <c r="C1992" s="117"/>
      <c r="D1992" s="116"/>
      <c r="E1992" s="118"/>
      <c r="F1992" s="119"/>
      <c r="G1992" s="120"/>
      <c r="H1992" s="120"/>
      <c r="I1992" s="333">
        <f t="shared" si="30"/>
        <v>0</v>
      </c>
      <c r="J1992" s="331"/>
      <c r="K1992" s="332">
        <f>IFERROR(SUM(C1992/'Transfers of Funds'!$F$55),0)</f>
        <v>0</v>
      </c>
      <c r="L1992" s="21"/>
      <c r="M1992" s="47"/>
      <c r="N1992" s="46"/>
    </row>
    <row r="1993" spans="1:14" s="23" customFormat="1" ht="14.25" customHeight="1">
      <c r="A1993" s="115"/>
      <c r="B1993" s="308" t="str">
        <f>IF(A1993="","",VLOOKUP(A1993,'Project Budget vs Exp'!$B$9:$G$52,2,FALSE))</f>
        <v/>
      </c>
      <c r="C1993" s="117"/>
      <c r="D1993" s="116"/>
      <c r="E1993" s="118"/>
      <c r="F1993" s="119"/>
      <c r="G1993" s="120"/>
      <c r="H1993" s="120"/>
      <c r="I1993" s="333">
        <f t="shared" si="30"/>
        <v>0</v>
      </c>
      <c r="J1993" s="331"/>
      <c r="K1993" s="332">
        <f>IFERROR(SUM(C1993/'Transfers of Funds'!$F$55),0)</f>
        <v>0</v>
      </c>
      <c r="L1993" s="21"/>
      <c r="M1993" s="47"/>
      <c r="N1993" s="46"/>
    </row>
    <row r="1994" spans="1:14" s="23" customFormat="1" ht="14.25" customHeight="1">
      <c r="A1994" s="115"/>
      <c r="B1994" s="308" t="str">
        <f>IF(A1994="","",VLOOKUP(A1994,'Project Budget vs Exp'!$B$9:$G$52,2,FALSE))</f>
        <v/>
      </c>
      <c r="C1994" s="117"/>
      <c r="D1994" s="116"/>
      <c r="E1994" s="118"/>
      <c r="F1994" s="119"/>
      <c r="G1994" s="120"/>
      <c r="H1994" s="120"/>
      <c r="I1994" s="333">
        <f t="shared" si="30"/>
        <v>0</v>
      </c>
      <c r="J1994" s="331"/>
      <c r="K1994" s="332">
        <f>IFERROR(SUM(C1994/'Transfers of Funds'!$F$55),0)</f>
        <v>0</v>
      </c>
      <c r="L1994" s="21"/>
      <c r="M1994" s="47"/>
      <c r="N1994" s="46"/>
    </row>
    <row r="1995" spans="1:14" s="23" customFormat="1" ht="14.25" customHeight="1">
      <c r="A1995" s="115"/>
      <c r="B1995" s="308" t="str">
        <f>IF(A1995="","",VLOOKUP(A1995,'Project Budget vs Exp'!$B$9:$G$52,2,FALSE))</f>
        <v/>
      </c>
      <c r="C1995" s="117"/>
      <c r="D1995" s="116"/>
      <c r="E1995" s="118"/>
      <c r="F1995" s="119"/>
      <c r="G1995" s="120"/>
      <c r="H1995" s="120"/>
      <c r="I1995" s="333">
        <f t="shared" si="30"/>
        <v>0</v>
      </c>
      <c r="J1995" s="331"/>
      <c r="K1995" s="332">
        <f>IFERROR(SUM(C1995/'Transfers of Funds'!$F$55),0)</f>
        <v>0</v>
      </c>
      <c r="L1995" s="21"/>
      <c r="M1995" s="47"/>
      <c r="N1995" s="46"/>
    </row>
    <row r="1996" spans="1:14" s="23" customFormat="1" ht="14.25" customHeight="1">
      <c r="A1996" s="115"/>
      <c r="B1996" s="308" t="str">
        <f>IF(A1996="","",VLOOKUP(A1996,'Project Budget vs Exp'!$B$9:$G$52,2,FALSE))</f>
        <v/>
      </c>
      <c r="C1996" s="117"/>
      <c r="D1996" s="116"/>
      <c r="E1996" s="118"/>
      <c r="F1996" s="119"/>
      <c r="G1996" s="120"/>
      <c r="H1996" s="120"/>
      <c r="I1996" s="333">
        <f t="shared" ref="I1996:I2059" si="31">IF(OR(F$4="EUR",F$4="USD",F$4="GBP",F$4="CAD",F$4="NZD",F$4="AUD"),K1996,C1996)</f>
        <v>0</v>
      </c>
      <c r="J1996" s="331"/>
      <c r="K1996" s="332">
        <f>IFERROR(SUM(C1996/'Transfers of Funds'!$F$55),0)</f>
        <v>0</v>
      </c>
      <c r="L1996" s="21"/>
      <c r="M1996" s="47"/>
      <c r="N1996" s="46"/>
    </row>
    <row r="1997" spans="1:14" s="23" customFormat="1" ht="14.25" customHeight="1">
      <c r="A1997" s="115"/>
      <c r="B1997" s="308" t="str">
        <f>IF(A1997="","",VLOOKUP(A1997,'Project Budget vs Exp'!$B$9:$G$52,2,FALSE))</f>
        <v/>
      </c>
      <c r="C1997" s="117"/>
      <c r="D1997" s="116"/>
      <c r="E1997" s="118"/>
      <c r="F1997" s="119"/>
      <c r="G1997" s="120"/>
      <c r="H1997" s="120"/>
      <c r="I1997" s="333">
        <f t="shared" si="31"/>
        <v>0</v>
      </c>
      <c r="J1997" s="331"/>
      <c r="K1997" s="332">
        <f>IFERROR(SUM(C1997/'Transfers of Funds'!$F$55),0)</f>
        <v>0</v>
      </c>
      <c r="L1997" s="21"/>
      <c r="M1997" s="47"/>
      <c r="N1997" s="46"/>
    </row>
    <row r="1998" spans="1:14" s="23" customFormat="1" ht="14.25" customHeight="1">
      <c r="A1998" s="115"/>
      <c r="B1998" s="308" t="str">
        <f>IF(A1998="","",VLOOKUP(A1998,'Project Budget vs Exp'!$B$9:$G$52,2,FALSE))</f>
        <v/>
      </c>
      <c r="C1998" s="117"/>
      <c r="D1998" s="116"/>
      <c r="E1998" s="118"/>
      <c r="F1998" s="119"/>
      <c r="G1998" s="120"/>
      <c r="H1998" s="120"/>
      <c r="I1998" s="333">
        <f t="shared" si="31"/>
        <v>0</v>
      </c>
      <c r="J1998" s="331"/>
      <c r="K1998" s="332">
        <f>IFERROR(SUM(C1998/'Transfers of Funds'!$F$55),0)</f>
        <v>0</v>
      </c>
      <c r="L1998" s="21"/>
      <c r="M1998" s="47"/>
      <c r="N1998" s="46"/>
    </row>
    <row r="1999" spans="1:14" s="23" customFormat="1" ht="14.25" customHeight="1">
      <c r="A1999" s="115"/>
      <c r="B1999" s="308" t="str">
        <f>IF(A1999="","",VLOOKUP(A1999,'Project Budget vs Exp'!$B$9:$G$52,2,FALSE))</f>
        <v/>
      </c>
      <c r="C1999" s="117"/>
      <c r="D1999" s="116"/>
      <c r="E1999" s="118"/>
      <c r="F1999" s="119"/>
      <c r="G1999" s="120"/>
      <c r="H1999" s="120"/>
      <c r="I1999" s="333">
        <f t="shared" si="31"/>
        <v>0</v>
      </c>
      <c r="J1999" s="331"/>
      <c r="K1999" s="332">
        <f>IFERROR(SUM(C1999/'Transfers of Funds'!$F$55),0)</f>
        <v>0</v>
      </c>
      <c r="L1999" s="21"/>
      <c r="M1999" s="47"/>
      <c r="N1999" s="46"/>
    </row>
    <row r="2000" spans="1:14" s="23" customFormat="1" ht="14.25" customHeight="1">
      <c r="A2000" s="115"/>
      <c r="B2000" s="308" t="str">
        <f>IF(A2000="","",VLOOKUP(A2000,'Project Budget vs Exp'!$B$9:$G$52,2,FALSE))</f>
        <v/>
      </c>
      <c r="C2000" s="117"/>
      <c r="D2000" s="116"/>
      <c r="E2000" s="118"/>
      <c r="F2000" s="119"/>
      <c r="G2000" s="120"/>
      <c r="H2000" s="120"/>
      <c r="I2000" s="333">
        <f t="shared" si="31"/>
        <v>0</v>
      </c>
      <c r="J2000" s="331"/>
      <c r="K2000" s="332">
        <f>IFERROR(SUM(C2000/'Transfers of Funds'!$F$55),0)</f>
        <v>0</v>
      </c>
      <c r="L2000" s="21"/>
      <c r="M2000" s="47"/>
      <c r="N2000" s="46"/>
    </row>
    <row r="2001" spans="1:14" s="23" customFormat="1" ht="14.25" customHeight="1">
      <c r="A2001" s="115"/>
      <c r="B2001" s="308" t="str">
        <f>IF(A2001="","",VLOOKUP(A2001,'Project Budget vs Exp'!$B$9:$G$52,2,FALSE))</f>
        <v/>
      </c>
      <c r="C2001" s="117"/>
      <c r="D2001" s="116"/>
      <c r="E2001" s="118"/>
      <c r="F2001" s="119"/>
      <c r="G2001" s="120"/>
      <c r="H2001" s="120"/>
      <c r="I2001" s="333">
        <f t="shared" si="31"/>
        <v>0</v>
      </c>
      <c r="J2001" s="331"/>
      <c r="K2001" s="332">
        <f>IFERROR(SUM(C2001/'Transfers of Funds'!$F$55),0)</f>
        <v>0</v>
      </c>
      <c r="L2001" s="21"/>
      <c r="M2001" s="47"/>
      <c r="N2001" s="46"/>
    </row>
    <row r="2002" spans="1:14" s="23" customFormat="1" ht="14.25" customHeight="1">
      <c r="A2002" s="115"/>
      <c r="B2002" s="308" t="str">
        <f>IF(A2002="","",VLOOKUP(A2002,'Project Budget vs Exp'!$B$9:$G$52,2,FALSE))</f>
        <v/>
      </c>
      <c r="C2002" s="117"/>
      <c r="D2002" s="116"/>
      <c r="E2002" s="118"/>
      <c r="F2002" s="119"/>
      <c r="G2002" s="120"/>
      <c r="H2002" s="120"/>
      <c r="I2002" s="333">
        <f t="shared" si="31"/>
        <v>0</v>
      </c>
      <c r="J2002" s="331"/>
      <c r="K2002" s="332">
        <f>IFERROR(SUM(C2002/'Transfers of Funds'!$F$55),0)</f>
        <v>0</v>
      </c>
      <c r="L2002" s="21"/>
      <c r="M2002" s="47"/>
      <c r="N2002" s="46"/>
    </row>
    <row r="2003" spans="1:14" s="23" customFormat="1" ht="14.25" customHeight="1">
      <c r="A2003" s="115"/>
      <c r="B2003" s="308" t="str">
        <f>IF(A2003="","",VLOOKUP(A2003,'Project Budget vs Exp'!$B$9:$G$52,2,FALSE))</f>
        <v/>
      </c>
      <c r="C2003" s="117"/>
      <c r="D2003" s="116"/>
      <c r="E2003" s="118"/>
      <c r="F2003" s="119"/>
      <c r="G2003" s="120"/>
      <c r="H2003" s="120"/>
      <c r="I2003" s="333">
        <f t="shared" si="31"/>
        <v>0</v>
      </c>
      <c r="J2003" s="331"/>
      <c r="K2003" s="332">
        <f>IFERROR(SUM(C2003/'Transfers of Funds'!$F$55),0)</f>
        <v>0</v>
      </c>
      <c r="L2003" s="21"/>
      <c r="M2003" s="47"/>
      <c r="N2003" s="46"/>
    </row>
    <row r="2004" spans="1:14" s="23" customFormat="1" ht="14.25" customHeight="1">
      <c r="A2004" s="115"/>
      <c r="B2004" s="308" t="str">
        <f>IF(A2004="","",VLOOKUP(A2004,'Project Budget vs Exp'!$B$9:$G$52,2,FALSE))</f>
        <v/>
      </c>
      <c r="C2004" s="117"/>
      <c r="D2004" s="116"/>
      <c r="E2004" s="118"/>
      <c r="F2004" s="119"/>
      <c r="G2004" s="120"/>
      <c r="H2004" s="120"/>
      <c r="I2004" s="333">
        <f t="shared" si="31"/>
        <v>0</v>
      </c>
      <c r="J2004" s="331"/>
      <c r="K2004" s="332">
        <f>IFERROR(SUM(C2004/'Transfers of Funds'!$F$55),0)</f>
        <v>0</v>
      </c>
      <c r="L2004" s="21"/>
      <c r="M2004" s="47"/>
      <c r="N2004" s="46"/>
    </row>
    <row r="2005" spans="1:14" s="23" customFormat="1" ht="14.25" customHeight="1">
      <c r="A2005" s="115"/>
      <c r="B2005" s="308" t="str">
        <f>IF(A2005="","",VLOOKUP(A2005,'Project Budget vs Exp'!$B$9:$G$52,2,FALSE))</f>
        <v/>
      </c>
      <c r="C2005" s="117"/>
      <c r="D2005" s="116"/>
      <c r="E2005" s="118"/>
      <c r="F2005" s="119"/>
      <c r="G2005" s="120"/>
      <c r="H2005" s="120"/>
      <c r="I2005" s="333">
        <f t="shared" si="31"/>
        <v>0</v>
      </c>
      <c r="J2005" s="331"/>
      <c r="K2005" s="332">
        <f>IFERROR(SUM(C2005/'Transfers of Funds'!$F$55),0)</f>
        <v>0</v>
      </c>
      <c r="L2005" s="21"/>
      <c r="M2005" s="47"/>
      <c r="N2005" s="46"/>
    </row>
    <row r="2006" spans="1:14" s="23" customFormat="1" ht="14.25" customHeight="1">
      <c r="A2006" s="115"/>
      <c r="B2006" s="308" t="str">
        <f>IF(A2006="","",VLOOKUP(A2006,'Project Budget vs Exp'!$B$9:$G$52,2,FALSE))</f>
        <v/>
      </c>
      <c r="C2006" s="117"/>
      <c r="D2006" s="116"/>
      <c r="E2006" s="118"/>
      <c r="F2006" s="119"/>
      <c r="G2006" s="120"/>
      <c r="H2006" s="120"/>
      <c r="I2006" s="333">
        <f t="shared" si="31"/>
        <v>0</v>
      </c>
      <c r="J2006" s="331"/>
      <c r="K2006" s="332">
        <f>IFERROR(SUM(C2006/'Transfers of Funds'!$F$55),0)</f>
        <v>0</v>
      </c>
      <c r="L2006" s="21"/>
      <c r="M2006" s="47"/>
      <c r="N2006" s="46"/>
    </row>
    <row r="2007" spans="1:14" s="23" customFormat="1" ht="14.25" customHeight="1">
      <c r="A2007" s="115"/>
      <c r="B2007" s="308" t="str">
        <f>IF(A2007="","",VLOOKUP(A2007,'Project Budget vs Exp'!$B$9:$G$52,2,FALSE))</f>
        <v/>
      </c>
      <c r="C2007" s="117"/>
      <c r="D2007" s="116"/>
      <c r="E2007" s="118"/>
      <c r="F2007" s="119"/>
      <c r="G2007" s="120"/>
      <c r="H2007" s="120"/>
      <c r="I2007" s="333">
        <f t="shared" si="31"/>
        <v>0</v>
      </c>
      <c r="J2007" s="331"/>
      <c r="K2007" s="332">
        <f>IFERROR(SUM(C2007/'Transfers of Funds'!$F$55),0)</f>
        <v>0</v>
      </c>
      <c r="L2007" s="21"/>
      <c r="M2007" s="47"/>
      <c r="N2007" s="46"/>
    </row>
    <row r="2008" spans="1:14" s="23" customFormat="1" ht="14.25" customHeight="1">
      <c r="A2008" s="115"/>
      <c r="B2008" s="308" t="str">
        <f>IF(A2008="","",VLOOKUP(A2008,'Project Budget vs Exp'!$B$9:$G$52,2,FALSE))</f>
        <v/>
      </c>
      <c r="C2008" s="117"/>
      <c r="D2008" s="116"/>
      <c r="E2008" s="118"/>
      <c r="F2008" s="119"/>
      <c r="G2008" s="120"/>
      <c r="H2008" s="120"/>
      <c r="I2008" s="333">
        <f t="shared" si="31"/>
        <v>0</v>
      </c>
      <c r="J2008" s="331"/>
      <c r="K2008" s="332">
        <f>IFERROR(SUM(C2008/'Transfers of Funds'!$F$55),0)</f>
        <v>0</v>
      </c>
      <c r="L2008" s="21"/>
      <c r="M2008" s="47"/>
      <c r="N2008" s="46"/>
    </row>
    <row r="2009" spans="1:14" s="23" customFormat="1" ht="14.25" customHeight="1">
      <c r="A2009" s="115"/>
      <c r="B2009" s="308" t="str">
        <f>IF(A2009="","",VLOOKUP(A2009,'Project Budget vs Exp'!$B$9:$G$52,2,FALSE))</f>
        <v/>
      </c>
      <c r="C2009" s="117"/>
      <c r="D2009" s="116"/>
      <c r="E2009" s="118"/>
      <c r="F2009" s="119"/>
      <c r="G2009" s="120"/>
      <c r="H2009" s="120"/>
      <c r="I2009" s="333">
        <f t="shared" si="31"/>
        <v>0</v>
      </c>
      <c r="J2009" s="331"/>
      <c r="K2009" s="332">
        <f>IFERROR(SUM(C2009/'Transfers of Funds'!$F$55),0)</f>
        <v>0</v>
      </c>
      <c r="L2009" s="21"/>
      <c r="M2009" s="47"/>
      <c r="N2009" s="46"/>
    </row>
    <row r="2010" spans="1:14" s="23" customFormat="1" ht="14.25" customHeight="1">
      <c r="A2010" s="115"/>
      <c r="B2010" s="308" t="str">
        <f>IF(A2010="","",VLOOKUP(A2010,'Project Budget vs Exp'!$B$9:$G$52,2,FALSE))</f>
        <v/>
      </c>
      <c r="C2010" s="117"/>
      <c r="D2010" s="116"/>
      <c r="E2010" s="118"/>
      <c r="F2010" s="119"/>
      <c r="G2010" s="120"/>
      <c r="H2010" s="120"/>
      <c r="I2010" s="333">
        <f t="shared" si="31"/>
        <v>0</v>
      </c>
      <c r="J2010" s="331"/>
      <c r="K2010" s="332">
        <f>IFERROR(SUM(C2010/'Transfers of Funds'!$F$55),0)</f>
        <v>0</v>
      </c>
      <c r="L2010" s="21"/>
      <c r="M2010" s="47"/>
      <c r="N2010" s="46"/>
    </row>
    <row r="2011" spans="1:14" s="23" customFormat="1" ht="14.25" customHeight="1">
      <c r="A2011" s="115"/>
      <c r="B2011" s="308" t="str">
        <f>IF(A2011="","",VLOOKUP(A2011,'Project Budget vs Exp'!$B$9:$G$52,2,FALSE))</f>
        <v/>
      </c>
      <c r="C2011" s="117"/>
      <c r="D2011" s="116"/>
      <c r="E2011" s="118"/>
      <c r="F2011" s="119"/>
      <c r="G2011" s="120"/>
      <c r="H2011" s="120"/>
      <c r="I2011" s="333">
        <f t="shared" si="31"/>
        <v>0</v>
      </c>
      <c r="J2011" s="331"/>
      <c r="K2011" s="332">
        <f>IFERROR(SUM(C2011/'Transfers of Funds'!$F$55),0)</f>
        <v>0</v>
      </c>
      <c r="L2011" s="21"/>
      <c r="M2011" s="47"/>
      <c r="N2011" s="46"/>
    </row>
    <row r="2012" spans="1:14" s="23" customFormat="1" ht="14.25" customHeight="1">
      <c r="A2012" s="115"/>
      <c r="B2012" s="308" t="str">
        <f>IF(A2012="","",VLOOKUP(A2012,'Project Budget vs Exp'!$B$9:$G$52,2,FALSE))</f>
        <v/>
      </c>
      <c r="C2012" s="117"/>
      <c r="D2012" s="116"/>
      <c r="E2012" s="118"/>
      <c r="F2012" s="119"/>
      <c r="G2012" s="120"/>
      <c r="H2012" s="120"/>
      <c r="I2012" s="333">
        <f t="shared" si="31"/>
        <v>0</v>
      </c>
      <c r="J2012" s="331"/>
      <c r="K2012" s="332">
        <f>IFERROR(SUM(C2012/'Transfers of Funds'!$F$55),0)</f>
        <v>0</v>
      </c>
      <c r="L2012" s="21"/>
      <c r="M2012" s="47"/>
      <c r="N2012" s="46"/>
    </row>
    <row r="2013" spans="1:14" s="23" customFormat="1" ht="14.25" customHeight="1">
      <c r="A2013" s="115"/>
      <c r="B2013" s="308" t="str">
        <f>IF(A2013="","",VLOOKUP(A2013,'Project Budget vs Exp'!$B$9:$G$52,2,FALSE))</f>
        <v/>
      </c>
      <c r="C2013" s="117"/>
      <c r="D2013" s="116"/>
      <c r="E2013" s="118"/>
      <c r="F2013" s="119"/>
      <c r="G2013" s="120"/>
      <c r="H2013" s="120"/>
      <c r="I2013" s="333">
        <f t="shared" si="31"/>
        <v>0</v>
      </c>
      <c r="J2013" s="331"/>
      <c r="K2013" s="332">
        <f>IFERROR(SUM(C2013/'Transfers of Funds'!$F$55),0)</f>
        <v>0</v>
      </c>
      <c r="L2013" s="21"/>
      <c r="M2013" s="47"/>
      <c r="N2013" s="46"/>
    </row>
    <row r="2014" spans="1:14" s="23" customFormat="1" ht="14.25" customHeight="1">
      <c r="A2014" s="115"/>
      <c r="B2014" s="308" t="str">
        <f>IF(A2014="","",VLOOKUP(A2014,'Project Budget vs Exp'!$B$9:$G$52,2,FALSE))</f>
        <v/>
      </c>
      <c r="C2014" s="117"/>
      <c r="D2014" s="116"/>
      <c r="E2014" s="118"/>
      <c r="F2014" s="119"/>
      <c r="G2014" s="120"/>
      <c r="H2014" s="120"/>
      <c r="I2014" s="333">
        <f t="shared" si="31"/>
        <v>0</v>
      </c>
      <c r="J2014" s="331"/>
      <c r="K2014" s="332">
        <f>IFERROR(SUM(C2014/'Transfers of Funds'!$F$55),0)</f>
        <v>0</v>
      </c>
      <c r="L2014" s="21"/>
      <c r="M2014" s="47"/>
      <c r="N2014" s="46"/>
    </row>
    <row r="2015" spans="1:14" s="23" customFormat="1" ht="14.25" customHeight="1">
      <c r="A2015" s="115"/>
      <c r="B2015" s="308" t="str">
        <f>IF(A2015="","",VLOOKUP(A2015,'Project Budget vs Exp'!$B$9:$G$52,2,FALSE))</f>
        <v/>
      </c>
      <c r="C2015" s="117"/>
      <c r="D2015" s="116"/>
      <c r="E2015" s="118"/>
      <c r="F2015" s="119"/>
      <c r="G2015" s="120"/>
      <c r="H2015" s="120"/>
      <c r="I2015" s="333">
        <f t="shared" si="31"/>
        <v>0</v>
      </c>
      <c r="J2015" s="331"/>
      <c r="K2015" s="332">
        <f>IFERROR(SUM(C2015/'Transfers of Funds'!$F$55),0)</f>
        <v>0</v>
      </c>
      <c r="L2015" s="21"/>
      <c r="M2015" s="47"/>
      <c r="N2015" s="46"/>
    </row>
    <row r="2016" spans="1:14" s="23" customFormat="1" ht="14.25" customHeight="1">
      <c r="A2016" s="115"/>
      <c r="B2016" s="308" t="str">
        <f>IF(A2016="","",VLOOKUP(A2016,'Project Budget vs Exp'!$B$9:$G$52,2,FALSE))</f>
        <v/>
      </c>
      <c r="C2016" s="117"/>
      <c r="D2016" s="116"/>
      <c r="E2016" s="118"/>
      <c r="F2016" s="119"/>
      <c r="G2016" s="120"/>
      <c r="H2016" s="120"/>
      <c r="I2016" s="333">
        <f t="shared" si="31"/>
        <v>0</v>
      </c>
      <c r="J2016" s="331"/>
      <c r="K2016" s="332">
        <f>IFERROR(SUM(C2016/'Transfers of Funds'!$F$55),0)</f>
        <v>0</v>
      </c>
      <c r="L2016" s="21"/>
      <c r="M2016" s="47"/>
      <c r="N2016" s="46"/>
    </row>
    <row r="2017" spans="1:14" s="23" customFormat="1" ht="14.25" customHeight="1">
      <c r="A2017" s="115"/>
      <c r="B2017" s="308" t="str">
        <f>IF(A2017="","",VLOOKUP(A2017,'Project Budget vs Exp'!$B$9:$G$52,2,FALSE))</f>
        <v/>
      </c>
      <c r="C2017" s="117"/>
      <c r="D2017" s="116"/>
      <c r="E2017" s="118"/>
      <c r="F2017" s="119"/>
      <c r="G2017" s="120"/>
      <c r="H2017" s="120"/>
      <c r="I2017" s="333">
        <f t="shared" si="31"/>
        <v>0</v>
      </c>
      <c r="J2017" s="331"/>
      <c r="K2017" s="332">
        <f>IFERROR(SUM(C2017/'Transfers of Funds'!$F$55),0)</f>
        <v>0</v>
      </c>
      <c r="L2017" s="21"/>
      <c r="M2017" s="47"/>
      <c r="N2017" s="46"/>
    </row>
    <row r="2018" spans="1:14" s="23" customFormat="1" ht="14.25" customHeight="1">
      <c r="A2018" s="115"/>
      <c r="B2018" s="308" t="str">
        <f>IF(A2018="","",VLOOKUP(A2018,'Project Budget vs Exp'!$B$9:$G$52,2,FALSE))</f>
        <v/>
      </c>
      <c r="C2018" s="117"/>
      <c r="D2018" s="116"/>
      <c r="E2018" s="118"/>
      <c r="F2018" s="119"/>
      <c r="G2018" s="120"/>
      <c r="H2018" s="120"/>
      <c r="I2018" s="333">
        <f t="shared" si="31"/>
        <v>0</v>
      </c>
      <c r="J2018" s="331"/>
      <c r="K2018" s="332">
        <f>IFERROR(SUM(C2018/'Transfers of Funds'!$F$55),0)</f>
        <v>0</v>
      </c>
      <c r="L2018" s="21"/>
      <c r="M2018" s="47"/>
      <c r="N2018" s="46"/>
    </row>
    <row r="2019" spans="1:14" s="23" customFormat="1" ht="14.25" customHeight="1">
      <c r="A2019" s="115"/>
      <c r="B2019" s="308" t="str">
        <f>IF(A2019="","",VLOOKUP(A2019,'Project Budget vs Exp'!$B$9:$G$52,2,FALSE))</f>
        <v/>
      </c>
      <c r="C2019" s="117"/>
      <c r="D2019" s="116"/>
      <c r="E2019" s="118"/>
      <c r="F2019" s="119"/>
      <c r="G2019" s="120"/>
      <c r="H2019" s="120"/>
      <c r="I2019" s="333">
        <f t="shared" si="31"/>
        <v>0</v>
      </c>
      <c r="J2019" s="331"/>
      <c r="K2019" s="332">
        <f>IFERROR(SUM(C2019/'Transfers of Funds'!$F$55),0)</f>
        <v>0</v>
      </c>
      <c r="L2019" s="21"/>
      <c r="M2019" s="47"/>
      <c r="N2019" s="46"/>
    </row>
    <row r="2020" spans="1:14" s="23" customFormat="1" ht="14.25" customHeight="1">
      <c r="A2020" s="115"/>
      <c r="B2020" s="308" t="str">
        <f>IF(A2020="","",VLOOKUP(A2020,'Project Budget vs Exp'!$B$9:$G$52,2,FALSE))</f>
        <v/>
      </c>
      <c r="C2020" s="117"/>
      <c r="D2020" s="116"/>
      <c r="E2020" s="118"/>
      <c r="F2020" s="119"/>
      <c r="G2020" s="120"/>
      <c r="H2020" s="120"/>
      <c r="I2020" s="333">
        <f t="shared" si="31"/>
        <v>0</v>
      </c>
      <c r="J2020" s="331"/>
      <c r="K2020" s="332">
        <f>IFERROR(SUM(C2020/'Transfers of Funds'!$F$55),0)</f>
        <v>0</v>
      </c>
      <c r="L2020" s="21"/>
      <c r="M2020" s="47"/>
      <c r="N2020" s="46"/>
    </row>
    <row r="2021" spans="1:14" s="23" customFormat="1" ht="14.25" customHeight="1">
      <c r="A2021" s="115"/>
      <c r="B2021" s="308" t="str">
        <f>IF(A2021="","",VLOOKUP(A2021,'Project Budget vs Exp'!$B$9:$G$52,2,FALSE))</f>
        <v/>
      </c>
      <c r="C2021" s="117"/>
      <c r="D2021" s="116"/>
      <c r="E2021" s="118"/>
      <c r="F2021" s="119"/>
      <c r="G2021" s="120"/>
      <c r="H2021" s="120"/>
      <c r="I2021" s="333">
        <f t="shared" si="31"/>
        <v>0</v>
      </c>
      <c r="J2021" s="331"/>
      <c r="K2021" s="332">
        <f>IFERROR(SUM(C2021/'Transfers of Funds'!$F$55),0)</f>
        <v>0</v>
      </c>
      <c r="L2021" s="21"/>
      <c r="M2021" s="47"/>
      <c r="N2021" s="46"/>
    </row>
    <row r="2022" spans="1:14" s="23" customFormat="1" ht="14.25" customHeight="1">
      <c r="A2022" s="115"/>
      <c r="B2022" s="308" t="str">
        <f>IF(A2022="","",VLOOKUP(A2022,'Project Budget vs Exp'!$B$9:$G$52,2,FALSE))</f>
        <v/>
      </c>
      <c r="C2022" s="117"/>
      <c r="D2022" s="116"/>
      <c r="E2022" s="118"/>
      <c r="F2022" s="119"/>
      <c r="G2022" s="120"/>
      <c r="H2022" s="120"/>
      <c r="I2022" s="333">
        <f t="shared" si="31"/>
        <v>0</v>
      </c>
      <c r="J2022" s="331"/>
      <c r="K2022" s="332">
        <f>IFERROR(SUM(C2022/'Transfers of Funds'!$F$55),0)</f>
        <v>0</v>
      </c>
      <c r="L2022" s="21"/>
      <c r="M2022" s="47"/>
      <c r="N2022" s="46"/>
    </row>
    <row r="2023" spans="1:14" s="23" customFormat="1" ht="14.25" customHeight="1">
      <c r="A2023" s="115"/>
      <c r="B2023" s="308" t="str">
        <f>IF(A2023="","",VLOOKUP(A2023,'Project Budget vs Exp'!$B$9:$G$52,2,FALSE))</f>
        <v/>
      </c>
      <c r="C2023" s="117"/>
      <c r="D2023" s="116"/>
      <c r="E2023" s="118"/>
      <c r="F2023" s="119"/>
      <c r="G2023" s="120"/>
      <c r="H2023" s="120"/>
      <c r="I2023" s="333">
        <f t="shared" si="31"/>
        <v>0</v>
      </c>
      <c r="J2023" s="331"/>
      <c r="K2023" s="332">
        <f>IFERROR(SUM(C2023/'Transfers of Funds'!$F$55),0)</f>
        <v>0</v>
      </c>
      <c r="L2023" s="21"/>
      <c r="M2023" s="47"/>
      <c r="N2023" s="46"/>
    </row>
    <row r="2024" spans="1:14" s="23" customFormat="1" ht="14.25" customHeight="1">
      <c r="A2024" s="115"/>
      <c r="B2024" s="308" t="str">
        <f>IF(A2024="","",VLOOKUP(A2024,'Project Budget vs Exp'!$B$9:$G$52,2,FALSE))</f>
        <v/>
      </c>
      <c r="C2024" s="117"/>
      <c r="D2024" s="116"/>
      <c r="E2024" s="118"/>
      <c r="F2024" s="119"/>
      <c r="G2024" s="120"/>
      <c r="H2024" s="120"/>
      <c r="I2024" s="333">
        <f t="shared" si="31"/>
        <v>0</v>
      </c>
      <c r="J2024" s="331"/>
      <c r="K2024" s="332">
        <f>IFERROR(SUM(C2024/'Transfers of Funds'!$F$55),0)</f>
        <v>0</v>
      </c>
      <c r="L2024" s="21"/>
      <c r="M2024" s="47"/>
      <c r="N2024" s="46"/>
    </row>
    <row r="2025" spans="1:14" s="23" customFormat="1" ht="14.25" customHeight="1">
      <c r="A2025" s="115"/>
      <c r="B2025" s="308" t="str">
        <f>IF(A2025="","",VLOOKUP(A2025,'Project Budget vs Exp'!$B$9:$G$52,2,FALSE))</f>
        <v/>
      </c>
      <c r="C2025" s="117"/>
      <c r="D2025" s="116"/>
      <c r="E2025" s="118"/>
      <c r="F2025" s="119"/>
      <c r="G2025" s="120"/>
      <c r="H2025" s="120"/>
      <c r="I2025" s="333">
        <f t="shared" si="31"/>
        <v>0</v>
      </c>
      <c r="J2025" s="331"/>
      <c r="K2025" s="332">
        <f>IFERROR(SUM(C2025/'Transfers of Funds'!$F$55),0)</f>
        <v>0</v>
      </c>
      <c r="L2025" s="21"/>
      <c r="M2025" s="47"/>
      <c r="N2025" s="46"/>
    </row>
    <row r="2026" spans="1:14" s="23" customFormat="1" ht="14.25" customHeight="1">
      <c r="A2026" s="115"/>
      <c r="B2026" s="308" t="str">
        <f>IF(A2026="","",VLOOKUP(A2026,'Project Budget vs Exp'!$B$9:$G$52,2,FALSE))</f>
        <v/>
      </c>
      <c r="C2026" s="117"/>
      <c r="D2026" s="116"/>
      <c r="E2026" s="118"/>
      <c r="F2026" s="119"/>
      <c r="G2026" s="120"/>
      <c r="H2026" s="120"/>
      <c r="I2026" s="333">
        <f t="shared" si="31"/>
        <v>0</v>
      </c>
      <c r="J2026" s="331"/>
      <c r="K2026" s="332">
        <f>IFERROR(SUM(C2026/'Transfers of Funds'!$F$55),0)</f>
        <v>0</v>
      </c>
      <c r="L2026" s="21"/>
      <c r="M2026" s="47"/>
      <c r="N2026" s="46"/>
    </row>
    <row r="2027" spans="1:14" s="23" customFormat="1" ht="14.25" customHeight="1">
      <c r="A2027" s="115"/>
      <c r="B2027" s="308" t="str">
        <f>IF(A2027="","",VLOOKUP(A2027,'Project Budget vs Exp'!$B$9:$G$52,2,FALSE))</f>
        <v/>
      </c>
      <c r="C2027" s="117"/>
      <c r="D2027" s="116"/>
      <c r="E2027" s="118"/>
      <c r="F2027" s="119"/>
      <c r="G2027" s="120"/>
      <c r="H2027" s="120"/>
      <c r="I2027" s="333">
        <f t="shared" si="31"/>
        <v>0</v>
      </c>
      <c r="J2027" s="331"/>
      <c r="K2027" s="332">
        <f>IFERROR(SUM(C2027/'Transfers of Funds'!$F$55),0)</f>
        <v>0</v>
      </c>
      <c r="L2027" s="21"/>
      <c r="M2027" s="47"/>
      <c r="N2027" s="46"/>
    </row>
    <row r="2028" spans="1:14" s="23" customFormat="1" ht="14.25" customHeight="1">
      <c r="A2028" s="115"/>
      <c r="B2028" s="308" t="str">
        <f>IF(A2028="","",VLOOKUP(A2028,'Project Budget vs Exp'!$B$9:$G$52,2,FALSE))</f>
        <v/>
      </c>
      <c r="C2028" s="117"/>
      <c r="D2028" s="116"/>
      <c r="E2028" s="118"/>
      <c r="F2028" s="119"/>
      <c r="G2028" s="120"/>
      <c r="H2028" s="120"/>
      <c r="I2028" s="333">
        <f t="shared" si="31"/>
        <v>0</v>
      </c>
      <c r="J2028" s="331"/>
      <c r="K2028" s="332">
        <f>IFERROR(SUM(C2028/'Transfers of Funds'!$F$55),0)</f>
        <v>0</v>
      </c>
      <c r="L2028" s="21"/>
      <c r="M2028" s="47"/>
      <c r="N2028" s="46"/>
    </row>
    <row r="2029" spans="1:14" s="23" customFormat="1" ht="14.25" customHeight="1">
      <c r="A2029" s="115"/>
      <c r="B2029" s="308" t="str">
        <f>IF(A2029="","",VLOOKUP(A2029,'Project Budget vs Exp'!$B$9:$G$52,2,FALSE))</f>
        <v/>
      </c>
      <c r="C2029" s="117"/>
      <c r="D2029" s="116"/>
      <c r="E2029" s="118"/>
      <c r="F2029" s="119"/>
      <c r="G2029" s="120"/>
      <c r="H2029" s="120"/>
      <c r="I2029" s="333">
        <f t="shared" si="31"/>
        <v>0</v>
      </c>
      <c r="J2029" s="331"/>
      <c r="K2029" s="332">
        <f>IFERROR(SUM(C2029/'Transfers of Funds'!$F$55),0)</f>
        <v>0</v>
      </c>
      <c r="L2029" s="21"/>
      <c r="M2029" s="47"/>
      <c r="N2029" s="46"/>
    </row>
    <row r="2030" spans="1:14" s="23" customFormat="1" ht="14.25" customHeight="1">
      <c r="A2030" s="115"/>
      <c r="B2030" s="308" t="str">
        <f>IF(A2030="","",VLOOKUP(A2030,'Project Budget vs Exp'!$B$9:$G$52,2,FALSE))</f>
        <v/>
      </c>
      <c r="C2030" s="117"/>
      <c r="D2030" s="116"/>
      <c r="E2030" s="118"/>
      <c r="F2030" s="119"/>
      <c r="G2030" s="120"/>
      <c r="H2030" s="120"/>
      <c r="I2030" s="333">
        <f t="shared" si="31"/>
        <v>0</v>
      </c>
      <c r="J2030" s="331"/>
      <c r="K2030" s="332">
        <f>IFERROR(SUM(C2030/'Transfers of Funds'!$F$55),0)</f>
        <v>0</v>
      </c>
      <c r="L2030" s="21"/>
      <c r="M2030" s="47"/>
      <c r="N2030" s="46"/>
    </row>
    <row r="2031" spans="1:14" s="23" customFormat="1" ht="14.25" customHeight="1">
      <c r="A2031" s="115"/>
      <c r="B2031" s="308" t="str">
        <f>IF(A2031="","",VLOOKUP(A2031,'Project Budget vs Exp'!$B$9:$G$52,2,FALSE))</f>
        <v/>
      </c>
      <c r="C2031" s="117"/>
      <c r="D2031" s="116"/>
      <c r="E2031" s="118"/>
      <c r="F2031" s="119"/>
      <c r="G2031" s="120"/>
      <c r="H2031" s="120"/>
      <c r="I2031" s="333">
        <f t="shared" si="31"/>
        <v>0</v>
      </c>
      <c r="J2031" s="331"/>
      <c r="K2031" s="332">
        <f>IFERROR(SUM(C2031/'Transfers of Funds'!$F$55),0)</f>
        <v>0</v>
      </c>
      <c r="L2031" s="21"/>
      <c r="M2031" s="47"/>
      <c r="N2031" s="46"/>
    </row>
    <row r="2032" spans="1:14" s="23" customFormat="1" ht="14.25" customHeight="1">
      <c r="A2032" s="115"/>
      <c r="B2032" s="308" t="str">
        <f>IF(A2032="","",VLOOKUP(A2032,'Project Budget vs Exp'!$B$9:$G$52,2,FALSE))</f>
        <v/>
      </c>
      <c r="C2032" s="117"/>
      <c r="D2032" s="116"/>
      <c r="E2032" s="118"/>
      <c r="F2032" s="119"/>
      <c r="G2032" s="120"/>
      <c r="H2032" s="120"/>
      <c r="I2032" s="333">
        <f t="shared" si="31"/>
        <v>0</v>
      </c>
      <c r="J2032" s="331"/>
      <c r="K2032" s="332">
        <f>IFERROR(SUM(C2032/'Transfers of Funds'!$F$55),0)</f>
        <v>0</v>
      </c>
      <c r="L2032" s="21"/>
      <c r="M2032" s="47"/>
      <c r="N2032" s="46"/>
    </row>
    <row r="2033" spans="1:14" s="23" customFormat="1" ht="14.25" customHeight="1">
      <c r="A2033" s="115"/>
      <c r="B2033" s="308" t="str">
        <f>IF(A2033="","",VLOOKUP(A2033,'Project Budget vs Exp'!$B$9:$G$52,2,FALSE))</f>
        <v/>
      </c>
      <c r="C2033" s="117"/>
      <c r="D2033" s="116"/>
      <c r="E2033" s="118"/>
      <c r="F2033" s="119"/>
      <c r="G2033" s="120"/>
      <c r="H2033" s="120"/>
      <c r="I2033" s="333">
        <f t="shared" si="31"/>
        <v>0</v>
      </c>
      <c r="J2033" s="331"/>
      <c r="K2033" s="332">
        <f>IFERROR(SUM(C2033/'Transfers of Funds'!$F$55),0)</f>
        <v>0</v>
      </c>
      <c r="L2033" s="21"/>
      <c r="M2033" s="47"/>
      <c r="N2033" s="46"/>
    </row>
    <row r="2034" spans="1:14" s="23" customFormat="1" ht="14.25" customHeight="1">
      <c r="A2034" s="115"/>
      <c r="B2034" s="308" t="str">
        <f>IF(A2034="","",VLOOKUP(A2034,'Project Budget vs Exp'!$B$9:$G$52,2,FALSE))</f>
        <v/>
      </c>
      <c r="C2034" s="117"/>
      <c r="D2034" s="116"/>
      <c r="E2034" s="118"/>
      <c r="F2034" s="119"/>
      <c r="G2034" s="120"/>
      <c r="H2034" s="120"/>
      <c r="I2034" s="333">
        <f t="shared" si="31"/>
        <v>0</v>
      </c>
      <c r="J2034" s="331"/>
      <c r="K2034" s="332">
        <f>IFERROR(SUM(C2034/'Transfers of Funds'!$F$55),0)</f>
        <v>0</v>
      </c>
      <c r="L2034" s="21"/>
      <c r="M2034" s="47"/>
      <c r="N2034" s="46"/>
    </row>
    <row r="2035" spans="1:14" s="23" customFormat="1" ht="14.25" customHeight="1">
      <c r="A2035" s="115"/>
      <c r="B2035" s="308" t="str">
        <f>IF(A2035="","",VLOOKUP(A2035,'Project Budget vs Exp'!$B$9:$G$52,2,FALSE))</f>
        <v/>
      </c>
      <c r="C2035" s="117"/>
      <c r="D2035" s="116"/>
      <c r="E2035" s="118"/>
      <c r="F2035" s="119"/>
      <c r="G2035" s="120"/>
      <c r="H2035" s="120"/>
      <c r="I2035" s="333">
        <f t="shared" si="31"/>
        <v>0</v>
      </c>
      <c r="J2035" s="331"/>
      <c r="K2035" s="332">
        <f>IFERROR(SUM(C2035/'Transfers of Funds'!$F$55),0)</f>
        <v>0</v>
      </c>
      <c r="L2035" s="21"/>
      <c r="M2035" s="47"/>
      <c r="N2035" s="46"/>
    </row>
    <row r="2036" spans="1:14" s="23" customFormat="1" ht="14.25" customHeight="1">
      <c r="A2036" s="115"/>
      <c r="B2036" s="308" t="str">
        <f>IF(A2036="","",VLOOKUP(A2036,'Project Budget vs Exp'!$B$9:$G$52,2,FALSE))</f>
        <v/>
      </c>
      <c r="C2036" s="117"/>
      <c r="D2036" s="116"/>
      <c r="E2036" s="118"/>
      <c r="F2036" s="119"/>
      <c r="G2036" s="120"/>
      <c r="H2036" s="120"/>
      <c r="I2036" s="333">
        <f t="shared" si="31"/>
        <v>0</v>
      </c>
      <c r="J2036" s="331"/>
      <c r="K2036" s="332">
        <f>IFERROR(SUM(C2036/'Transfers of Funds'!$F$55),0)</f>
        <v>0</v>
      </c>
      <c r="L2036" s="21"/>
      <c r="M2036" s="47"/>
      <c r="N2036" s="46"/>
    </row>
    <row r="2037" spans="1:14" s="23" customFormat="1" ht="14.25" customHeight="1">
      <c r="A2037" s="115"/>
      <c r="B2037" s="308" t="str">
        <f>IF(A2037="","",VLOOKUP(A2037,'Project Budget vs Exp'!$B$9:$G$52,2,FALSE))</f>
        <v/>
      </c>
      <c r="C2037" s="117"/>
      <c r="D2037" s="116"/>
      <c r="E2037" s="118"/>
      <c r="F2037" s="119"/>
      <c r="G2037" s="120"/>
      <c r="H2037" s="120"/>
      <c r="I2037" s="333">
        <f t="shared" si="31"/>
        <v>0</v>
      </c>
      <c r="J2037" s="331"/>
      <c r="K2037" s="332">
        <f>IFERROR(SUM(C2037/'Transfers of Funds'!$F$55),0)</f>
        <v>0</v>
      </c>
      <c r="L2037" s="21"/>
      <c r="M2037" s="47"/>
      <c r="N2037" s="46"/>
    </row>
    <row r="2038" spans="1:14" s="23" customFormat="1" ht="14.25" customHeight="1">
      <c r="A2038" s="115"/>
      <c r="B2038" s="308" t="str">
        <f>IF(A2038="","",VLOOKUP(A2038,'Project Budget vs Exp'!$B$9:$G$52,2,FALSE))</f>
        <v/>
      </c>
      <c r="C2038" s="117"/>
      <c r="D2038" s="116"/>
      <c r="E2038" s="118"/>
      <c r="F2038" s="119"/>
      <c r="G2038" s="120"/>
      <c r="H2038" s="120"/>
      <c r="I2038" s="333">
        <f t="shared" si="31"/>
        <v>0</v>
      </c>
      <c r="J2038" s="331"/>
      <c r="K2038" s="332">
        <f>IFERROR(SUM(C2038/'Transfers of Funds'!$F$55),0)</f>
        <v>0</v>
      </c>
      <c r="L2038" s="21"/>
      <c r="M2038" s="47"/>
      <c r="N2038" s="46"/>
    </row>
    <row r="2039" spans="1:14" s="23" customFormat="1" ht="14.25" customHeight="1">
      <c r="A2039" s="115"/>
      <c r="B2039" s="308" t="str">
        <f>IF(A2039="","",VLOOKUP(A2039,'Project Budget vs Exp'!$B$9:$G$52,2,FALSE))</f>
        <v/>
      </c>
      <c r="C2039" s="117"/>
      <c r="D2039" s="116"/>
      <c r="E2039" s="118"/>
      <c r="F2039" s="119"/>
      <c r="G2039" s="120"/>
      <c r="H2039" s="120"/>
      <c r="I2039" s="333">
        <f t="shared" si="31"/>
        <v>0</v>
      </c>
      <c r="J2039" s="331"/>
      <c r="K2039" s="332">
        <f>IFERROR(SUM(C2039/'Transfers of Funds'!$F$55),0)</f>
        <v>0</v>
      </c>
      <c r="L2039" s="21"/>
      <c r="M2039" s="47"/>
      <c r="N2039" s="46"/>
    </row>
    <row r="2040" spans="1:14" s="23" customFormat="1" ht="14.25" customHeight="1">
      <c r="A2040" s="115"/>
      <c r="B2040" s="308" t="str">
        <f>IF(A2040="","",VLOOKUP(A2040,'Project Budget vs Exp'!$B$9:$G$52,2,FALSE))</f>
        <v/>
      </c>
      <c r="C2040" s="117"/>
      <c r="D2040" s="116"/>
      <c r="E2040" s="118"/>
      <c r="F2040" s="119"/>
      <c r="G2040" s="120"/>
      <c r="H2040" s="120"/>
      <c r="I2040" s="333">
        <f t="shared" si="31"/>
        <v>0</v>
      </c>
      <c r="J2040" s="331"/>
      <c r="K2040" s="332">
        <f>IFERROR(SUM(C2040/'Transfers of Funds'!$F$55),0)</f>
        <v>0</v>
      </c>
      <c r="L2040" s="21"/>
      <c r="M2040" s="47"/>
      <c r="N2040" s="46"/>
    </row>
    <row r="2041" spans="1:14" s="23" customFormat="1" ht="14.25" customHeight="1">
      <c r="A2041" s="115"/>
      <c r="B2041" s="308" t="str">
        <f>IF(A2041="","",VLOOKUP(A2041,'Project Budget vs Exp'!$B$9:$G$52,2,FALSE))</f>
        <v/>
      </c>
      <c r="C2041" s="117"/>
      <c r="D2041" s="116"/>
      <c r="E2041" s="118"/>
      <c r="F2041" s="119"/>
      <c r="G2041" s="120"/>
      <c r="H2041" s="120"/>
      <c r="I2041" s="333">
        <f t="shared" si="31"/>
        <v>0</v>
      </c>
      <c r="J2041" s="331"/>
      <c r="K2041" s="332">
        <f>IFERROR(SUM(C2041/'Transfers of Funds'!$F$55),0)</f>
        <v>0</v>
      </c>
      <c r="L2041" s="21"/>
      <c r="M2041" s="47"/>
      <c r="N2041" s="46"/>
    </row>
    <row r="2042" spans="1:14" s="23" customFormat="1" ht="14.25" customHeight="1">
      <c r="A2042" s="115"/>
      <c r="B2042" s="308" t="str">
        <f>IF(A2042="","",VLOOKUP(A2042,'Project Budget vs Exp'!$B$9:$G$52,2,FALSE))</f>
        <v/>
      </c>
      <c r="C2042" s="117"/>
      <c r="D2042" s="116"/>
      <c r="E2042" s="118"/>
      <c r="F2042" s="119"/>
      <c r="G2042" s="120"/>
      <c r="H2042" s="120"/>
      <c r="I2042" s="333">
        <f t="shared" si="31"/>
        <v>0</v>
      </c>
      <c r="J2042" s="331"/>
      <c r="K2042" s="332">
        <f>IFERROR(SUM(C2042/'Transfers of Funds'!$F$55),0)</f>
        <v>0</v>
      </c>
      <c r="L2042" s="21"/>
      <c r="M2042" s="47"/>
      <c r="N2042" s="46"/>
    </row>
    <row r="2043" spans="1:14" s="23" customFormat="1" ht="14.25" customHeight="1">
      <c r="A2043" s="115"/>
      <c r="B2043" s="308" t="str">
        <f>IF(A2043="","",VLOOKUP(A2043,'Project Budget vs Exp'!$B$9:$G$52,2,FALSE))</f>
        <v/>
      </c>
      <c r="C2043" s="117"/>
      <c r="D2043" s="116"/>
      <c r="E2043" s="118"/>
      <c r="F2043" s="119"/>
      <c r="G2043" s="120"/>
      <c r="H2043" s="120"/>
      <c r="I2043" s="333">
        <f t="shared" si="31"/>
        <v>0</v>
      </c>
      <c r="J2043" s="331"/>
      <c r="K2043" s="332">
        <f>IFERROR(SUM(C2043/'Transfers of Funds'!$F$55),0)</f>
        <v>0</v>
      </c>
      <c r="L2043" s="21"/>
      <c r="M2043" s="47"/>
      <c r="N2043" s="46"/>
    </row>
    <row r="2044" spans="1:14" s="23" customFormat="1" ht="14.25" customHeight="1">
      <c r="A2044" s="115"/>
      <c r="B2044" s="308" t="str">
        <f>IF(A2044="","",VLOOKUP(A2044,'Project Budget vs Exp'!$B$9:$G$52,2,FALSE))</f>
        <v/>
      </c>
      <c r="C2044" s="117"/>
      <c r="D2044" s="116"/>
      <c r="E2044" s="118"/>
      <c r="F2044" s="119"/>
      <c r="G2044" s="120"/>
      <c r="H2044" s="120"/>
      <c r="I2044" s="333">
        <f t="shared" si="31"/>
        <v>0</v>
      </c>
      <c r="J2044" s="331"/>
      <c r="K2044" s="332">
        <f>IFERROR(SUM(C2044/'Transfers of Funds'!$F$55),0)</f>
        <v>0</v>
      </c>
      <c r="L2044" s="21"/>
      <c r="M2044" s="47"/>
      <c r="N2044" s="46"/>
    </row>
    <row r="2045" spans="1:14" s="23" customFormat="1" ht="14.25" customHeight="1">
      <c r="A2045" s="115"/>
      <c r="B2045" s="308" t="str">
        <f>IF(A2045="","",VLOOKUP(A2045,'Project Budget vs Exp'!$B$9:$G$52,2,FALSE))</f>
        <v/>
      </c>
      <c r="C2045" s="117"/>
      <c r="D2045" s="116"/>
      <c r="E2045" s="118"/>
      <c r="F2045" s="119"/>
      <c r="G2045" s="120"/>
      <c r="H2045" s="120"/>
      <c r="I2045" s="333">
        <f t="shared" si="31"/>
        <v>0</v>
      </c>
      <c r="J2045" s="331"/>
      <c r="K2045" s="332">
        <f>IFERROR(SUM(C2045/'Transfers of Funds'!$F$55),0)</f>
        <v>0</v>
      </c>
      <c r="L2045" s="21"/>
      <c r="M2045" s="47"/>
      <c r="N2045" s="46"/>
    </row>
    <row r="2046" spans="1:14" s="23" customFormat="1" ht="14.25" customHeight="1">
      <c r="A2046" s="115"/>
      <c r="B2046" s="308" t="str">
        <f>IF(A2046="","",VLOOKUP(A2046,'Project Budget vs Exp'!$B$9:$G$52,2,FALSE))</f>
        <v/>
      </c>
      <c r="C2046" s="117"/>
      <c r="D2046" s="116"/>
      <c r="E2046" s="118"/>
      <c r="F2046" s="119"/>
      <c r="G2046" s="120"/>
      <c r="H2046" s="120"/>
      <c r="I2046" s="333">
        <f t="shared" si="31"/>
        <v>0</v>
      </c>
      <c r="J2046" s="331"/>
      <c r="K2046" s="332">
        <f>IFERROR(SUM(C2046/'Transfers of Funds'!$F$55),0)</f>
        <v>0</v>
      </c>
      <c r="L2046" s="21"/>
      <c r="M2046" s="47"/>
      <c r="N2046" s="46"/>
    </row>
    <row r="2047" spans="1:14" s="23" customFormat="1" ht="14.25" customHeight="1">
      <c r="A2047" s="115"/>
      <c r="B2047" s="308" t="str">
        <f>IF(A2047="","",VLOOKUP(A2047,'Project Budget vs Exp'!$B$9:$G$52,2,FALSE))</f>
        <v/>
      </c>
      <c r="C2047" s="117"/>
      <c r="D2047" s="116"/>
      <c r="E2047" s="118"/>
      <c r="F2047" s="119"/>
      <c r="G2047" s="120"/>
      <c r="H2047" s="120"/>
      <c r="I2047" s="333">
        <f t="shared" si="31"/>
        <v>0</v>
      </c>
      <c r="J2047" s="331"/>
      <c r="K2047" s="332">
        <f>IFERROR(SUM(C2047/'Transfers of Funds'!$F$55),0)</f>
        <v>0</v>
      </c>
      <c r="L2047" s="21"/>
      <c r="M2047" s="47"/>
      <c r="N2047" s="46"/>
    </row>
    <row r="2048" spans="1:14" s="23" customFormat="1" ht="14.25" customHeight="1">
      <c r="A2048" s="115"/>
      <c r="B2048" s="308" t="str">
        <f>IF(A2048="","",VLOOKUP(A2048,'Project Budget vs Exp'!$B$9:$G$52,2,FALSE))</f>
        <v/>
      </c>
      <c r="C2048" s="117"/>
      <c r="D2048" s="116"/>
      <c r="E2048" s="118"/>
      <c r="F2048" s="119"/>
      <c r="G2048" s="120"/>
      <c r="H2048" s="120"/>
      <c r="I2048" s="333">
        <f t="shared" si="31"/>
        <v>0</v>
      </c>
      <c r="J2048" s="331"/>
      <c r="K2048" s="332">
        <f>IFERROR(SUM(C2048/'Transfers of Funds'!$F$55),0)</f>
        <v>0</v>
      </c>
      <c r="L2048" s="21"/>
      <c r="M2048" s="47"/>
      <c r="N2048" s="46"/>
    </row>
    <row r="2049" spans="1:14" s="23" customFormat="1" ht="14.25" customHeight="1">
      <c r="A2049" s="115"/>
      <c r="B2049" s="308" t="str">
        <f>IF(A2049="","",VLOOKUP(A2049,'Project Budget vs Exp'!$B$9:$G$52,2,FALSE))</f>
        <v/>
      </c>
      <c r="C2049" s="117"/>
      <c r="D2049" s="116"/>
      <c r="E2049" s="118"/>
      <c r="F2049" s="119"/>
      <c r="G2049" s="120"/>
      <c r="H2049" s="120"/>
      <c r="I2049" s="333">
        <f t="shared" si="31"/>
        <v>0</v>
      </c>
      <c r="J2049" s="331"/>
      <c r="K2049" s="332">
        <f>IFERROR(SUM(C2049/'Transfers of Funds'!$F$55),0)</f>
        <v>0</v>
      </c>
      <c r="L2049" s="21"/>
      <c r="M2049" s="47"/>
      <c r="N2049" s="46"/>
    </row>
    <row r="2050" spans="1:14" s="23" customFormat="1" ht="14.25" customHeight="1">
      <c r="A2050" s="115"/>
      <c r="B2050" s="308" t="str">
        <f>IF(A2050="","",VLOOKUP(A2050,'Project Budget vs Exp'!$B$9:$G$52,2,FALSE))</f>
        <v/>
      </c>
      <c r="C2050" s="117"/>
      <c r="D2050" s="116"/>
      <c r="E2050" s="118"/>
      <c r="F2050" s="119"/>
      <c r="G2050" s="120"/>
      <c r="H2050" s="120"/>
      <c r="I2050" s="333">
        <f t="shared" si="31"/>
        <v>0</v>
      </c>
      <c r="J2050" s="331"/>
      <c r="K2050" s="332">
        <f>IFERROR(SUM(C2050/'Transfers of Funds'!$F$55),0)</f>
        <v>0</v>
      </c>
      <c r="L2050" s="21"/>
      <c r="M2050" s="47"/>
      <c r="N2050" s="46"/>
    </row>
    <row r="2051" spans="1:14" s="23" customFormat="1" ht="14.25" customHeight="1">
      <c r="A2051" s="115"/>
      <c r="B2051" s="308" t="str">
        <f>IF(A2051="","",VLOOKUP(A2051,'Project Budget vs Exp'!$B$9:$G$52,2,FALSE))</f>
        <v/>
      </c>
      <c r="C2051" s="117"/>
      <c r="D2051" s="116"/>
      <c r="E2051" s="118"/>
      <c r="F2051" s="119"/>
      <c r="G2051" s="120"/>
      <c r="H2051" s="120"/>
      <c r="I2051" s="333">
        <f t="shared" si="31"/>
        <v>0</v>
      </c>
      <c r="J2051" s="331"/>
      <c r="K2051" s="332">
        <f>IFERROR(SUM(C2051/'Transfers of Funds'!$F$55),0)</f>
        <v>0</v>
      </c>
      <c r="L2051" s="21"/>
      <c r="M2051" s="47"/>
      <c r="N2051" s="46"/>
    </row>
    <row r="2052" spans="1:14" s="23" customFormat="1" ht="14.25" customHeight="1">
      <c r="A2052" s="115"/>
      <c r="B2052" s="308" t="str">
        <f>IF(A2052="","",VLOOKUP(A2052,'Project Budget vs Exp'!$B$9:$G$52,2,FALSE))</f>
        <v/>
      </c>
      <c r="C2052" s="117"/>
      <c r="D2052" s="116"/>
      <c r="E2052" s="118"/>
      <c r="F2052" s="119"/>
      <c r="G2052" s="120"/>
      <c r="H2052" s="120"/>
      <c r="I2052" s="333">
        <f t="shared" si="31"/>
        <v>0</v>
      </c>
      <c r="J2052" s="331"/>
      <c r="K2052" s="332">
        <f>IFERROR(SUM(C2052/'Transfers of Funds'!$F$55),0)</f>
        <v>0</v>
      </c>
      <c r="L2052" s="21"/>
      <c r="M2052" s="47"/>
      <c r="N2052" s="46"/>
    </row>
    <row r="2053" spans="1:14" s="23" customFormat="1" ht="14.25" customHeight="1">
      <c r="A2053" s="115"/>
      <c r="B2053" s="308" t="str">
        <f>IF(A2053="","",VLOOKUP(A2053,'Project Budget vs Exp'!$B$9:$G$52,2,FALSE))</f>
        <v/>
      </c>
      <c r="C2053" s="117"/>
      <c r="D2053" s="116"/>
      <c r="E2053" s="118"/>
      <c r="F2053" s="119"/>
      <c r="G2053" s="120"/>
      <c r="H2053" s="120"/>
      <c r="I2053" s="333">
        <f t="shared" si="31"/>
        <v>0</v>
      </c>
      <c r="J2053" s="331"/>
      <c r="K2053" s="332">
        <f>IFERROR(SUM(C2053/'Transfers of Funds'!$F$55),0)</f>
        <v>0</v>
      </c>
      <c r="L2053" s="21"/>
      <c r="M2053" s="47"/>
      <c r="N2053" s="46"/>
    </row>
    <row r="2054" spans="1:14" s="23" customFormat="1" ht="14.25" customHeight="1">
      <c r="A2054" s="115"/>
      <c r="B2054" s="308" t="str">
        <f>IF(A2054="","",VLOOKUP(A2054,'Project Budget vs Exp'!$B$9:$G$52,2,FALSE))</f>
        <v/>
      </c>
      <c r="C2054" s="117"/>
      <c r="D2054" s="116"/>
      <c r="E2054" s="118"/>
      <c r="F2054" s="119"/>
      <c r="G2054" s="120"/>
      <c r="H2054" s="120"/>
      <c r="I2054" s="333">
        <f t="shared" si="31"/>
        <v>0</v>
      </c>
      <c r="J2054" s="331"/>
      <c r="K2054" s="332">
        <f>IFERROR(SUM(C2054/'Transfers of Funds'!$F$55),0)</f>
        <v>0</v>
      </c>
      <c r="L2054" s="21"/>
      <c r="M2054" s="47"/>
      <c r="N2054" s="46"/>
    </row>
    <row r="2055" spans="1:14" s="23" customFormat="1" ht="14.25" customHeight="1">
      <c r="A2055" s="115"/>
      <c r="B2055" s="308" t="str">
        <f>IF(A2055="","",VLOOKUP(A2055,'Project Budget vs Exp'!$B$9:$G$52,2,FALSE))</f>
        <v/>
      </c>
      <c r="C2055" s="117"/>
      <c r="D2055" s="116"/>
      <c r="E2055" s="118"/>
      <c r="F2055" s="119"/>
      <c r="G2055" s="120"/>
      <c r="H2055" s="120"/>
      <c r="I2055" s="333">
        <f t="shared" si="31"/>
        <v>0</v>
      </c>
      <c r="J2055" s="331"/>
      <c r="K2055" s="332">
        <f>IFERROR(SUM(C2055/'Transfers of Funds'!$F$55),0)</f>
        <v>0</v>
      </c>
      <c r="L2055" s="21"/>
      <c r="M2055" s="47"/>
      <c r="N2055" s="46"/>
    </row>
    <row r="2056" spans="1:14" s="23" customFormat="1" ht="14.25" customHeight="1">
      <c r="A2056" s="115"/>
      <c r="B2056" s="308" t="str">
        <f>IF(A2056="","",VLOOKUP(A2056,'Project Budget vs Exp'!$B$9:$G$52,2,FALSE))</f>
        <v/>
      </c>
      <c r="C2056" s="117"/>
      <c r="D2056" s="116"/>
      <c r="E2056" s="118"/>
      <c r="F2056" s="119"/>
      <c r="G2056" s="120"/>
      <c r="H2056" s="120"/>
      <c r="I2056" s="333">
        <f t="shared" si="31"/>
        <v>0</v>
      </c>
      <c r="J2056" s="331"/>
      <c r="K2056" s="332">
        <f>IFERROR(SUM(C2056/'Transfers of Funds'!$F$55),0)</f>
        <v>0</v>
      </c>
      <c r="L2056" s="21"/>
      <c r="M2056" s="47"/>
      <c r="N2056" s="46"/>
    </row>
    <row r="2057" spans="1:14" s="23" customFormat="1" ht="14.25" customHeight="1">
      <c r="A2057" s="115"/>
      <c r="B2057" s="308" t="str">
        <f>IF(A2057="","",VLOOKUP(A2057,'Project Budget vs Exp'!$B$9:$G$52,2,FALSE))</f>
        <v/>
      </c>
      <c r="C2057" s="117"/>
      <c r="D2057" s="116"/>
      <c r="E2057" s="118"/>
      <c r="F2057" s="119"/>
      <c r="G2057" s="120"/>
      <c r="H2057" s="120"/>
      <c r="I2057" s="333">
        <f t="shared" si="31"/>
        <v>0</v>
      </c>
      <c r="J2057" s="331"/>
      <c r="K2057" s="332">
        <f>IFERROR(SUM(C2057/'Transfers of Funds'!$F$55),0)</f>
        <v>0</v>
      </c>
      <c r="L2057" s="21"/>
      <c r="M2057" s="47"/>
      <c r="N2057" s="46"/>
    </row>
    <row r="2058" spans="1:14" s="23" customFormat="1" ht="14.25" customHeight="1">
      <c r="A2058" s="115"/>
      <c r="B2058" s="308" t="str">
        <f>IF(A2058="","",VLOOKUP(A2058,'Project Budget vs Exp'!$B$9:$G$52,2,FALSE))</f>
        <v/>
      </c>
      <c r="C2058" s="117"/>
      <c r="D2058" s="116"/>
      <c r="E2058" s="118"/>
      <c r="F2058" s="119"/>
      <c r="G2058" s="120"/>
      <c r="H2058" s="120"/>
      <c r="I2058" s="333">
        <f t="shared" si="31"/>
        <v>0</v>
      </c>
      <c r="J2058" s="331"/>
      <c r="K2058" s="332">
        <f>IFERROR(SUM(C2058/'Transfers of Funds'!$F$55),0)</f>
        <v>0</v>
      </c>
      <c r="L2058" s="21"/>
      <c r="M2058" s="47"/>
      <c r="N2058" s="46"/>
    </row>
    <row r="2059" spans="1:14" s="23" customFormat="1" ht="14.25" customHeight="1">
      <c r="A2059" s="115"/>
      <c r="B2059" s="308" t="str">
        <f>IF(A2059="","",VLOOKUP(A2059,'Project Budget vs Exp'!$B$9:$G$52,2,FALSE))</f>
        <v/>
      </c>
      <c r="C2059" s="117"/>
      <c r="D2059" s="116"/>
      <c r="E2059" s="118"/>
      <c r="F2059" s="119"/>
      <c r="G2059" s="120"/>
      <c r="H2059" s="120"/>
      <c r="I2059" s="333">
        <f t="shared" si="31"/>
        <v>0</v>
      </c>
      <c r="J2059" s="331"/>
      <c r="K2059" s="332">
        <f>IFERROR(SUM(C2059/'Transfers of Funds'!$F$55),0)</f>
        <v>0</v>
      </c>
      <c r="L2059" s="21"/>
      <c r="M2059" s="47"/>
      <c r="N2059" s="46"/>
    </row>
    <row r="2060" spans="1:14" s="23" customFormat="1" ht="14.25" customHeight="1">
      <c r="A2060" s="115"/>
      <c r="B2060" s="308" t="str">
        <f>IF(A2060="","",VLOOKUP(A2060,'Project Budget vs Exp'!$B$9:$G$52,2,FALSE))</f>
        <v/>
      </c>
      <c r="C2060" s="117"/>
      <c r="D2060" s="116"/>
      <c r="E2060" s="118"/>
      <c r="F2060" s="119"/>
      <c r="G2060" s="120"/>
      <c r="H2060" s="120"/>
      <c r="I2060" s="333">
        <f t="shared" ref="I2060:I2123" si="32">IF(OR(F$4="EUR",F$4="USD",F$4="GBP",F$4="CAD",F$4="NZD",F$4="AUD"),K2060,C2060)</f>
        <v>0</v>
      </c>
      <c r="J2060" s="331"/>
      <c r="K2060" s="332">
        <f>IFERROR(SUM(C2060/'Transfers of Funds'!$F$55),0)</f>
        <v>0</v>
      </c>
      <c r="L2060" s="21"/>
      <c r="M2060" s="47"/>
      <c r="N2060" s="46"/>
    </row>
    <row r="2061" spans="1:14" s="23" customFormat="1" ht="14.25" customHeight="1">
      <c r="A2061" s="115"/>
      <c r="B2061" s="308" t="str">
        <f>IF(A2061="","",VLOOKUP(A2061,'Project Budget vs Exp'!$B$9:$G$52,2,FALSE))</f>
        <v/>
      </c>
      <c r="C2061" s="117"/>
      <c r="D2061" s="116"/>
      <c r="E2061" s="118"/>
      <c r="F2061" s="119"/>
      <c r="G2061" s="120"/>
      <c r="H2061" s="120"/>
      <c r="I2061" s="333">
        <f t="shared" si="32"/>
        <v>0</v>
      </c>
      <c r="J2061" s="331"/>
      <c r="K2061" s="332">
        <f>IFERROR(SUM(C2061/'Transfers of Funds'!$F$55),0)</f>
        <v>0</v>
      </c>
      <c r="L2061" s="21"/>
      <c r="M2061" s="47"/>
      <c r="N2061" s="46"/>
    </row>
    <row r="2062" spans="1:14" s="23" customFormat="1" ht="14.25" customHeight="1">
      <c r="A2062" s="115"/>
      <c r="B2062" s="308" t="str">
        <f>IF(A2062="","",VLOOKUP(A2062,'Project Budget vs Exp'!$B$9:$G$52,2,FALSE))</f>
        <v/>
      </c>
      <c r="C2062" s="117"/>
      <c r="D2062" s="116"/>
      <c r="E2062" s="118"/>
      <c r="F2062" s="119"/>
      <c r="G2062" s="120"/>
      <c r="H2062" s="120"/>
      <c r="I2062" s="333">
        <f t="shared" si="32"/>
        <v>0</v>
      </c>
      <c r="J2062" s="331"/>
      <c r="K2062" s="332">
        <f>IFERROR(SUM(C2062/'Transfers of Funds'!$F$55),0)</f>
        <v>0</v>
      </c>
      <c r="L2062" s="21"/>
      <c r="M2062" s="47"/>
      <c r="N2062" s="46"/>
    </row>
    <row r="2063" spans="1:14" s="23" customFormat="1" ht="14.25" customHeight="1">
      <c r="A2063" s="115"/>
      <c r="B2063" s="308" t="str">
        <f>IF(A2063="","",VLOOKUP(A2063,'Project Budget vs Exp'!$B$9:$G$52,2,FALSE))</f>
        <v/>
      </c>
      <c r="C2063" s="117"/>
      <c r="D2063" s="116"/>
      <c r="E2063" s="118"/>
      <c r="F2063" s="119"/>
      <c r="G2063" s="120"/>
      <c r="H2063" s="120"/>
      <c r="I2063" s="333">
        <f t="shared" si="32"/>
        <v>0</v>
      </c>
      <c r="J2063" s="331"/>
      <c r="K2063" s="332">
        <f>IFERROR(SUM(C2063/'Transfers of Funds'!$F$55),0)</f>
        <v>0</v>
      </c>
      <c r="L2063" s="21"/>
      <c r="M2063" s="47"/>
      <c r="N2063" s="46"/>
    </row>
    <row r="2064" spans="1:14" s="23" customFormat="1" ht="14.25" customHeight="1">
      <c r="A2064" s="115"/>
      <c r="B2064" s="308" t="str">
        <f>IF(A2064="","",VLOOKUP(A2064,'Project Budget vs Exp'!$B$9:$G$52,2,FALSE))</f>
        <v/>
      </c>
      <c r="C2064" s="117"/>
      <c r="D2064" s="116"/>
      <c r="E2064" s="118"/>
      <c r="F2064" s="119"/>
      <c r="G2064" s="120"/>
      <c r="H2064" s="120"/>
      <c r="I2064" s="333">
        <f t="shared" si="32"/>
        <v>0</v>
      </c>
      <c r="J2064" s="331"/>
      <c r="K2064" s="332">
        <f>IFERROR(SUM(C2064/'Transfers of Funds'!$F$55),0)</f>
        <v>0</v>
      </c>
      <c r="L2064" s="21"/>
      <c r="M2064" s="47"/>
      <c r="N2064" s="46"/>
    </row>
    <row r="2065" spans="1:14" s="23" customFormat="1" ht="14.25" customHeight="1">
      <c r="A2065" s="115"/>
      <c r="B2065" s="308" t="str">
        <f>IF(A2065="","",VLOOKUP(A2065,'Project Budget vs Exp'!$B$9:$G$52,2,FALSE))</f>
        <v/>
      </c>
      <c r="C2065" s="117"/>
      <c r="D2065" s="116"/>
      <c r="E2065" s="118"/>
      <c r="F2065" s="119"/>
      <c r="G2065" s="120"/>
      <c r="H2065" s="120"/>
      <c r="I2065" s="333">
        <f t="shared" si="32"/>
        <v>0</v>
      </c>
      <c r="J2065" s="331"/>
      <c r="K2065" s="332">
        <f>IFERROR(SUM(C2065/'Transfers of Funds'!$F$55),0)</f>
        <v>0</v>
      </c>
      <c r="L2065" s="21"/>
      <c r="M2065" s="47"/>
      <c r="N2065" s="46"/>
    </row>
    <row r="2066" spans="1:14" s="23" customFormat="1" ht="14.25" customHeight="1">
      <c r="A2066" s="115"/>
      <c r="B2066" s="308" t="str">
        <f>IF(A2066="","",VLOOKUP(A2066,'Project Budget vs Exp'!$B$9:$G$52,2,FALSE))</f>
        <v/>
      </c>
      <c r="C2066" s="117"/>
      <c r="D2066" s="116"/>
      <c r="E2066" s="118"/>
      <c r="F2066" s="119"/>
      <c r="G2066" s="120"/>
      <c r="H2066" s="120"/>
      <c r="I2066" s="333">
        <f t="shared" si="32"/>
        <v>0</v>
      </c>
      <c r="J2066" s="331"/>
      <c r="K2066" s="332">
        <f>IFERROR(SUM(C2066/'Transfers of Funds'!$F$55),0)</f>
        <v>0</v>
      </c>
      <c r="L2066" s="21"/>
      <c r="M2066" s="47"/>
      <c r="N2066" s="46"/>
    </row>
    <row r="2067" spans="1:14" s="23" customFormat="1" ht="14.25" customHeight="1">
      <c r="A2067" s="115"/>
      <c r="B2067" s="308" t="str">
        <f>IF(A2067="","",VLOOKUP(A2067,'Project Budget vs Exp'!$B$9:$G$52,2,FALSE))</f>
        <v/>
      </c>
      <c r="C2067" s="117"/>
      <c r="D2067" s="116"/>
      <c r="E2067" s="118"/>
      <c r="F2067" s="119"/>
      <c r="G2067" s="120"/>
      <c r="H2067" s="120"/>
      <c r="I2067" s="333">
        <f t="shared" si="32"/>
        <v>0</v>
      </c>
      <c r="J2067" s="331"/>
      <c r="K2067" s="332">
        <f>IFERROR(SUM(C2067/'Transfers of Funds'!$F$55),0)</f>
        <v>0</v>
      </c>
      <c r="L2067" s="21"/>
      <c r="M2067" s="47"/>
      <c r="N2067" s="46"/>
    </row>
    <row r="2068" spans="1:14" s="23" customFormat="1" ht="14.25" customHeight="1">
      <c r="A2068" s="115"/>
      <c r="B2068" s="308" t="str">
        <f>IF(A2068="","",VLOOKUP(A2068,'Project Budget vs Exp'!$B$9:$G$52,2,FALSE))</f>
        <v/>
      </c>
      <c r="C2068" s="117"/>
      <c r="D2068" s="116"/>
      <c r="E2068" s="118"/>
      <c r="F2068" s="119"/>
      <c r="G2068" s="120"/>
      <c r="H2068" s="120"/>
      <c r="I2068" s="333">
        <f t="shared" si="32"/>
        <v>0</v>
      </c>
      <c r="J2068" s="331"/>
      <c r="K2068" s="332">
        <f>IFERROR(SUM(C2068/'Transfers of Funds'!$F$55),0)</f>
        <v>0</v>
      </c>
      <c r="L2068" s="21"/>
      <c r="M2068" s="47"/>
      <c r="N2068" s="46"/>
    </row>
    <row r="2069" spans="1:14" s="23" customFormat="1" ht="14.25" customHeight="1">
      <c r="A2069" s="115"/>
      <c r="B2069" s="308" t="str">
        <f>IF(A2069="","",VLOOKUP(A2069,'Project Budget vs Exp'!$B$9:$G$52,2,FALSE))</f>
        <v/>
      </c>
      <c r="C2069" s="117"/>
      <c r="D2069" s="116"/>
      <c r="E2069" s="118"/>
      <c r="F2069" s="119"/>
      <c r="G2069" s="120"/>
      <c r="H2069" s="120"/>
      <c r="I2069" s="333">
        <f t="shared" si="32"/>
        <v>0</v>
      </c>
      <c r="J2069" s="331"/>
      <c r="K2069" s="332">
        <f>IFERROR(SUM(C2069/'Transfers of Funds'!$F$55),0)</f>
        <v>0</v>
      </c>
      <c r="L2069" s="21"/>
      <c r="M2069" s="47"/>
      <c r="N2069" s="46"/>
    </row>
    <row r="2070" spans="1:14" s="23" customFormat="1" ht="14.25" customHeight="1">
      <c r="A2070" s="115"/>
      <c r="B2070" s="308" t="str">
        <f>IF(A2070="","",VLOOKUP(A2070,'Project Budget vs Exp'!$B$9:$G$52,2,FALSE))</f>
        <v/>
      </c>
      <c r="C2070" s="117"/>
      <c r="D2070" s="116"/>
      <c r="E2070" s="118"/>
      <c r="F2070" s="119"/>
      <c r="G2070" s="120"/>
      <c r="H2070" s="120"/>
      <c r="I2070" s="333">
        <f t="shared" si="32"/>
        <v>0</v>
      </c>
      <c r="J2070" s="331"/>
      <c r="K2070" s="332">
        <f>IFERROR(SUM(C2070/'Transfers of Funds'!$F$55),0)</f>
        <v>0</v>
      </c>
      <c r="L2070" s="21"/>
      <c r="M2070" s="47"/>
      <c r="N2070" s="46"/>
    </row>
    <row r="2071" spans="1:14" s="23" customFormat="1" ht="14.25" customHeight="1">
      <c r="A2071" s="115"/>
      <c r="B2071" s="308" t="str">
        <f>IF(A2071="","",VLOOKUP(A2071,'Project Budget vs Exp'!$B$9:$G$52,2,FALSE))</f>
        <v/>
      </c>
      <c r="C2071" s="117"/>
      <c r="D2071" s="116"/>
      <c r="E2071" s="118"/>
      <c r="F2071" s="119"/>
      <c r="G2071" s="120"/>
      <c r="H2071" s="120"/>
      <c r="I2071" s="333">
        <f t="shared" si="32"/>
        <v>0</v>
      </c>
      <c r="J2071" s="331"/>
      <c r="K2071" s="332">
        <f>IFERROR(SUM(C2071/'Transfers of Funds'!$F$55),0)</f>
        <v>0</v>
      </c>
      <c r="L2071" s="21"/>
      <c r="M2071" s="47"/>
      <c r="N2071" s="46"/>
    </row>
    <row r="2072" spans="1:14" s="23" customFormat="1" ht="14.25" customHeight="1">
      <c r="A2072" s="115"/>
      <c r="B2072" s="308" t="str">
        <f>IF(A2072="","",VLOOKUP(A2072,'Project Budget vs Exp'!$B$9:$G$52,2,FALSE))</f>
        <v/>
      </c>
      <c r="C2072" s="117"/>
      <c r="D2072" s="116"/>
      <c r="E2072" s="118"/>
      <c r="F2072" s="119"/>
      <c r="G2072" s="120"/>
      <c r="H2072" s="120"/>
      <c r="I2072" s="333">
        <f t="shared" si="32"/>
        <v>0</v>
      </c>
      <c r="J2072" s="331"/>
      <c r="K2072" s="332">
        <f>IFERROR(SUM(C2072/'Transfers of Funds'!$F$55),0)</f>
        <v>0</v>
      </c>
      <c r="L2072" s="21"/>
      <c r="M2072" s="47"/>
      <c r="N2072" s="46"/>
    </row>
    <row r="2073" spans="1:14" s="23" customFormat="1" ht="14.25" customHeight="1">
      <c r="A2073" s="115"/>
      <c r="B2073" s="308" t="str">
        <f>IF(A2073="","",VLOOKUP(A2073,'Project Budget vs Exp'!$B$9:$G$52,2,FALSE))</f>
        <v/>
      </c>
      <c r="C2073" s="117"/>
      <c r="D2073" s="116"/>
      <c r="E2073" s="118"/>
      <c r="F2073" s="119"/>
      <c r="G2073" s="120"/>
      <c r="H2073" s="120"/>
      <c r="I2073" s="333">
        <f t="shared" si="32"/>
        <v>0</v>
      </c>
      <c r="J2073" s="331"/>
      <c r="K2073" s="332">
        <f>IFERROR(SUM(C2073/'Transfers of Funds'!$F$55),0)</f>
        <v>0</v>
      </c>
      <c r="L2073" s="21"/>
      <c r="M2073" s="47"/>
      <c r="N2073" s="46"/>
    </row>
    <row r="2074" spans="1:14" s="23" customFormat="1" ht="14.25" customHeight="1">
      <c r="A2074" s="115"/>
      <c r="B2074" s="308" t="str">
        <f>IF(A2074="","",VLOOKUP(A2074,'Project Budget vs Exp'!$B$9:$G$52,2,FALSE))</f>
        <v/>
      </c>
      <c r="C2074" s="117"/>
      <c r="D2074" s="116"/>
      <c r="E2074" s="118"/>
      <c r="F2074" s="119"/>
      <c r="G2074" s="120"/>
      <c r="H2074" s="120"/>
      <c r="I2074" s="333">
        <f t="shared" si="32"/>
        <v>0</v>
      </c>
      <c r="J2074" s="331"/>
      <c r="K2074" s="332">
        <f>IFERROR(SUM(C2074/'Transfers of Funds'!$F$55),0)</f>
        <v>0</v>
      </c>
      <c r="L2074" s="21"/>
      <c r="M2074" s="47"/>
      <c r="N2074" s="46"/>
    </row>
    <row r="2075" spans="1:14" s="23" customFormat="1" ht="14.25" customHeight="1">
      <c r="A2075" s="115"/>
      <c r="B2075" s="308" t="str">
        <f>IF(A2075="","",VLOOKUP(A2075,'Project Budget vs Exp'!$B$9:$G$52,2,FALSE))</f>
        <v/>
      </c>
      <c r="C2075" s="117"/>
      <c r="D2075" s="116"/>
      <c r="E2075" s="118"/>
      <c r="F2075" s="119"/>
      <c r="G2075" s="120"/>
      <c r="H2075" s="120"/>
      <c r="I2075" s="333">
        <f t="shared" si="32"/>
        <v>0</v>
      </c>
      <c r="J2075" s="331"/>
      <c r="K2075" s="332">
        <f>IFERROR(SUM(C2075/'Transfers of Funds'!$F$55),0)</f>
        <v>0</v>
      </c>
      <c r="L2075" s="21"/>
      <c r="M2075" s="47"/>
      <c r="N2075" s="46"/>
    </row>
    <row r="2076" spans="1:14" s="23" customFormat="1" ht="14.25" customHeight="1">
      <c r="A2076" s="115"/>
      <c r="B2076" s="308" t="str">
        <f>IF(A2076="","",VLOOKUP(A2076,'Project Budget vs Exp'!$B$9:$G$52,2,FALSE))</f>
        <v/>
      </c>
      <c r="C2076" s="117"/>
      <c r="D2076" s="116"/>
      <c r="E2076" s="118"/>
      <c r="F2076" s="119"/>
      <c r="G2076" s="120"/>
      <c r="H2076" s="120"/>
      <c r="I2076" s="333">
        <f t="shared" si="32"/>
        <v>0</v>
      </c>
      <c r="J2076" s="331"/>
      <c r="K2076" s="332">
        <f>IFERROR(SUM(C2076/'Transfers of Funds'!$F$55),0)</f>
        <v>0</v>
      </c>
      <c r="L2076" s="21"/>
      <c r="M2076" s="47"/>
      <c r="N2076" s="46"/>
    </row>
    <row r="2077" spans="1:14" s="23" customFormat="1" ht="14.25" customHeight="1">
      <c r="A2077" s="115"/>
      <c r="B2077" s="308" t="str">
        <f>IF(A2077="","",VLOOKUP(A2077,'Project Budget vs Exp'!$B$9:$G$52,2,FALSE))</f>
        <v/>
      </c>
      <c r="C2077" s="117"/>
      <c r="D2077" s="116"/>
      <c r="E2077" s="118"/>
      <c r="F2077" s="119"/>
      <c r="G2077" s="120"/>
      <c r="H2077" s="120"/>
      <c r="I2077" s="333">
        <f t="shared" si="32"/>
        <v>0</v>
      </c>
      <c r="J2077" s="331"/>
      <c r="K2077" s="332">
        <f>IFERROR(SUM(C2077/'Transfers of Funds'!$F$55),0)</f>
        <v>0</v>
      </c>
      <c r="L2077" s="21"/>
      <c r="M2077" s="47"/>
      <c r="N2077" s="46"/>
    </row>
    <row r="2078" spans="1:14" s="23" customFormat="1" ht="14.25" customHeight="1">
      <c r="A2078" s="115"/>
      <c r="B2078" s="308" t="str">
        <f>IF(A2078="","",VLOOKUP(A2078,'Project Budget vs Exp'!$B$9:$G$52,2,FALSE))</f>
        <v/>
      </c>
      <c r="C2078" s="117"/>
      <c r="D2078" s="116"/>
      <c r="E2078" s="118"/>
      <c r="F2078" s="119"/>
      <c r="G2078" s="120"/>
      <c r="H2078" s="120"/>
      <c r="I2078" s="333">
        <f t="shared" si="32"/>
        <v>0</v>
      </c>
      <c r="J2078" s="331"/>
      <c r="K2078" s="332">
        <f>IFERROR(SUM(C2078/'Transfers of Funds'!$F$55),0)</f>
        <v>0</v>
      </c>
      <c r="L2078" s="21"/>
      <c r="M2078" s="47"/>
      <c r="N2078" s="46"/>
    </row>
    <row r="2079" spans="1:14" s="23" customFormat="1" ht="14.25" customHeight="1">
      <c r="A2079" s="115"/>
      <c r="B2079" s="308" t="str">
        <f>IF(A2079="","",VLOOKUP(A2079,'Project Budget vs Exp'!$B$9:$G$52,2,FALSE))</f>
        <v/>
      </c>
      <c r="C2079" s="117"/>
      <c r="D2079" s="116"/>
      <c r="E2079" s="118"/>
      <c r="F2079" s="119"/>
      <c r="G2079" s="120"/>
      <c r="H2079" s="120"/>
      <c r="I2079" s="333">
        <f t="shared" si="32"/>
        <v>0</v>
      </c>
      <c r="J2079" s="331"/>
      <c r="K2079" s="332">
        <f>IFERROR(SUM(C2079/'Transfers of Funds'!$F$55),0)</f>
        <v>0</v>
      </c>
      <c r="L2079" s="21"/>
      <c r="M2079" s="47"/>
      <c r="N2079" s="46"/>
    </row>
    <row r="2080" spans="1:14" s="23" customFormat="1" ht="14.25" customHeight="1">
      <c r="A2080" s="115"/>
      <c r="B2080" s="308" t="str">
        <f>IF(A2080="","",VLOOKUP(A2080,'Project Budget vs Exp'!$B$9:$G$52,2,FALSE))</f>
        <v/>
      </c>
      <c r="C2080" s="117"/>
      <c r="D2080" s="116"/>
      <c r="E2080" s="118"/>
      <c r="F2080" s="119"/>
      <c r="G2080" s="120"/>
      <c r="H2080" s="120"/>
      <c r="I2080" s="333">
        <f t="shared" si="32"/>
        <v>0</v>
      </c>
      <c r="J2080" s="331"/>
      <c r="K2080" s="332">
        <f>IFERROR(SUM(C2080/'Transfers of Funds'!$F$55),0)</f>
        <v>0</v>
      </c>
      <c r="L2080" s="21"/>
      <c r="M2080" s="47"/>
      <c r="N2080" s="46"/>
    </row>
    <row r="2081" spans="1:14" s="23" customFormat="1" ht="14.25" customHeight="1">
      <c r="A2081" s="115"/>
      <c r="B2081" s="308" t="str">
        <f>IF(A2081="","",VLOOKUP(A2081,'Project Budget vs Exp'!$B$9:$G$52,2,FALSE))</f>
        <v/>
      </c>
      <c r="C2081" s="117"/>
      <c r="D2081" s="116"/>
      <c r="E2081" s="118"/>
      <c r="F2081" s="119"/>
      <c r="G2081" s="120"/>
      <c r="H2081" s="120"/>
      <c r="I2081" s="333">
        <f t="shared" si="32"/>
        <v>0</v>
      </c>
      <c r="J2081" s="331"/>
      <c r="K2081" s="332">
        <f>IFERROR(SUM(C2081/'Transfers of Funds'!$F$55),0)</f>
        <v>0</v>
      </c>
      <c r="L2081" s="21"/>
      <c r="M2081" s="47"/>
      <c r="N2081" s="46"/>
    </row>
    <row r="2082" spans="1:14" s="23" customFormat="1" ht="14.25" customHeight="1">
      <c r="A2082" s="115"/>
      <c r="B2082" s="308" t="str">
        <f>IF(A2082="","",VLOOKUP(A2082,'Project Budget vs Exp'!$B$9:$G$52,2,FALSE))</f>
        <v/>
      </c>
      <c r="C2082" s="117"/>
      <c r="D2082" s="116"/>
      <c r="E2082" s="118"/>
      <c r="F2082" s="119"/>
      <c r="G2082" s="120"/>
      <c r="H2082" s="120"/>
      <c r="I2082" s="333">
        <f t="shared" si="32"/>
        <v>0</v>
      </c>
      <c r="J2082" s="331"/>
      <c r="K2082" s="332">
        <f>IFERROR(SUM(C2082/'Transfers of Funds'!$F$55),0)</f>
        <v>0</v>
      </c>
      <c r="L2082" s="21"/>
      <c r="M2082" s="47"/>
      <c r="N2082" s="46"/>
    </row>
    <row r="2083" spans="1:14" s="23" customFormat="1" ht="14.25" customHeight="1">
      <c r="A2083" s="115"/>
      <c r="B2083" s="308" t="str">
        <f>IF(A2083="","",VLOOKUP(A2083,'Project Budget vs Exp'!$B$9:$G$52,2,FALSE))</f>
        <v/>
      </c>
      <c r="C2083" s="117"/>
      <c r="D2083" s="116"/>
      <c r="E2083" s="118"/>
      <c r="F2083" s="119"/>
      <c r="G2083" s="120"/>
      <c r="H2083" s="120"/>
      <c r="I2083" s="333">
        <f t="shared" si="32"/>
        <v>0</v>
      </c>
      <c r="J2083" s="331"/>
      <c r="K2083" s="332">
        <f>IFERROR(SUM(C2083/'Transfers of Funds'!$F$55),0)</f>
        <v>0</v>
      </c>
      <c r="L2083" s="21"/>
      <c r="M2083" s="47"/>
      <c r="N2083" s="46"/>
    </row>
    <row r="2084" spans="1:14" s="23" customFormat="1" ht="14.25" customHeight="1">
      <c r="A2084" s="115"/>
      <c r="B2084" s="308" t="str">
        <f>IF(A2084="","",VLOOKUP(A2084,'Project Budget vs Exp'!$B$9:$G$52,2,FALSE))</f>
        <v/>
      </c>
      <c r="C2084" s="117"/>
      <c r="D2084" s="116"/>
      <c r="E2084" s="118"/>
      <c r="F2084" s="119"/>
      <c r="G2084" s="120"/>
      <c r="H2084" s="120"/>
      <c r="I2084" s="333">
        <f t="shared" si="32"/>
        <v>0</v>
      </c>
      <c r="J2084" s="331"/>
      <c r="K2084" s="332">
        <f>IFERROR(SUM(C2084/'Transfers of Funds'!$F$55),0)</f>
        <v>0</v>
      </c>
      <c r="L2084" s="21"/>
      <c r="M2084" s="47"/>
      <c r="N2084" s="46"/>
    </row>
    <row r="2085" spans="1:14" s="23" customFormat="1" ht="14.25" customHeight="1">
      <c r="A2085" s="115"/>
      <c r="B2085" s="308" t="str">
        <f>IF(A2085="","",VLOOKUP(A2085,'Project Budget vs Exp'!$B$9:$G$52,2,FALSE))</f>
        <v/>
      </c>
      <c r="C2085" s="117"/>
      <c r="D2085" s="116"/>
      <c r="E2085" s="118"/>
      <c r="F2085" s="119"/>
      <c r="G2085" s="120"/>
      <c r="H2085" s="120"/>
      <c r="I2085" s="333">
        <f t="shared" si="32"/>
        <v>0</v>
      </c>
      <c r="J2085" s="331"/>
      <c r="K2085" s="332">
        <f>IFERROR(SUM(C2085/'Transfers of Funds'!$F$55),0)</f>
        <v>0</v>
      </c>
      <c r="L2085" s="21"/>
      <c r="M2085" s="47"/>
      <c r="N2085" s="46"/>
    </row>
    <row r="2086" spans="1:14" s="23" customFormat="1" ht="14.25" customHeight="1">
      <c r="A2086" s="115"/>
      <c r="B2086" s="308" t="str">
        <f>IF(A2086="","",VLOOKUP(A2086,'Project Budget vs Exp'!$B$9:$G$52,2,FALSE))</f>
        <v/>
      </c>
      <c r="C2086" s="117"/>
      <c r="D2086" s="116"/>
      <c r="E2086" s="118"/>
      <c r="F2086" s="119"/>
      <c r="G2086" s="120"/>
      <c r="H2086" s="120"/>
      <c r="I2086" s="333">
        <f t="shared" si="32"/>
        <v>0</v>
      </c>
      <c r="J2086" s="331"/>
      <c r="K2086" s="332">
        <f>IFERROR(SUM(C2086/'Transfers of Funds'!$F$55),0)</f>
        <v>0</v>
      </c>
      <c r="L2086" s="21"/>
      <c r="M2086" s="47"/>
      <c r="N2086" s="46"/>
    </row>
    <row r="2087" spans="1:14" s="23" customFormat="1" ht="14.25" customHeight="1">
      <c r="A2087" s="115"/>
      <c r="B2087" s="308" t="str">
        <f>IF(A2087="","",VLOOKUP(A2087,'Project Budget vs Exp'!$B$9:$G$52,2,FALSE))</f>
        <v/>
      </c>
      <c r="C2087" s="117"/>
      <c r="D2087" s="116"/>
      <c r="E2087" s="118"/>
      <c r="F2087" s="119"/>
      <c r="G2087" s="120"/>
      <c r="H2087" s="120"/>
      <c r="I2087" s="333">
        <f t="shared" si="32"/>
        <v>0</v>
      </c>
      <c r="J2087" s="331"/>
      <c r="K2087" s="332">
        <f>IFERROR(SUM(C2087/'Transfers of Funds'!$F$55),0)</f>
        <v>0</v>
      </c>
      <c r="L2087" s="21"/>
      <c r="M2087" s="47"/>
      <c r="N2087" s="46"/>
    </row>
    <row r="2088" spans="1:14" s="23" customFormat="1" ht="14.25" customHeight="1">
      <c r="A2088" s="115"/>
      <c r="B2088" s="308" t="str">
        <f>IF(A2088="","",VLOOKUP(A2088,'Project Budget vs Exp'!$B$9:$G$52,2,FALSE))</f>
        <v/>
      </c>
      <c r="C2088" s="117"/>
      <c r="D2088" s="116"/>
      <c r="E2088" s="118"/>
      <c r="F2088" s="119"/>
      <c r="G2088" s="120"/>
      <c r="H2088" s="120"/>
      <c r="I2088" s="333">
        <f t="shared" si="32"/>
        <v>0</v>
      </c>
      <c r="J2088" s="331"/>
      <c r="K2088" s="332">
        <f>IFERROR(SUM(C2088/'Transfers of Funds'!$F$55),0)</f>
        <v>0</v>
      </c>
      <c r="L2088" s="21"/>
      <c r="M2088" s="47"/>
      <c r="N2088" s="46"/>
    </row>
    <row r="2089" spans="1:14" s="23" customFormat="1" ht="14.25" customHeight="1">
      <c r="A2089" s="115"/>
      <c r="B2089" s="308" t="str">
        <f>IF(A2089="","",VLOOKUP(A2089,'Project Budget vs Exp'!$B$9:$G$52,2,FALSE))</f>
        <v/>
      </c>
      <c r="C2089" s="117"/>
      <c r="D2089" s="116"/>
      <c r="E2089" s="118"/>
      <c r="F2089" s="119"/>
      <c r="G2089" s="120"/>
      <c r="H2089" s="120"/>
      <c r="I2089" s="333">
        <f t="shared" si="32"/>
        <v>0</v>
      </c>
      <c r="J2089" s="331"/>
      <c r="K2089" s="332">
        <f>IFERROR(SUM(C2089/'Transfers of Funds'!$F$55),0)</f>
        <v>0</v>
      </c>
      <c r="L2089" s="21"/>
      <c r="M2089" s="47"/>
      <c r="N2089" s="46"/>
    </row>
    <row r="2090" spans="1:14" s="23" customFormat="1" ht="14.25" customHeight="1">
      <c r="A2090" s="115"/>
      <c r="B2090" s="308" t="str">
        <f>IF(A2090="","",VLOOKUP(A2090,'Project Budget vs Exp'!$B$9:$G$52,2,FALSE))</f>
        <v/>
      </c>
      <c r="C2090" s="117"/>
      <c r="D2090" s="116"/>
      <c r="E2090" s="118"/>
      <c r="F2090" s="119"/>
      <c r="G2090" s="120"/>
      <c r="H2090" s="120"/>
      <c r="I2090" s="333">
        <f t="shared" si="32"/>
        <v>0</v>
      </c>
      <c r="J2090" s="331"/>
      <c r="K2090" s="332">
        <f>IFERROR(SUM(C2090/'Transfers of Funds'!$F$55),0)</f>
        <v>0</v>
      </c>
      <c r="L2090" s="21"/>
      <c r="M2090" s="47"/>
      <c r="N2090" s="46"/>
    </row>
    <row r="2091" spans="1:14" s="23" customFormat="1" ht="14.25" customHeight="1">
      <c r="A2091" s="115"/>
      <c r="B2091" s="308" t="str">
        <f>IF(A2091="","",VLOOKUP(A2091,'Project Budget vs Exp'!$B$9:$G$52,2,FALSE))</f>
        <v/>
      </c>
      <c r="C2091" s="117"/>
      <c r="D2091" s="116"/>
      <c r="E2091" s="118"/>
      <c r="F2091" s="119"/>
      <c r="G2091" s="120"/>
      <c r="H2091" s="120"/>
      <c r="I2091" s="333">
        <f t="shared" si="32"/>
        <v>0</v>
      </c>
      <c r="J2091" s="331"/>
      <c r="K2091" s="332">
        <f>IFERROR(SUM(C2091/'Transfers of Funds'!$F$55),0)</f>
        <v>0</v>
      </c>
      <c r="L2091" s="21"/>
      <c r="M2091" s="47"/>
      <c r="N2091" s="46"/>
    </row>
    <row r="2092" spans="1:14" s="23" customFormat="1" ht="14.25" customHeight="1">
      <c r="A2092" s="115"/>
      <c r="B2092" s="308" t="str">
        <f>IF(A2092="","",VLOOKUP(A2092,'Project Budget vs Exp'!$B$9:$G$52,2,FALSE))</f>
        <v/>
      </c>
      <c r="C2092" s="117"/>
      <c r="D2092" s="116"/>
      <c r="E2092" s="118"/>
      <c r="F2092" s="119"/>
      <c r="G2092" s="120"/>
      <c r="H2092" s="120"/>
      <c r="I2092" s="333">
        <f t="shared" si="32"/>
        <v>0</v>
      </c>
      <c r="J2092" s="331"/>
      <c r="K2092" s="332">
        <f>IFERROR(SUM(C2092/'Transfers of Funds'!$F$55),0)</f>
        <v>0</v>
      </c>
      <c r="L2092" s="21"/>
      <c r="M2092" s="47"/>
      <c r="N2092" s="46"/>
    </row>
    <row r="2093" spans="1:14" s="23" customFormat="1" ht="14.25" customHeight="1">
      <c r="A2093" s="115"/>
      <c r="B2093" s="308" t="str">
        <f>IF(A2093="","",VLOOKUP(A2093,'Project Budget vs Exp'!$B$9:$G$52,2,FALSE))</f>
        <v/>
      </c>
      <c r="C2093" s="117"/>
      <c r="D2093" s="116"/>
      <c r="E2093" s="118"/>
      <c r="F2093" s="119"/>
      <c r="G2093" s="120"/>
      <c r="H2093" s="120"/>
      <c r="I2093" s="333">
        <f t="shared" si="32"/>
        <v>0</v>
      </c>
      <c r="J2093" s="331"/>
      <c r="K2093" s="332">
        <f>IFERROR(SUM(C2093/'Transfers of Funds'!$F$55),0)</f>
        <v>0</v>
      </c>
      <c r="L2093" s="21"/>
      <c r="M2093" s="47"/>
      <c r="N2093" s="46"/>
    </row>
    <row r="2094" spans="1:14" s="23" customFormat="1" ht="14.25" customHeight="1">
      <c r="A2094" s="115"/>
      <c r="B2094" s="308" t="str">
        <f>IF(A2094="","",VLOOKUP(A2094,'Project Budget vs Exp'!$B$9:$G$52,2,FALSE))</f>
        <v/>
      </c>
      <c r="C2094" s="117"/>
      <c r="D2094" s="116"/>
      <c r="E2094" s="118"/>
      <c r="F2094" s="119"/>
      <c r="G2094" s="120"/>
      <c r="H2094" s="120"/>
      <c r="I2094" s="333">
        <f t="shared" si="32"/>
        <v>0</v>
      </c>
      <c r="J2094" s="331"/>
      <c r="K2094" s="332">
        <f>IFERROR(SUM(C2094/'Transfers of Funds'!$F$55),0)</f>
        <v>0</v>
      </c>
      <c r="L2094" s="21"/>
      <c r="M2094" s="47"/>
      <c r="N2094" s="46"/>
    </row>
    <row r="2095" spans="1:14" s="23" customFormat="1" ht="14.25" customHeight="1">
      <c r="A2095" s="115"/>
      <c r="B2095" s="308" t="str">
        <f>IF(A2095="","",VLOOKUP(A2095,'Project Budget vs Exp'!$B$9:$G$52,2,FALSE))</f>
        <v/>
      </c>
      <c r="C2095" s="117"/>
      <c r="D2095" s="116"/>
      <c r="E2095" s="118"/>
      <c r="F2095" s="119"/>
      <c r="G2095" s="120"/>
      <c r="H2095" s="120"/>
      <c r="I2095" s="333">
        <f t="shared" si="32"/>
        <v>0</v>
      </c>
      <c r="J2095" s="331"/>
      <c r="K2095" s="332">
        <f>IFERROR(SUM(C2095/'Transfers of Funds'!$F$55),0)</f>
        <v>0</v>
      </c>
      <c r="L2095" s="21"/>
      <c r="M2095" s="47"/>
      <c r="N2095" s="46"/>
    </row>
    <row r="2096" spans="1:14" s="23" customFormat="1" ht="14.25" customHeight="1">
      <c r="A2096" s="115"/>
      <c r="B2096" s="308" t="str">
        <f>IF(A2096="","",VLOOKUP(A2096,'Project Budget vs Exp'!$B$9:$G$52,2,FALSE))</f>
        <v/>
      </c>
      <c r="C2096" s="117"/>
      <c r="D2096" s="116"/>
      <c r="E2096" s="118"/>
      <c r="F2096" s="119"/>
      <c r="G2096" s="120"/>
      <c r="H2096" s="120"/>
      <c r="I2096" s="333">
        <f t="shared" si="32"/>
        <v>0</v>
      </c>
      <c r="J2096" s="331"/>
      <c r="K2096" s="332">
        <f>IFERROR(SUM(C2096/'Transfers of Funds'!$F$55),0)</f>
        <v>0</v>
      </c>
      <c r="L2096" s="21"/>
      <c r="M2096" s="47"/>
      <c r="N2096" s="46"/>
    </row>
    <row r="2097" spans="1:14" s="23" customFormat="1" ht="14.25" customHeight="1">
      <c r="A2097" s="115"/>
      <c r="B2097" s="308" t="str">
        <f>IF(A2097="","",VLOOKUP(A2097,'Project Budget vs Exp'!$B$9:$G$52,2,FALSE))</f>
        <v/>
      </c>
      <c r="C2097" s="117"/>
      <c r="D2097" s="116"/>
      <c r="E2097" s="118"/>
      <c r="F2097" s="119"/>
      <c r="G2097" s="120"/>
      <c r="H2097" s="120"/>
      <c r="I2097" s="333">
        <f t="shared" si="32"/>
        <v>0</v>
      </c>
      <c r="J2097" s="331"/>
      <c r="K2097" s="332">
        <f>IFERROR(SUM(C2097/'Transfers of Funds'!$F$55),0)</f>
        <v>0</v>
      </c>
      <c r="L2097" s="21"/>
      <c r="M2097" s="47"/>
      <c r="N2097" s="46"/>
    </row>
    <row r="2098" spans="1:14" s="23" customFormat="1" ht="14.25" customHeight="1">
      <c r="A2098" s="115"/>
      <c r="B2098" s="308" t="str">
        <f>IF(A2098="","",VLOOKUP(A2098,'Project Budget vs Exp'!$B$9:$G$52,2,FALSE))</f>
        <v/>
      </c>
      <c r="C2098" s="117"/>
      <c r="D2098" s="116"/>
      <c r="E2098" s="118"/>
      <c r="F2098" s="119"/>
      <c r="G2098" s="120"/>
      <c r="H2098" s="120"/>
      <c r="I2098" s="333">
        <f t="shared" si="32"/>
        <v>0</v>
      </c>
      <c r="J2098" s="331"/>
      <c r="K2098" s="332">
        <f>IFERROR(SUM(C2098/'Transfers of Funds'!$F$55),0)</f>
        <v>0</v>
      </c>
      <c r="L2098" s="21"/>
      <c r="M2098" s="47"/>
      <c r="N2098" s="46"/>
    </row>
    <row r="2099" spans="1:14" s="23" customFormat="1" ht="14.25" customHeight="1">
      <c r="A2099" s="115"/>
      <c r="B2099" s="308" t="str">
        <f>IF(A2099="","",VLOOKUP(A2099,'Project Budget vs Exp'!$B$9:$G$52,2,FALSE))</f>
        <v/>
      </c>
      <c r="C2099" s="117"/>
      <c r="D2099" s="116"/>
      <c r="E2099" s="118"/>
      <c r="F2099" s="119"/>
      <c r="G2099" s="120"/>
      <c r="H2099" s="120"/>
      <c r="I2099" s="333">
        <f t="shared" si="32"/>
        <v>0</v>
      </c>
      <c r="J2099" s="331"/>
      <c r="K2099" s="332">
        <f>IFERROR(SUM(C2099/'Transfers of Funds'!$F$55),0)</f>
        <v>0</v>
      </c>
      <c r="L2099" s="21"/>
      <c r="M2099" s="47"/>
      <c r="N2099" s="46"/>
    </row>
    <row r="2100" spans="1:14" s="23" customFormat="1" ht="14.25" customHeight="1">
      <c r="A2100" s="115"/>
      <c r="B2100" s="308" t="str">
        <f>IF(A2100="","",VLOOKUP(A2100,'Project Budget vs Exp'!$B$9:$G$52,2,FALSE))</f>
        <v/>
      </c>
      <c r="C2100" s="117"/>
      <c r="D2100" s="116"/>
      <c r="E2100" s="118"/>
      <c r="F2100" s="119"/>
      <c r="G2100" s="120"/>
      <c r="H2100" s="120"/>
      <c r="I2100" s="333">
        <f t="shared" si="32"/>
        <v>0</v>
      </c>
      <c r="J2100" s="331"/>
      <c r="K2100" s="332">
        <f>IFERROR(SUM(C2100/'Transfers of Funds'!$F$55),0)</f>
        <v>0</v>
      </c>
      <c r="L2100" s="21"/>
      <c r="M2100" s="47"/>
      <c r="N2100" s="46"/>
    </row>
    <row r="2101" spans="1:14" s="23" customFormat="1" ht="14.25" customHeight="1">
      <c r="A2101" s="115"/>
      <c r="B2101" s="308" t="str">
        <f>IF(A2101="","",VLOOKUP(A2101,'Project Budget vs Exp'!$B$9:$G$52,2,FALSE))</f>
        <v/>
      </c>
      <c r="C2101" s="117"/>
      <c r="D2101" s="116"/>
      <c r="E2101" s="118"/>
      <c r="F2101" s="119"/>
      <c r="G2101" s="120"/>
      <c r="H2101" s="120"/>
      <c r="I2101" s="333">
        <f t="shared" si="32"/>
        <v>0</v>
      </c>
      <c r="J2101" s="331"/>
      <c r="K2101" s="332">
        <f>IFERROR(SUM(C2101/'Transfers of Funds'!$F$55),0)</f>
        <v>0</v>
      </c>
      <c r="L2101" s="21"/>
      <c r="M2101" s="47"/>
      <c r="N2101" s="46"/>
    </row>
    <row r="2102" spans="1:14" s="23" customFormat="1" ht="14.25" customHeight="1">
      <c r="A2102" s="115"/>
      <c r="B2102" s="308" t="str">
        <f>IF(A2102="","",VLOOKUP(A2102,'Project Budget vs Exp'!$B$9:$G$52,2,FALSE))</f>
        <v/>
      </c>
      <c r="C2102" s="117"/>
      <c r="D2102" s="116"/>
      <c r="E2102" s="118"/>
      <c r="F2102" s="119"/>
      <c r="G2102" s="120"/>
      <c r="H2102" s="120"/>
      <c r="I2102" s="333">
        <f t="shared" si="32"/>
        <v>0</v>
      </c>
      <c r="J2102" s="331"/>
      <c r="K2102" s="332">
        <f>IFERROR(SUM(C2102/'Transfers of Funds'!$F$55),0)</f>
        <v>0</v>
      </c>
      <c r="L2102" s="21"/>
      <c r="M2102" s="47"/>
      <c r="N2102" s="46"/>
    </row>
    <row r="2103" spans="1:14" s="23" customFormat="1" ht="14.25" customHeight="1">
      <c r="A2103" s="115"/>
      <c r="B2103" s="308" t="str">
        <f>IF(A2103="","",VLOOKUP(A2103,'Project Budget vs Exp'!$B$9:$G$52,2,FALSE))</f>
        <v/>
      </c>
      <c r="C2103" s="117"/>
      <c r="D2103" s="116"/>
      <c r="E2103" s="118"/>
      <c r="F2103" s="119"/>
      <c r="G2103" s="120"/>
      <c r="H2103" s="120"/>
      <c r="I2103" s="333">
        <f t="shared" si="32"/>
        <v>0</v>
      </c>
      <c r="J2103" s="331"/>
      <c r="K2103" s="332">
        <f>IFERROR(SUM(C2103/'Transfers of Funds'!$F$55),0)</f>
        <v>0</v>
      </c>
      <c r="L2103" s="21"/>
      <c r="M2103" s="47"/>
      <c r="N2103" s="46"/>
    </row>
    <row r="2104" spans="1:14" s="23" customFormat="1" ht="14.25" customHeight="1">
      <c r="A2104" s="115"/>
      <c r="B2104" s="308" t="str">
        <f>IF(A2104="","",VLOOKUP(A2104,'Project Budget vs Exp'!$B$9:$G$52,2,FALSE))</f>
        <v/>
      </c>
      <c r="C2104" s="117"/>
      <c r="D2104" s="116"/>
      <c r="E2104" s="118"/>
      <c r="F2104" s="119"/>
      <c r="G2104" s="120"/>
      <c r="H2104" s="120"/>
      <c r="I2104" s="333">
        <f t="shared" si="32"/>
        <v>0</v>
      </c>
      <c r="J2104" s="331"/>
      <c r="K2104" s="332">
        <f>IFERROR(SUM(C2104/'Transfers of Funds'!$F$55),0)</f>
        <v>0</v>
      </c>
      <c r="L2104" s="21"/>
      <c r="M2104" s="47"/>
      <c r="N2104" s="46"/>
    </row>
    <row r="2105" spans="1:14" s="23" customFormat="1" ht="14.25" customHeight="1">
      <c r="A2105" s="115"/>
      <c r="B2105" s="308" t="str">
        <f>IF(A2105="","",VLOOKUP(A2105,'Project Budget vs Exp'!$B$9:$G$52,2,FALSE))</f>
        <v/>
      </c>
      <c r="C2105" s="117"/>
      <c r="D2105" s="116"/>
      <c r="E2105" s="118"/>
      <c r="F2105" s="119"/>
      <c r="G2105" s="120"/>
      <c r="H2105" s="120"/>
      <c r="I2105" s="333">
        <f t="shared" si="32"/>
        <v>0</v>
      </c>
      <c r="J2105" s="331"/>
      <c r="K2105" s="332">
        <f>IFERROR(SUM(C2105/'Transfers of Funds'!$F$55),0)</f>
        <v>0</v>
      </c>
      <c r="L2105" s="21"/>
      <c r="M2105" s="47"/>
      <c r="N2105" s="46"/>
    </row>
    <row r="2106" spans="1:14" s="23" customFormat="1" ht="14.25" customHeight="1">
      <c r="A2106" s="115"/>
      <c r="B2106" s="308" t="str">
        <f>IF(A2106="","",VLOOKUP(A2106,'Project Budget vs Exp'!$B$9:$G$52,2,FALSE))</f>
        <v/>
      </c>
      <c r="C2106" s="117"/>
      <c r="D2106" s="116"/>
      <c r="E2106" s="118"/>
      <c r="F2106" s="119"/>
      <c r="G2106" s="120"/>
      <c r="H2106" s="120"/>
      <c r="I2106" s="333">
        <f t="shared" si="32"/>
        <v>0</v>
      </c>
      <c r="J2106" s="331"/>
      <c r="K2106" s="332">
        <f>IFERROR(SUM(C2106/'Transfers of Funds'!$F$55),0)</f>
        <v>0</v>
      </c>
      <c r="L2106" s="21"/>
      <c r="M2106" s="47"/>
      <c r="N2106" s="46"/>
    </row>
    <row r="2107" spans="1:14" s="23" customFormat="1" ht="14.25" customHeight="1">
      <c r="A2107" s="115"/>
      <c r="B2107" s="308" t="str">
        <f>IF(A2107="","",VLOOKUP(A2107,'Project Budget vs Exp'!$B$9:$G$52,2,FALSE))</f>
        <v/>
      </c>
      <c r="C2107" s="117"/>
      <c r="D2107" s="116"/>
      <c r="E2107" s="118"/>
      <c r="F2107" s="119"/>
      <c r="G2107" s="120"/>
      <c r="H2107" s="120"/>
      <c r="I2107" s="333">
        <f t="shared" si="32"/>
        <v>0</v>
      </c>
      <c r="J2107" s="331"/>
      <c r="K2107" s="332">
        <f>IFERROR(SUM(C2107/'Transfers of Funds'!$F$55),0)</f>
        <v>0</v>
      </c>
      <c r="L2107" s="21"/>
      <c r="M2107" s="47"/>
      <c r="N2107" s="46"/>
    </row>
    <row r="2108" spans="1:14" s="23" customFormat="1" ht="14.25" customHeight="1">
      <c r="A2108" s="115"/>
      <c r="B2108" s="308" t="str">
        <f>IF(A2108="","",VLOOKUP(A2108,'Project Budget vs Exp'!$B$9:$G$52,2,FALSE))</f>
        <v/>
      </c>
      <c r="C2108" s="117"/>
      <c r="D2108" s="116"/>
      <c r="E2108" s="118"/>
      <c r="F2108" s="119"/>
      <c r="G2108" s="120"/>
      <c r="H2108" s="120"/>
      <c r="I2108" s="333">
        <f t="shared" si="32"/>
        <v>0</v>
      </c>
      <c r="J2108" s="331"/>
      <c r="K2108" s="332">
        <f>IFERROR(SUM(C2108/'Transfers of Funds'!$F$55),0)</f>
        <v>0</v>
      </c>
      <c r="L2108" s="21"/>
      <c r="M2108" s="47"/>
      <c r="N2108" s="46"/>
    </row>
    <row r="2109" spans="1:14" s="23" customFormat="1" ht="14.25" customHeight="1">
      <c r="A2109" s="115"/>
      <c r="B2109" s="308" t="str">
        <f>IF(A2109="","",VLOOKUP(A2109,'Project Budget vs Exp'!$B$9:$G$52,2,FALSE))</f>
        <v/>
      </c>
      <c r="C2109" s="117"/>
      <c r="D2109" s="116"/>
      <c r="E2109" s="118"/>
      <c r="F2109" s="119"/>
      <c r="G2109" s="120"/>
      <c r="H2109" s="120"/>
      <c r="I2109" s="333">
        <f t="shared" si="32"/>
        <v>0</v>
      </c>
      <c r="J2109" s="331"/>
      <c r="K2109" s="332">
        <f>IFERROR(SUM(C2109/'Transfers of Funds'!$F$55),0)</f>
        <v>0</v>
      </c>
      <c r="L2109" s="21"/>
      <c r="M2109" s="47"/>
      <c r="N2109" s="46"/>
    </row>
    <row r="2110" spans="1:14" s="23" customFormat="1" ht="14.25" customHeight="1">
      <c r="A2110" s="115"/>
      <c r="B2110" s="308" t="str">
        <f>IF(A2110="","",VLOOKUP(A2110,'Project Budget vs Exp'!$B$9:$G$52,2,FALSE))</f>
        <v/>
      </c>
      <c r="C2110" s="117"/>
      <c r="D2110" s="116"/>
      <c r="E2110" s="118"/>
      <c r="F2110" s="119"/>
      <c r="G2110" s="120"/>
      <c r="H2110" s="120"/>
      <c r="I2110" s="333">
        <f t="shared" si="32"/>
        <v>0</v>
      </c>
      <c r="J2110" s="331"/>
      <c r="K2110" s="332">
        <f>IFERROR(SUM(C2110/'Transfers of Funds'!$F$55),0)</f>
        <v>0</v>
      </c>
      <c r="L2110" s="21"/>
      <c r="M2110" s="47"/>
      <c r="N2110" s="46"/>
    </row>
    <row r="2111" spans="1:14" s="23" customFormat="1" ht="14.25" customHeight="1">
      <c r="A2111" s="115"/>
      <c r="B2111" s="308" t="str">
        <f>IF(A2111="","",VLOOKUP(A2111,'Project Budget vs Exp'!$B$9:$G$52,2,FALSE))</f>
        <v/>
      </c>
      <c r="C2111" s="117"/>
      <c r="D2111" s="116"/>
      <c r="E2111" s="118"/>
      <c r="F2111" s="119"/>
      <c r="G2111" s="120"/>
      <c r="H2111" s="120"/>
      <c r="I2111" s="333">
        <f t="shared" si="32"/>
        <v>0</v>
      </c>
      <c r="J2111" s="331"/>
      <c r="K2111" s="332">
        <f>IFERROR(SUM(C2111/'Transfers of Funds'!$F$55),0)</f>
        <v>0</v>
      </c>
      <c r="L2111" s="21"/>
      <c r="M2111" s="47"/>
      <c r="N2111" s="46"/>
    </row>
    <row r="2112" spans="1:14" s="23" customFormat="1" ht="14.25" customHeight="1">
      <c r="A2112" s="115"/>
      <c r="B2112" s="308" t="str">
        <f>IF(A2112="","",VLOOKUP(A2112,'Project Budget vs Exp'!$B$9:$G$52,2,FALSE))</f>
        <v/>
      </c>
      <c r="C2112" s="117"/>
      <c r="D2112" s="116"/>
      <c r="E2112" s="118"/>
      <c r="F2112" s="119"/>
      <c r="G2112" s="120"/>
      <c r="H2112" s="120"/>
      <c r="I2112" s="333">
        <f t="shared" si="32"/>
        <v>0</v>
      </c>
      <c r="J2112" s="331"/>
      <c r="K2112" s="332">
        <f>IFERROR(SUM(C2112/'Transfers of Funds'!$F$55),0)</f>
        <v>0</v>
      </c>
      <c r="L2112" s="21"/>
      <c r="M2112" s="47"/>
      <c r="N2112" s="46"/>
    </row>
    <row r="2113" spans="1:14" s="23" customFormat="1" ht="14.25" customHeight="1">
      <c r="A2113" s="115"/>
      <c r="B2113" s="308" t="str">
        <f>IF(A2113="","",VLOOKUP(A2113,'Project Budget vs Exp'!$B$9:$G$52,2,FALSE))</f>
        <v/>
      </c>
      <c r="C2113" s="117"/>
      <c r="D2113" s="116"/>
      <c r="E2113" s="118"/>
      <c r="F2113" s="119"/>
      <c r="G2113" s="120"/>
      <c r="H2113" s="120"/>
      <c r="I2113" s="333">
        <f t="shared" si="32"/>
        <v>0</v>
      </c>
      <c r="J2113" s="331"/>
      <c r="K2113" s="332">
        <f>IFERROR(SUM(C2113/'Transfers of Funds'!$F$55),0)</f>
        <v>0</v>
      </c>
      <c r="L2113" s="21"/>
      <c r="M2113" s="47"/>
      <c r="N2113" s="46"/>
    </row>
    <row r="2114" spans="1:14" s="23" customFormat="1" ht="14.25" customHeight="1">
      <c r="A2114" s="115"/>
      <c r="B2114" s="308" t="str">
        <f>IF(A2114="","",VLOOKUP(A2114,'Project Budget vs Exp'!$B$9:$G$52,2,FALSE))</f>
        <v/>
      </c>
      <c r="C2114" s="117"/>
      <c r="D2114" s="116"/>
      <c r="E2114" s="118"/>
      <c r="F2114" s="119"/>
      <c r="G2114" s="120"/>
      <c r="H2114" s="120"/>
      <c r="I2114" s="333">
        <f t="shared" si="32"/>
        <v>0</v>
      </c>
      <c r="J2114" s="331"/>
      <c r="K2114" s="332">
        <f>IFERROR(SUM(C2114/'Transfers of Funds'!$F$55),0)</f>
        <v>0</v>
      </c>
      <c r="L2114" s="21"/>
      <c r="M2114" s="47"/>
      <c r="N2114" s="46"/>
    </row>
    <row r="2115" spans="1:14" s="23" customFormat="1" ht="14.25" customHeight="1">
      <c r="A2115" s="115"/>
      <c r="B2115" s="308" t="str">
        <f>IF(A2115="","",VLOOKUP(A2115,'Project Budget vs Exp'!$B$9:$G$52,2,FALSE))</f>
        <v/>
      </c>
      <c r="C2115" s="117"/>
      <c r="D2115" s="116"/>
      <c r="E2115" s="118"/>
      <c r="F2115" s="119"/>
      <c r="G2115" s="120"/>
      <c r="H2115" s="120"/>
      <c r="I2115" s="333">
        <f t="shared" si="32"/>
        <v>0</v>
      </c>
      <c r="J2115" s="331"/>
      <c r="K2115" s="332">
        <f>IFERROR(SUM(C2115/'Transfers of Funds'!$F$55),0)</f>
        <v>0</v>
      </c>
      <c r="L2115" s="21"/>
      <c r="M2115" s="47"/>
      <c r="N2115" s="46"/>
    </row>
    <row r="2116" spans="1:14" s="23" customFormat="1" ht="14.25" customHeight="1">
      <c r="A2116" s="115"/>
      <c r="B2116" s="308" t="str">
        <f>IF(A2116="","",VLOOKUP(A2116,'Project Budget vs Exp'!$B$9:$G$52,2,FALSE))</f>
        <v/>
      </c>
      <c r="C2116" s="117"/>
      <c r="D2116" s="116"/>
      <c r="E2116" s="118"/>
      <c r="F2116" s="119"/>
      <c r="G2116" s="120"/>
      <c r="H2116" s="120"/>
      <c r="I2116" s="333">
        <f t="shared" si="32"/>
        <v>0</v>
      </c>
      <c r="J2116" s="331"/>
      <c r="K2116" s="332">
        <f>IFERROR(SUM(C2116/'Transfers of Funds'!$F$55),0)</f>
        <v>0</v>
      </c>
      <c r="L2116" s="21"/>
      <c r="M2116" s="47"/>
      <c r="N2116" s="46"/>
    </row>
    <row r="2117" spans="1:14" s="23" customFormat="1" ht="14.25" customHeight="1">
      <c r="A2117" s="115"/>
      <c r="B2117" s="308" t="str">
        <f>IF(A2117="","",VLOOKUP(A2117,'Project Budget vs Exp'!$B$9:$G$52,2,FALSE))</f>
        <v/>
      </c>
      <c r="C2117" s="117"/>
      <c r="D2117" s="116"/>
      <c r="E2117" s="118"/>
      <c r="F2117" s="119"/>
      <c r="G2117" s="120"/>
      <c r="H2117" s="120"/>
      <c r="I2117" s="333">
        <f t="shared" si="32"/>
        <v>0</v>
      </c>
      <c r="J2117" s="331"/>
      <c r="K2117" s="332">
        <f>IFERROR(SUM(C2117/'Transfers of Funds'!$F$55),0)</f>
        <v>0</v>
      </c>
      <c r="L2117" s="21"/>
      <c r="M2117" s="47"/>
      <c r="N2117" s="46"/>
    </row>
    <row r="2118" spans="1:14" s="23" customFormat="1" ht="14.25" customHeight="1">
      <c r="A2118" s="115"/>
      <c r="B2118" s="308" t="str">
        <f>IF(A2118="","",VLOOKUP(A2118,'Project Budget vs Exp'!$B$9:$G$52,2,FALSE))</f>
        <v/>
      </c>
      <c r="C2118" s="117"/>
      <c r="D2118" s="116"/>
      <c r="E2118" s="118"/>
      <c r="F2118" s="119"/>
      <c r="G2118" s="120"/>
      <c r="H2118" s="120"/>
      <c r="I2118" s="333">
        <f t="shared" si="32"/>
        <v>0</v>
      </c>
      <c r="J2118" s="331"/>
      <c r="K2118" s="332">
        <f>IFERROR(SUM(C2118/'Transfers of Funds'!$F$55),0)</f>
        <v>0</v>
      </c>
      <c r="L2118" s="21"/>
      <c r="M2118" s="47"/>
      <c r="N2118" s="46"/>
    </row>
    <row r="2119" spans="1:14" s="23" customFormat="1" ht="14.25" customHeight="1">
      <c r="A2119" s="115"/>
      <c r="B2119" s="308" t="str">
        <f>IF(A2119="","",VLOOKUP(A2119,'Project Budget vs Exp'!$B$9:$G$52,2,FALSE))</f>
        <v/>
      </c>
      <c r="C2119" s="117"/>
      <c r="D2119" s="116"/>
      <c r="E2119" s="118"/>
      <c r="F2119" s="119"/>
      <c r="G2119" s="120"/>
      <c r="H2119" s="120"/>
      <c r="I2119" s="333">
        <f t="shared" si="32"/>
        <v>0</v>
      </c>
      <c r="J2119" s="331"/>
      <c r="K2119" s="332">
        <f>IFERROR(SUM(C2119/'Transfers of Funds'!$F$55),0)</f>
        <v>0</v>
      </c>
      <c r="L2119" s="21"/>
      <c r="M2119" s="47"/>
      <c r="N2119" s="46"/>
    </row>
    <row r="2120" spans="1:14" s="23" customFormat="1" ht="14.25" customHeight="1">
      <c r="A2120" s="115"/>
      <c r="B2120" s="308" t="str">
        <f>IF(A2120="","",VLOOKUP(A2120,'Project Budget vs Exp'!$B$9:$G$52,2,FALSE))</f>
        <v/>
      </c>
      <c r="C2120" s="117"/>
      <c r="D2120" s="116"/>
      <c r="E2120" s="118"/>
      <c r="F2120" s="119"/>
      <c r="G2120" s="120"/>
      <c r="H2120" s="120"/>
      <c r="I2120" s="333">
        <f t="shared" si="32"/>
        <v>0</v>
      </c>
      <c r="J2120" s="331"/>
      <c r="K2120" s="332">
        <f>IFERROR(SUM(C2120/'Transfers of Funds'!$F$55),0)</f>
        <v>0</v>
      </c>
      <c r="L2120" s="21"/>
      <c r="M2120" s="47"/>
      <c r="N2120" s="46"/>
    </row>
    <row r="2121" spans="1:14" s="23" customFormat="1" ht="14.25" customHeight="1">
      <c r="A2121" s="115"/>
      <c r="B2121" s="308" t="str">
        <f>IF(A2121="","",VLOOKUP(A2121,'Project Budget vs Exp'!$B$9:$G$52,2,FALSE))</f>
        <v/>
      </c>
      <c r="C2121" s="117"/>
      <c r="D2121" s="116"/>
      <c r="E2121" s="118"/>
      <c r="F2121" s="119"/>
      <c r="G2121" s="120"/>
      <c r="H2121" s="120"/>
      <c r="I2121" s="333">
        <f t="shared" si="32"/>
        <v>0</v>
      </c>
      <c r="J2121" s="331"/>
      <c r="K2121" s="332">
        <f>IFERROR(SUM(C2121/'Transfers of Funds'!$F$55),0)</f>
        <v>0</v>
      </c>
      <c r="L2121" s="21"/>
      <c r="M2121" s="47"/>
      <c r="N2121" s="46"/>
    </row>
    <row r="2122" spans="1:14" s="23" customFormat="1" ht="14.25" customHeight="1">
      <c r="A2122" s="115"/>
      <c r="B2122" s="308" t="str">
        <f>IF(A2122="","",VLOOKUP(A2122,'Project Budget vs Exp'!$B$9:$G$52,2,FALSE))</f>
        <v/>
      </c>
      <c r="C2122" s="117"/>
      <c r="D2122" s="116"/>
      <c r="E2122" s="118"/>
      <c r="F2122" s="119"/>
      <c r="G2122" s="120"/>
      <c r="H2122" s="120"/>
      <c r="I2122" s="333">
        <f t="shared" si="32"/>
        <v>0</v>
      </c>
      <c r="J2122" s="331"/>
      <c r="K2122" s="332">
        <f>IFERROR(SUM(C2122/'Transfers of Funds'!$F$55),0)</f>
        <v>0</v>
      </c>
      <c r="L2122" s="21"/>
      <c r="M2122" s="47"/>
      <c r="N2122" s="46"/>
    </row>
    <row r="2123" spans="1:14" s="23" customFormat="1" ht="14.25" customHeight="1">
      <c r="A2123" s="115"/>
      <c r="B2123" s="308" t="str">
        <f>IF(A2123="","",VLOOKUP(A2123,'Project Budget vs Exp'!$B$9:$G$52,2,FALSE))</f>
        <v/>
      </c>
      <c r="C2123" s="117"/>
      <c r="D2123" s="116"/>
      <c r="E2123" s="118"/>
      <c r="F2123" s="119"/>
      <c r="G2123" s="120"/>
      <c r="H2123" s="120"/>
      <c r="I2123" s="333">
        <f t="shared" si="32"/>
        <v>0</v>
      </c>
      <c r="J2123" s="331"/>
      <c r="K2123" s="332">
        <f>IFERROR(SUM(C2123/'Transfers of Funds'!$F$55),0)</f>
        <v>0</v>
      </c>
      <c r="L2123" s="21"/>
      <c r="M2123" s="47"/>
      <c r="N2123" s="46"/>
    </row>
    <row r="2124" spans="1:14" s="23" customFormat="1" ht="14.25" customHeight="1">
      <c r="A2124" s="115"/>
      <c r="B2124" s="308" t="str">
        <f>IF(A2124="","",VLOOKUP(A2124,'Project Budget vs Exp'!$B$9:$G$52,2,FALSE))</f>
        <v/>
      </c>
      <c r="C2124" s="117"/>
      <c r="D2124" s="116"/>
      <c r="E2124" s="118"/>
      <c r="F2124" s="119"/>
      <c r="G2124" s="120"/>
      <c r="H2124" s="120"/>
      <c r="I2124" s="333">
        <f t="shared" ref="I2124:I2187" si="33">IF(OR(F$4="EUR",F$4="USD",F$4="GBP",F$4="CAD",F$4="NZD",F$4="AUD"),K2124,C2124)</f>
        <v>0</v>
      </c>
      <c r="J2124" s="331"/>
      <c r="K2124" s="332">
        <f>IFERROR(SUM(C2124/'Transfers of Funds'!$F$55),0)</f>
        <v>0</v>
      </c>
      <c r="L2124" s="21"/>
      <c r="M2124" s="47"/>
      <c r="N2124" s="46"/>
    </row>
    <row r="2125" spans="1:14" s="23" customFormat="1" ht="14.25" customHeight="1">
      <c r="A2125" s="115"/>
      <c r="B2125" s="308" t="str">
        <f>IF(A2125="","",VLOOKUP(A2125,'Project Budget vs Exp'!$B$9:$G$52,2,FALSE))</f>
        <v/>
      </c>
      <c r="C2125" s="117"/>
      <c r="D2125" s="116"/>
      <c r="E2125" s="118"/>
      <c r="F2125" s="119"/>
      <c r="G2125" s="120"/>
      <c r="H2125" s="120"/>
      <c r="I2125" s="333">
        <f t="shared" si="33"/>
        <v>0</v>
      </c>
      <c r="J2125" s="331"/>
      <c r="K2125" s="332">
        <f>IFERROR(SUM(C2125/'Transfers of Funds'!$F$55),0)</f>
        <v>0</v>
      </c>
      <c r="L2125" s="21"/>
      <c r="M2125" s="47"/>
      <c r="N2125" s="46"/>
    </row>
    <row r="2126" spans="1:14" s="23" customFormat="1" ht="14.25" customHeight="1">
      <c r="A2126" s="115"/>
      <c r="B2126" s="308" t="str">
        <f>IF(A2126="","",VLOOKUP(A2126,'Project Budget vs Exp'!$B$9:$G$52,2,FALSE))</f>
        <v/>
      </c>
      <c r="C2126" s="117"/>
      <c r="D2126" s="116"/>
      <c r="E2126" s="118"/>
      <c r="F2126" s="119"/>
      <c r="G2126" s="120"/>
      <c r="H2126" s="120"/>
      <c r="I2126" s="333">
        <f t="shared" si="33"/>
        <v>0</v>
      </c>
      <c r="J2126" s="331"/>
      <c r="K2126" s="332">
        <f>IFERROR(SUM(C2126/'Transfers of Funds'!$F$55),0)</f>
        <v>0</v>
      </c>
      <c r="L2126" s="21"/>
      <c r="M2126" s="47"/>
      <c r="N2126" s="46"/>
    </row>
    <row r="2127" spans="1:14" s="23" customFormat="1" ht="14.25" customHeight="1">
      <c r="A2127" s="115"/>
      <c r="B2127" s="308" t="str">
        <f>IF(A2127="","",VLOOKUP(A2127,'Project Budget vs Exp'!$B$9:$G$52,2,FALSE))</f>
        <v/>
      </c>
      <c r="C2127" s="117"/>
      <c r="D2127" s="116"/>
      <c r="E2127" s="118"/>
      <c r="F2127" s="119"/>
      <c r="G2127" s="120"/>
      <c r="H2127" s="120"/>
      <c r="I2127" s="333">
        <f t="shared" si="33"/>
        <v>0</v>
      </c>
      <c r="J2127" s="331"/>
      <c r="K2127" s="332">
        <f>IFERROR(SUM(C2127/'Transfers of Funds'!$F$55),0)</f>
        <v>0</v>
      </c>
      <c r="L2127" s="21"/>
      <c r="M2127" s="47"/>
      <c r="N2127" s="46"/>
    </row>
    <row r="2128" spans="1:14" s="23" customFormat="1" ht="14.25" customHeight="1">
      <c r="A2128" s="115"/>
      <c r="B2128" s="308" t="str">
        <f>IF(A2128="","",VLOOKUP(A2128,'Project Budget vs Exp'!$B$9:$G$52,2,FALSE))</f>
        <v/>
      </c>
      <c r="C2128" s="117"/>
      <c r="D2128" s="116"/>
      <c r="E2128" s="118"/>
      <c r="F2128" s="119"/>
      <c r="G2128" s="120"/>
      <c r="H2128" s="120"/>
      <c r="I2128" s="333">
        <f t="shared" si="33"/>
        <v>0</v>
      </c>
      <c r="J2128" s="331"/>
      <c r="K2128" s="332">
        <f>IFERROR(SUM(C2128/'Transfers of Funds'!$F$55),0)</f>
        <v>0</v>
      </c>
      <c r="L2128" s="21"/>
      <c r="M2128" s="47"/>
      <c r="N2128" s="46"/>
    </row>
    <row r="2129" spans="1:14" s="23" customFormat="1" ht="14.25" customHeight="1">
      <c r="A2129" s="115"/>
      <c r="B2129" s="308" t="str">
        <f>IF(A2129="","",VLOOKUP(A2129,'Project Budget vs Exp'!$B$9:$G$52,2,FALSE))</f>
        <v/>
      </c>
      <c r="C2129" s="117"/>
      <c r="D2129" s="116"/>
      <c r="E2129" s="118"/>
      <c r="F2129" s="119"/>
      <c r="G2129" s="120"/>
      <c r="H2129" s="120"/>
      <c r="I2129" s="333">
        <f t="shared" si="33"/>
        <v>0</v>
      </c>
      <c r="J2129" s="331"/>
      <c r="K2129" s="332">
        <f>IFERROR(SUM(C2129/'Transfers of Funds'!$F$55),0)</f>
        <v>0</v>
      </c>
      <c r="L2129" s="21"/>
      <c r="M2129" s="47"/>
      <c r="N2129" s="46"/>
    </row>
    <row r="2130" spans="1:14" s="23" customFormat="1" ht="14.25" customHeight="1">
      <c r="A2130" s="115"/>
      <c r="B2130" s="308" t="str">
        <f>IF(A2130="","",VLOOKUP(A2130,'Project Budget vs Exp'!$B$9:$G$52,2,FALSE))</f>
        <v/>
      </c>
      <c r="C2130" s="117"/>
      <c r="D2130" s="116"/>
      <c r="E2130" s="118"/>
      <c r="F2130" s="119"/>
      <c r="G2130" s="120"/>
      <c r="H2130" s="120"/>
      <c r="I2130" s="333">
        <f t="shared" si="33"/>
        <v>0</v>
      </c>
      <c r="J2130" s="331"/>
      <c r="K2130" s="332">
        <f>IFERROR(SUM(C2130/'Transfers of Funds'!$F$55),0)</f>
        <v>0</v>
      </c>
      <c r="L2130" s="21"/>
      <c r="M2130" s="47"/>
      <c r="N2130" s="46"/>
    </row>
    <row r="2131" spans="1:14" s="23" customFormat="1" ht="14.25" customHeight="1">
      <c r="A2131" s="115"/>
      <c r="B2131" s="308" t="str">
        <f>IF(A2131="","",VLOOKUP(A2131,'Project Budget vs Exp'!$B$9:$G$52,2,FALSE))</f>
        <v/>
      </c>
      <c r="C2131" s="117"/>
      <c r="D2131" s="116"/>
      <c r="E2131" s="118"/>
      <c r="F2131" s="119"/>
      <c r="G2131" s="120"/>
      <c r="H2131" s="120"/>
      <c r="I2131" s="333">
        <f t="shared" si="33"/>
        <v>0</v>
      </c>
      <c r="J2131" s="331"/>
      <c r="K2131" s="332">
        <f>IFERROR(SUM(C2131/'Transfers of Funds'!$F$55),0)</f>
        <v>0</v>
      </c>
      <c r="L2131" s="21"/>
      <c r="M2131" s="47"/>
      <c r="N2131" s="46"/>
    </row>
    <row r="2132" spans="1:14" s="23" customFormat="1" ht="14.25" customHeight="1">
      <c r="A2132" s="115"/>
      <c r="B2132" s="308" t="str">
        <f>IF(A2132="","",VLOOKUP(A2132,'Project Budget vs Exp'!$B$9:$G$52,2,FALSE))</f>
        <v/>
      </c>
      <c r="C2132" s="117"/>
      <c r="D2132" s="116"/>
      <c r="E2132" s="118"/>
      <c r="F2132" s="119"/>
      <c r="G2132" s="120"/>
      <c r="H2132" s="120"/>
      <c r="I2132" s="333">
        <f t="shared" si="33"/>
        <v>0</v>
      </c>
      <c r="J2132" s="331"/>
      <c r="K2132" s="332">
        <f>IFERROR(SUM(C2132/'Transfers of Funds'!$F$55),0)</f>
        <v>0</v>
      </c>
      <c r="L2132" s="21"/>
      <c r="M2132" s="47"/>
      <c r="N2132" s="46"/>
    </row>
    <row r="2133" spans="1:14" s="23" customFormat="1" ht="14.25" customHeight="1">
      <c r="A2133" s="115"/>
      <c r="B2133" s="308" t="str">
        <f>IF(A2133="","",VLOOKUP(A2133,'Project Budget vs Exp'!$B$9:$G$52,2,FALSE))</f>
        <v/>
      </c>
      <c r="C2133" s="117"/>
      <c r="D2133" s="116"/>
      <c r="E2133" s="118"/>
      <c r="F2133" s="119"/>
      <c r="G2133" s="120"/>
      <c r="H2133" s="120"/>
      <c r="I2133" s="333">
        <f t="shared" si="33"/>
        <v>0</v>
      </c>
      <c r="J2133" s="331"/>
      <c r="K2133" s="332">
        <f>IFERROR(SUM(C2133/'Transfers of Funds'!$F$55),0)</f>
        <v>0</v>
      </c>
      <c r="L2133" s="21"/>
      <c r="M2133" s="47"/>
      <c r="N2133" s="46"/>
    </row>
    <row r="2134" spans="1:14" s="23" customFormat="1" ht="14.25" customHeight="1">
      <c r="A2134" s="115"/>
      <c r="B2134" s="308" t="str">
        <f>IF(A2134="","",VLOOKUP(A2134,'Project Budget vs Exp'!$B$9:$G$52,2,FALSE))</f>
        <v/>
      </c>
      <c r="C2134" s="117"/>
      <c r="D2134" s="116"/>
      <c r="E2134" s="118"/>
      <c r="F2134" s="119"/>
      <c r="G2134" s="120"/>
      <c r="H2134" s="120"/>
      <c r="I2134" s="333">
        <f t="shared" si="33"/>
        <v>0</v>
      </c>
      <c r="J2134" s="331"/>
      <c r="K2134" s="332">
        <f>IFERROR(SUM(C2134/'Transfers of Funds'!$F$55),0)</f>
        <v>0</v>
      </c>
      <c r="L2134" s="21"/>
      <c r="M2134" s="47"/>
      <c r="N2134" s="46"/>
    </row>
    <row r="2135" spans="1:14" s="23" customFormat="1" ht="14.25" customHeight="1">
      <c r="A2135" s="115"/>
      <c r="B2135" s="308" t="str">
        <f>IF(A2135="","",VLOOKUP(A2135,'Project Budget vs Exp'!$B$9:$G$52,2,FALSE))</f>
        <v/>
      </c>
      <c r="C2135" s="117"/>
      <c r="D2135" s="116"/>
      <c r="E2135" s="118"/>
      <c r="F2135" s="119"/>
      <c r="G2135" s="120"/>
      <c r="H2135" s="120"/>
      <c r="I2135" s="333">
        <f t="shared" si="33"/>
        <v>0</v>
      </c>
      <c r="J2135" s="331"/>
      <c r="K2135" s="332">
        <f>IFERROR(SUM(C2135/'Transfers of Funds'!$F$55),0)</f>
        <v>0</v>
      </c>
      <c r="L2135" s="21"/>
      <c r="M2135" s="47"/>
      <c r="N2135" s="46"/>
    </row>
    <row r="2136" spans="1:14" s="23" customFormat="1" ht="14.25" customHeight="1">
      <c r="A2136" s="115"/>
      <c r="B2136" s="308" t="str">
        <f>IF(A2136="","",VLOOKUP(A2136,'Project Budget vs Exp'!$B$9:$G$52,2,FALSE))</f>
        <v/>
      </c>
      <c r="C2136" s="117"/>
      <c r="D2136" s="116"/>
      <c r="E2136" s="118"/>
      <c r="F2136" s="119"/>
      <c r="G2136" s="120"/>
      <c r="H2136" s="120"/>
      <c r="I2136" s="333">
        <f t="shared" si="33"/>
        <v>0</v>
      </c>
      <c r="J2136" s="331"/>
      <c r="K2136" s="332">
        <f>IFERROR(SUM(C2136/'Transfers of Funds'!$F$55),0)</f>
        <v>0</v>
      </c>
      <c r="L2136" s="21"/>
      <c r="M2136" s="47"/>
      <c r="N2136" s="46"/>
    </row>
    <row r="2137" spans="1:14" s="23" customFormat="1" ht="14.25" customHeight="1">
      <c r="A2137" s="115"/>
      <c r="B2137" s="308" t="str">
        <f>IF(A2137="","",VLOOKUP(A2137,'Project Budget vs Exp'!$B$9:$G$52,2,FALSE))</f>
        <v/>
      </c>
      <c r="C2137" s="117"/>
      <c r="D2137" s="116"/>
      <c r="E2137" s="118"/>
      <c r="F2137" s="119"/>
      <c r="G2137" s="120"/>
      <c r="H2137" s="120"/>
      <c r="I2137" s="333">
        <f t="shared" si="33"/>
        <v>0</v>
      </c>
      <c r="J2137" s="331"/>
      <c r="K2137" s="332">
        <f>IFERROR(SUM(C2137/'Transfers of Funds'!$F$55),0)</f>
        <v>0</v>
      </c>
      <c r="L2137" s="21"/>
      <c r="M2137" s="47"/>
      <c r="N2137" s="46"/>
    </row>
    <row r="2138" spans="1:14" s="23" customFormat="1" ht="14.25" customHeight="1">
      <c r="A2138" s="115"/>
      <c r="B2138" s="308" t="str">
        <f>IF(A2138="","",VLOOKUP(A2138,'Project Budget vs Exp'!$B$9:$G$52,2,FALSE))</f>
        <v/>
      </c>
      <c r="C2138" s="117"/>
      <c r="D2138" s="116"/>
      <c r="E2138" s="118"/>
      <c r="F2138" s="119"/>
      <c r="G2138" s="120"/>
      <c r="H2138" s="120"/>
      <c r="I2138" s="333">
        <f t="shared" si="33"/>
        <v>0</v>
      </c>
      <c r="J2138" s="331"/>
      <c r="K2138" s="332">
        <f>IFERROR(SUM(C2138/'Transfers of Funds'!$F$55),0)</f>
        <v>0</v>
      </c>
      <c r="L2138" s="21"/>
      <c r="M2138" s="47"/>
      <c r="N2138" s="46"/>
    </row>
    <row r="2139" spans="1:14" s="23" customFormat="1" ht="14.25" customHeight="1">
      <c r="A2139" s="115"/>
      <c r="B2139" s="308" t="str">
        <f>IF(A2139="","",VLOOKUP(A2139,'Project Budget vs Exp'!$B$9:$G$52,2,FALSE))</f>
        <v/>
      </c>
      <c r="C2139" s="117"/>
      <c r="D2139" s="116"/>
      <c r="E2139" s="118"/>
      <c r="F2139" s="119"/>
      <c r="G2139" s="120"/>
      <c r="H2139" s="120"/>
      <c r="I2139" s="333">
        <f t="shared" si="33"/>
        <v>0</v>
      </c>
      <c r="J2139" s="331"/>
      <c r="K2139" s="332">
        <f>IFERROR(SUM(C2139/'Transfers of Funds'!$F$55),0)</f>
        <v>0</v>
      </c>
      <c r="L2139" s="21"/>
      <c r="M2139" s="47"/>
      <c r="N2139" s="46"/>
    </row>
    <row r="2140" spans="1:14" s="23" customFormat="1" ht="14.25" customHeight="1">
      <c r="A2140" s="115"/>
      <c r="B2140" s="308" t="str">
        <f>IF(A2140="","",VLOOKUP(A2140,'Project Budget vs Exp'!$B$9:$G$52,2,FALSE))</f>
        <v/>
      </c>
      <c r="C2140" s="117"/>
      <c r="D2140" s="116"/>
      <c r="E2140" s="118"/>
      <c r="F2140" s="119"/>
      <c r="G2140" s="120"/>
      <c r="H2140" s="120"/>
      <c r="I2140" s="333">
        <f t="shared" si="33"/>
        <v>0</v>
      </c>
      <c r="J2140" s="331"/>
      <c r="K2140" s="332">
        <f>IFERROR(SUM(C2140/'Transfers of Funds'!$F$55),0)</f>
        <v>0</v>
      </c>
      <c r="L2140" s="21"/>
      <c r="M2140" s="47"/>
      <c r="N2140" s="46"/>
    </row>
    <row r="2141" spans="1:14" s="23" customFormat="1" ht="14.25" customHeight="1">
      <c r="A2141" s="115"/>
      <c r="B2141" s="308" t="str">
        <f>IF(A2141="","",VLOOKUP(A2141,'Project Budget vs Exp'!$B$9:$G$52,2,FALSE))</f>
        <v/>
      </c>
      <c r="C2141" s="117"/>
      <c r="D2141" s="116"/>
      <c r="E2141" s="118"/>
      <c r="F2141" s="119"/>
      <c r="G2141" s="120"/>
      <c r="H2141" s="120"/>
      <c r="I2141" s="333">
        <f t="shared" si="33"/>
        <v>0</v>
      </c>
      <c r="J2141" s="331"/>
      <c r="K2141" s="332">
        <f>IFERROR(SUM(C2141/'Transfers of Funds'!$F$55),0)</f>
        <v>0</v>
      </c>
      <c r="L2141" s="21"/>
      <c r="M2141" s="47"/>
      <c r="N2141" s="46"/>
    </row>
    <row r="2142" spans="1:14" s="23" customFormat="1" ht="14.25" customHeight="1">
      <c r="A2142" s="115"/>
      <c r="B2142" s="308" t="str">
        <f>IF(A2142="","",VLOOKUP(A2142,'Project Budget vs Exp'!$B$9:$G$52,2,FALSE))</f>
        <v/>
      </c>
      <c r="C2142" s="117"/>
      <c r="D2142" s="116"/>
      <c r="E2142" s="118"/>
      <c r="F2142" s="119"/>
      <c r="G2142" s="120"/>
      <c r="H2142" s="120"/>
      <c r="I2142" s="333">
        <f t="shared" si="33"/>
        <v>0</v>
      </c>
      <c r="J2142" s="331"/>
      <c r="K2142" s="332">
        <f>IFERROR(SUM(C2142/'Transfers of Funds'!$F$55),0)</f>
        <v>0</v>
      </c>
      <c r="L2142" s="21"/>
      <c r="M2142" s="47"/>
      <c r="N2142" s="46"/>
    </row>
    <row r="2143" spans="1:14" s="23" customFormat="1" ht="14.25" customHeight="1">
      <c r="A2143" s="115"/>
      <c r="B2143" s="308" t="str">
        <f>IF(A2143="","",VLOOKUP(A2143,'Project Budget vs Exp'!$B$9:$G$52,2,FALSE))</f>
        <v/>
      </c>
      <c r="C2143" s="117"/>
      <c r="D2143" s="116"/>
      <c r="E2143" s="118"/>
      <c r="F2143" s="119"/>
      <c r="G2143" s="120"/>
      <c r="H2143" s="120"/>
      <c r="I2143" s="333">
        <f t="shared" si="33"/>
        <v>0</v>
      </c>
      <c r="J2143" s="331"/>
      <c r="K2143" s="332">
        <f>IFERROR(SUM(C2143/'Transfers of Funds'!$F$55),0)</f>
        <v>0</v>
      </c>
      <c r="L2143" s="21"/>
      <c r="M2143" s="47"/>
      <c r="N2143" s="46"/>
    </row>
    <row r="2144" spans="1:14" s="23" customFormat="1" ht="14.25" customHeight="1">
      <c r="A2144" s="115"/>
      <c r="B2144" s="308" t="str">
        <f>IF(A2144="","",VLOOKUP(A2144,'Project Budget vs Exp'!$B$9:$G$52,2,FALSE))</f>
        <v/>
      </c>
      <c r="C2144" s="117"/>
      <c r="D2144" s="116"/>
      <c r="E2144" s="118"/>
      <c r="F2144" s="119"/>
      <c r="G2144" s="120"/>
      <c r="H2144" s="120"/>
      <c r="I2144" s="333">
        <f t="shared" si="33"/>
        <v>0</v>
      </c>
      <c r="J2144" s="331"/>
      <c r="K2144" s="332">
        <f>IFERROR(SUM(C2144/'Transfers of Funds'!$F$55),0)</f>
        <v>0</v>
      </c>
      <c r="L2144" s="21"/>
      <c r="M2144" s="47"/>
      <c r="N2144" s="46"/>
    </row>
    <row r="2145" spans="1:14" s="23" customFormat="1" ht="14.25" customHeight="1">
      <c r="A2145" s="115"/>
      <c r="B2145" s="308" t="str">
        <f>IF(A2145="","",VLOOKUP(A2145,'Project Budget vs Exp'!$B$9:$G$52,2,FALSE))</f>
        <v/>
      </c>
      <c r="C2145" s="117"/>
      <c r="D2145" s="116"/>
      <c r="E2145" s="118"/>
      <c r="F2145" s="119"/>
      <c r="G2145" s="120"/>
      <c r="H2145" s="120"/>
      <c r="I2145" s="333">
        <f t="shared" si="33"/>
        <v>0</v>
      </c>
      <c r="J2145" s="331"/>
      <c r="K2145" s="332">
        <f>IFERROR(SUM(C2145/'Transfers of Funds'!$F$55),0)</f>
        <v>0</v>
      </c>
      <c r="L2145" s="21"/>
      <c r="M2145" s="47"/>
      <c r="N2145" s="46"/>
    </row>
    <row r="2146" spans="1:14" s="23" customFormat="1" ht="14.25" customHeight="1">
      <c r="A2146" s="115"/>
      <c r="B2146" s="308" t="str">
        <f>IF(A2146="","",VLOOKUP(A2146,'Project Budget vs Exp'!$B$9:$G$52,2,FALSE))</f>
        <v/>
      </c>
      <c r="C2146" s="117"/>
      <c r="D2146" s="116"/>
      <c r="E2146" s="118"/>
      <c r="F2146" s="119"/>
      <c r="G2146" s="120"/>
      <c r="H2146" s="120"/>
      <c r="I2146" s="333">
        <f t="shared" si="33"/>
        <v>0</v>
      </c>
      <c r="J2146" s="331"/>
      <c r="K2146" s="332">
        <f>IFERROR(SUM(C2146/'Transfers of Funds'!$F$55),0)</f>
        <v>0</v>
      </c>
      <c r="L2146" s="21"/>
      <c r="M2146" s="47"/>
      <c r="N2146" s="46"/>
    </row>
    <row r="2147" spans="1:14" s="23" customFormat="1" ht="14.25" customHeight="1">
      <c r="A2147" s="115"/>
      <c r="B2147" s="308" t="str">
        <f>IF(A2147="","",VLOOKUP(A2147,'Project Budget vs Exp'!$B$9:$G$52,2,FALSE))</f>
        <v/>
      </c>
      <c r="C2147" s="117"/>
      <c r="D2147" s="116"/>
      <c r="E2147" s="118"/>
      <c r="F2147" s="119"/>
      <c r="G2147" s="120"/>
      <c r="H2147" s="120"/>
      <c r="I2147" s="333">
        <f t="shared" si="33"/>
        <v>0</v>
      </c>
      <c r="J2147" s="331"/>
      <c r="K2147" s="332">
        <f>IFERROR(SUM(C2147/'Transfers of Funds'!$F$55),0)</f>
        <v>0</v>
      </c>
      <c r="L2147" s="21"/>
      <c r="M2147" s="47"/>
      <c r="N2147" s="46"/>
    </row>
    <row r="2148" spans="1:14" s="23" customFormat="1" ht="14.25" customHeight="1">
      <c r="A2148" s="115"/>
      <c r="B2148" s="308" t="str">
        <f>IF(A2148="","",VLOOKUP(A2148,'Project Budget vs Exp'!$B$9:$G$52,2,FALSE))</f>
        <v/>
      </c>
      <c r="C2148" s="117"/>
      <c r="D2148" s="116"/>
      <c r="E2148" s="118"/>
      <c r="F2148" s="119"/>
      <c r="G2148" s="120"/>
      <c r="H2148" s="120"/>
      <c r="I2148" s="333">
        <f t="shared" si="33"/>
        <v>0</v>
      </c>
      <c r="J2148" s="331"/>
      <c r="K2148" s="332">
        <f>IFERROR(SUM(C2148/'Transfers of Funds'!$F$55),0)</f>
        <v>0</v>
      </c>
      <c r="L2148" s="21"/>
      <c r="M2148" s="47"/>
      <c r="N2148" s="46"/>
    </row>
    <row r="2149" spans="1:14" s="23" customFormat="1" ht="14.25" customHeight="1">
      <c r="A2149" s="115"/>
      <c r="B2149" s="308" t="str">
        <f>IF(A2149="","",VLOOKUP(A2149,'Project Budget vs Exp'!$B$9:$G$52,2,FALSE))</f>
        <v/>
      </c>
      <c r="C2149" s="117"/>
      <c r="D2149" s="116"/>
      <c r="E2149" s="118"/>
      <c r="F2149" s="119"/>
      <c r="G2149" s="120"/>
      <c r="H2149" s="120"/>
      <c r="I2149" s="333">
        <f t="shared" si="33"/>
        <v>0</v>
      </c>
      <c r="J2149" s="331"/>
      <c r="K2149" s="332">
        <f>IFERROR(SUM(C2149/'Transfers of Funds'!$F$55),0)</f>
        <v>0</v>
      </c>
      <c r="L2149" s="21"/>
      <c r="M2149" s="47"/>
      <c r="N2149" s="46"/>
    </row>
    <row r="2150" spans="1:14" s="23" customFormat="1" ht="14.25" customHeight="1">
      <c r="A2150" s="115"/>
      <c r="B2150" s="308" t="str">
        <f>IF(A2150="","",VLOOKUP(A2150,'Project Budget vs Exp'!$B$9:$G$52,2,FALSE))</f>
        <v/>
      </c>
      <c r="C2150" s="117"/>
      <c r="D2150" s="116"/>
      <c r="E2150" s="118"/>
      <c r="F2150" s="119"/>
      <c r="G2150" s="120"/>
      <c r="H2150" s="120"/>
      <c r="I2150" s="333">
        <f t="shared" si="33"/>
        <v>0</v>
      </c>
      <c r="J2150" s="331"/>
      <c r="K2150" s="332">
        <f>IFERROR(SUM(C2150/'Transfers of Funds'!$F$55),0)</f>
        <v>0</v>
      </c>
      <c r="L2150" s="21"/>
      <c r="M2150" s="47"/>
      <c r="N2150" s="46"/>
    </row>
    <row r="2151" spans="1:14" s="23" customFormat="1" ht="14.25" customHeight="1">
      <c r="A2151" s="115"/>
      <c r="B2151" s="308" t="str">
        <f>IF(A2151="","",VLOOKUP(A2151,'Project Budget vs Exp'!$B$9:$G$52,2,FALSE))</f>
        <v/>
      </c>
      <c r="C2151" s="117"/>
      <c r="D2151" s="116"/>
      <c r="E2151" s="118"/>
      <c r="F2151" s="119"/>
      <c r="G2151" s="120"/>
      <c r="H2151" s="120"/>
      <c r="I2151" s="333">
        <f t="shared" si="33"/>
        <v>0</v>
      </c>
      <c r="J2151" s="331"/>
      <c r="K2151" s="332">
        <f>IFERROR(SUM(C2151/'Transfers of Funds'!$F$55),0)</f>
        <v>0</v>
      </c>
      <c r="L2151" s="21"/>
      <c r="M2151" s="47"/>
      <c r="N2151" s="46"/>
    </row>
    <row r="2152" spans="1:14" s="23" customFormat="1" ht="14.25" customHeight="1">
      <c r="A2152" s="115"/>
      <c r="B2152" s="308" t="str">
        <f>IF(A2152="","",VLOOKUP(A2152,'Project Budget vs Exp'!$B$9:$G$52,2,FALSE))</f>
        <v/>
      </c>
      <c r="C2152" s="117"/>
      <c r="D2152" s="116"/>
      <c r="E2152" s="118"/>
      <c r="F2152" s="119"/>
      <c r="G2152" s="120"/>
      <c r="H2152" s="120"/>
      <c r="I2152" s="333">
        <f t="shared" si="33"/>
        <v>0</v>
      </c>
      <c r="J2152" s="331"/>
      <c r="K2152" s="332">
        <f>IFERROR(SUM(C2152/'Transfers of Funds'!$F$55),0)</f>
        <v>0</v>
      </c>
      <c r="L2152" s="21"/>
      <c r="M2152" s="47"/>
      <c r="N2152" s="46"/>
    </row>
    <row r="2153" spans="1:14" s="23" customFormat="1" ht="14.25" customHeight="1">
      <c r="A2153" s="115"/>
      <c r="B2153" s="308" t="str">
        <f>IF(A2153="","",VLOOKUP(A2153,'Project Budget vs Exp'!$B$9:$G$52,2,FALSE))</f>
        <v/>
      </c>
      <c r="C2153" s="117"/>
      <c r="D2153" s="116"/>
      <c r="E2153" s="118"/>
      <c r="F2153" s="119"/>
      <c r="G2153" s="120"/>
      <c r="H2153" s="120"/>
      <c r="I2153" s="333">
        <f t="shared" si="33"/>
        <v>0</v>
      </c>
      <c r="J2153" s="331"/>
      <c r="K2153" s="332">
        <f>IFERROR(SUM(C2153/'Transfers of Funds'!$F$55),0)</f>
        <v>0</v>
      </c>
      <c r="L2153" s="21"/>
      <c r="M2153" s="47"/>
      <c r="N2153" s="46"/>
    </row>
    <row r="2154" spans="1:14" s="23" customFormat="1" ht="14.25" customHeight="1">
      <c r="A2154" s="115"/>
      <c r="B2154" s="308" t="str">
        <f>IF(A2154="","",VLOOKUP(A2154,'Project Budget vs Exp'!$B$9:$G$52,2,FALSE))</f>
        <v/>
      </c>
      <c r="C2154" s="117"/>
      <c r="D2154" s="116"/>
      <c r="E2154" s="118"/>
      <c r="F2154" s="119"/>
      <c r="G2154" s="120"/>
      <c r="H2154" s="120"/>
      <c r="I2154" s="333">
        <f t="shared" si="33"/>
        <v>0</v>
      </c>
      <c r="J2154" s="331"/>
      <c r="K2154" s="332">
        <f>IFERROR(SUM(C2154/'Transfers of Funds'!$F$55),0)</f>
        <v>0</v>
      </c>
      <c r="L2154" s="21"/>
      <c r="M2154" s="47"/>
      <c r="N2154" s="46"/>
    </row>
    <row r="2155" spans="1:14" s="23" customFormat="1" ht="14.25" customHeight="1">
      <c r="A2155" s="115"/>
      <c r="B2155" s="308" t="str">
        <f>IF(A2155="","",VLOOKUP(A2155,'Project Budget vs Exp'!$B$9:$G$52,2,FALSE))</f>
        <v/>
      </c>
      <c r="C2155" s="117"/>
      <c r="D2155" s="116"/>
      <c r="E2155" s="118"/>
      <c r="F2155" s="119"/>
      <c r="G2155" s="120"/>
      <c r="H2155" s="120"/>
      <c r="I2155" s="333">
        <f t="shared" si="33"/>
        <v>0</v>
      </c>
      <c r="J2155" s="331"/>
      <c r="K2155" s="332">
        <f>IFERROR(SUM(C2155/'Transfers of Funds'!$F$55),0)</f>
        <v>0</v>
      </c>
      <c r="L2155" s="21"/>
      <c r="M2155" s="47"/>
      <c r="N2155" s="46"/>
    </row>
    <row r="2156" spans="1:14" s="23" customFormat="1" ht="14.25" customHeight="1">
      <c r="A2156" s="115"/>
      <c r="B2156" s="308" t="str">
        <f>IF(A2156="","",VLOOKUP(A2156,'Project Budget vs Exp'!$B$9:$G$52,2,FALSE))</f>
        <v/>
      </c>
      <c r="C2156" s="117"/>
      <c r="D2156" s="116"/>
      <c r="E2156" s="118"/>
      <c r="F2156" s="119"/>
      <c r="G2156" s="120"/>
      <c r="H2156" s="120"/>
      <c r="I2156" s="333">
        <f t="shared" si="33"/>
        <v>0</v>
      </c>
      <c r="J2156" s="331"/>
      <c r="K2156" s="332">
        <f>IFERROR(SUM(C2156/'Transfers of Funds'!$F$55),0)</f>
        <v>0</v>
      </c>
      <c r="L2156" s="21"/>
      <c r="M2156" s="47"/>
      <c r="N2156" s="46"/>
    </row>
    <row r="2157" spans="1:14" s="23" customFormat="1" ht="14.25" customHeight="1">
      <c r="A2157" s="115"/>
      <c r="B2157" s="308" t="str">
        <f>IF(A2157="","",VLOOKUP(A2157,'Project Budget vs Exp'!$B$9:$G$52,2,FALSE))</f>
        <v/>
      </c>
      <c r="C2157" s="117"/>
      <c r="D2157" s="116"/>
      <c r="E2157" s="118"/>
      <c r="F2157" s="119"/>
      <c r="G2157" s="120"/>
      <c r="H2157" s="120"/>
      <c r="I2157" s="333">
        <f t="shared" si="33"/>
        <v>0</v>
      </c>
      <c r="J2157" s="331"/>
      <c r="K2157" s="332">
        <f>IFERROR(SUM(C2157/'Transfers of Funds'!$F$55),0)</f>
        <v>0</v>
      </c>
      <c r="L2157" s="21"/>
      <c r="M2157" s="47"/>
      <c r="N2157" s="46"/>
    </row>
    <row r="2158" spans="1:14" s="23" customFormat="1" ht="14.25" customHeight="1">
      <c r="A2158" s="115"/>
      <c r="B2158" s="308" t="str">
        <f>IF(A2158="","",VLOOKUP(A2158,'Project Budget vs Exp'!$B$9:$G$52,2,FALSE))</f>
        <v/>
      </c>
      <c r="C2158" s="117"/>
      <c r="D2158" s="116"/>
      <c r="E2158" s="118"/>
      <c r="F2158" s="119"/>
      <c r="G2158" s="120"/>
      <c r="H2158" s="120"/>
      <c r="I2158" s="333">
        <f t="shared" si="33"/>
        <v>0</v>
      </c>
      <c r="J2158" s="331"/>
      <c r="K2158" s="332">
        <f>IFERROR(SUM(C2158/'Transfers of Funds'!$F$55),0)</f>
        <v>0</v>
      </c>
      <c r="L2158" s="21"/>
      <c r="M2158" s="47"/>
      <c r="N2158" s="46"/>
    </row>
    <row r="2159" spans="1:14" s="23" customFormat="1" ht="14.25" customHeight="1">
      <c r="A2159" s="115"/>
      <c r="B2159" s="308" t="str">
        <f>IF(A2159="","",VLOOKUP(A2159,'Project Budget vs Exp'!$B$9:$G$52,2,FALSE))</f>
        <v/>
      </c>
      <c r="C2159" s="117"/>
      <c r="D2159" s="116"/>
      <c r="E2159" s="118"/>
      <c r="F2159" s="119"/>
      <c r="G2159" s="120"/>
      <c r="H2159" s="120"/>
      <c r="I2159" s="333">
        <f t="shared" si="33"/>
        <v>0</v>
      </c>
      <c r="J2159" s="331"/>
      <c r="K2159" s="332">
        <f>IFERROR(SUM(C2159/'Transfers of Funds'!$F$55),0)</f>
        <v>0</v>
      </c>
      <c r="L2159" s="21"/>
      <c r="M2159" s="47"/>
      <c r="N2159" s="46"/>
    </row>
    <row r="2160" spans="1:14" s="23" customFormat="1" ht="14.25" customHeight="1">
      <c r="A2160" s="115"/>
      <c r="B2160" s="308" t="str">
        <f>IF(A2160="","",VLOOKUP(A2160,'Project Budget vs Exp'!$B$9:$G$52,2,FALSE))</f>
        <v/>
      </c>
      <c r="C2160" s="117"/>
      <c r="D2160" s="116"/>
      <c r="E2160" s="118"/>
      <c r="F2160" s="119"/>
      <c r="G2160" s="120"/>
      <c r="H2160" s="120"/>
      <c r="I2160" s="333">
        <f t="shared" si="33"/>
        <v>0</v>
      </c>
      <c r="J2160" s="331"/>
      <c r="K2160" s="332">
        <f>IFERROR(SUM(C2160/'Transfers of Funds'!$F$55),0)</f>
        <v>0</v>
      </c>
      <c r="L2160" s="21"/>
      <c r="M2160" s="47"/>
      <c r="N2160" s="46"/>
    </row>
    <row r="2161" spans="1:14" s="23" customFormat="1" ht="14.25" customHeight="1">
      <c r="A2161" s="115"/>
      <c r="B2161" s="308" t="str">
        <f>IF(A2161="","",VLOOKUP(A2161,'Project Budget vs Exp'!$B$9:$G$52,2,FALSE))</f>
        <v/>
      </c>
      <c r="C2161" s="117"/>
      <c r="D2161" s="116"/>
      <c r="E2161" s="118"/>
      <c r="F2161" s="119"/>
      <c r="G2161" s="120"/>
      <c r="H2161" s="120"/>
      <c r="I2161" s="333">
        <f t="shared" si="33"/>
        <v>0</v>
      </c>
      <c r="J2161" s="331"/>
      <c r="K2161" s="332">
        <f>IFERROR(SUM(C2161/'Transfers of Funds'!$F$55),0)</f>
        <v>0</v>
      </c>
      <c r="L2161" s="21"/>
      <c r="M2161" s="47"/>
      <c r="N2161" s="46"/>
    </row>
    <row r="2162" spans="1:14" s="23" customFormat="1" ht="14.25" customHeight="1">
      <c r="A2162" s="115"/>
      <c r="B2162" s="308" t="str">
        <f>IF(A2162="","",VLOOKUP(A2162,'Project Budget vs Exp'!$B$9:$G$52,2,FALSE))</f>
        <v/>
      </c>
      <c r="C2162" s="117"/>
      <c r="D2162" s="116"/>
      <c r="E2162" s="118"/>
      <c r="F2162" s="119"/>
      <c r="G2162" s="120"/>
      <c r="H2162" s="120"/>
      <c r="I2162" s="333">
        <f t="shared" si="33"/>
        <v>0</v>
      </c>
      <c r="J2162" s="331"/>
      <c r="K2162" s="332">
        <f>IFERROR(SUM(C2162/'Transfers of Funds'!$F$55),0)</f>
        <v>0</v>
      </c>
      <c r="L2162" s="21"/>
      <c r="M2162" s="47"/>
      <c r="N2162" s="46"/>
    </row>
    <row r="2163" spans="1:14" s="23" customFormat="1" ht="14.25" customHeight="1">
      <c r="A2163" s="115"/>
      <c r="B2163" s="308" t="str">
        <f>IF(A2163="","",VLOOKUP(A2163,'Project Budget vs Exp'!$B$9:$G$52,2,FALSE))</f>
        <v/>
      </c>
      <c r="C2163" s="117"/>
      <c r="D2163" s="116"/>
      <c r="E2163" s="118"/>
      <c r="F2163" s="119"/>
      <c r="G2163" s="120"/>
      <c r="H2163" s="120"/>
      <c r="I2163" s="333">
        <f t="shared" si="33"/>
        <v>0</v>
      </c>
      <c r="J2163" s="331"/>
      <c r="K2163" s="332">
        <f>IFERROR(SUM(C2163/'Transfers of Funds'!$F$55),0)</f>
        <v>0</v>
      </c>
      <c r="L2163" s="21"/>
      <c r="M2163" s="47"/>
      <c r="N2163" s="46"/>
    </row>
    <row r="2164" spans="1:14" s="23" customFormat="1" ht="14.25" customHeight="1">
      <c r="A2164" s="115"/>
      <c r="B2164" s="308" t="str">
        <f>IF(A2164="","",VLOOKUP(A2164,'Project Budget vs Exp'!$B$9:$G$52,2,FALSE))</f>
        <v/>
      </c>
      <c r="C2164" s="117"/>
      <c r="D2164" s="116"/>
      <c r="E2164" s="118"/>
      <c r="F2164" s="119"/>
      <c r="G2164" s="120"/>
      <c r="H2164" s="120"/>
      <c r="I2164" s="333">
        <f t="shared" si="33"/>
        <v>0</v>
      </c>
      <c r="J2164" s="331"/>
      <c r="K2164" s="332">
        <f>IFERROR(SUM(C2164/'Transfers of Funds'!$F$55),0)</f>
        <v>0</v>
      </c>
      <c r="L2164" s="21"/>
      <c r="M2164" s="47"/>
      <c r="N2164" s="46"/>
    </row>
    <row r="2165" spans="1:14" s="23" customFormat="1" ht="14.25" customHeight="1">
      <c r="A2165" s="115"/>
      <c r="B2165" s="308" t="str">
        <f>IF(A2165="","",VLOOKUP(A2165,'Project Budget vs Exp'!$B$9:$G$52,2,FALSE))</f>
        <v/>
      </c>
      <c r="C2165" s="117"/>
      <c r="D2165" s="116"/>
      <c r="E2165" s="118"/>
      <c r="F2165" s="119"/>
      <c r="G2165" s="120"/>
      <c r="H2165" s="120"/>
      <c r="I2165" s="333">
        <f t="shared" si="33"/>
        <v>0</v>
      </c>
      <c r="J2165" s="331"/>
      <c r="K2165" s="332">
        <f>IFERROR(SUM(C2165/'Transfers of Funds'!$F$55),0)</f>
        <v>0</v>
      </c>
      <c r="L2165" s="21"/>
      <c r="M2165" s="47"/>
      <c r="N2165" s="46"/>
    </row>
    <row r="2166" spans="1:14" s="23" customFormat="1" ht="14.25" customHeight="1">
      <c r="A2166" s="115"/>
      <c r="B2166" s="308" t="str">
        <f>IF(A2166="","",VLOOKUP(A2166,'Project Budget vs Exp'!$B$9:$G$52,2,FALSE))</f>
        <v/>
      </c>
      <c r="C2166" s="117"/>
      <c r="D2166" s="116"/>
      <c r="E2166" s="118"/>
      <c r="F2166" s="119"/>
      <c r="G2166" s="120"/>
      <c r="H2166" s="120"/>
      <c r="I2166" s="333">
        <f t="shared" si="33"/>
        <v>0</v>
      </c>
      <c r="J2166" s="331"/>
      <c r="K2166" s="332">
        <f>IFERROR(SUM(C2166/'Transfers of Funds'!$F$55),0)</f>
        <v>0</v>
      </c>
      <c r="L2166" s="21"/>
      <c r="M2166" s="47"/>
      <c r="N2166" s="46"/>
    </row>
    <row r="2167" spans="1:14" s="23" customFormat="1" ht="14.25" customHeight="1">
      <c r="A2167" s="115"/>
      <c r="B2167" s="308" t="str">
        <f>IF(A2167="","",VLOOKUP(A2167,'Project Budget vs Exp'!$B$9:$G$52,2,FALSE))</f>
        <v/>
      </c>
      <c r="C2167" s="117"/>
      <c r="D2167" s="116"/>
      <c r="E2167" s="118"/>
      <c r="F2167" s="119"/>
      <c r="G2167" s="120"/>
      <c r="H2167" s="120"/>
      <c r="I2167" s="333">
        <f t="shared" si="33"/>
        <v>0</v>
      </c>
      <c r="J2167" s="331"/>
      <c r="K2167" s="332">
        <f>IFERROR(SUM(C2167/'Transfers of Funds'!$F$55),0)</f>
        <v>0</v>
      </c>
      <c r="L2167" s="21"/>
      <c r="M2167" s="47"/>
      <c r="N2167" s="46"/>
    </row>
    <row r="2168" spans="1:14" s="23" customFormat="1" ht="14.25" customHeight="1">
      <c r="A2168" s="115"/>
      <c r="B2168" s="308" t="str">
        <f>IF(A2168="","",VLOOKUP(A2168,'Project Budget vs Exp'!$B$9:$G$52,2,FALSE))</f>
        <v/>
      </c>
      <c r="C2168" s="117"/>
      <c r="D2168" s="116"/>
      <c r="E2168" s="118"/>
      <c r="F2168" s="119"/>
      <c r="G2168" s="120"/>
      <c r="H2168" s="120"/>
      <c r="I2168" s="333">
        <f t="shared" si="33"/>
        <v>0</v>
      </c>
      <c r="J2168" s="331"/>
      <c r="K2168" s="332">
        <f>IFERROR(SUM(C2168/'Transfers of Funds'!$F$55),0)</f>
        <v>0</v>
      </c>
      <c r="L2168" s="21"/>
      <c r="M2168" s="47"/>
      <c r="N2168" s="46"/>
    </row>
    <row r="2169" spans="1:14" s="23" customFormat="1" ht="14.25" customHeight="1">
      <c r="A2169" s="115"/>
      <c r="B2169" s="308" t="str">
        <f>IF(A2169="","",VLOOKUP(A2169,'Project Budget vs Exp'!$B$9:$G$52,2,FALSE))</f>
        <v/>
      </c>
      <c r="C2169" s="117"/>
      <c r="D2169" s="116"/>
      <c r="E2169" s="118"/>
      <c r="F2169" s="119"/>
      <c r="G2169" s="120"/>
      <c r="H2169" s="120"/>
      <c r="I2169" s="333">
        <f t="shared" si="33"/>
        <v>0</v>
      </c>
      <c r="J2169" s="331"/>
      <c r="K2169" s="332">
        <f>IFERROR(SUM(C2169/'Transfers of Funds'!$F$55),0)</f>
        <v>0</v>
      </c>
      <c r="L2169" s="21"/>
      <c r="M2169" s="47"/>
      <c r="N2169" s="46"/>
    </row>
    <row r="2170" spans="1:14" s="23" customFormat="1" ht="14.25" customHeight="1">
      <c r="A2170" s="115"/>
      <c r="B2170" s="308" t="str">
        <f>IF(A2170="","",VLOOKUP(A2170,'Project Budget vs Exp'!$B$9:$G$52,2,FALSE))</f>
        <v/>
      </c>
      <c r="C2170" s="117"/>
      <c r="D2170" s="116"/>
      <c r="E2170" s="118"/>
      <c r="F2170" s="119"/>
      <c r="G2170" s="120"/>
      <c r="H2170" s="120"/>
      <c r="I2170" s="333">
        <f t="shared" si="33"/>
        <v>0</v>
      </c>
      <c r="J2170" s="331"/>
      <c r="K2170" s="332">
        <f>IFERROR(SUM(C2170/'Transfers of Funds'!$F$55),0)</f>
        <v>0</v>
      </c>
      <c r="L2170" s="21"/>
      <c r="M2170" s="47"/>
      <c r="N2170" s="46"/>
    </row>
    <row r="2171" spans="1:14" s="23" customFormat="1" ht="14.25" customHeight="1">
      <c r="A2171" s="115"/>
      <c r="B2171" s="308" t="str">
        <f>IF(A2171="","",VLOOKUP(A2171,'Project Budget vs Exp'!$B$9:$G$52,2,FALSE))</f>
        <v/>
      </c>
      <c r="C2171" s="117"/>
      <c r="D2171" s="116"/>
      <c r="E2171" s="118"/>
      <c r="F2171" s="119"/>
      <c r="G2171" s="120"/>
      <c r="H2171" s="120"/>
      <c r="I2171" s="333">
        <f t="shared" si="33"/>
        <v>0</v>
      </c>
      <c r="J2171" s="331"/>
      <c r="K2171" s="332">
        <f>IFERROR(SUM(C2171/'Transfers of Funds'!$F$55),0)</f>
        <v>0</v>
      </c>
      <c r="L2171" s="21"/>
      <c r="M2171" s="47"/>
      <c r="N2171" s="46"/>
    </row>
    <row r="2172" spans="1:14" s="23" customFormat="1" ht="14.25" customHeight="1">
      <c r="A2172" s="115"/>
      <c r="B2172" s="308" t="str">
        <f>IF(A2172="","",VLOOKUP(A2172,'Project Budget vs Exp'!$B$9:$G$52,2,FALSE))</f>
        <v/>
      </c>
      <c r="C2172" s="117"/>
      <c r="D2172" s="116"/>
      <c r="E2172" s="118"/>
      <c r="F2172" s="119"/>
      <c r="G2172" s="120"/>
      <c r="H2172" s="120"/>
      <c r="I2172" s="333">
        <f t="shared" si="33"/>
        <v>0</v>
      </c>
      <c r="J2172" s="331"/>
      <c r="K2172" s="332">
        <f>IFERROR(SUM(C2172/'Transfers of Funds'!$F$55),0)</f>
        <v>0</v>
      </c>
      <c r="L2172" s="21"/>
      <c r="M2172" s="47"/>
      <c r="N2172" s="46"/>
    </row>
    <row r="2173" spans="1:14" s="23" customFormat="1" ht="14.25" customHeight="1">
      <c r="A2173" s="115"/>
      <c r="B2173" s="308" t="str">
        <f>IF(A2173="","",VLOOKUP(A2173,'Project Budget vs Exp'!$B$9:$G$52,2,FALSE))</f>
        <v/>
      </c>
      <c r="C2173" s="117"/>
      <c r="D2173" s="116"/>
      <c r="E2173" s="118"/>
      <c r="F2173" s="119"/>
      <c r="G2173" s="120"/>
      <c r="H2173" s="120"/>
      <c r="I2173" s="333">
        <f t="shared" si="33"/>
        <v>0</v>
      </c>
      <c r="J2173" s="331"/>
      <c r="K2173" s="332">
        <f>IFERROR(SUM(C2173/'Transfers of Funds'!$F$55),0)</f>
        <v>0</v>
      </c>
      <c r="L2173" s="21"/>
      <c r="M2173" s="47"/>
      <c r="N2173" s="46"/>
    </row>
    <row r="2174" spans="1:14" s="23" customFormat="1" ht="14.25" customHeight="1">
      <c r="A2174" s="115"/>
      <c r="B2174" s="308" t="str">
        <f>IF(A2174="","",VLOOKUP(A2174,'Project Budget vs Exp'!$B$9:$G$52,2,FALSE))</f>
        <v/>
      </c>
      <c r="C2174" s="117"/>
      <c r="D2174" s="116"/>
      <c r="E2174" s="118"/>
      <c r="F2174" s="119"/>
      <c r="G2174" s="120"/>
      <c r="H2174" s="120"/>
      <c r="I2174" s="333">
        <f t="shared" si="33"/>
        <v>0</v>
      </c>
      <c r="J2174" s="331"/>
      <c r="K2174" s="332">
        <f>IFERROR(SUM(C2174/'Transfers of Funds'!$F$55),0)</f>
        <v>0</v>
      </c>
      <c r="L2174" s="21"/>
      <c r="M2174" s="47"/>
      <c r="N2174" s="46"/>
    </row>
    <row r="2175" spans="1:14" s="23" customFormat="1" ht="14.25" customHeight="1">
      <c r="A2175" s="115"/>
      <c r="B2175" s="308" t="str">
        <f>IF(A2175="","",VLOOKUP(A2175,'Project Budget vs Exp'!$B$9:$G$52,2,FALSE))</f>
        <v/>
      </c>
      <c r="C2175" s="117"/>
      <c r="D2175" s="116"/>
      <c r="E2175" s="118"/>
      <c r="F2175" s="119"/>
      <c r="G2175" s="120"/>
      <c r="H2175" s="120"/>
      <c r="I2175" s="333">
        <f t="shared" si="33"/>
        <v>0</v>
      </c>
      <c r="J2175" s="331"/>
      <c r="K2175" s="332">
        <f>IFERROR(SUM(C2175/'Transfers of Funds'!$F$55),0)</f>
        <v>0</v>
      </c>
      <c r="L2175" s="21"/>
      <c r="M2175" s="47"/>
      <c r="N2175" s="46"/>
    </row>
    <row r="2176" spans="1:14" s="23" customFormat="1" ht="14.25" customHeight="1">
      <c r="A2176" s="115"/>
      <c r="B2176" s="308" t="str">
        <f>IF(A2176="","",VLOOKUP(A2176,'Project Budget vs Exp'!$B$9:$G$52,2,FALSE))</f>
        <v/>
      </c>
      <c r="C2176" s="117"/>
      <c r="D2176" s="116"/>
      <c r="E2176" s="118"/>
      <c r="F2176" s="119"/>
      <c r="G2176" s="120"/>
      <c r="H2176" s="120"/>
      <c r="I2176" s="333">
        <f t="shared" si="33"/>
        <v>0</v>
      </c>
      <c r="J2176" s="331"/>
      <c r="K2176" s="332">
        <f>IFERROR(SUM(C2176/'Transfers of Funds'!$F$55),0)</f>
        <v>0</v>
      </c>
      <c r="L2176" s="21"/>
      <c r="M2176" s="47"/>
      <c r="N2176" s="46"/>
    </row>
    <row r="2177" spans="1:14" s="23" customFormat="1" ht="14.25" customHeight="1">
      <c r="A2177" s="115"/>
      <c r="B2177" s="308" t="str">
        <f>IF(A2177="","",VLOOKUP(A2177,'Project Budget vs Exp'!$B$9:$G$52,2,FALSE))</f>
        <v/>
      </c>
      <c r="C2177" s="117"/>
      <c r="D2177" s="116"/>
      <c r="E2177" s="118"/>
      <c r="F2177" s="119"/>
      <c r="G2177" s="120"/>
      <c r="H2177" s="120"/>
      <c r="I2177" s="333">
        <f t="shared" si="33"/>
        <v>0</v>
      </c>
      <c r="J2177" s="331"/>
      <c r="K2177" s="332">
        <f>IFERROR(SUM(C2177/'Transfers of Funds'!$F$55),0)</f>
        <v>0</v>
      </c>
      <c r="L2177" s="21"/>
      <c r="M2177" s="47"/>
      <c r="N2177" s="46"/>
    </row>
    <row r="2178" spans="1:14" s="23" customFormat="1" ht="14.25" customHeight="1">
      <c r="A2178" s="115"/>
      <c r="B2178" s="308" t="str">
        <f>IF(A2178="","",VLOOKUP(A2178,'Project Budget vs Exp'!$B$9:$G$52,2,FALSE))</f>
        <v/>
      </c>
      <c r="C2178" s="117"/>
      <c r="D2178" s="116"/>
      <c r="E2178" s="118"/>
      <c r="F2178" s="119"/>
      <c r="G2178" s="120"/>
      <c r="H2178" s="120"/>
      <c r="I2178" s="333">
        <f t="shared" si="33"/>
        <v>0</v>
      </c>
      <c r="J2178" s="331"/>
      <c r="K2178" s="332">
        <f>IFERROR(SUM(C2178/'Transfers of Funds'!$F$55),0)</f>
        <v>0</v>
      </c>
      <c r="L2178" s="21"/>
      <c r="M2178" s="47"/>
      <c r="N2178" s="46"/>
    </row>
    <row r="2179" spans="1:14" s="23" customFormat="1" ht="14.25" customHeight="1">
      <c r="A2179" s="115"/>
      <c r="B2179" s="308" t="str">
        <f>IF(A2179="","",VLOOKUP(A2179,'Project Budget vs Exp'!$B$9:$G$52,2,FALSE))</f>
        <v/>
      </c>
      <c r="C2179" s="117"/>
      <c r="D2179" s="116"/>
      <c r="E2179" s="118"/>
      <c r="F2179" s="119"/>
      <c r="G2179" s="120"/>
      <c r="H2179" s="120"/>
      <c r="I2179" s="333">
        <f t="shared" si="33"/>
        <v>0</v>
      </c>
      <c r="J2179" s="331"/>
      <c r="K2179" s="332">
        <f>IFERROR(SUM(C2179/'Transfers of Funds'!$F$55),0)</f>
        <v>0</v>
      </c>
      <c r="L2179" s="21"/>
      <c r="M2179" s="47"/>
      <c r="N2179" s="46"/>
    </row>
    <row r="2180" spans="1:14" s="23" customFormat="1" ht="14.25" customHeight="1">
      <c r="A2180" s="115"/>
      <c r="B2180" s="308" t="str">
        <f>IF(A2180="","",VLOOKUP(A2180,'Project Budget vs Exp'!$B$9:$G$52,2,FALSE))</f>
        <v/>
      </c>
      <c r="C2180" s="117"/>
      <c r="D2180" s="116"/>
      <c r="E2180" s="118"/>
      <c r="F2180" s="119"/>
      <c r="G2180" s="120"/>
      <c r="H2180" s="120"/>
      <c r="I2180" s="333">
        <f t="shared" si="33"/>
        <v>0</v>
      </c>
      <c r="J2180" s="331"/>
      <c r="K2180" s="332">
        <f>IFERROR(SUM(C2180/'Transfers of Funds'!$F$55),0)</f>
        <v>0</v>
      </c>
      <c r="L2180" s="21"/>
      <c r="M2180" s="47"/>
      <c r="N2180" s="46"/>
    </row>
    <row r="2181" spans="1:14" s="23" customFormat="1" ht="14.25" customHeight="1">
      <c r="A2181" s="115"/>
      <c r="B2181" s="308" t="str">
        <f>IF(A2181="","",VLOOKUP(A2181,'Project Budget vs Exp'!$B$9:$G$52,2,FALSE))</f>
        <v/>
      </c>
      <c r="C2181" s="117"/>
      <c r="D2181" s="116"/>
      <c r="E2181" s="118"/>
      <c r="F2181" s="119"/>
      <c r="G2181" s="120"/>
      <c r="H2181" s="120"/>
      <c r="I2181" s="333">
        <f t="shared" si="33"/>
        <v>0</v>
      </c>
      <c r="J2181" s="331"/>
      <c r="K2181" s="332">
        <f>IFERROR(SUM(C2181/'Transfers of Funds'!$F$55),0)</f>
        <v>0</v>
      </c>
      <c r="L2181" s="21"/>
      <c r="M2181" s="47"/>
      <c r="N2181" s="46"/>
    </row>
    <row r="2182" spans="1:14" s="23" customFormat="1" ht="14.25" customHeight="1">
      <c r="A2182" s="115"/>
      <c r="B2182" s="308" t="str">
        <f>IF(A2182="","",VLOOKUP(A2182,'Project Budget vs Exp'!$B$9:$G$52,2,FALSE))</f>
        <v/>
      </c>
      <c r="C2182" s="117"/>
      <c r="D2182" s="116"/>
      <c r="E2182" s="118"/>
      <c r="F2182" s="119"/>
      <c r="G2182" s="120"/>
      <c r="H2182" s="120"/>
      <c r="I2182" s="333">
        <f t="shared" si="33"/>
        <v>0</v>
      </c>
      <c r="J2182" s="331"/>
      <c r="K2182" s="332">
        <f>IFERROR(SUM(C2182/'Transfers of Funds'!$F$55),0)</f>
        <v>0</v>
      </c>
      <c r="L2182" s="21"/>
      <c r="M2182" s="47"/>
      <c r="N2182" s="46"/>
    </row>
    <row r="2183" spans="1:14" s="23" customFormat="1" ht="14.25" customHeight="1">
      <c r="A2183" s="115"/>
      <c r="B2183" s="308" t="str">
        <f>IF(A2183="","",VLOOKUP(A2183,'Project Budget vs Exp'!$B$9:$G$52,2,FALSE))</f>
        <v/>
      </c>
      <c r="C2183" s="117"/>
      <c r="D2183" s="116"/>
      <c r="E2183" s="118"/>
      <c r="F2183" s="119"/>
      <c r="G2183" s="120"/>
      <c r="H2183" s="120"/>
      <c r="I2183" s="333">
        <f t="shared" si="33"/>
        <v>0</v>
      </c>
      <c r="J2183" s="331"/>
      <c r="K2183" s="332">
        <f>IFERROR(SUM(C2183/'Transfers of Funds'!$F$55),0)</f>
        <v>0</v>
      </c>
      <c r="L2183" s="21"/>
      <c r="M2183" s="47"/>
      <c r="N2183" s="46"/>
    </row>
    <row r="2184" spans="1:14" s="23" customFormat="1" ht="14.25" customHeight="1">
      <c r="A2184" s="115"/>
      <c r="B2184" s="308" t="str">
        <f>IF(A2184="","",VLOOKUP(A2184,'Project Budget vs Exp'!$B$9:$G$52,2,FALSE))</f>
        <v/>
      </c>
      <c r="C2184" s="117"/>
      <c r="D2184" s="116"/>
      <c r="E2184" s="118"/>
      <c r="F2184" s="119"/>
      <c r="G2184" s="120"/>
      <c r="H2184" s="120"/>
      <c r="I2184" s="333">
        <f t="shared" si="33"/>
        <v>0</v>
      </c>
      <c r="J2184" s="331"/>
      <c r="K2184" s="332">
        <f>IFERROR(SUM(C2184/'Transfers of Funds'!$F$55),0)</f>
        <v>0</v>
      </c>
      <c r="L2184" s="21"/>
      <c r="M2184" s="47"/>
      <c r="N2184" s="46"/>
    </row>
    <row r="2185" spans="1:14" s="23" customFormat="1" ht="14.25" customHeight="1">
      <c r="A2185" s="115"/>
      <c r="B2185" s="308" t="str">
        <f>IF(A2185="","",VLOOKUP(A2185,'Project Budget vs Exp'!$B$9:$G$52,2,FALSE))</f>
        <v/>
      </c>
      <c r="C2185" s="117"/>
      <c r="D2185" s="116"/>
      <c r="E2185" s="118"/>
      <c r="F2185" s="119"/>
      <c r="G2185" s="120"/>
      <c r="H2185" s="120"/>
      <c r="I2185" s="333">
        <f t="shared" si="33"/>
        <v>0</v>
      </c>
      <c r="J2185" s="331"/>
      <c r="K2185" s="332">
        <f>IFERROR(SUM(C2185/'Transfers of Funds'!$F$55),0)</f>
        <v>0</v>
      </c>
      <c r="L2185" s="21"/>
      <c r="M2185" s="47"/>
      <c r="N2185" s="46"/>
    </row>
    <row r="2186" spans="1:14" s="23" customFormat="1" ht="14.25" customHeight="1">
      <c r="A2186" s="115"/>
      <c r="B2186" s="308" t="str">
        <f>IF(A2186="","",VLOOKUP(A2186,'Project Budget vs Exp'!$B$9:$G$52,2,FALSE))</f>
        <v/>
      </c>
      <c r="C2186" s="117"/>
      <c r="D2186" s="116"/>
      <c r="E2186" s="118"/>
      <c r="F2186" s="119"/>
      <c r="G2186" s="120"/>
      <c r="H2186" s="120"/>
      <c r="I2186" s="333">
        <f t="shared" si="33"/>
        <v>0</v>
      </c>
      <c r="J2186" s="331"/>
      <c r="K2186" s="332">
        <f>IFERROR(SUM(C2186/'Transfers of Funds'!$F$55),0)</f>
        <v>0</v>
      </c>
      <c r="L2186" s="21"/>
      <c r="M2186" s="47"/>
      <c r="N2186" s="46"/>
    </row>
    <row r="2187" spans="1:14" s="23" customFormat="1" ht="14.25" customHeight="1">
      <c r="A2187" s="115"/>
      <c r="B2187" s="308" t="str">
        <f>IF(A2187="","",VLOOKUP(A2187,'Project Budget vs Exp'!$B$9:$G$52,2,FALSE))</f>
        <v/>
      </c>
      <c r="C2187" s="117"/>
      <c r="D2187" s="116"/>
      <c r="E2187" s="118"/>
      <c r="F2187" s="119"/>
      <c r="G2187" s="120"/>
      <c r="H2187" s="120"/>
      <c r="I2187" s="333">
        <f t="shared" si="33"/>
        <v>0</v>
      </c>
      <c r="J2187" s="331"/>
      <c r="K2187" s="332">
        <f>IFERROR(SUM(C2187/'Transfers of Funds'!$F$55),0)</f>
        <v>0</v>
      </c>
      <c r="L2187" s="21"/>
      <c r="M2187" s="47"/>
      <c r="N2187" s="46"/>
    </row>
    <row r="2188" spans="1:14" s="23" customFormat="1" ht="14.25" customHeight="1">
      <c r="A2188" s="115"/>
      <c r="B2188" s="308" t="str">
        <f>IF(A2188="","",VLOOKUP(A2188,'Project Budget vs Exp'!$B$9:$G$52,2,FALSE))</f>
        <v/>
      </c>
      <c r="C2188" s="117"/>
      <c r="D2188" s="116"/>
      <c r="E2188" s="118"/>
      <c r="F2188" s="119"/>
      <c r="G2188" s="120"/>
      <c r="H2188" s="120"/>
      <c r="I2188" s="333">
        <f t="shared" ref="I2188:I2251" si="34">IF(OR(F$4="EUR",F$4="USD",F$4="GBP",F$4="CAD",F$4="NZD",F$4="AUD"),K2188,C2188)</f>
        <v>0</v>
      </c>
      <c r="J2188" s="331"/>
      <c r="K2188" s="332">
        <f>IFERROR(SUM(C2188/'Transfers of Funds'!$F$55),0)</f>
        <v>0</v>
      </c>
      <c r="L2188" s="21"/>
      <c r="M2188" s="47"/>
      <c r="N2188" s="46"/>
    </row>
    <row r="2189" spans="1:14" s="23" customFormat="1" ht="14.25" customHeight="1">
      <c r="A2189" s="115"/>
      <c r="B2189" s="308" t="str">
        <f>IF(A2189="","",VLOOKUP(A2189,'Project Budget vs Exp'!$B$9:$G$52,2,FALSE))</f>
        <v/>
      </c>
      <c r="C2189" s="117"/>
      <c r="D2189" s="116"/>
      <c r="E2189" s="118"/>
      <c r="F2189" s="119"/>
      <c r="G2189" s="120"/>
      <c r="H2189" s="120"/>
      <c r="I2189" s="333">
        <f t="shared" si="34"/>
        <v>0</v>
      </c>
      <c r="J2189" s="331"/>
      <c r="K2189" s="332">
        <f>IFERROR(SUM(C2189/'Transfers of Funds'!$F$55),0)</f>
        <v>0</v>
      </c>
      <c r="L2189" s="21"/>
      <c r="M2189" s="47"/>
      <c r="N2189" s="46"/>
    </row>
    <row r="2190" spans="1:14" s="23" customFormat="1" ht="14.25" customHeight="1">
      <c r="A2190" s="115"/>
      <c r="B2190" s="308" t="str">
        <f>IF(A2190="","",VLOOKUP(A2190,'Project Budget vs Exp'!$B$9:$G$52,2,FALSE))</f>
        <v/>
      </c>
      <c r="C2190" s="117"/>
      <c r="D2190" s="116"/>
      <c r="E2190" s="118"/>
      <c r="F2190" s="119"/>
      <c r="G2190" s="120"/>
      <c r="H2190" s="120"/>
      <c r="I2190" s="333">
        <f t="shared" si="34"/>
        <v>0</v>
      </c>
      <c r="J2190" s="331"/>
      <c r="K2190" s="332">
        <f>IFERROR(SUM(C2190/'Transfers of Funds'!$F$55),0)</f>
        <v>0</v>
      </c>
      <c r="L2190" s="21"/>
      <c r="M2190" s="47"/>
      <c r="N2190" s="46"/>
    </row>
    <row r="2191" spans="1:14" s="23" customFormat="1" ht="14.25" customHeight="1">
      <c r="A2191" s="115"/>
      <c r="B2191" s="308" t="str">
        <f>IF(A2191="","",VLOOKUP(A2191,'Project Budget vs Exp'!$B$9:$G$52,2,FALSE))</f>
        <v/>
      </c>
      <c r="C2191" s="117"/>
      <c r="D2191" s="116"/>
      <c r="E2191" s="118"/>
      <c r="F2191" s="119"/>
      <c r="G2191" s="120"/>
      <c r="H2191" s="120"/>
      <c r="I2191" s="333">
        <f t="shared" si="34"/>
        <v>0</v>
      </c>
      <c r="J2191" s="331"/>
      <c r="K2191" s="332">
        <f>IFERROR(SUM(C2191/'Transfers of Funds'!$F$55),0)</f>
        <v>0</v>
      </c>
      <c r="L2191" s="21"/>
      <c r="M2191" s="47"/>
      <c r="N2191" s="46"/>
    </row>
    <row r="2192" spans="1:14" s="23" customFormat="1" ht="14.25" customHeight="1">
      <c r="A2192" s="115"/>
      <c r="B2192" s="308" t="str">
        <f>IF(A2192="","",VLOOKUP(A2192,'Project Budget vs Exp'!$B$9:$G$52,2,FALSE))</f>
        <v/>
      </c>
      <c r="C2192" s="117"/>
      <c r="D2192" s="116"/>
      <c r="E2192" s="118"/>
      <c r="F2192" s="119"/>
      <c r="G2192" s="120"/>
      <c r="H2192" s="120"/>
      <c r="I2192" s="333">
        <f t="shared" si="34"/>
        <v>0</v>
      </c>
      <c r="J2192" s="331"/>
      <c r="K2192" s="332">
        <f>IFERROR(SUM(C2192/'Transfers of Funds'!$F$55),0)</f>
        <v>0</v>
      </c>
      <c r="L2192" s="21"/>
      <c r="M2192" s="47"/>
      <c r="N2192" s="46"/>
    </row>
    <row r="2193" spans="1:14" s="23" customFormat="1" ht="14.25" customHeight="1">
      <c r="A2193" s="115"/>
      <c r="B2193" s="308" t="str">
        <f>IF(A2193="","",VLOOKUP(A2193,'Project Budget vs Exp'!$B$9:$G$52,2,FALSE))</f>
        <v/>
      </c>
      <c r="C2193" s="117"/>
      <c r="D2193" s="116"/>
      <c r="E2193" s="118"/>
      <c r="F2193" s="119"/>
      <c r="G2193" s="120"/>
      <c r="H2193" s="120"/>
      <c r="I2193" s="333">
        <f t="shared" si="34"/>
        <v>0</v>
      </c>
      <c r="J2193" s="331"/>
      <c r="K2193" s="332">
        <f>IFERROR(SUM(C2193/'Transfers of Funds'!$F$55),0)</f>
        <v>0</v>
      </c>
      <c r="L2193" s="21"/>
      <c r="M2193" s="47"/>
      <c r="N2193" s="46"/>
    </row>
    <row r="2194" spans="1:14" s="23" customFormat="1" ht="14.25" customHeight="1">
      <c r="A2194" s="115"/>
      <c r="B2194" s="308" t="str">
        <f>IF(A2194="","",VLOOKUP(A2194,'Project Budget vs Exp'!$B$9:$G$52,2,FALSE))</f>
        <v/>
      </c>
      <c r="C2194" s="117"/>
      <c r="D2194" s="116"/>
      <c r="E2194" s="118"/>
      <c r="F2194" s="119"/>
      <c r="G2194" s="120"/>
      <c r="H2194" s="120"/>
      <c r="I2194" s="333">
        <f t="shared" si="34"/>
        <v>0</v>
      </c>
      <c r="J2194" s="331"/>
      <c r="K2194" s="332">
        <f>IFERROR(SUM(C2194/'Transfers of Funds'!$F$55),0)</f>
        <v>0</v>
      </c>
      <c r="L2194" s="21"/>
      <c r="M2194" s="47"/>
      <c r="N2194" s="46"/>
    </row>
    <row r="2195" spans="1:14" s="23" customFormat="1" ht="14.25" customHeight="1">
      <c r="A2195" s="115"/>
      <c r="B2195" s="308" t="str">
        <f>IF(A2195="","",VLOOKUP(A2195,'Project Budget vs Exp'!$B$9:$G$52,2,FALSE))</f>
        <v/>
      </c>
      <c r="C2195" s="117"/>
      <c r="D2195" s="116"/>
      <c r="E2195" s="118"/>
      <c r="F2195" s="119"/>
      <c r="G2195" s="120"/>
      <c r="H2195" s="120"/>
      <c r="I2195" s="333">
        <f t="shared" si="34"/>
        <v>0</v>
      </c>
      <c r="J2195" s="331"/>
      <c r="K2195" s="332">
        <f>IFERROR(SUM(C2195/'Transfers of Funds'!$F$55),0)</f>
        <v>0</v>
      </c>
      <c r="L2195" s="21"/>
      <c r="M2195" s="47"/>
      <c r="N2195" s="46"/>
    </row>
    <row r="2196" spans="1:14" s="23" customFormat="1" ht="14.25" customHeight="1">
      <c r="A2196" s="115"/>
      <c r="B2196" s="308" t="str">
        <f>IF(A2196="","",VLOOKUP(A2196,'Project Budget vs Exp'!$B$9:$G$52,2,FALSE))</f>
        <v/>
      </c>
      <c r="C2196" s="117"/>
      <c r="D2196" s="116"/>
      <c r="E2196" s="118"/>
      <c r="F2196" s="119"/>
      <c r="G2196" s="120"/>
      <c r="H2196" s="120"/>
      <c r="I2196" s="333">
        <f t="shared" si="34"/>
        <v>0</v>
      </c>
      <c r="J2196" s="331"/>
      <c r="K2196" s="332">
        <f>IFERROR(SUM(C2196/'Transfers of Funds'!$F$55),0)</f>
        <v>0</v>
      </c>
      <c r="L2196" s="21"/>
      <c r="M2196" s="47"/>
      <c r="N2196" s="46"/>
    </row>
    <row r="2197" spans="1:14" s="23" customFormat="1" ht="14.25" customHeight="1">
      <c r="A2197" s="115"/>
      <c r="B2197" s="308" t="str">
        <f>IF(A2197="","",VLOOKUP(A2197,'Project Budget vs Exp'!$B$9:$G$52,2,FALSE))</f>
        <v/>
      </c>
      <c r="C2197" s="117"/>
      <c r="D2197" s="116"/>
      <c r="E2197" s="118"/>
      <c r="F2197" s="119"/>
      <c r="G2197" s="120"/>
      <c r="H2197" s="120"/>
      <c r="I2197" s="333">
        <f t="shared" si="34"/>
        <v>0</v>
      </c>
      <c r="J2197" s="331"/>
      <c r="K2197" s="332">
        <f>IFERROR(SUM(C2197/'Transfers of Funds'!$F$55),0)</f>
        <v>0</v>
      </c>
      <c r="L2197" s="21"/>
      <c r="M2197" s="47"/>
      <c r="N2197" s="46"/>
    </row>
    <row r="2198" spans="1:14" s="23" customFormat="1" ht="14.25" customHeight="1">
      <c r="A2198" s="115"/>
      <c r="B2198" s="308" t="str">
        <f>IF(A2198="","",VLOOKUP(A2198,'Project Budget vs Exp'!$B$9:$G$52,2,FALSE))</f>
        <v/>
      </c>
      <c r="C2198" s="117"/>
      <c r="D2198" s="116"/>
      <c r="E2198" s="118"/>
      <c r="F2198" s="119"/>
      <c r="G2198" s="120"/>
      <c r="H2198" s="120"/>
      <c r="I2198" s="333">
        <f t="shared" si="34"/>
        <v>0</v>
      </c>
      <c r="J2198" s="331"/>
      <c r="K2198" s="332">
        <f>IFERROR(SUM(C2198/'Transfers of Funds'!$F$55),0)</f>
        <v>0</v>
      </c>
      <c r="L2198" s="21"/>
      <c r="M2198" s="47"/>
      <c r="N2198" s="46"/>
    </row>
    <row r="2199" spans="1:14" s="23" customFormat="1" ht="14.25" customHeight="1">
      <c r="A2199" s="115"/>
      <c r="B2199" s="308" t="str">
        <f>IF(A2199="","",VLOOKUP(A2199,'Project Budget vs Exp'!$B$9:$G$52,2,FALSE))</f>
        <v/>
      </c>
      <c r="C2199" s="117"/>
      <c r="D2199" s="116"/>
      <c r="E2199" s="118"/>
      <c r="F2199" s="119"/>
      <c r="G2199" s="120"/>
      <c r="H2199" s="120"/>
      <c r="I2199" s="333">
        <f t="shared" si="34"/>
        <v>0</v>
      </c>
      <c r="J2199" s="331"/>
      <c r="K2199" s="332">
        <f>IFERROR(SUM(C2199/'Transfers of Funds'!$F$55),0)</f>
        <v>0</v>
      </c>
      <c r="L2199" s="21"/>
      <c r="M2199" s="47"/>
      <c r="N2199" s="46"/>
    </row>
    <row r="2200" spans="1:14" s="23" customFormat="1" ht="14.25" customHeight="1">
      <c r="A2200" s="115"/>
      <c r="B2200" s="308" t="str">
        <f>IF(A2200="","",VLOOKUP(A2200,'Project Budget vs Exp'!$B$9:$G$52,2,FALSE))</f>
        <v/>
      </c>
      <c r="C2200" s="117"/>
      <c r="D2200" s="116"/>
      <c r="E2200" s="118"/>
      <c r="F2200" s="119"/>
      <c r="G2200" s="120"/>
      <c r="H2200" s="120"/>
      <c r="I2200" s="333">
        <f t="shared" si="34"/>
        <v>0</v>
      </c>
      <c r="J2200" s="331"/>
      <c r="K2200" s="332">
        <f>IFERROR(SUM(C2200/'Transfers of Funds'!$F$55),0)</f>
        <v>0</v>
      </c>
      <c r="L2200" s="21"/>
      <c r="M2200" s="47"/>
      <c r="N2200" s="46"/>
    </row>
    <row r="2201" spans="1:14" s="23" customFormat="1" ht="14.25" customHeight="1">
      <c r="A2201" s="115"/>
      <c r="B2201" s="308" t="str">
        <f>IF(A2201="","",VLOOKUP(A2201,'Project Budget vs Exp'!$B$9:$G$52,2,FALSE))</f>
        <v/>
      </c>
      <c r="C2201" s="117"/>
      <c r="D2201" s="116"/>
      <c r="E2201" s="118"/>
      <c r="F2201" s="119"/>
      <c r="G2201" s="120"/>
      <c r="H2201" s="120"/>
      <c r="I2201" s="333">
        <f t="shared" si="34"/>
        <v>0</v>
      </c>
      <c r="J2201" s="331"/>
      <c r="K2201" s="332">
        <f>IFERROR(SUM(C2201/'Transfers of Funds'!$F$55),0)</f>
        <v>0</v>
      </c>
      <c r="L2201" s="21"/>
      <c r="M2201" s="47"/>
      <c r="N2201" s="46"/>
    </row>
    <row r="2202" spans="1:14" s="23" customFormat="1" ht="14.25" customHeight="1">
      <c r="A2202" s="115"/>
      <c r="B2202" s="308" t="str">
        <f>IF(A2202="","",VLOOKUP(A2202,'Project Budget vs Exp'!$B$9:$G$52,2,FALSE))</f>
        <v/>
      </c>
      <c r="C2202" s="117"/>
      <c r="D2202" s="116"/>
      <c r="E2202" s="118"/>
      <c r="F2202" s="119"/>
      <c r="G2202" s="120"/>
      <c r="H2202" s="120"/>
      <c r="I2202" s="333">
        <f t="shared" si="34"/>
        <v>0</v>
      </c>
      <c r="J2202" s="331"/>
      <c r="K2202" s="332">
        <f>IFERROR(SUM(C2202/'Transfers of Funds'!$F$55),0)</f>
        <v>0</v>
      </c>
      <c r="L2202" s="21"/>
      <c r="M2202" s="47"/>
      <c r="N2202" s="46"/>
    </row>
    <row r="2203" spans="1:14" s="23" customFormat="1" ht="14.25" customHeight="1">
      <c r="A2203" s="115"/>
      <c r="B2203" s="308" t="str">
        <f>IF(A2203="","",VLOOKUP(A2203,'Project Budget vs Exp'!$B$9:$G$52,2,FALSE))</f>
        <v/>
      </c>
      <c r="C2203" s="117"/>
      <c r="D2203" s="116"/>
      <c r="E2203" s="118"/>
      <c r="F2203" s="119"/>
      <c r="G2203" s="120"/>
      <c r="H2203" s="120"/>
      <c r="I2203" s="333">
        <f t="shared" si="34"/>
        <v>0</v>
      </c>
      <c r="J2203" s="331"/>
      <c r="K2203" s="332">
        <f>IFERROR(SUM(C2203/'Transfers of Funds'!$F$55),0)</f>
        <v>0</v>
      </c>
      <c r="L2203" s="21"/>
      <c r="M2203" s="47"/>
      <c r="N2203" s="46"/>
    </row>
    <row r="2204" spans="1:14" s="23" customFormat="1" ht="14.25" customHeight="1">
      <c r="A2204" s="115"/>
      <c r="B2204" s="308" t="str">
        <f>IF(A2204="","",VLOOKUP(A2204,'Project Budget vs Exp'!$B$9:$G$52,2,FALSE))</f>
        <v/>
      </c>
      <c r="C2204" s="117"/>
      <c r="D2204" s="116"/>
      <c r="E2204" s="118"/>
      <c r="F2204" s="119"/>
      <c r="G2204" s="120"/>
      <c r="H2204" s="120"/>
      <c r="I2204" s="333">
        <f t="shared" si="34"/>
        <v>0</v>
      </c>
      <c r="J2204" s="331"/>
      <c r="K2204" s="332">
        <f>IFERROR(SUM(C2204/'Transfers of Funds'!$F$55),0)</f>
        <v>0</v>
      </c>
      <c r="L2204" s="21"/>
      <c r="M2204" s="47"/>
      <c r="N2204" s="46"/>
    </row>
    <row r="2205" spans="1:14" s="23" customFormat="1" ht="14.25" customHeight="1">
      <c r="A2205" s="115"/>
      <c r="B2205" s="308" t="str">
        <f>IF(A2205="","",VLOOKUP(A2205,'Project Budget vs Exp'!$B$9:$G$52,2,FALSE))</f>
        <v/>
      </c>
      <c r="C2205" s="117"/>
      <c r="D2205" s="116"/>
      <c r="E2205" s="118"/>
      <c r="F2205" s="119"/>
      <c r="G2205" s="120"/>
      <c r="H2205" s="120"/>
      <c r="I2205" s="333">
        <f t="shared" si="34"/>
        <v>0</v>
      </c>
      <c r="J2205" s="331"/>
      <c r="K2205" s="332">
        <f>IFERROR(SUM(C2205/'Transfers of Funds'!$F$55),0)</f>
        <v>0</v>
      </c>
      <c r="L2205" s="21"/>
      <c r="M2205" s="47"/>
      <c r="N2205" s="46"/>
    </row>
    <row r="2206" spans="1:14" s="23" customFormat="1" ht="14.25" customHeight="1">
      <c r="A2206" s="115"/>
      <c r="B2206" s="308" t="str">
        <f>IF(A2206="","",VLOOKUP(A2206,'Project Budget vs Exp'!$B$9:$G$52,2,FALSE))</f>
        <v/>
      </c>
      <c r="C2206" s="117"/>
      <c r="D2206" s="116"/>
      <c r="E2206" s="118"/>
      <c r="F2206" s="119"/>
      <c r="G2206" s="120"/>
      <c r="H2206" s="120"/>
      <c r="I2206" s="333">
        <f t="shared" si="34"/>
        <v>0</v>
      </c>
      <c r="J2206" s="331"/>
      <c r="K2206" s="332">
        <f>IFERROR(SUM(C2206/'Transfers of Funds'!$F$55),0)</f>
        <v>0</v>
      </c>
      <c r="L2206" s="21"/>
      <c r="M2206" s="47"/>
      <c r="N2206" s="46"/>
    </row>
    <row r="2207" spans="1:14" s="23" customFormat="1" ht="14.25" customHeight="1">
      <c r="A2207" s="115"/>
      <c r="B2207" s="308" t="str">
        <f>IF(A2207="","",VLOOKUP(A2207,'Project Budget vs Exp'!$B$9:$G$52,2,FALSE))</f>
        <v/>
      </c>
      <c r="C2207" s="117"/>
      <c r="D2207" s="116"/>
      <c r="E2207" s="118"/>
      <c r="F2207" s="119"/>
      <c r="G2207" s="120"/>
      <c r="H2207" s="120"/>
      <c r="I2207" s="333">
        <f t="shared" si="34"/>
        <v>0</v>
      </c>
      <c r="J2207" s="331"/>
      <c r="K2207" s="332">
        <f>IFERROR(SUM(C2207/'Transfers of Funds'!$F$55),0)</f>
        <v>0</v>
      </c>
      <c r="L2207" s="21"/>
      <c r="M2207" s="47"/>
      <c r="N2207" s="46"/>
    </row>
    <row r="2208" spans="1:14" s="23" customFormat="1" ht="14.25" customHeight="1">
      <c r="A2208" s="115"/>
      <c r="B2208" s="308" t="str">
        <f>IF(A2208="","",VLOOKUP(A2208,'Project Budget vs Exp'!$B$9:$G$52,2,FALSE))</f>
        <v/>
      </c>
      <c r="C2208" s="117"/>
      <c r="D2208" s="116"/>
      <c r="E2208" s="118"/>
      <c r="F2208" s="119"/>
      <c r="G2208" s="120"/>
      <c r="H2208" s="120"/>
      <c r="I2208" s="333">
        <f t="shared" si="34"/>
        <v>0</v>
      </c>
      <c r="J2208" s="331"/>
      <c r="K2208" s="332">
        <f>IFERROR(SUM(C2208/'Transfers of Funds'!$F$55),0)</f>
        <v>0</v>
      </c>
      <c r="L2208" s="21"/>
      <c r="M2208" s="47"/>
      <c r="N2208" s="46"/>
    </row>
    <row r="2209" spans="1:14" s="23" customFormat="1" ht="14.25" customHeight="1">
      <c r="A2209" s="115"/>
      <c r="B2209" s="308" t="str">
        <f>IF(A2209="","",VLOOKUP(A2209,'Project Budget vs Exp'!$B$9:$G$52,2,FALSE))</f>
        <v/>
      </c>
      <c r="C2209" s="117"/>
      <c r="D2209" s="116"/>
      <c r="E2209" s="118"/>
      <c r="F2209" s="119"/>
      <c r="G2209" s="120"/>
      <c r="H2209" s="120"/>
      <c r="I2209" s="333">
        <f t="shared" si="34"/>
        <v>0</v>
      </c>
      <c r="J2209" s="331"/>
      <c r="K2209" s="332">
        <f>IFERROR(SUM(C2209/'Transfers of Funds'!$F$55),0)</f>
        <v>0</v>
      </c>
      <c r="L2209" s="21"/>
      <c r="M2209" s="47"/>
      <c r="N2209" s="46"/>
    </row>
    <row r="2210" spans="1:14" s="23" customFormat="1" ht="14.25" customHeight="1">
      <c r="A2210" s="115"/>
      <c r="B2210" s="308" t="str">
        <f>IF(A2210="","",VLOOKUP(A2210,'Project Budget vs Exp'!$B$9:$G$52,2,FALSE))</f>
        <v/>
      </c>
      <c r="C2210" s="117"/>
      <c r="D2210" s="116"/>
      <c r="E2210" s="118"/>
      <c r="F2210" s="119"/>
      <c r="G2210" s="120"/>
      <c r="H2210" s="120"/>
      <c r="I2210" s="333">
        <f t="shared" si="34"/>
        <v>0</v>
      </c>
      <c r="J2210" s="331"/>
      <c r="K2210" s="332">
        <f>IFERROR(SUM(C2210/'Transfers of Funds'!$F$55),0)</f>
        <v>0</v>
      </c>
      <c r="L2210" s="21"/>
      <c r="M2210" s="47"/>
      <c r="N2210" s="46"/>
    </row>
    <row r="2211" spans="1:14" s="23" customFormat="1" ht="14.25" customHeight="1">
      <c r="A2211" s="115"/>
      <c r="B2211" s="308" t="str">
        <f>IF(A2211="","",VLOOKUP(A2211,'Project Budget vs Exp'!$B$9:$G$52,2,FALSE))</f>
        <v/>
      </c>
      <c r="C2211" s="117"/>
      <c r="D2211" s="116"/>
      <c r="E2211" s="118"/>
      <c r="F2211" s="119"/>
      <c r="G2211" s="120"/>
      <c r="H2211" s="120"/>
      <c r="I2211" s="333">
        <f t="shared" si="34"/>
        <v>0</v>
      </c>
      <c r="J2211" s="331"/>
      <c r="K2211" s="332">
        <f>IFERROR(SUM(C2211/'Transfers of Funds'!$F$55),0)</f>
        <v>0</v>
      </c>
      <c r="L2211" s="21"/>
      <c r="M2211" s="47"/>
      <c r="N2211" s="46"/>
    </row>
    <row r="2212" spans="1:14" s="23" customFormat="1" ht="14.25" customHeight="1">
      <c r="A2212" s="115"/>
      <c r="B2212" s="308" t="str">
        <f>IF(A2212="","",VLOOKUP(A2212,'Project Budget vs Exp'!$B$9:$G$52,2,FALSE))</f>
        <v/>
      </c>
      <c r="C2212" s="117"/>
      <c r="D2212" s="116"/>
      <c r="E2212" s="118"/>
      <c r="F2212" s="119"/>
      <c r="G2212" s="120"/>
      <c r="H2212" s="120"/>
      <c r="I2212" s="333">
        <f t="shared" si="34"/>
        <v>0</v>
      </c>
      <c r="J2212" s="331"/>
      <c r="K2212" s="332">
        <f>IFERROR(SUM(C2212/'Transfers of Funds'!$F$55),0)</f>
        <v>0</v>
      </c>
      <c r="L2212" s="21"/>
      <c r="M2212" s="47"/>
      <c r="N2212" s="46"/>
    </row>
    <row r="2213" spans="1:14" s="23" customFormat="1" ht="14.25" customHeight="1">
      <c r="A2213" s="115"/>
      <c r="B2213" s="308" t="str">
        <f>IF(A2213="","",VLOOKUP(A2213,'Project Budget vs Exp'!$B$9:$G$52,2,FALSE))</f>
        <v/>
      </c>
      <c r="C2213" s="117"/>
      <c r="D2213" s="116"/>
      <c r="E2213" s="118"/>
      <c r="F2213" s="119"/>
      <c r="G2213" s="120"/>
      <c r="H2213" s="120"/>
      <c r="I2213" s="333">
        <f t="shared" si="34"/>
        <v>0</v>
      </c>
      <c r="J2213" s="331"/>
      <c r="K2213" s="332">
        <f>IFERROR(SUM(C2213/'Transfers of Funds'!$F$55),0)</f>
        <v>0</v>
      </c>
      <c r="L2213" s="21"/>
      <c r="M2213" s="47"/>
      <c r="N2213" s="46"/>
    </row>
    <row r="2214" spans="1:14" s="23" customFormat="1" ht="14.25" customHeight="1">
      <c r="A2214" s="115"/>
      <c r="B2214" s="308" t="str">
        <f>IF(A2214="","",VLOOKUP(A2214,'Project Budget vs Exp'!$B$9:$G$52,2,FALSE))</f>
        <v/>
      </c>
      <c r="C2214" s="117"/>
      <c r="D2214" s="116"/>
      <c r="E2214" s="118"/>
      <c r="F2214" s="119"/>
      <c r="G2214" s="120"/>
      <c r="H2214" s="120"/>
      <c r="I2214" s="333">
        <f t="shared" si="34"/>
        <v>0</v>
      </c>
      <c r="J2214" s="331"/>
      <c r="K2214" s="332">
        <f>IFERROR(SUM(C2214/'Transfers of Funds'!$F$55),0)</f>
        <v>0</v>
      </c>
      <c r="L2214" s="21"/>
      <c r="M2214" s="47"/>
      <c r="N2214" s="46"/>
    </row>
    <row r="2215" spans="1:14" s="23" customFormat="1" ht="14.25" customHeight="1">
      <c r="A2215" s="115"/>
      <c r="B2215" s="308" t="str">
        <f>IF(A2215="","",VLOOKUP(A2215,'Project Budget vs Exp'!$B$9:$G$52,2,FALSE))</f>
        <v/>
      </c>
      <c r="C2215" s="117"/>
      <c r="D2215" s="116"/>
      <c r="E2215" s="118"/>
      <c r="F2215" s="119"/>
      <c r="G2215" s="120"/>
      <c r="H2215" s="120"/>
      <c r="I2215" s="333">
        <f t="shared" si="34"/>
        <v>0</v>
      </c>
      <c r="J2215" s="331"/>
      <c r="K2215" s="332">
        <f>IFERROR(SUM(C2215/'Transfers of Funds'!$F$55),0)</f>
        <v>0</v>
      </c>
      <c r="L2215" s="21"/>
      <c r="M2215" s="47"/>
      <c r="N2215" s="46"/>
    </row>
    <row r="2216" spans="1:14" s="23" customFormat="1" ht="14.25" customHeight="1">
      <c r="A2216" s="115"/>
      <c r="B2216" s="308" t="str">
        <f>IF(A2216="","",VLOOKUP(A2216,'Project Budget vs Exp'!$B$9:$G$52,2,FALSE))</f>
        <v/>
      </c>
      <c r="C2216" s="117"/>
      <c r="D2216" s="116"/>
      <c r="E2216" s="118"/>
      <c r="F2216" s="119"/>
      <c r="G2216" s="120"/>
      <c r="H2216" s="120"/>
      <c r="I2216" s="333">
        <f t="shared" si="34"/>
        <v>0</v>
      </c>
      <c r="J2216" s="331"/>
      <c r="K2216" s="332">
        <f>IFERROR(SUM(C2216/'Transfers of Funds'!$F$55),0)</f>
        <v>0</v>
      </c>
      <c r="L2216" s="21"/>
      <c r="M2216" s="47"/>
      <c r="N2216" s="46"/>
    </row>
    <row r="2217" spans="1:14" s="23" customFormat="1" ht="14.25" customHeight="1">
      <c r="A2217" s="115"/>
      <c r="B2217" s="308" t="str">
        <f>IF(A2217="","",VLOOKUP(A2217,'Project Budget vs Exp'!$B$9:$G$52,2,FALSE))</f>
        <v/>
      </c>
      <c r="C2217" s="117"/>
      <c r="D2217" s="116"/>
      <c r="E2217" s="118"/>
      <c r="F2217" s="119"/>
      <c r="G2217" s="120"/>
      <c r="H2217" s="120"/>
      <c r="I2217" s="333">
        <f t="shared" si="34"/>
        <v>0</v>
      </c>
      <c r="J2217" s="331"/>
      <c r="K2217" s="332">
        <f>IFERROR(SUM(C2217/'Transfers of Funds'!$F$55),0)</f>
        <v>0</v>
      </c>
      <c r="L2217" s="21"/>
      <c r="M2217" s="47"/>
      <c r="N2217" s="46"/>
    </row>
    <row r="2218" spans="1:14" s="23" customFormat="1" ht="14.25" customHeight="1">
      <c r="A2218" s="115"/>
      <c r="B2218" s="308" t="str">
        <f>IF(A2218="","",VLOOKUP(A2218,'Project Budget vs Exp'!$B$9:$G$52,2,FALSE))</f>
        <v/>
      </c>
      <c r="C2218" s="117"/>
      <c r="D2218" s="116"/>
      <c r="E2218" s="118"/>
      <c r="F2218" s="119"/>
      <c r="G2218" s="120"/>
      <c r="H2218" s="120"/>
      <c r="I2218" s="333">
        <f t="shared" si="34"/>
        <v>0</v>
      </c>
      <c r="J2218" s="331"/>
      <c r="K2218" s="332">
        <f>IFERROR(SUM(C2218/'Transfers of Funds'!$F$55),0)</f>
        <v>0</v>
      </c>
      <c r="L2218" s="21"/>
      <c r="M2218" s="47"/>
      <c r="N2218" s="46"/>
    </row>
    <row r="2219" spans="1:14" s="23" customFormat="1" ht="14.25" customHeight="1">
      <c r="A2219" s="115"/>
      <c r="B2219" s="308" t="str">
        <f>IF(A2219="","",VLOOKUP(A2219,'Project Budget vs Exp'!$B$9:$G$52,2,FALSE))</f>
        <v/>
      </c>
      <c r="C2219" s="117"/>
      <c r="D2219" s="116"/>
      <c r="E2219" s="118"/>
      <c r="F2219" s="119"/>
      <c r="G2219" s="120"/>
      <c r="H2219" s="120"/>
      <c r="I2219" s="333">
        <f t="shared" si="34"/>
        <v>0</v>
      </c>
      <c r="J2219" s="331"/>
      <c r="K2219" s="332">
        <f>IFERROR(SUM(C2219/'Transfers of Funds'!$F$55),0)</f>
        <v>0</v>
      </c>
      <c r="L2219" s="21"/>
      <c r="M2219" s="47"/>
      <c r="N2219" s="46"/>
    </row>
    <row r="2220" spans="1:14" s="23" customFormat="1" ht="14.25" customHeight="1">
      <c r="A2220" s="115"/>
      <c r="B2220" s="308" t="str">
        <f>IF(A2220="","",VLOOKUP(A2220,'Project Budget vs Exp'!$B$9:$G$52,2,FALSE))</f>
        <v/>
      </c>
      <c r="C2220" s="117"/>
      <c r="D2220" s="116"/>
      <c r="E2220" s="118"/>
      <c r="F2220" s="119"/>
      <c r="G2220" s="120"/>
      <c r="H2220" s="120"/>
      <c r="I2220" s="333">
        <f t="shared" si="34"/>
        <v>0</v>
      </c>
      <c r="J2220" s="331"/>
      <c r="K2220" s="332">
        <f>IFERROR(SUM(C2220/'Transfers of Funds'!$F$55),0)</f>
        <v>0</v>
      </c>
      <c r="L2220" s="21"/>
      <c r="M2220" s="47"/>
      <c r="N2220" s="46"/>
    </row>
    <row r="2221" spans="1:14" s="23" customFormat="1" ht="14.25" customHeight="1">
      <c r="A2221" s="115"/>
      <c r="B2221" s="308" t="str">
        <f>IF(A2221="","",VLOOKUP(A2221,'Project Budget vs Exp'!$B$9:$G$52,2,FALSE))</f>
        <v/>
      </c>
      <c r="C2221" s="117"/>
      <c r="D2221" s="116"/>
      <c r="E2221" s="118"/>
      <c r="F2221" s="119"/>
      <c r="G2221" s="120"/>
      <c r="H2221" s="120"/>
      <c r="I2221" s="333">
        <f t="shared" si="34"/>
        <v>0</v>
      </c>
      <c r="J2221" s="331"/>
      <c r="K2221" s="332">
        <f>IFERROR(SUM(C2221/'Transfers of Funds'!$F$55),0)</f>
        <v>0</v>
      </c>
      <c r="L2221" s="21"/>
      <c r="M2221" s="47"/>
      <c r="N2221" s="46"/>
    </row>
    <row r="2222" spans="1:14" s="23" customFormat="1" ht="14.25" customHeight="1">
      <c r="A2222" s="115"/>
      <c r="B2222" s="308" t="str">
        <f>IF(A2222="","",VLOOKUP(A2222,'Project Budget vs Exp'!$B$9:$G$52,2,FALSE))</f>
        <v/>
      </c>
      <c r="C2222" s="117"/>
      <c r="D2222" s="116"/>
      <c r="E2222" s="118"/>
      <c r="F2222" s="119"/>
      <c r="G2222" s="120"/>
      <c r="H2222" s="120"/>
      <c r="I2222" s="333">
        <f t="shared" si="34"/>
        <v>0</v>
      </c>
      <c r="J2222" s="331"/>
      <c r="K2222" s="332">
        <f>IFERROR(SUM(C2222/'Transfers of Funds'!$F$55),0)</f>
        <v>0</v>
      </c>
      <c r="L2222" s="21"/>
      <c r="M2222" s="47"/>
      <c r="N2222" s="46"/>
    </row>
    <row r="2223" spans="1:14" s="23" customFormat="1" ht="14.25" customHeight="1">
      <c r="A2223" s="115"/>
      <c r="B2223" s="308" t="str">
        <f>IF(A2223="","",VLOOKUP(A2223,'Project Budget vs Exp'!$B$9:$G$52,2,FALSE))</f>
        <v/>
      </c>
      <c r="C2223" s="117"/>
      <c r="D2223" s="116"/>
      <c r="E2223" s="118"/>
      <c r="F2223" s="119"/>
      <c r="G2223" s="120"/>
      <c r="H2223" s="120"/>
      <c r="I2223" s="333">
        <f t="shared" si="34"/>
        <v>0</v>
      </c>
      <c r="J2223" s="331"/>
      <c r="K2223" s="332">
        <f>IFERROR(SUM(C2223/'Transfers of Funds'!$F$55),0)</f>
        <v>0</v>
      </c>
      <c r="L2223" s="21"/>
      <c r="M2223" s="47"/>
      <c r="N2223" s="46"/>
    </row>
    <row r="2224" spans="1:14" s="23" customFormat="1" ht="14.25" customHeight="1">
      <c r="A2224" s="115"/>
      <c r="B2224" s="308" t="str">
        <f>IF(A2224="","",VLOOKUP(A2224,'Project Budget vs Exp'!$B$9:$G$52,2,FALSE))</f>
        <v/>
      </c>
      <c r="C2224" s="117"/>
      <c r="D2224" s="116"/>
      <c r="E2224" s="118"/>
      <c r="F2224" s="119"/>
      <c r="G2224" s="120"/>
      <c r="H2224" s="120"/>
      <c r="I2224" s="333">
        <f t="shared" si="34"/>
        <v>0</v>
      </c>
      <c r="J2224" s="331"/>
      <c r="K2224" s="332">
        <f>IFERROR(SUM(C2224/'Transfers of Funds'!$F$55),0)</f>
        <v>0</v>
      </c>
      <c r="L2224" s="21"/>
      <c r="M2224" s="47"/>
      <c r="N2224" s="46"/>
    </row>
    <row r="2225" spans="1:14" s="23" customFormat="1" ht="14.25" customHeight="1">
      <c r="A2225" s="115"/>
      <c r="B2225" s="308" t="str">
        <f>IF(A2225="","",VLOOKUP(A2225,'Project Budget vs Exp'!$B$9:$G$52,2,FALSE))</f>
        <v/>
      </c>
      <c r="C2225" s="117"/>
      <c r="D2225" s="116"/>
      <c r="E2225" s="118"/>
      <c r="F2225" s="119"/>
      <c r="G2225" s="120"/>
      <c r="H2225" s="120"/>
      <c r="I2225" s="333">
        <f t="shared" si="34"/>
        <v>0</v>
      </c>
      <c r="J2225" s="331"/>
      <c r="K2225" s="332">
        <f>IFERROR(SUM(C2225/'Transfers of Funds'!$F$55),0)</f>
        <v>0</v>
      </c>
      <c r="L2225" s="21"/>
      <c r="M2225" s="47"/>
      <c r="N2225" s="46"/>
    </row>
    <row r="2226" spans="1:14" s="23" customFormat="1" ht="14.25" customHeight="1">
      <c r="A2226" s="115"/>
      <c r="B2226" s="308" t="str">
        <f>IF(A2226="","",VLOOKUP(A2226,'Project Budget vs Exp'!$B$9:$G$52,2,FALSE))</f>
        <v/>
      </c>
      <c r="C2226" s="117"/>
      <c r="D2226" s="116"/>
      <c r="E2226" s="118"/>
      <c r="F2226" s="119"/>
      <c r="G2226" s="120"/>
      <c r="H2226" s="120"/>
      <c r="I2226" s="333">
        <f t="shared" si="34"/>
        <v>0</v>
      </c>
      <c r="J2226" s="331"/>
      <c r="K2226" s="332">
        <f>IFERROR(SUM(C2226/'Transfers of Funds'!$F$55),0)</f>
        <v>0</v>
      </c>
      <c r="L2226" s="21"/>
      <c r="M2226" s="47"/>
      <c r="N2226" s="46"/>
    </row>
    <row r="2227" spans="1:14" s="23" customFormat="1" ht="14.25" customHeight="1">
      <c r="A2227" s="115"/>
      <c r="B2227" s="308" t="str">
        <f>IF(A2227="","",VLOOKUP(A2227,'Project Budget vs Exp'!$B$9:$G$52,2,FALSE))</f>
        <v/>
      </c>
      <c r="C2227" s="117"/>
      <c r="D2227" s="116"/>
      <c r="E2227" s="118"/>
      <c r="F2227" s="119"/>
      <c r="G2227" s="120"/>
      <c r="H2227" s="120"/>
      <c r="I2227" s="333">
        <f t="shared" si="34"/>
        <v>0</v>
      </c>
      <c r="J2227" s="331"/>
      <c r="K2227" s="332">
        <f>IFERROR(SUM(C2227/'Transfers of Funds'!$F$55),0)</f>
        <v>0</v>
      </c>
      <c r="L2227" s="21"/>
      <c r="M2227" s="47"/>
      <c r="N2227" s="46"/>
    </row>
    <row r="2228" spans="1:14" s="23" customFormat="1" ht="14.25" customHeight="1">
      <c r="A2228" s="115"/>
      <c r="B2228" s="308" t="str">
        <f>IF(A2228="","",VLOOKUP(A2228,'Project Budget vs Exp'!$B$9:$G$52,2,FALSE))</f>
        <v/>
      </c>
      <c r="C2228" s="117"/>
      <c r="D2228" s="116"/>
      <c r="E2228" s="118"/>
      <c r="F2228" s="119"/>
      <c r="G2228" s="120"/>
      <c r="H2228" s="120"/>
      <c r="I2228" s="333">
        <f t="shared" si="34"/>
        <v>0</v>
      </c>
      <c r="J2228" s="331"/>
      <c r="K2228" s="332">
        <f>IFERROR(SUM(C2228/'Transfers of Funds'!$F$55),0)</f>
        <v>0</v>
      </c>
      <c r="L2228" s="21"/>
      <c r="M2228" s="47"/>
      <c r="N2228" s="46"/>
    </row>
    <row r="2229" spans="1:14" s="23" customFormat="1" ht="14.25" customHeight="1">
      <c r="A2229" s="115"/>
      <c r="B2229" s="308" t="str">
        <f>IF(A2229="","",VLOOKUP(A2229,'Project Budget vs Exp'!$B$9:$G$52,2,FALSE))</f>
        <v/>
      </c>
      <c r="C2229" s="117"/>
      <c r="D2229" s="116"/>
      <c r="E2229" s="118"/>
      <c r="F2229" s="119"/>
      <c r="G2229" s="120"/>
      <c r="H2229" s="120"/>
      <c r="I2229" s="333">
        <f t="shared" si="34"/>
        <v>0</v>
      </c>
      <c r="J2229" s="331"/>
      <c r="K2229" s="332">
        <f>IFERROR(SUM(C2229/'Transfers of Funds'!$F$55),0)</f>
        <v>0</v>
      </c>
      <c r="L2229" s="21"/>
      <c r="M2229" s="47"/>
      <c r="N2229" s="46"/>
    </row>
    <row r="2230" spans="1:14" s="23" customFormat="1" ht="14.25" customHeight="1">
      <c r="A2230" s="115"/>
      <c r="B2230" s="308" t="str">
        <f>IF(A2230="","",VLOOKUP(A2230,'Project Budget vs Exp'!$B$9:$G$52,2,FALSE))</f>
        <v/>
      </c>
      <c r="C2230" s="117"/>
      <c r="D2230" s="116"/>
      <c r="E2230" s="118"/>
      <c r="F2230" s="119"/>
      <c r="G2230" s="120"/>
      <c r="H2230" s="120"/>
      <c r="I2230" s="333">
        <f t="shared" si="34"/>
        <v>0</v>
      </c>
      <c r="J2230" s="331"/>
      <c r="K2230" s="332">
        <f>IFERROR(SUM(C2230/'Transfers of Funds'!$F$55),0)</f>
        <v>0</v>
      </c>
      <c r="L2230" s="21"/>
      <c r="M2230" s="47"/>
      <c r="N2230" s="46"/>
    </row>
    <row r="2231" spans="1:14" s="23" customFormat="1" ht="14.25" customHeight="1">
      <c r="A2231" s="115"/>
      <c r="B2231" s="308" t="str">
        <f>IF(A2231="","",VLOOKUP(A2231,'Project Budget vs Exp'!$B$9:$G$52,2,FALSE))</f>
        <v/>
      </c>
      <c r="C2231" s="117"/>
      <c r="D2231" s="116"/>
      <c r="E2231" s="118"/>
      <c r="F2231" s="119"/>
      <c r="G2231" s="120"/>
      <c r="H2231" s="120"/>
      <c r="I2231" s="333">
        <f t="shared" si="34"/>
        <v>0</v>
      </c>
      <c r="J2231" s="331"/>
      <c r="K2231" s="332">
        <f>IFERROR(SUM(C2231/'Transfers of Funds'!$F$55),0)</f>
        <v>0</v>
      </c>
      <c r="L2231" s="21"/>
      <c r="M2231" s="47"/>
      <c r="N2231" s="46"/>
    </row>
    <row r="2232" spans="1:14" s="23" customFormat="1" ht="14.25" customHeight="1">
      <c r="A2232" s="115"/>
      <c r="B2232" s="308" t="str">
        <f>IF(A2232="","",VLOOKUP(A2232,'Project Budget vs Exp'!$B$9:$G$52,2,FALSE))</f>
        <v/>
      </c>
      <c r="C2232" s="117"/>
      <c r="D2232" s="116"/>
      <c r="E2232" s="118"/>
      <c r="F2232" s="119"/>
      <c r="G2232" s="120"/>
      <c r="H2232" s="120"/>
      <c r="I2232" s="333">
        <f t="shared" si="34"/>
        <v>0</v>
      </c>
      <c r="J2232" s="331"/>
      <c r="K2232" s="332">
        <f>IFERROR(SUM(C2232/'Transfers of Funds'!$F$55),0)</f>
        <v>0</v>
      </c>
      <c r="L2232" s="21"/>
      <c r="M2232" s="47"/>
      <c r="N2232" s="46"/>
    </row>
    <row r="2233" spans="1:14" s="23" customFormat="1" ht="14.25" customHeight="1">
      <c r="A2233" s="115"/>
      <c r="B2233" s="308" t="str">
        <f>IF(A2233="","",VLOOKUP(A2233,'Project Budget vs Exp'!$B$9:$G$52,2,FALSE))</f>
        <v/>
      </c>
      <c r="C2233" s="117"/>
      <c r="D2233" s="116"/>
      <c r="E2233" s="118"/>
      <c r="F2233" s="119"/>
      <c r="G2233" s="120"/>
      <c r="H2233" s="120"/>
      <c r="I2233" s="333">
        <f t="shared" si="34"/>
        <v>0</v>
      </c>
      <c r="J2233" s="331"/>
      <c r="K2233" s="332">
        <f>IFERROR(SUM(C2233/'Transfers of Funds'!$F$55),0)</f>
        <v>0</v>
      </c>
      <c r="L2233" s="21"/>
      <c r="M2233" s="47"/>
      <c r="N2233" s="46"/>
    </row>
    <row r="2234" spans="1:14" s="23" customFormat="1" ht="14.25" customHeight="1">
      <c r="A2234" s="115"/>
      <c r="B2234" s="308" t="str">
        <f>IF(A2234="","",VLOOKUP(A2234,'Project Budget vs Exp'!$B$9:$G$52,2,FALSE))</f>
        <v/>
      </c>
      <c r="C2234" s="117"/>
      <c r="D2234" s="116"/>
      <c r="E2234" s="118"/>
      <c r="F2234" s="119"/>
      <c r="G2234" s="120"/>
      <c r="H2234" s="120"/>
      <c r="I2234" s="333">
        <f t="shared" si="34"/>
        <v>0</v>
      </c>
      <c r="J2234" s="331"/>
      <c r="K2234" s="332">
        <f>IFERROR(SUM(C2234/'Transfers of Funds'!$F$55),0)</f>
        <v>0</v>
      </c>
      <c r="L2234" s="21"/>
      <c r="M2234" s="47"/>
      <c r="N2234" s="46"/>
    </row>
    <row r="2235" spans="1:14" s="23" customFormat="1" ht="14.25" customHeight="1">
      <c r="A2235" s="115"/>
      <c r="B2235" s="308" t="str">
        <f>IF(A2235="","",VLOOKUP(A2235,'Project Budget vs Exp'!$B$9:$G$52,2,FALSE))</f>
        <v/>
      </c>
      <c r="C2235" s="117"/>
      <c r="D2235" s="116"/>
      <c r="E2235" s="118"/>
      <c r="F2235" s="119"/>
      <c r="G2235" s="120"/>
      <c r="H2235" s="120"/>
      <c r="I2235" s="333">
        <f t="shared" si="34"/>
        <v>0</v>
      </c>
      <c r="J2235" s="331"/>
      <c r="K2235" s="332">
        <f>IFERROR(SUM(C2235/'Transfers of Funds'!$F$55),0)</f>
        <v>0</v>
      </c>
      <c r="L2235" s="21"/>
      <c r="M2235" s="47"/>
      <c r="N2235" s="46"/>
    </row>
    <row r="2236" spans="1:14" s="23" customFormat="1" ht="14.25" customHeight="1">
      <c r="A2236" s="115"/>
      <c r="B2236" s="308" t="str">
        <f>IF(A2236="","",VLOOKUP(A2236,'Project Budget vs Exp'!$B$9:$G$52,2,FALSE))</f>
        <v/>
      </c>
      <c r="C2236" s="117"/>
      <c r="D2236" s="116"/>
      <c r="E2236" s="118"/>
      <c r="F2236" s="119"/>
      <c r="G2236" s="120"/>
      <c r="H2236" s="120"/>
      <c r="I2236" s="333">
        <f t="shared" si="34"/>
        <v>0</v>
      </c>
      <c r="J2236" s="331"/>
      <c r="K2236" s="332">
        <f>IFERROR(SUM(C2236/'Transfers of Funds'!$F$55),0)</f>
        <v>0</v>
      </c>
      <c r="L2236" s="21"/>
      <c r="M2236" s="47"/>
      <c r="N2236" s="46"/>
    </row>
    <row r="2237" spans="1:14" s="23" customFormat="1" ht="14.25" customHeight="1">
      <c r="A2237" s="115"/>
      <c r="B2237" s="308" t="str">
        <f>IF(A2237="","",VLOOKUP(A2237,'Project Budget vs Exp'!$B$9:$G$52,2,FALSE))</f>
        <v/>
      </c>
      <c r="C2237" s="117"/>
      <c r="D2237" s="116"/>
      <c r="E2237" s="118"/>
      <c r="F2237" s="119"/>
      <c r="G2237" s="120"/>
      <c r="H2237" s="120"/>
      <c r="I2237" s="333">
        <f t="shared" si="34"/>
        <v>0</v>
      </c>
      <c r="J2237" s="331"/>
      <c r="K2237" s="332">
        <f>IFERROR(SUM(C2237/'Transfers of Funds'!$F$55),0)</f>
        <v>0</v>
      </c>
      <c r="L2237" s="21"/>
      <c r="M2237" s="47"/>
      <c r="N2237" s="46"/>
    </row>
    <row r="2238" spans="1:14" s="23" customFormat="1" ht="14.25" customHeight="1">
      <c r="A2238" s="115"/>
      <c r="B2238" s="308" t="str">
        <f>IF(A2238="","",VLOOKUP(A2238,'Project Budget vs Exp'!$B$9:$G$52,2,FALSE))</f>
        <v/>
      </c>
      <c r="C2238" s="117"/>
      <c r="D2238" s="116"/>
      <c r="E2238" s="118"/>
      <c r="F2238" s="119"/>
      <c r="G2238" s="120"/>
      <c r="H2238" s="120"/>
      <c r="I2238" s="333">
        <f t="shared" si="34"/>
        <v>0</v>
      </c>
      <c r="J2238" s="331"/>
      <c r="K2238" s="332">
        <f>IFERROR(SUM(C2238/'Transfers of Funds'!$F$55),0)</f>
        <v>0</v>
      </c>
      <c r="L2238" s="21"/>
      <c r="M2238" s="47"/>
      <c r="N2238" s="46"/>
    </row>
    <row r="2239" spans="1:14" s="23" customFormat="1" ht="14.25" customHeight="1">
      <c r="A2239" s="115"/>
      <c r="B2239" s="308" t="str">
        <f>IF(A2239="","",VLOOKUP(A2239,'Project Budget vs Exp'!$B$9:$G$52,2,FALSE))</f>
        <v/>
      </c>
      <c r="C2239" s="117"/>
      <c r="D2239" s="116"/>
      <c r="E2239" s="118"/>
      <c r="F2239" s="119"/>
      <c r="G2239" s="120"/>
      <c r="H2239" s="120"/>
      <c r="I2239" s="333">
        <f t="shared" si="34"/>
        <v>0</v>
      </c>
      <c r="J2239" s="331"/>
      <c r="K2239" s="332">
        <f>IFERROR(SUM(C2239/'Transfers of Funds'!$F$55),0)</f>
        <v>0</v>
      </c>
      <c r="L2239" s="21"/>
      <c r="M2239" s="47"/>
      <c r="N2239" s="46"/>
    </row>
    <row r="2240" spans="1:14" s="23" customFormat="1" ht="14.25" customHeight="1">
      <c r="A2240" s="115"/>
      <c r="B2240" s="308" t="str">
        <f>IF(A2240="","",VLOOKUP(A2240,'Project Budget vs Exp'!$B$9:$G$52,2,FALSE))</f>
        <v/>
      </c>
      <c r="C2240" s="117"/>
      <c r="D2240" s="116"/>
      <c r="E2240" s="118"/>
      <c r="F2240" s="119"/>
      <c r="G2240" s="120"/>
      <c r="H2240" s="120"/>
      <c r="I2240" s="333">
        <f t="shared" si="34"/>
        <v>0</v>
      </c>
      <c r="J2240" s="331"/>
      <c r="K2240" s="332">
        <f>IFERROR(SUM(C2240/'Transfers of Funds'!$F$55),0)</f>
        <v>0</v>
      </c>
      <c r="L2240" s="21"/>
      <c r="M2240" s="47"/>
      <c r="N2240" s="46"/>
    </row>
    <row r="2241" spans="1:14" s="23" customFormat="1" ht="14.25" customHeight="1">
      <c r="A2241" s="115"/>
      <c r="B2241" s="308" t="str">
        <f>IF(A2241="","",VLOOKUP(A2241,'Project Budget vs Exp'!$B$9:$G$52,2,FALSE))</f>
        <v/>
      </c>
      <c r="C2241" s="117"/>
      <c r="D2241" s="116"/>
      <c r="E2241" s="118"/>
      <c r="F2241" s="119"/>
      <c r="G2241" s="120"/>
      <c r="H2241" s="120"/>
      <c r="I2241" s="333">
        <f t="shared" si="34"/>
        <v>0</v>
      </c>
      <c r="J2241" s="331"/>
      <c r="K2241" s="332">
        <f>IFERROR(SUM(C2241/'Transfers of Funds'!$F$55),0)</f>
        <v>0</v>
      </c>
      <c r="L2241" s="21"/>
      <c r="M2241" s="47"/>
      <c r="N2241" s="46"/>
    </row>
    <row r="2242" spans="1:14" s="23" customFormat="1" ht="14.25" customHeight="1">
      <c r="A2242" s="115"/>
      <c r="B2242" s="308" t="str">
        <f>IF(A2242="","",VLOOKUP(A2242,'Project Budget vs Exp'!$B$9:$G$52,2,FALSE))</f>
        <v/>
      </c>
      <c r="C2242" s="117"/>
      <c r="D2242" s="116"/>
      <c r="E2242" s="118"/>
      <c r="F2242" s="119"/>
      <c r="G2242" s="120"/>
      <c r="H2242" s="120"/>
      <c r="I2242" s="333">
        <f t="shared" si="34"/>
        <v>0</v>
      </c>
      <c r="J2242" s="331"/>
      <c r="K2242" s="332">
        <f>IFERROR(SUM(C2242/'Transfers of Funds'!$F$55),0)</f>
        <v>0</v>
      </c>
      <c r="L2242" s="21"/>
      <c r="M2242" s="47"/>
      <c r="N2242" s="46"/>
    </row>
    <row r="2243" spans="1:14" s="23" customFormat="1" ht="14.25" customHeight="1">
      <c r="A2243" s="115"/>
      <c r="B2243" s="308" t="str">
        <f>IF(A2243="","",VLOOKUP(A2243,'Project Budget vs Exp'!$B$9:$G$52,2,FALSE))</f>
        <v/>
      </c>
      <c r="C2243" s="117"/>
      <c r="D2243" s="116"/>
      <c r="E2243" s="118"/>
      <c r="F2243" s="119"/>
      <c r="G2243" s="120"/>
      <c r="H2243" s="120"/>
      <c r="I2243" s="333">
        <f t="shared" si="34"/>
        <v>0</v>
      </c>
      <c r="J2243" s="331"/>
      <c r="K2243" s="332">
        <f>IFERROR(SUM(C2243/'Transfers of Funds'!$F$55),0)</f>
        <v>0</v>
      </c>
      <c r="L2243" s="21"/>
      <c r="M2243" s="47"/>
      <c r="N2243" s="46"/>
    </row>
    <row r="2244" spans="1:14" s="23" customFormat="1" ht="14.25" customHeight="1">
      <c r="A2244" s="115"/>
      <c r="B2244" s="308" t="str">
        <f>IF(A2244="","",VLOOKUP(A2244,'Project Budget vs Exp'!$B$9:$G$52,2,FALSE))</f>
        <v/>
      </c>
      <c r="C2244" s="117"/>
      <c r="D2244" s="116"/>
      <c r="E2244" s="118"/>
      <c r="F2244" s="119"/>
      <c r="G2244" s="120"/>
      <c r="H2244" s="120"/>
      <c r="I2244" s="333">
        <f t="shared" si="34"/>
        <v>0</v>
      </c>
      <c r="J2244" s="331"/>
      <c r="K2244" s="332">
        <f>IFERROR(SUM(C2244/'Transfers of Funds'!$F$55),0)</f>
        <v>0</v>
      </c>
      <c r="L2244" s="21"/>
      <c r="M2244" s="47"/>
      <c r="N2244" s="46"/>
    </row>
    <row r="2245" spans="1:14" s="23" customFormat="1" ht="14.25" customHeight="1">
      <c r="A2245" s="115"/>
      <c r="B2245" s="308" t="str">
        <f>IF(A2245="","",VLOOKUP(A2245,'Project Budget vs Exp'!$B$9:$G$52,2,FALSE))</f>
        <v/>
      </c>
      <c r="C2245" s="117"/>
      <c r="D2245" s="116"/>
      <c r="E2245" s="118"/>
      <c r="F2245" s="119"/>
      <c r="G2245" s="120"/>
      <c r="H2245" s="120"/>
      <c r="I2245" s="333">
        <f t="shared" si="34"/>
        <v>0</v>
      </c>
      <c r="J2245" s="331"/>
      <c r="K2245" s="332">
        <f>IFERROR(SUM(C2245/'Transfers of Funds'!$F$55),0)</f>
        <v>0</v>
      </c>
      <c r="L2245" s="21"/>
      <c r="M2245" s="47"/>
      <c r="N2245" s="46"/>
    </row>
    <row r="2246" spans="1:14" s="23" customFormat="1" ht="14.25" customHeight="1">
      <c r="A2246" s="115"/>
      <c r="B2246" s="308" t="str">
        <f>IF(A2246="","",VLOOKUP(A2246,'Project Budget vs Exp'!$B$9:$G$52,2,FALSE))</f>
        <v/>
      </c>
      <c r="C2246" s="117"/>
      <c r="D2246" s="116"/>
      <c r="E2246" s="118"/>
      <c r="F2246" s="119"/>
      <c r="G2246" s="120"/>
      <c r="H2246" s="120"/>
      <c r="I2246" s="333">
        <f t="shared" si="34"/>
        <v>0</v>
      </c>
      <c r="J2246" s="331"/>
      <c r="K2246" s="332">
        <f>IFERROR(SUM(C2246/'Transfers of Funds'!$F$55),0)</f>
        <v>0</v>
      </c>
      <c r="L2246" s="21"/>
      <c r="M2246" s="47"/>
      <c r="N2246" s="46"/>
    </row>
    <row r="2247" spans="1:14" s="23" customFormat="1" ht="14.25" customHeight="1">
      <c r="A2247" s="115"/>
      <c r="B2247" s="308" t="str">
        <f>IF(A2247="","",VLOOKUP(A2247,'Project Budget vs Exp'!$B$9:$G$52,2,FALSE))</f>
        <v/>
      </c>
      <c r="C2247" s="117"/>
      <c r="D2247" s="116"/>
      <c r="E2247" s="118"/>
      <c r="F2247" s="119"/>
      <c r="G2247" s="120"/>
      <c r="H2247" s="120"/>
      <c r="I2247" s="333">
        <f t="shared" si="34"/>
        <v>0</v>
      </c>
      <c r="J2247" s="331"/>
      <c r="K2247" s="332">
        <f>IFERROR(SUM(C2247/'Transfers of Funds'!$F$55),0)</f>
        <v>0</v>
      </c>
      <c r="L2247" s="21"/>
      <c r="M2247" s="47"/>
      <c r="N2247" s="46"/>
    </row>
    <row r="2248" spans="1:14" s="23" customFormat="1" ht="14.25" customHeight="1">
      <c r="A2248" s="115"/>
      <c r="B2248" s="308" t="str">
        <f>IF(A2248="","",VLOOKUP(A2248,'Project Budget vs Exp'!$B$9:$G$52,2,FALSE))</f>
        <v/>
      </c>
      <c r="C2248" s="117"/>
      <c r="D2248" s="116"/>
      <c r="E2248" s="118"/>
      <c r="F2248" s="119"/>
      <c r="G2248" s="120"/>
      <c r="H2248" s="120"/>
      <c r="I2248" s="333">
        <f t="shared" si="34"/>
        <v>0</v>
      </c>
      <c r="J2248" s="331"/>
      <c r="K2248" s="332">
        <f>IFERROR(SUM(C2248/'Transfers of Funds'!$F$55),0)</f>
        <v>0</v>
      </c>
      <c r="L2248" s="21"/>
      <c r="M2248" s="47"/>
      <c r="N2248" s="46"/>
    </row>
    <row r="2249" spans="1:14" s="23" customFormat="1" ht="14.25" customHeight="1">
      <c r="A2249" s="115"/>
      <c r="B2249" s="308" t="str">
        <f>IF(A2249="","",VLOOKUP(A2249,'Project Budget vs Exp'!$B$9:$G$52,2,FALSE))</f>
        <v/>
      </c>
      <c r="C2249" s="117"/>
      <c r="D2249" s="116"/>
      <c r="E2249" s="118"/>
      <c r="F2249" s="119"/>
      <c r="G2249" s="120"/>
      <c r="H2249" s="120"/>
      <c r="I2249" s="333">
        <f t="shared" si="34"/>
        <v>0</v>
      </c>
      <c r="J2249" s="331"/>
      <c r="K2249" s="332">
        <f>IFERROR(SUM(C2249/'Transfers of Funds'!$F$55),0)</f>
        <v>0</v>
      </c>
      <c r="L2249" s="21"/>
      <c r="M2249" s="47"/>
      <c r="N2249" s="46"/>
    </row>
    <row r="2250" spans="1:14" s="23" customFormat="1" ht="14.25" customHeight="1">
      <c r="A2250" s="115"/>
      <c r="B2250" s="308" t="str">
        <f>IF(A2250="","",VLOOKUP(A2250,'Project Budget vs Exp'!$B$9:$G$52,2,FALSE))</f>
        <v/>
      </c>
      <c r="C2250" s="117"/>
      <c r="D2250" s="116"/>
      <c r="E2250" s="118"/>
      <c r="F2250" s="119"/>
      <c r="G2250" s="120"/>
      <c r="H2250" s="120"/>
      <c r="I2250" s="333">
        <f t="shared" si="34"/>
        <v>0</v>
      </c>
      <c r="J2250" s="331"/>
      <c r="K2250" s="332">
        <f>IFERROR(SUM(C2250/'Transfers of Funds'!$F$55),0)</f>
        <v>0</v>
      </c>
      <c r="L2250" s="21"/>
      <c r="M2250" s="47"/>
      <c r="N2250" s="46"/>
    </row>
    <row r="2251" spans="1:14" s="23" customFormat="1" ht="14.25" customHeight="1">
      <c r="A2251" s="115"/>
      <c r="B2251" s="308" t="str">
        <f>IF(A2251="","",VLOOKUP(A2251,'Project Budget vs Exp'!$B$9:$G$52,2,FALSE))</f>
        <v/>
      </c>
      <c r="C2251" s="117"/>
      <c r="D2251" s="116"/>
      <c r="E2251" s="118"/>
      <c r="F2251" s="119"/>
      <c r="G2251" s="120"/>
      <c r="H2251" s="120"/>
      <c r="I2251" s="333">
        <f t="shared" si="34"/>
        <v>0</v>
      </c>
      <c r="J2251" s="331"/>
      <c r="K2251" s="332">
        <f>IFERROR(SUM(C2251/'Transfers of Funds'!$F$55),0)</f>
        <v>0</v>
      </c>
      <c r="L2251" s="21"/>
      <c r="M2251" s="47"/>
      <c r="N2251" s="46"/>
    </row>
    <row r="2252" spans="1:14" s="23" customFormat="1" ht="14.25" customHeight="1">
      <c r="A2252" s="115"/>
      <c r="B2252" s="308" t="str">
        <f>IF(A2252="","",VLOOKUP(A2252,'Project Budget vs Exp'!$B$9:$G$52,2,FALSE))</f>
        <v/>
      </c>
      <c r="C2252" s="117"/>
      <c r="D2252" s="116"/>
      <c r="E2252" s="118"/>
      <c r="F2252" s="119"/>
      <c r="G2252" s="120"/>
      <c r="H2252" s="120"/>
      <c r="I2252" s="333">
        <f t="shared" ref="I2252:I2315" si="35">IF(OR(F$4="EUR",F$4="USD",F$4="GBP",F$4="CAD",F$4="NZD",F$4="AUD"),K2252,C2252)</f>
        <v>0</v>
      </c>
      <c r="J2252" s="331"/>
      <c r="K2252" s="332">
        <f>IFERROR(SUM(C2252/'Transfers of Funds'!$F$55),0)</f>
        <v>0</v>
      </c>
      <c r="L2252" s="21"/>
      <c r="M2252" s="47"/>
      <c r="N2252" s="46"/>
    </row>
    <row r="2253" spans="1:14" s="23" customFormat="1" ht="14.25" customHeight="1">
      <c r="A2253" s="115"/>
      <c r="B2253" s="308" t="str">
        <f>IF(A2253="","",VLOOKUP(A2253,'Project Budget vs Exp'!$B$9:$G$52,2,FALSE))</f>
        <v/>
      </c>
      <c r="C2253" s="117"/>
      <c r="D2253" s="116"/>
      <c r="E2253" s="118"/>
      <c r="F2253" s="119"/>
      <c r="G2253" s="120"/>
      <c r="H2253" s="120"/>
      <c r="I2253" s="333">
        <f t="shared" si="35"/>
        <v>0</v>
      </c>
      <c r="J2253" s="331"/>
      <c r="K2253" s="332">
        <f>IFERROR(SUM(C2253/'Transfers of Funds'!$F$55),0)</f>
        <v>0</v>
      </c>
      <c r="L2253" s="21"/>
      <c r="M2253" s="47"/>
      <c r="N2253" s="46"/>
    </row>
    <row r="2254" spans="1:14" s="23" customFormat="1" ht="14.25" customHeight="1">
      <c r="A2254" s="115"/>
      <c r="B2254" s="308" t="str">
        <f>IF(A2254="","",VLOOKUP(A2254,'Project Budget vs Exp'!$B$9:$G$52,2,FALSE))</f>
        <v/>
      </c>
      <c r="C2254" s="117"/>
      <c r="D2254" s="116"/>
      <c r="E2254" s="118"/>
      <c r="F2254" s="119"/>
      <c r="G2254" s="120"/>
      <c r="H2254" s="120"/>
      <c r="I2254" s="333">
        <f t="shared" si="35"/>
        <v>0</v>
      </c>
      <c r="J2254" s="331"/>
      <c r="K2254" s="332">
        <f>IFERROR(SUM(C2254/'Transfers of Funds'!$F$55),0)</f>
        <v>0</v>
      </c>
      <c r="L2254" s="21"/>
      <c r="M2254" s="47"/>
      <c r="N2254" s="46"/>
    </row>
    <row r="2255" spans="1:14" s="23" customFormat="1" ht="14.25" customHeight="1">
      <c r="A2255" s="115"/>
      <c r="B2255" s="308" t="str">
        <f>IF(A2255="","",VLOOKUP(A2255,'Project Budget vs Exp'!$B$9:$G$52,2,FALSE))</f>
        <v/>
      </c>
      <c r="C2255" s="117"/>
      <c r="D2255" s="116"/>
      <c r="E2255" s="118"/>
      <c r="F2255" s="119"/>
      <c r="G2255" s="120"/>
      <c r="H2255" s="120"/>
      <c r="I2255" s="333">
        <f t="shared" si="35"/>
        <v>0</v>
      </c>
      <c r="J2255" s="331"/>
      <c r="K2255" s="332">
        <f>IFERROR(SUM(C2255/'Transfers of Funds'!$F$55),0)</f>
        <v>0</v>
      </c>
      <c r="L2255" s="21"/>
      <c r="M2255" s="47"/>
      <c r="N2255" s="46"/>
    </row>
    <row r="2256" spans="1:14" s="23" customFormat="1" ht="14.25" customHeight="1">
      <c r="A2256" s="115"/>
      <c r="B2256" s="308" t="str">
        <f>IF(A2256="","",VLOOKUP(A2256,'Project Budget vs Exp'!$B$9:$G$52,2,FALSE))</f>
        <v/>
      </c>
      <c r="C2256" s="117"/>
      <c r="D2256" s="116"/>
      <c r="E2256" s="118"/>
      <c r="F2256" s="119"/>
      <c r="G2256" s="120"/>
      <c r="H2256" s="120"/>
      <c r="I2256" s="333">
        <f t="shared" si="35"/>
        <v>0</v>
      </c>
      <c r="J2256" s="331"/>
      <c r="K2256" s="332">
        <f>IFERROR(SUM(C2256/'Transfers of Funds'!$F$55),0)</f>
        <v>0</v>
      </c>
      <c r="L2256" s="21"/>
      <c r="M2256" s="47"/>
      <c r="N2256" s="46"/>
    </row>
    <row r="2257" spans="1:14" s="23" customFormat="1" ht="14.25" customHeight="1">
      <c r="A2257" s="115"/>
      <c r="B2257" s="308" t="str">
        <f>IF(A2257="","",VLOOKUP(A2257,'Project Budget vs Exp'!$B$9:$G$52,2,FALSE))</f>
        <v/>
      </c>
      <c r="C2257" s="117"/>
      <c r="D2257" s="116"/>
      <c r="E2257" s="118"/>
      <c r="F2257" s="119"/>
      <c r="G2257" s="120"/>
      <c r="H2257" s="120"/>
      <c r="I2257" s="333">
        <f t="shared" si="35"/>
        <v>0</v>
      </c>
      <c r="J2257" s="331"/>
      <c r="K2257" s="332">
        <f>IFERROR(SUM(C2257/'Transfers of Funds'!$F$55),0)</f>
        <v>0</v>
      </c>
      <c r="L2257" s="21"/>
      <c r="M2257" s="47"/>
      <c r="N2257" s="46"/>
    </row>
    <row r="2258" spans="1:14" s="23" customFormat="1" ht="14.25" customHeight="1">
      <c r="A2258" s="115"/>
      <c r="B2258" s="308" t="str">
        <f>IF(A2258="","",VLOOKUP(A2258,'Project Budget vs Exp'!$B$9:$G$52,2,FALSE))</f>
        <v/>
      </c>
      <c r="C2258" s="117"/>
      <c r="D2258" s="116"/>
      <c r="E2258" s="118"/>
      <c r="F2258" s="119"/>
      <c r="G2258" s="120"/>
      <c r="H2258" s="120"/>
      <c r="I2258" s="333">
        <f t="shared" si="35"/>
        <v>0</v>
      </c>
      <c r="J2258" s="331"/>
      <c r="K2258" s="332">
        <f>IFERROR(SUM(C2258/'Transfers of Funds'!$F$55),0)</f>
        <v>0</v>
      </c>
      <c r="L2258" s="21"/>
      <c r="M2258" s="47"/>
      <c r="N2258" s="46"/>
    </row>
    <row r="2259" spans="1:14" s="23" customFormat="1" ht="14.25" customHeight="1">
      <c r="A2259" s="115"/>
      <c r="B2259" s="308" t="str">
        <f>IF(A2259="","",VLOOKUP(A2259,'Project Budget vs Exp'!$B$9:$G$52,2,FALSE))</f>
        <v/>
      </c>
      <c r="C2259" s="117"/>
      <c r="D2259" s="116"/>
      <c r="E2259" s="118"/>
      <c r="F2259" s="119"/>
      <c r="G2259" s="120"/>
      <c r="H2259" s="120"/>
      <c r="I2259" s="333">
        <f t="shared" si="35"/>
        <v>0</v>
      </c>
      <c r="J2259" s="331"/>
      <c r="K2259" s="332">
        <f>IFERROR(SUM(C2259/'Transfers of Funds'!$F$55),0)</f>
        <v>0</v>
      </c>
      <c r="L2259" s="21"/>
      <c r="M2259" s="47"/>
      <c r="N2259" s="46"/>
    </row>
    <row r="2260" spans="1:14" s="23" customFormat="1" ht="14.25" customHeight="1">
      <c r="A2260" s="115"/>
      <c r="B2260" s="308" t="str">
        <f>IF(A2260="","",VLOOKUP(A2260,'Project Budget vs Exp'!$B$9:$G$52,2,FALSE))</f>
        <v/>
      </c>
      <c r="C2260" s="117"/>
      <c r="D2260" s="116"/>
      <c r="E2260" s="118"/>
      <c r="F2260" s="119"/>
      <c r="G2260" s="120"/>
      <c r="H2260" s="120"/>
      <c r="I2260" s="333">
        <f t="shared" si="35"/>
        <v>0</v>
      </c>
      <c r="J2260" s="331"/>
      <c r="K2260" s="332">
        <f>IFERROR(SUM(C2260/'Transfers of Funds'!$F$55),0)</f>
        <v>0</v>
      </c>
      <c r="L2260" s="21"/>
      <c r="M2260" s="47"/>
      <c r="N2260" s="46"/>
    </row>
    <row r="2261" spans="1:14" s="23" customFormat="1" ht="14.25" customHeight="1">
      <c r="A2261" s="115"/>
      <c r="B2261" s="308" t="str">
        <f>IF(A2261="","",VLOOKUP(A2261,'Project Budget vs Exp'!$B$9:$G$52,2,FALSE))</f>
        <v/>
      </c>
      <c r="C2261" s="117"/>
      <c r="D2261" s="116"/>
      <c r="E2261" s="118"/>
      <c r="F2261" s="119"/>
      <c r="G2261" s="120"/>
      <c r="H2261" s="120"/>
      <c r="I2261" s="333">
        <f t="shared" si="35"/>
        <v>0</v>
      </c>
      <c r="J2261" s="331"/>
      <c r="K2261" s="332">
        <f>IFERROR(SUM(C2261/'Transfers of Funds'!$F$55),0)</f>
        <v>0</v>
      </c>
      <c r="L2261" s="21"/>
      <c r="M2261" s="47"/>
      <c r="N2261" s="46"/>
    </row>
    <row r="2262" spans="1:14" s="23" customFormat="1" ht="14.25" customHeight="1">
      <c r="A2262" s="115"/>
      <c r="B2262" s="308" t="str">
        <f>IF(A2262="","",VLOOKUP(A2262,'Project Budget vs Exp'!$B$9:$G$52,2,FALSE))</f>
        <v/>
      </c>
      <c r="C2262" s="117"/>
      <c r="D2262" s="116"/>
      <c r="E2262" s="118"/>
      <c r="F2262" s="119"/>
      <c r="G2262" s="120"/>
      <c r="H2262" s="120"/>
      <c r="I2262" s="333">
        <f t="shared" si="35"/>
        <v>0</v>
      </c>
      <c r="J2262" s="331"/>
      <c r="K2262" s="332">
        <f>IFERROR(SUM(C2262/'Transfers of Funds'!$F$55),0)</f>
        <v>0</v>
      </c>
      <c r="L2262" s="21"/>
      <c r="M2262" s="47"/>
      <c r="N2262" s="46"/>
    </row>
    <row r="2263" spans="1:14" s="23" customFormat="1" ht="14.25" customHeight="1">
      <c r="A2263" s="115"/>
      <c r="B2263" s="308" t="str">
        <f>IF(A2263="","",VLOOKUP(A2263,'Project Budget vs Exp'!$B$9:$G$52,2,FALSE))</f>
        <v/>
      </c>
      <c r="C2263" s="117"/>
      <c r="D2263" s="116"/>
      <c r="E2263" s="118"/>
      <c r="F2263" s="119"/>
      <c r="G2263" s="120"/>
      <c r="H2263" s="120"/>
      <c r="I2263" s="333">
        <f t="shared" si="35"/>
        <v>0</v>
      </c>
      <c r="J2263" s="331"/>
      <c r="K2263" s="332">
        <f>IFERROR(SUM(C2263/'Transfers of Funds'!$F$55),0)</f>
        <v>0</v>
      </c>
      <c r="L2263" s="21"/>
      <c r="M2263" s="47"/>
      <c r="N2263" s="46"/>
    </row>
    <row r="2264" spans="1:14" s="23" customFormat="1" ht="14.25" customHeight="1">
      <c r="A2264" s="115"/>
      <c r="B2264" s="308" t="str">
        <f>IF(A2264="","",VLOOKUP(A2264,'Project Budget vs Exp'!$B$9:$G$52,2,FALSE))</f>
        <v/>
      </c>
      <c r="C2264" s="117"/>
      <c r="D2264" s="116"/>
      <c r="E2264" s="118"/>
      <c r="F2264" s="119"/>
      <c r="G2264" s="120"/>
      <c r="H2264" s="120"/>
      <c r="I2264" s="333">
        <f t="shared" si="35"/>
        <v>0</v>
      </c>
      <c r="J2264" s="331"/>
      <c r="K2264" s="332">
        <f>IFERROR(SUM(C2264/'Transfers of Funds'!$F$55),0)</f>
        <v>0</v>
      </c>
      <c r="L2264" s="21"/>
      <c r="M2264" s="47"/>
      <c r="N2264" s="46"/>
    </row>
    <row r="2265" spans="1:14" s="23" customFormat="1" ht="14.25" customHeight="1">
      <c r="A2265" s="115"/>
      <c r="B2265" s="308" t="str">
        <f>IF(A2265="","",VLOOKUP(A2265,'Project Budget vs Exp'!$B$9:$G$52,2,FALSE))</f>
        <v/>
      </c>
      <c r="C2265" s="117"/>
      <c r="D2265" s="116"/>
      <c r="E2265" s="118"/>
      <c r="F2265" s="119"/>
      <c r="G2265" s="120"/>
      <c r="H2265" s="120"/>
      <c r="I2265" s="333">
        <f t="shared" si="35"/>
        <v>0</v>
      </c>
      <c r="J2265" s="331"/>
      <c r="K2265" s="332">
        <f>IFERROR(SUM(C2265/'Transfers of Funds'!$F$55),0)</f>
        <v>0</v>
      </c>
      <c r="L2265" s="21"/>
      <c r="M2265" s="47"/>
      <c r="N2265" s="46"/>
    </row>
    <row r="2266" spans="1:14" s="23" customFormat="1" ht="14.25" customHeight="1">
      <c r="A2266" s="115"/>
      <c r="B2266" s="308" t="str">
        <f>IF(A2266="","",VLOOKUP(A2266,'Project Budget vs Exp'!$B$9:$G$52,2,FALSE))</f>
        <v/>
      </c>
      <c r="C2266" s="117"/>
      <c r="D2266" s="116"/>
      <c r="E2266" s="118"/>
      <c r="F2266" s="119"/>
      <c r="G2266" s="120"/>
      <c r="H2266" s="120"/>
      <c r="I2266" s="333">
        <f t="shared" si="35"/>
        <v>0</v>
      </c>
      <c r="J2266" s="331"/>
      <c r="K2266" s="332">
        <f>IFERROR(SUM(C2266/'Transfers of Funds'!$F$55),0)</f>
        <v>0</v>
      </c>
      <c r="L2266" s="21"/>
      <c r="M2266" s="47"/>
      <c r="N2266" s="46"/>
    </row>
    <row r="2267" spans="1:14" s="23" customFormat="1" ht="14.25" customHeight="1">
      <c r="A2267" s="115"/>
      <c r="B2267" s="308" t="str">
        <f>IF(A2267="","",VLOOKUP(A2267,'Project Budget vs Exp'!$B$9:$G$52,2,FALSE))</f>
        <v/>
      </c>
      <c r="C2267" s="117"/>
      <c r="D2267" s="116"/>
      <c r="E2267" s="118"/>
      <c r="F2267" s="119"/>
      <c r="G2267" s="120"/>
      <c r="H2267" s="120"/>
      <c r="I2267" s="333">
        <f t="shared" si="35"/>
        <v>0</v>
      </c>
      <c r="J2267" s="331"/>
      <c r="K2267" s="332">
        <f>IFERROR(SUM(C2267/'Transfers of Funds'!$F$55),0)</f>
        <v>0</v>
      </c>
      <c r="L2267" s="21"/>
      <c r="M2267" s="47"/>
      <c r="N2267" s="46"/>
    </row>
    <row r="2268" spans="1:14" s="23" customFormat="1" ht="14.25" customHeight="1">
      <c r="A2268" s="115"/>
      <c r="B2268" s="308" t="str">
        <f>IF(A2268="","",VLOOKUP(A2268,'Project Budget vs Exp'!$B$9:$G$52,2,FALSE))</f>
        <v/>
      </c>
      <c r="C2268" s="117"/>
      <c r="D2268" s="116"/>
      <c r="E2268" s="118"/>
      <c r="F2268" s="119"/>
      <c r="G2268" s="120"/>
      <c r="H2268" s="120"/>
      <c r="I2268" s="333">
        <f t="shared" si="35"/>
        <v>0</v>
      </c>
      <c r="J2268" s="331"/>
      <c r="K2268" s="332">
        <f>IFERROR(SUM(C2268/'Transfers of Funds'!$F$55),0)</f>
        <v>0</v>
      </c>
      <c r="L2268" s="21"/>
      <c r="M2268" s="47"/>
      <c r="N2268" s="46"/>
    </row>
    <row r="2269" spans="1:14" s="23" customFormat="1" ht="14.25" customHeight="1">
      <c r="A2269" s="115"/>
      <c r="B2269" s="308" t="str">
        <f>IF(A2269="","",VLOOKUP(A2269,'Project Budget vs Exp'!$B$9:$G$52,2,FALSE))</f>
        <v/>
      </c>
      <c r="C2269" s="117"/>
      <c r="D2269" s="116"/>
      <c r="E2269" s="118"/>
      <c r="F2269" s="119"/>
      <c r="G2269" s="120"/>
      <c r="H2269" s="120"/>
      <c r="I2269" s="333">
        <f t="shared" si="35"/>
        <v>0</v>
      </c>
      <c r="J2269" s="331"/>
      <c r="K2269" s="332">
        <f>IFERROR(SUM(C2269/'Transfers of Funds'!$F$55),0)</f>
        <v>0</v>
      </c>
      <c r="L2269" s="21"/>
      <c r="M2269" s="47"/>
      <c r="N2269" s="46"/>
    </row>
    <row r="2270" spans="1:14" s="23" customFormat="1" ht="14.25" customHeight="1">
      <c r="A2270" s="115"/>
      <c r="B2270" s="308" t="str">
        <f>IF(A2270="","",VLOOKUP(A2270,'Project Budget vs Exp'!$B$9:$G$52,2,FALSE))</f>
        <v/>
      </c>
      <c r="C2270" s="117"/>
      <c r="D2270" s="116"/>
      <c r="E2270" s="118"/>
      <c r="F2270" s="119"/>
      <c r="G2270" s="120"/>
      <c r="H2270" s="120"/>
      <c r="I2270" s="333">
        <f t="shared" si="35"/>
        <v>0</v>
      </c>
      <c r="J2270" s="331"/>
      <c r="K2270" s="332">
        <f>IFERROR(SUM(C2270/'Transfers of Funds'!$F$55),0)</f>
        <v>0</v>
      </c>
      <c r="L2270" s="21"/>
      <c r="M2270" s="47"/>
      <c r="N2270" s="46"/>
    </row>
    <row r="2271" spans="1:14" s="23" customFormat="1" ht="14.25" customHeight="1">
      <c r="A2271" s="115"/>
      <c r="B2271" s="308" t="str">
        <f>IF(A2271="","",VLOOKUP(A2271,'Project Budget vs Exp'!$B$9:$G$52,2,FALSE))</f>
        <v/>
      </c>
      <c r="C2271" s="117"/>
      <c r="D2271" s="116"/>
      <c r="E2271" s="118"/>
      <c r="F2271" s="119"/>
      <c r="G2271" s="120"/>
      <c r="H2271" s="120"/>
      <c r="I2271" s="333">
        <f t="shared" si="35"/>
        <v>0</v>
      </c>
      <c r="J2271" s="331"/>
      <c r="K2271" s="332">
        <f>IFERROR(SUM(C2271/'Transfers of Funds'!$F$55),0)</f>
        <v>0</v>
      </c>
      <c r="L2271" s="21"/>
      <c r="M2271" s="47"/>
      <c r="N2271" s="46"/>
    </row>
    <row r="2272" spans="1:14" s="23" customFormat="1" ht="14.25" customHeight="1">
      <c r="A2272" s="115"/>
      <c r="B2272" s="308" t="str">
        <f>IF(A2272="","",VLOOKUP(A2272,'Project Budget vs Exp'!$B$9:$G$52,2,FALSE))</f>
        <v/>
      </c>
      <c r="C2272" s="117"/>
      <c r="D2272" s="116"/>
      <c r="E2272" s="118"/>
      <c r="F2272" s="119"/>
      <c r="G2272" s="120"/>
      <c r="H2272" s="120"/>
      <c r="I2272" s="333">
        <f t="shared" si="35"/>
        <v>0</v>
      </c>
      <c r="J2272" s="331"/>
      <c r="K2272" s="332">
        <f>IFERROR(SUM(C2272/'Transfers of Funds'!$F$55),0)</f>
        <v>0</v>
      </c>
      <c r="L2272" s="21"/>
      <c r="M2272" s="47"/>
      <c r="N2272" s="46"/>
    </row>
    <row r="2273" spans="1:14" s="23" customFormat="1" ht="14.25" customHeight="1">
      <c r="A2273" s="115"/>
      <c r="B2273" s="308" t="str">
        <f>IF(A2273="","",VLOOKUP(A2273,'Project Budget vs Exp'!$B$9:$G$52,2,FALSE))</f>
        <v/>
      </c>
      <c r="C2273" s="117"/>
      <c r="D2273" s="116"/>
      <c r="E2273" s="118"/>
      <c r="F2273" s="119"/>
      <c r="G2273" s="120"/>
      <c r="H2273" s="120"/>
      <c r="I2273" s="333">
        <f t="shared" si="35"/>
        <v>0</v>
      </c>
      <c r="J2273" s="331"/>
      <c r="K2273" s="332">
        <f>IFERROR(SUM(C2273/'Transfers of Funds'!$F$55),0)</f>
        <v>0</v>
      </c>
      <c r="L2273" s="21"/>
      <c r="M2273" s="47"/>
      <c r="N2273" s="46"/>
    </row>
    <row r="2274" spans="1:14" s="23" customFormat="1" ht="14.25" customHeight="1">
      <c r="A2274" s="115"/>
      <c r="B2274" s="308" t="str">
        <f>IF(A2274="","",VLOOKUP(A2274,'Project Budget vs Exp'!$B$9:$G$52,2,FALSE))</f>
        <v/>
      </c>
      <c r="C2274" s="117"/>
      <c r="D2274" s="116"/>
      <c r="E2274" s="118"/>
      <c r="F2274" s="119"/>
      <c r="G2274" s="120"/>
      <c r="H2274" s="120"/>
      <c r="I2274" s="333">
        <f t="shared" si="35"/>
        <v>0</v>
      </c>
      <c r="J2274" s="331"/>
      <c r="K2274" s="332">
        <f>IFERROR(SUM(C2274/'Transfers of Funds'!$F$55),0)</f>
        <v>0</v>
      </c>
      <c r="L2274" s="21"/>
      <c r="M2274" s="47"/>
      <c r="N2274" s="46"/>
    </row>
    <row r="2275" spans="1:14" s="23" customFormat="1" ht="14.25" customHeight="1">
      <c r="A2275" s="115"/>
      <c r="B2275" s="308" t="str">
        <f>IF(A2275="","",VLOOKUP(A2275,'Project Budget vs Exp'!$B$9:$G$52,2,FALSE))</f>
        <v/>
      </c>
      <c r="C2275" s="117"/>
      <c r="D2275" s="116"/>
      <c r="E2275" s="118"/>
      <c r="F2275" s="119"/>
      <c r="G2275" s="120"/>
      <c r="H2275" s="120"/>
      <c r="I2275" s="333">
        <f t="shared" si="35"/>
        <v>0</v>
      </c>
      <c r="J2275" s="331"/>
      <c r="K2275" s="332">
        <f>IFERROR(SUM(C2275/'Transfers of Funds'!$F$55),0)</f>
        <v>0</v>
      </c>
      <c r="L2275" s="21"/>
      <c r="M2275" s="47"/>
      <c r="N2275" s="46"/>
    </row>
    <row r="2276" spans="1:14" s="23" customFormat="1" ht="14.25" customHeight="1">
      <c r="A2276" s="115"/>
      <c r="B2276" s="308" t="str">
        <f>IF(A2276="","",VLOOKUP(A2276,'Project Budget vs Exp'!$B$9:$G$52,2,FALSE))</f>
        <v/>
      </c>
      <c r="C2276" s="117"/>
      <c r="D2276" s="116"/>
      <c r="E2276" s="118"/>
      <c r="F2276" s="119"/>
      <c r="G2276" s="120"/>
      <c r="H2276" s="120"/>
      <c r="I2276" s="333">
        <f t="shared" si="35"/>
        <v>0</v>
      </c>
      <c r="J2276" s="331"/>
      <c r="K2276" s="332">
        <f>IFERROR(SUM(C2276/'Transfers of Funds'!$F$55),0)</f>
        <v>0</v>
      </c>
      <c r="L2276" s="21"/>
      <c r="M2276" s="47"/>
      <c r="N2276" s="46"/>
    </row>
    <row r="2277" spans="1:14" s="23" customFormat="1" ht="14.25" customHeight="1">
      <c r="A2277" s="115"/>
      <c r="B2277" s="308" t="str">
        <f>IF(A2277="","",VLOOKUP(A2277,'Project Budget vs Exp'!$B$9:$G$52,2,FALSE))</f>
        <v/>
      </c>
      <c r="C2277" s="117"/>
      <c r="D2277" s="116"/>
      <c r="E2277" s="118"/>
      <c r="F2277" s="119"/>
      <c r="G2277" s="120"/>
      <c r="H2277" s="120"/>
      <c r="I2277" s="333">
        <f t="shared" si="35"/>
        <v>0</v>
      </c>
      <c r="J2277" s="331"/>
      <c r="K2277" s="332">
        <f>IFERROR(SUM(C2277/'Transfers of Funds'!$F$55),0)</f>
        <v>0</v>
      </c>
      <c r="L2277" s="21"/>
      <c r="M2277" s="47"/>
      <c r="N2277" s="46"/>
    </row>
    <row r="2278" spans="1:14" s="23" customFormat="1" ht="14.25" customHeight="1">
      <c r="A2278" s="115"/>
      <c r="B2278" s="308" t="str">
        <f>IF(A2278="","",VLOOKUP(A2278,'Project Budget vs Exp'!$B$9:$G$52,2,FALSE))</f>
        <v/>
      </c>
      <c r="C2278" s="117"/>
      <c r="D2278" s="116"/>
      <c r="E2278" s="118"/>
      <c r="F2278" s="119"/>
      <c r="G2278" s="120"/>
      <c r="H2278" s="120"/>
      <c r="I2278" s="333">
        <f t="shared" si="35"/>
        <v>0</v>
      </c>
      <c r="J2278" s="331"/>
      <c r="K2278" s="332">
        <f>IFERROR(SUM(C2278/'Transfers of Funds'!$F$55),0)</f>
        <v>0</v>
      </c>
      <c r="L2278" s="21"/>
      <c r="M2278" s="47"/>
      <c r="N2278" s="46"/>
    </row>
    <row r="2279" spans="1:14" s="23" customFormat="1" ht="14.25" customHeight="1">
      <c r="A2279" s="115"/>
      <c r="B2279" s="308" t="str">
        <f>IF(A2279="","",VLOOKUP(A2279,'Project Budget vs Exp'!$B$9:$G$52,2,FALSE))</f>
        <v/>
      </c>
      <c r="C2279" s="117"/>
      <c r="D2279" s="116"/>
      <c r="E2279" s="118"/>
      <c r="F2279" s="119"/>
      <c r="G2279" s="120"/>
      <c r="H2279" s="120"/>
      <c r="I2279" s="333">
        <f t="shared" si="35"/>
        <v>0</v>
      </c>
      <c r="J2279" s="331"/>
      <c r="K2279" s="332">
        <f>IFERROR(SUM(C2279/'Transfers of Funds'!$F$55),0)</f>
        <v>0</v>
      </c>
      <c r="L2279" s="21"/>
      <c r="M2279" s="47"/>
      <c r="N2279" s="46"/>
    </row>
    <row r="2280" spans="1:14" s="23" customFormat="1" ht="14.25" customHeight="1">
      <c r="A2280" s="115"/>
      <c r="B2280" s="308" t="str">
        <f>IF(A2280="","",VLOOKUP(A2280,'Project Budget vs Exp'!$B$9:$G$52,2,FALSE))</f>
        <v/>
      </c>
      <c r="C2280" s="117"/>
      <c r="D2280" s="116"/>
      <c r="E2280" s="118"/>
      <c r="F2280" s="119"/>
      <c r="G2280" s="120"/>
      <c r="H2280" s="120"/>
      <c r="I2280" s="333">
        <f t="shared" si="35"/>
        <v>0</v>
      </c>
      <c r="J2280" s="331"/>
      <c r="K2280" s="332">
        <f>IFERROR(SUM(C2280/'Transfers of Funds'!$F$55),0)</f>
        <v>0</v>
      </c>
      <c r="L2280" s="21"/>
      <c r="M2280" s="47"/>
      <c r="N2280" s="46"/>
    </row>
    <row r="2281" spans="1:14" s="23" customFormat="1" ht="14.25" customHeight="1">
      <c r="A2281" s="115"/>
      <c r="B2281" s="308" t="str">
        <f>IF(A2281="","",VLOOKUP(A2281,'Project Budget vs Exp'!$B$9:$G$52,2,FALSE))</f>
        <v/>
      </c>
      <c r="C2281" s="117"/>
      <c r="D2281" s="116"/>
      <c r="E2281" s="118"/>
      <c r="F2281" s="119"/>
      <c r="G2281" s="120"/>
      <c r="H2281" s="120"/>
      <c r="I2281" s="333">
        <f t="shared" si="35"/>
        <v>0</v>
      </c>
      <c r="J2281" s="331"/>
      <c r="K2281" s="332">
        <f>IFERROR(SUM(C2281/'Transfers of Funds'!$F$55),0)</f>
        <v>0</v>
      </c>
      <c r="L2281" s="21"/>
      <c r="M2281" s="47"/>
      <c r="N2281" s="46"/>
    </row>
    <row r="2282" spans="1:14" s="23" customFormat="1" ht="14.25" customHeight="1">
      <c r="A2282" s="115"/>
      <c r="B2282" s="308" t="str">
        <f>IF(A2282="","",VLOOKUP(A2282,'Project Budget vs Exp'!$B$9:$G$52,2,FALSE))</f>
        <v/>
      </c>
      <c r="C2282" s="117"/>
      <c r="D2282" s="116"/>
      <c r="E2282" s="118"/>
      <c r="F2282" s="119"/>
      <c r="G2282" s="120"/>
      <c r="H2282" s="120"/>
      <c r="I2282" s="333">
        <f t="shared" si="35"/>
        <v>0</v>
      </c>
      <c r="J2282" s="331"/>
      <c r="K2282" s="332">
        <f>IFERROR(SUM(C2282/'Transfers of Funds'!$F$55),0)</f>
        <v>0</v>
      </c>
      <c r="L2282" s="21"/>
      <c r="M2282" s="47"/>
      <c r="N2282" s="46"/>
    </row>
    <row r="2283" spans="1:14" s="23" customFormat="1" ht="14.25" customHeight="1">
      <c r="A2283" s="115"/>
      <c r="B2283" s="308" t="str">
        <f>IF(A2283="","",VLOOKUP(A2283,'Project Budget vs Exp'!$B$9:$G$52,2,FALSE))</f>
        <v/>
      </c>
      <c r="C2283" s="117"/>
      <c r="D2283" s="116"/>
      <c r="E2283" s="118"/>
      <c r="F2283" s="119"/>
      <c r="G2283" s="120"/>
      <c r="H2283" s="120"/>
      <c r="I2283" s="333">
        <f t="shared" si="35"/>
        <v>0</v>
      </c>
      <c r="J2283" s="331"/>
      <c r="K2283" s="332">
        <f>IFERROR(SUM(C2283/'Transfers of Funds'!$F$55),0)</f>
        <v>0</v>
      </c>
      <c r="L2283" s="21"/>
      <c r="M2283" s="47"/>
      <c r="N2283" s="46"/>
    </row>
    <row r="2284" spans="1:14" s="23" customFormat="1" ht="14.25" customHeight="1">
      <c r="A2284" s="115"/>
      <c r="B2284" s="308" t="str">
        <f>IF(A2284="","",VLOOKUP(A2284,'Project Budget vs Exp'!$B$9:$G$52,2,FALSE))</f>
        <v/>
      </c>
      <c r="C2284" s="117"/>
      <c r="D2284" s="116"/>
      <c r="E2284" s="118"/>
      <c r="F2284" s="119"/>
      <c r="G2284" s="120"/>
      <c r="H2284" s="120"/>
      <c r="I2284" s="333">
        <f t="shared" si="35"/>
        <v>0</v>
      </c>
      <c r="J2284" s="331"/>
      <c r="K2284" s="332">
        <f>IFERROR(SUM(C2284/'Transfers of Funds'!$F$55),0)</f>
        <v>0</v>
      </c>
      <c r="L2284" s="21"/>
      <c r="M2284" s="47"/>
      <c r="N2284" s="46"/>
    </row>
    <row r="2285" spans="1:14" s="23" customFormat="1" ht="14.25" customHeight="1">
      <c r="A2285" s="115"/>
      <c r="B2285" s="308" t="str">
        <f>IF(A2285="","",VLOOKUP(A2285,'Project Budget vs Exp'!$B$9:$G$52,2,FALSE))</f>
        <v/>
      </c>
      <c r="C2285" s="117"/>
      <c r="D2285" s="116"/>
      <c r="E2285" s="118"/>
      <c r="F2285" s="119"/>
      <c r="G2285" s="120"/>
      <c r="H2285" s="120"/>
      <c r="I2285" s="333">
        <f t="shared" si="35"/>
        <v>0</v>
      </c>
      <c r="J2285" s="331"/>
      <c r="K2285" s="332">
        <f>IFERROR(SUM(C2285/'Transfers of Funds'!$F$55),0)</f>
        <v>0</v>
      </c>
      <c r="L2285" s="21"/>
      <c r="M2285" s="47"/>
      <c r="N2285" s="46"/>
    </row>
    <row r="2286" spans="1:14" s="23" customFormat="1" ht="14.25" customHeight="1">
      <c r="A2286" s="115"/>
      <c r="B2286" s="308" t="str">
        <f>IF(A2286="","",VLOOKUP(A2286,'Project Budget vs Exp'!$B$9:$G$52,2,FALSE))</f>
        <v/>
      </c>
      <c r="C2286" s="117"/>
      <c r="D2286" s="116"/>
      <c r="E2286" s="118"/>
      <c r="F2286" s="119"/>
      <c r="G2286" s="120"/>
      <c r="H2286" s="120"/>
      <c r="I2286" s="333">
        <f t="shared" si="35"/>
        <v>0</v>
      </c>
      <c r="J2286" s="331"/>
      <c r="K2286" s="332">
        <f>IFERROR(SUM(C2286/'Transfers of Funds'!$F$55),0)</f>
        <v>0</v>
      </c>
      <c r="L2286" s="21"/>
      <c r="M2286" s="47"/>
      <c r="N2286" s="46"/>
    </row>
    <row r="2287" spans="1:14" s="23" customFormat="1" ht="14.25" customHeight="1">
      <c r="A2287" s="115"/>
      <c r="B2287" s="308" t="str">
        <f>IF(A2287="","",VLOOKUP(A2287,'Project Budget vs Exp'!$B$9:$G$52,2,FALSE))</f>
        <v/>
      </c>
      <c r="C2287" s="117"/>
      <c r="D2287" s="116"/>
      <c r="E2287" s="118"/>
      <c r="F2287" s="119"/>
      <c r="G2287" s="120"/>
      <c r="H2287" s="120"/>
      <c r="I2287" s="333">
        <f t="shared" si="35"/>
        <v>0</v>
      </c>
      <c r="J2287" s="331"/>
      <c r="K2287" s="332">
        <f>IFERROR(SUM(C2287/'Transfers of Funds'!$F$55),0)</f>
        <v>0</v>
      </c>
      <c r="L2287" s="21"/>
      <c r="M2287" s="47"/>
      <c r="N2287" s="46"/>
    </row>
    <row r="2288" spans="1:14" s="23" customFormat="1" ht="14.25" customHeight="1">
      <c r="A2288" s="115"/>
      <c r="B2288" s="308" t="str">
        <f>IF(A2288="","",VLOOKUP(A2288,'Project Budget vs Exp'!$B$9:$G$52,2,FALSE))</f>
        <v/>
      </c>
      <c r="C2288" s="117"/>
      <c r="D2288" s="116"/>
      <c r="E2288" s="118"/>
      <c r="F2288" s="119"/>
      <c r="G2288" s="120"/>
      <c r="H2288" s="120"/>
      <c r="I2288" s="333">
        <f t="shared" si="35"/>
        <v>0</v>
      </c>
      <c r="J2288" s="331"/>
      <c r="K2288" s="332">
        <f>IFERROR(SUM(C2288/'Transfers of Funds'!$F$55),0)</f>
        <v>0</v>
      </c>
      <c r="L2288" s="21"/>
      <c r="M2288" s="47"/>
      <c r="N2288" s="46"/>
    </row>
    <row r="2289" spans="1:14" s="23" customFormat="1" ht="14.25" customHeight="1">
      <c r="A2289" s="115"/>
      <c r="B2289" s="308" t="str">
        <f>IF(A2289="","",VLOOKUP(A2289,'Project Budget vs Exp'!$B$9:$G$52,2,FALSE))</f>
        <v/>
      </c>
      <c r="C2289" s="117"/>
      <c r="D2289" s="116"/>
      <c r="E2289" s="118"/>
      <c r="F2289" s="119"/>
      <c r="G2289" s="120"/>
      <c r="H2289" s="120"/>
      <c r="I2289" s="333">
        <f t="shared" si="35"/>
        <v>0</v>
      </c>
      <c r="J2289" s="331"/>
      <c r="K2289" s="332">
        <f>IFERROR(SUM(C2289/'Transfers of Funds'!$F$55),0)</f>
        <v>0</v>
      </c>
      <c r="L2289" s="21"/>
      <c r="M2289" s="47"/>
      <c r="N2289" s="46"/>
    </row>
    <row r="2290" spans="1:14" s="23" customFormat="1" ht="14.25" customHeight="1">
      <c r="A2290" s="115"/>
      <c r="B2290" s="308" t="str">
        <f>IF(A2290="","",VLOOKUP(A2290,'Project Budget vs Exp'!$B$9:$G$52,2,FALSE))</f>
        <v/>
      </c>
      <c r="C2290" s="117"/>
      <c r="D2290" s="116"/>
      <c r="E2290" s="118"/>
      <c r="F2290" s="119"/>
      <c r="G2290" s="120"/>
      <c r="H2290" s="120"/>
      <c r="I2290" s="333">
        <f t="shared" si="35"/>
        <v>0</v>
      </c>
      <c r="J2290" s="331"/>
      <c r="K2290" s="332">
        <f>IFERROR(SUM(C2290/'Transfers of Funds'!$F$55),0)</f>
        <v>0</v>
      </c>
      <c r="L2290" s="21"/>
      <c r="M2290" s="47"/>
      <c r="N2290" s="46"/>
    </row>
    <row r="2291" spans="1:14" s="23" customFormat="1" ht="14.25" customHeight="1">
      <c r="A2291" s="115"/>
      <c r="B2291" s="308" t="str">
        <f>IF(A2291="","",VLOOKUP(A2291,'Project Budget vs Exp'!$B$9:$G$52,2,FALSE))</f>
        <v/>
      </c>
      <c r="C2291" s="117"/>
      <c r="D2291" s="116"/>
      <c r="E2291" s="118"/>
      <c r="F2291" s="119"/>
      <c r="G2291" s="120"/>
      <c r="H2291" s="120"/>
      <c r="I2291" s="333">
        <f t="shared" si="35"/>
        <v>0</v>
      </c>
      <c r="J2291" s="331"/>
      <c r="K2291" s="332">
        <f>IFERROR(SUM(C2291/'Transfers of Funds'!$F$55),0)</f>
        <v>0</v>
      </c>
      <c r="L2291" s="21"/>
      <c r="M2291" s="47"/>
      <c r="N2291" s="46"/>
    </row>
    <row r="2292" spans="1:14" s="23" customFormat="1" ht="14.25" customHeight="1">
      <c r="A2292" s="115"/>
      <c r="B2292" s="308" t="str">
        <f>IF(A2292="","",VLOOKUP(A2292,'Project Budget vs Exp'!$B$9:$G$52,2,FALSE))</f>
        <v/>
      </c>
      <c r="C2292" s="117"/>
      <c r="D2292" s="116"/>
      <c r="E2292" s="118"/>
      <c r="F2292" s="119"/>
      <c r="G2292" s="120"/>
      <c r="H2292" s="120"/>
      <c r="I2292" s="333">
        <f t="shared" si="35"/>
        <v>0</v>
      </c>
      <c r="J2292" s="331"/>
      <c r="K2292" s="332">
        <f>IFERROR(SUM(C2292/'Transfers of Funds'!$F$55),0)</f>
        <v>0</v>
      </c>
      <c r="L2292" s="21"/>
      <c r="M2292" s="47"/>
      <c r="N2292" s="46"/>
    </row>
    <row r="2293" spans="1:14" s="23" customFormat="1" ht="14.25" customHeight="1">
      <c r="A2293" s="115"/>
      <c r="B2293" s="308" t="str">
        <f>IF(A2293="","",VLOOKUP(A2293,'Project Budget vs Exp'!$B$9:$G$52,2,FALSE))</f>
        <v/>
      </c>
      <c r="C2293" s="117"/>
      <c r="D2293" s="116"/>
      <c r="E2293" s="118"/>
      <c r="F2293" s="119"/>
      <c r="G2293" s="120"/>
      <c r="H2293" s="120"/>
      <c r="I2293" s="333">
        <f t="shared" si="35"/>
        <v>0</v>
      </c>
      <c r="J2293" s="331"/>
      <c r="K2293" s="332">
        <f>IFERROR(SUM(C2293/'Transfers of Funds'!$F$55),0)</f>
        <v>0</v>
      </c>
      <c r="L2293" s="21"/>
      <c r="M2293" s="47"/>
      <c r="N2293" s="46"/>
    </row>
    <row r="2294" spans="1:14" s="23" customFormat="1" ht="14.25" customHeight="1">
      <c r="A2294" s="115"/>
      <c r="B2294" s="308" t="str">
        <f>IF(A2294="","",VLOOKUP(A2294,'Project Budget vs Exp'!$B$9:$G$52,2,FALSE))</f>
        <v/>
      </c>
      <c r="C2294" s="117"/>
      <c r="D2294" s="116"/>
      <c r="E2294" s="118"/>
      <c r="F2294" s="119"/>
      <c r="G2294" s="120"/>
      <c r="H2294" s="120"/>
      <c r="I2294" s="333">
        <f t="shared" si="35"/>
        <v>0</v>
      </c>
      <c r="J2294" s="331"/>
      <c r="K2294" s="332">
        <f>IFERROR(SUM(C2294/'Transfers of Funds'!$F$55),0)</f>
        <v>0</v>
      </c>
      <c r="L2294" s="21"/>
      <c r="M2294" s="47"/>
      <c r="N2294" s="46"/>
    </row>
    <row r="2295" spans="1:14" s="23" customFormat="1" ht="14.25" customHeight="1">
      <c r="A2295" s="115"/>
      <c r="B2295" s="308" t="str">
        <f>IF(A2295="","",VLOOKUP(A2295,'Project Budget vs Exp'!$B$9:$G$52,2,FALSE))</f>
        <v/>
      </c>
      <c r="C2295" s="117"/>
      <c r="D2295" s="116"/>
      <c r="E2295" s="118"/>
      <c r="F2295" s="119"/>
      <c r="G2295" s="120"/>
      <c r="H2295" s="120"/>
      <c r="I2295" s="333">
        <f t="shared" si="35"/>
        <v>0</v>
      </c>
      <c r="J2295" s="331"/>
      <c r="K2295" s="332">
        <f>IFERROR(SUM(C2295/'Transfers of Funds'!$F$55),0)</f>
        <v>0</v>
      </c>
      <c r="L2295" s="21"/>
      <c r="M2295" s="47"/>
      <c r="N2295" s="46"/>
    </row>
    <row r="2296" spans="1:14" s="23" customFormat="1" ht="14.25" customHeight="1">
      <c r="A2296" s="115"/>
      <c r="B2296" s="308" t="str">
        <f>IF(A2296="","",VLOOKUP(A2296,'Project Budget vs Exp'!$B$9:$G$52,2,FALSE))</f>
        <v/>
      </c>
      <c r="C2296" s="117"/>
      <c r="D2296" s="116"/>
      <c r="E2296" s="118"/>
      <c r="F2296" s="119"/>
      <c r="G2296" s="120"/>
      <c r="H2296" s="120"/>
      <c r="I2296" s="333">
        <f t="shared" si="35"/>
        <v>0</v>
      </c>
      <c r="J2296" s="331"/>
      <c r="K2296" s="332">
        <f>IFERROR(SUM(C2296/'Transfers of Funds'!$F$55),0)</f>
        <v>0</v>
      </c>
      <c r="L2296" s="21"/>
      <c r="M2296" s="47"/>
      <c r="N2296" s="46"/>
    </row>
    <row r="2297" spans="1:14" s="23" customFormat="1" ht="14.25" customHeight="1">
      <c r="A2297" s="115"/>
      <c r="B2297" s="308" t="str">
        <f>IF(A2297="","",VLOOKUP(A2297,'Project Budget vs Exp'!$B$9:$G$52,2,FALSE))</f>
        <v/>
      </c>
      <c r="C2297" s="117"/>
      <c r="D2297" s="116"/>
      <c r="E2297" s="118"/>
      <c r="F2297" s="119"/>
      <c r="G2297" s="120"/>
      <c r="H2297" s="120"/>
      <c r="I2297" s="333">
        <f t="shared" si="35"/>
        <v>0</v>
      </c>
      <c r="J2297" s="331"/>
      <c r="K2297" s="332">
        <f>IFERROR(SUM(C2297/'Transfers of Funds'!$F$55),0)</f>
        <v>0</v>
      </c>
      <c r="L2297" s="21"/>
      <c r="M2297" s="47"/>
      <c r="N2297" s="46"/>
    </row>
    <row r="2298" spans="1:14" s="23" customFormat="1" ht="14.25" customHeight="1">
      <c r="A2298" s="115"/>
      <c r="B2298" s="308" t="str">
        <f>IF(A2298="","",VLOOKUP(A2298,'Project Budget vs Exp'!$B$9:$G$52,2,FALSE))</f>
        <v/>
      </c>
      <c r="C2298" s="117"/>
      <c r="D2298" s="116"/>
      <c r="E2298" s="118"/>
      <c r="F2298" s="119"/>
      <c r="G2298" s="120"/>
      <c r="H2298" s="120"/>
      <c r="I2298" s="333">
        <f t="shared" si="35"/>
        <v>0</v>
      </c>
      <c r="J2298" s="331"/>
      <c r="K2298" s="332">
        <f>IFERROR(SUM(C2298/'Transfers of Funds'!$F$55),0)</f>
        <v>0</v>
      </c>
      <c r="L2298" s="21"/>
      <c r="M2298" s="47"/>
      <c r="N2298" s="46"/>
    </row>
    <row r="2299" spans="1:14" s="23" customFormat="1" ht="14.25" customHeight="1">
      <c r="A2299" s="115"/>
      <c r="B2299" s="308" t="str">
        <f>IF(A2299="","",VLOOKUP(A2299,'Project Budget vs Exp'!$B$9:$G$52,2,FALSE))</f>
        <v/>
      </c>
      <c r="C2299" s="117"/>
      <c r="D2299" s="116"/>
      <c r="E2299" s="118"/>
      <c r="F2299" s="119"/>
      <c r="G2299" s="120"/>
      <c r="H2299" s="120"/>
      <c r="I2299" s="333">
        <f t="shared" si="35"/>
        <v>0</v>
      </c>
      <c r="J2299" s="331"/>
      <c r="K2299" s="332">
        <f>IFERROR(SUM(C2299/'Transfers of Funds'!$F$55),0)</f>
        <v>0</v>
      </c>
      <c r="L2299" s="21"/>
      <c r="M2299" s="47"/>
      <c r="N2299" s="46"/>
    </row>
    <row r="2300" spans="1:14" s="23" customFormat="1" ht="14.25" customHeight="1">
      <c r="A2300" s="115"/>
      <c r="B2300" s="308" t="str">
        <f>IF(A2300="","",VLOOKUP(A2300,'Project Budget vs Exp'!$B$9:$G$52,2,FALSE))</f>
        <v/>
      </c>
      <c r="C2300" s="117"/>
      <c r="D2300" s="116"/>
      <c r="E2300" s="118"/>
      <c r="F2300" s="119"/>
      <c r="G2300" s="120"/>
      <c r="H2300" s="120"/>
      <c r="I2300" s="333">
        <f t="shared" si="35"/>
        <v>0</v>
      </c>
      <c r="J2300" s="331"/>
      <c r="K2300" s="332">
        <f>IFERROR(SUM(C2300/'Transfers of Funds'!$F$55),0)</f>
        <v>0</v>
      </c>
      <c r="L2300" s="21"/>
      <c r="M2300" s="47"/>
      <c r="N2300" s="46"/>
    </row>
    <row r="2301" spans="1:14" s="23" customFormat="1" ht="14.25" customHeight="1">
      <c r="A2301" s="115"/>
      <c r="B2301" s="308" t="str">
        <f>IF(A2301="","",VLOOKUP(A2301,'Project Budget vs Exp'!$B$9:$G$52,2,FALSE))</f>
        <v/>
      </c>
      <c r="C2301" s="117"/>
      <c r="D2301" s="116"/>
      <c r="E2301" s="118"/>
      <c r="F2301" s="119"/>
      <c r="G2301" s="120"/>
      <c r="H2301" s="120"/>
      <c r="I2301" s="333">
        <f t="shared" si="35"/>
        <v>0</v>
      </c>
      <c r="J2301" s="331"/>
      <c r="K2301" s="332">
        <f>IFERROR(SUM(C2301/'Transfers of Funds'!$F$55),0)</f>
        <v>0</v>
      </c>
      <c r="L2301" s="21"/>
      <c r="M2301" s="47"/>
      <c r="N2301" s="46"/>
    </row>
    <row r="2302" spans="1:14" s="23" customFormat="1" ht="14.25" customHeight="1">
      <c r="A2302" s="115"/>
      <c r="B2302" s="308" t="str">
        <f>IF(A2302="","",VLOOKUP(A2302,'Project Budget vs Exp'!$B$9:$G$52,2,FALSE))</f>
        <v/>
      </c>
      <c r="C2302" s="117"/>
      <c r="D2302" s="116"/>
      <c r="E2302" s="118"/>
      <c r="F2302" s="119"/>
      <c r="G2302" s="120"/>
      <c r="H2302" s="120"/>
      <c r="I2302" s="333">
        <f t="shared" si="35"/>
        <v>0</v>
      </c>
      <c r="J2302" s="331"/>
      <c r="K2302" s="332">
        <f>IFERROR(SUM(C2302/'Transfers of Funds'!$F$55),0)</f>
        <v>0</v>
      </c>
      <c r="L2302" s="21"/>
      <c r="M2302" s="47"/>
      <c r="N2302" s="46"/>
    </row>
    <row r="2303" spans="1:14" s="23" customFormat="1" ht="14.25" customHeight="1">
      <c r="A2303" s="115"/>
      <c r="B2303" s="308" t="str">
        <f>IF(A2303="","",VLOOKUP(A2303,'Project Budget vs Exp'!$B$9:$G$52,2,FALSE))</f>
        <v/>
      </c>
      <c r="C2303" s="117"/>
      <c r="D2303" s="116"/>
      <c r="E2303" s="118"/>
      <c r="F2303" s="119"/>
      <c r="G2303" s="120"/>
      <c r="H2303" s="120"/>
      <c r="I2303" s="333">
        <f t="shared" si="35"/>
        <v>0</v>
      </c>
      <c r="J2303" s="331"/>
      <c r="K2303" s="332">
        <f>IFERROR(SUM(C2303/'Transfers of Funds'!$F$55),0)</f>
        <v>0</v>
      </c>
      <c r="L2303" s="21"/>
      <c r="M2303" s="47"/>
      <c r="N2303" s="46"/>
    </row>
    <row r="2304" spans="1:14" s="23" customFormat="1" ht="14.25" customHeight="1">
      <c r="A2304" s="115"/>
      <c r="B2304" s="308" t="str">
        <f>IF(A2304="","",VLOOKUP(A2304,'Project Budget vs Exp'!$B$9:$G$52,2,FALSE))</f>
        <v/>
      </c>
      <c r="C2304" s="117"/>
      <c r="D2304" s="116"/>
      <c r="E2304" s="118"/>
      <c r="F2304" s="119"/>
      <c r="G2304" s="120"/>
      <c r="H2304" s="120"/>
      <c r="I2304" s="333">
        <f t="shared" si="35"/>
        <v>0</v>
      </c>
      <c r="J2304" s="331"/>
      <c r="K2304" s="332">
        <f>IFERROR(SUM(C2304/'Transfers of Funds'!$F$55),0)</f>
        <v>0</v>
      </c>
      <c r="L2304" s="21"/>
      <c r="M2304" s="47"/>
      <c r="N2304" s="46"/>
    </row>
    <row r="2305" spans="1:14" s="23" customFormat="1" ht="14.25" customHeight="1">
      <c r="A2305" s="115"/>
      <c r="B2305" s="308" t="str">
        <f>IF(A2305="","",VLOOKUP(A2305,'Project Budget vs Exp'!$B$9:$G$52,2,FALSE))</f>
        <v/>
      </c>
      <c r="C2305" s="117"/>
      <c r="D2305" s="116"/>
      <c r="E2305" s="118"/>
      <c r="F2305" s="119"/>
      <c r="G2305" s="120"/>
      <c r="H2305" s="120"/>
      <c r="I2305" s="333">
        <f t="shared" si="35"/>
        <v>0</v>
      </c>
      <c r="J2305" s="331"/>
      <c r="K2305" s="332">
        <f>IFERROR(SUM(C2305/'Transfers of Funds'!$F$55),0)</f>
        <v>0</v>
      </c>
      <c r="L2305" s="21"/>
      <c r="M2305" s="47"/>
      <c r="N2305" s="46"/>
    </row>
    <row r="2306" spans="1:14" s="23" customFormat="1" ht="14.25" customHeight="1">
      <c r="A2306" s="115"/>
      <c r="B2306" s="308" t="str">
        <f>IF(A2306="","",VLOOKUP(A2306,'Project Budget vs Exp'!$B$9:$G$52,2,FALSE))</f>
        <v/>
      </c>
      <c r="C2306" s="117"/>
      <c r="D2306" s="116"/>
      <c r="E2306" s="118"/>
      <c r="F2306" s="119"/>
      <c r="G2306" s="120"/>
      <c r="H2306" s="120"/>
      <c r="I2306" s="333">
        <f t="shared" si="35"/>
        <v>0</v>
      </c>
      <c r="J2306" s="331"/>
      <c r="K2306" s="332">
        <f>IFERROR(SUM(C2306/'Transfers of Funds'!$F$55),0)</f>
        <v>0</v>
      </c>
      <c r="L2306" s="21"/>
      <c r="M2306" s="47"/>
      <c r="N2306" s="46"/>
    </row>
    <row r="2307" spans="1:14" s="23" customFormat="1" ht="14.25" customHeight="1">
      <c r="A2307" s="115"/>
      <c r="B2307" s="308" t="str">
        <f>IF(A2307="","",VLOOKUP(A2307,'Project Budget vs Exp'!$B$9:$G$52,2,FALSE))</f>
        <v/>
      </c>
      <c r="C2307" s="117"/>
      <c r="D2307" s="116"/>
      <c r="E2307" s="118"/>
      <c r="F2307" s="119"/>
      <c r="G2307" s="120"/>
      <c r="H2307" s="120"/>
      <c r="I2307" s="333">
        <f t="shared" si="35"/>
        <v>0</v>
      </c>
      <c r="J2307" s="331"/>
      <c r="K2307" s="332">
        <f>IFERROR(SUM(C2307/'Transfers of Funds'!$F$55),0)</f>
        <v>0</v>
      </c>
      <c r="L2307" s="21"/>
      <c r="M2307" s="47"/>
      <c r="N2307" s="46"/>
    </row>
    <row r="2308" spans="1:14" s="23" customFormat="1" ht="14.25" customHeight="1">
      <c r="A2308" s="115"/>
      <c r="B2308" s="308" t="str">
        <f>IF(A2308="","",VLOOKUP(A2308,'Project Budget vs Exp'!$B$9:$G$52,2,FALSE))</f>
        <v/>
      </c>
      <c r="C2308" s="117"/>
      <c r="D2308" s="116"/>
      <c r="E2308" s="118"/>
      <c r="F2308" s="119"/>
      <c r="G2308" s="120"/>
      <c r="H2308" s="120"/>
      <c r="I2308" s="333">
        <f t="shared" si="35"/>
        <v>0</v>
      </c>
      <c r="J2308" s="331"/>
      <c r="K2308" s="332">
        <f>IFERROR(SUM(C2308/'Transfers of Funds'!$F$55),0)</f>
        <v>0</v>
      </c>
      <c r="L2308" s="21"/>
      <c r="M2308" s="47"/>
      <c r="N2308" s="46"/>
    </row>
    <row r="2309" spans="1:14" s="23" customFormat="1" ht="14.25" customHeight="1">
      <c r="A2309" s="115"/>
      <c r="B2309" s="308" t="str">
        <f>IF(A2309="","",VLOOKUP(A2309,'Project Budget vs Exp'!$B$9:$G$52,2,FALSE))</f>
        <v/>
      </c>
      <c r="C2309" s="117"/>
      <c r="D2309" s="116"/>
      <c r="E2309" s="118"/>
      <c r="F2309" s="119"/>
      <c r="G2309" s="120"/>
      <c r="H2309" s="120"/>
      <c r="I2309" s="333">
        <f t="shared" si="35"/>
        <v>0</v>
      </c>
      <c r="J2309" s="331"/>
      <c r="K2309" s="332">
        <f>IFERROR(SUM(C2309/'Transfers of Funds'!$F$55),0)</f>
        <v>0</v>
      </c>
      <c r="L2309" s="21"/>
      <c r="M2309" s="47"/>
      <c r="N2309" s="46"/>
    </row>
    <row r="2310" spans="1:14" s="23" customFormat="1" ht="14.25" customHeight="1">
      <c r="A2310" s="115"/>
      <c r="B2310" s="308" t="str">
        <f>IF(A2310="","",VLOOKUP(A2310,'Project Budget vs Exp'!$B$9:$G$52,2,FALSE))</f>
        <v/>
      </c>
      <c r="C2310" s="117"/>
      <c r="D2310" s="116"/>
      <c r="E2310" s="118"/>
      <c r="F2310" s="119"/>
      <c r="G2310" s="120"/>
      <c r="H2310" s="120"/>
      <c r="I2310" s="333">
        <f t="shared" si="35"/>
        <v>0</v>
      </c>
      <c r="J2310" s="331"/>
      <c r="K2310" s="332">
        <f>IFERROR(SUM(C2310/'Transfers of Funds'!$F$55),0)</f>
        <v>0</v>
      </c>
      <c r="L2310" s="21"/>
      <c r="M2310" s="47"/>
      <c r="N2310" s="46"/>
    </row>
    <row r="2311" spans="1:14" s="23" customFormat="1" ht="14.25" customHeight="1">
      <c r="A2311" s="115"/>
      <c r="B2311" s="308" t="str">
        <f>IF(A2311="","",VLOOKUP(A2311,'Project Budget vs Exp'!$B$9:$G$52,2,FALSE))</f>
        <v/>
      </c>
      <c r="C2311" s="117"/>
      <c r="D2311" s="116"/>
      <c r="E2311" s="118"/>
      <c r="F2311" s="119"/>
      <c r="G2311" s="120"/>
      <c r="H2311" s="120"/>
      <c r="I2311" s="333">
        <f t="shared" si="35"/>
        <v>0</v>
      </c>
      <c r="J2311" s="331"/>
      <c r="K2311" s="332">
        <f>IFERROR(SUM(C2311/'Transfers of Funds'!$F$55),0)</f>
        <v>0</v>
      </c>
      <c r="L2311" s="21"/>
      <c r="M2311" s="47"/>
      <c r="N2311" s="46"/>
    </row>
    <row r="2312" spans="1:14" s="23" customFormat="1" ht="14.25" customHeight="1">
      <c r="A2312" s="115"/>
      <c r="B2312" s="308" t="str">
        <f>IF(A2312="","",VLOOKUP(A2312,'Project Budget vs Exp'!$B$9:$G$52,2,FALSE))</f>
        <v/>
      </c>
      <c r="C2312" s="117"/>
      <c r="D2312" s="116"/>
      <c r="E2312" s="118"/>
      <c r="F2312" s="119"/>
      <c r="G2312" s="120"/>
      <c r="H2312" s="120"/>
      <c r="I2312" s="333">
        <f t="shared" si="35"/>
        <v>0</v>
      </c>
      <c r="J2312" s="331"/>
      <c r="K2312" s="332">
        <f>IFERROR(SUM(C2312/'Transfers of Funds'!$F$55),0)</f>
        <v>0</v>
      </c>
      <c r="L2312" s="21"/>
      <c r="M2312" s="47"/>
      <c r="N2312" s="46"/>
    </row>
    <row r="2313" spans="1:14" s="23" customFormat="1" ht="14.25" customHeight="1">
      <c r="A2313" s="115"/>
      <c r="B2313" s="308" t="str">
        <f>IF(A2313="","",VLOOKUP(A2313,'Project Budget vs Exp'!$B$9:$G$52,2,FALSE))</f>
        <v/>
      </c>
      <c r="C2313" s="117"/>
      <c r="D2313" s="116"/>
      <c r="E2313" s="118"/>
      <c r="F2313" s="119"/>
      <c r="G2313" s="120"/>
      <c r="H2313" s="120"/>
      <c r="I2313" s="333">
        <f t="shared" si="35"/>
        <v>0</v>
      </c>
      <c r="J2313" s="331"/>
      <c r="K2313" s="332">
        <f>IFERROR(SUM(C2313/'Transfers of Funds'!$F$55),0)</f>
        <v>0</v>
      </c>
      <c r="L2313" s="21"/>
      <c r="M2313" s="47"/>
      <c r="N2313" s="46"/>
    </row>
    <row r="2314" spans="1:14" s="23" customFormat="1" ht="14.25" customHeight="1">
      <c r="A2314" s="115"/>
      <c r="B2314" s="308" t="str">
        <f>IF(A2314="","",VLOOKUP(A2314,'Project Budget vs Exp'!$B$9:$G$52,2,FALSE))</f>
        <v/>
      </c>
      <c r="C2314" s="117"/>
      <c r="D2314" s="116"/>
      <c r="E2314" s="118"/>
      <c r="F2314" s="119"/>
      <c r="G2314" s="120"/>
      <c r="H2314" s="120"/>
      <c r="I2314" s="333">
        <f t="shared" si="35"/>
        <v>0</v>
      </c>
      <c r="J2314" s="331"/>
      <c r="K2314" s="332">
        <f>IFERROR(SUM(C2314/'Transfers of Funds'!$F$55),0)</f>
        <v>0</v>
      </c>
      <c r="L2314" s="21"/>
      <c r="M2314" s="47"/>
      <c r="N2314" s="46"/>
    </row>
    <row r="2315" spans="1:14" s="23" customFormat="1" ht="14.25" customHeight="1">
      <c r="A2315" s="115"/>
      <c r="B2315" s="308" t="str">
        <f>IF(A2315="","",VLOOKUP(A2315,'Project Budget vs Exp'!$B$9:$G$52,2,FALSE))</f>
        <v/>
      </c>
      <c r="C2315" s="117"/>
      <c r="D2315" s="116"/>
      <c r="E2315" s="118"/>
      <c r="F2315" s="119"/>
      <c r="G2315" s="120"/>
      <c r="H2315" s="120"/>
      <c r="I2315" s="333">
        <f t="shared" si="35"/>
        <v>0</v>
      </c>
      <c r="J2315" s="331"/>
      <c r="K2315" s="332">
        <f>IFERROR(SUM(C2315/'Transfers of Funds'!$F$55),0)</f>
        <v>0</v>
      </c>
      <c r="L2315" s="21"/>
      <c r="M2315" s="47"/>
      <c r="N2315" s="46"/>
    </row>
    <row r="2316" spans="1:14" s="23" customFormat="1" ht="14.25" customHeight="1">
      <c r="A2316" s="115"/>
      <c r="B2316" s="308" t="str">
        <f>IF(A2316="","",VLOOKUP(A2316,'Project Budget vs Exp'!$B$9:$G$52,2,FALSE))</f>
        <v/>
      </c>
      <c r="C2316" s="117"/>
      <c r="D2316" s="116"/>
      <c r="E2316" s="118"/>
      <c r="F2316" s="119"/>
      <c r="G2316" s="120"/>
      <c r="H2316" s="120"/>
      <c r="I2316" s="333">
        <f t="shared" ref="I2316:I2379" si="36">IF(OR(F$4="EUR",F$4="USD",F$4="GBP",F$4="CAD",F$4="NZD",F$4="AUD"),K2316,C2316)</f>
        <v>0</v>
      </c>
      <c r="J2316" s="331"/>
      <c r="K2316" s="332">
        <f>IFERROR(SUM(C2316/'Transfers of Funds'!$F$55),0)</f>
        <v>0</v>
      </c>
      <c r="L2316" s="21"/>
      <c r="M2316" s="47"/>
      <c r="N2316" s="46"/>
    </row>
    <row r="2317" spans="1:14" s="23" customFormat="1" ht="14.25" customHeight="1">
      <c r="A2317" s="115"/>
      <c r="B2317" s="308" t="str">
        <f>IF(A2317="","",VLOOKUP(A2317,'Project Budget vs Exp'!$B$9:$G$52,2,FALSE))</f>
        <v/>
      </c>
      <c r="C2317" s="117"/>
      <c r="D2317" s="116"/>
      <c r="E2317" s="118"/>
      <c r="F2317" s="119"/>
      <c r="G2317" s="120"/>
      <c r="H2317" s="120"/>
      <c r="I2317" s="333">
        <f t="shared" si="36"/>
        <v>0</v>
      </c>
      <c r="J2317" s="331"/>
      <c r="K2317" s="332">
        <f>IFERROR(SUM(C2317/'Transfers of Funds'!$F$55),0)</f>
        <v>0</v>
      </c>
      <c r="L2317" s="21"/>
      <c r="M2317" s="47"/>
      <c r="N2317" s="46"/>
    </row>
    <row r="2318" spans="1:14" s="23" customFormat="1" ht="14.25" customHeight="1">
      <c r="A2318" s="115"/>
      <c r="B2318" s="308" t="str">
        <f>IF(A2318="","",VLOOKUP(A2318,'Project Budget vs Exp'!$B$9:$G$52,2,FALSE))</f>
        <v/>
      </c>
      <c r="C2318" s="117"/>
      <c r="D2318" s="116"/>
      <c r="E2318" s="118"/>
      <c r="F2318" s="119"/>
      <c r="G2318" s="120"/>
      <c r="H2318" s="120"/>
      <c r="I2318" s="333">
        <f t="shared" si="36"/>
        <v>0</v>
      </c>
      <c r="J2318" s="331"/>
      <c r="K2318" s="332">
        <f>IFERROR(SUM(C2318/'Transfers of Funds'!$F$55),0)</f>
        <v>0</v>
      </c>
      <c r="L2318" s="21"/>
      <c r="M2318" s="47"/>
      <c r="N2318" s="46"/>
    </row>
    <row r="2319" spans="1:14" s="23" customFormat="1" ht="14.25" customHeight="1">
      <c r="A2319" s="115"/>
      <c r="B2319" s="308" t="str">
        <f>IF(A2319="","",VLOOKUP(A2319,'Project Budget vs Exp'!$B$9:$G$52,2,FALSE))</f>
        <v/>
      </c>
      <c r="C2319" s="117"/>
      <c r="D2319" s="116"/>
      <c r="E2319" s="118"/>
      <c r="F2319" s="119"/>
      <c r="G2319" s="120"/>
      <c r="H2319" s="120"/>
      <c r="I2319" s="333">
        <f t="shared" si="36"/>
        <v>0</v>
      </c>
      <c r="J2319" s="331"/>
      <c r="K2319" s="332">
        <f>IFERROR(SUM(C2319/'Transfers of Funds'!$F$55),0)</f>
        <v>0</v>
      </c>
      <c r="L2319" s="21"/>
      <c r="M2319" s="47"/>
      <c r="N2319" s="46"/>
    </row>
    <row r="2320" spans="1:14" s="23" customFormat="1" ht="14.25" customHeight="1">
      <c r="A2320" s="115"/>
      <c r="B2320" s="308" t="str">
        <f>IF(A2320="","",VLOOKUP(A2320,'Project Budget vs Exp'!$B$9:$G$52,2,FALSE))</f>
        <v/>
      </c>
      <c r="C2320" s="117"/>
      <c r="D2320" s="116"/>
      <c r="E2320" s="118"/>
      <c r="F2320" s="119"/>
      <c r="G2320" s="120"/>
      <c r="H2320" s="120"/>
      <c r="I2320" s="333">
        <f t="shared" si="36"/>
        <v>0</v>
      </c>
      <c r="J2320" s="331"/>
      <c r="K2320" s="332">
        <f>IFERROR(SUM(C2320/'Transfers of Funds'!$F$55),0)</f>
        <v>0</v>
      </c>
      <c r="L2320" s="21"/>
      <c r="M2320" s="47"/>
      <c r="N2320" s="46"/>
    </row>
    <row r="2321" spans="1:14" s="23" customFormat="1" ht="14.25" customHeight="1">
      <c r="A2321" s="115"/>
      <c r="B2321" s="308" t="str">
        <f>IF(A2321="","",VLOOKUP(A2321,'Project Budget vs Exp'!$B$9:$G$52,2,FALSE))</f>
        <v/>
      </c>
      <c r="C2321" s="117"/>
      <c r="D2321" s="116"/>
      <c r="E2321" s="118"/>
      <c r="F2321" s="119"/>
      <c r="G2321" s="120"/>
      <c r="H2321" s="120"/>
      <c r="I2321" s="333">
        <f t="shared" si="36"/>
        <v>0</v>
      </c>
      <c r="J2321" s="331"/>
      <c r="K2321" s="332">
        <f>IFERROR(SUM(C2321/'Transfers of Funds'!$F$55),0)</f>
        <v>0</v>
      </c>
      <c r="L2321" s="21"/>
      <c r="M2321" s="47"/>
      <c r="N2321" s="46"/>
    </row>
    <row r="2322" spans="1:14" s="23" customFormat="1" ht="14.25" customHeight="1">
      <c r="A2322" s="115"/>
      <c r="B2322" s="308" t="str">
        <f>IF(A2322="","",VLOOKUP(A2322,'Project Budget vs Exp'!$B$9:$G$52,2,FALSE))</f>
        <v/>
      </c>
      <c r="C2322" s="117"/>
      <c r="D2322" s="116"/>
      <c r="E2322" s="118"/>
      <c r="F2322" s="119"/>
      <c r="G2322" s="120"/>
      <c r="H2322" s="120"/>
      <c r="I2322" s="333">
        <f t="shared" si="36"/>
        <v>0</v>
      </c>
      <c r="J2322" s="331"/>
      <c r="K2322" s="332">
        <f>IFERROR(SUM(C2322/'Transfers of Funds'!$F$55),0)</f>
        <v>0</v>
      </c>
      <c r="L2322" s="21"/>
      <c r="M2322" s="47"/>
      <c r="N2322" s="46"/>
    </row>
    <row r="2323" spans="1:14" s="23" customFormat="1" ht="14.25" customHeight="1">
      <c r="A2323" s="115"/>
      <c r="B2323" s="308" t="str">
        <f>IF(A2323="","",VLOOKUP(A2323,'Project Budget vs Exp'!$B$9:$G$52,2,FALSE))</f>
        <v/>
      </c>
      <c r="C2323" s="117"/>
      <c r="D2323" s="116"/>
      <c r="E2323" s="118"/>
      <c r="F2323" s="119"/>
      <c r="G2323" s="120"/>
      <c r="H2323" s="120"/>
      <c r="I2323" s="333">
        <f t="shared" si="36"/>
        <v>0</v>
      </c>
      <c r="J2323" s="331"/>
      <c r="K2323" s="332">
        <f>IFERROR(SUM(C2323/'Transfers of Funds'!$F$55),0)</f>
        <v>0</v>
      </c>
      <c r="L2323" s="21"/>
      <c r="M2323" s="47"/>
      <c r="N2323" s="46"/>
    </row>
    <row r="2324" spans="1:14" s="23" customFormat="1" ht="14.25" customHeight="1">
      <c r="A2324" s="115"/>
      <c r="B2324" s="308" t="str">
        <f>IF(A2324="","",VLOOKUP(A2324,'Project Budget vs Exp'!$B$9:$G$52,2,FALSE))</f>
        <v/>
      </c>
      <c r="C2324" s="117"/>
      <c r="D2324" s="116"/>
      <c r="E2324" s="118"/>
      <c r="F2324" s="119"/>
      <c r="G2324" s="120"/>
      <c r="H2324" s="120"/>
      <c r="I2324" s="333">
        <f t="shared" si="36"/>
        <v>0</v>
      </c>
      <c r="J2324" s="331"/>
      <c r="K2324" s="332">
        <f>IFERROR(SUM(C2324/'Transfers of Funds'!$F$55),0)</f>
        <v>0</v>
      </c>
      <c r="L2324" s="21"/>
      <c r="M2324" s="47"/>
      <c r="N2324" s="46"/>
    </row>
    <row r="2325" spans="1:14" s="23" customFormat="1" ht="14.25" customHeight="1">
      <c r="A2325" s="115"/>
      <c r="B2325" s="308" t="str">
        <f>IF(A2325="","",VLOOKUP(A2325,'Project Budget vs Exp'!$B$9:$G$52,2,FALSE))</f>
        <v/>
      </c>
      <c r="C2325" s="117"/>
      <c r="D2325" s="116"/>
      <c r="E2325" s="118"/>
      <c r="F2325" s="119"/>
      <c r="G2325" s="120"/>
      <c r="H2325" s="120"/>
      <c r="I2325" s="333">
        <f t="shared" si="36"/>
        <v>0</v>
      </c>
      <c r="J2325" s="331"/>
      <c r="K2325" s="332">
        <f>IFERROR(SUM(C2325/'Transfers of Funds'!$F$55),0)</f>
        <v>0</v>
      </c>
      <c r="L2325" s="21"/>
      <c r="M2325" s="47"/>
      <c r="N2325" s="46"/>
    </row>
    <row r="2326" spans="1:14" s="23" customFormat="1" ht="14.25" customHeight="1">
      <c r="A2326" s="115"/>
      <c r="B2326" s="308" t="str">
        <f>IF(A2326="","",VLOOKUP(A2326,'Project Budget vs Exp'!$B$9:$G$52,2,FALSE))</f>
        <v/>
      </c>
      <c r="C2326" s="117"/>
      <c r="D2326" s="116"/>
      <c r="E2326" s="118"/>
      <c r="F2326" s="119"/>
      <c r="G2326" s="120"/>
      <c r="H2326" s="120"/>
      <c r="I2326" s="333">
        <f t="shared" si="36"/>
        <v>0</v>
      </c>
      <c r="J2326" s="331"/>
      <c r="K2326" s="332">
        <f>IFERROR(SUM(C2326/'Transfers of Funds'!$F$55),0)</f>
        <v>0</v>
      </c>
      <c r="L2326" s="21"/>
      <c r="M2326" s="47"/>
      <c r="N2326" s="46"/>
    </row>
    <row r="2327" spans="1:14" s="23" customFormat="1" ht="14.25" customHeight="1">
      <c r="A2327" s="115"/>
      <c r="B2327" s="308" t="str">
        <f>IF(A2327="","",VLOOKUP(A2327,'Project Budget vs Exp'!$B$9:$G$52,2,FALSE))</f>
        <v/>
      </c>
      <c r="C2327" s="117"/>
      <c r="D2327" s="116"/>
      <c r="E2327" s="118"/>
      <c r="F2327" s="119"/>
      <c r="G2327" s="120"/>
      <c r="H2327" s="120"/>
      <c r="I2327" s="333">
        <f t="shared" si="36"/>
        <v>0</v>
      </c>
      <c r="J2327" s="331"/>
      <c r="K2327" s="332">
        <f>IFERROR(SUM(C2327/'Transfers of Funds'!$F$55),0)</f>
        <v>0</v>
      </c>
      <c r="L2327" s="21"/>
      <c r="M2327" s="47"/>
      <c r="N2327" s="46"/>
    </row>
    <row r="2328" spans="1:14" s="23" customFormat="1" ht="14.25" customHeight="1">
      <c r="A2328" s="115"/>
      <c r="B2328" s="308" t="str">
        <f>IF(A2328="","",VLOOKUP(A2328,'Project Budget vs Exp'!$B$9:$G$52,2,FALSE))</f>
        <v/>
      </c>
      <c r="C2328" s="117"/>
      <c r="D2328" s="116"/>
      <c r="E2328" s="118"/>
      <c r="F2328" s="119"/>
      <c r="G2328" s="120"/>
      <c r="H2328" s="120"/>
      <c r="I2328" s="333">
        <f t="shared" si="36"/>
        <v>0</v>
      </c>
      <c r="J2328" s="331"/>
      <c r="K2328" s="332">
        <f>IFERROR(SUM(C2328/'Transfers of Funds'!$F$55),0)</f>
        <v>0</v>
      </c>
      <c r="L2328" s="21"/>
      <c r="M2328" s="47"/>
      <c r="N2328" s="46"/>
    </row>
    <row r="2329" spans="1:14" s="23" customFormat="1" ht="14.25" customHeight="1">
      <c r="A2329" s="115"/>
      <c r="B2329" s="308" t="str">
        <f>IF(A2329="","",VLOOKUP(A2329,'Project Budget vs Exp'!$B$9:$G$52,2,FALSE))</f>
        <v/>
      </c>
      <c r="C2329" s="117"/>
      <c r="D2329" s="116"/>
      <c r="E2329" s="118"/>
      <c r="F2329" s="119"/>
      <c r="G2329" s="120"/>
      <c r="H2329" s="120"/>
      <c r="I2329" s="333">
        <f t="shared" si="36"/>
        <v>0</v>
      </c>
      <c r="J2329" s="331"/>
      <c r="K2329" s="332">
        <f>IFERROR(SUM(C2329/'Transfers of Funds'!$F$55),0)</f>
        <v>0</v>
      </c>
      <c r="L2329" s="21"/>
      <c r="M2329" s="47"/>
      <c r="N2329" s="46"/>
    </row>
    <row r="2330" spans="1:14" s="23" customFormat="1" ht="14.25" customHeight="1">
      <c r="A2330" s="115"/>
      <c r="B2330" s="308" t="str">
        <f>IF(A2330="","",VLOOKUP(A2330,'Project Budget vs Exp'!$B$9:$G$52,2,FALSE))</f>
        <v/>
      </c>
      <c r="C2330" s="117"/>
      <c r="D2330" s="116"/>
      <c r="E2330" s="118"/>
      <c r="F2330" s="119"/>
      <c r="G2330" s="120"/>
      <c r="H2330" s="120"/>
      <c r="I2330" s="333">
        <f t="shared" si="36"/>
        <v>0</v>
      </c>
      <c r="J2330" s="331"/>
      <c r="K2330" s="332">
        <f>IFERROR(SUM(C2330/'Transfers of Funds'!$F$55),0)</f>
        <v>0</v>
      </c>
      <c r="L2330" s="21"/>
      <c r="M2330" s="47"/>
      <c r="N2330" s="46"/>
    </row>
    <row r="2331" spans="1:14" s="23" customFormat="1" ht="14.25" customHeight="1">
      <c r="A2331" s="115"/>
      <c r="B2331" s="308" t="str">
        <f>IF(A2331="","",VLOOKUP(A2331,'Project Budget vs Exp'!$B$9:$G$52,2,FALSE))</f>
        <v/>
      </c>
      <c r="C2331" s="117"/>
      <c r="D2331" s="116"/>
      <c r="E2331" s="118"/>
      <c r="F2331" s="119"/>
      <c r="G2331" s="120"/>
      <c r="H2331" s="120"/>
      <c r="I2331" s="333">
        <f t="shared" si="36"/>
        <v>0</v>
      </c>
      <c r="J2331" s="331"/>
      <c r="K2331" s="332">
        <f>IFERROR(SUM(C2331/'Transfers of Funds'!$F$55),0)</f>
        <v>0</v>
      </c>
      <c r="L2331" s="21"/>
      <c r="M2331" s="47"/>
      <c r="N2331" s="46"/>
    </row>
    <row r="2332" spans="1:14" s="23" customFormat="1" ht="14.25" customHeight="1">
      <c r="A2332" s="115"/>
      <c r="B2332" s="308" t="str">
        <f>IF(A2332="","",VLOOKUP(A2332,'Project Budget vs Exp'!$B$9:$G$52,2,FALSE))</f>
        <v/>
      </c>
      <c r="C2332" s="117"/>
      <c r="D2332" s="116"/>
      <c r="E2332" s="118"/>
      <c r="F2332" s="119"/>
      <c r="G2332" s="120"/>
      <c r="H2332" s="120"/>
      <c r="I2332" s="333">
        <f t="shared" si="36"/>
        <v>0</v>
      </c>
      <c r="J2332" s="331"/>
      <c r="K2332" s="332">
        <f>IFERROR(SUM(C2332/'Transfers of Funds'!$F$55),0)</f>
        <v>0</v>
      </c>
      <c r="L2332" s="21"/>
      <c r="M2332" s="47"/>
      <c r="N2332" s="46"/>
    </row>
    <row r="2333" spans="1:14" s="23" customFormat="1" ht="14.25" customHeight="1">
      <c r="A2333" s="115"/>
      <c r="B2333" s="308" t="str">
        <f>IF(A2333="","",VLOOKUP(A2333,'Project Budget vs Exp'!$B$9:$G$52,2,FALSE))</f>
        <v/>
      </c>
      <c r="C2333" s="117"/>
      <c r="D2333" s="116"/>
      <c r="E2333" s="118"/>
      <c r="F2333" s="119"/>
      <c r="G2333" s="120"/>
      <c r="H2333" s="120"/>
      <c r="I2333" s="333">
        <f t="shared" si="36"/>
        <v>0</v>
      </c>
      <c r="J2333" s="331"/>
      <c r="K2333" s="332">
        <f>IFERROR(SUM(C2333/'Transfers of Funds'!$F$55),0)</f>
        <v>0</v>
      </c>
      <c r="L2333" s="21"/>
      <c r="M2333" s="47"/>
      <c r="N2333" s="46"/>
    </row>
    <row r="2334" spans="1:14" s="23" customFormat="1" ht="14.25" customHeight="1">
      <c r="A2334" s="115"/>
      <c r="B2334" s="308" t="str">
        <f>IF(A2334="","",VLOOKUP(A2334,'Project Budget vs Exp'!$B$9:$G$52,2,FALSE))</f>
        <v/>
      </c>
      <c r="C2334" s="117"/>
      <c r="D2334" s="116"/>
      <c r="E2334" s="118"/>
      <c r="F2334" s="119"/>
      <c r="G2334" s="120"/>
      <c r="H2334" s="120"/>
      <c r="I2334" s="333">
        <f t="shared" si="36"/>
        <v>0</v>
      </c>
      <c r="J2334" s="331"/>
      <c r="K2334" s="332">
        <f>IFERROR(SUM(C2334/'Transfers of Funds'!$F$55),0)</f>
        <v>0</v>
      </c>
      <c r="L2334" s="21"/>
      <c r="M2334" s="47"/>
      <c r="N2334" s="46"/>
    </row>
    <row r="2335" spans="1:14" s="23" customFormat="1" ht="14.25" customHeight="1">
      <c r="A2335" s="115"/>
      <c r="B2335" s="308" t="str">
        <f>IF(A2335="","",VLOOKUP(A2335,'Project Budget vs Exp'!$B$9:$G$52,2,FALSE))</f>
        <v/>
      </c>
      <c r="C2335" s="117"/>
      <c r="D2335" s="116"/>
      <c r="E2335" s="118"/>
      <c r="F2335" s="119"/>
      <c r="G2335" s="120"/>
      <c r="H2335" s="120"/>
      <c r="I2335" s="333">
        <f t="shared" si="36"/>
        <v>0</v>
      </c>
      <c r="J2335" s="331"/>
      <c r="K2335" s="332">
        <f>IFERROR(SUM(C2335/'Transfers of Funds'!$F$55),0)</f>
        <v>0</v>
      </c>
      <c r="L2335" s="21"/>
      <c r="M2335" s="47"/>
      <c r="N2335" s="46"/>
    </row>
    <row r="2336" spans="1:14" s="23" customFormat="1" ht="14.25" customHeight="1">
      <c r="A2336" s="115"/>
      <c r="B2336" s="308" t="str">
        <f>IF(A2336="","",VLOOKUP(A2336,'Project Budget vs Exp'!$B$9:$G$52,2,FALSE))</f>
        <v/>
      </c>
      <c r="C2336" s="117"/>
      <c r="D2336" s="116"/>
      <c r="E2336" s="118"/>
      <c r="F2336" s="119"/>
      <c r="G2336" s="120"/>
      <c r="H2336" s="120"/>
      <c r="I2336" s="333">
        <f t="shared" si="36"/>
        <v>0</v>
      </c>
      <c r="J2336" s="331"/>
      <c r="K2336" s="332">
        <f>IFERROR(SUM(C2336/'Transfers of Funds'!$F$55),0)</f>
        <v>0</v>
      </c>
      <c r="L2336" s="21"/>
      <c r="M2336" s="47"/>
      <c r="N2336" s="46"/>
    </row>
    <row r="2337" spans="1:14" s="23" customFormat="1" ht="14.25" customHeight="1">
      <c r="A2337" s="115"/>
      <c r="B2337" s="308" t="str">
        <f>IF(A2337="","",VLOOKUP(A2337,'Project Budget vs Exp'!$B$9:$G$52,2,FALSE))</f>
        <v/>
      </c>
      <c r="C2337" s="117"/>
      <c r="D2337" s="116"/>
      <c r="E2337" s="118"/>
      <c r="F2337" s="119"/>
      <c r="G2337" s="120"/>
      <c r="H2337" s="120"/>
      <c r="I2337" s="333">
        <f t="shared" si="36"/>
        <v>0</v>
      </c>
      <c r="J2337" s="331"/>
      <c r="K2337" s="332">
        <f>IFERROR(SUM(C2337/'Transfers of Funds'!$F$55),0)</f>
        <v>0</v>
      </c>
      <c r="L2337" s="21"/>
      <c r="M2337" s="47"/>
      <c r="N2337" s="46"/>
    </row>
    <row r="2338" spans="1:14" s="23" customFormat="1" ht="14.25" customHeight="1">
      <c r="A2338" s="115"/>
      <c r="B2338" s="308" t="str">
        <f>IF(A2338="","",VLOOKUP(A2338,'Project Budget vs Exp'!$B$9:$G$52,2,FALSE))</f>
        <v/>
      </c>
      <c r="C2338" s="117"/>
      <c r="D2338" s="116"/>
      <c r="E2338" s="118"/>
      <c r="F2338" s="119"/>
      <c r="G2338" s="120"/>
      <c r="H2338" s="120"/>
      <c r="I2338" s="333">
        <f t="shared" si="36"/>
        <v>0</v>
      </c>
      <c r="J2338" s="331"/>
      <c r="K2338" s="332">
        <f>IFERROR(SUM(C2338/'Transfers of Funds'!$F$55),0)</f>
        <v>0</v>
      </c>
      <c r="L2338" s="21"/>
      <c r="M2338" s="47"/>
      <c r="N2338" s="46"/>
    </row>
    <row r="2339" spans="1:14" s="23" customFormat="1" ht="14.25" customHeight="1">
      <c r="A2339" s="115"/>
      <c r="B2339" s="308" t="str">
        <f>IF(A2339="","",VLOOKUP(A2339,'Project Budget vs Exp'!$B$9:$G$52,2,FALSE))</f>
        <v/>
      </c>
      <c r="C2339" s="117"/>
      <c r="D2339" s="116"/>
      <c r="E2339" s="118"/>
      <c r="F2339" s="119"/>
      <c r="G2339" s="120"/>
      <c r="H2339" s="120"/>
      <c r="I2339" s="333">
        <f t="shared" si="36"/>
        <v>0</v>
      </c>
      <c r="J2339" s="331"/>
      <c r="K2339" s="332">
        <f>IFERROR(SUM(C2339/'Transfers of Funds'!$F$55),0)</f>
        <v>0</v>
      </c>
      <c r="L2339" s="21"/>
      <c r="M2339" s="47"/>
      <c r="N2339" s="46"/>
    </row>
    <row r="2340" spans="1:14" s="23" customFormat="1" ht="14.25" customHeight="1">
      <c r="A2340" s="115"/>
      <c r="B2340" s="308" t="str">
        <f>IF(A2340="","",VLOOKUP(A2340,'Project Budget vs Exp'!$B$9:$G$52,2,FALSE))</f>
        <v/>
      </c>
      <c r="C2340" s="117"/>
      <c r="D2340" s="116"/>
      <c r="E2340" s="118"/>
      <c r="F2340" s="119"/>
      <c r="G2340" s="120"/>
      <c r="H2340" s="120"/>
      <c r="I2340" s="333">
        <f t="shared" si="36"/>
        <v>0</v>
      </c>
      <c r="J2340" s="331"/>
      <c r="K2340" s="332">
        <f>IFERROR(SUM(C2340/'Transfers of Funds'!$F$55),0)</f>
        <v>0</v>
      </c>
      <c r="L2340" s="21"/>
      <c r="M2340" s="47"/>
      <c r="N2340" s="46"/>
    </row>
    <row r="2341" spans="1:14" s="23" customFormat="1" ht="14.25" customHeight="1">
      <c r="A2341" s="115"/>
      <c r="B2341" s="308" t="str">
        <f>IF(A2341="","",VLOOKUP(A2341,'Project Budget vs Exp'!$B$9:$G$52,2,FALSE))</f>
        <v/>
      </c>
      <c r="C2341" s="117"/>
      <c r="D2341" s="116"/>
      <c r="E2341" s="118"/>
      <c r="F2341" s="119"/>
      <c r="G2341" s="120"/>
      <c r="H2341" s="120"/>
      <c r="I2341" s="333">
        <f t="shared" si="36"/>
        <v>0</v>
      </c>
      <c r="J2341" s="331"/>
      <c r="K2341" s="332">
        <f>IFERROR(SUM(C2341/'Transfers of Funds'!$F$55),0)</f>
        <v>0</v>
      </c>
      <c r="L2341" s="21"/>
      <c r="M2341" s="47"/>
      <c r="N2341" s="46"/>
    </row>
    <row r="2342" spans="1:14" s="23" customFormat="1" ht="14.25" customHeight="1">
      <c r="A2342" s="115"/>
      <c r="B2342" s="308" t="str">
        <f>IF(A2342="","",VLOOKUP(A2342,'Project Budget vs Exp'!$B$9:$G$52,2,FALSE))</f>
        <v/>
      </c>
      <c r="C2342" s="117"/>
      <c r="D2342" s="116"/>
      <c r="E2342" s="118"/>
      <c r="F2342" s="119"/>
      <c r="G2342" s="120"/>
      <c r="H2342" s="120"/>
      <c r="I2342" s="333">
        <f t="shared" si="36"/>
        <v>0</v>
      </c>
      <c r="J2342" s="331"/>
      <c r="K2342" s="332">
        <f>IFERROR(SUM(C2342/'Transfers of Funds'!$F$55),0)</f>
        <v>0</v>
      </c>
      <c r="L2342" s="21"/>
      <c r="M2342" s="47"/>
      <c r="N2342" s="46"/>
    </row>
    <row r="2343" spans="1:14" s="23" customFormat="1" ht="14.25" customHeight="1">
      <c r="A2343" s="115"/>
      <c r="B2343" s="308" t="str">
        <f>IF(A2343="","",VLOOKUP(A2343,'Project Budget vs Exp'!$B$9:$G$52,2,FALSE))</f>
        <v/>
      </c>
      <c r="C2343" s="117"/>
      <c r="D2343" s="116"/>
      <c r="E2343" s="118"/>
      <c r="F2343" s="119"/>
      <c r="G2343" s="120"/>
      <c r="H2343" s="120"/>
      <c r="I2343" s="333">
        <f t="shared" si="36"/>
        <v>0</v>
      </c>
      <c r="J2343" s="331"/>
      <c r="K2343" s="332">
        <f>IFERROR(SUM(C2343/'Transfers of Funds'!$F$55),0)</f>
        <v>0</v>
      </c>
      <c r="L2343" s="21"/>
      <c r="M2343" s="47"/>
      <c r="N2343" s="46"/>
    </row>
    <row r="2344" spans="1:14" s="23" customFormat="1" ht="14.25" customHeight="1">
      <c r="A2344" s="115"/>
      <c r="B2344" s="308" t="str">
        <f>IF(A2344="","",VLOOKUP(A2344,'Project Budget vs Exp'!$B$9:$G$52,2,FALSE))</f>
        <v/>
      </c>
      <c r="C2344" s="117"/>
      <c r="D2344" s="116"/>
      <c r="E2344" s="118"/>
      <c r="F2344" s="119"/>
      <c r="G2344" s="120"/>
      <c r="H2344" s="120"/>
      <c r="I2344" s="333">
        <f t="shared" si="36"/>
        <v>0</v>
      </c>
      <c r="J2344" s="331"/>
      <c r="K2344" s="332">
        <f>IFERROR(SUM(C2344/'Transfers of Funds'!$F$55),0)</f>
        <v>0</v>
      </c>
      <c r="L2344" s="21"/>
      <c r="M2344" s="47"/>
      <c r="N2344" s="46"/>
    </row>
    <row r="2345" spans="1:14" s="23" customFormat="1" ht="14.25" customHeight="1">
      <c r="A2345" s="115"/>
      <c r="B2345" s="308" t="str">
        <f>IF(A2345="","",VLOOKUP(A2345,'Project Budget vs Exp'!$B$9:$G$52,2,FALSE))</f>
        <v/>
      </c>
      <c r="C2345" s="117"/>
      <c r="D2345" s="116"/>
      <c r="E2345" s="118"/>
      <c r="F2345" s="119"/>
      <c r="G2345" s="120"/>
      <c r="H2345" s="120"/>
      <c r="I2345" s="333">
        <f t="shared" si="36"/>
        <v>0</v>
      </c>
      <c r="J2345" s="331"/>
      <c r="K2345" s="332">
        <f>IFERROR(SUM(C2345/'Transfers of Funds'!$F$55),0)</f>
        <v>0</v>
      </c>
      <c r="L2345" s="21"/>
      <c r="M2345" s="47"/>
      <c r="N2345" s="46"/>
    </row>
    <row r="2346" spans="1:14" s="23" customFormat="1" ht="14.25" customHeight="1">
      <c r="A2346" s="115"/>
      <c r="B2346" s="308" t="str">
        <f>IF(A2346="","",VLOOKUP(A2346,'Project Budget vs Exp'!$B$9:$G$52,2,FALSE))</f>
        <v/>
      </c>
      <c r="C2346" s="117"/>
      <c r="D2346" s="116"/>
      <c r="E2346" s="118"/>
      <c r="F2346" s="119"/>
      <c r="G2346" s="120"/>
      <c r="H2346" s="120"/>
      <c r="I2346" s="333">
        <f t="shared" si="36"/>
        <v>0</v>
      </c>
      <c r="J2346" s="331"/>
      <c r="K2346" s="332">
        <f>IFERROR(SUM(C2346/'Transfers of Funds'!$F$55),0)</f>
        <v>0</v>
      </c>
      <c r="L2346" s="21"/>
      <c r="M2346" s="47"/>
      <c r="N2346" s="46"/>
    </row>
    <row r="2347" spans="1:14" s="23" customFormat="1" ht="14.25" customHeight="1">
      <c r="A2347" s="115"/>
      <c r="B2347" s="308" t="str">
        <f>IF(A2347="","",VLOOKUP(A2347,'Project Budget vs Exp'!$B$9:$G$52,2,FALSE))</f>
        <v/>
      </c>
      <c r="C2347" s="117"/>
      <c r="D2347" s="116"/>
      <c r="E2347" s="118"/>
      <c r="F2347" s="119"/>
      <c r="G2347" s="120"/>
      <c r="H2347" s="120"/>
      <c r="I2347" s="333">
        <f t="shared" si="36"/>
        <v>0</v>
      </c>
      <c r="J2347" s="331"/>
      <c r="K2347" s="332">
        <f>IFERROR(SUM(C2347/'Transfers of Funds'!$F$55),0)</f>
        <v>0</v>
      </c>
      <c r="L2347" s="21"/>
      <c r="M2347" s="47"/>
      <c r="N2347" s="46"/>
    </row>
    <row r="2348" spans="1:14" s="23" customFormat="1" ht="14.25" customHeight="1">
      <c r="A2348" s="115"/>
      <c r="B2348" s="308" t="str">
        <f>IF(A2348="","",VLOOKUP(A2348,'Project Budget vs Exp'!$B$9:$G$52,2,FALSE))</f>
        <v/>
      </c>
      <c r="C2348" s="117"/>
      <c r="D2348" s="116"/>
      <c r="E2348" s="118"/>
      <c r="F2348" s="119"/>
      <c r="G2348" s="120"/>
      <c r="H2348" s="120"/>
      <c r="I2348" s="333">
        <f t="shared" si="36"/>
        <v>0</v>
      </c>
      <c r="J2348" s="331"/>
      <c r="K2348" s="332">
        <f>IFERROR(SUM(C2348/'Transfers of Funds'!$F$55),0)</f>
        <v>0</v>
      </c>
      <c r="L2348" s="21"/>
      <c r="M2348" s="47"/>
      <c r="N2348" s="46"/>
    </row>
    <row r="2349" spans="1:14" s="23" customFormat="1" ht="14.25" customHeight="1">
      <c r="A2349" s="115"/>
      <c r="B2349" s="308" t="str">
        <f>IF(A2349="","",VLOOKUP(A2349,'Project Budget vs Exp'!$B$9:$G$52,2,FALSE))</f>
        <v/>
      </c>
      <c r="C2349" s="117"/>
      <c r="D2349" s="116"/>
      <c r="E2349" s="118"/>
      <c r="F2349" s="119"/>
      <c r="G2349" s="120"/>
      <c r="H2349" s="120"/>
      <c r="I2349" s="333">
        <f t="shared" si="36"/>
        <v>0</v>
      </c>
      <c r="J2349" s="331"/>
      <c r="K2349" s="332">
        <f>IFERROR(SUM(C2349/'Transfers of Funds'!$F$55),0)</f>
        <v>0</v>
      </c>
      <c r="L2349" s="21"/>
      <c r="M2349" s="47"/>
      <c r="N2349" s="46"/>
    </row>
    <row r="2350" spans="1:14" s="23" customFormat="1" ht="14.25" customHeight="1">
      <c r="A2350" s="115"/>
      <c r="B2350" s="308" t="str">
        <f>IF(A2350="","",VLOOKUP(A2350,'Project Budget vs Exp'!$B$9:$G$52,2,FALSE))</f>
        <v/>
      </c>
      <c r="C2350" s="117"/>
      <c r="D2350" s="116"/>
      <c r="E2350" s="118"/>
      <c r="F2350" s="119"/>
      <c r="G2350" s="120"/>
      <c r="H2350" s="120"/>
      <c r="I2350" s="333">
        <f t="shared" si="36"/>
        <v>0</v>
      </c>
      <c r="J2350" s="331"/>
      <c r="K2350" s="332">
        <f>IFERROR(SUM(C2350/'Transfers of Funds'!$F$55),0)</f>
        <v>0</v>
      </c>
      <c r="L2350" s="21"/>
      <c r="M2350" s="47"/>
      <c r="N2350" s="46"/>
    </row>
    <row r="2351" spans="1:14" s="23" customFormat="1" ht="14.25" customHeight="1">
      <c r="A2351" s="115"/>
      <c r="B2351" s="308" t="str">
        <f>IF(A2351="","",VLOOKUP(A2351,'Project Budget vs Exp'!$B$9:$G$52,2,FALSE))</f>
        <v/>
      </c>
      <c r="C2351" s="117"/>
      <c r="D2351" s="116"/>
      <c r="E2351" s="118"/>
      <c r="F2351" s="119"/>
      <c r="G2351" s="120"/>
      <c r="H2351" s="120"/>
      <c r="I2351" s="333">
        <f t="shared" si="36"/>
        <v>0</v>
      </c>
      <c r="J2351" s="331"/>
      <c r="K2351" s="332">
        <f>IFERROR(SUM(C2351/'Transfers of Funds'!$F$55),0)</f>
        <v>0</v>
      </c>
      <c r="L2351" s="21"/>
      <c r="M2351" s="47"/>
      <c r="N2351" s="46"/>
    </row>
    <row r="2352" spans="1:14" s="23" customFormat="1" ht="14.25" customHeight="1">
      <c r="A2352" s="115"/>
      <c r="B2352" s="308" t="str">
        <f>IF(A2352="","",VLOOKUP(A2352,'Project Budget vs Exp'!$B$9:$G$52,2,FALSE))</f>
        <v/>
      </c>
      <c r="C2352" s="117"/>
      <c r="D2352" s="116"/>
      <c r="E2352" s="118"/>
      <c r="F2352" s="119"/>
      <c r="G2352" s="120"/>
      <c r="H2352" s="120"/>
      <c r="I2352" s="333">
        <f t="shared" si="36"/>
        <v>0</v>
      </c>
      <c r="J2352" s="331"/>
      <c r="K2352" s="332">
        <f>IFERROR(SUM(C2352/'Transfers of Funds'!$F$55),0)</f>
        <v>0</v>
      </c>
      <c r="L2352" s="21"/>
      <c r="M2352" s="47"/>
      <c r="N2352" s="46"/>
    </row>
    <row r="2353" spans="1:14" s="23" customFormat="1" ht="14.25" customHeight="1">
      <c r="A2353" s="115"/>
      <c r="B2353" s="308" t="str">
        <f>IF(A2353="","",VLOOKUP(A2353,'Project Budget vs Exp'!$B$9:$G$52,2,FALSE))</f>
        <v/>
      </c>
      <c r="C2353" s="117"/>
      <c r="D2353" s="116"/>
      <c r="E2353" s="118"/>
      <c r="F2353" s="119"/>
      <c r="G2353" s="120"/>
      <c r="H2353" s="120"/>
      <c r="I2353" s="333">
        <f t="shared" si="36"/>
        <v>0</v>
      </c>
      <c r="J2353" s="331"/>
      <c r="K2353" s="332">
        <f>IFERROR(SUM(C2353/'Transfers of Funds'!$F$55),0)</f>
        <v>0</v>
      </c>
      <c r="L2353" s="21"/>
      <c r="M2353" s="47"/>
      <c r="N2353" s="46"/>
    </row>
    <row r="2354" spans="1:14" s="23" customFormat="1" ht="14.25" customHeight="1">
      <c r="A2354" s="115"/>
      <c r="B2354" s="308" t="str">
        <f>IF(A2354="","",VLOOKUP(A2354,'Project Budget vs Exp'!$B$9:$G$52,2,FALSE))</f>
        <v/>
      </c>
      <c r="C2354" s="117"/>
      <c r="D2354" s="116"/>
      <c r="E2354" s="118"/>
      <c r="F2354" s="119"/>
      <c r="G2354" s="120"/>
      <c r="H2354" s="120"/>
      <c r="I2354" s="333">
        <f t="shared" si="36"/>
        <v>0</v>
      </c>
      <c r="J2354" s="331"/>
      <c r="K2354" s="332">
        <f>IFERROR(SUM(C2354/'Transfers of Funds'!$F$55),0)</f>
        <v>0</v>
      </c>
      <c r="L2354" s="21"/>
      <c r="M2354" s="47"/>
      <c r="N2354" s="46"/>
    </row>
    <row r="2355" spans="1:14" s="23" customFormat="1" ht="14.25" customHeight="1">
      <c r="A2355" s="115"/>
      <c r="B2355" s="308" t="str">
        <f>IF(A2355="","",VLOOKUP(A2355,'Project Budget vs Exp'!$B$9:$G$52,2,FALSE))</f>
        <v/>
      </c>
      <c r="C2355" s="117"/>
      <c r="D2355" s="116"/>
      <c r="E2355" s="118"/>
      <c r="F2355" s="119"/>
      <c r="G2355" s="120"/>
      <c r="H2355" s="120"/>
      <c r="I2355" s="333">
        <f t="shared" si="36"/>
        <v>0</v>
      </c>
      <c r="J2355" s="331"/>
      <c r="K2355" s="332">
        <f>IFERROR(SUM(C2355/'Transfers of Funds'!$F$55),0)</f>
        <v>0</v>
      </c>
      <c r="L2355" s="21"/>
      <c r="M2355" s="47"/>
      <c r="N2355" s="46"/>
    </row>
    <row r="2356" spans="1:14" s="23" customFormat="1" ht="14.25" customHeight="1">
      <c r="A2356" s="115"/>
      <c r="B2356" s="308" t="str">
        <f>IF(A2356="","",VLOOKUP(A2356,'Project Budget vs Exp'!$B$9:$G$52,2,FALSE))</f>
        <v/>
      </c>
      <c r="C2356" s="117"/>
      <c r="D2356" s="116"/>
      <c r="E2356" s="118"/>
      <c r="F2356" s="119"/>
      <c r="G2356" s="120"/>
      <c r="H2356" s="120"/>
      <c r="I2356" s="333">
        <f t="shared" si="36"/>
        <v>0</v>
      </c>
      <c r="J2356" s="331"/>
      <c r="K2356" s="332">
        <f>IFERROR(SUM(C2356/'Transfers of Funds'!$F$55),0)</f>
        <v>0</v>
      </c>
      <c r="L2356" s="21"/>
      <c r="M2356" s="47"/>
      <c r="N2356" s="46"/>
    </row>
    <row r="2357" spans="1:14" s="23" customFormat="1" ht="14.25" customHeight="1">
      <c r="A2357" s="115"/>
      <c r="B2357" s="308" t="str">
        <f>IF(A2357="","",VLOOKUP(A2357,'Project Budget vs Exp'!$B$9:$G$52,2,FALSE))</f>
        <v/>
      </c>
      <c r="C2357" s="117"/>
      <c r="D2357" s="116"/>
      <c r="E2357" s="118"/>
      <c r="F2357" s="119"/>
      <c r="G2357" s="120"/>
      <c r="H2357" s="120"/>
      <c r="I2357" s="333">
        <f t="shared" si="36"/>
        <v>0</v>
      </c>
      <c r="J2357" s="331"/>
      <c r="K2357" s="332">
        <f>IFERROR(SUM(C2357/'Transfers of Funds'!$F$55),0)</f>
        <v>0</v>
      </c>
      <c r="L2357" s="21"/>
      <c r="M2357" s="47"/>
      <c r="N2357" s="46"/>
    </row>
    <row r="2358" spans="1:14" s="23" customFormat="1" ht="14.25" customHeight="1">
      <c r="A2358" s="115"/>
      <c r="B2358" s="308" t="str">
        <f>IF(A2358="","",VLOOKUP(A2358,'Project Budget vs Exp'!$B$9:$G$52,2,FALSE))</f>
        <v/>
      </c>
      <c r="C2358" s="117"/>
      <c r="D2358" s="116"/>
      <c r="E2358" s="118"/>
      <c r="F2358" s="119"/>
      <c r="G2358" s="120"/>
      <c r="H2358" s="120"/>
      <c r="I2358" s="333">
        <f t="shared" si="36"/>
        <v>0</v>
      </c>
      <c r="J2358" s="331"/>
      <c r="K2358" s="332">
        <f>IFERROR(SUM(C2358/'Transfers of Funds'!$F$55),0)</f>
        <v>0</v>
      </c>
      <c r="L2358" s="21"/>
      <c r="M2358" s="47"/>
      <c r="N2358" s="46"/>
    </row>
    <row r="2359" spans="1:14" s="23" customFormat="1" ht="14.25" customHeight="1">
      <c r="A2359" s="115"/>
      <c r="B2359" s="308" t="str">
        <f>IF(A2359="","",VLOOKUP(A2359,'Project Budget vs Exp'!$B$9:$G$52,2,FALSE))</f>
        <v/>
      </c>
      <c r="C2359" s="117"/>
      <c r="D2359" s="116"/>
      <c r="E2359" s="118"/>
      <c r="F2359" s="119"/>
      <c r="G2359" s="120"/>
      <c r="H2359" s="120"/>
      <c r="I2359" s="333">
        <f t="shared" si="36"/>
        <v>0</v>
      </c>
      <c r="J2359" s="331"/>
      <c r="K2359" s="332">
        <f>IFERROR(SUM(C2359/'Transfers of Funds'!$F$55),0)</f>
        <v>0</v>
      </c>
      <c r="L2359" s="21"/>
      <c r="M2359" s="47"/>
      <c r="N2359" s="46"/>
    </row>
    <row r="2360" spans="1:14" s="23" customFormat="1" ht="14.25" customHeight="1">
      <c r="A2360" s="115"/>
      <c r="B2360" s="308" t="str">
        <f>IF(A2360="","",VLOOKUP(A2360,'Project Budget vs Exp'!$B$9:$G$52,2,FALSE))</f>
        <v/>
      </c>
      <c r="C2360" s="117"/>
      <c r="D2360" s="116"/>
      <c r="E2360" s="118"/>
      <c r="F2360" s="119"/>
      <c r="G2360" s="120"/>
      <c r="H2360" s="120"/>
      <c r="I2360" s="333">
        <f t="shared" si="36"/>
        <v>0</v>
      </c>
      <c r="J2360" s="331"/>
      <c r="K2360" s="332">
        <f>IFERROR(SUM(C2360/'Transfers of Funds'!$F$55),0)</f>
        <v>0</v>
      </c>
      <c r="L2360" s="21"/>
      <c r="M2360" s="47"/>
      <c r="N2360" s="46"/>
    </row>
    <row r="2361" spans="1:14" s="23" customFormat="1" ht="14.25" customHeight="1">
      <c r="A2361" s="115"/>
      <c r="B2361" s="308" t="str">
        <f>IF(A2361="","",VLOOKUP(A2361,'Project Budget vs Exp'!$B$9:$G$52,2,FALSE))</f>
        <v/>
      </c>
      <c r="C2361" s="117"/>
      <c r="D2361" s="116"/>
      <c r="E2361" s="118"/>
      <c r="F2361" s="119"/>
      <c r="G2361" s="120"/>
      <c r="H2361" s="120"/>
      <c r="I2361" s="333">
        <f t="shared" si="36"/>
        <v>0</v>
      </c>
      <c r="J2361" s="331"/>
      <c r="K2361" s="332">
        <f>IFERROR(SUM(C2361/'Transfers of Funds'!$F$55),0)</f>
        <v>0</v>
      </c>
      <c r="L2361" s="21"/>
      <c r="M2361" s="47"/>
      <c r="N2361" s="46"/>
    </row>
    <row r="2362" spans="1:14" s="23" customFormat="1" ht="14.25" customHeight="1">
      <c r="A2362" s="115"/>
      <c r="B2362" s="308" t="str">
        <f>IF(A2362="","",VLOOKUP(A2362,'Project Budget vs Exp'!$B$9:$G$52,2,FALSE))</f>
        <v/>
      </c>
      <c r="C2362" s="117"/>
      <c r="D2362" s="116"/>
      <c r="E2362" s="118"/>
      <c r="F2362" s="119"/>
      <c r="G2362" s="120"/>
      <c r="H2362" s="120"/>
      <c r="I2362" s="333">
        <f t="shared" si="36"/>
        <v>0</v>
      </c>
      <c r="J2362" s="331"/>
      <c r="K2362" s="332">
        <f>IFERROR(SUM(C2362/'Transfers of Funds'!$F$55),0)</f>
        <v>0</v>
      </c>
      <c r="L2362" s="21"/>
      <c r="M2362" s="47"/>
      <c r="N2362" s="46"/>
    </row>
    <row r="2363" spans="1:14" s="23" customFormat="1" ht="14.25" customHeight="1">
      <c r="A2363" s="115"/>
      <c r="B2363" s="308" t="str">
        <f>IF(A2363="","",VLOOKUP(A2363,'Project Budget vs Exp'!$B$9:$G$52,2,FALSE))</f>
        <v/>
      </c>
      <c r="C2363" s="117"/>
      <c r="D2363" s="116"/>
      <c r="E2363" s="118"/>
      <c r="F2363" s="119"/>
      <c r="G2363" s="120"/>
      <c r="H2363" s="120"/>
      <c r="I2363" s="333">
        <f t="shared" si="36"/>
        <v>0</v>
      </c>
      <c r="J2363" s="331"/>
      <c r="K2363" s="332">
        <f>IFERROR(SUM(C2363/'Transfers of Funds'!$F$55),0)</f>
        <v>0</v>
      </c>
      <c r="L2363" s="21"/>
      <c r="M2363" s="47"/>
      <c r="N2363" s="46"/>
    </row>
    <row r="2364" spans="1:14" s="23" customFormat="1" ht="14.25" customHeight="1">
      <c r="A2364" s="115"/>
      <c r="B2364" s="308" t="str">
        <f>IF(A2364="","",VLOOKUP(A2364,'Project Budget vs Exp'!$B$9:$G$52,2,FALSE))</f>
        <v/>
      </c>
      <c r="C2364" s="117"/>
      <c r="D2364" s="116"/>
      <c r="E2364" s="118"/>
      <c r="F2364" s="119"/>
      <c r="G2364" s="120"/>
      <c r="H2364" s="120"/>
      <c r="I2364" s="333">
        <f t="shared" si="36"/>
        <v>0</v>
      </c>
      <c r="J2364" s="331"/>
      <c r="K2364" s="332">
        <f>IFERROR(SUM(C2364/'Transfers of Funds'!$F$55),0)</f>
        <v>0</v>
      </c>
      <c r="L2364" s="21"/>
      <c r="M2364" s="47"/>
      <c r="N2364" s="46"/>
    </row>
    <row r="2365" spans="1:14" s="23" customFormat="1" ht="14.25" customHeight="1">
      <c r="A2365" s="115"/>
      <c r="B2365" s="308" t="str">
        <f>IF(A2365="","",VLOOKUP(A2365,'Project Budget vs Exp'!$B$9:$G$52,2,FALSE))</f>
        <v/>
      </c>
      <c r="C2365" s="117"/>
      <c r="D2365" s="116"/>
      <c r="E2365" s="118"/>
      <c r="F2365" s="119"/>
      <c r="G2365" s="120"/>
      <c r="H2365" s="120"/>
      <c r="I2365" s="333">
        <f t="shared" si="36"/>
        <v>0</v>
      </c>
      <c r="J2365" s="331"/>
      <c r="K2365" s="332">
        <f>IFERROR(SUM(C2365/'Transfers of Funds'!$F$55),0)</f>
        <v>0</v>
      </c>
      <c r="L2365" s="21"/>
      <c r="M2365" s="47"/>
      <c r="N2365" s="46"/>
    </row>
    <row r="2366" spans="1:14" s="23" customFormat="1" ht="14.25" customHeight="1">
      <c r="A2366" s="115"/>
      <c r="B2366" s="308" t="str">
        <f>IF(A2366="","",VLOOKUP(A2366,'Project Budget vs Exp'!$B$9:$G$52,2,FALSE))</f>
        <v/>
      </c>
      <c r="C2366" s="117"/>
      <c r="D2366" s="116"/>
      <c r="E2366" s="118"/>
      <c r="F2366" s="119"/>
      <c r="G2366" s="120"/>
      <c r="H2366" s="120"/>
      <c r="I2366" s="333">
        <f t="shared" si="36"/>
        <v>0</v>
      </c>
      <c r="J2366" s="331"/>
      <c r="K2366" s="332">
        <f>IFERROR(SUM(C2366/'Transfers of Funds'!$F$55),0)</f>
        <v>0</v>
      </c>
      <c r="L2366" s="21"/>
      <c r="M2366" s="47"/>
      <c r="N2366" s="46"/>
    </row>
    <row r="2367" spans="1:14" s="23" customFormat="1" ht="14.25" customHeight="1">
      <c r="A2367" s="115"/>
      <c r="B2367" s="308" t="str">
        <f>IF(A2367="","",VLOOKUP(A2367,'Project Budget vs Exp'!$B$9:$G$52,2,FALSE))</f>
        <v/>
      </c>
      <c r="C2367" s="117"/>
      <c r="D2367" s="116"/>
      <c r="E2367" s="118"/>
      <c r="F2367" s="119"/>
      <c r="G2367" s="120"/>
      <c r="H2367" s="120"/>
      <c r="I2367" s="333">
        <f t="shared" si="36"/>
        <v>0</v>
      </c>
      <c r="J2367" s="331"/>
      <c r="K2367" s="332">
        <f>IFERROR(SUM(C2367/'Transfers of Funds'!$F$55),0)</f>
        <v>0</v>
      </c>
      <c r="L2367" s="21"/>
      <c r="M2367" s="47"/>
      <c r="N2367" s="46"/>
    </row>
    <row r="2368" spans="1:14" s="23" customFormat="1" ht="14.25" customHeight="1">
      <c r="A2368" s="115"/>
      <c r="B2368" s="308" t="str">
        <f>IF(A2368="","",VLOOKUP(A2368,'Project Budget vs Exp'!$B$9:$G$52,2,FALSE))</f>
        <v/>
      </c>
      <c r="C2368" s="117"/>
      <c r="D2368" s="116"/>
      <c r="E2368" s="118"/>
      <c r="F2368" s="119"/>
      <c r="G2368" s="120"/>
      <c r="H2368" s="120"/>
      <c r="I2368" s="333">
        <f t="shared" si="36"/>
        <v>0</v>
      </c>
      <c r="J2368" s="331"/>
      <c r="K2368" s="332">
        <f>IFERROR(SUM(C2368/'Transfers of Funds'!$F$55),0)</f>
        <v>0</v>
      </c>
      <c r="L2368" s="21"/>
      <c r="M2368" s="47"/>
      <c r="N2368" s="46"/>
    </row>
    <row r="2369" spans="1:14" s="23" customFormat="1" ht="14.25" customHeight="1">
      <c r="A2369" s="115"/>
      <c r="B2369" s="308" t="str">
        <f>IF(A2369="","",VLOOKUP(A2369,'Project Budget vs Exp'!$B$9:$G$52,2,FALSE))</f>
        <v/>
      </c>
      <c r="C2369" s="117"/>
      <c r="D2369" s="116"/>
      <c r="E2369" s="118"/>
      <c r="F2369" s="119"/>
      <c r="G2369" s="120"/>
      <c r="H2369" s="120"/>
      <c r="I2369" s="333">
        <f t="shared" si="36"/>
        <v>0</v>
      </c>
      <c r="J2369" s="331"/>
      <c r="K2369" s="332">
        <f>IFERROR(SUM(C2369/'Transfers of Funds'!$F$55),0)</f>
        <v>0</v>
      </c>
      <c r="L2369" s="21"/>
      <c r="M2369" s="47"/>
      <c r="N2369" s="46"/>
    </row>
    <row r="2370" spans="1:14" s="23" customFormat="1" ht="14.25" customHeight="1">
      <c r="A2370" s="115"/>
      <c r="B2370" s="308" t="str">
        <f>IF(A2370="","",VLOOKUP(A2370,'Project Budget vs Exp'!$B$9:$G$52,2,FALSE))</f>
        <v/>
      </c>
      <c r="C2370" s="117"/>
      <c r="D2370" s="116"/>
      <c r="E2370" s="118"/>
      <c r="F2370" s="119"/>
      <c r="G2370" s="120"/>
      <c r="H2370" s="120"/>
      <c r="I2370" s="333">
        <f t="shared" si="36"/>
        <v>0</v>
      </c>
      <c r="J2370" s="331"/>
      <c r="K2370" s="332">
        <f>IFERROR(SUM(C2370/'Transfers of Funds'!$F$55),0)</f>
        <v>0</v>
      </c>
      <c r="L2370" s="21"/>
      <c r="M2370" s="47"/>
      <c r="N2370" s="46"/>
    </row>
    <row r="2371" spans="1:14" s="23" customFormat="1" ht="14.25" customHeight="1">
      <c r="A2371" s="115"/>
      <c r="B2371" s="308" t="str">
        <f>IF(A2371="","",VLOOKUP(A2371,'Project Budget vs Exp'!$B$9:$G$52,2,FALSE))</f>
        <v/>
      </c>
      <c r="C2371" s="117"/>
      <c r="D2371" s="116"/>
      <c r="E2371" s="118"/>
      <c r="F2371" s="119"/>
      <c r="G2371" s="120"/>
      <c r="H2371" s="120"/>
      <c r="I2371" s="333">
        <f t="shared" si="36"/>
        <v>0</v>
      </c>
      <c r="J2371" s="331"/>
      <c r="K2371" s="332">
        <f>IFERROR(SUM(C2371/'Transfers of Funds'!$F$55),0)</f>
        <v>0</v>
      </c>
      <c r="L2371" s="21"/>
      <c r="M2371" s="47"/>
      <c r="N2371" s="46"/>
    </row>
    <row r="2372" spans="1:14" s="23" customFormat="1" ht="14.25" customHeight="1">
      <c r="A2372" s="115"/>
      <c r="B2372" s="308" t="str">
        <f>IF(A2372="","",VLOOKUP(A2372,'Project Budget vs Exp'!$B$9:$G$52,2,FALSE))</f>
        <v/>
      </c>
      <c r="C2372" s="117"/>
      <c r="D2372" s="116"/>
      <c r="E2372" s="118"/>
      <c r="F2372" s="119"/>
      <c r="G2372" s="120"/>
      <c r="H2372" s="120"/>
      <c r="I2372" s="333">
        <f t="shared" si="36"/>
        <v>0</v>
      </c>
      <c r="J2372" s="331"/>
      <c r="K2372" s="332">
        <f>IFERROR(SUM(C2372/'Transfers of Funds'!$F$55),0)</f>
        <v>0</v>
      </c>
      <c r="L2372" s="21"/>
      <c r="M2372" s="47"/>
      <c r="N2372" s="46"/>
    </row>
    <row r="2373" spans="1:14" s="23" customFormat="1" ht="14.25" customHeight="1">
      <c r="A2373" s="115"/>
      <c r="B2373" s="308" t="str">
        <f>IF(A2373="","",VLOOKUP(A2373,'Project Budget vs Exp'!$B$9:$G$52,2,FALSE))</f>
        <v/>
      </c>
      <c r="C2373" s="117"/>
      <c r="D2373" s="116"/>
      <c r="E2373" s="118"/>
      <c r="F2373" s="119"/>
      <c r="G2373" s="120"/>
      <c r="H2373" s="120"/>
      <c r="I2373" s="333">
        <f t="shared" si="36"/>
        <v>0</v>
      </c>
      <c r="J2373" s="331"/>
      <c r="K2373" s="332">
        <f>IFERROR(SUM(C2373/'Transfers of Funds'!$F$55),0)</f>
        <v>0</v>
      </c>
      <c r="L2373" s="21"/>
      <c r="M2373" s="47"/>
      <c r="N2373" s="46"/>
    </row>
    <row r="2374" spans="1:14" s="23" customFormat="1" ht="14.25" customHeight="1">
      <c r="A2374" s="115"/>
      <c r="B2374" s="308" t="str">
        <f>IF(A2374="","",VLOOKUP(A2374,'Project Budget vs Exp'!$B$9:$G$52,2,FALSE))</f>
        <v/>
      </c>
      <c r="C2374" s="117"/>
      <c r="D2374" s="116"/>
      <c r="E2374" s="118"/>
      <c r="F2374" s="119"/>
      <c r="G2374" s="120"/>
      <c r="H2374" s="120"/>
      <c r="I2374" s="333">
        <f t="shared" si="36"/>
        <v>0</v>
      </c>
      <c r="J2374" s="331"/>
      <c r="K2374" s="332">
        <f>IFERROR(SUM(C2374/'Transfers of Funds'!$F$55),0)</f>
        <v>0</v>
      </c>
      <c r="L2374" s="21"/>
      <c r="M2374" s="47"/>
      <c r="N2374" s="46"/>
    </row>
    <row r="2375" spans="1:14" s="23" customFormat="1" ht="14.25" customHeight="1">
      <c r="A2375" s="115"/>
      <c r="B2375" s="308" t="str">
        <f>IF(A2375="","",VLOOKUP(A2375,'Project Budget vs Exp'!$B$9:$G$52,2,FALSE))</f>
        <v/>
      </c>
      <c r="C2375" s="117"/>
      <c r="D2375" s="116"/>
      <c r="E2375" s="118"/>
      <c r="F2375" s="119"/>
      <c r="G2375" s="120"/>
      <c r="H2375" s="120"/>
      <c r="I2375" s="333">
        <f t="shared" si="36"/>
        <v>0</v>
      </c>
      <c r="J2375" s="331"/>
      <c r="K2375" s="332">
        <f>IFERROR(SUM(C2375/'Transfers of Funds'!$F$55),0)</f>
        <v>0</v>
      </c>
      <c r="L2375" s="21"/>
      <c r="M2375" s="47"/>
      <c r="N2375" s="46"/>
    </row>
    <row r="2376" spans="1:14" s="23" customFormat="1" ht="14.25" customHeight="1">
      <c r="A2376" s="115"/>
      <c r="B2376" s="308" t="str">
        <f>IF(A2376="","",VLOOKUP(A2376,'Project Budget vs Exp'!$B$9:$G$52,2,FALSE))</f>
        <v/>
      </c>
      <c r="C2376" s="117"/>
      <c r="D2376" s="116"/>
      <c r="E2376" s="118"/>
      <c r="F2376" s="119"/>
      <c r="G2376" s="120"/>
      <c r="H2376" s="120"/>
      <c r="I2376" s="333">
        <f t="shared" si="36"/>
        <v>0</v>
      </c>
      <c r="J2376" s="331"/>
      <c r="K2376" s="332">
        <f>IFERROR(SUM(C2376/'Transfers of Funds'!$F$55),0)</f>
        <v>0</v>
      </c>
      <c r="L2376" s="21"/>
      <c r="M2376" s="47"/>
      <c r="N2376" s="46"/>
    </row>
    <row r="2377" spans="1:14" s="23" customFormat="1" ht="14.25" customHeight="1">
      <c r="A2377" s="115"/>
      <c r="B2377" s="308" t="str">
        <f>IF(A2377="","",VLOOKUP(A2377,'Project Budget vs Exp'!$B$9:$G$52,2,FALSE))</f>
        <v/>
      </c>
      <c r="C2377" s="117"/>
      <c r="D2377" s="116"/>
      <c r="E2377" s="118"/>
      <c r="F2377" s="119"/>
      <c r="G2377" s="120"/>
      <c r="H2377" s="120"/>
      <c r="I2377" s="333">
        <f t="shared" si="36"/>
        <v>0</v>
      </c>
      <c r="J2377" s="331"/>
      <c r="K2377" s="332">
        <f>IFERROR(SUM(C2377/'Transfers of Funds'!$F$55),0)</f>
        <v>0</v>
      </c>
      <c r="L2377" s="21"/>
      <c r="M2377" s="47"/>
      <c r="N2377" s="46"/>
    </row>
    <row r="2378" spans="1:14" s="23" customFormat="1" ht="14.25" customHeight="1">
      <c r="A2378" s="115"/>
      <c r="B2378" s="308" t="str">
        <f>IF(A2378="","",VLOOKUP(A2378,'Project Budget vs Exp'!$B$9:$G$52,2,FALSE))</f>
        <v/>
      </c>
      <c r="C2378" s="117"/>
      <c r="D2378" s="116"/>
      <c r="E2378" s="118"/>
      <c r="F2378" s="119"/>
      <c r="G2378" s="120"/>
      <c r="H2378" s="120"/>
      <c r="I2378" s="333">
        <f t="shared" si="36"/>
        <v>0</v>
      </c>
      <c r="J2378" s="331"/>
      <c r="K2378" s="332">
        <f>IFERROR(SUM(C2378/'Transfers of Funds'!$F$55),0)</f>
        <v>0</v>
      </c>
      <c r="L2378" s="21"/>
      <c r="M2378" s="47"/>
      <c r="N2378" s="46"/>
    </row>
    <row r="2379" spans="1:14" s="23" customFormat="1" ht="14.25" customHeight="1">
      <c r="A2379" s="115"/>
      <c r="B2379" s="308" t="str">
        <f>IF(A2379="","",VLOOKUP(A2379,'Project Budget vs Exp'!$B$9:$G$52,2,FALSE))</f>
        <v/>
      </c>
      <c r="C2379" s="117"/>
      <c r="D2379" s="116"/>
      <c r="E2379" s="118"/>
      <c r="F2379" s="119"/>
      <c r="G2379" s="120"/>
      <c r="H2379" s="120"/>
      <c r="I2379" s="333">
        <f t="shared" si="36"/>
        <v>0</v>
      </c>
      <c r="J2379" s="331"/>
      <c r="K2379" s="332">
        <f>IFERROR(SUM(C2379/'Transfers of Funds'!$F$55),0)</f>
        <v>0</v>
      </c>
      <c r="L2379" s="21"/>
      <c r="M2379" s="47"/>
      <c r="N2379" s="46"/>
    </row>
    <row r="2380" spans="1:14" s="23" customFormat="1" ht="14.25" customHeight="1">
      <c r="A2380" s="115"/>
      <c r="B2380" s="308" t="str">
        <f>IF(A2380="","",VLOOKUP(A2380,'Project Budget vs Exp'!$B$9:$G$52,2,FALSE))</f>
        <v/>
      </c>
      <c r="C2380" s="117"/>
      <c r="D2380" s="116"/>
      <c r="E2380" s="118"/>
      <c r="F2380" s="119"/>
      <c r="G2380" s="120"/>
      <c r="H2380" s="120"/>
      <c r="I2380" s="333">
        <f t="shared" ref="I2380:I2443" si="37">IF(OR(F$4="EUR",F$4="USD",F$4="GBP",F$4="CAD",F$4="NZD",F$4="AUD"),K2380,C2380)</f>
        <v>0</v>
      </c>
      <c r="J2380" s="331"/>
      <c r="K2380" s="332">
        <f>IFERROR(SUM(C2380/'Transfers of Funds'!$F$55),0)</f>
        <v>0</v>
      </c>
      <c r="L2380" s="21"/>
      <c r="M2380" s="47"/>
      <c r="N2380" s="46"/>
    </row>
    <row r="2381" spans="1:14" s="23" customFormat="1" ht="14.25" customHeight="1">
      <c r="A2381" s="115"/>
      <c r="B2381" s="308" t="str">
        <f>IF(A2381="","",VLOOKUP(A2381,'Project Budget vs Exp'!$B$9:$G$52,2,FALSE))</f>
        <v/>
      </c>
      <c r="C2381" s="117"/>
      <c r="D2381" s="116"/>
      <c r="E2381" s="118"/>
      <c r="F2381" s="119"/>
      <c r="G2381" s="120"/>
      <c r="H2381" s="120"/>
      <c r="I2381" s="333">
        <f t="shared" si="37"/>
        <v>0</v>
      </c>
      <c r="J2381" s="331"/>
      <c r="K2381" s="332">
        <f>IFERROR(SUM(C2381/'Transfers of Funds'!$F$55),0)</f>
        <v>0</v>
      </c>
      <c r="L2381" s="21"/>
      <c r="M2381" s="47"/>
      <c r="N2381" s="46"/>
    </row>
    <row r="2382" spans="1:14" s="23" customFormat="1" ht="14.25" customHeight="1">
      <c r="A2382" s="115"/>
      <c r="B2382" s="308" t="str">
        <f>IF(A2382="","",VLOOKUP(A2382,'Project Budget vs Exp'!$B$9:$G$52,2,FALSE))</f>
        <v/>
      </c>
      <c r="C2382" s="117"/>
      <c r="D2382" s="116"/>
      <c r="E2382" s="118"/>
      <c r="F2382" s="119"/>
      <c r="G2382" s="120"/>
      <c r="H2382" s="120"/>
      <c r="I2382" s="333">
        <f t="shared" si="37"/>
        <v>0</v>
      </c>
      <c r="J2382" s="331"/>
      <c r="K2382" s="332">
        <f>IFERROR(SUM(C2382/'Transfers of Funds'!$F$55),0)</f>
        <v>0</v>
      </c>
      <c r="L2382" s="21"/>
      <c r="M2382" s="47"/>
      <c r="N2382" s="46"/>
    </row>
    <row r="2383" spans="1:14" s="23" customFormat="1" ht="14.25" customHeight="1">
      <c r="A2383" s="115"/>
      <c r="B2383" s="308" t="str">
        <f>IF(A2383="","",VLOOKUP(A2383,'Project Budget vs Exp'!$B$9:$G$52,2,FALSE))</f>
        <v/>
      </c>
      <c r="C2383" s="117"/>
      <c r="D2383" s="116"/>
      <c r="E2383" s="118"/>
      <c r="F2383" s="119"/>
      <c r="G2383" s="120"/>
      <c r="H2383" s="120"/>
      <c r="I2383" s="333">
        <f t="shared" si="37"/>
        <v>0</v>
      </c>
      <c r="J2383" s="331"/>
      <c r="K2383" s="332">
        <f>IFERROR(SUM(C2383/'Transfers of Funds'!$F$55),0)</f>
        <v>0</v>
      </c>
      <c r="L2383" s="21"/>
      <c r="M2383" s="47"/>
      <c r="N2383" s="46"/>
    </row>
    <row r="2384" spans="1:14" s="23" customFormat="1" ht="14.25" customHeight="1">
      <c r="A2384" s="115"/>
      <c r="B2384" s="308" t="str">
        <f>IF(A2384="","",VLOOKUP(A2384,'Project Budget vs Exp'!$B$9:$G$52,2,FALSE))</f>
        <v/>
      </c>
      <c r="C2384" s="117"/>
      <c r="D2384" s="116"/>
      <c r="E2384" s="118"/>
      <c r="F2384" s="119"/>
      <c r="G2384" s="120"/>
      <c r="H2384" s="120"/>
      <c r="I2384" s="333">
        <f t="shared" si="37"/>
        <v>0</v>
      </c>
      <c r="J2384" s="331"/>
      <c r="K2384" s="332">
        <f>IFERROR(SUM(C2384/'Transfers of Funds'!$F$55),0)</f>
        <v>0</v>
      </c>
      <c r="L2384" s="21"/>
      <c r="M2384" s="47"/>
      <c r="N2384" s="46"/>
    </row>
    <row r="2385" spans="1:14" s="23" customFormat="1" ht="14.25" customHeight="1">
      <c r="A2385" s="115"/>
      <c r="B2385" s="308" t="str">
        <f>IF(A2385="","",VLOOKUP(A2385,'Project Budget vs Exp'!$B$9:$G$52,2,FALSE))</f>
        <v/>
      </c>
      <c r="C2385" s="117"/>
      <c r="D2385" s="116"/>
      <c r="E2385" s="118"/>
      <c r="F2385" s="119"/>
      <c r="G2385" s="120"/>
      <c r="H2385" s="120"/>
      <c r="I2385" s="333">
        <f t="shared" si="37"/>
        <v>0</v>
      </c>
      <c r="J2385" s="331"/>
      <c r="K2385" s="332">
        <f>IFERROR(SUM(C2385/'Transfers of Funds'!$F$55),0)</f>
        <v>0</v>
      </c>
      <c r="L2385" s="21"/>
      <c r="M2385" s="47"/>
      <c r="N2385" s="46"/>
    </row>
    <row r="2386" spans="1:14" s="23" customFormat="1" ht="14.25" customHeight="1">
      <c r="A2386" s="115"/>
      <c r="B2386" s="308" t="str">
        <f>IF(A2386="","",VLOOKUP(A2386,'Project Budget vs Exp'!$B$9:$G$52,2,FALSE))</f>
        <v/>
      </c>
      <c r="C2386" s="117"/>
      <c r="D2386" s="116"/>
      <c r="E2386" s="118"/>
      <c r="F2386" s="119"/>
      <c r="G2386" s="120"/>
      <c r="H2386" s="120"/>
      <c r="I2386" s="333">
        <f t="shared" si="37"/>
        <v>0</v>
      </c>
      <c r="J2386" s="331"/>
      <c r="K2386" s="332">
        <f>IFERROR(SUM(C2386/'Transfers of Funds'!$F$55),0)</f>
        <v>0</v>
      </c>
      <c r="L2386" s="21"/>
      <c r="M2386" s="47"/>
      <c r="N2386" s="46"/>
    </row>
    <row r="2387" spans="1:14" s="23" customFormat="1" ht="14.25" customHeight="1">
      <c r="A2387" s="115"/>
      <c r="B2387" s="308" t="str">
        <f>IF(A2387="","",VLOOKUP(A2387,'Project Budget vs Exp'!$B$9:$G$52,2,FALSE))</f>
        <v/>
      </c>
      <c r="C2387" s="117"/>
      <c r="D2387" s="116"/>
      <c r="E2387" s="118"/>
      <c r="F2387" s="119"/>
      <c r="G2387" s="120"/>
      <c r="H2387" s="120"/>
      <c r="I2387" s="333">
        <f t="shared" si="37"/>
        <v>0</v>
      </c>
      <c r="J2387" s="331"/>
      <c r="K2387" s="332">
        <f>IFERROR(SUM(C2387/'Transfers of Funds'!$F$55),0)</f>
        <v>0</v>
      </c>
      <c r="L2387" s="21"/>
      <c r="M2387" s="47"/>
      <c r="N2387" s="46"/>
    </row>
    <row r="2388" spans="1:14" s="23" customFormat="1" ht="14.25" customHeight="1">
      <c r="A2388" s="115"/>
      <c r="B2388" s="308" t="str">
        <f>IF(A2388="","",VLOOKUP(A2388,'Project Budget vs Exp'!$B$9:$G$52,2,FALSE))</f>
        <v/>
      </c>
      <c r="C2388" s="117"/>
      <c r="D2388" s="116"/>
      <c r="E2388" s="118"/>
      <c r="F2388" s="119"/>
      <c r="G2388" s="120"/>
      <c r="H2388" s="120"/>
      <c r="I2388" s="333">
        <f t="shared" si="37"/>
        <v>0</v>
      </c>
      <c r="J2388" s="331"/>
      <c r="K2388" s="332">
        <f>IFERROR(SUM(C2388/'Transfers of Funds'!$F$55),0)</f>
        <v>0</v>
      </c>
      <c r="L2388" s="21"/>
      <c r="M2388" s="47"/>
      <c r="N2388" s="46"/>
    </row>
    <row r="2389" spans="1:14" s="23" customFormat="1" ht="14.25" customHeight="1">
      <c r="A2389" s="115"/>
      <c r="B2389" s="308" t="str">
        <f>IF(A2389="","",VLOOKUP(A2389,'Project Budget vs Exp'!$B$9:$G$52,2,FALSE))</f>
        <v/>
      </c>
      <c r="C2389" s="117"/>
      <c r="D2389" s="116"/>
      <c r="E2389" s="118"/>
      <c r="F2389" s="119"/>
      <c r="G2389" s="120"/>
      <c r="H2389" s="120"/>
      <c r="I2389" s="333">
        <f t="shared" si="37"/>
        <v>0</v>
      </c>
      <c r="J2389" s="331"/>
      <c r="K2389" s="332">
        <f>IFERROR(SUM(C2389/'Transfers of Funds'!$F$55),0)</f>
        <v>0</v>
      </c>
      <c r="L2389" s="21"/>
      <c r="M2389" s="47"/>
      <c r="N2389" s="46"/>
    </row>
    <row r="2390" spans="1:14" s="23" customFormat="1" ht="14.25" customHeight="1">
      <c r="A2390" s="115"/>
      <c r="B2390" s="308" t="str">
        <f>IF(A2390="","",VLOOKUP(A2390,'Project Budget vs Exp'!$B$9:$G$52,2,FALSE))</f>
        <v/>
      </c>
      <c r="C2390" s="117"/>
      <c r="D2390" s="116"/>
      <c r="E2390" s="118"/>
      <c r="F2390" s="119"/>
      <c r="G2390" s="120"/>
      <c r="H2390" s="120"/>
      <c r="I2390" s="333">
        <f t="shared" si="37"/>
        <v>0</v>
      </c>
      <c r="J2390" s="331"/>
      <c r="K2390" s="332">
        <f>IFERROR(SUM(C2390/'Transfers of Funds'!$F$55),0)</f>
        <v>0</v>
      </c>
      <c r="L2390" s="21"/>
      <c r="M2390" s="47"/>
      <c r="N2390" s="46"/>
    </row>
    <row r="2391" spans="1:14" s="23" customFormat="1" ht="14.25" customHeight="1">
      <c r="A2391" s="115"/>
      <c r="B2391" s="308" t="str">
        <f>IF(A2391="","",VLOOKUP(A2391,'Project Budget vs Exp'!$B$9:$G$52,2,FALSE))</f>
        <v/>
      </c>
      <c r="C2391" s="117"/>
      <c r="D2391" s="116"/>
      <c r="E2391" s="118"/>
      <c r="F2391" s="119"/>
      <c r="G2391" s="120"/>
      <c r="H2391" s="120"/>
      <c r="I2391" s="333">
        <f t="shared" si="37"/>
        <v>0</v>
      </c>
      <c r="J2391" s="331"/>
      <c r="K2391" s="332">
        <f>IFERROR(SUM(C2391/'Transfers of Funds'!$F$55),0)</f>
        <v>0</v>
      </c>
      <c r="L2391" s="21"/>
      <c r="M2391" s="47"/>
      <c r="N2391" s="46"/>
    </row>
    <row r="2392" spans="1:14" s="23" customFormat="1" ht="14.25" customHeight="1">
      <c r="A2392" s="115"/>
      <c r="B2392" s="308" t="str">
        <f>IF(A2392="","",VLOOKUP(A2392,'Project Budget vs Exp'!$B$9:$G$52,2,FALSE))</f>
        <v/>
      </c>
      <c r="C2392" s="117"/>
      <c r="D2392" s="116"/>
      <c r="E2392" s="118"/>
      <c r="F2392" s="119"/>
      <c r="G2392" s="120"/>
      <c r="H2392" s="120"/>
      <c r="I2392" s="333">
        <f t="shared" si="37"/>
        <v>0</v>
      </c>
      <c r="J2392" s="331"/>
      <c r="K2392" s="332">
        <f>IFERROR(SUM(C2392/'Transfers of Funds'!$F$55),0)</f>
        <v>0</v>
      </c>
      <c r="L2392" s="21"/>
      <c r="M2392" s="47"/>
      <c r="N2392" s="46"/>
    </row>
    <row r="2393" spans="1:14" s="23" customFormat="1" ht="14.25" customHeight="1">
      <c r="A2393" s="115"/>
      <c r="B2393" s="308" t="str">
        <f>IF(A2393="","",VLOOKUP(A2393,'Project Budget vs Exp'!$B$9:$G$52,2,FALSE))</f>
        <v/>
      </c>
      <c r="C2393" s="117"/>
      <c r="D2393" s="116"/>
      <c r="E2393" s="118"/>
      <c r="F2393" s="119"/>
      <c r="G2393" s="120"/>
      <c r="H2393" s="120"/>
      <c r="I2393" s="333">
        <f t="shared" si="37"/>
        <v>0</v>
      </c>
      <c r="J2393" s="331"/>
      <c r="K2393" s="332">
        <f>IFERROR(SUM(C2393/'Transfers of Funds'!$F$55),0)</f>
        <v>0</v>
      </c>
      <c r="L2393" s="21"/>
      <c r="M2393" s="47"/>
      <c r="N2393" s="46"/>
    </row>
    <row r="2394" spans="1:14" s="23" customFormat="1" ht="14.25" customHeight="1">
      <c r="A2394" s="115"/>
      <c r="B2394" s="308" t="str">
        <f>IF(A2394="","",VLOOKUP(A2394,'Project Budget vs Exp'!$B$9:$G$52,2,FALSE))</f>
        <v/>
      </c>
      <c r="C2394" s="117"/>
      <c r="D2394" s="116"/>
      <c r="E2394" s="118"/>
      <c r="F2394" s="119"/>
      <c r="G2394" s="120"/>
      <c r="H2394" s="120"/>
      <c r="I2394" s="333">
        <f t="shared" si="37"/>
        <v>0</v>
      </c>
      <c r="J2394" s="331"/>
      <c r="K2394" s="332">
        <f>IFERROR(SUM(C2394/'Transfers of Funds'!$F$55),0)</f>
        <v>0</v>
      </c>
      <c r="L2394" s="21"/>
      <c r="M2394" s="47"/>
      <c r="N2394" s="46"/>
    </row>
    <row r="2395" spans="1:14" s="23" customFormat="1" ht="14.25" customHeight="1">
      <c r="A2395" s="115"/>
      <c r="B2395" s="308" t="str">
        <f>IF(A2395="","",VLOOKUP(A2395,'Project Budget vs Exp'!$B$9:$G$52,2,FALSE))</f>
        <v/>
      </c>
      <c r="C2395" s="117"/>
      <c r="D2395" s="116"/>
      <c r="E2395" s="118"/>
      <c r="F2395" s="119"/>
      <c r="G2395" s="120"/>
      <c r="H2395" s="120"/>
      <c r="I2395" s="333">
        <f t="shared" si="37"/>
        <v>0</v>
      </c>
      <c r="J2395" s="331"/>
      <c r="K2395" s="332">
        <f>IFERROR(SUM(C2395/'Transfers of Funds'!$F$55),0)</f>
        <v>0</v>
      </c>
      <c r="L2395" s="21"/>
      <c r="M2395" s="47"/>
      <c r="N2395" s="46"/>
    </row>
    <row r="2396" spans="1:14" s="23" customFormat="1" ht="14.25" customHeight="1">
      <c r="A2396" s="115"/>
      <c r="B2396" s="308" t="str">
        <f>IF(A2396="","",VLOOKUP(A2396,'Project Budget vs Exp'!$B$9:$G$52,2,FALSE))</f>
        <v/>
      </c>
      <c r="C2396" s="117"/>
      <c r="D2396" s="116"/>
      <c r="E2396" s="118"/>
      <c r="F2396" s="119"/>
      <c r="G2396" s="120"/>
      <c r="H2396" s="120"/>
      <c r="I2396" s="333">
        <f t="shared" si="37"/>
        <v>0</v>
      </c>
      <c r="J2396" s="331"/>
      <c r="K2396" s="332">
        <f>IFERROR(SUM(C2396/'Transfers of Funds'!$F$55),0)</f>
        <v>0</v>
      </c>
      <c r="L2396" s="21"/>
      <c r="M2396" s="47"/>
      <c r="N2396" s="46"/>
    </row>
    <row r="2397" spans="1:14" s="23" customFormat="1" ht="14.25" customHeight="1">
      <c r="A2397" s="115"/>
      <c r="B2397" s="308" t="str">
        <f>IF(A2397="","",VLOOKUP(A2397,'Project Budget vs Exp'!$B$9:$G$52,2,FALSE))</f>
        <v/>
      </c>
      <c r="C2397" s="117"/>
      <c r="D2397" s="116"/>
      <c r="E2397" s="118"/>
      <c r="F2397" s="119"/>
      <c r="G2397" s="120"/>
      <c r="H2397" s="120"/>
      <c r="I2397" s="333">
        <f t="shared" si="37"/>
        <v>0</v>
      </c>
      <c r="J2397" s="331"/>
      <c r="K2397" s="332">
        <f>IFERROR(SUM(C2397/'Transfers of Funds'!$F$55),0)</f>
        <v>0</v>
      </c>
      <c r="L2397" s="21"/>
      <c r="M2397" s="47"/>
      <c r="N2397" s="46"/>
    </row>
    <row r="2398" spans="1:14" s="23" customFormat="1" ht="14.25" customHeight="1">
      <c r="A2398" s="115"/>
      <c r="B2398" s="308" t="str">
        <f>IF(A2398="","",VLOOKUP(A2398,'Project Budget vs Exp'!$B$9:$G$52,2,FALSE))</f>
        <v/>
      </c>
      <c r="C2398" s="117"/>
      <c r="D2398" s="116"/>
      <c r="E2398" s="118"/>
      <c r="F2398" s="119"/>
      <c r="G2398" s="120"/>
      <c r="H2398" s="120"/>
      <c r="I2398" s="333">
        <f t="shared" si="37"/>
        <v>0</v>
      </c>
      <c r="J2398" s="331"/>
      <c r="K2398" s="332">
        <f>IFERROR(SUM(C2398/'Transfers of Funds'!$F$55),0)</f>
        <v>0</v>
      </c>
      <c r="L2398" s="21"/>
      <c r="M2398" s="47"/>
      <c r="N2398" s="46"/>
    </row>
    <row r="2399" spans="1:14" s="23" customFormat="1" ht="14.25" customHeight="1">
      <c r="A2399" s="115"/>
      <c r="B2399" s="308" t="str">
        <f>IF(A2399="","",VLOOKUP(A2399,'Project Budget vs Exp'!$B$9:$G$52,2,FALSE))</f>
        <v/>
      </c>
      <c r="C2399" s="117"/>
      <c r="D2399" s="116"/>
      <c r="E2399" s="118"/>
      <c r="F2399" s="119"/>
      <c r="G2399" s="120"/>
      <c r="H2399" s="120"/>
      <c r="I2399" s="333">
        <f t="shared" si="37"/>
        <v>0</v>
      </c>
      <c r="J2399" s="331"/>
      <c r="K2399" s="332">
        <f>IFERROR(SUM(C2399/'Transfers of Funds'!$F$55),0)</f>
        <v>0</v>
      </c>
      <c r="L2399" s="21"/>
      <c r="M2399" s="47"/>
      <c r="N2399" s="46"/>
    </row>
    <row r="2400" spans="1:14" s="23" customFormat="1" ht="14.25" customHeight="1">
      <c r="A2400" s="115"/>
      <c r="B2400" s="308" t="str">
        <f>IF(A2400="","",VLOOKUP(A2400,'Project Budget vs Exp'!$B$9:$G$52,2,FALSE))</f>
        <v/>
      </c>
      <c r="C2400" s="117"/>
      <c r="D2400" s="116"/>
      <c r="E2400" s="118"/>
      <c r="F2400" s="119"/>
      <c r="G2400" s="120"/>
      <c r="H2400" s="120"/>
      <c r="I2400" s="333">
        <f t="shared" si="37"/>
        <v>0</v>
      </c>
      <c r="J2400" s="331"/>
      <c r="K2400" s="332">
        <f>IFERROR(SUM(C2400/'Transfers of Funds'!$F$55),0)</f>
        <v>0</v>
      </c>
      <c r="L2400" s="21"/>
      <c r="M2400" s="47"/>
      <c r="N2400" s="46"/>
    </row>
    <row r="2401" spans="1:14" s="23" customFormat="1" ht="14.25" customHeight="1">
      <c r="A2401" s="115"/>
      <c r="B2401" s="308" t="str">
        <f>IF(A2401="","",VLOOKUP(A2401,'Project Budget vs Exp'!$B$9:$G$52,2,FALSE))</f>
        <v/>
      </c>
      <c r="C2401" s="117"/>
      <c r="D2401" s="116"/>
      <c r="E2401" s="118"/>
      <c r="F2401" s="119"/>
      <c r="G2401" s="120"/>
      <c r="H2401" s="120"/>
      <c r="I2401" s="333">
        <f t="shared" si="37"/>
        <v>0</v>
      </c>
      <c r="J2401" s="331"/>
      <c r="K2401" s="332">
        <f>IFERROR(SUM(C2401/'Transfers of Funds'!$F$55),0)</f>
        <v>0</v>
      </c>
      <c r="L2401" s="21"/>
      <c r="M2401" s="47"/>
      <c r="N2401" s="46"/>
    </row>
    <row r="2402" spans="1:14" s="23" customFormat="1" ht="14.25" customHeight="1">
      <c r="A2402" s="115"/>
      <c r="B2402" s="308" t="str">
        <f>IF(A2402="","",VLOOKUP(A2402,'Project Budget vs Exp'!$B$9:$G$52,2,FALSE))</f>
        <v/>
      </c>
      <c r="C2402" s="117"/>
      <c r="D2402" s="116"/>
      <c r="E2402" s="118"/>
      <c r="F2402" s="119"/>
      <c r="G2402" s="120"/>
      <c r="H2402" s="120"/>
      <c r="I2402" s="333">
        <f t="shared" si="37"/>
        <v>0</v>
      </c>
      <c r="J2402" s="331"/>
      <c r="K2402" s="332">
        <f>IFERROR(SUM(C2402/'Transfers of Funds'!$F$55),0)</f>
        <v>0</v>
      </c>
      <c r="L2402" s="21"/>
      <c r="M2402" s="47"/>
      <c r="N2402" s="46"/>
    </row>
    <row r="2403" spans="1:14" s="23" customFormat="1" ht="14.25" customHeight="1">
      <c r="A2403" s="115"/>
      <c r="B2403" s="308" t="str">
        <f>IF(A2403="","",VLOOKUP(A2403,'Project Budget vs Exp'!$B$9:$G$52,2,FALSE))</f>
        <v/>
      </c>
      <c r="C2403" s="117"/>
      <c r="D2403" s="116"/>
      <c r="E2403" s="118"/>
      <c r="F2403" s="119"/>
      <c r="G2403" s="120"/>
      <c r="H2403" s="120"/>
      <c r="I2403" s="333">
        <f t="shared" si="37"/>
        <v>0</v>
      </c>
      <c r="J2403" s="331"/>
      <c r="K2403" s="332">
        <f>IFERROR(SUM(C2403/'Transfers of Funds'!$F$55),0)</f>
        <v>0</v>
      </c>
      <c r="L2403" s="21"/>
      <c r="M2403" s="47"/>
      <c r="N2403" s="46"/>
    </row>
    <row r="2404" spans="1:14" s="23" customFormat="1" ht="14.25" customHeight="1">
      <c r="A2404" s="115"/>
      <c r="B2404" s="308" t="str">
        <f>IF(A2404="","",VLOOKUP(A2404,'Project Budget vs Exp'!$B$9:$G$52,2,FALSE))</f>
        <v/>
      </c>
      <c r="C2404" s="117"/>
      <c r="D2404" s="116"/>
      <c r="E2404" s="118"/>
      <c r="F2404" s="119"/>
      <c r="G2404" s="120"/>
      <c r="H2404" s="120"/>
      <c r="I2404" s="333">
        <f t="shared" si="37"/>
        <v>0</v>
      </c>
      <c r="J2404" s="331"/>
      <c r="K2404" s="332">
        <f>IFERROR(SUM(C2404/'Transfers of Funds'!$F$55),0)</f>
        <v>0</v>
      </c>
      <c r="L2404" s="21"/>
      <c r="M2404" s="47"/>
      <c r="N2404" s="46"/>
    </row>
    <row r="2405" spans="1:14" s="23" customFormat="1" ht="14.25" customHeight="1">
      <c r="A2405" s="115"/>
      <c r="B2405" s="308" t="str">
        <f>IF(A2405="","",VLOOKUP(A2405,'Project Budget vs Exp'!$B$9:$G$52,2,FALSE))</f>
        <v/>
      </c>
      <c r="C2405" s="117"/>
      <c r="D2405" s="116"/>
      <c r="E2405" s="118"/>
      <c r="F2405" s="119"/>
      <c r="G2405" s="120"/>
      <c r="H2405" s="120"/>
      <c r="I2405" s="333">
        <f t="shared" si="37"/>
        <v>0</v>
      </c>
      <c r="J2405" s="331"/>
      <c r="K2405" s="332">
        <f>IFERROR(SUM(C2405/'Transfers of Funds'!$F$55),0)</f>
        <v>0</v>
      </c>
      <c r="L2405" s="21"/>
      <c r="M2405" s="47"/>
      <c r="N2405" s="46"/>
    </row>
    <row r="2406" spans="1:14" s="23" customFormat="1" ht="14.25" customHeight="1">
      <c r="A2406" s="115"/>
      <c r="B2406" s="308" t="str">
        <f>IF(A2406="","",VLOOKUP(A2406,'Project Budget vs Exp'!$B$9:$G$52,2,FALSE))</f>
        <v/>
      </c>
      <c r="C2406" s="117"/>
      <c r="D2406" s="116"/>
      <c r="E2406" s="118"/>
      <c r="F2406" s="119"/>
      <c r="G2406" s="120"/>
      <c r="H2406" s="120"/>
      <c r="I2406" s="333">
        <f t="shared" si="37"/>
        <v>0</v>
      </c>
      <c r="J2406" s="331"/>
      <c r="K2406" s="332">
        <f>IFERROR(SUM(C2406/'Transfers of Funds'!$F$55),0)</f>
        <v>0</v>
      </c>
      <c r="L2406" s="21"/>
      <c r="M2406" s="47"/>
      <c r="N2406" s="46"/>
    </row>
    <row r="2407" spans="1:14" s="23" customFormat="1" ht="14.25" customHeight="1">
      <c r="A2407" s="115"/>
      <c r="B2407" s="308" t="str">
        <f>IF(A2407="","",VLOOKUP(A2407,'Project Budget vs Exp'!$B$9:$G$52,2,FALSE))</f>
        <v/>
      </c>
      <c r="C2407" s="117"/>
      <c r="D2407" s="116"/>
      <c r="E2407" s="118"/>
      <c r="F2407" s="119"/>
      <c r="G2407" s="120"/>
      <c r="H2407" s="120"/>
      <c r="I2407" s="333">
        <f t="shared" si="37"/>
        <v>0</v>
      </c>
      <c r="J2407" s="331"/>
      <c r="K2407" s="332">
        <f>IFERROR(SUM(C2407/'Transfers of Funds'!$F$55),0)</f>
        <v>0</v>
      </c>
      <c r="L2407" s="21"/>
      <c r="M2407" s="47"/>
      <c r="N2407" s="46"/>
    </row>
    <row r="2408" spans="1:14" s="23" customFormat="1" ht="14.25" customHeight="1">
      <c r="A2408" s="115"/>
      <c r="B2408" s="308" t="str">
        <f>IF(A2408="","",VLOOKUP(A2408,'Project Budget vs Exp'!$B$9:$G$52,2,FALSE))</f>
        <v/>
      </c>
      <c r="C2408" s="117"/>
      <c r="D2408" s="116"/>
      <c r="E2408" s="118"/>
      <c r="F2408" s="119"/>
      <c r="G2408" s="120"/>
      <c r="H2408" s="120"/>
      <c r="I2408" s="333">
        <f t="shared" si="37"/>
        <v>0</v>
      </c>
      <c r="J2408" s="331"/>
      <c r="K2408" s="332">
        <f>IFERROR(SUM(C2408/'Transfers of Funds'!$F$55),0)</f>
        <v>0</v>
      </c>
      <c r="L2408" s="21"/>
      <c r="M2408" s="47"/>
      <c r="N2408" s="46"/>
    </row>
    <row r="2409" spans="1:14" s="23" customFormat="1" ht="14.25" customHeight="1">
      <c r="A2409" s="115"/>
      <c r="B2409" s="308" t="str">
        <f>IF(A2409="","",VLOOKUP(A2409,'Project Budget vs Exp'!$B$9:$G$52,2,FALSE))</f>
        <v/>
      </c>
      <c r="C2409" s="117"/>
      <c r="D2409" s="116"/>
      <c r="E2409" s="118"/>
      <c r="F2409" s="119"/>
      <c r="G2409" s="120"/>
      <c r="H2409" s="120"/>
      <c r="I2409" s="333">
        <f t="shared" si="37"/>
        <v>0</v>
      </c>
      <c r="J2409" s="331"/>
      <c r="K2409" s="332">
        <f>IFERROR(SUM(C2409/'Transfers of Funds'!$F$55),0)</f>
        <v>0</v>
      </c>
      <c r="L2409" s="21"/>
      <c r="M2409" s="47"/>
      <c r="N2409" s="46"/>
    </row>
    <row r="2410" spans="1:14" s="23" customFormat="1" ht="14.25" customHeight="1">
      <c r="A2410" s="115"/>
      <c r="B2410" s="308" t="str">
        <f>IF(A2410="","",VLOOKUP(A2410,'Project Budget vs Exp'!$B$9:$G$52,2,FALSE))</f>
        <v/>
      </c>
      <c r="C2410" s="117"/>
      <c r="D2410" s="116"/>
      <c r="E2410" s="118"/>
      <c r="F2410" s="119"/>
      <c r="G2410" s="120"/>
      <c r="H2410" s="120"/>
      <c r="I2410" s="333">
        <f t="shared" si="37"/>
        <v>0</v>
      </c>
      <c r="J2410" s="331"/>
      <c r="K2410" s="332">
        <f>IFERROR(SUM(C2410/'Transfers of Funds'!$F$55),0)</f>
        <v>0</v>
      </c>
      <c r="L2410" s="21"/>
      <c r="M2410" s="47"/>
      <c r="N2410" s="46"/>
    </row>
    <row r="2411" spans="1:14" s="23" customFormat="1" ht="14.25" customHeight="1">
      <c r="A2411" s="115"/>
      <c r="B2411" s="308" t="str">
        <f>IF(A2411="","",VLOOKUP(A2411,'Project Budget vs Exp'!$B$9:$G$52,2,FALSE))</f>
        <v/>
      </c>
      <c r="C2411" s="117"/>
      <c r="D2411" s="116"/>
      <c r="E2411" s="118"/>
      <c r="F2411" s="119"/>
      <c r="G2411" s="120"/>
      <c r="H2411" s="120"/>
      <c r="I2411" s="333">
        <f t="shared" si="37"/>
        <v>0</v>
      </c>
      <c r="J2411" s="331"/>
      <c r="K2411" s="332">
        <f>IFERROR(SUM(C2411/'Transfers of Funds'!$F$55),0)</f>
        <v>0</v>
      </c>
      <c r="L2411" s="21"/>
      <c r="M2411" s="47"/>
      <c r="N2411" s="46"/>
    </row>
    <row r="2412" spans="1:14" s="23" customFormat="1" ht="14.25" customHeight="1">
      <c r="A2412" s="115"/>
      <c r="B2412" s="308" t="str">
        <f>IF(A2412="","",VLOOKUP(A2412,'Project Budget vs Exp'!$B$9:$G$52,2,FALSE))</f>
        <v/>
      </c>
      <c r="C2412" s="117"/>
      <c r="D2412" s="116"/>
      <c r="E2412" s="118"/>
      <c r="F2412" s="119"/>
      <c r="G2412" s="120"/>
      <c r="H2412" s="120"/>
      <c r="I2412" s="333">
        <f t="shared" si="37"/>
        <v>0</v>
      </c>
      <c r="J2412" s="331"/>
      <c r="K2412" s="332">
        <f>IFERROR(SUM(C2412/'Transfers of Funds'!$F$55),0)</f>
        <v>0</v>
      </c>
      <c r="L2412" s="21"/>
      <c r="M2412" s="47"/>
      <c r="N2412" s="46"/>
    </row>
    <row r="2413" spans="1:14" s="23" customFormat="1" ht="14.25" customHeight="1">
      <c r="A2413" s="115"/>
      <c r="B2413" s="308" t="str">
        <f>IF(A2413="","",VLOOKUP(A2413,'Project Budget vs Exp'!$B$9:$G$52,2,FALSE))</f>
        <v/>
      </c>
      <c r="C2413" s="117"/>
      <c r="D2413" s="116"/>
      <c r="E2413" s="118"/>
      <c r="F2413" s="119"/>
      <c r="G2413" s="120"/>
      <c r="H2413" s="120"/>
      <c r="I2413" s="333">
        <f t="shared" si="37"/>
        <v>0</v>
      </c>
      <c r="J2413" s="331"/>
      <c r="K2413" s="332">
        <f>IFERROR(SUM(C2413/'Transfers of Funds'!$F$55),0)</f>
        <v>0</v>
      </c>
      <c r="L2413" s="21"/>
      <c r="M2413" s="47"/>
      <c r="N2413" s="46"/>
    </row>
    <row r="2414" spans="1:14" s="23" customFormat="1" ht="14.25" customHeight="1">
      <c r="A2414" s="115"/>
      <c r="B2414" s="308" t="str">
        <f>IF(A2414="","",VLOOKUP(A2414,'Project Budget vs Exp'!$B$9:$G$52,2,FALSE))</f>
        <v/>
      </c>
      <c r="C2414" s="117"/>
      <c r="D2414" s="116"/>
      <c r="E2414" s="118"/>
      <c r="F2414" s="119"/>
      <c r="G2414" s="120"/>
      <c r="H2414" s="120"/>
      <c r="I2414" s="333">
        <f t="shared" si="37"/>
        <v>0</v>
      </c>
      <c r="J2414" s="331"/>
      <c r="K2414" s="332">
        <f>IFERROR(SUM(C2414/'Transfers of Funds'!$F$55),0)</f>
        <v>0</v>
      </c>
      <c r="L2414" s="21"/>
      <c r="M2414" s="47"/>
      <c r="N2414" s="46"/>
    </row>
    <row r="2415" spans="1:14" s="23" customFormat="1" ht="14.25" customHeight="1">
      <c r="A2415" s="115"/>
      <c r="B2415" s="308" t="str">
        <f>IF(A2415="","",VLOOKUP(A2415,'Project Budget vs Exp'!$B$9:$G$52,2,FALSE))</f>
        <v/>
      </c>
      <c r="C2415" s="117"/>
      <c r="D2415" s="116"/>
      <c r="E2415" s="118"/>
      <c r="F2415" s="119"/>
      <c r="G2415" s="120"/>
      <c r="H2415" s="120"/>
      <c r="I2415" s="333">
        <f t="shared" si="37"/>
        <v>0</v>
      </c>
      <c r="J2415" s="331"/>
      <c r="K2415" s="332">
        <f>IFERROR(SUM(C2415/'Transfers of Funds'!$F$55),0)</f>
        <v>0</v>
      </c>
      <c r="L2415" s="21"/>
      <c r="M2415" s="47"/>
      <c r="N2415" s="46"/>
    </row>
    <row r="2416" spans="1:14" s="23" customFormat="1" ht="14.25" customHeight="1">
      <c r="A2416" s="115"/>
      <c r="B2416" s="308" t="str">
        <f>IF(A2416="","",VLOOKUP(A2416,'Project Budget vs Exp'!$B$9:$G$52,2,FALSE))</f>
        <v/>
      </c>
      <c r="C2416" s="117"/>
      <c r="D2416" s="116"/>
      <c r="E2416" s="118"/>
      <c r="F2416" s="119"/>
      <c r="G2416" s="120"/>
      <c r="H2416" s="120"/>
      <c r="I2416" s="333">
        <f t="shared" si="37"/>
        <v>0</v>
      </c>
      <c r="J2416" s="331"/>
      <c r="K2416" s="332">
        <f>IFERROR(SUM(C2416/'Transfers of Funds'!$F$55),0)</f>
        <v>0</v>
      </c>
      <c r="L2416" s="21"/>
      <c r="M2416" s="47"/>
      <c r="N2416" s="46"/>
    </row>
    <row r="2417" spans="1:14" s="23" customFormat="1" ht="14.25" customHeight="1">
      <c r="A2417" s="115"/>
      <c r="B2417" s="308" t="str">
        <f>IF(A2417="","",VLOOKUP(A2417,'Project Budget vs Exp'!$B$9:$G$52,2,FALSE))</f>
        <v/>
      </c>
      <c r="C2417" s="117"/>
      <c r="D2417" s="116"/>
      <c r="E2417" s="118"/>
      <c r="F2417" s="119"/>
      <c r="G2417" s="120"/>
      <c r="H2417" s="120"/>
      <c r="I2417" s="333">
        <f t="shared" si="37"/>
        <v>0</v>
      </c>
      <c r="J2417" s="331"/>
      <c r="K2417" s="332">
        <f>IFERROR(SUM(C2417/'Transfers of Funds'!$F$55),0)</f>
        <v>0</v>
      </c>
      <c r="L2417" s="21"/>
      <c r="M2417" s="47"/>
      <c r="N2417" s="46"/>
    </row>
    <row r="2418" spans="1:14" s="23" customFormat="1" ht="14.25" customHeight="1">
      <c r="A2418" s="115"/>
      <c r="B2418" s="308" t="str">
        <f>IF(A2418="","",VLOOKUP(A2418,'Project Budget vs Exp'!$B$9:$G$52,2,FALSE))</f>
        <v/>
      </c>
      <c r="C2418" s="117"/>
      <c r="D2418" s="116"/>
      <c r="E2418" s="118"/>
      <c r="F2418" s="119"/>
      <c r="G2418" s="120"/>
      <c r="H2418" s="120"/>
      <c r="I2418" s="333">
        <f t="shared" si="37"/>
        <v>0</v>
      </c>
      <c r="J2418" s="331"/>
      <c r="K2418" s="332">
        <f>IFERROR(SUM(C2418/'Transfers of Funds'!$F$55),0)</f>
        <v>0</v>
      </c>
      <c r="L2418" s="21"/>
      <c r="M2418" s="47"/>
      <c r="N2418" s="46"/>
    </row>
    <row r="2419" spans="1:14" s="23" customFormat="1" ht="14.25" customHeight="1">
      <c r="A2419" s="115"/>
      <c r="B2419" s="308" t="str">
        <f>IF(A2419="","",VLOOKUP(A2419,'Project Budget vs Exp'!$B$9:$G$52,2,FALSE))</f>
        <v/>
      </c>
      <c r="C2419" s="117"/>
      <c r="D2419" s="116"/>
      <c r="E2419" s="118"/>
      <c r="F2419" s="119"/>
      <c r="G2419" s="120"/>
      <c r="H2419" s="120"/>
      <c r="I2419" s="333">
        <f t="shared" si="37"/>
        <v>0</v>
      </c>
      <c r="J2419" s="331"/>
      <c r="K2419" s="332">
        <f>IFERROR(SUM(C2419/'Transfers of Funds'!$F$55),0)</f>
        <v>0</v>
      </c>
      <c r="L2419" s="21"/>
      <c r="M2419" s="47"/>
      <c r="N2419" s="46"/>
    </row>
    <row r="2420" spans="1:14" s="23" customFormat="1" ht="14.25" customHeight="1">
      <c r="A2420" s="115"/>
      <c r="B2420" s="308" t="str">
        <f>IF(A2420="","",VLOOKUP(A2420,'Project Budget vs Exp'!$B$9:$G$52,2,FALSE))</f>
        <v/>
      </c>
      <c r="C2420" s="117"/>
      <c r="D2420" s="116"/>
      <c r="E2420" s="118"/>
      <c r="F2420" s="119"/>
      <c r="G2420" s="120"/>
      <c r="H2420" s="120"/>
      <c r="I2420" s="333">
        <f t="shared" si="37"/>
        <v>0</v>
      </c>
      <c r="J2420" s="331"/>
      <c r="K2420" s="332">
        <f>IFERROR(SUM(C2420/'Transfers of Funds'!$F$55),0)</f>
        <v>0</v>
      </c>
      <c r="L2420" s="21"/>
      <c r="M2420" s="47"/>
      <c r="N2420" s="46"/>
    </row>
    <row r="2421" spans="1:14" s="23" customFormat="1" ht="14.25" customHeight="1">
      <c r="A2421" s="115"/>
      <c r="B2421" s="308" t="str">
        <f>IF(A2421="","",VLOOKUP(A2421,'Project Budget vs Exp'!$B$9:$G$52,2,FALSE))</f>
        <v/>
      </c>
      <c r="C2421" s="117"/>
      <c r="D2421" s="116"/>
      <c r="E2421" s="118"/>
      <c r="F2421" s="119"/>
      <c r="G2421" s="120"/>
      <c r="H2421" s="120"/>
      <c r="I2421" s="333">
        <f t="shared" si="37"/>
        <v>0</v>
      </c>
      <c r="J2421" s="331"/>
      <c r="K2421" s="332">
        <f>IFERROR(SUM(C2421/'Transfers of Funds'!$F$55),0)</f>
        <v>0</v>
      </c>
      <c r="L2421" s="21"/>
      <c r="M2421" s="47"/>
      <c r="N2421" s="46"/>
    </row>
    <row r="2422" spans="1:14" s="23" customFormat="1" ht="14.25" customHeight="1">
      <c r="A2422" s="115"/>
      <c r="B2422" s="308" t="str">
        <f>IF(A2422="","",VLOOKUP(A2422,'Project Budget vs Exp'!$B$9:$G$52,2,FALSE))</f>
        <v/>
      </c>
      <c r="C2422" s="117"/>
      <c r="D2422" s="116"/>
      <c r="E2422" s="118"/>
      <c r="F2422" s="119"/>
      <c r="G2422" s="120"/>
      <c r="H2422" s="120"/>
      <c r="I2422" s="333">
        <f t="shared" si="37"/>
        <v>0</v>
      </c>
      <c r="J2422" s="331"/>
      <c r="K2422" s="332">
        <f>IFERROR(SUM(C2422/'Transfers of Funds'!$F$55),0)</f>
        <v>0</v>
      </c>
      <c r="L2422" s="21"/>
      <c r="M2422" s="47"/>
      <c r="N2422" s="46"/>
    </row>
    <row r="2423" spans="1:14" s="23" customFormat="1" ht="14.25" customHeight="1">
      <c r="A2423" s="115"/>
      <c r="B2423" s="308" t="str">
        <f>IF(A2423="","",VLOOKUP(A2423,'Project Budget vs Exp'!$B$9:$G$52,2,FALSE))</f>
        <v/>
      </c>
      <c r="C2423" s="117"/>
      <c r="D2423" s="116"/>
      <c r="E2423" s="118"/>
      <c r="F2423" s="119"/>
      <c r="G2423" s="120"/>
      <c r="H2423" s="120"/>
      <c r="I2423" s="333">
        <f t="shared" si="37"/>
        <v>0</v>
      </c>
      <c r="J2423" s="331"/>
      <c r="K2423" s="332">
        <f>IFERROR(SUM(C2423/'Transfers of Funds'!$F$55),0)</f>
        <v>0</v>
      </c>
      <c r="L2423" s="21"/>
      <c r="M2423" s="47"/>
      <c r="N2423" s="46"/>
    </row>
    <row r="2424" spans="1:14" s="23" customFormat="1" ht="14.25" customHeight="1">
      <c r="A2424" s="115"/>
      <c r="B2424" s="308" t="str">
        <f>IF(A2424="","",VLOOKUP(A2424,'Project Budget vs Exp'!$B$9:$G$52,2,FALSE))</f>
        <v/>
      </c>
      <c r="C2424" s="117"/>
      <c r="D2424" s="116"/>
      <c r="E2424" s="118"/>
      <c r="F2424" s="119"/>
      <c r="G2424" s="120"/>
      <c r="H2424" s="120"/>
      <c r="I2424" s="333">
        <f t="shared" si="37"/>
        <v>0</v>
      </c>
      <c r="J2424" s="331"/>
      <c r="K2424" s="332">
        <f>IFERROR(SUM(C2424/'Transfers of Funds'!$F$55),0)</f>
        <v>0</v>
      </c>
      <c r="L2424" s="21"/>
      <c r="M2424" s="47"/>
      <c r="N2424" s="46"/>
    </row>
    <row r="2425" spans="1:14" s="23" customFormat="1" ht="14.25" customHeight="1">
      <c r="A2425" s="115"/>
      <c r="B2425" s="308" t="str">
        <f>IF(A2425="","",VLOOKUP(A2425,'Project Budget vs Exp'!$B$9:$G$52,2,FALSE))</f>
        <v/>
      </c>
      <c r="C2425" s="117"/>
      <c r="D2425" s="116"/>
      <c r="E2425" s="118"/>
      <c r="F2425" s="119"/>
      <c r="G2425" s="120"/>
      <c r="H2425" s="120"/>
      <c r="I2425" s="333">
        <f t="shared" si="37"/>
        <v>0</v>
      </c>
      <c r="J2425" s="331"/>
      <c r="K2425" s="332">
        <f>IFERROR(SUM(C2425/'Transfers of Funds'!$F$55),0)</f>
        <v>0</v>
      </c>
      <c r="L2425" s="21"/>
      <c r="M2425" s="47"/>
      <c r="N2425" s="46"/>
    </row>
    <row r="2426" spans="1:14" s="23" customFormat="1" ht="14.25" customHeight="1">
      <c r="A2426" s="115"/>
      <c r="B2426" s="308" t="str">
        <f>IF(A2426="","",VLOOKUP(A2426,'Project Budget vs Exp'!$B$9:$G$52,2,FALSE))</f>
        <v/>
      </c>
      <c r="C2426" s="117"/>
      <c r="D2426" s="116"/>
      <c r="E2426" s="118"/>
      <c r="F2426" s="119"/>
      <c r="G2426" s="120"/>
      <c r="H2426" s="120"/>
      <c r="I2426" s="333">
        <f t="shared" si="37"/>
        <v>0</v>
      </c>
      <c r="J2426" s="331"/>
      <c r="K2426" s="332">
        <f>IFERROR(SUM(C2426/'Transfers of Funds'!$F$55),0)</f>
        <v>0</v>
      </c>
      <c r="L2426" s="21"/>
      <c r="M2426" s="47"/>
      <c r="N2426" s="46"/>
    </row>
    <row r="2427" spans="1:14" s="23" customFormat="1" ht="14.25" customHeight="1">
      <c r="A2427" s="115"/>
      <c r="B2427" s="308" t="str">
        <f>IF(A2427="","",VLOOKUP(A2427,'Project Budget vs Exp'!$B$9:$G$52,2,FALSE))</f>
        <v/>
      </c>
      <c r="C2427" s="117"/>
      <c r="D2427" s="116"/>
      <c r="E2427" s="118"/>
      <c r="F2427" s="119"/>
      <c r="G2427" s="120"/>
      <c r="H2427" s="120"/>
      <c r="I2427" s="333">
        <f t="shared" si="37"/>
        <v>0</v>
      </c>
      <c r="J2427" s="331"/>
      <c r="K2427" s="332">
        <f>IFERROR(SUM(C2427/'Transfers of Funds'!$F$55),0)</f>
        <v>0</v>
      </c>
      <c r="L2427" s="21"/>
      <c r="M2427" s="47"/>
      <c r="N2427" s="46"/>
    </row>
    <row r="2428" spans="1:14" s="23" customFormat="1" ht="14.25" customHeight="1">
      <c r="A2428" s="115"/>
      <c r="B2428" s="308" t="str">
        <f>IF(A2428="","",VLOOKUP(A2428,'Project Budget vs Exp'!$B$9:$G$52,2,FALSE))</f>
        <v/>
      </c>
      <c r="C2428" s="117"/>
      <c r="D2428" s="116"/>
      <c r="E2428" s="118"/>
      <c r="F2428" s="119"/>
      <c r="G2428" s="120"/>
      <c r="H2428" s="120"/>
      <c r="I2428" s="333">
        <f t="shared" si="37"/>
        <v>0</v>
      </c>
      <c r="J2428" s="331"/>
      <c r="K2428" s="332">
        <f>IFERROR(SUM(C2428/'Transfers of Funds'!$F$55),0)</f>
        <v>0</v>
      </c>
      <c r="L2428" s="21"/>
      <c r="M2428" s="47"/>
      <c r="N2428" s="46"/>
    </row>
    <row r="2429" spans="1:14" s="23" customFormat="1" ht="14.25" customHeight="1">
      <c r="A2429" s="115"/>
      <c r="B2429" s="308" t="str">
        <f>IF(A2429="","",VLOOKUP(A2429,'Project Budget vs Exp'!$B$9:$G$52,2,FALSE))</f>
        <v/>
      </c>
      <c r="C2429" s="117"/>
      <c r="D2429" s="116"/>
      <c r="E2429" s="118"/>
      <c r="F2429" s="119"/>
      <c r="G2429" s="120"/>
      <c r="H2429" s="120"/>
      <c r="I2429" s="333">
        <f t="shared" si="37"/>
        <v>0</v>
      </c>
      <c r="J2429" s="331"/>
      <c r="K2429" s="332">
        <f>IFERROR(SUM(C2429/'Transfers of Funds'!$F$55),0)</f>
        <v>0</v>
      </c>
      <c r="L2429" s="21"/>
      <c r="M2429" s="47"/>
      <c r="N2429" s="46"/>
    </row>
    <row r="2430" spans="1:14" s="23" customFormat="1" ht="14.25" customHeight="1">
      <c r="A2430" s="115"/>
      <c r="B2430" s="308" t="str">
        <f>IF(A2430="","",VLOOKUP(A2430,'Project Budget vs Exp'!$B$9:$G$52,2,FALSE))</f>
        <v/>
      </c>
      <c r="C2430" s="117"/>
      <c r="D2430" s="116"/>
      <c r="E2430" s="118"/>
      <c r="F2430" s="119"/>
      <c r="G2430" s="120"/>
      <c r="H2430" s="120"/>
      <c r="I2430" s="333">
        <f t="shared" si="37"/>
        <v>0</v>
      </c>
      <c r="J2430" s="331"/>
      <c r="K2430" s="332">
        <f>IFERROR(SUM(C2430/'Transfers of Funds'!$F$55),0)</f>
        <v>0</v>
      </c>
      <c r="L2430" s="21"/>
      <c r="M2430" s="47"/>
      <c r="N2430" s="46"/>
    </row>
    <row r="2431" spans="1:14" s="23" customFormat="1" ht="14.25" customHeight="1">
      <c r="A2431" s="115"/>
      <c r="B2431" s="308" t="str">
        <f>IF(A2431="","",VLOOKUP(A2431,'Project Budget vs Exp'!$B$9:$G$52,2,FALSE))</f>
        <v/>
      </c>
      <c r="C2431" s="117"/>
      <c r="D2431" s="116"/>
      <c r="E2431" s="118"/>
      <c r="F2431" s="119"/>
      <c r="G2431" s="120"/>
      <c r="H2431" s="120"/>
      <c r="I2431" s="333">
        <f t="shared" si="37"/>
        <v>0</v>
      </c>
      <c r="J2431" s="331"/>
      <c r="K2431" s="332">
        <f>IFERROR(SUM(C2431/'Transfers of Funds'!$F$55),0)</f>
        <v>0</v>
      </c>
      <c r="L2431" s="21"/>
      <c r="M2431" s="47"/>
      <c r="N2431" s="46"/>
    </row>
    <row r="2432" spans="1:14" s="23" customFormat="1" ht="14.25" customHeight="1">
      <c r="A2432" s="115"/>
      <c r="B2432" s="308" t="str">
        <f>IF(A2432="","",VLOOKUP(A2432,'Project Budget vs Exp'!$B$9:$G$52,2,FALSE))</f>
        <v/>
      </c>
      <c r="C2432" s="117"/>
      <c r="D2432" s="116"/>
      <c r="E2432" s="118"/>
      <c r="F2432" s="119"/>
      <c r="G2432" s="120"/>
      <c r="H2432" s="120"/>
      <c r="I2432" s="333">
        <f t="shared" si="37"/>
        <v>0</v>
      </c>
      <c r="J2432" s="331"/>
      <c r="K2432" s="332">
        <f>IFERROR(SUM(C2432/'Transfers of Funds'!$F$55),0)</f>
        <v>0</v>
      </c>
      <c r="L2432" s="21"/>
      <c r="M2432" s="47"/>
      <c r="N2432" s="46"/>
    </row>
    <row r="2433" spans="1:14" s="23" customFormat="1" ht="14.25" customHeight="1">
      <c r="A2433" s="115"/>
      <c r="B2433" s="308" t="str">
        <f>IF(A2433="","",VLOOKUP(A2433,'Project Budget vs Exp'!$B$9:$G$52,2,FALSE))</f>
        <v/>
      </c>
      <c r="C2433" s="117"/>
      <c r="D2433" s="116"/>
      <c r="E2433" s="118"/>
      <c r="F2433" s="119"/>
      <c r="G2433" s="120"/>
      <c r="H2433" s="120"/>
      <c r="I2433" s="333">
        <f t="shared" si="37"/>
        <v>0</v>
      </c>
      <c r="J2433" s="331"/>
      <c r="K2433" s="332">
        <f>IFERROR(SUM(C2433/'Transfers of Funds'!$F$55),0)</f>
        <v>0</v>
      </c>
      <c r="L2433" s="21"/>
      <c r="M2433" s="47"/>
      <c r="N2433" s="46"/>
    </row>
    <row r="2434" spans="1:14" s="23" customFormat="1" ht="14.25" customHeight="1">
      <c r="A2434" s="115"/>
      <c r="B2434" s="308" t="str">
        <f>IF(A2434="","",VLOOKUP(A2434,'Project Budget vs Exp'!$B$9:$G$52,2,FALSE))</f>
        <v/>
      </c>
      <c r="C2434" s="117"/>
      <c r="D2434" s="116"/>
      <c r="E2434" s="118"/>
      <c r="F2434" s="119"/>
      <c r="G2434" s="120"/>
      <c r="H2434" s="120"/>
      <c r="I2434" s="333">
        <f t="shared" si="37"/>
        <v>0</v>
      </c>
      <c r="J2434" s="331"/>
      <c r="K2434" s="332">
        <f>IFERROR(SUM(C2434/'Transfers of Funds'!$F$55),0)</f>
        <v>0</v>
      </c>
      <c r="L2434" s="21"/>
      <c r="M2434" s="47"/>
      <c r="N2434" s="46"/>
    </row>
    <row r="2435" spans="1:14" s="23" customFormat="1" ht="14.25" customHeight="1">
      <c r="A2435" s="115"/>
      <c r="B2435" s="308" t="str">
        <f>IF(A2435="","",VLOOKUP(A2435,'Project Budget vs Exp'!$B$9:$G$52,2,FALSE))</f>
        <v/>
      </c>
      <c r="C2435" s="117"/>
      <c r="D2435" s="116"/>
      <c r="E2435" s="118"/>
      <c r="F2435" s="119"/>
      <c r="G2435" s="120"/>
      <c r="H2435" s="120"/>
      <c r="I2435" s="333">
        <f t="shared" si="37"/>
        <v>0</v>
      </c>
      <c r="J2435" s="331"/>
      <c r="K2435" s="332">
        <f>IFERROR(SUM(C2435/'Transfers of Funds'!$F$55),0)</f>
        <v>0</v>
      </c>
      <c r="L2435" s="21"/>
      <c r="M2435" s="47"/>
      <c r="N2435" s="46"/>
    </row>
    <row r="2436" spans="1:14" s="23" customFormat="1" ht="14.25" customHeight="1">
      <c r="A2436" s="115"/>
      <c r="B2436" s="308" t="str">
        <f>IF(A2436="","",VLOOKUP(A2436,'Project Budget vs Exp'!$B$9:$G$52,2,FALSE))</f>
        <v/>
      </c>
      <c r="C2436" s="117"/>
      <c r="D2436" s="116"/>
      <c r="E2436" s="118"/>
      <c r="F2436" s="119"/>
      <c r="G2436" s="120"/>
      <c r="H2436" s="120"/>
      <c r="I2436" s="333">
        <f t="shared" si="37"/>
        <v>0</v>
      </c>
      <c r="J2436" s="331"/>
      <c r="K2436" s="332">
        <f>IFERROR(SUM(C2436/'Transfers of Funds'!$F$55),0)</f>
        <v>0</v>
      </c>
      <c r="L2436" s="21"/>
      <c r="M2436" s="47"/>
      <c r="N2436" s="46"/>
    </row>
    <row r="2437" spans="1:14" s="23" customFormat="1" ht="14.25" customHeight="1">
      <c r="A2437" s="115"/>
      <c r="B2437" s="308" t="str">
        <f>IF(A2437="","",VLOOKUP(A2437,'Project Budget vs Exp'!$B$9:$G$52,2,FALSE))</f>
        <v/>
      </c>
      <c r="C2437" s="117"/>
      <c r="D2437" s="116"/>
      <c r="E2437" s="118"/>
      <c r="F2437" s="119"/>
      <c r="G2437" s="120"/>
      <c r="H2437" s="120"/>
      <c r="I2437" s="333">
        <f t="shared" si="37"/>
        <v>0</v>
      </c>
      <c r="J2437" s="331"/>
      <c r="K2437" s="332">
        <f>IFERROR(SUM(C2437/'Transfers of Funds'!$F$55),0)</f>
        <v>0</v>
      </c>
      <c r="L2437" s="21"/>
      <c r="M2437" s="47"/>
      <c r="N2437" s="46"/>
    </row>
    <row r="2438" spans="1:14" s="23" customFormat="1" ht="14.25" customHeight="1">
      <c r="A2438" s="115"/>
      <c r="B2438" s="308" t="str">
        <f>IF(A2438="","",VLOOKUP(A2438,'Project Budget vs Exp'!$B$9:$G$52,2,FALSE))</f>
        <v/>
      </c>
      <c r="C2438" s="117"/>
      <c r="D2438" s="116"/>
      <c r="E2438" s="118"/>
      <c r="F2438" s="119"/>
      <c r="G2438" s="120"/>
      <c r="H2438" s="120"/>
      <c r="I2438" s="333">
        <f t="shared" si="37"/>
        <v>0</v>
      </c>
      <c r="J2438" s="331"/>
      <c r="K2438" s="332">
        <f>IFERROR(SUM(C2438/'Transfers of Funds'!$F$55),0)</f>
        <v>0</v>
      </c>
      <c r="L2438" s="21"/>
      <c r="M2438" s="47"/>
      <c r="N2438" s="46"/>
    </row>
    <row r="2439" spans="1:14" s="23" customFormat="1" ht="14.25" customHeight="1">
      <c r="A2439" s="115"/>
      <c r="B2439" s="308" t="str">
        <f>IF(A2439="","",VLOOKUP(A2439,'Project Budget vs Exp'!$B$9:$G$52,2,FALSE))</f>
        <v/>
      </c>
      <c r="C2439" s="117"/>
      <c r="D2439" s="116"/>
      <c r="E2439" s="118"/>
      <c r="F2439" s="119"/>
      <c r="G2439" s="120"/>
      <c r="H2439" s="120"/>
      <c r="I2439" s="333">
        <f t="shared" si="37"/>
        <v>0</v>
      </c>
      <c r="J2439" s="331"/>
      <c r="K2439" s="332">
        <f>IFERROR(SUM(C2439/'Transfers of Funds'!$F$55),0)</f>
        <v>0</v>
      </c>
      <c r="L2439" s="21"/>
      <c r="M2439" s="47"/>
      <c r="N2439" s="46"/>
    </row>
    <row r="2440" spans="1:14" s="23" customFormat="1" ht="14.25" customHeight="1">
      <c r="A2440" s="115"/>
      <c r="B2440" s="308" t="str">
        <f>IF(A2440="","",VLOOKUP(A2440,'Project Budget vs Exp'!$B$9:$G$52,2,FALSE))</f>
        <v/>
      </c>
      <c r="C2440" s="117"/>
      <c r="D2440" s="116"/>
      <c r="E2440" s="118"/>
      <c r="F2440" s="119"/>
      <c r="G2440" s="120"/>
      <c r="H2440" s="120"/>
      <c r="I2440" s="333">
        <f t="shared" si="37"/>
        <v>0</v>
      </c>
      <c r="J2440" s="331"/>
      <c r="K2440" s="332">
        <f>IFERROR(SUM(C2440/'Transfers of Funds'!$F$55),0)</f>
        <v>0</v>
      </c>
      <c r="L2440" s="21"/>
      <c r="M2440" s="47"/>
      <c r="N2440" s="46"/>
    </row>
    <row r="2441" spans="1:14" s="23" customFormat="1" ht="14.25" customHeight="1">
      <c r="A2441" s="115"/>
      <c r="B2441" s="308" t="str">
        <f>IF(A2441="","",VLOOKUP(A2441,'Project Budget vs Exp'!$B$9:$G$52,2,FALSE))</f>
        <v/>
      </c>
      <c r="C2441" s="117"/>
      <c r="D2441" s="116"/>
      <c r="E2441" s="118"/>
      <c r="F2441" s="119"/>
      <c r="G2441" s="120"/>
      <c r="H2441" s="120"/>
      <c r="I2441" s="333">
        <f t="shared" si="37"/>
        <v>0</v>
      </c>
      <c r="J2441" s="331"/>
      <c r="K2441" s="332">
        <f>IFERROR(SUM(C2441/'Transfers of Funds'!$F$55),0)</f>
        <v>0</v>
      </c>
      <c r="L2441" s="21"/>
      <c r="M2441" s="47"/>
      <c r="N2441" s="46"/>
    </row>
    <row r="2442" spans="1:14" s="23" customFormat="1" ht="14.25" customHeight="1">
      <c r="A2442" s="115"/>
      <c r="B2442" s="308" t="str">
        <f>IF(A2442="","",VLOOKUP(A2442,'Project Budget vs Exp'!$B$9:$G$52,2,FALSE))</f>
        <v/>
      </c>
      <c r="C2442" s="117"/>
      <c r="D2442" s="116"/>
      <c r="E2442" s="118"/>
      <c r="F2442" s="119"/>
      <c r="G2442" s="120"/>
      <c r="H2442" s="120"/>
      <c r="I2442" s="333">
        <f t="shared" si="37"/>
        <v>0</v>
      </c>
      <c r="J2442" s="331"/>
      <c r="K2442" s="332">
        <f>IFERROR(SUM(C2442/'Transfers of Funds'!$F$55),0)</f>
        <v>0</v>
      </c>
      <c r="L2442" s="21"/>
      <c r="M2442" s="47"/>
      <c r="N2442" s="46"/>
    </row>
    <row r="2443" spans="1:14" s="23" customFormat="1" ht="14.25" customHeight="1">
      <c r="A2443" s="115"/>
      <c r="B2443" s="308" t="str">
        <f>IF(A2443="","",VLOOKUP(A2443,'Project Budget vs Exp'!$B$9:$G$52,2,FALSE))</f>
        <v/>
      </c>
      <c r="C2443" s="117"/>
      <c r="D2443" s="116"/>
      <c r="E2443" s="118"/>
      <c r="F2443" s="119"/>
      <c r="G2443" s="120"/>
      <c r="H2443" s="120"/>
      <c r="I2443" s="333">
        <f t="shared" si="37"/>
        <v>0</v>
      </c>
      <c r="J2443" s="331"/>
      <c r="K2443" s="332">
        <f>IFERROR(SUM(C2443/'Transfers of Funds'!$F$55),0)</f>
        <v>0</v>
      </c>
      <c r="L2443" s="21"/>
      <c r="M2443" s="47"/>
      <c r="N2443" s="46"/>
    </row>
    <row r="2444" spans="1:14" s="23" customFormat="1" ht="14.25" customHeight="1">
      <c r="A2444" s="115"/>
      <c r="B2444" s="308" t="str">
        <f>IF(A2444="","",VLOOKUP(A2444,'Project Budget vs Exp'!$B$9:$G$52,2,FALSE))</f>
        <v/>
      </c>
      <c r="C2444" s="117"/>
      <c r="D2444" s="116"/>
      <c r="E2444" s="118"/>
      <c r="F2444" s="119"/>
      <c r="G2444" s="120"/>
      <c r="H2444" s="120"/>
      <c r="I2444" s="333">
        <f t="shared" ref="I2444:I2507" si="38">IF(OR(F$4="EUR",F$4="USD",F$4="GBP",F$4="CAD",F$4="NZD",F$4="AUD"),K2444,C2444)</f>
        <v>0</v>
      </c>
      <c r="J2444" s="331"/>
      <c r="K2444" s="332">
        <f>IFERROR(SUM(C2444/'Transfers of Funds'!$F$55),0)</f>
        <v>0</v>
      </c>
      <c r="L2444" s="21"/>
      <c r="M2444" s="47"/>
      <c r="N2444" s="46"/>
    </row>
    <row r="2445" spans="1:14" s="23" customFormat="1" ht="14.25" customHeight="1">
      <c r="A2445" s="115"/>
      <c r="B2445" s="308" t="str">
        <f>IF(A2445="","",VLOOKUP(A2445,'Project Budget vs Exp'!$B$9:$G$52,2,FALSE))</f>
        <v/>
      </c>
      <c r="C2445" s="117"/>
      <c r="D2445" s="116"/>
      <c r="E2445" s="118"/>
      <c r="F2445" s="119"/>
      <c r="G2445" s="120"/>
      <c r="H2445" s="120"/>
      <c r="I2445" s="333">
        <f t="shared" si="38"/>
        <v>0</v>
      </c>
      <c r="J2445" s="331"/>
      <c r="K2445" s="332">
        <f>IFERROR(SUM(C2445/'Transfers of Funds'!$F$55),0)</f>
        <v>0</v>
      </c>
      <c r="L2445" s="21"/>
      <c r="M2445" s="47"/>
      <c r="N2445" s="46"/>
    </row>
    <row r="2446" spans="1:14" s="23" customFormat="1" ht="14.25" customHeight="1">
      <c r="A2446" s="115"/>
      <c r="B2446" s="308" t="str">
        <f>IF(A2446="","",VLOOKUP(A2446,'Project Budget vs Exp'!$B$9:$G$52,2,FALSE))</f>
        <v/>
      </c>
      <c r="C2446" s="117"/>
      <c r="D2446" s="116"/>
      <c r="E2446" s="118"/>
      <c r="F2446" s="119"/>
      <c r="G2446" s="120"/>
      <c r="H2446" s="120"/>
      <c r="I2446" s="333">
        <f t="shared" si="38"/>
        <v>0</v>
      </c>
      <c r="J2446" s="331"/>
      <c r="K2446" s="332">
        <f>IFERROR(SUM(C2446/'Transfers of Funds'!$F$55),0)</f>
        <v>0</v>
      </c>
      <c r="L2446" s="21"/>
      <c r="M2446" s="47"/>
      <c r="N2446" s="46"/>
    </row>
    <row r="2447" spans="1:14" s="23" customFormat="1" ht="14.25" customHeight="1">
      <c r="A2447" s="115"/>
      <c r="B2447" s="308" t="str">
        <f>IF(A2447="","",VLOOKUP(A2447,'Project Budget vs Exp'!$B$9:$G$52,2,FALSE))</f>
        <v/>
      </c>
      <c r="C2447" s="117"/>
      <c r="D2447" s="116"/>
      <c r="E2447" s="118"/>
      <c r="F2447" s="119"/>
      <c r="G2447" s="120"/>
      <c r="H2447" s="120"/>
      <c r="I2447" s="333">
        <f t="shared" si="38"/>
        <v>0</v>
      </c>
      <c r="J2447" s="331"/>
      <c r="K2447" s="332">
        <f>IFERROR(SUM(C2447/'Transfers of Funds'!$F$55),0)</f>
        <v>0</v>
      </c>
      <c r="L2447" s="21"/>
      <c r="M2447" s="47"/>
      <c r="N2447" s="46"/>
    </row>
    <row r="2448" spans="1:14" s="23" customFormat="1" ht="14.25" customHeight="1">
      <c r="A2448" s="115"/>
      <c r="B2448" s="308" t="str">
        <f>IF(A2448="","",VLOOKUP(A2448,'Project Budget vs Exp'!$B$9:$G$52,2,FALSE))</f>
        <v/>
      </c>
      <c r="C2448" s="117"/>
      <c r="D2448" s="116"/>
      <c r="E2448" s="118"/>
      <c r="F2448" s="119"/>
      <c r="G2448" s="120"/>
      <c r="H2448" s="120"/>
      <c r="I2448" s="333">
        <f t="shared" si="38"/>
        <v>0</v>
      </c>
      <c r="J2448" s="331"/>
      <c r="K2448" s="332">
        <f>IFERROR(SUM(C2448/'Transfers of Funds'!$F$55),0)</f>
        <v>0</v>
      </c>
      <c r="L2448" s="21"/>
      <c r="M2448" s="47"/>
      <c r="N2448" s="46"/>
    </row>
    <row r="2449" spans="1:14" s="23" customFormat="1" ht="14.25" customHeight="1">
      <c r="A2449" s="115"/>
      <c r="B2449" s="308" t="str">
        <f>IF(A2449="","",VLOOKUP(A2449,'Project Budget vs Exp'!$B$9:$G$52,2,FALSE))</f>
        <v/>
      </c>
      <c r="C2449" s="117"/>
      <c r="D2449" s="116"/>
      <c r="E2449" s="118"/>
      <c r="F2449" s="119"/>
      <c r="G2449" s="120"/>
      <c r="H2449" s="120"/>
      <c r="I2449" s="333">
        <f t="shared" si="38"/>
        <v>0</v>
      </c>
      <c r="J2449" s="331"/>
      <c r="K2449" s="332">
        <f>IFERROR(SUM(C2449/'Transfers of Funds'!$F$55),0)</f>
        <v>0</v>
      </c>
      <c r="L2449" s="21"/>
      <c r="M2449" s="47"/>
      <c r="N2449" s="46"/>
    </row>
    <row r="2450" spans="1:14" s="23" customFormat="1" ht="14.25" customHeight="1">
      <c r="A2450" s="115"/>
      <c r="B2450" s="308" t="str">
        <f>IF(A2450="","",VLOOKUP(A2450,'Project Budget vs Exp'!$B$9:$G$52,2,FALSE))</f>
        <v/>
      </c>
      <c r="C2450" s="117"/>
      <c r="D2450" s="116"/>
      <c r="E2450" s="118"/>
      <c r="F2450" s="119"/>
      <c r="G2450" s="120"/>
      <c r="H2450" s="120"/>
      <c r="I2450" s="333">
        <f t="shared" si="38"/>
        <v>0</v>
      </c>
      <c r="J2450" s="331"/>
      <c r="K2450" s="332">
        <f>IFERROR(SUM(C2450/'Transfers of Funds'!$F$55),0)</f>
        <v>0</v>
      </c>
      <c r="L2450" s="21"/>
      <c r="M2450" s="47"/>
      <c r="N2450" s="46"/>
    </row>
    <row r="2451" spans="1:14" s="23" customFormat="1" ht="14.25" customHeight="1">
      <c r="A2451" s="115"/>
      <c r="B2451" s="308" t="str">
        <f>IF(A2451="","",VLOOKUP(A2451,'Project Budget vs Exp'!$B$9:$G$52,2,FALSE))</f>
        <v/>
      </c>
      <c r="C2451" s="117"/>
      <c r="D2451" s="116"/>
      <c r="E2451" s="118"/>
      <c r="F2451" s="119"/>
      <c r="G2451" s="120"/>
      <c r="H2451" s="120"/>
      <c r="I2451" s="333">
        <f t="shared" si="38"/>
        <v>0</v>
      </c>
      <c r="J2451" s="331"/>
      <c r="K2451" s="332">
        <f>IFERROR(SUM(C2451/'Transfers of Funds'!$F$55),0)</f>
        <v>0</v>
      </c>
      <c r="L2451" s="21"/>
      <c r="M2451" s="47"/>
      <c r="N2451" s="46"/>
    </row>
    <row r="2452" spans="1:14" s="23" customFormat="1" ht="14.25" customHeight="1">
      <c r="A2452" s="115"/>
      <c r="B2452" s="308" t="str">
        <f>IF(A2452="","",VLOOKUP(A2452,'Project Budget vs Exp'!$B$9:$G$52,2,FALSE))</f>
        <v/>
      </c>
      <c r="C2452" s="117"/>
      <c r="D2452" s="116"/>
      <c r="E2452" s="118"/>
      <c r="F2452" s="119"/>
      <c r="G2452" s="120"/>
      <c r="H2452" s="120"/>
      <c r="I2452" s="333">
        <f t="shared" si="38"/>
        <v>0</v>
      </c>
      <c r="J2452" s="331"/>
      <c r="K2452" s="332">
        <f>IFERROR(SUM(C2452/'Transfers of Funds'!$F$55),0)</f>
        <v>0</v>
      </c>
      <c r="L2452" s="21"/>
      <c r="M2452" s="47"/>
      <c r="N2452" s="46"/>
    </row>
    <row r="2453" spans="1:14" s="23" customFormat="1" ht="14.25" customHeight="1">
      <c r="A2453" s="115"/>
      <c r="B2453" s="308" t="str">
        <f>IF(A2453="","",VLOOKUP(A2453,'Project Budget vs Exp'!$B$9:$G$52,2,FALSE))</f>
        <v/>
      </c>
      <c r="C2453" s="117"/>
      <c r="D2453" s="116"/>
      <c r="E2453" s="118"/>
      <c r="F2453" s="119"/>
      <c r="G2453" s="120"/>
      <c r="H2453" s="120"/>
      <c r="I2453" s="333">
        <f t="shared" si="38"/>
        <v>0</v>
      </c>
      <c r="J2453" s="331"/>
      <c r="K2453" s="332">
        <f>IFERROR(SUM(C2453/'Transfers of Funds'!$F$55),0)</f>
        <v>0</v>
      </c>
      <c r="L2453" s="21"/>
      <c r="M2453" s="47"/>
      <c r="N2453" s="46"/>
    </row>
    <row r="2454" spans="1:14" s="23" customFormat="1" ht="14.25" customHeight="1">
      <c r="A2454" s="115"/>
      <c r="B2454" s="308" t="str">
        <f>IF(A2454="","",VLOOKUP(A2454,'Project Budget vs Exp'!$B$9:$G$52,2,FALSE))</f>
        <v/>
      </c>
      <c r="C2454" s="117"/>
      <c r="D2454" s="116"/>
      <c r="E2454" s="118"/>
      <c r="F2454" s="119"/>
      <c r="G2454" s="120"/>
      <c r="H2454" s="120"/>
      <c r="I2454" s="333">
        <f t="shared" si="38"/>
        <v>0</v>
      </c>
      <c r="J2454" s="331"/>
      <c r="K2454" s="332">
        <f>IFERROR(SUM(C2454/'Transfers of Funds'!$F$55),0)</f>
        <v>0</v>
      </c>
      <c r="L2454" s="21"/>
      <c r="M2454" s="47"/>
      <c r="N2454" s="46"/>
    </row>
    <row r="2455" spans="1:14" s="23" customFormat="1" ht="14.25" customHeight="1">
      <c r="A2455" s="115"/>
      <c r="B2455" s="308" t="str">
        <f>IF(A2455="","",VLOOKUP(A2455,'Project Budget vs Exp'!$B$9:$G$52,2,FALSE))</f>
        <v/>
      </c>
      <c r="C2455" s="117"/>
      <c r="D2455" s="116"/>
      <c r="E2455" s="118"/>
      <c r="F2455" s="119"/>
      <c r="G2455" s="120"/>
      <c r="H2455" s="120"/>
      <c r="I2455" s="333">
        <f t="shared" si="38"/>
        <v>0</v>
      </c>
      <c r="J2455" s="331"/>
      <c r="K2455" s="332">
        <f>IFERROR(SUM(C2455/'Transfers of Funds'!$F$55),0)</f>
        <v>0</v>
      </c>
      <c r="L2455" s="21"/>
      <c r="M2455" s="47"/>
      <c r="N2455" s="46"/>
    </row>
    <row r="2456" spans="1:14" s="23" customFormat="1" ht="14.25" customHeight="1">
      <c r="A2456" s="115"/>
      <c r="B2456" s="308" t="str">
        <f>IF(A2456="","",VLOOKUP(A2456,'Project Budget vs Exp'!$B$9:$G$52,2,FALSE))</f>
        <v/>
      </c>
      <c r="C2456" s="117"/>
      <c r="D2456" s="116"/>
      <c r="E2456" s="118"/>
      <c r="F2456" s="119"/>
      <c r="G2456" s="120"/>
      <c r="H2456" s="120"/>
      <c r="I2456" s="333">
        <f t="shared" si="38"/>
        <v>0</v>
      </c>
      <c r="J2456" s="331"/>
      <c r="K2456" s="332">
        <f>IFERROR(SUM(C2456/'Transfers of Funds'!$F$55),0)</f>
        <v>0</v>
      </c>
      <c r="L2456" s="21"/>
      <c r="M2456" s="47"/>
      <c r="N2456" s="46"/>
    </row>
    <row r="2457" spans="1:14" s="23" customFormat="1" ht="14.25" customHeight="1">
      <c r="A2457" s="115"/>
      <c r="B2457" s="308" t="str">
        <f>IF(A2457="","",VLOOKUP(A2457,'Project Budget vs Exp'!$B$9:$G$52,2,FALSE))</f>
        <v/>
      </c>
      <c r="C2457" s="117"/>
      <c r="D2457" s="116"/>
      <c r="E2457" s="118"/>
      <c r="F2457" s="119"/>
      <c r="G2457" s="120"/>
      <c r="H2457" s="120"/>
      <c r="I2457" s="333">
        <f t="shared" si="38"/>
        <v>0</v>
      </c>
      <c r="J2457" s="331"/>
      <c r="K2457" s="332">
        <f>IFERROR(SUM(C2457/'Transfers of Funds'!$F$55),0)</f>
        <v>0</v>
      </c>
      <c r="L2457" s="21"/>
      <c r="M2457" s="47"/>
      <c r="N2457" s="46"/>
    </row>
    <row r="2458" spans="1:14" s="23" customFormat="1" ht="14.25" customHeight="1">
      <c r="A2458" s="115"/>
      <c r="B2458" s="308" t="str">
        <f>IF(A2458="","",VLOOKUP(A2458,'Project Budget vs Exp'!$B$9:$G$52,2,FALSE))</f>
        <v/>
      </c>
      <c r="C2458" s="117"/>
      <c r="D2458" s="116"/>
      <c r="E2458" s="118"/>
      <c r="F2458" s="119"/>
      <c r="G2458" s="120"/>
      <c r="H2458" s="120"/>
      <c r="I2458" s="333">
        <f t="shared" si="38"/>
        <v>0</v>
      </c>
      <c r="J2458" s="331"/>
      <c r="K2458" s="332">
        <f>IFERROR(SUM(C2458/'Transfers of Funds'!$F$55),0)</f>
        <v>0</v>
      </c>
      <c r="L2458" s="21"/>
      <c r="M2458" s="47"/>
      <c r="N2458" s="46"/>
    </row>
    <row r="2459" spans="1:14" s="23" customFormat="1" ht="14.25" customHeight="1">
      <c r="A2459" s="115"/>
      <c r="B2459" s="308" t="str">
        <f>IF(A2459="","",VLOOKUP(A2459,'Project Budget vs Exp'!$B$9:$G$52,2,FALSE))</f>
        <v/>
      </c>
      <c r="C2459" s="117"/>
      <c r="D2459" s="116"/>
      <c r="E2459" s="118"/>
      <c r="F2459" s="119"/>
      <c r="G2459" s="120"/>
      <c r="H2459" s="120"/>
      <c r="I2459" s="333">
        <f t="shared" si="38"/>
        <v>0</v>
      </c>
      <c r="J2459" s="331"/>
      <c r="K2459" s="332">
        <f>IFERROR(SUM(C2459/'Transfers of Funds'!$F$55),0)</f>
        <v>0</v>
      </c>
      <c r="L2459" s="21"/>
      <c r="M2459" s="47"/>
      <c r="N2459" s="46"/>
    </row>
    <row r="2460" spans="1:14" s="23" customFormat="1" ht="14.25" customHeight="1">
      <c r="A2460" s="115"/>
      <c r="B2460" s="308" t="str">
        <f>IF(A2460="","",VLOOKUP(A2460,'Project Budget vs Exp'!$B$9:$G$52,2,FALSE))</f>
        <v/>
      </c>
      <c r="C2460" s="117"/>
      <c r="D2460" s="116"/>
      <c r="E2460" s="118"/>
      <c r="F2460" s="119"/>
      <c r="G2460" s="120"/>
      <c r="H2460" s="120"/>
      <c r="I2460" s="333">
        <f t="shared" si="38"/>
        <v>0</v>
      </c>
      <c r="J2460" s="331"/>
      <c r="K2460" s="332">
        <f>IFERROR(SUM(C2460/'Transfers of Funds'!$F$55),0)</f>
        <v>0</v>
      </c>
      <c r="L2460" s="21"/>
      <c r="M2460" s="47"/>
      <c r="N2460" s="46"/>
    </row>
    <row r="2461" spans="1:14" s="23" customFormat="1" ht="14.25" customHeight="1">
      <c r="A2461" s="115"/>
      <c r="B2461" s="308" t="str">
        <f>IF(A2461="","",VLOOKUP(A2461,'Project Budget vs Exp'!$B$9:$G$52,2,FALSE))</f>
        <v/>
      </c>
      <c r="C2461" s="117"/>
      <c r="D2461" s="116"/>
      <c r="E2461" s="118"/>
      <c r="F2461" s="119"/>
      <c r="G2461" s="120"/>
      <c r="H2461" s="120"/>
      <c r="I2461" s="333">
        <f t="shared" si="38"/>
        <v>0</v>
      </c>
      <c r="J2461" s="331"/>
      <c r="K2461" s="332">
        <f>IFERROR(SUM(C2461/'Transfers of Funds'!$F$55),0)</f>
        <v>0</v>
      </c>
      <c r="L2461" s="21"/>
      <c r="M2461" s="47"/>
      <c r="N2461" s="46"/>
    </row>
    <row r="2462" spans="1:14" s="23" customFormat="1" ht="14.25" customHeight="1">
      <c r="A2462" s="115"/>
      <c r="B2462" s="308" t="str">
        <f>IF(A2462="","",VLOOKUP(A2462,'Project Budget vs Exp'!$B$9:$G$52,2,FALSE))</f>
        <v/>
      </c>
      <c r="C2462" s="117"/>
      <c r="D2462" s="116"/>
      <c r="E2462" s="118"/>
      <c r="F2462" s="119"/>
      <c r="G2462" s="120"/>
      <c r="H2462" s="120"/>
      <c r="I2462" s="333">
        <f t="shared" si="38"/>
        <v>0</v>
      </c>
      <c r="J2462" s="331"/>
      <c r="K2462" s="332">
        <f>IFERROR(SUM(C2462/'Transfers of Funds'!$F$55),0)</f>
        <v>0</v>
      </c>
      <c r="L2462" s="21"/>
      <c r="M2462" s="47"/>
      <c r="N2462" s="46"/>
    </row>
    <row r="2463" spans="1:14" s="23" customFormat="1" ht="14.25" customHeight="1">
      <c r="A2463" s="115"/>
      <c r="B2463" s="308" t="str">
        <f>IF(A2463="","",VLOOKUP(A2463,'Project Budget vs Exp'!$B$9:$G$52,2,FALSE))</f>
        <v/>
      </c>
      <c r="C2463" s="117"/>
      <c r="D2463" s="116"/>
      <c r="E2463" s="118"/>
      <c r="F2463" s="119"/>
      <c r="G2463" s="120"/>
      <c r="H2463" s="120"/>
      <c r="I2463" s="333">
        <f t="shared" si="38"/>
        <v>0</v>
      </c>
      <c r="J2463" s="331"/>
      <c r="K2463" s="332">
        <f>IFERROR(SUM(C2463/'Transfers of Funds'!$F$55),0)</f>
        <v>0</v>
      </c>
      <c r="L2463" s="21"/>
      <c r="M2463" s="47"/>
      <c r="N2463" s="46"/>
    </row>
    <row r="2464" spans="1:14" s="23" customFormat="1" ht="14.25" customHeight="1">
      <c r="A2464" s="115"/>
      <c r="B2464" s="308" t="str">
        <f>IF(A2464="","",VLOOKUP(A2464,'Project Budget vs Exp'!$B$9:$G$52,2,FALSE))</f>
        <v/>
      </c>
      <c r="C2464" s="117"/>
      <c r="D2464" s="116"/>
      <c r="E2464" s="118"/>
      <c r="F2464" s="119"/>
      <c r="G2464" s="120"/>
      <c r="H2464" s="120"/>
      <c r="I2464" s="333">
        <f t="shared" si="38"/>
        <v>0</v>
      </c>
      <c r="J2464" s="331"/>
      <c r="K2464" s="332">
        <f>IFERROR(SUM(C2464/'Transfers of Funds'!$F$55),0)</f>
        <v>0</v>
      </c>
      <c r="L2464" s="21"/>
      <c r="M2464" s="47"/>
      <c r="N2464" s="46"/>
    </row>
    <row r="2465" spans="1:14" s="23" customFormat="1" ht="14.25" customHeight="1">
      <c r="A2465" s="115"/>
      <c r="B2465" s="308" t="str">
        <f>IF(A2465="","",VLOOKUP(A2465,'Project Budget vs Exp'!$B$9:$G$52,2,FALSE))</f>
        <v/>
      </c>
      <c r="C2465" s="117"/>
      <c r="D2465" s="116"/>
      <c r="E2465" s="118"/>
      <c r="F2465" s="119"/>
      <c r="G2465" s="120"/>
      <c r="H2465" s="120"/>
      <c r="I2465" s="333">
        <f t="shared" si="38"/>
        <v>0</v>
      </c>
      <c r="J2465" s="331"/>
      <c r="K2465" s="332">
        <f>IFERROR(SUM(C2465/'Transfers of Funds'!$F$55),0)</f>
        <v>0</v>
      </c>
      <c r="L2465" s="21"/>
      <c r="M2465" s="47"/>
      <c r="N2465" s="46"/>
    </row>
    <row r="2466" spans="1:14" s="23" customFormat="1" ht="14.25" customHeight="1">
      <c r="A2466" s="115"/>
      <c r="B2466" s="308" t="str">
        <f>IF(A2466="","",VLOOKUP(A2466,'Project Budget vs Exp'!$B$9:$G$52,2,FALSE))</f>
        <v/>
      </c>
      <c r="C2466" s="117"/>
      <c r="D2466" s="116"/>
      <c r="E2466" s="118"/>
      <c r="F2466" s="119"/>
      <c r="G2466" s="120"/>
      <c r="H2466" s="120"/>
      <c r="I2466" s="333">
        <f t="shared" si="38"/>
        <v>0</v>
      </c>
      <c r="J2466" s="331"/>
      <c r="K2466" s="332">
        <f>IFERROR(SUM(C2466/'Transfers of Funds'!$F$55),0)</f>
        <v>0</v>
      </c>
      <c r="L2466" s="21"/>
      <c r="M2466" s="47"/>
      <c r="N2466" s="46"/>
    </row>
    <row r="2467" spans="1:14" s="23" customFormat="1" ht="14.25" customHeight="1">
      <c r="A2467" s="115"/>
      <c r="B2467" s="308" t="str">
        <f>IF(A2467="","",VLOOKUP(A2467,'Project Budget vs Exp'!$B$9:$G$52,2,FALSE))</f>
        <v/>
      </c>
      <c r="C2467" s="117"/>
      <c r="D2467" s="116"/>
      <c r="E2467" s="118"/>
      <c r="F2467" s="119"/>
      <c r="G2467" s="120"/>
      <c r="H2467" s="120"/>
      <c r="I2467" s="333">
        <f t="shared" si="38"/>
        <v>0</v>
      </c>
      <c r="J2467" s="331"/>
      <c r="K2467" s="332">
        <f>IFERROR(SUM(C2467/'Transfers of Funds'!$F$55),0)</f>
        <v>0</v>
      </c>
      <c r="L2467" s="21"/>
      <c r="M2467" s="47"/>
      <c r="N2467" s="46"/>
    </row>
    <row r="2468" spans="1:14" s="23" customFormat="1" ht="14.25" customHeight="1">
      <c r="A2468" s="115"/>
      <c r="B2468" s="308" t="str">
        <f>IF(A2468="","",VLOOKUP(A2468,'Project Budget vs Exp'!$B$9:$G$52,2,FALSE))</f>
        <v/>
      </c>
      <c r="C2468" s="117"/>
      <c r="D2468" s="116"/>
      <c r="E2468" s="118"/>
      <c r="F2468" s="119"/>
      <c r="G2468" s="120"/>
      <c r="H2468" s="120"/>
      <c r="I2468" s="333">
        <f t="shared" si="38"/>
        <v>0</v>
      </c>
      <c r="J2468" s="331"/>
      <c r="K2468" s="332">
        <f>IFERROR(SUM(C2468/'Transfers of Funds'!$F$55),0)</f>
        <v>0</v>
      </c>
      <c r="L2468" s="21"/>
      <c r="M2468" s="47"/>
      <c r="N2468" s="46"/>
    </row>
    <row r="2469" spans="1:14" s="23" customFormat="1" ht="14.25" customHeight="1">
      <c r="A2469" s="115"/>
      <c r="B2469" s="308" t="str">
        <f>IF(A2469="","",VLOOKUP(A2469,'Project Budget vs Exp'!$B$9:$G$52,2,FALSE))</f>
        <v/>
      </c>
      <c r="C2469" s="117"/>
      <c r="D2469" s="116"/>
      <c r="E2469" s="118"/>
      <c r="F2469" s="119"/>
      <c r="G2469" s="120"/>
      <c r="H2469" s="120"/>
      <c r="I2469" s="333">
        <f t="shared" si="38"/>
        <v>0</v>
      </c>
      <c r="J2469" s="331"/>
      <c r="K2469" s="332">
        <f>IFERROR(SUM(C2469/'Transfers of Funds'!$F$55),0)</f>
        <v>0</v>
      </c>
      <c r="L2469" s="21"/>
      <c r="M2469" s="47"/>
      <c r="N2469" s="46"/>
    </row>
    <row r="2470" spans="1:14" s="23" customFormat="1" ht="14.25" customHeight="1">
      <c r="A2470" s="115"/>
      <c r="B2470" s="308" t="str">
        <f>IF(A2470="","",VLOOKUP(A2470,'Project Budget vs Exp'!$B$9:$G$52,2,FALSE))</f>
        <v/>
      </c>
      <c r="C2470" s="117"/>
      <c r="D2470" s="116"/>
      <c r="E2470" s="118"/>
      <c r="F2470" s="119"/>
      <c r="G2470" s="120"/>
      <c r="H2470" s="120"/>
      <c r="I2470" s="333">
        <f t="shared" si="38"/>
        <v>0</v>
      </c>
      <c r="J2470" s="331"/>
      <c r="K2470" s="332">
        <f>IFERROR(SUM(C2470/'Transfers of Funds'!$F$55),0)</f>
        <v>0</v>
      </c>
      <c r="L2470" s="21"/>
      <c r="M2470" s="47"/>
      <c r="N2470" s="46"/>
    </row>
    <row r="2471" spans="1:14" s="23" customFormat="1" ht="14.25" customHeight="1">
      <c r="A2471" s="115"/>
      <c r="B2471" s="308" t="str">
        <f>IF(A2471="","",VLOOKUP(A2471,'Project Budget vs Exp'!$B$9:$G$52,2,FALSE))</f>
        <v/>
      </c>
      <c r="C2471" s="117"/>
      <c r="D2471" s="116"/>
      <c r="E2471" s="118"/>
      <c r="F2471" s="119"/>
      <c r="G2471" s="120"/>
      <c r="H2471" s="120"/>
      <c r="I2471" s="333">
        <f t="shared" si="38"/>
        <v>0</v>
      </c>
      <c r="J2471" s="331"/>
      <c r="K2471" s="332">
        <f>IFERROR(SUM(C2471/'Transfers of Funds'!$F$55),0)</f>
        <v>0</v>
      </c>
      <c r="L2471" s="21"/>
      <c r="M2471" s="47"/>
      <c r="N2471" s="46"/>
    </row>
    <row r="2472" spans="1:14" s="23" customFormat="1" ht="14.25" customHeight="1">
      <c r="A2472" s="115"/>
      <c r="B2472" s="308" t="str">
        <f>IF(A2472="","",VLOOKUP(A2472,'Project Budget vs Exp'!$B$9:$G$52,2,FALSE))</f>
        <v/>
      </c>
      <c r="C2472" s="117"/>
      <c r="D2472" s="116"/>
      <c r="E2472" s="118"/>
      <c r="F2472" s="119"/>
      <c r="G2472" s="120"/>
      <c r="H2472" s="120"/>
      <c r="I2472" s="333">
        <f t="shared" si="38"/>
        <v>0</v>
      </c>
      <c r="J2472" s="331"/>
      <c r="K2472" s="332">
        <f>IFERROR(SUM(C2472/'Transfers of Funds'!$F$55),0)</f>
        <v>0</v>
      </c>
      <c r="L2472" s="21"/>
      <c r="M2472" s="47"/>
      <c r="N2472" s="46"/>
    </row>
    <row r="2473" spans="1:14" s="23" customFormat="1" ht="14.25" customHeight="1">
      <c r="A2473" s="115"/>
      <c r="B2473" s="308" t="str">
        <f>IF(A2473="","",VLOOKUP(A2473,'Project Budget vs Exp'!$B$9:$G$52,2,FALSE))</f>
        <v/>
      </c>
      <c r="C2473" s="117"/>
      <c r="D2473" s="116"/>
      <c r="E2473" s="118"/>
      <c r="F2473" s="119"/>
      <c r="G2473" s="120"/>
      <c r="H2473" s="120"/>
      <c r="I2473" s="333">
        <f t="shared" si="38"/>
        <v>0</v>
      </c>
      <c r="J2473" s="331"/>
      <c r="K2473" s="332">
        <f>IFERROR(SUM(C2473/'Transfers of Funds'!$F$55),0)</f>
        <v>0</v>
      </c>
      <c r="L2473" s="21"/>
      <c r="M2473" s="47"/>
      <c r="N2473" s="46"/>
    </row>
    <row r="2474" spans="1:14" s="23" customFormat="1" ht="14.25" customHeight="1">
      <c r="A2474" s="115"/>
      <c r="B2474" s="308" t="str">
        <f>IF(A2474="","",VLOOKUP(A2474,'Project Budget vs Exp'!$B$9:$G$52,2,FALSE))</f>
        <v/>
      </c>
      <c r="C2474" s="117"/>
      <c r="D2474" s="116"/>
      <c r="E2474" s="118"/>
      <c r="F2474" s="119"/>
      <c r="G2474" s="120"/>
      <c r="H2474" s="120"/>
      <c r="I2474" s="333">
        <f t="shared" si="38"/>
        <v>0</v>
      </c>
      <c r="J2474" s="331"/>
      <c r="K2474" s="332">
        <f>IFERROR(SUM(C2474/'Transfers of Funds'!$F$55),0)</f>
        <v>0</v>
      </c>
      <c r="L2474" s="21"/>
      <c r="M2474" s="47"/>
      <c r="N2474" s="46"/>
    </row>
    <row r="2475" spans="1:14" s="23" customFormat="1" ht="14.25" customHeight="1">
      <c r="A2475" s="115"/>
      <c r="B2475" s="308" t="str">
        <f>IF(A2475="","",VLOOKUP(A2475,'Project Budget vs Exp'!$B$9:$G$52,2,FALSE))</f>
        <v/>
      </c>
      <c r="C2475" s="117"/>
      <c r="D2475" s="116"/>
      <c r="E2475" s="118"/>
      <c r="F2475" s="119"/>
      <c r="G2475" s="120"/>
      <c r="H2475" s="120"/>
      <c r="I2475" s="333">
        <f t="shared" si="38"/>
        <v>0</v>
      </c>
      <c r="J2475" s="331"/>
      <c r="K2475" s="332">
        <f>IFERROR(SUM(C2475/'Transfers of Funds'!$F$55),0)</f>
        <v>0</v>
      </c>
      <c r="L2475" s="21"/>
      <c r="M2475" s="47"/>
      <c r="N2475" s="46"/>
    </row>
    <row r="2476" spans="1:14" s="23" customFormat="1" ht="14.25" customHeight="1">
      <c r="A2476" s="115"/>
      <c r="B2476" s="308" t="str">
        <f>IF(A2476="","",VLOOKUP(A2476,'Project Budget vs Exp'!$B$9:$G$52,2,FALSE))</f>
        <v/>
      </c>
      <c r="C2476" s="117"/>
      <c r="D2476" s="116"/>
      <c r="E2476" s="118"/>
      <c r="F2476" s="119"/>
      <c r="G2476" s="120"/>
      <c r="H2476" s="120"/>
      <c r="I2476" s="333">
        <f t="shared" si="38"/>
        <v>0</v>
      </c>
      <c r="J2476" s="331"/>
      <c r="K2476" s="332">
        <f>IFERROR(SUM(C2476/'Transfers of Funds'!$F$55),0)</f>
        <v>0</v>
      </c>
      <c r="L2476" s="21"/>
      <c r="M2476" s="47"/>
      <c r="N2476" s="46"/>
    </row>
    <row r="2477" spans="1:14" s="23" customFormat="1" ht="14.25" customHeight="1">
      <c r="A2477" s="115"/>
      <c r="B2477" s="308" t="str">
        <f>IF(A2477="","",VLOOKUP(A2477,'Project Budget vs Exp'!$B$9:$G$52,2,FALSE))</f>
        <v/>
      </c>
      <c r="C2477" s="117"/>
      <c r="D2477" s="116"/>
      <c r="E2477" s="118"/>
      <c r="F2477" s="119"/>
      <c r="G2477" s="120"/>
      <c r="H2477" s="120"/>
      <c r="I2477" s="333">
        <f t="shared" si="38"/>
        <v>0</v>
      </c>
      <c r="J2477" s="331"/>
      <c r="K2477" s="332">
        <f>IFERROR(SUM(C2477/'Transfers of Funds'!$F$55),0)</f>
        <v>0</v>
      </c>
      <c r="L2477" s="21"/>
      <c r="M2477" s="47"/>
      <c r="N2477" s="46"/>
    </row>
    <row r="2478" spans="1:14" s="23" customFormat="1" ht="14.25" customHeight="1">
      <c r="A2478" s="115"/>
      <c r="B2478" s="308" t="str">
        <f>IF(A2478="","",VLOOKUP(A2478,'Project Budget vs Exp'!$B$9:$G$52,2,FALSE))</f>
        <v/>
      </c>
      <c r="C2478" s="117"/>
      <c r="D2478" s="116"/>
      <c r="E2478" s="118"/>
      <c r="F2478" s="119"/>
      <c r="G2478" s="120"/>
      <c r="H2478" s="120"/>
      <c r="I2478" s="333">
        <f t="shared" si="38"/>
        <v>0</v>
      </c>
      <c r="J2478" s="331"/>
      <c r="K2478" s="332">
        <f>IFERROR(SUM(C2478/'Transfers of Funds'!$F$55),0)</f>
        <v>0</v>
      </c>
      <c r="L2478" s="21"/>
      <c r="M2478" s="47"/>
      <c r="N2478" s="46"/>
    </row>
    <row r="2479" spans="1:14" s="23" customFormat="1" ht="14.25" customHeight="1">
      <c r="A2479" s="115"/>
      <c r="B2479" s="308" t="str">
        <f>IF(A2479="","",VLOOKUP(A2479,'Project Budget vs Exp'!$B$9:$G$52,2,FALSE))</f>
        <v/>
      </c>
      <c r="C2479" s="117"/>
      <c r="D2479" s="116"/>
      <c r="E2479" s="118"/>
      <c r="F2479" s="119"/>
      <c r="G2479" s="120"/>
      <c r="H2479" s="120"/>
      <c r="I2479" s="333">
        <f t="shared" si="38"/>
        <v>0</v>
      </c>
      <c r="J2479" s="331"/>
      <c r="K2479" s="332">
        <f>IFERROR(SUM(C2479/'Transfers of Funds'!$F$55),0)</f>
        <v>0</v>
      </c>
      <c r="L2479" s="21"/>
      <c r="M2479" s="47"/>
      <c r="N2479" s="46"/>
    </row>
    <row r="2480" spans="1:14" s="23" customFormat="1" ht="14.25" customHeight="1">
      <c r="A2480" s="115"/>
      <c r="B2480" s="308" t="str">
        <f>IF(A2480="","",VLOOKUP(A2480,'Project Budget vs Exp'!$B$9:$G$52,2,FALSE))</f>
        <v/>
      </c>
      <c r="C2480" s="117"/>
      <c r="D2480" s="116"/>
      <c r="E2480" s="118"/>
      <c r="F2480" s="119"/>
      <c r="G2480" s="120"/>
      <c r="H2480" s="120"/>
      <c r="I2480" s="333">
        <f t="shared" si="38"/>
        <v>0</v>
      </c>
      <c r="J2480" s="331"/>
      <c r="K2480" s="332">
        <f>IFERROR(SUM(C2480/'Transfers of Funds'!$F$55),0)</f>
        <v>0</v>
      </c>
      <c r="L2480" s="21"/>
      <c r="M2480" s="47"/>
      <c r="N2480" s="46"/>
    </row>
    <row r="2481" spans="1:14" s="23" customFormat="1" ht="14.25" customHeight="1">
      <c r="A2481" s="115"/>
      <c r="B2481" s="308" t="str">
        <f>IF(A2481="","",VLOOKUP(A2481,'Project Budget vs Exp'!$B$9:$G$52,2,FALSE))</f>
        <v/>
      </c>
      <c r="C2481" s="117"/>
      <c r="D2481" s="116"/>
      <c r="E2481" s="118"/>
      <c r="F2481" s="119"/>
      <c r="G2481" s="120"/>
      <c r="H2481" s="120"/>
      <c r="I2481" s="333">
        <f t="shared" si="38"/>
        <v>0</v>
      </c>
      <c r="J2481" s="331"/>
      <c r="K2481" s="332">
        <f>IFERROR(SUM(C2481/'Transfers of Funds'!$F$55),0)</f>
        <v>0</v>
      </c>
      <c r="L2481" s="21"/>
      <c r="M2481" s="47"/>
      <c r="N2481" s="46"/>
    </row>
    <row r="2482" spans="1:14" s="23" customFormat="1" ht="14.25" customHeight="1">
      <c r="A2482" s="115"/>
      <c r="B2482" s="308" t="str">
        <f>IF(A2482="","",VLOOKUP(A2482,'Project Budget vs Exp'!$B$9:$G$52,2,FALSE))</f>
        <v/>
      </c>
      <c r="C2482" s="117"/>
      <c r="D2482" s="116"/>
      <c r="E2482" s="118"/>
      <c r="F2482" s="119"/>
      <c r="G2482" s="120"/>
      <c r="H2482" s="120"/>
      <c r="I2482" s="333">
        <f t="shared" si="38"/>
        <v>0</v>
      </c>
      <c r="J2482" s="331"/>
      <c r="K2482" s="332">
        <f>IFERROR(SUM(C2482/'Transfers of Funds'!$F$55),0)</f>
        <v>0</v>
      </c>
      <c r="L2482" s="21"/>
      <c r="M2482" s="47"/>
      <c r="N2482" s="46"/>
    </row>
    <row r="2483" spans="1:14" s="23" customFormat="1" ht="14.25" customHeight="1">
      <c r="A2483" s="115"/>
      <c r="B2483" s="308" t="str">
        <f>IF(A2483="","",VLOOKUP(A2483,'Project Budget vs Exp'!$B$9:$G$52,2,FALSE))</f>
        <v/>
      </c>
      <c r="C2483" s="117"/>
      <c r="D2483" s="116"/>
      <c r="E2483" s="118"/>
      <c r="F2483" s="119"/>
      <c r="G2483" s="120"/>
      <c r="H2483" s="120"/>
      <c r="I2483" s="333">
        <f t="shared" si="38"/>
        <v>0</v>
      </c>
      <c r="J2483" s="331"/>
      <c r="K2483" s="332">
        <f>IFERROR(SUM(C2483/'Transfers of Funds'!$F$55),0)</f>
        <v>0</v>
      </c>
      <c r="L2483" s="21"/>
      <c r="M2483" s="47"/>
      <c r="N2483" s="46"/>
    </row>
    <row r="2484" spans="1:14" s="23" customFormat="1" ht="14.25" customHeight="1">
      <c r="A2484" s="115"/>
      <c r="B2484" s="308" t="str">
        <f>IF(A2484="","",VLOOKUP(A2484,'Project Budget vs Exp'!$B$9:$G$52,2,FALSE))</f>
        <v/>
      </c>
      <c r="C2484" s="117"/>
      <c r="D2484" s="116"/>
      <c r="E2484" s="118"/>
      <c r="F2484" s="119"/>
      <c r="G2484" s="120"/>
      <c r="H2484" s="120"/>
      <c r="I2484" s="333">
        <f t="shared" si="38"/>
        <v>0</v>
      </c>
      <c r="J2484" s="331"/>
      <c r="K2484" s="332">
        <f>IFERROR(SUM(C2484/'Transfers of Funds'!$F$55),0)</f>
        <v>0</v>
      </c>
      <c r="L2484" s="21"/>
      <c r="M2484" s="47"/>
      <c r="N2484" s="46"/>
    </row>
    <row r="2485" spans="1:14" s="23" customFormat="1" ht="14.25" customHeight="1">
      <c r="A2485" s="115"/>
      <c r="B2485" s="308" t="str">
        <f>IF(A2485="","",VLOOKUP(A2485,'Project Budget vs Exp'!$B$9:$G$52,2,FALSE))</f>
        <v/>
      </c>
      <c r="C2485" s="117"/>
      <c r="D2485" s="116"/>
      <c r="E2485" s="118"/>
      <c r="F2485" s="119"/>
      <c r="G2485" s="120"/>
      <c r="H2485" s="120"/>
      <c r="I2485" s="333">
        <f t="shared" si="38"/>
        <v>0</v>
      </c>
      <c r="J2485" s="331"/>
      <c r="K2485" s="332">
        <f>IFERROR(SUM(C2485/'Transfers of Funds'!$F$55),0)</f>
        <v>0</v>
      </c>
      <c r="L2485" s="21"/>
      <c r="M2485" s="47"/>
      <c r="N2485" s="46"/>
    </row>
    <row r="2486" spans="1:14" s="23" customFormat="1" ht="14.25" customHeight="1">
      <c r="A2486" s="115"/>
      <c r="B2486" s="308" t="str">
        <f>IF(A2486="","",VLOOKUP(A2486,'Project Budget vs Exp'!$B$9:$G$52,2,FALSE))</f>
        <v/>
      </c>
      <c r="C2486" s="117"/>
      <c r="D2486" s="116"/>
      <c r="E2486" s="118"/>
      <c r="F2486" s="119"/>
      <c r="G2486" s="120"/>
      <c r="H2486" s="120"/>
      <c r="I2486" s="333">
        <f t="shared" si="38"/>
        <v>0</v>
      </c>
      <c r="J2486" s="331"/>
      <c r="K2486" s="332">
        <f>IFERROR(SUM(C2486/'Transfers of Funds'!$F$55),0)</f>
        <v>0</v>
      </c>
      <c r="L2486" s="21"/>
      <c r="M2486" s="47"/>
      <c r="N2486" s="46"/>
    </row>
    <row r="2487" spans="1:14" s="23" customFormat="1" ht="14.25" customHeight="1">
      <c r="A2487" s="115"/>
      <c r="B2487" s="308" t="str">
        <f>IF(A2487="","",VLOOKUP(A2487,'Project Budget vs Exp'!$B$9:$G$52,2,FALSE))</f>
        <v/>
      </c>
      <c r="C2487" s="117"/>
      <c r="D2487" s="116"/>
      <c r="E2487" s="118"/>
      <c r="F2487" s="119"/>
      <c r="G2487" s="120"/>
      <c r="H2487" s="120"/>
      <c r="I2487" s="333">
        <f t="shared" si="38"/>
        <v>0</v>
      </c>
      <c r="J2487" s="331"/>
      <c r="K2487" s="332">
        <f>IFERROR(SUM(C2487/'Transfers of Funds'!$F$55),0)</f>
        <v>0</v>
      </c>
      <c r="L2487" s="21"/>
      <c r="M2487" s="47"/>
      <c r="N2487" s="46"/>
    </row>
    <row r="2488" spans="1:14" s="23" customFormat="1" ht="14.25" customHeight="1">
      <c r="A2488" s="115"/>
      <c r="B2488" s="308" t="str">
        <f>IF(A2488="","",VLOOKUP(A2488,'Project Budget vs Exp'!$B$9:$G$52,2,FALSE))</f>
        <v/>
      </c>
      <c r="C2488" s="117"/>
      <c r="D2488" s="116"/>
      <c r="E2488" s="118"/>
      <c r="F2488" s="119"/>
      <c r="G2488" s="120"/>
      <c r="H2488" s="120"/>
      <c r="I2488" s="333">
        <f t="shared" si="38"/>
        <v>0</v>
      </c>
      <c r="J2488" s="331"/>
      <c r="K2488" s="332">
        <f>IFERROR(SUM(C2488/'Transfers of Funds'!$F$55),0)</f>
        <v>0</v>
      </c>
      <c r="L2488" s="21"/>
      <c r="M2488" s="47"/>
      <c r="N2488" s="46"/>
    </row>
    <row r="2489" spans="1:14" s="23" customFormat="1" ht="14.25" customHeight="1">
      <c r="A2489" s="115"/>
      <c r="B2489" s="308" t="str">
        <f>IF(A2489="","",VLOOKUP(A2489,'Project Budget vs Exp'!$B$9:$G$52,2,FALSE))</f>
        <v/>
      </c>
      <c r="C2489" s="117"/>
      <c r="D2489" s="116"/>
      <c r="E2489" s="118"/>
      <c r="F2489" s="119"/>
      <c r="G2489" s="120"/>
      <c r="H2489" s="120"/>
      <c r="I2489" s="333">
        <f t="shared" si="38"/>
        <v>0</v>
      </c>
      <c r="J2489" s="331"/>
      <c r="K2489" s="332">
        <f>IFERROR(SUM(C2489/'Transfers of Funds'!$F$55),0)</f>
        <v>0</v>
      </c>
      <c r="L2489" s="21"/>
      <c r="M2489" s="47"/>
      <c r="N2489" s="46"/>
    </row>
    <row r="2490" spans="1:14" s="23" customFormat="1" ht="14.25" customHeight="1">
      <c r="A2490" s="115"/>
      <c r="B2490" s="308" t="str">
        <f>IF(A2490="","",VLOOKUP(A2490,'Project Budget vs Exp'!$B$9:$G$52,2,FALSE))</f>
        <v/>
      </c>
      <c r="C2490" s="117"/>
      <c r="D2490" s="116"/>
      <c r="E2490" s="118"/>
      <c r="F2490" s="119"/>
      <c r="G2490" s="120"/>
      <c r="H2490" s="120"/>
      <c r="I2490" s="333">
        <f t="shared" si="38"/>
        <v>0</v>
      </c>
      <c r="J2490" s="331"/>
      <c r="K2490" s="332">
        <f>IFERROR(SUM(C2490/'Transfers of Funds'!$F$55),0)</f>
        <v>0</v>
      </c>
      <c r="L2490" s="21"/>
      <c r="M2490" s="47"/>
      <c r="N2490" s="46"/>
    </row>
    <row r="2491" spans="1:14" s="23" customFormat="1" ht="14.25" customHeight="1">
      <c r="A2491" s="115"/>
      <c r="B2491" s="308" t="str">
        <f>IF(A2491="","",VLOOKUP(A2491,'Project Budget vs Exp'!$B$9:$G$52,2,FALSE))</f>
        <v/>
      </c>
      <c r="C2491" s="117"/>
      <c r="D2491" s="116"/>
      <c r="E2491" s="118"/>
      <c r="F2491" s="119"/>
      <c r="G2491" s="120"/>
      <c r="H2491" s="120"/>
      <c r="I2491" s="333">
        <f t="shared" si="38"/>
        <v>0</v>
      </c>
      <c r="J2491" s="331"/>
      <c r="K2491" s="332">
        <f>IFERROR(SUM(C2491/'Transfers of Funds'!$F$55),0)</f>
        <v>0</v>
      </c>
      <c r="L2491" s="21"/>
      <c r="M2491" s="47"/>
      <c r="N2491" s="46"/>
    </row>
    <row r="2492" spans="1:14" s="23" customFormat="1" ht="14.25" customHeight="1">
      <c r="A2492" s="115"/>
      <c r="B2492" s="308" t="str">
        <f>IF(A2492="","",VLOOKUP(A2492,'Project Budget vs Exp'!$B$9:$G$52,2,FALSE))</f>
        <v/>
      </c>
      <c r="C2492" s="117"/>
      <c r="D2492" s="116"/>
      <c r="E2492" s="118"/>
      <c r="F2492" s="119"/>
      <c r="G2492" s="120"/>
      <c r="H2492" s="120"/>
      <c r="I2492" s="333">
        <f t="shared" si="38"/>
        <v>0</v>
      </c>
      <c r="J2492" s="331"/>
      <c r="K2492" s="332">
        <f>IFERROR(SUM(C2492/'Transfers of Funds'!$F$55),0)</f>
        <v>0</v>
      </c>
      <c r="L2492" s="21"/>
      <c r="M2492" s="47"/>
      <c r="N2492" s="46"/>
    </row>
    <row r="2493" spans="1:14" s="23" customFormat="1" ht="14.25" customHeight="1">
      <c r="A2493" s="115"/>
      <c r="B2493" s="308" t="str">
        <f>IF(A2493="","",VLOOKUP(A2493,'Project Budget vs Exp'!$B$9:$G$52,2,FALSE))</f>
        <v/>
      </c>
      <c r="C2493" s="117"/>
      <c r="D2493" s="116"/>
      <c r="E2493" s="118"/>
      <c r="F2493" s="119"/>
      <c r="G2493" s="120"/>
      <c r="H2493" s="120"/>
      <c r="I2493" s="333">
        <f t="shared" si="38"/>
        <v>0</v>
      </c>
      <c r="J2493" s="331"/>
      <c r="K2493" s="332">
        <f>IFERROR(SUM(C2493/'Transfers of Funds'!$F$55),0)</f>
        <v>0</v>
      </c>
      <c r="L2493" s="21"/>
      <c r="M2493" s="47"/>
      <c r="N2493" s="46"/>
    </row>
    <row r="2494" spans="1:14" s="23" customFormat="1" ht="14.25" customHeight="1">
      <c r="A2494" s="115"/>
      <c r="B2494" s="308" t="str">
        <f>IF(A2494="","",VLOOKUP(A2494,'Project Budget vs Exp'!$B$9:$G$52,2,FALSE))</f>
        <v/>
      </c>
      <c r="C2494" s="117"/>
      <c r="D2494" s="116"/>
      <c r="E2494" s="118"/>
      <c r="F2494" s="119"/>
      <c r="G2494" s="120"/>
      <c r="H2494" s="120"/>
      <c r="I2494" s="333">
        <f t="shared" si="38"/>
        <v>0</v>
      </c>
      <c r="J2494" s="331"/>
      <c r="K2494" s="332">
        <f>IFERROR(SUM(C2494/'Transfers of Funds'!$F$55),0)</f>
        <v>0</v>
      </c>
      <c r="L2494" s="21"/>
      <c r="M2494" s="47"/>
      <c r="N2494" s="46"/>
    </row>
    <row r="2495" spans="1:14" s="23" customFormat="1" ht="14.25" customHeight="1">
      <c r="A2495" s="115"/>
      <c r="B2495" s="308" t="str">
        <f>IF(A2495="","",VLOOKUP(A2495,'Project Budget vs Exp'!$B$9:$G$52,2,FALSE))</f>
        <v/>
      </c>
      <c r="C2495" s="117"/>
      <c r="D2495" s="116"/>
      <c r="E2495" s="118"/>
      <c r="F2495" s="119"/>
      <c r="G2495" s="120"/>
      <c r="H2495" s="120"/>
      <c r="I2495" s="333">
        <f t="shared" si="38"/>
        <v>0</v>
      </c>
      <c r="J2495" s="331"/>
      <c r="K2495" s="332">
        <f>IFERROR(SUM(C2495/'Transfers of Funds'!$F$55),0)</f>
        <v>0</v>
      </c>
      <c r="L2495" s="21"/>
      <c r="M2495" s="47"/>
      <c r="N2495" s="46"/>
    </row>
    <row r="2496" spans="1:14" s="23" customFormat="1" ht="14.25" customHeight="1">
      <c r="A2496" s="115"/>
      <c r="B2496" s="308" t="str">
        <f>IF(A2496="","",VLOOKUP(A2496,'Project Budget vs Exp'!$B$9:$G$52,2,FALSE))</f>
        <v/>
      </c>
      <c r="C2496" s="117"/>
      <c r="D2496" s="116"/>
      <c r="E2496" s="118"/>
      <c r="F2496" s="119"/>
      <c r="G2496" s="120"/>
      <c r="H2496" s="120"/>
      <c r="I2496" s="333">
        <f t="shared" si="38"/>
        <v>0</v>
      </c>
      <c r="J2496" s="331"/>
      <c r="K2496" s="332">
        <f>IFERROR(SUM(C2496/'Transfers of Funds'!$F$55),0)</f>
        <v>0</v>
      </c>
      <c r="L2496" s="21"/>
      <c r="M2496" s="47"/>
      <c r="N2496" s="46"/>
    </row>
    <row r="2497" spans="1:14" s="23" customFormat="1" ht="14.25" customHeight="1">
      <c r="A2497" s="115"/>
      <c r="B2497" s="308" t="str">
        <f>IF(A2497="","",VLOOKUP(A2497,'Project Budget vs Exp'!$B$9:$G$52,2,FALSE))</f>
        <v/>
      </c>
      <c r="C2497" s="117"/>
      <c r="D2497" s="116"/>
      <c r="E2497" s="118"/>
      <c r="F2497" s="119"/>
      <c r="G2497" s="120"/>
      <c r="H2497" s="120"/>
      <c r="I2497" s="333">
        <f t="shared" si="38"/>
        <v>0</v>
      </c>
      <c r="J2497" s="331"/>
      <c r="K2497" s="332">
        <f>IFERROR(SUM(C2497/'Transfers of Funds'!$F$55),0)</f>
        <v>0</v>
      </c>
      <c r="L2497" s="21"/>
      <c r="M2497" s="47"/>
      <c r="N2497" s="46"/>
    </row>
    <row r="2498" spans="1:14" s="23" customFormat="1" ht="14.25" customHeight="1">
      <c r="A2498" s="115"/>
      <c r="B2498" s="308" t="str">
        <f>IF(A2498="","",VLOOKUP(A2498,'Project Budget vs Exp'!$B$9:$G$52,2,FALSE))</f>
        <v/>
      </c>
      <c r="C2498" s="117"/>
      <c r="D2498" s="116"/>
      <c r="E2498" s="118"/>
      <c r="F2498" s="119"/>
      <c r="G2498" s="120"/>
      <c r="H2498" s="120"/>
      <c r="I2498" s="333">
        <f t="shared" si="38"/>
        <v>0</v>
      </c>
      <c r="J2498" s="331"/>
      <c r="K2498" s="332">
        <f>IFERROR(SUM(C2498/'Transfers of Funds'!$F$55),0)</f>
        <v>0</v>
      </c>
      <c r="L2498" s="21"/>
      <c r="M2498" s="47"/>
      <c r="N2498" s="46"/>
    </row>
    <row r="2499" spans="1:14" s="23" customFormat="1" ht="14.25" customHeight="1">
      <c r="A2499" s="115"/>
      <c r="B2499" s="308" t="str">
        <f>IF(A2499="","",VLOOKUP(A2499,'Project Budget vs Exp'!$B$9:$G$52,2,FALSE))</f>
        <v/>
      </c>
      <c r="C2499" s="117"/>
      <c r="D2499" s="116"/>
      <c r="E2499" s="118"/>
      <c r="F2499" s="119"/>
      <c r="G2499" s="120"/>
      <c r="H2499" s="120"/>
      <c r="I2499" s="333">
        <f t="shared" si="38"/>
        <v>0</v>
      </c>
      <c r="J2499" s="331"/>
      <c r="K2499" s="332">
        <f>IFERROR(SUM(C2499/'Transfers of Funds'!$F$55),0)</f>
        <v>0</v>
      </c>
      <c r="L2499" s="21"/>
      <c r="M2499" s="47"/>
      <c r="N2499" s="46"/>
    </row>
    <row r="2500" spans="1:14" s="23" customFormat="1" ht="14.25" customHeight="1">
      <c r="A2500" s="115"/>
      <c r="B2500" s="308" t="str">
        <f>IF(A2500="","",VLOOKUP(A2500,'Project Budget vs Exp'!$B$9:$G$52,2,FALSE))</f>
        <v/>
      </c>
      <c r="C2500" s="117"/>
      <c r="D2500" s="116"/>
      <c r="E2500" s="118"/>
      <c r="F2500" s="119"/>
      <c r="G2500" s="120"/>
      <c r="H2500" s="120"/>
      <c r="I2500" s="333">
        <f t="shared" si="38"/>
        <v>0</v>
      </c>
      <c r="J2500" s="331"/>
      <c r="K2500" s="332">
        <f>IFERROR(SUM(C2500/'Transfers of Funds'!$F$55),0)</f>
        <v>0</v>
      </c>
      <c r="L2500" s="21"/>
      <c r="M2500" s="47"/>
      <c r="N2500" s="46"/>
    </row>
    <row r="2501" spans="1:14" s="23" customFormat="1" ht="14.25" customHeight="1">
      <c r="A2501" s="115"/>
      <c r="B2501" s="308" t="str">
        <f>IF(A2501="","",VLOOKUP(A2501,'Project Budget vs Exp'!$B$9:$G$52,2,FALSE))</f>
        <v/>
      </c>
      <c r="C2501" s="117"/>
      <c r="D2501" s="116"/>
      <c r="E2501" s="118"/>
      <c r="F2501" s="119"/>
      <c r="G2501" s="120"/>
      <c r="H2501" s="120"/>
      <c r="I2501" s="333">
        <f t="shared" si="38"/>
        <v>0</v>
      </c>
      <c r="J2501" s="331"/>
      <c r="K2501" s="332">
        <f>IFERROR(SUM(C2501/'Transfers of Funds'!$F$55),0)</f>
        <v>0</v>
      </c>
      <c r="L2501" s="21"/>
      <c r="M2501" s="47"/>
      <c r="N2501" s="46"/>
    </row>
    <row r="2502" spans="1:14" s="23" customFormat="1" ht="14.25" customHeight="1">
      <c r="A2502" s="115"/>
      <c r="B2502" s="308" t="str">
        <f>IF(A2502="","",VLOOKUP(A2502,'Project Budget vs Exp'!$B$9:$G$52,2,FALSE))</f>
        <v/>
      </c>
      <c r="C2502" s="117"/>
      <c r="D2502" s="116"/>
      <c r="E2502" s="118"/>
      <c r="F2502" s="119"/>
      <c r="G2502" s="120"/>
      <c r="H2502" s="120"/>
      <c r="I2502" s="333">
        <f t="shared" si="38"/>
        <v>0</v>
      </c>
      <c r="J2502" s="331"/>
      <c r="K2502" s="332">
        <f>IFERROR(SUM(C2502/'Transfers of Funds'!$F$55),0)</f>
        <v>0</v>
      </c>
      <c r="L2502" s="21"/>
      <c r="M2502" s="47"/>
      <c r="N2502" s="46"/>
    </row>
    <row r="2503" spans="1:14" s="23" customFormat="1" ht="14.25" customHeight="1">
      <c r="A2503" s="115"/>
      <c r="B2503" s="308" t="str">
        <f>IF(A2503="","",VLOOKUP(A2503,'Project Budget vs Exp'!$B$9:$G$52,2,FALSE))</f>
        <v/>
      </c>
      <c r="C2503" s="117"/>
      <c r="D2503" s="116"/>
      <c r="E2503" s="118"/>
      <c r="F2503" s="119"/>
      <c r="G2503" s="120"/>
      <c r="H2503" s="120"/>
      <c r="I2503" s="333">
        <f t="shared" si="38"/>
        <v>0</v>
      </c>
      <c r="J2503" s="331"/>
      <c r="K2503" s="332">
        <f>IFERROR(SUM(C2503/'Transfers of Funds'!$F$55),0)</f>
        <v>0</v>
      </c>
      <c r="L2503" s="21"/>
      <c r="M2503" s="47"/>
      <c r="N2503" s="46"/>
    </row>
    <row r="2504" spans="1:14" s="23" customFormat="1" ht="14.25" customHeight="1">
      <c r="A2504" s="115"/>
      <c r="B2504" s="308" t="str">
        <f>IF(A2504="","",VLOOKUP(A2504,'Project Budget vs Exp'!$B$9:$G$52,2,FALSE))</f>
        <v/>
      </c>
      <c r="C2504" s="117"/>
      <c r="D2504" s="116"/>
      <c r="E2504" s="118"/>
      <c r="F2504" s="119"/>
      <c r="G2504" s="120"/>
      <c r="H2504" s="120"/>
      <c r="I2504" s="333">
        <f t="shared" si="38"/>
        <v>0</v>
      </c>
      <c r="J2504" s="331"/>
      <c r="K2504" s="332">
        <f>IFERROR(SUM(C2504/'Transfers of Funds'!$F$55),0)</f>
        <v>0</v>
      </c>
      <c r="L2504" s="21"/>
      <c r="M2504" s="47"/>
      <c r="N2504" s="46"/>
    </row>
    <row r="2505" spans="1:14" s="23" customFormat="1" ht="14.25" customHeight="1">
      <c r="A2505" s="115"/>
      <c r="B2505" s="308" t="str">
        <f>IF(A2505="","",VLOOKUP(A2505,'Project Budget vs Exp'!$B$9:$G$52,2,FALSE))</f>
        <v/>
      </c>
      <c r="C2505" s="117"/>
      <c r="D2505" s="116"/>
      <c r="E2505" s="118"/>
      <c r="F2505" s="119"/>
      <c r="G2505" s="120"/>
      <c r="H2505" s="120"/>
      <c r="I2505" s="333">
        <f t="shared" si="38"/>
        <v>0</v>
      </c>
      <c r="J2505" s="331"/>
      <c r="K2505" s="332">
        <f>IFERROR(SUM(C2505/'Transfers of Funds'!$F$55),0)</f>
        <v>0</v>
      </c>
      <c r="L2505" s="21"/>
      <c r="M2505" s="47"/>
      <c r="N2505" s="46"/>
    </row>
    <row r="2506" spans="1:14" s="23" customFormat="1" ht="14.25" customHeight="1">
      <c r="A2506" s="115"/>
      <c r="B2506" s="308" t="str">
        <f>IF(A2506="","",VLOOKUP(A2506,'Project Budget vs Exp'!$B$9:$G$52,2,FALSE))</f>
        <v/>
      </c>
      <c r="C2506" s="117"/>
      <c r="D2506" s="116"/>
      <c r="E2506" s="118"/>
      <c r="F2506" s="119"/>
      <c r="G2506" s="120"/>
      <c r="H2506" s="120"/>
      <c r="I2506" s="333">
        <f t="shared" si="38"/>
        <v>0</v>
      </c>
      <c r="J2506" s="331"/>
      <c r="K2506" s="332">
        <f>IFERROR(SUM(C2506/'Transfers of Funds'!$F$55),0)</f>
        <v>0</v>
      </c>
      <c r="L2506" s="21"/>
      <c r="M2506" s="47"/>
      <c r="N2506" s="46"/>
    </row>
    <row r="2507" spans="1:14" s="23" customFormat="1" ht="14.25" customHeight="1">
      <c r="A2507" s="115"/>
      <c r="B2507" s="308" t="str">
        <f>IF(A2507="","",VLOOKUP(A2507,'Project Budget vs Exp'!$B$9:$G$52,2,FALSE))</f>
        <v/>
      </c>
      <c r="C2507" s="117"/>
      <c r="D2507" s="116"/>
      <c r="E2507" s="118"/>
      <c r="F2507" s="119"/>
      <c r="G2507" s="120"/>
      <c r="H2507" s="120"/>
      <c r="I2507" s="333">
        <f t="shared" si="38"/>
        <v>0</v>
      </c>
      <c r="J2507" s="331"/>
      <c r="K2507" s="332">
        <f>IFERROR(SUM(C2507/'Transfers of Funds'!$F$55),0)</f>
        <v>0</v>
      </c>
      <c r="L2507" s="21"/>
      <c r="M2507" s="47"/>
      <c r="N2507" s="46"/>
    </row>
    <row r="2508" spans="1:14" s="23" customFormat="1" ht="14.25" customHeight="1">
      <c r="A2508" s="115"/>
      <c r="B2508" s="308" t="str">
        <f>IF(A2508="","",VLOOKUP(A2508,'Project Budget vs Exp'!$B$9:$G$52,2,FALSE))</f>
        <v/>
      </c>
      <c r="C2508" s="117"/>
      <c r="D2508" s="116"/>
      <c r="E2508" s="118"/>
      <c r="F2508" s="119"/>
      <c r="G2508" s="120"/>
      <c r="H2508" s="120"/>
      <c r="I2508" s="333">
        <f t="shared" ref="I2508:I2571" si="39">IF(OR(F$4="EUR",F$4="USD",F$4="GBP",F$4="CAD",F$4="NZD",F$4="AUD"),K2508,C2508)</f>
        <v>0</v>
      </c>
      <c r="J2508" s="331"/>
      <c r="K2508" s="332">
        <f>IFERROR(SUM(C2508/'Transfers of Funds'!$F$55),0)</f>
        <v>0</v>
      </c>
      <c r="L2508" s="21"/>
      <c r="M2508" s="47"/>
      <c r="N2508" s="46"/>
    </row>
    <row r="2509" spans="1:14" s="23" customFormat="1" ht="14.25" customHeight="1">
      <c r="A2509" s="115"/>
      <c r="B2509" s="308" t="str">
        <f>IF(A2509="","",VLOOKUP(A2509,'Project Budget vs Exp'!$B$9:$G$52,2,FALSE))</f>
        <v/>
      </c>
      <c r="C2509" s="117"/>
      <c r="D2509" s="116"/>
      <c r="E2509" s="118"/>
      <c r="F2509" s="119"/>
      <c r="G2509" s="120"/>
      <c r="H2509" s="120"/>
      <c r="I2509" s="333">
        <f t="shared" si="39"/>
        <v>0</v>
      </c>
      <c r="J2509" s="331"/>
      <c r="K2509" s="332">
        <f>IFERROR(SUM(C2509/'Transfers of Funds'!$F$55),0)</f>
        <v>0</v>
      </c>
      <c r="L2509" s="21"/>
      <c r="M2509" s="47"/>
      <c r="N2509" s="46"/>
    </row>
    <row r="2510" spans="1:14" s="23" customFormat="1" ht="14.25" customHeight="1">
      <c r="A2510" s="115"/>
      <c r="B2510" s="308" t="str">
        <f>IF(A2510="","",VLOOKUP(A2510,'Project Budget vs Exp'!$B$9:$G$52,2,FALSE))</f>
        <v/>
      </c>
      <c r="C2510" s="117"/>
      <c r="D2510" s="116"/>
      <c r="E2510" s="118"/>
      <c r="F2510" s="119"/>
      <c r="G2510" s="120"/>
      <c r="H2510" s="120"/>
      <c r="I2510" s="333">
        <f t="shared" si="39"/>
        <v>0</v>
      </c>
      <c r="J2510" s="331"/>
      <c r="K2510" s="332">
        <f>IFERROR(SUM(C2510/'Transfers of Funds'!$F$55),0)</f>
        <v>0</v>
      </c>
      <c r="L2510" s="21"/>
      <c r="M2510" s="47"/>
      <c r="N2510" s="46"/>
    </row>
    <row r="2511" spans="1:14" s="23" customFormat="1" ht="14.25" customHeight="1">
      <c r="A2511" s="115"/>
      <c r="B2511" s="308" t="str">
        <f>IF(A2511="","",VLOOKUP(A2511,'Project Budget vs Exp'!$B$9:$G$52,2,FALSE))</f>
        <v/>
      </c>
      <c r="C2511" s="117"/>
      <c r="D2511" s="116"/>
      <c r="E2511" s="118"/>
      <c r="F2511" s="119"/>
      <c r="G2511" s="120"/>
      <c r="H2511" s="120"/>
      <c r="I2511" s="333">
        <f t="shared" si="39"/>
        <v>0</v>
      </c>
      <c r="J2511" s="331"/>
      <c r="K2511" s="332">
        <f>IFERROR(SUM(C2511/'Transfers of Funds'!$F$55),0)</f>
        <v>0</v>
      </c>
      <c r="L2511" s="21"/>
      <c r="M2511" s="47"/>
      <c r="N2511" s="46"/>
    </row>
    <row r="2512" spans="1:14" s="23" customFormat="1" ht="14.25" customHeight="1">
      <c r="A2512" s="115"/>
      <c r="B2512" s="308" t="str">
        <f>IF(A2512="","",VLOOKUP(A2512,'Project Budget vs Exp'!$B$9:$G$52,2,FALSE))</f>
        <v/>
      </c>
      <c r="C2512" s="117"/>
      <c r="D2512" s="116"/>
      <c r="E2512" s="118"/>
      <c r="F2512" s="119"/>
      <c r="G2512" s="120"/>
      <c r="H2512" s="120"/>
      <c r="I2512" s="333">
        <f t="shared" si="39"/>
        <v>0</v>
      </c>
      <c r="J2512" s="331"/>
      <c r="K2512" s="332">
        <f>IFERROR(SUM(C2512/'Transfers of Funds'!$F$55),0)</f>
        <v>0</v>
      </c>
      <c r="L2512" s="21"/>
      <c r="M2512" s="47"/>
      <c r="N2512" s="46"/>
    </row>
    <row r="2513" spans="1:14" s="23" customFormat="1" ht="14.25" customHeight="1">
      <c r="A2513" s="115"/>
      <c r="B2513" s="308" t="str">
        <f>IF(A2513="","",VLOOKUP(A2513,'Project Budget vs Exp'!$B$9:$G$52,2,FALSE))</f>
        <v/>
      </c>
      <c r="C2513" s="117"/>
      <c r="D2513" s="116"/>
      <c r="E2513" s="118"/>
      <c r="F2513" s="119"/>
      <c r="G2513" s="120"/>
      <c r="H2513" s="120"/>
      <c r="I2513" s="333">
        <f t="shared" si="39"/>
        <v>0</v>
      </c>
      <c r="J2513" s="331"/>
      <c r="K2513" s="332">
        <f>IFERROR(SUM(C2513/'Transfers of Funds'!$F$55),0)</f>
        <v>0</v>
      </c>
      <c r="L2513" s="21"/>
      <c r="M2513" s="47"/>
      <c r="N2513" s="46"/>
    </row>
    <row r="2514" spans="1:14" s="23" customFormat="1" ht="14.25" customHeight="1">
      <c r="A2514" s="115"/>
      <c r="B2514" s="308" t="str">
        <f>IF(A2514="","",VLOOKUP(A2514,'Project Budget vs Exp'!$B$9:$G$52,2,FALSE))</f>
        <v/>
      </c>
      <c r="C2514" s="117"/>
      <c r="D2514" s="116"/>
      <c r="E2514" s="118"/>
      <c r="F2514" s="119"/>
      <c r="G2514" s="120"/>
      <c r="H2514" s="120"/>
      <c r="I2514" s="333">
        <f t="shared" si="39"/>
        <v>0</v>
      </c>
      <c r="J2514" s="331"/>
      <c r="K2514" s="332">
        <f>IFERROR(SUM(C2514/'Transfers of Funds'!$F$55),0)</f>
        <v>0</v>
      </c>
      <c r="L2514" s="21"/>
      <c r="M2514" s="47"/>
      <c r="N2514" s="46"/>
    </row>
    <row r="2515" spans="1:14" s="23" customFormat="1" ht="14.25" customHeight="1">
      <c r="A2515" s="115"/>
      <c r="B2515" s="308" t="str">
        <f>IF(A2515="","",VLOOKUP(A2515,'Project Budget vs Exp'!$B$9:$G$52,2,FALSE))</f>
        <v/>
      </c>
      <c r="C2515" s="117"/>
      <c r="D2515" s="116"/>
      <c r="E2515" s="118"/>
      <c r="F2515" s="119"/>
      <c r="G2515" s="120"/>
      <c r="H2515" s="120"/>
      <c r="I2515" s="333">
        <f t="shared" si="39"/>
        <v>0</v>
      </c>
      <c r="J2515" s="331"/>
      <c r="K2515" s="332">
        <f>IFERROR(SUM(C2515/'Transfers of Funds'!$F$55),0)</f>
        <v>0</v>
      </c>
      <c r="L2515" s="21"/>
      <c r="M2515" s="47"/>
      <c r="N2515" s="46"/>
    </row>
    <row r="2516" spans="1:14" s="23" customFormat="1" ht="14.25" customHeight="1">
      <c r="A2516" s="115"/>
      <c r="B2516" s="308" t="str">
        <f>IF(A2516="","",VLOOKUP(A2516,'Project Budget vs Exp'!$B$9:$G$52,2,FALSE))</f>
        <v/>
      </c>
      <c r="C2516" s="117"/>
      <c r="D2516" s="116"/>
      <c r="E2516" s="118"/>
      <c r="F2516" s="119"/>
      <c r="G2516" s="120"/>
      <c r="H2516" s="120"/>
      <c r="I2516" s="333">
        <f t="shared" si="39"/>
        <v>0</v>
      </c>
      <c r="J2516" s="331"/>
      <c r="K2516" s="332">
        <f>IFERROR(SUM(C2516/'Transfers of Funds'!$F$55),0)</f>
        <v>0</v>
      </c>
      <c r="L2516" s="21"/>
      <c r="M2516" s="47"/>
      <c r="N2516" s="46"/>
    </row>
    <row r="2517" spans="1:14" s="23" customFormat="1" ht="14.25" customHeight="1">
      <c r="A2517" s="115"/>
      <c r="B2517" s="308" t="str">
        <f>IF(A2517="","",VLOOKUP(A2517,'Project Budget vs Exp'!$B$9:$G$52,2,FALSE))</f>
        <v/>
      </c>
      <c r="C2517" s="117"/>
      <c r="D2517" s="116"/>
      <c r="E2517" s="118"/>
      <c r="F2517" s="119"/>
      <c r="G2517" s="120"/>
      <c r="H2517" s="120"/>
      <c r="I2517" s="333">
        <f t="shared" si="39"/>
        <v>0</v>
      </c>
      <c r="J2517" s="331"/>
      <c r="K2517" s="332">
        <f>IFERROR(SUM(C2517/'Transfers of Funds'!$F$55),0)</f>
        <v>0</v>
      </c>
      <c r="L2517" s="21"/>
      <c r="M2517" s="47"/>
      <c r="N2517" s="46"/>
    </row>
    <row r="2518" spans="1:14" s="23" customFormat="1" ht="14.25" customHeight="1">
      <c r="A2518" s="115"/>
      <c r="B2518" s="308" t="str">
        <f>IF(A2518="","",VLOOKUP(A2518,'Project Budget vs Exp'!$B$9:$G$52,2,FALSE))</f>
        <v/>
      </c>
      <c r="C2518" s="117"/>
      <c r="D2518" s="116"/>
      <c r="E2518" s="118"/>
      <c r="F2518" s="119"/>
      <c r="G2518" s="120"/>
      <c r="H2518" s="120"/>
      <c r="I2518" s="333">
        <f t="shared" si="39"/>
        <v>0</v>
      </c>
      <c r="J2518" s="331"/>
      <c r="K2518" s="332">
        <f>IFERROR(SUM(C2518/'Transfers of Funds'!$F$55),0)</f>
        <v>0</v>
      </c>
      <c r="L2518" s="21"/>
      <c r="M2518" s="47"/>
      <c r="N2518" s="46"/>
    </row>
    <row r="2519" spans="1:14" s="23" customFormat="1" ht="14.25" customHeight="1">
      <c r="A2519" s="115"/>
      <c r="B2519" s="308" t="str">
        <f>IF(A2519="","",VLOOKUP(A2519,'Project Budget vs Exp'!$B$9:$G$52,2,FALSE))</f>
        <v/>
      </c>
      <c r="C2519" s="117"/>
      <c r="D2519" s="116"/>
      <c r="E2519" s="118"/>
      <c r="F2519" s="119"/>
      <c r="G2519" s="120"/>
      <c r="H2519" s="120"/>
      <c r="I2519" s="333">
        <f t="shared" si="39"/>
        <v>0</v>
      </c>
      <c r="J2519" s="331"/>
      <c r="K2519" s="332">
        <f>IFERROR(SUM(C2519/'Transfers of Funds'!$F$55),0)</f>
        <v>0</v>
      </c>
      <c r="L2519" s="21"/>
      <c r="M2519" s="47"/>
      <c r="N2519" s="46"/>
    </row>
    <row r="2520" spans="1:14" s="23" customFormat="1" ht="14.25" customHeight="1">
      <c r="A2520" s="115"/>
      <c r="B2520" s="308" t="str">
        <f>IF(A2520="","",VLOOKUP(A2520,'Project Budget vs Exp'!$B$9:$G$52,2,FALSE))</f>
        <v/>
      </c>
      <c r="C2520" s="117"/>
      <c r="D2520" s="116"/>
      <c r="E2520" s="118"/>
      <c r="F2520" s="119"/>
      <c r="G2520" s="120"/>
      <c r="H2520" s="120"/>
      <c r="I2520" s="333">
        <f t="shared" si="39"/>
        <v>0</v>
      </c>
      <c r="J2520" s="331"/>
      <c r="K2520" s="332">
        <f>IFERROR(SUM(C2520/'Transfers of Funds'!$F$55),0)</f>
        <v>0</v>
      </c>
      <c r="L2520" s="21"/>
      <c r="M2520" s="47"/>
      <c r="N2520" s="46"/>
    </row>
    <row r="2521" spans="1:14" s="23" customFormat="1" ht="14.25" customHeight="1">
      <c r="A2521" s="115"/>
      <c r="B2521" s="308" t="str">
        <f>IF(A2521="","",VLOOKUP(A2521,'Project Budget vs Exp'!$B$9:$G$52,2,FALSE))</f>
        <v/>
      </c>
      <c r="C2521" s="117"/>
      <c r="D2521" s="116"/>
      <c r="E2521" s="118"/>
      <c r="F2521" s="119"/>
      <c r="G2521" s="120"/>
      <c r="H2521" s="120"/>
      <c r="I2521" s="333">
        <f t="shared" si="39"/>
        <v>0</v>
      </c>
      <c r="J2521" s="331"/>
      <c r="K2521" s="332">
        <f>IFERROR(SUM(C2521/'Transfers of Funds'!$F$55),0)</f>
        <v>0</v>
      </c>
      <c r="L2521" s="21"/>
      <c r="M2521" s="47"/>
      <c r="N2521" s="46"/>
    </row>
    <row r="2522" spans="1:14" s="23" customFormat="1" ht="14.25" customHeight="1">
      <c r="A2522" s="115"/>
      <c r="B2522" s="308" t="str">
        <f>IF(A2522="","",VLOOKUP(A2522,'Project Budget vs Exp'!$B$9:$G$52,2,FALSE))</f>
        <v/>
      </c>
      <c r="C2522" s="117"/>
      <c r="D2522" s="116"/>
      <c r="E2522" s="118"/>
      <c r="F2522" s="119"/>
      <c r="G2522" s="120"/>
      <c r="H2522" s="120"/>
      <c r="I2522" s="333">
        <f t="shared" si="39"/>
        <v>0</v>
      </c>
      <c r="J2522" s="331"/>
      <c r="K2522" s="332">
        <f>IFERROR(SUM(C2522/'Transfers of Funds'!$F$55),0)</f>
        <v>0</v>
      </c>
      <c r="L2522" s="21"/>
      <c r="M2522" s="47"/>
      <c r="N2522" s="46"/>
    </row>
    <row r="2523" spans="1:14" s="23" customFormat="1" ht="14.25" customHeight="1">
      <c r="A2523" s="115"/>
      <c r="B2523" s="308" t="str">
        <f>IF(A2523="","",VLOOKUP(A2523,'Project Budget vs Exp'!$B$9:$G$52,2,FALSE))</f>
        <v/>
      </c>
      <c r="C2523" s="117"/>
      <c r="D2523" s="116"/>
      <c r="E2523" s="118"/>
      <c r="F2523" s="119"/>
      <c r="G2523" s="120"/>
      <c r="H2523" s="120"/>
      <c r="I2523" s="333">
        <f t="shared" si="39"/>
        <v>0</v>
      </c>
      <c r="J2523" s="331"/>
      <c r="K2523" s="332">
        <f>IFERROR(SUM(C2523/'Transfers of Funds'!$F$55),0)</f>
        <v>0</v>
      </c>
      <c r="L2523" s="21"/>
      <c r="M2523" s="47"/>
      <c r="N2523" s="46"/>
    </row>
    <row r="2524" spans="1:14" s="23" customFormat="1" ht="14.25" customHeight="1">
      <c r="A2524" s="115"/>
      <c r="B2524" s="308" t="str">
        <f>IF(A2524="","",VLOOKUP(A2524,'Project Budget vs Exp'!$B$9:$G$52,2,FALSE))</f>
        <v/>
      </c>
      <c r="C2524" s="117"/>
      <c r="D2524" s="116"/>
      <c r="E2524" s="118"/>
      <c r="F2524" s="119"/>
      <c r="G2524" s="120"/>
      <c r="H2524" s="120"/>
      <c r="I2524" s="333">
        <f t="shared" si="39"/>
        <v>0</v>
      </c>
      <c r="J2524" s="331"/>
      <c r="K2524" s="332">
        <f>IFERROR(SUM(C2524/'Transfers of Funds'!$F$55),0)</f>
        <v>0</v>
      </c>
      <c r="L2524" s="21"/>
      <c r="M2524" s="47"/>
      <c r="N2524" s="46"/>
    </row>
    <row r="2525" spans="1:14" s="23" customFormat="1" ht="14.25" customHeight="1">
      <c r="A2525" s="115"/>
      <c r="B2525" s="308" t="str">
        <f>IF(A2525="","",VLOOKUP(A2525,'Project Budget vs Exp'!$B$9:$G$52,2,FALSE))</f>
        <v/>
      </c>
      <c r="C2525" s="117"/>
      <c r="D2525" s="116"/>
      <c r="E2525" s="118"/>
      <c r="F2525" s="119"/>
      <c r="G2525" s="120"/>
      <c r="H2525" s="120"/>
      <c r="I2525" s="333">
        <f t="shared" si="39"/>
        <v>0</v>
      </c>
      <c r="J2525" s="331"/>
      <c r="K2525" s="332">
        <f>IFERROR(SUM(C2525/'Transfers of Funds'!$F$55),0)</f>
        <v>0</v>
      </c>
      <c r="L2525" s="21"/>
      <c r="M2525" s="47"/>
      <c r="N2525" s="46"/>
    </row>
    <row r="2526" spans="1:14" s="23" customFormat="1" ht="14.25" customHeight="1">
      <c r="A2526" s="115"/>
      <c r="B2526" s="308" t="str">
        <f>IF(A2526="","",VLOOKUP(A2526,'Project Budget vs Exp'!$B$9:$G$52,2,FALSE))</f>
        <v/>
      </c>
      <c r="C2526" s="117"/>
      <c r="D2526" s="116"/>
      <c r="E2526" s="118"/>
      <c r="F2526" s="119"/>
      <c r="G2526" s="120"/>
      <c r="H2526" s="120"/>
      <c r="I2526" s="333">
        <f t="shared" si="39"/>
        <v>0</v>
      </c>
      <c r="J2526" s="331"/>
      <c r="K2526" s="332">
        <f>IFERROR(SUM(C2526/'Transfers of Funds'!$F$55),0)</f>
        <v>0</v>
      </c>
      <c r="L2526" s="21"/>
      <c r="M2526" s="47"/>
      <c r="N2526" s="46"/>
    </row>
    <row r="2527" spans="1:14" s="23" customFormat="1" ht="14.25" customHeight="1">
      <c r="A2527" s="115"/>
      <c r="B2527" s="308" t="str">
        <f>IF(A2527="","",VLOOKUP(A2527,'Project Budget vs Exp'!$B$9:$G$52,2,FALSE))</f>
        <v/>
      </c>
      <c r="C2527" s="117"/>
      <c r="D2527" s="116"/>
      <c r="E2527" s="118"/>
      <c r="F2527" s="119"/>
      <c r="G2527" s="120"/>
      <c r="H2527" s="120"/>
      <c r="I2527" s="333">
        <f t="shared" si="39"/>
        <v>0</v>
      </c>
      <c r="J2527" s="331"/>
      <c r="K2527" s="332">
        <f>IFERROR(SUM(C2527/'Transfers of Funds'!$F$55),0)</f>
        <v>0</v>
      </c>
      <c r="L2527" s="21"/>
      <c r="M2527" s="47"/>
      <c r="N2527" s="46"/>
    </row>
    <row r="2528" spans="1:14" s="23" customFormat="1" ht="14.25" customHeight="1">
      <c r="A2528" s="115"/>
      <c r="B2528" s="308" t="str">
        <f>IF(A2528="","",VLOOKUP(A2528,'Project Budget vs Exp'!$B$9:$G$52,2,FALSE))</f>
        <v/>
      </c>
      <c r="C2528" s="117"/>
      <c r="D2528" s="116"/>
      <c r="E2528" s="118"/>
      <c r="F2528" s="119"/>
      <c r="G2528" s="120"/>
      <c r="H2528" s="120"/>
      <c r="I2528" s="333">
        <f t="shared" si="39"/>
        <v>0</v>
      </c>
      <c r="J2528" s="331"/>
      <c r="K2528" s="332">
        <f>IFERROR(SUM(C2528/'Transfers of Funds'!$F$55),0)</f>
        <v>0</v>
      </c>
      <c r="L2528" s="21"/>
      <c r="M2528" s="47"/>
      <c r="N2528" s="46"/>
    </row>
    <row r="2529" spans="1:14" s="23" customFormat="1" ht="14.25" customHeight="1">
      <c r="A2529" s="115"/>
      <c r="B2529" s="308" t="str">
        <f>IF(A2529="","",VLOOKUP(A2529,'Project Budget vs Exp'!$B$9:$G$52,2,FALSE))</f>
        <v/>
      </c>
      <c r="C2529" s="117"/>
      <c r="D2529" s="116"/>
      <c r="E2529" s="118"/>
      <c r="F2529" s="119"/>
      <c r="G2529" s="120"/>
      <c r="H2529" s="120"/>
      <c r="I2529" s="333">
        <f t="shared" si="39"/>
        <v>0</v>
      </c>
      <c r="J2529" s="331"/>
      <c r="K2529" s="332">
        <f>IFERROR(SUM(C2529/'Transfers of Funds'!$F$55),0)</f>
        <v>0</v>
      </c>
      <c r="L2529" s="21"/>
      <c r="M2529" s="47"/>
      <c r="N2529" s="46"/>
    </row>
    <row r="2530" spans="1:14" s="23" customFormat="1" ht="14.25" customHeight="1">
      <c r="A2530" s="115"/>
      <c r="B2530" s="308" t="str">
        <f>IF(A2530="","",VLOOKUP(A2530,'Project Budget vs Exp'!$B$9:$G$52,2,FALSE))</f>
        <v/>
      </c>
      <c r="C2530" s="117"/>
      <c r="D2530" s="116"/>
      <c r="E2530" s="118"/>
      <c r="F2530" s="119"/>
      <c r="G2530" s="120"/>
      <c r="H2530" s="120"/>
      <c r="I2530" s="333">
        <f t="shared" si="39"/>
        <v>0</v>
      </c>
      <c r="J2530" s="331"/>
      <c r="K2530" s="332">
        <f>IFERROR(SUM(C2530/'Transfers of Funds'!$F$55),0)</f>
        <v>0</v>
      </c>
      <c r="L2530" s="21"/>
      <c r="M2530" s="47"/>
      <c r="N2530" s="46"/>
    </row>
    <row r="2531" spans="1:14" s="23" customFormat="1" ht="14.25" customHeight="1">
      <c r="A2531" s="115"/>
      <c r="B2531" s="308" t="str">
        <f>IF(A2531="","",VLOOKUP(A2531,'Project Budget vs Exp'!$B$9:$G$52,2,FALSE))</f>
        <v/>
      </c>
      <c r="C2531" s="117"/>
      <c r="D2531" s="116"/>
      <c r="E2531" s="118"/>
      <c r="F2531" s="119"/>
      <c r="G2531" s="120"/>
      <c r="H2531" s="120"/>
      <c r="I2531" s="333">
        <f t="shared" si="39"/>
        <v>0</v>
      </c>
      <c r="J2531" s="331"/>
      <c r="K2531" s="332">
        <f>IFERROR(SUM(C2531/'Transfers of Funds'!$F$55),0)</f>
        <v>0</v>
      </c>
      <c r="L2531" s="21"/>
      <c r="M2531" s="47"/>
      <c r="N2531" s="46"/>
    </row>
    <row r="2532" spans="1:14" s="23" customFormat="1" ht="14.25" customHeight="1">
      <c r="A2532" s="115"/>
      <c r="B2532" s="308" t="str">
        <f>IF(A2532="","",VLOOKUP(A2532,'Project Budget vs Exp'!$B$9:$G$52,2,FALSE))</f>
        <v/>
      </c>
      <c r="C2532" s="117"/>
      <c r="D2532" s="116"/>
      <c r="E2532" s="118"/>
      <c r="F2532" s="119"/>
      <c r="G2532" s="120"/>
      <c r="H2532" s="120"/>
      <c r="I2532" s="333">
        <f t="shared" si="39"/>
        <v>0</v>
      </c>
      <c r="J2532" s="331"/>
      <c r="K2532" s="332">
        <f>IFERROR(SUM(C2532/'Transfers of Funds'!$F$55),0)</f>
        <v>0</v>
      </c>
      <c r="L2532" s="21"/>
      <c r="M2532" s="47"/>
      <c r="N2532" s="46"/>
    </row>
    <row r="2533" spans="1:14" s="23" customFormat="1" ht="14.25" customHeight="1">
      <c r="A2533" s="115"/>
      <c r="B2533" s="308" t="str">
        <f>IF(A2533="","",VLOOKUP(A2533,'Project Budget vs Exp'!$B$9:$G$52,2,FALSE))</f>
        <v/>
      </c>
      <c r="C2533" s="117"/>
      <c r="D2533" s="116"/>
      <c r="E2533" s="118"/>
      <c r="F2533" s="119"/>
      <c r="G2533" s="120"/>
      <c r="H2533" s="120"/>
      <c r="I2533" s="333">
        <f t="shared" si="39"/>
        <v>0</v>
      </c>
      <c r="J2533" s="331"/>
      <c r="K2533" s="332">
        <f>IFERROR(SUM(C2533/'Transfers of Funds'!$F$55),0)</f>
        <v>0</v>
      </c>
      <c r="L2533" s="21"/>
      <c r="M2533" s="47"/>
      <c r="N2533" s="46"/>
    </row>
    <row r="2534" spans="1:14" s="23" customFormat="1" ht="14.25" customHeight="1">
      <c r="A2534" s="115"/>
      <c r="B2534" s="308" t="str">
        <f>IF(A2534="","",VLOOKUP(A2534,'Project Budget vs Exp'!$B$9:$G$52,2,FALSE))</f>
        <v/>
      </c>
      <c r="C2534" s="117"/>
      <c r="D2534" s="116"/>
      <c r="E2534" s="118"/>
      <c r="F2534" s="119"/>
      <c r="G2534" s="120"/>
      <c r="H2534" s="120"/>
      <c r="I2534" s="333">
        <f t="shared" si="39"/>
        <v>0</v>
      </c>
      <c r="J2534" s="331"/>
      <c r="K2534" s="332">
        <f>IFERROR(SUM(C2534/'Transfers of Funds'!$F$55),0)</f>
        <v>0</v>
      </c>
      <c r="L2534" s="21"/>
      <c r="M2534" s="47"/>
      <c r="N2534" s="46"/>
    </row>
    <row r="2535" spans="1:14" s="23" customFormat="1" ht="14.25" customHeight="1">
      <c r="A2535" s="115"/>
      <c r="B2535" s="308" t="str">
        <f>IF(A2535="","",VLOOKUP(A2535,'Project Budget vs Exp'!$B$9:$G$52,2,FALSE))</f>
        <v/>
      </c>
      <c r="C2535" s="117"/>
      <c r="D2535" s="116"/>
      <c r="E2535" s="118"/>
      <c r="F2535" s="119"/>
      <c r="G2535" s="120"/>
      <c r="H2535" s="120"/>
      <c r="I2535" s="333">
        <f t="shared" si="39"/>
        <v>0</v>
      </c>
      <c r="J2535" s="331"/>
      <c r="K2535" s="332">
        <f>IFERROR(SUM(C2535/'Transfers of Funds'!$F$55),0)</f>
        <v>0</v>
      </c>
      <c r="L2535" s="21"/>
      <c r="M2535" s="47"/>
      <c r="N2535" s="46"/>
    </row>
    <row r="2536" spans="1:14" s="23" customFormat="1" ht="14.25" customHeight="1">
      <c r="A2536" s="115"/>
      <c r="B2536" s="308" t="str">
        <f>IF(A2536="","",VLOOKUP(A2536,'Project Budget vs Exp'!$B$9:$G$52,2,FALSE))</f>
        <v/>
      </c>
      <c r="C2536" s="117"/>
      <c r="D2536" s="116"/>
      <c r="E2536" s="118"/>
      <c r="F2536" s="119"/>
      <c r="G2536" s="120"/>
      <c r="H2536" s="120"/>
      <c r="I2536" s="333">
        <f t="shared" si="39"/>
        <v>0</v>
      </c>
      <c r="J2536" s="331"/>
      <c r="K2536" s="332">
        <f>IFERROR(SUM(C2536/'Transfers of Funds'!$F$55),0)</f>
        <v>0</v>
      </c>
      <c r="L2536" s="21"/>
      <c r="M2536" s="47"/>
      <c r="N2536" s="46"/>
    </row>
    <row r="2537" spans="1:14" s="23" customFormat="1" ht="14.25" customHeight="1">
      <c r="A2537" s="115"/>
      <c r="B2537" s="308" t="str">
        <f>IF(A2537="","",VLOOKUP(A2537,'Project Budget vs Exp'!$B$9:$G$52,2,FALSE))</f>
        <v/>
      </c>
      <c r="C2537" s="117"/>
      <c r="D2537" s="116"/>
      <c r="E2537" s="118"/>
      <c r="F2537" s="119"/>
      <c r="G2537" s="120"/>
      <c r="H2537" s="120"/>
      <c r="I2537" s="333">
        <f t="shared" si="39"/>
        <v>0</v>
      </c>
      <c r="J2537" s="331"/>
      <c r="K2537" s="332">
        <f>IFERROR(SUM(C2537/'Transfers of Funds'!$F$55),0)</f>
        <v>0</v>
      </c>
      <c r="L2537" s="21"/>
      <c r="M2537" s="47"/>
      <c r="N2537" s="46"/>
    </row>
    <row r="2538" spans="1:14" s="23" customFormat="1" ht="14.25" customHeight="1">
      <c r="A2538" s="115"/>
      <c r="B2538" s="308" t="str">
        <f>IF(A2538="","",VLOOKUP(A2538,'Project Budget vs Exp'!$B$9:$G$52,2,FALSE))</f>
        <v/>
      </c>
      <c r="C2538" s="117"/>
      <c r="D2538" s="116"/>
      <c r="E2538" s="118"/>
      <c r="F2538" s="119"/>
      <c r="G2538" s="120"/>
      <c r="H2538" s="120"/>
      <c r="I2538" s="333">
        <f t="shared" si="39"/>
        <v>0</v>
      </c>
      <c r="J2538" s="331"/>
      <c r="K2538" s="332">
        <f>IFERROR(SUM(C2538/'Transfers of Funds'!$F$55),0)</f>
        <v>0</v>
      </c>
      <c r="L2538" s="21"/>
      <c r="M2538" s="47"/>
      <c r="N2538" s="46"/>
    </row>
    <row r="2539" spans="1:14" s="23" customFormat="1" ht="14.25" customHeight="1">
      <c r="A2539" s="115"/>
      <c r="B2539" s="308" t="str">
        <f>IF(A2539="","",VLOOKUP(A2539,'Project Budget vs Exp'!$B$9:$G$52,2,FALSE))</f>
        <v/>
      </c>
      <c r="C2539" s="117"/>
      <c r="D2539" s="116"/>
      <c r="E2539" s="118"/>
      <c r="F2539" s="119"/>
      <c r="G2539" s="120"/>
      <c r="H2539" s="120"/>
      <c r="I2539" s="333">
        <f t="shared" si="39"/>
        <v>0</v>
      </c>
      <c r="J2539" s="331"/>
      <c r="K2539" s="332">
        <f>IFERROR(SUM(C2539/'Transfers of Funds'!$F$55),0)</f>
        <v>0</v>
      </c>
      <c r="L2539" s="21"/>
      <c r="M2539" s="47"/>
      <c r="N2539" s="46"/>
    </row>
    <row r="2540" spans="1:14" s="23" customFormat="1" ht="14.25" customHeight="1">
      <c r="A2540" s="115"/>
      <c r="B2540" s="308" t="str">
        <f>IF(A2540="","",VLOOKUP(A2540,'Project Budget vs Exp'!$B$9:$G$52,2,FALSE))</f>
        <v/>
      </c>
      <c r="C2540" s="117"/>
      <c r="D2540" s="116"/>
      <c r="E2540" s="118"/>
      <c r="F2540" s="119"/>
      <c r="G2540" s="120"/>
      <c r="H2540" s="120"/>
      <c r="I2540" s="333">
        <f t="shared" si="39"/>
        <v>0</v>
      </c>
      <c r="J2540" s="331"/>
      <c r="K2540" s="332">
        <f>IFERROR(SUM(C2540/'Transfers of Funds'!$F$55),0)</f>
        <v>0</v>
      </c>
      <c r="L2540" s="21"/>
      <c r="M2540" s="47"/>
      <c r="N2540" s="46"/>
    </row>
    <row r="2541" spans="1:14" s="23" customFormat="1" ht="14.25" customHeight="1">
      <c r="A2541" s="115"/>
      <c r="B2541" s="308" t="str">
        <f>IF(A2541="","",VLOOKUP(A2541,'Project Budget vs Exp'!$B$9:$G$52,2,FALSE))</f>
        <v/>
      </c>
      <c r="C2541" s="117"/>
      <c r="D2541" s="116"/>
      <c r="E2541" s="118"/>
      <c r="F2541" s="119"/>
      <c r="G2541" s="120"/>
      <c r="H2541" s="120"/>
      <c r="I2541" s="333">
        <f t="shared" si="39"/>
        <v>0</v>
      </c>
      <c r="J2541" s="331"/>
      <c r="K2541" s="332">
        <f>IFERROR(SUM(C2541/'Transfers of Funds'!$F$55),0)</f>
        <v>0</v>
      </c>
      <c r="L2541" s="21"/>
      <c r="M2541" s="47"/>
      <c r="N2541" s="46"/>
    </row>
    <row r="2542" spans="1:14" s="23" customFormat="1" ht="14.25" customHeight="1">
      <c r="A2542" s="115"/>
      <c r="B2542" s="308" t="str">
        <f>IF(A2542="","",VLOOKUP(A2542,'Project Budget vs Exp'!$B$9:$G$52,2,FALSE))</f>
        <v/>
      </c>
      <c r="C2542" s="117"/>
      <c r="D2542" s="116"/>
      <c r="E2542" s="118"/>
      <c r="F2542" s="119"/>
      <c r="G2542" s="120"/>
      <c r="H2542" s="120"/>
      <c r="I2542" s="333">
        <f t="shared" si="39"/>
        <v>0</v>
      </c>
      <c r="J2542" s="331"/>
      <c r="K2542" s="332">
        <f>IFERROR(SUM(C2542/'Transfers of Funds'!$F$55),0)</f>
        <v>0</v>
      </c>
      <c r="L2542" s="21"/>
      <c r="M2542" s="47"/>
      <c r="N2542" s="46"/>
    </row>
    <row r="2543" spans="1:14" s="23" customFormat="1" ht="14.25" customHeight="1">
      <c r="A2543" s="115"/>
      <c r="B2543" s="308" t="str">
        <f>IF(A2543="","",VLOOKUP(A2543,'Project Budget vs Exp'!$B$9:$G$52,2,FALSE))</f>
        <v/>
      </c>
      <c r="C2543" s="117"/>
      <c r="D2543" s="116"/>
      <c r="E2543" s="118"/>
      <c r="F2543" s="119"/>
      <c r="G2543" s="120"/>
      <c r="H2543" s="120"/>
      <c r="I2543" s="333">
        <f t="shared" si="39"/>
        <v>0</v>
      </c>
      <c r="J2543" s="331"/>
      <c r="K2543" s="332">
        <f>IFERROR(SUM(C2543/'Transfers of Funds'!$F$55),0)</f>
        <v>0</v>
      </c>
      <c r="L2543" s="21"/>
      <c r="M2543" s="47"/>
      <c r="N2543" s="46"/>
    </row>
    <row r="2544" spans="1:14" s="23" customFormat="1" ht="14.25" customHeight="1">
      <c r="A2544" s="115"/>
      <c r="B2544" s="308" t="str">
        <f>IF(A2544="","",VLOOKUP(A2544,'Project Budget vs Exp'!$B$9:$G$52,2,FALSE))</f>
        <v/>
      </c>
      <c r="C2544" s="117"/>
      <c r="D2544" s="116"/>
      <c r="E2544" s="118"/>
      <c r="F2544" s="119"/>
      <c r="G2544" s="120"/>
      <c r="H2544" s="120"/>
      <c r="I2544" s="333">
        <f t="shared" si="39"/>
        <v>0</v>
      </c>
      <c r="J2544" s="331"/>
      <c r="K2544" s="332">
        <f>IFERROR(SUM(C2544/'Transfers of Funds'!$F$55),0)</f>
        <v>0</v>
      </c>
      <c r="L2544" s="21"/>
      <c r="M2544" s="47"/>
      <c r="N2544" s="46"/>
    </row>
    <row r="2545" spans="1:14" s="23" customFormat="1" ht="14.25" customHeight="1">
      <c r="A2545" s="115"/>
      <c r="B2545" s="308" t="str">
        <f>IF(A2545="","",VLOOKUP(A2545,'Project Budget vs Exp'!$B$9:$G$52,2,FALSE))</f>
        <v/>
      </c>
      <c r="C2545" s="117"/>
      <c r="D2545" s="116"/>
      <c r="E2545" s="118"/>
      <c r="F2545" s="119"/>
      <c r="G2545" s="120"/>
      <c r="H2545" s="120"/>
      <c r="I2545" s="333">
        <f t="shared" si="39"/>
        <v>0</v>
      </c>
      <c r="J2545" s="331"/>
      <c r="K2545" s="332">
        <f>IFERROR(SUM(C2545/'Transfers of Funds'!$F$55),0)</f>
        <v>0</v>
      </c>
      <c r="L2545" s="21"/>
      <c r="M2545" s="47"/>
      <c r="N2545" s="46"/>
    </row>
    <row r="2546" spans="1:14" s="23" customFormat="1" ht="14.25" customHeight="1">
      <c r="A2546" s="115"/>
      <c r="B2546" s="308" t="str">
        <f>IF(A2546="","",VLOOKUP(A2546,'Project Budget vs Exp'!$B$9:$G$52,2,FALSE))</f>
        <v/>
      </c>
      <c r="C2546" s="117"/>
      <c r="D2546" s="116"/>
      <c r="E2546" s="118"/>
      <c r="F2546" s="119"/>
      <c r="G2546" s="120"/>
      <c r="H2546" s="120"/>
      <c r="I2546" s="333">
        <f t="shared" si="39"/>
        <v>0</v>
      </c>
      <c r="J2546" s="331"/>
      <c r="K2546" s="332">
        <f>IFERROR(SUM(C2546/'Transfers of Funds'!$F$55),0)</f>
        <v>0</v>
      </c>
      <c r="L2546" s="21"/>
      <c r="M2546" s="47"/>
      <c r="N2546" s="46"/>
    </row>
    <row r="2547" spans="1:14" s="23" customFormat="1" ht="14.25" customHeight="1">
      <c r="A2547" s="115"/>
      <c r="B2547" s="308" t="str">
        <f>IF(A2547="","",VLOOKUP(A2547,'Project Budget vs Exp'!$B$9:$G$52,2,FALSE))</f>
        <v/>
      </c>
      <c r="C2547" s="117"/>
      <c r="D2547" s="116"/>
      <c r="E2547" s="118"/>
      <c r="F2547" s="119"/>
      <c r="G2547" s="120"/>
      <c r="H2547" s="120"/>
      <c r="I2547" s="333">
        <f t="shared" si="39"/>
        <v>0</v>
      </c>
      <c r="J2547" s="331"/>
      <c r="K2547" s="332">
        <f>IFERROR(SUM(C2547/'Transfers of Funds'!$F$55),0)</f>
        <v>0</v>
      </c>
      <c r="L2547" s="21"/>
      <c r="M2547" s="47"/>
      <c r="N2547" s="46"/>
    </row>
    <row r="2548" spans="1:14" s="23" customFormat="1" ht="14.25" customHeight="1">
      <c r="A2548" s="115"/>
      <c r="B2548" s="308" t="str">
        <f>IF(A2548="","",VLOOKUP(A2548,'Project Budget vs Exp'!$B$9:$G$52,2,FALSE))</f>
        <v/>
      </c>
      <c r="C2548" s="117"/>
      <c r="D2548" s="116"/>
      <c r="E2548" s="118"/>
      <c r="F2548" s="119"/>
      <c r="G2548" s="120"/>
      <c r="H2548" s="120"/>
      <c r="I2548" s="333">
        <f t="shared" si="39"/>
        <v>0</v>
      </c>
      <c r="J2548" s="331"/>
      <c r="K2548" s="332">
        <f>IFERROR(SUM(C2548/'Transfers of Funds'!$F$55),0)</f>
        <v>0</v>
      </c>
      <c r="L2548" s="21"/>
      <c r="M2548" s="47"/>
      <c r="N2548" s="46"/>
    </row>
    <row r="2549" spans="1:14" s="23" customFormat="1" ht="14.25" customHeight="1">
      <c r="A2549" s="115"/>
      <c r="B2549" s="308" t="str">
        <f>IF(A2549="","",VLOOKUP(A2549,'Project Budget vs Exp'!$B$9:$G$52,2,FALSE))</f>
        <v/>
      </c>
      <c r="C2549" s="117"/>
      <c r="D2549" s="116"/>
      <c r="E2549" s="118"/>
      <c r="F2549" s="119"/>
      <c r="G2549" s="120"/>
      <c r="H2549" s="120"/>
      <c r="I2549" s="333">
        <f t="shared" si="39"/>
        <v>0</v>
      </c>
      <c r="J2549" s="331"/>
      <c r="K2549" s="332">
        <f>IFERROR(SUM(C2549/'Transfers of Funds'!$F$55),0)</f>
        <v>0</v>
      </c>
      <c r="L2549" s="21"/>
      <c r="M2549" s="47"/>
      <c r="N2549" s="46"/>
    </row>
    <row r="2550" spans="1:14" s="23" customFormat="1" ht="14.25" customHeight="1">
      <c r="A2550" s="115"/>
      <c r="B2550" s="308" t="str">
        <f>IF(A2550="","",VLOOKUP(A2550,'Project Budget vs Exp'!$B$9:$G$52,2,FALSE))</f>
        <v/>
      </c>
      <c r="C2550" s="117"/>
      <c r="D2550" s="116"/>
      <c r="E2550" s="118"/>
      <c r="F2550" s="119"/>
      <c r="G2550" s="120"/>
      <c r="H2550" s="120"/>
      <c r="I2550" s="333">
        <f t="shared" si="39"/>
        <v>0</v>
      </c>
      <c r="J2550" s="331"/>
      <c r="K2550" s="332">
        <f>IFERROR(SUM(C2550/'Transfers of Funds'!$F$55),0)</f>
        <v>0</v>
      </c>
      <c r="L2550" s="21"/>
      <c r="M2550" s="47"/>
      <c r="N2550" s="46"/>
    </row>
    <row r="2551" spans="1:14" s="23" customFormat="1" ht="14.25" customHeight="1">
      <c r="A2551" s="115"/>
      <c r="B2551" s="308" t="str">
        <f>IF(A2551="","",VLOOKUP(A2551,'Project Budget vs Exp'!$B$9:$G$52,2,FALSE))</f>
        <v/>
      </c>
      <c r="C2551" s="117"/>
      <c r="D2551" s="116"/>
      <c r="E2551" s="118"/>
      <c r="F2551" s="119"/>
      <c r="G2551" s="120"/>
      <c r="H2551" s="120"/>
      <c r="I2551" s="333">
        <f t="shared" si="39"/>
        <v>0</v>
      </c>
      <c r="J2551" s="331"/>
      <c r="K2551" s="332">
        <f>IFERROR(SUM(C2551/'Transfers of Funds'!$F$55),0)</f>
        <v>0</v>
      </c>
      <c r="L2551" s="21"/>
      <c r="M2551" s="47"/>
      <c r="N2551" s="46"/>
    </row>
    <row r="2552" spans="1:14" s="23" customFormat="1" ht="14.25" customHeight="1">
      <c r="A2552" s="115"/>
      <c r="B2552" s="308" t="str">
        <f>IF(A2552="","",VLOOKUP(A2552,'Project Budget vs Exp'!$B$9:$G$52,2,FALSE))</f>
        <v/>
      </c>
      <c r="C2552" s="117"/>
      <c r="D2552" s="116"/>
      <c r="E2552" s="118"/>
      <c r="F2552" s="119"/>
      <c r="G2552" s="120"/>
      <c r="H2552" s="120"/>
      <c r="I2552" s="333">
        <f t="shared" si="39"/>
        <v>0</v>
      </c>
      <c r="J2552" s="331"/>
      <c r="K2552" s="332">
        <f>IFERROR(SUM(C2552/'Transfers of Funds'!$F$55),0)</f>
        <v>0</v>
      </c>
      <c r="L2552" s="21"/>
      <c r="M2552" s="47"/>
      <c r="N2552" s="46"/>
    </row>
    <row r="2553" spans="1:14" s="23" customFormat="1" ht="14.25" customHeight="1">
      <c r="A2553" s="115"/>
      <c r="B2553" s="308" t="str">
        <f>IF(A2553="","",VLOOKUP(A2553,'Project Budget vs Exp'!$B$9:$G$52,2,FALSE))</f>
        <v/>
      </c>
      <c r="C2553" s="117"/>
      <c r="D2553" s="116"/>
      <c r="E2553" s="118"/>
      <c r="F2553" s="119"/>
      <c r="G2553" s="120"/>
      <c r="H2553" s="120"/>
      <c r="I2553" s="333">
        <f t="shared" si="39"/>
        <v>0</v>
      </c>
      <c r="J2553" s="331"/>
      <c r="K2553" s="332">
        <f>IFERROR(SUM(C2553/'Transfers of Funds'!$F$55),0)</f>
        <v>0</v>
      </c>
      <c r="L2553" s="21"/>
      <c r="M2553" s="47"/>
      <c r="N2553" s="46"/>
    </row>
    <row r="2554" spans="1:14" s="23" customFormat="1" ht="14.25" customHeight="1">
      <c r="A2554" s="115"/>
      <c r="B2554" s="308" t="str">
        <f>IF(A2554="","",VLOOKUP(A2554,'Project Budget vs Exp'!$B$9:$G$52,2,FALSE))</f>
        <v/>
      </c>
      <c r="C2554" s="117"/>
      <c r="D2554" s="116"/>
      <c r="E2554" s="118"/>
      <c r="F2554" s="119"/>
      <c r="G2554" s="120"/>
      <c r="H2554" s="120"/>
      <c r="I2554" s="333">
        <f t="shared" si="39"/>
        <v>0</v>
      </c>
      <c r="J2554" s="331"/>
      <c r="K2554" s="332">
        <f>IFERROR(SUM(C2554/'Transfers of Funds'!$F$55),0)</f>
        <v>0</v>
      </c>
      <c r="L2554" s="21"/>
      <c r="M2554" s="47"/>
      <c r="N2554" s="46"/>
    </row>
    <row r="2555" spans="1:14" s="23" customFormat="1" ht="14.25" customHeight="1">
      <c r="A2555" s="115"/>
      <c r="B2555" s="308" t="str">
        <f>IF(A2555="","",VLOOKUP(A2555,'Project Budget vs Exp'!$B$9:$G$52,2,FALSE))</f>
        <v/>
      </c>
      <c r="C2555" s="117"/>
      <c r="D2555" s="116"/>
      <c r="E2555" s="118"/>
      <c r="F2555" s="119"/>
      <c r="G2555" s="120"/>
      <c r="H2555" s="120"/>
      <c r="I2555" s="333">
        <f t="shared" si="39"/>
        <v>0</v>
      </c>
      <c r="J2555" s="331"/>
      <c r="K2555" s="332">
        <f>IFERROR(SUM(C2555/'Transfers of Funds'!$F$55),0)</f>
        <v>0</v>
      </c>
      <c r="L2555" s="21"/>
      <c r="M2555" s="47"/>
      <c r="N2555" s="46"/>
    </row>
    <row r="2556" spans="1:14" s="23" customFormat="1" ht="14.25" customHeight="1">
      <c r="A2556" s="115"/>
      <c r="B2556" s="308" t="str">
        <f>IF(A2556="","",VLOOKUP(A2556,'Project Budget vs Exp'!$B$9:$G$52,2,FALSE))</f>
        <v/>
      </c>
      <c r="C2556" s="117"/>
      <c r="D2556" s="116"/>
      <c r="E2556" s="118"/>
      <c r="F2556" s="119"/>
      <c r="G2556" s="120"/>
      <c r="H2556" s="120"/>
      <c r="I2556" s="333">
        <f t="shared" si="39"/>
        <v>0</v>
      </c>
      <c r="J2556" s="331"/>
      <c r="K2556" s="332">
        <f>IFERROR(SUM(C2556/'Transfers of Funds'!$F$55),0)</f>
        <v>0</v>
      </c>
      <c r="L2556" s="21"/>
      <c r="M2556" s="47"/>
      <c r="N2556" s="46"/>
    </row>
    <row r="2557" spans="1:14" s="23" customFormat="1" ht="14.25" customHeight="1">
      <c r="A2557" s="115"/>
      <c r="B2557" s="308" t="str">
        <f>IF(A2557="","",VLOOKUP(A2557,'Project Budget vs Exp'!$B$9:$G$52,2,FALSE))</f>
        <v/>
      </c>
      <c r="C2557" s="117"/>
      <c r="D2557" s="116"/>
      <c r="E2557" s="118"/>
      <c r="F2557" s="119"/>
      <c r="G2557" s="120"/>
      <c r="H2557" s="120"/>
      <c r="I2557" s="333">
        <f t="shared" si="39"/>
        <v>0</v>
      </c>
      <c r="J2557" s="331"/>
      <c r="K2557" s="332">
        <f>IFERROR(SUM(C2557/'Transfers of Funds'!$F$55),0)</f>
        <v>0</v>
      </c>
      <c r="L2557" s="21"/>
      <c r="M2557" s="47"/>
      <c r="N2557" s="46"/>
    </row>
    <row r="2558" spans="1:14" s="23" customFormat="1" ht="14.25" customHeight="1">
      <c r="A2558" s="115"/>
      <c r="B2558" s="308" t="str">
        <f>IF(A2558="","",VLOOKUP(A2558,'Project Budget vs Exp'!$B$9:$G$52,2,FALSE))</f>
        <v/>
      </c>
      <c r="C2558" s="117"/>
      <c r="D2558" s="116"/>
      <c r="E2558" s="118"/>
      <c r="F2558" s="119"/>
      <c r="G2558" s="120"/>
      <c r="H2558" s="120"/>
      <c r="I2558" s="333">
        <f t="shared" si="39"/>
        <v>0</v>
      </c>
      <c r="J2558" s="331"/>
      <c r="K2558" s="332">
        <f>IFERROR(SUM(C2558/'Transfers of Funds'!$F$55),0)</f>
        <v>0</v>
      </c>
      <c r="L2558" s="21"/>
      <c r="M2558" s="47"/>
      <c r="N2558" s="46"/>
    </row>
    <row r="2559" spans="1:14" s="23" customFormat="1" ht="14.25" customHeight="1">
      <c r="A2559" s="115"/>
      <c r="B2559" s="308" t="str">
        <f>IF(A2559="","",VLOOKUP(A2559,'Project Budget vs Exp'!$B$9:$G$52,2,FALSE))</f>
        <v/>
      </c>
      <c r="C2559" s="117"/>
      <c r="D2559" s="116"/>
      <c r="E2559" s="118"/>
      <c r="F2559" s="119"/>
      <c r="G2559" s="120"/>
      <c r="H2559" s="120"/>
      <c r="I2559" s="333">
        <f t="shared" si="39"/>
        <v>0</v>
      </c>
      <c r="J2559" s="331"/>
      <c r="K2559" s="332">
        <f>IFERROR(SUM(C2559/'Transfers of Funds'!$F$55),0)</f>
        <v>0</v>
      </c>
      <c r="L2559" s="21"/>
      <c r="M2559" s="47"/>
      <c r="N2559" s="46"/>
    </row>
    <row r="2560" spans="1:14" s="23" customFormat="1" ht="14.25" customHeight="1">
      <c r="A2560" s="115"/>
      <c r="B2560" s="308" t="str">
        <f>IF(A2560="","",VLOOKUP(A2560,'Project Budget vs Exp'!$B$9:$G$52,2,FALSE))</f>
        <v/>
      </c>
      <c r="C2560" s="117"/>
      <c r="D2560" s="116"/>
      <c r="E2560" s="118"/>
      <c r="F2560" s="119"/>
      <c r="G2560" s="120"/>
      <c r="H2560" s="120"/>
      <c r="I2560" s="333">
        <f t="shared" si="39"/>
        <v>0</v>
      </c>
      <c r="J2560" s="331"/>
      <c r="K2560" s="332">
        <f>IFERROR(SUM(C2560/'Transfers of Funds'!$F$55),0)</f>
        <v>0</v>
      </c>
      <c r="L2560" s="21"/>
      <c r="M2560" s="47"/>
      <c r="N2560" s="46"/>
    </row>
    <row r="2561" spans="1:14" s="23" customFormat="1" ht="14.25" customHeight="1">
      <c r="A2561" s="115"/>
      <c r="B2561" s="308" t="str">
        <f>IF(A2561="","",VLOOKUP(A2561,'Project Budget vs Exp'!$B$9:$G$52,2,FALSE))</f>
        <v/>
      </c>
      <c r="C2561" s="117"/>
      <c r="D2561" s="116"/>
      <c r="E2561" s="118"/>
      <c r="F2561" s="119"/>
      <c r="G2561" s="120"/>
      <c r="H2561" s="120"/>
      <c r="I2561" s="333">
        <f t="shared" si="39"/>
        <v>0</v>
      </c>
      <c r="J2561" s="331"/>
      <c r="K2561" s="332">
        <f>IFERROR(SUM(C2561/'Transfers of Funds'!$F$55),0)</f>
        <v>0</v>
      </c>
      <c r="L2561" s="21"/>
      <c r="M2561" s="47"/>
      <c r="N2561" s="46"/>
    </row>
    <row r="2562" spans="1:14" s="23" customFormat="1" ht="14.25" customHeight="1">
      <c r="A2562" s="115"/>
      <c r="B2562" s="308" t="str">
        <f>IF(A2562="","",VLOOKUP(A2562,'Project Budget vs Exp'!$B$9:$G$52,2,FALSE))</f>
        <v/>
      </c>
      <c r="C2562" s="117"/>
      <c r="D2562" s="116"/>
      <c r="E2562" s="118"/>
      <c r="F2562" s="119"/>
      <c r="G2562" s="120"/>
      <c r="H2562" s="120"/>
      <c r="I2562" s="333">
        <f t="shared" si="39"/>
        <v>0</v>
      </c>
      <c r="J2562" s="331"/>
      <c r="K2562" s="332">
        <f>IFERROR(SUM(C2562/'Transfers of Funds'!$F$55),0)</f>
        <v>0</v>
      </c>
      <c r="L2562" s="21"/>
      <c r="M2562" s="47"/>
      <c r="N2562" s="46"/>
    </row>
    <row r="2563" spans="1:14" s="23" customFormat="1" ht="14.25" customHeight="1">
      <c r="A2563" s="115"/>
      <c r="B2563" s="308" t="str">
        <f>IF(A2563="","",VLOOKUP(A2563,'Project Budget vs Exp'!$B$9:$G$52,2,FALSE))</f>
        <v/>
      </c>
      <c r="C2563" s="117"/>
      <c r="D2563" s="116"/>
      <c r="E2563" s="118"/>
      <c r="F2563" s="119"/>
      <c r="G2563" s="120"/>
      <c r="H2563" s="120"/>
      <c r="I2563" s="333">
        <f t="shared" si="39"/>
        <v>0</v>
      </c>
      <c r="J2563" s="331"/>
      <c r="K2563" s="332">
        <f>IFERROR(SUM(C2563/'Transfers of Funds'!$F$55),0)</f>
        <v>0</v>
      </c>
      <c r="L2563" s="21"/>
      <c r="M2563" s="47"/>
      <c r="N2563" s="46"/>
    </row>
    <row r="2564" spans="1:14" s="23" customFormat="1" ht="14.25" customHeight="1">
      <c r="A2564" s="115"/>
      <c r="B2564" s="308" t="str">
        <f>IF(A2564="","",VLOOKUP(A2564,'Project Budget vs Exp'!$B$9:$G$52,2,FALSE))</f>
        <v/>
      </c>
      <c r="C2564" s="117"/>
      <c r="D2564" s="116"/>
      <c r="E2564" s="118"/>
      <c r="F2564" s="119"/>
      <c r="G2564" s="120"/>
      <c r="H2564" s="120"/>
      <c r="I2564" s="333">
        <f t="shared" si="39"/>
        <v>0</v>
      </c>
      <c r="J2564" s="331"/>
      <c r="K2564" s="332">
        <f>IFERROR(SUM(C2564/'Transfers of Funds'!$F$55),0)</f>
        <v>0</v>
      </c>
      <c r="L2564" s="21"/>
      <c r="M2564" s="47"/>
      <c r="N2564" s="46"/>
    </row>
    <row r="2565" spans="1:14" s="23" customFormat="1" ht="14.25" customHeight="1">
      <c r="A2565" s="115"/>
      <c r="B2565" s="308" t="str">
        <f>IF(A2565="","",VLOOKUP(A2565,'Project Budget vs Exp'!$B$9:$G$52,2,FALSE))</f>
        <v/>
      </c>
      <c r="C2565" s="117"/>
      <c r="D2565" s="116"/>
      <c r="E2565" s="118"/>
      <c r="F2565" s="119"/>
      <c r="G2565" s="120"/>
      <c r="H2565" s="120"/>
      <c r="I2565" s="333">
        <f t="shared" si="39"/>
        <v>0</v>
      </c>
      <c r="J2565" s="331"/>
      <c r="K2565" s="332">
        <f>IFERROR(SUM(C2565/'Transfers of Funds'!$F$55),0)</f>
        <v>0</v>
      </c>
      <c r="L2565" s="21"/>
      <c r="M2565" s="47"/>
      <c r="N2565" s="46"/>
    </row>
    <row r="2566" spans="1:14" s="23" customFormat="1" ht="14.25" customHeight="1">
      <c r="A2566" s="115"/>
      <c r="B2566" s="308" t="str">
        <f>IF(A2566="","",VLOOKUP(A2566,'Project Budget vs Exp'!$B$9:$G$52,2,FALSE))</f>
        <v/>
      </c>
      <c r="C2566" s="117"/>
      <c r="D2566" s="116"/>
      <c r="E2566" s="118"/>
      <c r="F2566" s="119"/>
      <c r="G2566" s="120"/>
      <c r="H2566" s="120"/>
      <c r="I2566" s="333">
        <f t="shared" si="39"/>
        <v>0</v>
      </c>
      <c r="J2566" s="331"/>
      <c r="K2566" s="332">
        <f>IFERROR(SUM(C2566/'Transfers of Funds'!$F$55),0)</f>
        <v>0</v>
      </c>
      <c r="L2566" s="21"/>
      <c r="M2566" s="47"/>
      <c r="N2566" s="46"/>
    </row>
    <row r="2567" spans="1:14" s="23" customFormat="1" ht="14.25" customHeight="1">
      <c r="A2567" s="115"/>
      <c r="B2567" s="308" t="str">
        <f>IF(A2567="","",VLOOKUP(A2567,'Project Budget vs Exp'!$B$9:$G$52,2,FALSE))</f>
        <v/>
      </c>
      <c r="C2567" s="117"/>
      <c r="D2567" s="116"/>
      <c r="E2567" s="118"/>
      <c r="F2567" s="119"/>
      <c r="G2567" s="120"/>
      <c r="H2567" s="120"/>
      <c r="I2567" s="333">
        <f t="shared" si="39"/>
        <v>0</v>
      </c>
      <c r="J2567" s="331"/>
      <c r="K2567" s="332">
        <f>IFERROR(SUM(C2567/'Transfers of Funds'!$F$55),0)</f>
        <v>0</v>
      </c>
      <c r="L2567" s="21"/>
      <c r="M2567" s="47"/>
      <c r="N2567" s="46"/>
    </row>
    <row r="2568" spans="1:14" s="23" customFormat="1" ht="14.25" customHeight="1">
      <c r="A2568" s="115"/>
      <c r="B2568" s="308" t="str">
        <f>IF(A2568="","",VLOOKUP(A2568,'Project Budget vs Exp'!$B$9:$G$52,2,FALSE))</f>
        <v/>
      </c>
      <c r="C2568" s="117"/>
      <c r="D2568" s="116"/>
      <c r="E2568" s="118"/>
      <c r="F2568" s="119"/>
      <c r="G2568" s="120"/>
      <c r="H2568" s="120"/>
      <c r="I2568" s="333">
        <f t="shared" si="39"/>
        <v>0</v>
      </c>
      <c r="J2568" s="331"/>
      <c r="K2568" s="332">
        <f>IFERROR(SUM(C2568/'Transfers of Funds'!$F$55),0)</f>
        <v>0</v>
      </c>
      <c r="L2568" s="21"/>
      <c r="M2568" s="47"/>
      <c r="N2568" s="46"/>
    </row>
    <row r="2569" spans="1:14" s="23" customFormat="1" ht="14.25" customHeight="1">
      <c r="A2569" s="115"/>
      <c r="B2569" s="308" t="str">
        <f>IF(A2569="","",VLOOKUP(A2569,'Project Budget vs Exp'!$B$9:$G$52,2,FALSE))</f>
        <v/>
      </c>
      <c r="C2569" s="117"/>
      <c r="D2569" s="116"/>
      <c r="E2569" s="118"/>
      <c r="F2569" s="119"/>
      <c r="G2569" s="120"/>
      <c r="H2569" s="120"/>
      <c r="I2569" s="333">
        <f t="shared" si="39"/>
        <v>0</v>
      </c>
      <c r="J2569" s="331"/>
      <c r="K2569" s="332">
        <f>IFERROR(SUM(C2569/'Transfers of Funds'!$F$55),0)</f>
        <v>0</v>
      </c>
      <c r="L2569" s="21"/>
      <c r="M2569" s="47"/>
      <c r="N2569" s="46"/>
    </row>
    <row r="2570" spans="1:14" s="23" customFormat="1" ht="14.25" customHeight="1">
      <c r="A2570" s="115"/>
      <c r="B2570" s="308" t="str">
        <f>IF(A2570="","",VLOOKUP(A2570,'Project Budget vs Exp'!$B$9:$G$52,2,FALSE))</f>
        <v/>
      </c>
      <c r="C2570" s="117"/>
      <c r="D2570" s="116"/>
      <c r="E2570" s="118"/>
      <c r="F2570" s="119"/>
      <c r="G2570" s="120"/>
      <c r="H2570" s="120"/>
      <c r="I2570" s="333">
        <f t="shared" si="39"/>
        <v>0</v>
      </c>
      <c r="J2570" s="331"/>
      <c r="K2570" s="332">
        <f>IFERROR(SUM(C2570/'Transfers of Funds'!$F$55),0)</f>
        <v>0</v>
      </c>
      <c r="L2570" s="21"/>
      <c r="M2570" s="47"/>
      <c r="N2570" s="46"/>
    </row>
    <row r="2571" spans="1:14" s="23" customFormat="1" ht="14.25" customHeight="1">
      <c r="A2571" s="115"/>
      <c r="B2571" s="308" t="str">
        <f>IF(A2571="","",VLOOKUP(A2571,'Project Budget vs Exp'!$B$9:$G$52,2,FALSE))</f>
        <v/>
      </c>
      <c r="C2571" s="117"/>
      <c r="D2571" s="116"/>
      <c r="E2571" s="118"/>
      <c r="F2571" s="119"/>
      <c r="G2571" s="120"/>
      <c r="H2571" s="120"/>
      <c r="I2571" s="333">
        <f t="shared" si="39"/>
        <v>0</v>
      </c>
      <c r="J2571" s="331"/>
      <c r="K2571" s="332">
        <f>IFERROR(SUM(C2571/'Transfers of Funds'!$F$55),0)</f>
        <v>0</v>
      </c>
      <c r="L2571" s="21"/>
      <c r="M2571" s="47"/>
      <c r="N2571" s="46"/>
    </row>
    <row r="2572" spans="1:14" s="23" customFormat="1" ht="14.25" customHeight="1">
      <c r="A2572" s="115"/>
      <c r="B2572" s="308" t="str">
        <f>IF(A2572="","",VLOOKUP(A2572,'Project Budget vs Exp'!$B$9:$G$52,2,FALSE))</f>
        <v/>
      </c>
      <c r="C2572" s="117"/>
      <c r="D2572" s="116"/>
      <c r="E2572" s="118"/>
      <c r="F2572" s="119"/>
      <c r="G2572" s="120"/>
      <c r="H2572" s="120"/>
      <c r="I2572" s="333">
        <f t="shared" ref="I2572:I2635" si="40">IF(OR(F$4="EUR",F$4="USD",F$4="GBP",F$4="CAD",F$4="NZD",F$4="AUD"),K2572,C2572)</f>
        <v>0</v>
      </c>
      <c r="J2572" s="331"/>
      <c r="K2572" s="332">
        <f>IFERROR(SUM(C2572/'Transfers of Funds'!$F$55),0)</f>
        <v>0</v>
      </c>
      <c r="L2572" s="21"/>
      <c r="M2572" s="47"/>
      <c r="N2572" s="46"/>
    </row>
    <row r="2573" spans="1:14" s="23" customFormat="1" ht="14.25" customHeight="1">
      <c r="A2573" s="115"/>
      <c r="B2573" s="308" t="str">
        <f>IF(A2573="","",VLOOKUP(A2573,'Project Budget vs Exp'!$B$9:$G$52,2,FALSE))</f>
        <v/>
      </c>
      <c r="C2573" s="117"/>
      <c r="D2573" s="116"/>
      <c r="E2573" s="118"/>
      <c r="F2573" s="119"/>
      <c r="G2573" s="120"/>
      <c r="H2573" s="120"/>
      <c r="I2573" s="333">
        <f t="shared" si="40"/>
        <v>0</v>
      </c>
      <c r="J2573" s="331"/>
      <c r="K2573" s="332">
        <f>IFERROR(SUM(C2573/'Transfers of Funds'!$F$55),0)</f>
        <v>0</v>
      </c>
      <c r="L2573" s="21"/>
      <c r="M2573" s="47"/>
      <c r="N2573" s="46"/>
    </row>
    <row r="2574" spans="1:14" s="23" customFormat="1" ht="14.25" customHeight="1">
      <c r="A2574" s="115"/>
      <c r="B2574" s="308" t="str">
        <f>IF(A2574="","",VLOOKUP(A2574,'Project Budget vs Exp'!$B$9:$G$52,2,FALSE))</f>
        <v/>
      </c>
      <c r="C2574" s="117"/>
      <c r="D2574" s="116"/>
      <c r="E2574" s="118"/>
      <c r="F2574" s="119"/>
      <c r="G2574" s="120"/>
      <c r="H2574" s="120"/>
      <c r="I2574" s="333">
        <f t="shared" si="40"/>
        <v>0</v>
      </c>
      <c r="J2574" s="331"/>
      <c r="K2574" s="332">
        <f>IFERROR(SUM(C2574/'Transfers of Funds'!$F$55),0)</f>
        <v>0</v>
      </c>
      <c r="L2574" s="21"/>
      <c r="M2574" s="47"/>
      <c r="N2574" s="46"/>
    </row>
    <row r="2575" spans="1:14" s="23" customFormat="1" ht="14.25" customHeight="1">
      <c r="A2575" s="115"/>
      <c r="B2575" s="308" t="str">
        <f>IF(A2575="","",VLOOKUP(A2575,'Project Budget vs Exp'!$B$9:$G$52,2,FALSE))</f>
        <v/>
      </c>
      <c r="C2575" s="117"/>
      <c r="D2575" s="116"/>
      <c r="E2575" s="118"/>
      <c r="F2575" s="119"/>
      <c r="G2575" s="120"/>
      <c r="H2575" s="120"/>
      <c r="I2575" s="333">
        <f t="shared" si="40"/>
        <v>0</v>
      </c>
      <c r="J2575" s="331"/>
      <c r="K2575" s="332">
        <f>IFERROR(SUM(C2575/'Transfers of Funds'!$F$55),0)</f>
        <v>0</v>
      </c>
      <c r="L2575" s="21"/>
      <c r="M2575" s="47"/>
      <c r="N2575" s="46"/>
    </row>
    <row r="2576" spans="1:14" s="23" customFormat="1" ht="14.25" customHeight="1">
      <c r="A2576" s="115"/>
      <c r="B2576" s="308" t="str">
        <f>IF(A2576="","",VLOOKUP(A2576,'Project Budget vs Exp'!$B$9:$G$52,2,FALSE))</f>
        <v/>
      </c>
      <c r="C2576" s="117"/>
      <c r="D2576" s="116"/>
      <c r="E2576" s="118"/>
      <c r="F2576" s="119"/>
      <c r="G2576" s="120"/>
      <c r="H2576" s="120"/>
      <c r="I2576" s="333">
        <f t="shared" si="40"/>
        <v>0</v>
      </c>
      <c r="J2576" s="331"/>
      <c r="K2576" s="332">
        <f>IFERROR(SUM(C2576/'Transfers of Funds'!$F$55),0)</f>
        <v>0</v>
      </c>
      <c r="L2576" s="21"/>
      <c r="M2576" s="47"/>
      <c r="N2576" s="46"/>
    </row>
    <row r="2577" spans="1:14" s="23" customFormat="1" ht="14.25" customHeight="1">
      <c r="A2577" s="115"/>
      <c r="B2577" s="308" t="str">
        <f>IF(A2577="","",VLOOKUP(A2577,'Project Budget vs Exp'!$B$9:$G$52,2,FALSE))</f>
        <v/>
      </c>
      <c r="C2577" s="117"/>
      <c r="D2577" s="116"/>
      <c r="E2577" s="118"/>
      <c r="F2577" s="119"/>
      <c r="G2577" s="120"/>
      <c r="H2577" s="120"/>
      <c r="I2577" s="333">
        <f t="shared" si="40"/>
        <v>0</v>
      </c>
      <c r="J2577" s="331"/>
      <c r="K2577" s="332">
        <f>IFERROR(SUM(C2577/'Transfers of Funds'!$F$55),0)</f>
        <v>0</v>
      </c>
      <c r="L2577" s="21"/>
      <c r="M2577" s="47"/>
      <c r="N2577" s="46"/>
    </row>
    <row r="2578" spans="1:14" s="23" customFormat="1" ht="14.25" customHeight="1">
      <c r="A2578" s="115"/>
      <c r="B2578" s="308" t="str">
        <f>IF(A2578="","",VLOOKUP(A2578,'Project Budget vs Exp'!$B$9:$G$52,2,FALSE))</f>
        <v/>
      </c>
      <c r="C2578" s="117"/>
      <c r="D2578" s="116"/>
      <c r="E2578" s="118"/>
      <c r="F2578" s="119"/>
      <c r="G2578" s="120"/>
      <c r="H2578" s="120"/>
      <c r="I2578" s="333">
        <f t="shared" si="40"/>
        <v>0</v>
      </c>
      <c r="J2578" s="331"/>
      <c r="K2578" s="332">
        <f>IFERROR(SUM(C2578/'Transfers of Funds'!$F$55),0)</f>
        <v>0</v>
      </c>
      <c r="L2578" s="21"/>
      <c r="M2578" s="47"/>
      <c r="N2578" s="46"/>
    </row>
    <row r="2579" spans="1:14" s="23" customFormat="1" ht="14.25" customHeight="1">
      <c r="A2579" s="115"/>
      <c r="B2579" s="308" t="str">
        <f>IF(A2579="","",VLOOKUP(A2579,'Project Budget vs Exp'!$B$9:$G$52,2,FALSE))</f>
        <v/>
      </c>
      <c r="C2579" s="117"/>
      <c r="D2579" s="116"/>
      <c r="E2579" s="118"/>
      <c r="F2579" s="119"/>
      <c r="G2579" s="120"/>
      <c r="H2579" s="120"/>
      <c r="I2579" s="333">
        <f t="shared" si="40"/>
        <v>0</v>
      </c>
      <c r="J2579" s="331"/>
      <c r="K2579" s="332">
        <f>IFERROR(SUM(C2579/'Transfers of Funds'!$F$55),0)</f>
        <v>0</v>
      </c>
      <c r="L2579" s="21"/>
      <c r="M2579" s="47"/>
      <c r="N2579" s="46"/>
    </row>
    <row r="2580" spans="1:14" s="23" customFormat="1" ht="14.25" customHeight="1">
      <c r="A2580" s="115"/>
      <c r="B2580" s="308" t="str">
        <f>IF(A2580="","",VLOOKUP(A2580,'Project Budget vs Exp'!$B$9:$G$52,2,FALSE))</f>
        <v/>
      </c>
      <c r="C2580" s="117"/>
      <c r="D2580" s="116"/>
      <c r="E2580" s="118"/>
      <c r="F2580" s="119"/>
      <c r="G2580" s="120"/>
      <c r="H2580" s="120"/>
      <c r="I2580" s="333">
        <f t="shared" si="40"/>
        <v>0</v>
      </c>
      <c r="J2580" s="331"/>
      <c r="K2580" s="332">
        <f>IFERROR(SUM(C2580/'Transfers of Funds'!$F$55),0)</f>
        <v>0</v>
      </c>
      <c r="L2580" s="21"/>
      <c r="M2580" s="47"/>
      <c r="N2580" s="46"/>
    </row>
    <row r="2581" spans="1:14" s="23" customFormat="1" ht="14.25" customHeight="1">
      <c r="A2581" s="115"/>
      <c r="B2581" s="308" t="str">
        <f>IF(A2581="","",VLOOKUP(A2581,'Project Budget vs Exp'!$B$9:$G$52,2,FALSE))</f>
        <v/>
      </c>
      <c r="C2581" s="117"/>
      <c r="D2581" s="116"/>
      <c r="E2581" s="118"/>
      <c r="F2581" s="119"/>
      <c r="G2581" s="120"/>
      <c r="H2581" s="120"/>
      <c r="I2581" s="333">
        <f t="shared" si="40"/>
        <v>0</v>
      </c>
      <c r="J2581" s="331"/>
      <c r="K2581" s="332">
        <f>IFERROR(SUM(C2581/'Transfers of Funds'!$F$55),0)</f>
        <v>0</v>
      </c>
      <c r="L2581" s="21"/>
      <c r="M2581" s="47"/>
      <c r="N2581" s="46"/>
    </row>
    <row r="2582" spans="1:14" s="23" customFormat="1" ht="14.25" customHeight="1">
      <c r="A2582" s="115"/>
      <c r="B2582" s="308" t="str">
        <f>IF(A2582="","",VLOOKUP(A2582,'Project Budget vs Exp'!$B$9:$G$52,2,FALSE))</f>
        <v/>
      </c>
      <c r="C2582" s="117"/>
      <c r="D2582" s="116"/>
      <c r="E2582" s="118"/>
      <c r="F2582" s="119"/>
      <c r="G2582" s="120"/>
      <c r="H2582" s="120"/>
      <c r="I2582" s="333">
        <f t="shared" si="40"/>
        <v>0</v>
      </c>
      <c r="J2582" s="331"/>
      <c r="K2582" s="332">
        <f>IFERROR(SUM(C2582/'Transfers of Funds'!$F$55),0)</f>
        <v>0</v>
      </c>
      <c r="L2582" s="21"/>
      <c r="M2582" s="47"/>
      <c r="N2582" s="46"/>
    </row>
    <row r="2583" spans="1:14" s="23" customFormat="1" ht="14.25" customHeight="1">
      <c r="A2583" s="115"/>
      <c r="B2583" s="308" t="str">
        <f>IF(A2583="","",VLOOKUP(A2583,'Project Budget vs Exp'!$B$9:$G$52,2,FALSE))</f>
        <v/>
      </c>
      <c r="C2583" s="117"/>
      <c r="D2583" s="116"/>
      <c r="E2583" s="118"/>
      <c r="F2583" s="119"/>
      <c r="G2583" s="120"/>
      <c r="H2583" s="120"/>
      <c r="I2583" s="333">
        <f t="shared" si="40"/>
        <v>0</v>
      </c>
      <c r="J2583" s="331"/>
      <c r="K2583" s="332">
        <f>IFERROR(SUM(C2583/'Transfers of Funds'!$F$55),0)</f>
        <v>0</v>
      </c>
      <c r="L2583" s="21"/>
      <c r="M2583" s="47"/>
      <c r="N2583" s="46"/>
    </row>
    <row r="2584" spans="1:14" s="23" customFormat="1" ht="14.25" customHeight="1">
      <c r="A2584" s="115"/>
      <c r="B2584" s="308" t="str">
        <f>IF(A2584="","",VLOOKUP(A2584,'Project Budget vs Exp'!$B$9:$G$52,2,FALSE))</f>
        <v/>
      </c>
      <c r="C2584" s="117"/>
      <c r="D2584" s="116"/>
      <c r="E2584" s="118"/>
      <c r="F2584" s="119"/>
      <c r="G2584" s="120"/>
      <c r="H2584" s="120"/>
      <c r="I2584" s="333">
        <f t="shared" si="40"/>
        <v>0</v>
      </c>
      <c r="J2584" s="331"/>
      <c r="K2584" s="332">
        <f>IFERROR(SUM(C2584/'Transfers of Funds'!$F$55),0)</f>
        <v>0</v>
      </c>
      <c r="L2584" s="21"/>
      <c r="M2584" s="47"/>
      <c r="N2584" s="46"/>
    </row>
    <row r="2585" spans="1:14" s="23" customFormat="1" ht="14.25" customHeight="1">
      <c r="A2585" s="115"/>
      <c r="B2585" s="308" t="str">
        <f>IF(A2585="","",VLOOKUP(A2585,'Project Budget vs Exp'!$B$9:$G$52,2,FALSE))</f>
        <v/>
      </c>
      <c r="C2585" s="117"/>
      <c r="D2585" s="116"/>
      <c r="E2585" s="118"/>
      <c r="F2585" s="119"/>
      <c r="G2585" s="120"/>
      <c r="H2585" s="120"/>
      <c r="I2585" s="333">
        <f t="shared" si="40"/>
        <v>0</v>
      </c>
      <c r="J2585" s="331"/>
      <c r="K2585" s="332">
        <f>IFERROR(SUM(C2585/'Transfers of Funds'!$F$55),0)</f>
        <v>0</v>
      </c>
      <c r="L2585" s="21"/>
      <c r="M2585" s="47"/>
      <c r="N2585" s="46"/>
    </row>
    <row r="2586" spans="1:14" s="23" customFormat="1" ht="14.25" customHeight="1">
      <c r="A2586" s="115"/>
      <c r="B2586" s="308" t="str">
        <f>IF(A2586="","",VLOOKUP(A2586,'Project Budget vs Exp'!$B$9:$G$52,2,FALSE))</f>
        <v/>
      </c>
      <c r="C2586" s="117"/>
      <c r="D2586" s="116"/>
      <c r="E2586" s="118"/>
      <c r="F2586" s="119"/>
      <c r="G2586" s="120"/>
      <c r="H2586" s="120"/>
      <c r="I2586" s="333">
        <f t="shared" si="40"/>
        <v>0</v>
      </c>
      <c r="J2586" s="331"/>
      <c r="K2586" s="332">
        <f>IFERROR(SUM(C2586/'Transfers of Funds'!$F$55),0)</f>
        <v>0</v>
      </c>
      <c r="L2586" s="21"/>
      <c r="M2586" s="47"/>
      <c r="N2586" s="46"/>
    </row>
    <row r="2587" spans="1:14" s="23" customFormat="1" ht="14.25" customHeight="1">
      <c r="A2587" s="115"/>
      <c r="B2587" s="308" t="str">
        <f>IF(A2587="","",VLOOKUP(A2587,'Project Budget vs Exp'!$B$9:$G$52,2,FALSE))</f>
        <v/>
      </c>
      <c r="C2587" s="117"/>
      <c r="D2587" s="116"/>
      <c r="E2587" s="118"/>
      <c r="F2587" s="119"/>
      <c r="G2587" s="120"/>
      <c r="H2587" s="120"/>
      <c r="I2587" s="333">
        <f t="shared" si="40"/>
        <v>0</v>
      </c>
      <c r="J2587" s="331"/>
      <c r="K2587" s="332">
        <f>IFERROR(SUM(C2587/'Transfers of Funds'!$F$55),0)</f>
        <v>0</v>
      </c>
      <c r="L2587" s="21"/>
      <c r="M2587" s="47"/>
      <c r="N2587" s="46"/>
    </row>
    <row r="2588" spans="1:14" s="23" customFormat="1" ht="14.25" customHeight="1">
      <c r="A2588" s="115"/>
      <c r="B2588" s="308" t="str">
        <f>IF(A2588="","",VLOOKUP(A2588,'Project Budget vs Exp'!$B$9:$G$52,2,FALSE))</f>
        <v/>
      </c>
      <c r="C2588" s="117"/>
      <c r="D2588" s="116"/>
      <c r="E2588" s="118"/>
      <c r="F2588" s="119"/>
      <c r="G2588" s="120"/>
      <c r="H2588" s="120"/>
      <c r="I2588" s="333">
        <f t="shared" si="40"/>
        <v>0</v>
      </c>
      <c r="J2588" s="331"/>
      <c r="K2588" s="332">
        <f>IFERROR(SUM(C2588/'Transfers of Funds'!$F$55),0)</f>
        <v>0</v>
      </c>
      <c r="L2588" s="21"/>
      <c r="M2588" s="47"/>
      <c r="N2588" s="46"/>
    </row>
    <row r="2589" spans="1:14" s="23" customFormat="1" ht="14.25" customHeight="1">
      <c r="A2589" s="115"/>
      <c r="B2589" s="308" t="str">
        <f>IF(A2589="","",VLOOKUP(A2589,'Project Budget vs Exp'!$B$9:$G$52,2,FALSE))</f>
        <v/>
      </c>
      <c r="C2589" s="117"/>
      <c r="D2589" s="116"/>
      <c r="E2589" s="118"/>
      <c r="F2589" s="119"/>
      <c r="G2589" s="120"/>
      <c r="H2589" s="120"/>
      <c r="I2589" s="333">
        <f t="shared" si="40"/>
        <v>0</v>
      </c>
      <c r="J2589" s="331"/>
      <c r="K2589" s="332">
        <f>IFERROR(SUM(C2589/'Transfers of Funds'!$F$55),0)</f>
        <v>0</v>
      </c>
      <c r="L2589" s="21"/>
      <c r="M2589" s="47"/>
      <c r="N2589" s="46"/>
    </row>
    <row r="2590" spans="1:14" s="23" customFormat="1" ht="14.25" customHeight="1">
      <c r="A2590" s="115"/>
      <c r="B2590" s="308" t="str">
        <f>IF(A2590="","",VLOOKUP(A2590,'Project Budget vs Exp'!$B$9:$G$52,2,FALSE))</f>
        <v/>
      </c>
      <c r="C2590" s="117"/>
      <c r="D2590" s="116"/>
      <c r="E2590" s="118"/>
      <c r="F2590" s="119"/>
      <c r="G2590" s="120"/>
      <c r="H2590" s="120"/>
      <c r="I2590" s="333">
        <f t="shared" si="40"/>
        <v>0</v>
      </c>
      <c r="J2590" s="331"/>
      <c r="K2590" s="332">
        <f>IFERROR(SUM(C2590/'Transfers of Funds'!$F$55),0)</f>
        <v>0</v>
      </c>
      <c r="L2590" s="21"/>
      <c r="M2590" s="47"/>
      <c r="N2590" s="46"/>
    </row>
    <row r="2591" spans="1:14" s="23" customFormat="1" ht="14.25" customHeight="1">
      <c r="A2591" s="115"/>
      <c r="B2591" s="308" t="str">
        <f>IF(A2591="","",VLOOKUP(A2591,'Project Budget vs Exp'!$B$9:$G$52,2,FALSE))</f>
        <v/>
      </c>
      <c r="C2591" s="117"/>
      <c r="D2591" s="116"/>
      <c r="E2591" s="118"/>
      <c r="F2591" s="119"/>
      <c r="G2591" s="120"/>
      <c r="H2591" s="120"/>
      <c r="I2591" s="333">
        <f t="shared" si="40"/>
        <v>0</v>
      </c>
      <c r="J2591" s="331"/>
      <c r="K2591" s="332">
        <f>IFERROR(SUM(C2591/'Transfers of Funds'!$F$55),0)</f>
        <v>0</v>
      </c>
      <c r="L2591" s="21"/>
      <c r="M2591" s="47"/>
      <c r="N2591" s="46"/>
    </row>
    <row r="2592" spans="1:14" s="23" customFormat="1" ht="14.25" customHeight="1">
      <c r="A2592" s="115"/>
      <c r="B2592" s="308" t="str">
        <f>IF(A2592="","",VLOOKUP(A2592,'Project Budget vs Exp'!$B$9:$G$52,2,FALSE))</f>
        <v/>
      </c>
      <c r="C2592" s="117"/>
      <c r="D2592" s="116"/>
      <c r="E2592" s="118"/>
      <c r="F2592" s="119"/>
      <c r="G2592" s="120"/>
      <c r="H2592" s="120"/>
      <c r="I2592" s="333">
        <f t="shared" si="40"/>
        <v>0</v>
      </c>
      <c r="J2592" s="331"/>
      <c r="K2592" s="332">
        <f>IFERROR(SUM(C2592/'Transfers of Funds'!$F$55),0)</f>
        <v>0</v>
      </c>
      <c r="L2592" s="21"/>
      <c r="M2592" s="47"/>
      <c r="N2592" s="46"/>
    </row>
    <row r="2593" spans="1:14" s="23" customFormat="1" ht="14.25" customHeight="1">
      <c r="A2593" s="115"/>
      <c r="B2593" s="308" t="str">
        <f>IF(A2593="","",VLOOKUP(A2593,'Project Budget vs Exp'!$B$9:$G$52,2,FALSE))</f>
        <v/>
      </c>
      <c r="C2593" s="117"/>
      <c r="D2593" s="116"/>
      <c r="E2593" s="118"/>
      <c r="F2593" s="119"/>
      <c r="G2593" s="120"/>
      <c r="H2593" s="120"/>
      <c r="I2593" s="333">
        <f t="shared" si="40"/>
        <v>0</v>
      </c>
      <c r="J2593" s="331"/>
      <c r="K2593" s="332">
        <f>IFERROR(SUM(C2593/'Transfers of Funds'!$F$55),0)</f>
        <v>0</v>
      </c>
      <c r="L2593" s="21"/>
      <c r="M2593" s="47"/>
      <c r="N2593" s="46"/>
    </row>
    <row r="2594" spans="1:14" s="23" customFormat="1" ht="14.25" customHeight="1">
      <c r="A2594" s="115"/>
      <c r="B2594" s="308" t="str">
        <f>IF(A2594="","",VLOOKUP(A2594,'Project Budget vs Exp'!$B$9:$G$52,2,FALSE))</f>
        <v/>
      </c>
      <c r="C2594" s="117"/>
      <c r="D2594" s="116"/>
      <c r="E2594" s="118"/>
      <c r="F2594" s="119"/>
      <c r="G2594" s="120"/>
      <c r="H2594" s="120"/>
      <c r="I2594" s="333">
        <f t="shared" si="40"/>
        <v>0</v>
      </c>
      <c r="J2594" s="331"/>
      <c r="K2594" s="332">
        <f>IFERROR(SUM(C2594/'Transfers of Funds'!$F$55),0)</f>
        <v>0</v>
      </c>
      <c r="L2594" s="21"/>
      <c r="M2594" s="47"/>
      <c r="N2594" s="46"/>
    </row>
    <row r="2595" spans="1:14" s="23" customFormat="1" ht="14.25" customHeight="1">
      <c r="A2595" s="115"/>
      <c r="B2595" s="308" t="str">
        <f>IF(A2595="","",VLOOKUP(A2595,'Project Budget vs Exp'!$B$9:$G$52,2,FALSE))</f>
        <v/>
      </c>
      <c r="C2595" s="117"/>
      <c r="D2595" s="116"/>
      <c r="E2595" s="118"/>
      <c r="F2595" s="119"/>
      <c r="G2595" s="120"/>
      <c r="H2595" s="120"/>
      <c r="I2595" s="333">
        <f t="shared" si="40"/>
        <v>0</v>
      </c>
      <c r="J2595" s="331"/>
      <c r="K2595" s="332">
        <f>IFERROR(SUM(C2595/'Transfers of Funds'!$F$55),0)</f>
        <v>0</v>
      </c>
      <c r="L2595" s="21"/>
      <c r="M2595" s="47"/>
      <c r="N2595" s="46"/>
    </row>
    <row r="2596" spans="1:14" s="23" customFormat="1" ht="14.25" customHeight="1">
      <c r="A2596" s="115"/>
      <c r="B2596" s="308" t="str">
        <f>IF(A2596="","",VLOOKUP(A2596,'Project Budget vs Exp'!$B$9:$G$52,2,FALSE))</f>
        <v/>
      </c>
      <c r="C2596" s="117"/>
      <c r="D2596" s="116"/>
      <c r="E2596" s="118"/>
      <c r="F2596" s="119"/>
      <c r="G2596" s="120"/>
      <c r="H2596" s="120"/>
      <c r="I2596" s="333">
        <f t="shared" si="40"/>
        <v>0</v>
      </c>
      <c r="J2596" s="331"/>
      <c r="K2596" s="332">
        <f>IFERROR(SUM(C2596/'Transfers of Funds'!$F$55),0)</f>
        <v>0</v>
      </c>
      <c r="L2596" s="21"/>
      <c r="M2596" s="47"/>
      <c r="N2596" s="46"/>
    </row>
    <row r="2597" spans="1:14" s="23" customFormat="1" ht="14.25" customHeight="1">
      <c r="A2597" s="115"/>
      <c r="B2597" s="308" t="str">
        <f>IF(A2597="","",VLOOKUP(A2597,'Project Budget vs Exp'!$B$9:$G$52,2,FALSE))</f>
        <v/>
      </c>
      <c r="C2597" s="117"/>
      <c r="D2597" s="116"/>
      <c r="E2597" s="118"/>
      <c r="F2597" s="119"/>
      <c r="G2597" s="120"/>
      <c r="H2597" s="120"/>
      <c r="I2597" s="333">
        <f t="shared" si="40"/>
        <v>0</v>
      </c>
      <c r="J2597" s="331"/>
      <c r="K2597" s="332">
        <f>IFERROR(SUM(C2597/'Transfers of Funds'!$F$55),0)</f>
        <v>0</v>
      </c>
      <c r="L2597" s="21"/>
      <c r="M2597" s="47"/>
      <c r="N2597" s="46"/>
    </row>
    <row r="2598" spans="1:14" s="23" customFormat="1" ht="14.25" customHeight="1">
      <c r="A2598" s="115"/>
      <c r="B2598" s="308" t="str">
        <f>IF(A2598="","",VLOOKUP(A2598,'Project Budget vs Exp'!$B$9:$G$52,2,FALSE))</f>
        <v/>
      </c>
      <c r="C2598" s="117"/>
      <c r="D2598" s="116"/>
      <c r="E2598" s="118"/>
      <c r="F2598" s="119"/>
      <c r="G2598" s="120"/>
      <c r="H2598" s="120"/>
      <c r="I2598" s="333">
        <f t="shared" si="40"/>
        <v>0</v>
      </c>
      <c r="J2598" s="331"/>
      <c r="K2598" s="332">
        <f>IFERROR(SUM(C2598/'Transfers of Funds'!$F$55),0)</f>
        <v>0</v>
      </c>
      <c r="L2598" s="21"/>
      <c r="M2598" s="47"/>
      <c r="N2598" s="46"/>
    </row>
    <row r="2599" spans="1:14" s="23" customFormat="1" ht="14.25" customHeight="1">
      <c r="A2599" s="115"/>
      <c r="B2599" s="308" t="str">
        <f>IF(A2599="","",VLOOKUP(A2599,'Project Budget vs Exp'!$B$9:$G$52,2,FALSE))</f>
        <v/>
      </c>
      <c r="C2599" s="117"/>
      <c r="D2599" s="116"/>
      <c r="E2599" s="118"/>
      <c r="F2599" s="119"/>
      <c r="G2599" s="120"/>
      <c r="H2599" s="120"/>
      <c r="I2599" s="333">
        <f t="shared" si="40"/>
        <v>0</v>
      </c>
      <c r="J2599" s="331"/>
      <c r="K2599" s="332">
        <f>IFERROR(SUM(C2599/'Transfers of Funds'!$F$55),0)</f>
        <v>0</v>
      </c>
      <c r="L2599" s="21"/>
      <c r="M2599" s="47"/>
      <c r="N2599" s="46"/>
    </row>
    <row r="2600" spans="1:14" s="23" customFormat="1" ht="14.25" customHeight="1">
      <c r="A2600" s="115"/>
      <c r="B2600" s="308" t="str">
        <f>IF(A2600="","",VLOOKUP(A2600,'Project Budget vs Exp'!$B$9:$G$52,2,FALSE))</f>
        <v/>
      </c>
      <c r="C2600" s="117"/>
      <c r="D2600" s="116"/>
      <c r="E2600" s="118"/>
      <c r="F2600" s="119"/>
      <c r="G2600" s="120"/>
      <c r="H2600" s="120"/>
      <c r="I2600" s="333">
        <f t="shared" si="40"/>
        <v>0</v>
      </c>
      <c r="J2600" s="331"/>
      <c r="K2600" s="332">
        <f>IFERROR(SUM(C2600/'Transfers of Funds'!$F$55),0)</f>
        <v>0</v>
      </c>
      <c r="L2600" s="21"/>
      <c r="M2600" s="47"/>
      <c r="N2600" s="46"/>
    </row>
    <row r="2601" spans="1:14" s="23" customFormat="1" ht="14.25" customHeight="1">
      <c r="A2601" s="115"/>
      <c r="B2601" s="308" t="str">
        <f>IF(A2601="","",VLOOKUP(A2601,'Project Budget vs Exp'!$B$9:$G$52,2,FALSE))</f>
        <v/>
      </c>
      <c r="C2601" s="117"/>
      <c r="D2601" s="116"/>
      <c r="E2601" s="118"/>
      <c r="F2601" s="119"/>
      <c r="G2601" s="120"/>
      <c r="H2601" s="120"/>
      <c r="I2601" s="333">
        <f t="shared" si="40"/>
        <v>0</v>
      </c>
      <c r="J2601" s="331"/>
      <c r="K2601" s="332">
        <f>IFERROR(SUM(C2601/'Transfers of Funds'!$F$55),0)</f>
        <v>0</v>
      </c>
      <c r="L2601" s="21"/>
      <c r="M2601" s="47"/>
      <c r="N2601" s="46"/>
    </row>
    <row r="2602" spans="1:14" s="23" customFormat="1" ht="14.25" customHeight="1">
      <c r="A2602" s="115"/>
      <c r="B2602" s="308" t="str">
        <f>IF(A2602="","",VLOOKUP(A2602,'Project Budget vs Exp'!$B$9:$G$52,2,FALSE))</f>
        <v/>
      </c>
      <c r="C2602" s="117"/>
      <c r="D2602" s="116"/>
      <c r="E2602" s="118"/>
      <c r="F2602" s="119"/>
      <c r="G2602" s="120"/>
      <c r="H2602" s="120"/>
      <c r="I2602" s="333">
        <f t="shared" si="40"/>
        <v>0</v>
      </c>
      <c r="J2602" s="331"/>
      <c r="K2602" s="332">
        <f>IFERROR(SUM(C2602/'Transfers of Funds'!$F$55),0)</f>
        <v>0</v>
      </c>
      <c r="L2602" s="21"/>
      <c r="M2602" s="47"/>
      <c r="N2602" s="46"/>
    </row>
    <row r="2603" spans="1:14" s="23" customFormat="1" ht="14.25" customHeight="1">
      <c r="A2603" s="115"/>
      <c r="B2603" s="308" t="str">
        <f>IF(A2603="","",VLOOKUP(A2603,'Project Budget vs Exp'!$B$9:$G$52,2,FALSE))</f>
        <v/>
      </c>
      <c r="C2603" s="117"/>
      <c r="D2603" s="116"/>
      <c r="E2603" s="118"/>
      <c r="F2603" s="119"/>
      <c r="G2603" s="120"/>
      <c r="H2603" s="120"/>
      <c r="I2603" s="333">
        <f t="shared" si="40"/>
        <v>0</v>
      </c>
      <c r="J2603" s="331"/>
      <c r="K2603" s="332">
        <f>IFERROR(SUM(C2603/'Transfers of Funds'!$F$55),0)</f>
        <v>0</v>
      </c>
      <c r="L2603" s="21"/>
      <c r="M2603" s="47"/>
      <c r="N2603" s="46"/>
    </row>
    <row r="2604" spans="1:14" s="23" customFormat="1" ht="14.25" customHeight="1">
      <c r="A2604" s="115"/>
      <c r="B2604" s="308" t="str">
        <f>IF(A2604="","",VLOOKUP(A2604,'Project Budget vs Exp'!$B$9:$G$52,2,FALSE))</f>
        <v/>
      </c>
      <c r="C2604" s="117"/>
      <c r="D2604" s="116"/>
      <c r="E2604" s="118"/>
      <c r="F2604" s="119"/>
      <c r="G2604" s="120"/>
      <c r="H2604" s="120"/>
      <c r="I2604" s="333">
        <f t="shared" si="40"/>
        <v>0</v>
      </c>
      <c r="J2604" s="331"/>
      <c r="K2604" s="332">
        <f>IFERROR(SUM(C2604/'Transfers of Funds'!$F$55),0)</f>
        <v>0</v>
      </c>
      <c r="L2604" s="21"/>
      <c r="M2604" s="47"/>
      <c r="N2604" s="46"/>
    </row>
    <row r="2605" spans="1:14" s="23" customFormat="1" ht="14.25" customHeight="1">
      <c r="A2605" s="115"/>
      <c r="B2605" s="308" t="str">
        <f>IF(A2605="","",VLOOKUP(A2605,'Project Budget vs Exp'!$B$9:$G$52,2,FALSE))</f>
        <v/>
      </c>
      <c r="C2605" s="117"/>
      <c r="D2605" s="116"/>
      <c r="E2605" s="118"/>
      <c r="F2605" s="119"/>
      <c r="G2605" s="120"/>
      <c r="H2605" s="120"/>
      <c r="I2605" s="333">
        <f t="shared" si="40"/>
        <v>0</v>
      </c>
      <c r="J2605" s="331"/>
      <c r="K2605" s="332">
        <f>IFERROR(SUM(C2605/'Transfers of Funds'!$F$55),0)</f>
        <v>0</v>
      </c>
      <c r="L2605" s="21"/>
      <c r="M2605" s="47"/>
      <c r="N2605" s="46"/>
    </row>
    <row r="2606" spans="1:14" s="23" customFormat="1" ht="14.25" customHeight="1">
      <c r="A2606" s="115"/>
      <c r="B2606" s="308" t="str">
        <f>IF(A2606="","",VLOOKUP(A2606,'Project Budget vs Exp'!$B$9:$G$52,2,FALSE))</f>
        <v/>
      </c>
      <c r="C2606" s="117"/>
      <c r="D2606" s="116"/>
      <c r="E2606" s="118"/>
      <c r="F2606" s="119"/>
      <c r="G2606" s="120"/>
      <c r="H2606" s="120"/>
      <c r="I2606" s="333">
        <f t="shared" si="40"/>
        <v>0</v>
      </c>
      <c r="J2606" s="331"/>
      <c r="K2606" s="332">
        <f>IFERROR(SUM(C2606/'Transfers of Funds'!$F$55),0)</f>
        <v>0</v>
      </c>
      <c r="L2606" s="21"/>
      <c r="M2606" s="47"/>
      <c r="N2606" s="46"/>
    </row>
    <row r="2607" spans="1:14" s="23" customFormat="1" ht="14.25" customHeight="1">
      <c r="A2607" s="115"/>
      <c r="B2607" s="308" t="str">
        <f>IF(A2607="","",VLOOKUP(A2607,'Project Budget vs Exp'!$B$9:$G$52,2,FALSE))</f>
        <v/>
      </c>
      <c r="C2607" s="117"/>
      <c r="D2607" s="116"/>
      <c r="E2607" s="118"/>
      <c r="F2607" s="119"/>
      <c r="G2607" s="120"/>
      <c r="H2607" s="120"/>
      <c r="I2607" s="333">
        <f t="shared" si="40"/>
        <v>0</v>
      </c>
      <c r="J2607" s="331"/>
      <c r="K2607" s="332">
        <f>IFERROR(SUM(C2607/'Transfers of Funds'!$F$55),0)</f>
        <v>0</v>
      </c>
      <c r="L2607" s="21"/>
      <c r="M2607" s="47"/>
      <c r="N2607" s="46"/>
    </row>
    <row r="2608" spans="1:14" s="23" customFormat="1" ht="14.25" customHeight="1">
      <c r="A2608" s="115"/>
      <c r="B2608" s="308" t="str">
        <f>IF(A2608="","",VLOOKUP(A2608,'Project Budget vs Exp'!$B$9:$G$52,2,FALSE))</f>
        <v/>
      </c>
      <c r="C2608" s="117"/>
      <c r="D2608" s="116"/>
      <c r="E2608" s="118"/>
      <c r="F2608" s="119"/>
      <c r="G2608" s="120"/>
      <c r="H2608" s="120"/>
      <c r="I2608" s="333">
        <f t="shared" si="40"/>
        <v>0</v>
      </c>
      <c r="J2608" s="331"/>
      <c r="K2608" s="332">
        <f>IFERROR(SUM(C2608/'Transfers of Funds'!$F$55),0)</f>
        <v>0</v>
      </c>
      <c r="L2608" s="21"/>
      <c r="M2608" s="47"/>
      <c r="N2608" s="46"/>
    </row>
    <row r="2609" spans="1:14" s="23" customFormat="1" ht="14.25" customHeight="1">
      <c r="A2609" s="115"/>
      <c r="B2609" s="308" t="str">
        <f>IF(A2609="","",VLOOKUP(A2609,'Project Budget vs Exp'!$B$9:$G$52,2,FALSE))</f>
        <v/>
      </c>
      <c r="C2609" s="117"/>
      <c r="D2609" s="116"/>
      <c r="E2609" s="118"/>
      <c r="F2609" s="119"/>
      <c r="G2609" s="120"/>
      <c r="H2609" s="120"/>
      <c r="I2609" s="333">
        <f t="shared" si="40"/>
        <v>0</v>
      </c>
      <c r="J2609" s="331"/>
      <c r="K2609" s="332">
        <f>IFERROR(SUM(C2609/'Transfers of Funds'!$F$55),0)</f>
        <v>0</v>
      </c>
      <c r="L2609" s="21"/>
      <c r="M2609" s="47"/>
      <c r="N2609" s="46"/>
    </row>
    <row r="2610" spans="1:14" s="23" customFormat="1" ht="14.25" customHeight="1">
      <c r="A2610" s="115"/>
      <c r="B2610" s="308" t="str">
        <f>IF(A2610="","",VLOOKUP(A2610,'Project Budget vs Exp'!$B$9:$G$52,2,FALSE))</f>
        <v/>
      </c>
      <c r="C2610" s="117"/>
      <c r="D2610" s="116"/>
      <c r="E2610" s="118"/>
      <c r="F2610" s="119"/>
      <c r="G2610" s="120"/>
      <c r="H2610" s="120"/>
      <c r="I2610" s="333">
        <f t="shared" si="40"/>
        <v>0</v>
      </c>
      <c r="J2610" s="331"/>
      <c r="K2610" s="332">
        <f>IFERROR(SUM(C2610/'Transfers of Funds'!$F$55),0)</f>
        <v>0</v>
      </c>
      <c r="L2610" s="21"/>
      <c r="M2610" s="47"/>
      <c r="N2610" s="46"/>
    </row>
    <row r="2611" spans="1:14" s="23" customFormat="1" ht="14.25" customHeight="1">
      <c r="A2611" s="115"/>
      <c r="B2611" s="308" t="str">
        <f>IF(A2611="","",VLOOKUP(A2611,'Project Budget vs Exp'!$B$9:$G$52,2,FALSE))</f>
        <v/>
      </c>
      <c r="C2611" s="117"/>
      <c r="D2611" s="116"/>
      <c r="E2611" s="118"/>
      <c r="F2611" s="119"/>
      <c r="G2611" s="120"/>
      <c r="H2611" s="120"/>
      <c r="I2611" s="333">
        <f t="shared" si="40"/>
        <v>0</v>
      </c>
      <c r="J2611" s="331"/>
      <c r="K2611" s="332">
        <f>IFERROR(SUM(C2611/'Transfers of Funds'!$F$55),0)</f>
        <v>0</v>
      </c>
      <c r="L2611" s="21"/>
      <c r="M2611" s="47"/>
      <c r="N2611" s="46"/>
    </row>
    <row r="2612" spans="1:14" s="23" customFormat="1" ht="14.25" customHeight="1">
      <c r="A2612" s="115"/>
      <c r="B2612" s="308" t="str">
        <f>IF(A2612="","",VLOOKUP(A2612,'Project Budget vs Exp'!$B$9:$G$52,2,FALSE))</f>
        <v/>
      </c>
      <c r="C2612" s="117"/>
      <c r="D2612" s="116"/>
      <c r="E2612" s="118"/>
      <c r="F2612" s="119"/>
      <c r="G2612" s="120"/>
      <c r="H2612" s="120"/>
      <c r="I2612" s="333">
        <f t="shared" si="40"/>
        <v>0</v>
      </c>
      <c r="J2612" s="331"/>
      <c r="K2612" s="332">
        <f>IFERROR(SUM(C2612/'Transfers of Funds'!$F$55),0)</f>
        <v>0</v>
      </c>
      <c r="L2612" s="21"/>
      <c r="M2612" s="47"/>
      <c r="N2612" s="46"/>
    </row>
    <row r="2613" spans="1:14" s="23" customFormat="1" ht="14.25" customHeight="1">
      <c r="A2613" s="115"/>
      <c r="B2613" s="308" t="str">
        <f>IF(A2613="","",VLOOKUP(A2613,'Project Budget vs Exp'!$B$9:$G$52,2,FALSE))</f>
        <v/>
      </c>
      <c r="C2613" s="117"/>
      <c r="D2613" s="116"/>
      <c r="E2613" s="118"/>
      <c r="F2613" s="119"/>
      <c r="G2613" s="120"/>
      <c r="H2613" s="120"/>
      <c r="I2613" s="333">
        <f t="shared" si="40"/>
        <v>0</v>
      </c>
      <c r="J2613" s="331"/>
      <c r="K2613" s="332">
        <f>IFERROR(SUM(C2613/'Transfers of Funds'!$F$55),0)</f>
        <v>0</v>
      </c>
      <c r="L2613" s="21"/>
      <c r="M2613" s="47"/>
      <c r="N2613" s="46"/>
    </row>
    <row r="2614" spans="1:14" s="23" customFormat="1" ht="14.25" customHeight="1">
      <c r="A2614" s="115"/>
      <c r="B2614" s="308" t="str">
        <f>IF(A2614="","",VLOOKUP(A2614,'Project Budget vs Exp'!$B$9:$G$52,2,FALSE))</f>
        <v/>
      </c>
      <c r="C2614" s="117"/>
      <c r="D2614" s="116"/>
      <c r="E2614" s="118"/>
      <c r="F2614" s="119"/>
      <c r="G2614" s="120"/>
      <c r="H2614" s="120"/>
      <c r="I2614" s="333">
        <f t="shared" si="40"/>
        <v>0</v>
      </c>
      <c r="J2614" s="331"/>
      <c r="K2614" s="332">
        <f>IFERROR(SUM(C2614/'Transfers of Funds'!$F$55),0)</f>
        <v>0</v>
      </c>
      <c r="L2614" s="21"/>
      <c r="M2614" s="47"/>
      <c r="N2614" s="46"/>
    </row>
    <row r="2615" spans="1:14" s="23" customFormat="1" ht="14.25" customHeight="1">
      <c r="A2615" s="115"/>
      <c r="B2615" s="308" t="str">
        <f>IF(A2615="","",VLOOKUP(A2615,'Project Budget vs Exp'!$B$9:$G$52,2,FALSE))</f>
        <v/>
      </c>
      <c r="C2615" s="117"/>
      <c r="D2615" s="116"/>
      <c r="E2615" s="118"/>
      <c r="F2615" s="119"/>
      <c r="G2615" s="120"/>
      <c r="H2615" s="120"/>
      <c r="I2615" s="333">
        <f t="shared" si="40"/>
        <v>0</v>
      </c>
      <c r="J2615" s="331"/>
      <c r="K2615" s="332">
        <f>IFERROR(SUM(C2615/'Transfers of Funds'!$F$55),0)</f>
        <v>0</v>
      </c>
      <c r="L2615" s="21"/>
      <c r="M2615" s="47"/>
      <c r="N2615" s="46"/>
    </row>
    <row r="2616" spans="1:14" s="23" customFormat="1" ht="14.25" customHeight="1">
      <c r="A2616" s="115"/>
      <c r="B2616" s="308" t="str">
        <f>IF(A2616="","",VLOOKUP(A2616,'Project Budget vs Exp'!$B$9:$G$52,2,FALSE))</f>
        <v/>
      </c>
      <c r="C2616" s="117"/>
      <c r="D2616" s="116"/>
      <c r="E2616" s="118"/>
      <c r="F2616" s="119"/>
      <c r="G2616" s="120"/>
      <c r="H2616" s="120"/>
      <c r="I2616" s="333">
        <f t="shared" si="40"/>
        <v>0</v>
      </c>
      <c r="J2616" s="331"/>
      <c r="K2616" s="332">
        <f>IFERROR(SUM(C2616/'Transfers of Funds'!$F$55),0)</f>
        <v>0</v>
      </c>
      <c r="L2616" s="21"/>
      <c r="M2616" s="47"/>
      <c r="N2616" s="46"/>
    </row>
    <row r="2617" spans="1:14" s="23" customFormat="1" ht="14.25" customHeight="1">
      <c r="A2617" s="115"/>
      <c r="B2617" s="308" t="str">
        <f>IF(A2617="","",VLOOKUP(A2617,'Project Budget vs Exp'!$B$9:$G$52,2,FALSE))</f>
        <v/>
      </c>
      <c r="C2617" s="117"/>
      <c r="D2617" s="116"/>
      <c r="E2617" s="118"/>
      <c r="F2617" s="119"/>
      <c r="G2617" s="120"/>
      <c r="H2617" s="120"/>
      <c r="I2617" s="333">
        <f t="shared" si="40"/>
        <v>0</v>
      </c>
      <c r="J2617" s="331"/>
      <c r="K2617" s="332">
        <f>IFERROR(SUM(C2617/'Transfers of Funds'!$F$55),0)</f>
        <v>0</v>
      </c>
      <c r="L2617" s="21"/>
      <c r="M2617" s="47"/>
      <c r="N2617" s="46"/>
    </row>
    <row r="2618" spans="1:14" s="23" customFormat="1" ht="14.25" customHeight="1">
      <c r="A2618" s="115"/>
      <c r="B2618" s="308" t="str">
        <f>IF(A2618="","",VLOOKUP(A2618,'Project Budget vs Exp'!$B$9:$G$52,2,FALSE))</f>
        <v/>
      </c>
      <c r="C2618" s="117"/>
      <c r="D2618" s="116"/>
      <c r="E2618" s="118"/>
      <c r="F2618" s="119"/>
      <c r="G2618" s="120"/>
      <c r="H2618" s="120"/>
      <c r="I2618" s="333">
        <f t="shared" si="40"/>
        <v>0</v>
      </c>
      <c r="J2618" s="331"/>
      <c r="K2618" s="332">
        <f>IFERROR(SUM(C2618/'Transfers of Funds'!$F$55),0)</f>
        <v>0</v>
      </c>
      <c r="L2618" s="21"/>
      <c r="M2618" s="47"/>
      <c r="N2618" s="46"/>
    </row>
    <row r="2619" spans="1:14" s="23" customFormat="1" ht="14.25" customHeight="1">
      <c r="A2619" s="115"/>
      <c r="B2619" s="308" t="str">
        <f>IF(A2619="","",VLOOKUP(A2619,'Project Budget vs Exp'!$B$9:$G$52,2,FALSE))</f>
        <v/>
      </c>
      <c r="C2619" s="117"/>
      <c r="D2619" s="116"/>
      <c r="E2619" s="118"/>
      <c r="F2619" s="119"/>
      <c r="G2619" s="120"/>
      <c r="H2619" s="120"/>
      <c r="I2619" s="333">
        <f t="shared" si="40"/>
        <v>0</v>
      </c>
      <c r="J2619" s="331"/>
      <c r="K2619" s="332">
        <f>IFERROR(SUM(C2619/'Transfers of Funds'!$F$55),0)</f>
        <v>0</v>
      </c>
      <c r="L2619" s="21"/>
      <c r="M2619" s="47"/>
      <c r="N2619" s="46"/>
    </row>
    <row r="2620" spans="1:14" s="23" customFormat="1" ht="14.25" customHeight="1">
      <c r="A2620" s="115"/>
      <c r="B2620" s="308" t="str">
        <f>IF(A2620="","",VLOOKUP(A2620,'Project Budget vs Exp'!$B$9:$G$52,2,FALSE))</f>
        <v/>
      </c>
      <c r="C2620" s="117"/>
      <c r="D2620" s="116"/>
      <c r="E2620" s="118"/>
      <c r="F2620" s="119"/>
      <c r="G2620" s="120"/>
      <c r="H2620" s="120"/>
      <c r="I2620" s="333">
        <f t="shared" si="40"/>
        <v>0</v>
      </c>
      <c r="J2620" s="331"/>
      <c r="K2620" s="332">
        <f>IFERROR(SUM(C2620/'Transfers of Funds'!$F$55),0)</f>
        <v>0</v>
      </c>
      <c r="L2620" s="21"/>
      <c r="M2620" s="47"/>
      <c r="N2620" s="46"/>
    </row>
    <row r="2621" spans="1:14" s="23" customFormat="1" ht="14.25" customHeight="1">
      <c r="A2621" s="115"/>
      <c r="B2621" s="308" t="str">
        <f>IF(A2621="","",VLOOKUP(A2621,'Project Budget vs Exp'!$B$9:$G$52,2,FALSE))</f>
        <v/>
      </c>
      <c r="C2621" s="117"/>
      <c r="D2621" s="116"/>
      <c r="E2621" s="118"/>
      <c r="F2621" s="119"/>
      <c r="G2621" s="120"/>
      <c r="H2621" s="120"/>
      <c r="I2621" s="333">
        <f t="shared" si="40"/>
        <v>0</v>
      </c>
      <c r="J2621" s="331"/>
      <c r="K2621" s="332">
        <f>IFERROR(SUM(C2621/'Transfers of Funds'!$F$55),0)</f>
        <v>0</v>
      </c>
      <c r="L2621" s="21"/>
      <c r="M2621" s="47"/>
      <c r="N2621" s="46"/>
    </row>
    <row r="2622" spans="1:14" s="23" customFormat="1" ht="14.25" customHeight="1">
      <c r="A2622" s="115"/>
      <c r="B2622" s="308" t="str">
        <f>IF(A2622="","",VLOOKUP(A2622,'Project Budget vs Exp'!$B$9:$G$52,2,FALSE))</f>
        <v/>
      </c>
      <c r="C2622" s="117"/>
      <c r="D2622" s="116"/>
      <c r="E2622" s="118"/>
      <c r="F2622" s="119"/>
      <c r="G2622" s="120"/>
      <c r="H2622" s="120"/>
      <c r="I2622" s="333">
        <f t="shared" si="40"/>
        <v>0</v>
      </c>
      <c r="J2622" s="331"/>
      <c r="K2622" s="332">
        <f>IFERROR(SUM(C2622/'Transfers of Funds'!$F$55),0)</f>
        <v>0</v>
      </c>
      <c r="L2622" s="21"/>
      <c r="M2622" s="47"/>
      <c r="N2622" s="46"/>
    </row>
    <row r="2623" spans="1:14" s="23" customFormat="1" ht="14.25" customHeight="1">
      <c r="A2623" s="115"/>
      <c r="B2623" s="308" t="str">
        <f>IF(A2623="","",VLOOKUP(A2623,'Project Budget vs Exp'!$B$9:$G$52,2,FALSE))</f>
        <v/>
      </c>
      <c r="C2623" s="117"/>
      <c r="D2623" s="116"/>
      <c r="E2623" s="118"/>
      <c r="F2623" s="119"/>
      <c r="G2623" s="120"/>
      <c r="H2623" s="120"/>
      <c r="I2623" s="333">
        <f t="shared" si="40"/>
        <v>0</v>
      </c>
      <c r="J2623" s="331"/>
      <c r="K2623" s="332">
        <f>IFERROR(SUM(C2623/'Transfers of Funds'!$F$55),0)</f>
        <v>0</v>
      </c>
      <c r="L2623" s="21"/>
      <c r="M2623" s="47"/>
      <c r="N2623" s="46"/>
    </row>
    <row r="2624" spans="1:14" s="23" customFormat="1" ht="14.25" customHeight="1">
      <c r="A2624" s="115"/>
      <c r="B2624" s="308" t="str">
        <f>IF(A2624="","",VLOOKUP(A2624,'Project Budget vs Exp'!$B$9:$G$52,2,FALSE))</f>
        <v/>
      </c>
      <c r="C2624" s="117"/>
      <c r="D2624" s="116"/>
      <c r="E2624" s="118"/>
      <c r="F2624" s="119"/>
      <c r="G2624" s="120"/>
      <c r="H2624" s="120"/>
      <c r="I2624" s="333">
        <f t="shared" si="40"/>
        <v>0</v>
      </c>
      <c r="J2624" s="331"/>
      <c r="K2624" s="332">
        <f>IFERROR(SUM(C2624/'Transfers of Funds'!$F$55),0)</f>
        <v>0</v>
      </c>
      <c r="L2624" s="21"/>
      <c r="M2624" s="47"/>
      <c r="N2624" s="46"/>
    </row>
    <row r="2625" spans="1:14" s="23" customFormat="1" ht="14.25" customHeight="1">
      <c r="A2625" s="115"/>
      <c r="B2625" s="308" t="str">
        <f>IF(A2625="","",VLOOKUP(A2625,'Project Budget vs Exp'!$B$9:$G$52,2,FALSE))</f>
        <v/>
      </c>
      <c r="C2625" s="117"/>
      <c r="D2625" s="116"/>
      <c r="E2625" s="118"/>
      <c r="F2625" s="119"/>
      <c r="G2625" s="120"/>
      <c r="H2625" s="120"/>
      <c r="I2625" s="333">
        <f t="shared" si="40"/>
        <v>0</v>
      </c>
      <c r="J2625" s="331"/>
      <c r="K2625" s="332">
        <f>IFERROR(SUM(C2625/'Transfers of Funds'!$F$55),0)</f>
        <v>0</v>
      </c>
      <c r="L2625" s="21"/>
      <c r="M2625" s="47"/>
      <c r="N2625" s="46"/>
    </row>
    <row r="2626" spans="1:14" s="23" customFormat="1" ht="14.25" customHeight="1">
      <c r="A2626" s="115"/>
      <c r="B2626" s="308" t="str">
        <f>IF(A2626="","",VLOOKUP(A2626,'Project Budget vs Exp'!$B$9:$G$52,2,FALSE))</f>
        <v/>
      </c>
      <c r="C2626" s="117"/>
      <c r="D2626" s="116"/>
      <c r="E2626" s="118"/>
      <c r="F2626" s="119"/>
      <c r="G2626" s="120"/>
      <c r="H2626" s="120"/>
      <c r="I2626" s="333">
        <f t="shared" si="40"/>
        <v>0</v>
      </c>
      <c r="J2626" s="331"/>
      <c r="K2626" s="332">
        <f>IFERROR(SUM(C2626/'Transfers of Funds'!$F$55),0)</f>
        <v>0</v>
      </c>
      <c r="L2626" s="21"/>
      <c r="M2626" s="47"/>
      <c r="N2626" s="46"/>
    </row>
    <row r="2627" spans="1:14" s="23" customFormat="1" ht="14.25" customHeight="1">
      <c r="A2627" s="115"/>
      <c r="B2627" s="308" t="str">
        <f>IF(A2627="","",VLOOKUP(A2627,'Project Budget vs Exp'!$B$9:$G$52,2,FALSE))</f>
        <v/>
      </c>
      <c r="C2627" s="117"/>
      <c r="D2627" s="116"/>
      <c r="E2627" s="118"/>
      <c r="F2627" s="119"/>
      <c r="G2627" s="120"/>
      <c r="H2627" s="120"/>
      <c r="I2627" s="333">
        <f t="shared" si="40"/>
        <v>0</v>
      </c>
      <c r="J2627" s="331"/>
      <c r="K2627" s="332">
        <f>IFERROR(SUM(C2627/'Transfers of Funds'!$F$55),0)</f>
        <v>0</v>
      </c>
      <c r="L2627" s="21"/>
      <c r="M2627" s="47"/>
      <c r="N2627" s="46"/>
    </row>
    <row r="2628" spans="1:14" s="23" customFormat="1" ht="14.25" customHeight="1">
      <c r="A2628" s="115"/>
      <c r="B2628" s="308" t="str">
        <f>IF(A2628="","",VLOOKUP(A2628,'Project Budget vs Exp'!$B$9:$G$52,2,FALSE))</f>
        <v/>
      </c>
      <c r="C2628" s="117"/>
      <c r="D2628" s="116"/>
      <c r="E2628" s="118"/>
      <c r="F2628" s="119"/>
      <c r="G2628" s="120"/>
      <c r="H2628" s="120"/>
      <c r="I2628" s="333">
        <f t="shared" si="40"/>
        <v>0</v>
      </c>
      <c r="J2628" s="331"/>
      <c r="K2628" s="332">
        <f>IFERROR(SUM(C2628/'Transfers of Funds'!$F$55),0)</f>
        <v>0</v>
      </c>
      <c r="L2628" s="21"/>
      <c r="M2628" s="47"/>
      <c r="N2628" s="46"/>
    </row>
    <row r="2629" spans="1:14" s="23" customFormat="1" ht="14.25" customHeight="1">
      <c r="A2629" s="115"/>
      <c r="B2629" s="308" t="str">
        <f>IF(A2629="","",VLOOKUP(A2629,'Project Budget vs Exp'!$B$9:$G$52,2,FALSE))</f>
        <v/>
      </c>
      <c r="C2629" s="117"/>
      <c r="D2629" s="116"/>
      <c r="E2629" s="118"/>
      <c r="F2629" s="119"/>
      <c r="G2629" s="120"/>
      <c r="H2629" s="120"/>
      <c r="I2629" s="333">
        <f t="shared" si="40"/>
        <v>0</v>
      </c>
      <c r="J2629" s="331"/>
      <c r="K2629" s="332">
        <f>IFERROR(SUM(C2629/'Transfers of Funds'!$F$55),0)</f>
        <v>0</v>
      </c>
      <c r="L2629" s="21"/>
      <c r="M2629" s="47"/>
      <c r="N2629" s="46"/>
    </row>
    <row r="2630" spans="1:14" s="23" customFormat="1" ht="14.25" customHeight="1">
      <c r="A2630" s="115"/>
      <c r="B2630" s="308" t="str">
        <f>IF(A2630="","",VLOOKUP(A2630,'Project Budget vs Exp'!$B$9:$G$52,2,FALSE))</f>
        <v/>
      </c>
      <c r="C2630" s="117"/>
      <c r="D2630" s="116"/>
      <c r="E2630" s="118"/>
      <c r="F2630" s="119"/>
      <c r="G2630" s="120"/>
      <c r="H2630" s="120"/>
      <c r="I2630" s="333">
        <f t="shared" si="40"/>
        <v>0</v>
      </c>
      <c r="J2630" s="331"/>
      <c r="K2630" s="332">
        <f>IFERROR(SUM(C2630/'Transfers of Funds'!$F$55),0)</f>
        <v>0</v>
      </c>
      <c r="L2630" s="21"/>
      <c r="M2630" s="47"/>
      <c r="N2630" s="46"/>
    </row>
    <row r="2631" spans="1:14" s="23" customFormat="1" ht="14.25" customHeight="1">
      <c r="A2631" s="115"/>
      <c r="B2631" s="308" t="str">
        <f>IF(A2631="","",VLOOKUP(A2631,'Project Budget vs Exp'!$B$9:$G$52,2,FALSE))</f>
        <v/>
      </c>
      <c r="C2631" s="117"/>
      <c r="D2631" s="116"/>
      <c r="E2631" s="118"/>
      <c r="F2631" s="119"/>
      <c r="G2631" s="120"/>
      <c r="H2631" s="120"/>
      <c r="I2631" s="333">
        <f t="shared" si="40"/>
        <v>0</v>
      </c>
      <c r="J2631" s="331"/>
      <c r="K2631" s="332">
        <f>IFERROR(SUM(C2631/'Transfers of Funds'!$F$55),0)</f>
        <v>0</v>
      </c>
      <c r="L2631" s="21"/>
      <c r="M2631" s="47"/>
      <c r="N2631" s="46"/>
    </row>
    <row r="2632" spans="1:14" s="23" customFormat="1" ht="14.25" customHeight="1">
      <c r="A2632" s="115"/>
      <c r="B2632" s="308" t="str">
        <f>IF(A2632="","",VLOOKUP(A2632,'Project Budget vs Exp'!$B$9:$G$52,2,FALSE))</f>
        <v/>
      </c>
      <c r="C2632" s="117"/>
      <c r="D2632" s="116"/>
      <c r="E2632" s="118"/>
      <c r="F2632" s="119"/>
      <c r="G2632" s="120"/>
      <c r="H2632" s="120"/>
      <c r="I2632" s="333">
        <f t="shared" si="40"/>
        <v>0</v>
      </c>
      <c r="J2632" s="331"/>
      <c r="K2632" s="332">
        <f>IFERROR(SUM(C2632/'Transfers of Funds'!$F$55),0)</f>
        <v>0</v>
      </c>
      <c r="L2632" s="21"/>
      <c r="M2632" s="47"/>
      <c r="N2632" s="46"/>
    </row>
    <row r="2633" spans="1:14" s="23" customFormat="1" ht="14.25" customHeight="1">
      <c r="A2633" s="115"/>
      <c r="B2633" s="308" t="str">
        <f>IF(A2633="","",VLOOKUP(A2633,'Project Budget vs Exp'!$B$9:$G$52,2,FALSE))</f>
        <v/>
      </c>
      <c r="C2633" s="117"/>
      <c r="D2633" s="116"/>
      <c r="E2633" s="118"/>
      <c r="F2633" s="119"/>
      <c r="G2633" s="120"/>
      <c r="H2633" s="120"/>
      <c r="I2633" s="333">
        <f t="shared" si="40"/>
        <v>0</v>
      </c>
      <c r="J2633" s="331"/>
      <c r="K2633" s="332">
        <f>IFERROR(SUM(C2633/'Transfers of Funds'!$F$55),0)</f>
        <v>0</v>
      </c>
      <c r="L2633" s="21"/>
      <c r="M2633" s="47"/>
      <c r="N2633" s="46"/>
    </row>
    <row r="2634" spans="1:14" s="23" customFormat="1" ht="14.25" customHeight="1">
      <c r="A2634" s="115"/>
      <c r="B2634" s="308" t="str">
        <f>IF(A2634="","",VLOOKUP(A2634,'Project Budget vs Exp'!$B$9:$G$52,2,FALSE))</f>
        <v/>
      </c>
      <c r="C2634" s="117"/>
      <c r="D2634" s="116"/>
      <c r="E2634" s="118"/>
      <c r="F2634" s="119"/>
      <c r="G2634" s="120"/>
      <c r="H2634" s="120"/>
      <c r="I2634" s="333">
        <f t="shared" si="40"/>
        <v>0</v>
      </c>
      <c r="J2634" s="331"/>
      <c r="K2634" s="332">
        <f>IFERROR(SUM(C2634/'Transfers of Funds'!$F$55),0)</f>
        <v>0</v>
      </c>
      <c r="L2634" s="21"/>
      <c r="M2634" s="47"/>
      <c r="N2634" s="46"/>
    </row>
    <row r="2635" spans="1:14" s="23" customFormat="1" ht="14.25" customHeight="1">
      <c r="A2635" s="115"/>
      <c r="B2635" s="308" t="str">
        <f>IF(A2635="","",VLOOKUP(A2635,'Project Budget vs Exp'!$B$9:$G$52,2,FALSE))</f>
        <v/>
      </c>
      <c r="C2635" s="117"/>
      <c r="D2635" s="116"/>
      <c r="E2635" s="118"/>
      <c r="F2635" s="119"/>
      <c r="G2635" s="120"/>
      <c r="H2635" s="120"/>
      <c r="I2635" s="333">
        <f t="shared" si="40"/>
        <v>0</v>
      </c>
      <c r="J2635" s="331"/>
      <c r="K2635" s="332">
        <f>IFERROR(SUM(C2635/'Transfers of Funds'!$F$55),0)</f>
        <v>0</v>
      </c>
      <c r="L2635" s="21"/>
      <c r="M2635" s="47"/>
      <c r="N2635" s="46"/>
    </row>
    <row r="2636" spans="1:14" s="23" customFormat="1" ht="14.25" customHeight="1">
      <c r="A2636" s="115"/>
      <c r="B2636" s="308" t="str">
        <f>IF(A2636="","",VLOOKUP(A2636,'Project Budget vs Exp'!$B$9:$G$52,2,FALSE))</f>
        <v/>
      </c>
      <c r="C2636" s="117"/>
      <c r="D2636" s="116"/>
      <c r="E2636" s="118"/>
      <c r="F2636" s="119"/>
      <c r="G2636" s="120"/>
      <c r="H2636" s="120"/>
      <c r="I2636" s="333">
        <f t="shared" ref="I2636:I2699" si="41">IF(OR(F$4="EUR",F$4="USD",F$4="GBP",F$4="CAD",F$4="NZD",F$4="AUD"),K2636,C2636)</f>
        <v>0</v>
      </c>
      <c r="J2636" s="331"/>
      <c r="K2636" s="332">
        <f>IFERROR(SUM(C2636/'Transfers of Funds'!$F$55),0)</f>
        <v>0</v>
      </c>
      <c r="L2636" s="21"/>
      <c r="M2636" s="47"/>
      <c r="N2636" s="46"/>
    </row>
    <row r="2637" spans="1:14" s="23" customFormat="1" ht="14.25" customHeight="1">
      <c r="A2637" s="115"/>
      <c r="B2637" s="308" t="str">
        <f>IF(A2637="","",VLOOKUP(A2637,'Project Budget vs Exp'!$B$9:$G$52,2,FALSE))</f>
        <v/>
      </c>
      <c r="C2637" s="117"/>
      <c r="D2637" s="116"/>
      <c r="E2637" s="118"/>
      <c r="F2637" s="119"/>
      <c r="G2637" s="120"/>
      <c r="H2637" s="120"/>
      <c r="I2637" s="333">
        <f t="shared" si="41"/>
        <v>0</v>
      </c>
      <c r="J2637" s="331"/>
      <c r="K2637" s="332">
        <f>IFERROR(SUM(C2637/'Transfers of Funds'!$F$55),0)</f>
        <v>0</v>
      </c>
      <c r="L2637" s="21"/>
      <c r="M2637" s="47"/>
      <c r="N2637" s="46"/>
    </row>
    <row r="2638" spans="1:14" s="23" customFormat="1" ht="14.25" customHeight="1">
      <c r="A2638" s="115"/>
      <c r="B2638" s="308" t="str">
        <f>IF(A2638="","",VLOOKUP(A2638,'Project Budget vs Exp'!$B$9:$G$52,2,FALSE))</f>
        <v/>
      </c>
      <c r="C2638" s="117"/>
      <c r="D2638" s="116"/>
      <c r="E2638" s="118"/>
      <c r="F2638" s="119"/>
      <c r="G2638" s="120"/>
      <c r="H2638" s="120"/>
      <c r="I2638" s="333">
        <f t="shared" si="41"/>
        <v>0</v>
      </c>
      <c r="J2638" s="331"/>
      <c r="K2638" s="332">
        <f>IFERROR(SUM(C2638/'Transfers of Funds'!$F$55),0)</f>
        <v>0</v>
      </c>
      <c r="L2638" s="21"/>
      <c r="M2638" s="47"/>
      <c r="N2638" s="46"/>
    </row>
    <row r="2639" spans="1:14" s="23" customFormat="1" ht="14.25" customHeight="1">
      <c r="A2639" s="115"/>
      <c r="B2639" s="308" t="str">
        <f>IF(A2639="","",VLOOKUP(A2639,'Project Budget vs Exp'!$B$9:$G$52,2,FALSE))</f>
        <v/>
      </c>
      <c r="C2639" s="117"/>
      <c r="D2639" s="116"/>
      <c r="E2639" s="118"/>
      <c r="F2639" s="119"/>
      <c r="G2639" s="120"/>
      <c r="H2639" s="120"/>
      <c r="I2639" s="333">
        <f t="shared" si="41"/>
        <v>0</v>
      </c>
      <c r="J2639" s="331"/>
      <c r="K2639" s="332">
        <f>IFERROR(SUM(C2639/'Transfers of Funds'!$F$55),0)</f>
        <v>0</v>
      </c>
      <c r="L2639" s="21"/>
      <c r="M2639" s="47"/>
      <c r="N2639" s="46"/>
    </row>
    <row r="2640" spans="1:14" s="23" customFormat="1" ht="14.25" customHeight="1">
      <c r="A2640" s="115"/>
      <c r="B2640" s="308" t="str">
        <f>IF(A2640="","",VLOOKUP(A2640,'Project Budget vs Exp'!$B$9:$G$52,2,FALSE))</f>
        <v/>
      </c>
      <c r="C2640" s="117"/>
      <c r="D2640" s="116"/>
      <c r="E2640" s="118"/>
      <c r="F2640" s="119"/>
      <c r="G2640" s="120"/>
      <c r="H2640" s="120"/>
      <c r="I2640" s="333">
        <f t="shared" si="41"/>
        <v>0</v>
      </c>
      <c r="J2640" s="331"/>
      <c r="K2640" s="332">
        <f>IFERROR(SUM(C2640/'Transfers of Funds'!$F$55),0)</f>
        <v>0</v>
      </c>
      <c r="L2640" s="21"/>
      <c r="M2640" s="47"/>
      <c r="N2640" s="46"/>
    </row>
    <row r="2641" spans="1:14" s="23" customFormat="1" ht="14.25" customHeight="1">
      <c r="A2641" s="115"/>
      <c r="B2641" s="308" t="str">
        <f>IF(A2641="","",VLOOKUP(A2641,'Project Budget vs Exp'!$B$9:$G$52,2,FALSE))</f>
        <v/>
      </c>
      <c r="C2641" s="117"/>
      <c r="D2641" s="116"/>
      <c r="E2641" s="118"/>
      <c r="F2641" s="119"/>
      <c r="G2641" s="120"/>
      <c r="H2641" s="120"/>
      <c r="I2641" s="333">
        <f t="shared" si="41"/>
        <v>0</v>
      </c>
      <c r="J2641" s="331"/>
      <c r="K2641" s="332">
        <f>IFERROR(SUM(C2641/'Transfers of Funds'!$F$55),0)</f>
        <v>0</v>
      </c>
      <c r="L2641" s="21"/>
      <c r="M2641" s="47"/>
      <c r="N2641" s="46"/>
    </row>
    <row r="2642" spans="1:14" s="23" customFormat="1" ht="14.25" customHeight="1">
      <c r="A2642" s="115"/>
      <c r="B2642" s="308" t="str">
        <f>IF(A2642="","",VLOOKUP(A2642,'Project Budget vs Exp'!$B$9:$G$52,2,FALSE))</f>
        <v/>
      </c>
      <c r="C2642" s="117"/>
      <c r="D2642" s="116"/>
      <c r="E2642" s="118"/>
      <c r="F2642" s="119"/>
      <c r="G2642" s="120"/>
      <c r="H2642" s="120"/>
      <c r="I2642" s="333">
        <f t="shared" si="41"/>
        <v>0</v>
      </c>
      <c r="J2642" s="331"/>
      <c r="K2642" s="332">
        <f>IFERROR(SUM(C2642/'Transfers of Funds'!$F$55),0)</f>
        <v>0</v>
      </c>
      <c r="L2642" s="21"/>
      <c r="M2642" s="47"/>
      <c r="N2642" s="46"/>
    </row>
    <row r="2643" spans="1:14" s="23" customFormat="1" ht="14.25" customHeight="1">
      <c r="A2643" s="115"/>
      <c r="B2643" s="308" t="str">
        <f>IF(A2643="","",VLOOKUP(A2643,'Project Budget vs Exp'!$B$9:$G$52,2,FALSE))</f>
        <v/>
      </c>
      <c r="C2643" s="117"/>
      <c r="D2643" s="116"/>
      <c r="E2643" s="118"/>
      <c r="F2643" s="119"/>
      <c r="G2643" s="120"/>
      <c r="H2643" s="120"/>
      <c r="I2643" s="333">
        <f t="shared" si="41"/>
        <v>0</v>
      </c>
      <c r="J2643" s="331"/>
      <c r="K2643" s="332">
        <f>IFERROR(SUM(C2643/'Transfers of Funds'!$F$55),0)</f>
        <v>0</v>
      </c>
      <c r="L2643" s="21"/>
      <c r="M2643" s="47"/>
      <c r="N2643" s="46"/>
    </row>
    <row r="2644" spans="1:14" s="23" customFormat="1" ht="14.25" customHeight="1">
      <c r="A2644" s="115"/>
      <c r="B2644" s="308" t="str">
        <f>IF(A2644="","",VLOOKUP(A2644,'Project Budget vs Exp'!$B$9:$G$52,2,FALSE))</f>
        <v/>
      </c>
      <c r="C2644" s="117"/>
      <c r="D2644" s="116"/>
      <c r="E2644" s="118"/>
      <c r="F2644" s="119"/>
      <c r="G2644" s="120"/>
      <c r="H2644" s="120"/>
      <c r="I2644" s="333">
        <f t="shared" si="41"/>
        <v>0</v>
      </c>
      <c r="J2644" s="331"/>
      <c r="K2644" s="332">
        <f>IFERROR(SUM(C2644/'Transfers of Funds'!$F$55),0)</f>
        <v>0</v>
      </c>
      <c r="L2644" s="21"/>
      <c r="M2644" s="47"/>
      <c r="N2644" s="46"/>
    </row>
    <row r="2645" spans="1:14" s="23" customFormat="1" ht="14.25" customHeight="1">
      <c r="A2645" s="115"/>
      <c r="B2645" s="308" t="str">
        <f>IF(A2645="","",VLOOKUP(A2645,'Project Budget vs Exp'!$B$9:$G$52,2,FALSE))</f>
        <v/>
      </c>
      <c r="C2645" s="117"/>
      <c r="D2645" s="116"/>
      <c r="E2645" s="118"/>
      <c r="F2645" s="119"/>
      <c r="G2645" s="120"/>
      <c r="H2645" s="120"/>
      <c r="I2645" s="333">
        <f t="shared" si="41"/>
        <v>0</v>
      </c>
      <c r="J2645" s="331"/>
      <c r="K2645" s="332">
        <f>IFERROR(SUM(C2645/'Transfers of Funds'!$F$55),0)</f>
        <v>0</v>
      </c>
      <c r="L2645" s="21"/>
      <c r="M2645" s="47"/>
      <c r="N2645" s="46"/>
    </row>
    <row r="2646" spans="1:14" s="23" customFormat="1" ht="14.25" customHeight="1">
      <c r="A2646" s="115"/>
      <c r="B2646" s="308" t="str">
        <f>IF(A2646="","",VLOOKUP(A2646,'Project Budget vs Exp'!$B$9:$G$52,2,FALSE))</f>
        <v/>
      </c>
      <c r="C2646" s="117"/>
      <c r="D2646" s="116"/>
      <c r="E2646" s="118"/>
      <c r="F2646" s="119"/>
      <c r="G2646" s="120"/>
      <c r="H2646" s="120"/>
      <c r="I2646" s="333">
        <f t="shared" si="41"/>
        <v>0</v>
      </c>
      <c r="J2646" s="331"/>
      <c r="K2646" s="332">
        <f>IFERROR(SUM(C2646/'Transfers of Funds'!$F$55),0)</f>
        <v>0</v>
      </c>
      <c r="L2646" s="21"/>
      <c r="M2646" s="47"/>
      <c r="N2646" s="46"/>
    </row>
    <row r="2647" spans="1:14" s="23" customFormat="1" ht="14.25" customHeight="1">
      <c r="A2647" s="115"/>
      <c r="B2647" s="308" t="str">
        <f>IF(A2647="","",VLOOKUP(A2647,'Project Budget vs Exp'!$B$9:$G$52,2,FALSE))</f>
        <v/>
      </c>
      <c r="C2647" s="117"/>
      <c r="D2647" s="116"/>
      <c r="E2647" s="118"/>
      <c r="F2647" s="119"/>
      <c r="G2647" s="120"/>
      <c r="H2647" s="120"/>
      <c r="I2647" s="333">
        <f t="shared" si="41"/>
        <v>0</v>
      </c>
      <c r="J2647" s="331"/>
      <c r="K2647" s="332">
        <f>IFERROR(SUM(C2647/'Transfers of Funds'!$F$55),0)</f>
        <v>0</v>
      </c>
      <c r="L2647" s="21"/>
      <c r="M2647" s="47"/>
      <c r="N2647" s="46"/>
    </row>
    <row r="2648" spans="1:14" s="23" customFormat="1" ht="14.25" customHeight="1">
      <c r="A2648" s="115"/>
      <c r="B2648" s="308" t="str">
        <f>IF(A2648="","",VLOOKUP(A2648,'Project Budget vs Exp'!$B$9:$G$52,2,FALSE))</f>
        <v/>
      </c>
      <c r="C2648" s="117"/>
      <c r="D2648" s="116"/>
      <c r="E2648" s="118"/>
      <c r="F2648" s="119"/>
      <c r="G2648" s="120"/>
      <c r="H2648" s="120"/>
      <c r="I2648" s="333">
        <f t="shared" si="41"/>
        <v>0</v>
      </c>
      <c r="J2648" s="331"/>
      <c r="K2648" s="332">
        <f>IFERROR(SUM(C2648/'Transfers of Funds'!$F$55),0)</f>
        <v>0</v>
      </c>
      <c r="L2648" s="21"/>
      <c r="M2648" s="47"/>
      <c r="N2648" s="46"/>
    </row>
    <row r="2649" spans="1:14" s="23" customFormat="1" ht="14.25" customHeight="1">
      <c r="A2649" s="115"/>
      <c r="B2649" s="308" t="str">
        <f>IF(A2649="","",VLOOKUP(A2649,'Project Budget vs Exp'!$B$9:$G$52,2,FALSE))</f>
        <v/>
      </c>
      <c r="C2649" s="117"/>
      <c r="D2649" s="116"/>
      <c r="E2649" s="118"/>
      <c r="F2649" s="119"/>
      <c r="G2649" s="120"/>
      <c r="H2649" s="120"/>
      <c r="I2649" s="333">
        <f t="shared" si="41"/>
        <v>0</v>
      </c>
      <c r="J2649" s="331"/>
      <c r="K2649" s="332">
        <f>IFERROR(SUM(C2649/'Transfers of Funds'!$F$55),0)</f>
        <v>0</v>
      </c>
      <c r="L2649" s="21"/>
      <c r="M2649" s="47"/>
      <c r="N2649" s="46"/>
    </row>
    <row r="2650" spans="1:14" s="23" customFormat="1" ht="14.25" customHeight="1">
      <c r="A2650" s="115"/>
      <c r="B2650" s="308" t="str">
        <f>IF(A2650="","",VLOOKUP(A2650,'Project Budget vs Exp'!$B$9:$G$52,2,FALSE))</f>
        <v/>
      </c>
      <c r="C2650" s="117"/>
      <c r="D2650" s="116"/>
      <c r="E2650" s="118"/>
      <c r="F2650" s="119"/>
      <c r="G2650" s="120"/>
      <c r="H2650" s="120"/>
      <c r="I2650" s="333">
        <f t="shared" si="41"/>
        <v>0</v>
      </c>
      <c r="J2650" s="331"/>
      <c r="K2650" s="332">
        <f>IFERROR(SUM(C2650/'Transfers of Funds'!$F$55),0)</f>
        <v>0</v>
      </c>
      <c r="L2650" s="21"/>
      <c r="M2650" s="47"/>
      <c r="N2650" s="46"/>
    </row>
    <row r="2651" spans="1:14" s="23" customFormat="1" ht="14.25" customHeight="1">
      <c r="A2651" s="115"/>
      <c r="B2651" s="308" t="str">
        <f>IF(A2651="","",VLOOKUP(A2651,'Project Budget vs Exp'!$B$9:$G$52,2,FALSE))</f>
        <v/>
      </c>
      <c r="C2651" s="117"/>
      <c r="D2651" s="116"/>
      <c r="E2651" s="118"/>
      <c r="F2651" s="119"/>
      <c r="G2651" s="120"/>
      <c r="H2651" s="120"/>
      <c r="I2651" s="333">
        <f t="shared" si="41"/>
        <v>0</v>
      </c>
      <c r="J2651" s="331"/>
      <c r="K2651" s="332">
        <f>IFERROR(SUM(C2651/'Transfers of Funds'!$F$55),0)</f>
        <v>0</v>
      </c>
      <c r="L2651" s="21"/>
      <c r="M2651" s="47"/>
      <c r="N2651" s="46"/>
    </row>
    <row r="2652" spans="1:14" s="23" customFormat="1" ht="14.25" customHeight="1">
      <c r="A2652" s="115"/>
      <c r="B2652" s="308" t="str">
        <f>IF(A2652="","",VLOOKUP(A2652,'Project Budget vs Exp'!$B$9:$G$52,2,FALSE))</f>
        <v/>
      </c>
      <c r="C2652" s="117"/>
      <c r="D2652" s="116"/>
      <c r="E2652" s="118"/>
      <c r="F2652" s="119"/>
      <c r="G2652" s="120"/>
      <c r="H2652" s="120"/>
      <c r="I2652" s="333">
        <f t="shared" si="41"/>
        <v>0</v>
      </c>
      <c r="J2652" s="331"/>
      <c r="K2652" s="332">
        <f>IFERROR(SUM(C2652/'Transfers of Funds'!$F$55),0)</f>
        <v>0</v>
      </c>
      <c r="L2652" s="21"/>
      <c r="M2652" s="47"/>
      <c r="N2652" s="46"/>
    </row>
    <row r="2653" spans="1:14" s="23" customFormat="1" ht="14.25" customHeight="1">
      <c r="A2653" s="115"/>
      <c r="B2653" s="308" t="str">
        <f>IF(A2653="","",VLOOKUP(A2653,'Project Budget vs Exp'!$B$9:$G$52,2,FALSE))</f>
        <v/>
      </c>
      <c r="C2653" s="117"/>
      <c r="D2653" s="116"/>
      <c r="E2653" s="118"/>
      <c r="F2653" s="119"/>
      <c r="G2653" s="120"/>
      <c r="H2653" s="120"/>
      <c r="I2653" s="333">
        <f t="shared" si="41"/>
        <v>0</v>
      </c>
      <c r="J2653" s="331"/>
      <c r="K2653" s="332">
        <f>IFERROR(SUM(C2653/'Transfers of Funds'!$F$55),0)</f>
        <v>0</v>
      </c>
      <c r="L2653" s="21"/>
      <c r="M2653" s="47"/>
      <c r="N2653" s="46"/>
    </row>
    <row r="2654" spans="1:14" s="23" customFormat="1" ht="14.25" customHeight="1">
      <c r="A2654" s="115"/>
      <c r="B2654" s="308" t="str">
        <f>IF(A2654="","",VLOOKUP(A2654,'Project Budget vs Exp'!$B$9:$G$52,2,FALSE))</f>
        <v/>
      </c>
      <c r="C2654" s="117"/>
      <c r="D2654" s="116"/>
      <c r="E2654" s="118"/>
      <c r="F2654" s="119"/>
      <c r="G2654" s="120"/>
      <c r="H2654" s="120"/>
      <c r="I2654" s="333">
        <f t="shared" si="41"/>
        <v>0</v>
      </c>
      <c r="J2654" s="331"/>
      <c r="K2654" s="332">
        <f>IFERROR(SUM(C2654/'Transfers of Funds'!$F$55),0)</f>
        <v>0</v>
      </c>
      <c r="L2654" s="21"/>
      <c r="M2654" s="47"/>
      <c r="N2654" s="46"/>
    </row>
    <row r="2655" spans="1:14" s="23" customFormat="1" ht="14.25" customHeight="1">
      <c r="A2655" s="115"/>
      <c r="B2655" s="308" t="str">
        <f>IF(A2655="","",VLOOKUP(A2655,'Project Budget vs Exp'!$B$9:$G$52,2,FALSE))</f>
        <v/>
      </c>
      <c r="C2655" s="117"/>
      <c r="D2655" s="116"/>
      <c r="E2655" s="118"/>
      <c r="F2655" s="119"/>
      <c r="G2655" s="120"/>
      <c r="H2655" s="120"/>
      <c r="I2655" s="333">
        <f t="shared" si="41"/>
        <v>0</v>
      </c>
      <c r="J2655" s="331"/>
      <c r="K2655" s="332">
        <f>IFERROR(SUM(C2655/'Transfers of Funds'!$F$55),0)</f>
        <v>0</v>
      </c>
      <c r="L2655" s="21"/>
      <c r="M2655" s="47"/>
      <c r="N2655" s="46"/>
    </row>
    <row r="2656" spans="1:14" s="23" customFormat="1" ht="14.25" customHeight="1">
      <c r="A2656" s="115"/>
      <c r="B2656" s="308" t="str">
        <f>IF(A2656="","",VLOOKUP(A2656,'Project Budget vs Exp'!$B$9:$G$52,2,FALSE))</f>
        <v/>
      </c>
      <c r="C2656" s="117"/>
      <c r="D2656" s="116"/>
      <c r="E2656" s="118"/>
      <c r="F2656" s="119"/>
      <c r="G2656" s="120"/>
      <c r="H2656" s="120"/>
      <c r="I2656" s="333">
        <f t="shared" si="41"/>
        <v>0</v>
      </c>
      <c r="J2656" s="331"/>
      <c r="K2656" s="332">
        <f>IFERROR(SUM(C2656/'Transfers of Funds'!$F$55),0)</f>
        <v>0</v>
      </c>
      <c r="L2656" s="21"/>
      <c r="M2656" s="47"/>
      <c r="N2656" s="46"/>
    </row>
    <row r="2657" spans="1:14" s="23" customFormat="1" ht="14.25" customHeight="1">
      <c r="A2657" s="115"/>
      <c r="B2657" s="308" t="str">
        <f>IF(A2657="","",VLOOKUP(A2657,'Project Budget vs Exp'!$B$9:$G$52,2,FALSE))</f>
        <v/>
      </c>
      <c r="C2657" s="117"/>
      <c r="D2657" s="116"/>
      <c r="E2657" s="118"/>
      <c r="F2657" s="119"/>
      <c r="G2657" s="120"/>
      <c r="H2657" s="120"/>
      <c r="I2657" s="333">
        <f t="shared" si="41"/>
        <v>0</v>
      </c>
      <c r="J2657" s="331"/>
      <c r="K2657" s="332">
        <f>IFERROR(SUM(C2657/'Transfers of Funds'!$F$55),0)</f>
        <v>0</v>
      </c>
      <c r="L2657" s="21"/>
      <c r="M2657" s="47"/>
      <c r="N2657" s="46"/>
    </row>
    <row r="2658" spans="1:14" s="23" customFormat="1" ht="14.25" customHeight="1">
      <c r="A2658" s="115"/>
      <c r="B2658" s="308" t="str">
        <f>IF(A2658="","",VLOOKUP(A2658,'Project Budget vs Exp'!$B$9:$G$52,2,FALSE))</f>
        <v/>
      </c>
      <c r="C2658" s="117"/>
      <c r="D2658" s="116"/>
      <c r="E2658" s="118"/>
      <c r="F2658" s="119"/>
      <c r="G2658" s="120"/>
      <c r="H2658" s="120"/>
      <c r="I2658" s="333">
        <f t="shared" si="41"/>
        <v>0</v>
      </c>
      <c r="J2658" s="331"/>
      <c r="K2658" s="332">
        <f>IFERROR(SUM(C2658/'Transfers of Funds'!$F$55),0)</f>
        <v>0</v>
      </c>
      <c r="L2658" s="21"/>
      <c r="M2658" s="47"/>
      <c r="N2658" s="46"/>
    </row>
    <row r="2659" spans="1:14" s="23" customFormat="1" ht="14.25" customHeight="1">
      <c r="A2659" s="115"/>
      <c r="B2659" s="308" t="str">
        <f>IF(A2659="","",VLOOKUP(A2659,'Project Budget vs Exp'!$B$9:$G$52,2,FALSE))</f>
        <v/>
      </c>
      <c r="C2659" s="117"/>
      <c r="D2659" s="116"/>
      <c r="E2659" s="118"/>
      <c r="F2659" s="119"/>
      <c r="G2659" s="120"/>
      <c r="H2659" s="120"/>
      <c r="I2659" s="333">
        <f t="shared" si="41"/>
        <v>0</v>
      </c>
      <c r="J2659" s="331"/>
      <c r="K2659" s="332">
        <f>IFERROR(SUM(C2659/'Transfers of Funds'!$F$55),0)</f>
        <v>0</v>
      </c>
      <c r="L2659" s="21"/>
      <c r="M2659" s="47"/>
      <c r="N2659" s="46"/>
    </row>
    <row r="2660" spans="1:14" s="23" customFormat="1" ht="14.25" customHeight="1">
      <c r="A2660" s="115"/>
      <c r="B2660" s="308" t="str">
        <f>IF(A2660="","",VLOOKUP(A2660,'Project Budget vs Exp'!$B$9:$G$52,2,FALSE))</f>
        <v/>
      </c>
      <c r="C2660" s="117"/>
      <c r="D2660" s="116"/>
      <c r="E2660" s="118"/>
      <c r="F2660" s="119"/>
      <c r="G2660" s="120"/>
      <c r="H2660" s="120"/>
      <c r="I2660" s="333">
        <f t="shared" si="41"/>
        <v>0</v>
      </c>
      <c r="J2660" s="331"/>
      <c r="K2660" s="332">
        <f>IFERROR(SUM(C2660/'Transfers of Funds'!$F$55),0)</f>
        <v>0</v>
      </c>
      <c r="L2660" s="21"/>
      <c r="M2660" s="47"/>
      <c r="N2660" s="46"/>
    </row>
    <row r="2661" spans="1:14" s="23" customFormat="1" ht="14.25" customHeight="1">
      <c r="A2661" s="115"/>
      <c r="B2661" s="308" t="str">
        <f>IF(A2661="","",VLOOKUP(A2661,'Project Budget vs Exp'!$B$9:$G$52,2,FALSE))</f>
        <v/>
      </c>
      <c r="C2661" s="117"/>
      <c r="D2661" s="116"/>
      <c r="E2661" s="118"/>
      <c r="F2661" s="119"/>
      <c r="G2661" s="120"/>
      <c r="H2661" s="120"/>
      <c r="I2661" s="333">
        <f t="shared" si="41"/>
        <v>0</v>
      </c>
      <c r="J2661" s="331"/>
      <c r="K2661" s="332">
        <f>IFERROR(SUM(C2661/'Transfers of Funds'!$F$55),0)</f>
        <v>0</v>
      </c>
      <c r="L2661" s="21"/>
      <c r="M2661" s="47"/>
      <c r="N2661" s="46"/>
    </row>
    <row r="2662" spans="1:14" s="23" customFormat="1" ht="14.25" customHeight="1">
      <c r="A2662" s="115"/>
      <c r="B2662" s="308" t="str">
        <f>IF(A2662="","",VLOOKUP(A2662,'Project Budget vs Exp'!$B$9:$G$52,2,FALSE))</f>
        <v/>
      </c>
      <c r="C2662" s="117"/>
      <c r="D2662" s="116"/>
      <c r="E2662" s="118"/>
      <c r="F2662" s="119"/>
      <c r="G2662" s="120"/>
      <c r="H2662" s="120"/>
      <c r="I2662" s="333">
        <f t="shared" si="41"/>
        <v>0</v>
      </c>
      <c r="J2662" s="331"/>
      <c r="K2662" s="332">
        <f>IFERROR(SUM(C2662/'Transfers of Funds'!$F$55),0)</f>
        <v>0</v>
      </c>
      <c r="L2662" s="21"/>
      <c r="M2662" s="47"/>
      <c r="N2662" s="46"/>
    </row>
    <row r="2663" spans="1:14" s="23" customFormat="1" ht="14.25" customHeight="1">
      <c r="A2663" s="115"/>
      <c r="B2663" s="308" t="str">
        <f>IF(A2663="","",VLOOKUP(A2663,'Project Budget vs Exp'!$B$9:$G$52,2,FALSE))</f>
        <v/>
      </c>
      <c r="C2663" s="117"/>
      <c r="D2663" s="116"/>
      <c r="E2663" s="118"/>
      <c r="F2663" s="119"/>
      <c r="G2663" s="120"/>
      <c r="H2663" s="120"/>
      <c r="I2663" s="333">
        <f t="shared" si="41"/>
        <v>0</v>
      </c>
      <c r="J2663" s="331"/>
      <c r="K2663" s="332">
        <f>IFERROR(SUM(C2663/'Transfers of Funds'!$F$55),0)</f>
        <v>0</v>
      </c>
      <c r="L2663" s="21"/>
      <c r="M2663" s="47"/>
      <c r="N2663" s="46"/>
    </row>
    <row r="2664" spans="1:14" s="23" customFormat="1" ht="14.25" customHeight="1">
      <c r="A2664" s="115"/>
      <c r="B2664" s="308" t="str">
        <f>IF(A2664="","",VLOOKUP(A2664,'Project Budget vs Exp'!$B$9:$G$52,2,FALSE))</f>
        <v/>
      </c>
      <c r="C2664" s="117"/>
      <c r="D2664" s="116"/>
      <c r="E2664" s="118"/>
      <c r="F2664" s="119"/>
      <c r="G2664" s="120"/>
      <c r="H2664" s="120"/>
      <c r="I2664" s="333">
        <f t="shared" si="41"/>
        <v>0</v>
      </c>
      <c r="J2664" s="331"/>
      <c r="K2664" s="332">
        <f>IFERROR(SUM(C2664/'Transfers of Funds'!$F$55),0)</f>
        <v>0</v>
      </c>
      <c r="L2664" s="21"/>
      <c r="M2664" s="47"/>
      <c r="N2664" s="46"/>
    </row>
    <row r="2665" spans="1:14" s="23" customFormat="1" ht="14.25" customHeight="1">
      <c r="A2665" s="115"/>
      <c r="B2665" s="308" t="str">
        <f>IF(A2665="","",VLOOKUP(A2665,'Project Budget vs Exp'!$B$9:$G$52,2,FALSE))</f>
        <v/>
      </c>
      <c r="C2665" s="117"/>
      <c r="D2665" s="116"/>
      <c r="E2665" s="118"/>
      <c r="F2665" s="119"/>
      <c r="G2665" s="120"/>
      <c r="H2665" s="120"/>
      <c r="I2665" s="333">
        <f t="shared" si="41"/>
        <v>0</v>
      </c>
      <c r="J2665" s="331"/>
      <c r="K2665" s="332">
        <f>IFERROR(SUM(C2665/'Transfers of Funds'!$F$55),0)</f>
        <v>0</v>
      </c>
      <c r="L2665" s="21"/>
      <c r="M2665" s="47"/>
      <c r="N2665" s="46"/>
    </row>
    <row r="2666" spans="1:14" s="23" customFormat="1" ht="14.25" customHeight="1">
      <c r="A2666" s="115"/>
      <c r="B2666" s="308" t="str">
        <f>IF(A2666="","",VLOOKUP(A2666,'Project Budget vs Exp'!$B$9:$G$52,2,FALSE))</f>
        <v/>
      </c>
      <c r="C2666" s="117"/>
      <c r="D2666" s="116"/>
      <c r="E2666" s="118"/>
      <c r="F2666" s="119"/>
      <c r="G2666" s="120"/>
      <c r="H2666" s="120"/>
      <c r="I2666" s="333">
        <f t="shared" si="41"/>
        <v>0</v>
      </c>
      <c r="J2666" s="331"/>
      <c r="K2666" s="332">
        <f>IFERROR(SUM(C2666/'Transfers of Funds'!$F$55),0)</f>
        <v>0</v>
      </c>
      <c r="L2666" s="21"/>
      <c r="M2666" s="47"/>
      <c r="N2666" s="46"/>
    </row>
    <row r="2667" spans="1:14" s="23" customFormat="1" ht="14.25" customHeight="1">
      <c r="A2667" s="115"/>
      <c r="B2667" s="308" t="str">
        <f>IF(A2667="","",VLOOKUP(A2667,'Project Budget vs Exp'!$B$9:$G$52,2,FALSE))</f>
        <v/>
      </c>
      <c r="C2667" s="117"/>
      <c r="D2667" s="116"/>
      <c r="E2667" s="118"/>
      <c r="F2667" s="119"/>
      <c r="G2667" s="120"/>
      <c r="H2667" s="120"/>
      <c r="I2667" s="333">
        <f t="shared" si="41"/>
        <v>0</v>
      </c>
      <c r="J2667" s="331"/>
      <c r="K2667" s="332">
        <f>IFERROR(SUM(C2667/'Transfers of Funds'!$F$55),0)</f>
        <v>0</v>
      </c>
      <c r="L2667" s="21"/>
      <c r="M2667" s="47"/>
      <c r="N2667" s="46"/>
    </row>
    <row r="2668" spans="1:14" s="23" customFormat="1" ht="14.25" customHeight="1">
      <c r="A2668" s="115"/>
      <c r="B2668" s="308" t="str">
        <f>IF(A2668="","",VLOOKUP(A2668,'Project Budget vs Exp'!$B$9:$G$52,2,FALSE))</f>
        <v/>
      </c>
      <c r="C2668" s="117"/>
      <c r="D2668" s="116"/>
      <c r="E2668" s="118"/>
      <c r="F2668" s="119"/>
      <c r="G2668" s="120"/>
      <c r="H2668" s="120"/>
      <c r="I2668" s="333">
        <f t="shared" si="41"/>
        <v>0</v>
      </c>
      <c r="J2668" s="331"/>
      <c r="K2668" s="332">
        <f>IFERROR(SUM(C2668/'Transfers of Funds'!$F$55),0)</f>
        <v>0</v>
      </c>
      <c r="L2668" s="21"/>
      <c r="M2668" s="47"/>
      <c r="N2668" s="46"/>
    </row>
    <row r="2669" spans="1:14" s="23" customFormat="1" ht="14.25" customHeight="1">
      <c r="A2669" s="115"/>
      <c r="B2669" s="308" t="str">
        <f>IF(A2669="","",VLOOKUP(A2669,'Project Budget vs Exp'!$B$9:$G$52,2,FALSE))</f>
        <v/>
      </c>
      <c r="C2669" s="117"/>
      <c r="D2669" s="116"/>
      <c r="E2669" s="118"/>
      <c r="F2669" s="119"/>
      <c r="G2669" s="120"/>
      <c r="H2669" s="120"/>
      <c r="I2669" s="333">
        <f t="shared" si="41"/>
        <v>0</v>
      </c>
      <c r="J2669" s="331"/>
      <c r="K2669" s="332">
        <f>IFERROR(SUM(C2669/'Transfers of Funds'!$F$55),0)</f>
        <v>0</v>
      </c>
      <c r="L2669" s="21"/>
      <c r="M2669" s="47"/>
      <c r="N2669" s="46"/>
    </row>
    <row r="2670" spans="1:14" s="23" customFormat="1" ht="14.25" customHeight="1">
      <c r="A2670" s="115"/>
      <c r="B2670" s="308" t="str">
        <f>IF(A2670="","",VLOOKUP(A2670,'Project Budget vs Exp'!$B$9:$G$52,2,FALSE))</f>
        <v/>
      </c>
      <c r="C2670" s="117"/>
      <c r="D2670" s="116"/>
      <c r="E2670" s="118"/>
      <c r="F2670" s="119"/>
      <c r="G2670" s="120"/>
      <c r="H2670" s="120"/>
      <c r="I2670" s="333">
        <f t="shared" si="41"/>
        <v>0</v>
      </c>
      <c r="J2670" s="331"/>
      <c r="K2670" s="332">
        <f>IFERROR(SUM(C2670/'Transfers of Funds'!$F$55),0)</f>
        <v>0</v>
      </c>
      <c r="L2670" s="21"/>
      <c r="M2670" s="47"/>
      <c r="N2670" s="46"/>
    </row>
    <row r="2671" spans="1:14" s="23" customFormat="1" ht="14.25" customHeight="1">
      <c r="A2671" s="115"/>
      <c r="B2671" s="308" t="str">
        <f>IF(A2671="","",VLOOKUP(A2671,'Project Budget vs Exp'!$B$9:$G$52,2,FALSE))</f>
        <v/>
      </c>
      <c r="C2671" s="117"/>
      <c r="D2671" s="116"/>
      <c r="E2671" s="118"/>
      <c r="F2671" s="119"/>
      <c r="G2671" s="120"/>
      <c r="H2671" s="120"/>
      <c r="I2671" s="333">
        <f t="shared" si="41"/>
        <v>0</v>
      </c>
      <c r="J2671" s="331"/>
      <c r="K2671" s="332">
        <f>IFERROR(SUM(C2671/'Transfers of Funds'!$F$55),0)</f>
        <v>0</v>
      </c>
      <c r="L2671" s="21"/>
      <c r="M2671" s="47"/>
      <c r="N2671" s="46"/>
    </row>
    <row r="2672" spans="1:14" s="23" customFormat="1" ht="14.25" customHeight="1">
      <c r="A2672" s="115"/>
      <c r="B2672" s="308" t="str">
        <f>IF(A2672="","",VLOOKUP(A2672,'Project Budget vs Exp'!$B$9:$G$52,2,FALSE))</f>
        <v/>
      </c>
      <c r="C2672" s="117"/>
      <c r="D2672" s="116"/>
      <c r="E2672" s="118"/>
      <c r="F2672" s="119"/>
      <c r="G2672" s="120"/>
      <c r="H2672" s="120"/>
      <c r="I2672" s="333">
        <f t="shared" si="41"/>
        <v>0</v>
      </c>
      <c r="J2672" s="331"/>
      <c r="K2672" s="332">
        <f>IFERROR(SUM(C2672/'Transfers of Funds'!$F$55),0)</f>
        <v>0</v>
      </c>
      <c r="L2672" s="21"/>
      <c r="M2672" s="47"/>
      <c r="N2672" s="46"/>
    </row>
    <row r="2673" spans="1:14" s="23" customFormat="1" ht="14.25" customHeight="1">
      <c r="A2673" s="115"/>
      <c r="B2673" s="308" t="str">
        <f>IF(A2673="","",VLOOKUP(A2673,'Project Budget vs Exp'!$B$9:$G$52,2,FALSE))</f>
        <v/>
      </c>
      <c r="C2673" s="117"/>
      <c r="D2673" s="116"/>
      <c r="E2673" s="118"/>
      <c r="F2673" s="119"/>
      <c r="G2673" s="120"/>
      <c r="H2673" s="120"/>
      <c r="I2673" s="333">
        <f t="shared" si="41"/>
        <v>0</v>
      </c>
      <c r="J2673" s="331"/>
      <c r="K2673" s="332">
        <f>IFERROR(SUM(C2673/'Transfers of Funds'!$F$55),0)</f>
        <v>0</v>
      </c>
      <c r="L2673" s="21"/>
      <c r="M2673" s="47"/>
      <c r="N2673" s="46"/>
    </row>
    <row r="2674" spans="1:14" s="23" customFormat="1" ht="14.25" customHeight="1">
      <c r="A2674" s="115"/>
      <c r="B2674" s="308" t="str">
        <f>IF(A2674="","",VLOOKUP(A2674,'Project Budget vs Exp'!$B$9:$G$52,2,FALSE))</f>
        <v/>
      </c>
      <c r="C2674" s="117"/>
      <c r="D2674" s="116"/>
      <c r="E2674" s="118"/>
      <c r="F2674" s="119"/>
      <c r="G2674" s="120"/>
      <c r="H2674" s="120"/>
      <c r="I2674" s="333">
        <f t="shared" si="41"/>
        <v>0</v>
      </c>
      <c r="J2674" s="331"/>
      <c r="K2674" s="332">
        <f>IFERROR(SUM(C2674/'Transfers of Funds'!$F$55),0)</f>
        <v>0</v>
      </c>
      <c r="L2674" s="21"/>
      <c r="M2674" s="47"/>
      <c r="N2674" s="46"/>
    </row>
    <row r="2675" spans="1:14" s="23" customFormat="1" ht="14.25" customHeight="1">
      <c r="A2675" s="115"/>
      <c r="B2675" s="308" t="str">
        <f>IF(A2675="","",VLOOKUP(A2675,'Project Budget vs Exp'!$B$9:$G$52,2,FALSE))</f>
        <v/>
      </c>
      <c r="C2675" s="117"/>
      <c r="D2675" s="116"/>
      <c r="E2675" s="118"/>
      <c r="F2675" s="119"/>
      <c r="G2675" s="120"/>
      <c r="H2675" s="120"/>
      <c r="I2675" s="333">
        <f t="shared" si="41"/>
        <v>0</v>
      </c>
      <c r="J2675" s="331"/>
      <c r="K2675" s="332">
        <f>IFERROR(SUM(C2675/'Transfers of Funds'!$F$55),0)</f>
        <v>0</v>
      </c>
      <c r="L2675" s="21"/>
      <c r="M2675" s="47"/>
      <c r="N2675" s="46"/>
    </row>
    <row r="2676" spans="1:14" s="23" customFormat="1" ht="14.25" customHeight="1">
      <c r="A2676" s="115"/>
      <c r="B2676" s="308" t="str">
        <f>IF(A2676="","",VLOOKUP(A2676,'Project Budget vs Exp'!$B$9:$G$52,2,FALSE))</f>
        <v/>
      </c>
      <c r="C2676" s="117"/>
      <c r="D2676" s="116"/>
      <c r="E2676" s="118"/>
      <c r="F2676" s="119"/>
      <c r="G2676" s="120"/>
      <c r="H2676" s="120"/>
      <c r="I2676" s="333">
        <f t="shared" si="41"/>
        <v>0</v>
      </c>
      <c r="J2676" s="331"/>
      <c r="K2676" s="332">
        <f>IFERROR(SUM(C2676/'Transfers of Funds'!$F$55),0)</f>
        <v>0</v>
      </c>
      <c r="L2676" s="21"/>
      <c r="M2676" s="47"/>
      <c r="N2676" s="46"/>
    </row>
    <row r="2677" spans="1:14" s="23" customFormat="1" ht="14.25" customHeight="1">
      <c r="A2677" s="115"/>
      <c r="B2677" s="308" t="str">
        <f>IF(A2677="","",VLOOKUP(A2677,'Project Budget vs Exp'!$B$9:$G$52,2,FALSE))</f>
        <v/>
      </c>
      <c r="C2677" s="117"/>
      <c r="D2677" s="116"/>
      <c r="E2677" s="118"/>
      <c r="F2677" s="119"/>
      <c r="G2677" s="120"/>
      <c r="H2677" s="120"/>
      <c r="I2677" s="333">
        <f t="shared" si="41"/>
        <v>0</v>
      </c>
      <c r="J2677" s="331"/>
      <c r="K2677" s="332">
        <f>IFERROR(SUM(C2677/'Transfers of Funds'!$F$55),0)</f>
        <v>0</v>
      </c>
      <c r="L2677" s="21"/>
      <c r="M2677" s="47"/>
      <c r="N2677" s="46"/>
    </row>
    <row r="2678" spans="1:14" s="23" customFormat="1" ht="14.25" customHeight="1">
      <c r="A2678" s="115"/>
      <c r="B2678" s="308" t="str">
        <f>IF(A2678="","",VLOOKUP(A2678,'Project Budget vs Exp'!$B$9:$G$52,2,FALSE))</f>
        <v/>
      </c>
      <c r="C2678" s="117"/>
      <c r="D2678" s="116"/>
      <c r="E2678" s="118"/>
      <c r="F2678" s="119"/>
      <c r="G2678" s="120"/>
      <c r="H2678" s="120"/>
      <c r="I2678" s="333">
        <f t="shared" si="41"/>
        <v>0</v>
      </c>
      <c r="J2678" s="331"/>
      <c r="K2678" s="332">
        <f>IFERROR(SUM(C2678/'Transfers of Funds'!$F$55),0)</f>
        <v>0</v>
      </c>
      <c r="L2678" s="21"/>
      <c r="M2678" s="47"/>
      <c r="N2678" s="46"/>
    </row>
    <row r="2679" spans="1:14" s="23" customFormat="1" ht="14.25" customHeight="1">
      <c r="A2679" s="115"/>
      <c r="B2679" s="308" t="str">
        <f>IF(A2679="","",VLOOKUP(A2679,'Project Budget vs Exp'!$B$9:$G$52,2,FALSE))</f>
        <v/>
      </c>
      <c r="C2679" s="117"/>
      <c r="D2679" s="116"/>
      <c r="E2679" s="118"/>
      <c r="F2679" s="119"/>
      <c r="G2679" s="120"/>
      <c r="H2679" s="120"/>
      <c r="I2679" s="333">
        <f t="shared" si="41"/>
        <v>0</v>
      </c>
      <c r="J2679" s="331"/>
      <c r="K2679" s="332">
        <f>IFERROR(SUM(C2679/'Transfers of Funds'!$F$55),0)</f>
        <v>0</v>
      </c>
      <c r="L2679" s="21"/>
      <c r="M2679" s="47"/>
      <c r="N2679" s="46"/>
    </row>
    <row r="2680" spans="1:14" s="23" customFormat="1" ht="14.25" customHeight="1">
      <c r="A2680" s="115"/>
      <c r="B2680" s="308" t="str">
        <f>IF(A2680="","",VLOOKUP(A2680,'Project Budget vs Exp'!$B$9:$G$52,2,FALSE))</f>
        <v/>
      </c>
      <c r="C2680" s="117"/>
      <c r="D2680" s="116"/>
      <c r="E2680" s="118"/>
      <c r="F2680" s="119"/>
      <c r="G2680" s="120"/>
      <c r="H2680" s="120"/>
      <c r="I2680" s="333">
        <f t="shared" si="41"/>
        <v>0</v>
      </c>
      <c r="J2680" s="331"/>
      <c r="K2680" s="332">
        <f>IFERROR(SUM(C2680/'Transfers of Funds'!$F$55),0)</f>
        <v>0</v>
      </c>
      <c r="L2680" s="21"/>
      <c r="M2680" s="47"/>
      <c r="N2680" s="46"/>
    </row>
    <row r="2681" spans="1:14" s="23" customFormat="1" ht="14.25" customHeight="1">
      <c r="A2681" s="115"/>
      <c r="B2681" s="308" t="str">
        <f>IF(A2681="","",VLOOKUP(A2681,'Project Budget vs Exp'!$B$9:$G$52,2,FALSE))</f>
        <v/>
      </c>
      <c r="C2681" s="117"/>
      <c r="D2681" s="116"/>
      <c r="E2681" s="118"/>
      <c r="F2681" s="119"/>
      <c r="G2681" s="120"/>
      <c r="H2681" s="120"/>
      <c r="I2681" s="333">
        <f t="shared" si="41"/>
        <v>0</v>
      </c>
      <c r="J2681" s="331"/>
      <c r="K2681" s="332">
        <f>IFERROR(SUM(C2681/'Transfers of Funds'!$F$55),0)</f>
        <v>0</v>
      </c>
      <c r="L2681" s="21"/>
      <c r="M2681" s="47"/>
      <c r="N2681" s="46"/>
    </row>
    <row r="2682" spans="1:14" s="23" customFormat="1" ht="14.25" customHeight="1">
      <c r="A2682" s="115"/>
      <c r="B2682" s="308" t="str">
        <f>IF(A2682="","",VLOOKUP(A2682,'Project Budget vs Exp'!$B$9:$G$52,2,FALSE))</f>
        <v/>
      </c>
      <c r="C2682" s="117"/>
      <c r="D2682" s="116"/>
      <c r="E2682" s="118"/>
      <c r="F2682" s="119"/>
      <c r="G2682" s="120"/>
      <c r="H2682" s="120"/>
      <c r="I2682" s="333">
        <f t="shared" si="41"/>
        <v>0</v>
      </c>
      <c r="J2682" s="331"/>
      <c r="K2682" s="332">
        <f>IFERROR(SUM(C2682/'Transfers of Funds'!$F$55),0)</f>
        <v>0</v>
      </c>
      <c r="L2682" s="21"/>
      <c r="M2682" s="47"/>
      <c r="N2682" s="46"/>
    </row>
    <row r="2683" spans="1:14" s="23" customFormat="1" ht="14.25" customHeight="1">
      <c r="A2683" s="115"/>
      <c r="B2683" s="308" t="str">
        <f>IF(A2683="","",VLOOKUP(A2683,'Project Budget vs Exp'!$B$9:$G$52,2,FALSE))</f>
        <v/>
      </c>
      <c r="C2683" s="117"/>
      <c r="D2683" s="116"/>
      <c r="E2683" s="118"/>
      <c r="F2683" s="119"/>
      <c r="G2683" s="120"/>
      <c r="H2683" s="120"/>
      <c r="I2683" s="333">
        <f t="shared" si="41"/>
        <v>0</v>
      </c>
      <c r="J2683" s="331"/>
      <c r="K2683" s="332">
        <f>IFERROR(SUM(C2683/'Transfers of Funds'!$F$55),0)</f>
        <v>0</v>
      </c>
      <c r="L2683" s="21"/>
      <c r="M2683" s="47"/>
      <c r="N2683" s="46"/>
    </row>
    <row r="2684" spans="1:14" s="23" customFormat="1" ht="14.25" customHeight="1">
      <c r="A2684" s="115"/>
      <c r="B2684" s="308" t="str">
        <f>IF(A2684="","",VLOOKUP(A2684,'Project Budget vs Exp'!$B$9:$G$52,2,FALSE))</f>
        <v/>
      </c>
      <c r="C2684" s="117"/>
      <c r="D2684" s="116"/>
      <c r="E2684" s="118"/>
      <c r="F2684" s="119"/>
      <c r="G2684" s="120"/>
      <c r="H2684" s="120"/>
      <c r="I2684" s="333">
        <f t="shared" si="41"/>
        <v>0</v>
      </c>
      <c r="J2684" s="331"/>
      <c r="K2684" s="332">
        <f>IFERROR(SUM(C2684/'Transfers of Funds'!$F$55),0)</f>
        <v>0</v>
      </c>
      <c r="L2684" s="21"/>
      <c r="M2684" s="47"/>
      <c r="N2684" s="46"/>
    </row>
    <row r="2685" spans="1:14" s="23" customFormat="1" ht="14.25" customHeight="1">
      <c r="A2685" s="115"/>
      <c r="B2685" s="308" t="str">
        <f>IF(A2685="","",VLOOKUP(A2685,'Project Budget vs Exp'!$B$9:$G$52,2,FALSE))</f>
        <v/>
      </c>
      <c r="C2685" s="117"/>
      <c r="D2685" s="116"/>
      <c r="E2685" s="118"/>
      <c r="F2685" s="119"/>
      <c r="G2685" s="120"/>
      <c r="H2685" s="120"/>
      <c r="I2685" s="333">
        <f t="shared" si="41"/>
        <v>0</v>
      </c>
      <c r="J2685" s="331"/>
      <c r="K2685" s="332">
        <f>IFERROR(SUM(C2685/'Transfers of Funds'!$F$55),0)</f>
        <v>0</v>
      </c>
      <c r="L2685" s="21"/>
      <c r="M2685" s="47"/>
      <c r="N2685" s="46"/>
    </row>
    <row r="2686" spans="1:14" s="23" customFormat="1" ht="14.25" customHeight="1">
      <c r="A2686" s="115"/>
      <c r="B2686" s="308" t="str">
        <f>IF(A2686="","",VLOOKUP(A2686,'Project Budget vs Exp'!$B$9:$G$52,2,FALSE))</f>
        <v/>
      </c>
      <c r="C2686" s="117"/>
      <c r="D2686" s="116"/>
      <c r="E2686" s="118"/>
      <c r="F2686" s="119"/>
      <c r="G2686" s="120"/>
      <c r="H2686" s="120"/>
      <c r="I2686" s="333">
        <f t="shared" si="41"/>
        <v>0</v>
      </c>
      <c r="J2686" s="331"/>
      <c r="K2686" s="332">
        <f>IFERROR(SUM(C2686/'Transfers of Funds'!$F$55),0)</f>
        <v>0</v>
      </c>
      <c r="L2686" s="21"/>
      <c r="M2686" s="47"/>
      <c r="N2686" s="46"/>
    </row>
    <row r="2687" spans="1:14" s="23" customFormat="1" ht="14.25" customHeight="1">
      <c r="A2687" s="115"/>
      <c r="B2687" s="308" t="str">
        <f>IF(A2687="","",VLOOKUP(A2687,'Project Budget vs Exp'!$B$9:$G$52,2,FALSE))</f>
        <v/>
      </c>
      <c r="C2687" s="117"/>
      <c r="D2687" s="116"/>
      <c r="E2687" s="118"/>
      <c r="F2687" s="119"/>
      <c r="G2687" s="120"/>
      <c r="H2687" s="120"/>
      <c r="I2687" s="333">
        <f t="shared" si="41"/>
        <v>0</v>
      </c>
      <c r="J2687" s="331"/>
      <c r="K2687" s="332">
        <f>IFERROR(SUM(C2687/'Transfers of Funds'!$F$55),0)</f>
        <v>0</v>
      </c>
      <c r="L2687" s="21"/>
      <c r="M2687" s="47"/>
      <c r="N2687" s="46"/>
    </row>
    <row r="2688" spans="1:14" s="23" customFormat="1" ht="14.25" customHeight="1">
      <c r="A2688" s="115"/>
      <c r="B2688" s="308" t="str">
        <f>IF(A2688="","",VLOOKUP(A2688,'Project Budget vs Exp'!$B$9:$G$52,2,FALSE))</f>
        <v/>
      </c>
      <c r="C2688" s="117"/>
      <c r="D2688" s="116"/>
      <c r="E2688" s="118"/>
      <c r="F2688" s="119"/>
      <c r="G2688" s="120"/>
      <c r="H2688" s="120"/>
      <c r="I2688" s="333">
        <f t="shared" si="41"/>
        <v>0</v>
      </c>
      <c r="J2688" s="331"/>
      <c r="K2688" s="332">
        <f>IFERROR(SUM(C2688/'Transfers of Funds'!$F$55),0)</f>
        <v>0</v>
      </c>
      <c r="L2688" s="21"/>
      <c r="M2688" s="47"/>
      <c r="N2688" s="46"/>
    </row>
    <row r="2689" spans="1:14" s="23" customFormat="1" ht="14.25" customHeight="1">
      <c r="A2689" s="115"/>
      <c r="B2689" s="308" t="str">
        <f>IF(A2689="","",VLOOKUP(A2689,'Project Budget vs Exp'!$B$9:$G$52,2,FALSE))</f>
        <v/>
      </c>
      <c r="C2689" s="117"/>
      <c r="D2689" s="116"/>
      <c r="E2689" s="118"/>
      <c r="F2689" s="119"/>
      <c r="G2689" s="120"/>
      <c r="H2689" s="120"/>
      <c r="I2689" s="333">
        <f t="shared" si="41"/>
        <v>0</v>
      </c>
      <c r="J2689" s="331"/>
      <c r="K2689" s="332">
        <f>IFERROR(SUM(C2689/'Transfers of Funds'!$F$55),0)</f>
        <v>0</v>
      </c>
      <c r="L2689" s="21"/>
      <c r="M2689" s="47"/>
      <c r="N2689" s="46"/>
    </row>
    <row r="2690" spans="1:14" s="23" customFormat="1" ht="14.25" customHeight="1">
      <c r="A2690" s="115"/>
      <c r="B2690" s="308" t="str">
        <f>IF(A2690="","",VLOOKUP(A2690,'Project Budget vs Exp'!$B$9:$G$52,2,FALSE))</f>
        <v/>
      </c>
      <c r="C2690" s="117"/>
      <c r="D2690" s="116"/>
      <c r="E2690" s="118"/>
      <c r="F2690" s="119"/>
      <c r="G2690" s="120"/>
      <c r="H2690" s="120"/>
      <c r="I2690" s="333">
        <f t="shared" si="41"/>
        <v>0</v>
      </c>
      <c r="J2690" s="331"/>
      <c r="K2690" s="332">
        <f>IFERROR(SUM(C2690/'Transfers of Funds'!$F$55),0)</f>
        <v>0</v>
      </c>
      <c r="L2690" s="21"/>
      <c r="M2690" s="47"/>
      <c r="N2690" s="46"/>
    </row>
    <row r="2691" spans="1:14" s="23" customFormat="1" ht="14.25" customHeight="1">
      <c r="A2691" s="115"/>
      <c r="B2691" s="308" t="str">
        <f>IF(A2691="","",VLOOKUP(A2691,'Project Budget vs Exp'!$B$9:$G$52,2,FALSE))</f>
        <v/>
      </c>
      <c r="C2691" s="117"/>
      <c r="D2691" s="116"/>
      <c r="E2691" s="118"/>
      <c r="F2691" s="119"/>
      <c r="G2691" s="120"/>
      <c r="H2691" s="120"/>
      <c r="I2691" s="333">
        <f t="shared" si="41"/>
        <v>0</v>
      </c>
      <c r="J2691" s="331"/>
      <c r="K2691" s="332">
        <f>IFERROR(SUM(C2691/'Transfers of Funds'!$F$55),0)</f>
        <v>0</v>
      </c>
      <c r="L2691" s="21"/>
      <c r="M2691" s="47"/>
      <c r="N2691" s="46"/>
    </row>
    <row r="2692" spans="1:14" s="23" customFormat="1" ht="14.25" customHeight="1">
      <c r="A2692" s="115"/>
      <c r="B2692" s="308" t="str">
        <f>IF(A2692="","",VLOOKUP(A2692,'Project Budget vs Exp'!$B$9:$G$52,2,FALSE))</f>
        <v/>
      </c>
      <c r="C2692" s="117"/>
      <c r="D2692" s="116"/>
      <c r="E2692" s="118"/>
      <c r="F2692" s="119"/>
      <c r="G2692" s="120"/>
      <c r="H2692" s="120"/>
      <c r="I2692" s="333">
        <f t="shared" si="41"/>
        <v>0</v>
      </c>
      <c r="J2692" s="331"/>
      <c r="K2692" s="332">
        <f>IFERROR(SUM(C2692/'Transfers of Funds'!$F$55),0)</f>
        <v>0</v>
      </c>
      <c r="L2692" s="21"/>
      <c r="M2692" s="47"/>
      <c r="N2692" s="46"/>
    </row>
    <row r="2693" spans="1:14" s="23" customFormat="1" ht="14.25" customHeight="1">
      <c r="A2693" s="115"/>
      <c r="B2693" s="308" t="str">
        <f>IF(A2693="","",VLOOKUP(A2693,'Project Budget vs Exp'!$B$9:$G$52,2,FALSE))</f>
        <v/>
      </c>
      <c r="C2693" s="117"/>
      <c r="D2693" s="116"/>
      <c r="E2693" s="118"/>
      <c r="F2693" s="119"/>
      <c r="G2693" s="120"/>
      <c r="H2693" s="120"/>
      <c r="I2693" s="333">
        <f t="shared" si="41"/>
        <v>0</v>
      </c>
      <c r="J2693" s="331"/>
      <c r="K2693" s="332">
        <f>IFERROR(SUM(C2693/'Transfers of Funds'!$F$55),0)</f>
        <v>0</v>
      </c>
      <c r="L2693" s="21"/>
      <c r="M2693" s="47"/>
      <c r="N2693" s="46"/>
    </row>
    <row r="2694" spans="1:14" s="23" customFormat="1" ht="14.25" customHeight="1">
      <c r="A2694" s="115"/>
      <c r="B2694" s="308" t="str">
        <f>IF(A2694="","",VLOOKUP(A2694,'Project Budget vs Exp'!$B$9:$G$52,2,FALSE))</f>
        <v/>
      </c>
      <c r="C2694" s="117"/>
      <c r="D2694" s="116"/>
      <c r="E2694" s="118"/>
      <c r="F2694" s="119"/>
      <c r="G2694" s="120"/>
      <c r="H2694" s="120"/>
      <c r="I2694" s="333">
        <f t="shared" si="41"/>
        <v>0</v>
      </c>
      <c r="J2694" s="331"/>
      <c r="K2694" s="332">
        <f>IFERROR(SUM(C2694/'Transfers of Funds'!$F$55),0)</f>
        <v>0</v>
      </c>
      <c r="L2694" s="21"/>
      <c r="M2694" s="47"/>
      <c r="N2694" s="46"/>
    </row>
    <row r="2695" spans="1:14" s="23" customFormat="1" ht="14.25" customHeight="1">
      <c r="A2695" s="115"/>
      <c r="B2695" s="308" t="str">
        <f>IF(A2695="","",VLOOKUP(A2695,'Project Budget vs Exp'!$B$9:$G$52,2,FALSE))</f>
        <v/>
      </c>
      <c r="C2695" s="117"/>
      <c r="D2695" s="116"/>
      <c r="E2695" s="118"/>
      <c r="F2695" s="119"/>
      <c r="G2695" s="120"/>
      <c r="H2695" s="120"/>
      <c r="I2695" s="333">
        <f t="shared" si="41"/>
        <v>0</v>
      </c>
      <c r="J2695" s="331"/>
      <c r="K2695" s="332">
        <f>IFERROR(SUM(C2695/'Transfers of Funds'!$F$55),0)</f>
        <v>0</v>
      </c>
      <c r="L2695" s="21"/>
      <c r="M2695" s="47"/>
      <c r="N2695" s="46"/>
    </row>
    <row r="2696" spans="1:14" s="23" customFormat="1" ht="14.25" customHeight="1">
      <c r="A2696" s="115"/>
      <c r="B2696" s="308" t="str">
        <f>IF(A2696="","",VLOOKUP(A2696,'Project Budget vs Exp'!$B$9:$G$52,2,FALSE))</f>
        <v/>
      </c>
      <c r="C2696" s="117"/>
      <c r="D2696" s="116"/>
      <c r="E2696" s="118"/>
      <c r="F2696" s="119"/>
      <c r="G2696" s="120"/>
      <c r="H2696" s="120"/>
      <c r="I2696" s="333">
        <f t="shared" si="41"/>
        <v>0</v>
      </c>
      <c r="J2696" s="331"/>
      <c r="K2696" s="332">
        <f>IFERROR(SUM(C2696/'Transfers of Funds'!$F$55),0)</f>
        <v>0</v>
      </c>
      <c r="L2696" s="21"/>
      <c r="M2696" s="47"/>
      <c r="N2696" s="46"/>
    </row>
    <row r="2697" spans="1:14" s="23" customFormat="1" ht="14.25" customHeight="1">
      <c r="A2697" s="115"/>
      <c r="B2697" s="308" t="str">
        <f>IF(A2697="","",VLOOKUP(A2697,'Project Budget vs Exp'!$B$9:$G$52,2,FALSE))</f>
        <v/>
      </c>
      <c r="C2697" s="117"/>
      <c r="D2697" s="116"/>
      <c r="E2697" s="118"/>
      <c r="F2697" s="119"/>
      <c r="G2697" s="120"/>
      <c r="H2697" s="120"/>
      <c r="I2697" s="333">
        <f t="shared" si="41"/>
        <v>0</v>
      </c>
      <c r="J2697" s="331"/>
      <c r="K2697" s="332">
        <f>IFERROR(SUM(C2697/'Transfers of Funds'!$F$55),0)</f>
        <v>0</v>
      </c>
      <c r="L2697" s="21"/>
      <c r="M2697" s="47"/>
      <c r="N2697" s="46"/>
    </row>
    <row r="2698" spans="1:14" s="23" customFormat="1" ht="14.25" customHeight="1">
      <c r="A2698" s="115"/>
      <c r="B2698" s="308" t="str">
        <f>IF(A2698="","",VLOOKUP(A2698,'Project Budget vs Exp'!$B$9:$G$52,2,FALSE))</f>
        <v/>
      </c>
      <c r="C2698" s="117"/>
      <c r="D2698" s="116"/>
      <c r="E2698" s="118"/>
      <c r="F2698" s="119"/>
      <c r="G2698" s="120"/>
      <c r="H2698" s="120"/>
      <c r="I2698" s="333">
        <f t="shared" si="41"/>
        <v>0</v>
      </c>
      <c r="J2698" s="331"/>
      <c r="K2698" s="332">
        <f>IFERROR(SUM(C2698/'Transfers of Funds'!$F$55),0)</f>
        <v>0</v>
      </c>
      <c r="L2698" s="21"/>
      <c r="M2698" s="47"/>
      <c r="N2698" s="46"/>
    </row>
    <row r="2699" spans="1:14" s="23" customFormat="1" ht="14.25" customHeight="1">
      <c r="A2699" s="115"/>
      <c r="B2699" s="308" t="str">
        <f>IF(A2699="","",VLOOKUP(A2699,'Project Budget vs Exp'!$B$9:$G$52,2,FALSE))</f>
        <v/>
      </c>
      <c r="C2699" s="117"/>
      <c r="D2699" s="116"/>
      <c r="E2699" s="118"/>
      <c r="F2699" s="119"/>
      <c r="G2699" s="120"/>
      <c r="H2699" s="120"/>
      <c r="I2699" s="333">
        <f t="shared" si="41"/>
        <v>0</v>
      </c>
      <c r="J2699" s="331"/>
      <c r="K2699" s="332">
        <f>IFERROR(SUM(C2699/'Transfers of Funds'!$F$55),0)</f>
        <v>0</v>
      </c>
      <c r="L2699" s="21"/>
      <c r="M2699" s="47"/>
      <c r="N2699" s="46"/>
    </row>
    <row r="2700" spans="1:14" s="23" customFormat="1" ht="14.25" customHeight="1">
      <c r="A2700" s="115"/>
      <c r="B2700" s="308" t="str">
        <f>IF(A2700="","",VLOOKUP(A2700,'Project Budget vs Exp'!$B$9:$G$52,2,FALSE))</f>
        <v/>
      </c>
      <c r="C2700" s="117"/>
      <c r="D2700" s="116"/>
      <c r="E2700" s="118"/>
      <c r="F2700" s="119"/>
      <c r="G2700" s="120"/>
      <c r="H2700" s="120"/>
      <c r="I2700" s="333">
        <f t="shared" ref="I2700:I2763" si="42">IF(OR(F$4="EUR",F$4="USD",F$4="GBP",F$4="CAD",F$4="NZD",F$4="AUD"),K2700,C2700)</f>
        <v>0</v>
      </c>
      <c r="J2700" s="331"/>
      <c r="K2700" s="332">
        <f>IFERROR(SUM(C2700/'Transfers of Funds'!$F$55),0)</f>
        <v>0</v>
      </c>
      <c r="L2700" s="21"/>
      <c r="M2700" s="47"/>
      <c r="N2700" s="46"/>
    </row>
    <row r="2701" spans="1:14" s="23" customFormat="1" ht="14.25" customHeight="1">
      <c r="A2701" s="115"/>
      <c r="B2701" s="308" t="str">
        <f>IF(A2701="","",VLOOKUP(A2701,'Project Budget vs Exp'!$B$9:$G$52,2,FALSE))</f>
        <v/>
      </c>
      <c r="C2701" s="117"/>
      <c r="D2701" s="116"/>
      <c r="E2701" s="118"/>
      <c r="F2701" s="119"/>
      <c r="G2701" s="120"/>
      <c r="H2701" s="120"/>
      <c r="I2701" s="333">
        <f t="shared" si="42"/>
        <v>0</v>
      </c>
      <c r="J2701" s="331"/>
      <c r="K2701" s="332">
        <f>IFERROR(SUM(C2701/'Transfers of Funds'!$F$55),0)</f>
        <v>0</v>
      </c>
      <c r="L2701" s="21"/>
      <c r="M2701" s="47"/>
      <c r="N2701" s="46"/>
    </row>
    <row r="2702" spans="1:14" s="23" customFormat="1" ht="14.25" customHeight="1">
      <c r="A2702" s="115"/>
      <c r="B2702" s="308" t="str">
        <f>IF(A2702="","",VLOOKUP(A2702,'Project Budget vs Exp'!$B$9:$G$52,2,FALSE))</f>
        <v/>
      </c>
      <c r="C2702" s="117"/>
      <c r="D2702" s="116"/>
      <c r="E2702" s="118"/>
      <c r="F2702" s="119"/>
      <c r="G2702" s="120"/>
      <c r="H2702" s="120"/>
      <c r="I2702" s="333">
        <f t="shared" si="42"/>
        <v>0</v>
      </c>
      <c r="J2702" s="331"/>
      <c r="K2702" s="332">
        <f>IFERROR(SUM(C2702/'Transfers of Funds'!$F$55),0)</f>
        <v>0</v>
      </c>
      <c r="L2702" s="21"/>
      <c r="M2702" s="47"/>
      <c r="N2702" s="46"/>
    </row>
    <row r="2703" spans="1:14" s="23" customFormat="1" ht="14.25" customHeight="1">
      <c r="A2703" s="115"/>
      <c r="B2703" s="308" t="str">
        <f>IF(A2703="","",VLOOKUP(A2703,'Project Budget vs Exp'!$B$9:$G$52,2,FALSE))</f>
        <v/>
      </c>
      <c r="C2703" s="117"/>
      <c r="D2703" s="116"/>
      <c r="E2703" s="118"/>
      <c r="F2703" s="119"/>
      <c r="G2703" s="120"/>
      <c r="H2703" s="120"/>
      <c r="I2703" s="333">
        <f t="shared" si="42"/>
        <v>0</v>
      </c>
      <c r="J2703" s="331"/>
      <c r="K2703" s="332">
        <f>IFERROR(SUM(C2703/'Transfers of Funds'!$F$55),0)</f>
        <v>0</v>
      </c>
      <c r="L2703" s="21"/>
      <c r="M2703" s="47"/>
      <c r="N2703" s="46"/>
    </row>
    <row r="2704" spans="1:14" s="23" customFormat="1" ht="14.25" customHeight="1">
      <c r="A2704" s="115"/>
      <c r="B2704" s="308" t="str">
        <f>IF(A2704="","",VLOOKUP(A2704,'Project Budget vs Exp'!$B$9:$G$52,2,FALSE))</f>
        <v/>
      </c>
      <c r="C2704" s="117"/>
      <c r="D2704" s="116"/>
      <c r="E2704" s="118"/>
      <c r="F2704" s="119"/>
      <c r="G2704" s="120"/>
      <c r="H2704" s="120"/>
      <c r="I2704" s="333">
        <f t="shared" si="42"/>
        <v>0</v>
      </c>
      <c r="J2704" s="331"/>
      <c r="K2704" s="332">
        <f>IFERROR(SUM(C2704/'Transfers of Funds'!$F$55),0)</f>
        <v>0</v>
      </c>
      <c r="L2704" s="21"/>
      <c r="M2704" s="47"/>
      <c r="N2704" s="46"/>
    </row>
    <row r="2705" spans="1:14" s="23" customFormat="1" ht="14.25" customHeight="1">
      <c r="A2705" s="115"/>
      <c r="B2705" s="308" t="str">
        <f>IF(A2705="","",VLOOKUP(A2705,'Project Budget vs Exp'!$B$9:$G$52,2,FALSE))</f>
        <v/>
      </c>
      <c r="C2705" s="117"/>
      <c r="D2705" s="116"/>
      <c r="E2705" s="118"/>
      <c r="F2705" s="119"/>
      <c r="G2705" s="120"/>
      <c r="H2705" s="120"/>
      <c r="I2705" s="333">
        <f t="shared" si="42"/>
        <v>0</v>
      </c>
      <c r="J2705" s="331"/>
      <c r="K2705" s="332">
        <f>IFERROR(SUM(C2705/'Transfers of Funds'!$F$55),0)</f>
        <v>0</v>
      </c>
      <c r="L2705" s="21"/>
      <c r="M2705" s="47"/>
      <c r="N2705" s="46"/>
    </row>
    <row r="2706" spans="1:14" s="23" customFormat="1" ht="14.25" customHeight="1">
      <c r="A2706" s="115"/>
      <c r="B2706" s="308" t="str">
        <f>IF(A2706="","",VLOOKUP(A2706,'Project Budget vs Exp'!$B$9:$G$52,2,FALSE))</f>
        <v/>
      </c>
      <c r="C2706" s="117"/>
      <c r="D2706" s="116"/>
      <c r="E2706" s="118"/>
      <c r="F2706" s="119"/>
      <c r="G2706" s="120"/>
      <c r="H2706" s="120"/>
      <c r="I2706" s="333">
        <f t="shared" si="42"/>
        <v>0</v>
      </c>
      <c r="J2706" s="331"/>
      <c r="K2706" s="332">
        <f>IFERROR(SUM(C2706/'Transfers of Funds'!$F$55),0)</f>
        <v>0</v>
      </c>
      <c r="L2706" s="21"/>
      <c r="M2706" s="47"/>
      <c r="N2706" s="46"/>
    </row>
    <row r="2707" spans="1:14" s="23" customFormat="1" ht="14.25" customHeight="1">
      <c r="A2707" s="115"/>
      <c r="B2707" s="308" t="str">
        <f>IF(A2707="","",VLOOKUP(A2707,'Project Budget vs Exp'!$B$9:$G$52,2,FALSE))</f>
        <v/>
      </c>
      <c r="C2707" s="117"/>
      <c r="D2707" s="116"/>
      <c r="E2707" s="118"/>
      <c r="F2707" s="119"/>
      <c r="G2707" s="120"/>
      <c r="H2707" s="120"/>
      <c r="I2707" s="333">
        <f t="shared" si="42"/>
        <v>0</v>
      </c>
      <c r="J2707" s="331"/>
      <c r="K2707" s="332">
        <f>IFERROR(SUM(C2707/'Transfers of Funds'!$F$55),0)</f>
        <v>0</v>
      </c>
      <c r="L2707" s="21"/>
      <c r="M2707" s="47"/>
      <c r="N2707" s="46"/>
    </row>
    <row r="2708" spans="1:14" s="23" customFormat="1" ht="14.25" customHeight="1">
      <c r="A2708" s="115"/>
      <c r="B2708" s="308" t="str">
        <f>IF(A2708="","",VLOOKUP(A2708,'Project Budget vs Exp'!$B$9:$G$52,2,FALSE))</f>
        <v/>
      </c>
      <c r="C2708" s="117"/>
      <c r="D2708" s="116"/>
      <c r="E2708" s="118"/>
      <c r="F2708" s="119"/>
      <c r="G2708" s="120"/>
      <c r="H2708" s="120"/>
      <c r="I2708" s="333">
        <f t="shared" si="42"/>
        <v>0</v>
      </c>
      <c r="J2708" s="331"/>
      <c r="K2708" s="332">
        <f>IFERROR(SUM(C2708/'Transfers of Funds'!$F$55),0)</f>
        <v>0</v>
      </c>
      <c r="L2708" s="21"/>
      <c r="M2708" s="47"/>
      <c r="N2708" s="46"/>
    </row>
    <row r="2709" spans="1:14" s="23" customFormat="1" ht="14.25" customHeight="1">
      <c r="A2709" s="115"/>
      <c r="B2709" s="308" t="str">
        <f>IF(A2709="","",VLOOKUP(A2709,'Project Budget vs Exp'!$B$9:$G$52,2,FALSE))</f>
        <v/>
      </c>
      <c r="C2709" s="117"/>
      <c r="D2709" s="116"/>
      <c r="E2709" s="118"/>
      <c r="F2709" s="119"/>
      <c r="G2709" s="120"/>
      <c r="H2709" s="120"/>
      <c r="I2709" s="333">
        <f t="shared" si="42"/>
        <v>0</v>
      </c>
      <c r="J2709" s="331"/>
      <c r="K2709" s="332">
        <f>IFERROR(SUM(C2709/'Transfers of Funds'!$F$55),0)</f>
        <v>0</v>
      </c>
      <c r="L2709" s="21"/>
      <c r="M2709" s="47"/>
      <c r="N2709" s="46"/>
    </row>
    <row r="2710" spans="1:14" s="23" customFormat="1" ht="14.25" customHeight="1">
      <c r="A2710" s="115"/>
      <c r="B2710" s="308" t="str">
        <f>IF(A2710="","",VLOOKUP(A2710,'Project Budget vs Exp'!$B$9:$G$52,2,FALSE))</f>
        <v/>
      </c>
      <c r="C2710" s="117"/>
      <c r="D2710" s="116"/>
      <c r="E2710" s="118"/>
      <c r="F2710" s="119"/>
      <c r="G2710" s="120"/>
      <c r="H2710" s="120"/>
      <c r="I2710" s="333">
        <f t="shared" si="42"/>
        <v>0</v>
      </c>
      <c r="J2710" s="331"/>
      <c r="K2710" s="332">
        <f>IFERROR(SUM(C2710/'Transfers of Funds'!$F$55),0)</f>
        <v>0</v>
      </c>
      <c r="L2710" s="21"/>
      <c r="M2710" s="47"/>
      <c r="N2710" s="46"/>
    </row>
    <row r="2711" spans="1:14" s="23" customFormat="1" ht="14.25" customHeight="1">
      <c r="A2711" s="115"/>
      <c r="B2711" s="308" t="str">
        <f>IF(A2711="","",VLOOKUP(A2711,'Project Budget vs Exp'!$B$9:$G$52,2,FALSE))</f>
        <v/>
      </c>
      <c r="C2711" s="117"/>
      <c r="D2711" s="116"/>
      <c r="E2711" s="118"/>
      <c r="F2711" s="119"/>
      <c r="G2711" s="120"/>
      <c r="H2711" s="120"/>
      <c r="I2711" s="333">
        <f t="shared" si="42"/>
        <v>0</v>
      </c>
      <c r="J2711" s="331"/>
      <c r="K2711" s="332">
        <f>IFERROR(SUM(C2711/'Transfers of Funds'!$F$55),0)</f>
        <v>0</v>
      </c>
      <c r="L2711" s="21"/>
      <c r="M2711" s="47"/>
      <c r="N2711" s="46"/>
    </row>
    <row r="2712" spans="1:14" s="23" customFormat="1" ht="14.25" customHeight="1">
      <c r="A2712" s="115"/>
      <c r="B2712" s="308" t="str">
        <f>IF(A2712="","",VLOOKUP(A2712,'Project Budget vs Exp'!$B$9:$G$52,2,FALSE))</f>
        <v/>
      </c>
      <c r="C2712" s="117"/>
      <c r="D2712" s="116"/>
      <c r="E2712" s="118"/>
      <c r="F2712" s="119"/>
      <c r="G2712" s="120"/>
      <c r="H2712" s="120"/>
      <c r="I2712" s="333">
        <f t="shared" si="42"/>
        <v>0</v>
      </c>
      <c r="J2712" s="331"/>
      <c r="K2712" s="332">
        <f>IFERROR(SUM(C2712/'Transfers of Funds'!$F$55),0)</f>
        <v>0</v>
      </c>
      <c r="L2712" s="21"/>
      <c r="M2712" s="47"/>
      <c r="N2712" s="46"/>
    </row>
    <row r="2713" spans="1:14" s="23" customFormat="1" ht="14.25" customHeight="1">
      <c r="A2713" s="115"/>
      <c r="B2713" s="308" t="str">
        <f>IF(A2713="","",VLOOKUP(A2713,'Project Budget vs Exp'!$B$9:$G$52,2,FALSE))</f>
        <v/>
      </c>
      <c r="C2713" s="117"/>
      <c r="D2713" s="116"/>
      <c r="E2713" s="118"/>
      <c r="F2713" s="119"/>
      <c r="G2713" s="120"/>
      <c r="H2713" s="120"/>
      <c r="I2713" s="333">
        <f t="shared" si="42"/>
        <v>0</v>
      </c>
      <c r="J2713" s="331"/>
      <c r="K2713" s="332">
        <f>IFERROR(SUM(C2713/'Transfers of Funds'!$F$55),0)</f>
        <v>0</v>
      </c>
      <c r="L2713" s="21"/>
      <c r="M2713" s="47"/>
      <c r="N2713" s="46"/>
    </row>
    <row r="2714" spans="1:14" s="23" customFormat="1" ht="14.25" customHeight="1">
      <c r="A2714" s="115"/>
      <c r="B2714" s="308" t="str">
        <f>IF(A2714="","",VLOOKUP(A2714,'Project Budget vs Exp'!$B$9:$G$52,2,FALSE))</f>
        <v/>
      </c>
      <c r="C2714" s="117"/>
      <c r="D2714" s="116"/>
      <c r="E2714" s="118"/>
      <c r="F2714" s="119"/>
      <c r="G2714" s="120"/>
      <c r="H2714" s="120"/>
      <c r="I2714" s="333">
        <f t="shared" si="42"/>
        <v>0</v>
      </c>
      <c r="J2714" s="331"/>
      <c r="K2714" s="332">
        <f>IFERROR(SUM(C2714/'Transfers of Funds'!$F$55),0)</f>
        <v>0</v>
      </c>
      <c r="L2714" s="21"/>
      <c r="M2714" s="47"/>
      <c r="N2714" s="46"/>
    </row>
    <row r="2715" spans="1:14" s="23" customFormat="1" ht="14.25" customHeight="1">
      <c r="A2715" s="115"/>
      <c r="B2715" s="308" t="str">
        <f>IF(A2715="","",VLOOKUP(A2715,'Project Budget vs Exp'!$B$9:$G$52,2,FALSE))</f>
        <v/>
      </c>
      <c r="C2715" s="117"/>
      <c r="D2715" s="116"/>
      <c r="E2715" s="118"/>
      <c r="F2715" s="119"/>
      <c r="G2715" s="120"/>
      <c r="H2715" s="120"/>
      <c r="I2715" s="333">
        <f t="shared" si="42"/>
        <v>0</v>
      </c>
      <c r="J2715" s="331"/>
      <c r="K2715" s="332">
        <f>IFERROR(SUM(C2715/'Transfers of Funds'!$F$55),0)</f>
        <v>0</v>
      </c>
      <c r="L2715" s="21"/>
      <c r="M2715" s="47"/>
      <c r="N2715" s="46"/>
    </row>
    <row r="2716" spans="1:14" s="23" customFormat="1" ht="14.25" customHeight="1">
      <c r="A2716" s="115"/>
      <c r="B2716" s="308" t="str">
        <f>IF(A2716="","",VLOOKUP(A2716,'Project Budget vs Exp'!$B$9:$G$52,2,FALSE))</f>
        <v/>
      </c>
      <c r="C2716" s="117"/>
      <c r="D2716" s="116"/>
      <c r="E2716" s="118"/>
      <c r="F2716" s="119"/>
      <c r="G2716" s="120"/>
      <c r="H2716" s="120"/>
      <c r="I2716" s="333">
        <f t="shared" si="42"/>
        <v>0</v>
      </c>
      <c r="J2716" s="331"/>
      <c r="K2716" s="332">
        <f>IFERROR(SUM(C2716/'Transfers of Funds'!$F$55),0)</f>
        <v>0</v>
      </c>
      <c r="L2716" s="21"/>
      <c r="M2716" s="47"/>
      <c r="N2716" s="46"/>
    </row>
    <row r="2717" spans="1:14" s="23" customFormat="1" ht="14.25" customHeight="1">
      <c r="A2717" s="115"/>
      <c r="B2717" s="308" t="str">
        <f>IF(A2717="","",VLOOKUP(A2717,'Project Budget vs Exp'!$B$9:$G$52,2,FALSE))</f>
        <v/>
      </c>
      <c r="C2717" s="117"/>
      <c r="D2717" s="116"/>
      <c r="E2717" s="118"/>
      <c r="F2717" s="119"/>
      <c r="G2717" s="120"/>
      <c r="H2717" s="120"/>
      <c r="I2717" s="333">
        <f t="shared" si="42"/>
        <v>0</v>
      </c>
      <c r="J2717" s="331"/>
      <c r="K2717" s="332">
        <f>IFERROR(SUM(C2717/'Transfers of Funds'!$F$55),0)</f>
        <v>0</v>
      </c>
      <c r="L2717" s="21"/>
      <c r="M2717" s="47"/>
      <c r="N2717" s="46"/>
    </row>
    <row r="2718" spans="1:14" s="23" customFormat="1" ht="14.25" customHeight="1">
      <c r="A2718" s="115"/>
      <c r="B2718" s="308" t="str">
        <f>IF(A2718="","",VLOOKUP(A2718,'Project Budget vs Exp'!$B$9:$G$52,2,FALSE))</f>
        <v/>
      </c>
      <c r="C2718" s="117"/>
      <c r="D2718" s="116"/>
      <c r="E2718" s="118"/>
      <c r="F2718" s="119"/>
      <c r="G2718" s="120"/>
      <c r="H2718" s="120"/>
      <c r="I2718" s="333">
        <f t="shared" si="42"/>
        <v>0</v>
      </c>
      <c r="J2718" s="331"/>
      <c r="K2718" s="332">
        <f>IFERROR(SUM(C2718/'Transfers of Funds'!$F$55),0)</f>
        <v>0</v>
      </c>
      <c r="L2718" s="21"/>
      <c r="M2718" s="47"/>
      <c r="N2718" s="46"/>
    </row>
    <row r="2719" spans="1:14" s="23" customFormat="1" ht="14.25" customHeight="1">
      <c r="A2719" s="115"/>
      <c r="B2719" s="308" t="str">
        <f>IF(A2719="","",VLOOKUP(A2719,'Project Budget vs Exp'!$B$9:$G$52,2,FALSE))</f>
        <v/>
      </c>
      <c r="C2719" s="117"/>
      <c r="D2719" s="116"/>
      <c r="E2719" s="118"/>
      <c r="F2719" s="119"/>
      <c r="G2719" s="120"/>
      <c r="H2719" s="120"/>
      <c r="I2719" s="333">
        <f t="shared" si="42"/>
        <v>0</v>
      </c>
      <c r="J2719" s="331"/>
      <c r="K2719" s="332">
        <f>IFERROR(SUM(C2719/'Transfers of Funds'!$F$55),0)</f>
        <v>0</v>
      </c>
      <c r="L2719" s="21"/>
      <c r="M2719" s="47"/>
      <c r="N2719" s="46"/>
    </row>
    <row r="2720" spans="1:14" s="23" customFormat="1" ht="14.25" customHeight="1">
      <c r="A2720" s="115"/>
      <c r="B2720" s="308" t="str">
        <f>IF(A2720="","",VLOOKUP(A2720,'Project Budget vs Exp'!$B$9:$G$52,2,FALSE))</f>
        <v/>
      </c>
      <c r="C2720" s="117"/>
      <c r="D2720" s="116"/>
      <c r="E2720" s="118"/>
      <c r="F2720" s="119"/>
      <c r="G2720" s="120"/>
      <c r="H2720" s="120"/>
      <c r="I2720" s="333">
        <f t="shared" si="42"/>
        <v>0</v>
      </c>
      <c r="J2720" s="331"/>
      <c r="K2720" s="332">
        <f>IFERROR(SUM(C2720/'Transfers of Funds'!$F$55),0)</f>
        <v>0</v>
      </c>
      <c r="L2720" s="21"/>
      <c r="M2720" s="47"/>
      <c r="N2720" s="46"/>
    </row>
    <row r="2721" spans="1:14" s="23" customFormat="1" ht="14.25" customHeight="1">
      <c r="A2721" s="115"/>
      <c r="B2721" s="308" t="str">
        <f>IF(A2721="","",VLOOKUP(A2721,'Project Budget vs Exp'!$B$9:$G$52,2,FALSE))</f>
        <v/>
      </c>
      <c r="C2721" s="117"/>
      <c r="D2721" s="116"/>
      <c r="E2721" s="118"/>
      <c r="F2721" s="119"/>
      <c r="G2721" s="120"/>
      <c r="H2721" s="120"/>
      <c r="I2721" s="333">
        <f t="shared" si="42"/>
        <v>0</v>
      </c>
      <c r="J2721" s="331"/>
      <c r="K2721" s="332">
        <f>IFERROR(SUM(C2721/'Transfers of Funds'!$F$55),0)</f>
        <v>0</v>
      </c>
      <c r="L2721" s="21"/>
      <c r="M2721" s="47"/>
      <c r="N2721" s="46"/>
    </row>
    <row r="2722" spans="1:14" s="23" customFormat="1" ht="14.25" customHeight="1">
      <c r="A2722" s="115"/>
      <c r="B2722" s="308" t="str">
        <f>IF(A2722="","",VLOOKUP(A2722,'Project Budget vs Exp'!$B$9:$G$52,2,FALSE))</f>
        <v/>
      </c>
      <c r="C2722" s="117"/>
      <c r="D2722" s="116"/>
      <c r="E2722" s="118"/>
      <c r="F2722" s="119"/>
      <c r="G2722" s="120"/>
      <c r="H2722" s="120"/>
      <c r="I2722" s="333">
        <f t="shared" si="42"/>
        <v>0</v>
      </c>
      <c r="J2722" s="331"/>
      <c r="K2722" s="332">
        <f>IFERROR(SUM(C2722/'Transfers of Funds'!$F$55),0)</f>
        <v>0</v>
      </c>
      <c r="L2722" s="21"/>
      <c r="M2722" s="47"/>
      <c r="N2722" s="46"/>
    </row>
    <row r="2723" spans="1:14" s="23" customFormat="1" ht="14.25" customHeight="1">
      <c r="A2723" s="115"/>
      <c r="B2723" s="308" t="str">
        <f>IF(A2723="","",VLOOKUP(A2723,'Project Budget vs Exp'!$B$9:$G$52,2,FALSE))</f>
        <v/>
      </c>
      <c r="C2723" s="117"/>
      <c r="D2723" s="116"/>
      <c r="E2723" s="118"/>
      <c r="F2723" s="119"/>
      <c r="G2723" s="120"/>
      <c r="H2723" s="120"/>
      <c r="I2723" s="333">
        <f t="shared" si="42"/>
        <v>0</v>
      </c>
      <c r="J2723" s="331"/>
      <c r="K2723" s="332">
        <f>IFERROR(SUM(C2723/'Transfers of Funds'!$F$55),0)</f>
        <v>0</v>
      </c>
      <c r="L2723" s="21"/>
      <c r="M2723" s="47"/>
      <c r="N2723" s="46"/>
    </row>
    <row r="2724" spans="1:14" s="23" customFormat="1" ht="14.25" customHeight="1">
      <c r="A2724" s="115"/>
      <c r="B2724" s="308" t="str">
        <f>IF(A2724="","",VLOOKUP(A2724,'Project Budget vs Exp'!$B$9:$G$52,2,FALSE))</f>
        <v/>
      </c>
      <c r="C2724" s="117"/>
      <c r="D2724" s="116"/>
      <c r="E2724" s="118"/>
      <c r="F2724" s="119"/>
      <c r="G2724" s="120"/>
      <c r="H2724" s="120"/>
      <c r="I2724" s="333">
        <f t="shared" si="42"/>
        <v>0</v>
      </c>
      <c r="J2724" s="331"/>
      <c r="K2724" s="332">
        <f>IFERROR(SUM(C2724/'Transfers of Funds'!$F$55),0)</f>
        <v>0</v>
      </c>
      <c r="L2724" s="21"/>
      <c r="M2724" s="47"/>
      <c r="N2724" s="46"/>
    </row>
    <row r="2725" spans="1:14" s="23" customFormat="1" ht="14.25" customHeight="1">
      <c r="A2725" s="115"/>
      <c r="B2725" s="308" t="str">
        <f>IF(A2725="","",VLOOKUP(A2725,'Project Budget vs Exp'!$B$9:$G$52,2,FALSE))</f>
        <v/>
      </c>
      <c r="C2725" s="117"/>
      <c r="D2725" s="116"/>
      <c r="E2725" s="118"/>
      <c r="F2725" s="119"/>
      <c r="G2725" s="120"/>
      <c r="H2725" s="120"/>
      <c r="I2725" s="333">
        <f t="shared" si="42"/>
        <v>0</v>
      </c>
      <c r="J2725" s="331"/>
      <c r="K2725" s="332">
        <f>IFERROR(SUM(C2725/'Transfers of Funds'!$F$55),0)</f>
        <v>0</v>
      </c>
      <c r="L2725" s="21"/>
      <c r="M2725" s="47"/>
      <c r="N2725" s="46"/>
    </row>
    <row r="2726" spans="1:14" s="23" customFormat="1" ht="14.25" customHeight="1">
      <c r="A2726" s="115"/>
      <c r="B2726" s="308" t="str">
        <f>IF(A2726="","",VLOOKUP(A2726,'Project Budget vs Exp'!$B$9:$G$52,2,FALSE))</f>
        <v/>
      </c>
      <c r="C2726" s="117"/>
      <c r="D2726" s="116"/>
      <c r="E2726" s="118"/>
      <c r="F2726" s="119"/>
      <c r="G2726" s="120"/>
      <c r="H2726" s="120"/>
      <c r="I2726" s="333">
        <f t="shared" si="42"/>
        <v>0</v>
      </c>
      <c r="J2726" s="331"/>
      <c r="K2726" s="332">
        <f>IFERROR(SUM(C2726/'Transfers of Funds'!$F$55),0)</f>
        <v>0</v>
      </c>
      <c r="L2726" s="21"/>
      <c r="M2726" s="47"/>
      <c r="N2726" s="46"/>
    </row>
    <row r="2727" spans="1:14" s="23" customFormat="1" ht="14.25" customHeight="1">
      <c r="A2727" s="115"/>
      <c r="B2727" s="308" t="str">
        <f>IF(A2727="","",VLOOKUP(A2727,'Project Budget vs Exp'!$B$9:$G$52,2,FALSE))</f>
        <v/>
      </c>
      <c r="C2727" s="117"/>
      <c r="D2727" s="116"/>
      <c r="E2727" s="118"/>
      <c r="F2727" s="119"/>
      <c r="G2727" s="120"/>
      <c r="H2727" s="120"/>
      <c r="I2727" s="333">
        <f t="shared" si="42"/>
        <v>0</v>
      </c>
      <c r="J2727" s="331"/>
      <c r="K2727" s="332">
        <f>IFERROR(SUM(C2727/'Transfers of Funds'!$F$55),0)</f>
        <v>0</v>
      </c>
      <c r="L2727" s="21"/>
      <c r="M2727" s="47"/>
      <c r="N2727" s="46"/>
    </row>
    <row r="2728" spans="1:14" s="23" customFormat="1" ht="14.25" customHeight="1">
      <c r="A2728" s="115"/>
      <c r="B2728" s="308" t="str">
        <f>IF(A2728="","",VLOOKUP(A2728,'Project Budget vs Exp'!$B$9:$G$52,2,FALSE))</f>
        <v/>
      </c>
      <c r="C2728" s="117"/>
      <c r="D2728" s="116"/>
      <c r="E2728" s="118"/>
      <c r="F2728" s="119"/>
      <c r="G2728" s="120"/>
      <c r="H2728" s="120"/>
      <c r="I2728" s="333">
        <f t="shared" si="42"/>
        <v>0</v>
      </c>
      <c r="J2728" s="331"/>
      <c r="K2728" s="332">
        <f>IFERROR(SUM(C2728/'Transfers of Funds'!$F$55),0)</f>
        <v>0</v>
      </c>
      <c r="L2728" s="21"/>
      <c r="M2728" s="47"/>
      <c r="N2728" s="46"/>
    </row>
    <row r="2729" spans="1:14" s="23" customFormat="1" ht="14.25" customHeight="1">
      <c r="A2729" s="115"/>
      <c r="B2729" s="308" t="str">
        <f>IF(A2729="","",VLOOKUP(A2729,'Project Budget vs Exp'!$B$9:$G$52,2,FALSE))</f>
        <v/>
      </c>
      <c r="C2729" s="117"/>
      <c r="D2729" s="116"/>
      <c r="E2729" s="118"/>
      <c r="F2729" s="119"/>
      <c r="G2729" s="120"/>
      <c r="H2729" s="120"/>
      <c r="I2729" s="333">
        <f t="shared" si="42"/>
        <v>0</v>
      </c>
      <c r="J2729" s="331"/>
      <c r="K2729" s="332">
        <f>IFERROR(SUM(C2729/'Transfers of Funds'!$F$55),0)</f>
        <v>0</v>
      </c>
      <c r="L2729" s="21"/>
      <c r="M2729" s="47"/>
      <c r="N2729" s="46"/>
    </row>
    <row r="2730" spans="1:14" s="23" customFormat="1" ht="14.25" customHeight="1">
      <c r="A2730" s="115"/>
      <c r="B2730" s="308" t="str">
        <f>IF(A2730="","",VLOOKUP(A2730,'Project Budget vs Exp'!$B$9:$G$52,2,FALSE))</f>
        <v/>
      </c>
      <c r="C2730" s="117"/>
      <c r="D2730" s="116"/>
      <c r="E2730" s="118"/>
      <c r="F2730" s="119"/>
      <c r="G2730" s="120"/>
      <c r="H2730" s="120"/>
      <c r="I2730" s="333">
        <f t="shared" si="42"/>
        <v>0</v>
      </c>
      <c r="J2730" s="331"/>
      <c r="K2730" s="332">
        <f>IFERROR(SUM(C2730/'Transfers of Funds'!$F$55),0)</f>
        <v>0</v>
      </c>
      <c r="L2730" s="21"/>
      <c r="M2730" s="47"/>
      <c r="N2730" s="46"/>
    </row>
    <row r="2731" spans="1:14" s="23" customFormat="1" ht="14.25" customHeight="1">
      <c r="A2731" s="115"/>
      <c r="B2731" s="308" t="str">
        <f>IF(A2731="","",VLOOKUP(A2731,'Project Budget vs Exp'!$B$9:$G$52,2,FALSE))</f>
        <v/>
      </c>
      <c r="C2731" s="117"/>
      <c r="D2731" s="116"/>
      <c r="E2731" s="118"/>
      <c r="F2731" s="119"/>
      <c r="G2731" s="120"/>
      <c r="H2731" s="120"/>
      <c r="I2731" s="333">
        <f t="shared" si="42"/>
        <v>0</v>
      </c>
      <c r="J2731" s="331"/>
      <c r="K2731" s="332">
        <f>IFERROR(SUM(C2731/'Transfers of Funds'!$F$55),0)</f>
        <v>0</v>
      </c>
      <c r="L2731" s="21"/>
      <c r="M2731" s="47"/>
      <c r="N2731" s="46"/>
    </row>
    <row r="2732" spans="1:14" s="23" customFormat="1" ht="14.25" customHeight="1">
      <c r="A2732" s="115"/>
      <c r="B2732" s="308" t="str">
        <f>IF(A2732="","",VLOOKUP(A2732,'Project Budget vs Exp'!$B$9:$G$52,2,FALSE))</f>
        <v/>
      </c>
      <c r="C2732" s="117"/>
      <c r="D2732" s="116"/>
      <c r="E2732" s="118"/>
      <c r="F2732" s="119"/>
      <c r="G2732" s="120"/>
      <c r="H2732" s="120"/>
      <c r="I2732" s="333">
        <f t="shared" si="42"/>
        <v>0</v>
      </c>
      <c r="J2732" s="331"/>
      <c r="K2732" s="332">
        <f>IFERROR(SUM(C2732/'Transfers of Funds'!$F$55),0)</f>
        <v>0</v>
      </c>
      <c r="L2732" s="21"/>
      <c r="M2732" s="47"/>
      <c r="N2732" s="46"/>
    </row>
    <row r="2733" spans="1:14" s="23" customFormat="1" ht="14.25" customHeight="1">
      <c r="A2733" s="115"/>
      <c r="B2733" s="308" t="str">
        <f>IF(A2733="","",VLOOKUP(A2733,'Project Budget vs Exp'!$B$9:$G$52,2,FALSE))</f>
        <v/>
      </c>
      <c r="C2733" s="117"/>
      <c r="D2733" s="116"/>
      <c r="E2733" s="118"/>
      <c r="F2733" s="119"/>
      <c r="G2733" s="120"/>
      <c r="H2733" s="120"/>
      <c r="I2733" s="333">
        <f t="shared" si="42"/>
        <v>0</v>
      </c>
      <c r="J2733" s="331"/>
      <c r="K2733" s="332">
        <f>IFERROR(SUM(C2733/'Transfers of Funds'!$F$55),0)</f>
        <v>0</v>
      </c>
      <c r="L2733" s="21"/>
      <c r="M2733" s="47"/>
      <c r="N2733" s="46"/>
    </row>
    <row r="2734" spans="1:14" s="23" customFormat="1" ht="14.25" customHeight="1">
      <c r="A2734" s="115"/>
      <c r="B2734" s="308" t="str">
        <f>IF(A2734="","",VLOOKUP(A2734,'Project Budget vs Exp'!$B$9:$G$52,2,FALSE))</f>
        <v/>
      </c>
      <c r="C2734" s="117"/>
      <c r="D2734" s="116"/>
      <c r="E2734" s="118"/>
      <c r="F2734" s="119"/>
      <c r="G2734" s="120"/>
      <c r="H2734" s="120"/>
      <c r="I2734" s="333">
        <f t="shared" si="42"/>
        <v>0</v>
      </c>
      <c r="J2734" s="331"/>
      <c r="K2734" s="332">
        <f>IFERROR(SUM(C2734/'Transfers of Funds'!$F$55),0)</f>
        <v>0</v>
      </c>
      <c r="L2734" s="21"/>
      <c r="M2734" s="47"/>
      <c r="N2734" s="46"/>
    </row>
    <row r="2735" spans="1:14" s="23" customFormat="1" ht="14.25" customHeight="1">
      <c r="A2735" s="115"/>
      <c r="B2735" s="308" t="str">
        <f>IF(A2735="","",VLOOKUP(A2735,'Project Budget vs Exp'!$B$9:$G$52,2,FALSE))</f>
        <v/>
      </c>
      <c r="C2735" s="117"/>
      <c r="D2735" s="116"/>
      <c r="E2735" s="118"/>
      <c r="F2735" s="119"/>
      <c r="G2735" s="120"/>
      <c r="H2735" s="120"/>
      <c r="I2735" s="333">
        <f t="shared" si="42"/>
        <v>0</v>
      </c>
      <c r="J2735" s="331"/>
      <c r="K2735" s="332">
        <f>IFERROR(SUM(C2735/'Transfers of Funds'!$F$55),0)</f>
        <v>0</v>
      </c>
      <c r="L2735" s="21"/>
      <c r="M2735" s="47"/>
      <c r="N2735" s="46"/>
    </row>
    <row r="2736" spans="1:14" s="23" customFormat="1" ht="14.25" customHeight="1">
      <c r="A2736" s="115"/>
      <c r="B2736" s="308" t="str">
        <f>IF(A2736="","",VLOOKUP(A2736,'Project Budget vs Exp'!$B$9:$G$52,2,FALSE))</f>
        <v/>
      </c>
      <c r="C2736" s="117"/>
      <c r="D2736" s="116"/>
      <c r="E2736" s="118"/>
      <c r="F2736" s="119"/>
      <c r="G2736" s="120"/>
      <c r="H2736" s="120"/>
      <c r="I2736" s="333">
        <f t="shared" si="42"/>
        <v>0</v>
      </c>
      <c r="J2736" s="331"/>
      <c r="K2736" s="332">
        <f>IFERROR(SUM(C2736/'Transfers of Funds'!$F$55),0)</f>
        <v>0</v>
      </c>
      <c r="L2736" s="21"/>
      <c r="M2736" s="47"/>
      <c r="N2736" s="46"/>
    </row>
    <row r="2737" spans="1:14" s="23" customFormat="1" ht="14.25" customHeight="1">
      <c r="A2737" s="115"/>
      <c r="B2737" s="308" t="str">
        <f>IF(A2737="","",VLOOKUP(A2737,'Project Budget vs Exp'!$B$9:$G$52,2,FALSE))</f>
        <v/>
      </c>
      <c r="C2737" s="117"/>
      <c r="D2737" s="116"/>
      <c r="E2737" s="118"/>
      <c r="F2737" s="119"/>
      <c r="G2737" s="120"/>
      <c r="H2737" s="120"/>
      <c r="I2737" s="333">
        <f t="shared" si="42"/>
        <v>0</v>
      </c>
      <c r="J2737" s="331"/>
      <c r="K2737" s="332">
        <f>IFERROR(SUM(C2737/'Transfers of Funds'!$F$55),0)</f>
        <v>0</v>
      </c>
      <c r="L2737" s="21"/>
      <c r="M2737" s="47"/>
      <c r="N2737" s="46"/>
    </row>
    <row r="2738" spans="1:14" s="23" customFormat="1" ht="14.25" customHeight="1">
      <c r="A2738" s="115"/>
      <c r="B2738" s="308" t="str">
        <f>IF(A2738="","",VLOOKUP(A2738,'Project Budget vs Exp'!$B$9:$G$52,2,FALSE))</f>
        <v/>
      </c>
      <c r="C2738" s="117"/>
      <c r="D2738" s="116"/>
      <c r="E2738" s="118"/>
      <c r="F2738" s="119"/>
      <c r="G2738" s="120"/>
      <c r="H2738" s="120"/>
      <c r="I2738" s="333">
        <f t="shared" si="42"/>
        <v>0</v>
      </c>
      <c r="J2738" s="331"/>
      <c r="K2738" s="332">
        <f>IFERROR(SUM(C2738/'Transfers of Funds'!$F$55),0)</f>
        <v>0</v>
      </c>
      <c r="L2738" s="21"/>
      <c r="M2738" s="47"/>
      <c r="N2738" s="46"/>
    </row>
    <row r="2739" spans="1:14" s="23" customFormat="1" ht="14.25" customHeight="1">
      <c r="A2739" s="115"/>
      <c r="B2739" s="308" t="str">
        <f>IF(A2739="","",VLOOKUP(A2739,'Project Budget vs Exp'!$B$9:$G$52,2,FALSE))</f>
        <v/>
      </c>
      <c r="C2739" s="117"/>
      <c r="D2739" s="116"/>
      <c r="E2739" s="118"/>
      <c r="F2739" s="119"/>
      <c r="G2739" s="120"/>
      <c r="H2739" s="120"/>
      <c r="I2739" s="333">
        <f t="shared" si="42"/>
        <v>0</v>
      </c>
      <c r="J2739" s="331"/>
      <c r="K2739" s="332">
        <f>IFERROR(SUM(C2739/'Transfers of Funds'!$F$55),0)</f>
        <v>0</v>
      </c>
      <c r="L2739" s="21"/>
      <c r="M2739" s="47"/>
      <c r="N2739" s="46"/>
    </row>
    <row r="2740" spans="1:14" s="23" customFormat="1" ht="14.25" customHeight="1">
      <c r="A2740" s="115"/>
      <c r="B2740" s="308" t="str">
        <f>IF(A2740="","",VLOOKUP(A2740,'Project Budget vs Exp'!$B$9:$G$52,2,FALSE))</f>
        <v/>
      </c>
      <c r="C2740" s="117"/>
      <c r="D2740" s="116"/>
      <c r="E2740" s="118"/>
      <c r="F2740" s="119"/>
      <c r="G2740" s="120"/>
      <c r="H2740" s="120"/>
      <c r="I2740" s="333">
        <f t="shared" si="42"/>
        <v>0</v>
      </c>
      <c r="J2740" s="331"/>
      <c r="K2740" s="332">
        <f>IFERROR(SUM(C2740/'Transfers of Funds'!$F$55),0)</f>
        <v>0</v>
      </c>
      <c r="L2740" s="21"/>
      <c r="M2740" s="47"/>
      <c r="N2740" s="46"/>
    </row>
    <row r="2741" spans="1:14" s="23" customFormat="1" ht="14.25" customHeight="1">
      <c r="A2741" s="115"/>
      <c r="B2741" s="308" t="str">
        <f>IF(A2741="","",VLOOKUP(A2741,'Project Budget vs Exp'!$B$9:$G$52,2,FALSE))</f>
        <v/>
      </c>
      <c r="C2741" s="117"/>
      <c r="D2741" s="116"/>
      <c r="E2741" s="118"/>
      <c r="F2741" s="119"/>
      <c r="G2741" s="120"/>
      <c r="H2741" s="120"/>
      <c r="I2741" s="333">
        <f t="shared" si="42"/>
        <v>0</v>
      </c>
      <c r="J2741" s="331"/>
      <c r="K2741" s="332">
        <f>IFERROR(SUM(C2741/'Transfers of Funds'!$F$55),0)</f>
        <v>0</v>
      </c>
      <c r="L2741" s="21"/>
      <c r="M2741" s="47"/>
      <c r="N2741" s="46"/>
    </row>
    <row r="2742" spans="1:14" s="23" customFormat="1" ht="14.25" customHeight="1">
      <c r="A2742" s="115"/>
      <c r="B2742" s="308" t="str">
        <f>IF(A2742="","",VLOOKUP(A2742,'Project Budget vs Exp'!$B$9:$G$52,2,FALSE))</f>
        <v/>
      </c>
      <c r="C2742" s="117"/>
      <c r="D2742" s="116"/>
      <c r="E2742" s="118"/>
      <c r="F2742" s="119"/>
      <c r="G2742" s="120"/>
      <c r="H2742" s="120"/>
      <c r="I2742" s="333">
        <f t="shared" si="42"/>
        <v>0</v>
      </c>
      <c r="J2742" s="331"/>
      <c r="K2742" s="332">
        <f>IFERROR(SUM(C2742/'Transfers of Funds'!$F$55),0)</f>
        <v>0</v>
      </c>
      <c r="L2742" s="21"/>
      <c r="M2742" s="47"/>
      <c r="N2742" s="46"/>
    </row>
    <row r="2743" spans="1:14" s="23" customFormat="1" ht="14.25" customHeight="1">
      <c r="A2743" s="115"/>
      <c r="B2743" s="308" t="str">
        <f>IF(A2743="","",VLOOKUP(A2743,'Project Budget vs Exp'!$B$9:$G$52,2,FALSE))</f>
        <v/>
      </c>
      <c r="C2743" s="117"/>
      <c r="D2743" s="116"/>
      <c r="E2743" s="118"/>
      <c r="F2743" s="119"/>
      <c r="G2743" s="120"/>
      <c r="H2743" s="120"/>
      <c r="I2743" s="333">
        <f t="shared" si="42"/>
        <v>0</v>
      </c>
      <c r="J2743" s="331"/>
      <c r="K2743" s="332">
        <f>IFERROR(SUM(C2743/'Transfers of Funds'!$F$55),0)</f>
        <v>0</v>
      </c>
      <c r="L2743" s="21"/>
      <c r="M2743" s="47"/>
      <c r="N2743" s="46"/>
    </row>
    <row r="2744" spans="1:14" s="23" customFormat="1" ht="14.25" customHeight="1">
      <c r="A2744" s="115"/>
      <c r="B2744" s="308" t="str">
        <f>IF(A2744="","",VLOOKUP(A2744,'Project Budget vs Exp'!$B$9:$G$52,2,FALSE))</f>
        <v/>
      </c>
      <c r="C2744" s="117"/>
      <c r="D2744" s="116"/>
      <c r="E2744" s="118"/>
      <c r="F2744" s="119"/>
      <c r="G2744" s="120"/>
      <c r="H2744" s="120"/>
      <c r="I2744" s="333">
        <f t="shared" si="42"/>
        <v>0</v>
      </c>
      <c r="J2744" s="331"/>
      <c r="K2744" s="332">
        <f>IFERROR(SUM(C2744/'Transfers of Funds'!$F$55),0)</f>
        <v>0</v>
      </c>
      <c r="L2744" s="21"/>
      <c r="M2744" s="47"/>
      <c r="N2744" s="46"/>
    </row>
    <row r="2745" spans="1:14" s="23" customFormat="1" ht="14.25" customHeight="1">
      <c r="A2745" s="115"/>
      <c r="B2745" s="308" t="str">
        <f>IF(A2745="","",VLOOKUP(A2745,'Project Budget vs Exp'!$B$9:$G$52,2,FALSE))</f>
        <v/>
      </c>
      <c r="C2745" s="117"/>
      <c r="D2745" s="116"/>
      <c r="E2745" s="118"/>
      <c r="F2745" s="119"/>
      <c r="G2745" s="120"/>
      <c r="H2745" s="120"/>
      <c r="I2745" s="333">
        <f t="shared" si="42"/>
        <v>0</v>
      </c>
      <c r="J2745" s="331"/>
      <c r="K2745" s="332">
        <f>IFERROR(SUM(C2745/'Transfers of Funds'!$F$55),0)</f>
        <v>0</v>
      </c>
      <c r="L2745" s="21"/>
      <c r="M2745" s="47"/>
      <c r="N2745" s="46"/>
    </row>
    <row r="2746" spans="1:14" s="23" customFormat="1" ht="14.25" customHeight="1">
      <c r="A2746" s="115"/>
      <c r="B2746" s="308" t="str">
        <f>IF(A2746="","",VLOOKUP(A2746,'Project Budget vs Exp'!$B$9:$G$52,2,FALSE))</f>
        <v/>
      </c>
      <c r="C2746" s="117"/>
      <c r="D2746" s="116"/>
      <c r="E2746" s="118"/>
      <c r="F2746" s="119"/>
      <c r="G2746" s="120"/>
      <c r="H2746" s="120"/>
      <c r="I2746" s="333">
        <f t="shared" si="42"/>
        <v>0</v>
      </c>
      <c r="J2746" s="331"/>
      <c r="K2746" s="332">
        <f>IFERROR(SUM(C2746/'Transfers of Funds'!$F$55),0)</f>
        <v>0</v>
      </c>
      <c r="L2746" s="21"/>
      <c r="M2746" s="47"/>
      <c r="N2746" s="46"/>
    </row>
    <row r="2747" spans="1:14" s="23" customFormat="1" ht="14.25" customHeight="1">
      <c r="A2747" s="115"/>
      <c r="B2747" s="308" t="str">
        <f>IF(A2747="","",VLOOKUP(A2747,'Project Budget vs Exp'!$B$9:$G$52,2,FALSE))</f>
        <v/>
      </c>
      <c r="C2747" s="117"/>
      <c r="D2747" s="116"/>
      <c r="E2747" s="118"/>
      <c r="F2747" s="119"/>
      <c r="G2747" s="120"/>
      <c r="H2747" s="120"/>
      <c r="I2747" s="333">
        <f t="shared" si="42"/>
        <v>0</v>
      </c>
      <c r="J2747" s="331"/>
      <c r="K2747" s="332">
        <f>IFERROR(SUM(C2747/'Transfers of Funds'!$F$55),0)</f>
        <v>0</v>
      </c>
      <c r="L2747" s="21"/>
      <c r="M2747" s="47"/>
      <c r="N2747" s="46"/>
    </row>
    <row r="2748" spans="1:14" s="23" customFormat="1" ht="14.25" customHeight="1">
      <c r="A2748" s="115"/>
      <c r="B2748" s="308" t="str">
        <f>IF(A2748="","",VLOOKUP(A2748,'Project Budget vs Exp'!$B$9:$G$52,2,FALSE))</f>
        <v/>
      </c>
      <c r="C2748" s="117"/>
      <c r="D2748" s="116"/>
      <c r="E2748" s="118"/>
      <c r="F2748" s="119"/>
      <c r="G2748" s="120"/>
      <c r="H2748" s="120"/>
      <c r="I2748" s="333">
        <f t="shared" si="42"/>
        <v>0</v>
      </c>
      <c r="J2748" s="331"/>
      <c r="K2748" s="332">
        <f>IFERROR(SUM(C2748/'Transfers of Funds'!$F$55),0)</f>
        <v>0</v>
      </c>
      <c r="L2748" s="21"/>
      <c r="M2748" s="47"/>
      <c r="N2748" s="46"/>
    </row>
    <row r="2749" spans="1:14" s="23" customFormat="1" ht="14.25" customHeight="1">
      <c r="A2749" s="115"/>
      <c r="B2749" s="308" t="str">
        <f>IF(A2749="","",VLOOKUP(A2749,'Project Budget vs Exp'!$B$9:$G$52,2,FALSE))</f>
        <v/>
      </c>
      <c r="C2749" s="117"/>
      <c r="D2749" s="116"/>
      <c r="E2749" s="118"/>
      <c r="F2749" s="119"/>
      <c r="G2749" s="120"/>
      <c r="H2749" s="120"/>
      <c r="I2749" s="333">
        <f t="shared" si="42"/>
        <v>0</v>
      </c>
      <c r="J2749" s="331"/>
      <c r="K2749" s="332">
        <f>IFERROR(SUM(C2749/'Transfers of Funds'!$F$55),0)</f>
        <v>0</v>
      </c>
      <c r="L2749" s="21"/>
      <c r="M2749" s="47"/>
      <c r="N2749" s="46"/>
    </row>
    <row r="2750" spans="1:14" s="23" customFormat="1" ht="14.25" customHeight="1">
      <c r="A2750" s="115"/>
      <c r="B2750" s="308" t="str">
        <f>IF(A2750="","",VLOOKUP(A2750,'Project Budget vs Exp'!$B$9:$G$52,2,FALSE))</f>
        <v/>
      </c>
      <c r="C2750" s="117"/>
      <c r="D2750" s="116"/>
      <c r="E2750" s="118"/>
      <c r="F2750" s="119"/>
      <c r="G2750" s="120"/>
      <c r="H2750" s="120"/>
      <c r="I2750" s="333">
        <f t="shared" si="42"/>
        <v>0</v>
      </c>
      <c r="J2750" s="331"/>
      <c r="K2750" s="332">
        <f>IFERROR(SUM(C2750/'Transfers of Funds'!$F$55),0)</f>
        <v>0</v>
      </c>
      <c r="L2750" s="21"/>
      <c r="M2750" s="47"/>
      <c r="N2750" s="46"/>
    </row>
    <row r="2751" spans="1:14" s="23" customFormat="1" ht="14.25" customHeight="1">
      <c r="A2751" s="115"/>
      <c r="B2751" s="308" t="str">
        <f>IF(A2751="","",VLOOKUP(A2751,'Project Budget vs Exp'!$B$9:$G$52,2,FALSE))</f>
        <v/>
      </c>
      <c r="C2751" s="117"/>
      <c r="D2751" s="116"/>
      <c r="E2751" s="118"/>
      <c r="F2751" s="119"/>
      <c r="G2751" s="120"/>
      <c r="H2751" s="120"/>
      <c r="I2751" s="333">
        <f t="shared" si="42"/>
        <v>0</v>
      </c>
      <c r="J2751" s="331"/>
      <c r="K2751" s="332">
        <f>IFERROR(SUM(C2751/'Transfers of Funds'!$F$55),0)</f>
        <v>0</v>
      </c>
      <c r="L2751" s="21"/>
      <c r="M2751" s="47"/>
      <c r="N2751" s="46"/>
    </row>
    <row r="2752" spans="1:14" s="23" customFormat="1" ht="14.25" customHeight="1">
      <c r="A2752" s="115"/>
      <c r="B2752" s="308" t="str">
        <f>IF(A2752="","",VLOOKUP(A2752,'Project Budget vs Exp'!$B$9:$G$52,2,FALSE))</f>
        <v/>
      </c>
      <c r="C2752" s="117"/>
      <c r="D2752" s="116"/>
      <c r="E2752" s="118"/>
      <c r="F2752" s="119"/>
      <c r="G2752" s="120"/>
      <c r="H2752" s="120"/>
      <c r="I2752" s="333">
        <f t="shared" si="42"/>
        <v>0</v>
      </c>
      <c r="J2752" s="331"/>
      <c r="K2752" s="332">
        <f>IFERROR(SUM(C2752/'Transfers of Funds'!$F$55),0)</f>
        <v>0</v>
      </c>
      <c r="L2752" s="21"/>
      <c r="M2752" s="47"/>
      <c r="N2752" s="46"/>
    </row>
    <row r="2753" spans="1:14" s="23" customFormat="1" ht="14.25" customHeight="1">
      <c r="A2753" s="115"/>
      <c r="B2753" s="308" t="str">
        <f>IF(A2753="","",VLOOKUP(A2753,'Project Budget vs Exp'!$B$9:$G$52,2,FALSE))</f>
        <v/>
      </c>
      <c r="C2753" s="117"/>
      <c r="D2753" s="116"/>
      <c r="E2753" s="118"/>
      <c r="F2753" s="119"/>
      <c r="G2753" s="120"/>
      <c r="H2753" s="120"/>
      <c r="I2753" s="333">
        <f t="shared" si="42"/>
        <v>0</v>
      </c>
      <c r="J2753" s="331"/>
      <c r="K2753" s="332">
        <f>IFERROR(SUM(C2753/'Transfers of Funds'!$F$55),0)</f>
        <v>0</v>
      </c>
      <c r="L2753" s="21"/>
      <c r="M2753" s="47"/>
      <c r="N2753" s="46"/>
    </row>
    <row r="2754" spans="1:14" s="23" customFormat="1" ht="14.25" customHeight="1">
      <c r="A2754" s="115"/>
      <c r="B2754" s="308" t="str">
        <f>IF(A2754="","",VLOOKUP(A2754,'Project Budget vs Exp'!$B$9:$G$52,2,FALSE))</f>
        <v/>
      </c>
      <c r="C2754" s="117"/>
      <c r="D2754" s="116"/>
      <c r="E2754" s="118"/>
      <c r="F2754" s="119"/>
      <c r="G2754" s="120"/>
      <c r="H2754" s="120"/>
      <c r="I2754" s="333">
        <f t="shared" si="42"/>
        <v>0</v>
      </c>
      <c r="J2754" s="331"/>
      <c r="K2754" s="332">
        <f>IFERROR(SUM(C2754/'Transfers of Funds'!$F$55),0)</f>
        <v>0</v>
      </c>
      <c r="L2754" s="21"/>
      <c r="M2754" s="47"/>
      <c r="N2754" s="46"/>
    </row>
    <row r="2755" spans="1:14" s="23" customFormat="1" ht="14.25" customHeight="1">
      <c r="A2755" s="115"/>
      <c r="B2755" s="308" t="str">
        <f>IF(A2755="","",VLOOKUP(A2755,'Project Budget vs Exp'!$B$9:$G$52,2,FALSE))</f>
        <v/>
      </c>
      <c r="C2755" s="117"/>
      <c r="D2755" s="116"/>
      <c r="E2755" s="118"/>
      <c r="F2755" s="119"/>
      <c r="G2755" s="120"/>
      <c r="H2755" s="120"/>
      <c r="I2755" s="333">
        <f t="shared" si="42"/>
        <v>0</v>
      </c>
      <c r="J2755" s="331"/>
      <c r="K2755" s="332">
        <f>IFERROR(SUM(C2755/'Transfers of Funds'!$F$55),0)</f>
        <v>0</v>
      </c>
      <c r="L2755" s="21"/>
      <c r="M2755" s="47"/>
      <c r="N2755" s="46"/>
    </row>
    <row r="2756" spans="1:14" s="23" customFormat="1" ht="14.25" customHeight="1">
      <c r="A2756" s="115"/>
      <c r="B2756" s="308" t="str">
        <f>IF(A2756="","",VLOOKUP(A2756,'Project Budget vs Exp'!$B$9:$G$52,2,FALSE))</f>
        <v/>
      </c>
      <c r="C2756" s="117"/>
      <c r="D2756" s="116"/>
      <c r="E2756" s="118"/>
      <c r="F2756" s="119"/>
      <c r="G2756" s="120"/>
      <c r="H2756" s="120"/>
      <c r="I2756" s="333">
        <f t="shared" si="42"/>
        <v>0</v>
      </c>
      <c r="J2756" s="331"/>
      <c r="K2756" s="332">
        <f>IFERROR(SUM(C2756/'Transfers of Funds'!$F$55),0)</f>
        <v>0</v>
      </c>
      <c r="L2756" s="21"/>
      <c r="M2756" s="47"/>
      <c r="N2756" s="46"/>
    </row>
    <row r="2757" spans="1:14" s="23" customFormat="1" ht="14.25" customHeight="1">
      <c r="A2757" s="115"/>
      <c r="B2757" s="308" t="str">
        <f>IF(A2757="","",VLOOKUP(A2757,'Project Budget vs Exp'!$B$9:$G$52,2,FALSE))</f>
        <v/>
      </c>
      <c r="C2757" s="117"/>
      <c r="D2757" s="116"/>
      <c r="E2757" s="118"/>
      <c r="F2757" s="119"/>
      <c r="G2757" s="120"/>
      <c r="H2757" s="120"/>
      <c r="I2757" s="333">
        <f t="shared" si="42"/>
        <v>0</v>
      </c>
      <c r="J2757" s="331"/>
      <c r="K2757" s="332">
        <f>IFERROR(SUM(C2757/'Transfers of Funds'!$F$55),0)</f>
        <v>0</v>
      </c>
      <c r="L2757" s="21"/>
      <c r="M2757" s="47"/>
      <c r="N2757" s="46"/>
    </row>
    <row r="2758" spans="1:14" s="23" customFormat="1" ht="14.25" customHeight="1">
      <c r="A2758" s="115"/>
      <c r="B2758" s="308" t="str">
        <f>IF(A2758="","",VLOOKUP(A2758,'Project Budget vs Exp'!$B$9:$G$52,2,FALSE))</f>
        <v/>
      </c>
      <c r="C2758" s="117"/>
      <c r="D2758" s="116"/>
      <c r="E2758" s="118"/>
      <c r="F2758" s="119"/>
      <c r="G2758" s="120"/>
      <c r="H2758" s="120"/>
      <c r="I2758" s="333">
        <f t="shared" si="42"/>
        <v>0</v>
      </c>
      <c r="J2758" s="331"/>
      <c r="K2758" s="332">
        <f>IFERROR(SUM(C2758/'Transfers of Funds'!$F$55),0)</f>
        <v>0</v>
      </c>
      <c r="L2758" s="21"/>
      <c r="M2758" s="47"/>
      <c r="N2758" s="46"/>
    </row>
    <row r="2759" spans="1:14" s="23" customFormat="1" ht="14.25" customHeight="1">
      <c r="A2759" s="115"/>
      <c r="B2759" s="308" t="str">
        <f>IF(A2759="","",VLOOKUP(A2759,'Project Budget vs Exp'!$B$9:$G$52,2,FALSE))</f>
        <v/>
      </c>
      <c r="C2759" s="117"/>
      <c r="D2759" s="116"/>
      <c r="E2759" s="118"/>
      <c r="F2759" s="119"/>
      <c r="G2759" s="120"/>
      <c r="H2759" s="120"/>
      <c r="I2759" s="333">
        <f t="shared" si="42"/>
        <v>0</v>
      </c>
      <c r="J2759" s="331"/>
      <c r="K2759" s="332">
        <f>IFERROR(SUM(C2759/'Transfers of Funds'!$F$55),0)</f>
        <v>0</v>
      </c>
      <c r="L2759" s="21"/>
      <c r="M2759" s="47"/>
      <c r="N2759" s="46"/>
    </row>
    <row r="2760" spans="1:14" s="23" customFormat="1" ht="14.25" customHeight="1">
      <c r="A2760" s="115"/>
      <c r="B2760" s="308" t="str">
        <f>IF(A2760="","",VLOOKUP(A2760,'Project Budget vs Exp'!$B$9:$G$52,2,FALSE))</f>
        <v/>
      </c>
      <c r="C2760" s="117"/>
      <c r="D2760" s="116"/>
      <c r="E2760" s="118"/>
      <c r="F2760" s="119"/>
      <c r="G2760" s="120"/>
      <c r="H2760" s="120"/>
      <c r="I2760" s="333">
        <f t="shared" si="42"/>
        <v>0</v>
      </c>
      <c r="J2760" s="331"/>
      <c r="K2760" s="332">
        <f>IFERROR(SUM(C2760/'Transfers of Funds'!$F$55),0)</f>
        <v>0</v>
      </c>
      <c r="L2760" s="21"/>
      <c r="M2760" s="47"/>
      <c r="N2760" s="46"/>
    </row>
    <row r="2761" spans="1:14" s="23" customFormat="1" ht="14.25" customHeight="1">
      <c r="A2761" s="115"/>
      <c r="B2761" s="308" t="str">
        <f>IF(A2761="","",VLOOKUP(A2761,'Project Budget vs Exp'!$B$9:$G$52,2,FALSE))</f>
        <v/>
      </c>
      <c r="C2761" s="117"/>
      <c r="D2761" s="116"/>
      <c r="E2761" s="118"/>
      <c r="F2761" s="119"/>
      <c r="G2761" s="120"/>
      <c r="H2761" s="120"/>
      <c r="I2761" s="333">
        <f t="shared" si="42"/>
        <v>0</v>
      </c>
      <c r="J2761" s="331"/>
      <c r="K2761" s="332">
        <f>IFERROR(SUM(C2761/'Transfers of Funds'!$F$55),0)</f>
        <v>0</v>
      </c>
      <c r="L2761" s="21"/>
      <c r="M2761" s="47"/>
      <c r="N2761" s="46"/>
    </row>
    <row r="2762" spans="1:14" s="23" customFormat="1" ht="14.25" customHeight="1">
      <c r="A2762" s="115"/>
      <c r="B2762" s="308" t="str">
        <f>IF(A2762="","",VLOOKUP(A2762,'Project Budget vs Exp'!$B$9:$G$52,2,FALSE))</f>
        <v/>
      </c>
      <c r="C2762" s="117"/>
      <c r="D2762" s="116"/>
      <c r="E2762" s="118"/>
      <c r="F2762" s="119"/>
      <c r="G2762" s="120"/>
      <c r="H2762" s="120"/>
      <c r="I2762" s="333">
        <f t="shared" si="42"/>
        <v>0</v>
      </c>
      <c r="J2762" s="331"/>
      <c r="K2762" s="332">
        <f>IFERROR(SUM(C2762/'Transfers of Funds'!$F$55),0)</f>
        <v>0</v>
      </c>
      <c r="L2762" s="21"/>
      <c r="M2762" s="47"/>
      <c r="N2762" s="46"/>
    </row>
    <row r="2763" spans="1:14" s="23" customFormat="1" ht="14.25" customHeight="1">
      <c r="A2763" s="115"/>
      <c r="B2763" s="308" t="str">
        <f>IF(A2763="","",VLOOKUP(A2763,'Project Budget vs Exp'!$B$9:$G$52,2,FALSE))</f>
        <v/>
      </c>
      <c r="C2763" s="117"/>
      <c r="D2763" s="116"/>
      <c r="E2763" s="118"/>
      <c r="F2763" s="119"/>
      <c r="G2763" s="120"/>
      <c r="H2763" s="120"/>
      <c r="I2763" s="333">
        <f t="shared" si="42"/>
        <v>0</v>
      </c>
      <c r="J2763" s="331"/>
      <c r="K2763" s="332">
        <f>IFERROR(SUM(C2763/'Transfers of Funds'!$F$55),0)</f>
        <v>0</v>
      </c>
      <c r="L2763" s="21"/>
      <c r="M2763" s="47"/>
      <c r="N2763" s="46"/>
    </row>
    <row r="2764" spans="1:14" s="23" customFormat="1" ht="14.25" customHeight="1">
      <c r="A2764" s="115"/>
      <c r="B2764" s="308" t="str">
        <f>IF(A2764="","",VLOOKUP(A2764,'Project Budget vs Exp'!$B$9:$G$52,2,FALSE))</f>
        <v/>
      </c>
      <c r="C2764" s="117"/>
      <c r="D2764" s="116"/>
      <c r="E2764" s="118"/>
      <c r="F2764" s="119"/>
      <c r="G2764" s="120"/>
      <c r="H2764" s="120"/>
      <c r="I2764" s="333">
        <f t="shared" ref="I2764:I2827" si="43">IF(OR(F$4="EUR",F$4="USD",F$4="GBP",F$4="CAD",F$4="NZD",F$4="AUD"),K2764,C2764)</f>
        <v>0</v>
      </c>
      <c r="J2764" s="331"/>
      <c r="K2764" s="332">
        <f>IFERROR(SUM(C2764/'Transfers of Funds'!$F$55),0)</f>
        <v>0</v>
      </c>
      <c r="L2764" s="21"/>
      <c r="M2764" s="47"/>
      <c r="N2764" s="46"/>
    </row>
    <row r="2765" spans="1:14" s="23" customFormat="1" ht="14.25" customHeight="1">
      <c r="A2765" s="115"/>
      <c r="B2765" s="308" t="str">
        <f>IF(A2765="","",VLOOKUP(A2765,'Project Budget vs Exp'!$B$9:$G$52,2,FALSE))</f>
        <v/>
      </c>
      <c r="C2765" s="117"/>
      <c r="D2765" s="116"/>
      <c r="E2765" s="118"/>
      <c r="F2765" s="119"/>
      <c r="G2765" s="120"/>
      <c r="H2765" s="120"/>
      <c r="I2765" s="333">
        <f t="shared" si="43"/>
        <v>0</v>
      </c>
      <c r="J2765" s="331"/>
      <c r="K2765" s="332">
        <f>IFERROR(SUM(C2765/'Transfers of Funds'!$F$55),0)</f>
        <v>0</v>
      </c>
      <c r="L2765" s="21"/>
      <c r="M2765" s="47"/>
      <c r="N2765" s="46"/>
    </row>
    <row r="2766" spans="1:14" s="23" customFormat="1" ht="14.25" customHeight="1">
      <c r="A2766" s="115"/>
      <c r="B2766" s="308" t="str">
        <f>IF(A2766="","",VLOOKUP(A2766,'Project Budget vs Exp'!$B$9:$G$52,2,FALSE))</f>
        <v/>
      </c>
      <c r="C2766" s="117"/>
      <c r="D2766" s="116"/>
      <c r="E2766" s="118"/>
      <c r="F2766" s="119"/>
      <c r="G2766" s="120"/>
      <c r="H2766" s="120"/>
      <c r="I2766" s="333">
        <f t="shared" si="43"/>
        <v>0</v>
      </c>
      <c r="J2766" s="331"/>
      <c r="K2766" s="332">
        <f>IFERROR(SUM(C2766/'Transfers of Funds'!$F$55),0)</f>
        <v>0</v>
      </c>
      <c r="L2766" s="21"/>
      <c r="M2766" s="47"/>
      <c r="N2766" s="46"/>
    </row>
    <row r="2767" spans="1:14" s="23" customFormat="1" ht="14.25" customHeight="1">
      <c r="A2767" s="115"/>
      <c r="B2767" s="308" t="str">
        <f>IF(A2767="","",VLOOKUP(A2767,'Project Budget vs Exp'!$B$9:$G$52,2,FALSE))</f>
        <v/>
      </c>
      <c r="C2767" s="117"/>
      <c r="D2767" s="116"/>
      <c r="E2767" s="118"/>
      <c r="F2767" s="119"/>
      <c r="G2767" s="120"/>
      <c r="H2767" s="120"/>
      <c r="I2767" s="333">
        <f t="shared" si="43"/>
        <v>0</v>
      </c>
      <c r="J2767" s="331"/>
      <c r="K2767" s="332">
        <f>IFERROR(SUM(C2767/'Transfers of Funds'!$F$55),0)</f>
        <v>0</v>
      </c>
      <c r="L2767" s="21"/>
      <c r="M2767" s="47"/>
      <c r="N2767" s="46"/>
    </row>
    <row r="2768" spans="1:14" s="23" customFormat="1" ht="14.25" customHeight="1">
      <c r="A2768" s="115"/>
      <c r="B2768" s="308" t="str">
        <f>IF(A2768="","",VLOOKUP(A2768,'Project Budget vs Exp'!$B$9:$G$52,2,FALSE))</f>
        <v/>
      </c>
      <c r="C2768" s="117"/>
      <c r="D2768" s="116"/>
      <c r="E2768" s="118"/>
      <c r="F2768" s="119"/>
      <c r="G2768" s="120"/>
      <c r="H2768" s="120"/>
      <c r="I2768" s="333">
        <f t="shared" si="43"/>
        <v>0</v>
      </c>
      <c r="J2768" s="331"/>
      <c r="K2768" s="332">
        <f>IFERROR(SUM(C2768/'Transfers of Funds'!$F$55),0)</f>
        <v>0</v>
      </c>
      <c r="L2768" s="21"/>
      <c r="M2768" s="47"/>
      <c r="N2768" s="46"/>
    </row>
    <row r="2769" spans="1:14" s="23" customFormat="1" ht="14.25" customHeight="1">
      <c r="A2769" s="115"/>
      <c r="B2769" s="308" t="str">
        <f>IF(A2769="","",VLOOKUP(A2769,'Project Budget vs Exp'!$B$9:$G$52,2,FALSE))</f>
        <v/>
      </c>
      <c r="C2769" s="117"/>
      <c r="D2769" s="116"/>
      <c r="E2769" s="118"/>
      <c r="F2769" s="119"/>
      <c r="G2769" s="120"/>
      <c r="H2769" s="120"/>
      <c r="I2769" s="333">
        <f t="shared" si="43"/>
        <v>0</v>
      </c>
      <c r="J2769" s="331"/>
      <c r="K2769" s="332">
        <f>IFERROR(SUM(C2769/'Transfers of Funds'!$F$55),0)</f>
        <v>0</v>
      </c>
      <c r="L2769" s="21"/>
      <c r="M2769" s="47"/>
      <c r="N2769" s="46"/>
    </row>
    <row r="2770" spans="1:14" s="23" customFormat="1" ht="14.25" customHeight="1">
      <c r="A2770" s="115"/>
      <c r="B2770" s="308" t="str">
        <f>IF(A2770="","",VLOOKUP(A2770,'Project Budget vs Exp'!$B$9:$G$52,2,FALSE))</f>
        <v/>
      </c>
      <c r="C2770" s="117"/>
      <c r="D2770" s="116"/>
      <c r="E2770" s="118"/>
      <c r="F2770" s="119"/>
      <c r="G2770" s="120"/>
      <c r="H2770" s="120"/>
      <c r="I2770" s="333">
        <f t="shared" si="43"/>
        <v>0</v>
      </c>
      <c r="J2770" s="331"/>
      <c r="K2770" s="332">
        <f>IFERROR(SUM(C2770/'Transfers of Funds'!$F$55),0)</f>
        <v>0</v>
      </c>
      <c r="L2770" s="21"/>
      <c r="M2770" s="47"/>
      <c r="N2770" s="46"/>
    </row>
    <row r="2771" spans="1:14" s="23" customFormat="1" ht="14.25" customHeight="1">
      <c r="A2771" s="115"/>
      <c r="B2771" s="308" t="str">
        <f>IF(A2771="","",VLOOKUP(A2771,'Project Budget vs Exp'!$B$9:$G$52,2,FALSE))</f>
        <v/>
      </c>
      <c r="C2771" s="117"/>
      <c r="D2771" s="116"/>
      <c r="E2771" s="118"/>
      <c r="F2771" s="119"/>
      <c r="G2771" s="120"/>
      <c r="H2771" s="120"/>
      <c r="I2771" s="333">
        <f t="shared" si="43"/>
        <v>0</v>
      </c>
      <c r="J2771" s="331"/>
      <c r="K2771" s="332">
        <f>IFERROR(SUM(C2771/'Transfers of Funds'!$F$55),0)</f>
        <v>0</v>
      </c>
      <c r="L2771" s="21"/>
      <c r="M2771" s="47"/>
      <c r="N2771" s="46"/>
    </row>
    <row r="2772" spans="1:14" s="23" customFormat="1" ht="14.25" customHeight="1">
      <c r="A2772" s="115"/>
      <c r="B2772" s="308" t="str">
        <f>IF(A2772="","",VLOOKUP(A2772,'Project Budget vs Exp'!$B$9:$G$52,2,FALSE))</f>
        <v/>
      </c>
      <c r="C2772" s="117"/>
      <c r="D2772" s="116"/>
      <c r="E2772" s="118"/>
      <c r="F2772" s="119"/>
      <c r="G2772" s="120"/>
      <c r="H2772" s="120"/>
      <c r="I2772" s="333">
        <f t="shared" si="43"/>
        <v>0</v>
      </c>
      <c r="J2772" s="331"/>
      <c r="K2772" s="332">
        <f>IFERROR(SUM(C2772/'Transfers of Funds'!$F$55),0)</f>
        <v>0</v>
      </c>
      <c r="L2772" s="21"/>
      <c r="M2772" s="47"/>
      <c r="N2772" s="46"/>
    </row>
    <row r="2773" spans="1:14" s="23" customFormat="1" ht="14.25" customHeight="1">
      <c r="A2773" s="115"/>
      <c r="B2773" s="308" t="str">
        <f>IF(A2773="","",VLOOKUP(A2773,'Project Budget vs Exp'!$B$9:$G$52,2,FALSE))</f>
        <v/>
      </c>
      <c r="C2773" s="117"/>
      <c r="D2773" s="116"/>
      <c r="E2773" s="118"/>
      <c r="F2773" s="119"/>
      <c r="G2773" s="120"/>
      <c r="H2773" s="120"/>
      <c r="I2773" s="333">
        <f t="shared" si="43"/>
        <v>0</v>
      </c>
      <c r="J2773" s="331"/>
      <c r="K2773" s="332">
        <f>IFERROR(SUM(C2773/'Transfers of Funds'!$F$55),0)</f>
        <v>0</v>
      </c>
      <c r="L2773" s="21"/>
      <c r="M2773" s="47"/>
      <c r="N2773" s="46"/>
    </row>
    <row r="2774" spans="1:14" s="23" customFormat="1" ht="14.25" customHeight="1">
      <c r="A2774" s="115"/>
      <c r="B2774" s="308" t="str">
        <f>IF(A2774="","",VLOOKUP(A2774,'Project Budget vs Exp'!$B$9:$G$52,2,FALSE))</f>
        <v/>
      </c>
      <c r="C2774" s="117"/>
      <c r="D2774" s="116"/>
      <c r="E2774" s="118"/>
      <c r="F2774" s="119"/>
      <c r="G2774" s="120"/>
      <c r="H2774" s="120"/>
      <c r="I2774" s="333">
        <f t="shared" si="43"/>
        <v>0</v>
      </c>
      <c r="J2774" s="331"/>
      <c r="K2774" s="332">
        <f>IFERROR(SUM(C2774/'Transfers of Funds'!$F$55),0)</f>
        <v>0</v>
      </c>
      <c r="L2774" s="21"/>
      <c r="M2774" s="47"/>
      <c r="N2774" s="46"/>
    </row>
    <row r="2775" spans="1:14" s="23" customFormat="1" ht="14.25" customHeight="1">
      <c r="A2775" s="115"/>
      <c r="B2775" s="308" t="str">
        <f>IF(A2775="","",VLOOKUP(A2775,'Project Budget vs Exp'!$B$9:$G$52,2,FALSE))</f>
        <v/>
      </c>
      <c r="C2775" s="117"/>
      <c r="D2775" s="116"/>
      <c r="E2775" s="118"/>
      <c r="F2775" s="119"/>
      <c r="G2775" s="120"/>
      <c r="H2775" s="120"/>
      <c r="I2775" s="333">
        <f t="shared" si="43"/>
        <v>0</v>
      </c>
      <c r="J2775" s="331"/>
      <c r="K2775" s="332">
        <f>IFERROR(SUM(C2775/'Transfers of Funds'!$F$55),0)</f>
        <v>0</v>
      </c>
      <c r="L2775" s="21"/>
      <c r="M2775" s="47"/>
      <c r="N2775" s="46"/>
    </row>
    <row r="2776" spans="1:14" s="23" customFormat="1" ht="14.25" customHeight="1">
      <c r="A2776" s="115"/>
      <c r="B2776" s="308" t="str">
        <f>IF(A2776="","",VLOOKUP(A2776,'Project Budget vs Exp'!$B$9:$G$52,2,FALSE))</f>
        <v/>
      </c>
      <c r="C2776" s="117"/>
      <c r="D2776" s="116"/>
      <c r="E2776" s="118"/>
      <c r="F2776" s="119"/>
      <c r="G2776" s="120"/>
      <c r="H2776" s="120"/>
      <c r="I2776" s="333">
        <f t="shared" si="43"/>
        <v>0</v>
      </c>
      <c r="J2776" s="331"/>
      <c r="K2776" s="332">
        <f>IFERROR(SUM(C2776/'Transfers of Funds'!$F$55),0)</f>
        <v>0</v>
      </c>
      <c r="L2776" s="21"/>
      <c r="M2776" s="47"/>
      <c r="N2776" s="46"/>
    </row>
    <row r="2777" spans="1:14" s="23" customFormat="1" ht="14.25" customHeight="1">
      <c r="A2777" s="115"/>
      <c r="B2777" s="308" t="str">
        <f>IF(A2777="","",VLOOKUP(A2777,'Project Budget vs Exp'!$B$9:$G$52,2,FALSE))</f>
        <v/>
      </c>
      <c r="C2777" s="117"/>
      <c r="D2777" s="116"/>
      <c r="E2777" s="118"/>
      <c r="F2777" s="119"/>
      <c r="G2777" s="120"/>
      <c r="H2777" s="120"/>
      <c r="I2777" s="333">
        <f t="shared" si="43"/>
        <v>0</v>
      </c>
      <c r="J2777" s="331"/>
      <c r="K2777" s="332">
        <f>IFERROR(SUM(C2777/'Transfers of Funds'!$F$55),0)</f>
        <v>0</v>
      </c>
      <c r="L2777" s="21"/>
      <c r="M2777" s="47"/>
      <c r="N2777" s="46"/>
    </row>
    <row r="2778" spans="1:14" s="23" customFormat="1" ht="14.25" customHeight="1">
      <c r="A2778" s="115"/>
      <c r="B2778" s="308" t="str">
        <f>IF(A2778="","",VLOOKUP(A2778,'Project Budget vs Exp'!$B$9:$G$52,2,FALSE))</f>
        <v/>
      </c>
      <c r="C2778" s="117"/>
      <c r="D2778" s="116"/>
      <c r="E2778" s="118"/>
      <c r="F2778" s="119"/>
      <c r="G2778" s="120"/>
      <c r="H2778" s="120"/>
      <c r="I2778" s="333">
        <f t="shared" si="43"/>
        <v>0</v>
      </c>
      <c r="J2778" s="331"/>
      <c r="K2778" s="332">
        <f>IFERROR(SUM(C2778/'Transfers of Funds'!$F$55),0)</f>
        <v>0</v>
      </c>
      <c r="L2778" s="21"/>
      <c r="M2778" s="47"/>
      <c r="N2778" s="46"/>
    </row>
    <row r="2779" spans="1:14" s="23" customFormat="1" ht="14.25" customHeight="1">
      <c r="A2779" s="115"/>
      <c r="B2779" s="308" t="str">
        <f>IF(A2779="","",VLOOKUP(A2779,'Project Budget vs Exp'!$B$9:$G$52,2,FALSE))</f>
        <v/>
      </c>
      <c r="C2779" s="117"/>
      <c r="D2779" s="116"/>
      <c r="E2779" s="118"/>
      <c r="F2779" s="119"/>
      <c r="G2779" s="120"/>
      <c r="H2779" s="120"/>
      <c r="I2779" s="333">
        <f t="shared" si="43"/>
        <v>0</v>
      </c>
      <c r="J2779" s="331"/>
      <c r="K2779" s="332">
        <f>IFERROR(SUM(C2779/'Transfers of Funds'!$F$55),0)</f>
        <v>0</v>
      </c>
      <c r="L2779" s="21"/>
      <c r="M2779" s="47"/>
      <c r="N2779" s="46"/>
    </row>
    <row r="2780" spans="1:14" s="23" customFormat="1" ht="14.25" customHeight="1">
      <c r="A2780" s="115"/>
      <c r="B2780" s="308" t="str">
        <f>IF(A2780="","",VLOOKUP(A2780,'Project Budget vs Exp'!$B$9:$G$52,2,FALSE))</f>
        <v/>
      </c>
      <c r="C2780" s="117"/>
      <c r="D2780" s="116"/>
      <c r="E2780" s="118"/>
      <c r="F2780" s="119"/>
      <c r="G2780" s="120"/>
      <c r="H2780" s="120"/>
      <c r="I2780" s="333">
        <f t="shared" si="43"/>
        <v>0</v>
      </c>
      <c r="J2780" s="331"/>
      <c r="K2780" s="332">
        <f>IFERROR(SUM(C2780/'Transfers of Funds'!$F$55),0)</f>
        <v>0</v>
      </c>
      <c r="L2780" s="21"/>
      <c r="M2780" s="47"/>
      <c r="N2780" s="46"/>
    </row>
    <row r="2781" spans="1:14" s="23" customFormat="1" ht="14.25" customHeight="1">
      <c r="A2781" s="115"/>
      <c r="B2781" s="308" t="str">
        <f>IF(A2781="","",VLOOKUP(A2781,'Project Budget vs Exp'!$B$9:$G$52,2,FALSE))</f>
        <v/>
      </c>
      <c r="C2781" s="117"/>
      <c r="D2781" s="116"/>
      <c r="E2781" s="118"/>
      <c r="F2781" s="119"/>
      <c r="G2781" s="120"/>
      <c r="H2781" s="120"/>
      <c r="I2781" s="333">
        <f t="shared" si="43"/>
        <v>0</v>
      </c>
      <c r="J2781" s="331"/>
      <c r="K2781" s="332">
        <f>IFERROR(SUM(C2781/'Transfers of Funds'!$F$55),0)</f>
        <v>0</v>
      </c>
      <c r="L2781" s="21"/>
      <c r="M2781" s="47"/>
      <c r="N2781" s="46"/>
    </row>
    <row r="2782" spans="1:14" s="23" customFormat="1" ht="14.25" customHeight="1">
      <c r="A2782" s="115"/>
      <c r="B2782" s="308" t="str">
        <f>IF(A2782="","",VLOOKUP(A2782,'Project Budget vs Exp'!$B$9:$G$52,2,FALSE))</f>
        <v/>
      </c>
      <c r="C2782" s="117"/>
      <c r="D2782" s="116"/>
      <c r="E2782" s="118"/>
      <c r="F2782" s="119"/>
      <c r="G2782" s="120"/>
      <c r="H2782" s="120"/>
      <c r="I2782" s="333">
        <f t="shared" si="43"/>
        <v>0</v>
      </c>
      <c r="J2782" s="331"/>
      <c r="K2782" s="332">
        <f>IFERROR(SUM(C2782/'Transfers of Funds'!$F$55),0)</f>
        <v>0</v>
      </c>
      <c r="L2782" s="21"/>
      <c r="M2782" s="47"/>
      <c r="N2782" s="46"/>
    </row>
    <row r="2783" spans="1:14" s="23" customFormat="1" ht="14.25" customHeight="1">
      <c r="A2783" s="115"/>
      <c r="B2783" s="308" t="str">
        <f>IF(A2783="","",VLOOKUP(A2783,'Project Budget vs Exp'!$B$9:$G$52,2,FALSE))</f>
        <v/>
      </c>
      <c r="C2783" s="117"/>
      <c r="D2783" s="116"/>
      <c r="E2783" s="118"/>
      <c r="F2783" s="119"/>
      <c r="G2783" s="120"/>
      <c r="H2783" s="120"/>
      <c r="I2783" s="333">
        <f t="shared" si="43"/>
        <v>0</v>
      </c>
      <c r="J2783" s="331"/>
      <c r="K2783" s="332">
        <f>IFERROR(SUM(C2783/'Transfers of Funds'!$F$55),0)</f>
        <v>0</v>
      </c>
      <c r="L2783" s="21"/>
      <c r="M2783" s="47"/>
      <c r="N2783" s="46"/>
    </row>
    <row r="2784" spans="1:14" s="23" customFormat="1" ht="14.25" customHeight="1">
      <c r="A2784" s="115"/>
      <c r="B2784" s="308" t="str">
        <f>IF(A2784="","",VLOOKUP(A2784,'Project Budget vs Exp'!$B$9:$G$52,2,FALSE))</f>
        <v/>
      </c>
      <c r="C2784" s="117"/>
      <c r="D2784" s="116"/>
      <c r="E2784" s="118"/>
      <c r="F2784" s="119"/>
      <c r="G2784" s="120"/>
      <c r="H2784" s="120"/>
      <c r="I2784" s="333">
        <f t="shared" si="43"/>
        <v>0</v>
      </c>
      <c r="J2784" s="331"/>
      <c r="K2784" s="332">
        <f>IFERROR(SUM(C2784/'Transfers of Funds'!$F$55),0)</f>
        <v>0</v>
      </c>
      <c r="L2784" s="21"/>
      <c r="M2784" s="47"/>
      <c r="N2784" s="46"/>
    </row>
    <row r="2785" spans="1:14" s="23" customFormat="1" ht="14.25" customHeight="1">
      <c r="A2785" s="115"/>
      <c r="B2785" s="308" t="str">
        <f>IF(A2785="","",VLOOKUP(A2785,'Project Budget vs Exp'!$B$9:$G$52,2,FALSE))</f>
        <v/>
      </c>
      <c r="C2785" s="117"/>
      <c r="D2785" s="116"/>
      <c r="E2785" s="118"/>
      <c r="F2785" s="119"/>
      <c r="G2785" s="120"/>
      <c r="H2785" s="120"/>
      <c r="I2785" s="333">
        <f t="shared" si="43"/>
        <v>0</v>
      </c>
      <c r="J2785" s="331"/>
      <c r="K2785" s="332">
        <f>IFERROR(SUM(C2785/'Transfers of Funds'!$F$55),0)</f>
        <v>0</v>
      </c>
      <c r="L2785" s="21"/>
      <c r="M2785" s="47"/>
      <c r="N2785" s="46"/>
    </row>
    <row r="2786" spans="1:14" s="23" customFormat="1" ht="14.25" customHeight="1">
      <c r="A2786" s="115"/>
      <c r="B2786" s="308" t="str">
        <f>IF(A2786="","",VLOOKUP(A2786,'Project Budget vs Exp'!$B$9:$G$52,2,FALSE))</f>
        <v/>
      </c>
      <c r="C2786" s="117"/>
      <c r="D2786" s="116"/>
      <c r="E2786" s="118"/>
      <c r="F2786" s="119"/>
      <c r="G2786" s="120"/>
      <c r="H2786" s="120"/>
      <c r="I2786" s="333">
        <f t="shared" si="43"/>
        <v>0</v>
      </c>
      <c r="J2786" s="331"/>
      <c r="K2786" s="332">
        <f>IFERROR(SUM(C2786/'Transfers of Funds'!$F$55),0)</f>
        <v>0</v>
      </c>
      <c r="L2786" s="21"/>
      <c r="M2786" s="47"/>
      <c r="N2786" s="46"/>
    </row>
    <row r="2787" spans="1:14" s="23" customFormat="1" ht="14.25" customHeight="1">
      <c r="A2787" s="115"/>
      <c r="B2787" s="308" t="str">
        <f>IF(A2787="","",VLOOKUP(A2787,'Project Budget vs Exp'!$B$9:$G$52,2,FALSE))</f>
        <v/>
      </c>
      <c r="C2787" s="117"/>
      <c r="D2787" s="116"/>
      <c r="E2787" s="118"/>
      <c r="F2787" s="119"/>
      <c r="G2787" s="120"/>
      <c r="H2787" s="120"/>
      <c r="I2787" s="333">
        <f t="shared" si="43"/>
        <v>0</v>
      </c>
      <c r="J2787" s="331"/>
      <c r="K2787" s="332">
        <f>IFERROR(SUM(C2787/'Transfers of Funds'!$F$55),0)</f>
        <v>0</v>
      </c>
      <c r="L2787" s="21"/>
      <c r="M2787" s="47"/>
      <c r="N2787" s="46"/>
    </row>
    <row r="2788" spans="1:14" s="23" customFormat="1" ht="14.25" customHeight="1">
      <c r="A2788" s="115"/>
      <c r="B2788" s="308" t="str">
        <f>IF(A2788="","",VLOOKUP(A2788,'Project Budget vs Exp'!$B$9:$G$52,2,FALSE))</f>
        <v/>
      </c>
      <c r="C2788" s="117"/>
      <c r="D2788" s="116"/>
      <c r="E2788" s="118"/>
      <c r="F2788" s="119"/>
      <c r="G2788" s="120"/>
      <c r="H2788" s="120"/>
      <c r="I2788" s="333">
        <f t="shared" si="43"/>
        <v>0</v>
      </c>
      <c r="J2788" s="331"/>
      <c r="K2788" s="332">
        <f>IFERROR(SUM(C2788/'Transfers of Funds'!$F$55),0)</f>
        <v>0</v>
      </c>
      <c r="L2788" s="21"/>
      <c r="M2788" s="47"/>
      <c r="N2788" s="46"/>
    </row>
    <row r="2789" spans="1:14" s="23" customFormat="1" ht="14.25" customHeight="1">
      <c r="A2789" s="115"/>
      <c r="B2789" s="308" t="str">
        <f>IF(A2789="","",VLOOKUP(A2789,'Project Budget vs Exp'!$B$9:$G$52,2,FALSE))</f>
        <v/>
      </c>
      <c r="C2789" s="117"/>
      <c r="D2789" s="116"/>
      <c r="E2789" s="118"/>
      <c r="F2789" s="119"/>
      <c r="G2789" s="120"/>
      <c r="H2789" s="120"/>
      <c r="I2789" s="333">
        <f t="shared" si="43"/>
        <v>0</v>
      </c>
      <c r="J2789" s="331"/>
      <c r="K2789" s="332">
        <f>IFERROR(SUM(C2789/'Transfers of Funds'!$F$55),0)</f>
        <v>0</v>
      </c>
      <c r="L2789" s="21"/>
      <c r="M2789" s="47"/>
      <c r="N2789" s="46"/>
    </row>
    <row r="2790" spans="1:14" s="23" customFormat="1" ht="14.25" customHeight="1">
      <c r="A2790" s="115"/>
      <c r="B2790" s="308" t="str">
        <f>IF(A2790="","",VLOOKUP(A2790,'Project Budget vs Exp'!$B$9:$G$52,2,FALSE))</f>
        <v/>
      </c>
      <c r="C2790" s="117"/>
      <c r="D2790" s="116"/>
      <c r="E2790" s="118"/>
      <c r="F2790" s="119"/>
      <c r="G2790" s="120"/>
      <c r="H2790" s="120"/>
      <c r="I2790" s="333">
        <f t="shared" si="43"/>
        <v>0</v>
      </c>
      <c r="J2790" s="331"/>
      <c r="K2790" s="332">
        <f>IFERROR(SUM(C2790/'Transfers of Funds'!$F$55),0)</f>
        <v>0</v>
      </c>
      <c r="L2790" s="21"/>
      <c r="M2790" s="47"/>
      <c r="N2790" s="46"/>
    </row>
    <row r="2791" spans="1:14" s="23" customFormat="1" ht="14.25" customHeight="1">
      <c r="A2791" s="115"/>
      <c r="B2791" s="308" t="str">
        <f>IF(A2791="","",VLOOKUP(A2791,'Project Budget vs Exp'!$B$9:$G$52,2,FALSE))</f>
        <v/>
      </c>
      <c r="C2791" s="117"/>
      <c r="D2791" s="116"/>
      <c r="E2791" s="118"/>
      <c r="F2791" s="119"/>
      <c r="G2791" s="120"/>
      <c r="H2791" s="120"/>
      <c r="I2791" s="333">
        <f t="shared" si="43"/>
        <v>0</v>
      </c>
      <c r="J2791" s="331"/>
      <c r="K2791" s="332">
        <f>IFERROR(SUM(C2791/'Transfers of Funds'!$F$55),0)</f>
        <v>0</v>
      </c>
      <c r="L2791" s="21"/>
      <c r="M2791" s="47"/>
      <c r="N2791" s="46"/>
    </row>
    <row r="2792" spans="1:14" s="23" customFormat="1" ht="14.25" customHeight="1">
      <c r="A2792" s="115"/>
      <c r="B2792" s="308" t="str">
        <f>IF(A2792="","",VLOOKUP(A2792,'Project Budget vs Exp'!$B$9:$G$52,2,FALSE))</f>
        <v/>
      </c>
      <c r="C2792" s="117"/>
      <c r="D2792" s="116"/>
      <c r="E2792" s="118"/>
      <c r="F2792" s="119"/>
      <c r="G2792" s="120"/>
      <c r="H2792" s="120"/>
      <c r="I2792" s="333">
        <f t="shared" si="43"/>
        <v>0</v>
      </c>
      <c r="J2792" s="331"/>
      <c r="K2792" s="332">
        <f>IFERROR(SUM(C2792/'Transfers of Funds'!$F$55),0)</f>
        <v>0</v>
      </c>
      <c r="L2792" s="21"/>
      <c r="M2792" s="47"/>
      <c r="N2792" s="46"/>
    </row>
    <row r="2793" spans="1:14" s="23" customFormat="1" ht="14.25" customHeight="1">
      <c r="A2793" s="115"/>
      <c r="B2793" s="308" t="str">
        <f>IF(A2793="","",VLOOKUP(A2793,'Project Budget vs Exp'!$B$9:$G$52,2,FALSE))</f>
        <v/>
      </c>
      <c r="C2793" s="117"/>
      <c r="D2793" s="116"/>
      <c r="E2793" s="118"/>
      <c r="F2793" s="119"/>
      <c r="G2793" s="120"/>
      <c r="H2793" s="120"/>
      <c r="I2793" s="333">
        <f t="shared" si="43"/>
        <v>0</v>
      </c>
      <c r="J2793" s="331"/>
      <c r="K2793" s="332">
        <f>IFERROR(SUM(C2793/'Transfers of Funds'!$F$55),0)</f>
        <v>0</v>
      </c>
      <c r="L2793" s="21"/>
      <c r="M2793" s="47"/>
      <c r="N2793" s="46"/>
    </row>
    <row r="2794" spans="1:14" s="23" customFormat="1" ht="14.25" customHeight="1">
      <c r="A2794" s="115"/>
      <c r="B2794" s="308" t="str">
        <f>IF(A2794="","",VLOOKUP(A2794,'Project Budget vs Exp'!$B$9:$G$52,2,FALSE))</f>
        <v/>
      </c>
      <c r="C2794" s="117"/>
      <c r="D2794" s="116"/>
      <c r="E2794" s="118"/>
      <c r="F2794" s="119"/>
      <c r="G2794" s="120"/>
      <c r="H2794" s="120"/>
      <c r="I2794" s="333">
        <f t="shared" si="43"/>
        <v>0</v>
      </c>
      <c r="J2794" s="331"/>
      <c r="K2794" s="332">
        <f>IFERROR(SUM(C2794/'Transfers of Funds'!$F$55),0)</f>
        <v>0</v>
      </c>
      <c r="L2794" s="21"/>
      <c r="M2794" s="47"/>
      <c r="N2794" s="46"/>
    </row>
    <row r="2795" spans="1:14" s="23" customFormat="1" ht="14.25" customHeight="1">
      <c r="A2795" s="115"/>
      <c r="B2795" s="308" t="str">
        <f>IF(A2795="","",VLOOKUP(A2795,'Project Budget vs Exp'!$B$9:$G$52,2,FALSE))</f>
        <v/>
      </c>
      <c r="C2795" s="117"/>
      <c r="D2795" s="116"/>
      <c r="E2795" s="118"/>
      <c r="F2795" s="119"/>
      <c r="G2795" s="120"/>
      <c r="H2795" s="120"/>
      <c r="I2795" s="333">
        <f t="shared" si="43"/>
        <v>0</v>
      </c>
      <c r="J2795" s="331"/>
      <c r="K2795" s="332">
        <f>IFERROR(SUM(C2795/'Transfers of Funds'!$F$55),0)</f>
        <v>0</v>
      </c>
      <c r="L2795" s="21"/>
      <c r="M2795" s="47"/>
      <c r="N2795" s="46"/>
    </row>
    <row r="2796" spans="1:14" s="23" customFormat="1" ht="14.25" customHeight="1">
      <c r="A2796" s="115"/>
      <c r="B2796" s="308" t="str">
        <f>IF(A2796="","",VLOOKUP(A2796,'Project Budget vs Exp'!$B$9:$G$52,2,FALSE))</f>
        <v/>
      </c>
      <c r="C2796" s="117"/>
      <c r="D2796" s="116"/>
      <c r="E2796" s="118"/>
      <c r="F2796" s="119"/>
      <c r="G2796" s="120"/>
      <c r="H2796" s="120"/>
      <c r="I2796" s="333">
        <f t="shared" si="43"/>
        <v>0</v>
      </c>
      <c r="J2796" s="331"/>
      <c r="K2796" s="332">
        <f>IFERROR(SUM(C2796/'Transfers of Funds'!$F$55),0)</f>
        <v>0</v>
      </c>
      <c r="L2796" s="21"/>
      <c r="M2796" s="47"/>
      <c r="N2796" s="46"/>
    </row>
    <row r="2797" spans="1:14" s="23" customFormat="1" ht="14.25" customHeight="1">
      <c r="A2797" s="115"/>
      <c r="B2797" s="308" t="str">
        <f>IF(A2797="","",VLOOKUP(A2797,'Project Budget vs Exp'!$B$9:$G$52,2,FALSE))</f>
        <v/>
      </c>
      <c r="C2797" s="117"/>
      <c r="D2797" s="116"/>
      <c r="E2797" s="118"/>
      <c r="F2797" s="119"/>
      <c r="G2797" s="120"/>
      <c r="H2797" s="120"/>
      <c r="I2797" s="333">
        <f t="shared" si="43"/>
        <v>0</v>
      </c>
      <c r="J2797" s="331"/>
      <c r="K2797" s="332">
        <f>IFERROR(SUM(C2797/'Transfers of Funds'!$F$55),0)</f>
        <v>0</v>
      </c>
      <c r="L2797" s="21"/>
      <c r="M2797" s="47"/>
      <c r="N2797" s="46"/>
    </row>
    <row r="2798" spans="1:14" s="23" customFormat="1" ht="14.25" customHeight="1">
      <c r="A2798" s="115"/>
      <c r="B2798" s="308" t="str">
        <f>IF(A2798="","",VLOOKUP(A2798,'Project Budget vs Exp'!$B$9:$G$52,2,FALSE))</f>
        <v/>
      </c>
      <c r="C2798" s="117"/>
      <c r="D2798" s="116"/>
      <c r="E2798" s="118"/>
      <c r="F2798" s="119"/>
      <c r="G2798" s="120"/>
      <c r="H2798" s="120"/>
      <c r="I2798" s="333">
        <f t="shared" si="43"/>
        <v>0</v>
      </c>
      <c r="J2798" s="331"/>
      <c r="K2798" s="332">
        <f>IFERROR(SUM(C2798/'Transfers of Funds'!$F$55),0)</f>
        <v>0</v>
      </c>
      <c r="L2798" s="21"/>
      <c r="M2798" s="47"/>
      <c r="N2798" s="46"/>
    </row>
    <row r="2799" spans="1:14" s="23" customFormat="1" ht="14.25" customHeight="1">
      <c r="A2799" s="115"/>
      <c r="B2799" s="308" t="str">
        <f>IF(A2799="","",VLOOKUP(A2799,'Project Budget vs Exp'!$B$9:$G$52,2,FALSE))</f>
        <v/>
      </c>
      <c r="C2799" s="117"/>
      <c r="D2799" s="116"/>
      <c r="E2799" s="118"/>
      <c r="F2799" s="119"/>
      <c r="G2799" s="120"/>
      <c r="H2799" s="120"/>
      <c r="I2799" s="333">
        <f t="shared" si="43"/>
        <v>0</v>
      </c>
      <c r="J2799" s="331"/>
      <c r="K2799" s="332">
        <f>IFERROR(SUM(C2799/'Transfers of Funds'!$F$55),0)</f>
        <v>0</v>
      </c>
      <c r="L2799" s="21"/>
      <c r="M2799" s="47"/>
      <c r="N2799" s="46"/>
    </row>
    <row r="2800" spans="1:14" s="23" customFormat="1" ht="14.25" customHeight="1">
      <c r="A2800" s="115"/>
      <c r="B2800" s="308" t="str">
        <f>IF(A2800="","",VLOOKUP(A2800,'Project Budget vs Exp'!$B$9:$G$52,2,FALSE))</f>
        <v/>
      </c>
      <c r="C2800" s="117"/>
      <c r="D2800" s="116"/>
      <c r="E2800" s="118"/>
      <c r="F2800" s="119"/>
      <c r="G2800" s="120"/>
      <c r="H2800" s="120"/>
      <c r="I2800" s="333">
        <f t="shared" si="43"/>
        <v>0</v>
      </c>
      <c r="J2800" s="331"/>
      <c r="K2800" s="332">
        <f>IFERROR(SUM(C2800/'Transfers of Funds'!$F$55),0)</f>
        <v>0</v>
      </c>
      <c r="L2800" s="21"/>
      <c r="M2800" s="47"/>
      <c r="N2800" s="46"/>
    </row>
    <row r="2801" spans="1:14" s="23" customFormat="1" ht="14.25" customHeight="1">
      <c r="A2801" s="115"/>
      <c r="B2801" s="308" t="str">
        <f>IF(A2801="","",VLOOKUP(A2801,'Project Budget vs Exp'!$B$9:$G$52,2,FALSE))</f>
        <v/>
      </c>
      <c r="C2801" s="117"/>
      <c r="D2801" s="116"/>
      <c r="E2801" s="118"/>
      <c r="F2801" s="119"/>
      <c r="G2801" s="120"/>
      <c r="H2801" s="120"/>
      <c r="I2801" s="333">
        <f t="shared" si="43"/>
        <v>0</v>
      </c>
      <c r="J2801" s="331"/>
      <c r="K2801" s="332">
        <f>IFERROR(SUM(C2801/'Transfers of Funds'!$F$55),0)</f>
        <v>0</v>
      </c>
      <c r="L2801" s="21"/>
      <c r="M2801" s="47"/>
      <c r="N2801" s="46"/>
    </row>
    <row r="2802" spans="1:14" s="23" customFormat="1" ht="14.25" customHeight="1">
      <c r="A2802" s="115"/>
      <c r="B2802" s="308" t="str">
        <f>IF(A2802="","",VLOOKUP(A2802,'Project Budget vs Exp'!$B$9:$G$52,2,FALSE))</f>
        <v/>
      </c>
      <c r="C2802" s="117"/>
      <c r="D2802" s="116"/>
      <c r="E2802" s="118"/>
      <c r="F2802" s="119"/>
      <c r="G2802" s="120"/>
      <c r="H2802" s="120"/>
      <c r="I2802" s="333">
        <f t="shared" si="43"/>
        <v>0</v>
      </c>
      <c r="J2802" s="331"/>
      <c r="K2802" s="332">
        <f>IFERROR(SUM(C2802/'Transfers of Funds'!$F$55),0)</f>
        <v>0</v>
      </c>
      <c r="L2802" s="21"/>
      <c r="M2802" s="47"/>
      <c r="N2802" s="46"/>
    </row>
    <row r="2803" spans="1:14" s="23" customFormat="1" ht="14.25" customHeight="1">
      <c r="A2803" s="115"/>
      <c r="B2803" s="308" t="str">
        <f>IF(A2803="","",VLOOKUP(A2803,'Project Budget vs Exp'!$B$9:$G$52,2,FALSE))</f>
        <v/>
      </c>
      <c r="C2803" s="117"/>
      <c r="D2803" s="116"/>
      <c r="E2803" s="118"/>
      <c r="F2803" s="119"/>
      <c r="G2803" s="120"/>
      <c r="H2803" s="120"/>
      <c r="I2803" s="333">
        <f t="shared" si="43"/>
        <v>0</v>
      </c>
      <c r="J2803" s="331"/>
      <c r="K2803" s="332">
        <f>IFERROR(SUM(C2803/'Transfers of Funds'!$F$55),0)</f>
        <v>0</v>
      </c>
      <c r="L2803" s="21"/>
      <c r="M2803" s="47"/>
      <c r="N2803" s="46"/>
    </row>
    <row r="2804" spans="1:14" s="23" customFormat="1" ht="14.25" customHeight="1">
      <c r="A2804" s="115"/>
      <c r="B2804" s="308" t="str">
        <f>IF(A2804="","",VLOOKUP(A2804,'Project Budget vs Exp'!$B$9:$G$52,2,FALSE))</f>
        <v/>
      </c>
      <c r="C2804" s="117"/>
      <c r="D2804" s="116"/>
      <c r="E2804" s="118"/>
      <c r="F2804" s="119"/>
      <c r="G2804" s="120"/>
      <c r="H2804" s="120"/>
      <c r="I2804" s="333">
        <f t="shared" si="43"/>
        <v>0</v>
      </c>
      <c r="J2804" s="331"/>
      <c r="K2804" s="332">
        <f>IFERROR(SUM(C2804/'Transfers of Funds'!$F$55),0)</f>
        <v>0</v>
      </c>
      <c r="L2804" s="21"/>
      <c r="M2804" s="47"/>
      <c r="N2804" s="46"/>
    </row>
    <row r="2805" spans="1:14" s="23" customFormat="1" ht="14.25" customHeight="1">
      <c r="A2805" s="115"/>
      <c r="B2805" s="308" t="str">
        <f>IF(A2805="","",VLOOKUP(A2805,'Project Budget vs Exp'!$B$9:$G$52,2,FALSE))</f>
        <v/>
      </c>
      <c r="C2805" s="117"/>
      <c r="D2805" s="116"/>
      <c r="E2805" s="118"/>
      <c r="F2805" s="119"/>
      <c r="G2805" s="120"/>
      <c r="H2805" s="120"/>
      <c r="I2805" s="333">
        <f t="shared" si="43"/>
        <v>0</v>
      </c>
      <c r="J2805" s="331"/>
      <c r="K2805" s="332">
        <f>IFERROR(SUM(C2805/'Transfers of Funds'!$F$55),0)</f>
        <v>0</v>
      </c>
      <c r="L2805" s="21"/>
      <c r="M2805" s="47"/>
      <c r="N2805" s="46"/>
    </row>
    <row r="2806" spans="1:14" s="23" customFormat="1" ht="14.25" customHeight="1">
      <c r="A2806" s="115"/>
      <c r="B2806" s="308" t="str">
        <f>IF(A2806="","",VLOOKUP(A2806,'Project Budget vs Exp'!$B$9:$G$52,2,FALSE))</f>
        <v/>
      </c>
      <c r="C2806" s="117"/>
      <c r="D2806" s="116"/>
      <c r="E2806" s="118"/>
      <c r="F2806" s="119"/>
      <c r="G2806" s="120"/>
      <c r="H2806" s="120"/>
      <c r="I2806" s="333">
        <f t="shared" si="43"/>
        <v>0</v>
      </c>
      <c r="J2806" s="331"/>
      <c r="K2806" s="332">
        <f>IFERROR(SUM(C2806/'Transfers of Funds'!$F$55),0)</f>
        <v>0</v>
      </c>
      <c r="L2806" s="21"/>
      <c r="M2806" s="47"/>
      <c r="N2806" s="46"/>
    </row>
    <row r="2807" spans="1:14" s="23" customFormat="1" ht="14.25" customHeight="1">
      <c r="A2807" s="115"/>
      <c r="B2807" s="308" t="str">
        <f>IF(A2807="","",VLOOKUP(A2807,'Project Budget vs Exp'!$B$9:$G$52,2,FALSE))</f>
        <v/>
      </c>
      <c r="C2807" s="117"/>
      <c r="D2807" s="116"/>
      <c r="E2807" s="118"/>
      <c r="F2807" s="119"/>
      <c r="G2807" s="120"/>
      <c r="H2807" s="120"/>
      <c r="I2807" s="333">
        <f t="shared" si="43"/>
        <v>0</v>
      </c>
      <c r="J2807" s="331"/>
      <c r="K2807" s="332">
        <f>IFERROR(SUM(C2807/'Transfers of Funds'!$F$55),0)</f>
        <v>0</v>
      </c>
      <c r="L2807" s="21"/>
      <c r="M2807" s="47"/>
      <c r="N2807" s="46"/>
    </row>
    <row r="2808" spans="1:14" s="23" customFormat="1" ht="14.25" customHeight="1">
      <c r="A2808" s="115"/>
      <c r="B2808" s="308" t="str">
        <f>IF(A2808="","",VLOOKUP(A2808,'Project Budget vs Exp'!$B$9:$G$52,2,FALSE))</f>
        <v/>
      </c>
      <c r="C2808" s="117"/>
      <c r="D2808" s="116"/>
      <c r="E2808" s="118"/>
      <c r="F2808" s="119"/>
      <c r="G2808" s="120"/>
      <c r="H2808" s="120"/>
      <c r="I2808" s="333">
        <f t="shared" si="43"/>
        <v>0</v>
      </c>
      <c r="J2808" s="331"/>
      <c r="K2808" s="332">
        <f>IFERROR(SUM(C2808/'Transfers of Funds'!$F$55),0)</f>
        <v>0</v>
      </c>
      <c r="L2808" s="21"/>
      <c r="M2808" s="47"/>
      <c r="N2808" s="46"/>
    </row>
    <row r="2809" spans="1:14" s="23" customFormat="1" ht="14.25" customHeight="1">
      <c r="A2809" s="115"/>
      <c r="B2809" s="308" t="str">
        <f>IF(A2809="","",VLOOKUP(A2809,'Project Budget vs Exp'!$B$9:$G$52,2,FALSE))</f>
        <v/>
      </c>
      <c r="C2809" s="117"/>
      <c r="D2809" s="116"/>
      <c r="E2809" s="118"/>
      <c r="F2809" s="119"/>
      <c r="G2809" s="120"/>
      <c r="H2809" s="120"/>
      <c r="I2809" s="333">
        <f t="shared" si="43"/>
        <v>0</v>
      </c>
      <c r="J2809" s="331"/>
      <c r="K2809" s="332">
        <f>IFERROR(SUM(C2809/'Transfers of Funds'!$F$55),0)</f>
        <v>0</v>
      </c>
      <c r="L2809" s="21"/>
      <c r="M2809" s="47"/>
      <c r="N2809" s="46"/>
    </row>
    <row r="2810" spans="1:14" s="23" customFormat="1" ht="14.25" customHeight="1">
      <c r="A2810" s="115"/>
      <c r="B2810" s="308" t="str">
        <f>IF(A2810="","",VLOOKUP(A2810,'Project Budget vs Exp'!$B$9:$G$52,2,FALSE))</f>
        <v/>
      </c>
      <c r="C2810" s="117"/>
      <c r="D2810" s="116"/>
      <c r="E2810" s="118"/>
      <c r="F2810" s="119"/>
      <c r="G2810" s="120"/>
      <c r="H2810" s="120"/>
      <c r="I2810" s="333">
        <f t="shared" si="43"/>
        <v>0</v>
      </c>
      <c r="J2810" s="331"/>
      <c r="K2810" s="332">
        <f>IFERROR(SUM(C2810/'Transfers of Funds'!$F$55),0)</f>
        <v>0</v>
      </c>
      <c r="L2810" s="21"/>
      <c r="M2810" s="47"/>
      <c r="N2810" s="46"/>
    </row>
    <row r="2811" spans="1:14" s="23" customFormat="1" ht="14.25" customHeight="1">
      <c r="A2811" s="115"/>
      <c r="B2811" s="308" t="str">
        <f>IF(A2811="","",VLOOKUP(A2811,'Project Budget vs Exp'!$B$9:$G$52,2,FALSE))</f>
        <v/>
      </c>
      <c r="C2811" s="117"/>
      <c r="D2811" s="116"/>
      <c r="E2811" s="118"/>
      <c r="F2811" s="119"/>
      <c r="G2811" s="120"/>
      <c r="H2811" s="120"/>
      <c r="I2811" s="333">
        <f t="shared" si="43"/>
        <v>0</v>
      </c>
      <c r="J2811" s="331"/>
      <c r="K2811" s="332">
        <f>IFERROR(SUM(C2811/'Transfers of Funds'!$F$55),0)</f>
        <v>0</v>
      </c>
      <c r="L2811" s="21"/>
      <c r="M2811" s="47"/>
      <c r="N2811" s="46"/>
    </row>
    <row r="2812" spans="1:14" s="23" customFormat="1" ht="14.25" customHeight="1">
      <c r="A2812" s="115"/>
      <c r="B2812" s="308" t="str">
        <f>IF(A2812="","",VLOOKUP(A2812,'Project Budget vs Exp'!$B$9:$G$52,2,FALSE))</f>
        <v/>
      </c>
      <c r="C2812" s="117"/>
      <c r="D2812" s="116"/>
      <c r="E2812" s="118"/>
      <c r="F2812" s="119"/>
      <c r="G2812" s="120"/>
      <c r="H2812" s="120"/>
      <c r="I2812" s="333">
        <f t="shared" si="43"/>
        <v>0</v>
      </c>
      <c r="J2812" s="331"/>
      <c r="K2812" s="332">
        <f>IFERROR(SUM(C2812/'Transfers of Funds'!$F$55),0)</f>
        <v>0</v>
      </c>
      <c r="L2812" s="21"/>
      <c r="M2812" s="47"/>
      <c r="N2812" s="46"/>
    </row>
    <row r="2813" spans="1:14" s="23" customFormat="1" ht="14.25" customHeight="1">
      <c r="A2813" s="115"/>
      <c r="B2813" s="308" t="str">
        <f>IF(A2813="","",VLOOKUP(A2813,'Project Budget vs Exp'!$B$9:$G$52,2,FALSE))</f>
        <v/>
      </c>
      <c r="C2813" s="117"/>
      <c r="D2813" s="116"/>
      <c r="E2813" s="118"/>
      <c r="F2813" s="119"/>
      <c r="G2813" s="120"/>
      <c r="H2813" s="120"/>
      <c r="I2813" s="333">
        <f t="shared" si="43"/>
        <v>0</v>
      </c>
      <c r="J2813" s="331"/>
      <c r="K2813" s="332">
        <f>IFERROR(SUM(C2813/'Transfers of Funds'!$F$55),0)</f>
        <v>0</v>
      </c>
      <c r="L2813" s="21"/>
      <c r="M2813" s="47"/>
      <c r="N2813" s="46"/>
    </row>
    <row r="2814" spans="1:14" s="23" customFormat="1" ht="14.25" customHeight="1">
      <c r="A2814" s="115"/>
      <c r="B2814" s="308" t="str">
        <f>IF(A2814="","",VLOOKUP(A2814,'Project Budget vs Exp'!$B$9:$G$52,2,FALSE))</f>
        <v/>
      </c>
      <c r="C2814" s="117"/>
      <c r="D2814" s="116"/>
      <c r="E2814" s="118"/>
      <c r="F2814" s="119"/>
      <c r="G2814" s="120"/>
      <c r="H2814" s="120"/>
      <c r="I2814" s="333">
        <f t="shared" si="43"/>
        <v>0</v>
      </c>
      <c r="J2814" s="331"/>
      <c r="K2814" s="332">
        <f>IFERROR(SUM(C2814/'Transfers of Funds'!$F$55),0)</f>
        <v>0</v>
      </c>
      <c r="L2814" s="21"/>
      <c r="M2814" s="47"/>
      <c r="N2814" s="46"/>
    </row>
    <row r="2815" spans="1:14" s="23" customFormat="1" ht="14.25" customHeight="1">
      <c r="A2815" s="115"/>
      <c r="B2815" s="308" t="str">
        <f>IF(A2815="","",VLOOKUP(A2815,'Project Budget vs Exp'!$B$9:$G$52,2,FALSE))</f>
        <v/>
      </c>
      <c r="C2815" s="117"/>
      <c r="D2815" s="116"/>
      <c r="E2815" s="118"/>
      <c r="F2815" s="119"/>
      <c r="G2815" s="120"/>
      <c r="H2815" s="120"/>
      <c r="I2815" s="333">
        <f t="shared" si="43"/>
        <v>0</v>
      </c>
      <c r="J2815" s="331"/>
      <c r="K2815" s="332">
        <f>IFERROR(SUM(C2815/'Transfers of Funds'!$F$55),0)</f>
        <v>0</v>
      </c>
      <c r="L2815" s="21"/>
      <c r="M2815" s="47"/>
      <c r="N2815" s="46"/>
    </row>
    <row r="2816" spans="1:14" s="23" customFormat="1" ht="14.25" customHeight="1">
      <c r="A2816" s="115"/>
      <c r="B2816" s="308" t="str">
        <f>IF(A2816="","",VLOOKUP(A2816,'Project Budget vs Exp'!$B$9:$G$52,2,FALSE))</f>
        <v/>
      </c>
      <c r="C2816" s="117"/>
      <c r="D2816" s="116"/>
      <c r="E2816" s="118"/>
      <c r="F2816" s="119"/>
      <c r="G2816" s="120"/>
      <c r="H2816" s="120"/>
      <c r="I2816" s="333">
        <f t="shared" si="43"/>
        <v>0</v>
      </c>
      <c r="J2816" s="331"/>
      <c r="K2816" s="332">
        <f>IFERROR(SUM(C2816/'Transfers of Funds'!$F$55),0)</f>
        <v>0</v>
      </c>
      <c r="L2816" s="21"/>
      <c r="M2816" s="47"/>
      <c r="N2816" s="46"/>
    </row>
    <row r="2817" spans="1:14" s="23" customFormat="1" ht="14.25" customHeight="1">
      <c r="A2817" s="115"/>
      <c r="B2817" s="308" t="str">
        <f>IF(A2817="","",VLOOKUP(A2817,'Project Budget vs Exp'!$B$9:$G$52,2,FALSE))</f>
        <v/>
      </c>
      <c r="C2817" s="117"/>
      <c r="D2817" s="116"/>
      <c r="E2817" s="118"/>
      <c r="F2817" s="119"/>
      <c r="G2817" s="120"/>
      <c r="H2817" s="120"/>
      <c r="I2817" s="333">
        <f t="shared" si="43"/>
        <v>0</v>
      </c>
      <c r="J2817" s="331"/>
      <c r="K2817" s="332">
        <f>IFERROR(SUM(C2817/'Transfers of Funds'!$F$55),0)</f>
        <v>0</v>
      </c>
      <c r="L2817" s="21"/>
      <c r="M2817" s="47"/>
      <c r="N2817" s="46"/>
    </row>
    <row r="2818" spans="1:14" s="23" customFormat="1" ht="14.25" customHeight="1">
      <c r="A2818" s="115"/>
      <c r="B2818" s="308" t="str">
        <f>IF(A2818="","",VLOOKUP(A2818,'Project Budget vs Exp'!$B$9:$G$52,2,FALSE))</f>
        <v/>
      </c>
      <c r="C2818" s="117"/>
      <c r="D2818" s="116"/>
      <c r="E2818" s="118"/>
      <c r="F2818" s="119"/>
      <c r="G2818" s="120"/>
      <c r="H2818" s="120"/>
      <c r="I2818" s="333">
        <f t="shared" si="43"/>
        <v>0</v>
      </c>
      <c r="J2818" s="331"/>
      <c r="K2818" s="332">
        <f>IFERROR(SUM(C2818/'Transfers of Funds'!$F$55),0)</f>
        <v>0</v>
      </c>
      <c r="L2818" s="21"/>
      <c r="M2818" s="47"/>
      <c r="N2818" s="46"/>
    </row>
    <row r="2819" spans="1:14" s="23" customFormat="1" ht="14.25" customHeight="1">
      <c r="A2819" s="115"/>
      <c r="B2819" s="308" t="str">
        <f>IF(A2819="","",VLOOKUP(A2819,'Project Budget vs Exp'!$B$9:$G$52,2,FALSE))</f>
        <v/>
      </c>
      <c r="C2819" s="117"/>
      <c r="D2819" s="116"/>
      <c r="E2819" s="118"/>
      <c r="F2819" s="119"/>
      <c r="G2819" s="120"/>
      <c r="H2819" s="120"/>
      <c r="I2819" s="333">
        <f t="shared" si="43"/>
        <v>0</v>
      </c>
      <c r="J2819" s="331"/>
      <c r="K2819" s="332">
        <f>IFERROR(SUM(C2819/'Transfers of Funds'!$F$55),0)</f>
        <v>0</v>
      </c>
      <c r="L2819" s="21"/>
      <c r="M2819" s="47"/>
      <c r="N2819" s="46"/>
    </row>
    <row r="2820" spans="1:14" s="23" customFormat="1" ht="14.25" customHeight="1">
      <c r="A2820" s="115"/>
      <c r="B2820" s="308" t="str">
        <f>IF(A2820="","",VLOOKUP(A2820,'Project Budget vs Exp'!$B$9:$G$52,2,FALSE))</f>
        <v/>
      </c>
      <c r="C2820" s="117"/>
      <c r="D2820" s="116"/>
      <c r="E2820" s="118"/>
      <c r="F2820" s="119"/>
      <c r="G2820" s="120"/>
      <c r="H2820" s="120"/>
      <c r="I2820" s="333">
        <f t="shared" si="43"/>
        <v>0</v>
      </c>
      <c r="J2820" s="331"/>
      <c r="K2820" s="332">
        <f>IFERROR(SUM(C2820/'Transfers of Funds'!$F$55),0)</f>
        <v>0</v>
      </c>
      <c r="L2820" s="21"/>
      <c r="M2820" s="47"/>
      <c r="N2820" s="46"/>
    </row>
    <row r="2821" spans="1:14" s="23" customFormat="1" ht="14.25" customHeight="1">
      <c r="A2821" s="115"/>
      <c r="B2821" s="308" t="str">
        <f>IF(A2821="","",VLOOKUP(A2821,'Project Budget vs Exp'!$B$9:$G$52,2,FALSE))</f>
        <v/>
      </c>
      <c r="C2821" s="117"/>
      <c r="D2821" s="116"/>
      <c r="E2821" s="118"/>
      <c r="F2821" s="119"/>
      <c r="G2821" s="120"/>
      <c r="H2821" s="120"/>
      <c r="I2821" s="333">
        <f t="shared" si="43"/>
        <v>0</v>
      </c>
      <c r="J2821" s="331"/>
      <c r="K2821" s="332">
        <f>IFERROR(SUM(C2821/'Transfers of Funds'!$F$55),0)</f>
        <v>0</v>
      </c>
      <c r="L2821" s="21"/>
      <c r="M2821" s="47"/>
      <c r="N2821" s="46"/>
    </row>
    <row r="2822" spans="1:14" s="23" customFormat="1" ht="14.25" customHeight="1">
      <c r="A2822" s="115"/>
      <c r="B2822" s="308" t="str">
        <f>IF(A2822="","",VLOOKUP(A2822,'Project Budget vs Exp'!$B$9:$G$52,2,FALSE))</f>
        <v/>
      </c>
      <c r="C2822" s="117"/>
      <c r="D2822" s="116"/>
      <c r="E2822" s="118"/>
      <c r="F2822" s="119"/>
      <c r="G2822" s="120"/>
      <c r="H2822" s="120"/>
      <c r="I2822" s="333">
        <f t="shared" si="43"/>
        <v>0</v>
      </c>
      <c r="J2822" s="331"/>
      <c r="K2822" s="332">
        <f>IFERROR(SUM(C2822/'Transfers of Funds'!$F$55),0)</f>
        <v>0</v>
      </c>
      <c r="L2822" s="21"/>
      <c r="M2822" s="47"/>
      <c r="N2822" s="46"/>
    </row>
    <row r="2823" spans="1:14" s="23" customFormat="1" ht="14.25" customHeight="1">
      <c r="A2823" s="115"/>
      <c r="B2823" s="308" t="str">
        <f>IF(A2823="","",VLOOKUP(A2823,'Project Budget vs Exp'!$B$9:$G$52,2,FALSE))</f>
        <v/>
      </c>
      <c r="C2823" s="117"/>
      <c r="D2823" s="116"/>
      <c r="E2823" s="118"/>
      <c r="F2823" s="119"/>
      <c r="G2823" s="120"/>
      <c r="H2823" s="120"/>
      <c r="I2823" s="333">
        <f t="shared" si="43"/>
        <v>0</v>
      </c>
      <c r="J2823" s="331"/>
      <c r="K2823" s="332">
        <f>IFERROR(SUM(C2823/'Transfers of Funds'!$F$55),0)</f>
        <v>0</v>
      </c>
      <c r="L2823" s="21"/>
      <c r="M2823" s="47"/>
      <c r="N2823" s="46"/>
    </row>
    <row r="2824" spans="1:14" s="23" customFormat="1" ht="14.25" customHeight="1">
      <c r="A2824" s="115"/>
      <c r="B2824" s="308" t="str">
        <f>IF(A2824="","",VLOOKUP(A2824,'Project Budget vs Exp'!$B$9:$G$52,2,FALSE))</f>
        <v/>
      </c>
      <c r="C2824" s="117"/>
      <c r="D2824" s="116"/>
      <c r="E2824" s="118"/>
      <c r="F2824" s="119"/>
      <c r="G2824" s="120"/>
      <c r="H2824" s="120"/>
      <c r="I2824" s="333">
        <f t="shared" si="43"/>
        <v>0</v>
      </c>
      <c r="J2824" s="331"/>
      <c r="K2824" s="332">
        <f>IFERROR(SUM(C2824/'Transfers of Funds'!$F$55),0)</f>
        <v>0</v>
      </c>
      <c r="L2824" s="21"/>
      <c r="M2824" s="47"/>
      <c r="N2824" s="46"/>
    </row>
    <row r="2825" spans="1:14" s="23" customFormat="1" ht="14.25" customHeight="1">
      <c r="A2825" s="115"/>
      <c r="B2825" s="308" t="str">
        <f>IF(A2825="","",VLOOKUP(A2825,'Project Budget vs Exp'!$B$9:$G$52,2,FALSE))</f>
        <v/>
      </c>
      <c r="C2825" s="117"/>
      <c r="D2825" s="116"/>
      <c r="E2825" s="118"/>
      <c r="F2825" s="119"/>
      <c r="G2825" s="120"/>
      <c r="H2825" s="120"/>
      <c r="I2825" s="333">
        <f t="shared" si="43"/>
        <v>0</v>
      </c>
      <c r="J2825" s="331"/>
      <c r="K2825" s="332">
        <f>IFERROR(SUM(C2825/'Transfers of Funds'!$F$55),0)</f>
        <v>0</v>
      </c>
      <c r="L2825" s="21"/>
      <c r="M2825" s="47"/>
      <c r="N2825" s="46"/>
    </row>
    <row r="2826" spans="1:14" s="23" customFormat="1" ht="14.25" customHeight="1">
      <c r="A2826" s="115"/>
      <c r="B2826" s="308" t="str">
        <f>IF(A2826="","",VLOOKUP(A2826,'Project Budget vs Exp'!$B$9:$G$52,2,FALSE))</f>
        <v/>
      </c>
      <c r="C2826" s="117"/>
      <c r="D2826" s="116"/>
      <c r="E2826" s="118"/>
      <c r="F2826" s="119"/>
      <c r="G2826" s="120"/>
      <c r="H2826" s="120"/>
      <c r="I2826" s="333">
        <f t="shared" si="43"/>
        <v>0</v>
      </c>
      <c r="J2826" s="331"/>
      <c r="K2826" s="332">
        <f>IFERROR(SUM(C2826/'Transfers of Funds'!$F$55),0)</f>
        <v>0</v>
      </c>
      <c r="L2826" s="21"/>
      <c r="M2826" s="47"/>
      <c r="N2826" s="46"/>
    </row>
    <row r="2827" spans="1:14" s="23" customFormat="1" ht="14.25" customHeight="1">
      <c r="A2827" s="115"/>
      <c r="B2827" s="308" t="str">
        <f>IF(A2827="","",VLOOKUP(A2827,'Project Budget vs Exp'!$B$9:$G$52,2,FALSE))</f>
        <v/>
      </c>
      <c r="C2827" s="117"/>
      <c r="D2827" s="116"/>
      <c r="E2827" s="118"/>
      <c r="F2827" s="119"/>
      <c r="G2827" s="120"/>
      <c r="H2827" s="120"/>
      <c r="I2827" s="333">
        <f t="shared" si="43"/>
        <v>0</v>
      </c>
      <c r="J2827" s="331"/>
      <c r="K2827" s="332">
        <f>IFERROR(SUM(C2827/'Transfers of Funds'!$F$55),0)</f>
        <v>0</v>
      </c>
      <c r="L2827" s="21"/>
      <c r="M2827" s="47"/>
      <c r="N2827" s="46"/>
    </row>
    <row r="2828" spans="1:14" s="23" customFormat="1" ht="14.25" customHeight="1">
      <c r="A2828" s="115"/>
      <c r="B2828" s="308" t="str">
        <f>IF(A2828="","",VLOOKUP(A2828,'Project Budget vs Exp'!$B$9:$G$52,2,FALSE))</f>
        <v/>
      </c>
      <c r="C2828" s="117"/>
      <c r="D2828" s="116"/>
      <c r="E2828" s="118"/>
      <c r="F2828" s="119"/>
      <c r="G2828" s="120"/>
      <c r="H2828" s="120"/>
      <c r="I2828" s="333">
        <f t="shared" ref="I2828:I2891" si="44">IF(OR(F$4="EUR",F$4="USD",F$4="GBP",F$4="CAD",F$4="NZD",F$4="AUD"),K2828,C2828)</f>
        <v>0</v>
      </c>
      <c r="J2828" s="331"/>
      <c r="K2828" s="332">
        <f>IFERROR(SUM(C2828/'Transfers of Funds'!$F$55),0)</f>
        <v>0</v>
      </c>
      <c r="L2828" s="21"/>
      <c r="M2828" s="47"/>
      <c r="N2828" s="46"/>
    </row>
    <row r="2829" spans="1:14" s="23" customFormat="1" ht="14.25" customHeight="1">
      <c r="A2829" s="115"/>
      <c r="B2829" s="308" t="str">
        <f>IF(A2829="","",VLOOKUP(A2829,'Project Budget vs Exp'!$B$9:$G$52,2,FALSE))</f>
        <v/>
      </c>
      <c r="C2829" s="117"/>
      <c r="D2829" s="116"/>
      <c r="E2829" s="118"/>
      <c r="F2829" s="119"/>
      <c r="G2829" s="120"/>
      <c r="H2829" s="120"/>
      <c r="I2829" s="333">
        <f t="shared" si="44"/>
        <v>0</v>
      </c>
      <c r="J2829" s="331"/>
      <c r="K2829" s="332">
        <f>IFERROR(SUM(C2829/'Transfers of Funds'!$F$55),0)</f>
        <v>0</v>
      </c>
      <c r="L2829" s="21"/>
      <c r="M2829" s="47"/>
      <c r="N2829" s="46"/>
    </row>
    <row r="2830" spans="1:14" s="23" customFormat="1" ht="14.25" customHeight="1">
      <c r="A2830" s="115"/>
      <c r="B2830" s="308" t="str">
        <f>IF(A2830="","",VLOOKUP(A2830,'Project Budget vs Exp'!$B$9:$G$52,2,FALSE))</f>
        <v/>
      </c>
      <c r="C2830" s="117"/>
      <c r="D2830" s="116"/>
      <c r="E2830" s="118"/>
      <c r="F2830" s="119"/>
      <c r="G2830" s="120"/>
      <c r="H2830" s="120"/>
      <c r="I2830" s="333">
        <f t="shared" si="44"/>
        <v>0</v>
      </c>
      <c r="J2830" s="331"/>
      <c r="K2830" s="332">
        <f>IFERROR(SUM(C2830/'Transfers of Funds'!$F$55),0)</f>
        <v>0</v>
      </c>
      <c r="L2830" s="21"/>
      <c r="M2830" s="47"/>
      <c r="N2830" s="46"/>
    </row>
    <row r="2831" spans="1:14" s="23" customFormat="1" ht="14.25" customHeight="1">
      <c r="A2831" s="115"/>
      <c r="B2831" s="308" t="str">
        <f>IF(A2831="","",VLOOKUP(A2831,'Project Budget vs Exp'!$B$9:$G$52,2,FALSE))</f>
        <v/>
      </c>
      <c r="C2831" s="117"/>
      <c r="D2831" s="116"/>
      <c r="E2831" s="118"/>
      <c r="F2831" s="119"/>
      <c r="G2831" s="120"/>
      <c r="H2831" s="120"/>
      <c r="I2831" s="333">
        <f t="shared" si="44"/>
        <v>0</v>
      </c>
      <c r="J2831" s="331"/>
      <c r="K2831" s="332">
        <f>IFERROR(SUM(C2831/'Transfers of Funds'!$F$55),0)</f>
        <v>0</v>
      </c>
      <c r="L2831" s="21"/>
      <c r="M2831" s="47"/>
      <c r="N2831" s="46"/>
    </row>
    <row r="2832" spans="1:14" s="23" customFormat="1" ht="14.25" customHeight="1">
      <c r="A2832" s="115"/>
      <c r="B2832" s="308" t="str">
        <f>IF(A2832="","",VLOOKUP(A2832,'Project Budget vs Exp'!$B$9:$G$52,2,FALSE))</f>
        <v/>
      </c>
      <c r="C2832" s="117"/>
      <c r="D2832" s="116"/>
      <c r="E2832" s="118"/>
      <c r="F2832" s="119"/>
      <c r="G2832" s="120"/>
      <c r="H2832" s="120"/>
      <c r="I2832" s="333">
        <f t="shared" si="44"/>
        <v>0</v>
      </c>
      <c r="J2832" s="331"/>
      <c r="K2832" s="332">
        <f>IFERROR(SUM(C2832/'Transfers of Funds'!$F$55),0)</f>
        <v>0</v>
      </c>
      <c r="L2832" s="21"/>
      <c r="M2832" s="47"/>
      <c r="N2832" s="46"/>
    </row>
    <row r="2833" spans="1:14" s="23" customFormat="1" ht="14.25" customHeight="1">
      <c r="A2833" s="115"/>
      <c r="B2833" s="308" t="str">
        <f>IF(A2833="","",VLOOKUP(A2833,'Project Budget vs Exp'!$B$9:$G$52,2,FALSE))</f>
        <v/>
      </c>
      <c r="C2833" s="117"/>
      <c r="D2833" s="116"/>
      <c r="E2833" s="118"/>
      <c r="F2833" s="119"/>
      <c r="G2833" s="120"/>
      <c r="H2833" s="120"/>
      <c r="I2833" s="333">
        <f t="shared" si="44"/>
        <v>0</v>
      </c>
      <c r="J2833" s="331"/>
      <c r="K2833" s="332">
        <f>IFERROR(SUM(C2833/'Transfers of Funds'!$F$55),0)</f>
        <v>0</v>
      </c>
      <c r="L2833" s="21"/>
      <c r="M2833" s="47"/>
      <c r="N2833" s="46"/>
    </row>
    <row r="2834" spans="1:14" s="23" customFormat="1" ht="14.25" customHeight="1">
      <c r="A2834" s="115"/>
      <c r="B2834" s="308" t="str">
        <f>IF(A2834="","",VLOOKUP(A2834,'Project Budget vs Exp'!$B$9:$G$52,2,FALSE))</f>
        <v/>
      </c>
      <c r="C2834" s="117"/>
      <c r="D2834" s="116"/>
      <c r="E2834" s="118"/>
      <c r="F2834" s="119"/>
      <c r="G2834" s="120"/>
      <c r="H2834" s="120"/>
      <c r="I2834" s="333">
        <f t="shared" si="44"/>
        <v>0</v>
      </c>
      <c r="J2834" s="331"/>
      <c r="K2834" s="332">
        <f>IFERROR(SUM(C2834/'Transfers of Funds'!$F$55),0)</f>
        <v>0</v>
      </c>
      <c r="L2834" s="21"/>
      <c r="M2834" s="47"/>
      <c r="N2834" s="46"/>
    </row>
    <row r="2835" spans="1:14" s="23" customFormat="1" ht="14.25" customHeight="1">
      <c r="A2835" s="115"/>
      <c r="B2835" s="308" t="str">
        <f>IF(A2835="","",VLOOKUP(A2835,'Project Budget vs Exp'!$B$9:$G$52,2,FALSE))</f>
        <v/>
      </c>
      <c r="C2835" s="117"/>
      <c r="D2835" s="116"/>
      <c r="E2835" s="118"/>
      <c r="F2835" s="119"/>
      <c r="G2835" s="120"/>
      <c r="H2835" s="120"/>
      <c r="I2835" s="333">
        <f t="shared" si="44"/>
        <v>0</v>
      </c>
      <c r="J2835" s="331"/>
      <c r="K2835" s="332">
        <f>IFERROR(SUM(C2835/'Transfers of Funds'!$F$55),0)</f>
        <v>0</v>
      </c>
      <c r="L2835" s="21"/>
      <c r="M2835" s="47"/>
      <c r="N2835" s="46"/>
    </row>
    <row r="2836" spans="1:14" s="23" customFormat="1" ht="14.25" customHeight="1">
      <c r="A2836" s="115"/>
      <c r="B2836" s="308" t="str">
        <f>IF(A2836="","",VLOOKUP(A2836,'Project Budget vs Exp'!$B$9:$G$52,2,FALSE))</f>
        <v/>
      </c>
      <c r="C2836" s="117"/>
      <c r="D2836" s="116"/>
      <c r="E2836" s="118"/>
      <c r="F2836" s="119"/>
      <c r="G2836" s="120"/>
      <c r="H2836" s="120"/>
      <c r="I2836" s="333">
        <f t="shared" si="44"/>
        <v>0</v>
      </c>
      <c r="J2836" s="331"/>
      <c r="K2836" s="332">
        <f>IFERROR(SUM(C2836/'Transfers of Funds'!$F$55),0)</f>
        <v>0</v>
      </c>
      <c r="L2836" s="21"/>
      <c r="M2836" s="47"/>
      <c r="N2836" s="46"/>
    </row>
    <row r="2837" spans="1:14" s="23" customFormat="1" ht="14.25" customHeight="1">
      <c r="A2837" s="115"/>
      <c r="B2837" s="308" t="str">
        <f>IF(A2837="","",VLOOKUP(A2837,'Project Budget vs Exp'!$B$9:$G$52,2,FALSE))</f>
        <v/>
      </c>
      <c r="C2837" s="117"/>
      <c r="D2837" s="116"/>
      <c r="E2837" s="118"/>
      <c r="F2837" s="119"/>
      <c r="G2837" s="120"/>
      <c r="H2837" s="120"/>
      <c r="I2837" s="333">
        <f t="shared" si="44"/>
        <v>0</v>
      </c>
      <c r="J2837" s="331"/>
      <c r="K2837" s="332">
        <f>IFERROR(SUM(C2837/'Transfers of Funds'!$F$55),0)</f>
        <v>0</v>
      </c>
      <c r="L2837" s="21"/>
      <c r="M2837" s="47"/>
      <c r="N2837" s="46"/>
    </row>
    <row r="2838" spans="1:14" s="23" customFormat="1" ht="14.25" customHeight="1">
      <c r="A2838" s="115"/>
      <c r="B2838" s="308" t="str">
        <f>IF(A2838="","",VLOOKUP(A2838,'Project Budget vs Exp'!$B$9:$G$52,2,FALSE))</f>
        <v/>
      </c>
      <c r="C2838" s="117"/>
      <c r="D2838" s="116"/>
      <c r="E2838" s="118"/>
      <c r="F2838" s="119"/>
      <c r="G2838" s="120"/>
      <c r="H2838" s="120"/>
      <c r="I2838" s="333">
        <f t="shared" si="44"/>
        <v>0</v>
      </c>
      <c r="J2838" s="331"/>
      <c r="K2838" s="332">
        <f>IFERROR(SUM(C2838/'Transfers of Funds'!$F$55),0)</f>
        <v>0</v>
      </c>
      <c r="L2838" s="21"/>
      <c r="M2838" s="47"/>
      <c r="N2838" s="46"/>
    </row>
    <row r="2839" spans="1:14" s="23" customFormat="1" ht="14.25" customHeight="1">
      <c r="A2839" s="115"/>
      <c r="B2839" s="308" t="str">
        <f>IF(A2839="","",VLOOKUP(A2839,'Project Budget vs Exp'!$B$9:$G$52,2,FALSE))</f>
        <v/>
      </c>
      <c r="C2839" s="117"/>
      <c r="D2839" s="116"/>
      <c r="E2839" s="118"/>
      <c r="F2839" s="119"/>
      <c r="G2839" s="120"/>
      <c r="H2839" s="120"/>
      <c r="I2839" s="333">
        <f t="shared" si="44"/>
        <v>0</v>
      </c>
      <c r="J2839" s="331"/>
      <c r="K2839" s="332">
        <f>IFERROR(SUM(C2839/'Transfers of Funds'!$F$55),0)</f>
        <v>0</v>
      </c>
      <c r="L2839" s="21"/>
      <c r="M2839" s="47"/>
      <c r="N2839" s="46"/>
    </row>
    <row r="2840" spans="1:14" s="23" customFormat="1" ht="14.25" customHeight="1">
      <c r="A2840" s="115"/>
      <c r="B2840" s="308" t="str">
        <f>IF(A2840="","",VLOOKUP(A2840,'Project Budget vs Exp'!$B$9:$G$52,2,FALSE))</f>
        <v/>
      </c>
      <c r="C2840" s="117"/>
      <c r="D2840" s="116"/>
      <c r="E2840" s="118"/>
      <c r="F2840" s="119"/>
      <c r="G2840" s="120"/>
      <c r="H2840" s="120"/>
      <c r="I2840" s="333">
        <f t="shared" si="44"/>
        <v>0</v>
      </c>
      <c r="J2840" s="331"/>
      <c r="K2840" s="332">
        <f>IFERROR(SUM(C2840/'Transfers of Funds'!$F$55),0)</f>
        <v>0</v>
      </c>
      <c r="L2840" s="21"/>
      <c r="M2840" s="47"/>
      <c r="N2840" s="46"/>
    </row>
    <row r="2841" spans="1:14" s="23" customFormat="1" ht="14.25" customHeight="1">
      <c r="A2841" s="115"/>
      <c r="B2841" s="308" t="str">
        <f>IF(A2841="","",VLOOKUP(A2841,'Project Budget vs Exp'!$B$9:$G$52,2,FALSE))</f>
        <v/>
      </c>
      <c r="C2841" s="117"/>
      <c r="D2841" s="116"/>
      <c r="E2841" s="118"/>
      <c r="F2841" s="119"/>
      <c r="G2841" s="120"/>
      <c r="H2841" s="120"/>
      <c r="I2841" s="333">
        <f t="shared" si="44"/>
        <v>0</v>
      </c>
      <c r="J2841" s="331"/>
      <c r="K2841" s="332">
        <f>IFERROR(SUM(C2841/'Transfers of Funds'!$F$55),0)</f>
        <v>0</v>
      </c>
      <c r="L2841" s="21"/>
      <c r="M2841" s="47"/>
      <c r="N2841" s="46"/>
    </row>
    <row r="2842" spans="1:14" s="23" customFormat="1" ht="14.25" customHeight="1">
      <c r="A2842" s="115"/>
      <c r="B2842" s="308" t="str">
        <f>IF(A2842="","",VLOOKUP(A2842,'Project Budget vs Exp'!$B$9:$G$52,2,FALSE))</f>
        <v/>
      </c>
      <c r="C2842" s="117"/>
      <c r="D2842" s="116"/>
      <c r="E2842" s="118"/>
      <c r="F2842" s="119"/>
      <c r="G2842" s="120"/>
      <c r="H2842" s="120"/>
      <c r="I2842" s="333">
        <f t="shared" si="44"/>
        <v>0</v>
      </c>
      <c r="J2842" s="331"/>
      <c r="K2842" s="332">
        <f>IFERROR(SUM(C2842/'Transfers of Funds'!$F$55),0)</f>
        <v>0</v>
      </c>
      <c r="L2842" s="21"/>
      <c r="M2842" s="47"/>
      <c r="N2842" s="46"/>
    </row>
    <row r="2843" spans="1:14" s="23" customFormat="1" ht="14.25" customHeight="1">
      <c r="A2843" s="115"/>
      <c r="B2843" s="308" t="str">
        <f>IF(A2843="","",VLOOKUP(A2843,'Project Budget vs Exp'!$B$9:$G$52,2,FALSE))</f>
        <v/>
      </c>
      <c r="C2843" s="117"/>
      <c r="D2843" s="116"/>
      <c r="E2843" s="118"/>
      <c r="F2843" s="119"/>
      <c r="G2843" s="120"/>
      <c r="H2843" s="120"/>
      <c r="I2843" s="333">
        <f t="shared" si="44"/>
        <v>0</v>
      </c>
      <c r="J2843" s="331"/>
      <c r="K2843" s="332">
        <f>IFERROR(SUM(C2843/'Transfers of Funds'!$F$55),0)</f>
        <v>0</v>
      </c>
      <c r="L2843" s="21"/>
      <c r="M2843" s="47"/>
      <c r="N2843" s="46"/>
    </row>
    <row r="2844" spans="1:14" s="23" customFormat="1" ht="14.25" customHeight="1">
      <c r="A2844" s="115"/>
      <c r="B2844" s="308" t="str">
        <f>IF(A2844="","",VLOOKUP(A2844,'Project Budget vs Exp'!$B$9:$G$52,2,FALSE))</f>
        <v/>
      </c>
      <c r="C2844" s="117"/>
      <c r="D2844" s="116"/>
      <c r="E2844" s="118"/>
      <c r="F2844" s="119"/>
      <c r="G2844" s="120"/>
      <c r="H2844" s="120"/>
      <c r="I2844" s="333">
        <f t="shared" si="44"/>
        <v>0</v>
      </c>
      <c r="J2844" s="331"/>
      <c r="K2844" s="332">
        <f>IFERROR(SUM(C2844/'Transfers of Funds'!$F$55),0)</f>
        <v>0</v>
      </c>
      <c r="L2844" s="21"/>
      <c r="M2844" s="47"/>
      <c r="N2844" s="46"/>
    </row>
    <row r="2845" spans="1:14" s="23" customFormat="1" ht="14.25" customHeight="1">
      <c r="A2845" s="115"/>
      <c r="B2845" s="308" t="str">
        <f>IF(A2845="","",VLOOKUP(A2845,'Project Budget vs Exp'!$B$9:$G$52,2,FALSE))</f>
        <v/>
      </c>
      <c r="C2845" s="117"/>
      <c r="D2845" s="116"/>
      <c r="E2845" s="118"/>
      <c r="F2845" s="119"/>
      <c r="G2845" s="120"/>
      <c r="H2845" s="120"/>
      <c r="I2845" s="333">
        <f t="shared" si="44"/>
        <v>0</v>
      </c>
      <c r="J2845" s="331"/>
      <c r="K2845" s="332">
        <f>IFERROR(SUM(C2845/'Transfers of Funds'!$F$55),0)</f>
        <v>0</v>
      </c>
      <c r="L2845" s="21"/>
      <c r="M2845" s="47"/>
      <c r="N2845" s="46"/>
    </row>
    <row r="2846" spans="1:14" s="23" customFormat="1" ht="14.25" customHeight="1">
      <c r="A2846" s="115"/>
      <c r="B2846" s="308" t="str">
        <f>IF(A2846="","",VLOOKUP(A2846,'Project Budget vs Exp'!$B$9:$G$52,2,FALSE))</f>
        <v/>
      </c>
      <c r="C2846" s="117"/>
      <c r="D2846" s="116"/>
      <c r="E2846" s="118"/>
      <c r="F2846" s="119"/>
      <c r="G2846" s="120"/>
      <c r="H2846" s="120"/>
      <c r="I2846" s="333">
        <f t="shared" si="44"/>
        <v>0</v>
      </c>
      <c r="J2846" s="331"/>
      <c r="K2846" s="332">
        <f>IFERROR(SUM(C2846/'Transfers of Funds'!$F$55),0)</f>
        <v>0</v>
      </c>
      <c r="L2846" s="21"/>
      <c r="M2846" s="47"/>
      <c r="N2846" s="46"/>
    </row>
    <row r="2847" spans="1:14" s="23" customFormat="1" ht="14.25" customHeight="1">
      <c r="A2847" s="115"/>
      <c r="B2847" s="308" t="str">
        <f>IF(A2847="","",VLOOKUP(A2847,'Project Budget vs Exp'!$B$9:$G$52,2,FALSE))</f>
        <v/>
      </c>
      <c r="C2847" s="117"/>
      <c r="D2847" s="116"/>
      <c r="E2847" s="118"/>
      <c r="F2847" s="119"/>
      <c r="G2847" s="120"/>
      <c r="H2847" s="120"/>
      <c r="I2847" s="333">
        <f t="shared" si="44"/>
        <v>0</v>
      </c>
      <c r="J2847" s="331"/>
      <c r="K2847" s="332">
        <f>IFERROR(SUM(C2847/'Transfers of Funds'!$F$55),0)</f>
        <v>0</v>
      </c>
      <c r="L2847" s="21"/>
      <c r="M2847" s="47"/>
      <c r="N2847" s="46"/>
    </row>
    <row r="2848" spans="1:14" s="23" customFormat="1" ht="14.25" customHeight="1">
      <c r="A2848" s="115"/>
      <c r="B2848" s="308" t="str">
        <f>IF(A2848="","",VLOOKUP(A2848,'Project Budget vs Exp'!$B$9:$G$52,2,FALSE))</f>
        <v/>
      </c>
      <c r="C2848" s="117"/>
      <c r="D2848" s="116"/>
      <c r="E2848" s="118"/>
      <c r="F2848" s="119"/>
      <c r="G2848" s="120"/>
      <c r="H2848" s="120"/>
      <c r="I2848" s="333">
        <f t="shared" si="44"/>
        <v>0</v>
      </c>
      <c r="J2848" s="331"/>
      <c r="K2848" s="332">
        <f>IFERROR(SUM(C2848/'Transfers of Funds'!$F$55),0)</f>
        <v>0</v>
      </c>
      <c r="L2848" s="21"/>
      <c r="M2848" s="47"/>
      <c r="N2848" s="46"/>
    </row>
    <row r="2849" spans="1:14" s="23" customFormat="1" ht="14.25" customHeight="1">
      <c r="A2849" s="115"/>
      <c r="B2849" s="308" t="str">
        <f>IF(A2849="","",VLOOKUP(A2849,'Project Budget vs Exp'!$B$9:$G$52,2,FALSE))</f>
        <v/>
      </c>
      <c r="C2849" s="117"/>
      <c r="D2849" s="116"/>
      <c r="E2849" s="118"/>
      <c r="F2849" s="119"/>
      <c r="G2849" s="120"/>
      <c r="H2849" s="120"/>
      <c r="I2849" s="333">
        <f t="shared" si="44"/>
        <v>0</v>
      </c>
      <c r="J2849" s="331"/>
      <c r="K2849" s="332">
        <f>IFERROR(SUM(C2849/'Transfers of Funds'!$F$55),0)</f>
        <v>0</v>
      </c>
      <c r="L2849" s="21"/>
      <c r="M2849" s="47"/>
      <c r="N2849" s="46"/>
    </row>
    <row r="2850" spans="1:14" s="23" customFormat="1" ht="14.25" customHeight="1">
      <c r="A2850" s="115"/>
      <c r="B2850" s="308" t="str">
        <f>IF(A2850="","",VLOOKUP(A2850,'Project Budget vs Exp'!$B$9:$G$52,2,FALSE))</f>
        <v/>
      </c>
      <c r="C2850" s="117"/>
      <c r="D2850" s="116"/>
      <c r="E2850" s="118"/>
      <c r="F2850" s="119"/>
      <c r="G2850" s="120"/>
      <c r="H2850" s="120"/>
      <c r="I2850" s="333">
        <f t="shared" si="44"/>
        <v>0</v>
      </c>
      <c r="J2850" s="331"/>
      <c r="K2850" s="332">
        <f>IFERROR(SUM(C2850/'Transfers of Funds'!$F$55),0)</f>
        <v>0</v>
      </c>
      <c r="L2850" s="21"/>
      <c r="M2850" s="47"/>
      <c r="N2850" s="46"/>
    </row>
    <row r="2851" spans="1:14" s="23" customFormat="1" ht="14.25" customHeight="1">
      <c r="A2851" s="115"/>
      <c r="B2851" s="308" t="str">
        <f>IF(A2851="","",VLOOKUP(A2851,'Project Budget vs Exp'!$B$9:$G$52,2,FALSE))</f>
        <v/>
      </c>
      <c r="C2851" s="117"/>
      <c r="D2851" s="116"/>
      <c r="E2851" s="118"/>
      <c r="F2851" s="119"/>
      <c r="G2851" s="120"/>
      <c r="H2851" s="120"/>
      <c r="I2851" s="333">
        <f t="shared" si="44"/>
        <v>0</v>
      </c>
      <c r="J2851" s="331"/>
      <c r="K2851" s="332">
        <f>IFERROR(SUM(C2851/'Transfers of Funds'!$F$55),0)</f>
        <v>0</v>
      </c>
      <c r="L2851" s="21"/>
      <c r="M2851" s="47"/>
      <c r="N2851" s="46"/>
    </row>
    <row r="2852" spans="1:14" s="23" customFormat="1" ht="14.25" customHeight="1">
      <c r="A2852" s="115"/>
      <c r="B2852" s="308" t="str">
        <f>IF(A2852="","",VLOOKUP(A2852,'Project Budget vs Exp'!$B$9:$G$52,2,FALSE))</f>
        <v/>
      </c>
      <c r="C2852" s="117"/>
      <c r="D2852" s="116"/>
      <c r="E2852" s="118"/>
      <c r="F2852" s="119"/>
      <c r="G2852" s="120"/>
      <c r="H2852" s="120"/>
      <c r="I2852" s="333">
        <f t="shared" si="44"/>
        <v>0</v>
      </c>
      <c r="J2852" s="331"/>
      <c r="K2852" s="332">
        <f>IFERROR(SUM(C2852/'Transfers of Funds'!$F$55),0)</f>
        <v>0</v>
      </c>
      <c r="L2852" s="21"/>
      <c r="M2852" s="47"/>
      <c r="N2852" s="46"/>
    </row>
    <row r="2853" spans="1:14" s="23" customFormat="1" ht="14.25" customHeight="1">
      <c r="A2853" s="115"/>
      <c r="B2853" s="308" t="str">
        <f>IF(A2853="","",VLOOKUP(A2853,'Project Budget vs Exp'!$B$9:$G$52,2,FALSE))</f>
        <v/>
      </c>
      <c r="C2853" s="117"/>
      <c r="D2853" s="116"/>
      <c r="E2853" s="118"/>
      <c r="F2853" s="119"/>
      <c r="G2853" s="120"/>
      <c r="H2853" s="120"/>
      <c r="I2853" s="333">
        <f t="shared" si="44"/>
        <v>0</v>
      </c>
      <c r="J2853" s="331"/>
      <c r="K2853" s="332">
        <f>IFERROR(SUM(C2853/'Transfers of Funds'!$F$55),0)</f>
        <v>0</v>
      </c>
      <c r="L2853" s="21"/>
      <c r="M2853" s="47"/>
      <c r="N2853" s="46"/>
    </row>
    <row r="2854" spans="1:14" s="23" customFormat="1" ht="14.25" customHeight="1">
      <c r="A2854" s="115"/>
      <c r="B2854" s="308" t="str">
        <f>IF(A2854="","",VLOOKUP(A2854,'Project Budget vs Exp'!$B$9:$G$52,2,FALSE))</f>
        <v/>
      </c>
      <c r="C2854" s="117"/>
      <c r="D2854" s="116"/>
      <c r="E2854" s="118"/>
      <c r="F2854" s="119"/>
      <c r="G2854" s="120"/>
      <c r="H2854" s="120"/>
      <c r="I2854" s="333">
        <f t="shared" si="44"/>
        <v>0</v>
      </c>
      <c r="J2854" s="331"/>
      <c r="K2854" s="332">
        <f>IFERROR(SUM(C2854/'Transfers of Funds'!$F$55),0)</f>
        <v>0</v>
      </c>
      <c r="L2854" s="21"/>
      <c r="M2854" s="47"/>
      <c r="N2854" s="46"/>
    </row>
    <row r="2855" spans="1:14" s="23" customFormat="1" ht="14.25" customHeight="1">
      <c r="A2855" s="115"/>
      <c r="B2855" s="308" t="str">
        <f>IF(A2855="","",VLOOKUP(A2855,'Project Budget vs Exp'!$B$9:$G$52,2,FALSE))</f>
        <v/>
      </c>
      <c r="C2855" s="117"/>
      <c r="D2855" s="116"/>
      <c r="E2855" s="118"/>
      <c r="F2855" s="119"/>
      <c r="G2855" s="120"/>
      <c r="H2855" s="120"/>
      <c r="I2855" s="333">
        <f t="shared" si="44"/>
        <v>0</v>
      </c>
      <c r="J2855" s="331"/>
      <c r="K2855" s="332">
        <f>IFERROR(SUM(C2855/'Transfers of Funds'!$F$55),0)</f>
        <v>0</v>
      </c>
      <c r="L2855" s="21"/>
      <c r="M2855" s="47"/>
      <c r="N2855" s="46"/>
    </row>
    <row r="2856" spans="1:14" s="23" customFormat="1" ht="14.25" customHeight="1">
      <c r="A2856" s="115"/>
      <c r="B2856" s="308" t="str">
        <f>IF(A2856="","",VLOOKUP(A2856,'Project Budget vs Exp'!$B$9:$G$52,2,FALSE))</f>
        <v/>
      </c>
      <c r="C2856" s="117"/>
      <c r="D2856" s="116"/>
      <c r="E2856" s="118"/>
      <c r="F2856" s="119"/>
      <c r="G2856" s="120"/>
      <c r="H2856" s="120"/>
      <c r="I2856" s="333">
        <f t="shared" si="44"/>
        <v>0</v>
      </c>
      <c r="J2856" s="331"/>
      <c r="K2856" s="332">
        <f>IFERROR(SUM(C2856/'Transfers of Funds'!$F$55),0)</f>
        <v>0</v>
      </c>
      <c r="L2856" s="21"/>
      <c r="M2856" s="47"/>
      <c r="N2856" s="46"/>
    </row>
    <row r="2857" spans="1:14" s="23" customFormat="1" ht="14.25" customHeight="1">
      <c r="A2857" s="115"/>
      <c r="B2857" s="308" t="str">
        <f>IF(A2857="","",VLOOKUP(A2857,'Project Budget vs Exp'!$B$9:$G$52,2,FALSE))</f>
        <v/>
      </c>
      <c r="C2857" s="117"/>
      <c r="D2857" s="116"/>
      <c r="E2857" s="118"/>
      <c r="F2857" s="119"/>
      <c r="G2857" s="120"/>
      <c r="H2857" s="120"/>
      <c r="I2857" s="333">
        <f t="shared" si="44"/>
        <v>0</v>
      </c>
      <c r="J2857" s="331"/>
      <c r="K2857" s="332">
        <f>IFERROR(SUM(C2857/'Transfers of Funds'!$F$55),0)</f>
        <v>0</v>
      </c>
      <c r="L2857" s="21"/>
      <c r="M2857" s="47"/>
      <c r="N2857" s="46"/>
    </row>
    <row r="2858" spans="1:14" s="23" customFormat="1" ht="14.25" customHeight="1">
      <c r="A2858" s="115"/>
      <c r="B2858" s="308" t="str">
        <f>IF(A2858="","",VLOOKUP(A2858,'Project Budget vs Exp'!$B$9:$G$52,2,FALSE))</f>
        <v/>
      </c>
      <c r="C2858" s="117"/>
      <c r="D2858" s="116"/>
      <c r="E2858" s="118"/>
      <c r="F2858" s="119"/>
      <c r="G2858" s="120"/>
      <c r="H2858" s="120"/>
      <c r="I2858" s="333">
        <f t="shared" si="44"/>
        <v>0</v>
      </c>
      <c r="J2858" s="331"/>
      <c r="K2858" s="332">
        <f>IFERROR(SUM(C2858/'Transfers of Funds'!$F$55),0)</f>
        <v>0</v>
      </c>
      <c r="L2858" s="21"/>
      <c r="M2858" s="47"/>
      <c r="N2858" s="46"/>
    </row>
    <row r="2859" spans="1:14" s="23" customFormat="1" ht="14.25" customHeight="1">
      <c r="A2859" s="115"/>
      <c r="B2859" s="308" t="str">
        <f>IF(A2859="","",VLOOKUP(A2859,'Project Budget vs Exp'!$B$9:$G$52,2,FALSE))</f>
        <v/>
      </c>
      <c r="C2859" s="117"/>
      <c r="D2859" s="116"/>
      <c r="E2859" s="118"/>
      <c r="F2859" s="119"/>
      <c r="G2859" s="120"/>
      <c r="H2859" s="120"/>
      <c r="I2859" s="333">
        <f t="shared" si="44"/>
        <v>0</v>
      </c>
      <c r="J2859" s="331"/>
      <c r="K2859" s="332">
        <f>IFERROR(SUM(C2859/'Transfers of Funds'!$F$55),0)</f>
        <v>0</v>
      </c>
      <c r="L2859" s="21"/>
      <c r="M2859" s="47"/>
      <c r="N2859" s="46"/>
    </row>
    <row r="2860" spans="1:14" s="23" customFormat="1" ht="14.25" customHeight="1">
      <c r="A2860" s="115"/>
      <c r="B2860" s="308" t="str">
        <f>IF(A2860="","",VLOOKUP(A2860,'Project Budget vs Exp'!$B$9:$G$52,2,FALSE))</f>
        <v/>
      </c>
      <c r="C2860" s="117"/>
      <c r="D2860" s="116"/>
      <c r="E2860" s="118"/>
      <c r="F2860" s="119"/>
      <c r="G2860" s="120"/>
      <c r="H2860" s="120"/>
      <c r="I2860" s="333">
        <f t="shared" si="44"/>
        <v>0</v>
      </c>
      <c r="J2860" s="331"/>
      <c r="K2860" s="332">
        <f>IFERROR(SUM(C2860/'Transfers of Funds'!$F$55),0)</f>
        <v>0</v>
      </c>
      <c r="L2860" s="21"/>
      <c r="M2860" s="47"/>
      <c r="N2860" s="46"/>
    </row>
    <row r="2861" spans="1:14" s="23" customFormat="1" ht="14.25" customHeight="1">
      <c r="A2861" s="115"/>
      <c r="B2861" s="308" t="str">
        <f>IF(A2861="","",VLOOKUP(A2861,'Project Budget vs Exp'!$B$9:$G$52,2,FALSE))</f>
        <v/>
      </c>
      <c r="C2861" s="117"/>
      <c r="D2861" s="116"/>
      <c r="E2861" s="118"/>
      <c r="F2861" s="119"/>
      <c r="G2861" s="120"/>
      <c r="H2861" s="120"/>
      <c r="I2861" s="333">
        <f t="shared" si="44"/>
        <v>0</v>
      </c>
      <c r="J2861" s="331"/>
      <c r="K2861" s="332">
        <f>IFERROR(SUM(C2861/'Transfers of Funds'!$F$55),0)</f>
        <v>0</v>
      </c>
      <c r="L2861" s="21"/>
      <c r="M2861" s="47"/>
      <c r="N2861" s="46"/>
    </row>
    <row r="2862" spans="1:14" s="23" customFormat="1" ht="14.25" customHeight="1">
      <c r="A2862" s="115"/>
      <c r="B2862" s="308" t="str">
        <f>IF(A2862="","",VLOOKUP(A2862,'Project Budget vs Exp'!$B$9:$G$52,2,FALSE))</f>
        <v/>
      </c>
      <c r="C2862" s="117"/>
      <c r="D2862" s="116"/>
      <c r="E2862" s="118"/>
      <c r="F2862" s="119"/>
      <c r="G2862" s="120"/>
      <c r="H2862" s="120"/>
      <c r="I2862" s="333">
        <f t="shared" si="44"/>
        <v>0</v>
      </c>
      <c r="J2862" s="331"/>
      <c r="K2862" s="332">
        <f>IFERROR(SUM(C2862/'Transfers of Funds'!$F$55),0)</f>
        <v>0</v>
      </c>
      <c r="L2862" s="21"/>
      <c r="M2862" s="47"/>
      <c r="N2862" s="46"/>
    </row>
    <row r="2863" spans="1:14" s="23" customFormat="1" ht="14.25" customHeight="1">
      <c r="A2863" s="115"/>
      <c r="B2863" s="308" t="str">
        <f>IF(A2863="","",VLOOKUP(A2863,'Project Budget vs Exp'!$B$9:$G$52,2,FALSE))</f>
        <v/>
      </c>
      <c r="C2863" s="117"/>
      <c r="D2863" s="116"/>
      <c r="E2863" s="118"/>
      <c r="F2863" s="119"/>
      <c r="G2863" s="120"/>
      <c r="H2863" s="120"/>
      <c r="I2863" s="333">
        <f t="shared" si="44"/>
        <v>0</v>
      </c>
      <c r="J2863" s="331"/>
      <c r="K2863" s="332">
        <f>IFERROR(SUM(C2863/'Transfers of Funds'!$F$55),0)</f>
        <v>0</v>
      </c>
      <c r="L2863" s="21"/>
      <c r="M2863" s="47"/>
      <c r="N2863" s="46"/>
    </row>
    <row r="2864" spans="1:14" s="23" customFormat="1" ht="14.25" customHeight="1">
      <c r="A2864" s="115"/>
      <c r="B2864" s="308" t="str">
        <f>IF(A2864="","",VLOOKUP(A2864,'Project Budget vs Exp'!$B$9:$G$52,2,FALSE))</f>
        <v/>
      </c>
      <c r="C2864" s="117"/>
      <c r="D2864" s="116"/>
      <c r="E2864" s="118"/>
      <c r="F2864" s="119"/>
      <c r="G2864" s="120"/>
      <c r="H2864" s="120"/>
      <c r="I2864" s="333">
        <f t="shared" si="44"/>
        <v>0</v>
      </c>
      <c r="J2864" s="331"/>
      <c r="K2864" s="332">
        <f>IFERROR(SUM(C2864/'Transfers of Funds'!$F$55),0)</f>
        <v>0</v>
      </c>
      <c r="L2864" s="21"/>
      <c r="M2864" s="47"/>
      <c r="N2864" s="46"/>
    </row>
    <row r="2865" spans="1:14" s="23" customFormat="1" ht="14.25" customHeight="1">
      <c r="A2865" s="115"/>
      <c r="B2865" s="308" t="str">
        <f>IF(A2865="","",VLOOKUP(A2865,'Project Budget vs Exp'!$B$9:$G$52,2,FALSE))</f>
        <v/>
      </c>
      <c r="C2865" s="117"/>
      <c r="D2865" s="116"/>
      <c r="E2865" s="118"/>
      <c r="F2865" s="119"/>
      <c r="G2865" s="120"/>
      <c r="H2865" s="120"/>
      <c r="I2865" s="333">
        <f t="shared" si="44"/>
        <v>0</v>
      </c>
      <c r="J2865" s="331"/>
      <c r="K2865" s="332">
        <f>IFERROR(SUM(C2865/'Transfers of Funds'!$F$55),0)</f>
        <v>0</v>
      </c>
      <c r="L2865" s="21"/>
      <c r="M2865" s="47"/>
      <c r="N2865" s="46"/>
    </row>
    <row r="2866" spans="1:14" s="23" customFormat="1" ht="14.25" customHeight="1">
      <c r="A2866" s="115"/>
      <c r="B2866" s="308" t="str">
        <f>IF(A2866="","",VLOOKUP(A2866,'Project Budget vs Exp'!$B$9:$G$52,2,FALSE))</f>
        <v/>
      </c>
      <c r="C2866" s="117"/>
      <c r="D2866" s="116"/>
      <c r="E2866" s="118"/>
      <c r="F2866" s="119"/>
      <c r="G2866" s="120"/>
      <c r="H2866" s="120"/>
      <c r="I2866" s="333">
        <f t="shared" si="44"/>
        <v>0</v>
      </c>
      <c r="J2866" s="331"/>
      <c r="K2866" s="332">
        <f>IFERROR(SUM(C2866/'Transfers of Funds'!$F$55),0)</f>
        <v>0</v>
      </c>
      <c r="L2866" s="21"/>
      <c r="M2866" s="47"/>
      <c r="N2866" s="46"/>
    </row>
    <row r="2867" spans="1:14" s="23" customFormat="1" ht="14.25" customHeight="1">
      <c r="A2867" s="115"/>
      <c r="B2867" s="308" t="str">
        <f>IF(A2867="","",VLOOKUP(A2867,'Project Budget vs Exp'!$B$9:$G$52,2,FALSE))</f>
        <v/>
      </c>
      <c r="C2867" s="117"/>
      <c r="D2867" s="116"/>
      <c r="E2867" s="118"/>
      <c r="F2867" s="119"/>
      <c r="G2867" s="120"/>
      <c r="H2867" s="120"/>
      <c r="I2867" s="333">
        <f t="shared" si="44"/>
        <v>0</v>
      </c>
      <c r="J2867" s="331"/>
      <c r="K2867" s="332">
        <f>IFERROR(SUM(C2867/'Transfers of Funds'!$F$55),0)</f>
        <v>0</v>
      </c>
      <c r="L2867" s="21"/>
      <c r="M2867" s="47"/>
      <c r="N2867" s="46"/>
    </row>
    <row r="2868" spans="1:14" s="23" customFormat="1" ht="14.25" customHeight="1">
      <c r="A2868" s="115"/>
      <c r="B2868" s="308" t="str">
        <f>IF(A2868="","",VLOOKUP(A2868,'Project Budget vs Exp'!$B$9:$G$52,2,FALSE))</f>
        <v/>
      </c>
      <c r="C2868" s="117"/>
      <c r="D2868" s="116"/>
      <c r="E2868" s="118"/>
      <c r="F2868" s="119"/>
      <c r="G2868" s="120"/>
      <c r="H2868" s="120"/>
      <c r="I2868" s="333">
        <f t="shared" si="44"/>
        <v>0</v>
      </c>
      <c r="J2868" s="331"/>
      <c r="K2868" s="332">
        <f>IFERROR(SUM(C2868/'Transfers of Funds'!$F$55),0)</f>
        <v>0</v>
      </c>
      <c r="L2868" s="21"/>
      <c r="M2868" s="47"/>
      <c r="N2868" s="46"/>
    </row>
    <row r="2869" spans="1:14" s="23" customFormat="1" ht="14.25" customHeight="1">
      <c r="A2869" s="115"/>
      <c r="B2869" s="308" t="str">
        <f>IF(A2869="","",VLOOKUP(A2869,'Project Budget vs Exp'!$B$9:$G$52,2,FALSE))</f>
        <v/>
      </c>
      <c r="C2869" s="117"/>
      <c r="D2869" s="116"/>
      <c r="E2869" s="118"/>
      <c r="F2869" s="119"/>
      <c r="G2869" s="120"/>
      <c r="H2869" s="120"/>
      <c r="I2869" s="333">
        <f t="shared" si="44"/>
        <v>0</v>
      </c>
      <c r="J2869" s="331"/>
      <c r="K2869" s="332">
        <f>IFERROR(SUM(C2869/'Transfers of Funds'!$F$55),0)</f>
        <v>0</v>
      </c>
      <c r="L2869" s="21"/>
      <c r="M2869" s="47"/>
      <c r="N2869" s="46"/>
    </row>
    <row r="2870" spans="1:14" s="23" customFormat="1" ht="14.25" customHeight="1">
      <c r="A2870" s="115"/>
      <c r="B2870" s="308" t="str">
        <f>IF(A2870="","",VLOOKUP(A2870,'Project Budget vs Exp'!$B$9:$G$52,2,FALSE))</f>
        <v/>
      </c>
      <c r="C2870" s="117"/>
      <c r="D2870" s="116"/>
      <c r="E2870" s="118"/>
      <c r="F2870" s="119"/>
      <c r="G2870" s="120"/>
      <c r="H2870" s="120"/>
      <c r="I2870" s="333">
        <f t="shared" si="44"/>
        <v>0</v>
      </c>
      <c r="J2870" s="331"/>
      <c r="K2870" s="332">
        <f>IFERROR(SUM(C2870/'Transfers of Funds'!$F$55),0)</f>
        <v>0</v>
      </c>
      <c r="L2870" s="21"/>
      <c r="M2870" s="47"/>
      <c r="N2870" s="46"/>
    </row>
    <row r="2871" spans="1:14" s="23" customFormat="1" ht="14.25" customHeight="1">
      <c r="A2871" s="115"/>
      <c r="B2871" s="308" t="str">
        <f>IF(A2871="","",VLOOKUP(A2871,'Project Budget vs Exp'!$B$9:$G$52,2,FALSE))</f>
        <v/>
      </c>
      <c r="C2871" s="117"/>
      <c r="D2871" s="116"/>
      <c r="E2871" s="118"/>
      <c r="F2871" s="119"/>
      <c r="G2871" s="120"/>
      <c r="H2871" s="120"/>
      <c r="I2871" s="333">
        <f t="shared" si="44"/>
        <v>0</v>
      </c>
      <c r="J2871" s="331"/>
      <c r="K2871" s="332">
        <f>IFERROR(SUM(C2871/'Transfers of Funds'!$F$55),0)</f>
        <v>0</v>
      </c>
      <c r="L2871" s="21"/>
      <c r="M2871" s="47"/>
      <c r="N2871" s="46"/>
    </row>
    <row r="2872" spans="1:14" s="23" customFormat="1" ht="14.25" customHeight="1">
      <c r="A2872" s="115"/>
      <c r="B2872" s="308" t="str">
        <f>IF(A2872="","",VLOOKUP(A2872,'Project Budget vs Exp'!$B$9:$G$52,2,FALSE))</f>
        <v/>
      </c>
      <c r="C2872" s="117"/>
      <c r="D2872" s="116"/>
      <c r="E2872" s="118"/>
      <c r="F2872" s="119"/>
      <c r="G2872" s="120"/>
      <c r="H2872" s="120"/>
      <c r="I2872" s="333">
        <f t="shared" si="44"/>
        <v>0</v>
      </c>
      <c r="J2872" s="331"/>
      <c r="K2872" s="332">
        <f>IFERROR(SUM(C2872/'Transfers of Funds'!$F$55),0)</f>
        <v>0</v>
      </c>
      <c r="L2872" s="21"/>
      <c r="M2872" s="47"/>
      <c r="N2872" s="46"/>
    </row>
    <row r="2873" spans="1:14" s="23" customFormat="1" ht="14.25" customHeight="1">
      <c r="A2873" s="115"/>
      <c r="B2873" s="308" t="str">
        <f>IF(A2873="","",VLOOKUP(A2873,'Project Budget vs Exp'!$B$9:$G$52,2,FALSE))</f>
        <v/>
      </c>
      <c r="C2873" s="117"/>
      <c r="D2873" s="116"/>
      <c r="E2873" s="118"/>
      <c r="F2873" s="119"/>
      <c r="G2873" s="120"/>
      <c r="H2873" s="120"/>
      <c r="I2873" s="333">
        <f t="shared" si="44"/>
        <v>0</v>
      </c>
      <c r="J2873" s="331"/>
      <c r="K2873" s="332">
        <f>IFERROR(SUM(C2873/'Transfers of Funds'!$F$55),0)</f>
        <v>0</v>
      </c>
      <c r="L2873" s="21"/>
      <c r="M2873" s="47"/>
      <c r="N2873" s="46"/>
    </row>
    <row r="2874" spans="1:14" s="23" customFormat="1" ht="14.25" customHeight="1">
      <c r="A2874" s="115"/>
      <c r="B2874" s="308" t="str">
        <f>IF(A2874="","",VLOOKUP(A2874,'Project Budget vs Exp'!$B$9:$G$52,2,FALSE))</f>
        <v/>
      </c>
      <c r="C2874" s="117"/>
      <c r="D2874" s="116"/>
      <c r="E2874" s="118"/>
      <c r="F2874" s="119"/>
      <c r="G2874" s="120"/>
      <c r="H2874" s="120"/>
      <c r="I2874" s="333">
        <f t="shared" si="44"/>
        <v>0</v>
      </c>
      <c r="J2874" s="331"/>
      <c r="K2874" s="332">
        <f>IFERROR(SUM(C2874/'Transfers of Funds'!$F$55),0)</f>
        <v>0</v>
      </c>
      <c r="L2874" s="21"/>
      <c r="M2874" s="47"/>
      <c r="N2874" s="46"/>
    </row>
    <row r="2875" spans="1:14" s="23" customFormat="1" ht="14.25" customHeight="1">
      <c r="A2875" s="115"/>
      <c r="B2875" s="308" t="str">
        <f>IF(A2875="","",VLOOKUP(A2875,'Project Budget vs Exp'!$B$9:$G$52,2,FALSE))</f>
        <v/>
      </c>
      <c r="C2875" s="117"/>
      <c r="D2875" s="116"/>
      <c r="E2875" s="118"/>
      <c r="F2875" s="119"/>
      <c r="G2875" s="120"/>
      <c r="H2875" s="120"/>
      <c r="I2875" s="333">
        <f t="shared" si="44"/>
        <v>0</v>
      </c>
      <c r="J2875" s="331"/>
      <c r="K2875" s="332">
        <f>IFERROR(SUM(C2875/'Transfers of Funds'!$F$55),0)</f>
        <v>0</v>
      </c>
      <c r="L2875" s="21"/>
      <c r="M2875" s="47"/>
      <c r="N2875" s="46"/>
    </row>
    <row r="2876" spans="1:14" s="23" customFormat="1" ht="14.25" customHeight="1">
      <c r="A2876" s="115"/>
      <c r="B2876" s="308" t="str">
        <f>IF(A2876="","",VLOOKUP(A2876,'Project Budget vs Exp'!$B$9:$G$52,2,FALSE))</f>
        <v/>
      </c>
      <c r="C2876" s="117"/>
      <c r="D2876" s="116"/>
      <c r="E2876" s="118"/>
      <c r="F2876" s="119"/>
      <c r="G2876" s="120"/>
      <c r="H2876" s="120"/>
      <c r="I2876" s="333">
        <f t="shared" si="44"/>
        <v>0</v>
      </c>
      <c r="J2876" s="331"/>
      <c r="K2876" s="332">
        <f>IFERROR(SUM(C2876/'Transfers of Funds'!$F$55),0)</f>
        <v>0</v>
      </c>
      <c r="L2876" s="21"/>
      <c r="M2876" s="47"/>
      <c r="N2876" s="46"/>
    </row>
    <row r="2877" spans="1:14" s="23" customFormat="1" ht="14.25" customHeight="1">
      <c r="A2877" s="115"/>
      <c r="B2877" s="308" t="str">
        <f>IF(A2877="","",VLOOKUP(A2877,'Project Budget vs Exp'!$B$9:$G$52,2,FALSE))</f>
        <v/>
      </c>
      <c r="C2877" s="117"/>
      <c r="D2877" s="116"/>
      <c r="E2877" s="118"/>
      <c r="F2877" s="119"/>
      <c r="G2877" s="120"/>
      <c r="H2877" s="120"/>
      <c r="I2877" s="333">
        <f t="shared" si="44"/>
        <v>0</v>
      </c>
      <c r="J2877" s="331"/>
      <c r="K2877" s="332">
        <f>IFERROR(SUM(C2877/'Transfers of Funds'!$F$55),0)</f>
        <v>0</v>
      </c>
      <c r="L2877" s="21"/>
      <c r="M2877" s="47"/>
      <c r="N2877" s="46"/>
    </row>
    <row r="2878" spans="1:14" s="23" customFormat="1" ht="14.25" customHeight="1">
      <c r="A2878" s="115"/>
      <c r="B2878" s="308" t="str">
        <f>IF(A2878="","",VLOOKUP(A2878,'Project Budget vs Exp'!$B$9:$G$52,2,FALSE))</f>
        <v/>
      </c>
      <c r="C2878" s="117"/>
      <c r="D2878" s="116"/>
      <c r="E2878" s="118"/>
      <c r="F2878" s="119"/>
      <c r="G2878" s="120"/>
      <c r="H2878" s="120"/>
      <c r="I2878" s="333">
        <f t="shared" si="44"/>
        <v>0</v>
      </c>
      <c r="J2878" s="331"/>
      <c r="K2878" s="332">
        <f>IFERROR(SUM(C2878/'Transfers of Funds'!$F$55),0)</f>
        <v>0</v>
      </c>
      <c r="L2878" s="21"/>
      <c r="M2878" s="47"/>
      <c r="N2878" s="46"/>
    </row>
    <row r="2879" spans="1:14" s="23" customFormat="1" ht="14.25" customHeight="1">
      <c r="A2879" s="115"/>
      <c r="B2879" s="308" t="str">
        <f>IF(A2879="","",VLOOKUP(A2879,'Project Budget vs Exp'!$B$9:$G$52,2,FALSE))</f>
        <v/>
      </c>
      <c r="C2879" s="117"/>
      <c r="D2879" s="116"/>
      <c r="E2879" s="118"/>
      <c r="F2879" s="119"/>
      <c r="G2879" s="120"/>
      <c r="H2879" s="120"/>
      <c r="I2879" s="333">
        <f t="shared" si="44"/>
        <v>0</v>
      </c>
      <c r="J2879" s="331"/>
      <c r="K2879" s="332">
        <f>IFERROR(SUM(C2879/'Transfers of Funds'!$F$55),0)</f>
        <v>0</v>
      </c>
      <c r="L2879" s="21"/>
      <c r="M2879" s="47"/>
      <c r="N2879" s="46"/>
    </row>
    <row r="2880" spans="1:14" s="23" customFormat="1" ht="14.25" customHeight="1">
      <c r="A2880" s="115"/>
      <c r="B2880" s="308" t="str">
        <f>IF(A2880="","",VLOOKUP(A2880,'Project Budget vs Exp'!$B$9:$G$52,2,FALSE))</f>
        <v/>
      </c>
      <c r="C2880" s="117"/>
      <c r="D2880" s="116"/>
      <c r="E2880" s="118"/>
      <c r="F2880" s="119"/>
      <c r="G2880" s="120"/>
      <c r="H2880" s="120"/>
      <c r="I2880" s="333">
        <f t="shared" si="44"/>
        <v>0</v>
      </c>
      <c r="J2880" s="331"/>
      <c r="K2880" s="332">
        <f>IFERROR(SUM(C2880/'Transfers of Funds'!$F$55),0)</f>
        <v>0</v>
      </c>
      <c r="L2880" s="21"/>
      <c r="M2880" s="47"/>
      <c r="N2880" s="46"/>
    </row>
    <row r="2881" spans="1:14" s="23" customFormat="1" ht="14.25" customHeight="1">
      <c r="A2881" s="115"/>
      <c r="B2881" s="308" t="str">
        <f>IF(A2881="","",VLOOKUP(A2881,'Project Budget vs Exp'!$B$9:$G$52,2,FALSE))</f>
        <v/>
      </c>
      <c r="C2881" s="117"/>
      <c r="D2881" s="116"/>
      <c r="E2881" s="118"/>
      <c r="F2881" s="119"/>
      <c r="G2881" s="120"/>
      <c r="H2881" s="120"/>
      <c r="I2881" s="333">
        <f t="shared" si="44"/>
        <v>0</v>
      </c>
      <c r="J2881" s="331"/>
      <c r="K2881" s="332">
        <f>IFERROR(SUM(C2881/'Transfers of Funds'!$F$55),0)</f>
        <v>0</v>
      </c>
      <c r="L2881" s="21"/>
      <c r="M2881" s="47"/>
      <c r="N2881" s="46"/>
    </row>
    <row r="2882" spans="1:14" s="23" customFormat="1" ht="14.25" customHeight="1">
      <c r="A2882" s="115"/>
      <c r="B2882" s="308" t="str">
        <f>IF(A2882="","",VLOOKUP(A2882,'Project Budget vs Exp'!$B$9:$G$52,2,FALSE))</f>
        <v/>
      </c>
      <c r="C2882" s="117"/>
      <c r="D2882" s="116"/>
      <c r="E2882" s="118"/>
      <c r="F2882" s="119"/>
      <c r="G2882" s="120"/>
      <c r="H2882" s="120"/>
      <c r="I2882" s="333">
        <f t="shared" si="44"/>
        <v>0</v>
      </c>
      <c r="J2882" s="331"/>
      <c r="K2882" s="332">
        <f>IFERROR(SUM(C2882/'Transfers of Funds'!$F$55),0)</f>
        <v>0</v>
      </c>
      <c r="L2882" s="21"/>
      <c r="M2882" s="47"/>
      <c r="N2882" s="46"/>
    </row>
    <row r="2883" spans="1:14" s="23" customFormat="1" ht="14.25" customHeight="1">
      <c r="A2883" s="115"/>
      <c r="B2883" s="308" t="str">
        <f>IF(A2883="","",VLOOKUP(A2883,'Project Budget vs Exp'!$B$9:$G$52,2,FALSE))</f>
        <v/>
      </c>
      <c r="C2883" s="117"/>
      <c r="D2883" s="116"/>
      <c r="E2883" s="118"/>
      <c r="F2883" s="119"/>
      <c r="G2883" s="120"/>
      <c r="H2883" s="120"/>
      <c r="I2883" s="333">
        <f t="shared" si="44"/>
        <v>0</v>
      </c>
      <c r="J2883" s="331"/>
      <c r="K2883" s="332">
        <f>IFERROR(SUM(C2883/'Transfers of Funds'!$F$55),0)</f>
        <v>0</v>
      </c>
      <c r="L2883" s="21"/>
      <c r="M2883" s="47"/>
      <c r="N2883" s="46"/>
    </row>
    <row r="2884" spans="1:14" s="23" customFormat="1" ht="14.25" customHeight="1">
      <c r="A2884" s="115"/>
      <c r="B2884" s="308" t="str">
        <f>IF(A2884="","",VLOOKUP(A2884,'Project Budget vs Exp'!$B$9:$G$52,2,FALSE))</f>
        <v/>
      </c>
      <c r="C2884" s="117"/>
      <c r="D2884" s="116"/>
      <c r="E2884" s="118"/>
      <c r="F2884" s="119"/>
      <c r="G2884" s="120"/>
      <c r="H2884" s="120"/>
      <c r="I2884" s="333">
        <f t="shared" si="44"/>
        <v>0</v>
      </c>
      <c r="J2884" s="331"/>
      <c r="K2884" s="332">
        <f>IFERROR(SUM(C2884/'Transfers of Funds'!$F$55),0)</f>
        <v>0</v>
      </c>
      <c r="L2884" s="21"/>
      <c r="M2884" s="47"/>
      <c r="N2884" s="46"/>
    </row>
    <row r="2885" spans="1:14" s="23" customFormat="1" ht="14.25" customHeight="1">
      <c r="A2885" s="115"/>
      <c r="B2885" s="308" t="str">
        <f>IF(A2885="","",VLOOKUP(A2885,'Project Budget vs Exp'!$B$9:$G$52,2,FALSE))</f>
        <v/>
      </c>
      <c r="C2885" s="117"/>
      <c r="D2885" s="116"/>
      <c r="E2885" s="118"/>
      <c r="F2885" s="119"/>
      <c r="G2885" s="120"/>
      <c r="H2885" s="120"/>
      <c r="I2885" s="333">
        <f t="shared" si="44"/>
        <v>0</v>
      </c>
      <c r="J2885" s="331"/>
      <c r="K2885" s="332">
        <f>IFERROR(SUM(C2885/'Transfers of Funds'!$F$55),0)</f>
        <v>0</v>
      </c>
      <c r="L2885" s="21"/>
      <c r="M2885" s="47"/>
      <c r="N2885" s="46"/>
    </row>
    <row r="2886" spans="1:14" s="23" customFormat="1" ht="14.25" customHeight="1">
      <c r="A2886" s="115"/>
      <c r="B2886" s="308" t="str">
        <f>IF(A2886="","",VLOOKUP(A2886,'Project Budget vs Exp'!$B$9:$G$52,2,FALSE))</f>
        <v/>
      </c>
      <c r="C2886" s="117"/>
      <c r="D2886" s="116"/>
      <c r="E2886" s="118"/>
      <c r="F2886" s="119"/>
      <c r="G2886" s="120"/>
      <c r="H2886" s="120"/>
      <c r="I2886" s="333">
        <f t="shared" si="44"/>
        <v>0</v>
      </c>
      <c r="J2886" s="331"/>
      <c r="K2886" s="332">
        <f>IFERROR(SUM(C2886/'Transfers of Funds'!$F$55),0)</f>
        <v>0</v>
      </c>
      <c r="L2886" s="21"/>
      <c r="M2886" s="47"/>
      <c r="N2886" s="46"/>
    </row>
    <row r="2887" spans="1:14" s="23" customFormat="1" ht="14.25" customHeight="1">
      <c r="A2887" s="115"/>
      <c r="B2887" s="308" t="str">
        <f>IF(A2887="","",VLOOKUP(A2887,'Project Budget vs Exp'!$B$9:$G$52,2,FALSE))</f>
        <v/>
      </c>
      <c r="C2887" s="117"/>
      <c r="D2887" s="116"/>
      <c r="E2887" s="118"/>
      <c r="F2887" s="119"/>
      <c r="G2887" s="120"/>
      <c r="H2887" s="120"/>
      <c r="I2887" s="333">
        <f t="shared" si="44"/>
        <v>0</v>
      </c>
      <c r="J2887" s="331"/>
      <c r="K2887" s="332">
        <f>IFERROR(SUM(C2887/'Transfers of Funds'!$F$55),0)</f>
        <v>0</v>
      </c>
      <c r="L2887" s="21"/>
      <c r="M2887" s="47"/>
      <c r="N2887" s="46"/>
    </row>
    <row r="2888" spans="1:14" s="23" customFormat="1" ht="14.25" customHeight="1">
      <c r="A2888" s="115"/>
      <c r="B2888" s="308" t="str">
        <f>IF(A2888="","",VLOOKUP(A2888,'Project Budget vs Exp'!$B$9:$G$52,2,FALSE))</f>
        <v/>
      </c>
      <c r="C2888" s="117"/>
      <c r="D2888" s="116"/>
      <c r="E2888" s="118"/>
      <c r="F2888" s="119"/>
      <c r="G2888" s="120"/>
      <c r="H2888" s="120"/>
      <c r="I2888" s="333">
        <f t="shared" si="44"/>
        <v>0</v>
      </c>
      <c r="J2888" s="331"/>
      <c r="K2888" s="332">
        <f>IFERROR(SUM(C2888/'Transfers of Funds'!$F$55),0)</f>
        <v>0</v>
      </c>
      <c r="L2888" s="21"/>
      <c r="M2888" s="47"/>
      <c r="N2888" s="46"/>
    </row>
    <row r="2889" spans="1:14" s="23" customFormat="1" ht="14.25" customHeight="1">
      <c r="A2889" s="115"/>
      <c r="B2889" s="308" t="str">
        <f>IF(A2889="","",VLOOKUP(A2889,'Project Budget vs Exp'!$B$9:$G$52,2,FALSE))</f>
        <v/>
      </c>
      <c r="C2889" s="117"/>
      <c r="D2889" s="116"/>
      <c r="E2889" s="118"/>
      <c r="F2889" s="119"/>
      <c r="G2889" s="120"/>
      <c r="H2889" s="120"/>
      <c r="I2889" s="333">
        <f t="shared" si="44"/>
        <v>0</v>
      </c>
      <c r="J2889" s="331"/>
      <c r="K2889" s="332">
        <f>IFERROR(SUM(C2889/'Transfers of Funds'!$F$55),0)</f>
        <v>0</v>
      </c>
      <c r="L2889" s="21"/>
      <c r="M2889" s="47"/>
      <c r="N2889" s="46"/>
    </row>
    <row r="2890" spans="1:14" s="23" customFormat="1" ht="14.25" customHeight="1">
      <c r="A2890" s="115"/>
      <c r="B2890" s="308" t="str">
        <f>IF(A2890="","",VLOOKUP(A2890,'Project Budget vs Exp'!$B$9:$G$52,2,FALSE))</f>
        <v/>
      </c>
      <c r="C2890" s="117"/>
      <c r="D2890" s="116"/>
      <c r="E2890" s="118"/>
      <c r="F2890" s="119"/>
      <c r="G2890" s="120"/>
      <c r="H2890" s="120"/>
      <c r="I2890" s="333">
        <f t="shared" si="44"/>
        <v>0</v>
      </c>
      <c r="J2890" s="331"/>
      <c r="K2890" s="332">
        <f>IFERROR(SUM(C2890/'Transfers of Funds'!$F$55),0)</f>
        <v>0</v>
      </c>
      <c r="L2890" s="21"/>
      <c r="M2890" s="47"/>
      <c r="N2890" s="46"/>
    </row>
    <row r="2891" spans="1:14" s="23" customFormat="1" ht="14.25" customHeight="1">
      <c r="A2891" s="115"/>
      <c r="B2891" s="308" t="str">
        <f>IF(A2891="","",VLOOKUP(A2891,'Project Budget vs Exp'!$B$9:$G$52,2,FALSE))</f>
        <v/>
      </c>
      <c r="C2891" s="117"/>
      <c r="D2891" s="116"/>
      <c r="E2891" s="118"/>
      <c r="F2891" s="119"/>
      <c r="G2891" s="120"/>
      <c r="H2891" s="120"/>
      <c r="I2891" s="333">
        <f t="shared" si="44"/>
        <v>0</v>
      </c>
      <c r="J2891" s="331"/>
      <c r="K2891" s="332">
        <f>IFERROR(SUM(C2891/'Transfers of Funds'!$F$55),0)</f>
        <v>0</v>
      </c>
      <c r="L2891" s="21"/>
      <c r="M2891" s="47"/>
      <c r="N2891" s="46"/>
    </row>
    <row r="2892" spans="1:14" s="23" customFormat="1" ht="14.25" customHeight="1">
      <c r="A2892" s="115"/>
      <c r="B2892" s="308" t="str">
        <f>IF(A2892="","",VLOOKUP(A2892,'Project Budget vs Exp'!$B$9:$G$52,2,FALSE))</f>
        <v/>
      </c>
      <c r="C2892" s="117"/>
      <c r="D2892" s="116"/>
      <c r="E2892" s="118"/>
      <c r="F2892" s="119"/>
      <c r="G2892" s="120"/>
      <c r="H2892" s="120"/>
      <c r="I2892" s="333">
        <f t="shared" ref="I2892:I2955" si="45">IF(OR(F$4="EUR",F$4="USD",F$4="GBP",F$4="CAD",F$4="NZD",F$4="AUD"),K2892,C2892)</f>
        <v>0</v>
      </c>
      <c r="J2892" s="331"/>
      <c r="K2892" s="332">
        <f>IFERROR(SUM(C2892/'Transfers of Funds'!$F$55),0)</f>
        <v>0</v>
      </c>
      <c r="L2892" s="21"/>
      <c r="M2892" s="47"/>
      <c r="N2892" s="46"/>
    </row>
    <row r="2893" spans="1:14" s="23" customFormat="1" ht="14.25" customHeight="1">
      <c r="A2893" s="115"/>
      <c r="B2893" s="308" t="str">
        <f>IF(A2893="","",VLOOKUP(A2893,'Project Budget vs Exp'!$B$9:$G$52,2,FALSE))</f>
        <v/>
      </c>
      <c r="C2893" s="117"/>
      <c r="D2893" s="116"/>
      <c r="E2893" s="118"/>
      <c r="F2893" s="119"/>
      <c r="G2893" s="120"/>
      <c r="H2893" s="120"/>
      <c r="I2893" s="333">
        <f t="shared" si="45"/>
        <v>0</v>
      </c>
      <c r="J2893" s="331"/>
      <c r="K2893" s="332">
        <f>IFERROR(SUM(C2893/'Transfers of Funds'!$F$55),0)</f>
        <v>0</v>
      </c>
      <c r="L2893" s="21"/>
      <c r="M2893" s="47"/>
      <c r="N2893" s="46"/>
    </row>
    <row r="2894" spans="1:14" s="23" customFormat="1" ht="14.25" customHeight="1">
      <c r="A2894" s="115"/>
      <c r="B2894" s="308" t="str">
        <f>IF(A2894="","",VLOOKUP(A2894,'Project Budget vs Exp'!$B$9:$G$52,2,FALSE))</f>
        <v/>
      </c>
      <c r="C2894" s="117"/>
      <c r="D2894" s="116"/>
      <c r="E2894" s="118"/>
      <c r="F2894" s="119"/>
      <c r="G2894" s="120"/>
      <c r="H2894" s="120"/>
      <c r="I2894" s="333">
        <f t="shared" si="45"/>
        <v>0</v>
      </c>
      <c r="J2894" s="331"/>
      <c r="K2894" s="332">
        <f>IFERROR(SUM(C2894/'Transfers of Funds'!$F$55),0)</f>
        <v>0</v>
      </c>
      <c r="L2894" s="21"/>
      <c r="M2894" s="47"/>
      <c r="N2894" s="46"/>
    </row>
    <row r="2895" spans="1:14" s="23" customFormat="1" ht="14.25" customHeight="1">
      <c r="A2895" s="115"/>
      <c r="B2895" s="308" t="str">
        <f>IF(A2895="","",VLOOKUP(A2895,'Project Budget vs Exp'!$B$9:$G$52,2,FALSE))</f>
        <v/>
      </c>
      <c r="C2895" s="117"/>
      <c r="D2895" s="116"/>
      <c r="E2895" s="118"/>
      <c r="F2895" s="119"/>
      <c r="G2895" s="120"/>
      <c r="H2895" s="120"/>
      <c r="I2895" s="333">
        <f t="shared" si="45"/>
        <v>0</v>
      </c>
      <c r="J2895" s="331"/>
      <c r="K2895" s="332">
        <f>IFERROR(SUM(C2895/'Transfers of Funds'!$F$55),0)</f>
        <v>0</v>
      </c>
      <c r="L2895" s="21"/>
      <c r="M2895" s="47"/>
      <c r="N2895" s="46"/>
    </row>
    <row r="2896" spans="1:14" s="23" customFormat="1" ht="14.25" customHeight="1">
      <c r="A2896" s="115"/>
      <c r="B2896" s="308" t="str">
        <f>IF(A2896="","",VLOOKUP(A2896,'Project Budget vs Exp'!$B$9:$G$52,2,FALSE))</f>
        <v/>
      </c>
      <c r="C2896" s="117"/>
      <c r="D2896" s="116"/>
      <c r="E2896" s="118"/>
      <c r="F2896" s="119"/>
      <c r="G2896" s="120"/>
      <c r="H2896" s="120"/>
      <c r="I2896" s="333">
        <f t="shared" si="45"/>
        <v>0</v>
      </c>
      <c r="J2896" s="331"/>
      <c r="K2896" s="332">
        <f>IFERROR(SUM(C2896/'Transfers of Funds'!$F$55),0)</f>
        <v>0</v>
      </c>
      <c r="L2896" s="21"/>
      <c r="M2896" s="47"/>
      <c r="N2896" s="46"/>
    </row>
    <row r="2897" spans="1:14" s="23" customFormat="1" ht="14.25" customHeight="1">
      <c r="A2897" s="115"/>
      <c r="B2897" s="308" t="str">
        <f>IF(A2897="","",VLOOKUP(A2897,'Project Budget vs Exp'!$B$9:$G$52,2,FALSE))</f>
        <v/>
      </c>
      <c r="C2897" s="117"/>
      <c r="D2897" s="116"/>
      <c r="E2897" s="118"/>
      <c r="F2897" s="119"/>
      <c r="G2897" s="120"/>
      <c r="H2897" s="120"/>
      <c r="I2897" s="333">
        <f t="shared" si="45"/>
        <v>0</v>
      </c>
      <c r="J2897" s="331"/>
      <c r="K2897" s="332">
        <f>IFERROR(SUM(C2897/'Transfers of Funds'!$F$55),0)</f>
        <v>0</v>
      </c>
      <c r="L2897" s="21"/>
      <c r="M2897" s="47"/>
      <c r="N2897" s="46"/>
    </row>
    <row r="2898" spans="1:14" s="23" customFormat="1" ht="14.25" customHeight="1">
      <c r="A2898" s="115"/>
      <c r="B2898" s="308" t="str">
        <f>IF(A2898="","",VLOOKUP(A2898,'Project Budget vs Exp'!$B$9:$G$52,2,FALSE))</f>
        <v/>
      </c>
      <c r="C2898" s="117"/>
      <c r="D2898" s="116"/>
      <c r="E2898" s="118"/>
      <c r="F2898" s="119"/>
      <c r="G2898" s="120"/>
      <c r="H2898" s="120"/>
      <c r="I2898" s="333">
        <f t="shared" si="45"/>
        <v>0</v>
      </c>
      <c r="J2898" s="331"/>
      <c r="K2898" s="332">
        <f>IFERROR(SUM(C2898/'Transfers of Funds'!$F$55),0)</f>
        <v>0</v>
      </c>
      <c r="L2898" s="21"/>
      <c r="M2898" s="47"/>
      <c r="N2898" s="46"/>
    </row>
    <row r="2899" spans="1:14" s="23" customFormat="1" ht="14.25" customHeight="1">
      <c r="A2899" s="115"/>
      <c r="B2899" s="308" t="str">
        <f>IF(A2899="","",VLOOKUP(A2899,'Project Budget vs Exp'!$B$9:$G$52,2,FALSE))</f>
        <v/>
      </c>
      <c r="C2899" s="117"/>
      <c r="D2899" s="116"/>
      <c r="E2899" s="118"/>
      <c r="F2899" s="119"/>
      <c r="G2899" s="120"/>
      <c r="H2899" s="120"/>
      <c r="I2899" s="333">
        <f t="shared" si="45"/>
        <v>0</v>
      </c>
      <c r="J2899" s="331"/>
      <c r="K2899" s="332">
        <f>IFERROR(SUM(C2899/'Transfers of Funds'!$F$55),0)</f>
        <v>0</v>
      </c>
      <c r="L2899" s="21"/>
      <c r="M2899" s="47"/>
      <c r="N2899" s="46"/>
    </row>
    <row r="2900" spans="1:14" s="23" customFormat="1" ht="14.25" customHeight="1">
      <c r="A2900" s="115"/>
      <c r="B2900" s="308" t="str">
        <f>IF(A2900="","",VLOOKUP(A2900,'Project Budget vs Exp'!$B$9:$G$52,2,FALSE))</f>
        <v/>
      </c>
      <c r="C2900" s="117"/>
      <c r="D2900" s="116"/>
      <c r="E2900" s="118"/>
      <c r="F2900" s="119"/>
      <c r="G2900" s="120"/>
      <c r="H2900" s="120"/>
      <c r="I2900" s="333">
        <f t="shared" si="45"/>
        <v>0</v>
      </c>
      <c r="J2900" s="331"/>
      <c r="K2900" s="332">
        <f>IFERROR(SUM(C2900/'Transfers of Funds'!$F$55),0)</f>
        <v>0</v>
      </c>
      <c r="L2900" s="21"/>
      <c r="M2900" s="47"/>
      <c r="N2900" s="46"/>
    </row>
    <row r="2901" spans="1:14" s="23" customFormat="1" ht="14.25" customHeight="1">
      <c r="A2901" s="115"/>
      <c r="B2901" s="308" t="str">
        <f>IF(A2901="","",VLOOKUP(A2901,'Project Budget vs Exp'!$B$9:$G$52,2,FALSE))</f>
        <v/>
      </c>
      <c r="C2901" s="117"/>
      <c r="D2901" s="116"/>
      <c r="E2901" s="118"/>
      <c r="F2901" s="119"/>
      <c r="G2901" s="120"/>
      <c r="H2901" s="120"/>
      <c r="I2901" s="333">
        <f t="shared" si="45"/>
        <v>0</v>
      </c>
      <c r="J2901" s="331"/>
      <c r="K2901" s="332">
        <f>IFERROR(SUM(C2901/'Transfers of Funds'!$F$55),0)</f>
        <v>0</v>
      </c>
      <c r="L2901" s="21"/>
      <c r="M2901" s="47"/>
      <c r="N2901" s="46"/>
    </row>
    <row r="2902" spans="1:14" s="23" customFormat="1" ht="14.25" customHeight="1">
      <c r="A2902" s="115"/>
      <c r="B2902" s="308" t="str">
        <f>IF(A2902="","",VLOOKUP(A2902,'Project Budget vs Exp'!$B$9:$G$52,2,FALSE))</f>
        <v/>
      </c>
      <c r="C2902" s="117"/>
      <c r="D2902" s="116"/>
      <c r="E2902" s="118"/>
      <c r="F2902" s="119"/>
      <c r="G2902" s="120"/>
      <c r="H2902" s="120"/>
      <c r="I2902" s="333">
        <f t="shared" si="45"/>
        <v>0</v>
      </c>
      <c r="J2902" s="331"/>
      <c r="K2902" s="332">
        <f>IFERROR(SUM(C2902/'Transfers of Funds'!$F$55),0)</f>
        <v>0</v>
      </c>
      <c r="L2902" s="21"/>
      <c r="M2902" s="47"/>
      <c r="N2902" s="46"/>
    </row>
    <row r="2903" spans="1:14" s="23" customFormat="1" ht="14.25" customHeight="1">
      <c r="A2903" s="115"/>
      <c r="B2903" s="308" t="str">
        <f>IF(A2903="","",VLOOKUP(A2903,'Project Budget vs Exp'!$B$9:$G$52,2,FALSE))</f>
        <v/>
      </c>
      <c r="C2903" s="117"/>
      <c r="D2903" s="116"/>
      <c r="E2903" s="118"/>
      <c r="F2903" s="119"/>
      <c r="G2903" s="120"/>
      <c r="H2903" s="120"/>
      <c r="I2903" s="333">
        <f t="shared" si="45"/>
        <v>0</v>
      </c>
      <c r="J2903" s="331"/>
      <c r="K2903" s="332">
        <f>IFERROR(SUM(C2903/'Transfers of Funds'!$F$55),0)</f>
        <v>0</v>
      </c>
      <c r="L2903" s="21"/>
      <c r="M2903" s="47"/>
      <c r="N2903" s="46"/>
    </row>
    <row r="2904" spans="1:14" s="23" customFormat="1" ht="14.25" customHeight="1">
      <c r="A2904" s="115"/>
      <c r="B2904" s="308" t="str">
        <f>IF(A2904="","",VLOOKUP(A2904,'Project Budget vs Exp'!$B$9:$G$52,2,FALSE))</f>
        <v/>
      </c>
      <c r="C2904" s="117"/>
      <c r="D2904" s="116"/>
      <c r="E2904" s="118"/>
      <c r="F2904" s="119"/>
      <c r="G2904" s="120"/>
      <c r="H2904" s="120"/>
      <c r="I2904" s="333">
        <f t="shared" si="45"/>
        <v>0</v>
      </c>
      <c r="J2904" s="331"/>
      <c r="K2904" s="332">
        <f>IFERROR(SUM(C2904/'Transfers of Funds'!$F$55),0)</f>
        <v>0</v>
      </c>
      <c r="L2904" s="21"/>
      <c r="M2904" s="47"/>
      <c r="N2904" s="46"/>
    </row>
    <row r="2905" spans="1:14" s="23" customFormat="1" ht="14.25" customHeight="1">
      <c r="A2905" s="115"/>
      <c r="B2905" s="308" t="str">
        <f>IF(A2905="","",VLOOKUP(A2905,'Project Budget vs Exp'!$B$9:$G$52,2,FALSE))</f>
        <v/>
      </c>
      <c r="C2905" s="117"/>
      <c r="D2905" s="116"/>
      <c r="E2905" s="118"/>
      <c r="F2905" s="119"/>
      <c r="G2905" s="120"/>
      <c r="H2905" s="120"/>
      <c r="I2905" s="333">
        <f t="shared" si="45"/>
        <v>0</v>
      </c>
      <c r="J2905" s="331"/>
      <c r="K2905" s="332">
        <f>IFERROR(SUM(C2905/'Transfers of Funds'!$F$55),0)</f>
        <v>0</v>
      </c>
      <c r="L2905" s="21"/>
      <c r="M2905" s="47"/>
      <c r="N2905" s="46"/>
    </row>
    <row r="2906" spans="1:14" s="23" customFormat="1" ht="14.25" customHeight="1">
      <c r="A2906" s="115"/>
      <c r="B2906" s="308" t="str">
        <f>IF(A2906="","",VLOOKUP(A2906,'Project Budget vs Exp'!$B$9:$G$52,2,FALSE))</f>
        <v/>
      </c>
      <c r="C2906" s="117"/>
      <c r="D2906" s="116"/>
      <c r="E2906" s="118"/>
      <c r="F2906" s="119"/>
      <c r="G2906" s="120"/>
      <c r="H2906" s="120"/>
      <c r="I2906" s="333">
        <f t="shared" si="45"/>
        <v>0</v>
      </c>
      <c r="J2906" s="331"/>
      <c r="K2906" s="332">
        <f>IFERROR(SUM(C2906/'Transfers of Funds'!$F$55),0)</f>
        <v>0</v>
      </c>
      <c r="L2906" s="21"/>
      <c r="M2906" s="47"/>
      <c r="N2906" s="46"/>
    </row>
    <row r="2907" spans="1:14" s="23" customFormat="1" ht="14.25" customHeight="1">
      <c r="A2907" s="115"/>
      <c r="B2907" s="308" t="str">
        <f>IF(A2907="","",VLOOKUP(A2907,'Project Budget vs Exp'!$B$9:$G$52,2,FALSE))</f>
        <v/>
      </c>
      <c r="C2907" s="117"/>
      <c r="D2907" s="116"/>
      <c r="E2907" s="118"/>
      <c r="F2907" s="119"/>
      <c r="G2907" s="120"/>
      <c r="H2907" s="120"/>
      <c r="I2907" s="333">
        <f t="shared" si="45"/>
        <v>0</v>
      </c>
      <c r="J2907" s="331"/>
      <c r="K2907" s="332">
        <f>IFERROR(SUM(C2907/'Transfers of Funds'!$F$55),0)</f>
        <v>0</v>
      </c>
      <c r="L2907" s="21"/>
      <c r="M2907" s="47"/>
      <c r="N2907" s="46"/>
    </row>
    <row r="2908" spans="1:14" s="23" customFormat="1" ht="14.25" customHeight="1">
      <c r="A2908" s="115"/>
      <c r="B2908" s="308" t="str">
        <f>IF(A2908="","",VLOOKUP(A2908,'Project Budget vs Exp'!$B$9:$G$52,2,FALSE))</f>
        <v/>
      </c>
      <c r="C2908" s="117"/>
      <c r="D2908" s="116"/>
      <c r="E2908" s="118"/>
      <c r="F2908" s="119"/>
      <c r="G2908" s="120"/>
      <c r="H2908" s="120"/>
      <c r="I2908" s="333">
        <f t="shared" si="45"/>
        <v>0</v>
      </c>
      <c r="J2908" s="331"/>
      <c r="K2908" s="332">
        <f>IFERROR(SUM(C2908/'Transfers of Funds'!$F$55),0)</f>
        <v>0</v>
      </c>
      <c r="L2908" s="21"/>
      <c r="M2908" s="47"/>
      <c r="N2908" s="46"/>
    </row>
    <row r="2909" spans="1:14" s="23" customFormat="1" ht="14.25" customHeight="1">
      <c r="A2909" s="115"/>
      <c r="B2909" s="308" t="str">
        <f>IF(A2909="","",VLOOKUP(A2909,'Project Budget vs Exp'!$B$9:$G$52,2,FALSE))</f>
        <v/>
      </c>
      <c r="C2909" s="117"/>
      <c r="D2909" s="116"/>
      <c r="E2909" s="118"/>
      <c r="F2909" s="119"/>
      <c r="G2909" s="120"/>
      <c r="H2909" s="120"/>
      <c r="I2909" s="333">
        <f t="shared" si="45"/>
        <v>0</v>
      </c>
      <c r="J2909" s="331"/>
      <c r="K2909" s="332">
        <f>IFERROR(SUM(C2909/'Transfers of Funds'!$F$55),0)</f>
        <v>0</v>
      </c>
      <c r="L2909" s="21"/>
      <c r="M2909" s="47"/>
      <c r="N2909" s="46"/>
    </row>
    <row r="2910" spans="1:14" s="23" customFormat="1" ht="14.25" customHeight="1">
      <c r="A2910" s="115"/>
      <c r="B2910" s="308" t="str">
        <f>IF(A2910="","",VLOOKUP(A2910,'Project Budget vs Exp'!$B$9:$G$52,2,FALSE))</f>
        <v/>
      </c>
      <c r="C2910" s="117"/>
      <c r="D2910" s="116"/>
      <c r="E2910" s="118"/>
      <c r="F2910" s="119"/>
      <c r="G2910" s="120"/>
      <c r="H2910" s="120"/>
      <c r="I2910" s="333">
        <f t="shared" si="45"/>
        <v>0</v>
      </c>
      <c r="J2910" s="331"/>
      <c r="K2910" s="332">
        <f>IFERROR(SUM(C2910/'Transfers of Funds'!$F$55),0)</f>
        <v>0</v>
      </c>
      <c r="L2910" s="21"/>
      <c r="M2910" s="47"/>
      <c r="N2910" s="46"/>
    </row>
    <row r="2911" spans="1:14" s="23" customFormat="1" ht="14.25" customHeight="1">
      <c r="A2911" s="115"/>
      <c r="B2911" s="308" t="str">
        <f>IF(A2911="","",VLOOKUP(A2911,'Project Budget vs Exp'!$B$9:$G$52,2,FALSE))</f>
        <v/>
      </c>
      <c r="C2911" s="117"/>
      <c r="D2911" s="116"/>
      <c r="E2911" s="118"/>
      <c r="F2911" s="119"/>
      <c r="G2911" s="120"/>
      <c r="H2911" s="120"/>
      <c r="I2911" s="333">
        <f t="shared" si="45"/>
        <v>0</v>
      </c>
      <c r="J2911" s="331"/>
      <c r="K2911" s="332">
        <f>IFERROR(SUM(C2911/'Transfers of Funds'!$F$55),0)</f>
        <v>0</v>
      </c>
      <c r="L2911" s="21"/>
      <c r="M2911" s="47"/>
      <c r="N2911" s="46"/>
    </row>
    <row r="2912" spans="1:14" s="23" customFormat="1" ht="14.25" customHeight="1">
      <c r="A2912" s="115"/>
      <c r="B2912" s="308" t="str">
        <f>IF(A2912="","",VLOOKUP(A2912,'Project Budget vs Exp'!$B$9:$G$52,2,FALSE))</f>
        <v/>
      </c>
      <c r="C2912" s="117"/>
      <c r="D2912" s="116"/>
      <c r="E2912" s="118"/>
      <c r="F2912" s="119"/>
      <c r="G2912" s="120"/>
      <c r="H2912" s="120"/>
      <c r="I2912" s="333">
        <f t="shared" si="45"/>
        <v>0</v>
      </c>
      <c r="J2912" s="331"/>
      <c r="K2912" s="332">
        <f>IFERROR(SUM(C2912/'Transfers of Funds'!$F$55),0)</f>
        <v>0</v>
      </c>
      <c r="L2912" s="21"/>
      <c r="M2912" s="47"/>
      <c r="N2912" s="46"/>
    </row>
    <row r="2913" spans="1:14" s="23" customFormat="1" ht="14.25" customHeight="1">
      <c r="A2913" s="115"/>
      <c r="B2913" s="308" t="str">
        <f>IF(A2913="","",VLOOKUP(A2913,'Project Budget vs Exp'!$B$9:$G$52,2,FALSE))</f>
        <v/>
      </c>
      <c r="C2913" s="117"/>
      <c r="D2913" s="116"/>
      <c r="E2913" s="118"/>
      <c r="F2913" s="119"/>
      <c r="G2913" s="120"/>
      <c r="H2913" s="120"/>
      <c r="I2913" s="333">
        <f t="shared" si="45"/>
        <v>0</v>
      </c>
      <c r="J2913" s="331"/>
      <c r="K2913" s="332">
        <f>IFERROR(SUM(C2913/'Transfers of Funds'!$F$55),0)</f>
        <v>0</v>
      </c>
      <c r="L2913" s="21"/>
      <c r="M2913" s="47"/>
      <c r="N2913" s="46"/>
    </row>
    <row r="2914" spans="1:14" s="23" customFormat="1" ht="14.25" customHeight="1">
      <c r="A2914" s="115"/>
      <c r="B2914" s="308" t="str">
        <f>IF(A2914="","",VLOOKUP(A2914,'Project Budget vs Exp'!$B$9:$G$52,2,FALSE))</f>
        <v/>
      </c>
      <c r="C2914" s="117"/>
      <c r="D2914" s="116"/>
      <c r="E2914" s="118"/>
      <c r="F2914" s="119"/>
      <c r="G2914" s="120"/>
      <c r="H2914" s="120"/>
      <c r="I2914" s="333">
        <f t="shared" si="45"/>
        <v>0</v>
      </c>
      <c r="J2914" s="331"/>
      <c r="K2914" s="332">
        <f>IFERROR(SUM(C2914/'Transfers of Funds'!$F$55),0)</f>
        <v>0</v>
      </c>
      <c r="L2914" s="21"/>
      <c r="M2914" s="47"/>
      <c r="N2914" s="46"/>
    </row>
    <row r="2915" spans="1:14" s="23" customFormat="1" ht="14.25" customHeight="1">
      <c r="A2915" s="115"/>
      <c r="B2915" s="308" t="str">
        <f>IF(A2915="","",VLOOKUP(A2915,'Project Budget vs Exp'!$B$9:$G$52,2,FALSE))</f>
        <v/>
      </c>
      <c r="C2915" s="117"/>
      <c r="D2915" s="116"/>
      <c r="E2915" s="118"/>
      <c r="F2915" s="119"/>
      <c r="G2915" s="120"/>
      <c r="H2915" s="120"/>
      <c r="I2915" s="333">
        <f t="shared" si="45"/>
        <v>0</v>
      </c>
      <c r="J2915" s="331"/>
      <c r="K2915" s="332">
        <f>IFERROR(SUM(C2915/'Transfers of Funds'!$F$55),0)</f>
        <v>0</v>
      </c>
      <c r="L2915" s="21"/>
      <c r="M2915" s="47"/>
      <c r="N2915" s="46"/>
    </row>
    <row r="2916" spans="1:14" s="23" customFormat="1" ht="14.25" customHeight="1">
      <c r="A2916" s="115"/>
      <c r="B2916" s="308" t="str">
        <f>IF(A2916="","",VLOOKUP(A2916,'Project Budget vs Exp'!$B$9:$G$52,2,FALSE))</f>
        <v/>
      </c>
      <c r="C2916" s="117"/>
      <c r="D2916" s="116"/>
      <c r="E2916" s="118"/>
      <c r="F2916" s="119"/>
      <c r="G2916" s="120"/>
      <c r="H2916" s="120"/>
      <c r="I2916" s="333">
        <f t="shared" si="45"/>
        <v>0</v>
      </c>
      <c r="J2916" s="331"/>
      <c r="K2916" s="332">
        <f>IFERROR(SUM(C2916/'Transfers of Funds'!$F$55),0)</f>
        <v>0</v>
      </c>
      <c r="L2916" s="21"/>
      <c r="M2916" s="47"/>
      <c r="N2916" s="46"/>
    </row>
    <row r="2917" spans="1:14" s="23" customFormat="1" ht="14.25" customHeight="1">
      <c r="A2917" s="115"/>
      <c r="B2917" s="308" t="str">
        <f>IF(A2917="","",VLOOKUP(A2917,'Project Budget vs Exp'!$B$9:$G$52,2,FALSE))</f>
        <v/>
      </c>
      <c r="C2917" s="117"/>
      <c r="D2917" s="116"/>
      <c r="E2917" s="118"/>
      <c r="F2917" s="119"/>
      <c r="G2917" s="120"/>
      <c r="H2917" s="120"/>
      <c r="I2917" s="333">
        <f t="shared" si="45"/>
        <v>0</v>
      </c>
      <c r="J2917" s="331"/>
      <c r="K2917" s="332">
        <f>IFERROR(SUM(C2917/'Transfers of Funds'!$F$55),0)</f>
        <v>0</v>
      </c>
      <c r="L2917" s="21"/>
      <c r="M2917" s="47"/>
      <c r="N2917" s="46"/>
    </row>
    <row r="2918" spans="1:14" s="23" customFormat="1" ht="14.25" customHeight="1">
      <c r="A2918" s="115"/>
      <c r="B2918" s="308" t="str">
        <f>IF(A2918="","",VLOOKUP(A2918,'Project Budget vs Exp'!$B$9:$G$52,2,FALSE))</f>
        <v/>
      </c>
      <c r="C2918" s="117"/>
      <c r="D2918" s="116"/>
      <c r="E2918" s="118"/>
      <c r="F2918" s="119"/>
      <c r="G2918" s="120"/>
      <c r="H2918" s="120"/>
      <c r="I2918" s="333">
        <f t="shared" si="45"/>
        <v>0</v>
      </c>
      <c r="J2918" s="331"/>
      <c r="K2918" s="332">
        <f>IFERROR(SUM(C2918/'Transfers of Funds'!$F$55),0)</f>
        <v>0</v>
      </c>
      <c r="L2918" s="21"/>
      <c r="M2918" s="47"/>
      <c r="N2918" s="46"/>
    </row>
    <row r="2919" spans="1:14" s="23" customFormat="1" ht="14.25" customHeight="1">
      <c r="A2919" s="115"/>
      <c r="B2919" s="308" t="str">
        <f>IF(A2919="","",VLOOKUP(A2919,'Project Budget vs Exp'!$B$9:$G$52,2,FALSE))</f>
        <v/>
      </c>
      <c r="C2919" s="117"/>
      <c r="D2919" s="116"/>
      <c r="E2919" s="118"/>
      <c r="F2919" s="119"/>
      <c r="G2919" s="120"/>
      <c r="H2919" s="120"/>
      <c r="I2919" s="333">
        <f t="shared" si="45"/>
        <v>0</v>
      </c>
      <c r="J2919" s="331"/>
      <c r="K2919" s="332">
        <f>IFERROR(SUM(C2919/'Transfers of Funds'!$F$55),0)</f>
        <v>0</v>
      </c>
      <c r="L2919" s="21"/>
      <c r="M2919" s="47"/>
      <c r="N2919" s="46"/>
    </row>
    <row r="2920" spans="1:14" s="23" customFormat="1" ht="14.25" customHeight="1">
      <c r="A2920" s="115"/>
      <c r="B2920" s="308" t="str">
        <f>IF(A2920="","",VLOOKUP(A2920,'Project Budget vs Exp'!$B$9:$G$52,2,FALSE))</f>
        <v/>
      </c>
      <c r="C2920" s="117"/>
      <c r="D2920" s="116"/>
      <c r="E2920" s="118"/>
      <c r="F2920" s="119"/>
      <c r="G2920" s="120"/>
      <c r="H2920" s="120"/>
      <c r="I2920" s="333">
        <f t="shared" si="45"/>
        <v>0</v>
      </c>
      <c r="J2920" s="331"/>
      <c r="K2920" s="332">
        <f>IFERROR(SUM(C2920/'Transfers of Funds'!$F$55),0)</f>
        <v>0</v>
      </c>
      <c r="L2920" s="21"/>
      <c r="M2920" s="47"/>
      <c r="N2920" s="46"/>
    </row>
    <row r="2921" spans="1:14" s="23" customFormat="1" ht="14.25" customHeight="1">
      <c r="A2921" s="115"/>
      <c r="B2921" s="308" t="str">
        <f>IF(A2921="","",VLOOKUP(A2921,'Project Budget vs Exp'!$B$9:$G$52,2,FALSE))</f>
        <v/>
      </c>
      <c r="C2921" s="117"/>
      <c r="D2921" s="116"/>
      <c r="E2921" s="118"/>
      <c r="F2921" s="119"/>
      <c r="G2921" s="120"/>
      <c r="H2921" s="120"/>
      <c r="I2921" s="333">
        <f t="shared" si="45"/>
        <v>0</v>
      </c>
      <c r="J2921" s="331"/>
      <c r="K2921" s="332">
        <f>IFERROR(SUM(C2921/'Transfers of Funds'!$F$55),0)</f>
        <v>0</v>
      </c>
      <c r="L2921" s="21"/>
      <c r="M2921" s="47"/>
      <c r="N2921" s="46"/>
    </row>
    <row r="2922" spans="1:14" s="23" customFormat="1" ht="14.25" customHeight="1">
      <c r="A2922" s="115"/>
      <c r="B2922" s="308" t="str">
        <f>IF(A2922="","",VLOOKUP(A2922,'Project Budget vs Exp'!$B$9:$G$52,2,FALSE))</f>
        <v/>
      </c>
      <c r="C2922" s="117"/>
      <c r="D2922" s="116"/>
      <c r="E2922" s="118"/>
      <c r="F2922" s="119"/>
      <c r="G2922" s="120"/>
      <c r="H2922" s="120"/>
      <c r="I2922" s="333">
        <f t="shared" si="45"/>
        <v>0</v>
      </c>
      <c r="J2922" s="331"/>
      <c r="K2922" s="332">
        <f>IFERROR(SUM(C2922/'Transfers of Funds'!$F$55),0)</f>
        <v>0</v>
      </c>
      <c r="L2922" s="21"/>
      <c r="M2922" s="47"/>
      <c r="N2922" s="46"/>
    </row>
    <row r="2923" spans="1:14" s="23" customFormat="1" ht="14.25" customHeight="1">
      <c r="A2923" s="115"/>
      <c r="B2923" s="308" t="str">
        <f>IF(A2923="","",VLOOKUP(A2923,'Project Budget vs Exp'!$B$9:$G$52,2,FALSE))</f>
        <v/>
      </c>
      <c r="C2923" s="117"/>
      <c r="D2923" s="116"/>
      <c r="E2923" s="118"/>
      <c r="F2923" s="119"/>
      <c r="G2923" s="120"/>
      <c r="H2923" s="120"/>
      <c r="I2923" s="333">
        <f t="shared" si="45"/>
        <v>0</v>
      </c>
      <c r="J2923" s="331"/>
      <c r="K2923" s="332">
        <f>IFERROR(SUM(C2923/'Transfers of Funds'!$F$55),0)</f>
        <v>0</v>
      </c>
      <c r="L2923" s="21"/>
      <c r="M2923" s="47"/>
      <c r="N2923" s="46"/>
    </row>
    <row r="2924" spans="1:14" s="23" customFormat="1" ht="14.25" customHeight="1">
      <c r="A2924" s="115"/>
      <c r="B2924" s="308" t="str">
        <f>IF(A2924="","",VLOOKUP(A2924,'Project Budget vs Exp'!$B$9:$G$52,2,FALSE))</f>
        <v/>
      </c>
      <c r="C2924" s="117"/>
      <c r="D2924" s="116"/>
      <c r="E2924" s="118"/>
      <c r="F2924" s="119"/>
      <c r="G2924" s="120"/>
      <c r="H2924" s="120"/>
      <c r="I2924" s="333">
        <f t="shared" si="45"/>
        <v>0</v>
      </c>
      <c r="J2924" s="331"/>
      <c r="K2924" s="332">
        <f>IFERROR(SUM(C2924/'Transfers of Funds'!$F$55),0)</f>
        <v>0</v>
      </c>
      <c r="L2924" s="21"/>
      <c r="M2924" s="47"/>
      <c r="N2924" s="46"/>
    </row>
    <row r="2925" spans="1:14" s="23" customFormat="1" ht="14.25" customHeight="1">
      <c r="A2925" s="115"/>
      <c r="B2925" s="308" t="str">
        <f>IF(A2925="","",VLOOKUP(A2925,'Project Budget vs Exp'!$B$9:$G$52,2,FALSE))</f>
        <v/>
      </c>
      <c r="C2925" s="117"/>
      <c r="D2925" s="116"/>
      <c r="E2925" s="118"/>
      <c r="F2925" s="119"/>
      <c r="G2925" s="120"/>
      <c r="H2925" s="120"/>
      <c r="I2925" s="333">
        <f t="shared" si="45"/>
        <v>0</v>
      </c>
      <c r="J2925" s="331"/>
      <c r="K2925" s="332">
        <f>IFERROR(SUM(C2925/'Transfers of Funds'!$F$55),0)</f>
        <v>0</v>
      </c>
      <c r="L2925" s="21"/>
      <c r="M2925" s="47"/>
      <c r="N2925" s="46"/>
    </row>
    <row r="2926" spans="1:14" s="23" customFormat="1" ht="14.25" customHeight="1">
      <c r="A2926" s="115"/>
      <c r="B2926" s="308" t="str">
        <f>IF(A2926="","",VLOOKUP(A2926,'Project Budget vs Exp'!$B$9:$G$52,2,FALSE))</f>
        <v/>
      </c>
      <c r="C2926" s="117"/>
      <c r="D2926" s="116"/>
      <c r="E2926" s="118"/>
      <c r="F2926" s="119"/>
      <c r="G2926" s="120"/>
      <c r="H2926" s="120"/>
      <c r="I2926" s="333">
        <f t="shared" si="45"/>
        <v>0</v>
      </c>
      <c r="J2926" s="331"/>
      <c r="K2926" s="332">
        <f>IFERROR(SUM(C2926/'Transfers of Funds'!$F$55),0)</f>
        <v>0</v>
      </c>
      <c r="L2926" s="21"/>
      <c r="M2926" s="47"/>
      <c r="N2926" s="46"/>
    </row>
    <row r="2927" spans="1:14" s="23" customFormat="1" ht="14.25" customHeight="1">
      <c r="A2927" s="115"/>
      <c r="B2927" s="308" t="str">
        <f>IF(A2927="","",VLOOKUP(A2927,'Project Budget vs Exp'!$B$9:$G$52,2,FALSE))</f>
        <v/>
      </c>
      <c r="C2927" s="117"/>
      <c r="D2927" s="116"/>
      <c r="E2927" s="118"/>
      <c r="F2927" s="119"/>
      <c r="G2927" s="120"/>
      <c r="H2927" s="120"/>
      <c r="I2927" s="333">
        <f t="shared" si="45"/>
        <v>0</v>
      </c>
      <c r="J2927" s="331"/>
      <c r="K2927" s="332">
        <f>IFERROR(SUM(C2927/'Transfers of Funds'!$F$55),0)</f>
        <v>0</v>
      </c>
      <c r="L2927" s="21"/>
      <c r="M2927" s="47"/>
      <c r="N2927" s="46"/>
    </row>
    <row r="2928" spans="1:14" s="23" customFormat="1" ht="14.25" customHeight="1">
      <c r="A2928" s="115"/>
      <c r="B2928" s="308" t="str">
        <f>IF(A2928="","",VLOOKUP(A2928,'Project Budget vs Exp'!$B$9:$G$52,2,FALSE))</f>
        <v/>
      </c>
      <c r="C2928" s="117"/>
      <c r="D2928" s="116"/>
      <c r="E2928" s="118"/>
      <c r="F2928" s="119"/>
      <c r="G2928" s="120"/>
      <c r="H2928" s="120"/>
      <c r="I2928" s="333">
        <f t="shared" si="45"/>
        <v>0</v>
      </c>
      <c r="J2928" s="331"/>
      <c r="K2928" s="332">
        <f>IFERROR(SUM(C2928/'Transfers of Funds'!$F$55),0)</f>
        <v>0</v>
      </c>
      <c r="L2928" s="21"/>
      <c r="M2928" s="47"/>
      <c r="N2928" s="46"/>
    </row>
    <row r="2929" spans="1:14" s="23" customFormat="1" ht="14.25" customHeight="1">
      <c r="A2929" s="115"/>
      <c r="B2929" s="308" t="str">
        <f>IF(A2929="","",VLOOKUP(A2929,'Project Budget vs Exp'!$B$9:$G$52,2,FALSE))</f>
        <v/>
      </c>
      <c r="C2929" s="117"/>
      <c r="D2929" s="116"/>
      <c r="E2929" s="118"/>
      <c r="F2929" s="119"/>
      <c r="G2929" s="120"/>
      <c r="H2929" s="120"/>
      <c r="I2929" s="333">
        <f t="shared" si="45"/>
        <v>0</v>
      </c>
      <c r="J2929" s="331"/>
      <c r="K2929" s="332">
        <f>IFERROR(SUM(C2929/'Transfers of Funds'!$F$55),0)</f>
        <v>0</v>
      </c>
      <c r="L2929" s="21"/>
      <c r="M2929" s="47"/>
      <c r="N2929" s="46"/>
    </row>
    <row r="2930" spans="1:14" s="23" customFormat="1" ht="14.25" customHeight="1">
      <c r="A2930" s="115"/>
      <c r="B2930" s="308" t="str">
        <f>IF(A2930="","",VLOOKUP(A2930,'Project Budget vs Exp'!$B$9:$G$52,2,FALSE))</f>
        <v/>
      </c>
      <c r="C2930" s="117"/>
      <c r="D2930" s="116"/>
      <c r="E2930" s="118"/>
      <c r="F2930" s="119"/>
      <c r="G2930" s="120"/>
      <c r="H2930" s="120"/>
      <c r="I2930" s="333">
        <f t="shared" si="45"/>
        <v>0</v>
      </c>
      <c r="J2930" s="331"/>
      <c r="K2930" s="332">
        <f>IFERROR(SUM(C2930/'Transfers of Funds'!$F$55),0)</f>
        <v>0</v>
      </c>
      <c r="L2930" s="21"/>
      <c r="M2930" s="47"/>
      <c r="N2930" s="46"/>
    </row>
    <row r="2931" spans="1:14" s="23" customFormat="1" ht="14.25" customHeight="1">
      <c r="A2931" s="115"/>
      <c r="B2931" s="308" t="str">
        <f>IF(A2931="","",VLOOKUP(A2931,'Project Budget vs Exp'!$B$9:$G$52,2,FALSE))</f>
        <v/>
      </c>
      <c r="C2931" s="117"/>
      <c r="D2931" s="116"/>
      <c r="E2931" s="118"/>
      <c r="F2931" s="119"/>
      <c r="G2931" s="120"/>
      <c r="H2931" s="120"/>
      <c r="I2931" s="333">
        <f t="shared" si="45"/>
        <v>0</v>
      </c>
      <c r="J2931" s="331"/>
      <c r="K2931" s="332">
        <f>IFERROR(SUM(C2931/'Transfers of Funds'!$F$55),0)</f>
        <v>0</v>
      </c>
      <c r="L2931" s="21"/>
      <c r="M2931" s="47"/>
      <c r="N2931" s="46"/>
    </row>
    <row r="2932" spans="1:14" s="23" customFormat="1" ht="14.25" customHeight="1">
      <c r="A2932" s="115"/>
      <c r="B2932" s="308" t="str">
        <f>IF(A2932="","",VLOOKUP(A2932,'Project Budget vs Exp'!$B$9:$G$52,2,FALSE))</f>
        <v/>
      </c>
      <c r="C2932" s="117"/>
      <c r="D2932" s="116"/>
      <c r="E2932" s="118"/>
      <c r="F2932" s="119"/>
      <c r="G2932" s="120"/>
      <c r="H2932" s="120"/>
      <c r="I2932" s="333">
        <f t="shared" si="45"/>
        <v>0</v>
      </c>
      <c r="J2932" s="331"/>
      <c r="K2932" s="332">
        <f>IFERROR(SUM(C2932/'Transfers of Funds'!$F$55),0)</f>
        <v>0</v>
      </c>
      <c r="L2932" s="21"/>
      <c r="M2932" s="47"/>
      <c r="N2932" s="46"/>
    </row>
    <row r="2933" spans="1:14" s="23" customFormat="1" ht="14.25" customHeight="1">
      <c r="A2933" s="115"/>
      <c r="B2933" s="308" t="str">
        <f>IF(A2933="","",VLOOKUP(A2933,'Project Budget vs Exp'!$B$9:$G$52,2,FALSE))</f>
        <v/>
      </c>
      <c r="C2933" s="117"/>
      <c r="D2933" s="116"/>
      <c r="E2933" s="118"/>
      <c r="F2933" s="119"/>
      <c r="G2933" s="120"/>
      <c r="H2933" s="120"/>
      <c r="I2933" s="333">
        <f t="shared" si="45"/>
        <v>0</v>
      </c>
      <c r="J2933" s="331"/>
      <c r="K2933" s="332">
        <f>IFERROR(SUM(C2933/'Transfers of Funds'!$F$55),0)</f>
        <v>0</v>
      </c>
      <c r="L2933" s="21"/>
      <c r="M2933" s="47"/>
      <c r="N2933" s="46"/>
    </row>
    <row r="2934" spans="1:14" s="23" customFormat="1" ht="14.25" customHeight="1">
      <c r="A2934" s="115"/>
      <c r="B2934" s="308" t="str">
        <f>IF(A2934="","",VLOOKUP(A2934,'Project Budget vs Exp'!$B$9:$G$52,2,FALSE))</f>
        <v/>
      </c>
      <c r="C2934" s="117"/>
      <c r="D2934" s="116"/>
      <c r="E2934" s="118"/>
      <c r="F2934" s="119"/>
      <c r="G2934" s="120"/>
      <c r="H2934" s="120"/>
      <c r="I2934" s="333">
        <f t="shared" si="45"/>
        <v>0</v>
      </c>
      <c r="J2934" s="331"/>
      <c r="K2934" s="332">
        <f>IFERROR(SUM(C2934/'Transfers of Funds'!$F$55),0)</f>
        <v>0</v>
      </c>
      <c r="L2934" s="21"/>
      <c r="M2934" s="47"/>
      <c r="N2934" s="46"/>
    </row>
    <row r="2935" spans="1:14" s="23" customFormat="1" ht="14.25" customHeight="1">
      <c r="A2935" s="115"/>
      <c r="B2935" s="308" t="str">
        <f>IF(A2935="","",VLOOKUP(A2935,'Project Budget vs Exp'!$B$9:$G$52,2,FALSE))</f>
        <v/>
      </c>
      <c r="C2935" s="117"/>
      <c r="D2935" s="116"/>
      <c r="E2935" s="118"/>
      <c r="F2935" s="119"/>
      <c r="G2935" s="120"/>
      <c r="H2935" s="120"/>
      <c r="I2935" s="333">
        <f t="shared" si="45"/>
        <v>0</v>
      </c>
      <c r="J2935" s="331"/>
      <c r="K2935" s="332">
        <f>IFERROR(SUM(C2935/'Transfers of Funds'!$F$55),0)</f>
        <v>0</v>
      </c>
      <c r="L2935" s="21"/>
      <c r="M2935" s="47"/>
      <c r="N2935" s="46"/>
    </row>
    <row r="2936" spans="1:14" s="23" customFormat="1" ht="14.25" customHeight="1">
      <c r="A2936" s="115"/>
      <c r="B2936" s="308" t="str">
        <f>IF(A2936="","",VLOOKUP(A2936,'Project Budget vs Exp'!$B$9:$G$52,2,FALSE))</f>
        <v/>
      </c>
      <c r="C2936" s="117"/>
      <c r="D2936" s="116"/>
      <c r="E2936" s="118"/>
      <c r="F2936" s="119"/>
      <c r="G2936" s="120"/>
      <c r="H2936" s="120"/>
      <c r="I2936" s="333">
        <f t="shared" si="45"/>
        <v>0</v>
      </c>
      <c r="J2936" s="331"/>
      <c r="K2936" s="332">
        <f>IFERROR(SUM(C2936/'Transfers of Funds'!$F$55),0)</f>
        <v>0</v>
      </c>
      <c r="L2936" s="21"/>
      <c r="M2936" s="47"/>
      <c r="N2936" s="46"/>
    </row>
    <row r="2937" spans="1:14" s="23" customFormat="1" ht="14.25" customHeight="1">
      <c r="A2937" s="115"/>
      <c r="B2937" s="308" t="str">
        <f>IF(A2937="","",VLOOKUP(A2937,'Project Budget vs Exp'!$B$9:$G$52,2,FALSE))</f>
        <v/>
      </c>
      <c r="C2937" s="117"/>
      <c r="D2937" s="116"/>
      <c r="E2937" s="118"/>
      <c r="F2937" s="119"/>
      <c r="G2937" s="120"/>
      <c r="H2937" s="120"/>
      <c r="I2937" s="333">
        <f t="shared" si="45"/>
        <v>0</v>
      </c>
      <c r="J2937" s="331"/>
      <c r="K2937" s="332">
        <f>IFERROR(SUM(C2937/'Transfers of Funds'!$F$55),0)</f>
        <v>0</v>
      </c>
      <c r="L2937" s="21"/>
      <c r="M2937" s="47"/>
      <c r="N2937" s="46"/>
    </row>
    <row r="2938" spans="1:14" s="23" customFormat="1" ht="14.25" customHeight="1">
      <c r="A2938" s="115"/>
      <c r="B2938" s="308" t="str">
        <f>IF(A2938="","",VLOOKUP(A2938,'Project Budget vs Exp'!$B$9:$G$52,2,FALSE))</f>
        <v/>
      </c>
      <c r="C2938" s="117"/>
      <c r="D2938" s="116"/>
      <c r="E2938" s="118"/>
      <c r="F2938" s="119"/>
      <c r="G2938" s="120"/>
      <c r="H2938" s="120"/>
      <c r="I2938" s="333">
        <f t="shared" si="45"/>
        <v>0</v>
      </c>
      <c r="J2938" s="331"/>
      <c r="K2938" s="332">
        <f>IFERROR(SUM(C2938/'Transfers of Funds'!$F$55),0)</f>
        <v>0</v>
      </c>
      <c r="L2938" s="21"/>
      <c r="M2938" s="47"/>
      <c r="N2938" s="46"/>
    </row>
    <row r="2939" spans="1:14" s="23" customFormat="1" ht="14.25" customHeight="1">
      <c r="A2939" s="115"/>
      <c r="B2939" s="308" t="str">
        <f>IF(A2939="","",VLOOKUP(A2939,'Project Budget vs Exp'!$B$9:$G$52,2,FALSE))</f>
        <v/>
      </c>
      <c r="C2939" s="117"/>
      <c r="D2939" s="116"/>
      <c r="E2939" s="118"/>
      <c r="F2939" s="119"/>
      <c r="G2939" s="120"/>
      <c r="H2939" s="120"/>
      <c r="I2939" s="333">
        <f t="shared" si="45"/>
        <v>0</v>
      </c>
      <c r="J2939" s="331"/>
      <c r="K2939" s="332">
        <f>IFERROR(SUM(C2939/'Transfers of Funds'!$F$55),0)</f>
        <v>0</v>
      </c>
      <c r="L2939" s="21"/>
      <c r="M2939" s="47"/>
      <c r="N2939" s="46"/>
    </row>
    <row r="2940" spans="1:14" s="23" customFormat="1" ht="14.25" customHeight="1">
      <c r="A2940" s="115"/>
      <c r="B2940" s="308" t="str">
        <f>IF(A2940="","",VLOOKUP(A2940,'Project Budget vs Exp'!$B$9:$G$52,2,FALSE))</f>
        <v/>
      </c>
      <c r="C2940" s="117"/>
      <c r="D2940" s="116"/>
      <c r="E2940" s="118"/>
      <c r="F2940" s="119"/>
      <c r="G2940" s="120"/>
      <c r="H2940" s="120"/>
      <c r="I2940" s="333">
        <f t="shared" si="45"/>
        <v>0</v>
      </c>
      <c r="J2940" s="331"/>
      <c r="K2940" s="332">
        <f>IFERROR(SUM(C2940/'Transfers of Funds'!$F$55),0)</f>
        <v>0</v>
      </c>
      <c r="L2940" s="21"/>
      <c r="M2940" s="47"/>
      <c r="N2940" s="46"/>
    </row>
    <row r="2941" spans="1:14" s="23" customFormat="1" ht="14.25" customHeight="1">
      <c r="A2941" s="115"/>
      <c r="B2941" s="308" t="str">
        <f>IF(A2941="","",VLOOKUP(A2941,'Project Budget vs Exp'!$B$9:$G$52,2,FALSE))</f>
        <v/>
      </c>
      <c r="C2941" s="117"/>
      <c r="D2941" s="116"/>
      <c r="E2941" s="118"/>
      <c r="F2941" s="119"/>
      <c r="G2941" s="120"/>
      <c r="H2941" s="120"/>
      <c r="I2941" s="333">
        <f t="shared" si="45"/>
        <v>0</v>
      </c>
      <c r="J2941" s="331"/>
      <c r="K2941" s="332">
        <f>IFERROR(SUM(C2941/'Transfers of Funds'!$F$55),0)</f>
        <v>0</v>
      </c>
      <c r="L2941" s="21"/>
      <c r="M2941" s="47"/>
      <c r="N2941" s="46"/>
    </row>
    <row r="2942" spans="1:14" s="23" customFormat="1" ht="14.25" customHeight="1">
      <c r="A2942" s="115"/>
      <c r="B2942" s="308" t="str">
        <f>IF(A2942="","",VLOOKUP(A2942,'Project Budget vs Exp'!$B$9:$G$52,2,FALSE))</f>
        <v/>
      </c>
      <c r="C2942" s="117"/>
      <c r="D2942" s="116"/>
      <c r="E2942" s="118"/>
      <c r="F2942" s="119"/>
      <c r="G2942" s="120"/>
      <c r="H2942" s="120"/>
      <c r="I2942" s="333">
        <f t="shared" si="45"/>
        <v>0</v>
      </c>
      <c r="J2942" s="331"/>
      <c r="K2942" s="332">
        <f>IFERROR(SUM(C2942/'Transfers of Funds'!$F$55),0)</f>
        <v>0</v>
      </c>
      <c r="L2942" s="21"/>
      <c r="M2942" s="47"/>
      <c r="N2942" s="46"/>
    </row>
    <row r="2943" spans="1:14" s="23" customFormat="1" ht="14.25" customHeight="1">
      <c r="A2943" s="115"/>
      <c r="B2943" s="308" t="str">
        <f>IF(A2943="","",VLOOKUP(A2943,'Project Budget vs Exp'!$B$9:$G$52,2,FALSE))</f>
        <v/>
      </c>
      <c r="C2943" s="117"/>
      <c r="D2943" s="116"/>
      <c r="E2943" s="118"/>
      <c r="F2943" s="119"/>
      <c r="G2943" s="120"/>
      <c r="H2943" s="120"/>
      <c r="I2943" s="333">
        <f t="shared" si="45"/>
        <v>0</v>
      </c>
      <c r="J2943" s="331"/>
      <c r="K2943" s="332">
        <f>IFERROR(SUM(C2943/'Transfers of Funds'!$F$55),0)</f>
        <v>0</v>
      </c>
      <c r="L2943" s="21"/>
      <c r="M2943" s="47"/>
      <c r="N2943" s="46"/>
    </row>
    <row r="2944" spans="1:14" s="23" customFormat="1" ht="14.25" customHeight="1">
      <c r="A2944" s="115"/>
      <c r="B2944" s="308" t="str">
        <f>IF(A2944="","",VLOOKUP(A2944,'Project Budget vs Exp'!$B$9:$G$52,2,FALSE))</f>
        <v/>
      </c>
      <c r="C2944" s="117"/>
      <c r="D2944" s="116"/>
      <c r="E2944" s="118"/>
      <c r="F2944" s="119"/>
      <c r="G2944" s="120"/>
      <c r="H2944" s="120"/>
      <c r="I2944" s="333">
        <f t="shared" si="45"/>
        <v>0</v>
      </c>
      <c r="J2944" s="331"/>
      <c r="K2944" s="332">
        <f>IFERROR(SUM(C2944/'Transfers of Funds'!$F$55),0)</f>
        <v>0</v>
      </c>
      <c r="L2944" s="21"/>
      <c r="M2944" s="47"/>
      <c r="N2944" s="46"/>
    </row>
    <row r="2945" spans="1:14" s="23" customFormat="1" ht="14.25" customHeight="1">
      <c r="A2945" s="115"/>
      <c r="B2945" s="308" t="str">
        <f>IF(A2945="","",VLOOKUP(A2945,'Project Budget vs Exp'!$B$9:$G$52,2,FALSE))</f>
        <v/>
      </c>
      <c r="C2945" s="117"/>
      <c r="D2945" s="116"/>
      <c r="E2945" s="118"/>
      <c r="F2945" s="119"/>
      <c r="G2945" s="120"/>
      <c r="H2945" s="120"/>
      <c r="I2945" s="333">
        <f t="shared" si="45"/>
        <v>0</v>
      </c>
      <c r="J2945" s="331"/>
      <c r="K2945" s="332">
        <f>IFERROR(SUM(C2945/'Transfers of Funds'!$F$55),0)</f>
        <v>0</v>
      </c>
      <c r="L2945" s="21"/>
      <c r="M2945" s="47"/>
      <c r="N2945" s="46"/>
    </row>
    <row r="2946" spans="1:14" s="23" customFormat="1" ht="14.25" customHeight="1">
      <c r="A2946" s="115"/>
      <c r="B2946" s="308" t="str">
        <f>IF(A2946="","",VLOOKUP(A2946,'Project Budget vs Exp'!$B$9:$G$52,2,FALSE))</f>
        <v/>
      </c>
      <c r="C2946" s="117"/>
      <c r="D2946" s="116"/>
      <c r="E2946" s="118"/>
      <c r="F2946" s="119"/>
      <c r="G2946" s="120"/>
      <c r="H2946" s="120"/>
      <c r="I2946" s="333">
        <f t="shared" si="45"/>
        <v>0</v>
      </c>
      <c r="J2946" s="331"/>
      <c r="K2946" s="332">
        <f>IFERROR(SUM(C2946/'Transfers of Funds'!$F$55),0)</f>
        <v>0</v>
      </c>
      <c r="L2946" s="21"/>
      <c r="M2946" s="47"/>
      <c r="N2946" s="46"/>
    </row>
    <row r="2947" spans="1:14" s="23" customFormat="1" ht="14.25" customHeight="1">
      <c r="A2947" s="115"/>
      <c r="B2947" s="308" t="str">
        <f>IF(A2947="","",VLOOKUP(A2947,'Project Budget vs Exp'!$B$9:$G$52,2,FALSE))</f>
        <v/>
      </c>
      <c r="C2947" s="117"/>
      <c r="D2947" s="116"/>
      <c r="E2947" s="118"/>
      <c r="F2947" s="119"/>
      <c r="G2947" s="120"/>
      <c r="H2947" s="120"/>
      <c r="I2947" s="333">
        <f t="shared" si="45"/>
        <v>0</v>
      </c>
      <c r="J2947" s="331"/>
      <c r="K2947" s="332">
        <f>IFERROR(SUM(C2947/'Transfers of Funds'!$F$55),0)</f>
        <v>0</v>
      </c>
      <c r="L2947" s="21"/>
      <c r="M2947" s="47"/>
      <c r="N2947" s="46"/>
    </row>
    <row r="2948" spans="1:14" s="23" customFormat="1" ht="14.25" customHeight="1">
      <c r="A2948" s="115"/>
      <c r="B2948" s="308" t="str">
        <f>IF(A2948="","",VLOOKUP(A2948,'Project Budget vs Exp'!$B$9:$G$52,2,FALSE))</f>
        <v/>
      </c>
      <c r="C2948" s="117"/>
      <c r="D2948" s="116"/>
      <c r="E2948" s="118"/>
      <c r="F2948" s="119"/>
      <c r="G2948" s="120"/>
      <c r="H2948" s="120"/>
      <c r="I2948" s="333">
        <f t="shared" si="45"/>
        <v>0</v>
      </c>
      <c r="J2948" s="331"/>
      <c r="K2948" s="332">
        <f>IFERROR(SUM(C2948/'Transfers of Funds'!$F$55),0)</f>
        <v>0</v>
      </c>
      <c r="L2948" s="21"/>
      <c r="M2948" s="47"/>
      <c r="N2948" s="46"/>
    </row>
    <row r="2949" spans="1:14" s="23" customFormat="1" ht="14.25" customHeight="1">
      <c r="A2949" s="115"/>
      <c r="B2949" s="308" t="str">
        <f>IF(A2949="","",VLOOKUP(A2949,'Project Budget vs Exp'!$B$9:$G$52,2,FALSE))</f>
        <v/>
      </c>
      <c r="C2949" s="117"/>
      <c r="D2949" s="116"/>
      <c r="E2949" s="118"/>
      <c r="F2949" s="119"/>
      <c r="G2949" s="120"/>
      <c r="H2949" s="120"/>
      <c r="I2949" s="333">
        <f t="shared" si="45"/>
        <v>0</v>
      </c>
      <c r="J2949" s="331"/>
      <c r="K2949" s="332">
        <f>IFERROR(SUM(C2949/'Transfers of Funds'!$F$55),0)</f>
        <v>0</v>
      </c>
      <c r="L2949" s="21"/>
      <c r="M2949" s="47"/>
      <c r="N2949" s="46"/>
    </row>
    <row r="2950" spans="1:14" s="23" customFormat="1" ht="14.25" customHeight="1">
      <c r="A2950" s="115"/>
      <c r="B2950" s="308" t="str">
        <f>IF(A2950="","",VLOOKUP(A2950,'Project Budget vs Exp'!$B$9:$G$52,2,FALSE))</f>
        <v/>
      </c>
      <c r="C2950" s="117"/>
      <c r="D2950" s="116"/>
      <c r="E2950" s="118"/>
      <c r="F2950" s="119"/>
      <c r="G2950" s="120"/>
      <c r="H2950" s="120"/>
      <c r="I2950" s="333">
        <f t="shared" si="45"/>
        <v>0</v>
      </c>
      <c r="J2950" s="331"/>
      <c r="K2950" s="332">
        <f>IFERROR(SUM(C2950/'Transfers of Funds'!$F$55),0)</f>
        <v>0</v>
      </c>
      <c r="L2950" s="21"/>
      <c r="M2950" s="47"/>
      <c r="N2950" s="46"/>
    </row>
    <row r="2951" spans="1:14" s="23" customFormat="1" ht="14.25" customHeight="1">
      <c r="A2951" s="115"/>
      <c r="B2951" s="308" t="str">
        <f>IF(A2951="","",VLOOKUP(A2951,'Project Budget vs Exp'!$B$9:$G$52,2,FALSE))</f>
        <v/>
      </c>
      <c r="C2951" s="117"/>
      <c r="D2951" s="116"/>
      <c r="E2951" s="118"/>
      <c r="F2951" s="119"/>
      <c r="G2951" s="120"/>
      <c r="H2951" s="120"/>
      <c r="I2951" s="333">
        <f t="shared" si="45"/>
        <v>0</v>
      </c>
      <c r="J2951" s="331"/>
      <c r="K2951" s="332">
        <f>IFERROR(SUM(C2951/'Transfers of Funds'!$F$55),0)</f>
        <v>0</v>
      </c>
      <c r="L2951" s="21"/>
      <c r="M2951" s="47"/>
      <c r="N2951" s="46"/>
    </row>
    <row r="2952" spans="1:14" s="23" customFormat="1" ht="14.25" customHeight="1">
      <c r="A2952" s="115"/>
      <c r="B2952" s="308" t="str">
        <f>IF(A2952="","",VLOOKUP(A2952,'Project Budget vs Exp'!$B$9:$G$52,2,FALSE))</f>
        <v/>
      </c>
      <c r="C2952" s="117"/>
      <c r="D2952" s="116"/>
      <c r="E2952" s="118"/>
      <c r="F2952" s="119"/>
      <c r="G2952" s="120"/>
      <c r="H2952" s="120"/>
      <c r="I2952" s="333">
        <f t="shared" si="45"/>
        <v>0</v>
      </c>
      <c r="J2952" s="331"/>
      <c r="K2952" s="332">
        <f>IFERROR(SUM(C2952/'Transfers of Funds'!$F$55),0)</f>
        <v>0</v>
      </c>
      <c r="L2952" s="21"/>
      <c r="M2952" s="47"/>
      <c r="N2952" s="46"/>
    </row>
    <row r="2953" spans="1:14" s="23" customFormat="1" ht="14.25" customHeight="1">
      <c r="A2953" s="115"/>
      <c r="B2953" s="308" t="str">
        <f>IF(A2953="","",VLOOKUP(A2953,'Project Budget vs Exp'!$B$9:$G$52,2,FALSE))</f>
        <v/>
      </c>
      <c r="C2953" s="117"/>
      <c r="D2953" s="116"/>
      <c r="E2953" s="118"/>
      <c r="F2953" s="119"/>
      <c r="G2953" s="120"/>
      <c r="H2953" s="120"/>
      <c r="I2953" s="333">
        <f t="shared" si="45"/>
        <v>0</v>
      </c>
      <c r="J2953" s="331"/>
      <c r="K2953" s="332">
        <f>IFERROR(SUM(C2953/'Transfers of Funds'!$F$55),0)</f>
        <v>0</v>
      </c>
      <c r="L2953" s="21"/>
      <c r="M2953" s="47"/>
      <c r="N2953" s="46"/>
    </row>
    <row r="2954" spans="1:14" s="23" customFormat="1" ht="14.25" customHeight="1">
      <c r="A2954" s="115"/>
      <c r="B2954" s="308" t="str">
        <f>IF(A2954="","",VLOOKUP(A2954,'Project Budget vs Exp'!$B$9:$G$52,2,FALSE))</f>
        <v/>
      </c>
      <c r="C2954" s="117"/>
      <c r="D2954" s="116"/>
      <c r="E2954" s="118"/>
      <c r="F2954" s="119"/>
      <c r="G2954" s="120"/>
      <c r="H2954" s="120"/>
      <c r="I2954" s="333">
        <f t="shared" si="45"/>
        <v>0</v>
      </c>
      <c r="J2954" s="331"/>
      <c r="K2954" s="332">
        <f>IFERROR(SUM(C2954/'Transfers of Funds'!$F$55),0)</f>
        <v>0</v>
      </c>
      <c r="L2954" s="21"/>
      <c r="M2954" s="47"/>
      <c r="N2954" s="46"/>
    </row>
    <row r="2955" spans="1:14" s="23" customFormat="1" ht="14.25" customHeight="1">
      <c r="A2955" s="115"/>
      <c r="B2955" s="308" t="str">
        <f>IF(A2955="","",VLOOKUP(A2955,'Project Budget vs Exp'!$B$9:$G$52,2,FALSE))</f>
        <v/>
      </c>
      <c r="C2955" s="117"/>
      <c r="D2955" s="116"/>
      <c r="E2955" s="118"/>
      <c r="F2955" s="119"/>
      <c r="G2955" s="120"/>
      <c r="H2955" s="120"/>
      <c r="I2955" s="333">
        <f t="shared" si="45"/>
        <v>0</v>
      </c>
      <c r="J2955" s="331"/>
      <c r="K2955" s="332">
        <f>IFERROR(SUM(C2955/'Transfers of Funds'!$F$55),0)</f>
        <v>0</v>
      </c>
      <c r="L2955" s="21"/>
      <c r="M2955" s="47"/>
      <c r="N2955" s="46"/>
    </row>
    <row r="2956" spans="1:14" s="23" customFormat="1" ht="14.25" customHeight="1">
      <c r="A2956" s="115"/>
      <c r="B2956" s="308" t="str">
        <f>IF(A2956="","",VLOOKUP(A2956,'Project Budget vs Exp'!$B$9:$G$52,2,FALSE))</f>
        <v/>
      </c>
      <c r="C2956" s="117"/>
      <c r="D2956" s="116"/>
      <c r="E2956" s="118"/>
      <c r="F2956" s="119"/>
      <c r="G2956" s="120"/>
      <c r="H2956" s="120"/>
      <c r="I2956" s="333">
        <f t="shared" ref="I2956:I3019" si="46">IF(OR(F$4="EUR",F$4="USD",F$4="GBP",F$4="CAD",F$4="NZD",F$4="AUD"),K2956,C2956)</f>
        <v>0</v>
      </c>
      <c r="J2956" s="331"/>
      <c r="K2956" s="332">
        <f>IFERROR(SUM(C2956/'Transfers of Funds'!$F$55),0)</f>
        <v>0</v>
      </c>
      <c r="L2956" s="21"/>
      <c r="M2956" s="47"/>
      <c r="N2956" s="46"/>
    </row>
    <row r="2957" spans="1:14" s="23" customFormat="1" ht="14.25" customHeight="1">
      <c r="A2957" s="115"/>
      <c r="B2957" s="308" t="str">
        <f>IF(A2957="","",VLOOKUP(A2957,'Project Budget vs Exp'!$B$9:$G$52,2,FALSE))</f>
        <v/>
      </c>
      <c r="C2957" s="117"/>
      <c r="D2957" s="116"/>
      <c r="E2957" s="118"/>
      <c r="F2957" s="119"/>
      <c r="G2957" s="120"/>
      <c r="H2957" s="120"/>
      <c r="I2957" s="333">
        <f t="shared" si="46"/>
        <v>0</v>
      </c>
      <c r="J2957" s="331"/>
      <c r="K2957" s="332">
        <f>IFERROR(SUM(C2957/'Transfers of Funds'!$F$55),0)</f>
        <v>0</v>
      </c>
      <c r="L2957" s="21"/>
      <c r="M2957" s="47"/>
      <c r="N2957" s="46"/>
    </row>
    <row r="2958" spans="1:14" s="23" customFormat="1" ht="14.25" customHeight="1">
      <c r="A2958" s="115"/>
      <c r="B2958" s="308" t="str">
        <f>IF(A2958="","",VLOOKUP(A2958,'Project Budget vs Exp'!$B$9:$G$52,2,FALSE))</f>
        <v/>
      </c>
      <c r="C2958" s="117"/>
      <c r="D2958" s="116"/>
      <c r="E2958" s="118"/>
      <c r="F2958" s="119"/>
      <c r="G2958" s="120"/>
      <c r="H2958" s="120"/>
      <c r="I2958" s="333">
        <f t="shared" si="46"/>
        <v>0</v>
      </c>
      <c r="J2958" s="331"/>
      <c r="K2958" s="332">
        <f>IFERROR(SUM(C2958/'Transfers of Funds'!$F$55),0)</f>
        <v>0</v>
      </c>
      <c r="L2958" s="21"/>
      <c r="M2958" s="47"/>
      <c r="N2958" s="46"/>
    </row>
    <row r="2959" spans="1:14" s="23" customFormat="1" ht="14.25" customHeight="1">
      <c r="A2959" s="115"/>
      <c r="B2959" s="308" t="str">
        <f>IF(A2959="","",VLOOKUP(A2959,'Project Budget vs Exp'!$B$9:$G$52,2,FALSE))</f>
        <v/>
      </c>
      <c r="C2959" s="117"/>
      <c r="D2959" s="116"/>
      <c r="E2959" s="118"/>
      <c r="F2959" s="119"/>
      <c r="G2959" s="120"/>
      <c r="H2959" s="120"/>
      <c r="I2959" s="333">
        <f t="shared" si="46"/>
        <v>0</v>
      </c>
      <c r="J2959" s="331"/>
      <c r="K2959" s="332">
        <f>IFERROR(SUM(C2959/'Transfers of Funds'!$F$55),0)</f>
        <v>0</v>
      </c>
      <c r="L2959" s="21"/>
      <c r="M2959" s="47"/>
      <c r="N2959" s="46"/>
    </row>
    <row r="2960" spans="1:14" s="23" customFormat="1" ht="14.25" customHeight="1">
      <c r="A2960" s="115"/>
      <c r="B2960" s="308" t="str">
        <f>IF(A2960="","",VLOOKUP(A2960,'Project Budget vs Exp'!$B$9:$G$52,2,FALSE))</f>
        <v/>
      </c>
      <c r="C2960" s="117"/>
      <c r="D2960" s="116"/>
      <c r="E2960" s="118"/>
      <c r="F2960" s="119"/>
      <c r="G2960" s="120"/>
      <c r="H2960" s="120"/>
      <c r="I2960" s="333">
        <f t="shared" si="46"/>
        <v>0</v>
      </c>
      <c r="J2960" s="331"/>
      <c r="K2960" s="332">
        <f>IFERROR(SUM(C2960/'Transfers of Funds'!$F$55),0)</f>
        <v>0</v>
      </c>
      <c r="L2960" s="21"/>
      <c r="M2960" s="47"/>
      <c r="N2960" s="46"/>
    </row>
    <row r="2961" spans="1:14" s="23" customFormat="1" ht="14.25" customHeight="1">
      <c r="A2961" s="115"/>
      <c r="B2961" s="308" t="str">
        <f>IF(A2961="","",VLOOKUP(A2961,'Project Budget vs Exp'!$B$9:$G$52,2,FALSE))</f>
        <v/>
      </c>
      <c r="C2961" s="117"/>
      <c r="D2961" s="116"/>
      <c r="E2961" s="118"/>
      <c r="F2961" s="119"/>
      <c r="G2961" s="120"/>
      <c r="H2961" s="120"/>
      <c r="I2961" s="333">
        <f t="shared" si="46"/>
        <v>0</v>
      </c>
      <c r="J2961" s="331"/>
      <c r="K2961" s="332">
        <f>IFERROR(SUM(C2961/'Transfers of Funds'!$F$55),0)</f>
        <v>0</v>
      </c>
      <c r="L2961" s="21"/>
      <c r="M2961" s="47"/>
      <c r="N2961" s="46"/>
    </row>
    <row r="2962" spans="1:14" s="23" customFormat="1" ht="14.25" customHeight="1">
      <c r="A2962" s="115"/>
      <c r="B2962" s="308" t="str">
        <f>IF(A2962="","",VLOOKUP(A2962,'Project Budget vs Exp'!$B$9:$G$52,2,FALSE))</f>
        <v/>
      </c>
      <c r="C2962" s="117"/>
      <c r="D2962" s="116"/>
      <c r="E2962" s="118"/>
      <c r="F2962" s="119"/>
      <c r="G2962" s="120"/>
      <c r="H2962" s="120"/>
      <c r="I2962" s="333">
        <f t="shared" si="46"/>
        <v>0</v>
      </c>
      <c r="J2962" s="331"/>
      <c r="K2962" s="332">
        <f>IFERROR(SUM(C2962/'Transfers of Funds'!$F$55),0)</f>
        <v>0</v>
      </c>
      <c r="L2962" s="21"/>
      <c r="M2962" s="47"/>
      <c r="N2962" s="46"/>
    </row>
    <row r="2963" spans="1:14">
      <c r="A2963" s="115"/>
      <c r="B2963" s="308" t="str">
        <f>IF(A2963="","",VLOOKUP(A2963,'Project Budget vs Exp'!$B$9:$G$52,2,FALSE))</f>
        <v/>
      </c>
      <c r="C2963" s="117"/>
      <c r="D2963" s="116"/>
      <c r="E2963" s="118"/>
      <c r="F2963" s="119"/>
      <c r="G2963" s="120"/>
      <c r="H2963" s="120"/>
      <c r="I2963" s="333">
        <f t="shared" si="46"/>
        <v>0</v>
      </c>
      <c r="J2963" s="331"/>
      <c r="K2963" s="332">
        <f>IFERROR(SUM(C2963/'Transfers of Funds'!$F$55),0)</f>
        <v>0</v>
      </c>
      <c r="L2963" s="21"/>
      <c r="M2963" s="45"/>
      <c r="N2963" s="44"/>
    </row>
    <row r="2964" spans="1:14">
      <c r="A2964" s="115"/>
      <c r="B2964" s="308" t="str">
        <f>IF(A2964="","",VLOOKUP(A2964,'Project Budget vs Exp'!$B$9:$G$52,2,FALSE))</f>
        <v/>
      </c>
      <c r="C2964" s="117"/>
      <c r="D2964" s="116"/>
      <c r="E2964" s="118"/>
      <c r="F2964" s="119"/>
      <c r="G2964" s="120"/>
      <c r="H2964" s="120"/>
      <c r="I2964" s="333">
        <f t="shared" si="46"/>
        <v>0</v>
      </c>
      <c r="J2964" s="331"/>
      <c r="K2964" s="332">
        <f>IFERROR(SUM(C2964/'Transfers of Funds'!$F$55),0)</f>
        <v>0</v>
      </c>
      <c r="L2964" s="21"/>
      <c r="M2964" s="45"/>
      <c r="N2964" s="44"/>
    </row>
    <row r="2965" spans="1:14">
      <c r="A2965" s="115"/>
      <c r="B2965" s="308" t="str">
        <f>IF(A2965="","",VLOOKUP(A2965,'Project Budget vs Exp'!$B$9:$G$52,2,FALSE))</f>
        <v/>
      </c>
      <c r="C2965" s="117"/>
      <c r="D2965" s="116"/>
      <c r="E2965" s="118"/>
      <c r="F2965" s="119"/>
      <c r="G2965" s="120"/>
      <c r="H2965" s="120"/>
      <c r="I2965" s="333">
        <f t="shared" si="46"/>
        <v>0</v>
      </c>
      <c r="J2965" s="331"/>
      <c r="K2965" s="332">
        <f>IFERROR(SUM(C2965/'Transfers of Funds'!$F$55),0)</f>
        <v>0</v>
      </c>
      <c r="L2965" s="21"/>
      <c r="M2965" s="45"/>
      <c r="N2965" s="44"/>
    </row>
    <row r="2966" spans="1:14">
      <c r="A2966" s="115"/>
      <c r="B2966" s="308" t="str">
        <f>IF(A2966="","",VLOOKUP(A2966,'Project Budget vs Exp'!$B$9:$G$52,2,FALSE))</f>
        <v/>
      </c>
      <c r="C2966" s="117"/>
      <c r="D2966" s="116"/>
      <c r="E2966" s="118"/>
      <c r="F2966" s="119"/>
      <c r="G2966" s="120"/>
      <c r="H2966" s="120"/>
      <c r="I2966" s="333">
        <f t="shared" si="46"/>
        <v>0</v>
      </c>
      <c r="J2966" s="331"/>
      <c r="K2966" s="332">
        <f>IFERROR(SUM(C2966/'Transfers of Funds'!$F$55),0)</f>
        <v>0</v>
      </c>
      <c r="L2966" s="21"/>
      <c r="M2966" s="45"/>
      <c r="N2966" s="44"/>
    </row>
    <row r="2967" spans="1:14">
      <c r="A2967" s="115"/>
      <c r="B2967" s="308" t="str">
        <f>IF(A2967="","",VLOOKUP(A2967,'Project Budget vs Exp'!$B$9:$G$52,2,FALSE))</f>
        <v/>
      </c>
      <c r="C2967" s="117"/>
      <c r="D2967" s="116"/>
      <c r="E2967" s="118"/>
      <c r="F2967" s="119"/>
      <c r="G2967" s="120"/>
      <c r="H2967" s="120"/>
      <c r="I2967" s="333">
        <f t="shared" si="46"/>
        <v>0</v>
      </c>
      <c r="J2967" s="331"/>
      <c r="K2967" s="332">
        <f>IFERROR(SUM(C2967/'Transfers of Funds'!$F$55),0)</f>
        <v>0</v>
      </c>
      <c r="L2967" s="21"/>
      <c r="M2967" s="45"/>
      <c r="N2967" s="44"/>
    </row>
    <row r="2968" spans="1:14">
      <c r="A2968" s="115"/>
      <c r="B2968" s="308" t="str">
        <f>IF(A2968="","",VLOOKUP(A2968,'Project Budget vs Exp'!$B$9:$G$52,2,FALSE))</f>
        <v/>
      </c>
      <c r="C2968" s="117"/>
      <c r="D2968" s="116"/>
      <c r="E2968" s="118"/>
      <c r="F2968" s="119"/>
      <c r="G2968" s="120"/>
      <c r="H2968" s="120"/>
      <c r="I2968" s="333">
        <f t="shared" si="46"/>
        <v>0</v>
      </c>
      <c r="J2968" s="331"/>
      <c r="K2968" s="332">
        <f>IFERROR(SUM(C2968/'Transfers of Funds'!$F$55),0)</f>
        <v>0</v>
      </c>
      <c r="L2968" s="21"/>
      <c r="M2968" s="45"/>
      <c r="N2968" s="44"/>
    </row>
    <row r="2969" spans="1:14">
      <c r="A2969" s="115"/>
      <c r="B2969" s="308" t="str">
        <f>IF(A2969="","",VLOOKUP(A2969,'Project Budget vs Exp'!$B$9:$G$52,2,FALSE))</f>
        <v/>
      </c>
      <c r="C2969" s="117"/>
      <c r="D2969" s="116"/>
      <c r="E2969" s="118"/>
      <c r="F2969" s="119"/>
      <c r="G2969" s="120"/>
      <c r="H2969" s="120"/>
      <c r="I2969" s="333">
        <f t="shared" si="46"/>
        <v>0</v>
      </c>
      <c r="J2969" s="331"/>
      <c r="K2969" s="332">
        <f>IFERROR(SUM(C2969/'Transfers of Funds'!$F$55),0)</f>
        <v>0</v>
      </c>
      <c r="L2969" s="21"/>
      <c r="M2969" s="45"/>
      <c r="N2969" s="44"/>
    </row>
    <row r="2970" spans="1:14">
      <c r="A2970" s="115"/>
      <c r="B2970" s="308" t="str">
        <f>IF(A2970="","",VLOOKUP(A2970,'Project Budget vs Exp'!$B$9:$G$52,2,FALSE))</f>
        <v/>
      </c>
      <c r="C2970" s="117"/>
      <c r="D2970" s="116"/>
      <c r="E2970" s="118"/>
      <c r="F2970" s="119"/>
      <c r="G2970" s="120"/>
      <c r="H2970" s="120"/>
      <c r="I2970" s="333">
        <f t="shared" si="46"/>
        <v>0</v>
      </c>
      <c r="J2970" s="331"/>
      <c r="K2970" s="332">
        <f>IFERROR(SUM(C2970/'Transfers of Funds'!$F$55),0)</f>
        <v>0</v>
      </c>
      <c r="L2970" s="21"/>
      <c r="M2970" s="45"/>
      <c r="N2970" s="44"/>
    </row>
    <row r="2971" spans="1:14">
      <c r="A2971" s="115"/>
      <c r="B2971" s="308" t="str">
        <f>IF(A2971="","",VLOOKUP(A2971,'Project Budget vs Exp'!$B$9:$G$52,2,FALSE))</f>
        <v/>
      </c>
      <c r="C2971" s="117"/>
      <c r="D2971" s="116"/>
      <c r="E2971" s="118"/>
      <c r="F2971" s="119"/>
      <c r="G2971" s="120"/>
      <c r="H2971" s="120"/>
      <c r="I2971" s="333">
        <f t="shared" si="46"/>
        <v>0</v>
      </c>
      <c r="J2971" s="331"/>
      <c r="K2971" s="332">
        <f>IFERROR(SUM(C2971/'Transfers of Funds'!$F$55),0)</f>
        <v>0</v>
      </c>
      <c r="L2971" s="21"/>
      <c r="M2971" s="45"/>
      <c r="N2971" s="44"/>
    </row>
    <row r="2972" spans="1:14">
      <c r="A2972" s="115"/>
      <c r="B2972" s="308" t="str">
        <f>IF(A2972="","",VLOOKUP(A2972,'Project Budget vs Exp'!$B$9:$G$52,2,FALSE))</f>
        <v/>
      </c>
      <c r="C2972" s="117"/>
      <c r="D2972" s="116"/>
      <c r="E2972" s="118"/>
      <c r="F2972" s="119"/>
      <c r="G2972" s="120"/>
      <c r="H2972" s="120"/>
      <c r="I2972" s="333">
        <f t="shared" si="46"/>
        <v>0</v>
      </c>
      <c r="J2972" s="331"/>
      <c r="K2972" s="332">
        <f>IFERROR(SUM(C2972/'Transfers of Funds'!$F$55),0)</f>
        <v>0</v>
      </c>
      <c r="L2972" s="21"/>
      <c r="M2972" s="45"/>
      <c r="N2972" s="44"/>
    </row>
    <row r="2973" spans="1:14">
      <c r="A2973" s="115"/>
      <c r="B2973" s="308" t="str">
        <f>IF(A2973="","",VLOOKUP(A2973,'Project Budget vs Exp'!$B$9:$G$52,2,FALSE))</f>
        <v/>
      </c>
      <c r="C2973" s="117"/>
      <c r="D2973" s="116"/>
      <c r="E2973" s="118"/>
      <c r="F2973" s="119"/>
      <c r="G2973" s="120"/>
      <c r="H2973" s="120"/>
      <c r="I2973" s="333">
        <f t="shared" si="46"/>
        <v>0</v>
      </c>
      <c r="J2973" s="331"/>
      <c r="K2973" s="332">
        <f>IFERROR(SUM(C2973/'Transfers of Funds'!$F$55),0)</f>
        <v>0</v>
      </c>
      <c r="L2973" s="21"/>
      <c r="M2973" s="45"/>
      <c r="N2973" s="44"/>
    </row>
    <row r="2974" spans="1:14">
      <c r="A2974" s="115"/>
      <c r="B2974" s="308" t="str">
        <f>IF(A2974="","",VLOOKUP(A2974,'Project Budget vs Exp'!$B$9:$G$52,2,FALSE))</f>
        <v/>
      </c>
      <c r="C2974" s="117"/>
      <c r="D2974" s="116"/>
      <c r="E2974" s="118"/>
      <c r="F2974" s="119"/>
      <c r="G2974" s="120"/>
      <c r="H2974" s="120"/>
      <c r="I2974" s="333">
        <f t="shared" si="46"/>
        <v>0</v>
      </c>
      <c r="J2974" s="331"/>
      <c r="K2974" s="332">
        <f>IFERROR(SUM(C2974/'Transfers of Funds'!$F$55),0)</f>
        <v>0</v>
      </c>
      <c r="L2974" s="21"/>
      <c r="M2974" s="45"/>
      <c r="N2974" s="44"/>
    </row>
    <row r="2975" spans="1:14">
      <c r="A2975" s="115"/>
      <c r="B2975" s="308" t="str">
        <f>IF(A2975="","",VLOOKUP(A2975,'Project Budget vs Exp'!$B$9:$G$52,2,FALSE))</f>
        <v/>
      </c>
      <c r="C2975" s="117"/>
      <c r="D2975" s="116"/>
      <c r="E2975" s="118"/>
      <c r="F2975" s="119"/>
      <c r="G2975" s="120"/>
      <c r="H2975" s="120"/>
      <c r="I2975" s="333">
        <f t="shared" si="46"/>
        <v>0</v>
      </c>
      <c r="J2975" s="331"/>
      <c r="K2975" s="332">
        <f>IFERROR(SUM(C2975/'Transfers of Funds'!$F$55),0)</f>
        <v>0</v>
      </c>
      <c r="L2975" s="21"/>
      <c r="M2975" s="45"/>
      <c r="N2975" s="44"/>
    </row>
    <row r="2976" spans="1:14">
      <c r="A2976" s="115"/>
      <c r="B2976" s="308" t="str">
        <f>IF(A2976="","",VLOOKUP(A2976,'Project Budget vs Exp'!$B$9:$G$52,2,FALSE))</f>
        <v/>
      </c>
      <c r="C2976" s="117"/>
      <c r="D2976" s="116"/>
      <c r="E2976" s="118"/>
      <c r="F2976" s="119"/>
      <c r="G2976" s="120"/>
      <c r="H2976" s="120"/>
      <c r="I2976" s="333">
        <f t="shared" si="46"/>
        <v>0</v>
      </c>
      <c r="J2976" s="331"/>
      <c r="K2976" s="332">
        <f>IFERROR(SUM(C2976/'Transfers of Funds'!$F$55),0)</f>
        <v>0</v>
      </c>
      <c r="L2976" s="21"/>
      <c r="M2976" s="45"/>
      <c r="N2976" s="44"/>
    </row>
    <row r="2977" spans="1:14">
      <c r="A2977" s="115"/>
      <c r="B2977" s="308" t="str">
        <f>IF(A2977="","",VLOOKUP(A2977,'Project Budget vs Exp'!$B$9:$G$52,2,FALSE))</f>
        <v/>
      </c>
      <c r="C2977" s="117"/>
      <c r="D2977" s="116"/>
      <c r="E2977" s="118"/>
      <c r="F2977" s="119"/>
      <c r="G2977" s="120"/>
      <c r="H2977" s="120"/>
      <c r="I2977" s="333">
        <f t="shared" si="46"/>
        <v>0</v>
      </c>
      <c r="J2977" s="331"/>
      <c r="K2977" s="332">
        <f>IFERROR(SUM(C2977/'Transfers of Funds'!$F$55),0)</f>
        <v>0</v>
      </c>
      <c r="L2977" s="21"/>
      <c r="M2977" s="45"/>
      <c r="N2977" s="44"/>
    </row>
    <row r="2978" spans="1:14">
      <c r="A2978" s="115"/>
      <c r="B2978" s="308" t="str">
        <f>IF(A2978="","",VLOOKUP(A2978,'Project Budget vs Exp'!$B$9:$G$52,2,FALSE))</f>
        <v/>
      </c>
      <c r="C2978" s="117"/>
      <c r="D2978" s="116"/>
      <c r="E2978" s="118"/>
      <c r="F2978" s="119"/>
      <c r="G2978" s="120"/>
      <c r="H2978" s="120"/>
      <c r="I2978" s="333">
        <f t="shared" si="46"/>
        <v>0</v>
      </c>
      <c r="J2978" s="331"/>
      <c r="K2978" s="332">
        <f>IFERROR(SUM(C2978/'Transfers of Funds'!$F$55),0)</f>
        <v>0</v>
      </c>
      <c r="L2978" s="21"/>
      <c r="M2978" s="45"/>
      <c r="N2978" s="44"/>
    </row>
    <row r="2979" spans="1:14">
      <c r="A2979" s="115"/>
      <c r="B2979" s="308" t="str">
        <f>IF(A2979="","",VLOOKUP(A2979,'Project Budget vs Exp'!$B$9:$G$52,2,FALSE))</f>
        <v/>
      </c>
      <c r="C2979" s="117"/>
      <c r="D2979" s="116"/>
      <c r="E2979" s="118"/>
      <c r="F2979" s="119"/>
      <c r="G2979" s="120"/>
      <c r="H2979" s="120"/>
      <c r="I2979" s="333">
        <f t="shared" si="46"/>
        <v>0</v>
      </c>
      <c r="J2979" s="331"/>
      <c r="K2979" s="332">
        <f>IFERROR(SUM(C2979/'Transfers of Funds'!$F$55),0)</f>
        <v>0</v>
      </c>
      <c r="L2979" s="21"/>
      <c r="M2979" s="45"/>
      <c r="N2979" s="44"/>
    </row>
    <row r="2980" spans="1:14">
      <c r="A2980" s="115"/>
      <c r="B2980" s="308" t="str">
        <f>IF(A2980="","",VLOOKUP(A2980,'Project Budget vs Exp'!$B$9:$G$52,2,FALSE))</f>
        <v/>
      </c>
      <c r="C2980" s="117"/>
      <c r="D2980" s="116"/>
      <c r="E2980" s="118"/>
      <c r="F2980" s="119"/>
      <c r="G2980" s="120"/>
      <c r="H2980" s="120"/>
      <c r="I2980" s="333">
        <f t="shared" si="46"/>
        <v>0</v>
      </c>
      <c r="J2980" s="331"/>
      <c r="K2980" s="332">
        <f>IFERROR(SUM(C2980/'Transfers of Funds'!$F$55),0)</f>
        <v>0</v>
      </c>
      <c r="L2980" s="21"/>
      <c r="M2980" s="45"/>
      <c r="N2980" s="44"/>
    </row>
    <row r="2981" spans="1:14">
      <c r="A2981" s="115"/>
      <c r="B2981" s="308" t="str">
        <f>IF(A2981="","",VLOOKUP(A2981,'Project Budget vs Exp'!$B$9:$G$52,2,FALSE))</f>
        <v/>
      </c>
      <c r="C2981" s="117"/>
      <c r="D2981" s="116"/>
      <c r="E2981" s="118"/>
      <c r="F2981" s="119"/>
      <c r="G2981" s="120"/>
      <c r="H2981" s="120"/>
      <c r="I2981" s="333">
        <f t="shared" si="46"/>
        <v>0</v>
      </c>
      <c r="J2981" s="331"/>
      <c r="K2981" s="332">
        <f>IFERROR(SUM(C2981/'Transfers of Funds'!$F$55),0)</f>
        <v>0</v>
      </c>
      <c r="L2981" s="21"/>
      <c r="M2981" s="45"/>
      <c r="N2981" s="44"/>
    </row>
    <row r="2982" spans="1:14">
      <c r="A2982" s="115"/>
      <c r="B2982" s="308" t="str">
        <f>IF(A2982="","",VLOOKUP(A2982,'Project Budget vs Exp'!$B$9:$G$52,2,FALSE))</f>
        <v/>
      </c>
      <c r="C2982" s="117"/>
      <c r="D2982" s="116"/>
      <c r="E2982" s="118"/>
      <c r="F2982" s="119"/>
      <c r="G2982" s="120"/>
      <c r="H2982" s="120"/>
      <c r="I2982" s="333">
        <f t="shared" si="46"/>
        <v>0</v>
      </c>
      <c r="J2982" s="331"/>
      <c r="K2982" s="332">
        <f>IFERROR(SUM(C2982/'Transfers of Funds'!$F$55),0)</f>
        <v>0</v>
      </c>
      <c r="L2982" s="21"/>
      <c r="M2982" s="45"/>
      <c r="N2982" s="44"/>
    </row>
    <row r="2983" spans="1:14">
      <c r="A2983" s="115"/>
      <c r="B2983" s="308" t="str">
        <f>IF(A2983="","",VLOOKUP(A2983,'Project Budget vs Exp'!$B$9:$G$52,2,FALSE))</f>
        <v/>
      </c>
      <c r="C2983" s="117"/>
      <c r="D2983" s="116"/>
      <c r="E2983" s="118"/>
      <c r="F2983" s="119"/>
      <c r="G2983" s="120"/>
      <c r="H2983" s="120"/>
      <c r="I2983" s="333">
        <f t="shared" si="46"/>
        <v>0</v>
      </c>
      <c r="J2983" s="331"/>
      <c r="K2983" s="332">
        <f>IFERROR(SUM(C2983/'Transfers of Funds'!$F$55),0)</f>
        <v>0</v>
      </c>
      <c r="L2983" s="21"/>
      <c r="M2983" s="45"/>
      <c r="N2983" s="44"/>
    </row>
    <row r="2984" spans="1:14">
      <c r="A2984" s="115"/>
      <c r="B2984" s="308" t="str">
        <f>IF(A2984="","",VLOOKUP(A2984,'Project Budget vs Exp'!$B$9:$G$52,2,FALSE))</f>
        <v/>
      </c>
      <c r="C2984" s="117"/>
      <c r="D2984" s="116"/>
      <c r="E2984" s="118"/>
      <c r="F2984" s="119"/>
      <c r="G2984" s="120"/>
      <c r="H2984" s="120"/>
      <c r="I2984" s="333">
        <f t="shared" si="46"/>
        <v>0</v>
      </c>
      <c r="J2984" s="331"/>
      <c r="K2984" s="332">
        <f>IFERROR(SUM(C2984/'Transfers of Funds'!$F$55),0)</f>
        <v>0</v>
      </c>
      <c r="L2984" s="21"/>
      <c r="M2984" s="45"/>
      <c r="N2984" s="44"/>
    </row>
    <row r="2985" spans="1:14">
      <c r="A2985" s="115"/>
      <c r="B2985" s="308" t="str">
        <f>IF(A2985="","",VLOOKUP(A2985,'Project Budget vs Exp'!$B$9:$G$52,2,FALSE))</f>
        <v/>
      </c>
      <c r="C2985" s="117"/>
      <c r="D2985" s="116"/>
      <c r="E2985" s="118"/>
      <c r="F2985" s="119"/>
      <c r="G2985" s="120"/>
      <c r="H2985" s="120"/>
      <c r="I2985" s="333">
        <f t="shared" si="46"/>
        <v>0</v>
      </c>
      <c r="J2985" s="331"/>
      <c r="K2985" s="332">
        <f>IFERROR(SUM(C2985/'Transfers of Funds'!$F$55),0)</f>
        <v>0</v>
      </c>
      <c r="L2985" s="21"/>
      <c r="M2985" s="45"/>
      <c r="N2985" s="44"/>
    </row>
    <row r="2986" spans="1:14">
      <c r="A2986" s="115"/>
      <c r="B2986" s="308" t="str">
        <f>IF(A2986="","",VLOOKUP(A2986,'Project Budget vs Exp'!$B$9:$G$52,2,FALSE))</f>
        <v/>
      </c>
      <c r="C2986" s="117"/>
      <c r="D2986" s="116"/>
      <c r="E2986" s="118"/>
      <c r="F2986" s="119"/>
      <c r="G2986" s="120"/>
      <c r="H2986" s="120"/>
      <c r="I2986" s="333">
        <f t="shared" si="46"/>
        <v>0</v>
      </c>
      <c r="J2986" s="331"/>
      <c r="K2986" s="332">
        <f>IFERROR(SUM(C2986/'Transfers of Funds'!$F$55),0)</f>
        <v>0</v>
      </c>
      <c r="L2986" s="21"/>
      <c r="M2986" s="45"/>
      <c r="N2986" s="44"/>
    </row>
    <row r="2987" spans="1:14">
      <c r="A2987" s="115"/>
      <c r="B2987" s="308" t="str">
        <f>IF(A2987="","",VLOOKUP(A2987,'Project Budget vs Exp'!$B$9:$G$52,2,FALSE))</f>
        <v/>
      </c>
      <c r="C2987" s="117"/>
      <c r="D2987" s="116"/>
      <c r="E2987" s="118"/>
      <c r="F2987" s="119"/>
      <c r="G2987" s="120"/>
      <c r="H2987" s="120"/>
      <c r="I2987" s="333">
        <f t="shared" si="46"/>
        <v>0</v>
      </c>
      <c r="J2987" s="331"/>
      <c r="K2987" s="332">
        <f>IFERROR(SUM(C2987/'Transfers of Funds'!$F$55),0)</f>
        <v>0</v>
      </c>
      <c r="L2987" s="21"/>
      <c r="M2987" s="45"/>
      <c r="N2987" s="44"/>
    </row>
    <row r="2988" spans="1:14">
      <c r="A2988" s="115"/>
      <c r="B2988" s="308" t="str">
        <f>IF(A2988="","",VLOOKUP(A2988,'Project Budget vs Exp'!$B$9:$G$52,2,FALSE))</f>
        <v/>
      </c>
      <c r="C2988" s="117"/>
      <c r="D2988" s="116"/>
      <c r="E2988" s="118"/>
      <c r="F2988" s="119"/>
      <c r="G2988" s="120"/>
      <c r="H2988" s="120"/>
      <c r="I2988" s="333">
        <f t="shared" si="46"/>
        <v>0</v>
      </c>
      <c r="J2988" s="331"/>
      <c r="K2988" s="332">
        <f>IFERROR(SUM(C2988/'Transfers of Funds'!$F$55),0)</f>
        <v>0</v>
      </c>
      <c r="L2988" s="21"/>
      <c r="M2988" s="45"/>
      <c r="N2988" s="44"/>
    </row>
    <row r="2989" spans="1:14">
      <c r="A2989" s="115"/>
      <c r="B2989" s="308" t="str">
        <f>IF(A2989="","",VLOOKUP(A2989,'Project Budget vs Exp'!$B$9:$G$52,2,FALSE))</f>
        <v/>
      </c>
      <c r="C2989" s="117"/>
      <c r="D2989" s="116"/>
      <c r="E2989" s="118"/>
      <c r="F2989" s="119"/>
      <c r="G2989" s="120"/>
      <c r="H2989" s="120"/>
      <c r="I2989" s="333">
        <f t="shared" si="46"/>
        <v>0</v>
      </c>
      <c r="J2989" s="331"/>
      <c r="K2989" s="332">
        <f>IFERROR(SUM(C2989/'Transfers of Funds'!$F$55),0)</f>
        <v>0</v>
      </c>
      <c r="L2989" s="21"/>
      <c r="M2989" s="45"/>
      <c r="N2989" s="44"/>
    </row>
    <row r="2990" spans="1:14">
      <c r="A2990" s="115"/>
      <c r="B2990" s="308" t="str">
        <f>IF(A2990="","",VLOOKUP(A2990,'Project Budget vs Exp'!$B$9:$G$52,2,FALSE))</f>
        <v/>
      </c>
      <c r="C2990" s="117"/>
      <c r="D2990" s="116"/>
      <c r="E2990" s="118"/>
      <c r="F2990" s="119"/>
      <c r="G2990" s="120"/>
      <c r="H2990" s="120"/>
      <c r="I2990" s="333">
        <f t="shared" si="46"/>
        <v>0</v>
      </c>
      <c r="J2990" s="331"/>
      <c r="K2990" s="332">
        <f>IFERROR(SUM(C2990/'Transfers of Funds'!$F$55),0)</f>
        <v>0</v>
      </c>
      <c r="L2990" s="21"/>
      <c r="M2990" s="45"/>
      <c r="N2990" s="44"/>
    </row>
    <row r="2991" spans="1:14">
      <c r="A2991" s="115"/>
      <c r="B2991" s="308" t="str">
        <f>IF(A2991="","",VLOOKUP(A2991,'Project Budget vs Exp'!$B$9:$G$52,2,FALSE))</f>
        <v/>
      </c>
      <c r="C2991" s="117"/>
      <c r="D2991" s="116"/>
      <c r="E2991" s="118"/>
      <c r="F2991" s="119"/>
      <c r="G2991" s="120"/>
      <c r="H2991" s="120"/>
      <c r="I2991" s="333">
        <f t="shared" si="46"/>
        <v>0</v>
      </c>
      <c r="J2991" s="331"/>
      <c r="K2991" s="332">
        <f>IFERROR(SUM(C2991/'Transfers of Funds'!$F$55),0)</f>
        <v>0</v>
      </c>
      <c r="L2991" s="21"/>
      <c r="M2991" s="45"/>
      <c r="N2991" s="44"/>
    </row>
    <row r="2992" spans="1:14">
      <c r="A2992" s="115"/>
      <c r="B2992" s="308" t="str">
        <f>IF(A2992="","",VLOOKUP(A2992,'Project Budget vs Exp'!$B$9:$G$52,2,FALSE))</f>
        <v/>
      </c>
      <c r="C2992" s="117"/>
      <c r="D2992" s="116"/>
      <c r="E2992" s="118"/>
      <c r="F2992" s="119"/>
      <c r="G2992" s="120"/>
      <c r="H2992" s="120"/>
      <c r="I2992" s="333">
        <f t="shared" si="46"/>
        <v>0</v>
      </c>
      <c r="J2992" s="331"/>
      <c r="K2992" s="332">
        <f>IFERROR(SUM(C2992/'Transfers of Funds'!$F$55),0)</f>
        <v>0</v>
      </c>
      <c r="L2992" s="21"/>
      <c r="M2992" s="45"/>
      <c r="N2992" s="44"/>
    </row>
    <row r="2993" spans="1:14">
      <c r="A2993" s="115"/>
      <c r="B2993" s="308" t="str">
        <f>IF(A2993="","",VLOOKUP(A2993,'Project Budget vs Exp'!$B$9:$G$52,2,FALSE))</f>
        <v/>
      </c>
      <c r="C2993" s="117"/>
      <c r="D2993" s="116"/>
      <c r="E2993" s="118"/>
      <c r="F2993" s="119"/>
      <c r="G2993" s="120"/>
      <c r="H2993" s="120"/>
      <c r="I2993" s="333">
        <f t="shared" si="46"/>
        <v>0</v>
      </c>
      <c r="J2993" s="331"/>
      <c r="K2993" s="332">
        <f>IFERROR(SUM(C2993/'Transfers of Funds'!$F$55),0)</f>
        <v>0</v>
      </c>
      <c r="L2993" s="21"/>
      <c r="M2993" s="45"/>
      <c r="N2993" s="44"/>
    </row>
    <row r="2994" spans="1:14">
      <c r="A2994" s="115"/>
      <c r="B2994" s="308" t="str">
        <f>IF(A2994="","",VLOOKUP(A2994,'Project Budget vs Exp'!$B$9:$G$52,2,FALSE))</f>
        <v/>
      </c>
      <c r="C2994" s="117"/>
      <c r="D2994" s="116"/>
      <c r="E2994" s="118"/>
      <c r="F2994" s="119"/>
      <c r="G2994" s="120"/>
      <c r="H2994" s="120"/>
      <c r="I2994" s="333">
        <f t="shared" si="46"/>
        <v>0</v>
      </c>
      <c r="J2994" s="331"/>
      <c r="K2994" s="332">
        <f>IFERROR(SUM(C2994/'Transfers of Funds'!$F$55),0)</f>
        <v>0</v>
      </c>
      <c r="L2994" s="21"/>
      <c r="M2994" s="45"/>
      <c r="N2994" s="44"/>
    </row>
    <row r="2995" spans="1:14">
      <c r="A2995" s="115"/>
      <c r="B2995" s="308" t="str">
        <f>IF(A2995="","",VLOOKUP(A2995,'Project Budget vs Exp'!$B$9:$G$52,2,FALSE))</f>
        <v/>
      </c>
      <c r="C2995" s="117"/>
      <c r="D2995" s="116"/>
      <c r="E2995" s="118"/>
      <c r="F2995" s="119"/>
      <c r="G2995" s="120"/>
      <c r="H2995" s="120"/>
      <c r="I2995" s="333">
        <f t="shared" si="46"/>
        <v>0</v>
      </c>
      <c r="J2995" s="331"/>
      <c r="K2995" s="332">
        <f>IFERROR(SUM(C2995/'Transfers of Funds'!$F$55),0)</f>
        <v>0</v>
      </c>
      <c r="L2995" s="21"/>
      <c r="M2995" s="45"/>
      <c r="N2995" s="44"/>
    </row>
    <row r="2996" spans="1:14">
      <c r="A2996" s="115"/>
      <c r="B2996" s="308" t="str">
        <f>IF(A2996="","",VLOOKUP(A2996,'Project Budget vs Exp'!$B$9:$G$52,2,FALSE))</f>
        <v/>
      </c>
      <c r="C2996" s="117"/>
      <c r="D2996" s="116"/>
      <c r="E2996" s="118"/>
      <c r="F2996" s="119"/>
      <c r="G2996" s="120"/>
      <c r="H2996" s="120"/>
      <c r="I2996" s="333">
        <f t="shared" si="46"/>
        <v>0</v>
      </c>
      <c r="J2996" s="331"/>
      <c r="K2996" s="332">
        <f>IFERROR(SUM(C2996/'Transfers of Funds'!$F$55),0)</f>
        <v>0</v>
      </c>
      <c r="L2996" s="21"/>
      <c r="M2996" s="45"/>
      <c r="N2996" s="44"/>
    </row>
    <row r="2997" spans="1:14">
      <c r="A2997" s="115"/>
      <c r="B2997" s="308" t="str">
        <f>IF(A2997="","",VLOOKUP(A2997,'Project Budget vs Exp'!$B$9:$G$52,2,FALSE))</f>
        <v/>
      </c>
      <c r="C2997" s="117"/>
      <c r="D2997" s="116"/>
      <c r="E2997" s="118"/>
      <c r="F2997" s="119"/>
      <c r="G2997" s="120"/>
      <c r="H2997" s="120"/>
      <c r="I2997" s="333">
        <f t="shared" si="46"/>
        <v>0</v>
      </c>
      <c r="J2997" s="331"/>
      <c r="K2997" s="332">
        <f>IFERROR(SUM(C2997/'Transfers of Funds'!$F$55),0)</f>
        <v>0</v>
      </c>
      <c r="L2997" s="21"/>
      <c r="M2997" s="45"/>
      <c r="N2997" s="44"/>
    </row>
    <row r="2998" spans="1:14">
      <c r="A2998" s="115"/>
      <c r="B2998" s="308" t="str">
        <f>IF(A2998="","",VLOOKUP(A2998,'Project Budget vs Exp'!$B$9:$G$52,2,FALSE))</f>
        <v/>
      </c>
      <c r="C2998" s="117"/>
      <c r="D2998" s="116"/>
      <c r="E2998" s="118"/>
      <c r="F2998" s="119"/>
      <c r="G2998" s="120"/>
      <c r="H2998" s="120"/>
      <c r="I2998" s="333">
        <f t="shared" si="46"/>
        <v>0</v>
      </c>
      <c r="J2998" s="331"/>
      <c r="K2998" s="332">
        <f>IFERROR(SUM(C2998/'Transfers of Funds'!$F$55),0)</f>
        <v>0</v>
      </c>
      <c r="L2998" s="21"/>
      <c r="M2998" s="45"/>
      <c r="N2998" s="44"/>
    </row>
    <row r="2999" spans="1:14">
      <c r="A2999" s="115"/>
      <c r="B2999" s="308" t="str">
        <f>IF(A2999="","",VLOOKUP(A2999,'Project Budget vs Exp'!$B$9:$G$52,2,FALSE))</f>
        <v/>
      </c>
      <c r="C2999" s="117"/>
      <c r="D2999" s="116"/>
      <c r="E2999" s="118"/>
      <c r="F2999" s="119"/>
      <c r="G2999" s="120"/>
      <c r="H2999" s="120"/>
      <c r="I2999" s="333">
        <f t="shared" si="46"/>
        <v>0</v>
      </c>
      <c r="J2999" s="331"/>
      <c r="K2999" s="332">
        <f>IFERROR(SUM(C2999/'Transfers of Funds'!$F$55),0)</f>
        <v>0</v>
      </c>
      <c r="L2999" s="21"/>
      <c r="M2999" s="45"/>
      <c r="N2999" s="44"/>
    </row>
    <row r="3000" spans="1:14">
      <c r="A3000" s="115"/>
      <c r="B3000" s="308" t="str">
        <f>IF(A3000="","",VLOOKUP(A3000,'Project Budget vs Exp'!$B$9:$G$52,2,FALSE))</f>
        <v/>
      </c>
      <c r="C3000" s="117"/>
      <c r="D3000" s="116"/>
      <c r="E3000" s="118"/>
      <c r="F3000" s="119"/>
      <c r="G3000" s="120"/>
      <c r="H3000" s="120"/>
      <c r="I3000" s="333">
        <f t="shared" si="46"/>
        <v>0</v>
      </c>
      <c r="J3000" s="331"/>
      <c r="K3000" s="332">
        <f>IFERROR(SUM(C3000/'Transfers of Funds'!$F$55),0)</f>
        <v>0</v>
      </c>
      <c r="L3000" s="21"/>
      <c r="M3000" s="45"/>
      <c r="N3000" s="44"/>
    </row>
    <row r="3001" spans="1:14">
      <c r="A3001" s="115"/>
      <c r="B3001" s="308" t="str">
        <f>IF(A3001="","",VLOOKUP(A3001,'Project Budget vs Exp'!$B$9:$G$52,2,FALSE))</f>
        <v/>
      </c>
      <c r="C3001" s="117"/>
      <c r="D3001" s="116"/>
      <c r="E3001" s="118"/>
      <c r="F3001" s="119"/>
      <c r="G3001" s="120"/>
      <c r="H3001" s="120"/>
      <c r="I3001" s="333">
        <f t="shared" si="46"/>
        <v>0</v>
      </c>
      <c r="J3001" s="331"/>
      <c r="K3001" s="332">
        <f>IFERROR(SUM(C3001/'Transfers of Funds'!$F$55),0)</f>
        <v>0</v>
      </c>
      <c r="L3001" s="44"/>
      <c r="M3001" s="45"/>
      <c r="N3001" s="44"/>
    </row>
    <row r="3002" spans="1:14">
      <c r="A3002" s="115"/>
      <c r="B3002" s="308" t="str">
        <f>IF(A3002="","",VLOOKUP(A3002,'Project Budget vs Exp'!$B$9:$G$52,2,FALSE))</f>
        <v/>
      </c>
      <c r="C3002" s="117"/>
      <c r="D3002" s="116"/>
      <c r="E3002" s="118"/>
      <c r="F3002" s="119"/>
      <c r="G3002" s="120"/>
      <c r="H3002" s="120"/>
      <c r="I3002" s="333">
        <f t="shared" si="46"/>
        <v>0</v>
      </c>
      <c r="J3002" s="331"/>
      <c r="K3002" s="332">
        <f>IFERROR(SUM(C3002/'Transfers of Funds'!$F$55),0)</f>
        <v>0</v>
      </c>
      <c r="L3002" s="44"/>
      <c r="M3002" s="45"/>
      <c r="N3002" s="44"/>
    </row>
    <row r="3003" spans="1:14">
      <c r="A3003" s="115"/>
      <c r="B3003" s="308" t="str">
        <f>IF(A3003="","",VLOOKUP(A3003,'Project Budget vs Exp'!$B$9:$G$52,2,FALSE))</f>
        <v/>
      </c>
      <c r="C3003" s="117"/>
      <c r="D3003" s="116"/>
      <c r="E3003" s="118"/>
      <c r="F3003" s="119"/>
      <c r="G3003" s="120"/>
      <c r="H3003" s="120"/>
      <c r="I3003" s="333">
        <f t="shared" si="46"/>
        <v>0</v>
      </c>
      <c r="J3003" s="331"/>
      <c r="K3003" s="332">
        <f>IFERROR(SUM(C3003/'Transfers of Funds'!$F$55),0)</f>
        <v>0</v>
      </c>
      <c r="L3003" s="44"/>
      <c r="M3003" s="45"/>
      <c r="N3003" s="44"/>
    </row>
    <row r="3004" spans="1:14">
      <c r="A3004" s="115"/>
      <c r="B3004" s="308" t="str">
        <f>IF(A3004="","",VLOOKUP(A3004,'Project Budget vs Exp'!$B$9:$G$52,2,FALSE))</f>
        <v/>
      </c>
      <c r="C3004" s="117"/>
      <c r="D3004" s="116"/>
      <c r="E3004" s="118"/>
      <c r="F3004" s="119"/>
      <c r="G3004" s="120"/>
      <c r="H3004" s="120"/>
      <c r="I3004" s="333">
        <f t="shared" si="46"/>
        <v>0</v>
      </c>
      <c r="J3004" s="331"/>
      <c r="K3004" s="332">
        <f>IFERROR(SUM(C3004/'Transfers of Funds'!$F$55),0)</f>
        <v>0</v>
      </c>
      <c r="L3004" s="44"/>
      <c r="M3004" s="45"/>
      <c r="N3004" s="44"/>
    </row>
    <row r="3005" spans="1:14">
      <c r="A3005" s="115"/>
      <c r="B3005" s="308" t="str">
        <f>IF(A3005="","",VLOOKUP(A3005,'Project Budget vs Exp'!$B$9:$G$52,2,FALSE))</f>
        <v/>
      </c>
      <c r="C3005" s="117"/>
      <c r="D3005" s="116"/>
      <c r="E3005" s="118"/>
      <c r="F3005" s="119"/>
      <c r="G3005" s="120"/>
      <c r="H3005" s="120"/>
      <c r="I3005" s="333">
        <f t="shared" si="46"/>
        <v>0</v>
      </c>
      <c r="J3005" s="331"/>
      <c r="K3005" s="332">
        <f>IFERROR(SUM(C3005/'Transfers of Funds'!$F$55),0)</f>
        <v>0</v>
      </c>
      <c r="L3005" s="44"/>
      <c r="M3005" s="45"/>
      <c r="N3005" s="44"/>
    </row>
    <row r="3006" spans="1:14">
      <c r="A3006" s="115"/>
      <c r="B3006" s="308" t="str">
        <f>IF(A3006="","",VLOOKUP(A3006,'Project Budget vs Exp'!$B$9:$G$52,2,FALSE))</f>
        <v/>
      </c>
      <c r="C3006" s="117"/>
      <c r="D3006" s="116"/>
      <c r="E3006" s="118"/>
      <c r="F3006" s="119"/>
      <c r="G3006" s="120"/>
      <c r="H3006" s="120"/>
      <c r="I3006" s="333">
        <f t="shared" si="46"/>
        <v>0</v>
      </c>
      <c r="J3006" s="331"/>
      <c r="K3006" s="332">
        <f>IFERROR(SUM(C3006/'Transfers of Funds'!$F$55),0)</f>
        <v>0</v>
      </c>
      <c r="L3006" s="44"/>
      <c r="M3006" s="45"/>
      <c r="N3006" s="44"/>
    </row>
    <row r="3007" spans="1:14">
      <c r="A3007" s="115"/>
      <c r="B3007" s="308" t="str">
        <f>IF(A3007="","",VLOOKUP(A3007,'Project Budget vs Exp'!$B$9:$G$52,2,FALSE))</f>
        <v/>
      </c>
      <c r="C3007" s="117"/>
      <c r="D3007" s="116"/>
      <c r="E3007" s="118"/>
      <c r="F3007" s="119"/>
      <c r="G3007" s="120"/>
      <c r="H3007" s="120"/>
      <c r="I3007" s="333">
        <f t="shared" si="46"/>
        <v>0</v>
      </c>
      <c r="J3007" s="331"/>
      <c r="K3007" s="332">
        <f>IFERROR(SUM(C3007/'Transfers of Funds'!$F$55),0)</f>
        <v>0</v>
      </c>
      <c r="L3007" s="44"/>
      <c r="M3007" s="45"/>
      <c r="N3007" s="44"/>
    </row>
    <row r="3008" spans="1:14">
      <c r="A3008" s="115"/>
      <c r="B3008" s="308" t="str">
        <f>IF(A3008="","",VLOOKUP(A3008,'Project Budget vs Exp'!$B$9:$G$52,2,FALSE))</f>
        <v/>
      </c>
      <c r="C3008" s="117"/>
      <c r="D3008" s="116"/>
      <c r="E3008" s="118"/>
      <c r="F3008" s="119"/>
      <c r="G3008" s="120"/>
      <c r="H3008" s="120"/>
      <c r="I3008" s="333">
        <f t="shared" si="46"/>
        <v>0</v>
      </c>
      <c r="J3008" s="331"/>
      <c r="K3008" s="332">
        <f>IFERROR(SUM(C3008/'Transfers of Funds'!$F$55),0)</f>
        <v>0</v>
      </c>
      <c r="L3008" s="44"/>
      <c r="M3008" s="45"/>
      <c r="N3008" s="44"/>
    </row>
    <row r="3009" spans="1:14">
      <c r="A3009" s="115"/>
      <c r="B3009" s="308" t="str">
        <f>IF(A3009="","",VLOOKUP(A3009,'Project Budget vs Exp'!$B$9:$G$52,2,FALSE))</f>
        <v/>
      </c>
      <c r="C3009" s="117"/>
      <c r="D3009" s="116"/>
      <c r="E3009" s="118"/>
      <c r="F3009" s="119"/>
      <c r="G3009" s="120"/>
      <c r="H3009" s="120"/>
      <c r="I3009" s="333">
        <f t="shared" si="46"/>
        <v>0</v>
      </c>
      <c r="J3009" s="331"/>
      <c r="K3009" s="332">
        <f>IFERROR(SUM(C3009/'Transfers of Funds'!$F$55),0)</f>
        <v>0</v>
      </c>
      <c r="L3009" s="44"/>
      <c r="M3009" s="45"/>
      <c r="N3009" s="44"/>
    </row>
    <row r="3010" spans="1:14">
      <c r="A3010" s="115"/>
      <c r="B3010" s="308" t="str">
        <f>IF(A3010="","",VLOOKUP(A3010,'Project Budget vs Exp'!$B$9:$G$52,2,FALSE))</f>
        <v/>
      </c>
      <c r="C3010" s="117"/>
      <c r="D3010" s="116"/>
      <c r="E3010" s="118"/>
      <c r="F3010" s="119"/>
      <c r="G3010" s="120"/>
      <c r="H3010" s="120"/>
      <c r="I3010" s="333">
        <f t="shared" si="46"/>
        <v>0</v>
      </c>
      <c r="J3010" s="331"/>
      <c r="K3010" s="332">
        <f>IFERROR(SUM(C3010/'Transfers of Funds'!$F$55),0)</f>
        <v>0</v>
      </c>
      <c r="L3010" s="44"/>
      <c r="M3010" s="45"/>
      <c r="N3010" s="44"/>
    </row>
    <row r="3011" spans="1:14">
      <c r="A3011" s="115"/>
      <c r="B3011" s="308" t="str">
        <f>IF(A3011="","",VLOOKUP(A3011,'Project Budget vs Exp'!$B$9:$G$52,2,FALSE))</f>
        <v/>
      </c>
      <c r="C3011" s="117"/>
      <c r="D3011" s="116"/>
      <c r="E3011" s="118"/>
      <c r="F3011" s="119"/>
      <c r="G3011" s="120"/>
      <c r="H3011" s="120"/>
      <c r="I3011" s="333">
        <f t="shared" si="46"/>
        <v>0</v>
      </c>
      <c r="J3011" s="331"/>
      <c r="K3011" s="332">
        <f>IFERROR(SUM(C3011/'Transfers of Funds'!$F$55),0)</f>
        <v>0</v>
      </c>
      <c r="L3011" s="44"/>
      <c r="M3011" s="45"/>
      <c r="N3011" s="44"/>
    </row>
    <row r="3012" spans="1:14">
      <c r="A3012" s="115"/>
      <c r="B3012" s="308" t="str">
        <f>IF(A3012="","",VLOOKUP(A3012,'Project Budget vs Exp'!$B$9:$G$52,2,FALSE))</f>
        <v/>
      </c>
      <c r="C3012" s="117"/>
      <c r="D3012" s="116"/>
      <c r="E3012" s="118"/>
      <c r="F3012" s="119"/>
      <c r="G3012" s="120"/>
      <c r="H3012" s="120"/>
      <c r="I3012" s="333">
        <f t="shared" si="46"/>
        <v>0</v>
      </c>
      <c r="J3012" s="331"/>
      <c r="K3012" s="332">
        <f>IFERROR(SUM(C3012/'Transfers of Funds'!$F$55),0)</f>
        <v>0</v>
      </c>
      <c r="L3012" s="44"/>
      <c r="M3012" s="45"/>
      <c r="N3012" s="44"/>
    </row>
    <row r="3013" spans="1:14">
      <c r="A3013" s="115"/>
      <c r="B3013" s="308" t="str">
        <f>IF(A3013="","",VLOOKUP(A3013,'Project Budget vs Exp'!$B$9:$G$52,2,FALSE))</f>
        <v/>
      </c>
      <c r="C3013" s="117"/>
      <c r="D3013" s="116"/>
      <c r="E3013" s="118"/>
      <c r="F3013" s="119"/>
      <c r="G3013" s="120"/>
      <c r="H3013" s="120"/>
      <c r="I3013" s="333">
        <f t="shared" si="46"/>
        <v>0</v>
      </c>
      <c r="J3013" s="331"/>
      <c r="K3013" s="332">
        <f>IFERROR(SUM(C3013/'Transfers of Funds'!$F$55),0)</f>
        <v>0</v>
      </c>
      <c r="L3013" s="44"/>
      <c r="M3013" s="45"/>
      <c r="N3013" s="44"/>
    </row>
    <row r="3014" spans="1:14">
      <c r="A3014" s="115"/>
      <c r="B3014" s="308" t="str">
        <f>IF(A3014="","",VLOOKUP(A3014,'Project Budget vs Exp'!$B$9:$G$52,2,FALSE))</f>
        <v/>
      </c>
      <c r="C3014" s="117"/>
      <c r="D3014" s="116"/>
      <c r="E3014" s="118"/>
      <c r="F3014" s="119"/>
      <c r="G3014" s="120"/>
      <c r="H3014" s="120"/>
      <c r="I3014" s="333">
        <f t="shared" si="46"/>
        <v>0</v>
      </c>
      <c r="J3014" s="331"/>
      <c r="K3014" s="332">
        <f>IFERROR(SUM(C3014/'Transfers of Funds'!$F$55),0)</f>
        <v>0</v>
      </c>
      <c r="L3014" s="44"/>
      <c r="M3014" s="45"/>
      <c r="N3014" s="44"/>
    </row>
    <row r="3015" spans="1:14">
      <c r="A3015" s="115"/>
      <c r="B3015" s="308" t="str">
        <f>IF(A3015="","",VLOOKUP(A3015,'Project Budget vs Exp'!$B$9:$G$52,2,FALSE))</f>
        <v/>
      </c>
      <c r="C3015" s="117"/>
      <c r="D3015" s="116"/>
      <c r="E3015" s="118"/>
      <c r="F3015" s="119"/>
      <c r="G3015" s="120"/>
      <c r="H3015" s="120"/>
      <c r="I3015" s="333">
        <f t="shared" si="46"/>
        <v>0</v>
      </c>
      <c r="J3015" s="331"/>
      <c r="K3015" s="332">
        <f>IFERROR(SUM(C3015/'Transfers of Funds'!$F$55),0)</f>
        <v>0</v>
      </c>
      <c r="L3015" s="44"/>
      <c r="M3015" s="45"/>
      <c r="N3015" s="44"/>
    </row>
    <row r="3016" spans="1:14">
      <c r="A3016" s="115"/>
      <c r="B3016" s="308" t="str">
        <f>IF(A3016="","",VLOOKUP(A3016,'Project Budget vs Exp'!$B$9:$G$52,2,FALSE))</f>
        <v/>
      </c>
      <c r="C3016" s="117"/>
      <c r="D3016" s="116"/>
      <c r="E3016" s="118"/>
      <c r="F3016" s="119"/>
      <c r="G3016" s="120"/>
      <c r="H3016" s="120"/>
      <c r="I3016" s="333">
        <f t="shared" si="46"/>
        <v>0</v>
      </c>
      <c r="J3016" s="331"/>
      <c r="K3016" s="332">
        <f>IFERROR(SUM(C3016/'Transfers of Funds'!$F$55),0)</f>
        <v>0</v>
      </c>
      <c r="L3016" s="44"/>
      <c r="M3016" s="45"/>
      <c r="N3016" s="44"/>
    </row>
    <row r="3017" spans="1:14">
      <c r="A3017" s="115"/>
      <c r="B3017" s="308" t="str">
        <f>IF(A3017="","",VLOOKUP(A3017,'Project Budget vs Exp'!$B$9:$G$52,2,FALSE))</f>
        <v/>
      </c>
      <c r="C3017" s="117"/>
      <c r="D3017" s="116"/>
      <c r="E3017" s="118"/>
      <c r="F3017" s="119"/>
      <c r="G3017" s="120"/>
      <c r="H3017" s="120"/>
      <c r="I3017" s="333">
        <f t="shared" si="46"/>
        <v>0</v>
      </c>
      <c r="J3017" s="331"/>
      <c r="K3017" s="332">
        <f>IFERROR(SUM(C3017/'Transfers of Funds'!$F$55),0)</f>
        <v>0</v>
      </c>
      <c r="L3017" s="44"/>
      <c r="M3017" s="45"/>
      <c r="N3017" s="44"/>
    </row>
    <row r="3018" spans="1:14">
      <c r="A3018" s="115"/>
      <c r="B3018" s="308" t="str">
        <f>IF(A3018="","",VLOOKUP(A3018,'Project Budget vs Exp'!$B$9:$G$52,2,FALSE))</f>
        <v/>
      </c>
      <c r="C3018" s="117"/>
      <c r="D3018" s="116"/>
      <c r="E3018" s="118"/>
      <c r="F3018" s="119"/>
      <c r="G3018" s="120"/>
      <c r="H3018" s="120"/>
      <c r="I3018" s="333">
        <f t="shared" si="46"/>
        <v>0</v>
      </c>
      <c r="J3018" s="331"/>
      <c r="K3018" s="332">
        <f>IFERROR(SUM(C3018/'Transfers of Funds'!$F$55),0)</f>
        <v>0</v>
      </c>
      <c r="L3018" s="44"/>
      <c r="M3018" s="45"/>
      <c r="N3018" s="44"/>
    </row>
    <row r="3019" spans="1:14">
      <c r="A3019" s="115"/>
      <c r="B3019" s="308" t="str">
        <f>IF(A3019="","",VLOOKUP(A3019,'Project Budget vs Exp'!$B$9:$G$52,2,FALSE))</f>
        <v/>
      </c>
      <c r="C3019" s="117"/>
      <c r="D3019" s="116"/>
      <c r="E3019" s="118"/>
      <c r="F3019" s="119"/>
      <c r="G3019" s="120"/>
      <c r="H3019" s="120"/>
      <c r="I3019" s="333">
        <f t="shared" si="46"/>
        <v>0</v>
      </c>
      <c r="J3019" s="331"/>
      <c r="K3019" s="332">
        <f>IFERROR(SUM(C3019/'Transfers of Funds'!$F$55),0)</f>
        <v>0</v>
      </c>
      <c r="L3019" s="44"/>
      <c r="M3019" s="45"/>
      <c r="N3019" s="44"/>
    </row>
    <row r="3020" spans="1:14">
      <c r="A3020" s="115"/>
      <c r="B3020" s="308" t="str">
        <f>IF(A3020="","",VLOOKUP(A3020,'Project Budget vs Exp'!$B$9:$G$52,2,FALSE))</f>
        <v/>
      </c>
      <c r="C3020" s="117"/>
      <c r="D3020" s="116"/>
      <c r="E3020" s="118"/>
      <c r="F3020" s="119"/>
      <c r="G3020" s="120"/>
      <c r="H3020" s="120"/>
      <c r="I3020" s="333">
        <f t="shared" ref="I3020:I3083" si="47">IF(OR(F$4="EUR",F$4="USD",F$4="GBP",F$4="CAD",F$4="NZD",F$4="AUD"),K3020,C3020)</f>
        <v>0</v>
      </c>
      <c r="J3020" s="331"/>
      <c r="K3020" s="332">
        <f>IFERROR(SUM(C3020/'Transfers of Funds'!$F$55),0)</f>
        <v>0</v>
      </c>
      <c r="L3020" s="44"/>
      <c r="M3020" s="45"/>
      <c r="N3020" s="44"/>
    </row>
    <row r="3021" spans="1:14">
      <c r="A3021" s="115"/>
      <c r="B3021" s="308" t="str">
        <f>IF(A3021="","",VLOOKUP(A3021,'Project Budget vs Exp'!$B$9:$G$52,2,FALSE))</f>
        <v/>
      </c>
      <c r="C3021" s="117"/>
      <c r="D3021" s="116"/>
      <c r="E3021" s="118"/>
      <c r="F3021" s="119"/>
      <c r="G3021" s="120"/>
      <c r="H3021" s="120"/>
      <c r="I3021" s="333">
        <f t="shared" si="47"/>
        <v>0</v>
      </c>
      <c r="J3021" s="331"/>
      <c r="K3021" s="332">
        <f>IFERROR(SUM(C3021/'Transfers of Funds'!$F$55),0)</f>
        <v>0</v>
      </c>
      <c r="L3021" s="44"/>
      <c r="M3021" s="45"/>
      <c r="N3021" s="44"/>
    </row>
    <row r="3022" spans="1:14">
      <c r="A3022" s="115"/>
      <c r="B3022" s="308" t="str">
        <f>IF(A3022="","",VLOOKUP(A3022,'Project Budget vs Exp'!$B$9:$G$52,2,FALSE))</f>
        <v/>
      </c>
      <c r="C3022" s="117"/>
      <c r="D3022" s="116"/>
      <c r="E3022" s="118"/>
      <c r="F3022" s="119"/>
      <c r="G3022" s="120"/>
      <c r="H3022" s="120"/>
      <c r="I3022" s="333">
        <f t="shared" si="47"/>
        <v>0</v>
      </c>
      <c r="J3022" s="331"/>
      <c r="K3022" s="332">
        <f>IFERROR(SUM(C3022/'Transfers of Funds'!$F$55),0)</f>
        <v>0</v>
      </c>
      <c r="L3022" s="44"/>
      <c r="M3022" s="45"/>
      <c r="N3022" s="44"/>
    </row>
    <row r="3023" spans="1:14">
      <c r="A3023" s="115"/>
      <c r="B3023" s="308" t="str">
        <f>IF(A3023="","",VLOOKUP(A3023,'Project Budget vs Exp'!$B$9:$G$52,2,FALSE))</f>
        <v/>
      </c>
      <c r="C3023" s="117"/>
      <c r="D3023" s="116"/>
      <c r="E3023" s="118"/>
      <c r="F3023" s="119"/>
      <c r="G3023" s="120"/>
      <c r="H3023" s="120"/>
      <c r="I3023" s="333">
        <f t="shared" si="47"/>
        <v>0</v>
      </c>
      <c r="J3023" s="331"/>
      <c r="K3023" s="332">
        <f>IFERROR(SUM(C3023/'Transfers of Funds'!$F$55),0)</f>
        <v>0</v>
      </c>
      <c r="L3023" s="44"/>
      <c r="M3023" s="45"/>
      <c r="N3023" s="44"/>
    </row>
    <row r="3024" spans="1:14">
      <c r="A3024" s="115"/>
      <c r="B3024" s="308" t="str">
        <f>IF(A3024="","",VLOOKUP(A3024,'Project Budget vs Exp'!$B$9:$G$52,2,FALSE))</f>
        <v/>
      </c>
      <c r="C3024" s="117"/>
      <c r="D3024" s="116"/>
      <c r="E3024" s="118"/>
      <c r="F3024" s="119"/>
      <c r="G3024" s="120"/>
      <c r="H3024" s="120"/>
      <c r="I3024" s="333">
        <f t="shared" si="47"/>
        <v>0</v>
      </c>
      <c r="J3024" s="331"/>
      <c r="K3024" s="332">
        <f>IFERROR(SUM(C3024/'Transfers of Funds'!$F$55),0)</f>
        <v>0</v>
      </c>
      <c r="L3024" s="44"/>
      <c r="M3024" s="45"/>
      <c r="N3024" s="44"/>
    </row>
    <row r="3025" spans="1:14">
      <c r="A3025" s="115"/>
      <c r="B3025" s="308" t="str">
        <f>IF(A3025="","",VLOOKUP(A3025,'Project Budget vs Exp'!$B$9:$G$52,2,FALSE))</f>
        <v/>
      </c>
      <c r="C3025" s="117"/>
      <c r="D3025" s="116"/>
      <c r="E3025" s="118"/>
      <c r="F3025" s="119"/>
      <c r="G3025" s="120"/>
      <c r="H3025" s="120"/>
      <c r="I3025" s="333">
        <f t="shared" si="47"/>
        <v>0</v>
      </c>
      <c r="J3025" s="331"/>
      <c r="K3025" s="332">
        <f>IFERROR(SUM(C3025/'Transfers of Funds'!$F$55),0)</f>
        <v>0</v>
      </c>
      <c r="L3025" s="44"/>
      <c r="M3025" s="45"/>
      <c r="N3025" s="44"/>
    </row>
    <row r="3026" spans="1:14">
      <c r="A3026" s="115"/>
      <c r="B3026" s="308" t="str">
        <f>IF(A3026="","",VLOOKUP(A3026,'Project Budget vs Exp'!$B$9:$G$52,2,FALSE))</f>
        <v/>
      </c>
      <c r="C3026" s="117"/>
      <c r="D3026" s="116"/>
      <c r="E3026" s="118"/>
      <c r="F3026" s="119"/>
      <c r="G3026" s="120"/>
      <c r="H3026" s="120"/>
      <c r="I3026" s="333">
        <f t="shared" si="47"/>
        <v>0</v>
      </c>
      <c r="J3026" s="331"/>
      <c r="K3026" s="332">
        <f>IFERROR(SUM(C3026/'Transfers of Funds'!$F$55),0)</f>
        <v>0</v>
      </c>
      <c r="L3026" s="44"/>
      <c r="M3026" s="45"/>
      <c r="N3026" s="44"/>
    </row>
    <row r="3027" spans="1:14">
      <c r="A3027" s="115"/>
      <c r="B3027" s="308" t="str">
        <f>IF(A3027="","",VLOOKUP(A3027,'Project Budget vs Exp'!$B$9:$G$52,2,FALSE))</f>
        <v/>
      </c>
      <c r="C3027" s="117"/>
      <c r="D3027" s="116"/>
      <c r="E3027" s="118"/>
      <c r="F3027" s="119"/>
      <c r="G3027" s="120"/>
      <c r="H3027" s="120"/>
      <c r="I3027" s="333">
        <f t="shared" si="47"/>
        <v>0</v>
      </c>
      <c r="J3027" s="331"/>
      <c r="K3027" s="332">
        <f>IFERROR(SUM(C3027/'Transfers of Funds'!$F$55),0)</f>
        <v>0</v>
      </c>
      <c r="L3027" s="44"/>
      <c r="M3027" s="45"/>
      <c r="N3027" s="44"/>
    </row>
    <row r="3028" spans="1:14">
      <c r="A3028" s="115"/>
      <c r="B3028" s="308" t="str">
        <f>IF(A3028="","",VLOOKUP(A3028,'Project Budget vs Exp'!$B$9:$G$52,2,FALSE))</f>
        <v/>
      </c>
      <c r="C3028" s="117"/>
      <c r="D3028" s="116"/>
      <c r="E3028" s="118"/>
      <c r="F3028" s="119"/>
      <c r="G3028" s="120"/>
      <c r="H3028" s="120"/>
      <c r="I3028" s="333">
        <f t="shared" si="47"/>
        <v>0</v>
      </c>
      <c r="J3028" s="331"/>
      <c r="K3028" s="332">
        <f>IFERROR(SUM(C3028/'Transfers of Funds'!$F$55),0)</f>
        <v>0</v>
      </c>
      <c r="L3028" s="44"/>
      <c r="M3028" s="45"/>
      <c r="N3028" s="44"/>
    </row>
    <row r="3029" spans="1:14">
      <c r="A3029" s="115"/>
      <c r="B3029" s="308" t="str">
        <f>IF(A3029="","",VLOOKUP(A3029,'Project Budget vs Exp'!$B$9:$G$52,2,FALSE))</f>
        <v/>
      </c>
      <c r="C3029" s="117"/>
      <c r="D3029" s="116"/>
      <c r="E3029" s="118"/>
      <c r="F3029" s="119"/>
      <c r="G3029" s="120"/>
      <c r="H3029" s="120"/>
      <c r="I3029" s="333">
        <f t="shared" si="47"/>
        <v>0</v>
      </c>
      <c r="J3029" s="331"/>
      <c r="K3029" s="332">
        <f>IFERROR(SUM(C3029/'Transfers of Funds'!$F$55),0)</f>
        <v>0</v>
      </c>
      <c r="L3029" s="44"/>
      <c r="M3029" s="45"/>
      <c r="N3029" s="44"/>
    </row>
    <row r="3030" spans="1:14">
      <c r="A3030" s="115"/>
      <c r="B3030" s="308" t="str">
        <f>IF(A3030="","",VLOOKUP(A3030,'Project Budget vs Exp'!$B$9:$G$52,2,FALSE))</f>
        <v/>
      </c>
      <c r="C3030" s="117"/>
      <c r="D3030" s="116"/>
      <c r="E3030" s="118"/>
      <c r="F3030" s="119"/>
      <c r="G3030" s="120"/>
      <c r="H3030" s="120"/>
      <c r="I3030" s="333">
        <f t="shared" si="47"/>
        <v>0</v>
      </c>
      <c r="J3030" s="331"/>
      <c r="K3030" s="332">
        <f>IFERROR(SUM(C3030/'Transfers of Funds'!$F$55),0)</f>
        <v>0</v>
      </c>
      <c r="L3030" s="44"/>
      <c r="M3030" s="45"/>
      <c r="N3030" s="44"/>
    </row>
    <row r="3031" spans="1:14">
      <c r="A3031" s="115"/>
      <c r="B3031" s="308" t="str">
        <f>IF(A3031="","",VLOOKUP(A3031,'Project Budget vs Exp'!$B$9:$G$52,2,FALSE))</f>
        <v/>
      </c>
      <c r="C3031" s="117"/>
      <c r="D3031" s="116"/>
      <c r="E3031" s="118"/>
      <c r="F3031" s="119"/>
      <c r="G3031" s="120"/>
      <c r="H3031" s="120"/>
      <c r="I3031" s="333">
        <f t="shared" si="47"/>
        <v>0</v>
      </c>
      <c r="J3031" s="331"/>
      <c r="K3031" s="332">
        <f>IFERROR(SUM(C3031/'Transfers of Funds'!$F$55),0)</f>
        <v>0</v>
      </c>
      <c r="L3031" s="44"/>
      <c r="M3031" s="45"/>
      <c r="N3031" s="44"/>
    </row>
    <row r="3032" spans="1:14">
      <c r="A3032" s="115"/>
      <c r="B3032" s="308" t="str">
        <f>IF(A3032="","",VLOOKUP(A3032,'Project Budget vs Exp'!$B$9:$G$52,2,FALSE))</f>
        <v/>
      </c>
      <c r="C3032" s="117"/>
      <c r="D3032" s="116"/>
      <c r="E3032" s="118"/>
      <c r="F3032" s="119"/>
      <c r="G3032" s="120"/>
      <c r="H3032" s="120"/>
      <c r="I3032" s="333">
        <f t="shared" si="47"/>
        <v>0</v>
      </c>
      <c r="J3032" s="331"/>
      <c r="K3032" s="332">
        <f>IFERROR(SUM(C3032/'Transfers of Funds'!$F$55),0)</f>
        <v>0</v>
      </c>
      <c r="L3032" s="44"/>
      <c r="M3032" s="45"/>
      <c r="N3032" s="44"/>
    </row>
    <row r="3033" spans="1:14">
      <c r="A3033" s="115"/>
      <c r="B3033" s="308" t="str">
        <f>IF(A3033="","",VLOOKUP(A3033,'Project Budget vs Exp'!$B$9:$G$52,2,FALSE))</f>
        <v/>
      </c>
      <c r="C3033" s="117"/>
      <c r="D3033" s="116"/>
      <c r="E3033" s="118"/>
      <c r="F3033" s="119"/>
      <c r="G3033" s="120"/>
      <c r="H3033" s="120"/>
      <c r="I3033" s="333">
        <f t="shared" si="47"/>
        <v>0</v>
      </c>
      <c r="J3033" s="331"/>
      <c r="K3033" s="332">
        <f>IFERROR(SUM(C3033/'Transfers of Funds'!$F$55),0)</f>
        <v>0</v>
      </c>
      <c r="L3033" s="44"/>
      <c r="M3033" s="45"/>
      <c r="N3033" s="44"/>
    </row>
    <row r="3034" spans="1:14">
      <c r="A3034" s="115"/>
      <c r="B3034" s="308" t="str">
        <f>IF(A3034="","",VLOOKUP(A3034,'Project Budget vs Exp'!$B$9:$G$52,2,FALSE))</f>
        <v/>
      </c>
      <c r="C3034" s="117"/>
      <c r="D3034" s="116"/>
      <c r="E3034" s="118"/>
      <c r="F3034" s="119"/>
      <c r="G3034" s="120"/>
      <c r="H3034" s="120"/>
      <c r="I3034" s="333">
        <f t="shared" si="47"/>
        <v>0</v>
      </c>
      <c r="J3034" s="331"/>
      <c r="K3034" s="332">
        <f>IFERROR(SUM(C3034/'Transfers of Funds'!$F$55),0)</f>
        <v>0</v>
      </c>
      <c r="L3034" s="44"/>
      <c r="M3034" s="45"/>
      <c r="N3034" s="44"/>
    </row>
    <row r="3035" spans="1:14">
      <c r="A3035" s="115"/>
      <c r="B3035" s="308" t="str">
        <f>IF(A3035="","",VLOOKUP(A3035,'Project Budget vs Exp'!$B$9:$G$52,2,FALSE))</f>
        <v/>
      </c>
      <c r="C3035" s="117"/>
      <c r="D3035" s="116"/>
      <c r="E3035" s="118"/>
      <c r="F3035" s="119"/>
      <c r="G3035" s="120"/>
      <c r="H3035" s="120"/>
      <c r="I3035" s="333">
        <f t="shared" si="47"/>
        <v>0</v>
      </c>
      <c r="J3035" s="331"/>
      <c r="K3035" s="332">
        <f>IFERROR(SUM(C3035/'Transfers of Funds'!$F$55),0)</f>
        <v>0</v>
      </c>
      <c r="L3035" s="44"/>
      <c r="M3035" s="45"/>
      <c r="N3035" s="44"/>
    </row>
    <row r="3036" spans="1:14">
      <c r="A3036" s="115"/>
      <c r="B3036" s="308" t="str">
        <f>IF(A3036="","",VLOOKUP(A3036,'Project Budget vs Exp'!$B$9:$G$52,2,FALSE))</f>
        <v/>
      </c>
      <c r="C3036" s="117"/>
      <c r="D3036" s="116"/>
      <c r="E3036" s="118"/>
      <c r="F3036" s="119"/>
      <c r="G3036" s="120"/>
      <c r="H3036" s="120"/>
      <c r="I3036" s="333">
        <f t="shared" si="47"/>
        <v>0</v>
      </c>
      <c r="J3036" s="331"/>
      <c r="K3036" s="332">
        <f>IFERROR(SUM(C3036/'Transfers of Funds'!$F$55),0)</f>
        <v>0</v>
      </c>
      <c r="L3036" s="44"/>
      <c r="M3036" s="45"/>
      <c r="N3036" s="44"/>
    </row>
    <row r="3037" spans="1:14">
      <c r="A3037" s="115"/>
      <c r="B3037" s="308" t="str">
        <f>IF(A3037="","",VLOOKUP(A3037,'Project Budget vs Exp'!$B$9:$G$52,2,FALSE))</f>
        <v/>
      </c>
      <c r="C3037" s="117"/>
      <c r="D3037" s="116"/>
      <c r="E3037" s="118"/>
      <c r="F3037" s="119"/>
      <c r="G3037" s="120"/>
      <c r="H3037" s="120"/>
      <c r="I3037" s="333">
        <f t="shared" si="47"/>
        <v>0</v>
      </c>
      <c r="J3037" s="331"/>
      <c r="K3037" s="332">
        <f>IFERROR(SUM(C3037/'Transfers of Funds'!$F$55),0)</f>
        <v>0</v>
      </c>
      <c r="L3037" s="44"/>
      <c r="M3037" s="45"/>
      <c r="N3037" s="44"/>
    </row>
    <row r="3038" spans="1:14">
      <c r="A3038" s="115"/>
      <c r="B3038" s="308" t="str">
        <f>IF(A3038="","",VLOOKUP(A3038,'Project Budget vs Exp'!$B$9:$G$52,2,FALSE))</f>
        <v/>
      </c>
      <c r="C3038" s="117"/>
      <c r="D3038" s="116"/>
      <c r="E3038" s="118"/>
      <c r="F3038" s="119"/>
      <c r="G3038" s="120"/>
      <c r="H3038" s="120"/>
      <c r="I3038" s="333">
        <f t="shared" si="47"/>
        <v>0</v>
      </c>
      <c r="J3038" s="331"/>
      <c r="K3038" s="332">
        <f>IFERROR(SUM(C3038/'Transfers of Funds'!$F$55),0)</f>
        <v>0</v>
      </c>
      <c r="L3038" s="44"/>
      <c r="M3038" s="45"/>
      <c r="N3038" s="44"/>
    </row>
    <row r="3039" spans="1:14">
      <c r="A3039" s="115"/>
      <c r="B3039" s="308" t="str">
        <f>IF(A3039="","",VLOOKUP(A3039,'Project Budget vs Exp'!$B$9:$G$52,2,FALSE))</f>
        <v/>
      </c>
      <c r="C3039" s="117"/>
      <c r="D3039" s="116"/>
      <c r="E3039" s="118"/>
      <c r="F3039" s="119"/>
      <c r="G3039" s="120"/>
      <c r="H3039" s="120"/>
      <c r="I3039" s="333">
        <f t="shared" si="47"/>
        <v>0</v>
      </c>
      <c r="J3039" s="331"/>
      <c r="K3039" s="332">
        <f>IFERROR(SUM(C3039/'Transfers of Funds'!$F$55),0)</f>
        <v>0</v>
      </c>
      <c r="L3039" s="44"/>
      <c r="M3039" s="45"/>
      <c r="N3039" s="44"/>
    </row>
    <row r="3040" spans="1:14">
      <c r="A3040" s="115"/>
      <c r="B3040" s="308" t="str">
        <f>IF(A3040="","",VLOOKUP(A3040,'Project Budget vs Exp'!$B$9:$G$52,2,FALSE))</f>
        <v/>
      </c>
      <c r="C3040" s="117"/>
      <c r="D3040" s="116"/>
      <c r="E3040" s="118"/>
      <c r="F3040" s="119"/>
      <c r="G3040" s="120"/>
      <c r="H3040" s="120"/>
      <c r="I3040" s="333">
        <f t="shared" si="47"/>
        <v>0</v>
      </c>
      <c r="J3040" s="331"/>
      <c r="K3040" s="332">
        <f>IFERROR(SUM(C3040/'Transfers of Funds'!$F$55),0)</f>
        <v>0</v>
      </c>
      <c r="L3040" s="44"/>
      <c r="M3040" s="45"/>
      <c r="N3040" s="44"/>
    </row>
    <row r="3041" spans="1:14">
      <c r="A3041" s="115"/>
      <c r="B3041" s="308" t="str">
        <f>IF(A3041="","",VLOOKUP(A3041,'Project Budget vs Exp'!$B$9:$G$52,2,FALSE))</f>
        <v/>
      </c>
      <c r="C3041" s="117"/>
      <c r="D3041" s="116"/>
      <c r="E3041" s="118"/>
      <c r="F3041" s="119"/>
      <c r="G3041" s="120"/>
      <c r="H3041" s="120"/>
      <c r="I3041" s="333">
        <f t="shared" si="47"/>
        <v>0</v>
      </c>
      <c r="J3041" s="331"/>
      <c r="K3041" s="332">
        <f>IFERROR(SUM(C3041/'Transfers of Funds'!$F$55),0)</f>
        <v>0</v>
      </c>
      <c r="L3041" s="44"/>
      <c r="M3041" s="45"/>
      <c r="N3041" s="44"/>
    </row>
    <row r="3042" spans="1:14">
      <c r="A3042" s="115"/>
      <c r="B3042" s="308" t="str">
        <f>IF(A3042="","",VLOOKUP(A3042,'Project Budget vs Exp'!$B$9:$G$52,2,FALSE))</f>
        <v/>
      </c>
      <c r="C3042" s="117"/>
      <c r="D3042" s="116"/>
      <c r="E3042" s="118"/>
      <c r="F3042" s="119"/>
      <c r="G3042" s="120"/>
      <c r="H3042" s="120"/>
      <c r="I3042" s="333">
        <f t="shared" si="47"/>
        <v>0</v>
      </c>
      <c r="J3042" s="331"/>
      <c r="K3042" s="332">
        <f>IFERROR(SUM(C3042/'Transfers of Funds'!$F$55),0)</f>
        <v>0</v>
      </c>
      <c r="L3042" s="44"/>
      <c r="M3042" s="45"/>
      <c r="N3042" s="44"/>
    </row>
    <row r="3043" spans="1:14">
      <c r="A3043" s="115"/>
      <c r="B3043" s="308" t="str">
        <f>IF(A3043="","",VLOOKUP(A3043,'Project Budget vs Exp'!$B$9:$G$52,2,FALSE))</f>
        <v/>
      </c>
      <c r="C3043" s="117"/>
      <c r="D3043" s="116"/>
      <c r="E3043" s="118"/>
      <c r="F3043" s="119"/>
      <c r="G3043" s="120"/>
      <c r="H3043" s="120"/>
      <c r="I3043" s="333">
        <f t="shared" si="47"/>
        <v>0</v>
      </c>
      <c r="J3043" s="331"/>
      <c r="K3043" s="332">
        <f>IFERROR(SUM(C3043/'Transfers of Funds'!$F$55),0)</f>
        <v>0</v>
      </c>
      <c r="L3043" s="44"/>
      <c r="M3043" s="45"/>
      <c r="N3043" s="44"/>
    </row>
    <row r="3044" spans="1:14">
      <c r="A3044" s="115"/>
      <c r="B3044" s="308" t="str">
        <f>IF(A3044="","",VLOOKUP(A3044,'Project Budget vs Exp'!$B$9:$G$52,2,FALSE))</f>
        <v/>
      </c>
      <c r="C3044" s="117"/>
      <c r="D3044" s="116"/>
      <c r="E3044" s="118"/>
      <c r="F3044" s="119"/>
      <c r="G3044" s="120"/>
      <c r="H3044" s="120"/>
      <c r="I3044" s="333">
        <f t="shared" si="47"/>
        <v>0</v>
      </c>
      <c r="J3044" s="331"/>
      <c r="K3044" s="332">
        <f>IFERROR(SUM(C3044/'Transfers of Funds'!$F$55),0)</f>
        <v>0</v>
      </c>
      <c r="L3044" s="44"/>
      <c r="M3044" s="45"/>
      <c r="N3044" s="44"/>
    </row>
    <row r="3045" spans="1:14">
      <c r="A3045" s="115"/>
      <c r="B3045" s="308" t="str">
        <f>IF(A3045="","",VLOOKUP(A3045,'Project Budget vs Exp'!$B$9:$G$52,2,FALSE))</f>
        <v/>
      </c>
      <c r="C3045" s="117"/>
      <c r="D3045" s="116"/>
      <c r="E3045" s="118"/>
      <c r="F3045" s="119"/>
      <c r="G3045" s="120"/>
      <c r="H3045" s="120"/>
      <c r="I3045" s="333">
        <f t="shared" si="47"/>
        <v>0</v>
      </c>
      <c r="J3045" s="331"/>
      <c r="K3045" s="332">
        <f>IFERROR(SUM(C3045/'Transfers of Funds'!$F$55),0)</f>
        <v>0</v>
      </c>
      <c r="L3045" s="44"/>
      <c r="M3045" s="45"/>
      <c r="N3045" s="44"/>
    </row>
    <row r="3046" spans="1:14">
      <c r="A3046" s="115"/>
      <c r="B3046" s="308" t="str">
        <f>IF(A3046="","",VLOOKUP(A3046,'Project Budget vs Exp'!$B$9:$G$52,2,FALSE))</f>
        <v/>
      </c>
      <c r="C3046" s="117"/>
      <c r="D3046" s="116"/>
      <c r="E3046" s="118"/>
      <c r="F3046" s="119"/>
      <c r="G3046" s="120"/>
      <c r="H3046" s="120"/>
      <c r="I3046" s="333">
        <f t="shared" si="47"/>
        <v>0</v>
      </c>
      <c r="J3046" s="331"/>
      <c r="K3046" s="332">
        <f>IFERROR(SUM(C3046/'Transfers of Funds'!$F$55),0)</f>
        <v>0</v>
      </c>
      <c r="L3046" s="44"/>
      <c r="M3046" s="45"/>
      <c r="N3046" s="44"/>
    </row>
    <row r="3047" spans="1:14">
      <c r="A3047" s="115"/>
      <c r="B3047" s="308" t="str">
        <f>IF(A3047="","",VLOOKUP(A3047,'Project Budget vs Exp'!$B$9:$G$52,2,FALSE))</f>
        <v/>
      </c>
      <c r="C3047" s="117"/>
      <c r="D3047" s="116"/>
      <c r="E3047" s="118"/>
      <c r="F3047" s="119"/>
      <c r="G3047" s="120"/>
      <c r="H3047" s="120"/>
      <c r="I3047" s="333">
        <f t="shared" si="47"/>
        <v>0</v>
      </c>
      <c r="J3047" s="331"/>
      <c r="K3047" s="332">
        <f>IFERROR(SUM(C3047/'Transfers of Funds'!$F$55),0)</f>
        <v>0</v>
      </c>
      <c r="L3047" s="44"/>
      <c r="M3047" s="45"/>
      <c r="N3047" s="44"/>
    </row>
    <row r="3048" spans="1:14">
      <c r="A3048" s="115"/>
      <c r="B3048" s="308" t="str">
        <f>IF(A3048="","",VLOOKUP(A3048,'Project Budget vs Exp'!$B$9:$G$52,2,FALSE))</f>
        <v/>
      </c>
      <c r="C3048" s="117"/>
      <c r="D3048" s="116"/>
      <c r="E3048" s="118"/>
      <c r="F3048" s="119"/>
      <c r="G3048" s="120"/>
      <c r="H3048" s="120"/>
      <c r="I3048" s="333">
        <f t="shared" si="47"/>
        <v>0</v>
      </c>
      <c r="J3048" s="331"/>
      <c r="K3048" s="332">
        <f>IFERROR(SUM(C3048/'Transfers of Funds'!$F$55),0)</f>
        <v>0</v>
      </c>
      <c r="L3048" s="44"/>
      <c r="M3048" s="45"/>
      <c r="N3048" s="44"/>
    </row>
    <row r="3049" spans="1:14">
      <c r="A3049" s="115"/>
      <c r="B3049" s="308" t="str">
        <f>IF(A3049="","",VLOOKUP(A3049,'Project Budget vs Exp'!$B$9:$G$52,2,FALSE))</f>
        <v/>
      </c>
      <c r="C3049" s="117"/>
      <c r="D3049" s="116"/>
      <c r="E3049" s="118"/>
      <c r="F3049" s="119"/>
      <c r="G3049" s="120"/>
      <c r="H3049" s="120"/>
      <c r="I3049" s="333">
        <f t="shared" si="47"/>
        <v>0</v>
      </c>
      <c r="J3049" s="331"/>
      <c r="K3049" s="332">
        <f>IFERROR(SUM(C3049/'Transfers of Funds'!$F$55),0)</f>
        <v>0</v>
      </c>
      <c r="L3049" s="44"/>
      <c r="M3049" s="45"/>
      <c r="N3049" s="44"/>
    </row>
    <row r="3050" spans="1:14">
      <c r="A3050" s="115"/>
      <c r="B3050" s="308" t="str">
        <f>IF(A3050="","",VLOOKUP(A3050,'Project Budget vs Exp'!$B$9:$G$52,2,FALSE))</f>
        <v/>
      </c>
      <c r="C3050" s="117"/>
      <c r="D3050" s="116"/>
      <c r="E3050" s="118"/>
      <c r="F3050" s="119"/>
      <c r="G3050" s="120"/>
      <c r="H3050" s="120"/>
      <c r="I3050" s="333">
        <f t="shared" si="47"/>
        <v>0</v>
      </c>
      <c r="J3050" s="331"/>
      <c r="K3050" s="332">
        <f>IFERROR(SUM(C3050/'Transfers of Funds'!$F$55),0)</f>
        <v>0</v>
      </c>
      <c r="L3050" s="44"/>
      <c r="M3050" s="45"/>
      <c r="N3050" s="44"/>
    </row>
    <row r="3051" spans="1:14">
      <c r="A3051" s="115"/>
      <c r="B3051" s="308" t="str">
        <f>IF(A3051="","",VLOOKUP(A3051,'Project Budget vs Exp'!$B$9:$G$52,2,FALSE))</f>
        <v/>
      </c>
      <c r="C3051" s="117"/>
      <c r="D3051" s="116"/>
      <c r="E3051" s="118"/>
      <c r="F3051" s="119"/>
      <c r="G3051" s="120"/>
      <c r="H3051" s="120"/>
      <c r="I3051" s="333">
        <f t="shared" si="47"/>
        <v>0</v>
      </c>
      <c r="J3051" s="331"/>
      <c r="K3051" s="332">
        <f>IFERROR(SUM(C3051/'Transfers of Funds'!$F$55),0)</f>
        <v>0</v>
      </c>
      <c r="L3051" s="44"/>
      <c r="M3051" s="45"/>
      <c r="N3051" s="44"/>
    </row>
    <row r="3052" spans="1:14">
      <c r="A3052" s="115"/>
      <c r="B3052" s="308" t="str">
        <f>IF(A3052="","",VLOOKUP(A3052,'Project Budget vs Exp'!$B$9:$G$52,2,FALSE))</f>
        <v/>
      </c>
      <c r="C3052" s="117"/>
      <c r="D3052" s="116"/>
      <c r="E3052" s="118"/>
      <c r="F3052" s="119"/>
      <c r="G3052" s="120"/>
      <c r="H3052" s="120"/>
      <c r="I3052" s="333">
        <f t="shared" si="47"/>
        <v>0</v>
      </c>
      <c r="J3052" s="331"/>
      <c r="K3052" s="332">
        <f>IFERROR(SUM(C3052/'Transfers of Funds'!$F$55),0)</f>
        <v>0</v>
      </c>
      <c r="L3052" s="44"/>
      <c r="M3052" s="45"/>
      <c r="N3052" s="44"/>
    </row>
    <row r="3053" spans="1:14">
      <c r="A3053" s="115"/>
      <c r="B3053" s="308" t="str">
        <f>IF(A3053="","",VLOOKUP(A3053,'Project Budget vs Exp'!$B$9:$G$52,2,FALSE))</f>
        <v/>
      </c>
      <c r="C3053" s="117"/>
      <c r="D3053" s="116"/>
      <c r="E3053" s="118"/>
      <c r="F3053" s="119"/>
      <c r="G3053" s="120"/>
      <c r="H3053" s="120"/>
      <c r="I3053" s="333">
        <f t="shared" si="47"/>
        <v>0</v>
      </c>
      <c r="J3053" s="331"/>
      <c r="K3053" s="332">
        <f>IFERROR(SUM(C3053/'Transfers of Funds'!$F$55),0)</f>
        <v>0</v>
      </c>
      <c r="L3053" s="44"/>
      <c r="M3053" s="45"/>
      <c r="N3053" s="44"/>
    </row>
    <row r="3054" spans="1:14">
      <c r="A3054" s="115"/>
      <c r="B3054" s="308" t="str">
        <f>IF(A3054="","",VLOOKUP(A3054,'Project Budget vs Exp'!$B$9:$G$52,2,FALSE))</f>
        <v/>
      </c>
      <c r="C3054" s="117"/>
      <c r="D3054" s="116"/>
      <c r="E3054" s="118"/>
      <c r="F3054" s="119"/>
      <c r="G3054" s="120"/>
      <c r="H3054" s="120"/>
      <c r="I3054" s="333">
        <f t="shared" si="47"/>
        <v>0</v>
      </c>
      <c r="J3054" s="331"/>
      <c r="K3054" s="332">
        <f>IFERROR(SUM(C3054/'Transfers of Funds'!$F$55),0)</f>
        <v>0</v>
      </c>
      <c r="L3054" s="44"/>
      <c r="M3054" s="45"/>
      <c r="N3054" s="44"/>
    </row>
    <row r="3055" spans="1:14">
      <c r="A3055" s="115"/>
      <c r="B3055" s="308" t="str">
        <f>IF(A3055="","",VLOOKUP(A3055,'Project Budget vs Exp'!$B$9:$G$52,2,FALSE))</f>
        <v/>
      </c>
      <c r="C3055" s="117"/>
      <c r="D3055" s="116"/>
      <c r="E3055" s="118"/>
      <c r="F3055" s="119"/>
      <c r="G3055" s="120"/>
      <c r="H3055" s="120"/>
      <c r="I3055" s="333">
        <f t="shared" si="47"/>
        <v>0</v>
      </c>
      <c r="J3055" s="331"/>
      <c r="K3055" s="332">
        <f>IFERROR(SUM(C3055/'Transfers of Funds'!$F$55),0)</f>
        <v>0</v>
      </c>
      <c r="L3055" s="44"/>
      <c r="M3055" s="45"/>
      <c r="N3055" s="44"/>
    </row>
    <row r="3056" spans="1:14">
      <c r="A3056" s="115"/>
      <c r="B3056" s="308" t="str">
        <f>IF(A3056="","",VLOOKUP(A3056,'Project Budget vs Exp'!$B$9:$G$52,2,FALSE))</f>
        <v/>
      </c>
      <c r="C3056" s="117"/>
      <c r="D3056" s="116"/>
      <c r="E3056" s="118"/>
      <c r="F3056" s="119"/>
      <c r="G3056" s="120"/>
      <c r="H3056" s="120"/>
      <c r="I3056" s="333">
        <f t="shared" si="47"/>
        <v>0</v>
      </c>
      <c r="J3056" s="331"/>
      <c r="K3056" s="332">
        <f>IFERROR(SUM(C3056/'Transfers of Funds'!$F$55),0)</f>
        <v>0</v>
      </c>
      <c r="L3056" s="44"/>
      <c r="M3056" s="45"/>
      <c r="N3056" s="44"/>
    </row>
    <row r="3057" spans="1:11">
      <c r="A3057" s="115"/>
      <c r="B3057" s="308" t="str">
        <f>IF(A3057="","",VLOOKUP(A3057,'Project Budget vs Exp'!$B$9:$G$52,2,FALSE))</f>
        <v/>
      </c>
      <c r="C3057" s="117"/>
      <c r="D3057" s="116"/>
      <c r="E3057" s="118"/>
      <c r="F3057" s="119"/>
      <c r="G3057" s="120"/>
      <c r="H3057" s="120"/>
      <c r="I3057" s="333">
        <f t="shared" si="47"/>
        <v>0</v>
      </c>
      <c r="J3057" s="331"/>
      <c r="K3057" s="332">
        <f>IFERROR(SUM(C3057/'Transfers of Funds'!$F$55),0)</f>
        <v>0</v>
      </c>
    </row>
    <row r="3058" spans="1:11">
      <c r="A3058" s="115"/>
      <c r="B3058" s="308" t="str">
        <f>IF(A3058="","",VLOOKUP(A3058,'Project Budget vs Exp'!$B$9:$G$52,2,FALSE))</f>
        <v/>
      </c>
      <c r="C3058" s="117"/>
      <c r="D3058" s="116"/>
      <c r="E3058" s="118"/>
      <c r="F3058" s="119"/>
      <c r="G3058" s="120"/>
      <c r="H3058" s="120"/>
      <c r="I3058" s="333">
        <f t="shared" si="47"/>
        <v>0</v>
      </c>
      <c r="J3058" s="331"/>
      <c r="K3058" s="332">
        <f>IFERROR(SUM(C3058/'Transfers of Funds'!$F$55),0)</f>
        <v>0</v>
      </c>
    </row>
    <row r="3059" spans="1:11">
      <c r="A3059" s="115"/>
      <c r="B3059" s="308" t="str">
        <f>IF(A3059="","",VLOOKUP(A3059,'Project Budget vs Exp'!$B$9:$G$52,2,FALSE))</f>
        <v/>
      </c>
      <c r="C3059" s="117"/>
      <c r="D3059" s="116"/>
      <c r="E3059" s="118"/>
      <c r="F3059" s="119"/>
      <c r="G3059" s="120"/>
      <c r="H3059" s="120"/>
      <c r="I3059" s="333">
        <f t="shared" si="47"/>
        <v>0</v>
      </c>
      <c r="J3059" s="331"/>
      <c r="K3059" s="332">
        <f>IFERROR(SUM(C3059/'Transfers of Funds'!$F$55),0)</f>
        <v>0</v>
      </c>
    </row>
    <row r="3060" spans="1:11">
      <c r="A3060" s="115"/>
      <c r="B3060" s="308" t="str">
        <f>IF(A3060="","",VLOOKUP(A3060,'Project Budget vs Exp'!$B$9:$G$52,2,FALSE))</f>
        <v/>
      </c>
      <c r="C3060" s="117"/>
      <c r="D3060" s="116"/>
      <c r="E3060" s="118"/>
      <c r="F3060" s="119"/>
      <c r="G3060" s="120"/>
      <c r="H3060" s="120"/>
      <c r="I3060" s="333">
        <f t="shared" si="47"/>
        <v>0</v>
      </c>
      <c r="J3060" s="331"/>
      <c r="K3060" s="332">
        <f>IFERROR(SUM(C3060/'Transfers of Funds'!$F$55),0)</f>
        <v>0</v>
      </c>
    </row>
    <row r="3061" spans="1:11">
      <c r="A3061" s="115"/>
      <c r="B3061" s="308" t="str">
        <f>IF(A3061="","",VLOOKUP(A3061,'Project Budget vs Exp'!$B$9:$G$52,2,FALSE))</f>
        <v/>
      </c>
      <c r="C3061" s="117"/>
      <c r="D3061" s="116"/>
      <c r="E3061" s="118"/>
      <c r="F3061" s="119"/>
      <c r="G3061" s="120"/>
      <c r="H3061" s="120"/>
      <c r="I3061" s="333">
        <f t="shared" si="47"/>
        <v>0</v>
      </c>
      <c r="J3061" s="331"/>
      <c r="K3061" s="332">
        <f>IFERROR(SUM(C3061/'Transfers of Funds'!$F$55),0)</f>
        <v>0</v>
      </c>
    </row>
    <row r="3062" spans="1:11">
      <c r="A3062" s="115"/>
      <c r="B3062" s="308" t="str">
        <f>IF(A3062="","",VLOOKUP(A3062,'Project Budget vs Exp'!$B$9:$G$52,2,FALSE))</f>
        <v/>
      </c>
      <c r="C3062" s="117"/>
      <c r="D3062" s="116"/>
      <c r="E3062" s="118"/>
      <c r="F3062" s="119"/>
      <c r="G3062" s="120"/>
      <c r="H3062" s="120"/>
      <c r="I3062" s="333">
        <f t="shared" si="47"/>
        <v>0</v>
      </c>
      <c r="J3062" s="331"/>
      <c r="K3062" s="332">
        <f>IFERROR(SUM(C3062/'Transfers of Funds'!$F$55),0)</f>
        <v>0</v>
      </c>
    </row>
    <row r="3063" spans="1:11">
      <c r="A3063" s="115"/>
      <c r="B3063" s="308" t="str">
        <f>IF(A3063="","",VLOOKUP(A3063,'Project Budget vs Exp'!$B$9:$G$52,2,FALSE))</f>
        <v/>
      </c>
      <c r="C3063" s="117"/>
      <c r="D3063" s="116"/>
      <c r="E3063" s="118"/>
      <c r="F3063" s="119"/>
      <c r="G3063" s="120"/>
      <c r="H3063" s="120"/>
      <c r="I3063" s="333">
        <f t="shared" si="47"/>
        <v>0</v>
      </c>
      <c r="J3063" s="331"/>
      <c r="K3063" s="332">
        <f>IFERROR(SUM(C3063/'Transfers of Funds'!$F$55),0)</f>
        <v>0</v>
      </c>
    </row>
    <row r="3064" spans="1:11">
      <c r="A3064" s="115"/>
      <c r="B3064" s="308" t="str">
        <f>IF(A3064="","",VLOOKUP(A3064,'Project Budget vs Exp'!$B$9:$G$52,2,FALSE))</f>
        <v/>
      </c>
      <c r="C3064" s="117"/>
      <c r="D3064" s="116"/>
      <c r="E3064" s="118"/>
      <c r="F3064" s="119"/>
      <c r="G3064" s="120"/>
      <c r="H3064" s="120"/>
      <c r="I3064" s="333">
        <f t="shared" si="47"/>
        <v>0</v>
      </c>
      <c r="J3064" s="331"/>
      <c r="K3064" s="332">
        <f>IFERROR(SUM(C3064/'Transfers of Funds'!$F$55),0)</f>
        <v>0</v>
      </c>
    </row>
    <row r="3065" spans="1:11">
      <c r="A3065" s="115"/>
      <c r="B3065" s="308" t="str">
        <f>IF(A3065="","",VLOOKUP(A3065,'Project Budget vs Exp'!$B$9:$G$52,2,FALSE))</f>
        <v/>
      </c>
      <c r="C3065" s="117"/>
      <c r="D3065" s="116"/>
      <c r="E3065" s="118"/>
      <c r="F3065" s="119"/>
      <c r="G3065" s="120"/>
      <c r="H3065" s="120"/>
      <c r="I3065" s="333">
        <f t="shared" si="47"/>
        <v>0</v>
      </c>
      <c r="J3065" s="331"/>
      <c r="K3065" s="332">
        <f>IFERROR(SUM(C3065/'Transfers of Funds'!$F$55),0)</f>
        <v>0</v>
      </c>
    </row>
    <row r="3066" spans="1:11">
      <c r="A3066" s="115"/>
      <c r="B3066" s="308" t="str">
        <f>IF(A3066="","",VLOOKUP(A3066,'Project Budget vs Exp'!$B$9:$G$52,2,FALSE))</f>
        <v/>
      </c>
      <c r="C3066" s="117"/>
      <c r="D3066" s="116"/>
      <c r="E3066" s="118"/>
      <c r="F3066" s="119"/>
      <c r="G3066" s="120"/>
      <c r="H3066" s="120"/>
      <c r="I3066" s="333">
        <f t="shared" si="47"/>
        <v>0</v>
      </c>
      <c r="J3066" s="331"/>
      <c r="K3066" s="332">
        <f>IFERROR(SUM(C3066/'Transfers of Funds'!$F$55),0)</f>
        <v>0</v>
      </c>
    </row>
    <row r="3067" spans="1:11">
      <c r="A3067" s="115"/>
      <c r="B3067" s="308" t="str">
        <f>IF(A3067="","",VLOOKUP(A3067,'Project Budget vs Exp'!$B$9:$G$52,2,FALSE))</f>
        <v/>
      </c>
      <c r="C3067" s="117"/>
      <c r="D3067" s="116"/>
      <c r="E3067" s="118"/>
      <c r="F3067" s="119"/>
      <c r="G3067" s="120"/>
      <c r="H3067" s="120"/>
      <c r="I3067" s="333">
        <f t="shared" si="47"/>
        <v>0</v>
      </c>
      <c r="J3067" s="331"/>
      <c r="K3067" s="332">
        <f>IFERROR(SUM(C3067/'Transfers of Funds'!$F$55),0)</f>
        <v>0</v>
      </c>
    </row>
    <row r="3068" spans="1:11">
      <c r="A3068" s="115"/>
      <c r="B3068" s="308" t="str">
        <f>IF(A3068="","",VLOOKUP(A3068,'Project Budget vs Exp'!$B$9:$G$52,2,FALSE))</f>
        <v/>
      </c>
      <c r="C3068" s="117"/>
      <c r="D3068" s="116"/>
      <c r="E3068" s="118"/>
      <c r="F3068" s="119"/>
      <c r="G3068" s="120"/>
      <c r="H3068" s="120"/>
      <c r="I3068" s="333">
        <f t="shared" si="47"/>
        <v>0</v>
      </c>
      <c r="J3068" s="331"/>
      <c r="K3068" s="332">
        <f>IFERROR(SUM(C3068/'Transfers of Funds'!$F$55),0)</f>
        <v>0</v>
      </c>
    </row>
    <row r="3069" spans="1:11">
      <c r="A3069" s="115"/>
      <c r="B3069" s="308" t="str">
        <f>IF(A3069="","",VLOOKUP(A3069,'Project Budget vs Exp'!$B$9:$G$52,2,FALSE))</f>
        <v/>
      </c>
      <c r="C3069" s="117"/>
      <c r="D3069" s="116"/>
      <c r="E3069" s="118"/>
      <c r="F3069" s="119"/>
      <c r="G3069" s="120"/>
      <c r="H3069" s="120"/>
      <c r="I3069" s="333">
        <f t="shared" si="47"/>
        <v>0</v>
      </c>
      <c r="J3069" s="331"/>
      <c r="K3069" s="332">
        <f>IFERROR(SUM(C3069/'Transfers of Funds'!$F$55),0)</f>
        <v>0</v>
      </c>
    </row>
    <row r="3070" spans="1:11">
      <c r="A3070" s="115"/>
      <c r="B3070" s="308" t="str">
        <f>IF(A3070="","",VLOOKUP(A3070,'Project Budget vs Exp'!$B$9:$G$52,2,FALSE))</f>
        <v/>
      </c>
      <c r="C3070" s="117"/>
      <c r="D3070" s="116"/>
      <c r="E3070" s="118"/>
      <c r="F3070" s="119"/>
      <c r="G3070" s="120"/>
      <c r="H3070" s="120"/>
      <c r="I3070" s="333">
        <f t="shared" si="47"/>
        <v>0</v>
      </c>
      <c r="J3070" s="331"/>
      <c r="K3070" s="332">
        <f>IFERROR(SUM(C3070/'Transfers of Funds'!$F$55),0)</f>
        <v>0</v>
      </c>
    </row>
    <row r="3071" spans="1:11">
      <c r="A3071" s="115"/>
      <c r="B3071" s="308" t="str">
        <f>IF(A3071="","",VLOOKUP(A3071,'Project Budget vs Exp'!$B$9:$G$52,2,FALSE))</f>
        <v/>
      </c>
      <c r="C3071" s="117"/>
      <c r="D3071" s="116"/>
      <c r="E3071" s="118"/>
      <c r="F3071" s="119"/>
      <c r="G3071" s="120"/>
      <c r="H3071" s="120"/>
      <c r="I3071" s="333">
        <f t="shared" si="47"/>
        <v>0</v>
      </c>
      <c r="J3071" s="331"/>
      <c r="K3071" s="332">
        <f>IFERROR(SUM(C3071/'Transfers of Funds'!$F$55),0)</f>
        <v>0</v>
      </c>
    </row>
    <row r="3072" spans="1:11">
      <c r="A3072" s="115"/>
      <c r="B3072" s="308" t="str">
        <f>IF(A3072="","",VLOOKUP(A3072,'Project Budget vs Exp'!$B$9:$G$52,2,FALSE))</f>
        <v/>
      </c>
      <c r="C3072" s="117"/>
      <c r="D3072" s="116"/>
      <c r="E3072" s="118"/>
      <c r="F3072" s="119"/>
      <c r="G3072" s="120"/>
      <c r="H3072" s="120"/>
      <c r="I3072" s="333">
        <f t="shared" si="47"/>
        <v>0</v>
      </c>
      <c r="J3072" s="331"/>
      <c r="K3072" s="332">
        <f>IFERROR(SUM(C3072/'Transfers of Funds'!$F$55),0)</f>
        <v>0</v>
      </c>
    </row>
    <row r="3073" spans="1:11">
      <c r="A3073" s="115"/>
      <c r="B3073" s="308" t="str">
        <f>IF(A3073="","",VLOOKUP(A3073,'Project Budget vs Exp'!$B$9:$G$52,2,FALSE))</f>
        <v/>
      </c>
      <c r="C3073" s="117"/>
      <c r="D3073" s="116"/>
      <c r="E3073" s="118"/>
      <c r="F3073" s="119"/>
      <c r="G3073" s="120"/>
      <c r="H3073" s="120"/>
      <c r="I3073" s="333">
        <f t="shared" si="47"/>
        <v>0</v>
      </c>
      <c r="J3073" s="331"/>
      <c r="K3073" s="332">
        <f>IFERROR(SUM(C3073/'Transfers of Funds'!$F$55),0)</f>
        <v>0</v>
      </c>
    </row>
    <row r="3074" spans="1:11">
      <c r="A3074" s="115"/>
      <c r="B3074" s="308" t="str">
        <f>IF(A3074="","",VLOOKUP(A3074,'Project Budget vs Exp'!$B$9:$G$52,2,FALSE))</f>
        <v/>
      </c>
      <c r="C3074" s="117"/>
      <c r="D3074" s="116"/>
      <c r="E3074" s="118"/>
      <c r="F3074" s="119"/>
      <c r="G3074" s="120"/>
      <c r="H3074" s="120"/>
      <c r="I3074" s="333">
        <f t="shared" si="47"/>
        <v>0</v>
      </c>
      <c r="J3074" s="331"/>
      <c r="K3074" s="332">
        <f>IFERROR(SUM(C3074/'Transfers of Funds'!$F$55),0)</f>
        <v>0</v>
      </c>
    </row>
    <row r="3075" spans="1:11">
      <c r="A3075" s="115"/>
      <c r="B3075" s="308" t="str">
        <f>IF(A3075="","",VLOOKUP(A3075,'Project Budget vs Exp'!$B$9:$G$52,2,FALSE))</f>
        <v/>
      </c>
      <c r="C3075" s="117"/>
      <c r="D3075" s="116"/>
      <c r="E3075" s="118"/>
      <c r="F3075" s="119"/>
      <c r="G3075" s="120"/>
      <c r="H3075" s="120"/>
      <c r="I3075" s="333">
        <f t="shared" si="47"/>
        <v>0</v>
      </c>
      <c r="J3075" s="331"/>
      <c r="K3075" s="332">
        <f>IFERROR(SUM(C3075/'Transfers of Funds'!$F$55),0)</f>
        <v>0</v>
      </c>
    </row>
    <row r="3076" spans="1:11">
      <c r="A3076" s="115"/>
      <c r="B3076" s="308" t="str">
        <f>IF(A3076="","",VLOOKUP(A3076,'Project Budget vs Exp'!$B$9:$G$52,2,FALSE))</f>
        <v/>
      </c>
      <c r="C3076" s="117"/>
      <c r="D3076" s="116"/>
      <c r="E3076" s="118"/>
      <c r="F3076" s="119"/>
      <c r="G3076" s="120"/>
      <c r="H3076" s="120"/>
      <c r="I3076" s="333">
        <f t="shared" si="47"/>
        <v>0</v>
      </c>
      <c r="J3076" s="331"/>
      <c r="K3076" s="332">
        <f>IFERROR(SUM(C3076/'Transfers of Funds'!$F$55),0)</f>
        <v>0</v>
      </c>
    </row>
    <row r="3077" spans="1:11">
      <c r="A3077" s="115"/>
      <c r="B3077" s="308" t="str">
        <f>IF(A3077="","",VLOOKUP(A3077,'Project Budget vs Exp'!$B$9:$G$52,2,FALSE))</f>
        <v/>
      </c>
      <c r="C3077" s="117"/>
      <c r="D3077" s="116"/>
      <c r="E3077" s="118"/>
      <c r="F3077" s="119"/>
      <c r="G3077" s="120"/>
      <c r="H3077" s="120"/>
      <c r="I3077" s="333">
        <f t="shared" si="47"/>
        <v>0</v>
      </c>
      <c r="J3077" s="331"/>
      <c r="K3077" s="332">
        <f>IFERROR(SUM(C3077/'Transfers of Funds'!$F$55),0)</f>
        <v>0</v>
      </c>
    </row>
    <row r="3078" spans="1:11">
      <c r="A3078" s="115"/>
      <c r="B3078" s="308" t="str">
        <f>IF(A3078="","",VLOOKUP(A3078,'Project Budget vs Exp'!$B$9:$G$52,2,FALSE))</f>
        <v/>
      </c>
      <c r="C3078" s="117"/>
      <c r="D3078" s="116"/>
      <c r="E3078" s="118"/>
      <c r="F3078" s="119"/>
      <c r="G3078" s="120"/>
      <c r="H3078" s="120"/>
      <c r="I3078" s="333">
        <f t="shared" si="47"/>
        <v>0</v>
      </c>
      <c r="J3078" s="331"/>
      <c r="K3078" s="332">
        <f>IFERROR(SUM(C3078/'Transfers of Funds'!$F$55),0)</f>
        <v>0</v>
      </c>
    </row>
    <row r="3079" spans="1:11">
      <c r="A3079" s="115"/>
      <c r="B3079" s="308" t="str">
        <f>IF(A3079="","",VLOOKUP(A3079,'Project Budget vs Exp'!$B$9:$G$52,2,FALSE))</f>
        <v/>
      </c>
      <c r="C3079" s="117"/>
      <c r="D3079" s="116"/>
      <c r="E3079" s="118"/>
      <c r="F3079" s="119"/>
      <c r="G3079" s="120"/>
      <c r="H3079" s="120"/>
      <c r="I3079" s="333">
        <f t="shared" si="47"/>
        <v>0</v>
      </c>
      <c r="J3079" s="331"/>
      <c r="K3079" s="332">
        <f>IFERROR(SUM(C3079/'Transfers of Funds'!$F$55),0)</f>
        <v>0</v>
      </c>
    </row>
    <row r="3080" spans="1:11">
      <c r="A3080" s="115"/>
      <c r="B3080" s="308" t="str">
        <f>IF(A3080="","",VLOOKUP(A3080,'Project Budget vs Exp'!$B$9:$G$52,2,FALSE))</f>
        <v/>
      </c>
      <c r="C3080" s="117"/>
      <c r="D3080" s="116"/>
      <c r="E3080" s="118"/>
      <c r="F3080" s="119"/>
      <c r="G3080" s="120"/>
      <c r="H3080" s="120"/>
      <c r="I3080" s="333">
        <f t="shared" si="47"/>
        <v>0</v>
      </c>
      <c r="J3080" s="331"/>
      <c r="K3080" s="332">
        <f>IFERROR(SUM(C3080/'Transfers of Funds'!$F$55),0)</f>
        <v>0</v>
      </c>
    </row>
    <row r="3081" spans="1:11">
      <c r="A3081" s="115"/>
      <c r="B3081" s="308" t="str">
        <f>IF(A3081="","",VLOOKUP(A3081,'Project Budget vs Exp'!$B$9:$G$52,2,FALSE))</f>
        <v/>
      </c>
      <c r="C3081" s="117"/>
      <c r="D3081" s="116"/>
      <c r="E3081" s="118"/>
      <c r="F3081" s="119"/>
      <c r="G3081" s="120"/>
      <c r="H3081" s="120"/>
      <c r="I3081" s="333">
        <f t="shared" si="47"/>
        <v>0</v>
      </c>
      <c r="J3081" s="331"/>
      <c r="K3081" s="332">
        <f>IFERROR(SUM(C3081/'Transfers of Funds'!$F$55),0)</f>
        <v>0</v>
      </c>
    </row>
    <row r="3082" spans="1:11">
      <c r="A3082" s="115"/>
      <c r="B3082" s="308" t="str">
        <f>IF(A3082="","",VLOOKUP(A3082,'Project Budget vs Exp'!$B$9:$G$52,2,FALSE))</f>
        <v/>
      </c>
      <c r="C3082" s="117"/>
      <c r="D3082" s="116"/>
      <c r="E3082" s="118"/>
      <c r="F3082" s="119"/>
      <c r="G3082" s="120"/>
      <c r="H3082" s="120"/>
      <c r="I3082" s="333">
        <f t="shared" si="47"/>
        <v>0</v>
      </c>
      <c r="J3082" s="331"/>
      <c r="K3082" s="332">
        <f>IFERROR(SUM(C3082/'Transfers of Funds'!$F$55),0)</f>
        <v>0</v>
      </c>
    </row>
    <row r="3083" spans="1:11">
      <c r="A3083" s="115"/>
      <c r="B3083" s="308" t="str">
        <f>IF(A3083="","",VLOOKUP(A3083,'Project Budget vs Exp'!$B$9:$G$52,2,FALSE))</f>
        <v/>
      </c>
      <c r="C3083" s="117"/>
      <c r="D3083" s="116"/>
      <c r="E3083" s="118"/>
      <c r="F3083" s="119"/>
      <c r="G3083" s="120"/>
      <c r="H3083" s="120"/>
      <c r="I3083" s="333">
        <f t="shared" si="47"/>
        <v>0</v>
      </c>
      <c r="J3083" s="331"/>
      <c r="K3083" s="332">
        <f>IFERROR(SUM(C3083/'Transfers of Funds'!$F$55),0)</f>
        <v>0</v>
      </c>
    </row>
    <row r="3084" spans="1:11">
      <c r="A3084" s="115"/>
      <c r="B3084" s="308" t="str">
        <f>IF(A3084="","",VLOOKUP(A3084,'Project Budget vs Exp'!$B$9:$G$52,2,FALSE))</f>
        <v/>
      </c>
      <c r="C3084" s="117"/>
      <c r="D3084" s="116"/>
      <c r="E3084" s="118"/>
      <c r="F3084" s="119"/>
      <c r="G3084" s="120"/>
      <c r="H3084" s="120"/>
      <c r="I3084" s="333">
        <f t="shared" ref="I3084:I3147" si="48">IF(OR(F$4="EUR",F$4="USD",F$4="GBP",F$4="CAD",F$4="NZD",F$4="AUD"),K3084,C3084)</f>
        <v>0</v>
      </c>
      <c r="J3084" s="331"/>
      <c r="K3084" s="332">
        <f>IFERROR(SUM(C3084/'Transfers of Funds'!$F$55),0)</f>
        <v>0</v>
      </c>
    </row>
    <row r="3085" spans="1:11">
      <c r="A3085" s="115"/>
      <c r="B3085" s="308" t="str">
        <f>IF(A3085="","",VLOOKUP(A3085,'Project Budget vs Exp'!$B$9:$G$52,2,FALSE))</f>
        <v/>
      </c>
      <c r="C3085" s="117"/>
      <c r="D3085" s="116"/>
      <c r="E3085" s="118"/>
      <c r="F3085" s="119"/>
      <c r="G3085" s="120"/>
      <c r="H3085" s="120"/>
      <c r="I3085" s="333">
        <f t="shared" si="48"/>
        <v>0</v>
      </c>
      <c r="J3085" s="331"/>
      <c r="K3085" s="332">
        <f>IFERROR(SUM(C3085/'Transfers of Funds'!$F$55),0)</f>
        <v>0</v>
      </c>
    </row>
    <row r="3086" spans="1:11">
      <c r="A3086" s="115"/>
      <c r="B3086" s="308" t="str">
        <f>IF(A3086="","",VLOOKUP(A3086,'Project Budget vs Exp'!$B$9:$G$52,2,FALSE))</f>
        <v/>
      </c>
      <c r="C3086" s="117"/>
      <c r="D3086" s="116"/>
      <c r="E3086" s="118"/>
      <c r="F3086" s="119"/>
      <c r="G3086" s="120"/>
      <c r="H3086" s="120"/>
      <c r="I3086" s="333">
        <f t="shared" si="48"/>
        <v>0</v>
      </c>
      <c r="J3086" s="331"/>
      <c r="K3086" s="332">
        <f>IFERROR(SUM(C3086/'Transfers of Funds'!$F$55),0)</f>
        <v>0</v>
      </c>
    </row>
    <row r="3087" spans="1:11">
      <c r="A3087" s="115"/>
      <c r="B3087" s="308" t="str">
        <f>IF(A3087="","",VLOOKUP(A3087,'Project Budget vs Exp'!$B$9:$G$52,2,FALSE))</f>
        <v/>
      </c>
      <c r="C3087" s="117"/>
      <c r="D3087" s="116"/>
      <c r="E3087" s="118"/>
      <c r="F3087" s="119"/>
      <c r="G3087" s="120"/>
      <c r="H3087" s="120"/>
      <c r="I3087" s="333">
        <f t="shared" si="48"/>
        <v>0</v>
      </c>
      <c r="J3087" s="331"/>
      <c r="K3087" s="332">
        <f>IFERROR(SUM(C3087/'Transfers of Funds'!$F$55),0)</f>
        <v>0</v>
      </c>
    </row>
    <row r="3088" spans="1:11">
      <c r="A3088" s="115"/>
      <c r="B3088" s="308" t="str">
        <f>IF(A3088="","",VLOOKUP(A3088,'Project Budget vs Exp'!$B$9:$G$52,2,FALSE))</f>
        <v/>
      </c>
      <c r="C3088" s="117"/>
      <c r="D3088" s="116"/>
      <c r="E3088" s="118"/>
      <c r="F3088" s="119"/>
      <c r="G3088" s="120"/>
      <c r="H3088" s="120"/>
      <c r="I3088" s="333">
        <f t="shared" si="48"/>
        <v>0</v>
      </c>
      <c r="J3088" s="331"/>
      <c r="K3088" s="332">
        <f>IFERROR(SUM(C3088/'Transfers of Funds'!$F$55),0)</f>
        <v>0</v>
      </c>
    </row>
    <row r="3089" spans="1:11">
      <c r="A3089" s="115"/>
      <c r="B3089" s="308" t="str">
        <f>IF(A3089="","",VLOOKUP(A3089,'Project Budget vs Exp'!$B$9:$G$52,2,FALSE))</f>
        <v/>
      </c>
      <c r="C3089" s="117"/>
      <c r="D3089" s="116"/>
      <c r="E3089" s="118"/>
      <c r="F3089" s="119"/>
      <c r="G3089" s="120"/>
      <c r="H3089" s="120"/>
      <c r="I3089" s="333">
        <f t="shared" si="48"/>
        <v>0</v>
      </c>
      <c r="J3089" s="331"/>
      <c r="K3089" s="332">
        <f>IFERROR(SUM(C3089/'Transfers of Funds'!$F$55),0)</f>
        <v>0</v>
      </c>
    </row>
    <row r="3090" spans="1:11">
      <c r="A3090" s="115"/>
      <c r="B3090" s="308" t="str">
        <f>IF(A3090="","",VLOOKUP(A3090,'Project Budget vs Exp'!$B$9:$G$52,2,FALSE))</f>
        <v/>
      </c>
      <c r="C3090" s="117"/>
      <c r="D3090" s="116"/>
      <c r="E3090" s="118"/>
      <c r="F3090" s="119"/>
      <c r="G3090" s="120"/>
      <c r="H3090" s="120"/>
      <c r="I3090" s="333">
        <f t="shared" si="48"/>
        <v>0</v>
      </c>
      <c r="J3090" s="331"/>
      <c r="K3090" s="332">
        <f>IFERROR(SUM(C3090/'Transfers of Funds'!$F$55),0)</f>
        <v>0</v>
      </c>
    </row>
    <row r="3091" spans="1:11">
      <c r="A3091" s="115"/>
      <c r="B3091" s="308" t="str">
        <f>IF(A3091="","",VLOOKUP(A3091,'Project Budget vs Exp'!$B$9:$G$52,2,FALSE))</f>
        <v/>
      </c>
      <c r="C3091" s="117"/>
      <c r="D3091" s="116"/>
      <c r="E3091" s="118"/>
      <c r="F3091" s="119"/>
      <c r="G3091" s="120"/>
      <c r="H3091" s="120"/>
      <c r="I3091" s="333">
        <f t="shared" si="48"/>
        <v>0</v>
      </c>
      <c r="J3091" s="331"/>
      <c r="K3091" s="332">
        <f>IFERROR(SUM(C3091/'Transfers of Funds'!$F$55),0)</f>
        <v>0</v>
      </c>
    </row>
    <row r="3092" spans="1:11">
      <c r="A3092" s="115"/>
      <c r="B3092" s="308" t="str">
        <f>IF(A3092="","",VLOOKUP(A3092,'Project Budget vs Exp'!$B$9:$G$52,2,FALSE))</f>
        <v/>
      </c>
      <c r="C3092" s="117"/>
      <c r="D3092" s="116"/>
      <c r="E3092" s="118"/>
      <c r="F3092" s="119"/>
      <c r="G3092" s="120"/>
      <c r="H3092" s="120"/>
      <c r="I3092" s="333">
        <f t="shared" si="48"/>
        <v>0</v>
      </c>
      <c r="J3092" s="331"/>
      <c r="K3092" s="332">
        <f>IFERROR(SUM(C3092/'Transfers of Funds'!$F$55),0)</f>
        <v>0</v>
      </c>
    </row>
    <row r="3093" spans="1:11">
      <c r="A3093" s="115"/>
      <c r="B3093" s="308" t="str">
        <f>IF(A3093="","",VLOOKUP(A3093,'Project Budget vs Exp'!$B$9:$G$52,2,FALSE))</f>
        <v/>
      </c>
      <c r="C3093" s="117"/>
      <c r="D3093" s="116"/>
      <c r="E3093" s="118"/>
      <c r="F3093" s="119"/>
      <c r="G3093" s="120"/>
      <c r="H3093" s="120"/>
      <c r="I3093" s="333">
        <f t="shared" si="48"/>
        <v>0</v>
      </c>
      <c r="J3093" s="331"/>
      <c r="K3093" s="332">
        <f>IFERROR(SUM(C3093/'Transfers of Funds'!$F$55),0)</f>
        <v>0</v>
      </c>
    </row>
    <row r="3094" spans="1:11">
      <c r="A3094" s="115"/>
      <c r="B3094" s="308" t="str">
        <f>IF(A3094="","",VLOOKUP(A3094,'Project Budget vs Exp'!$B$9:$G$52,2,FALSE))</f>
        <v/>
      </c>
      <c r="C3094" s="117"/>
      <c r="D3094" s="116"/>
      <c r="E3094" s="118"/>
      <c r="F3094" s="119"/>
      <c r="G3094" s="120"/>
      <c r="H3094" s="120"/>
      <c r="I3094" s="333">
        <f t="shared" si="48"/>
        <v>0</v>
      </c>
      <c r="J3094" s="331"/>
      <c r="K3094" s="332">
        <f>IFERROR(SUM(C3094/'Transfers of Funds'!$F$55),0)</f>
        <v>0</v>
      </c>
    </row>
    <row r="3095" spans="1:11">
      <c r="A3095" s="115"/>
      <c r="B3095" s="308" t="str">
        <f>IF(A3095="","",VLOOKUP(A3095,'Project Budget vs Exp'!$B$9:$G$52,2,FALSE))</f>
        <v/>
      </c>
      <c r="C3095" s="117"/>
      <c r="D3095" s="116"/>
      <c r="E3095" s="118"/>
      <c r="F3095" s="119"/>
      <c r="G3095" s="120"/>
      <c r="H3095" s="120"/>
      <c r="I3095" s="333">
        <f t="shared" si="48"/>
        <v>0</v>
      </c>
      <c r="J3095" s="331"/>
      <c r="K3095" s="332">
        <f>IFERROR(SUM(C3095/'Transfers of Funds'!$F$55),0)</f>
        <v>0</v>
      </c>
    </row>
    <row r="3096" spans="1:11">
      <c r="A3096" s="115"/>
      <c r="B3096" s="308" t="str">
        <f>IF(A3096="","",VLOOKUP(A3096,'Project Budget vs Exp'!$B$9:$G$52,2,FALSE))</f>
        <v/>
      </c>
      <c r="C3096" s="117"/>
      <c r="D3096" s="116"/>
      <c r="E3096" s="118"/>
      <c r="F3096" s="119"/>
      <c r="G3096" s="120"/>
      <c r="H3096" s="120"/>
      <c r="I3096" s="333">
        <f t="shared" si="48"/>
        <v>0</v>
      </c>
      <c r="J3096" s="331"/>
      <c r="K3096" s="332">
        <f>IFERROR(SUM(C3096/'Transfers of Funds'!$F$55),0)</f>
        <v>0</v>
      </c>
    </row>
    <row r="3097" spans="1:11">
      <c r="A3097" s="115"/>
      <c r="B3097" s="308" t="str">
        <f>IF(A3097="","",VLOOKUP(A3097,'Project Budget vs Exp'!$B$9:$G$52,2,FALSE))</f>
        <v/>
      </c>
      <c r="C3097" s="117"/>
      <c r="D3097" s="116"/>
      <c r="E3097" s="118"/>
      <c r="F3097" s="119"/>
      <c r="G3097" s="120"/>
      <c r="H3097" s="120"/>
      <c r="I3097" s="333">
        <f t="shared" si="48"/>
        <v>0</v>
      </c>
      <c r="J3097" s="331"/>
      <c r="K3097" s="332">
        <f>IFERROR(SUM(C3097/'Transfers of Funds'!$F$55),0)</f>
        <v>0</v>
      </c>
    </row>
    <row r="3098" spans="1:11">
      <c r="A3098" s="115"/>
      <c r="B3098" s="308" t="str">
        <f>IF(A3098="","",VLOOKUP(A3098,'Project Budget vs Exp'!$B$9:$G$52,2,FALSE))</f>
        <v/>
      </c>
      <c r="C3098" s="117"/>
      <c r="D3098" s="116"/>
      <c r="E3098" s="118"/>
      <c r="F3098" s="119"/>
      <c r="G3098" s="120"/>
      <c r="H3098" s="120"/>
      <c r="I3098" s="333">
        <f t="shared" si="48"/>
        <v>0</v>
      </c>
      <c r="J3098" s="331"/>
      <c r="K3098" s="332">
        <f>IFERROR(SUM(C3098/'Transfers of Funds'!$F$55),0)</f>
        <v>0</v>
      </c>
    </row>
    <row r="3099" spans="1:11">
      <c r="A3099" s="115"/>
      <c r="B3099" s="308" t="str">
        <f>IF(A3099="","",VLOOKUP(A3099,'Project Budget vs Exp'!$B$9:$G$52,2,FALSE))</f>
        <v/>
      </c>
      <c r="C3099" s="117"/>
      <c r="D3099" s="116"/>
      <c r="E3099" s="118"/>
      <c r="F3099" s="119"/>
      <c r="G3099" s="120"/>
      <c r="H3099" s="120"/>
      <c r="I3099" s="333">
        <f t="shared" si="48"/>
        <v>0</v>
      </c>
      <c r="J3099" s="331"/>
      <c r="K3099" s="332">
        <f>IFERROR(SUM(C3099/'Transfers of Funds'!$F$55),0)</f>
        <v>0</v>
      </c>
    </row>
    <row r="3100" spans="1:11">
      <c r="A3100" s="115"/>
      <c r="B3100" s="308" t="str">
        <f>IF(A3100="","",VLOOKUP(A3100,'Project Budget vs Exp'!$B$9:$G$52,2,FALSE))</f>
        <v/>
      </c>
      <c r="C3100" s="117"/>
      <c r="D3100" s="116"/>
      <c r="E3100" s="118"/>
      <c r="F3100" s="119"/>
      <c r="G3100" s="120"/>
      <c r="H3100" s="120"/>
      <c r="I3100" s="333">
        <f t="shared" si="48"/>
        <v>0</v>
      </c>
      <c r="J3100" s="331"/>
      <c r="K3100" s="332">
        <f>IFERROR(SUM(C3100/'Transfers of Funds'!$F$55),0)</f>
        <v>0</v>
      </c>
    </row>
    <row r="3101" spans="1:11">
      <c r="A3101" s="115"/>
      <c r="B3101" s="308" t="str">
        <f>IF(A3101="","",VLOOKUP(A3101,'Project Budget vs Exp'!$B$9:$G$52,2,FALSE))</f>
        <v/>
      </c>
      <c r="C3101" s="117"/>
      <c r="D3101" s="116"/>
      <c r="E3101" s="118"/>
      <c r="F3101" s="119"/>
      <c r="G3101" s="120"/>
      <c r="H3101" s="120"/>
      <c r="I3101" s="333">
        <f t="shared" si="48"/>
        <v>0</v>
      </c>
      <c r="J3101" s="331"/>
      <c r="K3101" s="332">
        <f>IFERROR(SUM(C3101/'Transfers of Funds'!$F$55),0)</f>
        <v>0</v>
      </c>
    </row>
    <row r="3102" spans="1:11">
      <c r="A3102" s="115"/>
      <c r="B3102" s="308" t="str">
        <f>IF(A3102="","",VLOOKUP(A3102,'Project Budget vs Exp'!$B$9:$G$52,2,FALSE))</f>
        <v/>
      </c>
      <c r="C3102" s="117"/>
      <c r="D3102" s="116"/>
      <c r="E3102" s="118"/>
      <c r="F3102" s="119"/>
      <c r="G3102" s="120"/>
      <c r="H3102" s="120"/>
      <c r="I3102" s="333">
        <f t="shared" si="48"/>
        <v>0</v>
      </c>
      <c r="J3102" s="331"/>
      <c r="K3102" s="332">
        <f>IFERROR(SUM(C3102/'Transfers of Funds'!$F$55),0)</f>
        <v>0</v>
      </c>
    </row>
    <row r="3103" spans="1:11">
      <c r="A3103" s="115"/>
      <c r="B3103" s="308" t="str">
        <f>IF(A3103="","",VLOOKUP(A3103,'Project Budget vs Exp'!$B$9:$G$52,2,FALSE))</f>
        <v/>
      </c>
      <c r="C3103" s="117"/>
      <c r="D3103" s="116"/>
      <c r="E3103" s="118"/>
      <c r="F3103" s="119"/>
      <c r="G3103" s="120"/>
      <c r="H3103" s="120"/>
      <c r="I3103" s="333">
        <f t="shared" si="48"/>
        <v>0</v>
      </c>
      <c r="J3103" s="331"/>
      <c r="K3103" s="332">
        <f>IFERROR(SUM(C3103/'Transfers of Funds'!$F$55),0)</f>
        <v>0</v>
      </c>
    </row>
    <row r="3104" spans="1:11">
      <c r="A3104" s="115"/>
      <c r="B3104" s="308" t="str">
        <f>IF(A3104="","",VLOOKUP(A3104,'Project Budget vs Exp'!$B$9:$G$52,2,FALSE))</f>
        <v/>
      </c>
      <c r="C3104" s="117"/>
      <c r="D3104" s="116"/>
      <c r="E3104" s="118"/>
      <c r="F3104" s="119"/>
      <c r="G3104" s="120"/>
      <c r="H3104" s="120"/>
      <c r="I3104" s="333">
        <f t="shared" si="48"/>
        <v>0</v>
      </c>
      <c r="J3104" s="331"/>
      <c r="K3104" s="332">
        <f>IFERROR(SUM(C3104/'Transfers of Funds'!$F$55),0)</f>
        <v>0</v>
      </c>
    </row>
    <row r="3105" spans="1:11">
      <c r="A3105" s="115"/>
      <c r="B3105" s="308" t="str">
        <f>IF(A3105="","",VLOOKUP(A3105,'Project Budget vs Exp'!$B$9:$G$52,2,FALSE))</f>
        <v/>
      </c>
      <c r="C3105" s="117"/>
      <c r="D3105" s="116"/>
      <c r="E3105" s="118"/>
      <c r="F3105" s="119"/>
      <c r="G3105" s="120"/>
      <c r="H3105" s="120"/>
      <c r="I3105" s="333">
        <f t="shared" si="48"/>
        <v>0</v>
      </c>
      <c r="J3105" s="331"/>
      <c r="K3105" s="332">
        <f>IFERROR(SUM(C3105/'Transfers of Funds'!$F$55),0)</f>
        <v>0</v>
      </c>
    </row>
    <row r="3106" spans="1:11">
      <c r="A3106" s="115"/>
      <c r="B3106" s="308" t="str">
        <f>IF(A3106="","",VLOOKUP(A3106,'Project Budget vs Exp'!$B$9:$G$52,2,FALSE))</f>
        <v/>
      </c>
      <c r="C3106" s="117"/>
      <c r="D3106" s="116"/>
      <c r="E3106" s="118"/>
      <c r="F3106" s="119"/>
      <c r="G3106" s="120"/>
      <c r="H3106" s="120"/>
      <c r="I3106" s="333">
        <f t="shared" si="48"/>
        <v>0</v>
      </c>
      <c r="J3106" s="331"/>
      <c r="K3106" s="332">
        <f>IFERROR(SUM(C3106/'Transfers of Funds'!$F$55),0)</f>
        <v>0</v>
      </c>
    </row>
    <row r="3107" spans="1:11">
      <c r="A3107" s="115"/>
      <c r="B3107" s="308" t="str">
        <f>IF(A3107="","",VLOOKUP(A3107,'Project Budget vs Exp'!$B$9:$G$52,2,FALSE))</f>
        <v/>
      </c>
      <c r="C3107" s="117"/>
      <c r="D3107" s="116"/>
      <c r="E3107" s="118"/>
      <c r="F3107" s="119"/>
      <c r="G3107" s="120"/>
      <c r="H3107" s="120"/>
      <c r="I3107" s="333">
        <f t="shared" si="48"/>
        <v>0</v>
      </c>
      <c r="J3107" s="331"/>
      <c r="K3107" s="332">
        <f>IFERROR(SUM(C3107/'Transfers of Funds'!$F$55),0)</f>
        <v>0</v>
      </c>
    </row>
    <row r="3108" spans="1:11">
      <c r="A3108" s="115"/>
      <c r="B3108" s="308" t="str">
        <f>IF(A3108="","",VLOOKUP(A3108,'Project Budget vs Exp'!$B$9:$G$52,2,FALSE))</f>
        <v/>
      </c>
      <c r="C3108" s="117"/>
      <c r="D3108" s="116"/>
      <c r="E3108" s="118"/>
      <c r="F3108" s="119"/>
      <c r="G3108" s="120"/>
      <c r="H3108" s="120"/>
      <c r="I3108" s="333">
        <f t="shared" si="48"/>
        <v>0</v>
      </c>
      <c r="J3108" s="331"/>
      <c r="K3108" s="332">
        <f>IFERROR(SUM(C3108/'Transfers of Funds'!$F$55),0)</f>
        <v>0</v>
      </c>
    </row>
    <row r="3109" spans="1:11">
      <c r="A3109" s="115"/>
      <c r="B3109" s="308" t="str">
        <f>IF(A3109="","",VLOOKUP(A3109,'Project Budget vs Exp'!$B$9:$G$52,2,FALSE))</f>
        <v/>
      </c>
      <c r="C3109" s="117"/>
      <c r="D3109" s="116"/>
      <c r="E3109" s="118"/>
      <c r="F3109" s="119"/>
      <c r="G3109" s="120"/>
      <c r="H3109" s="120"/>
      <c r="I3109" s="333">
        <f t="shared" si="48"/>
        <v>0</v>
      </c>
      <c r="J3109" s="331"/>
      <c r="K3109" s="332">
        <f>IFERROR(SUM(C3109/'Transfers of Funds'!$F$55),0)</f>
        <v>0</v>
      </c>
    </row>
    <row r="3110" spans="1:11">
      <c r="A3110" s="115"/>
      <c r="B3110" s="308" t="str">
        <f>IF(A3110="","",VLOOKUP(A3110,'Project Budget vs Exp'!$B$9:$G$52,2,FALSE))</f>
        <v/>
      </c>
      <c r="C3110" s="117"/>
      <c r="D3110" s="116"/>
      <c r="E3110" s="118"/>
      <c r="F3110" s="119"/>
      <c r="G3110" s="120"/>
      <c r="H3110" s="120"/>
      <c r="I3110" s="333">
        <f t="shared" si="48"/>
        <v>0</v>
      </c>
      <c r="J3110" s="331"/>
      <c r="K3110" s="332">
        <f>IFERROR(SUM(C3110/'Transfers of Funds'!$F$55),0)</f>
        <v>0</v>
      </c>
    </row>
    <row r="3111" spans="1:11">
      <c r="A3111" s="115"/>
      <c r="B3111" s="308" t="str">
        <f>IF(A3111="","",VLOOKUP(A3111,'Project Budget vs Exp'!$B$9:$G$52,2,FALSE))</f>
        <v/>
      </c>
      <c r="C3111" s="117"/>
      <c r="D3111" s="116"/>
      <c r="E3111" s="118"/>
      <c r="F3111" s="119"/>
      <c r="G3111" s="120"/>
      <c r="H3111" s="120"/>
      <c r="I3111" s="333">
        <f t="shared" si="48"/>
        <v>0</v>
      </c>
      <c r="J3111" s="331"/>
      <c r="K3111" s="332">
        <f>IFERROR(SUM(C3111/'Transfers of Funds'!$F$55),0)</f>
        <v>0</v>
      </c>
    </row>
    <row r="3112" spans="1:11">
      <c r="A3112" s="115"/>
      <c r="B3112" s="308" t="str">
        <f>IF(A3112="","",VLOOKUP(A3112,'Project Budget vs Exp'!$B$9:$G$52,2,FALSE))</f>
        <v/>
      </c>
      <c r="C3112" s="117"/>
      <c r="D3112" s="116"/>
      <c r="E3112" s="118"/>
      <c r="F3112" s="119"/>
      <c r="G3112" s="120"/>
      <c r="H3112" s="120"/>
      <c r="I3112" s="333">
        <f t="shared" si="48"/>
        <v>0</v>
      </c>
      <c r="J3112" s="331"/>
      <c r="K3112" s="332">
        <f>IFERROR(SUM(C3112/'Transfers of Funds'!$F$55),0)</f>
        <v>0</v>
      </c>
    </row>
    <row r="3113" spans="1:11">
      <c r="A3113" s="115"/>
      <c r="B3113" s="308" t="str">
        <f>IF(A3113="","",VLOOKUP(A3113,'Project Budget vs Exp'!$B$9:$G$52,2,FALSE))</f>
        <v/>
      </c>
      <c r="C3113" s="117"/>
      <c r="D3113" s="116"/>
      <c r="E3113" s="118"/>
      <c r="F3113" s="119"/>
      <c r="G3113" s="120"/>
      <c r="H3113" s="120"/>
      <c r="I3113" s="333">
        <f t="shared" si="48"/>
        <v>0</v>
      </c>
      <c r="J3113" s="331"/>
      <c r="K3113" s="332">
        <f>IFERROR(SUM(C3113/'Transfers of Funds'!$F$55),0)</f>
        <v>0</v>
      </c>
    </row>
    <row r="3114" spans="1:11">
      <c r="A3114" s="115"/>
      <c r="B3114" s="308" t="str">
        <f>IF(A3114="","",VLOOKUP(A3114,'Project Budget vs Exp'!$B$9:$G$52,2,FALSE))</f>
        <v/>
      </c>
      <c r="C3114" s="117"/>
      <c r="D3114" s="116"/>
      <c r="E3114" s="118"/>
      <c r="F3114" s="119"/>
      <c r="G3114" s="120"/>
      <c r="H3114" s="120"/>
      <c r="I3114" s="333">
        <f t="shared" si="48"/>
        <v>0</v>
      </c>
      <c r="J3114" s="331"/>
      <c r="K3114" s="332">
        <f>IFERROR(SUM(C3114/'Transfers of Funds'!$F$55),0)</f>
        <v>0</v>
      </c>
    </row>
    <row r="3115" spans="1:11">
      <c r="A3115" s="115"/>
      <c r="B3115" s="308" t="str">
        <f>IF(A3115="","",VLOOKUP(A3115,'Project Budget vs Exp'!$B$9:$G$52,2,FALSE))</f>
        <v/>
      </c>
      <c r="C3115" s="117"/>
      <c r="D3115" s="116"/>
      <c r="E3115" s="118"/>
      <c r="F3115" s="119"/>
      <c r="G3115" s="120"/>
      <c r="H3115" s="120"/>
      <c r="I3115" s="333">
        <f t="shared" si="48"/>
        <v>0</v>
      </c>
      <c r="J3115" s="331"/>
      <c r="K3115" s="332">
        <f>IFERROR(SUM(C3115/'Transfers of Funds'!$F$55),0)</f>
        <v>0</v>
      </c>
    </row>
    <row r="3116" spans="1:11">
      <c r="A3116" s="115"/>
      <c r="B3116" s="308" t="str">
        <f>IF(A3116="","",VLOOKUP(A3116,'Project Budget vs Exp'!$B$9:$G$52,2,FALSE))</f>
        <v/>
      </c>
      <c r="C3116" s="117"/>
      <c r="D3116" s="116"/>
      <c r="E3116" s="118"/>
      <c r="F3116" s="119"/>
      <c r="G3116" s="120"/>
      <c r="H3116" s="120"/>
      <c r="I3116" s="333">
        <f t="shared" si="48"/>
        <v>0</v>
      </c>
      <c r="J3116" s="331"/>
      <c r="K3116" s="332">
        <f>IFERROR(SUM(C3116/'Transfers of Funds'!$F$55),0)</f>
        <v>0</v>
      </c>
    </row>
    <row r="3117" spans="1:11">
      <c r="A3117" s="115"/>
      <c r="B3117" s="308" t="str">
        <f>IF(A3117="","",VLOOKUP(A3117,'Project Budget vs Exp'!$B$9:$G$52,2,FALSE))</f>
        <v/>
      </c>
      <c r="C3117" s="117"/>
      <c r="D3117" s="116"/>
      <c r="E3117" s="118"/>
      <c r="F3117" s="119"/>
      <c r="G3117" s="120"/>
      <c r="H3117" s="120"/>
      <c r="I3117" s="333">
        <f t="shared" si="48"/>
        <v>0</v>
      </c>
      <c r="J3117" s="331"/>
      <c r="K3117" s="332">
        <f>IFERROR(SUM(C3117/'Transfers of Funds'!$F$55),0)</f>
        <v>0</v>
      </c>
    </row>
    <row r="3118" spans="1:11">
      <c r="A3118" s="115"/>
      <c r="B3118" s="308" t="str">
        <f>IF(A3118="","",VLOOKUP(A3118,'Project Budget vs Exp'!$B$9:$G$52,2,FALSE))</f>
        <v/>
      </c>
      <c r="C3118" s="117"/>
      <c r="D3118" s="116"/>
      <c r="E3118" s="118"/>
      <c r="F3118" s="119"/>
      <c r="G3118" s="120"/>
      <c r="H3118" s="120"/>
      <c r="I3118" s="333">
        <f t="shared" si="48"/>
        <v>0</v>
      </c>
      <c r="J3118" s="331"/>
      <c r="K3118" s="332">
        <f>IFERROR(SUM(C3118/'Transfers of Funds'!$F$55),0)</f>
        <v>0</v>
      </c>
    </row>
    <row r="3119" spans="1:11">
      <c r="A3119" s="115"/>
      <c r="B3119" s="308" t="str">
        <f>IF(A3119="","",VLOOKUP(A3119,'Project Budget vs Exp'!$B$9:$G$52,2,FALSE))</f>
        <v/>
      </c>
      <c r="C3119" s="117"/>
      <c r="D3119" s="116"/>
      <c r="E3119" s="118"/>
      <c r="F3119" s="119"/>
      <c r="G3119" s="120"/>
      <c r="H3119" s="120"/>
      <c r="I3119" s="333">
        <f t="shared" si="48"/>
        <v>0</v>
      </c>
      <c r="J3119" s="331"/>
      <c r="K3119" s="332">
        <f>IFERROR(SUM(C3119/'Transfers of Funds'!$F$55),0)</f>
        <v>0</v>
      </c>
    </row>
    <row r="3120" spans="1:11">
      <c r="A3120" s="115"/>
      <c r="B3120" s="308" t="str">
        <f>IF(A3120="","",VLOOKUP(A3120,'Project Budget vs Exp'!$B$9:$G$52,2,FALSE))</f>
        <v/>
      </c>
      <c r="C3120" s="117"/>
      <c r="D3120" s="116"/>
      <c r="E3120" s="118"/>
      <c r="F3120" s="119"/>
      <c r="G3120" s="120"/>
      <c r="H3120" s="120"/>
      <c r="I3120" s="333">
        <f t="shared" si="48"/>
        <v>0</v>
      </c>
      <c r="J3120" s="331"/>
      <c r="K3120" s="332">
        <f>IFERROR(SUM(C3120/'Transfers of Funds'!$F$55),0)</f>
        <v>0</v>
      </c>
    </row>
    <row r="3121" spans="1:11">
      <c r="A3121" s="115"/>
      <c r="B3121" s="308" t="str">
        <f>IF(A3121="","",VLOOKUP(A3121,'Project Budget vs Exp'!$B$9:$G$52,2,FALSE))</f>
        <v/>
      </c>
      <c r="C3121" s="117"/>
      <c r="D3121" s="116"/>
      <c r="E3121" s="118"/>
      <c r="F3121" s="119"/>
      <c r="G3121" s="120"/>
      <c r="H3121" s="120"/>
      <c r="I3121" s="333">
        <f t="shared" si="48"/>
        <v>0</v>
      </c>
      <c r="J3121" s="331"/>
      <c r="K3121" s="332">
        <f>IFERROR(SUM(C3121/'Transfers of Funds'!$F$55),0)</f>
        <v>0</v>
      </c>
    </row>
    <row r="3122" spans="1:11">
      <c r="A3122" s="115"/>
      <c r="B3122" s="308" t="str">
        <f>IF(A3122="","",VLOOKUP(A3122,'Project Budget vs Exp'!$B$9:$G$52,2,FALSE))</f>
        <v/>
      </c>
      <c r="C3122" s="117"/>
      <c r="D3122" s="116"/>
      <c r="E3122" s="118"/>
      <c r="F3122" s="119"/>
      <c r="G3122" s="120"/>
      <c r="H3122" s="120"/>
      <c r="I3122" s="333">
        <f t="shared" si="48"/>
        <v>0</v>
      </c>
      <c r="J3122" s="331"/>
      <c r="K3122" s="332">
        <f>IFERROR(SUM(C3122/'Transfers of Funds'!$F$55),0)</f>
        <v>0</v>
      </c>
    </row>
    <row r="3123" spans="1:11">
      <c r="A3123" s="115"/>
      <c r="B3123" s="308" t="str">
        <f>IF(A3123="","",VLOOKUP(A3123,'Project Budget vs Exp'!$B$9:$G$52,2,FALSE))</f>
        <v/>
      </c>
      <c r="C3123" s="117"/>
      <c r="D3123" s="116"/>
      <c r="E3123" s="118"/>
      <c r="F3123" s="119"/>
      <c r="G3123" s="120"/>
      <c r="H3123" s="120"/>
      <c r="I3123" s="333">
        <f t="shared" si="48"/>
        <v>0</v>
      </c>
      <c r="J3123" s="331"/>
      <c r="K3123" s="332">
        <f>IFERROR(SUM(C3123/'Transfers of Funds'!$F$55),0)</f>
        <v>0</v>
      </c>
    </row>
    <row r="3124" spans="1:11">
      <c r="A3124" s="115"/>
      <c r="B3124" s="308" t="str">
        <f>IF(A3124="","",VLOOKUP(A3124,'Project Budget vs Exp'!$B$9:$G$52,2,FALSE))</f>
        <v/>
      </c>
      <c r="C3124" s="117"/>
      <c r="D3124" s="116"/>
      <c r="E3124" s="118"/>
      <c r="F3124" s="119"/>
      <c r="G3124" s="120"/>
      <c r="H3124" s="120"/>
      <c r="I3124" s="333">
        <f t="shared" si="48"/>
        <v>0</v>
      </c>
      <c r="J3124" s="331"/>
      <c r="K3124" s="332">
        <f>IFERROR(SUM(C3124/'Transfers of Funds'!$F$55),0)</f>
        <v>0</v>
      </c>
    </row>
    <row r="3125" spans="1:11">
      <c r="A3125" s="115"/>
      <c r="B3125" s="308" t="str">
        <f>IF(A3125="","",VLOOKUP(A3125,'Project Budget vs Exp'!$B$9:$G$52,2,FALSE))</f>
        <v/>
      </c>
      <c r="C3125" s="117"/>
      <c r="D3125" s="116"/>
      <c r="E3125" s="118"/>
      <c r="F3125" s="119"/>
      <c r="G3125" s="120"/>
      <c r="H3125" s="120"/>
      <c r="I3125" s="333">
        <f t="shared" si="48"/>
        <v>0</v>
      </c>
      <c r="J3125" s="331"/>
      <c r="K3125" s="332">
        <f>IFERROR(SUM(C3125/'Transfers of Funds'!$F$55),0)</f>
        <v>0</v>
      </c>
    </row>
    <row r="3126" spans="1:11">
      <c r="A3126" s="115"/>
      <c r="B3126" s="308" t="str">
        <f>IF(A3126="","",VLOOKUP(A3126,'Project Budget vs Exp'!$B$9:$G$52,2,FALSE))</f>
        <v/>
      </c>
      <c r="C3126" s="117"/>
      <c r="D3126" s="116"/>
      <c r="E3126" s="118"/>
      <c r="F3126" s="119"/>
      <c r="G3126" s="120"/>
      <c r="H3126" s="120"/>
      <c r="I3126" s="333">
        <f t="shared" si="48"/>
        <v>0</v>
      </c>
      <c r="J3126" s="331"/>
      <c r="K3126" s="332">
        <f>IFERROR(SUM(C3126/'Transfers of Funds'!$F$55),0)</f>
        <v>0</v>
      </c>
    </row>
    <row r="3127" spans="1:11">
      <c r="A3127" s="115"/>
      <c r="B3127" s="308" t="str">
        <f>IF(A3127="","",VLOOKUP(A3127,'Project Budget vs Exp'!$B$9:$G$52,2,FALSE))</f>
        <v/>
      </c>
      <c r="C3127" s="117"/>
      <c r="D3127" s="116"/>
      <c r="E3127" s="118"/>
      <c r="F3127" s="119"/>
      <c r="G3127" s="120"/>
      <c r="H3127" s="120"/>
      <c r="I3127" s="333">
        <f t="shared" si="48"/>
        <v>0</v>
      </c>
      <c r="J3127" s="331"/>
      <c r="K3127" s="332">
        <f>IFERROR(SUM(C3127/'Transfers of Funds'!$F$55),0)</f>
        <v>0</v>
      </c>
    </row>
    <row r="3128" spans="1:11">
      <c r="A3128" s="115"/>
      <c r="B3128" s="308" t="str">
        <f>IF(A3128="","",VLOOKUP(A3128,'Project Budget vs Exp'!$B$9:$G$52,2,FALSE))</f>
        <v/>
      </c>
      <c r="C3128" s="117"/>
      <c r="D3128" s="116"/>
      <c r="E3128" s="118"/>
      <c r="F3128" s="119"/>
      <c r="G3128" s="120"/>
      <c r="H3128" s="120"/>
      <c r="I3128" s="333">
        <f t="shared" si="48"/>
        <v>0</v>
      </c>
      <c r="J3128" s="331"/>
      <c r="K3128" s="332">
        <f>IFERROR(SUM(C3128/'Transfers of Funds'!$F$55),0)</f>
        <v>0</v>
      </c>
    </row>
    <row r="3129" spans="1:11">
      <c r="A3129" s="115"/>
      <c r="B3129" s="308" t="str">
        <f>IF(A3129="","",VLOOKUP(A3129,'Project Budget vs Exp'!$B$9:$G$52,2,FALSE))</f>
        <v/>
      </c>
      <c r="C3129" s="117"/>
      <c r="D3129" s="116"/>
      <c r="E3129" s="118"/>
      <c r="F3129" s="119"/>
      <c r="G3129" s="120"/>
      <c r="H3129" s="120"/>
      <c r="I3129" s="333">
        <f t="shared" si="48"/>
        <v>0</v>
      </c>
      <c r="J3129" s="331"/>
      <c r="K3129" s="332">
        <f>IFERROR(SUM(C3129/'Transfers of Funds'!$F$55),0)</f>
        <v>0</v>
      </c>
    </row>
    <row r="3130" spans="1:11">
      <c r="A3130" s="115"/>
      <c r="B3130" s="308" t="str">
        <f>IF(A3130="","",VLOOKUP(A3130,'Project Budget vs Exp'!$B$9:$G$52,2,FALSE))</f>
        <v/>
      </c>
      <c r="C3130" s="117"/>
      <c r="D3130" s="116"/>
      <c r="E3130" s="118"/>
      <c r="F3130" s="119"/>
      <c r="G3130" s="120"/>
      <c r="H3130" s="120"/>
      <c r="I3130" s="333">
        <f t="shared" si="48"/>
        <v>0</v>
      </c>
      <c r="J3130" s="331"/>
      <c r="K3130" s="332">
        <f>IFERROR(SUM(C3130/'Transfers of Funds'!$F$55),0)</f>
        <v>0</v>
      </c>
    </row>
    <row r="3131" spans="1:11">
      <c r="A3131" s="115"/>
      <c r="B3131" s="308" t="str">
        <f>IF(A3131="","",VLOOKUP(A3131,'Project Budget vs Exp'!$B$9:$G$52,2,FALSE))</f>
        <v/>
      </c>
      <c r="C3131" s="117"/>
      <c r="D3131" s="116"/>
      <c r="E3131" s="118"/>
      <c r="F3131" s="119"/>
      <c r="G3131" s="120"/>
      <c r="H3131" s="120"/>
      <c r="I3131" s="333">
        <f t="shared" si="48"/>
        <v>0</v>
      </c>
      <c r="J3131" s="331"/>
      <c r="K3131" s="332">
        <f>IFERROR(SUM(C3131/'Transfers of Funds'!$F$55),0)</f>
        <v>0</v>
      </c>
    </row>
    <row r="3132" spans="1:11">
      <c r="A3132" s="115"/>
      <c r="B3132" s="308" t="str">
        <f>IF(A3132="","",VLOOKUP(A3132,'Project Budget vs Exp'!$B$9:$G$52,2,FALSE))</f>
        <v/>
      </c>
      <c r="C3132" s="117"/>
      <c r="D3132" s="116"/>
      <c r="E3132" s="118"/>
      <c r="F3132" s="119"/>
      <c r="G3132" s="120"/>
      <c r="H3132" s="120"/>
      <c r="I3132" s="333">
        <f t="shared" si="48"/>
        <v>0</v>
      </c>
      <c r="J3132" s="331"/>
      <c r="K3132" s="332">
        <f>IFERROR(SUM(C3132/'Transfers of Funds'!$F$55),0)</f>
        <v>0</v>
      </c>
    </row>
    <row r="3133" spans="1:11">
      <c r="A3133" s="115"/>
      <c r="B3133" s="308" t="str">
        <f>IF(A3133="","",VLOOKUP(A3133,'Project Budget vs Exp'!$B$9:$G$52,2,FALSE))</f>
        <v/>
      </c>
      <c r="C3133" s="117"/>
      <c r="D3133" s="116"/>
      <c r="E3133" s="118"/>
      <c r="F3133" s="119"/>
      <c r="G3133" s="120"/>
      <c r="H3133" s="120"/>
      <c r="I3133" s="333">
        <f t="shared" si="48"/>
        <v>0</v>
      </c>
      <c r="J3133" s="331"/>
      <c r="K3133" s="332">
        <f>IFERROR(SUM(C3133/'Transfers of Funds'!$F$55),0)</f>
        <v>0</v>
      </c>
    </row>
    <row r="3134" spans="1:11">
      <c r="A3134" s="115"/>
      <c r="B3134" s="308" t="str">
        <f>IF(A3134="","",VLOOKUP(A3134,'Project Budget vs Exp'!$B$9:$G$52,2,FALSE))</f>
        <v/>
      </c>
      <c r="C3134" s="117"/>
      <c r="D3134" s="116"/>
      <c r="E3134" s="118"/>
      <c r="F3134" s="119"/>
      <c r="G3134" s="120"/>
      <c r="H3134" s="120"/>
      <c r="I3134" s="333">
        <f t="shared" si="48"/>
        <v>0</v>
      </c>
      <c r="J3134" s="331"/>
      <c r="K3134" s="332">
        <f>IFERROR(SUM(C3134/'Transfers of Funds'!$F$55),0)</f>
        <v>0</v>
      </c>
    </row>
    <row r="3135" spans="1:11">
      <c r="A3135" s="115"/>
      <c r="B3135" s="308" t="str">
        <f>IF(A3135="","",VLOOKUP(A3135,'Project Budget vs Exp'!$B$9:$G$52,2,FALSE))</f>
        <v/>
      </c>
      <c r="C3135" s="117"/>
      <c r="D3135" s="116"/>
      <c r="E3135" s="118"/>
      <c r="F3135" s="119"/>
      <c r="G3135" s="120"/>
      <c r="H3135" s="120"/>
      <c r="I3135" s="333">
        <f t="shared" si="48"/>
        <v>0</v>
      </c>
      <c r="J3135" s="331"/>
      <c r="K3135" s="332">
        <f>IFERROR(SUM(C3135/'Transfers of Funds'!$F$55),0)</f>
        <v>0</v>
      </c>
    </row>
    <row r="3136" spans="1:11">
      <c r="A3136" s="115"/>
      <c r="B3136" s="308" t="str">
        <f>IF(A3136="","",VLOOKUP(A3136,'Project Budget vs Exp'!$B$9:$G$52,2,FALSE))</f>
        <v/>
      </c>
      <c r="C3136" s="117"/>
      <c r="D3136" s="116"/>
      <c r="E3136" s="118"/>
      <c r="F3136" s="119"/>
      <c r="G3136" s="120"/>
      <c r="H3136" s="120"/>
      <c r="I3136" s="333">
        <f t="shared" si="48"/>
        <v>0</v>
      </c>
      <c r="J3136" s="331"/>
      <c r="K3136" s="332">
        <f>IFERROR(SUM(C3136/'Transfers of Funds'!$F$55),0)</f>
        <v>0</v>
      </c>
    </row>
    <row r="3137" spans="1:11">
      <c r="A3137" s="115"/>
      <c r="B3137" s="308" t="str">
        <f>IF(A3137="","",VLOOKUP(A3137,'Project Budget vs Exp'!$B$9:$G$52,2,FALSE))</f>
        <v/>
      </c>
      <c r="C3137" s="117"/>
      <c r="D3137" s="116"/>
      <c r="E3137" s="118"/>
      <c r="F3137" s="119"/>
      <c r="G3137" s="120"/>
      <c r="H3137" s="120"/>
      <c r="I3137" s="333">
        <f t="shared" si="48"/>
        <v>0</v>
      </c>
      <c r="J3137" s="331"/>
      <c r="K3137" s="332">
        <f>IFERROR(SUM(C3137/'Transfers of Funds'!$F$55),0)</f>
        <v>0</v>
      </c>
    </row>
    <row r="3138" spans="1:11">
      <c r="A3138" s="115"/>
      <c r="B3138" s="308" t="str">
        <f>IF(A3138="","",VLOOKUP(A3138,'Project Budget vs Exp'!$B$9:$G$52,2,FALSE))</f>
        <v/>
      </c>
      <c r="C3138" s="117"/>
      <c r="D3138" s="116"/>
      <c r="E3138" s="118"/>
      <c r="F3138" s="119"/>
      <c r="G3138" s="120"/>
      <c r="H3138" s="120"/>
      <c r="I3138" s="333">
        <f t="shared" si="48"/>
        <v>0</v>
      </c>
      <c r="J3138" s="331"/>
      <c r="K3138" s="332">
        <f>IFERROR(SUM(C3138/'Transfers of Funds'!$F$55),0)</f>
        <v>0</v>
      </c>
    </row>
    <row r="3139" spans="1:11">
      <c r="A3139" s="115"/>
      <c r="B3139" s="308" t="str">
        <f>IF(A3139="","",VLOOKUP(A3139,'Project Budget vs Exp'!$B$9:$G$52,2,FALSE))</f>
        <v/>
      </c>
      <c r="C3139" s="117"/>
      <c r="D3139" s="116"/>
      <c r="E3139" s="118"/>
      <c r="F3139" s="119"/>
      <c r="G3139" s="120"/>
      <c r="H3139" s="120"/>
      <c r="I3139" s="333">
        <f t="shared" si="48"/>
        <v>0</v>
      </c>
      <c r="J3139" s="331"/>
      <c r="K3139" s="332">
        <f>IFERROR(SUM(C3139/'Transfers of Funds'!$F$55),0)</f>
        <v>0</v>
      </c>
    </row>
    <row r="3140" spans="1:11">
      <c r="A3140" s="115"/>
      <c r="B3140" s="308" t="str">
        <f>IF(A3140="","",VLOOKUP(A3140,'Project Budget vs Exp'!$B$9:$G$52,2,FALSE))</f>
        <v/>
      </c>
      <c r="C3140" s="117"/>
      <c r="D3140" s="116"/>
      <c r="E3140" s="118"/>
      <c r="F3140" s="119"/>
      <c r="G3140" s="120"/>
      <c r="H3140" s="120"/>
      <c r="I3140" s="333">
        <f t="shared" si="48"/>
        <v>0</v>
      </c>
      <c r="J3140" s="331"/>
      <c r="K3140" s="332">
        <f>IFERROR(SUM(C3140/'Transfers of Funds'!$F$55),0)</f>
        <v>0</v>
      </c>
    </row>
    <row r="3141" spans="1:11">
      <c r="A3141" s="115"/>
      <c r="B3141" s="308" t="str">
        <f>IF(A3141="","",VLOOKUP(A3141,'Project Budget vs Exp'!$B$9:$G$52,2,FALSE))</f>
        <v/>
      </c>
      <c r="C3141" s="117"/>
      <c r="D3141" s="116"/>
      <c r="E3141" s="118"/>
      <c r="F3141" s="119"/>
      <c r="G3141" s="120"/>
      <c r="H3141" s="120"/>
      <c r="I3141" s="333">
        <f t="shared" si="48"/>
        <v>0</v>
      </c>
      <c r="J3141" s="331"/>
      <c r="K3141" s="332">
        <f>IFERROR(SUM(C3141/'Transfers of Funds'!$F$55),0)</f>
        <v>0</v>
      </c>
    </row>
    <row r="3142" spans="1:11">
      <c r="A3142" s="115"/>
      <c r="B3142" s="308" t="str">
        <f>IF(A3142="","",VLOOKUP(A3142,'Project Budget vs Exp'!$B$9:$G$52,2,FALSE))</f>
        <v/>
      </c>
      <c r="C3142" s="117"/>
      <c r="D3142" s="116"/>
      <c r="E3142" s="118"/>
      <c r="F3142" s="119"/>
      <c r="G3142" s="120"/>
      <c r="H3142" s="120"/>
      <c r="I3142" s="333">
        <f t="shared" si="48"/>
        <v>0</v>
      </c>
      <c r="J3142" s="331"/>
      <c r="K3142" s="332">
        <f>IFERROR(SUM(C3142/'Transfers of Funds'!$F$55),0)</f>
        <v>0</v>
      </c>
    </row>
    <row r="3143" spans="1:11">
      <c r="A3143" s="115"/>
      <c r="B3143" s="308" t="str">
        <f>IF(A3143="","",VLOOKUP(A3143,'Project Budget vs Exp'!$B$9:$G$52,2,FALSE))</f>
        <v/>
      </c>
      <c r="C3143" s="117"/>
      <c r="D3143" s="116"/>
      <c r="E3143" s="118"/>
      <c r="F3143" s="119"/>
      <c r="G3143" s="120"/>
      <c r="H3143" s="120"/>
      <c r="I3143" s="333">
        <f t="shared" si="48"/>
        <v>0</v>
      </c>
      <c r="J3143" s="331"/>
      <c r="K3143" s="332">
        <f>IFERROR(SUM(C3143/'Transfers of Funds'!$F$55),0)</f>
        <v>0</v>
      </c>
    </row>
    <row r="3144" spans="1:11">
      <c r="A3144" s="115"/>
      <c r="B3144" s="308" t="str">
        <f>IF(A3144="","",VLOOKUP(A3144,'Project Budget vs Exp'!$B$9:$G$52,2,FALSE))</f>
        <v/>
      </c>
      <c r="C3144" s="117"/>
      <c r="D3144" s="116"/>
      <c r="E3144" s="118"/>
      <c r="F3144" s="119"/>
      <c r="G3144" s="120"/>
      <c r="H3144" s="120"/>
      <c r="I3144" s="333">
        <f t="shared" si="48"/>
        <v>0</v>
      </c>
      <c r="J3144" s="331"/>
      <c r="K3144" s="332">
        <f>IFERROR(SUM(C3144/'Transfers of Funds'!$F$55),0)</f>
        <v>0</v>
      </c>
    </row>
    <row r="3145" spans="1:11">
      <c r="A3145" s="115"/>
      <c r="B3145" s="308" t="str">
        <f>IF(A3145="","",VLOOKUP(A3145,'Project Budget vs Exp'!$B$9:$G$52,2,FALSE))</f>
        <v/>
      </c>
      <c r="C3145" s="117"/>
      <c r="D3145" s="116"/>
      <c r="E3145" s="118"/>
      <c r="F3145" s="119"/>
      <c r="G3145" s="120"/>
      <c r="H3145" s="120"/>
      <c r="I3145" s="333">
        <f t="shared" si="48"/>
        <v>0</v>
      </c>
      <c r="J3145" s="331"/>
      <c r="K3145" s="332">
        <f>IFERROR(SUM(C3145/'Transfers of Funds'!$F$55),0)</f>
        <v>0</v>
      </c>
    </row>
    <row r="3146" spans="1:11">
      <c r="A3146" s="115"/>
      <c r="B3146" s="308" t="str">
        <f>IF(A3146="","",VLOOKUP(A3146,'Project Budget vs Exp'!$B$9:$G$52,2,FALSE))</f>
        <v/>
      </c>
      <c r="C3146" s="117"/>
      <c r="D3146" s="116"/>
      <c r="E3146" s="118"/>
      <c r="F3146" s="119"/>
      <c r="G3146" s="120"/>
      <c r="H3146" s="120"/>
      <c r="I3146" s="333">
        <f t="shared" si="48"/>
        <v>0</v>
      </c>
      <c r="J3146" s="331"/>
      <c r="K3146" s="332">
        <f>IFERROR(SUM(C3146/'Transfers of Funds'!$F$55),0)</f>
        <v>0</v>
      </c>
    </row>
    <row r="3147" spans="1:11">
      <c r="A3147" s="115"/>
      <c r="B3147" s="308" t="str">
        <f>IF(A3147="","",VLOOKUP(A3147,'Project Budget vs Exp'!$B$9:$G$52,2,FALSE))</f>
        <v/>
      </c>
      <c r="C3147" s="117"/>
      <c r="D3147" s="116"/>
      <c r="E3147" s="118"/>
      <c r="F3147" s="119"/>
      <c r="G3147" s="120"/>
      <c r="H3147" s="120"/>
      <c r="I3147" s="333">
        <f t="shared" si="48"/>
        <v>0</v>
      </c>
      <c r="J3147" s="331"/>
      <c r="K3147" s="332">
        <f>IFERROR(SUM(C3147/'Transfers of Funds'!$F$55),0)</f>
        <v>0</v>
      </c>
    </row>
    <row r="3148" spans="1:11">
      <c r="A3148" s="115"/>
      <c r="B3148" s="308" t="str">
        <f>IF(A3148="","",VLOOKUP(A3148,'Project Budget vs Exp'!$B$9:$G$52,2,FALSE))</f>
        <v/>
      </c>
      <c r="C3148" s="117"/>
      <c r="D3148" s="116"/>
      <c r="E3148" s="118"/>
      <c r="F3148" s="119"/>
      <c r="G3148" s="120"/>
      <c r="H3148" s="120"/>
      <c r="I3148" s="333">
        <f t="shared" ref="I3148:I3211" si="49">IF(OR(F$4="EUR",F$4="USD",F$4="GBP",F$4="CAD",F$4="NZD",F$4="AUD"),K3148,C3148)</f>
        <v>0</v>
      </c>
      <c r="J3148" s="331"/>
      <c r="K3148" s="332">
        <f>IFERROR(SUM(C3148/'Transfers of Funds'!$F$55),0)</f>
        <v>0</v>
      </c>
    </row>
    <row r="3149" spans="1:11">
      <c r="A3149" s="115"/>
      <c r="B3149" s="308" t="str">
        <f>IF(A3149="","",VLOOKUP(A3149,'Project Budget vs Exp'!$B$9:$G$52,2,FALSE))</f>
        <v/>
      </c>
      <c r="C3149" s="117"/>
      <c r="D3149" s="116"/>
      <c r="E3149" s="118"/>
      <c r="F3149" s="119"/>
      <c r="G3149" s="120"/>
      <c r="H3149" s="120"/>
      <c r="I3149" s="333">
        <f t="shared" si="49"/>
        <v>0</v>
      </c>
      <c r="J3149" s="331"/>
      <c r="K3149" s="332">
        <f>IFERROR(SUM(C3149/'Transfers of Funds'!$F$55),0)</f>
        <v>0</v>
      </c>
    </row>
    <row r="3150" spans="1:11">
      <c r="A3150" s="115"/>
      <c r="B3150" s="308" t="str">
        <f>IF(A3150="","",VLOOKUP(A3150,'Project Budget vs Exp'!$B$9:$G$52,2,FALSE))</f>
        <v/>
      </c>
      <c r="C3150" s="117"/>
      <c r="D3150" s="116"/>
      <c r="E3150" s="118"/>
      <c r="F3150" s="119"/>
      <c r="G3150" s="120"/>
      <c r="H3150" s="120"/>
      <c r="I3150" s="333">
        <f t="shared" si="49"/>
        <v>0</v>
      </c>
      <c r="J3150" s="331"/>
      <c r="K3150" s="332">
        <f>IFERROR(SUM(C3150/'Transfers of Funds'!$F$55),0)</f>
        <v>0</v>
      </c>
    </row>
    <row r="3151" spans="1:11">
      <c r="A3151" s="115"/>
      <c r="B3151" s="308" t="str">
        <f>IF(A3151="","",VLOOKUP(A3151,'Project Budget vs Exp'!$B$9:$G$52,2,FALSE))</f>
        <v/>
      </c>
      <c r="C3151" s="117"/>
      <c r="D3151" s="116"/>
      <c r="E3151" s="118"/>
      <c r="F3151" s="119"/>
      <c r="G3151" s="120"/>
      <c r="H3151" s="120"/>
      <c r="I3151" s="333">
        <f t="shared" si="49"/>
        <v>0</v>
      </c>
      <c r="J3151" s="331"/>
      <c r="K3151" s="332">
        <f>IFERROR(SUM(C3151/'Transfers of Funds'!$F$55),0)</f>
        <v>0</v>
      </c>
    </row>
    <row r="3152" spans="1:11">
      <c r="A3152" s="115"/>
      <c r="B3152" s="308" t="str">
        <f>IF(A3152="","",VLOOKUP(A3152,'Project Budget vs Exp'!$B$9:$G$52,2,FALSE))</f>
        <v/>
      </c>
      <c r="C3152" s="117"/>
      <c r="D3152" s="116"/>
      <c r="E3152" s="118"/>
      <c r="F3152" s="119"/>
      <c r="G3152" s="120"/>
      <c r="H3152" s="120"/>
      <c r="I3152" s="333">
        <f t="shared" si="49"/>
        <v>0</v>
      </c>
      <c r="J3152" s="331"/>
      <c r="K3152" s="332">
        <f>IFERROR(SUM(C3152/'Transfers of Funds'!$F$55),0)</f>
        <v>0</v>
      </c>
    </row>
    <row r="3153" spans="1:11">
      <c r="A3153" s="115"/>
      <c r="B3153" s="308" t="str">
        <f>IF(A3153="","",VLOOKUP(A3153,'Project Budget vs Exp'!$B$9:$G$52,2,FALSE))</f>
        <v/>
      </c>
      <c r="C3153" s="117"/>
      <c r="D3153" s="116"/>
      <c r="E3153" s="118"/>
      <c r="F3153" s="119"/>
      <c r="G3153" s="120"/>
      <c r="H3153" s="120"/>
      <c r="I3153" s="333">
        <f t="shared" si="49"/>
        <v>0</v>
      </c>
      <c r="J3153" s="331"/>
      <c r="K3153" s="332">
        <f>IFERROR(SUM(C3153/'Transfers of Funds'!$F$55),0)</f>
        <v>0</v>
      </c>
    </row>
    <row r="3154" spans="1:11">
      <c r="A3154" s="115"/>
      <c r="B3154" s="308" t="str">
        <f>IF(A3154="","",VLOOKUP(A3154,'Project Budget vs Exp'!$B$9:$G$52,2,FALSE))</f>
        <v/>
      </c>
      <c r="C3154" s="117"/>
      <c r="D3154" s="116"/>
      <c r="E3154" s="118"/>
      <c r="F3154" s="119"/>
      <c r="G3154" s="120"/>
      <c r="H3154" s="120"/>
      <c r="I3154" s="333">
        <f t="shared" si="49"/>
        <v>0</v>
      </c>
      <c r="J3154" s="331"/>
      <c r="K3154" s="332">
        <f>IFERROR(SUM(C3154/'Transfers of Funds'!$F$55),0)</f>
        <v>0</v>
      </c>
    </row>
    <row r="3155" spans="1:11">
      <c r="A3155" s="115"/>
      <c r="B3155" s="308" t="str">
        <f>IF(A3155="","",VLOOKUP(A3155,'Project Budget vs Exp'!$B$9:$G$52,2,FALSE))</f>
        <v/>
      </c>
      <c r="C3155" s="117"/>
      <c r="D3155" s="116"/>
      <c r="E3155" s="118"/>
      <c r="F3155" s="119"/>
      <c r="G3155" s="120"/>
      <c r="H3155" s="120"/>
      <c r="I3155" s="333">
        <f t="shared" si="49"/>
        <v>0</v>
      </c>
      <c r="J3155" s="331"/>
      <c r="K3155" s="332">
        <f>IFERROR(SUM(C3155/'Transfers of Funds'!$F$55),0)</f>
        <v>0</v>
      </c>
    </row>
    <row r="3156" spans="1:11">
      <c r="A3156" s="115"/>
      <c r="B3156" s="308" t="str">
        <f>IF(A3156="","",VLOOKUP(A3156,'Project Budget vs Exp'!$B$9:$G$52,2,FALSE))</f>
        <v/>
      </c>
      <c r="C3156" s="117"/>
      <c r="D3156" s="116"/>
      <c r="E3156" s="118"/>
      <c r="F3156" s="119"/>
      <c r="G3156" s="120"/>
      <c r="H3156" s="120"/>
      <c r="I3156" s="333">
        <f t="shared" si="49"/>
        <v>0</v>
      </c>
      <c r="J3156" s="331"/>
      <c r="K3156" s="332">
        <f>IFERROR(SUM(C3156/'Transfers of Funds'!$F$55),0)</f>
        <v>0</v>
      </c>
    </row>
    <row r="3157" spans="1:11">
      <c r="A3157" s="115"/>
      <c r="B3157" s="308" t="str">
        <f>IF(A3157="","",VLOOKUP(A3157,'Project Budget vs Exp'!$B$9:$G$52,2,FALSE))</f>
        <v/>
      </c>
      <c r="C3157" s="117"/>
      <c r="D3157" s="116"/>
      <c r="E3157" s="118"/>
      <c r="F3157" s="119"/>
      <c r="G3157" s="120"/>
      <c r="H3157" s="120"/>
      <c r="I3157" s="333">
        <f t="shared" si="49"/>
        <v>0</v>
      </c>
      <c r="J3157" s="331"/>
      <c r="K3157" s="332">
        <f>IFERROR(SUM(C3157/'Transfers of Funds'!$F$55),0)</f>
        <v>0</v>
      </c>
    </row>
    <row r="3158" spans="1:11">
      <c r="A3158" s="115"/>
      <c r="B3158" s="308" t="str">
        <f>IF(A3158="","",VLOOKUP(A3158,'Project Budget vs Exp'!$B$9:$G$52,2,FALSE))</f>
        <v/>
      </c>
      <c r="C3158" s="117"/>
      <c r="D3158" s="116"/>
      <c r="E3158" s="118"/>
      <c r="F3158" s="119"/>
      <c r="G3158" s="120"/>
      <c r="H3158" s="120"/>
      <c r="I3158" s="333">
        <f t="shared" si="49"/>
        <v>0</v>
      </c>
      <c r="J3158" s="331"/>
      <c r="K3158" s="332">
        <f>IFERROR(SUM(C3158/'Transfers of Funds'!$F$55),0)</f>
        <v>0</v>
      </c>
    </row>
    <row r="3159" spans="1:11">
      <c r="A3159" s="115"/>
      <c r="B3159" s="308" t="str">
        <f>IF(A3159="","",VLOOKUP(A3159,'Project Budget vs Exp'!$B$9:$G$52,2,FALSE))</f>
        <v/>
      </c>
      <c r="C3159" s="117"/>
      <c r="D3159" s="116"/>
      <c r="E3159" s="118"/>
      <c r="F3159" s="119"/>
      <c r="G3159" s="120"/>
      <c r="H3159" s="120"/>
      <c r="I3159" s="333">
        <f t="shared" si="49"/>
        <v>0</v>
      </c>
      <c r="J3159" s="331"/>
      <c r="K3159" s="332">
        <f>IFERROR(SUM(C3159/'Transfers of Funds'!$F$55),0)</f>
        <v>0</v>
      </c>
    </row>
    <row r="3160" spans="1:11">
      <c r="A3160" s="115"/>
      <c r="B3160" s="308" t="str">
        <f>IF(A3160="","",VLOOKUP(A3160,'Project Budget vs Exp'!$B$9:$G$52,2,FALSE))</f>
        <v/>
      </c>
      <c r="C3160" s="117"/>
      <c r="D3160" s="116"/>
      <c r="E3160" s="118"/>
      <c r="F3160" s="119"/>
      <c r="G3160" s="120"/>
      <c r="H3160" s="120"/>
      <c r="I3160" s="333">
        <f t="shared" si="49"/>
        <v>0</v>
      </c>
      <c r="J3160" s="331"/>
      <c r="K3160" s="332">
        <f>IFERROR(SUM(C3160/'Transfers of Funds'!$F$55),0)</f>
        <v>0</v>
      </c>
    </row>
    <row r="3161" spans="1:11">
      <c r="A3161" s="115"/>
      <c r="B3161" s="308" t="str">
        <f>IF(A3161="","",VLOOKUP(A3161,'Project Budget vs Exp'!$B$9:$G$52,2,FALSE))</f>
        <v/>
      </c>
      <c r="C3161" s="117"/>
      <c r="D3161" s="116"/>
      <c r="E3161" s="118"/>
      <c r="F3161" s="119"/>
      <c r="G3161" s="120"/>
      <c r="H3161" s="120"/>
      <c r="I3161" s="333">
        <f t="shared" si="49"/>
        <v>0</v>
      </c>
      <c r="J3161" s="331"/>
      <c r="K3161" s="332">
        <f>IFERROR(SUM(C3161/'Transfers of Funds'!$F$55),0)</f>
        <v>0</v>
      </c>
    </row>
    <row r="3162" spans="1:11">
      <c r="A3162" s="115"/>
      <c r="B3162" s="308" t="str">
        <f>IF(A3162="","",VLOOKUP(A3162,'Project Budget vs Exp'!$B$9:$G$52,2,FALSE))</f>
        <v/>
      </c>
      <c r="C3162" s="117"/>
      <c r="D3162" s="116"/>
      <c r="E3162" s="118"/>
      <c r="F3162" s="119"/>
      <c r="G3162" s="120"/>
      <c r="H3162" s="120"/>
      <c r="I3162" s="333">
        <f t="shared" si="49"/>
        <v>0</v>
      </c>
      <c r="J3162" s="331"/>
      <c r="K3162" s="332">
        <f>IFERROR(SUM(C3162/'Transfers of Funds'!$F$55),0)</f>
        <v>0</v>
      </c>
    </row>
    <row r="3163" spans="1:11">
      <c r="A3163" s="115"/>
      <c r="B3163" s="308" t="str">
        <f>IF(A3163="","",VLOOKUP(A3163,'Project Budget vs Exp'!$B$9:$G$52,2,FALSE))</f>
        <v/>
      </c>
      <c r="C3163" s="117"/>
      <c r="D3163" s="116"/>
      <c r="E3163" s="118"/>
      <c r="F3163" s="119"/>
      <c r="G3163" s="120"/>
      <c r="H3163" s="120"/>
      <c r="I3163" s="333">
        <f t="shared" si="49"/>
        <v>0</v>
      </c>
      <c r="J3163" s="331"/>
      <c r="K3163" s="332">
        <f>IFERROR(SUM(C3163/'Transfers of Funds'!$F$55),0)</f>
        <v>0</v>
      </c>
    </row>
    <row r="3164" spans="1:11">
      <c r="A3164" s="115"/>
      <c r="B3164" s="308" t="str">
        <f>IF(A3164="","",VLOOKUP(A3164,'Project Budget vs Exp'!$B$9:$G$52,2,FALSE))</f>
        <v/>
      </c>
      <c r="C3164" s="117"/>
      <c r="D3164" s="116"/>
      <c r="E3164" s="118"/>
      <c r="F3164" s="119"/>
      <c r="G3164" s="120"/>
      <c r="H3164" s="120"/>
      <c r="I3164" s="333">
        <f t="shared" si="49"/>
        <v>0</v>
      </c>
      <c r="J3164" s="331"/>
      <c r="K3164" s="332">
        <f>IFERROR(SUM(C3164/'Transfers of Funds'!$F$55),0)</f>
        <v>0</v>
      </c>
    </row>
    <row r="3165" spans="1:11">
      <c r="A3165" s="115"/>
      <c r="B3165" s="308" t="str">
        <f>IF(A3165="","",VLOOKUP(A3165,'Project Budget vs Exp'!$B$9:$G$52,2,FALSE))</f>
        <v/>
      </c>
      <c r="C3165" s="117"/>
      <c r="D3165" s="116"/>
      <c r="E3165" s="118"/>
      <c r="F3165" s="119"/>
      <c r="G3165" s="120"/>
      <c r="H3165" s="120"/>
      <c r="I3165" s="333">
        <f t="shared" si="49"/>
        <v>0</v>
      </c>
      <c r="J3165" s="331"/>
      <c r="K3165" s="332">
        <f>IFERROR(SUM(C3165/'Transfers of Funds'!$F$55),0)</f>
        <v>0</v>
      </c>
    </row>
    <row r="3166" spans="1:11">
      <c r="A3166" s="115"/>
      <c r="B3166" s="308" t="str">
        <f>IF(A3166="","",VLOOKUP(A3166,'Project Budget vs Exp'!$B$9:$G$52,2,FALSE))</f>
        <v/>
      </c>
      <c r="C3166" s="117"/>
      <c r="D3166" s="116"/>
      <c r="E3166" s="118"/>
      <c r="F3166" s="119"/>
      <c r="G3166" s="120"/>
      <c r="H3166" s="120"/>
      <c r="I3166" s="333">
        <f t="shared" si="49"/>
        <v>0</v>
      </c>
      <c r="J3166" s="331"/>
      <c r="K3166" s="332">
        <f>IFERROR(SUM(C3166/'Transfers of Funds'!$F$55),0)</f>
        <v>0</v>
      </c>
    </row>
    <row r="3167" spans="1:11">
      <c r="A3167" s="115"/>
      <c r="B3167" s="308" t="str">
        <f>IF(A3167="","",VLOOKUP(A3167,'Project Budget vs Exp'!$B$9:$G$52,2,FALSE))</f>
        <v/>
      </c>
      <c r="C3167" s="117"/>
      <c r="D3167" s="116"/>
      <c r="E3167" s="118"/>
      <c r="F3167" s="119"/>
      <c r="G3167" s="120"/>
      <c r="H3167" s="120"/>
      <c r="I3167" s="333">
        <f t="shared" si="49"/>
        <v>0</v>
      </c>
      <c r="J3167" s="331"/>
      <c r="K3167" s="332">
        <f>IFERROR(SUM(C3167/'Transfers of Funds'!$F$55),0)</f>
        <v>0</v>
      </c>
    </row>
    <row r="3168" spans="1:11">
      <c r="A3168" s="115"/>
      <c r="B3168" s="308" t="str">
        <f>IF(A3168="","",VLOOKUP(A3168,'Project Budget vs Exp'!$B$9:$G$52,2,FALSE))</f>
        <v/>
      </c>
      <c r="C3168" s="117"/>
      <c r="D3168" s="116"/>
      <c r="E3168" s="118"/>
      <c r="F3168" s="119"/>
      <c r="G3168" s="120"/>
      <c r="H3168" s="120"/>
      <c r="I3168" s="333">
        <f t="shared" si="49"/>
        <v>0</v>
      </c>
      <c r="J3168" s="331"/>
      <c r="K3168" s="332">
        <f>IFERROR(SUM(C3168/'Transfers of Funds'!$F$55),0)</f>
        <v>0</v>
      </c>
    </row>
    <row r="3169" spans="1:11">
      <c r="A3169" s="115"/>
      <c r="B3169" s="308" t="str">
        <f>IF(A3169="","",VLOOKUP(A3169,'Project Budget vs Exp'!$B$9:$G$52,2,FALSE))</f>
        <v/>
      </c>
      <c r="C3169" s="117"/>
      <c r="D3169" s="116"/>
      <c r="E3169" s="118"/>
      <c r="F3169" s="119"/>
      <c r="G3169" s="120"/>
      <c r="H3169" s="120"/>
      <c r="I3169" s="333">
        <f t="shared" si="49"/>
        <v>0</v>
      </c>
      <c r="J3169" s="331"/>
      <c r="K3169" s="332">
        <f>IFERROR(SUM(C3169/'Transfers of Funds'!$F$55),0)</f>
        <v>0</v>
      </c>
    </row>
    <row r="3170" spans="1:11">
      <c r="A3170" s="115"/>
      <c r="B3170" s="308" t="str">
        <f>IF(A3170="","",VLOOKUP(A3170,'Project Budget vs Exp'!$B$9:$G$52,2,FALSE))</f>
        <v/>
      </c>
      <c r="C3170" s="117"/>
      <c r="D3170" s="116"/>
      <c r="E3170" s="118"/>
      <c r="F3170" s="119"/>
      <c r="G3170" s="120"/>
      <c r="H3170" s="120"/>
      <c r="I3170" s="333">
        <f t="shared" si="49"/>
        <v>0</v>
      </c>
      <c r="J3170" s="331"/>
      <c r="K3170" s="332">
        <f>IFERROR(SUM(C3170/'Transfers of Funds'!$F$55),0)</f>
        <v>0</v>
      </c>
    </row>
    <row r="3171" spans="1:11">
      <c r="A3171" s="115"/>
      <c r="B3171" s="308" t="str">
        <f>IF(A3171="","",VLOOKUP(A3171,'Project Budget vs Exp'!$B$9:$G$52,2,FALSE))</f>
        <v/>
      </c>
      <c r="C3171" s="117"/>
      <c r="D3171" s="116"/>
      <c r="E3171" s="118"/>
      <c r="F3171" s="119"/>
      <c r="G3171" s="120"/>
      <c r="H3171" s="120"/>
      <c r="I3171" s="333">
        <f t="shared" si="49"/>
        <v>0</v>
      </c>
      <c r="J3171" s="331"/>
      <c r="K3171" s="332">
        <f>IFERROR(SUM(C3171/'Transfers of Funds'!$F$55),0)</f>
        <v>0</v>
      </c>
    </row>
    <row r="3172" spans="1:11">
      <c r="A3172" s="115"/>
      <c r="B3172" s="308" t="str">
        <f>IF(A3172="","",VLOOKUP(A3172,'Project Budget vs Exp'!$B$9:$G$52,2,FALSE))</f>
        <v/>
      </c>
      <c r="C3172" s="117"/>
      <c r="D3172" s="116"/>
      <c r="E3172" s="118"/>
      <c r="F3172" s="119"/>
      <c r="G3172" s="120"/>
      <c r="H3172" s="120"/>
      <c r="I3172" s="333">
        <f t="shared" si="49"/>
        <v>0</v>
      </c>
      <c r="J3172" s="331"/>
      <c r="K3172" s="332">
        <f>IFERROR(SUM(C3172/'Transfers of Funds'!$F$55),0)</f>
        <v>0</v>
      </c>
    </row>
    <row r="3173" spans="1:11">
      <c r="A3173" s="115"/>
      <c r="B3173" s="308" t="str">
        <f>IF(A3173="","",VLOOKUP(A3173,'Project Budget vs Exp'!$B$9:$G$52,2,FALSE))</f>
        <v/>
      </c>
      <c r="C3173" s="117"/>
      <c r="D3173" s="116"/>
      <c r="E3173" s="118"/>
      <c r="F3173" s="119"/>
      <c r="G3173" s="120"/>
      <c r="H3173" s="120"/>
      <c r="I3173" s="333">
        <f t="shared" si="49"/>
        <v>0</v>
      </c>
      <c r="J3173" s="331"/>
      <c r="K3173" s="332">
        <f>IFERROR(SUM(C3173/'Transfers of Funds'!$F$55),0)</f>
        <v>0</v>
      </c>
    </row>
    <row r="3174" spans="1:11">
      <c r="A3174" s="115"/>
      <c r="B3174" s="308" t="str">
        <f>IF(A3174="","",VLOOKUP(A3174,'Project Budget vs Exp'!$B$9:$G$52,2,FALSE))</f>
        <v/>
      </c>
      <c r="C3174" s="117"/>
      <c r="D3174" s="116"/>
      <c r="E3174" s="118"/>
      <c r="F3174" s="119"/>
      <c r="G3174" s="120"/>
      <c r="H3174" s="120"/>
      <c r="I3174" s="333">
        <f t="shared" si="49"/>
        <v>0</v>
      </c>
      <c r="J3174" s="331"/>
      <c r="K3174" s="332">
        <f>IFERROR(SUM(C3174/'Transfers of Funds'!$F$55),0)</f>
        <v>0</v>
      </c>
    </row>
    <row r="3175" spans="1:11">
      <c r="A3175" s="115"/>
      <c r="B3175" s="308" t="str">
        <f>IF(A3175="","",VLOOKUP(A3175,'Project Budget vs Exp'!$B$9:$G$52,2,FALSE))</f>
        <v/>
      </c>
      <c r="C3175" s="117"/>
      <c r="D3175" s="116"/>
      <c r="E3175" s="118"/>
      <c r="F3175" s="119"/>
      <c r="G3175" s="120"/>
      <c r="H3175" s="120"/>
      <c r="I3175" s="333">
        <f t="shared" si="49"/>
        <v>0</v>
      </c>
      <c r="J3175" s="331"/>
      <c r="K3175" s="332">
        <f>IFERROR(SUM(C3175/'Transfers of Funds'!$F$55),0)</f>
        <v>0</v>
      </c>
    </row>
    <row r="3176" spans="1:11">
      <c r="A3176" s="115"/>
      <c r="B3176" s="308" t="str">
        <f>IF(A3176="","",VLOOKUP(A3176,'Project Budget vs Exp'!$B$9:$G$52,2,FALSE))</f>
        <v/>
      </c>
      <c r="C3176" s="117"/>
      <c r="D3176" s="116"/>
      <c r="E3176" s="118"/>
      <c r="F3176" s="119"/>
      <c r="G3176" s="120"/>
      <c r="H3176" s="120"/>
      <c r="I3176" s="333">
        <f t="shared" si="49"/>
        <v>0</v>
      </c>
      <c r="J3176" s="331"/>
      <c r="K3176" s="332">
        <f>IFERROR(SUM(C3176/'Transfers of Funds'!$F$55),0)</f>
        <v>0</v>
      </c>
    </row>
    <row r="3177" spans="1:11">
      <c r="A3177" s="115"/>
      <c r="B3177" s="308" t="str">
        <f>IF(A3177="","",VLOOKUP(A3177,'Project Budget vs Exp'!$B$9:$G$52,2,FALSE))</f>
        <v/>
      </c>
      <c r="C3177" s="117"/>
      <c r="D3177" s="116"/>
      <c r="E3177" s="118"/>
      <c r="F3177" s="119"/>
      <c r="G3177" s="120"/>
      <c r="H3177" s="120"/>
      <c r="I3177" s="333">
        <f t="shared" si="49"/>
        <v>0</v>
      </c>
      <c r="J3177" s="331"/>
      <c r="K3177" s="332">
        <f>IFERROR(SUM(C3177/'Transfers of Funds'!$F$55),0)</f>
        <v>0</v>
      </c>
    </row>
    <row r="3178" spans="1:11">
      <c r="A3178" s="115"/>
      <c r="B3178" s="308" t="str">
        <f>IF(A3178="","",VLOOKUP(A3178,'Project Budget vs Exp'!$B$9:$G$52,2,FALSE))</f>
        <v/>
      </c>
      <c r="C3178" s="117"/>
      <c r="D3178" s="116"/>
      <c r="E3178" s="118"/>
      <c r="F3178" s="119"/>
      <c r="G3178" s="120"/>
      <c r="H3178" s="120"/>
      <c r="I3178" s="333">
        <f t="shared" si="49"/>
        <v>0</v>
      </c>
      <c r="J3178" s="331"/>
      <c r="K3178" s="332">
        <f>IFERROR(SUM(C3178/'Transfers of Funds'!$F$55),0)</f>
        <v>0</v>
      </c>
    </row>
    <row r="3179" spans="1:11">
      <c r="A3179" s="115"/>
      <c r="B3179" s="308" t="str">
        <f>IF(A3179="","",VLOOKUP(A3179,'Project Budget vs Exp'!$B$9:$G$52,2,FALSE))</f>
        <v/>
      </c>
      <c r="C3179" s="117"/>
      <c r="D3179" s="116"/>
      <c r="E3179" s="118"/>
      <c r="F3179" s="119"/>
      <c r="G3179" s="120"/>
      <c r="H3179" s="120"/>
      <c r="I3179" s="333">
        <f t="shared" si="49"/>
        <v>0</v>
      </c>
      <c r="J3179" s="331"/>
      <c r="K3179" s="332">
        <f>IFERROR(SUM(C3179/'Transfers of Funds'!$F$55),0)</f>
        <v>0</v>
      </c>
    </row>
    <row r="3180" spans="1:11">
      <c r="A3180" s="115"/>
      <c r="B3180" s="308" t="str">
        <f>IF(A3180="","",VLOOKUP(A3180,'Project Budget vs Exp'!$B$9:$G$52,2,FALSE))</f>
        <v/>
      </c>
      <c r="C3180" s="117"/>
      <c r="D3180" s="116"/>
      <c r="E3180" s="118"/>
      <c r="F3180" s="119"/>
      <c r="G3180" s="120"/>
      <c r="H3180" s="120"/>
      <c r="I3180" s="333">
        <f t="shared" si="49"/>
        <v>0</v>
      </c>
      <c r="J3180" s="331"/>
      <c r="K3180" s="332">
        <f>IFERROR(SUM(C3180/'Transfers of Funds'!$F$55),0)</f>
        <v>0</v>
      </c>
    </row>
    <row r="3181" spans="1:11">
      <c r="A3181" s="115"/>
      <c r="B3181" s="308" t="str">
        <f>IF(A3181="","",VLOOKUP(A3181,'Project Budget vs Exp'!$B$9:$G$52,2,FALSE))</f>
        <v/>
      </c>
      <c r="C3181" s="117"/>
      <c r="D3181" s="116"/>
      <c r="E3181" s="118"/>
      <c r="F3181" s="119"/>
      <c r="G3181" s="120"/>
      <c r="H3181" s="120"/>
      <c r="I3181" s="333">
        <f t="shared" si="49"/>
        <v>0</v>
      </c>
      <c r="J3181" s="331"/>
      <c r="K3181" s="332">
        <f>IFERROR(SUM(C3181/'Transfers of Funds'!$F$55),0)</f>
        <v>0</v>
      </c>
    </row>
    <row r="3182" spans="1:11">
      <c r="A3182" s="115"/>
      <c r="B3182" s="308" t="str">
        <f>IF(A3182="","",VLOOKUP(A3182,'Project Budget vs Exp'!$B$9:$G$52,2,FALSE))</f>
        <v/>
      </c>
      <c r="C3182" s="117"/>
      <c r="D3182" s="116"/>
      <c r="E3182" s="118"/>
      <c r="F3182" s="119"/>
      <c r="G3182" s="120"/>
      <c r="H3182" s="120"/>
      <c r="I3182" s="333">
        <f t="shared" si="49"/>
        <v>0</v>
      </c>
      <c r="J3182" s="331"/>
      <c r="K3182" s="332">
        <f>IFERROR(SUM(C3182/'Transfers of Funds'!$F$55),0)</f>
        <v>0</v>
      </c>
    </row>
    <row r="3183" spans="1:11">
      <c r="A3183" s="115"/>
      <c r="B3183" s="308" t="str">
        <f>IF(A3183="","",VLOOKUP(A3183,'Project Budget vs Exp'!$B$9:$G$52,2,FALSE))</f>
        <v/>
      </c>
      <c r="C3183" s="117"/>
      <c r="D3183" s="116"/>
      <c r="E3183" s="118"/>
      <c r="F3183" s="119"/>
      <c r="G3183" s="120"/>
      <c r="H3183" s="120"/>
      <c r="I3183" s="333">
        <f t="shared" si="49"/>
        <v>0</v>
      </c>
      <c r="J3183" s="331"/>
      <c r="K3183" s="332">
        <f>IFERROR(SUM(C3183/'Transfers of Funds'!$F$55),0)</f>
        <v>0</v>
      </c>
    </row>
    <row r="3184" spans="1:11">
      <c r="A3184" s="115"/>
      <c r="B3184" s="308" t="str">
        <f>IF(A3184="","",VLOOKUP(A3184,'Project Budget vs Exp'!$B$9:$G$52,2,FALSE))</f>
        <v/>
      </c>
      <c r="C3184" s="117"/>
      <c r="D3184" s="116"/>
      <c r="E3184" s="118"/>
      <c r="F3184" s="119"/>
      <c r="G3184" s="120"/>
      <c r="H3184" s="120"/>
      <c r="I3184" s="333">
        <f t="shared" si="49"/>
        <v>0</v>
      </c>
      <c r="J3184" s="331"/>
      <c r="K3184" s="332">
        <f>IFERROR(SUM(C3184/'Transfers of Funds'!$F$55),0)</f>
        <v>0</v>
      </c>
    </row>
    <row r="3185" spans="1:11">
      <c r="A3185" s="115"/>
      <c r="B3185" s="308" t="str">
        <f>IF(A3185="","",VLOOKUP(A3185,'Project Budget vs Exp'!$B$9:$G$52,2,FALSE))</f>
        <v/>
      </c>
      <c r="C3185" s="117"/>
      <c r="D3185" s="116"/>
      <c r="E3185" s="118"/>
      <c r="F3185" s="119"/>
      <c r="G3185" s="120"/>
      <c r="H3185" s="120"/>
      <c r="I3185" s="333">
        <f t="shared" si="49"/>
        <v>0</v>
      </c>
      <c r="J3185" s="331"/>
      <c r="K3185" s="332">
        <f>IFERROR(SUM(C3185/'Transfers of Funds'!$F$55),0)</f>
        <v>0</v>
      </c>
    </row>
    <row r="3186" spans="1:11">
      <c r="A3186" s="115"/>
      <c r="B3186" s="308" t="str">
        <f>IF(A3186="","",VLOOKUP(A3186,'Project Budget vs Exp'!$B$9:$G$52,2,FALSE))</f>
        <v/>
      </c>
      <c r="C3186" s="117"/>
      <c r="D3186" s="116"/>
      <c r="E3186" s="118"/>
      <c r="F3186" s="119"/>
      <c r="G3186" s="120"/>
      <c r="H3186" s="120"/>
      <c r="I3186" s="333">
        <f t="shared" si="49"/>
        <v>0</v>
      </c>
      <c r="J3186" s="331"/>
      <c r="K3186" s="332">
        <f>IFERROR(SUM(C3186/'Transfers of Funds'!$F$55),0)</f>
        <v>0</v>
      </c>
    </row>
    <row r="3187" spans="1:11">
      <c r="A3187" s="115"/>
      <c r="B3187" s="308" t="str">
        <f>IF(A3187="","",VLOOKUP(A3187,'Project Budget vs Exp'!$B$9:$G$52,2,FALSE))</f>
        <v/>
      </c>
      <c r="C3187" s="117"/>
      <c r="D3187" s="116"/>
      <c r="E3187" s="118"/>
      <c r="F3187" s="119"/>
      <c r="G3187" s="120"/>
      <c r="H3187" s="120"/>
      <c r="I3187" s="333">
        <f t="shared" si="49"/>
        <v>0</v>
      </c>
      <c r="J3187" s="331"/>
      <c r="K3187" s="332">
        <f>IFERROR(SUM(C3187/'Transfers of Funds'!$F$55),0)</f>
        <v>0</v>
      </c>
    </row>
    <row r="3188" spans="1:11">
      <c r="A3188" s="115"/>
      <c r="B3188" s="308" t="str">
        <f>IF(A3188="","",VLOOKUP(A3188,'Project Budget vs Exp'!$B$9:$G$52,2,FALSE))</f>
        <v/>
      </c>
      <c r="C3188" s="117"/>
      <c r="D3188" s="116"/>
      <c r="E3188" s="118"/>
      <c r="F3188" s="119"/>
      <c r="G3188" s="120"/>
      <c r="H3188" s="120"/>
      <c r="I3188" s="333">
        <f t="shared" si="49"/>
        <v>0</v>
      </c>
      <c r="J3188" s="331"/>
      <c r="K3188" s="332">
        <f>IFERROR(SUM(C3188/'Transfers of Funds'!$F$55),0)</f>
        <v>0</v>
      </c>
    </row>
    <row r="3189" spans="1:11">
      <c r="A3189" s="115"/>
      <c r="B3189" s="308" t="str">
        <f>IF(A3189="","",VLOOKUP(A3189,'Project Budget vs Exp'!$B$9:$G$52,2,FALSE))</f>
        <v/>
      </c>
      <c r="C3189" s="117"/>
      <c r="D3189" s="116"/>
      <c r="E3189" s="118"/>
      <c r="F3189" s="119"/>
      <c r="G3189" s="120"/>
      <c r="H3189" s="120"/>
      <c r="I3189" s="333">
        <f t="shared" si="49"/>
        <v>0</v>
      </c>
      <c r="J3189" s="331"/>
      <c r="K3189" s="332">
        <f>IFERROR(SUM(C3189/'Transfers of Funds'!$F$55),0)</f>
        <v>0</v>
      </c>
    </row>
    <row r="3190" spans="1:11">
      <c r="A3190" s="115"/>
      <c r="B3190" s="308" t="str">
        <f>IF(A3190="","",VLOOKUP(A3190,'Project Budget vs Exp'!$B$9:$G$52,2,FALSE))</f>
        <v/>
      </c>
      <c r="C3190" s="117"/>
      <c r="D3190" s="116"/>
      <c r="E3190" s="118"/>
      <c r="F3190" s="119"/>
      <c r="G3190" s="120"/>
      <c r="H3190" s="120"/>
      <c r="I3190" s="333">
        <f t="shared" si="49"/>
        <v>0</v>
      </c>
      <c r="J3190" s="331"/>
      <c r="K3190" s="332">
        <f>IFERROR(SUM(C3190/'Transfers of Funds'!$F$55),0)</f>
        <v>0</v>
      </c>
    </row>
    <row r="3191" spans="1:11">
      <c r="A3191" s="115"/>
      <c r="B3191" s="308" t="str">
        <f>IF(A3191="","",VLOOKUP(A3191,'Project Budget vs Exp'!$B$9:$G$52,2,FALSE))</f>
        <v/>
      </c>
      <c r="C3191" s="117"/>
      <c r="D3191" s="116"/>
      <c r="E3191" s="118"/>
      <c r="F3191" s="119"/>
      <c r="G3191" s="120"/>
      <c r="H3191" s="120"/>
      <c r="I3191" s="333">
        <f t="shared" si="49"/>
        <v>0</v>
      </c>
      <c r="J3191" s="331"/>
      <c r="K3191" s="332">
        <f>IFERROR(SUM(C3191/'Transfers of Funds'!$F$55),0)</f>
        <v>0</v>
      </c>
    </row>
    <row r="3192" spans="1:11">
      <c r="A3192" s="115"/>
      <c r="B3192" s="308" t="str">
        <f>IF(A3192="","",VLOOKUP(A3192,'Project Budget vs Exp'!$B$9:$G$52,2,FALSE))</f>
        <v/>
      </c>
      <c r="C3192" s="117"/>
      <c r="D3192" s="116"/>
      <c r="E3192" s="118"/>
      <c r="F3192" s="119"/>
      <c r="G3192" s="120"/>
      <c r="H3192" s="120"/>
      <c r="I3192" s="333">
        <f t="shared" si="49"/>
        <v>0</v>
      </c>
      <c r="J3192" s="331"/>
      <c r="K3192" s="332">
        <f>IFERROR(SUM(C3192/'Transfers of Funds'!$F$55),0)</f>
        <v>0</v>
      </c>
    </row>
    <row r="3193" spans="1:11">
      <c r="A3193" s="115"/>
      <c r="B3193" s="308" t="str">
        <f>IF(A3193="","",VLOOKUP(A3193,'Project Budget vs Exp'!$B$9:$G$52,2,FALSE))</f>
        <v/>
      </c>
      <c r="C3193" s="117"/>
      <c r="D3193" s="116"/>
      <c r="E3193" s="118"/>
      <c r="F3193" s="119"/>
      <c r="G3193" s="120"/>
      <c r="H3193" s="120"/>
      <c r="I3193" s="333">
        <f t="shared" si="49"/>
        <v>0</v>
      </c>
      <c r="J3193" s="331"/>
      <c r="K3193" s="332">
        <f>IFERROR(SUM(C3193/'Transfers of Funds'!$F$55),0)</f>
        <v>0</v>
      </c>
    </row>
    <row r="3194" spans="1:11">
      <c r="A3194" s="115"/>
      <c r="B3194" s="308" t="str">
        <f>IF(A3194="","",VLOOKUP(A3194,'Project Budget vs Exp'!$B$9:$G$52,2,FALSE))</f>
        <v/>
      </c>
      <c r="C3194" s="117"/>
      <c r="D3194" s="116"/>
      <c r="E3194" s="118"/>
      <c r="F3194" s="119"/>
      <c r="G3194" s="120"/>
      <c r="H3194" s="120"/>
      <c r="I3194" s="333">
        <f t="shared" si="49"/>
        <v>0</v>
      </c>
      <c r="J3194" s="331"/>
      <c r="K3194" s="332">
        <f>IFERROR(SUM(C3194/'Transfers of Funds'!$F$55),0)</f>
        <v>0</v>
      </c>
    </row>
    <row r="3195" spans="1:11">
      <c r="A3195" s="115"/>
      <c r="B3195" s="308" t="str">
        <f>IF(A3195="","",VLOOKUP(A3195,'Project Budget vs Exp'!$B$9:$G$52,2,FALSE))</f>
        <v/>
      </c>
      <c r="C3195" s="117"/>
      <c r="D3195" s="116"/>
      <c r="E3195" s="118"/>
      <c r="F3195" s="119"/>
      <c r="G3195" s="120"/>
      <c r="H3195" s="120"/>
      <c r="I3195" s="333">
        <f t="shared" si="49"/>
        <v>0</v>
      </c>
      <c r="J3195" s="331"/>
      <c r="K3195" s="332">
        <f>IFERROR(SUM(C3195/'Transfers of Funds'!$F$55),0)</f>
        <v>0</v>
      </c>
    </row>
    <row r="3196" spans="1:11">
      <c r="A3196" s="115"/>
      <c r="B3196" s="308" t="str">
        <f>IF(A3196="","",VLOOKUP(A3196,'Project Budget vs Exp'!$B$9:$G$52,2,FALSE))</f>
        <v/>
      </c>
      <c r="C3196" s="117"/>
      <c r="D3196" s="116"/>
      <c r="E3196" s="118"/>
      <c r="F3196" s="119"/>
      <c r="G3196" s="120"/>
      <c r="H3196" s="120"/>
      <c r="I3196" s="333">
        <f t="shared" si="49"/>
        <v>0</v>
      </c>
      <c r="J3196" s="331"/>
      <c r="K3196" s="332">
        <f>IFERROR(SUM(C3196/'Transfers of Funds'!$F$55),0)</f>
        <v>0</v>
      </c>
    </row>
    <row r="3197" spans="1:11">
      <c r="A3197" s="115"/>
      <c r="B3197" s="308" t="str">
        <f>IF(A3197="","",VLOOKUP(A3197,'Project Budget vs Exp'!$B$9:$G$52,2,FALSE))</f>
        <v/>
      </c>
      <c r="C3197" s="117"/>
      <c r="D3197" s="116"/>
      <c r="E3197" s="118"/>
      <c r="F3197" s="119"/>
      <c r="G3197" s="120"/>
      <c r="H3197" s="120"/>
      <c r="I3197" s="333">
        <f t="shared" si="49"/>
        <v>0</v>
      </c>
      <c r="J3197" s="331"/>
      <c r="K3197" s="332">
        <f>IFERROR(SUM(C3197/'Transfers of Funds'!$F$55),0)</f>
        <v>0</v>
      </c>
    </row>
    <row r="3198" spans="1:11">
      <c r="A3198" s="115"/>
      <c r="B3198" s="308" t="str">
        <f>IF(A3198="","",VLOOKUP(A3198,'Project Budget vs Exp'!$B$9:$G$52,2,FALSE))</f>
        <v/>
      </c>
      <c r="C3198" s="117"/>
      <c r="D3198" s="116"/>
      <c r="E3198" s="118"/>
      <c r="F3198" s="119"/>
      <c r="G3198" s="120"/>
      <c r="H3198" s="120"/>
      <c r="I3198" s="333">
        <f t="shared" si="49"/>
        <v>0</v>
      </c>
      <c r="J3198" s="331"/>
      <c r="K3198" s="332">
        <f>IFERROR(SUM(C3198/'Transfers of Funds'!$F$55),0)</f>
        <v>0</v>
      </c>
    </row>
    <row r="3199" spans="1:11">
      <c r="A3199" s="115"/>
      <c r="B3199" s="308" t="str">
        <f>IF(A3199="","",VLOOKUP(A3199,'Project Budget vs Exp'!$B$9:$G$52,2,FALSE))</f>
        <v/>
      </c>
      <c r="C3199" s="117"/>
      <c r="D3199" s="116"/>
      <c r="E3199" s="118"/>
      <c r="F3199" s="119"/>
      <c r="G3199" s="120"/>
      <c r="H3199" s="120"/>
      <c r="I3199" s="333">
        <f t="shared" si="49"/>
        <v>0</v>
      </c>
      <c r="J3199" s="331"/>
      <c r="K3199" s="332">
        <f>IFERROR(SUM(C3199/'Transfers of Funds'!$F$55),0)</f>
        <v>0</v>
      </c>
    </row>
    <row r="3200" spans="1:11">
      <c r="A3200" s="115"/>
      <c r="B3200" s="308" t="str">
        <f>IF(A3200="","",VLOOKUP(A3200,'Project Budget vs Exp'!$B$9:$G$52,2,FALSE))</f>
        <v/>
      </c>
      <c r="C3200" s="117"/>
      <c r="D3200" s="116"/>
      <c r="E3200" s="118"/>
      <c r="F3200" s="119"/>
      <c r="G3200" s="120"/>
      <c r="H3200" s="120"/>
      <c r="I3200" s="333">
        <f t="shared" si="49"/>
        <v>0</v>
      </c>
      <c r="J3200" s="331"/>
      <c r="K3200" s="332">
        <f>IFERROR(SUM(C3200/'Transfers of Funds'!$F$55),0)</f>
        <v>0</v>
      </c>
    </row>
    <row r="3201" spans="1:11">
      <c r="A3201" s="115"/>
      <c r="B3201" s="308" t="str">
        <f>IF(A3201="","",VLOOKUP(A3201,'Project Budget vs Exp'!$B$9:$G$52,2,FALSE))</f>
        <v/>
      </c>
      <c r="C3201" s="117"/>
      <c r="D3201" s="116"/>
      <c r="E3201" s="118"/>
      <c r="F3201" s="119"/>
      <c r="G3201" s="120"/>
      <c r="H3201" s="120"/>
      <c r="I3201" s="333">
        <f t="shared" si="49"/>
        <v>0</v>
      </c>
      <c r="J3201" s="331"/>
      <c r="K3201" s="332">
        <f>IFERROR(SUM(C3201/'Transfers of Funds'!$F$55),0)</f>
        <v>0</v>
      </c>
    </row>
    <row r="3202" spans="1:11">
      <c r="A3202" s="115"/>
      <c r="B3202" s="308" t="str">
        <f>IF(A3202="","",VLOOKUP(A3202,'Project Budget vs Exp'!$B$9:$G$52,2,FALSE))</f>
        <v/>
      </c>
      <c r="C3202" s="117"/>
      <c r="D3202" s="116"/>
      <c r="E3202" s="118"/>
      <c r="F3202" s="119"/>
      <c r="G3202" s="120"/>
      <c r="H3202" s="120"/>
      <c r="I3202" s="333">
        <f t="shared" si="49"/>
        <v>0</v>
      </c>
      <c r="J3202" s="331"/>
      <c r="K3202" s="332">
        <f>IFERROR(SUM(C3202/'Transfers of Funds'!$F$55),0)</f>
        <v>0</v>
      </c>
    </row>
    <row r="3203" spans="1:11">
      <c r="A3203" s="115"/>
      <c r="B3203" s="308" t="str">
        <f>IF(A3203="","",VLOOKUP(A3203,'Project Budget vs Exp'!$B$9:$G$52,2,FALSE))</f>
        <v/>
      </c>
      <c r="C3203" s="117"/>
      <c r="D3203" s="116"/>
      <c r="E3203" s="118"/>
      <c r="F3203" s="119"/>
      <c r="G3203" s="120"/>
      <c r="H3203" s="120"/>
      <c r="I3203" s="333">
        <f t="shared" si="49"/>
        <v>0</v>
      </c>
      <c r="J3203" s="331"/>
      <c r="K3203" s="332">
        <f>IFERROR(SUM(C3203/'Transfers of Funds'!$F$55),0)</f>
        <v>0</v>
      </c>
    </row>
    <row r="3204" spans="1:11">
      <c r="A3204" s="115"/>
      <c r="B3204" s="308" t="str">
        <f>IF(A3204="","",VLOOKUP(A3204,'Project Budget vs Exp'!$B$9:$G$52,2,FALSE))</f>
        <v/>
      </c>
      <c r="C3204" s="117"/>
      <c r="D3204" s="116"/>
      <c r="E3204" s="118"/>
      <c r="F3204" s="119"/>
      <c r="G3204" s="120"/>
      <c r="H3204" s="120"/>
      <c r="I3204" s="333">
        <f t="shared" si="49"/>
        <v>0</v>
      </c>
      <c r="J3204" s="331"/>
      <c r="K3204" s="332">
        <f>IFERROR(SUM(C3204/'Transfers of Funds'!$F$55),0)</f>
        <v>0</v>
      </c>
    </row>
    <row r="3205" spans="1:11">
      <c r="A3205" s="115"/>
      <c r="B3205" s="308" t="str">
        <f>IF(A3205="","",VLOOKUP(A3205,'Project Budget vs Exp'!$B$9:$G$52,2,FALSE))</f>
        <v/>
      </c>
      <c r="C3205" s="117"/>
      <c r="D3205" s="116"/>
      <c r="E3205" s="118"/>
      <c r="F3205" s="119"/>
      <c r="G3205" s="120"/>
      <c r="H3205" s="120"/>
      <c r="I3205" s="333">
        <f t="shared" si="49"/>
        <v>0</v>
      </c>
      <c r="J3205" s="331"/>
      <c r="K3205" s="332">
        <f>IFERROR(SUM(C3205/'Transfers of Funds'!$F$55),0)</f>
        <v>0</v>
      </c>
    </row>
    <row r="3206" spans="1:11">
      <c r="A3206" s="115"/>
      <c r="B3206" s="308" t="str">
        <f>IF(A3206="","",VLOOKUP(A3206,'Project Budget vs Exp'!$B$9:$G$52,2,FALSE))</f>
        <v/>
      </c>
      <c r="C3206" s="117"/>
      <c r="D3206" s="116"/>
      <c r="E3206" s="118"/>
      <c r="F3206" s="119"/>
      <c r="G3206" s="120"/>
      <c r="H3206" s="120"/>
      <c r="I3206" s="333">
        <f t="shared" si="49"/>
        <v>0</v>
      </c>
      <c r="J3206" s="331"/>
      <c r="K3206" s="332">
        <f>IFERROR(SUM(C3206/'Transfers of Funds'!$F$55),0)</f>
        <v>0</v>
      </c>
    </row>
    <row r="3207" spans="1:11">
      <c r="A3207" s="115"/>
      <c r="B3207" s="308" t="str">
        <f>IF(A3207="","",VLOOKUP(A3207,'Project Budget vs Exp'!$B$9:$G$52,2,FALSE))</f>
        <v/>
      </c>
      <c r="C3207" s="117"/>
      <c r="D3207" s="116"/>
      <c r="E3207" s="118"/>
      <c r="F3207" s="119"/>
      <c r="G3207" s="120"/>
      <c r="H3207" s="120"/>
      <c r="I3207" s="333">
        <f t="shared" si="49"/>
        <v>0</v>
      </c>
      <c r="J3207" s="331"/>
      <c r="K3207" s="332">
        <f>IFERROR(SUM(C3207/'Transfers of Funds'!$F$55),0)</f>
        <v>0</v>
      </c>
    </row>
    <row r="3208" spans="1:11">
      <c r="A3208" s="115"/>
      <c r="B3208" s="308" t="str">
        <f>IF(A3208="","",VLOOKUP(A3208,'Project Budget vs Exp'!$B$9:$G$52,2,FALSE))</f>
        <v/>
      </c>
      <c r="C3208" s="117"/>
      <c r="D3208" s="116"/>
      <c r="E3208" s="118"/>
      <c r="F3208" s="119"/>
      <c r="G3208" s="120"/>
      <c r="H3208" s="120"/>
      <c r="I3208" s="333">
        <f t="shared" si="49"/>
        <v>0</v>
      </c>
      <c r="J3208" s="331"/>
      <c r="K3208" s="332">
        <f>IFERROR(SUM(C3208/'Transfers of Funds'!$F$55),0)</f>
        <v>0</v>
      </c>
    </row>
    <row r="3209" spans="1:11">
      <c r="A3209" s="115"/>
      <c r="B3209" s="308" t="str">
        <f>IF(A3209="","",VLOOKUP(A3209,'Project Budget vs Exp'!$B$9:$G$52,2,FALSE))</f>
        <v/>
      </c>
      <c r="C3209" s="117"/>
      <c r="D3209" s="116"/>
      <c r="E3209" s="118"/>
      <c r="F3209" s="119"/>
      <c r="G3209" s="120"/>
      <c r="H3209" s="120"/>
      <c r="I3209" s="333">
        <f t="shared" si="49"/>
        <v>0</v>
      </c>
      <c r="J3209" s="331"/>
      <c r="K3209" s="332">
        <f>IFERROR(SUM(C3209/'Transfers of Funds'!$F$55),0)</f>
        <v>0</v>
      </c>
    </row>
    <row r="3210" spans="1:11">
      <c r="A3210" s="115"/>
      <c r="B3210" s="308" t="str">
        <f>IF(A3210="","",VLOOKUP(A3210,'Project Budget vs Exp'!$B$9:$G$52,2,FALSE))</f>
        <v/>
      </c>
      <c r="C3210" s="117"/>
      <c r="D3210" s="116"/>
      <c r="E3210" s="118"/>
      <c r="F3210" s="119"/>
      <c r="G3210" s="120"/>
      <c r="H3210" s="120"/>
      <c r="I3210" s="333">
        <f t="shared" si="49"/>
        <v>0</v>
      </c>
      <c r="J3210" s="331"/>
      <c r="K3210" s="332">
        <f>IFERROR(SUM(C3210/'Transfers of Funds'!$F$55),0)</f>
        <v>0</v>
      </c>
    </row>
    <row r="3211" spans="1:11">
      <c r="A3211" s="115"/>
      <c r="B3211" s="308" t="str">
        <f>IF(A3211="","",VLOOKUP(A3211,'Project Budget vs Exp'!$B$9:$G$52,2,FALSE))</f>
        <v/>
      </c>
      <c r="C3211" s="117"/>
      <c r="D3211" s="116"/>
      <c r="E3211" s="118"/>
      <c r="F3211" s="119"/>
      <c r="G3211" s="120"/>
      <c r="H3211" s="120"/>
      <c r="I3211" s="333">
        <f t="shared" si="49"/>
        <v>0</v>
      </c>
      <c r="J3211" s="331"/>
      <c r="K3211" s="332">
        <f>IFERROR(SUM(C3211/'Transfers of Funds'!$F$55),0)</f>
        <v>0</v>
      </c>
    </row>
    <row r="3212" spans="1:11">
      <c r="A3212" s="115"/>
      <c r="B3212" s="308" t="str">
        <f>IF(A3212="","",VLOOKUP(A3212,'Project Budget vs Exp'!$B$9:$G$52,2,FALSE))</f>
        <v/>
      </c>
      <c r="C3212" s="117"/>
      <c r="D3212" s="116"/>
      <c r="E3212" s="118"/>
      <c r="F3212" s="119"/>
      <c r="G3212" s="120"/>
      <c r="H3212" s="120"/>
      <c r="I3212" s="333">
        <f t="shared" ref="I3212:I3275" si="50">IF(OR(F$4="EUR",F$4="USD",F$4="GBP",F$4="CAD",F$4="NZD",F$4="AUD"),K3212,C3212)</f>
        <v>0</v>
      </c>
      <c r="J3212" s="331"/>
      <c r="K3212" s="332">
        <f>IFERROR(SUM(C3212/'Transfers of Funds'!$F$55),0)</f>
        <v>0</v>
      </c>
    </row>
    <row r="3213" spans="1:11">
      <c r="A3213" s="115"/>
      <c r="B3213" s="308" t="str">
        <f>IF(A3213="","",VLOOKUP(A3213,'Project Budget vs Exp'!$B$9:$G$52,2,FALSE))</f>
        <v/>
      </c>
      <c r="C3213" s="117"/>
      <c r="D3213" s="116"/>
      <c r="E3213" s="118"/>
      <c r="F3213" s="119"/>
      <c r="G3213" s="120"/>
      <c r="H3213" s="120"/>
      <c r="I3213" s="333">
        <f t="shared" si="50"/>
        <v>0</v>
      </c>
      <c r="J3213" s="331"/>
      <c r="K3213" s="332">
        <f>IFERROR(SUM(C3213/'Transfers of Funds'!$F$55),0)</f>
        <v>0</v>
      </c>
    </row>
    <row r="3214" spans="1:11">
      <c r="A3214" s="115"/>
      <c r="B3214" s="308" t="str">
        <f>IF(A3214="","",VLOOKUP(A3214,'Project Budget vs Exp'!$B$9:$G$52,2,FALSE))</f>
        <v/>
      </c>
      <c r="C3214" s="117"/>
      <c r="D3214" s="116"/>
      <c r="E3214" s="118"/>
      <c r="F3214" s="119"/>
      <c r="G3214" s="120"/>
      <c r="H3214" s="120"/>
      <c r="I3214" s="333">
        <f t="shared" si="50"/>
        <v>0</v>
      </c>
      <c r="J3214" s="331"/>
      <c r="K3214" s="332">
        <f>IFERROR(SUM(C3214/'Transfers of Funds'!$F$55),0)</f>
        <v>0</v>
      </c>
    </row>
    <row r="3215" spans="1:11">
      <c r="A3215" s="115"/>
      <c r="B3215" s="308" t="str">
        <f>IF(A3215="","",VLOOKUP(A3215,'Project Budget vs Exp'!$B$9:$G$52,2,FALSE))</f>
        <v/>
      </c>
      <c r="C3215" s="117"/>
      <c r="D3215" s="116"/>
      <c r="E3215" s="118"/>
      <c r="F3215" s="119"/>
      <c r="G3215" s="120"/>
      <c r="H3215" s="120"/>
      <c r="I3215" s="333">
        <f t="shared" si="50"/>
        <v>0</v>
      </c>
      <c r="J3215" s="331"/>
      <c r="K3215" s="332">
        <f>IFERROR(SUM(C3215/'Transfers of Funds'!$F$55),0)</f>
        <v>0</v>
      </c>
    </row>
    <row r="3216" spans="1:11">
      <c r="A3216" s="115"/>
      <c r="B3216" s="308" t="str">
        <f>IF(A3216="","",VLOOKUP(A3216,'Project Budget vs Exp'!$B$9:$G$52,2,FALSE))</f>
        <v/>
      </c>
      <c r="C3216" s="117"/>
      <c r="D3216" s="116"/>
      <c r="E3216" s="118"/>
      <c r="F3216" s="119"/>
      <c r="G3216" s="120"/>
      <c r="H3216" s="120"/>
      <c r="I3216" s="333">
        <f t="shared" si="50"/>
        <v>0</v>
      </c>
      <c r="J3216" s="331"/>
      <c r="K3216" s="332">
        <f>IFERROR(SUM(C3216/'Transfers of Funds'!$F$55),0)</f>
        <v>0</v>
      </c>
    </row>
    <row r="3217" spans="1:11">
      <c r="A3217" s="115"/>
      <c r="B3217" s="308" t="str">
        <f>IF(A3217="","",VLOOKUP(A3217,'Project Budget vs Exp'!$B$9:$G$52,2,FALSE))</f>
        <v/>
      </c>
      <c r="C3217" s="117"/>
      <c r="D3217" s="116"/>
      <c r="E3217" s="118"/>
      <c r="F3217" s="119"/>
      <c r="G3217" s="120"/>
      <c r="H3217" s="120"/>
      <c r="I3217" s="333">
        <f t="shared" si="50"/>
        <v>0</v>
      </c>
      <c r="J3217" s="331"/>
      <c r="K3217" s="332">
        <f>IFERROR(SUM(C3217/'Transfers of Funds'!$F$55),0)</f>
        <v>0</v>
      </c>
    </row>
    <row r="3218" spans="1:11">
      <c r="A3218" s="115"/>
      <c r="B3218" s="308" t="str">
        <f>IF(A3218="","",VLOOKUP(A3218,'Project Budget vs Exp'!$B$9:$G$52,2,FALSE))</f>
        <v/>
      </c>
      <c r="C3218" s="117"/>
      <c r="D3218" s="116"/>
      <c r="E3218" s="118"/>
      <c r="F3218" s="119"/>
      <c r="G3218" s="120"/>
      <c r="H3218" s="120"/>
      <c r="I3218" s="333">
        <f t="shared" si="50"/>
        <v>0</v>
      </c>
      <c r="J3218" s="331"/>
      <c r="K3218" s="332">
        <f>IFERROR(SUM(C3218/'Transfers of Funds'!$F$55),0)</f>
        <v>0</v>
      </c>
    </row>
    <row r="3219" spans="1:11">
      <c r="A3219" s="115"/>
      <c r="B3219" s="308" t="str">
        <f>IF(A3219="","",VLOOKUP(A3219,'Project Budget vs Exp'!$B$9:$G$52,2,FALSE))</f>
        <v/>
      </c>
      <c r="C3219" s="117"/>
      <c r="D3219" s="116"/>
      <c r="E3219" s="118"/>
      <c r="F3219" s="119"/>
      <c r="G3219" s="120"/>
      <c r="H3219" s="120"/>
      <c r="I3219" s="333">
        <f t="shared" si="50"/>
        <v>0</v>
      </c>
      <c r="J3219" s="331"/>
      <c r="K3219" s="332">
        <f>IFERROR(SUM(C3219/'Transfers of Funds'!$F$55),0)</f>
        <v>0</v>
      </c>
    </row>
    <row r="3220" spans="1:11">
      <c r="A3220" s="115"/>
      <c r="B3220" s="308" t="str">
        <f>IF(A3220="","",VLOOKUP(A3220,'Project Budget vs Exp'!$B$9:$G$52,2,FALSE))</f>
        <v/>
      </c>
      <c r="C3220" s="117"/>
      <c r="D3220" s="116"/>
      <c r="E3220" s="118"/>
      <c r="F3220" s="119"/>
      <c r="G3220" s="120"/>
      <c r="H3220" s="120"/>
      <c r="I3220" s="333">
        <f t="shared" si="50"/>
        <v>0</v>
      </c>
      <c r="J3220" s="331"/>
      <c r="K3220" s="332">
        <f>IFERROR(SUM(C3220/'Transfers of Funds'!$F$55),0)</f>
        <v>0</v>
      </c>
    </row>
    <row r="3221" spans="1:11">
      <c r="A3221" s="115"/>
      <c r="B3221" s="308" t="str">
        <f>IF(A3221="","",VLOOKUP(A3221,'Project Budget vs Exp'!$B$9:$G$52,2,FALSE))</f>
        <v/>
      </c>
      <c r="C3221" s="117"/>
      <c r="D3221" s="116"/>
      <c r="E3221" s="118"/>
      <c r="F3221" s="119"/>
      <c r="G3221" s="120"/>
      <c r="H3221" s="120"/>
      <c r="I3221" s="333">
        <f t="shared" si="50"/>
        <v>0</v>
      </c>
      <c r="J3221" s="331"/>
      <c r="K3221" s="332">
        <f>IFERROR(SUM(C3221/'Transfers of Funds'!$F$55),0)</f>
        <v>0</v>
      </c>
    </row>
    <row r="3222" spans="1:11">
      <c r="A3222" s="115"/>
      <c r="B3222" s="308" t="str">
        <f>IF(A3222="","",VLOOKUP(A3222,'Project Budget vs Exp'!$B$9:$G$52,2,FALSE))</f>
        <v/>
      </c>
      <c r="C3222" s="117"/>
      <c r="D3222" s="116"/>
      <c r="E3222" s="118"/>
      <c r="F3222" s="119"/>
      <c r="G3222" s="120"/>
      <c r="H3222" s="120"/>
      <c r="I3222" s="333">
        <f t="shared" si="50"/>
        <v>0</v>
      </c>
      <c r="J3222" s="331"/>
      <c r="K3222" s="332">
        <f>IFERROR(SUM(C3222/'Transfers of Funds'!$F$55),0)</f>
        <v>0</v>
      </c>
    </row>
    <row r="3223" spans="1:11">
      <c r="A3223" s="115"/>
      <c r="B3223" s="308" t="str">
        <f>IF(A3223="","",VLOOKUP(A3223,'Project Budget vs Exp'!$B$9:$G$52,2,FALSE))</f>
        <v/>
      </c>
      <c r="C3223" s="117"/>
      <c r="D3223" s="116"/>
      <c r="E3223" s="118"/>
      <c r="F3223" s="119"/>
      <c r="G3223" s="120"/>
      <c r="H3223" s="120"/>
      <c r="I3223" s="333">
        <f t="shared" si="50"/>
        <v>0</v>
      </c>
      <c r="J3223" s="331"/>
      <c r="K3223" s="332">
        <f>IFERROR(SUM(C3223/'Transfers of Funds'!$F$55),0)</f>
        <v>0</v>
      </c>
    </row>
    <row r="3224" spans="1:11">
      <c r="A3224" s="115"/>
      <c r="B3224" s="308" t="str">
        <f>IF(A3224="","",VLOOKUP(A3224,'Project Budget vs Exp'!$B$9:$G$52,2,FALSE))</f>
        <v/>
      </c>
      <c r="C3224" s="117"/>
      <c r="D3224" s="116"/>
      <c r="E3224" s="118"/>
      <c r="F3224" s="119"/>
      <c r="G3224" s="120"/>
      <c r="H3224" s="120"/>
      <c r="I3224" s="333">
        <f t="shared" si="50"/>
        <v>0</v>
      </c>
      <c r="J3224" s="331"/>
      <c r="K3224" s="332">
        <f>IFERROR(SUM(C3224/'Transfers of Funds'!$F$55),0)</f>
        <v>0</v>
      </c>
    </row>
    <row r="3225" spans="1:11">
      <c r="A3225" s="115"/>
      <c r="B3225" s="308" t="str">
        <f>IF(A3225="","",VLOOKUP(A3225,'Project Budget vs Exp'!$B$9:$G$52,2,FALSE))</f>
        <v/>
      </c>
      <c r="C3225" s="117"/>
      <c r="D3225" s="116"/>
      <c r="E3225" s="118"/>
      <c r="F3225" s="119"/>
      <c r="G3225" s="120"/>
      <c r="H3225" s="120"/>
      <c r="I3225" s="333">
        <f t="shared" si="50"/>
        <v>0</v>
      </c>
      <c r="J3225" s="331"/>
      <c r="K3225" s="332">
        <f>IFERROR(SUM(C3225/'Transfers of Funds'!$F$55),0)</f>
        <v>0</v>
      </c>
    </row>
    <row r="3226" spans="1:11">
      <c r="A3226" s="115"/>
      <c r="B3226" s="308" t="str">
        <f>IF(A3226="","",VLOOKUP(A3226,'Project Budget vs Exp'!$B$9:$G$52,2,FALSE))</f>
        <v/>
      </c>
      <c r="C3226" s="117"/>
      <c r="D3226" s="116"/>
      <c r="E3226" s="118"/>
      <c r="F3226" s="119"/>
      <c r="G3226" s="120"/>
      <c r="H3226" s="120"/>
      <c r="I3226" s="333">
        <f t="shared" si="50"/>
        <v>0</v>
      </c>
      <c r="J3226" s="331"/>
      <c r="K3226" s="332">
        <f>IFERROR(SUM(C3226/'Transfers of Funds'!$F$55),0)</f>
        <v>0</v>
      </c>
    </row>
    <row r="3227" spans="1:11">
      <c r="A3227" s="115"/>
      <c r="B3227" s="308" t="str">
        <f>IF(A3227="","",VLOOKUP(A3227,'Project Budget vs Exp'!$B$9:$G$52,2,FALSE))</f>
        <v/>
      </c>
      <c r="C3227" s="117"/>
      <c r="D3227" s="116"/>
      <c r="E3227" s="118"/>
      <c r="F3227" s="119"/>
      <c r="G3227" s="120"/>
      <c r="H3227" s="120"/>
      <c r="I3227" s="333">
        <f t="shared" si="50"/>
        <v>0</v>
      </c>
      <c r="J3227" s="331"/>
      <c r="K3227" s="332">
        <f>IFERROR(SUM(C3227/'Transfers of Funds'!$F$55),0)</f>
        <v>0</v>
      </c>
    </row>
    <row r="3228" spans="1:11">
      <c r="A3228" s="115"/>
      <c r="B3228" s="308" t="str">
        <f>IF(A3228="","",VLOOKUP(A3228,'Project Budget vs Exp'!$B$9:$G$52,2,FALSE))</f>
        <v/>
      </c>
      <c r="C3228" s="117"/>
      <c r="D3228" s="116"/>
      <c r="E3228" s="118"/>
      <c r="F3228" s="119"/>
      <c r="G3228" s="120"/>
      <c r="H3228" s="120"/>
      <c r="I3228" s="333">
        <f t="shared" si="50"/>
        <v>0</v>
      </c>
      <c r="J3228" s="331"/>
      <c r="K3228" s="332">
        <f>IFERROR(SUM(C3228/'Transfers of Funds'!$F$55),0)</f>
        <v>0</v>
      </c>
    </row>
    <row r="3229" spans="1:11">
      <c r="A3229" s="115"/>
      <c r="B3229" s="308" t="str">
        <f>IF(A3229="","",VLOOKUP(A3229,'Project Budget vs Exp'!$B$9:$G$52,2,FALSE))</f>
        <v/>
      </c>
      <c r="C3229" s="117"/>
      <c r="D3229" s="116"/>
      <c r="E3229" s="118"/>
      <c r="F3229" s="119"/>
      <c r="G3229" s="120"/>
      <c r="H3229" s="120"/>
      <c r="I3229" s="333">
        <f t="shared" si="50"/>
        <v>0</v>
      </c>
      <c r="J3229" s="331"/>
      <c r="K3229" s="332">
        <f>IFERROR(SUM(C3229/'Transfers of Funds'!$F$55),0)</f>
        <v>0</v>
      </c>
    </row>
    <row r="3230" spans="1:11">
      <c r="A3230" s="115"/>
      <c r="B3230" s="308" t="str">
        <f>IF(A3230="","",VLOOKUP(A3230,'Project Budget vs Exp'!$B$9:$G$52,2,FALSE))</f>
        <v/>
      </c>
      <c r="C3230" s="117"/>
      <c r="D3230" s="116"/>
      <c r="E3230" s="118"/>
      <c r="F3230" s="119"/>
      <c r="G3230" s="120"/>
      <c r="H3230" s="120"/>
      <c r="I3230" s="333">
        <f t="shared" si="50"/>
        <v>0</v>
      </c>
      <c r="J3230" s="331"/>
      <c r="K3230" s="332">
        <f>IFERROR(SUM(C3230/'Transfers of Funds'!$F$55),0)</f>
        <v>0</v>
      </c>
    </row>
    <row r="3231" spans="1:11">
      <c r="A3231" s="115"/>
      <c r="B3231" s="308" t="str">
        <f>IF(A3231="","",VLOOKUP(A3231,'Project Budget vs Exp'!$B$9:$G$52,2,FALSE))</f>
        <v/>
      </c>
      <c r="C3231" s="117"/>
      <c r="D3231" s="116"/>
      <c r="E3231" s="118"/>
      <c r="F3231" s="119"/>
      <c r="G3231" s="120"/>
      <c r="H3231" s="120"/>
      <c r="I3231" s="333">
        <f t="shared" si="50"/>
        <v>0</v>
      </c>
      <c r="J3231" s="331"/>
      <c r="K3231" s="332">
        <f>IFERROR(SUM(C3231/'Transfers of Funds'!$F$55),0)</f>
        <v>0</v>
      </c>
    </row>
    <row r="3232" spans="1:11">
      <c r="A3232" s="115"/>
      <c r="B3232" s="308" t="str">
        <f>IF(A3232="","",VLOOKUP(A3232,'Project Budget vs Exp'!$B$9:$G$52,2,FALSE))</f>
        <v/>
      </c>
      <c r="C3232" s="117"/>
      <c r="D3232" s="116"/>
      <c r="E3232" s="118"/>
      <c r="F3232" s="119"/>
      <c r="G3232" s="120"/>
      <c r="H3232" s="120"/>
      <c r="I3232" s="333">
        <f t="shared" si="50"/>
        <v>0</v>
      </c>
      <c r="J3232" s="331"/>
      <c r="K3232" s="332">
        <f>IFERROR(SUM(C3232/'Transfers of Funds'!$F$55),0)</f>
        <v>0</v>
      </c>
    </row>
    <row r="3233" spans="1:11">
      <c r="A3233" s="115"/>
      <c r="B3233" s="308" t="str">
        <f>IF(A3233="","",VLOOKUP(A3233,'Project Budget vs Exp'!$B$9:$G$52,2,FALSE))</f>
        <v/>
      </c>
      <c r="C3233" s="117"/>
      <c r="D3233" s="116"/>
      <c r="E3233" s="118"/>
      <c r="F3233" s="119"/>
      <c r="G3233" s="120"/>
      <c r="H3233" s="120"/>
      <c r="I3233" s="333">
        <f t="shared" si="50"/>
        <v>0</v>
      </c>
      <c r="J3233" s="331"/>
      <c r="K3233" s="332">
        <f>IFERROR(SUM(C3233/'Transfers of Funds'!$F$55),0)</f>
        <v>0</v>
      </c>
    </row>
    <row r="3234" spans="1:11">
      <c r="A3234" s="115"/>
      <c r="B3234" s="308" t="str">
        <f>IF(A3234="","",VLOOKUP(A3234,'Project Budget vs Exp'!$B$9:$G$52,2,FALSE))</f>
        <v/>
      </c>
      <c r="C3234" s="117"/>
      <c r="D3234" s="116"/>
      <c r="E3234" s="118"/>
      <c r="F3234" s="119"/>
      <c r="G3234" s="120"/>
      <c r="H3234" s="120"/>
      <c r="I3234" s="333">
        <f t="shared" si="50"/>
        <v>0</v>
      </c>
      <c r="J3234" s="331"/>
      <c r="K3234" s="332">
        <f>IFERROR(SUM(C3234/'Transfers of Funds'!$F$55),0)</f>
        <v>0</v>
      </c>
    </row>
    <row r="3235" spans="1:11">
      <c r="A3235" s="115"/>
      <c r="B3235" s="308" t="str">
        <f>IF(A3235="","",VLOOKUP(A3235,'Project Budget vs Exp'!$B$9:$G$52,2,FALSE))</f>
        <v/>
      </c>
      <c r="C3235" s="117"/>
      <c r="D3235" s="116"/>
      <c r="E3235" s="118"/>
      <c r="F3235" s="119"/>
      <c r="G3235" s="120"/>
      <c r="H3235" s="120"/>
      <c r="I3235" s="333">
        <f t="shared" si="50"/>
        <v>0</v>
      </c>
      <c r="J3235" s="331"/>
      <c r="K3235" s="332">
        <f>IFERROR(SUM(C3235/'Transfers of Funds'!$F$55),0)</f>
        <v>0</v>
      </c>
    </row>
    <row r="3236" spans="1:11">
      <c r="A3236" s="115"/>
      <c r="B3236" s="308" t="str">
        <f>IF(A3236="","",VLOOKUP(A3236,'Project Budget vs Exp'!$B$9:$G$52,2,FALSE))</f>
        <v/>
      </c>
      <c r="C3236" s="117"/>
      <c r="D3236" s="116"/>
      <c r="E3236" s="118"/>
      <c r="F3236" s="119"/>
      <c r="G3236" s="120"/>
      <c r="H3236" s="120"/>
      <c r="I3236" s="333">
        <f t="shared" si="50"/>
        <v>0</v>
      </c>
      <c r="J3236" s="331"/>
      <c r="K3236" s="332">
        <f>IFERROR(SUM(C3236/'Transfers of Funds'!$F$55),0)</f>
        <v>0</v>
      </c>
    </row>
    <row r="3237" spans="1:11">
      <c r="A3237" s="115"/>
      <c r="B3237" s="308" t="str">
        <f>IF(A3237="","",VLOOKUP(A3237,'Project Budget vs Exp'!$B$9:$G$52,2,FALSE))</f>
        <v/>
      </c>
      <c r="C3237" s="117"/>
      <c r="D3237" s="116"/>
      <c r="E3237" s="118"/>
      <c r="F3237" s="119"/>
      <c r="G3237" s="120"/>
      <c r="H3237" s="120"/>
      <c r="I3237" s="333">
        <f t="shared" si="50"/>
        <v>0</v>
      </c>
      <c r="J3237" s="331"/>
      <c r="K3237" s="332">
        <f>IFERROR(SUM(C3237/'Transfers of Funds'!$F$55),0)</f>
        <v>0</v>
      </c>
    </row>
    <row r="3238" spans="1:11">
      <c r="A3238" s="115"/>
      <c r="B3238" s="308" t="str">
        <f>IF(A3238="","",VLOOKUP(A3238,'Project Budget vs Exp'!$B$9:$G$52,2,FALSE))</f>
        <v/>
      </c>
      <c r="C3238" s="117"/>
      <c r="D3238" s="116"/>
      <c r="E3238" s="118"/>
      <c r="F3238" s="119"/>
      <c r="G3238" s="120"/>
      <c r="H3238" s="120"/>
      <c r="I3238" s="333">
        <f t="shared" si="50"/>
        <v>0</v>
      </c>
      <c r="J3238" s="331"/>
      <c r="K3238" s="332">
        <f>IFERROR(SUM(C3238/'Transfers of Funds'!$F$55),0)</f>
        <v>0</v>
      </c>
    </row>
    <row r="3239" spans="1:11">
      <c r="A3239" s="115"/>
      <c r="B3239" s="308" t="str">
        <f>IF(A3239="","",VLOOKUP(A3239,'Project Budget vs Exp'!$B$9:$G$52,2,FALSE))</f>
        <v/>
      </c>
      <c r="C3239" s="117"/>
      <c r="D3239" s="116"/>
      <c r="E3239" s="118"/>
      <c r="F3239" s="119"/>
      <c r="G3239" s="120"/>
      <c r="H3239" s="120"/>
      <c r="I3239" s="333">
        <f t="shared" si="50"/>
        <v>0</v>
      </c>
      <c r="J3239" s="331"/>
      <c r="K3239" s="332">
        <f>IFERROR(SUM(C3239/'Transfers of Funds'!$F$55),0)</f>
        <v>0</v>
      </c>
    </row>
    <row r="3240" spans="1:11">
      <c r="A3240" s="115"/>
      <c r="B3240" s="308" t="str">
        <f>IF(A3240="","",VLOOKUP(A3240,'Project Budget vs Exp'!$B$9:$G$52,2,FALSE))</f>
        <v/>
      </c>
      <c r="C3240" s="117"/>
      <c r="D3240" s="116"/>
      <c r="E3240" s="118"/>
      <c r="F3240" s="119"/>
      <c r="G3240" s="120"/>
      <c r="H3240" s="120"/>
      <c r="I3240" s="333">
        <f t="shared" si="50"/>
        <v>0</v>
      </c>
      <c r="J3240" s="331"/>
      <c r="K3240" s="332">
        <f>IFERROR(SUM(C3240/'Transfers of Funds'!$F$55),0)</f>
        <v>0</v>
      </c>
    </row>
    <row r="3241" spans="1:11">
      <c r="A3241" s="115"/>
      <c r="B3241" s="308" t="str">
        <f>IF(A3241="","",VLOOKUP(A3241,'Project Budget vs Exp'!$B$9:$G$52,2,FALSE))</f>
        <v/>
      </c>
      <c r="C3241" s="117"/>
      <c r="D3241" s="116"/>
      <c r="E3241" s="118"/>
      <c r="F3241" s="119"/>
      <c r="G3241" s="120"/>
      <c r="H3241" s="120"/>
      <c r="I3241" s="333">
        <f t="shared" si="50"/>
        <v>0</v>
      </c>
      <c r="J3241" s="331"/>
      <c r="K3241" s="332">
        <f>IFERROR(SUM(C3241/'Transfers of Funds'!$F$55),0)</f>
        <v>0</v>
      </c>
    </row>
    <row r="3242" spans="1:11">
      <c r="A3242" s="115"/>
      <c r="B3242" s="308" t="str">
        <f>IF(A3242="","",VLOOKUP(A3242,'Project Budget vs Exp'!$B$9:$G$52,2,FALSE))</f>
        <v/>
      </c>
      <c r="C3242" s="117"/>
      <c r="D3242" s="116"/>
      <c r="E3242" s="118"/>
      <c r="F3242" s="119"/>
      <c r="G3242" s="120"/>
      <c r="H3242" s="120"/>
      <c r="I3242" s="333">
        <f t="shared" si="50"/>
        <v>0</v>
      </c>
      <c r="J3242" s="331"/>
      <c r="K3242" s="332">
        <f>IFERROR(SUM(C3242/'Transfers of Funds'!$F$55),0)</f>
        <v>0</v>
      </c>
    </row>
    <row r="3243" spans="1:11">
      <c r="A3243" s="115"/>
      <c r="B3243" s="308" t="str">
        <f>IF(A3243="","",VLOOKUP(A3243,'Project Budget vs Exp'!$B$9:$G$52,2,FALSE))</f>
        <v/>
      </c>
      <c r="C3243" s="117"/>
      <c r="D3243" s="116"/>
      <c r="E3243" s="118"/>
      <c r="F3243" s="119"/>
      <c r="G3243" s="120"/>
      <c r="H3243" s="120"/>
      <c r="I3243" s="333">
        <f t="shared" si="50"/>
        <v>0</v>
      </c>
      <c r="J3243" s="331"/>
      <c r="K3243" s="332">
        <f>IFERROR(SUM(C3243/'Transfers of Funds'!$F$55),0)</f>
        <v>0</v>
      </c>
    </row>
    <row r="3244" spans="1:11">
      <c r="A3244" s="115"/>
      <c r="B3244" s="308" t="str">
        <f>IF(A3244="","",VLOOKUP(A3244,'Project Budget vs Exp'!$B$9:$G$52,2,FALSE))</f>
        <v/>
      </c>
      <c r="C3244" s="117"/>
      <c r="D3244" s="116"/>
      <c r="E3244" s="118"/>
      <c r="F3244" s="119"/>
      <c r="G3244" s="120"/>
      <c r="H3244" s="120"/>
      <c r="I3244" s="333">
        <f t="shared" si="50"/>
        <v>0</v>
      </c>
      <c r="J3244" s="331"/>
      <c r="K3244" s="332">
        <f>IFERROR(SUM(C3244/'Transfers of Funds'!$F$55),0)</f>
        <v>0</v>
      </c>
    </row>
    <row r="3245" spans="1:11">
      <c r="A3245" s="115"/>
      <c r="B3245" s="308" t="str">
        <f>IF(A3245="","",VLOOKUP(A3245,'Project Budget vs Exp'!$B$9:$G$52,2,FALSE))</f>
        <v/>
      </c>
      <c r="C3245" s="117"/>
      <c r="D3245" s="116"/>
      <c r="E3245" s="118"/>
      <c r="F3245" s="119"/>
      <c r="G3245" s="120"/>
      <c r="H3245" s="120"/>
      <c r="I3245" s="333">
        <f t="shared" si="50"/>
        <v>0</v>
      </c>
      <c r="J3245" s="331"/>
      <c r="K3245" s="332">
        <f>IFERROR(SUM(C3245/'Transfers of Funds'!$F$55),0)</f>
        <v>0</v>
      </c>
    </row>
    <row r="3246" spans="1:11">
      <c r="A3246" s="115"/>
      <c r="B3246" s="308" t="str">
        <f>IF(A3246="","",VLOOKUP(A3246,'Project Budget vs Exp'!$B$9:$G$52,2,FALSE))</f>
        <v/>
      </c>
      <c r="C3246" s="117"/>
      <c r="D3246" s="116"/>
      <c r="E3246" s="118"/>
      <c r="F3246" s="119"/>
      <c r="G3246" s="120"/>
      <c r="H3246" s="120"/>
      <c r="I3246" s="333">
        <f t="shared" si="50"/>
        <v>0</v>
      </c>
      <c r="J3246" s="331"/>
      <c r="K3246" s="332">
        <f>IFERROR(SUM(C3246/'Transfers of Funds'!$F$55),0)</f>
        <v>0</v>
      </c>
    </row>
    <row r="3247" spans="1:11">
      <c r="A3247" s="115"/>
      <c r="B3247" s="308" t="str">
        <f>IF(A3247="","",VLOOKUP(A3247,'Project Budget vs Exp'!$B$9:$G$52,2,FALSE))</f>
        <v/>
      </c>
      <c r="C3247" s="117"/>
      <c r="D3247" s="116"/>
      <c r="E3247" s="118"/>
      <c r="F3247" s="119"/>
      <c r="G3247" s="120"/>
      <c r="H3247" s="120"/>
      <c r="I3247" s="333">
        <f t="shared" si="50"/>
        <v>0</v>
      </c>
      <c r="J3247" s="331"/>
      <c r="K3247" s="332">
        <f>IFERROR(SUM(C3247/'Transfers of Funds'!$F$55),0)</f>
        <v>0</v>
      </c>
    </row>
    <row r="3248" spans="1:11">
      <c r="A3248" s="115"/>
      <c r="B3248" s="308" t="str">
        <f>IF(A3248="","",VLOOKUP(A3248,'Project Budget vs Exp'!$B$9:$G$52,2,FALSE))</f>
        <v/>
      </c>
      <c r="C3248" s="117"/>
      <c r="D3248" s="116"/>
      <c r="E3248" s="118"/>
      <c r="F3248" s="119"/>
      <c r="G3248" s="120"/>
      <c r="H3248" s="120"/>
      <c r="I3248" s="333">
        <f t="shared" si="50"/>
        <v>0</v>
      </c>
      <c r="J3248" s="331"/>
      <c r="K3248" s="332">
        <f>IFERROR(SUM(C3248/'Transfers of Funds'!$F$55),0)</f>
        <v>0</v>
      </c>
    </row>
    <row r="3249" spans="1:11">
      <c r="A3249" s="115"/>
      <c r="B3249" s="308" t="str">
        <f>IF(A3249="","",VLOOKUP(A3249,'Project Budget vs Exp'!$B$9:$G$52,2,FALSE))</f>
        <v/>
      </c>
      <c r="C3249" s="117"/>
      <c r="D3249" s="116"/>
      <c r="E3249" s="118"/>
      <c r="F3249" s="119"/>
      <c r="G3249" s="120"/>
      <c r="H3249" s="120"/>
      <c r="I3249" s="333">
        <f t="shared" si="50"/>
        <v>0</v>
      </c>
      <c r="J3249" s="331"/>
      <c r="K3249" s="332">
        <f>IFERROR(SUM(C3249/'Transfers of Funds'!$F$55),0)</f>
        <v>0</v>
      </c>
    </row>
    <row r="3250" spans="1:11">
      <c r="A3250" s="115"/>
      <c r="B3250" s="308" t="str">
        <f>IF(A3250="","",VLOOKUP(A3250,'Project Budget vs Exp'!$B$9:$G$52,2,FALSE))</f>
        <v/>
      </c>
      <c r="C3250" s="117"/>
      <c r="D3250" s="116"/>
      <c r="E3250" s="118"/>
      <c r="F3250" s="119"/>
      <c r="G3250" s="120"/>
      <c r="H3250" s="120"/>
      <c r="I3250" s="333">
        <f t="shared" si="50"/>
        <v>0</v>
      </c>
      <c r="J3250" s="331"/>
      <c r="K3250" s="332">
        <f>IFERROR(SUM(C3250/'Transfers of Funds'!$F$55),0)</f>
        <v>0</v>
      </c>
    </row>
    <row r="3251" spans="1:11">
      <c r="A3251" s="115"/>
      <c r="B3251" s="308" t="str">
        <f>IF(A3251="","",VLOOKUP(A3251,'Project Budget vs Exp'!$B$9:$G$52,2,FALSE))</f>
        <v/>
      </c>
      <c r="C3251" s="117"/>
      <c r="D3251" s="116"/>
      <c r="E3251" s="118"/>
      <c r="F3251" s="119"/>
      <c r="G3251" s="120"/>
      <c r="H3251" s="120"/>
      <c r="I3251" s="333">
        <f t="shared" si="50"/>
        <v>0</v>
      </c>
      <c r="J3251" s="331"/>
      <c r="K3251" s="332">
        <f>IFERROR(SUM(C3251/'Transfers of Funds'!$F$55),0)</f>
        <v>0</v>
      </c>
    </row>
    <row r="3252" spans="1:11">
      <c r="A3252" s="115"/>
      <c r="B3252" s="308" t="str">
        <f>IF(A3252="","",VLOOKUP(A3252,'Project Budget vs Exp'!$B$9:$G$52,2,FALSE))</f>
        <v/>
      </c>
      <c r="C3252" s="117"/>
      <c r="D3252" s="116"/>
      <c r="E3252" s="118"/>
      <c r="F3252" s="119"/>
      <c r="G3252" s="120"/>
      <c r="H3252" s="120"/>
      <c r="I3252" s="333">
        <f t="shared" si="50"/>
        <v>0</v>
      </c>
      <c r="J3252" s="331"/>
      <c r="K3252" s="332">
        <f>IFERROR(SUM(C3252/'Transfers of Funds'!$F$55),0)</f>
        <v>0</v>
      </c>
    </row>
    <row r="3253" spans="1:11">
      <c r="A3253" s="115"/>
      <c r="B3253" s="308" t="str">
        <f>IF(A3253="","",VLOOKUP(A3253,'Project Budget vs Exp'!$B$9:$G$52,2,FALSE))</f>
        <v/>
      </c>
      <c r="C3253" s="117"/>
      <c r="D3253" s="116"/>
      <c r="E3253" s="118"/>
      <c r="F3253" s="119"/>
      <c r="G3253" s="120"/>
      <c r="H3253" s="120"/>
      <c r="I3253" s="333">
        <f t="shared" si="50"/>
        <v>0</v>
      </c>
      <c r="J3253" s="331"/>
      <c r="K3253" s="332">
        <f>IFERROR(SUM(C3253/'Transfers of Funds'!$F$55),0)</f>
        <v>0</v>
      </c>
    </row>
    <row r="3254" spans="1:11">
      <c r="A3254" s="115"/>
      <c r="B3254" s="308" t="str">
        <f>IF(A3254="","",VLOOKUP(A3254,'Project Budget vs Exp'!$B$9:$G$52,2,FALSE))</f>
        <v/>
      </c>
      <c r="C3254" s="117"/>
      <c r="D3254" s="116"/>
      <c r="E3254" s="118"/>
      <c r="F3254" s="119"/>
      <c r="G3254" s="120"/>
      <c r="H3254" s="120"/>
      <c r="I3254" s="333">
        <f t="shared" si="50"/>
        <v>0</v>
      </c>
      <c r="J3254" s="331"/>
      <c r="K3254" s="332">
        <f>IFERROR(SUM(C3254/'Transfers of Funds'!$F$55),0)</f>
        <v>0</v>
      </c>
    </row>
    <row r="3255" spans="1:11">
      <c r="A3255" s="115"/>
      <c r="B3255" s="308" t="str">
        <f>IF(A3255="","",VLOOKUP(A3255,'Project Budget vs Exp'!$B$9:$G$52,2,FALSE))</f>
        <v/>
      </c>
      <c r="C3255" s="117"/>
      <c r="D3255" s="116"/>
      <c r="E3255" s="118"/>
      <c r="F3255" s="119"/>
      <c r="G3255" s="120"/>
      <c r="H3255" s="120"/>
      <c r="I3255" s="333">
        <f t="shared" si="50"/>
        <v>0</v>
      </c>
      <c r="J3255" s="331"/>
      <c r="K3255" s="332">
        <f>IFERROR(SUM(C3255/'Transfers of Funds'!$F$55),0)</f>
        <v>0</v>
      </c>
    </row>
    <row r="3256" spans="1:11">
      <c r="A3256" s="115"/>
      <c r="B3256" s="308" t="str">
        <f>IF(A3256="","",VLOOKUP(A3256,'Project Budget vs Exp'!$B$9:$G$52,2,FALSE))</f>
        <v/>
      </c>
      <c r="C3256" s="117"/>
      <c r="D3256" s="116"/>
      <c r="E3256" s="118"/>
      <c r="F3256" s="119"/>
      <c r="G3256" s="120"/>
      <c r="H3256" s="120"/>
      <c r="I3256" s="333">
        <f t="shared" si="50"/>
        <v>0</v>
      </c>
      <c r="J3256" s="331"/>
      <c r="K3256" s="332">
        <f>IFERROR(SUM(C3256/'Transfers of Funds'!$F$55),0)</f>
        <v>0</v>
      </c>
    </row>
    <row r="3257" spans="1:11">
      <c r="A3257" s="115"/>
      <c r="B3257" s="308" t="str">
        <f>IF(A3257="","",VLOOKUP(A3257,'Project Budget vs Exp'!$B$9:$G$52,2,FALSE))</f>
        <v/>
      </c>
      <c r="C3257" s="117"/>
      <c r="D3257" s="116"/>
      <c r="E3257" s="118"/>
      <c r="F3257" s="119"/>
      <c r="G3257" s="120"/>
      <c r="H3257" s="120"/>
      <c r="I3257" s="333">
        <f t="shared" si="50"/>
        <v>0</v>
      </c>
      <c r="J3257" s="331"/>
      <c r="K3257" s="332">
        <f>IFERROR(SUM(C3257/'Transfers of Funds'!$F$55),0)</f>
        <v>0</v>
      </c>
    </row>
    <row r="3258" spans="1:11">
      <c r="A3258" s="115"/>
      <c r="B3258" s="308" t="str">
        <f>IF(A3258="","",VLOOKUP(A3258,'Project Budget vs Exp'!$B$9:$G$52,2,FALSE))</f>
        <v/>
      </c>
      <c r="C3258" s="117"/>
      <c r="D3258" s="116"/>
      <c r="E3258" s="118"/>
      <c r="F3258" s="119"/>
      <c r="G3258" s="120"/>
      <c r="H3258" s="120"/>
      <c r="I3258" s="333">
        <f t="shared" si="50"/>
        <v>0</v>
      </c>
      <c r="J3258" s="331"/>
      <c r="K3258" s="332">
        <f>IFERROR(SUM(C3258/'Transfers of Funds'!$F$55),0)</f>
        <v>0</v>
      </c>
    </row>
    <row r="3259" spans="1:11">
      <c r="A3259" s="115"/>
      <c r="B3259" s="308" t="str">
        <f>IF(A3259="","",VLOOKUP(A3259,'Project Budget vs Exp'!$B$9:$G$52,2,FALSE))</f>
        <v/>
      </c>
      <c r="C3259" s="117"/>
      <c r="D3259" s="116"/>
      <c r="E3259" s="118"/>
      <c r="F3259" s="119"/>
      <c r="G3259" s="120"/>
      <c r="H3259" s="120"/>
      <c r="I3259" s="333">
        <f t="shared" si="50"/>
        <v>0</v>
      </c>
      <c r="J3259" s="331"/>
      <c r="K3259" s="332">
        <f>IFERROR(SUM(C3259/'Transfers of Funds'!$F$55),0)</f>
        <v>0</v>
      </c>
    </row>
    <row r="3260" spans="1:11">
      <c r="A3260" s="115"/>
      <c r="B3260" s="308" t="str">
        <f>IF(A3260="","",VLOOKUP(A3260,'Project Budget vs Exp'!$B$9:$G$52,2,FALSE))</f>
        <v/>
      </c>
      <c r="C3260" s="117"/>
      <c r="D3260" s="116"/>
      <c r="E3260" s="118"/>
      <c r="F3260" s="119"/>
      <c r="G3260" s="120"/>
      <c r="H3260" s="120"/>
      <c r="I3260" s="333">
        <f t="shared" si="50"/>
        <v>0</v>
      </c>
      <c r="J3260" s="331"/>
      <c r="K3260" s="332">
        <f>IFERROR(SUM(C3260/'Transfers of Funds'!$F$55),0)</f>
        <v>0</v>
      </c>
    </row>
    <row r="3261" spans="1:11">
      <c r="A3261" s="115"/>
      <c r="B3261" s="308" t="str">
        <f>IF(A3261="","",VLOOKUP(A3261,'Project Budget vs Exp'!$B$9:$G$52,2,FALSE))</f>
        <v/>
      </c>
      <c r="C3261" s="117"/>
      <c r="D3261" s="116"/>
      <c r="E3261" s="118"/>
      <c r="F3261" s="119"/>
      <c r="G3261" s="120"/>
      <c r="H3261" s="120"/>
      <c r="I3261" s="333">
        <f t="shared" si="50"/>
        <v>0</v>
      </c>
      <c r="J3261" s="331"/>
      <c r="K3261" s="332">
        <f>IFERROR(SUM(C3261/'Transfers of Funds'!$F$55),0)</f>
        <v>0</v>
      </c>
    </row>
    <row r="3262" spans="1:11">
      <c r="A3262" s="115"/>
      <c r="B3262" s="308" t="str">
        <f>IF(A3262="","",VLOOKUP(A3262,'Project Budget vs Exp'!$B$9:$G$52,2,FALSE))</f>
        <v/>
      </c>
      <c r="C3262" s="117"/>
      <c r="D3262" s="116"/>
      <c r="E3262" s="118"/>
      <c r="F3262" s="119"/>
      <c r="G3262" s="120"/>
      <c r="H3262" s="120"/>
      <c r="I3262" s="333">
        <f t="shared" si="50"/>
        <v>0</v>
      </c>
      <c r="J3262" s="331"/>
      <c r="K3262" s="332">
        <f>IFERROR(SUM(C3262/'Transfers of Funds'!$F$55),0)</f>
        <v>0</v>
      </c>
    </row>
    <row r="3263" spans="1:11">
      <c r="A3263" s="115"/>
      <c r="B3263" s="308" t="str">
        <f>IF(A3263="","",VLOOKUP(A3263,'Project Budget vs Exp'!$B$9:$G$52,2,FALSE))</f>
        <v/>
      </c>
      <c r="C3263" s="117"/>
      <c r="D3263" s="116"/>
      <c r="E3263" s="118"/>
      <c r="F3263" s="119"/>
      <c r="G3263" s="120"/>
      <c r="H3263" s="120"/>
      <c r="I3263" s="333">
        <f t="shared" si="50"/>
        <v>0</v>
      </c>
      <c r="J3263" s="331"/>
      <c r="K3263" s="332">
        <f>IFERROR(SUM(C3263/'Transfers of Funds'!$F$55),0)</f>
        <v>0</v>
      </c>
    </row>
    <row r="3264" spans="1:11">
      <c r="A3264" s="115"/>
      <c r="B3264" s="308" t="str">
        <f>IF(A3264="","",VLOOKUP(A3264,'Project Budget vs Exp'!$B$9:$G$52,2,FALSE))</f>
        <v/>
      </c>
      <c r="C3264" s="117"/>
      <c r="D3264" s="116"/>
      <c r="E3264" s="118"/>
      <c r="F3264" s="119"/>
      <c r="G3264" s="120"/>
      <c r="H3264" s="120"/>
      <c r="I3264" s="333">
        <f t="shared" si="50"/>
        <v>0</v>
      </c>
      <c r="J3264" s="331"/>
      <c r="K3264" s="332">
        <f>IFERROR(SUM(C3264/'Transfers of Funds'!$F$55),0)</f>
        <v>0</v>
      </c>
    </row>
    <row r="3265" spans="1:11">
      <c r="A3265" s="115"/>
      <c r="B3265" s="308" t="str">
        <f>IF(A3265="","",VLOOKUP(A3265,'Project Budget vs Exp'!$B$9:$G$52,2,FALSE))</f>
        <v/>
      </c>
      <c r="C3265" s="117"/>
      <c r="D3265" s="116"/>
      <c r="E3265" s="118"/>
      <c r="F3265" s="119"/>
      <c r="G3265" s="120"/>
      <c r="H3265" s="120"/>
      <c r="I3265" s="333">
        <f t="shared" si="50"/>
        <v>0</v>
      </c>
      <c r="J3265" s="331"/>
      <c r="K3265" s="332">
        <f>IFERROR(SUM(C3265/'Transfers of Funds'!$F$55),0)</f>
        <v>0</v>
      </c>
    </row>
    <row r="3266" spans="1:11">
      <c r="A3266" s="115"/>
      <c r="B3266" s="308" t="str">
        <f>IF(A3266="","",VLOOKUP(A3266,'Project Budget vs Exp'!$B$9:$G$52,2,FALSE))</f>
        <v/>
      </c>
      <c r="C3266" s="117"/>
      <c r="D3266" s="116"/>
      <c r="E3266" s="118"/>
      <c r="F3266" s="119"/>
      <c r="G3266" s="120"/>
      <c r="H3266" s="120"/>
      <c r="I3266" s="333">
        <f t="shared" si="50"/>
        <v>0</v>
      </c>
      <c r="J3266" s="331"/>
      <c r="K3266" s="332">
        <f>IFERROR(SUM(C3266/'Transfers of Funds'!$F$55),0)</f>
        <v>0</v>
      </c>
    </row>
    <row r="3267" spans="1:11">
      <c r="A3267" s="115"/>
      <c r="B3267" s="308" t="str">
        <f>IF(A3267="","",VLOOKUP(A3267,'Project Budget vs Exp'!$B$9:$G$52,2,FALSE))</f>
        <v/>
      </c>
      <c r="C3267" s="117"/>
      <c r="D3267" s="116"/>
      <c r="E3267" s="118"/>
      <c r="F3267" s="119"/>
      <c r="G3267" s="120"/>
      <c r="H3267" s="120"/>
      <c r="I3267" s="333">
        <f t="shared" si="50"/>
        <v>0</v>
      </c>
      <c r="J3267" s="331"/>
      <c r="K3267" s="332">
        <f>IFERROR(SUM(C3267/'Transfers of Funds'!$F$55),0)</f>
        <v>0</v>
      </c>
    </row>
    <row r="3268" spans="1:11">
      <c r="A3268" s="115"/>
      <c r="B3268" s="308" t="str">
        <f>IF(A3268="","",VLOOKUP(A3268,'Project Budget vs Exp'!$B$9:$G$52,2,FALSE))</f>
        <v/>
      </c>
      <c r="C3268" s="117"/>
      <c r="D3268" s="116"/>
      <c r="E3268" s="118"/>
      <c r="F3268" s="119"/>
      <c r="G3268" s="120"/>
      <c r="H3268" s="120"/>
      <c r="I3268" s="333">
        <f t="shared" si="50"/>
        <v>0</v>
      </c>
      <c r="J3268" s="331"/>
      <c r="K3268" s="332">
        <f>IFERROR(SUM(C3268/'Transfers of Funds'!$F$55),0)</f>
        <v>0</v>
      </c>
    </row>
    <row r="3269" spans="1:11">
      <c r="A3269" s="115"/>
      <c r="B3269" s="308" t="str">
        <f>IF(A3269="","",VLOOKUP(A3269,'Project Budget vs Exp'!$B$9:$G$52,2,FALSE))</f>
        <v/>
      </c>
      <c r="C3269" s="117"/>
      <c r="D3269" s="116"/>
      <c r="E3269" s="118"/>
      <c r="F3269" s="119"/>
      <c r="G3269" s="120"/>
      <c r="H3269" s="120"/>
      <c r="I3269" s="333">
        <f t="shared" si="50"/>
        <v>0</v>
      </c>
      <c r="J3269" s="331"/>
      <c r="K3269" s="332">
        <f>IFERROR(SUM(C3269/'Transfers of Funds'!$F$55),0)</f>
        <v>0</v>
      </c>
    </row>
    <row r="3270" spans="1:11">
      <c r="A3270" s="115"/>
      <c r="B3270" s="308" t="str">
        <f>IF(A3270="","",VLOOKUP(A3270,'Project Budget vs Exp'!$B$9:$G$52,2,FALSE))</f>
        <v/>
      </c>
      <c r="C3270" s="117"/>
      <c r="D3270" s="116"/>
      <c r="E3270" s="118"/>
      <c r="F3270" s="119"/>
      <c r="G3270" s="120"/>
      <c r="H3270" s="120"/>
      <c r="I3270" s="333">
        <f t="shared" si="50"/>
        <v>0</v>
      </c>
      <c r="J3270" s="331"/>
      <c r="K3270" s="332">
        <f>IFERROR(SUM(C3270/'Transfers of Funds'!$F$55),0)</f>
        <v>0</v>
      </c>
    </row>
    <row r="3271" spans="1:11">
      <c r="A3271" s="115"/>
      <c r="B3271" s="308" t="str">
        <f>IF(A3271="","",VLOOKUP(A3271,'Project Budget vs Exp'!$B$9:$G$52,2,FALSE))</f>
        <v/>
      </c>
      <c r="C3271" s="117"/>
      <c r="D3271" s="116"/>
      <c r="E3271" s="118"/>
      <c r="F3271" s="119"/>
      <c r="G3271" s="120"/>
      <c r="H3271" s="120"/>
      <c r="I3271" s="333">
        <f t="shared" si="50"/>
        <v>0</v>
      </c>
      <c r="J3271" s="331"/>
      <c r="K3271" s="332">
        <f>IFERROR(SUM(C3271/'Transfers of Funds'!$F$55),0)</f>
        <v>0</v>
      </c>
    </row>
    <row r="3272" spans="1:11">
      <c r="A3272" s="115"/>
      <c r="B3272" s="308" t="str">
        <f>IF(A3272="","",VLOOKUP(A3272,'Project Budget vs Exp'!$B$9:$G$52,2,FALSE))</f>
        <v/>
      </c>
      <c r="C3272" s="117"/>
      <c r="D3272" s="116"/>
      <c r="E3272" s="118"/>
      <c r="F3272" s="119"/>
      <c r="G3272" s="120"/>
      <c r="H3272" s="120"/>
      <c r="I3272" s="333">
        <f t="shared" si="50"/>
        <v>0</v>
      </c>
      <c r="J3272" s="331"/>
      <c r="K3272" s="332">
        <f>IFERROR(SUM(C3272/'Transfers of Funds'!$F$55),0)</f>
        <v>0</v>
      </c>
    </row>
    <row r="3273" spans="1:11">
      <c r="A3273" s="115"/>
      <c r="B3273" s="308" t="str">
        <f>IF(A3273="","",VLOOKUP(A3273,'Project Budget vs Exp'!$B$9:$G$52,2,FALSE))</f>
        <v/>
      </c>
      <c r="C3273" s="117"/>
      <c r="D3273" s="116"/>
      <c r="E3273" s="118"/>
      <c r="F3273" s="119"/>
      <c r="G3273" s="120"/>
      <c r="H3273" s="120"/>
      <c r="I3273" s="333">
        <f t="shared" si="50"/>
        <v>0</v>
      </c>
      <c r="J3273" s="331"/>
      <c r="K3273" s="332">
        <f>IFERROR(SUM(C3273/'Transfers of Funds'!$F$55),0)</f>
        <v>0</v>
      </c>
    </row>
    <row r="3274" spans="1:11">
      <c r="A3274" s="115"/>
      <c r="B3274" s="308" t="str">
        <f>IF(A3274="","",VLOOKUP(A3274,'Project Budget vs Exp'!$B$9:$G$52,2,FALSE))</f>
        <v/>
      </c>
      <c r="C3274" s="117"/>
      <c r="D3274" s="116"/>
      <c r="E3274" s="118"/>
      <c r="F3274" s="119"/>
      <c r="G3274" s="120"/>
      <c r="H3274" s="120"/>
      <c r="I3274" s="333">
        <f t="shared" si="50"/>
        <v>0</v>
      </c>
      <c r="J3274" s="331"/>
      <c r="K3274" s="332">
        <f>IFERROR(SUM(C3274/'Transfers of Funds'!$F$55),0)</f>
        <v>0</v>
      </c>
    </row>
    <row r="3275" spans="1:11">
      <c r="A3275" s="115"/>
      <c r="B3275" s="308" t="str">
        <f>IF(A3275="","",VLOOKUP(A3275,'Project Budget vs Exp'!$B$9:$G$52,2,FALSE))</f>
        <v/>
      </c>
      <c r="C3275" s="117"/>
      <c r="D3275" s="116"/>
      <c r="E3275" s="118"/>
      <c r="F3275" s="119"/>
      <c r="G3275" s="120"/>
      <c r="H3275" s="120"/>
      <c r="I3275" s="333">
        <f t="shared" si="50"/>
        <v>0</v>
      </c>
      <c r="J3275" s="331"/>
      <c r="K3275" s="332">
        <f>IFERROR(SUM(C3275/'Transfers of Funds'!$F$55),0)</f>
        <v>0</v>
      </c>
    </row>
    <row r="3276" spans="1:11">
      <c r="A3276" s="115"/>
      <c r="B3276" s="308" t="str">
        <f>IF(A3276="","",VLOOKUP(A3276,'Project Budget vs Exp'!$B$9:$G$52,2,FALSE))</f>
        <v/>
      </c>
      <c r="C3276" s="117"/>
      <c r="D3276" s="116"/>
      <c r="E3276" s="118"/>
      <c r="F3276" s="119"/>
      <c r="G3276" s="120"/>
      <c r="H3276" s="120"/>
      <c r="I3276" s="333">
        <f t="shared" ref="I3276:I3339" si="51">IF(OR(F$4="EUR",F$4="USD",F$4="GBP",F$4="CAD",F$4="NZD",F$4="AUD"),K3276,C3276)</f>
        <v>0</v>
      </c>
      <c r="J3276" s="331"/>
      <c r="K3276" s="332">
        <f>IFERROR(SUM(C3276/'Transfers of Funds'!$F$55),0)</f>
        <v>0</v>
      </c>
    </row>
    <row r="3277" spans="1:11">
      <c r="A3277" s="115"/>
      <c r="B3277" s="308" t="str">
        <f>IF(A3277="","",VLOOKUP(A3277,'Project Budget vs Exp'!$B$9:$G$52,2,FALSE))</f>
        <v/>
      </c>
      <c r="C3277" s="117"/>
      <c r="D3277" s="116"/>
      <c r="E3277" s="118"/>
      <c r="F3277" s="119"/>
      <c r="G3277" s="120"/>
      <c r="H3277" s="120"/>
      <c r="I3277" s="333">
        <f t="shared" si="51"/>
        <v>0</v>
      </c>
      <c r="J3277" s="331"/>
      <c r="K3277" s="332">
        <f>IFERROR(SUM(C3277/'Transfers of Funds'!$F$55),0)</f>
        <v>0</v>
      </c>
    </row>
    <row r="3278" spans="1:11">
      <c r="A3278" s="115"/>
      <c r="B3278" s="308" t="str">
        <f>IF(A3278="","",VLOOKUP(A3278,'Project Budget vs Exp'!$B$9:$G$52,2,FALSE))</f>
        <v/>
      </c>
      <c r="C3278" s="117"/>
      <c r="D3278" s="116"/>
      <c r="E3278" s="118"/>
      <c r="F3278" s="119"/>
      <c r="G3278" s="120"/>
      <c r="H3278" s="120"/>
      <c r="I3278" s="333">
        <f t="shared" si="51"/>
        <v>0</v>
      </c>
      <c r="J3278" s="331"/>
      <c r="K3278" s="332">
        <f>IFERROR(SUM(C3278/'Transfers of Funds'!$F$55),0)</f>
        <v>0</v>
      </c>
    </row>
    <row r="3279" spans="1:11">
      <c r="A3279" s="115"/>
      <c r="B3279" s="308" t="str">
        <f>IF(A3279="","",VLOOKUP(A3279,'Project Budget vs Exp'!$B$9:$G$52,2,FALSE))</f>
        <v/>
      </c>
      <c r="C3279" s="117"/>
      <c r="D3279" s="116"/>
      <c r="E3279" s="118"/>
      <c r="F3279" s="119"/>
      <c r="G3279" s="120"/>
      <c r="H3279" s="120"/>
      <c r="I3279" s="333">
        <f t="shared" si="51"/>
        <v>0</v>
      </c>
      <c r="J3279" s="331"/>
      <c r="K3279" s="332">
        <f>IFERROR(SUM(C3279/'Transfers of Funds'!$F$55),0)</f>
        <v>0</v>
      </c>
    </row>
    <row r="3280" spans="1:11">
      <c r="A3280" s="115"/>
      <c r="B3280" s="308" t="str">
        <f>IF(A3280="","",VLOOKUP(A3280,'Project Budget vs Exp'!$B$9:$G$52,2,FALSE))</f>
        <v/>
      </c>
      <c r="C3280" s="117"/>
      <c r="D3280" s="116"/>
      <c r="E3280" s="118"/>
      <c r="F3280" s="119"/>
      <c r="G3280" s="120"/>
      <c r="H3280" s="120"/>
      <c r="I3280" s="333">
        <f t="shared" si="51"/>
        <v>0</v>
      </c>
      <c r="J3280" s="331"/>
      <c r="K3280" s="332">
        <f>IFERROR(SUM(C3280/'Transfers of Funds'!$F$55),0)</f>
        <v>0</v>
      </c>
    </row>
    <row r="3281" spans="1:11">
      <c r="A3281" s="115"/>
      <c r="B3281" s="308" t="str">
        <f>IF(A3281="","",VLOOKUP(A3281,'Project Budget vs Exp'!$B$9:$G$52,2,FALSE))</f>
        <v/>
      </c>
      <c r="C3281" s="117"/>
      <c r="D3281" s="116"/>
      <c r="E3281" s="118"/>
      <c r="F3281" s="119"/>
      <c r="G3281" s="120"/>
      <c r="H3281" s="120"/>
      <c r="I3281" s="333">
        <f t="shared" si="51"/>
        <v>0</v>
      </c>
      <c r="J3281" s="331"/>
      <c r="K3281" s="332">
        <f>IFERROR(SUM(C3281/'Transfers of Funds'!$F$55),0)</f>
        <v>0</v>
      </c>
    </row>
    <row r="3282" spans="1:11">
      <c r="A3282" s="115"/>
      <c r="B3282" s="308" t="str">
        <f>IF(A3282="","",VLOOKUP(A3282,'Project Budget vs Exp'!$B$9:$G$52,2,FALSE))</f>
        <v/>
      </c>
      <c r="C3282" s="117"/>
      <c r="D3282" s="116"/>
      <c r="E3282" s="118"/>
      <c r="F3282" s="119"/>
      <c r="G3282" s="120"/>
      <c r="H3282" s="120"/>
      <c r="I3282" s="333">
        <f t="shared" si="51"/>
        <v>0</v>
      </c>
      <c r="J3282" s="331"/>
      <c r="K3282" s="332">
        <f>IFERROR(SUM(C3282/'Transfers of Funds'!$F$55),0)</f>
        <v>0</v>
      </c>
    </row>
    <row r="3283" spans="1:11">
      <c r="A3283" s="115"/>
      <c r="B3283" s="308" t="str">
        <f>IF(A3283="","",VLOOKUP(A3283,'Project Budget vs Exp'!$B$9:$G$52,2,FALSE))</f>
        <v/>
      </c>
      <c r="C3283" s="117"/>
      <c r="D3283" s="116"/>
      <c r="E3283" s="118"/>
      <c r="F3283" s="119"/>
      <c r="G3283" s="120"/>
      <c r="H3283" s="120"/>
      <c r="I3283" s="333">
        <f t="shared" si="51"/>
        <v>0</v>
      </c>
      <c r="J3283" s="331"/>
      <c r="K3283" s="332">
        <f>IFERROR(SUM(C3283/'Transfers of Funds'!$F$55),0)</f>
        <v>0</v>
      </c>
    </row>
    <row r="3284" spans="1:11">
      <c r="A3284" s="115"/>
      <c r="B3284" s="308" t="str">
        <f>IF(A3284="","",VLOOKUP(A3284,'Project Budget vs Exp'!$B$9:$G$52,2,FALSE))</f>
        <v/>
      </c>
      <c r="C3284" s="117"/>
      <c r="D3284" s="116"/>
      <c r="E3284" s="118"/>
      <c r="F3284" s="119"/>
      <c r="G3284" s="120"/>
      <c r="H3284" s="120"/>
      <c r="I3284" s="333">
        <f t="shared" si="51"/>
        <v>0</v>
      </c>
      <c r="J3284" s="331"/>
      <c r="K3284" s="332">
        <f>IFERROR(SUM(C3284/'Transfers of Funds'!$F$55),0)</f>
        <v>0</v>
      </c>
    </row>
    <row r="3285" spans="1:11">
      <c r="A3285" s="115"/>
      <c r="B3285" s="308" t="str">
        <f>IF(A3285="","",VLOOKUP(A3285,'Project Budget vs Exp'!$B$9:$G$52,2,FALSE))</f>
        <v/>
      </c>
      <c r="C3285" s="117"/>
      <c r="D3285" s="116"/>
      <c r="E3285" s="118"/>
      <c r="F3285" s="119"/>
      <c r="G3285" s="120"/>
      <c r="H3285" s="120"/>
      <c r="I3285" s="333">
        <f t="shared" si="51"/>
        <v>0</v>
      </c>
      <c r="J3285" s="331"/>
      <c r="K3285" s="332">
        <f>IFERROR(SUM(C3285/'Transfers of Funds'!$F$55),0)</f>
        <v>0</v>
      </c>
    </row>
    <row r="3286" spans="1:11">
      <c r="A3286" s="115"/>
      <c r="B3286" s="308" t="str">
        <f>IF(A3286="","",VLOOKUP(A3286,'Project Budget vs Exp'!$B$9:$G$52,2,FALSE))</f>
        <v/>
      </c>
      <c r="C3286" s="117"/>
      <c r="D3286" s="116"/>
      <c r="E3286" s="118"/>
      <c r="F3286" s="119"/>
      <c r="G3286" s="120"/>
      <c r="H3286" s="120"/>
      <c r="I3286" s="333">
        <f t="shared" si="51"/>
        <v>0</v>
      </c>
      <c r="J3286" s="331"/>
      <c r="K3286" s="332">
        <f>IFERROR(SUM(C3286/'Transfers of Funds'!$F$55),0)</f>
        <v>0</v>
      </c>
    </row>
    <row r="3287" spans="1:11">
      <c r="A3287" s="115"/>
      <c r="B3287" s="308" t="str">
        <f>IF(A3287="","",VLOOKUP(A3287,'Project Budget vs Exp'!$B$9:$G$52,2,FALSE))</f>
        <v/>
      </c>
      <c r="C3287" s="117"/>
      <c r="D3287" s="116"/>
      <c r="E3287" s="118"/>
      <c r="F3287" s="119"/>
      <c r="G3287" s="120"/>
      <c r="H3287" s="120"/>
      <c r="I3287" s="333">
        <f t="shared" si="51"/>
        <v>0</v>
      </c>
      <c r="J3287" s="331"/>
      <c r="K3287" s="332">
        <f>IFERROR(SUM(C3287/'Transfers of Funds'!$F$55),0)</f>
        <v>0</v>
      </c>
    </row>
    <row r="3288" spans="1:11">
      <c r="A3288" s="115"/>
      <c r="B3288" s="308" t="str">
        <f>IF(A3288="","",VLOOKUP(A3288,'Project Budget vs Exp'!$B$9:$G$52,2,FALSE))</f>
        <v/>
      </c>
      <c r="C3288" s="117"/>
      <c r="D3288" s="116"/>
      <c r="E3288" s="118"/>
      <c r="F3288" s="119"/>
      <c r="G3288" s="120"/>
      <c r="H3288" s="120"/>
      <c r="I3288" s="333">
        <f t="shared" si="51"/>
        <v>0</v>
      </c>
      <c r="J3288" s="331"/>
      <c r="K3288" s="332">
        <f>IFERROR(SUM(C3288/'Transfers of Funds'!$F$55),0)</f>
        <v>0</v>
      </c>
    </row>
    <row r="3289" spans="1:11">
      <c r="A3289" s="115"/>
      <c r="B3289" s="308" t="str">
        <f>IF(A3289="","",VLOOKUP(A3289,'Project Budget vs Exp'!$B$9:$G$52,2,FALSE))</f>
        <v/>
      </c>
      <c r="C3289" s="117"/>
      <c r="D3289" s="116"/>
      <c r="E3289" s="118"/>
      <c r="F3289" s="119"/>
      <c r="G3289" s="120"/>
      <c r="H3289" s="120"/>
      <c r="I3289" s="333">
        <f t="shared" si="51"/>
        <v>0</v>
      </c>
      <c r="J3289" s="331"/>
      <c r="K3289" s="332">
        <f>IFERROR(SUM(C3289/'Transfers of Funds'!$F$55),0)</f>
        <v>0</v>
      </c>
    </row>
    <row r="3290" spans="1:11">
      <c r="A3290" s="115"/>
      <c r="B3290" s="308" t="str">
        <f>IF(A3290="","",VLOOKUP(A3290,'Project Budget vs Exp'!$B$9:$G$52,2,FALSE))</f>
        <v/>
      </c>
      <c r="C3290" s="117"/>
      <c r="D3290" s="116"/>
      <c r="E3290" s="118"/>
      <c r="F3290" s="119"/>
      <c r="G3290" s="120"/>
      <c r="H3290" s="120"/>
      <c r="I3290" s="333">
        <f t="shared" si="51"/>
        <v>0</v>
      </c>
      <c r="J3290" s="331"/>
      <c r="K3290" s="332">
        <f>IFERROR(SUM(C3290/'Transfers of Funds'!$F$55),0)</f>
        <v>0</v>
      </c>
    </row>
    <row r="3291" spans="1:11">
      <c r="A3291" s="115"/>
      <c r="B3291" s="308" t="str">
        <f>IF(A3291="","",VLOOKUP(A3291,'Project Budget vs Exp'!$B$9:$G$52,2,FALSE))</f>
        <v/>
      </c>
      <c r="C3291" s="117"/>
      <c r="D3291" s="116"/>
      <c r="E3291" s="118"/>
      <c r="F3291" s="119"/>
      <c r="G3291" s="120"/>
      <c r="H3291" s="120"/>
      <c r="I3291" s="333">
        <f t="shared" si="51"/>
        <v>0</v>
      </c>
      <c r="J3291" s="331"/>
      <c r="K3291" s="332">
        <f>IFERROR(SUM(C3291/'Transfers of Funds'!$F$55),0)</f>
        <v>0</v>
      </c>
    </row>
    <row r="3292" spans="1:11">
      <c r="A3292" s="115"/>
      <c r="B3292" s="308" t="str">
        <f>IF(A3292="","",VLOOKUP(A3292,'Project Budget vs Exp'!$B$9:$G$52,2,FALSE))</f>
        <v/>
      </c>
      <c r="C3292" s="117"/>
      <c r="D3292" s="116"/>
      <c r="E3292" s="118"/>
      <c r="F3292" s="119"/>
      <c r="G3292" s="120"/>
      <c r="H3292" s="120"/>
      <c r="I3292" s="333">
        <f t="shared" si="51"/>
        <v>0</v>
      </c>
      <c r="J3292" s="331"/>
      <c r="K3292" s="332">
        <f>IFERROR(SUM(C3292/'Transfers of Funds'!$F$55),0)</f>
        <v>0</v>
      </c>
    </row>
    <row r="3293" spans="1:11">
      <c r="A3293" s="115"/>
      <c r="B3293" s="308" t="str">
        <f>IF(A3293="","",VLOOKUP(A3293,'Project Budget vs Exp'!$B$9:$G$52,2,FALSE))</f>
        <v/>
      </c>
      <c r="C3293" s="117"/>
      <c r="D3293" s="116"/>
      <c r="E3293" s="118"/>
      <c r="F3293" s="119"/>
      <c r="G3293" s="120"/>
      <c r="H3293" s="120"/>
      <c r="I3293" s="333">
        <f t="shared" si="51"/>
        <v>0</v>
      </c>
      <c r="J3293" s="331"/>
      <c r="K3293" s="332">
        <f>IFERROR(SUM(C3293/'Transfers of Funds'!$F$55),0)</f>
        <v>0</v>
      </c>
    </row>
    <row r="3294" spans="1:11">
      <c r="A3294" s="115"/>
      <c r="B3294" s="308" t="str">
        <f>IF(A3294="","",VLOOKUP(A3294,'Project Budget vs Exp'!$B$9:$G$52,2,FALSE))</f>
        <v/>
      </c>
      <c r="C3294" s="117"/>
      <c r="D3294" s="116"/>
      <c r="E3294" s="118"/>
      <c r="F3294" s="119"/>
      <c r="G3294" s="120"/>
      <c r="H3294" s="120"/>
      <c r="I3294" s="333">
        <f t="shared" si="51"/>
        <v>0</v>
      </c>
      <c r="J3294" s="331"/>
      <c r="K3294" s="332">
        <f>IFERROR(SUM(C3294/'Transfers of Funds'!$F$55),0)</f>
        <v>0</v>
      </c>
    </row>
    <row r="3295" spans="1:11">
      <c r="A3295" s="115"/>
      <c r="B3295" s="308" t="str">
        <f>IF(A3295="","",VLOOKUP(A3295,'Project Budget vs Exp'!$B$9:$G$52,2,FALSE))</f>
        <v/>
      </c>
      <c r="C3295" s="117"/>
      <c r="D3295" s="116"/>
      <c r="E3295" s="118"/>
      <c r="F3295" s="119"/>
      <c r="G3295" s="120"/>
      <c r="H3295" s="120"/>
      <c r="I3295" s="333">
        <f t="shared" si="51"/>
        <v>0</v>
      </c>
      <c r="J3295" s="331"/>
      <c r="K3295" s="332">
        <f>IFERROR(SUM(C3295/'Transfers of Funds'!$F$55),0)</f>
        <v>0</v>
      </c>
    </row>
    <row r="3296" spans="1:11">
      <c r="A3296" s="115"/>
      <c r="B3296" s="308" t="str">
        <f>IF(A3296="","",VLOOKUP(A3296,'Project Budget vs Exp'!$B$9:$G$52,2,FALSE))</f>
        <v/>
      </c>
      <c r="C3296" s="117"/>
      <c r="D3296" s="116"/>
      <c r="E3296" s="118"/>
      <c r="F3296" s="119"/>
      <c r="G3296" s="120"/>
      <c r="H3296" s="120"/>
      <c r="I3296" s="333">
        <f t="shared" si="51"/>
        <v>0</v>
      </c>
      <c r="J3296" s="331"/>
      <c r="K3296" s="332">
        <f>IFERROR(SUM(C3296/'Transfers of Funds'!$F$55),0)</f>
        <v>0</v>
      </c>
    </row>
    <row r="3297" spans="1:11">
      <c r="A3297" s="115"/>
      <c r="B3297" s="308" t="str">
        <f>IF(A3297="","",VLOOKUP(A3297,'Project Budget vs Exp'!$B$9:$G$52,2,FALSE))</f>
        <v/>
      </c>
      <c r="C3297" s="117"/>
      <c r="D3297" s="116"/>
      <c r="E3297" s="118"/>
      <c r="F3297" s="119"/>
      <c r="G3297" s="120"/>
      <c r="H3297" s="120"/>
      <c r="I3297" s="333">
        <f t="shared" si="51"/>
        <v>0</v>
      </c>
      <c r="J3297" s="331"/>
      <c r="K3297" s="332">
        <f>IFERROR(SUM(C3297/'Transfers of Funds'!$F$55),0)</f>
        <v>0</v>
      </c>
    </row>
    <row r="3298" spans="1:11">
      <c r="A3298" s="115"/>
      <c r="B3298" s="308" t="str">
        <f>IF(A3298="","",VLOOKUP(A3298,'Project Budget vs Exp'!$B$9:$G$52,2,FALSE))</f>
        <v/>
      </c>
      <c r="C3298" s="117"/>
      <c r="D3298" s="116"/>
      <c r="E3298" s="118"/>
      <c r="F3298" s="119"/>
      <c r="G3298" s="120"/>
      <c r="H3298" s="120"/>
      <c r="I3298" s="333">
        <f t="shared" si="51"/>
        <v>0</v>
      </c>
      <c r="J3298" s="331"/>
      <c r="K3298" s="332">
        <f>IFERROR(SUM(C3298/'Transfers of Funds'!$F$55),0)</f>
        <v>0</v>
      </c>
    </row>
    <row r="3299" spans="1:11">
      <c r="A3299" s="115"/>
      <c r="B3299" s="308" t="str">
        <f>IF(A3299="","",VLOOKUP(A3299,'Project Budget vs Exp'!$B$9:$G$52,2,FALSE))</f>
        <v/>
      </c>
      <c r="C3299" s="117"/>
      <c r="D3299" s="116"/>
      <c r="E3299" s="118"/>
      <c r="F3299" s="119"/>
      <c r="G3299" s="120"/>
      <c r="H3299" s="120"/>
      <c r="I3299" s="333">
        <f t="shared" si="51"/>
        <v>0</v>
      </c>
      <c r="J3299" s="331"/>
      <c r="K3299" s="332">
        <f>IFERROR(SUM(C3299/'Transfers of Funds'!$F$55),0)</f>
        <v>0</v>
      </c>
    </row>
    <row r="3300" spans="1:11">
      <c r="A3300" s="115"/>
      <c r="B3300" s="308" t="str">
        <f>IF(A3300="","",VLOOKUP(A3300,'Project Budget vs Exp'!$B$9:$G$52,2,FALSE))</f>
        <v/>
      </c>
      <c r="C3300" s="117"/>
      <c r="D3300" s="116"/>
      <c r="E3300" s="118"/>
      <c r="F3300" s="119"/>
      <c r="G3300" s="120"/>
      <c r="H3300" s="120"/>
      <c r="I3300" s="333">
        <f t="shared" si="51"/>
        <v>0</v>
      </c>
      <c r="J3300" s="331"/>
      <c r="K3300" s="332">
        <f>IFERROR(SUM(C3300/'Transfers of Funds'!$F$55),0)</f>
        <v>0</v>
      </c>
    </row>
    <row r="3301" spans="1:11">
      <c r="A3301" s="115"/>
      <c r="B3301" s="308" t="str">
        <f>IF(A3301="","",VLOOKUP(A3301,'Project Budget vs Exp'!$B$9:$G$52,2,FALSE))</f>
        <v/>
      </c>
      <c r="C3301" s="117"/>
      <c r="D3301" s="116"/>
      <c r="E3301" s="118"/>
      <c r="F3301" s="119"/>
      <c r="G3301" s="120"/>
      <c r="H3301" s="120"/>
      <c r="I3301" s="333">
        <f t="shared" si="51"/>
        <v>0</v>
      </c>
      <c r="J3301" s="331"/>
      <c r="K3301" s="332">
        <f>IFERROR(SUM(C3301/'Transfers of Funds'!$F$55),0)</f>
        <v>0</v>
      </c>
    </row>
    <row r="3302" spans="1:11">
      <c r="A3302" s="115"/>
      <c r="B3302" s="308" t="str">
        <f>IF(A3302="","",VLOOKUP(A3302,'Project Budget vs Exp'!$B$9:$G$52,2,FALSE))</f>
        <v/>
      </c>
      <c r="C3302" s="117"/>
      <c r="D3302" s="116"/>
      <c r="E3302" s="118"/>
      <c r="F3302" s="119"/>
      <c r="G3302" s="120"/>
      <c r="H3302" s="120"/>
      <c r="I3302" s="333">
        <f t="shared" si="51"/>
        <v>0</v>
      </c>
      <c r="J3302" s="331"/>
      <c r="K3302" s="332">
        <f>IFERROR(SUM(C3302/'Transfers of Funds'!$F$55),0)</f>
        <v>0</v>
      </c>
    </row>
    <row r="3303" spans="1:11">
      <c r="A3303" s="115"/>
      <c r="B3303" s="308" t="str">
        <f>IF(A3303="","",VLOOKUP(A3303,'Project Budget vs Exp'!$B$9:$G$52,2,FALSE))</f>
        <v/>
      </c>
      <c r="C3303" s="117"/>
      <c r="D3303" s="116"/>
      <c r="E3303" s="118"/>
      <c r="F3303" s="119"/>
      <c r="G3303" s="120"/>
      <c r="H3303" s="120"/>
      <c r="I3303" s="333">
        <f t="shared" si="51"/>
        <v>0</v>
      </c>
      <c r="J3303" s="331"/>
      <c r="K3303" s="332">
        <f>IFERROR(SUM(C3303/'Transfers of Funds'!$F$55),0)</f>
        <v>0</v>
      </c>
    </row>
    <row r="3304" spans="1:11">
      <c r="A3304" s="115"/>
      <c r="B3304" s="308" t="str">
        <f>IF(A3304="","",VLOOKUP(A3304,'Project Budget vs Exp'!$B$9:$G$52,2,FALSE))</f>
        <v/>
      </c>
      <c r="C3304" s="117"/>
      <c r="D3304" s="116"/>
      <c r="E3304" s="118"/>
      <c r="F3304" s="119"/>
      <c r="G3304" s="120"/>
      <c r="H3304" s="120"/>
      <c r="I3304" s="333">
        <f t="shared" si="51"/>
        <v>0</v>
      </c>
      <c r="J3304" s="331"/>
      <c r="K3304" s="332">
        <f>IFERROR(SUM(C3304/'Transfers of Funds'!$F$55),0)</f>
        <v>0</v>
      </c>
    </row>
    <row r="3305" spans="1:11">
      <c r="A3305" s="115"/>
      <c r="B3305" s="308" t="str">
        <f>IF(A3305="","",VLOOKUP(A3305,'Project Budget vs Exp'!$B$9:$G$52,2,FALSE))</f>
        <v/>
      </c>
      <c r="C3305" s="117"/>
      <c r="D3305" s="116"/>
      <c r="E3305" s="118"/>
      <c r="F3305" s="119"/>
      <c r="G3305" s="120"/>
      <c r="H3305" s="120"/>
      <c r="I3305" s="333">
        <f t="shared" si="51"/>
        <v>0</v>
      </c>
      <c r="J3305" s="331"/>
      <c r="K3305" s="332">
        <f>IFERROR(SUM(C3305/'Transfers of Funds'!$F$55),0)</f>
        <v>0</v>
      </c>
    </row>
    <row r="3306" spans="1:11">
      <c r="A3306" s="115"/>
      <c r="B3306" s="308" t="str">
        <f>IF(A3306="","",VLOOKUP(A3306,'Project Budget vs Exp'!$B$9:$G$52,2,FALSE))</f>
        <v/>
      </c>
      <c r="C3306" s="117"/>
      <c r="D3306" s="116"/>
      <c r="E3306" s="118"/>
      <c r="F3306" s="119"/>
      <c r="G3306" s="120"/>
      <c r="H3306" s="120"/>
      <c r="I3306" s="333">
        <f t="shared" si="51"/>
        <v>0</v>
      </c>
      <c r="J3306" s="331"/>
      <c r="K3306" s="332">
        <f>IFERROR(SUM(C3306/'Transfers of Funds'!$F$55),0)</f>
        <v>0</v>
      </c>
    </row>
    <row r="3307" spans="1:11">
      <c r="A3307" s="115"/>
      <c r="B3307" s="308" t="str">
        <f>IF(A3307="","",VLOOKUP(A3307,'Project Budget vs Exp'!$B$9:$G$52,2,FALSE))</f>
        <v/>
      </c>
      <c r="C3307" s="117"/>
      <c r="D3307" s="116"/>
      <c r="E3307" s="118"/>
      <c r="F3307" s="119"/>
      <c r="G3307" s="120"/>
      <c r="H3307" s="120"/>
      <c r="I3307" s="333">
        <f t="shared" si="51"/>
        <v>0</v>
      </c>
      <c r="J3307" s="331"/>
      <c r="K3307" s="332">
        <f>IFERROR(SUM(C3307/'Transfers of Funds'!$F$55),0)</f>
        <v>0</v>
      </c>
    </row>
    <row r="3308" spans="1:11">
      <c r="A3308" s="115"/>
      <c r="B3308" s="308" t="str">
        <f>IF(A3308="","",VLOOKUP(A3308,'Project Budget vs Exp'!$B$9:$G$52,2,FALSE))</f>
        <v/>
      </c>
      <c r="C3308" s="117"/>
      <c r="D3308" s="116"/>
      <c r="E3308" s="118"/>
      <c r="F3308" s="119"/>
      <c r="G3308" s="120"/>
      <c r="H3308" s="120"/>
      <c r="I3308" s="333">
        <f t="shared" si="51"/>
        <v>0</v>
      </c>
      <c r="J3308" s="331"/>
      <c r="K3308" s="332">
        <f>IFERROR(SUM(C3308/'Transfers of Funds'!$F$55),0)</f>
        <v>0</v>
      </c>
    </row>
    <row r="3309" spans="1:11">
      <c r="A3309" s="115"/>
      <c r="B3309" s="308" t="str">
        <f>IF(A3309="","",VLOOKUP(A3309,'Project Budget vs Exp'!$B$9:$G$52,2,FALSE))</f>
        <v/>
      </c>
      <c r="C3309" s="117"/>
      <c r="D3309" s="116"/>
      <c r="E3309" s="118"/>
      <c r="F3309" s="119"/>
      <c r="G3309" s="120"/>
      <c r="H3309" s="120"/>
      <c r="I3309" s="333">
        <f t="shared" si="51"/>
        <v>0</v>
      </c>
      <c r="J3309" s="331"/>
      <c r="K3309" s="332">
        <f>IFERROR(SUM(C3309/'Transfers of Funds'!$F$55),0)</f>
        <v>0</v>
      </c>
    </row>
    <row r="3310" spans="1:11">
      <c r="A3310" s="115"/>
      <c r="B3310" s="308" t="str">
        <f>IF(A3310="","",VLOOKUP(A3310,'Project Budget vs Exp'!$B$9:$G$52,2,FALSE))</f>
        <v/>
      </c>
      <c r="C3310" s="117"/>
      <c r="D3310" s="116"/>
      <c r="E3310" s="118"/>
      <c r="F3310" s="119"/>
      <c r="G3310" s="120"/>
      <c r="H3310" s="120"/>
      <c r="I3310" s="333">
        <f t="shared" si="51"/>
        <v>0</v>
      </c>
      <c r="J3310" s="331"/>
      <c r="K3310" s="332">
        <f>IFERROR(SUM(C3310/'Transfers of Funds'!$F$55),0)</f>
        <v>0</v>
      </c>
    </row>
    <row r="3311" spans="1:11">
      <c r="A3311" s="115"/>
      <c r="B3311" s="308" t="str">
        <f>IF(A3311="","",VLOOKUP(A3311,'Project Budget vs Exp'!$B$9:$G$52,2,FALSE))</f>
        <v/>
      </c>
      <c r="C3311" s="117"/>
      <c r="D3311" s="116"/>
      <c r="E3311" s="118"/>
      <c r="F3311" s="119"/>
      <c r="G3311" s="120"/>
      <c r="H3311" s="120"/>
      <c r="I3311" s="333">
        <f t="shared" si="51"/>
        <v>0</v>
      </c>
      <c r="J3311" s="331"/>
      <c r="K3311" s="332">
        <f>IFERROR(SUM(C3311/'Transfers of Funds'!$F$55),0)</f>
        <v>0</v>
      </c>
    </row>
    <row r="3312" spans="1:11">
      <c r="A3312" s="115"/>
      <c r="B3312" s="308" t="str">
        <f>IF(A3312="","",VLOOKUP(A3312,'Project Budget vs Exp'!$B$9:$G$52,2,FALSE))</f>
        <v/>
      </c>
      <c r="C3312" s="117"/>
      <c r="D3312" s="116"/>
      <c r="E3312" s="118"/>
      <c r="F3312" s="119"/>
      <c r="G3312" s="120"/>
      <c r="H3312" s="120"/>
      <c r="I3312" s="333">
        <f t="shared" si="51"/>
        <v>0</v>
      </c>
      <c r="J3312" s="331"/>
      <c r="K3312" s="332">
        <f>IFERROR(SUM(C3312/'Transfers of Funds'!$F$55),0)</f>
        <v>0</v>
      </c>
    </row>
    <row r="3313" spans="1:11">
      <c r="A3313" s="115"/>
      <c r="B3313" s="308" t="str">
        <f>IF(A3313="","",VLOOKUP(A3313,'Project Budget vs Exp'!$B$9:$G$52,2,FALSE))</f>
        <v/>
      </c>
      <c r="C3313" s="117"/>
      <c r="D3313" s="116"/>
      <c r="E3313" s="118"/>
      <c r="F3313" s="119"/>
      <c r="G3313" s="120"/>
      <c r="H3313" s="120"/>
      <c r="I3313" s="333">
        <f t="shared" si="51"/>
        <v>0</v>
      </c>
      <c r="J3313" s="331"/>
      <c r="K3313" s="332">
        <f>IFERROR(SUM(C3313/'Transfers of Funds'!$F$55),0)</f>
        <v>0</v>
      </c>
    </row>
    <row r="3314" spans="1:11">
      <c r="A3314" s="115"/>
      <c r="B3314" s="308" t="str">
        <f>IF(A3314="","",VLOOKUP(A3314,'Project Budget vs Exp'!$B$9:$G$52,2,FALSE))</f>
        <v/>
      </c>
      <c r="C3314" s="117"/>
      <c r="D3314" s="116"/>
      <c r="E3314" s="118"/>
      <c r="F3314" s="119"/>
      <c r="G3314" s="120"/>
      <c r="H3314" s="120"/>
      <c r="I3314" s="333">
        <f t="shared" si="51"/>
        <v>0</v>
      </c>
      <c r="J3314" s="331"/>
      <c r="K3314" s="332">
        <f>IFERROR(SUM(C3314/'Transfers of Funds'!$F$55),0)</f>
        <v>0</v>
      </c>
    </row>
    <row r="3315" spans="1:11">
      <c r="A3315" s="115"/>
      <c r="B3315" s="308" t="str">
        <f>IF(A3315="","",VLOOKUP(A3315,'Project Budget vs Exp'!$B$9:$G$52,2,FALSE))</f>
        <v/>
      </c>
      <c r="C3315" s="117"/>
      <c r="D3315" s="116"/>
      <c r="E3315" s="118"/>
      <c r="F3315" s="119"/>
      <c r="G3315" s="120"/>
      <c r="H3315" s="120"/>
      <c r="I3315" s="333">
        <f t="shared" si="51"/>
        <v>0</v>
      </c>
      <c r="J3315" s="331"/>
      <c r="K3315" s="332">
        <f>IFERROR(SUM(C3315/'Transfers of Funds'!$F$55),0)</f>
        <v>0</v>
      </c>
    </row>
    <row r="3316" spans="1:11">
      <c r="A3316" s="115"/>
      <c r="B3316" s="308" t="str">
        <f>IF(A3316="","",VLOOKUP(A3316,'Project Budget vs Exp'!$B$9:$G$52,2,FALSE))</f>
        <v/>
      </c>
      <c r="C3316" s="117"/>
      <c r="D3316" s="116"/>
      <c r="E3316" s="118"/>
      <c r="F3316" s="119"/>
      <c r="G3316" s="120"/>
      <c r="H3316" s="120"/>
      <c r="I3316" s="333">
        <f t="shared" si="51"/>
        <v>0</v>
      </c>
      <c r="J3316" s="331"/>
      <c r="K3316" s="332">
        <f>IFERROR(SUM(C3316/'Transfers of Funds'!$F$55),0)</f>
        <v>0</v>
      </c>
    </row>
    <row r="3317" spans="1:11">
      <c r="A3317" s="115"/>
      <c r="B3317" s="308" t="str">
        <f>IF(A3317="","",VLOOKUP(A3317,'Project Budget vs Exp'!$B$9:$G$52,2,FALSE))</f>
        <v/>
      </c>
      <c r="C3317" s="117"/>
      <c r="D3317" s="116"/>
      <c r="E3317" s="118"/>
      <c r="F3317" s="119"/>
      <c r="G3317" s="120"/>
      <c r="H3317" s="120"/>
      <c r="I3317" s="333">
        <f t="shared" si="51"/>
        <v>0</v>
      </c>
      <c r="J3317" s="331"/>
      <c r="K3317" s="332">
        <f>IFERROR(SUM(C3317/'Transfers of Funds'!$F$55),0)</f>
        <v>0</v>
      </c>
    </row>
    <row r="3318" spans="1:11">
      <c r="A3318" s="115"/>
      <c r="B3318" s="308" t="str">
        <f>IF(A3318="","",VLOOKUP(A3318,'Project Budget vs Exp'!$B$9:$G$52,2,FALSE))</f>
        <v/>
      </c>
      <c r="C3318" s="117"/>
      <c r="D3318" s="116"/>
      <c r="E3318" s="118"/>
      <c r="F3318" s="119"/>
      <c r="G3318" s="120"/>
      <c r="H3318" s="120"/>
      <c r="I3318" s="333">
        <f t="shared" si="51"/>
        <v>0</v>
      </c>
      <c r="J3318" s="331"/>
      <c r="K3318" s="332">
        <f>IFERROR(SUM(C3318/'Transfers of Funds'!$F$55),0)</f>
        <v>0</v>
      </c>
    </row>
    <row r="3319" spans="1:11">
      <c r="A3319" s="115"/>
      <c r="B3319" s="308" t="str">
        <f>IF(A3319="","",VLOOKUP(A3319,'Project Budget vs Exp'!$B$9:$G$52,2,FALSE))</f>
        <v/>
      </c>
      <c r="C3319" s="117"/>
      <c r="D3319" s="116"/>
      <c r="E3319" s="118"/>
      <c r="F3319" s="119"/>
      <c r="G3319" s="120"/>
      <c r="H3319" s="120"/>
      <c r="I3319" s="333">
        <f t="shared" si="51"/>
        <v>0</v>
      </c>
      <c r="J3319" s="331"/>
      <c r="K3319" s="332">
        <f>IFERROR(SUM(C3319/'Transfers of Funds'!$F$55),0)</f>
        <v>0</v>
      </c>
    </row>
    <row r="3320" spans="1:11">
      <c r="A3320" s="115"/>
      <c r="B3320" s="308" t="str">
        <f>IF(A3320="","",VLOOKUP(A3320,'Project Budget vs Exp'!$B$9:$G$52,2,FALSE))</f>
        <v/>
      </c>
      <c r="C3320" s="117"/>
      <c r="D3320" s="116"/>
      <c r="E3320" s="118"/>
      <c r="F3320" s="119"/>
      <c r="G3320" s="120"/>
      <c r="H3320" s="120"/>
      <c r="I3320" s="333">
        <f t="shared" si="51"/>
        <v>0</v>
      </c>
      <c r="J3320" s="331"/>
      <c r="K3320" s="332">
        <f>IFERROR(SUM(C3320/'Transfers of Funds'!$F$55),0)</f>
        <v>0</v>
      </c>
    </row>
    <row r="3321" spans="1:11">
      <c r="A3321" s="115"/>
      <c r="B3321" s="308" t="str">
        <f>IF(A3321="","",VLOOKUP(A3321,'Project Budget vs Exp'!$B$9:$G$52,2,FALSE))</f>
        <v/>
      </c>
      <c r="C3321" s="117"/>
      <c r="D3321" s="116"/>
      <c r="E3321" s="118"/>
      <c r="F3321" s="119"/>
      <c r="G3321" s="120"/>
      <c r="H3321" s="120"/>
      <c r="I3321" s="333">
        <f t="shared" si="51"/>
        <v>0</v>
      </c>
      <c r="J3321" s="331"/>
      <c r="K3321" s="332">
        <f>IFERROR(SUM(C3321/'Transfers of Funds'!$F$55),0)</f>
        <v>0</v>
      </c>
    </row>
    <row r="3322" spans="1:11">
      <c r="A3322" s="115"/>
      <c r="B3322" s="308" t="str">
        <f>IF(A3322="","",VLOOKUP(A3322,'Project Budget vs Exp'!$B$9:$G$52,2,FALSE))</f>
        <v/>
      </c>
      <c r="C3322" s="117"/>
      <c r="D3322" s="116"/>
      <c r="E3322" s="118"/>
      <c r="F3322" s="119"/>
      <c r="G3322" s="120"/>
      <c r="H3322" s="120"/>
      <c r="I3322" s="333">
        <f t="shared" si="51"/>
        <v>0</v>
      </c>
      <c r="J3322" s="331"/>
      <c r="K3322" s="332">
        <f>IFERROR(SUM(C3322/'Transfers of Funds'!$F$55),0)</f>
        <v>0</v>
      </c>
    </row>
    <row r="3323" spans="1:11">
      <c r="A3323" s="115"/>
      <c r="B3323" s="308" t="str">
        <f>IF(A3323="","",VLOOKUP(A3323,'Project Budget vs Exp'!$B$9:$G$52,2,FALSE))</f>
        <v/>
      </c>
      <c r="C3323" s="117"/>
      <c r="D3323" s="116"/>
      <c r="E3323" s="118"/>
      <c r="F3323" s="119"/>
      <c r="G3323" s="120"/>
      <c r="H3323" s="120"/>
      <c r="I3323" s="333">
        <f t="shared" si="51"/>
        <v>0</v>
      </c>
      <c r="J3323" s="331"/>
      <c r="K3323" s="332">
        <f>IFERROR(SUM(C3323/'Transfers of Funds'!$F$55),0)</f>
        <v>0</v>
      </c>
    </row>
    <row r="3324" spans="1:11">
      <c r="A3324" s="115"/>
      <c r="B3324" s="308" t="str">
        <f>IF(A3324="","",VLOOKUP(A3324,'Project Budget vs Exp'!$B$9:$G$52,2,FALSE))</f>
        <v/>
      </c>
      <c r="C3324" s="117"/>
      <c r="D3324" s="116"/>
      <c r="E3324" s="118"/>
      <c r="F3324" s="119"/>
      <c r="G3324" s="120"/>
      <c r="H3324" s="120"/>
      <c r="I3324" s="333">
        <f t="shared" si="51"/>
        <v>0</v>
      </c>
      <c r="J3324" s="331"/>
      <c r="K3324" s="332">
        <f>IFERROR(SUM(C3324/'Transfers of Funds'!$F$55),0)</f>
        <v>0</v>
      </c>
    </row>
    <row r="3325" spans="1:11">
      <c r="A3325" s="115"/>
      <c r="B3325" s="308" t="str">
        <f>IF(A3325="","",VLOOKUP(A3325,'Project Budget vs Exp'!$B$9:$G$52,2,FALSE))</f>
        <v/>
      </c>
      <c r="C3325" s="117"/>
      <c r="D3325" s="116"/>
      <c r="E3325" s="118"/>
      <c r="F3325" s="119"/>
      <c r="G3325" s="120"/>
      <c r="H3325" s="120"/>
      <c r="I3325" s="333">
        <f t="shared" si="51"/>
        <v>0</v>
      </c>
      <c r="J3325" s="331"/>
      <c r="K3325" s="332">
        <f>IFERROR(SUM(C3325/'Transfers of Funds'!$F$55),0)</f>
        <v>0</v>
      </c>
    </row>
    <row r="3326" spans="1:11">
      <c r="A3326" s="115"/>
      <c r="B3326" s="308" t="str">
        <f>IF(A3326="","",VLOOKUP(A3326,'Project Budget vs Exp'!$B$9:$G$52,2,FALSE))</f>
        <v/>
      </c>
      <c r="C3326" s="117"/>
      <c r="D3326" s="116"/>
      <c r="E3326" s="118"/>
      <c r="F3326" s="119"/>
      <c r="G3326" s="120"/>
      <c r="H3326" s="120"/>
      <c r="I3326" s="333">
        <f t="shared" si="51"/>
        <v>0</v>
      </c>
      <c r="J3326" s="331"/>
      <c r="K3326" s="332">
        <f>IFERROR(SUM(C3326/'Transfers of Funds'!$F$55),0)</f>
        <v>0</v>
      </c>
    </row>
    <row r="3327" spans="1:11">
      <c r="A3327" s="115"/>
      <c r="B3327" s="308" t="str">
        <f>IF(A3327="","",VLOOKUP(A3327,'Project Budget vs Exp'!$B$9:$G$52,2,FALSE))</f>
        <v/>
      </c>
      <c r="C3327" s="117"/>
      <c r="D3327" s="116"/>
      <c r="E3327" s="118"/>
      <c r="F3327" s="119"/>
      <c r="G3327" s="120"/>
      <c r="H3327" s="120"/>
      <c r="I3327" s="333">
        <f t="shared" si="51"/>
        <v>0</v>
      </c>
      <c r="J3327" s="331"/>
      <c r="K3327" s="332">
        <f>IFERROR(SUM(C3327/'Transfers of Funds'!$F$55),0)</f>
        <v>0</v>
      </c>
    </row>
    <row r="3328" spans="1:11">
      <c r="A3328" s="115"/>
      <c r="B3328" s="308" t="str">
        <f>IF(A3328="","",VLOOKUP(A3328,'Project Budget vs Exp'!$B$9:$G$52,2,FALSE))</f>
        <v/>
      </c>
      <c r="C3328" s="117"/>
      <c r="D3328" s="116"/>
      <c r="E3328" s="118"/>
      <c r="F3328" s="119"/>
      <c r="G3328" s="120"/>
      <c r="H3328" s="120"/>
      <c r="I3328" s="333">
        <f t="shared" si="51"/>
        <v>0</v>
      </c>
      <c r="J3328" s="331"/>
      <c r="K3328" s="332">
        <f>IFERROR(SUM(C3328/'Transfers of Funds'!$F$55),0)</f>
        <v>0</v>
      </c>
    </row>
    <row r="3329" spans="1:11">
      <c r="A3329" s="115"/>
      <c r="B3329" s="308" t="str">
        <f>IF(A3329="","",VLOOKUP(A3329,'Project Budget vs Exp'!$B$9:$G$52,2,FALSE))</f>
        <v/>
      </c>
      <c r="C3329" s="117"/>
      <c r="D3329" s="116"/>
      <c r="E3329" s="118"/>
      <c r="F3329" s="119"/>
      <c r="G3329" s="120"/>
      <c r="H3329" s="120"/>
      <c r="I3329" s="333">
        <f t="shared" si="51"/>
        <v>0</v>
      </c>
      <c r="J3329" s="331"/>
      <c r="K3329" s="332">
        <f>IFERROR(SUM(C3329/'Transfers of Funds'!$F$55),0)</f>
        <v>0</v>
      </c>
    </row>
    <row r="3330" spans="1:11">
      <c r="A3330" s="115"/>
      <c r="B3330" s="308" t="str">
        <f>IF(A3330="","",VLOOKUP(A3330,'Project Budget vs Exp'!$B$9:$G$52,2,FALSE))</f>
        <v/>
      </c>
      <c r="C3330" s="117"/>
      <c r="D3330" s="116"/>
      <c r="E3330" s="118"/>
      <c r="F3330" s="119"/>
      <c r="G3330" s="120"/>
      <c r="H3330" s="120"/>
      <c r="I3330" s="333">
        <f t="shared" si="51"/>
        <v>0</v>
      </c>
      <c r="J3330" s="331"/>
      <c r="K3330" s="332">
        <f>IFERROR(SUM(C3330/'Transfers of Funds'!$F$55),0)</f>
        <v>0</v>
      </c>
    </row>
    <row r="3331" spans="1:11">
      <c r="A3331" s="115"/>
      <c r="B3331" s="308" t="str">
        <f>IF(A3331="","",VLOOKUP(A3331,'Project Budget vs Exp'!$B$9:$G$52,2,FALSE))</f>
        <v/>
      </c>
      <c r="C3331" s="117"/>
      <c r="D3331" s="116"/>
      <c r="E3331" s="118"/>
      <c r="F3331" s="119"/>
      <c r="G3331" s="120"/>
      <c r="H3331" s="120"/>
      <c r="I3331" s="333">
        <f t="shared" si="51"/>
        <v>0</v>
      </c>
      <c r="J3331" s="331"/>
      <c r="K3331" s="332">
        <f>IFERROR(SUM(C3331/'Transfers of Funds'!$F$55),0)</f>
        <v>0</v>
      </c>
    </row>
    <row r="3332" spans="1:11">
      <c r="A3332" s="115"/>
      <c r="B3332" s="308" t="str">
        <f>IF(A3332="","",VLOOKUP(A3332,'Project Budget vs Exp'!$B$9:$G$52,2,FALSE))</f>
        <v/>
      </c>
      <c r="C3332" s="117"/>
      <c r="D3332" s="116"/>
      <c r="E3332" s="118"/>
      <c r="F3332" s="119"/>
      <c r="G3332" s="120"/>
      <c r="H3332" s="120"/>
      <c r="I3332" s="333">
        <f t="shared" si="51"/>
        <v>0</v>
      </c>
      <c r="J3332" s="331"/>
      <c r="K3332" s="332">
        <f>IFERROR(SUM(C3332/'Transfers of Funds'!$F$55),0)</f>
        <v>0</v>
      </c>
    </row>
    <row r="3333" spans="1:11">
      <c r="A3333" s="115"/>
      <c r="B3333" s="308" t="str">
        <f>IF(A3333="","",VLOOKUP(A3333,'Project Budget vs Exp'!$B$9:$G$52,2,FALSE))</f>
        <v/>
      </c>
      <c r="C3333" s="117"/>
      <c r="D3333" s="116"/>
      <c r="E3333" s="118"/>
      <c r="F3333" s="119"/>
      <c r="G3333" s="120"/>
      <c r="H3333" s="120"/>
      <c r="I3333" s="333">
        <f t="shared" si="51"/>
        <v>0</v>
      </c>
      <c r="J3333" s="331"/>
      <c r="K3333" s="332">
        <f>IFERROR(SUM(C3333/'Transfers of Funds'!$F$55),0)</f>
        <v>0</v>
      </c>
    </row>
    <row r="3334" spans="1:11">
      <c r="A3334" s="115"/>
      <c r="B3334" s="308" t="str">
        <f>IF(A3334="","",VLOOKUP(A3334,'Project Budget vs Exp'!$B$9:$G$52,2,FALSE))</f>
        <v/>
      </c>
      <c r="C3334" s="117"/>
      <c r="D3334" s="116"/>
      <c r="E3334" s="118"/>
      <c r="F3334" s="119"/>
      <c r="G3334" s="120"/>
      <c r="H3334" s="120"/>
      <c r="I3334" s="333">
        <f t="shared" si="51"/>
        <v>0</v>
      </c>
      <c r="J3334" s="331"/>
      <c r="K3334" s="332">
        <f>IFERROR(SUM(C3334/'Transfers of Funds'!$F$55),0)</f>
        <v>0</v>
      </c>
    </row>
    <row r="3335" spans="1:11">
      <c r="A3335" s="115"/>
      <c r="B3335" s="308" t="str">
        <f>IF(A3335="","",VLOOKUP(A3335,'Project Budget vs Exp'!$B$9:$G$52,2,FALSE))</f>
        <v/>
      </c>
      <c r="C3335" s="117"/>
      <c r="D3335" s="116"/>
      <c r="E3335" s="118"/>
      <c r="F3335" s="119"/>
      <c r="G3335" s="120"/>
      <c r="H3335" s="120"/>
      <c r="I3335" s="333">
        <f t="shared" si="51"/>
        <v>0</v>
      </c>
      <c r="J3335" s="331"/>
      <c r="K3335" s="332">
        <f>IFERROR(SUM(C3335/'Transfers of Funds'!$F$55),0)</f>
        <v>0</v>
      </c>
    </row>
    <row r="3336" spans="1:11">
      <c r="A3336" s="115"/>
      <c r="B3336" s="308" t="str">
        <f>IF(A3336="","",VLOOKUP(A3336,'Project Budget vs Exp'!$B$9:$G$52,2,FALSE))</f>
        <v/>
      </c>
      <c r="C3336" s="117"/>
      <c r="D3336" s="116"/>
      <c r="E3336" s="118"/>
      <c r="F3336" s="119"/>
      <c r="G3336" s="120"/>
      <c r="H3336" s="120"/>
      <c r="I3336" s="333">
        <f t="shared" si="51"/>
        <v>0</v>
      </c>
      <c r="J3336" s="331"/>
      <c r="K3336" s="332">
        <f>IFERROR(SUM(C3336/'Transfers of Funds'!$F$55),0)</f>
        <v>0</v>
      </c>
    </row>
    <row r="3337" spans="1:11">
      <c r="A3337" s="115"/>
      <c r="B3337" s="308" t="str">
        <f>IF(A3337="","",VLOOKUP(A3337,'Project Budget vs Exp'!$B$9:$G$52,2,FALSE))</f>
        <v/>
      </c>
      <c r="C3337" s="117"/>
      <c r="D3337" s="116"/>
      <c r="E3337" s="118"/>
      <c r="F3337" s="119"/>
      <c r="G3337" s="120"/>
      <c r="H3337" s="120"/>
      <c r="I3337" s="333">
        <f t="shared" si="51"/>
        <v>0</v>
      </c>
      <c r="J3337" s="331"/>
      <c r="K3337" s="332">
        <f>IFERROR(SUM(C3337/'Transfers of Funds'!$F$55),0)</f>
        <v>0</v>
      </c>
    </row>
    <row r="3338" spans="1:11">
      <c r="A3338" s="115"/>
      <c r="B3338" s="308" t="str">
        <f>IF(A3338="","",VLOOKUP(A3338,'Project Budget vs Exp'!$B$9:$G$52,2,FALSE))</f>
        <v/>
      </c>
      <c r="C3338" s="117"/>
      <c r="D3338" s="116"/>
      <c r="E3338" s="118"/>
      <c r="F3338" s="119"/>
      <c r="G3338" s="120"/>
      <c r="H3338" s="120"/>
      <c r="I3338" s="333">
        <f t="shared" si="51"/>
        <v>0</v>
      </c>
      <c r="J3338" s="331"/>
      <c r="K3338" s="332">
        <f>IFERROR(SUM(C3338/'Transfers of Funds'!$F$55),0)</f>
        <v>0</v>
      </c>
    </row>
    <row r="3339" spans="1:11">
      <c r="A3339" s="115"/>
      <c r="B3339" s="308" t="str">
        <f>IF(A3339="","",VLOOKUP(A3339,'Project Budget vs Exp'!$B$9:$G$52,2,FALSE))</f>
        <v/>
      </c>
      <c r="C3339" s="117"/>
      <c r="D3339" s="116"/>
      <c r="E3339" s="118"/>
      <c r="F3339" s="119"/>
      <c r="G3339" s="120"/>
      <c r="H3339" s="120"/>
      <c r="I3339" s="333">
        <f t="shared" si="51"/>
        <v>0</v>
      </c>
      <c r="J3339" s="331"/>
      <c r="K3339" s="332">
        <f>IFERROR(SUM(C3339/'Transfers of Funds'!$F$55),0)</f>
        <v>0</v>
      </c>
    </row>
    <row r="3340" spans="1:11">
      <c r="A3340" s="115"/>
      <c r="B3340" s="308" t="str">
        <f>IF(A3340="","",VLOOKUP(A3340,'Project Budget vs Exp'!$B$9:$G$52,2,FALSE))</f>
        <v/>
      </c>
      <c r="C3340" s="117"/>
      <c r="D3340" s="116"/>
      <c r="E3340" s="118"/>
      <c r="F3340" s="119"/>
      <c r="G3340" s="120"/>
      <c r="H3340" s="120"/>
      <c r="I3340" s="333">
        <f t="shared" ref="I3340:I3403" si="52">IF(OR(F$4="EUR",F$4="USD",F$4="GBP",F$4="CAD",F$4="NZD",F$4="AUD"),K3340,C3340)</f>
        <v>0</v>
      </c>
      <c r="J3340" s="331"/>
      <c r="K3340" s="332">
        <f>IFERROR(SUM(C3340/'Transfers of Funds'!$F$55),0)</f>
        <v>0</v>
      </c>
    </row>
    <row r="3341" spans="1:11">
      <c r="A3341" s="115"/>
      <c r="B3341" s="308" t="str">
        <f>IF(A3341="","",VLOOKUP(A3341,'Project Budget vs Exp'!$B$9:$G$52,2,FALSE))</f>
        <v/>
      </c>
      <c r="C3341" s="117"/>
      <c r="D3341" s="116"/>
      <c r="E3341" s="118"/>
      <c r="F3341" s="119"/>
      <c r="G3341" s="120"/>
      <c r="H3341" s="120"/>
      <c r="I3341" s="333">
        <f t="shared" si="52"/>
        <v>0</v>
      </c>
      <c r="J3341" s="331"/>
      <c r="K3341" s="332">
        <f>IFERROR(SUM(C3341/'Transfers of Funds'!$F$55),0)</f>
        <v>0</v>
      </c>
    </row>
    <row r="3342" spans="1:11">
      <c r="A3342" s="115"/>
      <c r="B3342" s="308" t="str">
        <f>IF(A3342="","",VLOOKUP(A3342,'Project Budget vs Exp'!$B$9:$G$52,2,FALSE))</f>
        <v/>
      </c>
      <c r="C3342" s="117"/>
      <c r="D3342" s="116"/>
      <c r="E3342" s="118"/>
      <c r="F3342" s="119"/>
      <c r="G3342" s="120"/>
      <c r="H3342" s="120"/>
      <c r="I3342" s="333">
        <f t="shared" si="52"/>
        <v>0</v>
      </c>
      <c r="J3342" s="331"/>
      <c r="K3342" s="332">
        <f>IFERROR(SUM(C3342/'Transfers of Funds'!$F$55),0)</f>
        <v>0</v>
      </c>
    </row>
    <row r="3343" spans="1:11">
      <c r="A3343" s="115"/>
      <c r="B3343" s="308" t="str">
        <f>IF(A3343="","",VLOOKUP(A3343,'Project Budget vs Exp'!$B$9:$G$52,2,FALSE))</f>
        <v/>
      </c>
      <c r="C3343" s="117"/>
      <c r="D3343" s="116"/>
      <c r="E3343" s="118"/>
      <c r="F3343" s="119"/>
      <c r="G3343" s="120"/>
      <c r="H3343" s="120"/>
      <c r="I3343" s="333">
        <f t="shared" si="52"/>
        <v>0</v>
      </c>
      <c r="J3343" s="331"/>
      <c r="K3343" s="332">
        <f>IFERROR(SUM(C3343/'Transfers of Funds'!$F$55),0)</f>
        <v>0</v>
      </c>
    </row>
    <row r="3344" spans="1:11">
      <c r="A3344" s="115"/>
      <c r="B3344" s="308" t="str">
        <f>IF(A3344="","",VLOOKUP(A3344,'Project Budget vs Exp'!$B$9:$G$52,2,FALSE))</f>
        <v/>
      </c>
      <c r="C3344" s="117"/>
      <c r="D3344" s="116"/>
      <c r="E3344" s="118"/>
      <c r="F3344" s="119"/>
      <c r="G3344" s="120"/>
      <c r="H3344" s="120"/>
      <c r="I3344" s="333">
        <f t="shared" si="52"/>
        <v>0</v>
      </c>
      <c r="J3344" s="331"/>
      <c r="K3344" s="332">
        <f>IFERROR(SUM(C3344/'Transfers of Funds'!$F$55),0)</f>
        <v>0</v>
      </c>
    </row>
    <row r="3345" spans="1:11">
      <c r="A3345" s="115"/>
      <c r="B3345" s="308" t="str">
        <f>IF(A3345="","",VLOOKUP(A3345,'Project Budget vs Exp'!$B$9:$G$52,2,FALSE))</f>
        <v/>
      </c>
      <c r="C3345" s="117"/>
      <c r="D3345" s="116"/>
      <c r="E3345" s="118"/>
      <c r="F3345" s="119"/>
      <c r="G3345" s="120"/>
      <c r="H3345" s="120"/>
      <c r="I3345" s="333">
        <f t="shared" si="52"/>
        <v>0</v>
      </c>
      <c r="J3345" s="331"/>
      <c r="K3345" s="332">
        <f>IFERROR(SUM(C3345/'Transfers of Funds'!$F$55),0)</f>
        <v>0</v>
      </c>
    </row>
    <row r="3346" spans="1:11">
      <c r="A3346" s="115"/>
      <c r="B3346" s="308" t="str">
        <f>IF(A3346="","",VLOOKUP(A3346,'Project Budget vs Exp'!$B$9:$G$52,2,FALSE))</f>
        <v/>
      </c>
      <c r="C3346" s="117"/>
      <c r="D3346" s="116"/>
      <c r="E3346" s="118"/>
      <c r="F3346" s="119"/>
      <c r="G3346" s="120"/>
      <c r="H3346" s="120"/>
      <c r="I3346" s="333">
        <f t="shared" si="52"/>
        <v>0</v>
      </c>
      <c r="J3346" s="331"/>
      <c r="K3346" s="332">
        <f>IFERROR(SUM(C3346/'Transfers of Funds'!$F$55),0)</f>
        <v>0</v>
      </c>
    </row>
    <row r="3347" spans="1:11">
      <c r="A3347" s="115"/>
      <c r="B3347" s="308" t="str">
        <f>IF(A3347="","",VLOOKUP(A3347,'Project Budget vs Exp'!$B$9:$G$52,2,FALSE))</f>
        <v/>
      </c>
      <c r="C3347" s="117"/>
      <c r="D3347" s="116"/>
      <c r="E3347" s="118"/>
      <c r="F3347" s="119"/>
      <c r="G3347" s="120"/>
      <c r="H3347" s="120"/>
      <c r="I3347" s="333">
        <f t="shared" si="52"/>
        <v>0</v>
      </c>
      <c r="J3347" s="331"/>
      <c r="K3347" s="332">
        <f>IFERROR(SUM(C3347/'Transfers of Funds'!$F$55),0)</f>
        <v>0</v>
      </c>
    </row>
    <row r="3348" spans="1:11">
      <c r="A3348" s="115"/>
      <c r="B3348" s="308" t="str">
        <f>IF(A3348="","",VLOOKUP(A3348,'Project Budget vs Exp'!$B$9:$G$52,2,FALSE))</f>
        <v/>
      </c>
      <c r="C3348" s="117"/>
      <c r="D3348" s="116"/>
      <c r="E3348" s="118"/>
      <c r="F3348" s="119"/>
      <c r="G3348" s="120"/>
      <c r="H3348" s="120"/>
      <c r="I3348" s="333">
        <f t="shared" si="52"/>
        <v>0</v>
      </c>
      <c r="J3348" s="331"/>
      <c r="K3348" s="332">
        <f>IFERROR(SUM(C3348/'Transfers of Funds'!$F$55),0)</f>
        <v>0</v>
      </c>
    </row>
    <row r="3349" spans="1:11">
      <c r="A3349" s="115"/>
      <c r="B3349" s="308" t="str">
        <f>IF(A3349="","",VLOOKUP(A3349,'Project Budget vs Exp'!$B$9:$G$52,2,FALSE))</f>
        <v/>
      </c>
      <c r="C3349" s="117"/>
      <c r="D3349" s="116"/>
      <c r="E3349" s="118"/>
      <c r="F3349" s="119"/>
      <c r="G3349" s="120"/>
      <c r="H3349" s="120"/>
      <c r="I3349" s="333">
        <f t="shared" si="52"/>
        <v>0</v>
      </c>
      <c r="J3349" s="331"/>
      <c r="K3349" s="332">
        <f>IFERROR(SUM(C3349/'Transfers of Funds'!$F$55),0)</f>
        <v>0</v>
      </c>
    </row>
    <row r="3350" spans="1:11">
      <c r="A3350" s="115"/>
      <c r="B3350" s="308" t="str">
        <f>IF(A3350="","",VLOOKUP(A3350,'Project Budget vs Exp'!$B$9:$G$52,2,FALSE))</f>
        <v/>
      </c>
      <c r="C3350" s="117"/>
      <c r="D3350" s="116"/>
      <c r="E3350" s="118"/>
      <c r="F3350" s="119"/>
      <c r="G3350" s="120"/>
      <c r="H3350" s="120"/>
      <c r="I3350" s="333">
        <f t="shared" si="52"/>
        <v>0</v>
      </c>
      <c r="J3350" s="331"/>
      <c r="K3350" s="332">
        <f>IFERROR(SUM(C3350/'Transfers of Funds'!$F$55),0)</f>
        <v>0</v>
      </c>
    </row>
    <row r="3351" spans="1:11">
      <c r="A3351" s="115"/>
      <c r="B3351" s="308" t="str">
        <f>IF(A3351="","",VLOOKUP(A3351,'Project Budget vs Exp'!$B$9:$G$52,2,FALSE))</f>
        <v/>
      </c>
      <c r="C3351" s="117"/>
      <c r="D3351" s="116"/>
      <c r="E3351" s="118"/>
      <c r="F3351" s="119"/>
      <c r="G3351" s="120"/>
      <c r="H3351" s="120"/>
      <c r="I3351" s="333">
        <f t="shared" si="52"/>
        <v>0</v>
      </c>
      <c r="J3351" s="331"/>
      <c r="K3351" s="332">
        <f>IFERROR(SUM(C3351/'Transfers of Funds'!$F$55),0)</f>
        <v>0</v>
      </c>
    </row>
    <row r="3352" spans="1:11">
      <c r="A3352" s="115"/>
      <c r="B3352" s="308" t="str">
        <f>IF(A3352="","",VLOOKUP(A3352,'Project Budget vs Exp'!$B$9:$G$52,2,FALSE))</f>
        <v/>
      </c>
      <c r="C3352" s="117"/>
      <c r="D3352" s="116"/>
      <c r="E3352" s="118"/>
      <c r="F3352" s="119"/>
      <c r="G3352" s="120"/>
      <c r="H3352" s="120"/>
      <c r="I3352" s="333">
        <f t="shared" si="52"/>
        <v>0</v>
      </c>
      <c r="J3352" s="331"/>
      <c r="K3352" s="332">
        <f>IFERROR(SUM(C3352/'Transfers of Funds'!$F$55),0)</f>
        <v>0</v>
      </c>
    </row>
    <row r="3353" spans="1:11">
      <c r="A3353" s="115"/>
      <c r="B3353" s="308" t="str">
        <f>IF(A3353="","",VLOOKUP(A3353,'Project Budget vs Exp'!$B$9:$G$52,2,FALSE))</f>
        <v/>
      </c>
      <c r="C3353" s="117"/>
      <c r="D3353" s="116"/>
      <c r="E3353" s="118"/>
      <c r="F3353" s="119"/>
      <c r="G3353" s="120"/>
      <c r="H3353" s="120"/>
      <c r="I3353" s="333">
        <f t="shared" si="52"/>
        <v>0</v>
      </c>
      <c r="J3353" s="331"/>
      <c r="K3353" s="332">
        <f>IFERROR(SUM(C3353/'Transfers of Funds'!$F$55),0)</f>
        <v>0</v>
      </c>
    </row>
    <row r="3354" spans="1:11">
      <c r="A3354" s="115"/>
      <c r="B3354" s="308" t="str">
        <f>IF(A3354="","",VLOOKUP(A3354,'Project Budget vs Exp'!$B$9:$G$52,2,FALSE))</f>
        <v/>
      </c>
      <c r="C3354" s="117"/>
      <c r="D3354" s="116"/>
      <c r="E3354" s="118"/>
      <c r="F3354" s="119"/>
      <c r="G3354" s="120"/>
      <c r="H3354" s="120"/>
      <c r="I3354" s="333">
        <f t="shared" si="52"/>
        <v>0</v>
      </c>
      <c r="J3354" s="331"/>
      <c r="K3354" s="332">
        <f>IFERROR(SUM(C3354/'Transfers of Funds'!$F$55),0)</f>
        <v>0</v>
      </c>
    </row>
    <row r="3355" spans="1:11">
      <c r="A3355" s="115"/>
      <c r="B3355" s="308" t="str">
        <f>IF(A3355="","",VLOOKUP(A3355,'Project Budget vs Exp'!$B$9:$G$52,2,FALSE))</f>
        <v/>
      </c>
      <c r="C3355" s="117"/>
      <c r="D3355" s="116"/>
      <c r="E3355" s="118"/>
      <c r="F3355" s="119"/>
      <c r="G3355" s="120"/>
      <c r="H3355" s="120"/>
      <c r="I3355" s="333">
        <f t="shared" si="52"/>
        <v>0</v>
      </c>
      <c r="J3355" s="331"/>
      <c r="K3355" s="332">
        <f>IFERROR(SUM(C3355/'Transfers of Funds'!$F$55),0)</f>
        <v>0</v>
      </c>
    </row>
    <row r="3356" spans="1:11">
      <c r="A3356" s="115"/>
      <c r="B3356" s="308" t="str">
        <f>IF(A3356="","",VLOOKUP(A3356,'Project Budget vs Exp'!$B$9:$G$52,2,FALSE))</f>
        <v/>
      </c>
      <c r="C3356" s="117"/>
      <c r="D3356" s="116"/>
      <c r="E3356" s="118"/>
      <c r="F3356" s="119"/>
      <c r="G3356" s="120"/>
      <c r="H3356" s="120"/>
      <c r="I3356" s="333">
        <f t="shared" si="52"/>
        <v>0</v>
      </c>
      <c r="J3356" s="331"/>
      <c r="K3356" s="332">
        <f>IFERROR(SUM(C3356/'Transfers of Funds'!$F$55),0)</f>
        <v>0</v>
      </c>
    </row>
    <row r="3357" spans="1:11">
      <c r="A3357" s="115"/>
      <c r="B3357" s="308" t="str">
        <f>IF(A3357="","",VLOOKUP(A3357,'Project Budget vs Exp'!$B$9:$G$52,2,FALSE))</f>
        <v/>
      </c>
      <c r="C3357" s="117"/>
      <c r="D3357" s="116"/>
      <c r="E3357" s="118"/>
      <c r="F3357" s="119"/>
      <c r="G3357" s="120"/>
      <c r="H3357" s="120"/>
      <c r="I3357" s="333">
        <f t="shared" si="52"/>
        <v>0</v>
      </c>
      <c r="J3357" s="331"/>
      <c r="K3357" s="332">
        <f>IFERROR(SUM(C3357/'Transfers of Funds'!$F$55),0)</f>
        <v>0</v>
      </c>
    </row>
    <row r="3358" spans="1:11">
      <c r="A3358" s="115"/>
      <c r="B3358" s="308" t="str">
        <f>IF(A3358="","",VLOOKUP(A3358,'Project Budget vs Exp'!$B$9:$G$52,2,FALSE))</f>
        <v/>
      </c>
      <c r="C3358" s="117"/>
      <c r="D3358" s="116"/>
      <c r="E3358" s="118"/>
      <c r="F3358" s="119"/>
      <c r="G3358" s="120"/>
      <c r="H3358" s="120"/>
      <c r="I3358" s="333">
        <f t="shared" si="52"/>
        <v>0</v>
      </c>
      <c r="J3358" s="331"/>
      <c r="K3358" s="332">
        <f>IFERROR(SUM(C3358/'Transfers of Funds'!$F$55),0)</f>
        <v>0</v>
      </c>
    </row>
    <row r="3359" spans="1:11">
      <c r="A3359" s="115"/>
      <c r="B3359" s="308" t="str">
        <f>IF(A3359="","",VLOOKUP(A3359,'Project Budget vs Exp'!$B$9:$G$52,2,FALSE))</f>
        <v/>
      </c>
      <c r="C3359" s="117"/>
      <c r="D3359" s="116"/>
      <c r="E3359" s="118"/>
      <c r="F3359" s="119"/>
      <c r="G3359" s="120"/>
      <c r="H3359" s="120"/>
      <c r="I3359" s="333">
        <f t="shared" si="52"/>
        <v>0</v>
      </c>
      <c r="J3359" s="331"/>
      <c r="K3359" s="332">
        <f>IFERROR(SUM(C3359/'Transfers of Funds'!$F$55),0)</f>
        <v>0</v>
      </c>
    </row>
    <row r="3360" spans="1:11">
      <c r="A3360" s="115"/>
      <c r="B3360" s="308" t="str">
        <f>IF(A3360="","",VLOOKUP(A3360,'Project Budget vs Exp'!$B$9:$G$52,2,FALSE))</f>
        <v/>
      </c>
      <c r="C3360" s="117"/>
      <c r="D3360" s="116"/>
      <c r="E3360" s="118"/>
      <c r="F3360" s="119"/>
      <c r="G3360" s="120"/>
      <c r="H3360" s="120"/>
      <c r="I3360" s="333">
        <f t="shared" si="52"/>
        <v>0</v>
      </c>
      <c r="J3360" s="331"/>
      <c r="K3360" s="332">
        <f>IFERROR(SUM(C3360/'Transfers of Funds'!$F$55),0)</f>
        <v>0</v>
      </c>
    </row>
    <row r="3361" spans="1:11">
      <c r="A3361" s="115"/>
      <c r="B3361" s="308" t="str">
        <f>IF(A3361="","",VLOOKUP(A3361,'Project Budget vs Exp'!$B$9:$G$52,2,FALSE))</f>
        <v/>
      </c>
      <c r="C3361" s="117"/>
      <c r="D3361" s="116"/>
      <c r="E3361" s="118"/>
      <c r="F3361" s="119"/>
      <c r="G3361" s="120"/>
      <c r="H3361" s="120"/>
      <c r="I3361" s="333">
        <f t="shared" si="52"/>
        <v>0</v>
      </c>
      <c r="J3361" s="331"/>
      <c r="K3361" s="332">
        <f>IFERROR(SUM(C3361/'Transfers of Funds'!$F$55),0)</f>
        <v>0</v>
      </c>
    </row>
    <row r="3362" spans="1:11">
      <c r="A3362" s="115"/>
      <c r="B3362" s="308" t="str">
        <f>IF(A3362="","",VLOOKUP(A3362,'Project Budget vs Exp'!$B$9:$G$52,2,FALSE))</f>
        <v/>
      </c>
      <c r="C3362" s="117"/>
      <c r="D3362" s="116"/>
      <c r="E3362" s="118"/>
      <c r="F3362" s="119"/>
      <c r="G3362" s="120"/>
      <c r="H3362" s="120"/>
      <c r="I3362" s="333">
        <f t="shared" si="52"/>
        <v>0</v>
      </c>
      <c r="J3362" s="331"/>
      <c r="K3362" s="332">
        <f>IFERROR(SUM(C3362/'Transfers of Funds'!$F$55),0)</f>
        <v>0</v>
      </c>
    </row>
    <row r="3363" spans="1:11">
      <c r="A3363" s="115"/>
      <c r="B3363" s="308" t="str">
        <f>IF(A3363="","",VLOOKUP(A3363,'Project Budget vs Exp'!$B$9:$G$52,2,FALSE))</f>
        <v/>
      </c>
      <c r="C3363" s="117"/>
      <c r="D3363" s="116"/>
      <c r="E3363" s="118"/>
      <c r="F3363" s="119"/>
      <c r="G3363" s="120"/>
      <c r="H3363" s="120"/>
      <c r="I3363" s="333">
        <f t="shared" si="52"/>
        <v>0</v>
      </c>
      <c r="J3363" s="331"/>
      <c r="K3363" s="332">
        <f>IFERROR(SUM(C3363/'Transfers of Funds'!$F$55),0)</f>
        <v>0</v>
      </c>
    </row>
    <row r="3364" spans="1:11">
      <c r="A3364" s="115"/>
      <c r="B3364" s="308" t="str">
        <f>IF(A3364="","",VLOOKUP(A3364,'Project Budget vs Exp'!$B$9:$G$52,2,FALSE))</f>
        <v/>
      </c>
      <c r="C3364" s="117"/>
      <c r="D3364" s="116"/>
      <c r="E3364" s="118"/>
      <c r="F3364" s="119"/>
      <c r="G3364" s="120"/>
      <c r="H3364" s="120"/>
      <c r="I3364" s="333">
        <f t="shared" si="52"/>
        <v>0</v>
      </c>
      <c r="J3364" s="331"/>
      <c r="K3364" s="332">
        <f>IFERROR(SUM(C3364/'Transfers of Funds'!$F$55),0)</f>
        <v>0</v>
      </c>
    </row>
    <row r="3365" spans="1:11">
      <c r="A3365" s="115"/>
      <c r="B3365" s="308" t="str">
        <f>IF(A3365="","",VLOOKUP(A3365,'Project Budget vs Exp'!$B$9:$G$52,2,FALSE))</f>
        <v/>
      </c>
      <c r="C3365" s="117"/>
      <c r="D3365" s="116"/>
      <c r="E3365" s="118"/>
      <c r="F3365" s="119"/>
      <c r="G3365" s="120"/>
      <c r="H3365" s="120"/>
      <c r="I3365" s="333">
        <f t="shared" si="52"/>
        <v>0</v>
      </c>
      <c r="J3365" s="331"/>
      <c r="K3365" s="332">
        <f>IFERROR(SUM(C3365/'Transfers of Funds'!$F$55),0)</f>
        <v>0</v>
      </c>
    </row>
    <row r="3366" spans="1:11">
      <c r="A3366" s="115"/>
      <c r="B3366" s="308" t="str">
        <f>IF(A3366="","",VLOOKUP(A3366,'Project Budget vs Exp'!$B$9:$G$52,2,FALSE))</f>
        <v/>
      </c>
      <c r="C3366" s="117"/>
      <c r="D3366" s="116"/>
      <c r="E3366" s="118"/>
      <c r="F3366" s="119"/>
      <c r="G3366" s="120"/>
      <c r="H3366" s="120"/>
      <c r="I3366" s="333">
        <f t="shared" si="52"/>
        <v>0</v>
      </c>
      <c r="J3366" s="331"/>
      <c r="K3366" s="332">
        <f>IFERROR(SUM(C3366/'Transfers of Funds'!$F$55),0)</f>
        <v>0</v>
      </c>
    </row>
    <row r="3367" spans="1:11">
      <c r="A3367" s="115"/>
      <c r="B3367" s="308" t="str">
        <f>IF(A3367="","",VLOOKUP(A3367,'Project Budget vs Exp'!$B$9:$G$52,2,FALSE))</f>
        <v/>
      </c>
      <c r="C3367" s="117"/>
      <c r="D3367" s="116"/>
      <c r="E3367" s="118"/>
      <c r="F3367" s="119"/>
      <c r="G3367" s="120"/>
      <c r="H3367" s="120"/>
      <c r="I3367" s="333">
        <f t="shared" si="52"/>
        <v>0</v>
      </c>
      <c r="J3367" s="331"/>
      <c r="K3367" s="332">
        <f>IFERROR(SUM(C3367/'Transfers of Funds'!$F$55),0)</f>
        <v>0</v>
      </c>
    </row>
    <row r="3368" spans="1:11">
      <c r="A3368" s="115"/>
      <c r="B3368" s="308" t="str">
        <f>IF(A3368="","",VLOOKUP(A3368,'Project Budget vs Exp'!$B$9:$G$52,2,FALSE))</f>
        <v/>
      </c>
      <c r="C3368" s="117"/>
      <c r="D3368" s="116"/>
      <c r="E3368" s="118"/>
      <c r="F3368" s="119"/>
      <c r="G3368" s="120"/>
      <c r="H3368" s="120"/>
      <c r="I3368" s="333">
        <f t="shared" si="52"/>
        <v>0</v>
      </c>
      <c r="J3368" s="331"/>
      <c r="K3368" s="332">
        <f>IFERROR(SUM(C3368/'Transfers of Funds'!$F$55),0)</f>
        <v>0</v>
      </c>
    </row>
    <row r="3369" spans="1:11">
      <c r="A3369" s="115"/>
      <c r="B3369" s="308" t="str">
        <f>IF(A3369="","",VLOOKUP(A3369,'Project Budget vs Exp'!$B$9:$G$52,2,FALSE))</f>
        <v/>
      </c>
      <c r="C3369" s="117"/>
      <c r="D3369" s="116"/>
      <c r="E3369" s="118"/>
      <c r="F3369" s="119"/>
      <c r="G3369" s="120"/>
      <c r="H3369" s="120"/>
      <c r="I3369" s="333">
        <f t="shared" si="52"/>
        <v>0</v>
      </c>
      <c r="J3369" s="331"/>
      <c r="K3369" s="332">
        <f>IFERROR(SUM(C3369/'Transfers of Funds'!$F$55),0)</f>
        <v>0</v>
      </c>
    </row>
    <row r="3370" spans="1:11">
      <c r="A3370" s="115"/>
      <c r="B3370" s="308" t="str">
        <f>IF(A3370="","",VLOOKUP(A3370,'Project Budget vs Exp'!$B$9:$G$52,2,FALSE))</f>
        <v/>
      </c>
      <c r="C3370" s="117"/>
      <c r="D3370" s="116"/>
      <c r="E3370" s="118"/>
      <c r="F3370" s="119"/>
      <c r="G3370" s="120"/>
      <c r="H3370" s="120"/>
      <c r="I3370" s="333">
        <f t="shared" si="52"/>
        <v>0</v>
      </c>
      <c r="J3370" s="331"/>
      <c r="K3370" s="332">
        <f>IFERROR(SUM(C3370/'Transfers of Funds'!$F$55),0)</f>
        <v>0</v>
      </c>
    </row>
    <row r="3371" spans="1:11">
      <c r="A3371" s="115"/>
      <c r="B3371" s="308" t="str">
        <f>IF(A3371="","",VLOOKUP(A3371,'Project Budget vs Exp'!$B$9:$G$52,2,FALSE))</f>
        <v/>
      </c>
      <c r="C3371" s="117"/>
      <c r="D3371" s="116"/>
      <c r="E3371" s="118"/>
      <c r="F3371" s="119"/>
      <c r="G3371" s="120"/>
      <c r="H3371" s="120"/>
      <c r="I3371" s="333">
        <f t="shared" si="52"/>
        <v>0</v>
      </c>
      <c r="J3371" s="331"/>
      <c r="K3371" s="332">
        <f>IFERROR(SUM(C3371/'Transfers of Funds'!$F$55),0)</f>
        <v>0</v>
      </c>
    </row>
    <row r="3372" spans="1:11">
      <c r="A3372" s="115"/>
      <c r="B3372" s="308" t="str">
        <f>IF(A3372="","",VLOOKUP(A3372,'Project Budget vs Exp'!$B$9:$G$52,2,FALSE))</f>
        <v/>
      </c>
      <c r="C3372" s="117"/>
      <c r="D3372" s="116"/>
      <c r="E3372" s="118"/>
      <c r="F3372" s="119"/>
      <c r="G3372" s="120"/>
      <c r="H3372" s="120"/>
      <c r="I3372" s="333">
        <f t="shared" si="52"/>
        <v>0</v>
      </c>
      <c r="J3372" s="331"/>
      <c r="K3372" s="332">
        <f>IFERROR(SUM(C3372/'Transfers of Funds'!$F$55),0)</f>
        <v>0</v>
      </c>
    </row>
    <row r="3373" spans="1:11">
      <c r="A3373" s="115"/>
      <c r="B3373" s="308" t="str">
        <f>IF(A3373="","",VLOOKUP(A3373,'Project Budget vs Exp'!$B$9:$G$52,2,FALSE))</f>
        <v/>
      </c>
      <c r="C3373" s="117"/>
      <c r="D3373" s="116"/>
      <c r="E3373" s="118"/>
      <c r="F3373" s="119"/>
      <c r="G3373" s="120"/>
      <c r="H3373" s="120"/>
      <c r="I3373" s="333">
        <f t="shared" si="52"/>
        <v>0</v>
      </c>
      <c r="J3373" s="331"/>
      <c r="K3373" s="332">
        <f>IFERROR(SUM(C3373/'Transfers of Funds'!$F$55),0)</f>
        <v>0</v>
      </c>
    </row>
    <row r="3374" spans="1:11">
      <c r="A3374" s="115"/>
      <c r="B3374" s="308" t="str">
        <f>IF(A3374="","",VLOOKUP(A3374,'Project Budget vs Exp'!$B$9:$G$52,2,FALSE))</f>
        <v/>
      </c>
      <c r="C3374" s="117"/>
      <c r="D3374" s="116"/>
      <c r="E3374" s="118"/>
      <c r="F3374" s="119"/>
      <c r="G3374" s="120"/>
      <c r="H3374" s="120"/>
      <c r="I3374" s="333">
        <f t="shared" si="52"/>
        <v>0</v>
      </c>
      <c r="J3374" s="331"/>
      <c r="K3374" s="332">
        <f>IFERROR(SUM(C3374/'Transfers of Funds'!$F$55),0)</f>
        <v>0</v>
      </c>
    </row>
    <row r="3375" spans="1:11">
      <c r="A3375" s="115"/>
      <c r="B3375" s="308" t="str">
        <f>IF(A3375="","",VLOOKUP(A3375,'Project Budget vs Exp'!$B$9:$G$52,2,FALSE))</f>
        <v/>
      </c>
      <c r="C3375" s="117"/>
      <c r="D3375" s="116"/>
      <c r="E3375" s="118"/>
      <c r="F3375" s="119"/>
      <c r="G3375" s="120"/>
      <c r="H3375" s="120"/>
      <c r="I3375" s="333">
        <f t="shared" si="52"/>
        <v>0</v>
      </c>
      <c r="J3375" s="331"/>
      <c r="K3375" s="332">
        <f>IFERROR(SUM(C3375/'Transfers of Funds'!$F$55),0)</f>
        <v>0</v>
      </c>
    </row>
    <row r="3376" spans="1:11">
      <c r="A3376" s="115"/>
      <c r="B3376" s="308" t="str">
        <f>IF(A3376="","",VLOOKUP(A3376,'Project Budget vs Exp'!$B$9:$G$52,2,FALSE))</f>
        <v/>
      </c>
      <c r="C3376" s="117"/>
      <c r="D3376" s="116"/>
      <c r="E3376" s="118"/>
      <c r="F3376" s="119"/>
      <c r="G3376" s="120"/>
      <c r="H3376" s="120"/>
      <c r="I3376" s="333">
        <f t="shared" si="52"/>
        <v>0</v>
      </c>
      <c r="J3376" s="331"/>
      <c r="K3376" s="332">
        <f>IFERROR(SUM(C3376/'Transfers of Funds'!$F$55),0)</f>
        <v>0</v>
      </c>
    </row>
    <row r="3377" spans="1:11">
      <c r="A3377" s="115"/>
      <c r="B3377" s="308" t="str">
        <f>IF(A3377="","",VLOOKUP(A3377,'Project Budget vs Exp'!$B$9:$G$52,2,FALSE))</f>
        <v/>
      </c>
      <c r="C3377" s="117"/>
      <c r="D3377" s="116"/>
      <c r="E3377" s="118"/>
      <c r="F3377" s="119"/>
      <c r="G3377" s="120"/>
      <c r="H3377" s="120"/>
      <c r="I3377" s="333">
        <f t="shared" si="52"/>
        <v>0</v>
      </c>
      <c r="J3377" s="331"/>
      <c r="K3377" s="332">
        <f>IFERROR(SUM(C3377/'Transfers of Funds'!$F$55),0)</f>
        <v>0</v>
      </c>
    </row>
    <row r="3378" spans="1:11">
      <c r="A3378" s="115"/>
      <c r="B3378" s="308" t="str">
        <f>IF(A3378="","",VLOOKUP(A3378,'Project Budget vs Exp'!$B$9:$G$52,2,FALSE))</f>
        <v/>
      </c>
      <c r="C3378" s="117"/>
      <c r="D3378" s="116"/>
      <c r="E3378" s="118"/>
      <c r="F3378" s="119"/>
      <c r="G3378" s="120"/>
      <c r="H3378" s="120"/>
      <c r="I3378" s="333">
        <f t="shared" si="52"/>
        <v>0</v>
      </c>
      <c r="J3378" s="331"/>
      <c r="K3378" s="332">
        <f>IFERROR(SUM(C3378/'Transfers of Funds'!$F$55),0)</f>
        <v>0</v>
      </c>
    </row>
    <row r="3379" spans="1:11">
      <c r="A3379" s="115"/>
      <c r="B3379" s="308" t="str">
        <f>IF(A3379="","",VLOOKUP(A3379,'Project Budget vs Exp'!$B$9:$G$52,2,FALSE))</f>
        <v/>
      </c>
      <c r="C3379" s="117"/>
      <c r="D3379" s="116"/>
      <c r="E3379" s="118"/>
      <c r="F3379" s="119"/>
      <c r="G3379" s="120"/>
      <c r="H3379" s="120"/>
      <c r="I3379" s="333">
        <f t="shared" si="52"/>
        <v>0</v>
      </c>
      <c r="J3379" s="331"/>
      <c r="K3379" s="332">
        <f>IFERROR(SUM(C3379/'Transfers of Funds'!$F$55),0)</f>
        <v>0</v>
      </c>
    </row>
    <row r="3380" spans="1:11">
      <c r="A3380" s="115"/>
      <c r="B3380" s="308" t="str">
        <f>IF(A3380="","",VLOOKUP(A3380,'Project Budget vs Exp'!$B$9:$G$52,2,FALSE))</f>
        <v/>
      </c>
      <c r="C3380" s="117"/>
      <c r="D3380" s="116"/>
      <c r="E3380" s="118"/>
      <c r="F3380" s="119"/>
      <c r="G3380" s="120"/>
      <c r="H3380" s="120"/>
      <c r="I3380" s="333">
        <f t="shared" si="52"/>
        <v>0</v>
      </c>
      <c r="J3380" s="331"/>
      <c r="K3380" s="332">
        <f>IFERROR(SUM(C3380/'Transfers of Funds'!$F$55),0)</f>
        <v>0</v>
      </c>
    </row>
    <row r="3381" spans="1:11">
      <c r="A3381" s="115"/>
      <c r="B3381" s="308" t="str">
        <f>IF(A3381="","",VLOOKUP(A3381,'Project Budget vs Exp'!$B$9:$G$52,2,FALSE))</f>
        <v/>
      </c>
      <c r="C3381" s="117"/>
      <c r="D3381" s="116"/>
      <c r="E3381" s="118"/>
      <c r="F3381" s="119"/>
      <c r="G3381" s="120"/>
      <c r="H3381" s="120"/>
      <c r="I3381" s="333">
        <f t="shared" si="52"/>
        <v>0</v>
      </c>
      <c r="J3381" s="331"/>
      <c r="K3381" s="332">
        <f>IFERROR(SUM(C3381/'Transfers of Funds'!$F$55),0)</f>
        <v>0</v>
      </c>
    </row>
    <row r="3382" spans="1:11">
      <c r="A3382" s="115"/>
      <c r="B3382" s="308" t="str">
        <f>IF(A3382="","",VLOOKUP(A3382,'Project Budget vs Exp'!$B$9:$G$52,2,FALSE))</f>
        <v/>
      </c>
      <c r="C3382" s="117"/>
      <c r="D3382" s="116"/>
      <c r="E3382" s="118"/>
      <c r="F3382" s="119"/>
      <c r="G3382" s="120"/>
      <c r="H3382" s="120"/>
      <c r="I3382" s="333">
        <f t="shared" si="52"/>
        <v>0</v>
      </c>
      <c r="J3382" s="331"/>
      <c r="K3382" s="332">
        <f>IFERROR(SUM(C3382/'Transfers of Funds'!$F$55),0)</f>
        <v>0</v>
      </c>
    </row>
    <row r="3383" spans="1:11">
      <c r="A3383" s="115"/>
      <c r="B3383" s="308" t="str">
        <f>IF(A3383="","",VLOOKUP(A3383,'Project Budget vs Exp'!$B$9:$G$52,2,FALSE))</f>
        <v/>
      </c>
      <c r="C3383" s="117"/>
      <c r="D3383" s="116"/>
      <c r="E3383" s="118"/>
      <c r="F3383" s="119"/>
      <c r="G3383" s="120"/>
      <c r="H3383" s="120"/>
      <c r="I3383" s="333">
        <f t="shared" si="52"/>
        <v>0</v>
      </c>
      <c r="J3383" s="331"/>
      <c r="K3383" s="332">
        <f>IFERROR(SUM(C3383/'Transfers of Funds'!$F$55),0)</f>
        <v>0</v>
      </c>
    </row>
    <row r="3384" spans="1:11">
      <c r="A3384" s="115"/>
      <c r="B3384" s="308" t="str">
        <f>IF(A3384="","",VLOOKUP(A3384,'Project Budget vs Exp'!$B$9:$G$52,2,FALSE))</f>
        <v/>
      </c>
      <c r="C3384" s="117"/>
      <c r="D3384" s="116"/>
      <c r="E3384" s="118"/>
      <c r="F3384" s="119"/>
      <c r="G3384" s="120"/>
      <c r="H3384" s="120"/>
      <c r="I3384" s="333">
        <f t="shared" si="52"/>
        <v>0</v>
      </c>
      <c r="J3384" s="331"/>
      <c r="K3384" s="332">
        <f>IFERROR(SUM(C3384/'Transfers of Funds'!$F$55),0)</f>
        <v>0</v>
      </c>
    </row>
    <row r="3385" spans="1:11">
      <c r="A3385" s="115"/>
      <c r="B3385" s="308" t="str">
        <f>IF(A3385="","",VLOOKUP(A3385,'Project Budget vs Exp'!$B$9:$G$52,2,FALSE))</f>
        <v/>
      </c>
      <c r="C3385" s="117"/>
      <c r="D3385" s="116"/>
      <c r="E3385" s="118"/>
      <c r="F3385" s="119"/>
      <c r="G3385" s="120"/>
      <c r="H3385" s="120"/>
      <c r="I3385" s="333">
        <f t="shared" si="52"/>
        <v>0</v>
      </c>
      <c r="J3385" s="331"/>
      <c r="K3385" s="332">
        <f>IFERROR(SUM(C3385/'Transfers of Funds'!$F$55),0)</f>
        <v>0</v>
      </c>
    </row>
    <row r="3386" spans="1:11">
      <c r="A3386" s="115"/>
      <c r="B3386" s="308" t="str">
        <f>IF(A3386="","",VLOOKUP(A3386,'Project Budget vs Exp'!$B$9:$G$52,2,FALSE))</f>
        <v/>
      </c>
      <c r="C3386" s="117"/>
      <c r="D3386" s="116"/>
      <c r="E3386" s="118"/>
      <c r="F3386" s="119"/>
      <c r="G3386" s="120"/>
      <c r="H3386" s="120"/>
      <c r="I3386" s="333">
        <f t="shared" si="52"/>
        <v>0</v>
      </c>
      <c r="J3386" s="331"/>
      <c r="K3386" s="332">
        <f>IFERROR(SUM(C3386/'Transfers of Funds'!$F$55),0)</f>
        <v>0</v>
      </c>
    </row>
    <row r="3387" spans="1:11">
      <c r="A3387" s="115"/>
      <c r="B3387" s="308" t="str">
        <f>IF(A3387="","",VLOOKUP(A3387,'Project Budget vs Exp'!$B$9:$G$52,2,FALSE))</f>
        <v/>
      </c>
      <c r="C3387" s="117"/>
      <c r="D3387" s="116"/>
      <c r="E3387" s="118"/>
      <c r="F3387" s="119"/>
      <c r="G3387" s="120"/>
      <c r="H3387" s="120"/>
      <c r="I3387" s="333">
        <f t="shared" si="52"/>
        <v>0</v>
      </c>
      <c r="J3387" s="331"/>
      <c r="K3387" s="332">
        <f>IFERROR(SUM(C3387/'Transfers of Funds'!$F$55),0)</f>
        <v>0</v>
      </c>
    </row>
    <row r="3388" spans="1:11">
      <c r="A3388" s="115"/>
      <c r="B3388" s="308" t="str">
        <f>IF(A3388="","",VLOOKUP(A3388,'Project Budget vs Exp'!$B$9:$G$52,2,FALSE))</f>
        <v/>
      </c>
      <c r="C3388" s="117"/>
      <c r="D3388" s="116"/>
      <c r="E3388" s="118"/>
      <c r="F3388" s="119"/>
      <c r="G3388" s="120"/>
      <c r="H3388" s="120"/>
      <c r="I3388" s="333">
        <f t="shared" si="52"/>
        <v>0</v>
      </c>
      <c r="J3388" s="331"/>
      <c r="K3388" s="332">
        <f>IFERROR(SUM(C3388/'Transfers of Funds'!$F$55),0)</f>
        <v>0</v>
      </c>
    </row>
    <row r="3389" spans="1:11">
      <c r="A3389" s="115"/>
      <c r="B3389" s="308" t="str">
        <f>IF(A3389="","",VLOOKUP(A3389,'Project Budget vs Exp'!$B$9:$G$52,2,FALSE))</f>
        <v/>
      </c>
      <c r="C3389" s="117"/>
      <c r="D3389" s="116"/>
      <c r="E3389" s="118"/>
      <c r="F3389" s="119"/>
      <c r="G3389" s="120"/>
      <c r="H3389" s="120"/>
      <c r="I3389" s="333">
        <f t="shared" si="52"/>
        <v>0</v>
      </c>
      <c r="J3389" s="331"/>
      <c r="K3389" s="332">
        <f>IFERROR(SUM(C3389/'Transfers of Funds'!$F$55),0)</f>
        <v>0</v>
      </c>
    </row>
    <row r="3390" spans="1:11">
      <c r="A3390" s="115"/>
      <c r="B3390" s="308" t="str">
        <f>IF(A3390="","",VLOOKUP(A3390,'Project Budget vs Exp'!$B$9:$G$52,2,FALSE))</f>
        <v/>
      </c>
      <c r="C3390" s="117"/>
      <c r="D3390" s="116"/>
      <c r="E3390" s="118"/>
      <c r="F3390" s="119"/>
      <c r="G3390" s="120"/>
      <c r="H3390" s="120"/>
      <c r="I3390" s="333">
        <f t="shared" si="52"/>
        <v>0</v>
      </c>
      <c r="J3390" s="331"/>
      <c r="K3390" s="332">
        <f>IFERROR(SUM(C3390/'Transfers of Funds'!$F$55),0)</f>
        <v>0</v>
      </c>
    </row>
    <row r="3391" spans="1:11">
      <c r="A3391" s="115"/>
      <c r="B3391" s="308" t="str">
        <f>IF(A3391="","",VLOOKUP(A3391,'Project Budget vs Exp'!$B$9:$G$52,2,FALSE))</f>
        <v/>
      </c>
      <c r="C3391" s="117"/>
      <c r="D3391" s="116"/>
      <c r="E3391" s="118"/>
      <c r="F3391" s="119"/>
      <c r="G3391" s="120"/>
      <c r="H3391" s="120"/>
      <c r="I3391" s="333">
        <f t="shared" si="52"/>
        <v>0</v>
      </c>
      <c r="J3391" s="331"/>
      <c r="K3391" s="332">
        <f>IFERROR(SUM(C3391/'Transfers of Funds'!$F$55),0)</f>
        <v>0</v>
      </c>
    </row>
    <row r="3392" spans="1:11">
      <c r="A3392" s="115"/>
      <c r="B3392" s="308" t="str">
        <f>IF(A3392="","",VLOOKUP(A3392,'Project Budget vs Exp'!$B$9:$G$52,2,FALSE))</f>
        <v/>
      </c>
      <c r="C3392" s="117"/>
      <c r="D3392" s="116"/>
      <c r="E3392" s="118"/>
      <c r="F3392" s="119"/>
      <c r="G3392" s="120"/>
      <c r="H3392" s="120"/>
      <c r="I3392" s="333">
        <f t="shared" si="52"/>
        <v>0</v>
      </c>
      <c r="J3392" s="331"/>
      <c r="K3392" s="332">
        <f>IFERROR(SUM(C3392/'Transfers of Funds'!$F$55),0)</f>
        <v>0</v>
      </c>
    </row>
    <row r="3393" spans="1:11">
      <c r="A3393" s="115"/>
      <c r="B3393" s="308" t="str">
        <f>IF(A3393="","",VLOOKUP(A3393,'Project Budget vs Exp'!$B$9:$G$52,2,FALSE))</f>
        <v/>
      </c>
      <c r="C3393" s="117"/>
      <c r="D3393" s="116"/>
      <c r="E3393" s="118"/>
      <c r="F3393" s="119"/>
      <c r="G3393" s="120"/>
      <c r="H3393" s="120"/>
      <c r="I3393" s="333">
        <f t="shared" si="52"/>
        <v>0</v>
      </c>
      <c r="J3393" s="331"/>
      <c r="K3393" s="332">
        <f>IFERROR(SUM(C3393/'Transfers of Funds'!$F$55),0)</f>
        <v>0</v>
      </c>
    </row>
    <row r="3394" spans="1:11">
      <c r="A3394" s="115"/>
      <c r="B3394" s="308" t="str">
        <f>IF(A3394="","",VLOOKUP(A3394,'Project Budget vs Exp'!$B$9:$G$52,2,FALSE))</f>
        <v/>
      </c>
      <c r="C3394" s="117"/>
      <c r="D3394" s="116"/>
      <c r="E3394" s="118"/>
      <c r="F3394" s="119"/>
      <c r="G3394" s="120"/>
      <c r="H3394" s="120"/>
      <c r="I3394" s="333">
        <f t="shared" si="52"/>
        <v>0</v>
      </c>
      <c r="J3394" s="331"/>
      <c r="K3394" s="332">
        <f>IFERROR(SUM(C3394/'Transfers of Funds'!$F$55),0)</f>
        <v>0</v>
      </c>
    </row>
    <row r="3395" spans="1:11">
      <c r="A3395" s="115"/>
      <c r="B3395" s="308" t="str">
        <f>IF(A3395="","",VLOOKUP(A3395,'Project Budget vs Exp'!$B$9:$G$52,2,FALSE))</f>
        <v/>
      </c>
      <c r="C3395" s="117"/>
      <c r="D3395" s="116"/>
      <c r="E3395" s="118"/>
      <c r="F3395" s="119"/>
      <c r="G3395" s="120"/>
      <c r="H3395" s="120"/>
      <c r="I3395" s="333">
        <f t="shared" si="52"/>
        <v>0</v>
      </c>
      <c r="J3395" s="331"/>
      <c r="K3395" s="332">
        <f>IFERROR(SUM(C3395/'Transfers of Funds'!$F$55),0)</f>
        <v>0</v>
      </c>
    </row>
    <row r="3396" spans="1:11">
      <c r="A3396" s="115"/>
      <c r="B3396" s="308" t="str">
        <f>IF(A3396="","",VLOOKUP(A3396,'Project Budget vs Exp'!$B$9:$G$52,2,FALSE))</f>
        <v/>
      </c>
      <c r="C3396" s="117"/>
      <c r="D3396" s="116"/>
      <c r="E3396" s="118"/>
      <c r="F3396" s="119"/>
      <c r="G3396" s="120"/>
      <c r="H3396" s="120"/>
      <c r="I3396" s="333">
        <f t="shared" si="52"/>
        <v>0</v>
      </c>
      <c r="J3396" s="331"/>
      <c r="K3396" s="332">
        <f>IFERROR(SUM(C3396/'Transfers of Funds'!$F$55),0)</f>
        <v>0</v>
      </c>
    </row>
    <row r="3397" spans="1:11">
      <c r="A3397" s="115"/>
      <c r="B3397" s="308" t="str">
        <f>IF(A3397="","",VLOOKUP(A3397,'Project Budget vs Exp'!$B$9:$G$52,2,FALSE))</f>
        <v/>
      </c>
      <c r="C3397" s="117"/>
      <c r="D3397" s="116"/>
      <c r="E3397" s="118"/>
      <c r="F3397" s="119"/>
      <c r="G3397" s="120"/>
      <c r="H3397" s="120"/>
      <c r="I3397" s="333">
        <f t="shared" si="52"/>
        <v>0</v>
      </c>
      <c r="J3397" s="331"/>
      <c r="K3397" s="332">
        <f>IFERROR(SUM(C3397/'Transfers of Funds'!$F$55),0)</f>
        <v>0</v>
      </c>
    </row>
    <row r="3398" spans="1:11">
      <c r="A3398" s="115"/>
      <c r="B3398" s="308" t="str">
        <f>IF(A3398="","",VLOOKUP(A3398,'Project Budget vs Exp'!$B$9:$G$52,2,FALSE))</f>
        <v/>
      </c>
      <c r="C3398" s="117"/>
      <c r="D3398" s="116"/>
      <c r="E3398" s="118"/>
      <c r="F3398" s="119"/>
      <c r="G3398" s="120"/>
      <c r="H3398" s="120"/>
      <c r="I3398" s="333">
        <f t="shared" si="52"/>
        <v>0</v>
      </c>
      <c r="J3398" s="331"/>
      <c r="K3398" s="332">
        <f>IFERROR(SUM(C3398/'Transfers of Funds'!$F$55),0)</f>
        <v>0</v>
      </c>
    </row>
    <row r="3399" spans="1:11">
      <c r="A3399" s="115"/>
      <c r="B3399" s="308" t="str">
        <f>IF(A3399="","",VLOOKUP(A3399,'Project Budget vs Exp'!$B$9:$G$52,2,FALSE))</f>
        <v/>
      </c>
      <c r="C3399" s="117"/>
      <c r="D3399" s="116"/>
      <c r="E3399" s="118"/>
      <c r="F3399" s="119"/>
      <c r="G3399" s="120"/>
      <c r="H3399" s="120"/>
      <c r="I3399" s="333">
        <f t="shared" si="52"/>
        <v>0</v>
      </c>
      <c r="J3399" s="331"/>
      <c r="K3399" s="332">
        <f>IFERROR(SUM(C3399/'Transfers of Funds'!$F$55),0)</f>
        <v>0</v>
      </c>
    </row>
    <row r="3400" spans="1:11">
      <c r="A3400" s="115"/>
      <c r="B3400" s="308" t="str">
        <f>IF(A3400="","",VLOOKUP(A3400,'Project Budget vs Exp'!$B$9:$G$52,2,FALSE))</f>
        <v/>
      </c>
      <c r="C3400" s="117"/>
      <c r="D3400" s="116"/>
      <c r="E3400" s="118"/>
      <c r="F3400" s="119"/>
      <c r="G3400" s="120"/>
      <c r="H3400" s="120"/>
      <c r="I3400" s="333">
        <f t="shared" si="52"/>
        <v>0</v>
      </c>
      <c r="J3400" s="331"/>
      <c r="K3400" s="332">
        <f>IFERROR(SUM(C3400/'Transfers of Funds'!$F$55),0)</f>
        <v>0</v>
      </c>
    </row>
    <row r="3401" spans="1:11">
      <c r="A3401" s="115"/>
      <c r="B3401" s="308" t="str">
        <f>IF(A3401="","",VLOOKUP(A3401,'Project Budget vs Exp'!$B$9:$G$52,2,FALSE))</f>
        <v/>
      </c>
      <c r="C3401" s="117"/>
      <c r="D3401" s="116"/>
      <c r="E3401" s="118"/>
      <c r="F3401" s="119"/>
      <c r="G3401" s="120"/>
      <c r="H3401" s="120"/>
      <c r="I3401" s="333">
        <f t="shared" si="52"/>
        <v>0</v>
      </c>
      <c r="J3401" s="331"/>
      <c r="K3401" s="332">
        <f>IFERROR(SUM(C3401/'Transfers of Funds'!$F$55),0)</f>
        <v>0</v>
      </c>
    </row>
    <row r="3402" spans="1:11">
      <c r="A3402" s="115"/>
      <c r="B3402" s="308" t="str">
        <f>IF(A3402="","",VLOOKUP(A3402,'Project Budget vs Exp'!$B$9:$G$52,2,FALSE))</f>
        <v/>
      </c>
      <c r="C3402" s="117"/>
      <c r="D3402" s="116"/>
      <c r="E3402" s="118"/>
      <c r="F3402" s="119"/>
      <c r="G3402" s="120"/>
      <c r="H3402" s="120"/>
      <c r="I3402" s="333">
        <f t="shared" si="52"/>
        <v>0</v>
      </c>
      <c r="J3402" s="331"/>
      <c r="K3402" s="332">
        <f>IFERROR(SUM(C3402/'Transfers of Funds'!$F$55),0)</f>
        <v>0</v>
      </c>
    </row>
    <row r="3403" spans="1:11">
      <c r="A3403" s="115"/>
      <c r="B3403" s="308" t="str">
        <f>IF(A3403="","",VLOOKUP(A3403,'Project Budget vs Exp'!$B$9:$G$52,2,FALSE))</f>
        <v/>
      </c>
      <c r="C3403" s="117"/>
      <c r="D3403" s="116"/>
      <c r="E3403" s="118"/>
      <c r="F3403" s="119"/>
      <c r="G3403" s="120"/>
      <c r="H3403" s="120"/>
      <c r="I3403" s="333">
        <f t="shared" si="52"/>
        <v>0</v>
      </c>
      <c r="J3403" s="331"/>
      <c r="K3403" s="332">
        <f>IFERROR(SUM(C3403/'Transfers of Funds'!$F$55),0)</f>
        <v>0</v>
      </c>
    </row>
    <row r="3404" spans="1:11">
      <c r="A3404" s="115"/>
      <c r="B3404" s="308" t="str">
        <f>IF(A3404="","",VLOOKUP(A3404,'Project Budget vs Exp'!$B$9:$G$52,2,FALSE))</f>
        <v/>
      </c>
      <c r="C3404" s="117"/>
      <c r="D3404" s="116"/>
      <c r="E3404" s="118"/>
      <c r="F3404" s="119"/>
      <c r="G3404" s="120"/>
      <c r="H3404" s="120"/>
      <c r="I3404" s="333">
        <f t="shared" ref="I3404:I3467" si="53">IF(OR(F$4="EUR",F$4="USD",F$4="GBP",F$4="CAD",F$4="NZD",F$4="AUD"),K3404,C3404)</f>
        <v>0</v>
      </c>
      <c r="J3404" s="331"/>
      <c r="K3404" s="332">
        <f>IFERROR(SUM(C3404/'Transfers of Funds'!$F$55),0)</f>
        <v>0</v>
      </c>
    </row>
    <row r="3405" spans="1:11">
      <c r="A3405" s="115"/>
      <c r="B3405" s="308" t="str">
        <f>IF(A3405="","",VLOOKUP(A3405,'Project Budget vs Exp'!$B$9:$G$52,2,FALSE))</f>
        <v/>
      </c>
      <c r="C3405" s="117"/>
      <c r="D3405" s="116"/>
      <c r="E3405" s="118"/>
      <c r="F3405" s="119"/>
      <c r="G3405" s="120"/>
      <c r="H3405" s="120"/>
      <c r="I3405" s="333">
        <f t="shared" si="53"/>
        <v>0</v>
      </c>
      <c r="J3405" s="331"/>
      <c r="K3405" s="332">
        <f>IFERROR(SUM(C3405/'Transfers of Funds'!$F$55),0)</f>
        <v>0</v>
      </c>
    </row>
    <row r="3406" spans="1:11">
      <c r="A3406" s="115"/>
      <c r="B3406" s="308" t="str">
        <f>IF(A3406="","",VLOOKUP(A3406,'Project Budget vs Exp'!$B$9:$G$52,2,FALSE))</f>
        <v/>
      </c>
      <c r="C3406" s="117"/>
      <c r="D3406" s="116"/>
      <c r="E3406" s="118"/>
      <c r="F3406" s="119"/>
      <c r="G3406" s="120"/>
      <c r="H3406" s="120"/>
      <c r="I3406" s="333">
        <f t="shared" si="53"/>
        <v>0</v>
      </c>
      <c r="J3406" s="331"/>
      <c r="K3406" s="332">
        <f>IFERROR(SUM(C3406/'Transfers of Funds'!$F$55),0)</f>
        <v>0</v>
      </c>
    </row>
    <row r="3407" spans="1:11">
      <c r="A3407" s="115"/>
      <c r="B3407" s="308" t="str">
        <f>IF(A3407="","",VLOOKUP(A3407,'Project Budget vs Exp'!$B$9:$G$52,2,FALSE))</f>
        <v/>
      </c>
      <c r="C3407" s="117"/>
      <c r="D3407" s="116"/>
      <c r="E3407" s="118"/>
      <c r="F3407" s="119"/>
      <c r="G3407" s="120"/>
      <c r="H3407" s="120"/>
      <c r="I3407" s="333">
        <f t="shared" si="53"/>
        <v>0</v>
      </c>
      <c r="J3407" s="331"/>
      <c r="K3407" s="332">
        <f>IFERROR(SUM(C3407/'Transfers of Funds'!$F$55),0)</f>
        <v>0</v>
      </c>
    </row>
    <row r="3408" spans="1:11">
      <c r="A3408" s="115"/>
      <c r="B3408" s="308" t="str">
        <f>IF(A3408="","",VLOOKUP(A3408,'Project Budget vs Exp'!$B$9:$G$52,2,FALSE))</f>
        <v/>
      </c>
      <c r="C3408" s="117"/>
      <c r="D3408" s="116"/>
      <c r="E3408" s="118"/>
      <c r="F3408" s="119"/>
      <c r="G3408" s="120"/>
      <c r="H3408" s="120"/>
      <c r="I3408" s="333">
        <f t="shared" si="53"/>
        <v>0</v>
      </c>
      <c r="J3408" s="331"/>
      <c r="K3408" s="332">
        <f>IFERROR(SUM(C3408/'Transfers of Funds'!$F$55),0)</f>
        <v>0</v>
      </c>
    </row>
    <row r="3409" spans="1:11">
      <c r="A3409" s="115"/>
      <c r="B3409" s="308" t="str">
        <f>IF(A3409="","",VLOOKUP(A3409,'Project Budget vs Exp'!$B$9:$G$52,2,FALSE))</f>
        <v/>
      </c>
      <c r="C3409" s="117"/>
      <c r="D3409" s="116"/>
      <c r="E3409" s="118"/>
      <c r="F3409" s="119"/>
      <c r="G3409" s="120"/>
      <c r="H3409" s="120"/>
      <c r="I3409" s="333">
        <f t="shared" si="53"/>
        <v>0</v>
      </c>
      <c r="J3409" s="331"/>
      <c r="K3409" s="332">
        <f>IFERROR(SUM(C3409/'Transfers of Funds'!$F$55),0)</f>
        <v>0</v>
      </c>
    </row>
    <row r="3410" spans="1:11">
      <c r="A3410" s="115"/>
      <c r="B3410" s="308" t="str">
        <f>IF(A3410="","",VLOOKUP(A3410,'Project Budget vs Exp'!$B$9:$G$52,2,FALSE))</f>
        <v/>
      </c>
      <c r="C3410" s="117"/>
      <c r="D3410" s="116"/>
      <c r="E3410" s="118"/>
      <c r="F3410" s="119"/>
      <c r="G3410" s="120"/>
      <c r="H3410" s="120"/>
      <c r="I3410" s="333">
        <f t="shared" si="53"/>
        <v>0</v>
      </c>
      <c r="J3410" s="331"/>
      <c r="K3410" s="332">
        <f>IFERROR(SUM(C3410/'Transfers of Funds'!$F$55),0)</f>
        <v>0</v>
      </c>
    </row>
    <row r="3411" spans="1:11">
      <c r="A3411" s="115"/>
      <c r="B3411" s="308" t="str">
        <f>IF(A3411="","",VLOOKUP(A3411,'Project Budget vs Exp'!$B$9:$G$52,2,FALSE))</f>
        <v/>
      </c>
      <c r="C3411" s="117"/>
      <c r="D3411" s="116"/>
      <c r="E3411" s="118"/>
      <c r="F3411" s="119"/>
      <c r="G3411" s="120"/>
      <c r="H3411" s="120"/>
      <c r="I3411" s="333">
        <f t="shared" si="53"/>
        <v>0</v>
      </c>
      <c r="J3411" s="331"/>
      <c r="K3411" s="332">
        <f>IFERROR(SUM(C3411/'Transfers of Funds'!$F$55),0)</f>
        <v>0</v>
      </c>
    </row>
    <row r="3412" spans="1:11">
      <c r="A3412" s="115"/>
      <c r="B3412" s="308" t="str">
        <f>IF(A3412="","",VLOOKUP(A3412,'Project Budget vs Exp'!$B$9:$G$52,2,FALSE))</f>
        <v/>
      </c>
      <c r="C3412" s="117"/>
      <c r="D3412" s="116"/>
      <c r="E3412" s="118"/>
      <c r="F3412" s="119"/>
      <c r="G3412" s="120"/>
      <c r="H3412" s="120"/>
      <c r="I3412" s="333">
        <f t="shared" si="53"/>
        <v>0</v>
      </c>
      <c r="J3412" s="331"/>
      <c r="K3412" s="332">
        <f>IFERROR(SUM(C3412/'Transfers of Funds'!$F$55),0)</f>
        <v>0</v>
      </c>
    </row>
    <row r="3413" spans="1:11">
      <c r="A3413" s="115"/>
      <c r="B3413" s="308" t="str">
        <f>IF(A3413="","",VLOOKUP(A3413,'Project Budget vs Exp'!$B$9:$G$52,2,FALSE))</f>
        <v/>
      </c>
      <c r="C3413" s="117"/>
      <c r="D3413" s="116"/>
      <c r="E3413" s="118"/>
      <c r="F3413" s="119"/>
      <c r="G3413" s="120"/>
      <c r="H3413" s="120"/>
      <c r="I3413" s="333">
        <f t="shared" si="53"/>
        <v>0</v>
      </c>
      <c r="J3413" s="331"/>
      <c r="K3413" s="332">
        <f>IFERROR(SUM(C3413/'Transfers of Funds'!$F$55),0)</f>
        <v>0</v>
      </c>
    </row>
    <row r="3414" spans="1:11">
      <c r="A3414" s="115"/>
      <c r="B3414" s="308" t="str">
        <f>IF(A3414="","",VLOOKUP(A3414,'Project Budget vs Exp'!$B$9:$G$52,2,FALSE))</f>
        <v/>
      </c>
      <c r="C3414" s="117"/>
      <c r="D3414" s="116"/>
      <c r="E3414" s="118"/>
      <c r="F3414" s="119"/>
      <c r="G3414" s="120"/>
      <c r="H3414" s="120"/>
      <c r="I3414" s="333">
        <f t="shared" si="53"/>
        <v>0</v>
      </c>
      <c r="J3414" s="331"/>
      <c r="K3414" s="332">
        <f>IFERROR(SUM(C3414/'Transfers of Funds'!$F$55),0)</f>
        <v>0</v>
      </c>
    </row>
    <row r="3415" spans="1:11">
      <c r="A3415" s="115"/>
      <c r="B3415" s="308" t="str">
        <f>IF(A3415="","",VLOOKUP(A3415,'Project Budget vs Exp'!$B$9:$G$52,2,FALSE))</f>
        <v/>
      </c>
      <c r="C3415" s="117"/>
      <c r="D3415" s="116"/>
      <c r="E3415" s="118"/>
      <c r="F3415" s="119"/>
      <c r="G3415" s="120"/>
      <c r="H3415" s="120"/>
      <c r="I3415" s="333">
        <f t="shared" si="53"/>
        <v>0</v>
      </c>
      <c r="J3415" s="331"/>
      <c r="K3415" s="332">
        <f>IFERROR(SUM(C3415/'Transfers of Funds'!$F$55),0)</f>
        <v>0</v>
      </c>
    </row>
    <row r="3416" spans="1:11">
      <c r="A3416" s="115"/>
      <c r="B3416" s="308" t="str">
        <f>IF(A3416="","",VLOOKUP(A3416,'Project Budget vs Exp'!$B$9:$G$52,2,FALSE))</f>
        <v/>
      </c>
      <c r="C3416" s="117"/>
      <c r="D3416" s="116"/>
      <c r="E3416" s="118"/>
      <c r="F3416" s="119"/>
      <c r="G3416" s="120"/>
      <c r="H3416" s="120"/>
      <c r="I3416" s="333">
        <f t="shared" si="53"/>
        <v>0</v>
      </c>
      <c r="J3416" s="331"/>
      <c r="K3416" s="332">
        <f>IFERROR(SUM(C3416/'Transfers of Funds'!$F$55),0)</f>
        <v>0</v>
      </c>
    </row>
    <row r="3417" spans="1:11">
      <c r="A3417" s="115"/>
      <c r="B3417" s="308" t="str">
        <f>IF(A3417="","",VLOOKUP(A3417,'Project Budget vs Exp'!$B$9:$G$52,2,FALSE))</f>
        <v/>
      </c>
      <c r="C3417" s="117"/>
      <c r="D3417" s="116"/>
      <c r="E3417" s="118"/>
      <c r="F3417" s="119"/>
      <c r="G3417" s="120"/>
      <c r="H3417" s="120"/>
      <c r="I3417" s="333">
        <f t="shared" si="53"/>
        <v>0</v>
      </c>
      <c r="J3417" s="331"/>
      <c r="K3417" s="332">
        <f>IFERROR(SUM(C3417/'Transfers of Funds'!$F$55),0)</f>
        <v>0</v>
      </c>
    </row>
    <row r="3418" spans="1:11">
      <c r="A3418" s="115"/>
      <c r="B3418" s="308" t="str">
        <f>IF(A3418="","",VLOOKUP(A3418,'Project Budget vs Exp'!$B$9:$G$52,2,FALSE))</f>
        <v/>
      </c>
      <c r="C3418" s="117"/>
      <c r="D3418" s="116"/>
      <c r="E3418" s="118"/>
      <c r="F3418" s="119"/>
      <c r="G3418" s="120"/>
      <c r="H3418" s="120"/>
      <c r="I3418" s="333">
        <f t="shared" si="53"/>
        <v>0</v>
      </c>
      <c r="J3418" s="331"/>
      <c r="K3418" s="332">
        <f>IFERROR(SUM(C3418/'Transfers of Funds'!$F$55),0)</f>
        <v>0</v>
      </c>
    </row>
    <row r="3419" spans="1:11">
      <c r="A3419" s="115"/>
      <c r="B3419" s="308" t="str">
        <f>IF(A3419="","",VLOOKUP(A3419,'Project Budget vs Exp'!$B$9:$G$52,2,FALSE))</f>
        <v/>
      </c>
      <c r="C3419" s="117"/>
      <c r="D3419" s="116"/>
      <c r="E3419" s="118"/>
      <c r="F3419" s="119"/>
      <c r="G3419" s="120"/>
      <c r="H3419" s="120"/>
      <c r="I3419" s="333">
        <f t="shared" si="53"/>
        <v>0</v>
      </c>
      <c r="J3419" s="331"/>
      <c r="K3419" s="332">
        <f>IFERROR(SUM(C3419/'Transfers of Funds'!$F$55),0)</f>
        <v>0</v>
      </c>
    </row>
    <row r="3420" spans="1:11">
      <c r="A3420" s="115"/>
      <c r="B3420" s="308" t="str">
        <f>IF(A3420="","",VLOOKUP(A3420,'Project Budget vs Exp'!$B$9:$G$52,2,FALSE))</f>
        <v/>
      </c>
      <c r="C3420" s="117"/>
      <c r="D3420" s="116"/>
      <c r="E3420" s="118"/>
      <c r="F3420" s="119"/>
      <c r="G3420" s="120"/>
      <c r="H3420" s="120"/>
      <c r="I3420" s="333">
        <f t="shared" si="53"/>
        <v>0</v>
      </c>
      <c r="J3420" s="331"/>
      <c r="K3420" s="332">
        <f>IFERROR(SUM(C3420/'Transfers of Funds'!$F$55),0)</f>
        <v>0</v>
      </c>
    </row>
    <row r="3421" spans="1:11">
      <c r="A3421" s="115"/>
      <c r="B3421" s="308" t="str">
        <f>IF(A3421="","",VLOOKUP(A3421,'Project Budget vs Exp'!$B$9:$G$52,2,FALSE))</f>
        <v/>
      </c>
      <c r="C3421" s="117"/>
      <c r="D3421" s="116"/>
      <c r="E3421" s="118"/>
      <c r="F3421" s="119"/>
      <c r="G3421" s="120"/>
      <c r="H3421" s="120"/>
      <c r="I3421" s="333">
        <f t="shared" si="53"/>
        <v>0</v>
      </c>
      <c r="J3421" s="331"/>
      <c r="K3421" s="332">
        <f>IFERROR(SUM(C3421/'Transfers of Funds'!$F$55),0)</f>
        <v>0</v>
      </c>
    </row>
    <row r="3422" spans="1:11">
      <c r="A3422" s="115"/>
      <c r="B3422" s="308" t="str">
        <f>IF(A3422="","",VLOOKUP(A3422,'Project Budget vs Exp'!$B$9:$G$52,2,FALSE))</f>
        <v/>
      </c>
      <c r="C3422" s="117"/>
      <c r="D3422" s="116"/>
      <c r="E3422" s="118"/>
      <c r="F3422" s="119"/>
      <c r="G3422" s="120"/>
      <c r="H3422" s="120"/>
      <c r="I3422" s="333">
        <f t="shared" si="53"/>
        <v>0</v>
      </c>
      <c r="J3422" s="331"/>
      <c r="K3422" s="332">
        <f>IFERROR(SUM(C3422/'Transfers of Funds'!$F$55),0)</f>
        <v>0</v>
      </c>
    </row>
    <row r="3423" spans="1:11">
      <c r="A3423" s="115"/>
      <c r="B3423" s="308" t="str">
        <f>IF(A3423="","",VLOOKUP(A3423,'Project Budget vs Exp'!$B$9:$G$52,2,FALSE))</f>
        <v/>
      </c>
      <c r="C3423" s="117"/>
      <c r="D3423" s="116"/>
      <c r="E3423" s="118"/>
      <c r="F3423" s="119"/>
      <c r="G3423" s="120"/>
      <c r="H3423" s="120"/>
      <c r="I3423" s="333">
        <f t="shared" si="53"/>
        <v>0</v>
      </c>
      <c r="J3423" s="331"/>
      <c r="K3423" s="332">
        <f>IFERROR(SUM(C3423/'Transfers of Funds'!$F$55),0)</f>
        <v>0</v>
      </c>
    </row>
    <row r="3424" spans="1:11">
      <c r="A3424" s="115"/>
      <c r="B3424" s="308" t="str">
        <f>IF(A3424="","",VLOOKUP(A3424,'Project Budget vs Exp'!$B$9:$G$52,2,FALSE))</f>
        <v/>
      </c>
      <c r="C3424" s="117"/>
      <c r="D3424" s="116"/>
      <c r="E3424" s="118"/>
      <c r="F3424" s="119"/>
      <c r="G3424" s="120"/>
      <c r="H3424" s="120"/>
      <c r="I3424" s="333">
        <f t="shared" si="53"/>
        <v>0</v>
      </c>
      <c r="J3424" s="331"/>
      <c r="K3424" s="332">
        <f>IFERROR(SUM(C3424/'Transfers of Funds'!$F$55),0)</f>
        <v>0</v>
      </c>
    </row>
    <row r="3425" spans="1:11">
      <c r="A3425" s="115"/>
      <c r="B3425" s="308" t="str">
        <f>IF(A3425="","",VLOOKUP(A3425,'Project Budget vs Exp'!$B$9:$G$52,2,FALSE))</f>
        <v/>
      </c>
      <c r="C3425" s="117"/>
      <c r="D3425" s="116"/>
      <c r="E3425" s="118"/>
      <c r="F3425" s="119"/>
      <c r="G3425" s="120"/>
      <c r="H3425" s="120"/>
      <c r="I3425" s="333">
        <f t="shared" si="53"/>
        <v>0</v>
      </c>
      <c r="J3425" s="331"/>
      <c r="K3425" s="332">
        <f>IFERROR(SUM(C3425/'Transfers of Funds'!$F$55),0)</f>
        <v>0</v>
      </c>
    </row>
    <row r="3426" spans="1:11">
      <c r="A3426" s="115"/>
      <c r="B3426" s="308" t="str">
        <f>IF(A3426="","",VLOOKUP(A3426,'Project Budget vs Exp'!$B$9:$G$52,2,FALSE))</f>
        <v/>
      </c>
      <c r="C3426" s="117"/>
      <c r="D3426" s="116"/>
      <c r="E3426" s="118"/>
      <c r="F3426" s="119"/>
      <c r="G3426" s="120"/>
      <c r="H3426" s="120"/>
      <c r="I3426" s="333">
        <f t="shared" si="53"/>
        <v>0</v>
      </c>
      <c r="J3426" s="331"/>
      <c r="K3426" s="332">
        <f>IFERROR(SUM(C3426/'Transfers of Funds'!$F$55),0)</f>
        <v>0</v>
      </c>
    </row>
    <row r="3427" spans="1:11">
      <c r="A3427" s="115"/>
      <c r="B3427" s="308" t="str">
        <f>IF(A3427="","",VLOOKUP(A3427,'Project Budget vs Exp'!$B$9:$G$52,2,FALSE))</f>
        <v/>
      </c>
      <c r="C3427" s="117"/>
      <c r="D3427" s="116"/>
      <c r="E3427" s="118"/>
      <c r="F3427" s="119"/>
      <c r="G3427" s="120"/>
      <c r="H3427" s="120"/>
      <c r="I3427" s="333">
        <f t="shared" si="53"/>
        <v>0</v>
      </c>
      <c r="J3427" s="331"/>
      <c r="K3427" s="332">
        <f>IFERROR(SUM(C3427/'Transfers of Funds'!$F$55),0)</f>
        <v>0</v>
      </c>
    </row>
    <row r="3428" spans="1:11">
      <c r="A3428" s="115"/>
      <c r="B3428" s="308" t="str">
        <f>IF(A3428="","",VLOOKUP(A3428,'Project Budget vs Exp'!$B$9:$G$52,2,FALSE))</f>
        <v/>
      </c>
      <c r="C3428" s="117"/>
      <c r="D3428" s="116"/>
      <c r="E3428" s="118"/>
      <c r="F3428" s="119"/>
      <c r="G3428" s="120"/>
      <c r="H3428" s="120"/>
      <c r="I3428" s="333">
        <f t="shared" si="53"/>
        <v>0</v>
      </c>
      <c r="J3428" s="331"/>
      <c r="K3428" s="332">
        <f>IFERROR(SUM(C3428/'Transfers of Funds'!$F$55),0)</f>
        <v>0</v>
      </c>
    </row>
    <row r="3429" spans="1:11">
      <c r="A3429" s="115"/>
      <c r="B3429" s="308" t="str">
        <f>IF(A3429="","",VLOOKUP(A3429,'Project Budget vs Exp'!$B$9:$G$52,2,FALSE))</f>
        <v/>
      </c>
      <c r="C3429" s="117"/>
      <c r="D3429" s="116"/>
      <c r="E3429" s="118"/>
      <c r="F3429" s="119"/>
      <c r="G3429" s="120"/>
      <c r="H3429" s="120"/>
      <c r="I3429" s="333">
        <f t="shared" si="53"/>
        <v>0</v>
      </c>
      <c r="J3429" s="331"/>
      <c r="K3429" s="332">
        <f>IFERROR(SUM(C3429/'Transfers of Funds'!$F$55),0)</f>
        <v>0</v>
      </c>
    </row>
    <row r="3430" spans="1:11">
      <c r="A3430" s="115"/>
      <c r="B3430" s="308" t="str">
        <f>IF(A3430="","",VLOOKUP(A3430,'Project Budget vs Exp'!$B$9:$G$52,2,FALSE))</f>
        <v/>
      </c>
      <c r="C3430" s="117"/>
      <c r="D3430" s="116"/>
      <c r="E3430" s="118"/>
      <c r="F3430" s="119"/>
      <c r="G3430" s="120"/>
      <c r="H3430" s="120"/>
      <c r="I3430" s="333">
        <f t="shared" si="53"/>
        <v>0</v>
      </c>
      <c r="J3430" s="331"/>
      <c r="K3430" s="332">
        <f>IFERROR(SUM(C3430/'Transfers of Funds'!$F$55),0)</f>
        <v>0</v>
      </c>
    </row>
    <row r="3431" spans="1:11">
      <c r="A3431" s="115"/>
      <c r="B3431" s="308" t="str">
        <f>IF(A3431="","",VLOOKUP(A3431,'Project Budget vs Exp'!$B$9:$G$52,2,FALSE))</f>
        <v/>
      </c>
      <c r="C3431" s="117"/>
      <c r="D3431" s="116"/>
      <c r="E3431" s="118"/>
      <c r="F3431" s="119"/>
      <c r="G3431" s="120"/>
      <c r="H3431" s="120"/>
      <c r="I3431" s="333">
        <f t="shared" si="53"/>
        <v>0</v>
      </c>
      <c r="J3431" s="331"/>
      <c r="K3431" s="332">
        <f>IFERROR(SUM(C3431/'Transfers of Funds'!$F$55),0)</f>
        <v>0</v>
      </c>
    </row>
    <row r="3432" spans="1:11">
      <c r="A3432" s="115"/>
      <c r="B3432" s="308" t="str">
        <f>IF(A3432="","",VLOOKUP(A3432,'Project Budget vs Exp'!$B$9:$G$52,2,FALSE))</f>
        <v/>
      </c>
      <c r="C3432" s="117"/>
      <c r="D3432" s="116"/>
      <c r="E3432" s="118"/>
      <c r="F3432" s="119"/>
      <c r="G3432" s="120"/>
      <c r="H3432" s="120"/>
      <c r="I3432" s="333">
        <f t="shared" si="53"/>
        <v>0</v>
      </c>
      <c r="J3432" s="331"/>
      <c r="K3432" s="332">
        <f>IFERROR(SUM(C3432/'Transfers of Funds'!$F$55),0)</f>
        <v>0</v>
      </c>
    </row>
    <row r="3433" spans="1:11">
      <c r="A3433" s="115"/>
      <c r="B3433" s="308" t="str">
        <f>IF(A3433="","",VLOOKUP(A3433,'Project Budget vs Exp'!$B$9:$G$52,2,FALSE))</f>
        <v/>
      </c>
      <c r="C3433" s="117"/>
      <c r="D3433" s="116"/>
      <c r="E3433" s="118"/>
      <c r="F3433" s="119"/>
      <c r="G3433" s="120"/>
      <c r="H3433" s="120"/>
      <c r="I3433" s="333">
        <f t="shared" si="53"/>
        <v>0</v>
      </c>
      <c r="J3433" s="331"/>
      <c r="K3433" s="332">
        <f>IFERROR(SUM(C3433/'Transfers of Funds'!$F$55),0)</f>
        <v>0</v>
      </c>
    </row>
    <row r="3434" spans="1:11">
      <c r="A3434" s="115"/>
      <c r="B3434" s="308" t="str">
        <f>IF(A3434="","",VLOOKUP(A3434,'Project Budget vs Exp'!$B$9:$G$52,2,FALSE))</f>
        <v/>
      </c>
      <c r="C3434" s="117"/>
      <c r="D3434" s="116"/>
      <c r="E3434" s="118"/>
      <c r="F3434" s="119"/>
      <c r="G3434" s="120"/>
      <c r="H3434" s="120"/>
      <c r="I3434" s="333">
        <f t="shared" si="53"/>
        <v>0</v>
      </c>
      <c r="J3434" s="331"/>
      <c r="K3434" s="332">
        <f>IFERROR(SUM(C3434/'Transfers of Funds'!$F$55),0)</f>
        <v>0</v>
      </c>
    </row>
    <row r="3435" spans="1:11">
      <c r="A3435" s="115"/>
      <c r="B3435" s="308" t="str">
        <f>IF(A3435="","",VLOOKUP(A3435,'Project Budget vs Exp'!$B$9:$G$52,2,FALSE))</f>
        <v/>
      </c>
      <c r="C3435" s="117"/>
      <c r="D3435" s="116"/>
      <c r="E3435" s="118"/>
      <c r="F3435" s="119"/>
      <c r="G3435" s="120"/>
      <c r="H3435" s="120"/>
      <c r="I3435" s="333">
        <f t="shared" si="53"/>
        <v>0</v>
      </c>
      <c r="J3435" s="331"/>
      <c r="K3435" s="332">
        <f>IFERROR(SUM(C3435/'Transfers of Funds'!$F$55),0)</f>
        <v>0</v>
      </c>
    </row>
    <row r="3436" spans="1:11">
      <c r="A3436" s="115"/>
      <c r="B3436" s="308" t="str">
        <f>IF(A3436="","",VLOOKUP(A3436,'Project Budget vs Exp'!$B$9:$G$52,2,FALSE))</f>
        <v/>
      </c>
      <c r="C3436" s="117"/>
      <c r="D3436" s="116"/>
      <c r="E3436" s="118"/>
      <c r="F3436" s="119"/>
      <c r="G3436" s="120"/>
      <c r="H3436" s="120"/>
      <c r="I3436" s="333">
        <f t="shared" si="53"/>
        <v>0</v>
      </c>
      <c r="J3436" s="331"/>
      <c r="K3436" s="332">
        <f>IFERROR(SUM(C3436/'Transfers of Funds'!$F$55),0)</f>
        <v>0</v>
      </c>
    </row>
    <row r="3437" spans="1:11">
      <c r="A3437" s="115"/>
      <c r="B3437" s="308" t="str">
        <f>IF(A3437="","",VLOOKUP(A3437,'Project Budget vs Exp'!$B$9:$G$52,2,FALSE))</f>
        <v/>
      </c>
      <c r="C3437" s="117"/>
      <c r="D3437" s="116"/>
      <c r="E3437" s="118"/>
      <c r="F3437" s="119"/>
      <c r="G3437" s="120"/>
      <c r="H3437" s="120"/>
      <c r="I3437" s="333">
        <f t="shared" si="53"/>
        <v>0</v>
      </c>
      <c r="J3437" s="331"/>
      <c r="K3437" s="332">
        <f>IFERROR(SUM(C3437/'Transfers of Funds'!$F$55),0)</f>
        <v>0</v>
      </c>
    </row>
    <row r="3438" spans="1:11">
      <c r="A3438" s="115"/>
      <c r="B3438" s="308" t="str">
        <f>IF(A3438="","",VLOOKUP(A3438,'Project Budget vs Exp'!$B$9:$G$52,2,FALSE))</f>
        <v/>
      </c>
      <c r="C3438" s="117"/>
      <c r="D3438" s="116"/>
      <c r="E3438" s="118"/>
      <c r="F3438" s="119"/>
      <c r="G3438" s="120"/>
      <c r="H3438" s="120"/>
      <c r="I3438" s="333">
        <f t="shared" si="53"/>
        <v>0</v>
      </c>
      <c r="J3438" s="331"/>
      <c r="K3438" s="332">
        <f>IFERROR(SUM(C3438/'Transfers of Funds'!$F$55),0)</f>
        <v>0</v>
      </c>
    </row>
    <row r="3439" spans="1:11">
      <c r="A3439" s="115"/>
      <c r="B3439" s="308" t="str">
        <f>IF(A3439="","",VLOOKUP(A3439,'Project Budget vs Exp'!$B$9:$G$52,2,FALSE))</f>
        <v/>
      </c>
      <c r="C3439" s="117"/>
      <c r="D3439" s="116"/>
      <c r="E3439" s="118"/>
      <c r="F3439" s="119"/>
      <c r="G3439" s="120"/>
      <c r="H3439" s="120"/>
      <c r="I3439" s="333">
        <f t="shared" si="53"/>
        <v>0</v>
      </c>
      <c r="J3439" s="331"/>
      <c r="K3439" s="332">
        <f>IFERROR(SUM(C3439/'Transfers of Funds'!$F$55),0)</f>
        <v>0</v>
      </c>
    </row>
    <row r="3440" spans="1:11">
      <c r="A3440" s="115"/>
      <c r="B3440" s="308" t="str">
        <f>IF(A3440="","",VLOOKUP(A3440,'Project Budget vs Exp'!$B$9:$G$52,2,FALSE))</f>
        <v/>
      </c>
      <c r="C3440" s="117"/>
      <c r="D3440" s="116"/>
      <c r="E3440" s="118"/>
      <c r="F3440" s="119"/>
      <c r="G3440" s="120"/>
      <c r="H3440" s="120"/>
      <c r="I3440" s="333">
        <f t="shared" si="53"/>
        <v>0</v>
      </c>
      <c r="J3440" s="331"/>
      <c r="K3440" s="332">
        <f>IFERROR(SUM(C3440/'Transfers of Funds'!$F$55),0)</f>
        <v>0</v>
      </c>
    </row>
    <row r="3441" spans="1:11">
      <c r="A3441" s="115"/>
      <c r="B3441" s="308" t="str">
        <f>IF(A3441="","",VLOOKUP(A3441,'Project Budget vs Exp'!$B$9:$G$52,2,FALSE))</f>
        <v/>
      </c>
      <c r="C3441" s="117"/>
      <c r="D3441" s="116"/>
      <c r="E3441" s="118"/>
      <c r="F3441" s="119"/>
      <c r="G3441" s="120"/>
      <c r="H3441" s="120"/>
      <c r="I3441" s="333">
        <f t="shared" si="53"/>
        <v>0</v>
      </c>
      <c r="J3441" s="331"/>
      <c r="K3441" s="332">
        <f>IFERROR(SUM(C3441/'Transfers of Funds'!$F$55),0)</f>
        <v>0</v>
      </c>
    </row>
    <row r="3442" spans="1:11">
      <c r="A3442" s="115"/>
      <c r="B3442" s="308" t="str">
        <f>IF(A3442="","",VLOOKUP(A3442,'Project Budget vs Exp'!$B$9:$G$52,2,FALSE))</f>
        <v/>
      </c>
      <c r="C3442" s="117"/>
      <c r="D3442" s="116"/>
      <c r="E3442" s="118"/>
      <c r="F3442" s="119"/>
      <c r="G3442" s="120"/>
      <c r="H3442" s="120"/>
      <c r="I3442" s="333">
        <f t="shared" si="53"/>
        <v>0</v>
      </c>
      <c r="J3442" s="331"/>
      <c r="K3442" s="332">
        <f>IFERROR(SUM(C3442/'Transfers of Funds'!$F$55),0)</f>
        <v>0</v>
      </c>
    </row>
    <row r="3443" spans="1:11">
      <c r="A3443" s="115"/>
      <c r="B3443" s="308" t="str">
        <f>IF(A3443="","",VLOOKUP(A3443,'Project Budget vs Exp'!$B$9:$G$52,2,FALSE))</f>
        <v/>
      </c>
      <c r="C3443" s="117"/>
      <c r="D3443" s="116"/>
      <c r="E3443" s="118"/>
      <c r="F3443" s="119"/>
      <c r="G3443" s="120"/>
      <c r="H3443" s="120"/>
      <c r="I3443" s="333">
        <f t="shared" si="53"/>
        <v>0</v>
      </c>
      <c r="J3443" s="331"/>
      <c r="K3443" s="332">
        <f>IFERROR(SUM(C3443/'Transfers of Funds'!$F$55),0)</f>
        <v>0</v>
      </c>
    </row>
    <row r="3444" spans="1:11">
      <c r="A3444" s="115"/>
      <c r="B3444" s="308" t="str">
        <f>IF(A3444="","",VLOOKUP(A3444,'Project Budget vs Exp'!$B$9:$G$52,2,FALSE))</f>
        <v/>
      </c>
      <c r="C3444" s="117"/>
      <c r="D3444" s="116"/>
      <c r="E3444" s="118"/>
      <c r="F3444" s="119"/>
      <c r="G3444" s="120"/>
      <c r="H3444" s="120"/>
      <c r="I3444" s="333">
        <f t="shared" si="53"/>
        <v>0</v>
      </c>
      <c r="J3444" s="331"/>
      <c r="K3444" s="332">
        <f>IFERROR(SUM(C3444/'Transfers of Funds'!$F$55),0)</f>
        <v>0</v>
      </c>
    </row>
    <row r="3445" spans="1:11">
      <c r="A3445" s="115"/>
      <c r="B3445" s="308" t="str">
        <f>IF(A3445="","",VLOOKUP(A3445,'Project Budget vs Exp'!$B$9:$G$52,2,FALSE))</f>
        <v/>
      </c>
      <c r="C3445" s="117"/>
      <c r="D3445" s="116"/>
      <c r="E3445" s="118"/>
      <c r="F3445" s="119"/>
      <c r="G3445" s="120"/>
      <c r="H3445" s="120"/>
      <c r="I3445" s="333">
        <f t="shared" si="53"/>
        <v>0</v>
      </c>
      <c r="J3445" s="331"/>
      <c r="K3445" s="332">
        <f>IFERROR(SUM(C3445/'Transfers of Funds'!$F$55),0)</f>
        <v>0</v>
      </c>
    </row>
    <row r="3446" spans="1:11">
      <c r="A3446" s="115"/>
      <c r="B3446" s="308" t="str">
        <f>IF(A3446="","",VLOOKUP(A3446,'Project Budget vs Exp'!$B$9:$G$52,2,FALSE))</f>
        <v/>
      </c>
      <c r="C3446" s="117"/>
      <c r="D3446" s="116"/>
      <c r="E3446" s="118"/>
      <c r="F3446" s="119"/>
      <c r="G3446" s="120"/>
      <c r="H3446" s="120"/>
      <c r="I3446" s="333">
        <f t="shared" si="53"/>
        <v>0</v>
      </c>
      <c r="J3446" s="331"/>
      <c r="K3446" s="332">
        <f>IFERROR(SUM(C3446/'Transfers of Funds'!$F$55),0)</f>
        <v>0</v>
      </c>
    </row>
    <row r="3447" spans="1:11">
      <c r="A3447" s="115"/>
      <c r="B3447" s="308" t="str">
        <f>IF(A3447="","",VLOOKUP(A3447,'Project Budget vs Exp'!$B$9:$G$52,2,FALSE))</f>
        <v/>
      </c>
      <c r="C3447" s="117"/>
      <c r="D3447" s="116"/>
      <c r="E3447" s="118"/>
      <c r="F3447" s="119"/>
      <c r="G3447" s="120"/>
      <c r="H3447" s="120"/>
      <c r="I3447" s="333">
        <f t="shared" si="53"/>
        <v>0</v>
      </c>
      <c r="J3447" s="331"/>
      <c r="K3447" s="332">
        <f>IFERROR(SUM(C3447/'Transfers of Funds'!$F$55),0)</f>
        <v>0</v>
      </c>
    </row>
    <row r="3448" spans="1:11">
      <c r="A3448" s="115"/>
      <c r="B3448" s="308" t="str">
        <f>IF(A3448="","",VLOOKUP(A3448,'Project Budget vs Exp'!$B$9:$G$52,2,FALSE))</f>
        <v/>
      </c>
      <c r="C3448" s="117"/>
      <c r="D3448" s="116"/>
      <c r="E3448" s="118"/>
      <c r="F3448" s="119"/>
      <c r="G3448" s="120"/>
      <c r="H3448" s="120"/>
      <c r="I3448" s="333">
        <f t="shared" si="53"/>
        <v>0</v>
      </c>
      <c r="J3448" s="331"/>
      <c r="K3448" s="332">
        <f>IFERROR(SUM(C3448/'Transfers of Funds'!$F$55),0)</f>
        <v>0</v>
      </c>
    </row>
    <row r="3449" spans="1:11">
      <c r="A3449" s="115"/>
      <c r="B3449" s="308" t="str">
        <f>IF(A3449="","",VLOOKUP(A3449,'Project Budget vs Exp'!$B$9:$G$52,2,FALSE))</f>
        <v/>
      </c>
      <c r="C3449" s="117"/>
      <c r="D3449" s="116"/>
      <c r="E3449" s="118"/>
      <c r="F3449" s="119"/>
      <c r="G3449" s="120"/>
      <c r="H3449" s="120"/>
      <c r="I3449" s="333">
        <f t="shared" si="53"/>
        <v>0</v>
      </c>
      <c r="J3449" s="331"/>
      <c r="K3449" s="332">
        <f>IFERROR(SUM(C3449/'Transfers of Funds'!$F$55),0)</f>
        <v>0</v>
      </c>
    </row>
    <row r="3450" spans="1:11">
      <c r="A3450" s="115"/>
      <c r="B3450" s="308" t="str">
        <f>IF(A3450="","",VLOOKUP(A3450,'Project Budget vs Exp'!$B$9:$G$52,2,FALSE))</f>
        <v/>
      </c>
      <c r="C3450" s="117"/>
      <c r="D3450" s="116"/>
      <c r="E3450" s="118"/>
      <c r="F3450" s="119"/>
      <c r="G3450" s="120"/>
      <c r="H3450" s="120"/>
      <c r="I3450" s="333">
        <f t="shared" si="53"/>
        <v>0</v>
      </c>
      <c r="J3450" s="331"/>
      <c r="K3450" s="332">
        <f>IFERROR(SUM(C3450/'Transfers of Funds'!$F$55),0)</f>
        <v>0</v>
      </c>
    </row>
    <row r="3451" spans="1:11">
      <c r="A3451" s="115"/>
      <c r="B3451" s="308" t="str">
        <f>IF(A3451="","",VLOOKUP(A3451,'Project Budget vs Exp'!$B$9:$G$52,2,FALSE))</f>
        <v/>
      </c>
      <c r="C3451" s="117"/>
      <c r="D3451" s="116"/>
      <c r="E3451" s="118"/>
      <c r="F3451" s="119"/>
      <c r="G3451" s="120"/>
      <c r="H3451" s="120"/>
      <c r="I3451" s="333">
        <f t="shared" si="53"/>
        <v>0</v>
      </c>
      <c r="J3451" s="331"/>
      <c r="K3451" s="332">
        <f>IFERROR(SUM(C3451/'Transfers of Funds'!$F$55),0)</f>
        <v>0</v>
      </c>
    </row>
    <row r="3452" spans="1:11">
      <c r="A3452" s="115"/>
      <c r="B3452" s="308" t="str">
        <f>IF(A3452="","",VLOOKUP(A3452,'Project Budget vs Exp'!$B$9:$G$52,2,FALSE))</f>
        <v/>
      </c>
      <c r="C3452" s="117"/>
      <c r="D3452" s="116"/>
      <c r="E3452" s="118"/>
      <c r="F3452" s="119"/>
      <c r="G3452" s="120"/>
      <c r="H3452" s="120"/>
      <c r="I3452" s="333">
        <f t="shared" si="53"/>
        <v>0</v>
      </c>
      <c r="J3452" s="331"/>
      <c r="K3452" s="332">
        <f>IFERROR(SUM(C3452/'Transfers of Funds'!$F$55),0)</f>
        <v>0</v>
      </c>
    </row>
    <row r="3453" spans="1:11">
      <c r="A3453" s="115"/>
      <c r="B3453" s="308" t="str">
        <f>IF(A3453="","",VLOOKUP(A3453,'Project Budget vs Exp'!$B$9:$G$52,2,FALSE))</f>
        <v/>
      </c>
      <c r="C3453" s="117"/>
      <c r="D3453" s="116"/>
      <c r="E3453" s="118"/>
      <c r="F3453" s="119"/>
      <c r="G3453" s="120"/>
      <c r="H3453" s="120"/>
      <c r="I3453" s="333">
        <f t="shared" si="53"/>
        <v>0</v>
      </c>
      <c r="J3453" s="331"/>
      <c r="K3453" s="332">
        <f>IFERROR(SUM(C3453/'Transfers of Funds'!$F$55),0)</f>
        <v>0</v>
      </c>
    </row>
    <row r="3454" spans="1:11">
      <c r="A3454" s="115"/>
      <c r="B3454" s="308" t="str">
        <f>IF(A3454="","",VLOOKUP(A3454,'Project Budget vs Exp'!$B$9:$G$52,2,FALSE))</f>
        <v/>
      </c>
      <c r="C3454" s="117"/>
      <c r="D3454" s="116"/>
      <c r="E3454" s="118"/>
      <c r="F3454" s="119"/>
      <c r="G3454" s="120"/>
      <c r="H3454" s="120"/>
      <c r="I3454" s="333">
        <f t="shared" si="53"/>
        <v>0</v>
      </c>
      <c r="J3454" s="331"/>
      <c r="K3454" s="332">
        <f>IFERROR(SUM(C3454/'Transfers of Funds'!$F$55),0)</f>
        <v>0</v>
      </c>
    </row>
    <row r="3455" spans="1:11">
      <c r="A3455" s="115"/>
      <c r="B3455" s="308" t="str">
        <f>IF(A3455="","",VLOOKUP(A3455,'Project Budget vs Exp'!$B$9:$G$52,2,FALSE))</f>
        <v/>
      </c>
      <c r="C3455" s="117"/>
      <c r="D3455" s="116"/>
      <c r="E3455" s="118"/>
      <c r="F3455" s="119"/>
      <c r="G3455" s="120"/>
      <c r="H3455" s="120"/>
      <c r="I3455" s="333">
        <f t="shared" si="53"/>
        <v>0</v>
      </c>
      <c r="J3455" s="331"/>
      <c r="K3455" s="332">
        <f>IFERROR(SUM(C3455/'Transfers of Funds'!$F$55),0)</f>
        <v>0</v>
      </c>
    </row>
    <row r="3456" spans="1:11">
      <c r="A3456" s="115"/>
      <c r="B3456" s="308" t="str">
        <f>IF(A3456="","",VLOOKUP(A3456,'Project Budget vs Exp'!$B$9:$G$52,2,FALSE))</f>
        <v/>
      </c>
      <c r="C3456" s="117"/>
      <c r="D3456" s="116"/>
      <c r="E3456" s="118"/>
      <c r="F3456" s="119"/>
      <c r="G3456" s="120"/>
      <c r="H3456" s="120"/>
      <c r="I3456" s="333">
        <f t="shared" si="53"/>
        <v>0</v>
      </c>
      <c r="J3456" s="331"/>
      <c r="K3456" s="332">
        <f>IFERROR(SUM(C3456/'Transfers of Funds'!$F$55),0)</f>
        <v>0</v>
      </c>
    </row>
    <row r="3457" spans="1:11">
      <c r="A3457" s="115"/>
      <c r="B3457" s="308" t="str">
        <f>IF(A3457="","",VLOOKUP(A3457,'Project Budget vs Exp'!$B$9:$G$52,2,FALSE))</f>
        <v/>
      </c>
      <c r="C3457" s="117"/>
      <c r="D3457" s="116"/>
      <c r="E3457" s="118"/>
      <c r="F3457" s="119"/>
      <c r="G3457" s="120"/>
      <c r="H3457" s="120"/>
      <c r="I3457" s="333">
        <f t="shared" si="53"/>
        <v>0</v>
      </c>
      <c r="J3457" s="331"/>
      <c r="K3457" s="332">
        <f>IFERROR(SUM(C3457/'Transfers of Funds'!$F$55),0)</f>
        <v>0</v>
      </c>
    </row>
    <row r="3458" spans="1:11">
      <c r="A3458" s="115"/>
      <c r="B3458" s="308" t="str">
        <f>IF(A3458="","",VLOOKUP(A3458,'Project Budget vs Exp'!$B$9:$G$52,2,FALSE))</f>
        <v/>
      </c>
      <c r="C3458" s="117"/>
      <c r="D3458" s="116"/>
      <c r="E3458" s="118"/>
      <c r="F3458" s="119"/>
      <c r="G3458" s="120"/>
      <c r="H3458" s="120"/>
      <c r="I3458" s="333">
        <f t="shared" si="53"/>
        <v>0</v>
      </c>
      <c r="J3458" s="331"/>
      <c r="K3458" s="332">
        <f>IFERROR(SUM(C3458/'Transfers of Funds'!$F$55),0)</f>
        <v>0</v>
      </c>
    </row>
    <row r="3459" spans="1:11">
      <c r="A3459" s="115"/>
      <c r="B3459" s="308" t="str">
        <f>IF(A3459="","",VLOOKUP(A3459,'Project Budget vs Exp'!$B$9:$G$52,2,FALSE))</f>
        <v/>
      </c>
      <c r="C3459" s="117"/>
      <c r="D3459" s="116"/>
      <c r="E3459" s="118"/>
      <c r="F3459" s="119"/>
      <c r="G3459" s="120"/>
      <c r="H3459" s="120"/>
      <c r="I3459" s="333">
        <f t="shared" si="53"/>
        <v>0</v>
      </c>
      <c r="J3459" s="331"/>
      <c r="K3459" s="332">
        <f>IFERROR(SUM(C3459/'Transfers of Funds'!$F$55),0)</f>
        <v>0</v>
      </c>
    </row>
    <row r="3460" spans="1:11">
      <c r="A3460" s="115"/>
      <c r="B3460" s="308" t="str">
        <f>IF(A3460="","",VLOOKUP(A3460,'Project Budget vs Exp'!$B$9:$G$52,2,FALSE))</f>
        <v/>
      </c>
      <c r="C3460" s="117"/>
      <c r="D3460" s="116"/>
      <c r="E3460" s="118"/>
      <c r="F3460" s="119"/>
      <c r="G3460" s="120"/>
      <c r="H3460" s="120"/>
      <c r="I3460" s="333">
        <f t="shared" si="53"/>
        <v>0</v>
      </c>
      <c r="J3460" s="331"/>
      <c r="K3460" s="332">
        <f>IFERROR(SUM(C3460/'Transfers of Funds'!$F$55),0)</f>
        <v>0</v>
      </c>
    </row>
    <row r="3461" spans="1:11">
      <c r="A3461" s="115"/>
      <c r="B3461" s="308" t="str">
        <f>IF(A3461="","",VLOOKUP(A3461,'Project Budget vs Exp'!$B$9:$G$52,2,FALSE))</f>
        <v/>
      </c>
      <c r="C3461" s="117"/>
      <c r="D3461" s="116"/>
      <c r="E3461" s="118"/>
      <c r="F3461" s="119"/>
      <c r="G3461" s="120"/>
      <c r="H3461" s="120"/>
      <c r="I3461" s="333">
        <f t="shared" si="53"/>
        <v>0</v>
      </c>
      <c r="J3461" s="331"/>
      <c r="K3461" s="332">
        <f>IFERROR(SUM(C3461/'Transfers of Funds'!$F$55),0)</f>
        <v>0</v>
      </c>
    </row>
    <row r="3462" spans="1:11">
      <c r="A3462" s="115"/>
      <c r="B3462" s="308" t="str">
        <f>IF(A3462="","",VLOOKUP(A3462,'Project Budget vs Exp'!$B$9:$G$52,2,FALSE))</f>
        <v/>
      </c>
      <c r="C3462" s="117"/>
      <c r="D3462" s="116"/>
      <c r="E3462" s="118"/>
      <c r="F3462" s="119"/>
      <c r="G3462" s="120"/>
      <c r="H3462" s="120"/>
      <c r="I3462" s="333">
        <f t="shared" si="53"/>
        <v>0</v>
      </c>
      <c r="J3462" s="331"/>
      <c r="K3462" s="332">
        <f>IFERROR(SUM(C3462/'Transfers of Funds'!$F$55),0)</f>
        <v>0</v>
      </c>
    </row>
    <row r="3463" spans="1:11">
      <c r="A3463" s="115"/>
      <c r="B3463" s="308" t="str">
        <f>IF(A3463="","",VLOOKUP(A3463,'Project Budget vs Exp'!$B$9:$G$52,2,FALSE))</f>
        <v/>
      </c>
      <c r="C3463" s="117"/>
      <c r="D3463" s="116"/>
      <c r="E3463" s="118"/>
      <c r="F3463" s="119"/>
      <c r="G3463" s="120"/>
      <c r="H3463" s="120"/>
      <c r="I3463" s="333">
        <f t="shared" si="53"/>
        <v>0</v>
      </c>
      <c r="J3463" s="331"/>
      <c r="K3463" s="332">
        <f>IFERROR(SUM(C3463/'Transfers of Funds'!$F$55),0)</f>
        <v>0</v>
      </c>
    </row>
    <row r="3464" spans="1:11">
      <c r="A3464" s="115"/>
      <c r="B3464" s="308" t="str">
        <f>IF(A3464="","",VLOOKUP(A3464,'Project Budget vs Exp'!$B$9:$G$52,2,FALSE))</f>
        <v/>
      </c>
      <c r="C3464" s="117"/>
      <c r="D3464" s="116"/>
      <c r="E3464" s="118"/>
      <c r="F3464" s="119"/>
      <c r="G3464" s="120"/>
      <c r="H3464" s="120"/>
      <c r="I3464" s="333">
        <f t="shared" si="53"/>
        <v>0</v>
      </c>
      <c r="J3464" s="331"/>
      <c r="K3464" s="332">
        <f>IFERROR(SUM(C3464/'Transfers of Funds'!$F$55),0)</f>
        <v>0</v>
      </c>
    </row>
    <row r="3465" spans="1:11">
      <c r="A3465" s="115"/>
      <c r="B3465" s="308" t="str">
        <f>IF(A3465="","",VLOOKUP(A3465,'Project Budget vs Exp'!$B$9:$G$52,2,FALSE))</f>
        <v/>
      </c>
      <c r="C3465" s="117"/>
      <c r="D3465" s="116"/>
      <c r="E3465" s="118"/>
      <c r="F3465" s="119"/>
      <c r="G3465" s="120"/>
      <c r="H3465" s="120"/>
      <c r="I3465" s="333">
        <f t="shared" si="53"/>
        <v>0</v>
      </c>
      <c r="J3465" s="331"/>
      <c r="K3465" s="332">
        <f>IFERROR(SUM(C3465/'Transfers of Funds'!$F$55),0)</f>
        <v>0</v>
      </c>
    </row>
    <row r="3466" spans="1:11">
      <c r="A3466" s="115"/>
      <c r="B3466" s="308" t="str">
        <f>IF(A3466="","",VLOOKUP(A3466,'Project Budget vs Exp'!$B$9:$G$52,2,FALSE))</f>
        <v/>
      </c>
      <c r="C3466" s="117"/>
      <c r="D3466" s="116"/>
      <c r="E3466" s="118"/>
      <c r="F3466" s="119"/>
      <c r="G3466" s="120"/>
      <c r="H3466" s="120"/>
      <c r="I3466" s="333">
        <f t="shared" si="53"/>
        <v>0</v>
      </c>
      <c r="J3466" s="331"/>
      <c r="K3466" s="332">
        <f>IFERROR(SUM(C3466/'Transfers of Funds'!$F$55),0)</f>
        <v>0</v>
      </c>
    </row>
    <row r="3467" spans="1:11">
      <c r="A3467" s="115"/>
      <c r="B3467" s="308" t="str">
        <f>IF(A3467="","",VLOOKUP(A3467,'Project Budget vs Exp'!$B$9:$G$52,2,FALSE))</f>
        <v/>
      </c>
      <c r="C3467" s="117"/>
      <c r="D3467" s="116"/>
      <c r="E3467" s="118"/>
      <c r="F3467" s="119"/>
      <c r="G3467" s="120"/>
      <c r="H3467" s="120"/>
      <c r="I3467" s="333">
        <f t="shared" si="53"/>
        <v>0</v>
      </c>
      <c r="J3467" s="331"/>
      <c r="K3467" s="332">
        <f>IFERROR(SUM(C3467/'Transfers of Funds'!$F$55),0)</f>
        <v>0</v>
      </c>
    </row>
    <row r="3468" spans="1:11">
      <c r="A3468" s="115"/>
      <c r="B3468" s="308" t="str">
        <f>IF(A3468="","",VLOOKUP(A3468,'Project Budget vs Exp'!$B$9:$G$52,2,FALSE))</f>
        <v/>
      </c>
      <c r="C3468" s="117"/>
      <c r="D3468" s="116"/>
      <c r="E3468" s="118"/>
      <c r="F3468" s="119"/>
      <c r="G3468" s="120"/>
      <c r="H3468" s="120"/>
      <c r="I3468" s="333">
        <f t="shared" ref="I3468:I3531" si="54">IF(OR(F$4="EUR",F$4="USD",F$4="GBP",F$4="CAD",F$4="NZD",F$4="AUD"),K3468,C3468)</f>
        <v>0</v>
      </c>
      <c r="J3468" s="331"/>
      <c r="K3468" s="332">
        <f>IFERROR(SUM(C3468/'Transfers of Funds'!$F$55),0)</f>
        <v>0</v>
      </c>
    </row>
    <row r="3469" spans="1:11">
      <c r="A3469" s="115"/>
      <c r="B3469" s="308" t="str">
        <f>IF(A3469="","",VLOOKUP(A3469,'Project Budget vs Exp'!$B$9:$G$52,2,FALSE))</f>
        <v/>
      </c>
      <c r="C3469" s="117"/>
      <c r="D3469" s="116"/>
      <c r="E3469" s="118"/>
      <c r="F3469" s="119"/>
      <c r="G3469" s="120"/>
      <c r="H3469" s="120"/>
      <c r="I3469" s="333">
        <f t="shared" si="54"/>
        <v>0</v>
      </c>
      <c r="J3469" s="331"/>
      <c r="K3469" s="332">
        <f>IFERROR(SUM(C3469/'Transfers of Funds'!$F$55),0)</f>
        <v>0</v>
      </c>
    </row>
    <row r="3470" spans="1:11">
      <c r="A3470" s="115"/>
      <c r="B3470" s="308" t="str">
        <f>IF(A3470="","",VLOOKUP(A3470,'Project Budget vs Exp'!$B$9:$G$52,2,FALSE))</f>
        <v/>
      </c>
      <c r="C3470" s="117"/>
      <c r="D3470" s="116"/>
      <c r="E3470" s="118"/>
      <c r="F3470" s="119"/>
      <c r="G3470" s="120"/>
      <c r="H3470" s="120"/>
      <c r="I3470" s="333">
        <f t="shared" si="54"/>
        <v>0</v>
      </c>
      <c r="J3470" s="331"/>
      <c r="K3470" s="332">
        <f>IFERROR(SUM(C3470/'Transfers of Funds'!$F$55),0)</f>
        <v>0</v>
      </c>
    </row>
    <row r="3471" spans="1:11">
      <c r="A3471" s="115"/>
      <c r="B3471" s="308" t="str">
        <f>IF(A3471="","",VLOOKUP(A3471,'Project Budget vs Exp'!$B$9:$G$52,2,FALSE))</f>
        <v/>
      </c>
      <c r="C3471" s="117"/>
      <c r="D3471" s="116"/>
      <c r="E3471" s="118"/>
      <c r="F3471" s="119"/>
      <c r="G3471" s="120"/>
      <c r="H3471" s="120"/>
      <c r="I3471" s="333">
        <f t="shared" si="54"/>
        <v>0</v>
      </c>
      <c r="J3471" s="331"/>
      <c r="K3471" s="332">
        <f>IFERROR(SUM(C3471/'Transfers of Funds'!$F$55),0)</f>
        <v>0</v>
      </c>
    </row>
    <row r="3472" spans="1:11">
      <c r="A3472" s="115"/>
      <c r="B3472" s="308" t="str">
        <f>IF(A3472="","",VLOOKUP(A3472,'Project Budget vs Exp'!$B$9:$G$52,2,FALSE))</f>
        <v/>
      </c>
      <c r="C3472" s="117"/>
      <c r="D3472" s="116"/>
      <c r="E3472" s="118"/>
      <c r="F3472" s="119"/>
      <c r="G3472" s="120"/>
      <c r="H3472" s="120"/>
      <c r="I3472" s="333">
        <f t="shared" si="54"/>
        <v>0</v>
      </c>
      <c r="J3472" s="331"/>
      <c r="K3472" s="332">
        <f>IFERROR(SUM(C3472/'Transfers of Funds'!$F$55),0)</f>
        <v>0</v>
      </c>
    </row>
    <row r="3473" spans="1:11">
      <c r="A3473" s="115"/>
      <c r="B3473" s="308" t="str">
        <f>IF(A3473="","",VLOOKUP(A3473,'Project Budget vs Exp'!$B$9:$G$52,2,FALSE))</f>
        <v/>
      </c>
      <c r="C3473" s="117"/>
      <c r="D3473" s="116"/>
      <c r="E3473" s="118"/>
      <c r="F3473" s="119"/>
      <c r="G3473" s="120"/>
      <c r="H3473" s="120"/>
      <c r="I3473" s="333">
        <f t="shared" si="54"/>
        <v>0</v>
      </c>
      <c r="J3473" s="331"/>
      <c r="K3473" s="332">
        <f>IFERROR(SUM(C3473/'Transfers of Funds'!$F$55),0)</f>
        <v>0</v>
      </c>
    </row>
    <row r="3474" spans="1:11">
      <c r="A3474" s="115"/>
      <c r="B3474" s="308" t="str">
        <f>IF(A3474="","",VLOOKUP(A3474,'Project Budget vs Exp'!$B$9:$G$52,2,FALSE))</f>
        <v/>
      </c>
      <c r="C3474" s="117"/>
      <c r="D3474" s="116"/>
      <c r="E3474" s="118"/>
      <c r="F3474" s="119"/>
      <c r="G3474" s="120"/>
      <c r="H3474" s="120"/>
      <c r="I3474" s="333">
        <f t="shared" si="54"/>
        <v>0</v>
      </c>
      <c r="J3474" s="331"/>
      <c r="K3474" s="332">
        <f>IFERROR(SUM(C3474/'Transfers of Funds'!$F$55),0)</f>
        <v>0</v>
      </c>
    </row>
    <row r="3475" spans="1:11">
      <c r="A3475" s="115"/>
      <c r="B3475" s="308" t="str">
        <f>IF(A3475="","",VLOOKUP(A3475,'Project Budget vs Exp'!$B$9:$G$52,2,FALSE))</f>
        <v/>
      </c>
      <c r="C3475" s="117"/>
      <c r="D3475" s="116"/>
      <c r="E3475" s="118"/>
      <c r="F3475" s="119"/>
      <c r="G3475" s="120"/>
      <c r="H3475" s="120"/>
      <c r="I3475" s="333">
        <f t="shared" si="54"/>
        <v>0</v>
      </c>
      <c r="J3475" s="331"/>
      <c r="K3475" s="332">
        <f>IFERROR(SUM(C3475/'Transfers of Funds'!$F$55),0)</f>
        <v>0</v>
      </c>
    </row>
    <row r="3476" spans="1:11">
      <c r="A3476" s="115"/>
      <c r="B3476" s="308" t="str">
        <f>IF(A3476="","",VLOOKUP(A3476,'Project Budget vs Exp'!$B$9:$G$52,2,FALSE))</f>
        <v/>
      </c>
      <c r="C3476" s="117"/>
      <c r="D3476" s="116"/>
      <c r="E3476" s="118"/>
      <c r="F3476" s="119"/>
      <c r="G3476" s="120"/>
      <c r="H3476" s="120"/>
      <c r="I3476" s="333">
        <f t="shared" si="54"/>
        <v>0</v>
      </c>
      <c r="J3476" s="331"/>
      <c r="K3476" s="332">
        <f>IFERROR(SUM(C3476/'Transfers of Funds'!$F$55),0)</f>
        <v>0</v>
      </c>
    </row>
    <row r="3477" spans="1:11">
      <c r="A3477" s="115"/>
      <c r="B3477" s="308" t="str">
        <f>IF(A3477="","",VLOOKUP(A3477,'Project Budget vs Exp'!$B$9:$G$52,2,FALSE))</f>
        <v/>
      </c>
      <c r="C3477" s="117"/>
      <c r="D3477" s="116"/>
      <c r="E3477" s="118"/>
      <c r="F3477" s="119"/>
      <c r="G3477" s="120"/>
      <c r="H3477" s="120"/>
      <c r="I3477" s="333">
        <f t="shared" si="54"/>
        <v>0</v>
      </c>
      <c r="J3477" s="331"/>
      <c r="K3477" s="332">
        <f>IFERROR(SUM(C3477/'Transfers of Funds'!$F$55),0)</f>
        <v>0</v>
      </c>
    </row>
    <row r="3478" spans="1:11">
      <c r="A3478" s="115"/>
      <c r="B3478" s="308" t="str">
        <f>IF(A3478="","",VLOOKUP(A3478,'Project Budget vs Exp'!$B$9:$G$52,2,FALSE))</f>
        <v/>
      </c>
      <c r="C3478" s="117"/>
      <c r="D3478" s="116"/>
      <c r="E3478" s="118"/>
      <c r="F3478" s="119"/>
      <c r="G3478" s="120"/>
      <c r="H3478" s="120"/>
      <c r="I3478" s="333">
        <f t="shared" si="54"/>
        <v>0</v>
      </c>
      <c r="J3478" s="331"/>
      <c r="K3478" s="332">
        <f>IFERROR(SUM(C3478/'Transfers of Funds'!$F$55),0)</f>
        <v>0</v>
      </c>
    </row>
    <row r="3479" spans="1:11">
      <c r="A3479" s="115"/>
      <c r="B3479" s="308" t="str">
        <f>IF(A3479="","",VLOOKUP(A3479,'Project Budget vs Exp'!$B$9:$G$52,2,FALSE))</f>
        <v/>
      </c>
      <c r="C3479" s="117"/>
      <c r="D3479" s="116"/>
      <c r="E3479" s="118"/>
      <c r="F3479" s="119"/>
      <c r="G3479" s="120"/>
      <c r="H3479" s="120"/>
      <c r="I3479" s="333">
        <f t="shared" si="54"/>
        <v>0</v>
      </c>
      <c r="J3479" s="331"/>
      <c r="K3479" s="332">
        <f>IFERROR(SUM(C3479/'Transfers of Funds'!$F$55),0)</f>
        <v>0</v>
      </c>
    </row>
    <row r="3480" spans="1:11">
      <c r="A3480" s="115"/>
      <c r="B3480" s="308" t="str">
        <f>IF(A3480="","",VLOOKUP(A3480,'Project Budget vs Exp'!$B$9:$G$52,2,FALSE))</f>
        <v/>
      </c>
      <c r="C3480" s="117"/>
      <c r="D3480" s="116"/>
      <c r="E3480" s="118"/>
      <c r="F3480" s="119"/>
      <c r="G3480" s="120"/>
      <c r="H3480" s="120"/>
      <c r="I3480" s="333">
        <f t="shared" si="54"/>
        <v>0</v>
      </c>
      <c r="J3480" s="331"/>
      <c r="K3480" s="332">
        <f>IFERROR(SUM(C3480/'Transfers of Funds'!$F$55),0)</f>
        <v>0</v>
      </c>
    </row>
    <row r="3481" spans="1:11">
      <c r="A3481" s="115"/>
      <c r="B3481" s="308" t="str">
        <f>IF(A3481="","",VLOOKUP(A3481,'Project Budget vs Exp'!$B$9:$G$52,2,FALSE))</f>
        <v/>
      </c>
      <c r="C3481" s="117"/>
      <c r="D3481" s="116"/>
      <c r="E3481" s="118"/>
      <c r="F3481" s="119"/>
      <c r="G3481" s="120"/>
      <c r="H3481" s="120"/>
      <c r="I3481" s="333">
        <f t="shared" si="54"/>
        <v>0</v>
      </c>
      <c r="J3481" s="331"/>
      <c r="K3481" s="332">
        <f>IFERROR(SUM(C3481/'Transfers of Funds'!$F$55),0)</f>
        <v>0</v>
      </c>
    </row>
    <row r="3482" spans="1:11">
      <c r="A3482" s="115"/>
      <c r="B3482" s="308" t="str">
        <f>IF(A3482="","",VLOOKUP(A3482,'Project Budget vs Exp'!$B$9:$G$52,2,FALSE))</f>
        <v/>
      </c>
      <c r="C3482" s="117"/>
      <c r="D3482" s="116"/>
      <c r="E3482" s="118"/>
      <c r="F3482" s="119"/>
      <c r="G3482" s="120"/>
      <c r="H3482" s="120"/>
      <c r="I3482" s="333">
        <f t="shared" si="54"/>
        <v>0</v>
      </c>
      <c r="J3482" s="331"/>
      <c r="K3482" s="332">
        <f>IFERROR(SUM(C3482/'Transfers of Funds'!$F$55),0)</f>
        <v>0</v>
      </c>
    </row>
    <row r="3483" spans="1:11">
      <c r="A3483" s="115"/>
      <c r="B3483" s="308" t="str">
        <f>IF(A3483="","",VLOOKUP(A3483,'Project Budget vs Exp'!$B$9:$G$52,2,FALSE))</f>
        <v/>
      </c>
      <c r="C3483" s="117"/>
      <c r="D3483" s="116"/>
      <c r="E3483" s="118"/>
      <c r="F3483" s="119"/>
      <c r="G3483" s="120"/>
      <c r="H3483" s="120"/>
      <c r="I3483" s="333">
        <f t="shared" si="54"/>
        <v>0</v>
      </c>
      <c r="J3483" s="331"/>
      <c r="K3483" s="332">
        <f>IFERROR(SUM(C3483/'Transfers of Funds'!$F$55),0)</f>
        <v>0</v>
      </c>
    </row>
    <row r="3484" spans="1:11">
      <c r="A3484" s="115"/>
      <c r="B3484" s="308" t="str">
        <f>IF(A3484="","",VLOOKUP(A3484,'Project Budget vs Exp'!$B$9:$G$52,2,FALSE))</f>
        <v/>
      </c>
      <c r="C3484" s="117"/>
      <c r="D3484" s="116"/>
      <c r="E3484" s="118"/>
      <c r="F3484" s="119"/>
      <c r="G3484" s="120"/>
      <c r="H3484" s="120"/>
      <c r="I3484" s="333">
        <f t="shared" si="54"/>
        <v>0</v>
      </c>
      <c r="J3484" s="331"/>
      <c r="K3484" s="332">
        <f>IFERROR(SUM(C3484/'Transfers of Funds'!$F$55),0)</f>
        <v>0</v>
      </c>
    </row>
    <row r="3485" spans="1:11">
      <c r="A3485" s="115"/>
      <c r="B3485" s="308" t="str">
        <f>IF(A3485="","",VLOOKUP(A3485,'Project Budget vs Exp'!$B$9:$G$52,2,FALSE))</f>
        <v/>
      </c>
      <c r="C3485" s="117"/>
      <c r="D3485" s="116"/>
      <c r="E3485" s="118"/>
      <c r="F3485" s="119"/>
      <c r="G3485" s="120"/>
      <c r="H3485" s="120"/>
      <c r="I3485" s="333">
        <f t="shared" si="54"/>
        <v>0</v>
      </c>
      <c r="J3485" s="331"/>
      <c r="K3485" s="332">
        <f>IFERROR(SUM(C3485/'Transfers of Funds'!$F$55),0)</f>
        <v>0</v>
      </c>
    </row>
    <row r="3486" spans="1:11">
      <c r="A3486" s="115"/>
      <c r="B3486" s="308" t="str">
        <f>IF(A3486="","",VLOOKUP(A3486,'Project Budget vs Exp'!$B$9:$G$52,2,FALSE))</f>
        <v/>
      </c>
      <c r="C3486" s="117"/>
      <c r="D3486" s="116"/>
      <c r="E3486" s="118"/>
      <c r="F3486" s="119"/>
      <c r="G3486" s="120"/>
      <c r="H3486" s="120"/>
      <c r="I3486" s="333">
        <f t="shared" si="54"/>
        <v>0</v>
      </c>
      <c r="J3486" s="331"/>
      <c r="K3486" s="332">
        <f>IFERROR(SUM(C3486/'Transfers of Funds'!$F$55),0)</f>
        <v>0</v>
      </c>
    </row>
    <row r="3487" spans="1:11">
      <c r="A3487" s="115"/>
      <c r="B3487" s="308" t="str">
        <f>IF(A3487="","",VLOOKUP(A3487,'Project Budget vs Exp'!$B$9:$G$52,2,FALSE))</f>
        <v/>
      </c>
      <c r="C3487" s="117"/>
      <c r="D3487" s="116"/>
      <c r="E3487" s="118"/>
      <c r="F3487" s="119"/>
      <c r="G3487" s="120"/>
      <c r="H3487" s="120"/>
      <c r="I3487" s="333">
        <f t="shared" si="54"/>
        <v>0</v>
      </c>
      <c r="J3487" s="331"/>
      <c r="K3487" s="332">
        <f>IFERROR(SUM(C3487/'Transfers of Funds'!$F$55),0)</f>
        <v>0</v>
      </c>
    </row>
    <row r="3488" spans="1:11">
      <c r="A3488" s="115"/>
      <c r="B3488" s="308" t="str">
        <f>IF(A3488="","",VLOOKUP(A3488,'Project Budget vs Exp'!$B$9:$G$52,2,FALSE))</f>
        <v/>
      </c>
      <c r="C3488" s="117"/>
      <c r="D3488" s="116"/>
      <c r="E3488" s="118"/>
      <c r="F3488" s="119"/>
      <c r="G3488" s="120"/>
      <c r="H3488" s="120"/>
      <c r="I3488" s="333">
        <f t="shared" si="54"/>
        <v>0</v>
      </c>
      <c r="J3488" s="331"/>
      <c r="K3488" s="332">
        <f>IFERROR(SUM(C3488/'Transfers of Funds'!$F$55),0)</f>
        <v>0</v>
      </c>
    </row>
    <row r="3489" spans="1:11">
      <c r="A3489" s="115"/>
      <c r="B3489" s="308" t="str">
        <f>IF(A3489="","",VLOOKUP(A3489,'Project Budget vs Exp'!$B$9:$G$52,2,FALSE))</f>
        <v/>
      </c>
      <c r="C3489" s="117"/>
      <c r="D3489" s="116"/>
      <c r="E3489" s="118"/>
      <c r="F3489" s="119"/>
      <c r="G3489" s="120"/>
      <c r="H3489" s="120"/>
      <c r="I3489" s="333">
        <f t="shared" si="54"/>
        <v>0</v>
      </c>
      <c r="J3489" s="331"/>
      <c r="K3489" s="332">
        <f>IFERROR(SUM(C3489/'Transfers of Funds'!$F$55),0)</f>
        <v>0</v>
      </c>
    </row>
    <row r="3490" spans="1:11">
      <c r="A3490" s="115"/>
      <c r="B3490" s="308" t="str">
        <f>IF(A3490="","",VLOOKUP(A3490,'Project Budget vs Exp'!$B$9:$G$52,2,FALSE))</f>
        <v/>
      </c>
      <c r="C3490" s="117"/>
      <c r="D3490" s="116"/>
      <c r="E3490" s="118"/>
      <c r="F3490" s="119"/>
      <c r="G3490" s="120"/>
      <c r="H3490" s="120"/>
      <c r="I3490" s="333">
        <f t="shared" si="54"/>
        <v>0</v>
      </c>
      <c r="J3490" s="331"/>
      <c r="K3490" s="332">
        <f>IFERROR(SUM(C3490/'Transfers of Funds'!$F$55),0)</f>
        <v>0</v>
      </c>
    </row>
    <row r="3491" spans="1:11">
      <c r="A3491" s="115"/>
      <c r="B3491" s="308" t="str">
        <f>IF(A3491="","",VLOOKUP(A3491,'Project Budget vs Exp'!$B$9:$G$52,2,FALSE))</f>
        <v/>
      </c>
      <c r="C3491" s="117"/>
      <c r="D3491" s="116"/>
      <c r="E3491" s="118"/>
      <c r="F3491" s="119"/>
      <c r="G3491" s="120"/>
      <c r="H3491" s="120"/>
      <c r="I3491" s="333">
        <f t="shared" si="54"/>
        <v>0</v>
      </c>
      <c r="J3491" s="331"/>
      <c r="K3491" s="332">
        <f>IFERROR(SUM(C3491/'Transfers of Funds'!$F$55),0)</f>
        <v>0</v>
      </c>
    </row>
    <row r="3492" spans="1:11">
      <c r="A3492" s="115"/>
      <c r="B3492" s="308" t="str">
        <f>IF(A3492="","",VLOOKUP(A3492,'Project Budget vs Exp'!$B$9:$G$52,2,FALSE))</f>
        <v/>
      </c>
      <c r="C3492" s="117"/>
      <c r="D3492" s="116"/>
      <c r="E3492" s="118"/>
      <c r="F3492" s="119"/>
      <c r="G3492" s="120"/>
      <c r="H3492" s="120"/>
      <c r="I3492" s="333">
        <f t="shared" si="54"/>
        <v>0</v>
      </c>
      <c r="J3492" s="331"/>
      <c r="K3492" s="332">
        <f>IFERROR(SUM(C3492/'Transfers of Funds'!$F$55),0)</f>
        <v>0</v>
      </c>
    </row>
    <row r="3493" spans="1:11">
      <c r="A3493" s="115"/>
      <c r="B3493" s="308" t="str">
        <f>IF(A3493="","",VLOOKUP(A3493,'Project Budget vs Exp'!$B$9:$G$52,2,FALSE))</f>
        <v/>
      </c>
      <c r="C3493" s="117"/>
      <c r="D3493" s="116"/>
      <c r="E3493" s="118"/>
      <c r="F3493" s="119"/>
      <c r="G3493" s="120"/>
      <c r="H3493" s="120"/>
      <c r="I3493" s="333">
        <f t="shared" si="54"/>
        <v>0</v>
      </c>
      <c r="J3493" s="331"/>
      <c r="K3493" s="332">
        <f>IFERROR(SUM(C3493/'Transfers of Funds'!$F$55),0)</f>
        <v>0</v>
      </c>
    </row>
    <row r="3494" spans="1:11">
      <c r="A3494" s="115"/>
      <c r="B3494" s="308" t="str">
        <f>IF(A3494="","",VLOOKUP(A3494,'Project Budget vs Exp'!$B$9:$G$52,2,FALSE))</f>
        <v/>
      </c>
      <c r="C3494" s="117"/>
      <c r="D3494" s="116"/>
      <c r="E3494" s="118"/>
      <c r="F3494" s="119"/>
      <c r="G3494" s="120"/>
      <c r="H3494" s="120"/>
      <c r="I3494" s="333">
        <f t="shared" si="54"/>
        <v>0</v>
      </c>
      <c r="J3494" s="331"/>
      <c r="K3494" s="332">
        <f>IFERROR(SUM(C3494/'Transfers of Funds'!$F$55),0)</f>
        <v>0</v>
      </c>
    </row>
    <row r="3495" spans="1:11">
      <c r="A3495" s="115"/>
      <c r="B3495" s="308" t="str">
        <f>IF(A3495="","",VLOOKUP(A3495,'Project Budget vs Exp'!$B$9:$G$52,2,FALSE))</f>
        <v/>
      </c>
      <c r="C3495" s="117"/>
      <c r="D3495" s="116"/>
      <c r="E3495" s="118"/>
      <c r="F3495" s="119"/>
      <c r="G3495" s="120"/>
      <c r="H3495" s="120"/>
      <c r="I3495" s="333">
        <f t="shared" si="54"/>
        <v>0</v>
      </c>
      <c r="J3495" s="331"/>
      <c r="K3495" s="332">
        <f>IFERROR(SUM(C3495/'Transfers of Funds'!$F$55),0)</f>
        <v>0</v>
      </c>
    </row>
    <row r="3496" spans="1:11">
      <c r="A3496" s="115"/>
      <c r="B3496" s="308" t="str">
        <f>IF(A3496="","",VLOOKUP(A3496,'Project Budget vs Exp'!$B$9:$G$52,2,FALSE))</f>
        <v/>
      </c>
      <c r="C3496" s="117"/>
      <c r="D3496" s="116"/>
      <c r="E3496" s="118"/>
      <c r="F3496" s="119"/>
      <c r="G3496" s="120"/>
      <c r="H3496" s="120"/>
      <c r="I3496" s="333">
        <f t="shared" si="54"/>
        <v>0</v>
      </c>
      <c r="J3496" s="331"/>
      <c r="K3496" s="332">
        <f>IFERROR(SUM(C3496/'Transfers of Funds'!$F$55),0)</f>
        <v>0</v>
      </c>
    </row>
    <row r="3497" spans="1:11">
      <c r="A3497" s="115"/>
      <c r="B3497" s="308" t="str">
        <f>IF(A3497="","",VLOOKUP(A3497,'Project Budget vs Exp'!$B$9:$G$52,2,FALSE))</f>
        <v/>
      </c>
      <c r="C3497" s="117"/>
      <c r="D3497" s="116"/>
      <c r="E3497" s="118"/>
      <c r="F3497" s="119"/>
      <c r="G3497" s="120"/>
      <c r="H3497" s="120"/>
      <c r="I3497" s="333">
        <f t="shared" si="54"/>
        <v>0</v>
      </c>
      <c r="J3497" s="331"/>
      <c r="K3497" s="332">
        <f>IFERROR(SUM(C3497/'Transfers of Funds'!$F$55),0)</f>
        <v>0</v>
      </c>
    </row>
    <row r="3498" spans="1:11">
      <c r="A3498" s="115"/>
      <c r="B3498" s="308" t="str">
        <f>IF(A3498="","",VLOOKUP(A3498,'Project Budget vs Exp'!$B$9:$G$52,2,FALSE))</f>
        <v/>
      </c>
      <c r="C3498" s="117"/>
      <c r="D3498" s="116"/>
      <c r="E3498" s="118"/>
      <c r="F3498" s="119"/>
      <c r="G3498" s="120"/>
      <c r="H3498" s="120"/>
      <c r="I3498" s="333">
        <f t="shared" si="54"/>
        <v>0</v>
      </c>
      <c r="J3498" s="331"/>
      <c r="K3498" s="332">
        <f>IFERROR(SUM(C3498/'Transfers of Funds'!$F$55),0)</f>
        <v>0</v>
      </c>
    </row>
    <row r="3499" spans="1:11">
      <c r="A3499" s="115"/>
      <c r="B3499" s="308" t="str">
        <f>IF(A3499="","",VLOOKUP(A3499,'Project Budget vs Exp'!$B$9:$G$52,2,FALSE))</f>
        <v/>
      </c>
      <c r="C3499" s="117"/>
      <c r="D3499" s="116"/>
      <c r="E3499" s="118"/>
      <c r="F3499" s="119"/>
      <c r="G3499" s="120"/>
      <c r="H3499" s="120"/>
      <c r="I3499" s="333">
        <f t="shared" si="54"/>
        <v>0</v>
      </c>
      <c r="J3499" s="331"/>
      <c r="K3499" s="332">
        <f>IFERROR(SUM(C3499/'Transfers of Funds'!$F$55),0)</f>
        <v>0</v>
      </c>
    </row>
    <row r="3500" spans="1:11">
      <c r="A3500" s="115"/>
      <c r="B3500" s="308" t="str">
        <f>IF(A3500="","",VLOOKUP(A3500,'Project Budget vs Exp'!$B$9:$G$52,2,FALSE))</f>
        <v/>
      </c>
      <c r="C3500" s="117"/>
      <c r="D3500" s="116"/>
      <c r="E3500" s="118"/>
      <c r="F3500" s="119"/>
      <c r="G3500" s="120"/>
      <c r="H3500" s="120"/>
      <c r="I3500" s="333">
        <f t="shared" si="54"/>
        <v>0</v>
      </c>
      <c r="J3500" s="331"/>
      <c r="K3500" s="332">
        <f>IFERROR(SUM(C3500/'Transfers of Funds'!$F$55),0)</f>
        <v>0</v>
      </c>
    </row>
    <row r="3501" spans="1:11">
      <c r="A3501" s="115"/>
      <c r="B3501" s="308" t="str">
        <f>IF(A3501="","",VLOOKUP(A3501,'Project Budget vs Exp'!$B$9:$G$52,2,FALSE))</f>
        <v/>
      </c>
      <c r="C3501" s="117"/>
      <c r="D3501" s="116"/>
      <c r="E3501" s="118"/>
      <c r="F3501" s="119"/>
      <c r="G3501" s="120"/>
      <c r="H3501" s="120"/>
      <c r="I3501" s="333">
        <f t="shared" si="54"/>
        <v>0</v>
      </c>
      <c r="J3501" s="331"/>
      <c r="K3501" s="332">
        <f>IFERROR(SUM(C3501/'Transfers of Funds'!$F$55),0)</f>
        <v>0</v>
      </c>
    </row>
    <row r="3502" spans="1:11">
      <c r="A3502" s="115"/>
      <c r="B3502" s="308" t="str">
        <f>IF(A3502="","",VLOOKUP(A3502,'Project Budget vs Exp'!$B$9:$G$52,2,FALSE))</f>
        <v/>
      </c>
      <c r="C3502" s="117"/>
      <c r="D3502" s="116"/>
      <c r="E3502" s="118"/>
      <c r="F3502" s="119"/>
      <c r="G3502" s="120"/>
      <c r="H3502" s="120"/>
      <c r="I3502" s="333">
        <f t="shared" si="54"/>
        <v>0</v>
      </c>
      <c r="J3502" s="331"/>
      <c r="K3502" s="332">
        <f>IFERROR(SUM(C3502/'Transfers of Funds'!$F$55),0)</f>
        <v>0</v>
      </c>
    </row>
    <row r="3503" spans="1:11">
      <c r="A3503" s="115"/>
      <c r="B3503" s="308" t="str">
        <f>IF(A3503="","",VLOOKUP(A3503,'Project Budget vs Exp'!$B$9:$G$52,2,FALSE))</f>
        <v/>
      </c>
      <c r="C3503" s="117"/>
      <c r="D3503" s="116"/>
      <c r="E3503" s="118"/>
      <c r="F3503" s="119"/>
      <c r="G3503" s="120"/>
      <c r="H3503" s="120"/>
      <c r="I3503" s="333">
        <f t="shared" si="54"/>
        <v>0</v>
      </c>
      <c r="J3503" s="331"/>
      <c r="K3503" s="332">
        <f>IFERROR(SUM(C3503/'Transfers of Funds'!$F$55),0)</f>
        <v>0</v>
      </c>
    </row>
    <row r="3504" spans="1:11">
      <c r="A3504" s="115"/>
      <c r="B3504" s="308" t="str">
        <f>IF(A3504="","",VLOOKUP(A3504,'Project Budget vs Exp'!$B$9:$G$52,2,FALSE))</f>
        <v/>
      </c>
      <c r="C3504" s="117"/>
      <c r="D3504" s="116"/>
      <c r="E3504" s="118"/>
      <c r="F3504" s="119"/>
      <c r="G3504" s="120"/>
      <c r="H3504" s="120"/>
      <c r="I3504" s="333">
        <f t="shared" si="54"/>
        <v>0</v>
      </c>
      <c r="J3504" s="331"/>
      <c r="K3504" s="332">
        <f>IFERROR(SUM(C3504/'Transfers of Funds'!$F$55),0)</f>
        <v>0</v>
      </c>
    </row>
    <row r="3505" spans="1:11">
      <c r="A3505" s="115"/>
      <c r="B3505" s="308" t="str">
        <f>IF(A3505="","",VLOOKUP(A3505,'Project Budget vs Exp'!$B$9:$G$52,2,FALSE))</f>
        <v/>
      </c>
      <c r="C3505" s="117"/>
      <c r="D3505" s="116"/>
      <c r="E3505" s="118"/>
      <c r="F3505" s="119"/>
      <c r="G3505" s="120"/>
      <c r="H3505" s="120"/>
      <c r="I3505" s="333">
        <f t="shared" si="54"/>
        <v>0</v>
      </c>
      <c r="J3505" s="331"/>
      <c r="K3505" s="332">
        <f>IFERROR(SUM(C3505/'Transfers of Funds'!$F$55),0)</f>
        <v>0</v>
      </c>
    </row>
    <row r="3506" spans="1:11">
      <c r="A3506" s="115"/>
      <c r="B3506" s="308" t="str">
        <f>IF(A3506="","",VLOOKUP(A3506,'Project Budget vs Exp'!$B$9:$G$52,2,FALSE))</f>
        <v/>
      </c>
      <c r="C3506" s="117"/>
      <c r="D3506" s="116"/>
      <c r="E3506" s="118"/>
      <c r="F3506" s="119"/>
      <c r="G3506" s="120"/>
      <c r="H3506" s="120"/>
      <c r="I3506" s="333">
        <f t="shared" si="54"/>
        <v>0</v>
      </c>
      <c r="J3506" s="331"/>
      <c r="K3506" s="332">
        <f>IFERROR(SUM(C3506/'Transfers of Funds'!$F$55),0)</f>
        <v>0</v>
      </c>
    </row>
    <row r="3507" spans="1:11">
      <c r="A3507" s="115"/>
      <c r="B3507" s="308" t="str">
        <f>IF(A3507="","",VLOOKUP(A3507,'Project Budget vs Exp'!$B$9:$G$52,2,FALSE))</f>
        <v/>
      </c>
      <c r="C3507" s="117"/>
      <c r="D3507" s="116"/>
      <c r="E3507" s="118"/>
      <c r="F3507" s="119"/>
      <c r="G3507" s="120"/>
      <c r="H3507" s="120"/>
      <c r="I3507" s="333">
        <f t="shared" si="54"/>
        <v>0</v>
      </c>
      <c r="J3507" s="331"/>
      <c r="K3507" s="332">
        <f>IFERROR(SUM(C3507/'Transfers of Funds'!$F$55),0)</f>
        <v>0</v>
      </c>
    </row>
    <row r="3508" spans="1:11">
      <c r="A3508" s="115"/>
      <c r="B3508" s="308" t="str">
        <f>IF(A3508="","",VLOOKUP(A3508,'Project Budget vs Exp'!$B$9:$G$52,2,FALSE))</f>
        <v/>
      </c>
      <c r="C3508" s="117"/>
      <c r="D3508" s="116"/>
      <c r="E3508" s="118"/>
      <c r="F3508" s="119"/>
      <c r="G3508" s="120"/>
      <c r="H3508" s="120"/>
      <c r="I3508" s="333">
        <f t="shared" si="54"/>
        <v>0</v>
      </c>
      <c r="J3508" s="331"/>
      <c r="K3508" s="332">
        <f>IFERROR(SUM(C3508/'Transfers of Funds'!$F$55),0)</f>
        <v>0</v>
      </c>
    </row>
    <row r="3509" spans="1:11">
      <c r="A3509" s="115"/>
      <c r="B3509" s="308" t="str">
        <f>IF(A3509="","",VLOOKUP(A3509,'Project Budget vs Exp'!$B$9:$G$52,2,FALSE))</f>
        <v/>
      </c>
      <c r="C3509" s="117"/>
      <c r="D3509" s="116"/>
      <c r="E3509" s="118"/>
      <c r="F3509" s="119"/>
      <c r="G3509" s="120"/>
      <c r="H3509" s="120"/>
      <c r="I3509" s="333">
        <f t="shared" si="54"/>
        <v>0</v>
      </c>
      <c r="J3509" s="331"/>
      <c r="K3509" s="332">
        <f>IFERROR(SUM(C3509/'Transfers of Funds'!$F$55),0)</f>
        <v>0</v>
      </c>
    </row>
    <row r="3510" spans="1:11">
      <c r="A3510" s="115"/>
      <c r="B3510" s="308" t="str">
        <f>IF(A3510="","",VLOOKUP(A3510,'Project Budget vs Exp'!$B$9:$G$52,2,FALSE))</f>
        <v/>
      </c>
      <c r="C3510" s="117"/>
      <c r="D3510" s="116"/>
      <c r="E3510" s="118"/>
      <c r="F3510" s="119"/>
      <c r="G3510" s="120"/>
      <c r="H3510" s="120"/>
      <c r="I3510" s="333">
        <f t="shared" si="54"/>
        <v>0</v>
      </c>
      <c r="J3510" s="331"/>
      <c r="K3510" s="332">
        <f>IFERROR(SUM(C3510/'Transfers of Funds'!$F$55),0)</f>
        <v>0</v>
      </c>
    </row>
    <row r="3511" spans="1:11">
      <c r="A3511" s="115"/>
      <c r="B3511" s="308" t="str">
        <f>IF(A3511="","",VLOOKUP(A3511,'Project Budget vs Exp'!$B$9:$G$52,2,FALSE))</f>
        <v/>
      </c>
      <c r="C3511" s="117"/>
      <c r="D3511" s="116"/>
      <c r="E3511" s="118"/>
      <c r="F3511" s="119"/>
      <c r="G3511" s="120"/>
      <c r="H3511" s="120"/>
      <c r="I3511" s="333">
        <f t="shared" si="54"/>
        <v>0</v>
      </c>
      <c r="J3511" s="331"/>
      <c r="K3511" s="332">
        <f>IFERROR(SUM(C3511/'Transfers of Funds'!$F$55),0)</f>
        <v>0</v>
      </c>
    </row>
    <row r="3512" spans="1:11">
      <c r="A3512" s="115"/>
      <c r="B3512" s="308" t="str">
        <f>IF(A3512="","",VLOOKUP(A3512,'Project Budget vs Exp'!$B$9:$G$52,2,FALSE))</f>
        <v/>
      </c>
      <c r="C3512" s="117"/>
      <c r="D3512" s="116"/>
      <c r="E3512" s="118"/>
      <c r="F3512" s="119"/>
      <c r="G3512" s="120"/>
      <c r="H3512" s="120"/>
      <c r="I3512" s="333">
        <f t="shared" si="54"/>
        <v>0</v>
      </c>
      <c r="J3512" s="331"/>
      <c r="K3512" s="332">
        <f>IFERROR(SUM(C3512/'Transfers of Funds'!$F$55),0)</f>
        <v>0</v>
      </c>
    </row>
    <row r="3513" spans="1:11">
      <c r="A3513" s="115"/>
      <c r="B3513" s="308" t="str">
        <f>IF(A3513="","",VLOOKUP(A3513,'Project Budget vs Exp'!$B$9:$G$52,2,FALSE))</f>
        <v/>
      </c>
      <c r="C3513" s="117"/>
      <c r="D3513" s="116"/>
      <c r="E3513" s="118"/>
      <c r="F3513" s="119"/>
      <c r="G3513" s="120"/>
      <c r="H3513" s="120"/>
      <c r="I3513" s="333">
        <f t="shared" si="54"/>
        <v>0</v>
      </c>
      <c r="J3513" s="331"/>
      <c r="K3513" s="332">
        <f>IFERROR(SUM(C3513/'Transfers of Funds'!$F$55),0)</f>
        <v>0</v>
      </c>
    </row>
    <row r="3514" spans="1:11">
      <c r="A3514" s="115"/>
      <c r="B3514" s="308" t="str">
        <f>IF(A3514="","",VLOOKUP(A3514,'Project Budget vs Exp'!$B$9:$G$52,2,FALSE))</f>
        <v/>
      </c>
      <c r="C3514" s="117"/>
      <c r="D3514" s="116"/>
      <c r="E3514" s="118"/>
      <c r="F3514" s="119"/>
      <c r="G3514" s="120"/>
      <c r="H3514" s="120"/>
      <c r="I3514" s="333">
        <f t="shared" si="54"/>
        <v>0</v>
      </c>
      <c r="J3514" s="331"/>
      <c r="K3514" s="332">
        <f>IFERROR(SUM(C3514/'Transfers of Funds'!$F$55),0)</f>
        <v>0</v>
      </c>
    </row>
    <row r="3515" spans="1:11">
      <c r="A3515" s="115"/>
      <c r="B3515" s="308" t="str">
        <f>IF(A3515="","",VLOOKUP(A3515,'Project Budget vs Exp'!$B$9:$G$52,2,FALSE))</f>
        <v/>
      </c>
      <c r="C3515" s="117"/>
      <c r="D3515" s="116"/>
      <c r="E3515" s="118"/>
      <c r="F3515" s="119"/>
      <c r="G3515" s="120"/>
      <c r="H3515" s="120"/>
      <c r="I3515" s="333">
        <f t="shared" si="54"/>
        <v>0</v>
      </c>
      <c r="J3515" s="331"/>
      <c r="K3515" s="332">
        <f>IFERROR(SUM(C3515/'Transfers of Funds'!$F$55),0)</f>
        <v>0</v>
      </c>
    </row>
    <row r="3516" spans="1:11">
      <c r="A3516" s="115"/>
      <c r="B3516" s="308" t="str">
        <f>IF(A3516="","",VLOOKUP(A3516,'Project Budget vs Exp'!$B$9:$G$52,2,FALSE))</f>
        <v/>
      </c>
      <c r="C3516" s="117"/>
      <c r="D3516" s="116"/>
      <c r="E3516" s="118"/>
      <c r="F3516" s="119"/>
      <c r="G3516" s="120"/>
      <c r="H3516" s="120"/>
      <c r="I3516" s="333">
        <f t="shared" si="54"/>
        <v>0</v>
      </c>
      <c r="J3516" s="331"/>
      <c r="K3516" s="332">
        <f>IFERROR(SUM(C3516/'Transfers of Funds'!$F$55),0)</f>
        <v>0</v>
      </c>
    </row>
    <row r="3517" spans="1:11">
      <c r="A3517" s="115"/>
      <c r="B3517" s="308" t="str">
        <f>IF(A3517="","",VLOOKUP(A3517,'Project Budget vs Exp'!$B$9:$G$52,2,FALSE))</f>
        <v/>
      </c>
      <c r="C3517" s="117"/>
      <c r="D3517" s="116"/>
      <c r="E3517" s="118"/>
      <c r="F3517" s="119"/>
      <c r="G3517" s="120"/>
      <c r="H3517" s="120"/>
      <c r="I3517" s="333">
        <f t="shared" si="54"/>
        <v>0</v>
      </c>
      <c r="J3517" s="331"/>
      <c r="K3517" s="332">
        <f>IFERROR(SUM(C3517/'Transfers of Funds'!$F$55),0)</f>
        <v>0</v>
      </c>
    </row>
    <row r="3518" spans="1:11">
      <c r="A3518" s="115"/>
      <c r="B3518" s="308" t="str">
        <f>IF(A3518="","",VLOOKUP(A3518,'Project Budget vs Exp'!$B$9:$G$52,2,FALSE))</f>
        <v/>
      </c>
      <c r="C3518" s="117"/>
      <c r="D3518" s="116"/>
      <c r="E3518" s="118"/>
      <c r="F3518" s="119"/>
      <c r="G3518" s="120"/>
      <c r="H3518" s="120"/>
      <c r="I3518" s="333">
        <f t="shared" si="54"/>
        <v>0</v>
      </c>
      <c r="J3518" s="331"/>
      <c r="K3518" s="332">
        <f>IFERROR(SUM(C3518/'Transfers of Funds'!$F$55),0)</f>
        <v>0</v>
      </c>
    </row>
    <row r="3519" spans="1:11">
      <c r="A3519" s="115"/>
      <c r="B3519" s="308" t="str">
        <f>IF(A3519="","",VLOOKUP(A3519,'Project Budget vs Exp'!$B$9:$G$52,2,FALSE))</f>
        <v/>
      </c>
      <c r="C3519" s="117"/>
      <c r="D3519" s="116"/>
      <c r="E3519" s="118"/>
      <c r="F3519" s="119"/>
      <c r="G3519" s="120"/>
      <c r="H3519" s="120"/>
      <c r="I3519" s="333">
        <f t="shared" si="54"/>
        <v>0</v>
      </c>
      <c r="J3519" s="331"/>
      <c r="K3519" s="332">
        <f>IFERROR(SUM(C3519/'Transfers of Funds'!$F$55),0)</f>
        <v>0</v>
      </c>
    </row>
    <row r="3520" spans="1:11">
      <c r="A3520" s="115"/>
      <c r="B3520" s="308" t="str">
        <f>IF(A3520="","",VLOOKUP(A3520,'Project Budget vs Exp'!$B$9:$G$52,2,FALSE))</f>
        <v/>
      </c>
      <c r="C3520" s="117"/>
      <c r="D3520" s="116"/>
      <c r="E3520" s="118"/>
      <c r="F3520" s="119"/>
      <c r="G3520" s="120"/>
      <c r="H3520" s="120"/>
      <c r="I3520" s="333">
        <f t="shared" si="54"/>
        <v>0</v>
      </c>
      <c r="J3520" s="331"/>
      <c r="K3520" s="332">
        <f>IFERROR(SUM(C3520/'Transfers of Funds'!$F$55),0)</f>
        <v>0</v>
      </c>
    </row>
    <row r="3521" spans="1:11">
      <c r="A3521" s="115"/>
      <c r="B3521" s="308" t="str">
        <f>IF(A3521="","",VLOOKUP(A3521,'Project Budget vs Exp'!$B$9:$G$52,2,FALSE))</f>
        <v/>
      </c>
      <c r="C3521" s="117"/>
      <c r="D3521" s="116"/>
      <c r="E3521" s="118"/>
      <c r="F3521" s="119"/>
      <c r="G3521" s="120"/>
      <c r="H3521" s="120"/>
      <c r="I3521" s="333">
        <f t="shared" si="54"/>
        <v>0</v>
      </c>
      <c r="J3521" s="331"/>
      <c r="K3521" s="332">
        <f>IFERROR(SUM(C3521/'Transfers of Funds'!$F$55),0)</f>
        <v>0</v>
      </c>
    </row>
    <row r="3522" spans="1:11">
      <c r="A3522" s="115"/>
      <c r="B3522" s="308" t="str">
        <f>IF(A3522="","",VLOOKUP(A3522,'Project Budget vs Exp'!$B$9:$G$52,2,FALSE))</f>
        <v/>
      </c>
      <c r="C3522" s="117"/>
      <c r="D3522" s="116"/>
      <c r="E3522" s="118"/>
      <c r="F3522" s="119"/>
      <c r="G3522" s="120"/>
      <c r="H3522" s="120"/>
      <c r="I3522" s="333">
        <f t="shared" si="54"/>
        <v>0</v>
      </c>
      <c r="J3522" s="331"/>
      <c r="K3522" s="332">
        <f>IFERROR(SUM(C3522/'Transfers of Funds'!$F$55),0)</f>
        <v>0</v>
      </c>
    </row>
    <row r="3523" spans="1:11">
      <c r="A3523" s="115"/>
      <c r="B3523" s="308" t="str">
        <f>IF(A3523="","",VLOOKUP(A3523,'Project Budget vs Exp'!$B$9:$G$52,2,FALSE))</f>
        <v/>
      </c>
      <c r="C3523" s="117"/>
      <c r="D3523" s="116"/>
      <c r="E3523" s="118"/>
      <c r="F3523" s="119"/>
      <c r="G3523" s="120"/>
      <c r="H3523" s="120"/>
      <c r="I3523" s="333">
        <f t="shared" si="54"/>
        <v>0</v>
      </c>
      <c r="J3523" s="331"/>
      <c r="K3523" s="332">
        <f>IFERROR(SUM(C3523/'Transfers of Funds'!$F$55),0)</f>
        <v>0</v>
      </c>
    </row>
    <row r="3524" spans="1:11">
      <c r="A3524" s="115"/>
      <c r="B3524" s="308" t="str">
        <f>IF(A3524="","",VLOOKUP(A3524,'Project Budget vs Exp'!$B$9:$G$52,2,FALSE))</f>
        <v/>
      </c>
      <c r="C3524" s="117"/>
      <c r="D3524" s="116"/>
      <c r="E3524" s="118"/>
      <c r="F3524" s="119"/>
      <c r="G3524" s="120"/>
      <c r="H3524" s="120"/>
      <c r="I3524" s="333">
        <f t="shared" si="54"/>
        <v>0</v>
      </c>
      <c r="J3524" s="331"/>
      <c r="K3524" s="332">
        <f>IFERROR(SUM(C3524/'Transfers of Funds'!$F$55),0)</f>
        <v>0</v>
      </c>
    </row>
    <row r="3525" spans="1:11">
      <c r="A3525" s="115"/>
      <c r="B3525" s="308" t="str">
        <f>IF(A3525="","",VLOOKUP(A3525,'Project Budget vs Exp'!$B$9:$G$52,2,FALSE))</f>
        <v/>
      </c>
      <c r="C3525" s="117"/>
      <c r="D3525" s="116"/>
      <c r="E3525" s="118"/>
      <c r="F3525" s="119"/>
      <c r="G3525" s="120"/>
      <c r="H3525" s="120"/>
      <c r="I3525" s="333">
        <f t="shared" si="54"/>
        <v>0</v>
      </c>
      <c r="J3525" s="331"/>
      <c r="K3525" s="332">
        <f>IFERROR(SUM(C3525/'Transfers of Funds'!$F$55),0)</f>
        <v>0</v>
      </c>
    </row>
    <row r="3526" spans="1:11">
      <c r="A3526" s="115"/>
      <c r="B3526" s="308" t="str">
        <f>IF(A3526="","",VLOOKUP(A3526,'Project Budget vs Exp'!$B$9:$G$52,2,FALSE))</f>
        <v/>
      </c>
      <c r="C3526" s="117"/>
      <c r="D3526" s="116"/>
      <c r="E3526" s="118"/>
      <c r="F3526" s="119"/>
      <c r="G3526" s="120"/>
      <c r="H3526" s="120"/>
      <c r="I3526" s="333">
        <f t="shared" si="54"/>
        <v>0</v>
      </c>
      <c r="J3526" s="331"/>
      <c r="K3526" s="332">
        <f>IFERROR(SUM(C3526/'Transfers of Funds'!$F$55),0)</f>
        <v>0</v>
      </c>
    </row>
    <row r="3527" spans="1:11">
      <c r="A3527" s="115"/>
      <c r="B3527" s="308" t="str">
        <f>IF(A3527="","",VLOOKUP(A3527,'Project Budget vs Exp'!$B$9:$G$52,2,FALSE))</f>
        <v/>
      </c>
      <c r="C3527" s="117"/>
      <c r="D3527" s="116"/>
      <c r="E3527" s="118"/>
      <c r="F3527" s="119"/>
      <c r="G3527" s="120"/>
      <c r="H3527" s="120"/>
      <c r="I3527" s="333">
        <f t="shared" si="54"/>
        <v>0</v>
      </c>
      <c r="J3527" s="331"/>
      <c r="K3527" s="332">
        <f>IFERROR(SUM(C3527/'Transfers of Funds'!$F$55),0)</f>
        <v>0</v>
      </c>
    </row>
    <row r="3528" spans="1:11">
      <c r="A3528" s="115"/>
      <c r="B3528" s="308" t="str">
        <f>IF(A3528="","",VLOOKUP(A3528,'Project Budget vs Exp'!$B$9:$G$52,2,FALSE))</f>
        <v/>
      </c>
      <c r="C3528" s="117"/>
      <c r="D3528" s="116"/>
      <c r="E3528" s="118"/>
      <c r="F3528" s="119"/>
      <c r="G3528" s="120"/>
      <c r="H3528" s="120"/>
      <c r="I3528" s="333">
        <f t="shared" si="54"/>
        <v>0</v>
      </c>
      <c r="J3528" s="331"/>
      <c r="K3528" s="332">
        <f>IFERROR(SUM(C3528/'Transfers of Funds'!$F$55),0)</f>
        <v>0</v>
      </c>
    </row>
    <row r="3529" spans="1:11">
      <c r="A3529" s="115"/>
      <c r="B3529" s="308" t="str">
        <f>IF(A3529="","",VLOOKUP(A3529,'Project Budget vs Exp'!$B$9:$G$52,2,FALSE))</f>
        <v/>
      </c>
      <c r="C3529" s="117"/>
      <c r="D3529" s="116"/>
      <c r="E3529" s="118"/>
      <c r="F3529" s="119"/>
      <c r="G3529" s="120"/>
      <c r="H3529" s="120"/>
      <c r="I3529" s="333">
        <f t="shared" si="54"/>
        <v>0</v>
      </c>
      <c r="J3529" s="331"/>
      <c r="K3529" s="332">
        <f>IFERROR(SUM(C3529/'Transfers of Funds'!$F$55),0)</f>
        <v>0</v>
      </c>
    </row>
    <row r="3530" spans="1:11">
      <c r="A3530" s="115"/>
      <c r="B3530" s="308" t="str">
        <f>IF(A3530="","",VLOOKUP(A3530,'Project Budget vs Exp'!$B$9:$G$52,2,FALSE))</f>
        <v/>
      </c>
      <c r="C3530" s="117"/>
      <c r="D3530" s="116"/>
      <c r="E3530" s="118"/>
      <c r="F3530" s="119"/>
      <c r="G3530" s="120"/>
      <c r="H3530" s="120"/>
      <c r="I3530" s="333">
        <f t="shared" si="54"/>
        <v>0</v>
      </c>
      <c r="J3530" s="331"/>
      <c r="K3530" s="332">
        <f>IFERROR(SUM(C3530/'Transfers of Funds'!$F$55),0)</f>
        <v>0</v>
      </c>
    </row>
    <row r="3531" spans="1:11">
      <c r="A3531" s="115"/>
      <c r="B3531" s="308" t="str">
        <f>IF(A3531="","",VLOOKUP(A3531,'Project Budget vs Exp'!$B$9:$G$52,2,FALSE))</f>
        <v/>
      </c>
      <c r="C3531" s="117"/>
      <c r="D3531" s="116"/>
      <c r="E3531" s="118"/>
      <c r="F3531" s="119"/>
      <c r="G3531" s="120"/>
      <c r="H3531" s="120"/>
      <c r="I3531" s="333">
        <f t="shared" si="54"/>
        <v>0</v>
      </c>
      <c r="J3531" s="331"/>
      <c r="K3531" s="332">
        <f>IFERROR(SUM(C3531/'Transfers of Funds'!$F$55),0)</f>
        <v>0</v>
      </c>
    </row>
    <row r="3532" spans="1:11">
      <c r="A3532" s="115"/>
      <c r="B3532" s="308" t="str">
        <f>IF(A3532="","",VLOOKUP(A3532,'Project Budget vs Exp'!$B$9:$G$52,2,FALSE))</f>
        <v/>
      </c>
      <c r="C3532" s="117"/>
      <c r="D3532" s="116"/>
      <c r="E3532" s="118"/>
      <c r="F3532" s="119"/>
      <c r="G3532" s="120"/>
      <c r="H3532" s="120"/>
      <c r="I3532" s="333">
        <f t="shared" ref="I3532:I3595" si="55">IF(OR(F$4="EUR",F$4="USD",F$4="GBP",F$4="CAD",F$4="NZD",F$4="AUD"),K3532,C3532)</f>
        <v>0</v>
      </c>
      <c r="J3532" s="331"/>
      <c r="K3532" s="332">
        <f>IFERROR(SUM(C3532/'Transfers of Funds'!$F$55),0)</f>
        <v>0</v>
      </c>
    </row>
    <row r="3533" spans="1:11">
      <c r="A3533" s="115"/>
      <c r="B3533" s="308" t="str">
        <f>IF(A3533="","",VLOOKUP(A3533,'Project Budget vs Exp'!$B$9:$G$52,2,FALSE))</f>
        <v/>
      </c>
      <c r="C3533" s="117"/>
      <c r="D3533" s="116"/>
      <c r="E3533" s="118"/>
      <c r="F3533" s="119"/>
      <c r="G3533" s="120"/>
      <c r="H3533" s="120"/>
      <c r="I3533" s="333">
        <f t="shared" si="55"/>
        <v>0</v>
      </c>
      <c r="J3533" s="331"/>
      <c r="K3533" s="332">
        <f>IFERROR(SUM(C3533/'Transfers of Funds'!$F$55),0)</f>
        <v>0</v>
      </c>
    </row>
    <row r="3534" spans="1:11">
      <c r="A3534" s="115"/>
      <c r="B3534" s="308" t="str">
        <f>IF(A3534="","",VLOOKUP(A3534,'Project Budget vs Exp'!$B$9:$G$52,2,FALSE))</f>
        <v/>
      </c>
      <c r="C3534" s="117"/>
      <c r="D3534" s="116"/>
      <c r="E3534" s="118"/>
      <c r="F3534" s="119"/>
      <c r="G3534" s="120"/>
      <c r="H3534" s="120"/>
      <c r="I3534" s="333">
        <f t="shared" si="55"/>
        <v>0</v>
      </c>
      <c r="J3534" s="331"/>
      <c r="K3534" s="332">
        <f>IFERROR(SUM(C3534/'Transfers of Funds'!$F$55),0)</f>
        <v>0</v>
      </c>
    </row>
    <row r="3535" spans="1:11">
      <c r="A3535" s="115"/>
      <c r="B3535" s="308" t="str">
        <f>IF(A3535="","",VLOOKUP(A3535,'Project Budget vs Exp'!$B$9:$G$52,2,FALSE))</f>
        <v/>
      </c>
      <c r="C3535" s="117"/>
      <c r="D3535" s="116"/>
      <c r="E3535" s="118"/>
      <c r="F3535" s="119"/>
      <c r="G3535" s="120"/>
      <c r="H3535" s="120"/>
      <c r="I3535" s="333">
        <f t="shared" si="55"/>
        <v>0</v>
      </c>
      <c r="J3535" s="331"/>
      <c r="K3535" s="332">
        <f>IFERROR(SUM(C3535/'Transfers of Funds'!$F$55),0)</f>
        <v>0</v>
      </c>
    </row>
    <row r="3536" spans="1:11">
      <c r="A3536" s="115"/>
      <c r="B3536" s="308" t="str">
        <f>IF(A3536="","",VLOOKUP(A3536,'Project Budget vs Exp'!$B$9:$G$52,2,FALSE))</f>
        <v/>
      </c>
      <c r="C3536" s="117"/>
      <c r="D3536" s="116"/>
      <c r="E3536" s="118"/>
      <c r="F3536" s="119"/>
      <c r="G3536" s="120"/>
      <c r="H3536" s="120"/>
      <c r="I3536" s="333">
        <f t="shared" si="55"/>
        <v>0</v>
      </c>
      <c r="J3536" s="331"/>
      <c r="K3536" s="332">
        <f>IFERROR(SUM(C3536/'Transfers of Funds'!$F$55),0)</f>
        <v>0</v>
      </c>
    </row>
    <row r="3537" spans="1:11">
      <c r="A3537" s="115"/>
      <c r="B3537" s="308" t="str">
        <f>IF(A3537="","",VLOOKUP(A3537,'Project Budget vs Exp'!$B$9:$G$52,2,FALSE))</f>
        <v/>
      </c>
      <c r="C3537" s="117"/>
      <c r="D3537" s="116"/>
      <c r="E3537" s="118"/>
      <c r="F3537" s="119"/>
      <c r="G3537" s="120"/>
      <c r="H3537" s="120"/>
      <c r="I3537" s="333">
        <f t="shared" si="55"/>
        <v>0</v>
      </c>
      <c r="J3537" s="331"/>
      <c r="K3537" s="332">
        <f>IFERROR(SUM(C3537/'Transfers of Funds'!$F$55),0)</f>
        <v>0</v>
      </c>
    </row>
    <row r="3538" spans="1:11">
      <c r="A3538" s="115"/>
      <c r="B3538" s="308" t="str">
        <f>IF(A3538="","",VLOOKUP(A3538,'Project Budget vs Exp'!$B$9:$G$52,2,FALSE))</f>
        <v/>
      </c>
      <c r="C3538" s="117"/>
      <c r="D3538" s="116"/>
      <c r="E3538" s="118"/>
      <c r="F3538" s="119"/>
      <c r="G3538" s="120"/>
      <c r="H3538" s="120"/>
      <c r="I3538" s="333">
        <f t="shared" si="55"/>
        <v>0</v>
      </c>
      <c r="J3538" s="331"/>
      <c r="K3538" s="332">
        <f>IFERROR(SUM(C3538/'Transfers of Funds'!$F$55),0)</f>
        <v>0</v>
      </c>
    </row>
    <row r="3539" spans="1:11">
      <c r="A3539" s="115"/>
      <c r="B3539" s="308" t="str">
        <f>IF(A3539="","",VLOOKUP(A3539,'Project Budget vs Exp'!$B$9:$G$52,2,FALSE))</f>
        <v/>
      </c>
      <c r="C3539" s="117"/>
      <c r="D3539" s="116"/>
      <c r="E3539" s="118"/>
      <c r="F3539" s="119"/>
      <c r="G3539" s="120"/>
      <c r="H3539" s="120"/>
      <c r="I3539" s="333">
        <f t="shared" si="55"/>
        <v>0</v>
      </c>
      <c r="J3539" s="331"/>
      <c r="K3539" s="332">
        <f>IFERROR(SUM(C3539/'Transfers of Funds'!$F$55),0)</f>
        <v>0</v>
      </c>
    </row>
    <row r="3540" spans="1:11">
      <c r="A3540" s="115"/>
      <c r="B3540" s="308" t="str">
        <f>IF(A3540="","",VLOOKUP(A3540,'Project Budget vs Exp'!$B$9:$G$52,2,FALSE))</f>
        <v/>
      </c>
      <c r="C3540" s="117"/>
      <c r="D3540" s="116"/>
      <c r="E3540" s="118"/>
      <c r="F3540" s="119"/>
      <c r="G3540" s="120"/>
      <c r="H3540" s="120"/>
      <c r="I3540" s="333">
        <f t="shared" si="55"/>
        <v>0</v>
      </c>
      <c r="J3540" s="331"/>
      <c r="K3540" s="332">
        <f>IFERROR(SUM(C3540/'Transfers of Funds'!$F$55),0)</f>
        <v>0</v>
      </c>
    </row>
    <row r="3541" spans="1:11">
      <c r="A3541" s="115"/>
      <c r="B3541" s="308" t="str">
        <f>IF(A3541="","",VLOOKUP(A3541,'Project Budget vs Exp'!$B$9:$G$52,2,FALSE))</f>
        <v/>
      </c>
      <c r="C3541" s="117"/>
      <c r="D3541" s="116"/>
      <c r="E3541" s="118"/>
      <c r="F3541" s="119"/>
      <c r="G3541" s="120"/>
      <c r="H3541" s="120"/>
      <c r="I3541" s="333">
        <f t="shared" si="55"/>
        <v>0</v>
      </c>
      <c r="J3541" s="331"/>
      <c r="K3541" s="332">
        <f>IFERROR(SUM(C3541/'Transfers of Funds'!$F$55),0)</f>
        <v>0</v>
      </c>
    </row>
    <row r="3542" spans="1:11">
      <c r="A3542" s="115"/>
      <c r="B3542" s="308" t="str">
        <f>IF(A3542="","",VLOOKUP(A3542,'Project Budget vs Exp'!$B$9:$G$52,2,FALSE))</f>
        <v/>
      </c>
      <c r="C3542" s="117"/>
      <c r="D3542" s="116"/>
      <c r="E3542" s="118"/>
      <c r="F3542" s="119"/>
      <c r="G3542" s="120"/>
      <c r="H3542" s="120"/>
      <c r="I3542" s="333">
        <f t="shared" si="55"/>
        <v>0</v>
      </c>
      <c r="J3542" s="331"/>
      <c r="K3542" s="332">
        <f>IFERROR(SUM(C3542/'Transfers of Funds'!$F$55),0)</f>
        <v>0</v>
      </c>
    </row>
    <row r="3543" spans="1:11">
      <c r="A3543" s="115"/>
      <c r="B3543" s="308" t="str">
        <f>IF(A3543="","",VLOOKUP(A3543,'Project Budget vs Exp'!$B$9:$G$52,2,FALSE))</f>
        <v/>
      </c>
      <c r="C3543" s="117"/>
      <c r="D3543" s="116"/>
      <c r="E3543" s="118"/>
      <c r="F3543" s="119"/>
      <c r="G3543" s="120"/>
      <c r="H3543" s="120"/>
      <c r="I3543" s="333">
        <f t="shared" si="55"/>
        <v>0</v>
      </c>
      <c r="J3543" s="331"/>
      <c r="K3543" s="332">
        <f>IFERROR(SUM(C3543/'Transfers of Funds'!$F$55),0)</f>
        <v>0</v>
      </c>
    </row>
    <row r="3544" spans="1:11">
      <c r="A3544" s="115"/>
      <c r="B3544" s="308" t="str">
        <f>IF(A3544="","",VLOOKUP(A3544,'Project Budget vs Exp'!$B$9:$G$52,2,FALSE))</f>
        <v/>
      </c>
      <c r="C3544" s="117"/>
      <c r="D3544" s="116"/>
      <c r="E3544" s="118"/>
      <c r="F3544" s="119"/>
      <c r="G3544" s="120"/>
      <c r="H3544" s="120"/>
      <c r="I3544" s="333">
        <f t="shared" si="55"/>
        <v>0</v>
      </c>
      <c r="J3544" s="331"/>
      <c r="K3544" s="332">
        <f>IFERROR(SUM(C3544/'Transfers of Funds'!$F$55),0)</f>
        <v>0</v>
      </c>
    </row>
    <row r="3545" spans="1:11">
      <c r="A3545" s="115"/>
      <c r="B3545" s="308" t="str">
        <f>IF(A3545="","",VLOOKUP(A3545,'Project Budget vs Exp'!$B$9:$G$52,2,FALSE))</f>
        <v/>
      </c>
      <c r="C3545" s="117"/>
      <c r="D3545" s="116"/>
      <c r="E3545" s="118"/>
      <c r="F3545" s="119"/>
      <c r="G3545" s="120"/>
      <c r="H3545" s="120"/>
      <c r="I3545" s="333">
        <f t="shared" si="55"/>
        <v>0</v>
      </c>
      <c r="J3545" s="331"/>
      <c r="K3545" s="332">
        <f>IFERROR(SUM(C3545/'Transfers of Funds'!$F$55),0)</f>
        <v>0</v>
      </c>
    </row>
    <row r="3546" spans="1:11">
      <c r="A3546" s="115"/>
      <c r="B3546" s="308" t="str">
        <f>IF(A3546="","",VLOOKUP(A3546,'Project Budget vs Exp'!$B$9:$G$52,2,FALSE))</f>
        <v/>
      </c>
      <c r="C3546" s="117"/>
      <c r="D3546" s="116"/>
      <c r="E3546" s="118"/>
      <c r="F3546" s="119"/>
      <c r="G3546" s="120"/>
      <c r="H3546" s="120"/>
      <c r="I3546" s="333">
        <f t="shared" si="55"/>
        <v>0</v>
      </c>
      <c r="J3546" s="331"/>
      <c r="K3546" s="332">
        <f>IFERROR(SUM(C3546/'Transfers of Funds'!$F$55),0)</f>
        <v>0</v>
      </c>
    </row>
    <row r="3547" spans="1:11">
      <c r="A3547" s="115"/>
      <c r="B3547" s="308" t="str">
        <f>IF(A3547="","",VLOOKUP(A3547,'Project Budget vs Exp'!$B$9:$G$52,2,FALSE))</f>
        <v/>
      </c>
      <c r="C3547" s="117"/>
      <c r="D3547" s="116"/>
      <c r="E3547" s="118"/>
      <c r="F3547" s="119"/>
      <c r="G3547" s="120"/>
      <c r="H3547" s="120"/>
      <c r="I3547" s="333">
        <f t="shared" si="55"/>
        <v>0</v>
      </c>
      <c r="J3547" s="331"/>
      <c r="K3547" s="332">
        <f>IFERROR(SUM(C3547/'Transfers of Funds'!$F$55),0)</f>
        <v>0</v>
      </c>
    </row>
    <row r="3548" spans="1:11">
      <c r="A3548" s="115"/>
      <c r="B3548" s="308" t="str">
        <f>IF(A3548="","",VLOOKUP(A3548,'Project Budget vs Exp'!$B$9:$G$52,2,FALSE))</f>
        <v/>
      </c>
      <c r="C3548" s="117"/>
      <c r="D3548" s="116"/>
      <c r="E3548" s="118"/>
      <c r="F3548" s="119"/>
      <c r="G3548" s="120"/>
      <c r="H3548" s="120"/>
      <c r="I3548" s="333">
        <f t="shared" si="55"/>
        <v>0</v>
      </c>
      <c r="J3548" s="331"/>
      <c r="K3548" s="332">
        <f>IFERROR(SUM(C3548/'Transfers of Funds'!$F$55),0)</f>
        <v>0</v>
      </c>
    </row>
    <row r="3549" spans="1:11">
      <c r="A3549" s="115"/>
      <c r="B3549" s="308" t="str">
        <f>IF(A3549="","",VLOOKUP(A3549,'Project Budget vs Exp'!$B$9:$G$52,2,FALSE))</f>
        <v/>
      </c>
      <c r="C3549" s="117"/>
      <c r="D3549" s="116"/>
      <c r="E3549" s="118"/>
      <c r="F3549" s="119"/>
      <c r="G3549" s="120"/>
      <c r="H3549" s="120"/>
      <c r="I3549" s="333">
        <f t="shared" si="55"/>
        <v>0</v>
      </c>
      <c r="J3549" s="331"/>
      <c r="K3549" s="332">
        <f>IFERROR(SUM(C3549/'Transfers of Funds'!$F$55),0)</f>
        <v>0</v>
      </c>
    </row>
    <row r="3550" spans="1:11">
      <c r="A3550" s="115"/>
      <c r="B3550" s="308" t="str">
        <f>IF(A3550="","",VLOOKUP(A3550,'Project Budget vs Exp'!$B$9:$G$52,2,FALSE))</f>
        <v/>
      </c>
      <c r="C3550" s="117"/>
      <c r="D3550" s="116"/>
      <c r="E3550" s="118"/>
      <c r="F3550" s="119"/>
      <c r="G3550" s="120"/>
      <c r="H3550" s="120"/>
      <c r="I3550" s="333">
        <f t="shared" si="55"/>
        <v>0</v>
      </c>
      <c r="J3550" s="331"/>
      <c r="K3550" s="332">
        <f>IFERROR(SUM(C3550/'Transfers of Funds'!$F$55),0)</f>
        <v>0</v>
      </c>
    </row>
    <row r="3551" spans="1:11">
      <c r="A3551" s="115"/>
      <c r="B3551" s="308" t="str">
        <f>IF(A3551="","",VLOOKUP(A3551,'Project Budget vs Exp'!$B$9:$G$52,2,FALSE))</f>
        <v/>
      </c>
      <c r="C3551" s="117"/>
      <c r="D3551" s="116"/>
      <c r="E3551" s="118"/>
      <c r="F3551" s="119"/>
      <c r="G3551" s="120"/>
      <c r="H3551" s="120"/>
      <c r="I3551" s="333">
        <f t="shared" si="55"/>
        <v>0</v>
      </c>
      <c r="J3551" s="331"/>
      <c r="K3551" s="332">
        <f>IFERROR(SUM(C3551/'Transfers of Funds'!$F$55),0)</f>
        <v>0</v>
      </c>
    </row>
    <row r="3552" spans="1:11">
      <c r="A3552" s="115"/>
      <c r="B3552" s="308" t="str">
        <f>IF(A3552="","",VLOOKUP(A3552,'Project Budget vs Exp'!$B$9:$G$52,2,FALSE))</f>
        <v/>
      </c>
      <c r="C3552" s="117"/>
      <c r="D3552" s="116"/>
      <c r="E3552" s="118"/>
      <c r="F3552" s="119"/>
      <c r="G3552" s="120"/>
      <c r="H3552" s="120"/>
      <c r="I3552" s="333">
        <f t="shared" si="55"/>
        <v>0</v>
      </c>
      <c r="J3552" s="331"/>
      <c r="K3552" s="332">
        <f>IFERROR(SUM(C3552/'Transfers of Funds'!$F$55),0)</f>
        <v>0</v>
      </c>
    </row>
    <row r="3553" spans="1:11">
      <c r="A3553" s="115"/>
      <c r="B3553" s="308" t="str">
        <f>IF(A3553="","",VLOOKUP(A3553,'Project Budget vs Exp'!$B$9:$G$52,2,FALSE))</f>
        <v/>
      </c>
      <c r="C3553" s="117"/>
      <c r="D3553" s="116"/>
      <c r="E3553" s="118"/>
      <c r="F3553" s="119"/>
      <c r="G3553" s="120"/>
      <c r="H3553" s="120"/>
      <c r="I3553" s="333">
        <f t="shared" si="55"/>
        <v>0</v>
      </c>
      <c r="J3553" s="331"/>
      <c r="K3553" s="332">
        <f>IFERROR(SUM(C3553/'Transfers of Funds'!$F$55),0)</f>
        <v>0</v>
      </c>
    </row>
    <row r="3554" spans="1:11">
      <c r="A3554" s="115"/>
      <c r="B3554" s="308" t="str">
        <f>IF(A3554="","",VLOOKUP(A3554,'Project Budget vs Exp'!$B$9:$G$52,2,FALSE))</f>
        <v/>
      </c>
      <c r="C3554" s="117"/>
      <c r="D3554" s="116"/>
      <c r="E3554" s="118"/>
      <c r="F3554" s="119"/>
      <c r="G3554" s="120"/>
      <c r="H3554" s="120"/>
      <c r="I3554" s="333">
        <f t="shared" si="55"/>
        <v>0</v>
      </c>
      <c r="J3554" s="331"/>
      <c r="K3554" s="332">
        <f>IFERROR(SUM(C3554/'Transfers of Funds'!$F$55),0)</f>
        <v>0</v>
      </c>
    </row>
    <row r="3555" spans="1:11">
      <c r="A3555" s="115"/>
      <c r="B3555" s="308" t="str">
        <f>IF(A3555="","",VLOOKUP(A3555,'Project Budget vs Exp'!$B$9:$G$52,2,FALSE))</f>
        <v/>
      </c>
      <c r="C3555" s="117"/>
      <c r="D3555" s="116"/>
      <c r="E3555" s="118"/>
      <c r="F3555" s="119"/>
      <c r="G3555" s="120"/>
      <c r="H3555" s="120"/>
      <c r="I3555" s="333">
        <f t="shared" si="55"/>
        <v>0</v>
      </c>
      <c r="J3555" s="331"/>
      <c r="K3555" s="332">
        <f>IFERROR(SUM(C3555/'Transfers of Funds'!$F$55),0)</f>
        <v>0</v>
      </c>
    </row>
    <row r="3556" spans="1:11">
      <c r="A3556" s="115"/>
      <c r="B3556" s="308" t="str">
        <f>IF(A3556="","",VLOOKUP(A3556,'Project Budget vs Exp'!$B$9:$G$52,2,FALSE))</f>
        <v/>
      </c>
      <c r="C3556" s="117"/>
      <c r="D3556" s="116"/>
      <c r="E3556" s="118"/>
      <c r="F3556" s="119"/>
      <c r="G3556" s="120"/>
      <c r="H3556" s="120"/>
      <c r="I3556" s="333">
        <f t="shared" si="55"/>
        <v>0</v>
      </c>
      <c r="J3556" s="331"/>
      <c r="K3556" s="332">
        <f>IFERROR(SUM(C3556/'Transfers of Funds'!$F$55),0)</f>
        <v>0</v>
      </c>
    </row>
    <row r="3557" spans="1:11">
      <c r="A3557" s="115"/>
      <c r="B3557" s="308" t="str">
        <f>IF(A3557="","",VLOOKUP(A3557,'Project Budget vs Exp'!$B$9:$G$52,2,FALSE))</f>
        <v/>
      </c>
      <c r="C3557" s="117"/>
      <c r="D3557" s="116"/>
      <c r="E3557" s="118"/>
      <c r="F3557" s="119"/>
      <c r="G3557" s="120"/>
      <c r="H3557" s="120"/>
      <c r="I3557" s="333">
        <f t="shared" si="55"/>
        <v>0</v>
      </c>
      <c r="J3557" s="331"/>
      <c r="K3557" s="332">
        <f>IFERROR(SUM(C3557/'Transfers of Funds'!$F$55),0)</f>
        <v>0</v>
      </c>
    </row>
    <row r="3558" spans="1:11">
      <c r="A3558" s="115"/>
      <c r="B3558" s="308" t="str">
        <f>IF(A3558="","",VLOOKUP(A3558,'Project Budget vs Exp'!$B$9:$G$52,2,FALSE))</f>
        <v/>
      </c>
      <c r="C3558" s="117"/>
      <c r="D3558" s="116"/>
      <c r="E3558" s="118"/>
      <c r="F3558" s="119"/>
      <c r="G3558" s="120"/>
      <c r="H3558" s="120"/>
      <c r="I3558" s="333">
        <f t="shared" si="55"/>
        <v>0</v>
      </c>
      <c r="J3558" s="331"/>
      <c r="K3558" s="332">
        <f>IFERROR(SUM(C3558/'Transfers of Funds'!$F$55),0)</f>
        <v>0</v>
      </c>
    </row>
    <row r="3559" spans="1:11">
      <c r="A3559" s="115"/>
      <c r="B3559" s="308" t="str">
        <f>IF(A3559="","",VLOOKUP(A3559,'Project Budget vs Exp'!$B$9:$G$52,2,FALSE))</f>
        <v/>
      </c>
      <c r="C3559" s="117"/>
      <c r="D3559" s="116"/>
      <c r="E3559" s="118"/>
      <c r="F3559" s="119"/>
      <c r="G3559" s="120"/>
      <c r="H3559" s="120"/>
      <c r="I3559" s="333">
        <f t="shared" si="55"/>
        <v>0</v>
      </c>
      <c r="J3559" s="331"/>
      <c r="K3559" s="332">
        <f>IFERROR(SUM(C3559/'Transfers of Funds'!$F$55),0)</f>
        <v>0</v>
      </c>
    </row>
    <row r="3560" spans="1:11">
      <c r="A3560" s="115"/>
      <c r="B3560" s="308" t="str">
        <f>IF(A3560="","",VLOOKUP(A3560,'Project Budget vs Exp'!$B$9:$G$52,2,FALSE))</f>
        <v/>
      </c>
      <c r="C3560" s="117"/>
      <c r="D3560" s="116"/>
      <c r="E3560" s="118"/>
      <c r="F3560" s="119"/>
      <c r="G3560" s="120"/>
      <c r="H3560" s="120"/>
      <c r="I3560" s="333">
        <f t="shared" si="55"/>
        <v>0</v>
      </c>
      <c r="J3560" s="331"/>
      <c r="K3560" s="332">
        <f>IFERROR(SUM(C3560/'Transfers of Funds'!$F$55),0)</f>
        <v>0</v>
      </c>
    </row>
    <row r="3561" spans="1:11">
      <c r="A3561" s="115"/>
      <c r="B3561" s="308" t="str">
        <f>IF(A3561="","",VLOOKUP(A3561,'Project Budget vs Exp'!$B$9:$G$52,2,FALSE))</f>
        <v/>
      </c>
      <c r="C3561" s="117"/>
      <c r="D3561" s="116"/>
      <c r="E3561" s="118"/>
      <c r="F3561" s="119"/>
      <c r="G3561" s="120"/>
      <c r="H3561" s="120"/>
      <c r="I3561" s="333">
        <f t="shared" si="55"/>
        <v>0</v>
      </c>
      <c r="J3561" s="331"/>
      <c r="K3561" s="332">
        <f>IFERROR(SUM(C3561/'Transfers of Funds'!$F$55),0)</f>
        <v>0</v>
      </c>
    </row>
    <row r="3562" spans="1:11">
      <c r="A3562" s="115"/>
      <c r="B3562" s="308" t="str">
        <f>IF(A3562="","",VLOOKUP(A3562,'Project Budget vs Exp'!$B$9:$G$52,2,FALSE))</f>
        <v/>
      </c>
      <c r="C3562" s="117"/>
      <c r="D3562" s="116"/>
      <c r="E3562" s="118"/>
      <c r="F3562" s="119"/>
      <c r="G3562" s="120"/>
      <c r="H3562" s="120"/>
      <c r="I3562" s="333">
        <f t="shared" si="55"/>
        <v>0</v>
      </c>
      <c r="J3562" s="331"/>
      <c r="K3562" s="332">
        <f>IFERROR(SUM(C3562/'Transfers of Funds'!$F$55),0)</f>
        <v>0</v>
      </c>
    </row>
    <row r="3563" spans="1:11">
      <c r="A3563" s="115"/>
      <c r="B3563" s="308" t="str">
        <f>IF(A3563="","",VLOOKUP(A3563,'Project Budget vs Exp'!$B$9:$G$52,2,FALSE))</f>
        <v/>
      </c>
      <c r="C3563" s="117"/>
      <c r="D3563" s="116"/>
      <c r="E3563" s="118"/>
      <c r="F3563" s="119"/>
      <c r="G3563" s="120"/>
      <c r="H3563" s="120"/>
      <c r="I3563" s="333">
        <f t="shared" si="55"/>
        <v>0</v>
      </c>
      <c r="J3563" s="331"/>
      <c r="K3563" s="332">
        <f>IFERROR(SUM(C3563/'Transfers of Funds'!$F$55),0)</f>
        <v>0</v>
      </c>
    </row>
    <row r="3564" spans="1:11">
      <c r="A3564" s="115"/>
      <c r="B3564" s="308" t="str">
        <f>IF(A3564="","",VLOOKUP(A3564,'Project Budget vs Exp'!$B$9:$G$52,2,FALSE))</f>
        <v/>
      </c>
      <c r="C3564" s="117"/>
      <c r="D3564" s="116"/>
      <c r="E3564" s="118"/>
      <c r="F3564" s="119"/>
      <c r="G3564" s="120"/>
      <c r="H3564" s="120"/>
      <c r="I3564" s="333">
        <f t="shared" si="55"/>
        <v>0</v>
      </c>
      <c r="J3564" s="331"/>
      <c r="K3564" s="332">
        <f>IFERROR(SUM(C3564/'Transfers of Funds'!$F$55),0)</f>
        <v>0</v>
      </c>
    </row>
    <row r="3565" spans="1:11">
      <c r="A3565" s="115"/>
      <c r="B3565" s="308" t="str">
        <f>IF(A3565="","",VLOOKUP(A3565,'Project Budget vs Exp'!$B$9:$G$52,2,FALSE))</f>
        <v/>
      </c>
      <c r="C3565" s="117"/>
      <c r="D3565" s="116"/>
      <c r="E3565" s="118"/>
      <c r="F3565" s="119"/>
      <c r="G3565" s="120"/>
      <c r="H3565" s="120"/>
      <c r="I3565" s="333">
        <f t="shared" si="55"/>
        <v>0</v>
      </c>
      <c r="J3565" s="331"/>
      <c r="K3565" s="332">
        <f>IFERROR(SUM(C3565/'Transfers of Funds'!$F$55),0)</f>
        <v>0</v>
      </c>
    </row>
    <row r="3566" spans="1:11">
      <c r="A3566" s="115"/>
      <c r="B3566" s="308" t="str">
        <f>IF(A3566="","",VLOOKUP(A3566,'Project Budget vs Exp'!$B$9:$G$52,2,FALSE))</f>
        <v/>
      </c>
      <c r="C3566" s="117"/>
      <c r="D3566" s="116"/>
      <c r="E3566" s="118"/>
      <c r="F3566" s="119"/>
      <c r="G3566" s="120"/>
      <c r="H3566" s="120"/>
      <c r="I3566" s="333">
        <f t="shared" si="55"/>
        <v>0</v>
      </c>
      <c r="J3566" s="331"/>
      <c r="K3566" s="332">
        <f>IFERROR(SUM(C3566/'Transfers of Funds'!$F$55),0)</f>
        <v>0</v>
      </c>
    </row>
    <row r="3567" spans="1:11">
      <c r="A3567" s="115"/>
      <c r="B3567" s="308" t="str">
        <f>IF(A3567="","",VLOOKUP(A3567,'Project Budget vs Exp'!$B$9:$G$52,2,FALSE))</f>
        <v/>
      </c>
      <c r="C3567" s="117"/>
      <c r="D3567" s="116"/>
      <c r="E3567" s="118"/>
      <c r="F3567" s="119"/>
      <c r="G3567" s="120"/>
      <c r="H3567" s="120"/>
      <c r="I3567" s="333">
        <f t="shared" si="55"/>
        <v>0</v>
      </c>
      <c r="J3567" s="331"/>
      <c r="K3567" s="332">
        <f>IFERROR(SUM(C3567/'Transfers of Funds'!$F$55),0)</f>
        <v>0</v>
      </c>
    </row>
    <row r="3568" spans="1:11">
      <c r="A3568" s="115"/>
      <c r="B3568" s="308" t="str">
        <f>IF(A3568="","",VLOOKUP(A3568,'Project Budget vs Exp'!$B$9:$G$52,2,FALSE))</f>
        <v/>
      </c>
      <c r="C3568" s="117"/>
      <c r="D3568" s="116"/>
      <c r="E3568" s="118"/>
      <c r="F3568" s="119"/>
      <c r="G3568" s="120"/>
      <c r="H3568" s="120"/>
      <c r="I3568" s="333">
        <f t="shared" si="55"/>
        <v>0</v>
      </c>
      <c r="J3568" s="331"/>
      <c r="K3568" s="332">
        <f>IFERROR(SUM(C3568/'Transfers of Funds'!$F$55),0)</f>
        <v>0</v>
      </c>
    </row>
    <row r="3569" spans="1:11">
      <c r="A3569" s="115"/>
      <c r="B3569" s="308" t="str">
        <f>IF(A3569="","",VLOOKUP(A3569,'Project Budget vs Exp'!$B$9:$G$52,2,FALSE))</f>
        <v/>
      </c>
      <c r="C3569" s="117"/>
      <c r="D3569" s="116"/>
      <c r="E3569" s="118"/>
      <c r="F3569" s="119"/>
      <c r="G3569" s="120"/>
      <c r="H3569" s="120"/>
      <c r="I3569" s="333">
        <f t="shared" si="55"/>
        <v>0</v>
      </c>
      <c r="J3569" s="331"/>
      <c r="K3569" s="332">
        <f>IFERROR(SUM(C3569/'Transfers of Funds'!$F$55),0)</f>
        <v>0</v>
      </c>
    </row>
    <row r="3570" spans="1:11">
      <c r="A3570" s="115"/>
      <c r="B3570" s="308" t="str">
        <f>IF(A3570="","",VLOOKUP(A3570,'Project Budget vs Exp'!$B$9:$G$52,2,FALSE))</f>
        <v/>
      </c>
      <c r="C3570" s="117"/>
      <c r="D3570" s="116"/>
      <c r="E3570" s="118"/>
      <c r="F3570" s="119"/>
      <c r="G3570" s="120"/>
      <c r="H3570" s="120"/>
      <c r="I3570" s="333">
        <f t="shared" si="55"/>
        <v>0</v>
      </c>
      <c r="J3570" s="331"/>
      <c r="K3570" s="332">
        <f>IFERROR(SUM(C3570/'Transfers of Funds'!$F$55),0)</f>
        <v>0</v>
      </c>
    </row>
    <row r="3571" spans="1:11">
      <c r="A3571" s="115"/>
      <c r="B3571" s="308" t="str">
        <f>IF(A3571="","",VLOOKUP(A3571,'Project Budget vs Exp'!$B$9:$G$52,2,FALSE))</f>
        <v/>
      </c>
      <c r="C3571" s="117"/>
      <c r="D3571" s="116"/>
      <c r="E3571" s="118"/>
      <c r="F3571" s="119"/>
      <c r="G3571" s="120"/>
      <c r="H3571" s="120"/>
      <c r="I3571" s="333">
        <f t="shared" si="55"/>
        <v>0</v>
      </c>
      <c r="J3571" s="331"/>
      <c r="K3571" s="332">
        <f>IFERROR(SUM(C3571/'Transfers of Funds'!$F$55),0)</f>
        <v>0</v>
      </c>
    </row>
    <row r="3572" spans="1:11">
      <c r="A3572" s="115"/>
      <c r="B3572" s="308" t="str">
        <f>IF(A3572="","",VLOOKUP(A3572,'Project Budget vs Exp'!$B$9:$G$52,2,FALSE))</f>
        <v/>
      </c>
      <c r="C3572" s="117"/>
      <c r="D3572" s="116"/>
      <c r="E3572" s="118"/>
      <c r="F3572" s="119"/>
      <c r="G3572" s="120"/>
      <c r="H3572" s="120"/>
      <c r="I3572" s="333">
        <f t="shared" si="55"/>
        <v>0</v>
      </c>
      <c r="J3572" s="331"/>
      <c r="K3572" s="332">
        <f>IFERROR(SUM(C3572/'Transfers of Funds'!$F$55),0)</f>
        <v>0</v>
      </c>
    </row>
    <row r="3573" spans="1:11">
      <c r="A3573" s="115"/>
      <c r="B3573" s="308" t="str">
        <f>IF(A3573="","",VLOOKUP(A3573,'Project Budget vs Exp'!$B$9:$G$52,2,FALSE))</f>
        <v/>
      </c>
      <c r="C3573" s="117"/>
      <c r="D3573" s="116"/>
      <c r="E3573" s="118"/>
      <c r="F3573" s="119"/>
      <c r="G3573" s="120"/>
      <c r="H3573" s="120"/>
      <c r="I3573" s="333">
        <f t="shared" si="55"/>
        <v>0</v>
      </c>
      <c r="J3573" s="331"/>
      <c r="K3573" s="332">
        <f>IFERROR(SUM(C3573/'Transfers of Funds'!$F$55),0)</f>
        <v>0</v>
      </c>
    </row>
    <row r="3574" spans="1:11">
      <c r="A3574" s="115"/>
      <c r="B3574" s="308" t="str">
        <f>IF(A3574="","",VLOOKUP(A3574,'Project Budget vs Exp'!$B$9:$G$52,2,FALSE))</f>
        <v/>
      </c>
      <c r="C3574" s="117"/>
      <c r="D3574" s="116"/>
      <c r="E3574" s="118"/>
      <c r="F3574" s="119"/>
      <c r="G3574" s="120"/>
      <c r="H3574" s="120"/>
      <c r="I3574" s="333">
        <f t="shared" si="55"/>
        <v>0</v>
      </c>
      <c r="J3574" s="331"/>
      <c r="K3574" s="332">
        <f>IFERROR(SUM(C3574/'Transfers of Funds'!$F$55),0)</f>
        <v>0</v>
      </c>
    </row>
    <row r="3575" spans="1:11">
      <c r="A3575" s="115"/>
      <c r="B3575" s="308" t="str">
        <f>IF(A3575="","",VLOOKUP(A3575,'Project Budget vs Exp'!$B$9:$G$52,2,FALSE))</f>
        <v/>
      </c>
      <c r="C3575" s="117"/>
      <c r="D3575" s="116"/>
      <c r="E3575" s="118"/>
      <c r="F3575" s="119"/>
      <c r="G3575" s="120"/>
      <c r="H3575" s="120"/>
      <c r="I3575" s="333">
        <f t="shared" si="55"/>
        <v>0</v>
      </c>
      <c r="J3575" s="331"/>
      <c r="K3575" s="332">
        <f>IFERROR(SUM(C3575/'Transfers of Funds'!$F$55),0)</f>
        <v>0</v>
      </c>
    </row>
    <row r="3576" spans="1:11">
      <c r="A3576" s="115"/>
      <c r="B3576" s="308" t="str">
        <f>IF(A3576="","",VLOOKUP(A3576,'Project Budget vs Exp'!$B$9:$G$52,2,FALSE))</f>
        <v/>
      </c>
      <c r="C3576" s="117"/>
      <c r="D3576" s="116"/>
      <c r="E3576" s="118"/>
      <c r="F3576" s="119"/>
      <c r="G3576" s="120"/>
      <c r="H3576" s="120"/>
      <c r="I3576" s="333">
        <f t="shared" si="55"/>
        <v>0</v>
      </c>
      <c r="J3576" s="331"/>
      <c r="K3576" s="332">
        <f>IFERROR(SUM(C3576/'Transfers of Funds'!$F$55),0)</f>
        <v>0</v>
      </c>
    </row>
    <row r="3577" spans="1:11">
      <c r="A3577" s="115"/>
      <c r="B3577" s="308" t="str">
        <f>IF(A3577="","",VLOOKUP(A3577,'Project Budget vs Exp'!$B$9:$G$52,2,FALSE))</f>
        <v/>
      </c>
      <c r="C3577" s="117"/>
      <c r="D3577" s="116"/>
      <c r="E3577" s="118"/>
      <c r="F3577" s="119"/>
      <c r="G3577" s="120"/>
      <c r="H3577" s="120"/>
      <c r="I3577" s="333">
        <f t="shared" si="55"/>
        <v>0</v>
      </c>
      <c r="J3577" s="331"/>
      <c r="K3577" s="332">
        <f>IFERROR(SUM(C3577/'Transfers of Funds'!$F$55),0)</f>
        <v>0</v>
      </c>
    </row>
    <row r="3578" spans="1:11">
      <c r="A3578" s="115"/>
      <c r="B3578" s="308" t="str">
        <f>IF(A3578="","",VLOOKUP(A3578,'Project Budget vs Exp'!$B$9:$G$52,2,FALSE))</f>
        <v/>
      </c>
      <c r="C3578" s="117"/>
      <c r="D3578" s="116"/>
      <c r="E3578" s="118"/>
      <c r="F3578" s="119"/>
      <c r="G3578" s="120"/>
      <c r="H3578" s="120"/>
      <c r="I3578" s="333">
        <f t="shared" si="55"/>
        <v>0</v>
      </c>
      <c r="J3578" s="331"/>
      <c r="K3578" s="332">
        <f>IFERROR(SUM(C3578/'Transfers of Funds'!$F$55),0)</f>
        <v>0</v>
      </c>
    </row>
    <row r="3579" spans="1:11">
      <c r="A3579" s="115"/>
      <c r="B3579" s="308" t="str">
        <f>IF(A3579="","",VLOOKUP(A3579,'Project Budget vs Exp'!$B$9:$G$52,2,FALSE))</f>
        <v/>
      </c>
      <c r="C3579" s="117"/>
      <c r="D3579" s="116"/>
      <c r="E3579" s="118"/>
      <c r="F3579" s="119"/>
      <c r="G3579" s="120"/>
      <c r="H3579" s="120"/>
      <c r="I3579" s="333">
        <f t="shared" si="55"/>
        <v>0</v>
      </c>
      <c r="J3579" s="331"/>
      <c r="K3579" s="332">
        <f>IFERROR(SUM(C3579/'Transfers of Funds'!$F$55),0)</f>
        <v>0</v>
      </c>
    </row>
    <row r="3580" spans="1:11">
      <c r="A3580" s="115"/>
      <c r="B3580" s="308" t="str">
        <f>IF(A3580="","",VLOOKUP(A3580,'Project Budget vs Exp'!$B$9:$G$52,2,FALSE))</f>
        <v/>
      </c>
      <c r="C3580" s="117"/>
      <c r="D3580" s="116"/>
      <c r="E3580" s="118"/>
      <c r="F3580" s="119"/>
      <c r="G3580" s="120"/>
      <c r="H3580" s="120"/>
      <c r="I3580" s="333">
        <f t="shared" si="55"/>
        <v>0</v>
      </c>
      <c r="J3580" s="331"/>
      <c r="K3580" s="332">
        <f>IFERROR(SUM(C3580/'Transfers of Funds'!$F$55),0)</f>
        <v>0</v>
      </c>
    </row>
    <row r="3581" spans="1:11">
      <c r="A3581" s="115"/>
      <c r="B3581" s="308" t="str">
        <f>IF(A3581="","",VLOOKUP(A3581,'Project Budget vs Exp'!$B$9:$G$52,2,FALSE))</f>
        <v/>
      </c>
      <c r="C3581" s="117"/>
      <c r="D3581" s="116"/>
      <c r="E3581" s="118"/>
      <c r="F3581" s="119"/>
      <c r="G3581" s="120"/>
      <c r="H3581" s="120"/>
      <c r="I3581" s="333">
        <f t="shared" si="55"/>
        <v>0</v>
      </c>
      <c r="J3581" s="331"/>
      <c r="K3581" s="332">
        <f>IFERROR(SUM(C3581/'Transfers of Funds'!$F$55),0)</f>
        <v>0</v>
      </c>
    </row>
    <row r="3582" spans="1:11">
      <c r="A3582" s="115"/>
      <c r="B3582" s="308" t="str">
        <f>IF(A3582="","",VLOOKUP(A3582,'Project Budget vs Exp'!$B$9:$G$52,2,FALSE))</f>
        <v/>
      </c>
      <c r="C3582" s="117"/>
      <c r="D3582" s="116"/>
      <c r="E3582" s="118"/>
      <c r="F3582" s="119"/>
      <c r="G3582" s="120"/>
      <c r="H3582" s="120"/>
      <c r="I3582" s="333">
        <f t="shared" si="55"/>
        <v>0</v>
      </c>
      <c r="J3582" s="331"/>
      <c r="K3582" s="332">
        <f>IFERROR(SUM(C3582/'Transfers of Funds'!$F$55),0)</f>
        <v>0</v>
      </c>
    </row>
    <row r="3583" spans="1:11">
      <c r="A3583" s="115"/>
      <c r="B3583" s="308" t="str">
        <f>IF(A3583="","",VLOOKUP(A3583,'Project Budget vs Exp'!$B$9:$G$52,2,FALSE))</f>
        <v/>
      </c>
      <c r="C3583" s="117"/>
      <c r="D3583" s="116"/>
      <c r="E3583" s="118"/>
      <c r="F3583" s="119"/>
      <c r="G3583" s="120"/>
      <c r="H3583" s="120"/>
      <c r="I3583" s="333">
        <f t="shared" si="55"/>
        <v>0</v>
      </c>
      <c r="J3583" s="331"/>
      <c r="K3583" s="332">
        <f>IFERROR(SUM(C3583/'Transfers of Funds'!$F$55),0)</f>
        <v>0</v>
      </c>
    </row>
    <row r="3584" spans="1:11">
      <c r="A3584" s="115"/>
      <c r="B3584" s="308" t="str">
        <f>IF(A3584="","",VLOOKUP(A3584,'Project Budget vs Exp'!$B$9:$G$52,2,FALSE))</f>
        <v/>
      </c>
      <c r="C3584" s="117"/>
      <c r="D3584" s="116"/>
      <c r="E3584" s="118"/>
      <c r="F3584" s="119"/>
      <c r="G3584" s="120"/>
      <c r="H3584" s="120"/>
      <c r="I3584" s="333">
        <f t="shared" si="55"/>
        <v>0</v>
      </c>
      <c r="J3584" s="331"/>
      <c r="K3584" s="332">
        <f>IFERROR(SUM(C3584/'Transfers of Funds'!$F$55),0)</f>
        <v>0</v>
      </c>
    </row>
    <row r="3585" spans="1:11">
      <c r="A3585" s="115"/>
      <c r="B3585" s="308" t="str">
        <f>IF(A3585="","",VLOOKUP(A3585,'Project Budget vs Exp'!$B$9:$G$52,2,FALSE))</f>
        <v/>
      </c>
      <c r="C3585" s="117"/>
      <c r="D3585" s="116"/>
      <c r="E3585" s="118"/>
      <c r="F3585" s="119"/>
      <c r="G3585" s="120"/>
      <c r="H3585" s="120"/>
      <c r="I3585" s="333">
        <f t="shared" si="55"/>
        <v>0</v>
      </c>
      <c r="J3585" s="331"/>
      <c r="K3585" s="332">
        <f>IFERROR(SUM(C3585/'Transfers of Funds'!$F$55),0)</f>
        <v>0</v>
      </c>
    </row>
    <row r="3586" spans="1:11">
      <c r="A3586" s="115"/>
      <c r="B3586" s="308" t="str">
        <f>IF(A3586="","",VLOOKUP(A3586,'Project Budget vs Exp'!$B$9:$G$52,2,FALSE))</f>
        <v/>
      </c>
      <c r="C3586" s="117"/>
      <c r="D3586" s="116"/>
      <c r="E3586" s="118"/>
      <c r="F3586" s="119"/>
      <c r="G3586" s="120"/>
      <c r="H3586" s="120"/>
      <c r="I3586" s="333">
        <f t="shared" si="55"/>
        <v>0</v>
      </c>
      <c r="J3586" s="331"/>
      <c r="K3586" s="332">
        <f>IFERROR(SUM(C3586/'Transfers of Funds'!$F$55),0)</f>
        <v>0</v>
      </c>
    </row>
    <row r="3587" spans="1:11">
      <c r="A3587" s="115"/>
      <c r="B3587" s="308" t="str">
        <f>IF(A3587="","",VLOOKUP(A3587,'Project Budget vs Exp'!$B$9:$G$52,2,FALSE))</f>
        <v/>
      </c>
      <c r="C3587" s="117"/>
      <c r="D3587" s="116"/>
      <c r="E3587" s="118"/>
      <c r="F3587" s="119"/>
      <c r="G3587" s="120"/>
      <c r="H3587" s="120"/>
      <c r="I3587" s="333">
        <f t="shared" si="55"/>
        <v>0</v>
      </c>
      <c r="J3587" s="331"/>
      <c r="K3587" s="332">
        <f>IFERROR(SUM(C3587/'Transfers of Funds'!$F$55),0)</f>
        <v>0</v>
      </c>
    </row>
    <row r="3588" spans="1:11">
      <c r="A3588" s="115"/>
      <c r="B3588" s="308" t="str">
        <f>IF(A3588="","",VLOOKUP(A3588,'Project Budget vs Exp'!$B$9:$G$52,2,FALSE))</f>
        <v/>
      </c>
      <c r="C3588" s="117"/>
      <c r="D3588" s="116"/>
      <c r="E3588" s="118"/>
      <c r="F3588" s="119"/>
      <c r="G3588" s="120"/>
      <c r="H3588" s="120"/>
      <c r="I3588" s="333">
        <f t="shared" si="55"/>
        <v>0</v>
      </c>
      <c r="J3588" s="331"/>
      <c r="K3588" s="332">
        <f>IFERROR(SUM(C3588/'Transfers of Funds'!$F$55),0)</f>
        <v>0</v>
      </c>
    </row>
    <row r="3589" spans="1:11">
      <c r="A3589" s="115"/>
      <c r="B3589" s="308" t="str">
        <f>IF(A3589="","",VLOOKUP(A3589,'Project Budget vs Exp'!$B$9:$G$52,2,FALSE))</f>
        <v/>
      </c>
      <c r="C3589" s="117"/>
      <c r="D3589" s="116"/>
      <c r="E3589" s="118"/>
      <c r="F3589" s="119"/>
      <c r="G3589" s="120"/>
      <c r="H3589" s="120"/>
      <c r="I3589" s="333">
        <f t="shared" si="55"/>
        <v>0</v>
      </c>
      <c r="J3589" s="331"/>
      <c r="K3589" s="332">
        <f>IFERROR(SUM(C3589/'Transfers of Funds'!$F$55),0)</f>
        <v>0</v>
      </c>
    </row>
    <row r="3590" spans="1:11">
      <c r="A3590" s="115"/>
      <c r="B3590" s="308" t="str">
        <f>IF(A3590="","",VLOOKUP(A3590,'Project Budget vs Exp'!$B$9:$G$52,2,FALSE))</f>
        <v/>
      </c>
      <c r="C3590" s="117"/>
      <c r="D3590" s="116"/>
      <c r="E3590" s="118"/>
      <c r="F3590" s="119"/>
      <c r="G3590" s="120"/>
      <c r="H3590" s="120"/>
      <c r="I3590" s="333">
        <f t="shared" si="55"/>
        <v>0</v>
      </c>
      <c r="J3590" s="331"/>
      <c r="K3590" s="332">
        <f>IFERROR(SUM(C3590/'Transfers of Funds'!$F$55),0)</f>
        <v>0</v>
      </c>
    </row>
    <row r="3591" spans="1:11">
      <c r="A3591" s="115"/>
      <c r="B3591" s="308" t="str">
        <f>IF(A3591="","",VLOOKUP(A3591,'Project Budget vs Exp'!$B$9:$G$52,2,FALSE))</f>
        <v/>
      </c>
      <c r="C3591" s="117"/>
      <c r="D3591" s="116"/>
      <c r="E3591" s="118"/>
      <c r="F3591" s="119"/>
      <c r="G3591" s="120"/>
      <c r="H3591" s="120"/>
      <c r="I3591" s="333">
        <f t="shared" si="55"/>
        <v>0</v>
      </c>
      <c r="J3591" s="331"/>
      <c r="K3591" s="332">
        <f>IFERROR(SUM(C3591/'Transfers of Funds'!$F$55),0)</f>
        <v>0</v>
      </c>
    </row>
    <row r="3592" spans="1:11">
      <c r="A3592" s="115"/>
      <c r="B3592" s="308" t="str">
        <f>IF(A3592="","",VLOOKUP(A3592,'Project Budget vs Exp'!$B$9:$G$52,2,FALSE))</f>
        <v/>
      </c>
      <c r="C3592" s="117"/>
      <c r="D3592" s="116"/>
      <c r="E3592" s="118"/>
      <c r="F3592" s="119"/>
      <c r="G3592" s="120"/>
      <c r="H3592" s="120"/>
      <c r="I3592" s="333">
        <f t="shared" si="55"/>
        <v>0</v>
      </c>
      <c r="J3592" s="331"/>
      <c r="K3592" s="332">
        <f>IFERROR(SUM(C3592/'Transfers of Funds'!$F$55),0)</f>
        <v>0</v>
      </c>
    </row>
    <row r="3593" spans="1:11">
      <c r="A3593" s="115"/>
      <c r="B3593" s="308" t="str">
        <f>IF(A3593="","",VLOOKUP(A3593,'Project Budget vs Exp'!$B$9:$G$52,2,FALSE))</f>
        <v/>
      </c>
      <c r="C3593" s="117"/>
      <c r="D3593" s="116"/>
      <c r="E3593" s="118"/>
      <c r="F3593" s="119"/>
      <c r="G3593" s="120"/>
      <c r="H3593" s="120"/>
      <c r="I3593" s="333">
        <f t="shared" si="55"/>
        <v>0</v>
      </c>
      <c r="J3593" s="331"/>
      <c r="K3593" s="332">
        <f>IFERROR(SUM(C3593/'Transfers of Funds'!$F$55),0)</f>
        <v>0</v>
      </c>
    </row>
    <row r="3594" spans="1:11">
      <c r="A3594" s="115"/>
      <c r="B3594" s="308" t="str">
        <f>IF(A3594="","",VLOOKUP(A3594,'Project Budget vs Exp'!$B$9:$G$52,2,FALSE))</f>
        <v/>
      </c>
      <c r="C3594" s="117"/>
      <c r="D3594" s="116"/>
      <c r="E3594" s="118"/>
      <c r="F3594" s="119"/>
      <c r="G3594" s="120"/>
      <c r="H3594" s="120"/>
      <c r="I3594" s="333">
        <f t="shared" si="55"/>
        <v>0</v>
      </c>
      <c r="J3594" s="331"/>
      <c r="K3594" s="332">
        <f>IFERROR(SUM(C3594/'Transfers of Funds'!$F$55),0)</f>
        <v>0</v>
      </c>
    </row>
    <row r="3595" spans="1:11">
      <c r="A3595" s="115"/>
      <c r="B3595" s="308" t="str">
        <f>IF(A3595="","",VLOOKUP(A3595,'Project Budget vs Exp'!$B$9:$G$52,2,FALSE))</f>
        <v/>
      </c>
      <c r="C3595" s="117"/>
      <c r="D3595" s="116"/>
      <c r="E3595" s="118"/>
      <c r="F3595" s="119"/>
      <c r="G3595" s="120"/>
      <c r="H3595" s="120"/>
      <c r="I3595" s="333">
        <f t="shared" si="55"/>
        <v>0</v>
      </c>
      <c r="J3595" s="331"/>
      <c r="K3595" s="332">
        <f>IFERROR(SUM(C3595/'Transfers of Funds'!$F$55),0)</f>
        <v>0</v>
      </c>
    </row>
    <row r="3596" spans="1:11">
      <c r="A3596" s="115"/>
      <c r="B3596" s="308" t="str">
        <f>IF(A3596="","",VLOOKUP(A3596,'Project Budget vs Exp'!$B$9:$G$52,2,FALSE))</f>
        <v/>
      </c>
      <c r="C3596" s="117"/>
      <c r="D3596" s="116"/>
      <c r="E3596" s="118"/>
      <c r="F3596" s="119"/>
      <c r="G3596" s="120"/>
      <c r="H3596" s="120"/>
      <c r="I3596" s="333">
        <f t="shared" ref="I3596:I3659" si="56">IF(OR(F$4="EUR",F$4="USD",F$4="GBP",F$4="CAD",F$4="NZD",F$4="AUD"),K3596,C3596)</f>
        <v>0</v>
      </c>
      <c r="J3596" s="331"/>
      <c r="K3596" s="332">
        <f>IFERROR(SUM(C3596/'Transfers of Funds'!$F$55),0)</f>
        <v>0</v>
      </c>
    </row>
    <row r="3597" spans="1:11">
      <c r="A3597" s="115"/>
      <c r="B3597" s="308" t="str">
        <f>IF(A3597="","",VLOOKUP(A3597,'Project Budget vs Exp'!$B$9:$G$52,2,FALSE))</f>
        <v/>
      </c>
      <c r="C3597" s="117"/>
      <c r="D3597" s="116"/>
      <c r="E3597" s="118"/>
      <c r="F3597" s="119"/>
      <c r="G3597" s="120"/>
      <c r="H3597" s="120"/>
      <c r="I3597" s="333">
        <f t="shared" si="56"/>
        <v>0</v>
      </c>
      <c r="J3597" s="331"/>
      <c r="K3597" s="332">
        <f>IFERROR(SUM(C3597/'Transfers of Funds'!$F$55),0)</f>
        <v>0</v>
      </c>
    </row>
    <row r="3598" spans="1:11">
      <c r="A3598" s="115"/>
      <c r="B3598" s="308" t="str">
        <f>IF(A3598="","",VLOOKUP(A3598,'Project Budget vs Exp'!$B$9:$G$52,2,FALSE))</f>
        <v/>
      </c>
      <c r="C3598" s="117"/>
      <c r="D3598" s="116"/>
      <c r="E3598" s="118"/>
      <c r="F3598" s="119"/>
      <c r="G3598" s="120"/>
      <c r="H3598" s="120"/>
      <c r="I3598" s="333">
        <f t="shared" si="56"/>
        <v>0</v>
      </c>
      <c r="J3598" s="331"/>
      <c r="K3598" s="332">
        <f>IFERROR(SUM(C3598/'Transfers of Funds'!$F$55),0)</f>
        <v>0</v>
      </c>
    </row>
    <row r="3599" spans="1:11">
      <c r="A3599" s="115"/>
      <c r="B3599" s="308" t="str">
        <f>IF(A3599="","",VLOOKUP(A3599,'Project Budget vs Exp'!$B$9:$G$52,2,FALSE))</f>
        <v/>
      </c>
      <c r="C3599" s="117"/>
      <c r="D3599" s="116"/>
      <c r="E3599" s="118"/>
      <c r="F3599" s="119"/>
      <c r="G3599" s="120"/>
      <c r="H3599" s="120"/>
      <c r="I3599" s="333">
        <f t="shared" si="56"/>
        <v>0</v>
      </c>
      <c r="J3599" s="331"/>
      <c r="K3599" s="332">
        <f>IFERROR(SUM(C3599/'Transfers of Funds'!$F$55),0)</f>
        <v>0</v>
      </c>
    </row>
    <row r="3600" spans="1:11">
      <c r="A3600" s="115"/>
      <c r="B3600" s="308" t="str">
        <f>IF(A3600="","",VLOOKUP(A3600,'Project Budget vs Exp'!$B$9:$G$52,2,FALSE))</f>
        <v/>
      </c>
      <c r="C3600" s="117"/>
      <c r="D3600" s="116"/>
      <c r="E3600" s="118"/>
      <c r="F3600" s="119"/>
      <c r="G3600" s="120"/>
      <c r="H3600" s="120"/>
      <c r="I3600" s="333">
        <f t="shared" si="56"/>
        <v>0</v>
      </c>
      <c r="J3600" s="331"/>
      <c r="K3600" s="332">
        <f>IFERROR(SUM(C3600/'Transfers of Funds'!$F$55),0)</f>
        <v>0</v>
      </c>
    </row>
    <row r="3601" spans="1:11">
      <c r="A3601" s="115"/>
      <c r="B3601" s="308" t="str">
        <f>IF(A3601="","",VLOOKUP(A3601,'Project Budget vs Exp'!$B$9:$G$52,2,FALSE))</f>
        <v/>
      </c>
      <c r="C3601" s="117"/>
      <c r="D3601" s="116"/>
      <c r="E3601" s="118"/>
      <c r="F3601" s="119"/>
      <c r="G3601" s="120"/>
      <c r="H3601" s="120"/>
      <c r="I3601" s="333">
        <f t="shared" si="56"/>
        <v>0</v>
      </c>
      <c r="J3601" s="331"/>
      <c r="K3601" s="332">
        <f>IFERROR(SUM(C3601/'Transfers of Funds'!$F$55),0)</f>
        <v>0</v>
      </c>
    </row>
    <row r="3602" spans="1:11">
      <c r="A3602" s="115"/>
      <c r="B3602" s="308" t="str">
        <f>IF(A3602="","",VLOOKUP(A3602,'Project Budget vs Exp'!$B$9:$G$52,2,FALSE))</f>
        <v/>
      </c>
      <c r="C3602" s="117"/>
      <c r="D3602" s="116"/>
      <c r="E3602" s="118"/>
      <c r="F3602" s="119"/>
      <c r="G3602" s="120"/>
      <c r="H3602" s="120"/>
      <c r="I3602" s="333">
        <f t="shared" si="56"/>
        <v>0</v>
      </c>
      <c r="J3602" s="331"/>
      <c r="K3602" s="332">
        <f>IFERROR(SUM(C3602/'Transfers of Funds'!$F$55),0)</f>
        <v>0</v>
      </c>
    </row>
    <row r="3603" spans="1:11">
      <c r="A3603" s="115"/>
      <c r="B3603" s="308" t="str">
        <f>IF(A3603="","",VLOOKUP(A3603,'Project Budget vs Exp'!$B$9:$G$52,2,FALSE))</f>
        <v/>
      </c>
      <c r="C3603" s="117"/>
      <c r="D3603" s="116"/>
      <c r="E3603" s="118"/>
      <c r="F3603" s="119"/>
      <c r="G3603" s="120"/>
      <c r="H3603" s="120"/>
      <c r="I3603" s="333">
        <f t="shared" si="56"/>
        <v>0</v>
      </c>
      <c r="J3603" s="331"/>
      <c r="K3603" s="332">
        <f>IFERROR(SUM(C3603/'Transfers of Funds'!$F$55),0)</f>
        <v>0</v>
      </c>
    </row>
    <row r="3604" spans="1:11">
      <c r="A3604" s="115"/>
      <c r="B3604" s="308" t="str">
        <f>IF(A3604="","",VLOOKUP(A3604,'Project Budget vs Exp'!$B$9:$G$52,2,FALSE))</f>
        <v/>
      </c>
      <c r="C3604" s="117"/>
      <c r="D3604" s="116"/>
      <c r="E3604" s="118"/>
      <c r="F3604" s="119"/>
      <c r="G3604" s="120"/>
      <c r="H3604" s="120"/>
      <c r="I3604" s="333">
        <f t="shared" si="56"/>
        <v>0</v>
      </c>
      <c r="J3604" s="331"/>
      <c r="K3604" s="332">
        <f>IFERROR(SUM(C3604/'Transfers of Funds'!$F$55),0)</f>
        <v>0</v>
      </c>
    </row>
    <row r="3605" spans="1:11">
      <c r="A3605" s="115"/>
      <c r="B3605" s="308" t="str">
        <f>IF(A3605="","",VLOOKUP(A3605,'Project Budget vs Exp'!$B$9:$G$52,2,FALSE))</f>
        <v/>
      </c>
      <c r="C3605" s="117"/>
      <c r="D3605" s="116"/>
      <c r="E3605" s="118"/>
      <c r="F3605" s="119"/>
      <c r="G3605" s="120"/>
      <c r="H3605" s="120"/>
      <c r="I3605" s="333">
        <f t="shared" si="56"/>
        <v>0</v>
      </c>
      <c r="J3605" s="331"/>
      <c r="K3605" s="332">
        <f>IFERROR(SUM(C3605/'Transfers of Funds'!$F$55),0)</f>
        <v>0</v>
      </c>
    </row>
    <row r="3606" spans="1:11">
      <c r="A3606" s="115"/>
      <c r="B3606" s="308" t="str">
        <f>IF(A3606="","",VLOOKUP(A3606,'Project Budget vs Exp'!$B$9:$G$52,2,FALSE))</f>
        <v/>
      </c>
      <c r="C3606" s="117"/>
      <c r="D3606" s="116"/>
      <c r="E3606" s="118"/>
      <c r="F3606" s="119"/>
      <c r="G3606" s="120"/>
      <c r="H3606" s="120"/>
      <c r="I3606" s="333">
        <f t="shared" si="56"/>
        <v>0</v>
      </c>
      <c r="J3606" s="331"/>
      <c r="K3606" s="332">
        <f>IFERROR(SUM(C3606/'Transfers of Funds'!$F$55),0)</f>
        <v>0</v>
      </c>
    </row>
    <row r="3607" spans="1:11">
      <c r="A3607" s="115"/>
      <c r="B3607" s="308" t="str">
        <f>IF(A3607="","",VLOOKUP(A3607,'Project Budget vs Exp'!$B$9:$G$52,2,FALSE))</f>
        <v/>
      </c>
      <c r="C3607" s="117"/>
      <c r="D3607" s="116"/>
      <c r="E3607" s="118"/>
      <c r="F3607" s="119"/>
      <c r="G3607" s="120"/>
      <c r="H3607" s="120"/>
      <c r="I3607" s="333">
        <f t="shared" si="56"/>
        <v>0</v>
      </c>
      <c r="J3607" s="331"/>
      <c r="K3607" s="332">
        <f>IFERROR(SUM(C3607/'Transfers of Funds'!$F$55),0)</f>
        <v>0</v>
      </c>
    </row>
    <row r="3608" spans="1:11">
      <c r="A3608" s="115"/>
      <c r="B3608" s="308" t="str">
        <f>IF(A3608="","",VLOOKUP(A3608,'Project Budget vs Exp'!$B$9:$G$52,2,FALSE))</f>
        <v/>
      </c>
      <c r="C3608" s="117"/>
      <c r="D3608" s="116"/>
      <c r="E3608" s="118"/>
      <c r="F3608" s="119"/>
      <c r="G3608" s="120"/>
      <c r="H3608" s="120"/>
      <c r="I3608" s="333">
        <f t="shared" si="56"/>
        <v>0</v>
      </c>
      <c r="J3608" s="331"/>
      <c r="K3608" s="332">
        <f>IFERROR(SUM(C3608/'Transfers of Funds'!$F$55),0)</f>
        <v>0</v>
      </c>
    </row>
    <row r="3609" spans="1:11">
      <c r="A3609" s="115"/>
      <c r="B3609" s="308" t="str">
        <f>IF(A3609="","",VLOOKUP(A3609,'Project Budget vs Exp'!$B$9:$G$52,2,FALSE))</f>
        <v/>
      </c>
      <c r="C3609" s="117"/>
      <c r="D3609" s="116"/>
      <c r="E3609" s="118"/>
      <c r="F3609" s="119"/>
      <c r="G3609" s="120"/>
      <c r="H3609" s="120"/>
      <c r="I3609" s="333">
        <f t="shared" si="56"/>
        <v>0</v>
      </c>
      <c r="J3609" s="331"/>
      <c r="K3609" s="332">
        <f>IFERROR(SUM(C3609/'Transfers of Funds'!$F$55),0)</f>
        <v>0</v>
      </c>
    </row>
    <row r="3610" spans="1:11">
      <c r="A3610" s="115"/>
      <c r="B3610" s="308" t="str">
        <f>IF(A3610="","",VLOOKUP(A3610,'Project Budget vs Exp'!$B$9:$G$52,2,FALSE))</f>
        <v/>
      </c>
      <c r="C3610" s="117"/>
      <c r="D3610" s="116"/>
      <c r="E3610" s="118"/>
      <c r="F3610" s="119"/>
      <c r="G3610" s="120"/>
      <c r="H3610" s="120"/>
      <c r="I3610" s="333">
        <f t="shared" si="56"/>
        <v>0</v>
      </c>
      <c r="J3610" s="331"/>
      <c r="K3610" s="332">
        <f>IFERROR(SUM(C3610/'Transfers of Funds'!$F$55),0)</f>
        <v>0</v>
      </c>
    </row>
    <row r="3611" spans="1:11">
      <c r="A3611" s="115"/>
      <c r="B3611" s="308" t="str">
        <f>IF(A3611="","",VLOOKUP(A3611,'Project Budget vs Exp'!$B$9:$G$52,2,FALSE))</f>
        <v/>
      </c>
      <c r="C3611" s="117"/>
      <c r="D3611" s="116"/>
      <c r="E3611" s="118"/>
      <c r="F3611" s="119"/>
      <c r="G3611" s="120"/>
      <c r="H3611" s="120"/>
      <c r="I3611" s="333">
        <f t="shared" si="56"/>
        <v>0</v>
      </c>
      <c r="J3611" s="331"/>
      <c r="K3611" s="332">
        <f>IFERROR(SUM(C3611/'Transfers of Funds'!$F$55),0)</f>
        <v>0</v>
      </c>
    </row>
    <row r="3612" spans="1:11">
      <c r="A3612" s="115"/>
      <c r="B3612" s="308" t="str">
        <f>IF(A3612="","",VLOOKUP(A3612,'Project Budget vs Exp'!$B$9:$G$52,2,FALSE))</f>
        <v/>
      </c>
      <c r="C3612" s="117"/>
      <c r="D3612" s="116"/>
      <c r="E3612" s="118"/>
      <c r="F3612" s="119"/>
      <c r="G3612" s="120"/>
      <c r="H3612" s="120"/>
      <c r="I3612" s="333">
        <f t="shared" si="56"/>
        <v>0</v>
      </c>
      <c r="J3612" s="331"/>
      <c r="K3612" s="332">
        <f>IFERROR(SUM(C3612/'Transfers of Funds'!$F$55),0)</f>
        <v>0</v>
      </c>
    </row>
    <row r="3613" spans="1:11">
      <c r="A3613" s="115"/>
      <c r="B3613" s="308" t="str">
        <f>IF(A3613="","",VLOOKUP(A3613,'Project Budget vs Exp'!$B$9:$G$52,2,FALSE))</f>
        <v/>
      </c>
      <c r="C3613" s="117"/>
      <c r="D3613" s="116"/>
      <c r="E3613" s="118"/>
      <c r="F3613" s="119"/>
      <c r="G3613" s="120"/>
      <c r="H3613" s="120"/>
      <c r="I3613" s="333">
        <f t="shared" si="56"/>
        <v>0</v>
      </c>
      <c r="J3613" s="331"/>
      <c r="K3613" s="332">
        <f>IFERROR(SUM(C3613/'Transfers of Funds'!$F$55),0)</f>
        <v>0</v>
      </c>
    </row>
    <row r="3614" spans="1:11">
      <c r="A3614" s="115"/>
      <c r="B3614" s="308" t="str">
        <f>IF(A3614="","",VLOOKUP(A3614,'Project Budget vs Exp'!$B$9:$G$52,2,FALSE))</f>
        <v/>
      </c>
      <c r="C3614" s="117"/>
      <c r="D3614" s="116"/>
      <c r="E3614" s="118"/>
      <c r="F3614" s="119"/>
      <c r="G3614" s="120"/>
      <c r="H3614" s="120"/>
      <c r="I3614" s="333">
        <f t="shared" si="56"/>
        <v>0</v>
      </c>
      <c r="J3614" s="331"/>
      <c r="K3614" s="332">
        <f>IFERROR(SUM(C3614/'Transfers of Funds'!$F$55),0)</f>
        <v>0</v>
      </c>
    </row>
    <row r="3615" spans="1:11">
      <c r="A3615" s="115"/>
      <c r="B3615" s="308" t="str">
        <f>IF(A3615="","",VLOOKUP(A3615,'Project Budget vs Exp'!$B$9:$G$52,2,FALSE))</f>
        <v/>
      </c>
      <c r="C3615" s="117"/>
      <c r="D3615" s="116"/>
      <c r="E3615" s="118"/>
      <c r="F3615" s="119"/>
      <c r="G3615" s="120"/>
      <c r="H3615" s="120"/>
      <c r="I3615" s="333">
        <f t="shared" si="56"/>
        <v>0</v>
      </c>
      <c r="J3615" s="331"/>
      <c r="K3615" s="332">
        <f>IFERROR(SUM(C3615/'Transfers of Funds'!$F$55),0)</f>
        <v>0</v>
      </c>
    </row>
    <row r="3616" spans="1:11">
      <c r="A3616" s="115"/>
      <c r="B3616" s="308" t="str">
        <f>IF(A3616="","",VLOOKUP(A3616,'Project Budget vs Exp'!$B$9:$G$52,2,FALSE))</f>
        <v/>
      </c>
      <c r="C3616" s="117"/>
      <c r="D3616" s="116"/>
      <c r="E3616" s="118"/>
      <c r="F3616" s="119"/>
      <c r="G3616" s="120"/>
      <c r="H3616" s="120"/>
      <c r="I3616" s="333">
        <f t="shared" si="56"/>
        <v>0</v>
      </c>
      <c r="J3616" s="331"/>
      <c r="K3616" s="332">
        <f>IFERROR(SUM(C3616/'Transfers of Funds'!$F$55),0)</f>
        <v>0</v>
      </c>
    </row>
    <row r="3617" spans="1:11">
      <c r="A3617" s="115"/>
      <c r="B3617" s="308" t="str">
        <f>IF(A3617="","",VLOOKUP(A3617,'Project Budget vs Exp'!$B$9:$G$52,2,FALSE))</f>
        <v/>
      </c>
      <c r="C3617" s="117"/>
      <c r="D3617" s="116"/>
      <c r="E3617" s="118"/>
      <c r="F3617" s="119"/>
      <c r="G3617" s="120"/>
      <c r="H3617" s="120"/>
      <c r="I3617" s="333">
        <f t="shared" si="56"/>
        <v>0</v>
      </c>
      <c r="J3617" s="331"/>
      <c r="K3617" s="332">
        <f>IFERROR(SUM(C3617/'Transfers of Funds'!$F$55),0)</f>
        <v>0</v>
      </c>
    </row>
    <row r="3618" spans="1:11">
      <c r="A3618" s="115"/>
      <c r="B3618" s="308" t="str">
        <f>IF(A3618="","",VLOOKUP(A3618,'Project Budget vs Exp'!$B$9:$G$52,2,FALSE))</f>
        <v/>
      </c>
      <c r="C3618" s="117"/>
      <c r="D3618" s="116"/>
      <c r="E3618" s="118"/>
      <c r="F3618" s="119"/>
      <c r="G3618" s="120"/>
      <c r="H3618" s="120"/>
      <c r="I3618" s="333">
        <f t="shared" si="56"/>
        <v>0</v>
      </c>
      <c r="J3618" s="331"/>
      <c r="K3618" s="332">
        <f>IFERROR(SUM(C3618/'Transfers of Funds'!$F$55),0)</f>
        <v>0</v>
      </c>
    </row>
    <row r="3619" spans="1:11">
      <c r="A3619" s="115"/>
      <c r="B3619" s="308" t="str">
        <f>IF(A3619="","",VLOOKUP(A3619,'Project Budget vs Exp'!$B$9:$G$52,2,FALSE))</f>
        <v/>
      </c>
      <c r="C3619" s="117"/>
      <c r="D3619" s="116"/>
      <c r="E3619" s="118"/>
      <c r="F3619" s="119"/>
      <c r="G3619" s="120"/>
      <c r="H3619" s="120"/>
      <c r="I3619" s="333">
        <f t="shared" si="56"/>
        <v>0</v>
      </c>
      <c r="J3619" s="331"/>
      <c r="K3619" s="332">
        <f>IFERROR(SUM(C3619/'Transfers of Funds'!$F$55),0)</f>
        <v>0</v>
      </c>
    </row>
    <row r="3620" spans="1:11">
      <c r="A3620" s="115"/>
      <c r="B3620" s="308" t="str">
        <f>IF(A3620="","",VLOOKUP(A3620,'Project Budget vs Exp'!$B$9:$G$52,2,FALSE))</f>
        <v/>
      </c>
      <c r="C3620" s="117"/>
      <c r="D3620" s="116"/>
      <c r="E3620" s="118"/>
      <c r="F3620" s="119"/>
      <c r="G3620" s="120"/>
      <c r="H3620" s="120"/>
      <c r="I3620" s="333">
        <f t="shared" si="56"/>
        <v>0</v>
      </c>
      <c r="J3620" s="331"/>
      <c r="K3620" s="332">
        <f>IFERROR(SUM(C3620/'Transfers of Funds'!$F$55),0)</f>
        <v>0</v>
      </c>
    </row>
    <row r="3621" spans="1:11">
      <c r="A3621" s="115"/>
      <c r="B3621" s="308" t="str">
        <f>IF(A3621="","",VLOOKUP(A3621,'Project Budget vs Exp'!$B$9:$G$52,2,FALSE))</f>
        <v/>
      </c>
      <c r="C3621" s="117"/>
      <c r="D3621" s="116"/>
      <c r="E3621" s="118"/>
      <c r="F3621" s="119"/>
      <c r="G3621" s="120"/>
      <c r="H3621" s="120"/>
      <c r="I3621" s="333">
        <f t="shared" si="56"/>
        <v>0</v>
      </c>
      <c r="J3621" s="331"/>
      <c r="K3621" s="332">
        <f>IFERROR(SUM(C3621/'Transfers of Funds'!$F$55),0)</f>
        <v>0</v>
      </c>
    </row>
    <row r="3622" spans="1:11">
      <c r="A3622" s="115"/>
      <c r="B3622" s="308" t="str">
        <f>IF(A3622="","",VLOOKUP(A3622,'Project Budget vs Exp'!$B$9:$G$52,2,FALSE))</f>
        <v/>
      </c>
      <c r="C3622" s="117"/>
      <c r="D3622" s="116"/>
      <c r="E3622" s="118"/>
      <c r="F3622" s="119"/>
      <c r="G3622" s="120"/>
      <c r="H3622" s="120"/>
      <c r="I3622" s="333">
        <f t="shared" si="56"/>
        <v>0</v>
      </c>
      <c r="J3622" s="331"/>
      <c r="K3622" s="332">
        <f>IFERROR(SUM(C3622/'Transfers of Funds'!$F$55),0)</f>
        <v>0</v>
      </c>
    </row>
    <row r="3623" spans="1:11">
      <c r="A3623" s="115"/>
      <c r="B3623" s="308" t="str">
        <f>IF(A3623="","",VLOOKUP(A3623,'Project Budget vs Exp'!$B$9:$G$52,2,FALSE))</f>
        <v/>
      </c>
      <c r="C3623" s="117"/>
      <c r="D3623" s="116"/>
      <c r="E3623" s="118"/>
      <c r="F3623" s="119"/>
      <c r="G3623" s="120"/>
      <c r="H3623" s="120"/>
      <c r="I3623" s="333">
        <f t="shared" si="56"/>
        <v>0</v>
      </c>
      <c r="J3623" s="331"/>
      <c r="K3623" s="332">
        <f>IFERROR(SUM(C3623/'Transfers of Funds'!$F$55),0)</f>
        <v>0</v>
      </c>
    </row>
    <row r="3624" spans="1:11">
      <c r="A3624" s="115"/>
      <c r="B3624" s="308" t="str">
        <f>IF(A3624="","",VLOOKUP(A3624,'Project Budget vs Exp'!$B$9:$G$52,2,FALSE))</f>
        <v/>
      </c>
      <c r="C3624" s="117"/>
      <c r="D3624" s="116"/>
      <c r="E3624" s="118"/>
      <c r="F3624" s="119"/>
      <c r="G3624" s="120"/>
      <c r="H3624" s="120"/>
      <c r="I3624" s="333">
        <f t="shared" si="56"/>
        <v>0</v>
      </c>
      <c r="J3624" s="331"/>
      <c r="K3624" s="332">
        <f>IFERROR(SUM(C3624/'Transfers of Funds'!$F$55),0)</f>
        <v>0</v>
      </c>
    </row>
    <row r="3625" spans="1:11">
      <c r="A3625" s="115"/>
      <c r="B3625" s="308" t="str">
        <f>IF(A3625="","",VLOOKUP(A3625,'Project Budget vs Exp'!$B$9:$G$52,2,FALSE))</f>
        <v/>
      </c>
      <c r="C3625" s="117"/>
      <c r="D3625" s="116"/>
      <c r="E3625" s="118"/>
      <c r="F3625" s="119"/>
      <c r="G3625" s="120"/>
      <c r="H3625" s="120"/>
      <c r="I3625" s="333">
        <f t="shared" si="56"/>
        <v>0</v>
      </c>
      <c r="J3625" s="331"/>
      <c r="K3625" s="332">
        <f>IFERROR(SUM(C3625/'Transfers of Funds'!$F$55),0)</f>
        <v>0</v>
      </c>
    </row>
    <row r="3626" spans="1:11">
      <c r="A3626" s="115"/>
      <c r="B3626" s="308" t="str">
        <f>IF(A3626="","",VLOOKUP(A3626,'Project Budget vs Exp'!$B$9:$G$52,2,FALSE))</f>
        <v/>
      </c>
      <c r="C3626" s="117"/>
      <c r="D3626" s="116"/>
      <c r="E3626" s="118"/>
      <c r="F3626" s="119"/>
      <c r="G3626" s="120"/>
      <c r="H3626" s="120"/>
      <c r="I3626" s="333">
        <f t="shared" si="56"/>
        <v>0</v>
      </c>
      <c r="J3626" s="331"/>
      <c r="K3626" s="332">
        <f>IFERROR(SUM(C3626/'Transfers of Funds'!$F$55),0)</f>
        <v>0</v>
      </c>
    </row>
    <row r="3627" spans="1:11">
      <c r="A3627" s="115"/>
      <c r="B3627" s="308" t="str">
        <f>IF(A3627="","",VLOOKUP(A3627,'Project Budget vs Exp'!$B$9:$G$52,2,FALSE))</f>
        <v/>
      </c>
      <c r="C3627" s="117"/>
      <c r="D3627" s="116"/>
      <c r="E3627" s="118"/>
      <c r="F3627" s="119"/>
      <c r="G3627" s="120"/>
      <c r="H3627" s="120"/>
      <c r="I3627" s="333">
        <f t="shared" si="56"/>
        <v>0</v>
      </c>
      <c r="J3627" s="331"/>
      <c r="K3627" s="332">
        <f>IFERROR(SUM(C3627/'Transfers of Funds'!$F$55),0)</f>
        <v>0</v>
      </c>
    </row>
    <row r="3628" spans="1:11">
      <c r="A3628" s="115"/>
      <c r="B3628" s="308" t="str">
        <f>IF(A3628="","",VLOOKUP(A3628,'Project Budget vs Exp'!$B$9:$G$52,2,FALSE))</f>
        <v/>
      </c>
      <c r="C3628" s="117"/>
      <c r="D3628" s="116"/>
      <c r="E3628" s="118"/>
      <c r="F3628" s="119"/>
      <c r="G3628" s="120"/>
      <c r="H3628" s="120"/>
      <c r="I3628" s="333">
        <f t="shared" si="56"/>
        <v>0</v>
      </c>
      <c r="J3628" s="331"/>
      <c r="K3628" s="332">
        <f>IFERROR(SUM(C3628/'Transfers of Funds'!$F$55),0)</f>
        <v>0</v>
      </c>
    </row>
    <row r="3629" spans="1:11">
      <c r="A3629" s="115"/>
      <c r="B3629" s="308" t="str">
        <f>IF(A3629="","",VLOOKUP(A3629,'Project Budget vs Exp'!$B$9:$G$52,2,FALSE))</f>
        <v/>
      </c>
      <c r="C3629" s="117"/>
      <c r="D3629" s="116"/>
      <c r="E3629" s="118"/>
      <c r="F3629" s="119"/>
      <c r="G3629" s="120"/>
      <c r="H3629" s="120"/>
      <c r="I3629" s="333">
        <f t="shared" si="56"/>
        <v>0</v>
      </c>
      <c r="J3629" s="331"/>
      <c r="K3629" s="332">
        <f>IFERROR(SUM(C3629/'Transfers of Funds'!$F$55),0)</f>
        <v>0</v>
      </c>
    </row>
    <row r="3630" spans="1:11">
      <c r="A3630" s="115"/>
      <c r="B3630" s="308" t="str">
        <f>IF(A3630="","",VLOOKUP(A3630,'Project Budget vs Exp'!$B$9:$G$52,2,FALSE))</f>
        <v/>
      </c>
      <c r="C3630" s="117"/>
      <c r="D3630" s="116"/>
      <c r="E3630" s="118"/>
      <c r="F3630" s="119"/>
      <c r="G3630" s="120"/>
      <c r="H3630" s="120"/>
      <c r="I3630" s="333">
        <f t="shared" si="56"/>
        <v>0</v>
      </c>
      <c r="J3630" s="331"/>
      <c r="K3630" s="332">
        <f>IFERROR(SUM(C3630/'Transfers of Funds'!$F$55),0)</f>
        <v>0</v>
      </c>
    </row>
    <row r="3631" spans="1:11">
      <c r="A3631" s="115"/>
      <c r="B3631" s="308" t="str">
        <f>IF(A3631="","",VLOOKUP(A3631,'Project Budget vs Exp'!$B$9:$G$52,2,FALSE))</f>
        <v/>
      </c>
      <c r="C3631" s="117"/>
      <c r="D3631" s="116"/>
      <c r="E3631" s="118"/>
      <c r="F3631" s="119"/>
      <c r="G3631" s="120"/>
      <c r="H3631" s="120"/>
      <c r="I3631" s="333">
        <f t="shared" si="56"/>
        <v>0</v>
      </c>
      <c r="J3631" s="331"/>
      <c r="K3631" s="332">
        <f>IFERROR(SUM(C3631/'Transfers of Funds'!$F$55),0)</f>
        <v>0</v>
      </c>
    </row>
    <row r="3632" spans="1:11">
      <c r="A3632" s="115"/>
      <c r="B3632" s="308" t="str">
        <f>IF(A3632="","",VLOOKUP(A3632,'Project Budget vs Exp'!$B$9:$G$52,2,FALSE))</f>
        <v/>
      </c>
      <c r="C3632" s="117"/>
      <c r="D3632" s="116"/>
      <c r="E3632" s="118"/>
      <c r="F3632" s="119"/>
      <c r="G3632" s="120"/>
      <c r="H3632" s="120"/>
      <c r="I3632" s="333">
        <f t="shared" si="56"/>
        <v>0</v>
      </c>
      <c r="J3632" s="331"/>
      <c r="K3632" s="332">
        <f>IFERROR(SUM(C3632/'Transfers of Funds'!$F$55),0)</f>
        <v>0</v>
      </c>
    </row>
    <row r="3633" spans="1:11">
      <c r="A3633" s="115"/>
      <c r="B3633" s="308" t="str">
        <f>IF(A3633="","",VLOOKUP(A3633,'Project Budget vs Exp'!$B$9:$G$52,2,FALSE))</f>
        <v/>
      </c>
      <c r="C3633" s="117"/>
      <c r="D3633" s="116"/>
      <c r="E3633" s="118"/>
      <c r="F3633" s="119"/>
      <c r="G3633" s="120"/>
      <c r="H3633" s="120"/>
      <c r="I3633" s="333">
        <f t="shared" si="56"/>
        <v>0</v>
      </c>
      <c r="J3633" s="331"/>
      <c r="K3633" s="332">
        <f>IFERROR(SUM(C3633/'Transfers of Funds'!$F$55),0)</f>
        <v>0</v>
      </c>
    </row>
    <row r="3634" spans="1:11">
      <c r="A3634" s="115"/>
      <c r="B3634" s="308" t="str">
        <f>IF(A3634="","",VLOOKUP(A3634,'Project Budget vs Exp'!$B$9:$G$52,2,FALSE))</f>
        <v/>
      </c>
      <c r="C3634" s="117"/>
      <c r="D3634" s="116"/>
      <c r="E3634" s="118"/>
      <c r="F3634" s="119"/>
      <c r="G3634" s="120"/>
      <c r="H3634" s="120"/>
      <c r="I3634" s="333">
        <f t="shared" si="56"/>
        <v>0</v>
      </c>
      <c r="J3634" s="331"/>
      <c r="K3634" s="332">
        <f>IFERROR(SUM(C3634/'Transfers of Funds'!$F$55),0)</f>
        <v>0</v>
      </c>
    </row>
    <row r="3635" spans="1:11">
      <c r="A3635" s="115"/>
      <c r="B3635" s="308" t="str">
        <f>IF(A3635="","",VLOOKUP(A3635,'Project Budget vs Exp'!$B$9:$G$52,2,FALSE))</f>
        <v/>
      </c>
      <c r="C3635" s="117"/>
      <c r="D3635" s="116"/>
      <c r="E3635" s="118"/>
      <c r="F3635" s="119"/>
      <c r="G3635" s="120"/>
      <c r="H3635" s="120"/>
      <c r="I3635" s="333">
        <f t="shared" si="56"/>
        <v>0</v>
      </c>
      <c r="J3635" s="331"/>
      <c r="K3635" s="332">
        <f>IFERROR(SUM(C3635/'Transfers of Funds'!$F$55),0)</f>
        <v>0</v>
      </c>
    </row>
    <row r="3636" spans="1:11">
      <c r="A3636" s="115"/>
      <c r="B3636" s="308" t="str">
        <f>IF(A3636="","",VLOOKUP(A3636,'Project Budget vs Exp'!$B$9:$G$52,2,FALSE))</f>
        <v/>
      </c>
      <c r="C3636" s="117"/>
      <c r="D3636" s="116"/>
      <c r="E3636" s="118"/>
      <c r="F3636" s="119"/>
      <c r="G3636" s="120"/>
      <c r="H3636" s="120"/>
      <c r="I3636" s="333">
        <f t="shared" si="56"/>
        <v>0</v>
      </c>
      <c r="J3636" s="331"/>
      <c r="K3636" s="332">
        <f>IFERROR(SUM(C3636/'Transfers of Funds'!$F$55),0)</f>
        <v>0</v>
      </c>
    </row>
    <row r="3637" spans="1:11">
      <c r="A3637" s="115"/>
      <c r="B3637" s="308" t="str">
        <f>IF(A3637="","",VLOOKUP(A3637,'Project Budget vs Exp'!$B$9:$G$52,2,FALSE))</f>
        <v/>
      </c>
      <c r="C3637" s="117"/>
      <c r="D3637" s="116"/>
      <c r="E3637" s="118"/>
      <c r="F3637" s="119"/>
      <c r="G3637" s="120"/>
      <c r="H3637" s="120"/>
      <c r="I3637" s="333">
        <f t="shared" si="56"/>
        <v>0</v>
      </c>
      <c r="J3637" s="331"/>
      <c r="K3637" s="332">
        <f>IFERROR(SUM(C3637/'Transfers of Funds'!$F$55),0)</f>
        <v>0</v>
      </c>
    </row>
    <row r="3638" spans="1:11">
      <c r="A3638" s="115"/>
      <c r="B3638" s="308" t="str">
        <f>IF(A3638="","",VLOOKUP(A3638,'Project Budget vs Exp'!$B$9:$G$52,2,FALSE))</f>
        <v/>
      </c>
      <c r="C3638" s="117"/>
      <c r="D3638" s="116"/>
      <c r="E3638" s="118"/>
      <c r="F3638" s="119"/>
      <c r="G3638" s="120"/>
      <c r="H3638" s="120"/>
      <c r="I3638" s="333">
        <f t="shared" si="56"/>
        <v>0</v>
      </c>
      <c r="J3638" s="331"/>
      <c r="K3638" s="332">
        <f>IFERROR(SUM(C3638/'Transfers of Funds'!$F$55),0)</f>
        <v>0</v>
      </c>
    </row>
    <row r="3639" spans="1:11">
      <c r="A3639" s="115"/>
      <c r="B3639" s="308" t="str">
        <f>IF(A3639="","",VLOOKUP(A3639,'Project Budget vs Exp'!$B$9:$G$52,2,FALSE))</f>
        <v/>
      </c>
      <c r="C3639" s="117"/>
      <c r="D3639" s="116"/>
      <c r="E3639" s="118"/>
      <c r="F3639" s="119"/>
      <c r="G3639" s="120"/>
      <c r="H3639" s="120"/>
      <c r="I3639" s="333">
        <f t="shared" si="56"/>
        <v>0</v>
      </c>
      <c r="J3639" s="331"/>
      <c r="K3639" s="332">
        <f>IFERROR(SUM(C3639/'Transfers of Funds'!$F$55),0)</f>
        <v>0</v>
      </c>
    </row>
    <row r="3640" spans="1:11">
      <c r="A3640" s="115"/>
      <c r="B3640" s="308" t="str">
        <f>IF(A3640="","",VLOOKUP(A3640,'Project Budget vs Exp'!$B$9:$G$52,2,FALSE))</f>
        <v/>
      </c>
      <c r="C3640" s="117"/>
      <c r="D3640" s="116"/>
      <c r="E3640" s="118"/>
      <c r="F3640" s="119"/>
      <c r="G3640" s="120"/>
      <c r="H3640" s="120"/>
      <c r="I3640" s="333">
        <f t="shared" si="56"/>
        <v>0</v>
      </c>
      <c r="J3640" s="331"/>
      <c r="K3640" s="332">
        <f>IFERROR(SUM(C3640/'Transfers of Funds'!$F$55),0)</f>
        <v>0</v>
      </c>
    </row>
    <row r="3641" spans="1:11">
      <c r="A3641" s="115"/>
      <c r="B3641" s="308" t="str">
        <f>IF(A3641="","",VLOOKUP(A3641,'Project Budget vs Exp'!$B$9:$G$52,2,FALSE))</f>
        <v/>
      </c>
      <c r="C3641" s="117"/>
      <c r="D3641" s="116"/>
      <c r="E3641" s="118"/>
      <c r="F3641" s="119"/>
      <c r="G3641" s="120"/>
      <c r="H3641" s="120"/>
      <c r="I3641" s="333">
        <f t="shared" si="56"/>
        <v>0</v>
      </c>
      <c r="J3641" s="331"/>
      <c r="K3641" s="332">
        <f>IFERROR(SUM(C3641/'Transfers of Funds'!$F$55),0)</f>
        <v>0</v>
      </c>
    </row>
    <row r="3642" spans="1:11">
      <c r="A3642" s="115"/>
      <c r="B3642" s="308" t="str">
        <f>IF(A3642="","",VLOOKUP(A3642,'Project Budget vs Exp'!$B$9:$G$52,2,FALSE))</f>
        <v/>
      </c>
      <c r="C3642" s="117"/>
      <c r="D3642" s="116"/>
      <c r="E3642" s="118"/>
      <c r="F3642" s="119"/>
      <c r="G3642" s="120"/>
      <c r="H3642" s="120"/>
      <c r="I3642" s="333">
        <f t="shared" si="56"/>
        <v>0</v>
      </c>
      <c r="J3642" s="331"/>
      <c r="K3642" s="332">
        <f>IFERROR(SUM(C3642/'Transfers of Funds'!$F$55),0)</f>
        <v>0</v>
      </c>
    </row>
    <row r="3643" spans="1:11">
      <c r="A3643" s="115"/>
      <c r="B3643" s="308" t="str">
        <f>IF(A3643="","",VLOOKUP(A3643,'Project Budget vs Exp'!$B$9:$G$52,2,FALSE))</f>
        <v/>
      </c>
      <c r="C3643" s="117"/>
      <c r="D3643" s="116"/>
      <c r="E3643" s="118"/>
      <c r="F3643" s="119"/>
      <c r="G3643" s="120"/>
      <c r="H3643" s="120"/>
      <c r="I3643" s="333">
        <f t="shared" si="56"/>
        <v>0</v>
      </c>
      <c r="J3643" s="331"/>
      <c r="K3643" s="332">
        <f>IFERROR(SUM(C3643/'Transfers of Funds'!$F$55),0)</f>
        <v>0</v>
      </c>
    </row>
    <row r="3644" spans="1:11">
      <c r="A3644" s="115"/>
      <c r="B3644" s="308" t="str">
        <f>IF(A3644="","",VLOOKUP(A3644,'Project Budget vs Exp'!$B$9:$G$52,2,FALSE))</f>
        <v/>
      </c>
      <c r="C3644" s="117"/>
      <c r="D3644" s="116"/>
      <c r="E3644" s="118"/>
      <c r="F3644" s="119"/>
      <c r="G3644" s="120"/>
      <c r="H3644" s="120"/>
      <c r="I3644" s="333">
        <f t="shared" si="56"/>
        <v>0</v>
      </c>
      <c r="J3644" s="331"/>
      <c r="K3644" s="332">
        <f>IFERROR(SUM(C3644/'Transfers of Funds'!$F$55),0)</f>
        <v>0</v>
      </c>
    </row>
    <row r="3645" spans="1:11">
      <c r="A3645" s="115"/>
      <c r="B3645" s="308" t="str">
        <f>IF(A3645="","",VLOOKUP(A3645,'Project Budget vs Exp'!$B$9:$G$52,2,FALSE))</f>
        <v/>
      </c>
      <c r="C3645" s="117"/>
      <c r="D3645" s="116"/>
      <c r="E3645" s="118"/>
      <c r="F3645" s="119"/>
      <c r="G3645" s="120"/>
      <c r="H3645" s="120"/>
      <c r="I3645" s="333">
        <f t="shared" si="56"/>
        <v>0</v>
      </c>
      <c r="J3645" s="331"/>
      <c r="K3645" s="332">
        <f>IFERROR(SUM(C3645/'Transfers of Funds'!$F$55),0)</f>
        <v>0</v>
      </c>
    </row>
    <row r="3646" spans="1:11">
      <c r="A3646" s="115"/>
      <c r="B3646" s="308" t="str">
        <f>IF(A3646="","",VLOOKUP(A3646,'Project Budget vs Exp'!$B$9:$G$52,2,FALSE))</f>
        <v/>
      </c>
      <c r="C3646" s="117"/>
      <c r="D3646" s="116"/>
      <c r="E3646" s="118"/>
      <c r="F3646" s="119"/>
      <c r="G3646" s="120"/>
      <c r="H3646" s="120"/>
      <c r="I3646" s="333">
        <f t="shared" si="56"/>
        <v>0</v>
      </c>
      <c r="J3646" s="331"/>
      <c r="K3646" s="332">
        <f>IFERROR(SUM(C3646/'Transfers of Funds'!$F$55),0)</f>
        <v>0</v>
      </c>
    </row>
    <row r="3647" spans="1:11">
      <c r="A3647" s="115"/>
      <c r="B3647" s="308" t="str">
        <f>IF(A3647="","",VLOOKUP(A3647,'Project Budget vs Exp'!$B$9:$G$52,2,FALSE))</f>
        <v/>
      </c>
      <c r="C3647" s="117"/>
      <c r="D3647" s="116"/>
      <c r="E3647" s="118"/>
      <c r="F3647" s="119"/>
      <c r="G3647" s="120"/>
      <c r="H3647" s="120"/>
      <c r="I3647" s="333">
        <f t="shared" si="56"/>
        <v>0</v>
      </c>
      <c r="J3647" s="331"/>
      <c r="K3647" s="332">
        <f>IFERROR(SUM(C3647/'Transfers of Funds'!$F$55),0)</f>
        <v>0</v>
      </c>
    </row>
    <row r="3648" spans="1:11">
      <c r="A3648" s="115"/>
      <c r="B3648" s="308" t="str">
        <f>IF(A3648="","",VLOOKUP(A3648,'Project Budget vs Exp'!$B$9:$G$52,2,FALSE))</f>
        <v/>
      </c>
      <c r="C3648" s="117"/>
      <c r="D3648" s="116"/>
      <c r="E3648" s="118"/>
      <c r="F3648" s="119"/>
      <c r="G3648" s="120"/>
      <c r="H3648" s="120"/>
      <c r="I3648" s="333">
        <f t="shared" si="56"/>
        <v>0</v>
      </c>
      <c r="J3648" s="331"/>
      <c r="K3648" s="332">
        <f>IFERROR(SUM(C3648/'Transfers of Funds'!$F$55),0)</f>
        <v>0</v>
      </c>
    </row>
    <row r="3649" spans="1:11">
      <c r="A3649" s="115"/>
      <c r="B3649" s="308" t="str">
        <f>IF(A3649="","",VLOOKUP(A3649,'Project Budget vs Exp'!$B$9:$G$52,2,FALSE))</f>
        <v/>
      </c>
      <c r="C3649" s="117"/>
      <c r="D3649" s="116"/>
      <c r="E3649" s="118"/>
      <c r="F3649" s="119"/>
      <c r="G3649" s="120"/>
      <c r="H3649" s="120"/>
      <c r="I3649" s="333">
        <f t="shared" si="56"/>
        <v>0</v>
      </c>
      <c r="J3649" s="331"/>
      <c r="K3649" s="332">
        <f>IFERROR(SUM(C3649/'Transfers of Funds'!$F$55),0)</f>
        <v>0</v>
      </c>
    </row>
    <row r="3650" spans="1:11">
      <c r="A3650" s="115"/>
      <c r="B3650" s="308" t="str">
        <f>IF(A3650="","",VLOOKUP(A3650,'Project Budget vs Exp'!$B$9:$G$52,2,FALSE))</f>
        <v/>
      </c>
      <c r="C3650" s="117"/>
      <c r="D3650" s="116"/>
      <c r="E3650" s="118"/>
      <c r="F3650" s="119"/>
      <c r="G3650" s="120"/>
      <c r="H3650" s="120"/>
      <c r="I3650" s="333">
        <f t="shared" si="56"/>
        <v>0</v>
      </c>
      <c r="J3650" s="331"/>
      <c r="K3650" s="332">
        <f>IFERROR(SUM(C3650/'Transfers of Funds'!$F$55),0)</f>
        <v>0</v>
      </c>
    </row>
    <row r="3651" spans="1:11">
      <c r="A3651" s="115"/>
      <c r="B3651" s="308" t="str">
        <f>IF(A3651="","",VLOOKUP(A3651,'Project Budget vs Exp'!$B$9:$G$52,2,FALSE))</f>
        <v/>
      </c>
      <c r="C3651" s="117"/>
      <c r="D3651" s="116"/>
      <c r="E3651" s="118"/>
      <c r="F3651" s="119"/>
      <c r="G3651" s="120"/>
      <c r="H3651" s="120"/>
      <c r="I3651" s="333">
        <f t="shared" si="56"/>
        <v>0</v>
      </c>
      <c r="J3651" s="331"/>
      <c r="K3651" s="332">
        <f>IFERROR(SUM(C3651/'Transfers of Funds'!$F$55),0)</f>
        <v>0</v>
      </c>
    </row>
    <row r="3652" spans="1:11">
      <c r="A3652" s="115"/>
      <c r="B3652" s="308" t="str">
        <f>IF(A3652="","",VLOOKUP(A3652,'Project Budget vs Exp'!$B$9:$G$52,2,FALSE))</f>
        <v/>
      </c>
      <c r="C3652" s="117"/>
      <c r="D3652" s="116"/>
      <c r="E3652" s="118"/>
      <c r="F3652" s="119"/>
      <c r="G3652" s="120"/>
      <c r="H3652" s="120"/>
      <c r="I3652" s="333">
        <f t="shared" si="56"/>
        <v>0</v>
      </c>
      <c r="J3652" s="331"/>
      <c r="K3652" s="332">
        <f>IFERROR(SUM(C3652/'Transfers of Funds'!$F$55),0)</f>
        <v>0</v>
      </c>
    </row>
    <row r="3653" spans="1:11">
      <c r="A3653" s="115"/>
      <c r="B3653" s="308" t="str">
        <f>IF(A3653="","",VLOOKUP(A3653,'Project Budget vs Exp'!$B$9:$G$52,2,FALSE))</f>
        <v/>
      </c>
      <c r="C3653" s="117"/>
      <c r="D3653" s="116"/>
      <c r="E3653" s="118"/>
      <c r="F3653" s="119"/>
      <c r="G3653" s="120"/>
      <c r="H3653" s="120"/>
      <c r="I3653" s="333">
        <f t="shared" si="56"/>
        <v>0</v>
      </c>
      <c r="J3653" s="331"/>
      <c r="K3653" s="332">
        <f>IFERROR(SUM(C3653/'Transfers of Funds'!$F$55),0)</f>
        <v>0</v>
      </c>
    </row>
    <row r="3654" spans="1:11">
      <c r="A3654" s="115"/>
      <c r="B3654" s="308" t="str">
        <f>IF(A3654="","",VLOOKUP(A3654,'Project Budget vs Exp'!$B$9:$G$52,2,FALSE))</f>
        <v/>
      </c>
      <c r="C3654" s="117"/>
      <c r="D3654" s="116"/>
      <c r="E3654" s="118"/>
      <c r="F3654" s="119"/>
      <c r="G3654" s="120"/>
      <c r="H3654" s="120"/>
      <c r="I3654" s="333">
        <f t="shared" si="56"/>
        <v>0</v>
      </c>
      <c r="J3654" s="331"/>
      <c r="K3654" s="332">
        <f>IFERROR(SUM(C3654/'Transfers of Funds'!$F$55),0)</f>
        <v>0</v>
      </c>
    </row>
    <row r="3655" spans="1:11">
      <c r="A3655" s="115"/>
      <c r="B3655" s="308" t="str">
        <f>IF(A3655="","",VLOOKUP(A3655,'Project Budget vs Exp'!$B$9:$G$52,2,FALSE))</f>
        <v/>
      </c>
      <c r="C3655" s="117"/>
      <c r="D3655" s="116"/>
      <c r="E3655" s="118"/>
      <c r="F3655" s="119"/>
      <c r="G3655" s="120"/>
      <c r="H3655" s="120"/>
      <c r="I3655" s="333">
        <f t="shared" si="56"/>
        <v>0</v>
      </c>
      <c r="J3655" s="331"/>
      <c r="K3655" s="332">
        <f>IFERROR(SUM(C3655/'Transfers of Funds'!$F$55),0)</f>
        <v>0</v>
      </c>
    </row>
    <row r="3656" spans="1:11">
      <c r="A3656" s="115"/>
      <c r="B3656" s="308" t="str">
        <f>IF(A3656="","",VLOOKUP(A3656,'Project Budget vs Exp'!$B$9:$G$52,2,FALSE))</f>
        <v/>
      </c>
      <c r="C3656" s="117"/>
      <c r="D3656" s="116"/>
      <c r="E3656" s="118"/>
      <c r="F3656" s="119"/>
      <c r="G3656" s="120"/>
      <c r="H3656" s="120"/>
      <c r="I3656" s="333">
        <f t="shared" si="56"/>
        <v>0</v>
      </c>
      <c r="J3656" s="331"/>
      <c r="K3656" s="332">
        <f>IFERROR(SUM(C3656/'Transfers of Funds'!$F$55),0)</f>
        <v>0</v>
      </c>
    </row>
    <row r="3657" spans="1:11">
      <c r="A3657" s="115"/>
      <c r="B3657" s="308" t="str">
        <f>IF(A3657="","",VLOOKUP(A3657,'Project Budget vs Exp'!$B$9:$G$52,2,FALSE))</f>
        <v/>
      </c>
      <c r="C3657" s="117"/>
      <c r="D3657" s="116"/>
      <c r="E3657" s="118"/>
      <c r="F3657" s="119"/>
      <c r="G3657" s="120"/>
      <c r="H3657" s="120"/>
      <c r="I3657" s="333">
        <f t="shared" si="56"/>
        <v>0</v>
      </c>
      <c r="J3657" s="331"/>
      <c r="K3657" s="332">
        <f>IFERROR(SUM(C3657/'Transfers of Funds'!$F$55),0)</f>
        <v>0</v>
      </c>
    </row>
    <row r="3658" spans="1:11">
      <c r="A3658" s="115"/>
      <c r="B3658" s="308" t="str">
        <f>IF(A3658="","",VLOOKUP(A3658,'Project Budget vs Exp'!$B$9:$G$52,2,FALSE))</f>
        <v/>
      </c>
      <c r="C3658" s="117"/>
      <c r="D3658" s="116"/>
      <c r="E3658" s="118"/>
      <c r="F3658" s="119"/>
      <c r="G3658" s="120"/>
      <c r="H3658" s="120"/>
      <c r="I3658" s="333">
        <f t="shared" si="56"/>
        <v>0</v>
      </c>
      <c r="J3658" s="331"/>
      <c r="K3658" s="332">
        <f>IFERROR(SUM(C3658/'Transfers of Funds'!$F$55),0)</f>
        <v>0</v>
      </c>
    </row>
    <row r="3659" spans="1:11">
      <c r="A3659" s="115"/>
      <c r="B3659" s="308" t="str">
        <f>IF(A3659="","",VLOOKUP(A3659,'Project Budget vs Exp'!$B$9:$G$52,2,FALSE))</f>
        <v/>
      </c>
      <c r="C3659" s="117"/>
      <c r="D3659" s="116"/>
      <c r="E3659" s="118"/>
      <c r="F3659" s="119"/>
      <c r="G3659" s="120"/>
      <c r="H3659" s="120"/>
      <c r="I3659" s="333">
        <f t="shared" si="56"/>
        <v>0</v>
      </c>
      <c r="J3659" s="331"/>
      <c r="K3659" s="332">
        <f>IFERROR(SUM(C3659/'Transfers of Funds'!$F$55),0)</f>
        <v>0</v>
      </c>
    </row>
    <row r="3660" spans="1:11">
      <c r="A3660" s="115"/>
      <c r="B3660" s="308" t="str">
        <f>IF(A3660="","",VLOOKUP(A3660,'Project Budget vs Exp'!$B$9:$G$52,2,FALSE))</f>
        <v/>
      </c>
      <c r="C3660" s="117"/>
      <c r="D3660" s="116"/>
      <c r="E3660" s="118"/>
      <c r="F3660" s="119"/>
      <c r="G3660" s="120"/>
      <c r="H3660" s="120"/>
      <c r="I3660" s="333">
        <f t="shared" ref="I3660:I3723" si="57">IF(OR(F$4="EUR",F$4="USD",F$4="GBP",F$4="CAD",F$4="NZD",F$4="AUD"),K3660,C3660)</f>
        <v>0</v>
      </c>
      <c r="J3660" s="331"/>
      <c r="K3660" s="332">
        <f>IFERROR(SUM(C3660/'Transfers of Funds'!$F$55),0)</f>
        <v>0</v>
      </c>
    </row>
    <row r="3661" spans="1:11">
      <c r="A3661" s="115"/>
      <c r="B3661" s="308" t="str">
        <f>IF(A3661="","",VLOOKUP(A3661,'Project Budget vs Exp'!$B$9:$G$52,2,FALSE))</f>
        <v/>
      </c>
      <c r="C3661" s="117"/>
      <c r="D3661" s="116"/>
      <c r="E3661" s="118"/>
      <c r="F3661" s="119"/>
      <c r="G3661" s="120"/>
      <c r="H3661" s="120"/>
      <c r="I3661" s="333">
        <f t="shared" si="57"/>
        <v>0</v>
      </c>
      <c r="J3661" s="331"/>
      <c r="K3661" s="332">
        <f>IFERROR(SUM(C3661/'Transfers of Funds'!$F$55),0)</f>
        <v>0</v>
      </c>
    </row>
    <row r="3662" spans="1:11">
      <c r="A3662" s="115"/>
      <c r="B3662" s="308" t="str">
        <f>IF(A3662="","",VLOOKUP(A3662,'Project Budget vs Exp'!$B$9:$G$52,2,FALSE))</f>
        <v/>
      </c>
      <c r="C3662" s="117"/>
      <c r="D3662" s="116"/>
      <c r="E3662" s="118"/>
      <c r="F3662" s="119"/>
      <c r="G3662" s="120"/>
      <c r="H3662" s="120"/>
      <c r="I3662" s="333">
        <f t="shared" si="57"/>
        <v>0</v>
      </c>
      <c r="J3662" s="331"/>
      <c r="K3662" s="332">
        <f>IFERROR(SUM(C3662/'Transfers of Funds'!$F$55),0)</f>
        <v>0</v>
      </c>
    </row>
    <row r="3663" spans="1:11">
      <c r="A3663" s="115"/>
      <c r="B3663" s="308" t="str">
        <f>IF(A3663="","",VLOOKUP(A3663,'Project Budget vs Exp'!$B$9:$G$52,2,FALSE))</f>
        <v/>
      </c>
      <c r="C3663" s="117"/>
      <c r="D3663" s="116"/>
      <c r="E3663" s="118"/>
      <c r="F3663" s="119"/>
      <c r="G3663" s="120"/>
      <c r="H3663" s="120"/>
      <c r="I3663" s="333">
        <f t="shared" si="57"/>
        <v>0</v>
      </c>
      <c r="J3663" s="331"/>
      <c r="K3663" s="332">
        <f>IFERROR(SUM(C3663/'Transfers of Funds'!$F$55),0)</f>
        <v>0</v>
      </c>
    </row>
    <row r="3664" spans="1:11">
      <c r="A3664" s="115"/>
      <c r="B3664" s="308" t="str">
        <f>IF(A3664="","",VLOOKUP(A3664,'Project Budget vs Exp'!$B$9:$G$52,2,FALSE))</f>
        <v/>
      </c>
      <c r="C3664" s="117"/>
      <c r="D3664" s="116"/>
      <c r="E3664" s="118"/>
      <c r="F3664" s="119"/>
      <c r="G3664" s="120"/>
      <c r="H3664" s="120"/>
      <c r="I3664" s="333">
        <f t="shared" si="57"/>
        <v>0</v>
      </c>
      <c r="J3664" s="331"/>
      <c r="K3664" s="332">
        <f>IFERROR(SUM(C3664/'Transfers of Funds'!$F$55),0)</f>
        <v>0</v>
      </c>
    </row>
    <row r="3665" spans="1:11">
      <c r="A3665" s="115"/>
      <c r="B3665" s="308" t="str">
        <f>IF(A3665="","",VLOOKUP(A3665,'Project Budget vs Exp'!$B$9:$G$52,2,FALSE))</f>
        <v/>
      </c>
      <c r="C3665" s="117"/>
      <c r="D3665" s="116"/>
      <c r="E3665" s="118"/>
      <c r="F3665" s="119"/>
      <c r="G3665" s="120"/>
      <c r="H3665" s="120"/>
      <c r="I3665" s="333">
        <f t="shared" si="57"/>
        <v>0</v>
      </c>
      <c r="J3665" s="331"/>
      <c r="K3665" s="332">
        <f>IFERROR(SUM(C3665/'Transfers of Funds'!$F$55),0)</f>
        <v>0</v>
      </c>
    </row>
    <row r="3666" spans="1:11">
      <c r="A3666" s="115"/>
      <c r="B3666" s="308" t="str">
        <f>IF(A3666="","",VLOOKUP(A3666,'Project Budget vs Exp'!$B$9:$G$52,2,FALSE))</f>
        <v/>
      </c>
      <c r="C3666" s="117"/>
      <c r="D3666" s="116"/>
      <c r="E3666" s="118"/>
      <c r="F3666" s="119"/>
      <c r="G3666" s="120"/>
      <c r="H3666" s="120"/>
      <c r="I3666" s="333">
        <f t="shared" si="57"/>
        <v>0</v>
      </c>
      <c r="J3666" s="331"/>
      <c r="K3666" s="332">
        <f>IFERROR(SUM(C3666/'Transfers of Funds'!$F$55),0)</f>
        <v>0</v>
      </c>
    </row>
    <row r="3667" spans="1:11">
      <c r="A3667" s="115"/>
      <c r="B3667" s="308" t="str">
        <f>IF(A3667="","",VLOOKUP(A3667,'Project Budget vs Exp'!$B$9:$G$52,2,FALSE))</f>
        <v/>
      </c>
      <c r="C3667" s="117"/>
      <c r="D3667" s="116"/>
      <c r="E3667" s="118"/>
      <c r="F3667" s="119"/>
      <c r="G3667" s="120"/>
      <c r="H3667" s="120"/>
      <c r="I3667" s="333">
        <f t="shared" si="57"/>
        <v>0</v>
      </c>
      <c r="J3667" s="331"/>
      <c r="K3667" s="332">
        <f>IFERROR(SUM(C3667/'Transfers of Funds'!$F$55),0)</f>
        <v>0</v>
      </c>
    </row>
    <row r="3668" spans="1:11">
      <c r="A3668" s="115"/>
      <c r="B3668" s="308" t="str">
        <f>IF(A3668="","",VLOOKUP(A3668,'Project Budget vs Exp'!$B$9:$G$52,2,FALSE))</f>
        <v/>
      </c>
      <c r="C3668" s="117"/>
      <c r="D3668" s="116"/>
      <c r="E3668" s="118"/>
      <c r="F3668" s="119"/>
      <c r="G3668" s="120"/>
      <c r="H3668" s="120"/>
      <c r="I3668" s="333">
        <f t="shared" si="57"/>
        <v>0</v>
      </c>
      <c r="J3668" s="331"/>
      <c r="K3668" s="332">
        <f>IFERROR(SUM(C3668/'Transfers of Funds'!$F$55),0)</f>
        <v>0</v>
      </c>
    </row>
    <row r="3669" spans="1:11">
      <c r="A3669" s="115"/>
      <c r="B3669" s="308" t="str">
        <f>IF(A3669="","",VLOOKUP(A3669,'Project Budget vs Exp'!$B$9:$G$52,2,FALSE))</f>
        <v/>
      </c>
      <c r="C3669" s="117"/>
      <c r="D3669" s="116"/>
      <c r="E3669" s="118"/>
      <c r="F3669" s="119"/>
      <c r="G3669" s="120"/>
      <c r="H3669" s="120"/>
      <c r="I3669" s="333">
        <f t="shared" si="57"/>
        <v>0</v>
      </c>
      <c r="J3669" s="331"/>
      <c r="K3669" s="332">
        <f>IFERROR(SUM(C3669/'Transfers of Funds'!$F$55),0)</f>
        <v>0</v>
      </c>
    </row>
    <row r="3670" spans="1:11">
      <c r="A3670" s="115"/>
      <c r="B3670" s="308" t="str">
        <f>IF(A3670="","",VLOOKUP(A3670,'Project Budget vs Exp'!$B$9:$G$52,2,FALSE))</f>
        <v/>
      </c>
      <c r="C3670" s="117"/>
      <c r="D3670" s="116"/>
      <c r="E3670" s="118"/>
      <c r="F3670" s="119"/>
      <c r="G3670" s="120"/>
      <c r="H3670" s="120"/>
      <c r="I3670" s="333">
        <f t="shared" si="57"/>
        <v>0</v>
      </c>
      <c r="J3670" s="331"/>
      <c r="K3670" s="332">
        <f>IFERROR(SUM(C3670/'Transfers of Funds'!$F$55),0)</f>
        <v>0</v>
      </c>
    </row>
    <row r="3671" spans="1:11">
      <c r="A3671" s="115"/>
      <c r="B3671" s="308" t="str">
        <f>IF(A3671="","",VLOOKUP(A3671,'Project Budget vs Exp'!$B$9:$G$52,2,FALSE))</f>
        <v/>
      </c>
      <c r="C3671" s="117"/>
      <c r="D3671" s="116"/>
      <c r="E3671" s="118"/>
      <c r="F3671" s="119"/>
      <c r="G3671" s="120"/>
      <c r="H3671" s="120"/>
      <c r="I3671" s="333">
        <f t="shared" si="57"/>
        <v>0</v>
      </c>
      <c r="J3671" s="331"/>
      <c r="K3671" s="332">
        <f>IFERROR(SUM(C3671/'Transfers of Funds'!$F$55),0)</f>
        <v>0</v>
      </c>
    </row>
    <row r="3672" spans="1:11">
      <c r="A3672" s="115"/>
      <c r="B3672" s="308" t="str">
        <f>IF(A3672="","",VLOOKUP(A3672,'Project Budget vs Exp'!$B$9:$G$52,2,FALSE))</f>
        <v/>
      </c>
      <c r="C3672" s="117"/>
      <c r="D3672" s="116"/>
      <c r="E3672" s="118"/>
      <c r="F3672" s="119"/>
      <c r="G3672" s="120"/>
      <c r="H3672" s="120"/>
      <c r="I3672" s="333">
        <f t="shared" si="57"/>
        <v>0</v>
      </c>
      <c r="J3672" s="331"/>
      <c r="K3672" s="332">
        <f>IFERROR(SUM(C3672/'Transfers of Funds'!$F$55),0)</f>
        <v>0</v>
      </c>
    </row>
    <row r="3673" spans="1:11">
      <c r="A3673" s="115"/>
      <c r="B3673" s="308" t="str">
        <f>IF(A3673="","",VLOOKUP(A3673,'Project Budget vs Exp'!$B$9:$G$52,2,FALSE))</f>
        <v/>
      </c>
      <c r="C3673" s="117"/>
      <c r="D3673" s="116"/>
      <c r="E3673" s="118"/>
      <c r="F3673" s="119"/>
      <c r="G3673" s="120"/>
      <c r="H3673" s="120"/>
      <c r="I3673" s="333">
        <f t="shared" si="57"/>
        <v>0</v>
      </c>
      <c r="J3673" s="331"/>
      <c r="K3673" s="332">
        <f>IFERROR(SUM(C3673/'Transfers of Funds'!$F$55),0)</f>
        <v>0</v>
      </c>
    </row>
    <row r="3674" spans="1:11">
      <c r="A3674" s="115"/>
      <c r="B3674" s="308" t="str">
        <f>IF(A3674="","",VLOOKUP(A3674,'Project Budget vs Exp'!$B$9:$G$52,2,FALSE))</f>
        <v/>
      </c>
      <c r="C3674" s="117"/>
      <c r="D3674" s="116"/>
      <c r="E3674" s="118"/>
      <c r="F3674" s="119"/>
      <c r="G3674" s="120"/>
      <c r="H3674" s="120"/>
      <c r="I3674" s="333">
        <f t="shared" si="57"/>
        <v>0</v>
      </c>
      <c r="J3674" s="331"/>
      <c r="K3674" s="332">
        <f>IFERROR(SUM(C3674/'Transfers of Funds'!$F$55),0)</f>
        <v>0</v>
      </c>
    </row>
    <row r="3675" spans="1:11">
      <c r="A3675" s="115"/>
      <c r="B3675" s="308" t="str">
        <f>IF(A3675="","",VLOOKUP(A3675,'Project Budget vs Exp'!$B$9:$G$52,2,FALSE))</f>
        <v/>
      </c>
      <c r="C3675" s="117"/>
      <c r="D3675" s="116"/>
      <c r="E3675" s="118"/>
      <c r="F3675" s="119"/>
      <c r="G3675" s="120"/>
      <c r="H3675" s="120"/>
      <c r="I3675" s="333">
        <f t="shared" si="57"/>
        <v>0</v>
      </c>
      <c r="J3675" s="331"/>
      <c r="K3675" s="332">
        <f>IFERROR(SUM(C3675/'Transfers of Funds'!$F$55),0)</f>
        <v>0</v>
      </c>
    </row>
    <row r="3676" spans="1:11">
      <c r="A3676" s="115"/>
      <c r="B3676" s="308" t="str">
        <f>IF(A3676="","",VLOOKUP(A3676,'Project Budget vs Exp'!$B$9:$G$52,2,FALSE))</f>
        <v/>
      </c>
      <c r="C3676" s="117"/>
      <c r="D3676" s="116"/>
      <c r="E3676" s="118"/>
      <c r="F3676" s="119"/>
      <c r="G3676" s="120"/>
      <c r="H3676" s="120"/>
      <c r="I3676" s="333">
        <f t="shared" si="57"/>
        <v>0</v>
      </c>
      <c r="J3676" s="331"/>
      <c r="K3676" s="332">
        <f>IFERROR(SUM(C3676/'Transfers of Funds'!$F$55),0)</f>
        <v>0</v>
      </c>
    </row>
    <row r="3677" spans="1:11">
      <c r="A3677" s="115"/>
      <c r="B3677" s="308" t="str">
        <f>IF(A3677="","",VLOOKUP(A3677,'Project Budget vs Exp'!$B$9:$G$52,2,FALSE))</f>
        <v/>
      </c>
      <c r="C3677" s="117"/>
      <c r="D3677" s="116"/>
      <c r="E3677" s="118"/>
      <c r="F3677" s="119"/>
      <c r="G3677" s="120"/>
      <c r="H3677" s="120"/>
      <c r="I3677" s="333">
        <f t="shared" si="57"/>
        <v>0</v>
      </c>
      <c r="J3677" s="331"/>
      <c r="K3677" s="332">
        <f>IFERROR(SUM(C3677/'Transfers of Funds'!$F$55),0)</f>
        <v>0</v>
      </c>
    </row>
    <row r="3678" spans="1:11">
      <c r="A3678" s="115"/>
      <c r="B3678" s="308" t="str">
        <f>IF(A3678="","",VLOOKUP(A3678,'Project Budget vs Exp'!$B$9:$G$52,2,FALSE))</f>
        <v/>
      </c>
      <c r="C3678" s="117"/>
      <c r="D3678" s="116"/>
      <c r="E3678" s="118"/>
      <c r="F3678" s="119"/>
      <c r="G3678" s="120"/>
      <c r="H3678" s="120"/>
      <c r="I3678" s="333">
        <f t="shared" si="57"/>
        <v>0</v>
      </c>
      <c r="J3678" s="331"/>
      <c r="K3678" s="332">
        <f>IFERROR(SUM(C3678/'Transfers of Funds'!$F$55),0)</f>
        <v>0</v>
      </c>
    </row>
    <row r="3679" spans="1:11">
      <c r="A3679" s="115"/>
      <c r="B3679" s="308" t="str">
        <f>IF(A3679="","",VLOOKUP(A3679,'Project Budget vs Exp'!$B$9:$G$52,2,FALSE))</f>
        <v/>
      </c>
      <c r="C3679" s="117"/>
      <c r="D3679" s="116"/>
      <c r="E3679" s="118"/>
      <c r="F3679" s="119"/>
      <c r="G3679" s="120"/>
      <c r="H3679" s="120"/>
      <c r="I3679" s="333">
        <f t="shared" si="57"/>
        <v>0</v>
      </c>
      <c r="J3679" s="331"/>
      <c r="K3679" s="332">
        <f>IFERROR(SUM(C3679/'Transfers of Funds'!$F$55),0)</f>
        <v>0</v>
      </c>
    </row>
    <row r="3680" spans="1:11">
      <c r="A3680" s="115"/>
      <c r="B3680" s="308" t="str">
        <f>IF(A3680="","",VLOOKUP(A3680,'Project Budget vs Exp'!$B$9:$G$52,2,FALSE))</f>
        <v/>
      </c>
      <c r="C3680" s="117"/>
      <c r="D3680" s="116"/>
      <c r="E3680" s="118"/>
      <c r="F3680" s="119"/>
      <c r="G3680" s="120"/>
      <c r="H3680" s="120"/>
      <c r="I3680" s="333">
        <f t="shared" si="57"/>
        <v>0</v>
      </c>
      <c r="J3680" s="331"/>
      <c r="K3680" s="332">
        <f>IFERROR(SUM(C3680/'Transfers of Funds'!$F$55),0)</f>
        <v>0</v>
      </c>
    </row>
    <row r="3681" spans="1:11">
      <c r="A3681" s="115"/>
      <c r="B3681" s="308" t="str">
        <f>IF(A3681="","",VLOOKUP(A3681,'Project Budget vs Exp'!$B$9:$G$52,2,FALSE))</f>
        <v/>
      </c>
      <c r="C3681" s="117"/>
      <c r="D3681" s="116"/>
      <c r="E3681" s="118"/>
      <c r="F3681" s="119"/>
      <c r="G3681" s="120"/>
      <c r="H3681" s="120"/>
      <c r="I3681" s="333">
        <f t="shared" si="57"/>
        <v>0</v>
      </c>
      <c r="J3681" s="331"/>
      <c r="K3681" s="332">
        <f>IFERROR(SUM(C3681/'Transfers of Funds'!$F$55),0)</f>
        <v>0</v>
      </c>
    </row>
    <row r="3682" spans="1:11">
      <c r="A3682" s="115"/>
      <c r="B3682" s="308" t="str">
        <f>IF(A3682="","",VLOOKUP(A3682,'Project Budget vs Exp'!$B$9:$G$52,2,FALSE))</f>
        <v/>
      </c>
      <c r="C3682" s="117"/>
      <c r="D3682" s="116"/>
      <c r="E3682" s="118"/>
      <c r="F3682" s="119"/>
      <c r="G3682" s="120"/>
      <c r="H3682" s="120"/>
      <c r="I3682" s="333">
        <f t="shared" si="57"/>
        <v>0</v>
      </c>
      <c r="J3682" s="331"/>
      <c r="K3682" s="332">
        <f>IFERROR(SUM(C3682/'Transfers of Funds'!$F$55),0)</f>
        <v>0</v>
      </c>
    </row>
    <row r="3683" spans="1:11">
      <c r="A3683" s="115"/>
      <c r="B3683" s="308" t="str">
        <f>IF(A3683="","",VLOOKUP(A3683,'Project Budget vs Exp'!$B$9:$G$52,2,FALSE))</f>
        <v/>
      </c>
      <c r="C3683" s="117"/>
      <c r="D3683" s="116"/>
      <c r="E3683" s="118"/>
      <c r="F3683" s="119"/>
      <c r="G3683" s="120"/>
      <c r="H3683" s="120"/>
      <c r="I3683" s="333">
        <f t="shared" si="57"/>
        <v>0</v>
      </c>
      <c r="J3683" s="331"/>
      <c r="K3683" s="332">
        <f>IFERROR(SUM(C3683/'Transfers of Funds'!$F$55),0)</f>
        <v>0</v>
      </c>
    </row>
    <row r="3684" spans="1:11">
      <c r="A3684" s="115"/>
      <c r="B3684" s="308" t="str">
        <f>IF(A3684="","",VLOOKUP(A3684,'Project Budget vs Exp'!$B$9:$G$52,2,FALSE))</f>
        <v/>
      </c>
      <c r="C3684" s="117"/>
      <c r="D3684" s="116"/>
      <c r="E3684" s="118"/>
      <c r="F3684" s="119"/>
      <c r="G3684" s="120"/>
      <c r="H3684" s="120"/>
      <c r="I3684" s="333">
        <f t="shared" si="57"/>
        <v>0</v>
      </c>
      <c r="J3684" s="331"/>
      <c r="K3684" s="332">
        <f>IFERROR(SUM(C3684/'Transfers of Funds'!$F$55),0)</f>
        <v>0</v>
      </c>
    </row>
    <row r="3685" spans="1:11">
      <c r="A3685" s="115"/>
      <c r="B3685" s="308" t="str">
        <f>IF(A3685="","",VLOOKUP(A3685,'Project Budget vs Exp'!$B$9:$G$52,2,FALSE))</f>
        <v/>
      </c>
      <c r="C3685" s="117"/>
      <c r="D3685" s="116"/>
      <c r="E3685" s="118"/>
      <c r="F3685" s="119"/>
      <c r="G3685" s="120"/>
      <c r="H3685" s="120"/>
      <c r="I3685" s="333">
        <f t="shared" si="57"/>
        <v>0</v>
      </c>
      <c r="J3685" s="331"/>
      <c r="K3685" s="332">
        <f>IFERROR(SUM(C3685/'Transfers of Funds'!$F$55),0)</f>
        <v>0</v>
      </c>
    </row>
    <row r="3686" spans="1:11">
      <c r="A3686" s="115"/>
      <c r="B3686" s="308" t="str">
        <f>IF(A3686="","",VLOOKUP(A3686,'Project Budget vs Exp'!$B$9:$G$52,2,FALSE))</f>
        <v/>
      </c>
      <c r="C3686" s="117"/>
      <c r="D3686" s="116"/>
      <c r="E3686" s="118"/>
      <c r="F3686" s="119"/>
      <c r="G3686" s="120"/>
      <c r="H3686" s="120"/>
      <c r="I3686" s="333">
        <f t="shared" si="57"/>
        <v>0</v>
      </c>
      <c r="J3686" s="331"/>
      <c r="K3686" s="332">
        <f>IFERROR(SUM(C3686/'Transfers of Funds'!$F$55),0)</f>
        <v>0</v>
      </c>
    </row>
    <row r="3687" spans="1:11">
      <c r="A3687" s="115"/>
      <c r="B3687" s="308" t="str">
        <f>IF(A3687="","",VLOOKUP(A3687,'Project Budget vs Exp'!$B$9:$G$52,2,FALSE))</f>
        <v/>
      </c>
      <c r="C3687" s="117"/>
      <c r="D3687" s="116"/>
      <c r="E3687" s="118"/>
      <c r="F3687" s="119"/>
      <c r="G3687" s="120"/>
      <c r="H3687" s="120"/>
      <c r="I3687" s="333">
        <f t="shared" si="57"/>
        <v>0</v>
      </c>
      <c r="J3687" s="331"/>
      <c r="K3687" s="332">
        <f>IFERROR(SUM(C3687/'Transfers of Funds'!$F$55),0)</f>
        <v>0</v>
      </c>
    </row>
    <row r="3688" spans="1:11">
      <c r="A3688" s="115"/>
      <c r="B3688" s="308" t="str">
        <f>IF(A3688="","",VLOOKUP(A3688,'Project Budget vs Exp'!$B$9:$G$52,2,FALSE))</f>
        <v/>
      </c>
      <c r="C3688" s="117"/>
      <c r="D3688" s="116"/>
      <c r="E3688" s="118"/>
      <c r="F3688" s="119"/>
      <c r="G3688" s="120"/>
      <c r="H3688" s="120"/>
      <c r="I3688" s="333">
        <f t="shared" si="57"/>
        <v>0</v>
      </c>
      <c r="J3688" s="331"/>
      <c r="K3688" s="332">
        <f>IFERROR(SUM(C3688/'Transfers of Funds'!$F$55),0)</f>
        <v>0</v>
      </c>
    </row>
    <row r="3689" spans="1:11">
      <c r="A3689" s="115"/>
      <c r="B3689" s="308" t="str">
        <f>IF(A3689="","",VLOOKUP(A3689,'Project Budget vs Exp'!$B$9:$G$52,2,FALSE))</f>
        <v/>
      </c>
      <c r="C3689" s="117"/>
      <c r="D3689" s="116"/>
      <c r="E3689" s="118"/>
      <c r="F3689" s="119"/>
      <c r="G3689" s="120"/>
      <c r="H3689" s="120"/>
      <c r="I3689" s="333">
        <f t="shared" si="57"/>
        <v>0</v>
      </c>
      <c r="J3689" s="331"/>
      <c r="K3689" s="332">
        <f>IFERROR(SUM(C3689/'Transfers of Funds'!$F$55),0)</f>
        <v>0</v>
      </c>
    </row>
    <row r="3690" spans="1:11">
      <c r="A3690" s="115"/>
      <c r="B3690" s="308" t="str">
        <f>IF(A3690="","",VLOOKUP(A3690,'Project Budget vs Exp'!$B$9:$G$52,2,FALSE))</f>
        <v/>
      </c>
      <c r="C3690" s="117"/>
      <c r="D3690" s="116"/>
      <c r="E3690" s="118"/>
      <c r="F3690" s="119"/>
      <c r="G3690" s="120"/>
      <c r="H3690" s="120"/>
      <c r="I3690" s="333">
        <f t="shared" si="57"/>
        <v>0</v>
      </c>
      <c r="J3690" s="331"/>
      <c r="K3690" s="332">
        <f>IFERROR(SUM(C3690/'Transfers of Funds'!$F$55),0)</f>
        <v>0</v>
      </c>
    </row>
    <row r="3691" spans="1:11">
      <c r="A3691" s="115"/>
      <c r="B3691" s="308" t="str">
        <f>IF(A3691="","",VLOOKUP(A3691,'Project Budget vs Exp'!$B$9:$G$52,2,FALSE))</f>
        <v/>
      </c>
      <c r="C3691" s="117"/>
      <c r="D3691" s="116"/>
      <c r="E3691" s="118"/>
      <c r="F3691" s="119"/>
      <c r="G3691" s="120"/>
      <c r="H3691" s="120"/>
      <c r="I3691" s="333">
        <f t="shared" si="57"/>
        <v>0</v>
      </c>
      <c r="J3691" s="331"/>
      <c r="K3691" s="332">
        <f>IFERROR(SUM(C3691/'Transfers of Funds'!$F$55),0)</f>
        <v>0</v>
      </c>
    </row>
    <row r="3692" spans="1:11">
      <c r="A3692" s="115"/>
      <c r="B3692" s="308" t="str">
        <f>IF(A3692="","",VLOOKUP(A3692,'Project Budget vs Exp'!$B$9:$G$52,2,FALSE))</f>
        <v/>
      </c>
      <c r="C3692" s="117"/>
      <c r="D3692" s="116"/>
      <c r="E3692" s="118"/>
      <c r="F3692" s="119"/>
      <c r="G3692" s="120"/>
      <c r="H3692" s="120"/>
      <c r="I3692" s="333">
        <f t="shared" si="57"/>
        <v>0</v>
      </c>
      <c r="J3692" s="331"/>
      <c r="K3692" s="332">
        <f>IFERROR(SUM(C3692/'Transfers of Funds'!$F$55),0)</f>
        <v>0</v>
      </c>
    </row>
    <row r="3693" spans="1:11">
      <c r="A3693" s="115"/>
      <c r="B3693" s="308" t="str">
        <f>IF(A3693="","",VLOOKUP(A3693,'Project Budget vs Exp'!$B$9:$G$52,2,FALSE))</f>
        <v/>
      </c>
      <c r="C3693" s="117"/>
      <c r="D3693" s="116"/>
      <c r="E3693" s="118"/>
      <c r="F3693" s="119"/>
      <c r="G3693" s="120"/>
      <c r="H3693" s="120"/>
      <c r="I3693" s="333">
        <f t="shared" si="57"/>
        <v>0</v>
      </c>
      <c r="J3693" s="331"/>
      <c r="K3693" s="332">
        <f>IFERROR(SUM(C3693/'Transfers of Funds'!$F$55),0)</f>
        <v>0</v>
      </c>
    </row>
    <row r="3694" spans="1:11">
      <c r="A3694" s="115"/>
      <c r="B3694" s="308" t="str">
        <f>IF(A3694="","",VLOOKUP(A3694,'Project Budget vs Exp'!$B$9:$G$52,2,FALSE))</f>
        <v/>
      </c>
      <c r="C3694" s="117"/>
      <c r="D3694" s="116"/>
      <c r="E3694" s="118"/>
      <c r="F3694" s="119"/>
      <c r="G3694" s="120"/>
      <c r="H3694" s="120"/>
      <c r="I3694" s="333">
        <f t="shared" si="57"/>
        <v>0</v>
      </c>
      <c r="J3694" s="331"/>
      <c r="K3694" s="332">
        <f>IFERROR(SUM(C3694/'Transfers of Funds'!$F$55),0)</f>
        <v>0</v>
      </c>
    </row>
    <row r="3695" spans="1:11">
      <c r="A3695" s="115"/>
      <c r="B3695" s="308" t="str">
        <f>IF(A3695="","",VLOOKUP(A3695,'Project Budget vs Exp'!$B$9:$G$52,2,FALSE))</f>
        <v/>
      </c>
      <c r="C3695" s="117"/>
      <c r="D3695" s="116"/>
      <c r="E3695" s="118"/>
      <c r="F3695" s="119"/>
      <c r="G3695" s="120"/>
      <c r="H3695" s="120"/>
      <c r="I3695" s="333">
        <f t="shared" si="57"/>
        <v>0</v>
      </c>
      <c r="J3695" s="331"/>
      <c r="K3695" s="332">
        <f>IFERROR(SUM(C3695/'Transfers of Funds'!$F$55),0)</f>
        <v>0</v>
      </c>
    </row>
    <row r="3696" spans="1:11">
      <c r="A3696" s="115"/>
      <c r="B3696" s="308" t="str">
        <f>IF(A3696="","",VLOOKUP(A3696,'Project Budget vs Exp'!$B$9:$G$52,2,FALSE))</f>
        <v/>
      </c>
      <c r="C3696" s="117"/>
      <c r="D3696" s="116"/>
      <c r="E3696" s="118"/>
      <c r="F3696" s="119"/>
      <c r="G3696" s="120"/>
      <c r="H3696" s="120"/>
      <c r="I3696" s="333">
        <f t="shared" si="57"/>
        <v>0</v>
      </c>
      <c r="J3696" s="331"/>
      <c r="K3696" s="332">
        <f>IFERROR(SUM(C3696/'Transfers of Funds'!$F$55),0)</f>
        <v>0</v>
      </c>
    </row>
    <row r="3697" spans="1:11">
      <c r="A3697" s="115"/>
      <c r="B3697" s="308" t="str">
        <f>IF(A3697="","",VLOOKUP(A3697,'Project Budget vs Exp'!$B$9:$G$52,2,FALSE))</f>
        <v/>
      </c>
      <c r="C3697" s="117"/>
      <c r="D3697" s="116"/>
      <c r="E3697" s="118"/>
      <c r="F3697" s="119"/>
      <c r="G3697" s="120"/>
      <c r="H3697" s="120"/>
      <c r="I3697" s="333">
        <f t="shared" si="57"/>
        <v>0</v>
      </c>
      <c r="J3697" s="331"/>
      <c r="K3697" s="332">
        <f>IFERROR(SUM(C3697/'Transfers of Funds'!$F$55),0)</f>
        <v>0</v>
      </c>
    </row>
    <row r="3698" spans="1:11">
      <c r="A3698" s="115"/>
      <c r="B3698" s="308" t="str">
        <f>IF(A3698="","",VLOOKUP(A3698,'Project Budget vs Exp'!$B$9:$G$52,2,FALSE))</f>
        <v/>
      </c>
      <c r="C3698" s="117"/>
      <c r="D3698" s="116"/>
      <c r="E3698" s="118"/>
      <c r="F3698" s="119"/>
      <c r="G3698" s="120"/>
      <c r="H3698" s="120"/>
      <c r="I3698" s="333">
        <f t="shared" si="57"/>
        <v>0</v>
      </c>
      <c r="J3698" s="331"/>
      <c r="K3698" s="332">
        <f>IFERROR(SUM(C3698/'Transfers of Funds'!$F$55),0)</f>
        <v>0</v>
      </c>
    </row>
    <row r="3699" spans="1:11">
      <c r="A3699" s="115"/>
      <c r="B3699" s="308" t="str">
        <f>IF(A3699="","",VLOOKUP(A3699,'Project Budget vs Exp'!$B$9:$G$52,2,FALSE))</f>
        <v/>
      </c>
      <c r="C3699" s="117"/>
      <c r="D3699" s="116"/>
      <c r="E3699" s="118"/>
      <c r="F3699" s="119"/>
      <c r="G3699" s="120"/>
      <c r="H3699" s="120"/>
      <c r="I3699" s="333">
        <f t="shared" si="57"/>
        <v>0</v>
      </c>
      <c r="J3699" s="331"/>
      <c r="K3699" s="332">
        <f>IFERROR(SUM(C3699/'Transfers of Funds'!$F$55),0)</f>
        <v>0</v>
      </c>
    </row>
    <row r="3700" spans="1:11">
      <c r="A3700" s="115"/>
      <c r="B3700" s="308" t="str">
        <f>IF(A3700="","",VLOOKUP(A3700,'Project Budget vs Exp'!$B$9:$G$52,2,FALSE))</f>
        <v/>
      </c>
      <c r="C3700" s="117"/>
      <c r="D3700" s="116"/>
      <c r="E3700" s="118"/>
      <c r="F3700" s="119"/>
      <c r="G3700" s="120"/>
      <c r="H3700" s="120"/>
      <c r="I3700" s="333">
        <f t="shared" si="57"/>
        <v>0</v>
      </c>
      <c r="J3700" s="331"/>
      <c r="K3700" s="332">
        <f>IFERROR(SUM(C3700/'Transfers of Funds'!$F$55),0)</f>
        <v>0</v>
      </c>
    </row>
    <row r="3701" spans="1:11">
      <c r="A3701" s="115"/>
      <c r="B3701" s="308" t="str">
        <f>IF(A3701="","",VLOOKUP(A3701,'Project Budget vs Exp'!$B$9:$G$52,2,FALSE))</f>
        <v/>
      </c>
      <c r="C3701" s="117"/>
      <c r="D3701" s="116"/>
      <c r="E3701" s="118"/>
      <c r="F3701" s="119"/>
      <c r="G3701" s="120"/>
      <c r="H3701" s="120"/>
      <c r="I3701" s="333">
        <f t="shared" si="57"/>
        <v>0</v>
      </c>
      <c r="J3701" s="331"/>
      <c r="K3701" s="332">
        <f>IFERROR(SUM(C3701/'Transfers of Funds'!$F$55),0)</f>
        <v>0</v>
      </c>
    </row>
    <row r="3702" spans="1:11">
      <c r="A3702" s="115"/>
      <c r="B3702" s="308" t="str">
        <f>IF(A3702="","",VLOOKUP(A3702,'Project Budget vs Exp'!$B$9:$G$52,2,FALSE))</f>
        <v/>
      </c>
      <c r="C3702" s="117"/>
      <c r="D3702" s="116"/>
      <c r="E3702" s="118"/>
      <c r="F3702" s="119"/>
      <c r="G3702" s="120"/>
      <c r="H3702" s="120"/>
      <c r="I3702" s="333">
        <f t="shared" si="57"/>
        <v>0</v>
      </c>
      <c r="J3702" s="331"/>
      <c r="K3702" s="332">
        <f>IFERROR(SUM(C3702/'Transfers of Funds'!$F$55),0)</f>
        <v>0</v>
      </c>
    </row>
    <row r="3703" spans="1:11">
      <c r="A3703" s="115"/>
      <c r="B3703" s="308" t="str">
        <f>IF(A3703="","",VLOOKUP(A3703,'Project Budget vs Exp'!$B$9:$G$52,2,FALSE))</f>
        <v/>
      </c>
      <c r="C3703" s="117"/>
      <c r="D3703" s="116"/>
      <c r="E3703" s="118"/>
      <c r="F3703" s="119"/>
      <c r="G3703" s="120"/>
      <c r="H3703" s="120"/>
      <c r="I3703" s="333">
        <f t="shared" si="57"/>
        <v>0</v>
      </c>
      <c r="J3703" s="331"/>
      <c r="K3703" s="332">
        <f>IFERROR(SUM(C3703/'Transfers of Funds'!$F$55),0)</f>
        <v>0</v>
      </c>
    </row>
    <row r="3704" spans="1:11">
      <c r="A3704" s="115"/>
      <c r="B3704" s="308" t="str">
        <f>IF(A3704="","",VLOOKUP(A3704,'Project Budget vs Exp'!$B$9:$G$52,2,FALSE))</f>
        <v/>
      </c>
      <c r="C3704" s="117"/>
      <c r="D3704" s="116"/>
      <c r="E3704" s="118"/>
      <c r="F3704" s="119"/>
      <c r="G3704" s="120"/>
      <c r="H3704" s="120"/>
      <c r="I3704" s="333">
        <f t="shared" si="57"/>
        <v>0</v>
      </c>
      <c r="J3704" s="331"/>
      <c r="K3704" s="332">
        <f>IFERROR(SUM(C3704/'Transfers of Funds'!$F$55),0)</f>
        <v>0</v>
      </c>
    </row>
    <row r="3705" spans="1:11">
      <c r="A3705" s="115"/>
      <c r="B3705" s="308" t="str">
        <f>IF(A3705="","",VLOOKUP(A3705,'Project Budget vs Exp'!$B$9:$G$52,2,FALSE))</f>
        <v/>
      </c>
      <c r="C3705" s="117"/>
      <c r="D3705" s="116"/>
      <c r="E3705" s="118"/>
      <c r="F3705" s="119"/>
      <c r="G3705" s="120"/>
      <c r="H3705" s="120"/>
      <c r="I3705" s="333">
        <f t="shared" si="57"/>
        <v>0</v>
      </c>
      <c r="J3705" s="331"/>
      <c r="K3705" s="332">
        <f>IFERROR(SUM(C3705/'Transfers of Funds'!$F$55),0)</f>
        <v>0</v>
      </c>
    </row>
    <row r="3706" spans="1:11">
      <c r="A3706" s="115"/>
      <c r="B3706" s="308" t="str">
        <f>IF(A3706="","",VLOOKUP(A3706,'Project Budget vs Exp'!$B$9:$G$52,2,FALSE))</f>
        <v/>
      </c>
      <c r="C3706" s="117"/>
      <c r="D3706" s="116"/>
      <c r="E3706" s="118"/>
      <c r="F3706" s="119"/>
      <c r="G3706" s="120"/>
      <c r="H3706" s="120"/>
      <c r="I3706" s="333">
        <f t="shared" si="57"/>
        <v>0</v>
      </c>
      <c r="J3706" s="331"/>
      <c r="K3706" s="332">
        <f>IFERROR(SUM(C3706/'Transfers of Funds'!$F$55),0)</f>
        <v>0</v>
      </c>
    </row>
    <row r="3707" spans="1:11">
      <c r="A3707" s="115"/>
      <c r="B3707" s="308" t="str">
        <f>IF(A3707="","",VLOOKUP(A3707,'Project Budget vs Exp'!$B$9:$G$52,2,FALSE))</f>
        <v/>
      </c>
      <c r="C3707" s="117"/>
      <c r="D3707" s="116"/>
      <c r="E3707" s="118"/>
      <c r="F3707" s="119"/>
      <c r="G3707" s="120"/>
      <c r="H3707" s="120"/>
      <c r="I3707" s="333">
        <f t="shared" si="57"/>
        <v>0</v>
      </c>
      <c r="J3707" s="331"/>
      <c r="K3707" s="332">
        <f>IFERROR(SUM(C3707/'Transfers of Funds'!$F$55),0)</f>
        <v>0</v>
      </c>
    </row>
    <row r="3708" spans="1:11">
      <c r="A3708" s="115"/>
      <c r="B3708" s="308" t="str">
        <f>IF(A3708="","",VLOOKUP(A3708,'Project Budget vs Exp'!$B$9:$G$52,2,FALSE))</f>
        <v/>
      </c>
      <c r="C3708" s="117"/>
      <c r="D3708" s="116"/>
      <c r="E3708" s="118"/>
      <c r="F3708" s="119"/>
      <c r="G3708" s="120"/>
      <c r="H3708" s="120"/>
      <c r="I3708" s="333">
        <f t="shared" si="57"/>
        <v>0</v>
      </c>
      <c r="J3708" s="331"/>
      <c r="K3708" s="332">
        <f>IFERROR(SUM(C3708/'Transfers of Funds'!$F$55),0)</f>
        <v>0</v>
      </c>
    </row>
    <row r="3709" spans="1:11">
      <c r="A3709" s="115"/>
      <c r="B3709" s="308" t="str">
        <f>IF(A3709="","",VLOOKUP(A3709,'Project Budget vs Exp'!$B$9:$G$52,2,FALSE))</f>
        <v/>
      </c>
      <c r="C3709" s="117"/>
      <c r="D3709" s="116"/>
      <c r="E3709" s="118"/>
      <c r="F3709" s="119"/>
      <c r="G3709" s="120"/>
      <c r="H3709" s="120"/>
      <c r="I3709" s="333">
        <f t="shared" si="57"/>
        <v>0</v>
      </c>
      <c r="J3709" s="331"/>
      <c r="K3709" s="332">
        <f>IFERROR(SUM(C3709/'Transfers of Funds'!$F$55),0)</f>
        <v>0</v>
      </c>
    </row>
    <row r="3710" spans="1:11">
      <c r="A3710" s="115"/>
      <c r="B3710" s="308" t="str">
        <f>IF(A3710="","",VLOOKUP(A3710,'Project Budget vs Exp'!$B$9:$G$52,2,FALSE))</f>
        <v/>
      </c>
      <c r="C3710" s="117"/>
      <c r="D3710" s="116"/>
      <c r="E3710" s="118"/>
      <c r="F3710" s="119"/>
      <c r="G3710" s="120"/>
      <c r="H3710" s="120"/>
      <c r="I3710" s="333">
        <f t="shared" si="57"/>
        <v>0</v>
      </c>
      <c r="J3710" s="331"/>
      <c r="K3710" s="332">
        <f>IFERROR(SUM(C3710/'Transfers of Funds'!$F$55),0)</f>
        <v>0</v>
      </c>
    </row>
    <row r="3711" spans="1:11">
      <c r="A3711" s="115"/>
      <c r="B3711" s="308" t="str">
        <f>IF(A3711="","",VLOOKUP(A3711,'Project Budget vs Exp'!$B$9:$G$52,2,FALSE))</f>
        <v/>
      </c>
      <c r="C3711" s="117"/>
      <c r="D3711" s="116"/>
      <c r="E3711" s="118"/>
      <c r="F3711" s="119"/>
      <c r="G3711" s="120"/>
      <c r="H3711" s="120"/>
      <c r="I3711" s="333">
        <f t="shared" si="57"/>
        <v>0</v>
      </c>
      <c r="J3711" s="331"/>
      <c r="K3711" s="332">
        <f>IFERROR(SUM(C3711/'Transfers of Funds'!$F$55),0)</f>
        <v>0</v>
      </c>
    </row>
    <row r="3712" spans="1:11">
      <c r="A3712" s="115"/>
      <c r="B3712" s="308" t="str">
        <f>IF(A3712="","",VLOOKUP(A3712,'Project Budget vs Exp'!$B$9:$G$52,2,FALSE))</f>
        <v/>
      </c>
      <c r="C3712" s="117"/>
      <c r="D3712" s="116"/>
      <c r="E3712" s="118"/>
      <c r="F3712" s="119"/>
      <c r="G3712" s="120"/>
      <c r="H3712" s="120"/>
      <c r="I3712" s="333">
        <f t="shared" si="57"/>
        <v>0</v>
      </c>
      <c r="J3712" s="331"/>
      <c r="K3712" s="332">
        <f>IFERROR(SUM(C3712/'Transfers of Funds'!$F$55),0)</f>
        <v>0</v>
      </c>
    </row>
    <row r="3713" spans="1:11">
      <c r="A3713" s="115"/>
      <c r="B3713" s="308" t="str">
        <f>IF(A3713="","",VLOOKUP(A3713,'Project Budget vs Exp'!$B$9:$G$52,2,FALSE))</f>
        <v/>
      </c>
      <c r="C3713" s="117"/>
      <c r="D3713" s="116"/>
      <c r="E3713" s="118"/>
      <c r="F3713" s="119"/>
      <c r="G3713" s="120"/>
      <c r="H3713" s="120"/>
      <c r="I3713" s="333">
        <f t="shared" si="57"/>
        <v>0</v>
      </c>
      <c r="J3713" s="331"/>
      <c r="K3713" s="332">
        <f>IFERROR(SUM(C3713/'Transfers of Funds'!$F$55),0)</f>
        <v>0</v>
      </c>
    </row>
    <row r="3714" spans="1:11">
      <c r="A3714" s="115"/>
      <c r="B3714" s="308" t="str">
        <f>IF(A3714="","",VLOOKUP(A3714,'Project Budget vs Exp'!$B$9:$G$52,2,FALSE))</f>
        <v/>
      </c>
      <c r="C3714" s="117"/>
      <c r="D3714" s="116"/>
      <c r="E3714" s="118"/>
      <c r="F3714" s="119"/>
      <c r="G3714" s="120"/>
      <c r="H3714" s="120"/>
      <c r="I3714" s="333">
        <f t="shared" si="57"/>
        <v>0</v>
      </c>
      <c r="J3714" s="331"/>
      <c r="K3714" s="332">
        <f>IFERROR(SUM(C3714/'Transfers of Funds'!$F$55),0)</f>
        <v>0</v>
      </c>
    </row>
    <row r="3715" spans="1:11">
      <c r="A3715" s="115"/>
      <c r="B3715" s="308" t="str">
        <f>IF(A3715="","",VLOOKUP(A3715,'Project Budget vs Exp'!$B$9:$G$52,2,FALSE))</f>
        <v/>
      </c>
      <c r="C3715" s="117"/>
      <c r="D3715" s="116"/>
      <c r="E3715" s="118"/>
      <c r="F3715" s="119"/>
      <c r="G3715" s="120"/>
      <c r="H3715" s="120"/>
      <c r="I3715" s="333">
        <f t="shared" si="57"/>
        <v>0</v>
      </c>
      <c r="J3715" s="331"/>
      <c r="K3715" s="332">
        <f>IFERROR(SUM(C3715/'Transfers of Funds'!$F$55),0)</f>
        <v>0</v>
      </c>
    </row>
    <row r="3716" spans="1:11">
      <c r="A3716" s="115"/>
      <c r="B3716" s="308" t="str">
        <f>IF(A3716="","",VLOOKUP(A3716,'Project Budget vs Exp'!$B$9:$G$52,2,FALSE))</f>
        <v/>
      </c>
      <c r="C3716" s="117"/>
      <c r="D3716" s="116"/>
      <c r="E3716" s="118"/>
      <c r="F3716" s="119"/>
      <c r="G3716" s="120"/>
      <c r="H3716" s="120"/>
      <c r="I3716" s="333">
        <f t="shared" si="57"/>
        <v>0</v>
      </c>
      <c r="J3716" s="331"/>
      <c r="K3716" s="332">
        <f>IFERROR(SUM(C3716/'Transfers of Funds'!$F$55),0)</f>
        <v>0</v>
      </c>
    </row>
    <row r="3717" spans="1:11">
      <c r="A3717" s="115"/>
      <c r="B3717" s="308" t="str">
        <f>IF(A3717="","",VLOOKUP(A3717,'Project Budget vs Exp'!$B$9:$G$52,2,FALSE))</f>
        <v/>
      </c>
      <c r="C3717" s="117"/>
      <c r="D3717" s="116"/>
      <c r="E3717" s="118"/>
      <c r="F3717" s="119"/>
      <c r="G3717" s="120"/>
      <c r="H3717" s="120"/>
      <c r="I3717" s="333">
        <f t="shared" si="57"/>
        <v>0</v>
      </c>
      <c r="J3717" s="331"/>
      <c r="K3717" s="332">
        <f>IFERROR(SUM(C3717/'Transfers of Funds'!$F$55),0)</f>
        <v>0</v>
      </c>
    </row>
    <row r="3718" spans="1:11">
      <c r="A3718" s="115"/>
      <c r="B3718" s="308" t="str">
        <f>IF(A3718="","",VLOOKUP(A3718,'Project Budget vs Exp'!$B$9:$G$52,2,FALSE))</f>
        <v/>
      </c>
      <c r="C3718" s="117"/>
      <c r="D3718" s="116"/>
      <c r="E3718" s="118"/>
      <c r="F3718" s="119"/>
      <c r="G3718" s="120"/>
      <c r="H3718" s="120"/>
      <c r="I3718" s="333">
        <f t="shared" si="57"/>
        <v>0</v>
      </c>
      <c r="J3718" s="331"/>
      <c r="K3718" s="332">
        <f>IFERROR(SUM(C3718/'Transfers of Funds'!$F$55),0)</f>
        <v>0</v>
      </c>
    </row>
    <row r="3719" spans="1:11">
      <c r="A3719" s="115"/>
      <c r="B3719" s="308" t="str">
        <f>IF(A3719="","",VLOOKUP(A3719,'Project Budget vs Exp'!$B$9:$G$52,2,FALSE))</f>
        <v/>
      </c>
      <c r="C3719" s="117"/>
      <c r="D3719" s="116"/>
      <c r="E3719" s="118"/>
      <c r="F3719" s="119"/>
      <c r="G3719" s="120"/>
      <c r="H3719" s="120"/>
      <c r="I3719" s="333">
        <f t="shared" si="57"/>
        <v>0</v>
      </c>
      <c r="J3719" s="331"/>
      <c r="K3719" s="332">
        <f>IFERROR(SUM(C3719/'Transfers of Funds'!$F$55),0)</f>
        <v>0</v>
      </c>
    </row>
    <row r="3720" spans="1:11">
      <c r="A3720" s="115"/>
      <c r="B3720" s="308" t="str">
        <f>IF(A3720="","",VLOOKUP(A3720,'Project Budget vs Exp'!$B$9:$G$52,2,FALSE))</f>
        <v/>
      </c>
      <c r="C3720" s="117"/>
      <c r="D3720" s="116"/>
      <c r="E3720" s="118"/>
      <c r="F3720" s="119"/>
      <c r="G3720" s="120"/>
      <c r="H3720" s="120"/>
      <c r="I3720" s="333">
        <f t="shared" si="57"/>
        <v>0</v>
      </c>
      <c r="J3720" s="331"/>
      <c r="K3720" s="332">
        <f>IFERROR(SUM(C3720/'Transfers of Funds'!$F$55),0)</f>
        <v>0</v>
      </c>
    </row>
    <row r="3721" spans="1:11">
      <c r="A3721" s="115"/>
      <c r="B3721" s="308" t="str">
        <f>IF(A3721="","",VLOOKUP(A3721,'Project Budget vs Exp'!$B$9:$G$52,2,FALSE))</f>
        <v/>
      </c>
      <c r="C3721" s="117"/>
      <c r="D3721" s="116"/>
      <c r="E3721" s="118"/>
      <c r="F3721" s="119"/>
      <c r="G3721" s="120"/>
      <c r="H3721" s="120"/>
      <c r="I3721" s="333">
        <f t="shared" si="57"/>
        <v>0</v>
      </c>
      <c r="J3721" s="331"/>
      <c r="K3721" s="332">
        <f>IFERROR(SUM(C3721/'Transfers of Funds'!$F$55),0)</f>
        <v>0</v>
      </c>
    </row>
    <row r="3722" spans="1:11">
      <c r="A3722" s="115"/>
      <c r="B3722" s="308" t="str">
        <f>IF(A3722="","",VLOOKUP(A3722,'Project Budget vs Exp'!$B$9:$G$52,2,FALSE))</f>
        <v/>
      </c>
      <c r="C3722" s="117"/>
      <c r="D3722" s="116"/>
      <c r="E3722" s="118"/>
      <c r="F3722" s="119"/>
      <c r="G3722" s="120"/>
      <c r="H3722" s="120"/>
      <c r="I3722" s="333">
        <f t="shared" si="57"/>
        <v>0</v>
      </c>
      <c r="J3722" s="331"/>
      <c r="K3722" s="332">
        <f>IFERROR(SUM(C3722/'Transfers of Funds'!$F$55),0)</f>
        <v>0</v>
      </c>
    </row>
    <row r="3723" spans="1:11">
      <c r="A3723" s="115"/>
      <c r="B3723" s="308" t="str">
        <f>IF(A3723="","",VLOOKUP(A3723,'Project Budget vs Exp'!$B$9:$G$52,2,FALSE))</f>
        <v/>
      </c>
      <c r="C3723" s="117"/>
      <c r="D3723" s="116"/>
      <c r="E3723" s="118"/>
      <c r="F3723" s="119"/>
      <c r="G3723" s="120"/>
      <c r="H3723" s="120"/>
      <c r="I3723" s="333">
        <f t="shared" si="57"/>
        <v>0</v>
      </c>
      <c r="J3723" s="331"/>
      <c r="K3723" s="332">
        <f>IFERROR(SUM(C3723/'Transfers of Funds'!$F$55),0)</f>
        <v>0</v>
      </c>
    </row>
    <row r="3724" spans="1:11">
      <c r="A3724" s="115"/>
      <c r="B3724" s="308" t="str">
        <f>IF(A3724="","",VLOOKUP(A3724,'Project Budget vs Exp'!$B$9:$G$52,2,FALSE))</f>
        <v/>
      </c>
      <c r="C3724" s="117"/>
      <c r="D3724" s="116"/>
      <c r="E3724" s="118"/>
      <c r="F3724" s="119"/>
      <c r="G3724" s="120"/>
      <c r="H3724" s="120"/>
      <c r="I3724" s="333">
        <f t="shared" ref="I3724:I3787" si="58">IF(OR(F$4="EUR",F$4="USD",F$4="GBP",F$4="CAD",F$4="NZD",F$4="AUD"),K3724,C3724)</f>
        <v>0</v>
      </c>
      <c r="J3724" s="331"/>
      <c r="K3724" s="332">
        <f>IFERROR(SUM(C3724/'Transfers of Funds'!$F$55),0)</f>
        <v>0</v>
      </c>
    </row>
    <row r="3725" spans="1:11">
      <c r="A3725" s="115"/>
      <c r="B3725" s="308" t="str">
        <f>IF(A3725="","",VLOOKUP(A3725,'Project Budget vs Exp'!$B$9:$G$52,2,FALSE))</f>
        <v/>
      </c>
      <c r="C3725" s="117"/>
      <c r="D3725" s="116"/>
      <c r="E3725" s="118"/>
      <c r="F3725" s="119"/>
      <c r="G3725" s="120"/>
      <c r="H3725" s="120"/>
      <c r="I3725" s="333">
        <f t="shared" si="58"/>
        <v>0</v>
      </c>
      <c r="J3725" s="331"/>
      <c r="K3725" s="332">
        <f>IFERROR(SUM(C3725/'Transfers of Funds'!$F$55),0)</f>
        <v>0</v>
      </c>
    </row>
    <row r="3726" spans="1:11">
      <c r="A3726" s="115"/>
      <c r="B3726" s="308" t="str">
        <f>IF(A3726="","",VLOOKUP(A3726,'Project Budget vs Exp'!$B$9:$G$52,2,FALSE))</f>
        <v/>
      </c>
      <c r="C3726" s="117"/>
      <c r="D3726" s="116"/>
      <c r="E3726" s="118"/>
      <c r="F3726" s="119"/>
      <c r="G3726" s="120"/>
      <c r="H3726" s="120"/>
      <c r="I3726" s="333">
        <f t="shared" si="58"/>
        <v>0</v>
      </c>
      <c r="J3726" s="331"/>
      <c r="K3726" s="332">
        <f>IFERROR(SUM(C3726/'Transfers of Funds'!$F$55),0)</f>
        <v>0</v>
      </c>
    </row>
    <row r="3727" spans="1:11">
      <c r="A3727" s="115"/>
      <c r="B3727" s="308" t="str">
        <f>IF(A3727="","",VLOOKUP(A3727,'Project Budget vs Exp'!$B$9:$G$52,2,FALSE))</f>
        <v/>
      </c>
      <c r="C3727" s="117"/>
      <c r="D3727" s="116"/>
      <c r="E3727" s="118"/>
      <c r="F3727" s="119"/>
      <c r="G3727" s="120"/>
      <c r="H3727" s="120"/>
      <c r="I3727" s="333">
        <f t="shared" si="58"/>
        <v>0</v>
      </c>
      <c r="J3727" s="331"/>
      <c r="K3727" s="332">
        <f>IFERROR(SUM(C3727/'Transfers of Funds'!$F$55),0)</f>
        <v>0</v>
      </c>
    </row>
    <row r="3728" spans="1:11">
      <c r="A3728" s="115"/>
      <c r="B3728" s="308" t="str">
        <f>IF(A3728="","",VLOOKUP(A3728,'Project Budget vs Exp'!$B$9:$G$52,2,FALSE))</f>
        <v/>
      </c>
      <c r="C3728" s="117"/>
      <c r="D3728" s="116"/>
      <c r="E3728" s="118"/>
      <c r="F3728" s="119"/>
      <c r="G3728" s="120"/>
      <c r="H3728" s="120"/>
      <c r="I3728" s="333">
        <f t="shared" si="58"/>
        <v>0</v>
      </c>
      <c r="J3728" s="331"/>
      <c r="K3728" s="332">
        <f>IFERROR(SUM(C3728/'Transfers of Funds'!$F$55),0)</f>
        <v>0</v>
      </c>
    </row>
    <row r="3729" spans="1:11">
      <c r="A3729" s="115"/>
      <c r="B3729" s="308" t="str">
        <f>IF(A3729="","",VLOOKUP(A3729,'Project Budget vs Exp'!$B$9:$G$52,2,FALSE))</f>
        <v/>
      </c>
      <c r="C3729" s="117"/>
      <c r="D3729" s="116"/>
      <c r="E3729" s="118"/>
      <c r="F3729" s="119"/>
      <c r="G3729" s="120"/>
      <c r="H3729" s="120"/>
      <c r="I3729" s="333">
        <f t="shared" si="58"/>
        <v>0</v>
      </c>
      <c r="J3729" s="331"/>
      <c r="K3729" s="332">
        <f>IFERROR(SUM(C3729/'Transfers of Funds'!$F$55),0)</f>
        <v>0</v>
      </c>
    </row>
    <row r="3730" spans="1:11">
      <c r="A3730" s="115"/>
      <c r="B3730" s="308" t="str">
        <f>IF(A3730="","",VLOOKUP(A3730,'Project Budget vs Exp'!$B$9:$G$52,2,FALSE))</f>
        <v/>
      </c>
      <c r="C3730" s="117"/>
      <c r="D3730" s="116"/>
      <c r="E3730" s="118"/>
      <c r="F3730" s="119"/>
      <c r="G3730" s="120"/>
      <c r="H3730" s="120"/>
      <c r="I3730" s="333">
        <f t="shared" si="58"/>
        <v>0</v>
      </c>
      <c r="J3730" s="331"/>
      <c r="K3730" s="332">
        <f>IFERROR(SUM(C3730/'Transfers of Funds'!$F$55),0)</f>
        <v>0</v>
      </c>
    </row>
    <row r="3731" spans="1:11">
      <c r="A3731" s="115"/>
      <c r="B3731" s="308" t="str">
        <f>IF(A3731="","",VLOOKUP(A3731,'Project Budget vs Exp'!$B$9:$G$52,2,FALSE))</f>
        <v/>
      </c>
      <c r="C3731" s="117"/>
      <c r="D3731" s="116"/>
      <c r="E3731" s="118"/>
      <c r="F3731" s="119"/>
      <c r="G3731" s="120"/>
      <c r="H3731" s="120"/>
      <c r="I3731" s="333">
        <f t="shared" si="58"/>
        <v>0</v>
      </c>
      <c r="J3731" s="331"/>
      <c r="K3731" s="332">
        <f>IFERROR(SUM(C3731/'Transfers of Funds'!$F$55),0)</f>
        <v>0</v>
      </c>
    </row>
    <row r="3732" spans="1:11">
      <c r="A3732" s="115"/>
      <c r="B3732" s="308" t="str">
        <f>IF(A3732="","",VLOOKUP(A3732,'Project Budget vs Exp'!$B$9:$G$52,2,FALSE))</f>
        <v/>
      </c>
      <c r="C3732" s="117"/>
      <c r="D3732" s="116"/>
      <c r="E3732" s="118"/>
      <c r="F3732" s="119"/>
      <c r="G3732" s="120"/>
      <c r="H3732" s="120"/>
      <c r="I3732" s="333">
        <f t="shared" si="58"/>
        <v>0</v>
      </c>
      <c r="J3732" s="331"/>
      <c r="K3732" s="332">
        <f>IFERROR(SUM(C3732/'Transfers of Funds'!$F$55),0)</f>
        <v>0</v>
      </c>
    </row>
    <row r="3733" spans="1:11">
      <c r="A3733" s="115"/>
      <c r="B3733" s="308" t="str">
        <f>IF(A3733="","",VLOOKUP(A3733,'Project Budget vs Exp'!$B$9:$G$52,2,FALSE))</f>
        <v/>
      </c>
      <c r="C3733" s="117"/>
      <c r="D3733" s="116"/>
      <c r="E3733" s="118"/>
      <c r="F3733" s="119"/>
      <c r="G3733" s="120"/>
      <c r="H3733" s="120"/>
      <c r="I3733" s="333">
        <f t="shared" si="58"/>
        <v>0</v>
      </c>
      <c r="J3733" s="331"/>
      <c r="K3733" s="332">
        <f>IFERROR(SUM(C3733/'Transfers of Funds'!$F$55),0)</f>
        <v>0</v>
      </c>
    </row>
    <row r="3734" spans="1:11">
      <c r="A3734" s="115"/>
      <c r="B3734" s="308" t="str">
        <f>IF(A3734="","",VLOOKUP(A3734,'Project Budget vs Exp'!$B$9:$G$52,2,FALSE))</f>
        <v/>
      </c>
      <c r="C3734" s="117"/>
      <c r="D3734" s="116"/>
      <c r="E3734" s="118"/>
      <c r="F3734" s="119"/>
      <c r="G3734" s="120"/>
      <c r="H3734" s="120"/>
      <c r="I3734" s="333">
        <f t="shared" si="58"/>
        <v>0</v>
      </c>
      <c r="J3734" s="331"/>
      <c r="K3734" s="332">
        <f>IFERROR(SUM(C3734/'Transfers of Funds'!$F$55),0)</f>
        <v>0</v>
      </c>
    </row>
    <row r="3735" spans="1:11">
      <c r="A3735" s="115"/>
      <c r="B3735" s="308" t="str">
        <f>IF(A3735="","",VLOOKUP(A3735,'Project Budget vs Exp'!$B$9:$G$52,2,FALSE))</f>
        <v/>
      </c>
      <c r="C3735" s="117"/>
      <c r="D3735" s="116"/>
      <c r="E3735" s="118"/>
      <c r="F3735" s="119"/>
      <c r="G3735" s="120"/>
      <c r="H3735" s="120"/>
      <c r="I3735" s="333">
        <f t="shared" si="58"/>
        <v>0</v>
      </c>
      <c r="J3735" s="331"/>
      <c r="K3735" s="332">
        <f>IFERROR(SUM(C3735/'Transfers of Funds'!$F$55),0)</f>
        <v>0</v>
      </c>
    </row>
    <row r="3736" spans="1:11">
      <c r="A3736" s="115"/>
      <c r="B3736" s="308" t="str">
        <f>IF(A3736="","",VLOOKUP(A3736,'Project Budget vs Exp'!$B$9:$G$52,2,FALSE))</f>
        <v/>
      </c>
      <c r="C3736" s="117"/>
      <c r="D3736" s="116"/>
      <c r="E3736" s="118"/>
      <c r="F3736" s="119"/>
      <c r="G3736" s="120"/>
      <c r="H3736" s="120"/>
      <c r="I3736" s="333">
        <f t="shared" si="58"/>
        <v>0</v>
      </c>
      <c r="J3736" s="331"/>
      <c r="K3736" s="332">
        <f>IFERROR(SUM(C3736/'Transfers of Funds'!$F$55),0)</f>
        <v>0</v>
      </c>
    </row>
    <row r="3737" spans="1:11">
      <c r="A3737" s="115"/>
      <c r="B3737" s="308" t="str">
        <f>IF(A3737="","",VLOOKUP(A3737,'Project Budget vs Exp'!$B$9:$G$52,2,FALSE))</f>
        <v/>
      </c>
      <c r="C3737" s="117"/>
      <c r="D3737" s="116"/>
      <c r="E3737" s="118"/>
      <c r="F3737" s="119"/>
      <c r="G3737" s="120"/>
      <c r="H3737" s="120"/>
      <c r="I3737" s="333">
        <f t="shared" si="58"/>
        <v>0</v>
      </c>
      <c r="J3737" s="331"/>
      <c r="K3737" s="332">
        <f>IFERROR(SUM(C3737/'Transfers of Funds'!$F$55),0)</f>
        <v>0</v>
      </c>
    </row>
    <row r="3738" spans="1:11">
      <c r="A3738" s="115"/>
      <c r="B3738" s="308" t="str">
        <f>IF(A3738="","",VLOOKUP(A3738,'Project Budget vs Exp'!$B$9:$G$52,2,FALSE))</f>
        <v/>
      </c>
      <c r="C3738" s="117"/>
      <c r="D3738" s="116"/>
      <c r="E3738" s="118"/>
      <c r="F3738" s="119"/>
      <c r="G3738" s="120"/>
      <c r="H3738" s="120"/>
      <c r="I3738" s="333">
        <f t="shared" si="58"/>
        <v>0</v>
      </c>
      <c r="J3738" s="331"/>
      <c r="K3738" s="332">
        <f>IFERROR(SUM(C3738/'Transfers of Funds'!$F$55),0)</f>
        <v>0</v>
      </c>
    </row>
    <row r="3739" spans="1:11">
      <c r="A3739" s="115"/>
      <c r="B3739" s="308" t="str">
        <f>IF(A3739="","",VLOOKUP(A3739,'Project Budget vs Exp'!$B$9:$G$52,2,FALSE))</f>
        <v/>
      </c>
      <c r="C3739" s="117"/>
      <c r="D3739" s="116"/>
      <c r="E3739" s="118"/>
      <c r="F3739" s="119"/>
      <c r="G3739" s="120"/>
      <c r="H3739" s="120"/>
      <c r="I3739" s="333">
        <f t="shared" si="58"/>
        <v>0</v>
      </c>
      <c r="J3739" s="331"/>
      <c r="K3739" s="332">
        <f>IFERROR(SUM(C3739/'Transfers of Funds'!$F$55),0)</f>
        <v>0</v>
      </c>
    </row>
    <row r="3740" spans="1:11">
      <c r="A3740" s="115"/>
      <c r="B3740" s="308" t="str">
        <f>IF(A3740="","",VLOOKUP(A3740,'Project Budget vs Exp'!$B$9:$G$52,2,FALSE))</f>
        <v/>
      </c>
      <c r="C3740" s="117"/>
      <c r="D3740" s="116"/>
      <c r="E3740" s="118"/>
      <c r="F3740" s="119"/>
      <c r="G3740" s="120"/>
      <c r="H3740" s="120"/>
      <c r="I3740" s="333">
        <f t="shared" si="58"/>
        <v>0</v>
      </c>
      <c r="J3740" s="331"/>
      <c r="K3740" s="332">
        <f>IFERROR(SUM(C3740/'Transfers of Funds'!$F$55),0)</f>
        <v>0</v>
      </c>
    </row>
    <row r="3741" spans="1:11">
      <c r="A3741" s="115"/>
      <c r="B3741" s="308" t="str">
        <f>IF(A3741="","",VLOOKUP(A3741,'Project Budget vs Exp'!$B$9:$G$52,2,FALSE))</f>
        <v/>
      </c>
      <c r="C3741" s="117"/>
      <c r="D3741" s="116"/>
      <c r="E3741" s="118"/>
      <c r="F3741" s="119"/>
      <c r="G3741" s="120"/>
      <c r="H3741" s="120"/>
      <c r="I3741" s="333">
        <f t="shared" si="58"/>
        <v>0</v>
      </c>
      <c r="J3741" s="331"/>
      <c r="K3741" s="332">
        <f>IFERROR(SUM(C3741/'Transfers of Funds'!$F$55),0)</f>
        <v>0</v>
      </c>
    </row>
    <row r="3742" spans="1:11">
      <c r="A3742" s="115"/>
      <c r="B3742" s="308" t="str">
        <f>IF(A3742="","",VLOOKUP(A3742,'Project Budget vs Exp'!$B$9:$G$52,2,FALSE))</f>
        <v/>
      </c>
      <c r="C3742" s="117"/>
      <c r="D3742" s="116"/>
      <c r="E3742" s="118"/>
      <c r="F3742" s="119"/>
      <c r="G3742" s="120"/>
      <c r="H3742" s="120"/>
      <c r="I3742" s="333">
        <f t="shared" si="58"/>
        <v>0</v>
      </c>
      <c r="J3742" s="331"/>
      <c r="K3742" s="332">
        <f>IFERROR(SUM(C3742/'Transfers of Funds'!$F$55),0)</f>
        <v>0</v>
      </c>
    </row>
    <row r="3743" spans="1:11">
      <c r="A3743" s="115"/>
      <c r="B3743" s="308" t="str">
        <f>IF(A3743="","",VLOOKUP(A3743,'Project Budget vs Exp'!$B$9:$G$52,2,FALSE))</f>
        <v/>
      </c>
      <c r="C3743" s="117"/>
      <c r="D3743" s="116"/>
      <c r="E3743" s="118"/>
      <c r="F3743" s="119"/>
      <c r="G3743" s="120"/>
      <c r="H3743" s="120"/>
      <c r="I3743" s="333">
        <f t="shared" si="58"/>
        <v>0</v>
      </c>
      <c r="J3743" s="331"/>
      <c r="K3743" s="332">
        <f>IFERROR(SUM(C3743/'Transfers of Funds'!$F$55),0)</f>
        <v>0</v>
      </c>
    </row>
    <row r="3744" spans="1:11">
      <c r="A3744" s="115"/>
      <c r="B3744" s="308" t="str">
        <f>IF(A3744="","",VLOOKUP(A3744,'Project Budget vs Exp'!$B$9:$G$52,2,FALSE))</f>
        <v/>
      </c>
      <c r="C3744" s="117"/>
      <c r="D3744" s="116"/>
      <c r="E3744" s="118"/>
      <c r="F3744" s="119"/>
      <c r="G3744" s="120"/>
      <c r="H3744" s="120"/>
      <c r="I3744" s="333">
        <f t="shared" si="58"/>
        <v>0</v>
      </c>
      <c r="J3744" s="331"/>
      <c r="K3744" s="332">
        <f>IFERROR(SUM(C3744/'Transfers of Funds'!$F$55),0)</f>
        <v>0</v>
      </c>
    </row>
    <row r="3745" spans="1:11">
      <c r="A3745" s="115"/>
      <c r="B3745" s="308" t="str">
        <f>IF(A3745="","",VLOOKUP(A3745,'Project Budget vs Exp'!$B$9:$G$52,2,FALSE))</f>
        <v/>
      </c>
      <c r="C3745" s="117"/>
      <c r="D3745" s="116"/>
      <c r="E3745" s="118"/>
      <c r="F3745" s="119"/>
      <c r="G3745" s="120"/>
      <c r="H3745" s="120"/>
      <c r="I3745" s="333">
        <f t="shared" si="58"/>
        <v>0</v>
      </c>
      <c r="J3745" s="331"/>
      <c r="K3745" s="332">
        <f>IFERROR(SUM(C3745/'Transfers of Funds'!$F$55),0)</f>
        <v>0</v>
      </c>
    </row>
    <row r="3746" spans="1:11">
      <c r="A3746" s="115"/>
      <c r="B3746" s="308" t="str">
        <f>IF(A3746="","",VLOOKUP(A3746,'Project Budget vs Exp'!$B$9:$G$52,2,FALSE))</f>
        <v/>
      </c>
      <c r="C3746" s="117"/>
      <c r="D3746" s="116"/>
      <c r="E3746" s="118"/>
      <c r="F3746" s="119"/>
      <c r="G3746" s="120"/>
      <c r="H3746" s="120"/>
      <c r="I3746" s="333">
        <f t="shared" si="58"/>
        <v>0</v>
      </c>
      <c r="J3746" s="331"/>
      <c r="K3746" s="332">
        <f>IFERROR(SUM(C3746/'Transfers of Funds'!$F$55),0)</f>
        <v>0</v>
      </c>
    </row>
    <row r="3747" spans="1:11">
      <c r="A3747" s="115"/>
      <c r="B3747" s="308" t="str">
        <f>IF(A3747="","",VLOOKUP(A3747,'Project Budget vs Exp'!$B$9:$G$52,2,FALSE))</f>
        <v/>
      </c>
      <c r="C3747" s="117"/>
      <c r="D3747" s="116"/>
      <c r="E3747" s="118"/>
      <c r="F3747" s="119"/>
      <c r="G3747" s="120"/>
      <c r="H3747" s="120"/>
      <c r="I3747" s="333">
        <f t="shared" si="58"/>
        <v>0</v>
      </c>
      <c r="J3747" s="331"/>
      <c r="K3747" s="332">
        <f>IFERROR(SUM(C3747/'Transfers of Funds'!$F$55),0)</f>
        <v>0</v>
      </c>
    </row>
    <row r="3748" spans="1:11">
      <c r="A3748" s="115"/>
      <c r="B3748" s="308" t="str">
        <f>IF(A3748="","",VLOOKUP(A3748,'Project Budget vs Exp'!$B$9:$G$52,2,FALSE))</f>
        <v/>
      </c>
      <c r="C3748" s="117"/>
      <c r="D3748" s="116"/>
      <c r="E3748" s="118"/>
      <c r="F3748" s="119"/>
      <c r="G3748" s="120"/>
      <c r="H3748" s="120"/>
      <c r="I3748" s="333">
        <f t="shared" si="58"/>
        <v>0</v>
      </c>
      <c r="J3748" s="331"/>
      <c r="K3748" s="332">
        <f>IFERROR(SUM(C3748/'Transfers of Funds'!$F$55),0)</f>
        <v>0</v>
      </c>
    </row>
    <row r="3749" spans="1:11">
      <c r="A3749" s="115"/>
      <c r="B3749" s="308" t="str">
        <f>IF(A3749="","",VLOOKUP(A3749,'Project Budget vs Exp'!$B$9:$G$52,2,FALSE))</f>
        <v/>
      </c>
      <c r="C3749" s="117"/>
      <c r="D3749" s="116"/>
      <c r="E3749" s="118"/>
      <c r="F3749" s="119"/>
      <c r="G3749" s="120"/>
      <c r="H3749" s="120"/>
      <c r="I3749" s="333">
        <f t="shared" si="58"/>
        <v>0</v>
      </c>
      <c r="J3749" s="331"/>
      <c r="K3749" s="332">
        <f>IFERROR(SUM(C3749/'Transfers of Funds'!$F$55),0)</f>
        <v>0</v>
      </c>
    </row>
    <row r="3750" spans="1:11">
      <c r="A3750" s="115"/>
      <c r="B3750" s="308" t="str">
        <f>IF(A3750="","",VLOOKUP(A3750,'Project Budget vs Exp'!$B$9:$G$52,2,FALSE))</f>
        <v/>
      </c>
      <c r="C3750" s="117"/>
      <c r="D3750" s="116"/>
      <c r="E3750" s="118"/>
      <c r="F3750" s="119"/>
      <c r="G3750" s="120"/>
      <c r="H3750" s="120"/>
      <c r="I3750" s="333">
        <f t="shared" si="58"/>
        <v>0</v>
      </c>
      <c r="J3750" s="331"/>
      <c r="K3750" s="332">
        <f>IFERROR(SUM(C3750/'Transfers of Funds'!$F$55),0)</f>
        <v>0</v>
      </c>
    </row>
    <row r="3751" spans="1:11">
      <c r="A3751" s="115"/>
      <c r="B3751" s="308" t="str">
        <f>IF(A3751="","",VLOOKUP(A3751,'Project Budget vs Exp'!$B$9:$G$52,2,FALSE))</f>
        <v/>
      </c>
      <c r="C3751" s="117"/>
      <c r="D3751" s="116"/>
      <c r="E3751" s="118"/>
      <c r="F3751" s="119"/>
      <c r="G3751" s="120"/>
      <c r="H3751" s="120"/>
      <c r="I3751" s="333">
        <f t="shared" si="58"/>
        <v>0</v>
      </c>
      <c r="J3751" s="331"/>
      <c r="K3751" s="332">
        <f>IFERROR(SUM(C3751/'Transfers of Funds'!$F$55),0)</f>
        <v>0</v>
      </c>
    </row>
    <row r="3752" spans="1:11">
      <c r="A3752" s="115"/>
      <c r="B3752" s="308" t="str">
        <f>IF(A3752="","",VLOOKUP(A3752,'Project Budget vs Exp'!$B$9:$G$52,2,FALSE))</f>
        <v/>
      </c>
      <c r="C3752" s="117"/>
      <c r="D3752" s="116"/>
      <c r="E3752" s="118"/>
      <c r="F3752" s="119"/>
      <c r="G3752" s="120"/>
      <c r="H3752" s="120"/>
      <c r="I3752" s="333">
        <f t="shared" si="58"/>
        <v>0</v>
      </c>
      <c r="J3752" s="331"/>
      <c r="K3752" s="332">
        <f>IFERROR(SUM(C3752/'Transfers of Funds'!$F$55),0)</f>
        <v>0</v>
      </c>
    </row>
    <row r="3753" spans="1:11">
      <c r="A3753" s="115"/>
      <c r="B3753" s="308" t="str">
        <f>IF(A3753="","",VLOOKUP(A3753,'Project Budget vs Exp'!$B$9:$G$52,2,FALSE))</f>
        <v/>
      </c>
      <c r="C3753" s="117"/>
      <c r="D3753" s="116"/>
      <c r="E3753" s="118"/>
      <c r="F3753" s="119"/>
      <c r="G3753" s="120"/>
      <c r="H3753" s="120"/>
      <c r="I3753" s="333">
        <f t="shared" si="58"/>
        <v>0</v>
      </c>
      <c r="J3753" s="331"/>
      <c r="K3753" s="332">
        <f>IFERROR(SUM(C3753/'Transfers of Funds'!$F$55),0)</f>
        <v>0</v>
      </c>
    </row>
    <row r="3754" spans="1:11">
      <c r="A3754" s="115"/>
      <c r="B3754" s="308" t="str">
        <f>IF(A3754="","",VLOOKUP(A3754,'Project Budget vs Exp'!$B$9:$G$52,2,FALSE))</f>
        <v/>
      </c>
      <c r="C3754" s="117"/>
      <c r="D3754" s="116"/>
      <c r="E3754" s="118"/>
      <c r="F3754" s="119"/>
      <c r="G3754" s="120"/>
      <c r="H3754" s="120"/>
      <c r="I3754" s="333">
        <f t="shared" si="58"/>
        <v>0</v>
      </c>
      <c r="J3754" s="331"/>
      <c r="K3754" s="332">
        <f>IFERROR(SUM(C3754/'Transfers of Funds'!$F$55),0)</f>
        <v>0</v>
      </c>
    </row>
    <row r="3755" spans="1:11">
      <c r="A3755" s="115"/>
      <c r="B3755" s="308" t="str">
        <f>IF(A3755="","",VLOOKUP(A3755,'Project Budget vs Exp'!$B$9:$G$52,2,FALSE))</f>
        <v/>
      </c>
      <c r="C3755" s="117"/>
      <c r="D3755" s="116"/>
      <c r="E3755" s="118"/>
      <c r="F3755" s="119"/>
      <c r="G3755" s="120"/>
      <c r="H3755" s="120"/>
      <c r="I3755" s="333">
        <f t="shared" si="58"/>
        <v>0</v>
      </c>
      <c r="J3755" s="331"/>
      <c r="K3755" s="332">
        <f>IFERROR(SUM(C3755/'Transfers of Funds'!$F$55),0)</f>
        <v>0</v>
      </c>
    </row>
    <row r="3756" spans="1:11">
      <c r="A3756" s="115"/>
      <c r="B3756" s="308" t="str">
        <f>IF(A3756="","",VLOOKUP(A3756,'Project Budget vs Exp'!$B$9:$G$52,2,FALSE))</f>
        <v/>
      </c>
      <c r="C3756" s="117"/>
      <c r="D3756" s="116"/>
      <c r="E3756" s="118"/>
      <c r="F3756" s="119"/>
      <c r="G3756" s="120"/>
      <c r="H3756" s="120"/>
      <c r="I3756" s="333">
        <f t="shared" si="58"/>
        <v>0</v>
      </c>
      <c r="J3756" s="331"/>
      <c r="K3756" s="332">
        <f>IFERROR(SUM(C3756/'Transfers of Funds'!$F$55),0)</f>
        <v>0</v>
      </c>
    </row>
    <row r="3757" spans="1:11">
      <c r="A3757" s="115"/>
      <c r="B3757" s="308" t="str">
        <f>IF(A3757="","",VLOOKUP(A3757,'Project Budget vs Exp'!$B$9:$G$52,2,FALSE))</f>
        <v/>
      </c>
      <c r="C3757" s="117"/>
      <c r="D3757" s="116"/>
      <c r="E3757" s="118"/>
      <c r="F3757" s="119"/>
      <c r="G3757" s="120"/>
      <c r="H3757" s="120"/>
      <c r="I3757" s="333">
        <f t="shared" si="58"/>
        <v>0</v>
      </c>
      <c r="J3757" s="331"/>
      <c r="K3757" s="332">
        <f>IFERROR(SUM(C3757/'Transfers of Funds'!$F$55),0)</f>
        <v>0</v>
      </c>
    </row>
    <row r="3758" spans="1:11">
      <c r="A3758" s="115"/>
      <c r="B3758" s="308" t="str">
        <f>IF(A3758="","",VLOOKUP(A3758,'Project Budget vs Exp'!$B$9:$G$52,2,FALSE))</f>
        <v/>
      </c>
      <c r="C3758" s="117"/>
      <c r="D3758" s="116"/>
      <c r="E3758" s="118"/>
      <c r="F3758" s="119"/>
      <c r="G3758" s="120"/>
      <c r="H3758" s="120"/>
      <c r="I3758" s="333">
        <f t="shared" si="58"/>
        <v>0</v>
      </c>
      <c r="J3758" s="331"/>
      <c r="K3758" s="332">
        <f>IFERROR(SUM(C3758/'Transfers of Funds'!$F$55),0)</f>
        <v>0</v>
      </c>
    </row>
    <row r="3759" spans="1:11">
      <c r="A3759" s="115"/>
      <c r="B3759" s="308" t="str">
        <f>IF(A3759="","",VLOOKUP(A3759,'Project Budget vs Exp'!$B$9:$G$52,2,FALSE))</f>
        <v/>
      </c>
      <c r="C3759" s="117"/>
      <c r="D3759" s="116"/>
      <c r="E3759" s="118"/>
      <c r="F3759" s="119"/>
      <c r="G3759" s="120"/>
      <c r="H3759" s="120"/>
      <c r="I3759" s="333">
        <f t="shared" si="58"/>
        <v>0</v>
      </c>
      <c r="J3759" s="331"/>
      <c r="K3759" s="332">
        <f>IFERROR(SUM(C3759/'Transfers of Funds'!$F$55),0)</f>
        <v>0</v>
      </c>
    </row>
    <row r="3760" spans="1:11">
      <c r="A3760" s="115"/>
      <c r="B3760" s="308" t="str">
        <f>IF(A3760="","",VLOOKUP(A3760,'Project Budget vs Exp'!$B$9:$G$52,2,FALSE))</f>
        <v/>
      </c>
      <c r="C3760" s="117"/>
      <c r="D3760" s="116"/>
      <c r="E3760" s="118"/>
      <c r="F3760" s="119"/>
      <c r="G3760" s="120"/>
      <c r="H3760" s="120"/>
      <c r="I3760" s="333">
        <f t="shared" si="58"/>
        <v>0</v>
      </c>
      <c r="J3760" s="331"/>
      <c r="K3760" s="332">
        <f>IFERROR(SUM(C3760/'Transfers of Funds'!$F$55),0)</f>
        <v>0</v>
      </c>
    </row>
    <row r="3761" spans="1:11">
      <c r="A3761" s="115"/>
      <c r="B3761" s="308" t="str">
        <f>IF(A3761="","",VLOOKUP(A3761,'Project Budget vs Exp'!$B$9:$G$52,2,FALSE))</f>
        <v/>
      </c>
      <c r="C3761" s="117"/>
      <c r="D3761" s="116"/>
      <c r="E3761" s="118"/>
      <c r="F3761" s="119"/>
      <c r="G3761" s="120"/>
      <c r="H3761" s="120"/>
      <c r="I3761" s="333">
        <f t="shared" si="58"/>
        <v>0</v>
      </c>
      <c r="J3761" s="331"/>
      <c r="K3761" s="332">
        <f>IFERROR(SUM(C3761/'Transfers of Funds'!$F$55),0)</f>
        <v>0</v>
      </c>
    </row>
    <row r="3762" spans="1:11">
      <c r="A3762" s="115"/>
      <c r="B3762" s="308" t="str">
        <f>IF(A3762="","",VLOOKUP(A3762,'Project Budget vs Exp'!$B$9:$G$52,2,FALSE))</f>
        <v/>
      </c>
      <c r="C3762" s="117"/>
      <c r="D3762" s="116"/>
      <c r="E3762" s="118"/>
      <c r="F3762" s="119"/>
      <c r="G3762" s="120"/>
      <c r="H3762" s="120"/>
      <c r="I3762" s="333">
        <f t="shared" si="58"/>
        <v>0</v>
      </c>
      <c r="J3762" s="331"/>
      <c r="K3762" s="332">
        <f>IFERROR(SUM(C3762/'Transfers of Funds'!$F$55),0)</f>
        <v>0</v>
      </c>
    </row>
    <row r="3763" spans="1:11">
      <c r="A3763" s="115"/>
      <c r="B3763" s="308" t="str">
        <f>IF(A3763="","",VLOOKUP(A3763,'Project Budget vs Exp'!$B$9:$G$52,2,FALSE))</f>
        <v/>
      </c>
      <c r="C3763" s="117"/>
      <c r="D3763" s="116"/>
      <c r="E3763" s="118"/>
      <c r="F3763" s="119"/>
      <c r="G3763" s="120"/>
      <c r="H3763" s="120"/>
      <c r="I3763" s="333">
        <f t="shared" si="58"/>
        <v>0</v>
      </c>
      <c r="J3763" s="331"/>
      <c r="K3763" s="332">
        <f>IFERROR(SUM(C3763/'Transfers of Funds'!$F$55),0)</f>
        <v>0</v>
      </c>
    </row>
    <row r="3764" spans="1:11">
      <c r="A3764" s="115"/>
      <c r="B3764" s="308" t="str">
        <f>IF(A3764="","",VLOOKUP(A3764,'Project Budget vs Exp'!$B$9:$G$52,2,FALSE))</f>
        <v/>
      </c>
      <c r="C3764" s="117"/>
      <c r="D3764" s="116"/>
      <c r="E3764" s="118"/>
      <c r="F3764" s="119"/>
      <c r="G3764" s="120"/>
      <c r="H3764" s="120"/>
      <c r="I3764" s="333">
        <f t="shared" si="58"/>
        <v>0</v>
      </c>
      <c r="J3764" s="331"/>
      <c r="K3764" s="332">
        <f>IFERROR(SUM(C3764/'Transfers of Funds'!$F$55),0)</f>
        <v>0</v>
      </c>
    </row>
    <row r="3765" spans="1:11">
      <c r="A3765" s="115"/>
      <c r="B3765" s="308" t="str">
        <f>IF(A3765="","",VLOOKUP(A3765,'Project Budget vs Exp'!$B$9:$G$52,2,FALSE))</f>
        <v/>
      </c>
      <c r="C3765" s="117"/>
      <c r="D3765" s="116"/>
      <c r="E3765" s="118"/>
      <c r="F3765" s="119"/>
      <c r="G3765" s="120"/>
      <c r="H3765" s="120"/>
      <c r="I3765" s="333">
        <f t="shared" si="58"/>
        <v>0</v>
      </c>
      <c r="J3765" s="331"/>
      <c r="K3765" s="332">
        <f>IFERROR(SUM(C3765/'Transfers of Funds'!$F$55),0)</f>
        <v>0</v>
      </c>
    </row>
    <row r="3766" spans="1:11">
      <c r="A3766" s="115"/>
      <c r="B3766" s="308" t="str">
        <f>IF(A3766="","",VLOOKUP(A3766,'Project Budget vs Exp'!$B$9:$G$52,2,FALSE))</f>
        <v/>
      </c>
      <c r="C3766" s="117"/>
      <c r="D3766" s="116"/>
      <c r="E3766" s="118"/>
      <c r="F3766" s="119"/>
      <c r="G3766" s="120"/>
      <c r="H3766" s="120"/>
      <c r="I3766" s="333">
        <f t="shared" si="58"/>
        <v>0</v>
      </c>
      <c r="J3766" s="331"/>
      <c r="K3766" s="332">
        <f>IFERROR(SUM(C3766/'Transfers of Funds'!$F$55),0)</f>
        <v>0</v>
      </c>
    </row>
    <row r="3767" spans="1:11">
      <c r="A3767" s="115"/>
      <c r="B3767" s="308" t="str">
        <f>IF(A3767="","",VLOOKUP(A3767,'Project Budget vs Exp'!$B$9:$G$52,2,FALSE))</f>
        <v/>
      </c>
      <c r="C3767" s="117"/>
      <c r="D3767" s="116"/>
      <c r="E3767" s="118"/>
      <c r="F3767" s="119"/>
      <c r="G3767" s="120"/>
      <c r="H3767" s="120"/>
      <c r="I3767" s="333">
        <f t="shared" si="58"/>
        <v>0</v>
      </c>
      <c r="J3767" s="331"/>
      <c r="K3767" s="332">
        <f>IFERROR(SUM(C3767/'Transfers of Funds'!$F$55),0)</f>
        <v>0</v>
      </c>
    </row>
    <row r="3768" spans="1:11">
      <c r="A3768" s="115"/>
      <c r="B3768" s="308" t="str">
        <f>IF(A3768="","",VLOOKUP(A3768,'Project Budget vs Exp'!$B$9:$G$52,2,FALSE))</f>
        <v/>
      </c>
      <c r="C3768" s="117"/>
      <c r="D3768" s="116"/>
      <c r="E3768" s="118"/>
      <c r="F3768" s="119"/>
      <c r="G3768" s="120"/>
      <c r="H3768" s="120"/>
      <c r="I3768" s="333">
        <f t="shared" si="58"/>
        <v>0</v>
      </c>
      <c r="J3768" s="331"/>
      <c r="K3768" s="332">
        <f>IFERROR(SUM(C3768/'Transfers of Funds'!$F$55),0)</f>
        <v>0</v>
      </c>
    </row>
    <row r="3769" spans="1:11">
      <c r="A3769" s="115"/>
      <c r="B3769" s="308" t="str">
        <f>IF(A3769="","",VLOOKUP(A3769,'Project Budget vs Exp'!$B$9:$G$52,2,FALSE))</f>
        <v/>
      </c>
      <c r="C3769" s="117"/>
      <c r="D3769" s="116"/>
      <c r="E3769" s="118"/>
      <c r="F3769" s="119"/>
      <c r="G3769" s="120"/>
      <c r="H3769" s="120"/>
      <c r="I3769" s="333">
        <f t="shared" si="58"/>
        <v>0</v>
      </c>
      <c r="J3769" s="331"/>
      <c r="K3769" s="332">
        <f>IFERROR(SUM(C3769/'Transfers of Funds'!$F$55),0)</f>
        <v>0</v>
      </c>
    </row>
    <row r="3770" spans="1:11">
      <c r="A3770" s="115"/>
      <c r="B3770" s="308" t="str">
        <f>IF(A3770="","",VLOOKUP(A3770,'Project Budget vs Exp'!$B$9:$G$52,2,FALSE))</f>
        <v/>
      </c>
      <c r="C3770" s="117"/>
      <c r="D3770" s="116"/>
      <c r="E3770" s="118"/>
      <c r="F3770" s="119"/>
      <c r="G3770" s="120"/>
      <c r="H3770" s="120"/>
      <c r="I3770" s="333">
        <f t="shared" si="58"/>
        <v>0</v>
      </c>
      <c r="J3770" s="331"/>
      <c r="K3770" s="332">
        <f>IFERROR(SUM(C3770/'Transfers of Funds'!$F$55),0)</f>
        <v>0</v>
      </c>
    </row>
    <row r="3771" spans="1:11">
      <c r="A3771" s="115"/>
      <c r="B3771" s="308" t="str">
        <f>IF(A3771="","",VLOOKUP(A3771,'Project Budget vs Exp'!$B$9:$G$52,2,FALSE))</f>
        <v/>
      </c>
      <c r="C3771" s="117"/>
      <c r="D3771" s="116"/>
      <c r="E3771" s="118"/>
      <c r="F3771" s="119"/>
      <c r="G3771" s="120"/>
      <c r="H3771" s="120"/>
      <c r="I3771" s="333">
        <f t="shared" si="58"/>
        <v>0</v>
      </c>
      <c r="J3771" s="331"/>
      <c r="K3771" s="332">
        <f>IFERROR(SUM(C3771/'Transfers of Funds'!$F$55),0)</f>
        <v>0</v>
      </c>
    </row>
    <row r="3772" spans="1:11">
      <c r="A3772" s="115"/>
      <c r="B3772" s="308" t="str">
        <f>IF(A3772="","",VLOOKUP(A3772,'Project Budget vs Exp'!$B$9:$G$52,2,FALSE))</f>
        <v/>
      </c>
      <c r="C3772" s="117"/>
      <c r="D3772" s="116"/>
      <c r="E3772" s="118"/>
      <c r="F3772" s="119"/>
      <c r="G3772" s="120"/>
      <c r="H3772" s="120"/>
      <c r="I3772" s="333">
        <f t="shared" si="58"/>
        <v>0</v>
      </c>
      <c r="J3772" s="331"/>
      <c r="K3772" s="332">
        <f>IFERROR(SUM(C3772/'Transfers of Funds'!$F$55),0)</f>
        <v>0</v>
      </c>
    </row>
    <row r="3773" spans="1:11">
      <c r="A3773" s="115"/>
      <c r="B3773" s="308" t="str">
        <f>IF(A3773="","",VLOOKUP(A3773,'Project Budget vs Exp'!$B$9:$G$52,2,FALSE))</f>
        <v/>
      </c>
      <c r="C3773" s="117"/>
      <c r="D3773" s="116"/>
      <c r="E3773" s="118"/>
      <c r="F3773" s="119"/>
      <c r="G3773" s="120"/>
      <c r="H3773" s="120"/>
      <c r="I3773" s="333">
        <f t="shared" si="58"/>
        <v>0</v>
      </c>
      <c r="J3773" s="331"/>
      <c r="K3773" s="332">
        <f>IFERROR(SUM(C3773/'Transfers of Funds'!$F$55),0)</f>
        <v>0</v>
      </c>
    </row>
    <row r="3774" spans="1:11">
      <c r="A3774" s="115"/>
      <c r="B3774" s="308" t="str">
        <f>IF(A3774="","",VLOOKUP(A3774,'Project Budget vs Exp'!$B$9:$G$52,2,FALSE))</f>
        <v/>
      </c>
      <c r="C3774" s="117"/>
      <c r="D3774" s="116"/>
      <c r="E3774" s="118"/>
      <c r="F3774" s="119"/>
      <c r="G3774" s="120"/>
      <c r="H3774" s="120"/>
      <c r="I3774" s="333">
        <f t="shared" si="58"/>
        <v>0</v>
      </c>
      <c r="J3774" s="331"/>
      <c r="K3774" s="332">
        <f>IFERROR(SUM(C3774/'Transfers of Funds'!$F$55),0)</f>
        <v>0</v>
      </c>
    </row>
    <row r="3775" spans="1:11">
      <c r="A3775" s="115"/>
      <c r="B3775" s="308" t="str">
        <f>IF(A3775="","",VLOOKUP(A3775,'Project Budget vs Exp'!$B$9:$G$52,2,FALSE))</f>
        <v/>
      </c>
      <c r="C3775" s="117"/>
      <c r="D3775" s="116"/>
      <c r="E3775" s="118"/>
      <c r="F3775" s="119"/>
      <c r="G3775" s="120"/>
      <c r="H3775" s="120"/>
      <c r="I3775" s="333">
        <f t="shared" si="58"/>
        <v>0</v>
      </c>
      <c r="J3775" s="331"/>
      <c r="K3775" s="332">
        <f>IFERROR(SUM(C3775/'Transfers of Funds'!$F$55),0)</f>
        <v>0</v>
      </c>
    </row>
    <row r="3776" spans="1:11">
      <c r="A3776" s="115"/>
      <c r="B3776" s="308" t="str">
        <f>IF(A3776="","",VLOOKUP(A3776,'Project Budget vs Exp'!$B$9:$G$52,2,FALSE))</f>
        <v/>
      </c>
      <c r="C3776" s="117"/>
      <c r="D3776" s="116"/>
      <c r="E3776" s="118"/>
      <c r="F3776" s="119"/>
      <c r="G3776" s="120"/>
      <c r="H3776" s="120"/>
      <c r="I3776" s="333">
        <f t="shared" si="58"/>
        <v>0</v>
      </c>
      <c r="J3776" s="331"/>
      <c r="K3776" s="332">
        <f>IFERROR(SUM(C3776/'Transfers of Funds'!$F$55),0)</f>
        <v>0</v>
      </c>
    </row>
    <row r="3777" spans="1:11">
      <c r="A3777" s="115"/>
      <c r="B3777" s="308" t="str">
        <f>IF(A3777="","",VLOOKUP(A3777,'Project Budget vs Exp'!$B$9:$G$52,2,FALSE))</f>
        <v/>
      </c>
      <c r="C3777" s="117"/>
      <c r="D3777" s="116"/>
      <c r="E3777" s="118"/>
      <c r="F3777" s="119"/>
      <c r="G3777" s="120"/>
      <c r="H3777" s="120"/>
      <c r="I3777" s="333">
        <f t="shared" si="58"/>
        <v>0</v>
      </c>
      <c r="J3777" s="331"/>
      <c r="K3777" s="332">
        <f>IFERROR(SUM(C3777/'Transfers of Funds'!$F$55),0)</f>
        <v>0</v>
      </c>
    </row>
    <row r="3778" spans="1:11">
      <c r="A3778" s="115"/>
      <c r="B3778" s="308" t="str">
        <f>IF(A3778="","",VLOOKUP(A3778,'Project Budget vs Exp'!$B$9:$G$52,2,FALSE))</f>
        <v/>
      </c>
      <c r="C3778" s="117"/>
      <c r="D3778" s="116"/>
      <c r="E3778" s="118"/>
      <c r="F3778" s="119"/>
      <c r="G3778" s="120"/>
      <c r="H3778" s="120"/>
      <c r="I3778" s="333">
        <f t="shared" si="58"/>
        <v>0</v>
      </c>
      <c r="J3778" s="331"/>
      <c r="K3778" s="332">
        <f>IFERROR(SUM(C3778/'Transfers of Funds'!$F$55),0)</f>
        <v>0</v>
      </c>
    </row>
    <row r="3779" spans="1:11">
      <c r="A3779" s="115"/>
      <c r="B3779" s="308" t="str">
        <f>IF(A3779="","",VLOOKUP(A3779,'Project Budget vs Exp'!$B$9:$G$52,2,FALSE))</f>
        <v/>
      </c>
      <c r="C3779" s="117"/>
      <c r="D3779" s="116"/>
      <c r="E3779" s="118"/>
      <c r="F3779" s="119"/>
      <c r="G3779" s="120"/>
      <c r="H3779" s="120"/>
      <c r="I3779" s="333">
        <f t="shared" si="58"/>
        <v>0</v>
      </c>
      <c r="J3779" s="331"/>
      <c r="K3779" s="332">
        <f>IFERROR(SUM(C3779/'Transfers of Funds'!$F$55),0)</f>
        <v>0</v>
      </c>
    </row>
    <row r="3780" spans="1:11">
      <c r="A3780" s="115"/>
      <c r="B3780" s="308" t="str">
        <f>IF(A3780="","",VLOOKUP(A3780,'Project Budget vs Exp'!$B$9:$G$52,2,FALSE))</f>
        <v/>
      </c>
      <c r="C3780" s="117"/>
      <c r="D3780" s="116"/>
      <c r="E3780" s="118"/>
      <c r="F3780" s="119"/>
      <c r="G3780" s="120"/>
      <c r="H3780" s="120"/>
      <c r="I3780" s="333">
        <f t="shared" si="58"/>
        <v>0</v>
      </c>
      <c r="J3780" s="331"/>
      <c r="K3780" s="332">
        <f>IFERROR(SUM(C3780/'Transfers of Funds'!$F$55),0)</f>
        <v>0</v>
      </c>
    </row>
    <row r="3781" spans="1:11">
      <c r="A3781" s="115"/>
      <c r="B3781" s="308" t="str">
        <f>IF(A3781="","",VLOOKUP(A3781,'Project Budget vs Exp'!$B$9:$G$52,2,FALSE))</f>
        <v/>
      </c>
      <c r="C3781" s="117"/>
      <c r="D3781" s="116"/>
      <c r="E3781" s="118"/>
      <c r="F3781" s="119"/>
      <c r="G3781" s="120"/>
      <c r="H3781" s="120"/>
      <c r="I3781" s="333">
        <f t="shared" si="58"/>
        <v>0</v>
      </c>
      <c r="J3781" s="331"/>
      <c r="K3781" s="332">
        <f>IFERROR(SUM(C3781/'Transfers of Funds'!$F$55),0)</f>
        <v>0</v>
      </c>
    </row>
    <row r="3782" spans="1:11">
      <c r="A3782" s="115"/>
      <c r="B3782" s="308" t="str">
        <f>IF(A3782="","",VLOOKUP(A3782,'Project Budget vs Exp'!$B$9:$G$52,2,FALSE))</f>
        <v/>
      </c>
      <c r="C3782" s="117"/>
      <c r="D3782" s="116"/>
      <c r="E3782" s="118"/>
      <c r="F3782" s="119"/>
      <c r="G3782" s="120"/>
      <c r="H3782" s="120"/>
      <c r="I3782" s="333">
        <f t="shared" si="58"/>
        <v>0</v>
      </c>
      <c r="J3782" s="331"/>
      <c r="K3782" s="332">
        <f>IFERROR(SUM(C3782/'Transfers of Funds'!$F$55),0)</f>
        <v>0</v>
      </c>
    </row>
    <row r="3783" spans="1:11">
      <c r="A3783" s="115"/>
      <c r="B3783" s="308" t="str">
        <f>IF(A3783="","",VLOOKUP(A3783,'Project Budget vs Exp'!$B$9:$G$52,2,FALSE))</f>
        <v/>
      </c>
      <c r="C3783" s="117"/>
      <c r="D3783" s="116"/>
      <c r="E3783" s="118"/>
      <c r="F3783" s="119"/>
      <c r="G3783" s="120"/>
      <c r="H3783" s="120"/>
      <c r="I3783" s="333">
        <f t="shared" si="58"/>
        <v>0</v>
      </c>
      <c r="J3783" s="331"/>
      <c r="K3783" s="332">
        <f>IFERROR(SUM(C3783/'Transfers of Funds'!$F$55),0)</f>
        <v>0</v>
      </c>
    </row>
    <row r="3784" spans="1:11">
      <c r="A3784" s="115"/>
      <c r="B3784" s="308" t="str">
        <f>IF(A3784="","",VLOOKUP(A3784,'Project Budget vs Exp'!$B$9:$G$52,2,FALSE))</f>
        <v/>
      </c>
      <c r="C3784" s="117"/>
      <c r="D3784" s="116"/>
      <c r="E3784" s="118"/>
      <c r="F3784" s="119"/>
      <c r="G3784" s="120"/>
      <c r="H3784" s="120"/>
      <c r="I3784" s="333">
        <f t="shared" si="58"/>
        <v>0</v>
      </c>
      <c r="J3784" s="331"/>
      <c r="K3784" s="332">
        <f>IFERROR(SUM(C3784/'Transfers of Funds'!$F$55),0)</f>
        <v>0</v>
      </c>
    </row>
    <row r="3785" spans="1:11">
      <c r="A3785" s="115"/>
      <c r="B3785" s="308" t="str">
        <f>IF(A3785="","",VLOOKUP(A3785,'Project Budget vs Exp'!$B$9:$G$52,2,FALSE))</f>
        <v/>
      </c>
      <c r="C3785" s="117"/>
      <c r="D3785" s="116"/>
      <c r="E3785" s="118"/>
      <c r="F3785" s="119"/>
      <c r="G3785" s="120"/>
      <c r="H3785" s="120"/>
      <c r="I3785" s="333">
        <f t="shared" si="58"/>
        <v>0</v>
      </c>
      <c r="J3785" s="331"/>
      <c r="K3785" s="332">
        <f>IFERROR(SUM(C3785/'Transfers of Funds'!$F$55),0)</f>
        <v>0</v>
      </c>
    </row>
    <row r="3786" spans="1:11">
      <c r="A3786" s="115"/>
      <c r="B3786" s="308" t="str">
        <f>IF(A3786="","",VLOOKUP(A3786,'Project Budget vs Exp'!$B$9:$G$52,2,FALSE))</f>
        <v/>
      </c>
      <c r="C3786" s="117"/>
      <c r="D3786" s="116"/>
      <c r="E3786" s="118"/>
      <c r="F3786" s="119"/>
      <c r="G3786" s="120"/>
      <c r="H3786" s="120"/>
      <c r="I3786" s="333">
        <f t="shared" si="58"/>
        <v>0</v>
      </c>
      <c r="J3786" s="331"/>
      <c r="K3786" s="332">
        <f>IFERROR(SUM(C3786/'Transfers of Funds'!$F$55),0)</f>
        <v>0</v>
      </c>
    </row>
    <row r="3787" spans="1:11">
      <c r="A3787" s="115"/>
      <c r="B3787" s="308" t="str">
        <f>IF(A3787="","",VLOOKUP(A3787,'Project Budget vs Exp'!$B$9:$G$52,2,FALSE))</f>
        <v/>
      </c>
      <c r="C3787" s="117"/>
      <c r="D3787" s="116"/>
      <c r="E3787" s="118"/>
      <c r="F3787" s="119"/>
      <c r="G3787" s="120"/>
      <c r="H3787" s="120"/>
      <c r="I3787" s="333">
        <f t="shared" si="58"/>
        <v>0</v>
      </c>
      <c r="J3787" s="331"/>
      <c r="K3787" s="332">
        <f>IFERROR(SUM(C3787/'Transfers of Funds'!$F$55),0)</f>
        <v>0</v>
      </c>
    </row>
    <row r="3788" spans="1:11">
      <c r="A3788" s="115"/>
      <c r="B3788" s="308" t="str">
        <f>IF(A3788="","",VLOOKUP(A3788,'Project Budget vs Exp'!$B$9:$G$52,2,FALSE))</f>
        <v/>
      </c>
      <c r="C3788" s="117"/>
      <c r="D3788" s="116"/>
      <c r="E3788" s="118"/>
      <c r="F3788" s="119"/>
      <c r="G3788" s="120"/>
      <c r="H3788" s="120"/>
      <c r="I3788" s="333">
        <f t="shared" ref="I3788:I3851" si="59">IF(OR(F$4="EUR",F$4="USD",F$4="GBP",F$4="CAD",F$4="NZD",F$4="AUD"),K3788,C3788)</f>
        <v>0</v>
      </c>
      <c r="J3788" s="331"/>
      <c r="K3788" s="332">
        <f>IFERROR(SUM(C3788/'Transfers of Funds'!$F$55),0)</f>
        <v>0</v>
      </c>
    </row>
    <row r="3789" spans="1:11">
      <c r="A3789" s="115"/>
      <c r="B3789" s="308" t="str">
        <f>IF(A3789="","",VLOOKUP(A3789,'Project Budget vs Exp'!$B$9:$G$52,2,FALSE))</f>
        <v/>
      </c>
      <c r="C3789" s="117"/>
      <c r="D3789" s="116"/>
      <c r="E3789" s="118"/>
      <c r="F3789" s="119"/>
      <c r="G3789" s="120"/>
      <c r="H3789" s="120"/>
      <c r="I3789" s="333">
        <f t="shared" si="59"/>
        <v>0</v>
      </c>
      <c r="J3789" s="331"/>
      <c r="K3789" s="332">
        <f>IFERROR(SUM(C3789/'Transfers of Funds'!$F$55),0)</f>
        <v>0</v>
      </c>
    </row>
    <row r="3790" spans="1:11">
      <c r="A3790" s="115"/>
      <c r="B3790" s="308" t="str">
        <f>IF(A3790="","",VLOOKUP(A3790,'Project Budget vs Exp'!$B$9:$G$52,2,FALSE))</f>
        <v/>
      </c>
      <c r="C3790" s="117"/>
      <c r="D3790" s="116"/>
      <c r="E3790" s="118"/>
      <c r="F3790" s="119"/>
      <c r="G3790" s="120"/>
      <c r="H3790" s="120"/>
      <c r="I3790" s="333">
        <f t="shared" si="59"/>
        <v>0</v>
      </c>
      <c r="J3790" s="331"/>
      <c r="K3790" s="332">
        <f>IFERROR(SUM(C3790/'Transfers of Funds'!$F$55),0)</f>
        <v>0</v>
      </c>
    </row>
    <row r="3791" spans="1:11">
      <c r="A3791" s="115"/>
      <c r="B3791" s="308" t="str">
        <f>IF(A3791="","",VLOOKUP(A3791,'Project Budget vs Exp'!$B$9:$G$52,2,FALSE))</f>
        <v/>
      </c>
      <c r="C3791" s="117"/>
      <c r="D3791" s="116"/>
      <c r="E3791" s="118"/>
      <c r="F3791" s="119"/>
      <c r="G3791" s="120"/>
      <c r="H3791" s="120"/>
      <c r="I3791" s="333">
        <f t="shared" si="59"/>
        <v>0</v>
      </c>
      <c r="J3791" s="331"/>
      <c r="K3791" s="332">
        <f>IFERROR(SUM(C3791/'Transfers of Funds'!$F$55),0)</f>
        <v>0</v>
      </c>
    </row>
    <row r="3792" spans="1:11">
      <c r="A3792" s="115"/>
      <c r="B3792" s="308" t="str">
        <f>IF(A3792="","",VLOOKUP(A3792,'Project Budget vs Exp'!$B$9:$G$52,2,FALSE))</f>
        <v/>
      </c>
      <c r="C3792" s="117"/>
      <c r="D3792" s="116"/>
      <c r="E3792" s="118"/>
      <c r="F3792" s="119"/>
      <c r="G3792" s="120"/>
      <c r="H3792" s="120"/>
      <c r="I3792" s="333">
        <f t="shared" si="59"/>
        <v>0</v>
      </c>
      <c r="J3792" s="331"/>
      <c r="K3792" s="332">
        <f>IFERROR(SUM(C3792/'Transfers of Funds'!$F$55),0)</f>
        <v>0</v>
      </c>
    </row>
    <row r="3793" spans="1:11">
      <c r="A3793" s="115"/>
      <c r="B3793" s="308" t="str">
        <f>IF(A3793="","",VLOOKUP(A3793,'Project Budget vs Exp'!$B$9:$G$52,2,FALSE))</f>
        <v/>
      </c>
      <c r="C3793" s="117"/>
      <c r="D3793" s="116"/>
      <c r="E3793" s="118"/>
      <c r="F3793" s="119"/>
      <c r="G3793" s="120"/>
      <c r="H3793" s="120"/>
      <c r="I3793" s="333">
        <f t="shared" si="59"/>
        <v>0</v>
      </c>
      <c r="J3793" s="331"/>
      <c r="K3793" s="332">
        <f>IFERROR(SUM(C3793/'Transfers of Funds'!$F$55),0)</f>
        <v>0</v>
      </c>
    </row>
    <row r="3794" spans="1:11">
      <c r="A3794" s="115"/>
      <c r="B3794" s="308" t="str">
        <f>IF(A3794="","",VLOOKUP(A3794,'Project Budget vs Exp'!$B$9:$G$52,2,FALSE))</f>
        <v/>
      </c>
      <c r="C3794" s="117"/>
      <c r="D3794" s="116"/>
      <c r="E3794" s="118"/>
      <c r="F3794" s="119"/>
      <c r="G3794" s="120"/>
      <c r="H3794" s="120"/>
      <c r="I3794" s="333">
        <f t="shared" si="59"/>
        <v>0</v>
      </c>
      <c r="J3794" s="331"/>
      <c r="K3794" s="332">
        <f>IFERROR(SUM(C3794/'Transfers of Funds'!$F$55),0)</f>
        <v>0</v>
      </c>
    </row>
    <row r="3795" spans="1:11">
      <c r="A3795" s="115"/>
      <c r="B3795" s="308" t="str">
        <f>IF(A3795="","",VLOOKUP(A3795,'Project Budget vs Exp'!$B$9:$G$52,2,FALSE))</f>
        <v/>
      </c>
      <c r="C3795" s="117"/>
      <c r="D3795" s="116"/>
      <c r="E3795" s="118"/>
      <c r="F3795" s="119"/>
      <c r="G3795" s="120"/>
      <c r="H3795" s="120"/>
      <c r="I3795" s="333">
        <f t="shared" si="59"/>
        <v>0</v>
      </c>
      <c r="J3795" s="331"/>
      <c r="K3795" s="332">
        <f>IFERROR(SUM(C3795/'Transfers of Funds'!$F$55),0)</f>
        <v>0</v>
      </c>
    </row>
    <row r="3796" spans="1:11">
      <c r="A3796" s="115"/>
      <c r="B3796" s="308" t="str">
        <f>IF(A3796="","",VLOOKUP(A3796,'Project Budget vs Exp'!$B$9:$G$52,2,FALSE))</f>
        <v/>
      </c>
      <c r="C3796" s="117"/>
      <c r="D3796" s="116"/>
      <c r="E3796" s="118"/>
      <c r="F3796" s="119"/>
      <c r="G3796" s="120"/>
      <c r="H3796" s="120"/>
      <c r="I3796" s="333">
        <f t="shared" si="59"/>
        <v>0</v>
      </c>
      <c r="J3796" s="331"/>
      <c r="K3796" s="332">
        <f>IFERROR(SUM(C3796/'Transfers of Funds'!$F$55),0)</f>
        <v>0</v>
      </c>
    </row>
    <row r="3797" spans="1:11">
      <c r="A3797" s="115"/>
      <c r="B3797" s="308" t="str">
        <f>IF(A3797="","",VLOOKUP(A3797,'Project Budget vs Exp'!$B$9:$G$52,2,FALSE))</f>
        <v/>
      </c>
      <c r="C3797" s="117"/>
      <c r="D3797" s="116"/>
      <c r="E3797" s="118"/>
      <c r="F3797" s="119"/>
      <c r="G3797" s="120"/>
      <c r="H3797" s="120"/>
      <c r="I3797" s="333">
        <f t="shared" si="59"/>
        <v>0</v>
      </c>
      <c r="J3797" s="331"/>
      <c r="K3797" s="332">
        <f>IFERROR(SUM(C3797/'Transfers of Funds'!$F$55),0)</f>
        <v>0</v>
      </c>
    </row>
    <row r="3798" spans="1:11">
      <c r="A3798" s="115"/>
      <c r="B3798" s="308" t="str">
        <f>IF(A3798="","",VLOOKUP(A3798,'Project Budget vs Exp'!$B$9:$G$52,2,FALSE))</f>
        <v/>
      </c>
      <c r="C3798" s="117"/>
      <c r="D3798" s="116"/>
      <c r="E3798" s="118"/>
      <c r="F3798" s="119"/>
      <c r="G3798" s="120"/>
      <c r="H3798" s="120"/>
      <c r="I3798" s="333">
        <f t="shared" si="59"/>
        <v>0</v>
      </c>
      <c r="J3798" s="331"/>
      <c r="K3798" s="332">
        <f>IFERROR(SUM(C3798/'Transfers of Funds'!$F$55),0)</f>
        <v>0</v>
      </c>
    </row>
    <row r="3799" spans="1:11">
      <c r="A3799" s="115"/>
      <c r="B3799" s="308" t="str">
        <f>IF(A3799="","",VLOOKUP(A3799,'Project Budget vs Exp'!$B$9:$G$52,2,FALSE))</f>
        <v/>
      </c>
      <c r="C3799" s="117"/>
      <c r="D3799" s="116"/>
      <c r="E3799" s="118"/>
      <c r="F3799" s="119"/>
      <c r="G3799" s="120"/>
      <c r="H3799" s="120"/>
      <c r="I3799" s="333">
        <f t="shared" si="59"/>
        <v>0</v>
      </c>
      <c r="J3799" s="331"/>
      <c r="K3799" s="332">
        <f>IFERROR(SUM(C3799/'Transfers of Funds'!$F$55),0)</f>
        <v>0</v>
      </c>
    </row>
    <row r="3800" spans="1:11">
      <c r="A3800" s="115"/>
      <c r="B3800" s="308" t="str">
        <f>IF(A3800="","",VLOOKUP(A3800,'Project Budget vs Exp'!$B$9:$G$52,2,FALSE))</f>
        <v/>
      </c>
      <c r="C3800" s="117"/>
      <c r="D3800" s="116"/>
      <c r="E3800" s="118"/>
      <c r="F3800" s="119"/>
      <c r="G3800" s="120"/>
      <c r="H3800" s="120"/>
      <c r="I3800" s="333">
        <f t="shared" si="59"/>
        <v>0</v>
      </c>
      <c r="J3800" s="331"/>
      <c r="K3800" s="332">
        <f>IFERROR(SUM(C3800/'Transfers of Funds'!$F$55),0)</f>
        <v>0</v>
      </c>
    </row>
    <row r="3801" spans="1:11">
      <c r="A3801" s="115"/>
      <c r="B3801" s="308" t="str">
        <f>IF(A3801="","",VLOOKUP(A3801,'Project Budget vs Exp'!$B$9:$G$52,2,FALSE))</f>
        <v/>
      </c>
      <c r="C3801" s="117"/>
      <c r="D3801" s="116"/>
      <c r="E3801" s="118"/>
      <c r="F3801" s="119"/>
      <c r="G3801" s="120"/>
      <c r="H3801" s="120"/>
      <c r="I3801" s="333">
        <f t="shared" si="59"/>
        <v>0</v>
      </c>
      <c r="J3801" s="331"/>
      <c r="K3801" s="332">
        <f>IFERROR(SUM(C3801/'Transfers of Funds'!$F$55),0)</f>
        <v>0</v>
      </c>
    </row>
    <row r="3802" spans="1:11">
      <c r="A3802" s="115"/>
      <c r="B3802" s="308" t="str">
        <f>IF(A3802="","",VLOOKUP(A3802,'Project Budget vs Exp'!$B$9:$G$52,2,FALSE))</f>
        <v/>
      </c>
      <c r="C3802" s="117"/>
      <c r="D3802" s="116"/>
      <c r="E3802" s="118"/>
      <c r="F3802" s="119"/>
      <c r="G3802" s="120"/>
      <c r="H3802" s="120"/>
      <c r="I3802" s="333">
        <f t="shared" si="59"/>
        <v>0</v>
      </c>
      <c r="J3802" s="331"/>
      <c r="K3802" s="332">
        <f>IFERROR(SUM(C3802/'Transfers of Funds'!$F$55),0)</f>
        <v>0</v>
      </c>
    </row>
    <row r="3803" spans="1:11">
      <c r="A3803" s="115"/>
      <c r="B3803" s="308" t="str">
        <f>IF(A3803="","",VLOOKUP(A3803,'Project Budget vs Exp'!$B$9:$G$52,2,FALSE))</f>
        <v/>
      </c>
      <c r="C3803" s="117"/>
      <c r="D3803" s="116"/>
      <c r="E3803" s="118"/>
      <c r="F3803" s="119"/>
      <c r="G3803" s="120"/>
      <c r="H3803" s="120"/>
      <c r="I3803" s="333">
        <f t="shared" si="59"/>
        <v>0</v>
      </c>
      <c r="J3803" s="331"/>
      <c r="K3803" s="332">
        <f>IFERROR(SUM(C3803/'Transfers of Funds'!$F$55),0)</f>
        <v>0</v>
      </c>
    </row>
    <row r="3804" spans="1:11">
      <c r="A3804" s="115"/>
      <c r="B3804" s="308" t="str">
        <f>IF(A3804="","",VLOOKUP(A3804,'Project Budget vs Exp'!$B$9:$G$52,2,FALSE))</f>
        <v/>
      </c>
      <c r="C3804" s="117"/>
      <c r="D3804" s="116"/>
      <c r="E3804" s="118"/>
      <c r="F3804" s="119"/>
      <c r="G3804" s="120"/>
      <c r="H3804" s="120"/>
      <c r="I3804" s="333">
        <f t="shared" si="59"/>
        <v>0</v>
      </c>
      <c r="J3804" s="331"/>
      <c r="K3804" s="332">
        <f>IFERROR(SUM(C3804/'Transfers of Funds'!$F$55),0)</f>
        <v>0</v>
      </c>
    </row>
    <row r="3805" spans="1:11">
      <c r="A3805" s="115"/>
      <c r="B3805" s="308" t="str">
        <f>IF(A3805="","",VLOOKUP(A3805,'Project Budget vs Exp'!$B$9:$G$52,2,FALSE))</f>
        <v/>
      </c>
      <c r="C3805" s="117"/>
      <c r="D3805" s="116"/>
      <c r="E3805" s="118"/>
      <c r="F3805" s="119"/>
      <c r="G3805" s="120"/>
      <c r="H3805" s="120"/>
      <c r="I3805" s="333">
        <f t="shared" si="59"/>
        <v>0</v>
      </c>
      <c r="J3805" s="331"/>
      <c r="K3805" s="332">
        <f>IFERROR(SUM(C3805/'Transfers of Funds'!$F$55),0)</f>
        <v>0</v>
      </c>
    </row>
    <row r="3806" spans="1:11">
      <c r="A3806" s="115"/>
      <c r="B3806" s="308" t="str">
        <f>IF(A3806="","",VLOOKUP(A3806,'Project Budget vs Exp'!$B$9:$G$52,2,FALSE))</f>
        <v/>
      </c>
      <c r="C3806" s="117"/>
      <c r="D3806" s="116"/>
      <c r="E3806" s="118"/>
      <c r="F3806" s="119"/>
      <c r="G3806" s="120"/>
      <c r="H3806" s="120"/>
      <c r="I3806" s="333">
        <f t="shared" si="59"/>
        <v>0</v>
      </c>
      <c r="J3806" s="331"/>
      <c r="K3806" s="332">
        <f>IFERROR(SUM(C3806/'Transfers of Funds'!$F$55),0)</f>
        <v>0</v>
      </c>
    </row>
    <row r="3807" spans="1:11">
      <c r="A3807" s="115"/>
      <c r="B3807" s="308" t="str">
        <f>IF(A3807="","",VLOOKUP(A3807,'Project Budget vs Exp'!$B$9:$G$52,2,FALSE))</f>
        <v/>
      </c>
      <c r="C3807" s="117"/>
      <c r="D3807" s="116"/>
      <c r="E3807" s="118"/>
      <c r="F3807" s="119"/>
      <c r="G3807" s="120"/>
      <c r="H3807" s="120"/>
      <c r="I3807" s="333">
        <f t="shared" si="59"/>
        <v>0</v>
      </c>
      <c r="J3807" s="331"/>
      <c r="K3807" s="332">
        <f>IFERROR(SUM(C3807/'Transfers of Funds'!$F$55),0)</f>
        <v>0</v>
      </c>
    </row>
    <row r="3808" spans="1:11">
      <c r="A3808" s="115"/>
      <c r="B3808" s="308" t="str">
        <f>IF(A3808="","",VLOOKUP(A3808,'Project Budget vs Exp'!$B$9:$G$52,2,FALSE))</f>
        <v/>
      </c>
      <c r="C3808" s="117"/>
      <c r="D3808" s="116"/>
      <c r="E3808" s="118"/>
      <c r="F3808" s="119"/>
      <c r="G3808" s="120"/>
      <c r="H3808" s="120"/>
      <c r="I3808" s="333">
        <f t="shared" si="59"/>
        <v>0</v>
      </c>
      <c r="J3808" s="331"/>
      <c r="K3808" s="332">
        <f>IFERROR(SUM(C3808/'Transfers of Funds'!$F$55),0)</f>
        <v>0</v>
      </c>
    </row>
    <row r="3809" spans="1:11">
      <c r="A3809" s="115"/>
      <c r="B3809" s="308" t="str">
        <f>IF(A3809="","",VLOOKUP(A3809,'Project Budget vs Exp'!$B$9:$G$52,2,FALSE))</f>
        <v/>
      </c>
      <c r="C3809" s="117"/>
      <c r="D3809" s="116"/>
      <c r="E3809" s="118"/>
      <c r="F3809" s="119"/>
      <c r="G3809" s="120"/>
      <c r="H3809" s="120"/>
      <c r="I3809" s="333">
        <f t="shared" si="59"/>
        <v>0</v>
      </c>
      <c r="J3809" s="331"/>
      <c r="K3809" s="332">
        <f>IFERROR(SUM(C3809/'Transfers of Funds'!$F$55),0)</f>
        <v>0</v>
      </c>
    </row>
    <row r="3810" spans="1:11">
      <c r="A3810" s="115"/>
      <c r="B3810" s="308" t="str">
        <f>IF(A3810="","",VLOOKUP(A3810,'Project Budget vs Exp'!$B$9:$G$52,2,FALSE))</f>
        <v/>
      </c>
      <c r="C3810" s="117"/>
      <c r="D3810" s="116"/>
      <c r="E3810" s="118"/>
      <c r="F3810" s="119"/>
      <c r="G3810" s="120"/>
      <c r="H3810" s="120"/>
      <c r="I3810" s="333">
        <f t="shared" si="59"/>
        <v>0</v>
      </c>
      <c r="J3810" s="331"/>
      <c r="K3810" s="332">
        <f>IFERROR(SUM(C3810/'Transfers of Funds'!$F$55),0)</f>
        <v>0</v>
      </c>
    </row>
    <row r="3811" spans="1:11">
      <c r="A3811" s="115"/>
      <c r="B3811" s="308" t="str">
        <f>IF(A3811="","",VLOOKUP(A3811,'Project Budget vs Exp'!$B$9:$G$52,2,FALSE))</f>
        <v/>
      </c>
      <c r="C3811" s="117"/>
      <c r="D3811" s="116"/>
      <c r="E3811" s="118"/>
      <c r="F3811" s="119"/>
      <c r="G3811" s="120"/>
      <c r="H3811" s="120"/>
      <c r="I3811" s="333">
        <f t="shared" si="59"/>
        <v>0</v>
      </c>
      <c r="J3811" s="331"/>
      <c r="K3811" s="332">
        <f>IFERROR(SUM(C3811/'Transfers of Funds'!$F$55),0)</f>
        <v>0</v>
      </c>
    </row>
    <row r="3812" spans="1:11">
      <c r="A3812" s="115"/>
      <c r="B3812" s="308" t="str">
        <f>IF(A3812="","",VLOOKUP(A3812,'Project Budget vs Exp'!$B$9:$G$52,2,FALSE))</f>
        <v/>
      </c>
      <c r="C3812" s="117"/>
      <c r="D3812" s="116"/>
      <c r="E3812" s="118"/>
      <c r="F3812" s="119"/>
      <c r="G3812" s="120"/>
      <c r="H3812" s="120"/>
      <c r="I3812" s="333">
        <f t="shared" si="59"/>
        <v>0</v>
      </c>
      <c r="J3812" s="331"/>
      <c r="K3812" s="332">
        <f>IFERROR(SUM(C3812/'Transfers of Funds'!$F$55),0)</f>
        <v>0</v>
      </c>
    </row>
    <row r="3813" spans="1:11">
      <c r="A3813" s="115"/>
      <c r="B3813" s="308" t="str">
        <f>IF(A3813="","",VLOOKUP(A3813,'Project Budget vs Exp'!$B$9:$G$52,2,FALSE))</f>
        <v/>
      </c>
      <c r="C3813" s="117"/>
      <c r="D3813" s="116"/>
      <c r="E3813" s="118"/>
      <c r="F3813" s="119"/>
      <c r="G3813" s="120"/>
      <c r="H3813" s="120"/>
      <c r="I3813" s="333">
        <f t="shared" si="59"/>
        <v>0</v>
      </c>
      <c r="J3813" s="331"/>
      <c r="K3813" s="332">
        <f>IFERROR(SUM(C3813/'Transfers of Funds'!$F$55),0)</f>
        <v>0</v>
      </c>
    </row>
    <row r="3814" spans="1:11">
      <c r="A3814" s="115"/>
      <c r="B3814" s="308" t="str">
        <f>IF(A3814="","",VLOOKUP(A3814,'Project Budget vs Exp'!$B$9:$G$52,2,FALSE))</f>
        <v/>
      </c>
      <c r="C3814" s="117"/>
      <c r="D3814" s="116"/>
      <c r="E3814" s="118"/>
      <c r="F3814" s="119"/>
      <c r="G3814" s="120"/>
      <c r="H3814" s="120"/>
      <c r="I3814" s="333">
        <f t="shared" si="59"/>
        <v>0</v>
      </c>
      <c r="J3814" s="331"/>
      <c r="K3814" s="332">
        <f>IFERROR(SUM(C3814/'Transfers of Funds'!$F$55),0)</f>
        <v>0</v>
      </c>
    </row>
    <row r="3815" spans="1:11">
      <c r="A3815" s="115"/>
      <c r="B3815" s="308" t="str">
        <f>IF(A3815="","",VLOOKUP(A3815,'Project Budget vs Exp'!$B$9:$G$52,2,FALSE))</f>
        <v/>
      </c>
      <c r="C3815" s="117"/>
      <c r="D3815" s="116"/>
      <c r="E3815" s="118"/>
      <c r="F3815" s="119"/>
      <c r="G3815" s="120"/>
      <c r="H3815" s="120"/>
      <c r="I3815" s="333">
        <f t="shared" si="59"/>
        <v>0</v>
      </c>
      <c r="J3815" s="331"/>
      <c r="K3815" s="332">
        <f>IFERROR(SUM(C3815/'Transfers of Funds'!$F$55),0)</f>
        <v>0</v>
      </c>
    </row>
    <row r="3816" spans="1:11">
      <c r="A3816" s="115"/>
      <c r="B3816" s="308" t="str">
        <f>IF(A3816="","",VLOOKUP(A3816,'Project Budget vs Exp'!$B$9:$G$52,2,FALSE))</f>
        <v/>
      </c>
      <c r="C3816" s="117"/>
      <c r="D3816" s="116"/>
      <c r="E3816" s="118"/>
      <c r="F3816" s="119"/>
      <c r="G3816" s="120"/>
      <c r="H3816" s="120"/>
      <c r="I3816" s="333">
        <f t="shared" si="59"/>
        <v>0</v>
      </c>
      <c r="J3816" s="331"/>
      <c r="K3816" s="332">
        <f>IFERROR(SUM(C3816/'Transfers of Funds'!$F$55),0)</f>
        <v>0</v>
      </c>
    </row>
    <row r="3817" spans="1:11">
      <c r="A3817" s="115"/>
      <c r="B3817" s="308" t="str">
        <f>IF(A3817="","",VLOOKUP(A3817,'Project Budget vs Exp'!$B$9:$G$52,2,FALSE))</f>
        <v/>
      </c>
      <c r="C3817" s="117"/>
      <c r="D3817" s="116"/>
      <c r="E3817" s="118"/>
      <c r="F3817" s="119"/>
      <c r="G3817" s="120"/>
      <c r="H3817" s="120"/>
      <c r="I3817" s="333">
        <f t="shared" si="59"/>
        <v>0</v>
      </c>
      <c r="J3817" s="331"/>
      <c r="K3817" s="332">
        <f>IFERROR(SUM(C3817/'Transfers of Funds'!$F$55),0)</f>
        <v>0</v>
      </c>
    </row>
    <row r="3818" spans="1:11">
      <c r="A3818" s="115"/>
      <c r="B3818" s="308" t="str">
        <f>IF(A3818="","",VLOOKUP(A3818,'Project Budget vs Exp'!$B$9:$G$52,2,FALSE))</f>
        <v/>
      </c>
      <c r="C3818" s="117"/>
      <c r="D3818" s="116"/>
      <c r="E3818" s="118"/>
      <c r="F3818" s="119"/>
      <c r="G3818" s="120"/>
      <c r="H3818" s="120"/>
      <c r="I3818" s="333">
        <f t="shared" si="59"/>
        <v>0</v>
      </c>
      <c r="J3818" s="331"/>
      <c r="K3818" s="332">
        <f>IFERROR(SUM(C3818/'Transfers of Funds'!$F$55),0)</f>
        <v>0</v>
      </c>
    </row>
    <row r="3819" spans="1:11">
      <c r="A3819" s="115"/>
      <c r="B3819" s="308" t="str">
        <f>IF(A3819="","",VLOOKUP(A3819,'Project Budget vs Exp'!$B$9:$G$52,2,FALSE))</f>
        <v/>
      </c>
      <c r="C3819" s="117"/>
      <c r="D3819" s="116"/>
      <c r="E3819" s="118"/>
      <c r="F3819" s="119"/>
      <c r="G3819" s="120"/>
      <c r="H3819" s="120"/>
      <c r="I3819" s="333">
        <f t="shared" si="59"/>
        <v>0</v>
      </c>
      <c r="J3819" s="331"/>
      <c r="K3819" s="332">
        <f>IFERROR(SUM(C3819/'Transfers of Funds'!$F$55),0)</f>
        <v>0</v>
      </c>
    </row>
    <row r="3820" spans="1:11">
      <c r="A3820" s="115"/>
      <c r="B3820" s="308" t="str">
        <f>IF(A3820="","",VLOOKUP(A3820,'Project Budget vs Exp'!$B$9:$G$52,2,FALSE))</f>
        <v/>
      </c>
      <c r="C3820" s="117"/>
      <c r="D3820" s="116"/>
      <c r="E3820" s="118"/>
      <c r="F3820" s="119"/>
      <c r="G3820" s="120"/>
      <c r="H3820" s="120"/>
      <c r="I3820" s="333">
        <f t="shared" si="59"/>
        <v>0</v>
      </c>
      <c r="J3820" s="331"/>
      <c r="K3820" s="332">
        <f>IFERROR(SUM(C3820/'Transfers of Funds'!$F$55),0)</f>
        <v>0</v>
      </c>
    </row>
    <row r="3821" spans="1:11">
      <c r="A3821" s="115"/>
      <c r="B3821" s="308" t="str">
        <f>IF(A3821="","",VLOOKUP(A3821,'Project Budget vs Exp'!$B$9:$G$52,2,FALSE))</f>
        <v/>
      </c>
      <c r="C3821" s="117"/>
      <c r="D3821" s="116"/>
      <c r="E3821" s="118"/>
      <c r="F3821" s="119"/>
      <c r="G3821" s="120"/>
      <c r="H3821" s="120"/>
      <c r="I3821" s="333">
        <f t="shared" si="59"/>
        <v>0</v>
      </c>
      <c r="J3821" s="331"/>
      <c r="K3821" s="332">
        <f>IFERROR(SUM(C3821/'Transfers of Funds'!$F$55),0)</f>
        <v>0</v>
      </c>
    </row>
    <row r="3822" spans="1:11">
      <c r="A3822" s="115"/>
      <c r="B3822" s="308" t="str">
        <f>IF(A3822="","",VLOOKUP(A3822,'Project Budget vs Exp'!$B$9:$G$52,2,FALSE))</f>
        <v/>
      </c>
      <c r="C3822" s="117"/>
      <c r="D3822" s="116"/>
      <c r="E3822" s="118"/>
      <c r="F3822" s="119"/>
      <c r="G3822" s="120"/>
      <c r="H3822" s="120"/>
      <c r="I3822" s="333">
        <f t="shared" si="59"/>
        <v>0</v>
      </c>
      <c r="J3822" s="331"/>
      <c r="K3822" s="332">
        <f>IFERROR(SUM(C3822/'Transfers of Funds'!$F$55),0)</f>
        <v>0</v>
      </c>
    </row>
    <row r="3823" spans="1:11">
      <c r="A3823" s="115"/>
      <c r="B3823" s="308" t="str">
        <f>IF(A3823="","",VLOOKUP(A3823,'Project Budget vs Exp'!$B$9:$G$52,2,FALSE))</f>
        <v/>
      </c>
      <c r="C3823" s="117"/>
      <c r="D3823" s="116"/>
      <c r="E3823" s="118"/>
      <c r="F3823" s="119"/>
      <c r="G3823" s="120"/>
      <c r="H3823" s="120"/>
      <c r="I3823" s="333">
        <f t="shared" si="59"/>
        <v>0</v>
      </c>
      <c r="J3823" s="331"/>
      <c r="K3823" s="332">
        <f>IFERROR(SUM(C3823/'Transfers of Funds'!$F$55),0)</f>
        <v>0</v>
      </c>
    </row>
    <row r="3824" spans="1:11">
      <c r="A3824" s="115"/>
      <c r="B3824" s="308" t="str">
        <f>IF(A3824="","",VLOOKUP(A3824,'Project Budget vs Exp'!$B$9:$G$52,2,FALSE))</f>
        <v/>
      </c>
      <c r="C3824" s="117"/>
      <c r="D3824" s="116"/>
      <c r="E3824" s="118"/>
      <c r="F3824" s="119"/>
      <c r="G3824" s="120"/>
      <c r="H3824" s="120"/>
      <c r="I3824" s="333">
        <f t="shared" si="59"/>
        <v>0</v>
      </c>
      <c r="J3824" s="331"/>
      <c r="K3824" s="332">
        <f>IFERROR(SUM(C3824/'Transfers of Funds'!$F$55),0)</f>
        <v>0</v>
      </c>
    </row>
    <row r="3825" spans="1:11">
      <c r="A3825" s="115"/>
      <c r="B3825" s="308" t="str">
        <f>IF(A3825="","",VLOOKUP(A3825,'Project Budget vs Exp'!$B$9:$G$52,2,FALSE))</f>
        <v/>
      </c>
      <c r="C3825" s="117"/>
      <c r="D3825" s="116"/>
      <c r="E3825" s="118"/>
      <c r="F3825" s="119"/>
      <c r="G3825" s="120"/>
      <c r="H3825" s="120"/>
      <c r="I3825" s="333">
        <f t="shared" si="59"/>
        <v>0</v>
      </c>
      <c r="J3825" s="331"/>
      <c r="K3825" s="332">
        <f>IFERROR(SUM(C3825/'Transfers of Funds'!$F$55),0)</f>
        <v>0</v>
      </c>
    </row>
    <row r="3826" spans="1:11">
      <c r="A3826" s="115"/>
      <c r="B3826" s="308" t="str">
        <f>IF(A3826="","",VLOOKUP(A3826,'Project Budget vs Exp'!$B$9:$G$52,2,FALSE))</f>
        <v/>
      </c>
      <c r="C3826" s="117"/>
      <c r="D3826" s="116"/>
      <c r="E3826" s="118"/>
      <c r="F3826" s="119"/>
      <c r="G3826" s="120"/>
      <c r="H3826" s="120"/>
      <c r="I3826" s="333">
        <f t="shared" si="59"/>
        <v>0</v>
      </c>
      <c r="J3826" s="331"/>
      <c r="K3826" s="332">
        <f>IFERROR(SUM(C3826/'Transfers of Funds'!$F$55),0)</f>
        <v>0</v>
      </c>
    </row>
    <row r="3827" spans="1:11">
      <c r="A3827" s="115"/>
      <c r="B3827" s="308" t="str">
        <f>IF(A3827="","",VLOOKUP(A3827,'Project Budget vs Exp'!$B$9:$G$52,2,FALSE))</f>
        <v/>
      </c>
      <c r="C3827" s="117"/>
      <c r="D3827" s="116"/>
      <c r="E3827" s="118"/>
      <c r="F3827" s="119"/>
      <c r="G3827" s="120"/>
      <c r="H3827" s="120"/>
      <c r="I3827" s="333">
        <f t="shared" si="59"/>
        <v>0</v>
      </c>
      <c r="J3827" s="331"/>
      <c r="K3827" s="332">
        <f>IFERROR(SUM(C3827/'Transfers of Funds'!$F$55),0)</f>
        <v>0</v>
      </c>
    </row>
    <row r="3828" spans="1:11">
      <c r="A3828" s="115"/>
      <c r="B3828" s="308" t="str">
        <f>IF(A3828="","",VLOOKUP(A3828,'Project Budget vs Exp'!$B$9:$G$52,2,FALSE))</f>
        <v/>
      </c>
      <c r="C3828" s="117"/>
      <c r="D3828" s="116"/>
      <c r="E3828" s="118"/>
      <c r="F3828" s="119"/>
      <c r="G3828" s="120"/>
      <c r="H3828" s="120"/>
      <c r="I3828" s="333">
        <f t="shared" si="59"/>
        <v>0</v>
      </c>
      <c r="J3828" s="331"/>
      <c r="K3828" s="332">
        <f>IFERROR(SUM(C3828/'Transfers of Funds'!$F$55),0)</f>
        <v>0</v>
      </c>
    </row>
    <row r="3829" spans="1:11">
      <c r="A3829" s="115"/>
      <c r="B3829" s="308" t="str">
        <f>IF(A3829="","",VLOOKUP(A3829,'Project Budget vs Exp'!$B$9:$G$52,2,FALSE))</f>
        <v/>
      </c>
      <c r="C3829" s="117"/>
      <c r="D3829" s="116"/>
      <c r="E3829" s="118"/>
      <c r="F3829" s="119"/>
      <c r="G3829" s="120"/>
      <c r="H3829" s="120"/>
      <c r="I3829" s="333">
        <f t="shared" si="59"/>
        <v>0</v>
      </c>
      <c r="J3829" s="331"/>
      <c r="K3829" s="332">
        <f>IFERROR(SUM(C3829/'Transfers of Funds'!$F$55),0)</f>
        <v>0</v>
      </c>
    </row>
    <row r="3830" spans="1:11">
      <c r="A3830" s="115"/>
      <c r="B3830" s="308" t="str">
        <f>IF(A3830="","",VLOOKUP(A3830,'Project Budget vs Exp'!$B$9:$G$52,2,FALSE))</f>
        <v/>
      </c>
      <c r="C3830" s="117"/>
      <c r="D3830" s="116"/>
      <c r="E3830" s="118"/>
      <c r="F3830" s="119"/>
      <c r="G3830" s="120"/>
      <c r="H3830" s="120"/>
      <c r="I3830" s="333">
        <f t="shared" si="59"/>
        <v>0</v>
      </c>
      <c r="J3830" s="331"/>
      <c r="K3830" s="332">
        <f>IFERROR(SUM(C3830/'Transfers of Funds'!$F$55),0)</f>
        <v>0</v>
      </c>
    </row>
    <row r="3831" spans="1:11">
      <c r="A3831" s="115"/>
      <c r="B3831" s="308" t="str">
        <f>IF(A3831="","",VLOOKUP(A3831,'Project Budget vs Exp'!$B$9:$G$52,2,FALSE))</f>
        <v/>
      </c>
      <c r="C3831" s="117"/>
      <c r="D3831" s="116"/>
      <c r="E3831" s="118"/>
      <c r="F3831" s="119"/>
      <c r="G3831" s="120"/>
      <c r="H3831" s="120"/>
      <c r="I3831" s="333">
        <f t="shared" si="59"/>
        <v>0</v>
      </c>
      <c r="J3831" s="331"/>
      <c r="K3831" s="332">
        <f>IFERROR(SUM(C3831/'Transfers of Funds'!$F$55),0)</f>
        <v>0</v>
      </c>
    </row>
    <row r="3832" spans="1:11">
      <c r="A3832" s="115"/>
      <c r="B3832" s="308" t="str">
        <f>IF(A3832="","",VLOOKUP(A3832,'Project Budget vs Exp'!$B$9:$G$52,2,FALSE))</f>
        <v/>
      </c>
      <c r="C3832" s="117"/>
      <c r="D3832" s="116"/>
      <c r="E3832" s="118"/>
      <c r="F3832" s="119"/>
      <c r="G3832" s="120"/>
      <c r="H3832" s="120"/>
      <c r="I3832" s="333">
        <f t="shared" si="59"/>
        <v>0</v>
      </c>
      <c r="J3832" s="331"/>
      <c r="K3832" s="332">
        <f>IFERROR(SUM(C3832/'Transfers of Funds'!$F$55),0)</f>
        <v>0</v>
      </c>
    </row>
    <row r="3833" spans="1:11">
      <c r="A3833" s="115"/>
      <c r="B3833" s="308" t="str">
        <f>IF(A3833="","",VLOOKUP(A3833,'Project Budget vs Exp'!$B$9:$G$52,2,FALSE))</f>
        <v/>
      </c>
      <c r="C3833" s="117"/>
      <c r="D3833" s="116"/>
      <c r="E3833" s="118"/>
      <c r="F3833" s="119"/>
      <c r="G3833" s="120"/>
      <c r="H3833" s="120"/>
      <c r="I3833" s="333">
        <f t="shared" si="59"/>
        <v>0</v>
      </c>
      <c r="J3833" s="331"/>
      <c r="K3833" s="332">
        <f>IFERROR(SUM(C3833/'Transfers of Funds'!$F$55),0)</f>
        <v>0</v>
      </c>
    </row>
    <row r="3834" spans="1:11">
      <c r="A3834" s="115"/>
      <c r="B3834" s="308" t="str">
        <f>IF(A3834="","",VLOOKUP(A3834,'Project Budget vs Exp'!$B$9:$G$52,2,FALSE))</f>
        <v/>
      </c>
      <c r="C3834" s="117"/>
      <c r="D3834" s="116"/>
      <c r="E3834" s="118"/>
      <c r="F3834" s="119"/>
      <c r="G3834" s="120"/>
      <c r="H3834" s="120"/>
      <c r="I3834" s="333">
        <f t="shared" si="59"/>
        <v>0</v>
      </c>
      <c r="J3834" s="331"/>
      <c r="K3834" s="332">
        <f>IFERROR(SUM(C3834/'Transfers of Funds'!$F$55),0)</f>
        <v>0</v>
      </c>
    </row>
    <row r="3835" spans="1:11">
      <c r="A3835" s="115"/>
      <c r="B3835" s="308" t="str">
        <f>IF(A3835="","",VLOOKUP(A3835,'Project Budget vs Exp'!$B$9:$G$52,2,FALSE))</f>
        <v/>
      </c>
      <c r="C3835" s="117"/>
      <c r="D3835" s="116"/>
      <c r="E3835" s="118"/>
      <c r="F3835" s="119"/>
      <c r="G3835" s="120"/>
      <c r="H3835" s="120"/>
      <c r="I3835" s="333">
        <f t="shared" si="59"/>
        <v>0</v>
      </c>
      <c r="J3835" s="331"/>
      <c r="K3835" s="332">
        <f>IFERROR(SUM(C3835/'Transfers of Funds'!$F$55),0)</f>
        <v>0</v>
      </c>
    </row>
    <row r="3836" spans="1:11">
      <c r="A3836" s="115"/>
      <c r="B3836" s="308" t="str">
        <f>IF(A3836="","",VLOOKUP(A3836,'Project Budget vs Exp'!$B$9:$G$52,2,FALSE))</f>
        <v/>
      </c>
      <c r="C3836" s="117"/>
      <c r="D3836" s="116"/>
      <c r="E3836" s="118"/>
      <c r="F3836" s="119"/>
      <c r="G3836" s="120"/>
      <c r="H3836" s="120"/>
      <c r="I3836" s="333">
        <f t="shared" si="59"/>
        <v>0</v>
      </c>
      <c r="J3836" s="331"/>
      <c r="K3836" s="332">
        <f>IFERROR(SUM(C3836/'Transfers of Funds'!$F$55),0)</f>
        <v>0</v>
      </c>
    </row>
    <row r="3837" spans="1:11">
      <c r="A3837" s="115"/>
      <c r="B3837" s="308" t="str">
        <f>IF(A3837="","",VLOOKUP(A3837,'Project Budget vs Exp'!$B$9:$G$52,2,FALSE))</f>
        <v/>
      </c>
      <c r="C3837" s="117"/>
      <c r="D3837" s="116"/>
      <c r="E3837" s="118"/>
      <c r="F3837" s="119"/>
      <c r="G3837" s="120"/>
      <c r="H3837" s="120"/>
      <c r="I3837" s="333">
        <f t="shared" si="59"/>
        <v>0</v>
      </c>
      <c r="J3837" s="331"/>
      <c r="K3837" s="332">
        <f>IFERROR(SUM(C3837/'Transfers of Funds'!$F$55),0)</f>
        <v>0</v>
      </c>
    </row>
    <row r="3838" spans="1:11">
      <c r="A3838" s="115"/>
      <c r="B3838" s="308" t="str">
        <f>IF(A3838="","",VLOOKUP(A3838,'Project Budget vs Exp'!$B$9:$G$52,2,FALSE))</f>
        <v/>
      </c>
      <c r="C3838" s="117"/>
      <c r="D3838" s="116"/>
      <c r="E3838" s="118"/>
      <c r="F3838" s="119"/>
      <c r="G3838" s="120"/>
      <c r="H3838" s="120"/>
      <c r="I3838" s="333">
        <f t="shared" si="59"/>
        <v>0</v>
      </c>
      <c r="J3838" s="331"/>
      <c r="K3838" s="332">
        <f>IFERROR(SUM(C3838/'Transfers of Funds'!$F$55),0)</f>
        <v>0</v>
      </c>
    </row>
    <row r="3839" spans="1:11">
      <c r="A3839" s="115"/>
      <c r="B3839" s="308" t="str">
        <f>IF(A3839="","",VLOOKUP(A3839,'Project Budget vs Exp'!$B$9:$G$52,2,FALSE))</f>
        <v/>
      </c>
      <c r="C3839" s="117"/>
      <c r="D3839" s="116"/>
      <c r="E3839" s="118"/>
      <c r="F3839" s="119"/>
      <c r="G3839" s="120"/>
      <c r="H3839" s="120"/>
      <c r="I3839" s="333">
        <f t="shared" si="59"/>
        <v>0</v>
      </c>
      <c r="J3839" s="331"/>
      <c r="K3839" s="332">
        <f>IFERROR(SUM(C3839/'Transfers of Funds'!$F$55),0)</f>
        <v>0</v>
      </c>
    </row>
    <row r="3840" spans="1:11">
      <c r="A3840" s="115"/>
      <c r="B3840" s="308" t="str">
        <f>IF(A3840="","",VLOOKUP(A3840,'Project Budget vs Exp'!$B$9:$G$52,2,FALSE))</f>
        <v/>
      </c>
      <c r="C3840" s="117"/>
      <c r="D3840" s="116"/>
      <c r="E3840" s="118"/>
      <c r="F3840" s="119"/>
      <c r="G3840" s="120"/>
      <c r="H3840" s="120"/>
      <c r="I3840" s="333">
        <f t="shared" si="59"/>
        <v>0</v>
      </c>
      <c r="J3840" s="331"/>
      <c r="K3840" s="332">
        <f>IFERROR(SUM(C3840/'Transfers of Funds'!$F$55),0)</f>
        <v>0</v>
      </c>
    </row>
    <row r="3841" spans="1:11">
      <c r="A3841" s="115"/>
      <c r="B3841" s="308" t="str">
        <f>IF(A3841="","",VLOOKUP(A3841,'Project Budget vs Exp'!$B$9:$G$52,2,FALSE))</f>
        <v/>
      </c>
      <c r="C3841" s="117"/>
      <c r="D3841" s="116"/>
      <c r="E3841" s="118"/>
      <c r="F3841" s="119"/>
      <c r="G3841" s="120"/>
      <c r="H3841" s="120"/>
      <c r="I3841" s="333">
        <f t="shared" si="59"/>
        <v>0</v>
      </c>
      <c r="J3841" s="331"/>
      <c r="K3841" s="332">
        <f>IFERROR(SUM(C3841/'Transfers of Funds'!$F$55),0)</f>
        <v>0</v>
      </c>
    </row>
    <row r="3842" spans="1:11">
      <c r="A3842" s="115"/>
      <c r="B3842" s="308" t="str">
        <f>IF(A3842="","",VLOOKUP(A3842,'Project Budget vs Exp'!$B$9:$G$52,2,FALSE))</f>
        <v/>
      </c>
      <c r="C3842" s="117"/>
      <c r="D3842" s="116"/>
      <c r="E3842" s="118"/>
      <c r="F3842" s="119"/>
      <c r="G3842" s="120"/>
      <c r="H3842" s="120"/>
      <c r="I3842" s="333">
        <f t="shared" si="59"/>
        <v>0</v>
      </c>
      <c r="J3842" s="331"/>
      <c r="K3842" s="332">
        <f>IFERROR(SUM(C3842/'Transfers of Funds'!$F$55),0)</f>
        <v>0</v>
      </c>
    </row>
    <row r="3843" spans="1:11">
      <c r="A3843" s="115"/>
      <c r="B3843" s="308" t="str">
        <f>IF(A3843="","",VLOOKUP(A3843,'Project Budget vs Exp'!$B$9:$G$52,2,FALSE))</f>
        <v/>
      </c>
      <c r="C3843" s="117"/>
      <c r="D3843" s="116"/>
      <c r="E3843" s="118"/>
      <c r="F3843" s="119"/>
      <c r="G3843" s="120"/>
      <c r="H3843" s="120"/>
      <c r="I3843" s="333">
        <f t="shared" si="59"/>
        <v>0</v>
      </c>
      <c r="J3843" s="331"/>
      <c r="K3843" s="332">
        <f>IFERROR(SUM(C3843/'Transfers of Funds'!$F$55),0)</f>
        <v>0</v>
      </c>
    </row>
    <row r="3844" spans="1:11">
      <c r="A3844" s="115"/>
      <c r="B3844" s="308" t="str">
        <f>IF(A3844="","",VLOOKUP(A3844,'Project Budget vs Exp'!$B$9:$G$52,2,FALSE))</f>
        <v/>
      </c>
      <c r="C3844" s="117"/>
      <c r="D3844" s="116"/>
      <c r="E3844" s="118"/>
      <c r="F3844" s="119"/>
      <c r="G3844" s="120"/>
      <c r="H3844" s="120"/>
      <c r="I3844" s="333">
        <f t="shared" si="59"/>
        <v>0</v>
      </c>
      <c r="J3844" s="331"/>
      <c r="K3844" s="332">
        <f>IFERROR(SUM(C3844/'Transfers of Funds'!$F$55),0)</f>
        <v>0</v>
      </c>
    </row>
    <row r="3845" spans="1:11">
      <c r="A3845" s="115"/>
      <c r="B3845" s="308" t="str">
        <f>IF(A3845="","",VLOOKUP(A3845,'Project Budget vs Exp'!$B$9:$G$52,2,FALSE))</f>
        <v/>
      </c>
      <c r="C3845" s="117"/>
      <c r="D3845" s="116"/>
      <c r="E3845" s="118"/>
      <c r="F3845" s="119"/>
      <c r="G3845" s="120"/>
      <c r="H3845" s="120"/>
      <c r="I3845" s="333">
        <f t="shared" si="59"/>
        <v>0</v>
      </c>
      <c r="J3845" s="331"/>
      <c r="K3845" s="332">
        <f>IFERROR(SUM(C3845/'Transfers of Funds'!$F$55),0)</f>
        <v>0</v>
      </c>
    </row>
    <row r="3846" spans="1:11">
      <c r="A3846" s="115"/>
      <c r="B3846" s="308" t="str">
        <f>IF(A3846="","",VLOOKUP(A3846,'Project Budget vs Exp'!$B$9:$G$52,2,FALSE))</f>
        <v/>
      </c>
      <c r="C3846" s="117"/>
      <c r="D3846" s="116"/>
      <c r="E3846" s="118"/>
      <c r="F3846" s="119"/>
      <c r="G3846" s="120"/>
      <c r="H3846" s="120"/>
      <c r="I3846" s="333">
        <f t="shared" si="59"/>
        <v>0</v>
      </c>
      <c r="J3846" s="331"/>
      <c r="K3846" s="332">
        <f>IFERROR(SUM(C3846/'Transfers of Funds'!$F$55),0)</f>
        <v>0</v>
      </c>
    </row>
    <row r="3847" spans="1:11">
      <c r="A3847" s="115"/>
      <c r="B3847" s="308" t="str">
        <f>IF(A3847="","",VLOOKUP(A3847,'Project Budget vs Exp'!$B$9:$G$52,2,FALSE))</f>
        <v/>
      </c>
      <c r="C3847" s="117"/>
      <c r="D3847" s="116"/>
      <c r="E3847" s="118"/>
      <c r="F3847" s="119"/>
      <c r="G3847" s="120"/>
      <c r="H3847" s="120"/>
      <c r="I3847" s="333">
        <f t="shared" si="59"/>
        <v>0</v>
      </c>
      <c r="J3847" s="331"/>
      <c r="K3847" s="332">
        <f>IFERROR(SUM(C3847/'Transfers of Funds'!$F$55),0)</f>
        <v>0</v>
      </c>
    </row>
    <row r="3848" spans="1:11">
      <c r="A3848" s="115"/>
      <c r="B3848" s="308" t="str">
        <f>IF(A3848="","",VLOOKUP(A3848,'Project Budget vs Exp'!$B$9:$G$52,2,FALSE))</f>
        <v/>
      </c>
      <c r="C3848" s="117"/>
      <c r="D3848" s="116"/>
      <c r="E3848" s="118"/>
      <c r="F3848" s="119"/>
      <c r="G3848" s="120"/>
      <c r="H3848" s="120"/>
      <c r="I3848" s="333">
        <f t="shared" si="59"/>
        <v>0</v>
      </c>
      <c r="J3848" s="331"/>
      <c r="K3848" s="332">
        <f>IFERROR(SUM(C3848/'Transfers of Funds'!$F$55),0)</f>
        <v>0</v>
      </c>
    </row>
    <row r="3849" spans="1:11">
      <c r="A3849" s="115"/>
      <c r="B3849" s="308" t="str">
        <f>IF(A3849="","",VLOOKUP(A3849,'Project Budget vs Exp'!$B$9:$G$52,2,FALSE))</f>
        <v/>
      </c>
      <c r="C3849" s="117"/>
      <c r="D3849" s="116"/>
      <c r="E3849" s="118"/>
      <c r="F3849" s="119"/>
      <c r="G3849" s="120"/>
      <c r="H3849" s="120"/>
      <c r="I3849" s="333">
        <f t="shared" si="59"/>
        <v>0</v>
      </c>
      <c r="J3849" s="331"/>
      <c r="K3849" s="332">
        <f>IFERROR(SUM(C3849/'Transfers of Funds'!$F$55),0)</f>
        <v>0</v>
      </c>
    </row>
    <row r="3850" spans="1:11">
      <c r="A3850" s="115"/>
      <c r="B3850" s="308" t="str">
        <f>IF(A3850="","",VLOOKUP(A3850,'Project Budget vs Exp'!$B$9:$G$52,2,FALSE))</f>
        <v/>
      </c>
      <c r="C3850" s="117"/>
      <c r="D3850" s="116"/>
      <c r="E3850" s="118"/>
      <c r="F3850" s="119"/>
      <c r="G3850" s="120"/>
      <c r="H3850" s="120"/>
      <c r="I3850" s="333">
        <f t="shared" si="59"/>
        <v>0</v>
      </c>
      <c r="J3850" s="331"/>
      <c r="K3850" s="332">
        <f>IFERROR(SUM(C3850/'Transfers of Funds'!$F$55),0)</f>
        <v>0</v>
      </c>
    </row>
    <row r="3851" spans="1:11">
      <c r="A3851" s="115"/>
      <c r="B3851" s="308" t="str">
        <f>IF(A3851="","",VLOOKUP(A3851,'Project Budget vs Exp'!$B$9:$G$52,2,FALSE))</f>
        <v/>
      </c>
      <c r="C3851" s="117"/>
      <c r="D3851" s="116"/>
      <c r="E3851" s="118"/>
      <c r="F3851" s="119"/>
      <c r="G3851" s="120"/>
      <c r="H3851" s="120"/>
      <c r="I3851" s="333">
        <f t="shared" si="59"/>
        <v>0</v>
      </c>
      <c r="J3851" s="331"/>
      <c r="K3851" s="332">
        <f>IFERROR(SUM(C3851/'Transfers of Funds'!$F$55),0)</f>
        <v>0</v>
      </c>
    </row>
    <row r="3852" spans="1:11">
      <c r="A3852" s="115"/>
      <c r="B3852" s="308" t="str">
        <f>IF(A3852="","",VLOOKUP(A3852,'Project Budget vs Exp'!$B$9:$G$52,2,FALSE))</f>
        <v/>
      </c>
      <c r="C3852" s="117"/>
      <c r="D3852" s="116"/>
      <c r="E3852" s="118"/>
      <c r="F3852" s="119"/>
      <c r="G3852" s="120"/>
      <c r="H3852" s="120"/>
      <c r="I3852" s="333">
        <f t="shared" ref="I3852:I3915" si="60">IF(OR(F$4="EUR",F$4="USD",F$4="GBP",F$4="CAD",F$4="NZD",F$4="AUD"),K3852,C3852)</f>
        <v>0</v>
      </c>
      <c r="J3852" s="331"/>
      <c r="K3852" s="332">
        <f>IFERROR(SUM(C3852/'Transfers of Funds'!$F$55),0)</f>
        <v>0</v>
      </c>
    </row>
    <row r="3853" spans="1:11">
      <c r="A3853" s="115"/>
      <c r="B3853" s="308" t="str">
        <f>IF(A3853="","",VLOOKUP(A3853,'Project Budget vs Exp'!$B$9:$G$52,2,FALSE))</f>
        <v/>
      </c>
      <c r="C3853" s="117"/>
      <c r="D3853" s="116"/>
      <c r="E3853" s="118"/>
      <c r="F3853" s="119"/>
      <c r="G3853" s="120"/>
      <c r="H3853" s="120"/>
      <c r="I3853" s="333">
        <f t="shared" si="60"/>
        <v>0</v>
      </c>
      <c r="J3853" s="331"/>
      <c r="K3853" s="332">
        <f>IFERROR(SUM(C3853/'Transfers of Funds'!$F$55),0)</f>
        <v>0</v>
      </c>
    </row>
    <row r="3854" spans="1:11">
      <c r="A3854" s="115"/>
      <c r="B3854" s="308" t="str">
        <f>IF(A3854="","",VLOOKUP(A3854,'Project Budget vs Exp'!$B$9:$G$52,2,FALSE))</f>
        <v/>
      </c>
      <c r="C3854" s="117"/>
      <c r="D3854" s="116"/>
      <c r="E3854" s="118"/>
      <c r="F3854" s="119"/>
      <c r="G3854" s="120"/>
      <c r="H3854" s="120"/>
      <c r="I3854" s="333">
        <f t="shared" si="60"/>
        <v>0</v>
      </c>
      <c r="J3854" s="331"/>
      <c r="K3854" s="332">
        <f>IFERROR(SUM(C3854/'Transfers of Funds'!$F$55),0)</f>
        <v>0</v>
      </c>
    </row>
    <row r="3855" spans="1:11">
      <c r="A3855" s="115"/>
      <c r="B3855" s="308" t="str">
        <f>IF(A3855="","",VLOOKUP(A3855,'Project Budget vs Exp'!$B$9:$G$52,2,FALSE))</f>
        <v/>
      </c>
      <c r="C3855" s="117"/>
      <c r="D3855" s="116"/>
      <c r="E3855" s="118"/>
      <c r="F3855" s="119"/>
      <c r="G3855" s="120"/>
      <c r="H3855" s="120"/>
      <c r="I3855" s="333">
        <f t="shared" si="60"/>
        <v>0</v>
      </c>
      <c r="J3855" s="331"/>
      <c r="K3855" s="332">
        <f>IFERROR(SUM(C3855/'Transfers of Funds'!$F$55),0)</f>
        <v>0</v>
      </c>
    </row>
    <row r="3856" spans="1:11">
      <c r="A3856" s="115"/>
      <c r="B3856" s="308" t="str">
        <f>IF(A3856="","",VLOOKUP(A3856,'Project Budget vs Exp'!$B$9:$G$52,2,FALSE))</f>
        <v/>
      </c>
      <c r="C3856" s="117"/>
      <c r="D3856" s="116"/>
      <c r="E3856" s="118"/>
      <c r="F3856" s="119"/>
      <c r="G3856" s="120"/>
      <c r="H3856" s="120"/>
      <c r="I3856" s="333">
        <f t="shared" si="60"/>
        <v>0</v>
      </c>
      <c r="J3856" s="331"/>
      <c r="K3856" s="332">
        <f>IFERROR(SUM(C3856/'Transfers of Funds'!$F$55),0)</f>
        <v>0</v>
      </c>
    </row>
    <row r="3857" spans="1:11">
      <c r="A3857" s="115"/>
      <c r="B3857" s="308" t="str">
        <f>IF(A3857="","",VLOOKUP(A3857,'Project Budget vs Exp'!$B$9:$G$52,2,FALSE))</f>
        <v/>
      </c>
      <c r="C3857" s="117"/>
      <c r="D3857" s="116"/>
      <c r="E3857" s="118"/>
      <c r="F3857" s="119"/>
      <c r="G3857" s="120"/>
      <c r="H3857" s="120"/>
      <c r="I3857" s="333">
        <f t="shared" si="60"/>
        <v>0</v>
      </c>
      <c r="J3857" s="331"/>
      <c r="K3857" s="332">
        <f>IFERROR(SUM(C3857/'Transfers of Funds'!$F$55),0)</f>
        <v>0</v>
      </c>
    </row>
    <row r="3858" spans="1:11">
      <c r="A3858" s="115"/>
      <c r="B3858" s="308" t="str">
        <f>IF(A3858="","",VLOOKUP(A3858,'Project Budget vs Exp'!$B$9:$G$52,2,FALSE))</f>
        <v/>
      </c>
      <c r="C3858" s="117"/>
      <c r="D3858" s="116"/>
      <c r="E3858" s="118"/>
      <c r="F3858" s="119"/>
      <c r="G3858" s="120"/>
      <c r="H3858" s="120"/>
      <c r="I3858" s="333">
        <f t="shared" si="60"/>
        <v>0</v>
      </c>
      <c r="J3858" s="331"/>
      <c r="K3858" s="332">
        <f>IFERROR(SUM(C3858/'Transfers of Funds'!$F$55),0)</f>
        <v>0</v>
      </c>
    </row>
    <row r="3859" spans="1:11">
      <c r="A3859" s="115"/>
      <c r="B3859" s="308" t="str">
        <f>IF(A3859="","",VLOOKUP(A3859,'Project Budget vs Exp'!$B$9:$G$52,2,FALSE))</f>
        <v/>
      </c>
      <c r="C3859" s="117"/>
      <c r="D3859" s="116"/>
      <c r="E3859" s="118"/>
      <c r="F3859" s="119"/>
      <c r="G3859" s="120"/>
      <c r="H3859" s="120"/>
      <c r="I3859" s="333">
        <f t="shared" si="60"/>
        <v>0</v>
      </c>
      <c r="J3859" s="331"/>
      <c r="K3859" s="332">
        <f>IFERROR(SUM(C3859/'Transfers of Funds'!$F$55),0)</f>
        <v>0</v>
      </c>
    </row>
    <row r="3860" spans="1:11">
      <c r="A3860" s="115"/>
      <c r="B3860" s="308" t="str">
        <f>IF(A3860="","",VLOOKUP(A3860,'Project Budget vs Exp'!$B$9:$G$52,2,FALSE))</f>
        <v/>
      </c>
      <c r="C3860" s="117"/>
      <c r="D3860" s="116"/>
      <c r="E3860" s="118"/>
      <c r="F3860" s="119"/>
      <c r="G3860" s="120"/>
      <c r="H3860" s="120"/>
      <c r="I3860" s="333">
        <f t="shared" si="60"/>
        <v>0</v>
      </c>
      <c r="J3860" s="331"/>
      <c r="K3860" s="332">
        <f>IFERROR(SUM(C3860/'Transfers of Funds'!$F$55),0)</f>
        <v>0</v>
      </c>
    </row>
    <row r="3861" spans="1:11">
      <c r="A3861" s="115"/>
      <c r="B3861" s="308" t="str">
        <f>IF(A3861="","",VLOOKUP(A3861,'Project Budget vs Exp'!$B$9:$G$52,2,FALSE))</f>
        <v/>
      </c>
      <c r="C3861" s="117"/>
      <c r="D3861" s="116"/>
      <c r="E3861" s="118"/>
      <c r="F3861" s="119"/>
      <c r="G3861" s="120"/>
      <c r="H3861" s="120"/>
      <c r="I3861" s="333">
        <f t="shared" si="60"/>
        <v>0</v>
      </c>
      <c r="J3861" s="331"/>
      <c r="K3861" s="332">
        <f>IFERROR(SUM(C3861/'Transfers of Funds'!$F$55),0)</f>
        <v>0</v>
      </c>
    </row>
    <row r="3862" spans="1:11">
      <c r="A3862" s="115"/>
      <c r="B3862" s="308" t="str">
        <f>IF(A3862="","",VLOOKUP(A3862,'Project Budget vs Exp'!$B$9:$G$52,2,FALSE))</f>
        <v/>
      </c>
      <c r="C3862" s="117"/>
      <c r="D3862" s="116"/>
      <c r="E3862" s="118"/>
      <c r="F3862" s="119"/>
      <c r="G3862" s="120"/>
      <c r="H3862" s="120"/>
      <c r="I3862" s="333">
        <f t="shared" si="60"/>
        <v>0</v>
      </c>
      <c r="J3862" s="331"/>
      <c r="K3862" s="332">
        <f>IFERROR(SUM(C3862/'Transfers of Funds'!$F$55),0)</f>
        <v>0</v>
      </c>
    </row>
    <row r="3863" spans="1:11">
      <c r="A3863" s="115"/>
      <c r="B3863" s="308" t="str">
        <f>IF(A3863="","",VLOOKUP(A3863,'Project Budget vs Exp'!$B$9:$G$52,2,FALSE))</f>
        <v/>
      </c>
      <c r="C3863" s="117"/>
      <c r="D3863" s="116"/>
      <c r="E3863" s="118"/>
      <c r="F3863" s="119"/>
      <c r="G3863" s="120"/>
      <c r="H3863" s="120"/>
      <c r="I3863" s="333">
        <f t="shared" si="60"/>
        <v>0</v>
      </c>
      <c r="J3863" s="331"/>
      <c r="K3863" s="332">
        <f>IFERROR(SUM(C3863/'Transfers of Funds'!$F$55),0)</f>
        <v>0</v>
      </c>
    </row>
    <row r="3864" spans="1:11">
      <c r="A3864" s="115"/>
      <c r="B3864" s="308" t="str">
        <f>IF(A3864="","",VLOOKUP(A3864,'Project Budget vs Exp'!$B$9:$G$52,2,FALSE))</f>
        <v/>
      </c>
      <c r="C3864" s="117"/>
      <c r="D3864" s="116"/>
      <c r="E3864" s="118"/>
      <c r="F3864" s="119"/>
      <c r="G3864" s="120"/>
      <c r="H3864" s="120"/>
      <c r="I3864" s="333">
        <f t="shared" si="60"/>
        <v>0</v>
      </c>
      <c r="J3864" s="331"/>
      <c r="K3864" s="332">
        <f>IFERROR(SUM(C3864/'Transfers of Funds'!$F$55),0)</f>
        <v>0</v>
      </c>
    </row>
    <row r="3865" spans="1:11">
      <c r="A3865" s="115"/>
      <c r="B3865" s="308" t="str">
        <f>IF(A3865="","",VLOOKUP(A3865,'Project Budget vs Exp'!$B$9:$G$52,2,FALSE))</f>
        <v/>
      </c>
      <c r="C3865" s="117"/>
      <c r="D3865" s="116"/>
      <c r="E3865" s="118"/>
      <c r="F3865" s="119"/>
      <c r="G3865" s="120"/>
      <c r="H3865" s="120"/>
      <c r="I3865" s="333">
        <f t="shared" si="60"/>
        <v>0</v>
      </c>
      <c r="J3865" s="331"/>
      <c r="K3865" s="332">
        <f>IFERROR(SUM(C3865/'Transfers of Funds'!$F$55),0)</f>
        <v>0</v>
      </c>
    </row>
    <row r="3866" spans="1:11">
      <c r="A3866" s="115"/>
      <c r="B3866" s="308" t="str">
        <f>IF(A3866="","",VLOOKUP(A3866,'Project Budget vs Exp'!$B$9:$G$52,2,FALSE))</f>
        <v/>
      </c>
      <c r="C3866" s="117"/>
      <c r="D3866" s="116"/>
      <c r="E3866" s="118"/>
      <c r="F3866" s="119"/>
      <c r="G3866" s="120"/>
      <c r="H3866" s="120"/>
      <c r="I3866" s="333">
        <f t="shared" si="60"/>
        <v>0</v>
      </c>
      <c r="J3866" s="331"/>
      <c r="K3866" s="332">
        <f>IFERROR(SUM(C3866/'Transfers of Funds'!$F$55),0)</f>
        <v>0</v>
      </c>
    </row>
    <row r="3867" spans="1:11">
      <c r="A3867" s="115"/>
      <c r="B3867" s="308" t="str">
        <f>IF(A3867="","",VLOOKUP(A3867,'Project Budget vs Exp'!$B$9:$G$52,2,FALSE))</f>
        <v/>
      </c>
      <c r="C3867" s="117"/>
      <c r="D3867" s="116"/>
      <c r="E3867" s="118"/>
      <c r="F3867" s="119"/>
      <c r="G3867" s="120"/>
      <c r="H3867" s="120"/>
      <c r="I3867" s="333">
        <f t="shared" si="60"/>
        <v>0</v>
      </c>
      <c r="J3867" s="331"/>
      <c r="K3867" s="332">
        <f>IFERROR(SUM(C3867/'Transfers of Funds'!$F$55),0)</f>
        <v>0</v>
      </c>
    </row>
    <row r="3868" spans="1:11">
      <c r="A3868" s="115"/>
      <c r="B3868" s="308" t="str">
        <f>IF(A3868="","",VLOOKUP(A3868,'Project Budget vs Exp'!$B$9:$G$52,2,FALSE))</f>
        <v/>
      </c>
      <c r="C3868" s="117"/>
      <c r="D3868" s="116"/>
      <c r="E3868" s="118"/>
      <c r="F3868" s="119"/>
      <c r="G3868" s="120"/>
      <c r="H3868" s="120"/>
      <c r="I3868" s="333">
        <f t="shared" si="60"/>
        <v>0</v>
      </c>
      <c r="J3868" s="331"/>
      <c r="K3868" s="332">
        <f>IFERROR(SUM(C3868/'Transfers of Funds'!$F$55),0)</f>
        <v>0</v>
      </c>
    </row>
    <row r="3869" spans="1:11">
      <c r="A3869" s="115"/>
      <c r="B3869" s="308" t="str">
        <f>IF(A3869="","",VLOOKUP(A3869,'Project Budget vs Exp'!$B$9:$G$52,2,FALSE))</f>
        <v/>
      </c>
      <c r="C3869" s="117"/>
      <c r="D3869" s="116"/>
      <c r="E3869" s="118"/>
      <c r="F3869" s="119"/>
      <c r="G3869" s="120"/>
      <c r="H3869" s="120"/>
      <c r="I3869" s="333">
        <f t="shared" si="60"/>
        <v>0</v>
      </c>
      <c r="J3869" s="331"/>
      <c r="K3869" s="332">
        <f>IFERROR(SUM(C3869/'Transfers of Funds'!$F$55),0)</f>
        <v>0</v>
      </c>
    </row>
    <row r="3870" spans="1:11">
      <c r="A3870" s="115"/>
      <c r="B3870" s="308" t="str">
        <f>IF(A3870="","",VLOOKUP(A3870,'Project Budget vs Exp'!$B$9:$G$52,2,FALSE))</f>
        <v/>
      </c>
      <c r="C3870" s="117"/>
      <c r="D3870" s="116"/>
      <c r="E3870" s="118"/>
      <c r="F3870" s="119"/>
      <c r="G3870" s="120"/>
      <c r="H3870" s="120"/>
      <c r="I3870" s="333">
        <f t="shared" si="60"/>
        <v>0</v>
      </c>
      <c r="J3870" s="331"/>
      <c r="K3870" s="332">
        <f>IFERROR(SUM(C3870/'Transfers of Funds'!$F$55),0)</f>
        <v>0</v>
      </c>
    </row>
    <row r="3871" spans="1:11">
      <c r="A3871" s="115"/>
      <c r="B3871" s="308" t="str">
        <f>IF(A3871="","",VLOOKUP(A3871,'Project Budget vs Exp'!$B$9:$G$52,2,FALSE))</f>
        <v/>
      </c>
      <c r="C3871" s="117"/>
      <c r="D3871" s="116"/>
      <c r="E3871" s="118"/>
      <c r="F3871" s="119"/>
      <c r="G3871" s="120"/>
      <c r="H3871" s="120"/>
      <c r="I3871" s="333">
        <f t="shared" si="60"/>
        <v>0</v>
      </c>
      <c r="J3871" s="331"/>
      <c r="K3871" s="332">
        <f>IFERROR(SUM(C3871/'Transfers of Funds'!$F$55),0)</f>
        <v>0</v>
      </c>
    </row>
    <row r="3872" spans="1:11">
      <c r="A3872" s="115"/>
      <c r="B3872" s="308" t="str">
        <f>IF(A3872="","",VLOOKUP(A3872,'Project Budget vs Exp'!$B$9:$G$52,2,FALSE))</f>
        <v/>
      </c>
      <c r="C3872" s="117"/>
      <c r="D3872" s="116"/>
      <c r="E3872" s="118"/>
      <c r="F3872" s="119"/>
      <c r="G3872" s="120"/>
      <c r="H3872" s="120"/>
      <c r="I3872" s="333">
        <f t="shared" si="60"/>
        <v>0</v>
      </c>
      <c r="J3872" s="331"/>
      <c r="K3872" s="332">
        <f>IFERROR(SUM(C3872/'Transfers of Funds'!$F$55),0)</f>
        <v>0</v>
      </c>
    </row>
    <row r="3873" spans="1:11">
      <c r="A3873" s="115"/>
      <c r="B3873" s="308" t="str">
        <f>IF(A3873="","",VLOOKUP(A3873,'Project Budget vs Exp'!$B$9:$G$52,2,FALSE))</f>
        <v/>
      </c>
      <c r="C3873" s="117"/>
      <c r="D3873" s="116"/>
      <c r="E3873" s="118"/>
      <c r="F3873" s="119"/>
      <c r="G3873" s="120"/>
      <c r="H3873" s="120"/>
      <c r="I3873" s="333">
        <f t="shared" si="60"/>
        <v>0</v>
      </c>
      <c r="J3873" s="331"/>
      <c r="K3873" s="332">
        <f>IFERROR(SUM(C3873/'Transfers of Funds'!$F$55),0)</f>
        <v>0</v>
      </c>
    </row>
    <row r="3874" spans="1:11">
      <c r="A3874" s="115"/>
      <c r="B3874" s="308" t="str">
        <f>IF(A3874="","",VLOOKUP(A3874,'Project Budget vs Exp'!$B$9:$G$52,2,FALSE))</f>
        <v/>
      </c>
      <c r="C3874" s="117"/>
      <c r="D3874" s="116"/>
      <c r="E3874" s="118"/>
      <c r="F3874" s="119"/>
      <c r="G3874" s="120"/>
      <c r="H3874" s="120"/>
      <c r="I3874" s="333">
        <f t="shared" si="60"/>
        <v>0</v>
      </c>
      <c r="J3874" s="331"/>
      <c r="K3874" s="332">
        <f>IFERROR(SUM(C3874/'Transfers of Funds'!$F$55),0)</f>
        <v>0</v>
      </c>
    </row>
    <row r="3875" spans="1:11">
      <c r="A3875" s="115"/>
      <c r="B3875" s="308" t="str">
        <f>IF(A3875="","",VLOOKUP(A3875,'Project Budget vs Exp'!$B$9:$G$52,2,FALSE))</f>
        <v/>
      </c>
      <c r="C3875" s="117"/>
      <c r="D3875" s="116"/>
      <c r="E3875" s="118"/>
      <c r="F3875" s="119"/>
      <c r="G3875" s="120"/>
      <c r="H3875" s="120"/>
      <c r="I3875" s="333">
        <f t="shared" si="60"/>
        <v>0</v>
      </c>
      <c r="J3875" s="331"/>
      <c r="K3875" s="332">
        <f>IFERROR(SUM(C3875/'Transfers of Funds'!$F$55),0)</f>
        <v>0</v>
      </c>
    </row>
    <row r="3876" spans="1:11">
      <c r="A3876" s="115"/>
      <c r="B3876" s="308" t="str">
        <f>IF(A3876="","",VLOOKUP(A3876,'Project Budget vs Exp'!$B$9:$G$52,2,FALSE))</f>
        <v/>
      </c>
      <c r="C3876" s="117"/>
      <c r="D3876" s="116"/>
      <c r="E3876" s="118"/>
      <c r="F3876" s="119"/>
      <c r="G3876" s="120"/>
      <c r="H3876" s="120"/>
      <c r="I3876" s="333">
        <f t="shared" si="60"/>
        <v>0</v>
      </c>
      <c r="J3876" s="331"/>
      <c r="K3876" s="332">
        <f>IFERROR(SUM(C3876/'Transfers of Funds'!$F$55),0)</f>
        <v>0</v>
      </c>
    </row>
    <row r="3877" spans="1:11">
      <c r="A3877" s="115"/>
      <c r="B3877" s="308" t="str">
        <f>IF(A3877="","",VLOOKUP(A3877,'Project Budget vs Exp'!$B$9:$G$52,2,FALSE))</f>
        <v/>
      </c>
      <c r="C3877" s="117"/>
      <c r="D3877" s="116"/>
      <c r="E3877" s="118"/>
      <c r="F3877" s="119"/>
      <c r="G3877" s="120"/>
      <c r="H3877" s="120"/>
      <c r="I3877" s="333">
        <f t="shared" si="60"/>
        <v>0</v>
      </c>
      <c r="J3877" s="331"/>
      <c r="K3877" s="332">
        <f>IFERROR(SUM(C3877/'Transfers of Funds'!$F$55),0)</f>
        <v>0</v>
      </c>
    </row>
    <row r="3878" spans="1:11">
      <c r="A3878" s="115"/>
      <c r="B3878" s="308" t="str">
        <f>IF(A3878="","",VLOOKUP(A3878,'Project Budget vs Exp'!$B$9:$G$52,2,FALSE))</f>
        <v/>
      </c>
      <c r="C3878" s="117"/>
      <c r="D3878" s="116"/>
      <c r="E3878" s="118"/>
      <c r="F3878" s="119"/>
      <c r="G3878" s="120"/>
      <c r="H3878" s="120"/>
      <c r="I3878" s="333">
        <f t="shared" si="60"/>
        <v>0</v>
      </c>
      <c r="J3878" s="331"/>
      <c r="K3878" s="332">
        <f>IFERROR(SUM(C3878/'Transfers of Funds'!$F$55),0)</f>
        <v>0</v>
      </c>
    </row>
    <row r="3879" spans="1:11">
      <c r="A3879" s="115"/>
      <c r="B3879" s="308" t="str">
        <f>IF(A3879="","",VLOOKUP(A3879,'Project Budget vs Exp'!$B$9:$G$52,2,FALSE))</f>
        <v/>
      </c>
      <c r="C3879" s="117"/>
      <c r="D3879" s="116"/>
      <c r="E3879" s="118"/>
      <c r="F3879" s="119"/>
      <c r="G3879" s="120"/>
      <c r="H3879" s="120"/>
      <c r="I3879" s="333">
        <f t="shared" si="60"/>
        <v>0</v>
      </c>
      <c r="J3879" s="331"/>
      <c r="K3879" s="332">
        <f>IFERROR(SUM(C3879/'Transfers of Funds'!$F$55),0)</f>
        <v>0</v>
      </c>
    </row>
    <row r="3880" spans="1:11">
      <c r="A3880" s="115"/>
      <c r="B3880" s="308" t="str">
        <f>IF(A3880="","",VLOOKUP(A3880,'Project Budget vs Exp'!$B$9:$G$52,2,FALSE))</f>
        <v/>
      </c>
      <c r="C3880" s="117"/>
      <c r="D3880" s="116"/>
      <c r="E3880" s="118"/>
      <c r="F3880" s="119"/>
      <c r="G3880" s="120"/>
      <c r="H3880" s="120"/>
      <c r="I3880" s="333">
        <f t="shared" si="60"/>
        <v>0</v>
      </c>
      <c r="J3880" s="331"/>
      <c r="K3880" s="332">
        <f>IFERROR(SUM(C3880/'Transfers of Funds'!$F$55),0)</f>
        <v>0</v>
      </c>
    </row>
    <row r="3881" spans="1:11">
      <c r="A3881" s="115"/>
      <c r="B3881" s="308" t="str">
        <f>IF(A3881="","",VLOOKUP(A3881,'Project Budget vs Exp'!$B$9:$G$52,2,FALSE))</f>
        <v/>
      </c>
      <c r="C3881" s="117"/>
      <c r="D3881" s="116"/>
      <c r="E3881" s="118"/>
      <c r="F3881" s="119"/>
      <c r="G3881" s="120"/>
      <c r="H3881" s="120"/>
      <c r="I3881" s="333">
        <f t="shared" si="60"/>
        <v>0</v>
      </c>
      <c r="J3881" s="331"/>
      <c r="K3881" s="332">
        <f>IFERROR(SUM(C3881/'Transfers of Funds'!$F$55),0)</f>
        <v>0</v>
      </c>
    </row>
    <row r="3882" spans="1:11">
      <c r="A3882" s="115"/>
      <c r="B3882" s="308" t="str">
        <f>IF(A3882="","",VLOOKUP(A3882,'Project Budget vs Exp'!$B$9:$G$52,2,FALSE))</f>
        <v/>
      </c>
      <c r="C3882" s="117"/>
      <c r="D3882" s="116"/>
      <c r="E3882" s="118"/>
      <c r="F3882" s="119"/>
      <c r="G3882" s="120"/>
      <c r="H3882" s="120"/>
      <c r="I3882" s="333">
        <f t="shared" si="60"/>
        <v>0</v>
      </c>
      <c r="J3882" s="331"/>
      <c r="K3882" s="332">
        <f>IFERROR(SUM(C3882/'Transfers of Funds'!$F$55),0)</f>
        <v>0</v>
      </c>
    </row>
    <row r="3883" spans="1:11">
      <c r="A3883" s="115"/>
      <c r="B3883" s="308" t="str">
        <f>IF(A3883="","",VLOOKUP(A3883,'Project Budget vs Exp'!$B$9:$G$52,2,FALSE))</f>
        <v/>
      </c>
      <c r="C3883" s="117"/>
      <c r="D3883" s="116"/>
      <c r="E3883" s="118"/>
      <c r="F3883" s="119"/>
      <c r="G3883" s="120"/>
      <c r="H3883" s="120"/>
      <c r="I3883" s="333">
        <f t="shared" si="60"/>
        <v>0</v>
      </c>
      <c r="J3883" s="331"/>
      <c r="K3883" s="332">
        <f>IFERROR(SUM(C3883/'Transfers of Funds'!$F$55),0)</f>
        <v>0</v>
      </c>
    </row>
    <row r="3884" spans="1:11">
      <c r="A3884" s="115"/>
      <c r="B3884" s="308" t="str">
        <f>IF(A3884="","",VLOOKUP(A3884,'Project Budget vs Exp'!$B$9:$G$52,2,FALSE))</f>
        <v/>
      </c>
      <c r="C3884" s="117"/>
      <c r="D3884" s="116"/>
      <c r="E3884" s="118"/>
      <c r="F3884" s="119"/>
      <c r="G3884" s="120"/>
      <c r="H3884" s="120"/>
      <c r="I3884" s="333">
        <f t="shared" si="60"/>
        <v>0</v>
      </c>
      <c r="J3884" s="331"/>
      <c r="K3884" s="332">
        <f>IFERROR(SUM(C3884/'Transfers of Funds'!$F$55),0)</f>
        <v>0</v>
      </c>
    </row>
    <row r="3885" spans="1:11">
      <c r="A3885" s="115"/>
      <c r="B3885" s="308" t="str">
        <f>IF(A3885="","",VLOOKUP(A3885,'Project Budget vs Exp'!$B$9:$G$52,2,FALSE))</f>
        <v/>
      </c>
      <c r="C3885" s="117"/>
      <c r="D3885" s="116"/>
      <c r="E3885" s="118"/>
      <c r="F3885" s="119"/>
      <c r="G3885" s="120"/>
      <c r="H3885" s="120"/>
      <c r="I3885" s="333">
        <f t="shared" si="60"/>
        <v>0</v>
      </c>
      <c r="J3885" s="331"/>
      <c r="K3885" s="332">
        <f>IFERROR(SUM(C3885/'Transfers of Funds'!$F$55),0)</f>
        <v>0</v>
      </c>
    </row>
    <row r="3886" spans="1:11">
      <c r="A3886" s="115"/>
      <c r="B3886" s="308" t="str">
        <f>IF(A3886="","",VLOOKUP(A3886,'Project Budget vs Exp'!$B$9:$G$52,2,FALSE))</f>
        <v/>
      </c>
      <c r="C3886" s="117"/>
      <c r="D3886" s="116"/>
      <c r="E3886" s="118"/>
      <c r="F3886" s="119"/>
      <c r="G3886" s="120"/>
      <c r="H3886" s="120"/>
      <c r="I3886" s="333">
        <f t="shared" si="60"/>
        <v>0</v>
      </c>
      <c r="J3886" s="331"/>
      <c r="K3886" s="332">
        <f>IFERROR(SUM(C3886/'Transfers of Funds'!$F$55),0)</f>
        <v>0</v>
      </c>
    </row>
    <row r="3887" spans="1:11">
      <c r="A3887" s="115"/>
      <c r="B3887" s="308" t="str">
        <f>IF(A3887="","",VLOOKUP(A3887,'Project Budget vs Exp'!$B$9:$G$52,2,FALSE))</f>
        <v/>
      </c>
      <c r="C3887" s="117"/>
      <c r="D3887" s="116"/>
      <c r="E3887" s="118"/>
      <c r="F3887" s="119"/>
      <c r="G3887" s="120"/>
      <c r="H3887" s="120"/>
      <c r="I3887" s="333">
        <f t="shared" si="60"/>
        <v>0</v>
      </c>
      <c r="J3887" s="331"/>
      <c r="K3887" s="332">
        <f>IFERROR(SUM(C3887/'Transfers of Funds'!$F$55),0)</f>
        <v>0</v>
      </c>
    </row>
    <row r="3888" spans="1:11">
      <c r="A3888" s="115"/>
      <c r="B3888" s="308" t="str">
        <f>IF(A3888="","",VLOOKUP(A3888,'Project Budget vs Exp'!$B$9:$G$52,2,FALSE))</f>
        <v/>
      </c>
      <c r="C3888" s="117"/>
      <c r="D3888" s="116"/>
      <c r="E3888" s="118"/>
      <c r="F3888" s="119"/>
      <c r="G3888" s="120"/>
      <c r="H3888" s="120"/>
      <c r="I3888" s="333">
        <f t="shared" si="60"/>
        <v>0</v>
      </c>
      <c r="J3888" s="331"/>
      <c r="K3888" s="332">
        <f>IFERROR(SUM(C3888/'Transfers of Funds'!$F$55),0)</f>
        <v>0</v>
      </c>
    </row>
    <row r="3889" spans="1:11">
      <c r="A3889" s="115"/>
      <c r="B3889" s="308" t="str">
        <f>IF(A3889="","",VLOOKUP(A3889,'Project Budget vs Exp'!$B$9:$G$52,2,FALSE))</f>
        <v/>
      </c>
      <c r="C3889" s="117"/>
      <c r="D3889" s="116"/>
      <c r="E3889" s="118"/>
      <c r="F3889" s="119"/>
      <c r="G3889" s="120"/>
      <c r="H3889" s="120"/>
      <c r="I3889" s="333">
        <f t="shared" si="60"/>
        <v>0</v>
      </c>
      <c r="J3889" s="331"/>
      <c r="K3889" s="332">
        <f>IFERROR(SUM(C3889/'Transfers of Funds'!$F$55),0)</f>
        <v>0</v>
      </c>
    </row>
    <row r="3890" spans="1:11">
      <c r="A3890" s="115"/>
      <c r="B3890" s="308" t="str">
        <f>IF(A3890="","",VLOOKUP(A3890,'Project Budget vs Exp'!$B$9:$G$52,2,FALSE))</f>
        <v/>
      </c>
      <c r="C3890" s="117"/>
      <c r="D3890" s="116"/>
      <c r="E3890" s="118"/>
      <c r="F3890" s="119"/>
      <c r="G3890" s="120"/>
      <c r="H3890" s="120"/>
      <c r="I3890" s="333">
        <f t="shared" si="60"/>
        <v>0</v>
      </c>
      <c r="J3890" s="331"/>
      <c r="K3890" s="332">
        <f>IFERROR(SUM(C3890/'Transfers of Funds'!$F$55),0)</f>
        <v>0</v>
      </c>
    </row>
    <row r="3891" spans="1:11">
      <c r="A3891" s="115"/>
      <c r="B3891" s="308" t="str">
        <f>IF(A3891="","",VLOOKUP(A3891,'Project Budget vs Exp'!$B$9:$G$52,2,FALSE))</f>
        <v/>
      </c>
      <c r="C3891" s="117"/>
      <c r="D3891" s="116"/>
      <c r="E3891" s="118"/>
      <c r="F3891" s="119"/>
      <c r="G3891" s="120"/>
      <c r="H3891" s="120"/>
      <c r="I3891" s="333">
        <f t="shared" si="60"/>
        <v>0</v>
      </c>
      <c r="J3891" s="331"/>
      <c r="K3891" s="332">
        <f>IFERROR(SUM(C3891/'Transfers of Funds'!$F$55),0)</f>
        <v>0</v>
      </c>
    </row>
    <row r="3892" spans="1:11">
      <c r="A3892" s="115"/>
      <c r="B3892" s="308" t="str">
        <f>IF(A3892="","",VLOOKUP(A3892,'Project Budget vs Exp'!$B$9:$G$52,2,FALSE))</f>
        <v/>
      </c>
      <c r="C3892" s="117"/>
      <c r="D3892" s="116"/>
      <c r="E3892" s="118"/>
      <c r="F3892" s="119"/>
      <c r="G3892" s="120"/>
      <c r="H3892" s="120"/>
      <c r="I3892" s="333">
        <f t="shared" si="60"/>
        <v>0</v>
      </c>
      <c r="J3892" s="331"/>
      <c r="K3892" s="332">
        <f>IFERROR(SUM(C3892/'Transfers of Funds'!$F$55),0)</f>
        <v>0</v>
      </c>
    </row>
    <row r="3893" spans="1:11">
      <c r="A3893" s="115"/>
      <c r="B3893" s="308" t="str">
        <f>IF(A3893="","",VLOOKUP(A3893,'Project Budget vs Exp'!$B$9:$G$52,2,FALSE))</f>
        <v/>
      </c>
      <c r="C3893" s="117"/>
      <c r="D3893" s="116"/>
      <c r="E3893" s="118"/>
      <c r="F3893" s="119"/>
      <c r="G3893" s="120"/>
      <c r="H3893" s="120"/>
      <c r="I3893" s="333">
        <f t="shared" si="60"/>
        <v>0</v>
      </c>
      <c r="J3893" s="331"/>
      <c r="K3893" s="332">
        <f>IFERROR(SUM(C3893/'Transfers of Funds'!$F$55),0)</f>
        <v>0</v>
      </c>
    </row>
    <row r="3894" spans="1:11">
      <c r="A3894" s="115"/>
      <c r="B3894" s="308" t="str">
        <f>IF(A3894="","",VLOOKUP(A3894,'Project Budget vs Exp'!$B$9:$G$52,2,FALSE))</f>
        <v/>
      </c>
      <c r="C3894" s="117"/>
      <c r="D3894" s="116"/>
      <c r="E3894" s="118"/>
      <c r="F3894" s="119"/>
      <c r="G3894" s="120"/>
      <c r="H3894" s="120"/>
      <c r="I3894" s="333">
        <f t="shared" si="60"/>
        <v>0</v>
      </c>
      <c r="J3894" s="331"/>
      <c r="K3894" s="332">
        <f>IFERROR(SUM(C3894/'Transfers of Funds'!$F$55),0)</f>
        <v>0</v>
      </c>
    </row>
    <row r="3895" spans="1:11">
      <c r="A3895" s="115"/>
      <c r="B3895" s="308" t="str">
        <f>IF(A3895="","",VLOOKUP(A3895,'Project Budget vs Exp'!$B$9:$G$52,2,FALSE))</f>
        <v/>
      </c>
      <c r="C3895" s="117"/>
      <c r="D3895" s="116"/>
      <c r="E3895" s="118"/>
      <c r="F3895" s="119"/>
      <c r="G3895" s="120"/>
      <c r="H3895" s="120"/>
      <c r="I3895" s="333">
        <f t="shared" si="60"/>
        <v>0</v>
      </c>
      <c r="J3895" s="331"/>
      <c r="K3895" s="332">
        <f>IFERROR(SUM(C3895/'Transfers of Funds'!$F$55),0)</f>
        <v>0</v>
      </c>
    </row>
    <row r="3896" spans="1:11">
      <c r="A3896" s="115"/>
      <c r="B3896" s="308" t="str">
        <f>IF(A3896="","",VLOOKUP(A3896,'Project Budget vs Exp'!$B$9:$G$52,2,FALSE))</f>
        <v/>
      </c>
      <c r="C3896" s="117"/>
      <c r="D3896" s="116"/>
      <c r="E3896" s="118"/>
      <c r="F3896" s="119"/>
      <c r="G3896" s="120"/>
      <c r="H3896" s="120"/>
      <c r="I3896" s="333">
        <f t="shared" si="60"/>
        <v>0</v>
      </c>
      <c r="J3896" s="331"/>
      <c r="K3896" s="332">
        <f>IFERROR(SUM(C3896/'Transfers of Funds'!$F$55),0)</f>
        <v>0</v>
      </c>
    </row>
    <row r="3897" spans="1:11">
      <c r="A3897" s="115"/>
      <c r="B3897" s="308" t="str">
        <f>IF(A3897="","",VLOOKUP(A3897,'Project Budget vs Exp'!$B$9:$G$52,2,FALSE))</f>
        <v/>
      </c>
      <c r="C3897" s="117"/>
      <c r="D3897" s="116"/>
      <c r="E3897" s="118"/>
      <c r="F3897" s="119"/>
      <c r="G3897" s="120"/>
      <c r="H3897" s="120"/>
      <c r="I3897" s="333">
        <f t="shared" si="60"/>
        <v>0</v>
      </c>
      <c r="J3897" s="331"/>
      <c r="K3897" s="332">
        <f>IFERROR(SUM(C3897/'Transfers of Funds'!$F$55),0)</f>
        <v>0</v>
      </c>
    </row>
    <row r="3898" spans="1:11">
      <c r="A3898" s="115"/>
      <c r="B3898" s="308" t="str">
        <f>IF(A3898="","",VLOOKUP(A3898,'Project Budget vs Exp'!$B$9:$G$52,2,FALSE))</f>
        <v/>
      </c>
      <c r="C3898" s="117"/>
      <c r="D3898" s="116"/>
      <c r="E3898" s="118"/>
      <c r="F3898" s="119"/>
      <c r="G3898" s="120"/>
      <c r="H3898" s="120"/>
      <c r="I3898" s="333">
        <f t="shared" si="60"/>
        <v>0</v>
      </c>
      <c r="J3898" s="331"/>
      <c r="K3898" s="332">
        <f>IFERROR(SUM(C3898/'Transfers of Funds'!$F$55),0)</f>
        <v>0</v>
      </c>
    </row>
    <row r="3899" spans="1:11">
      <c r="A3899" s="115"/>
      <c r="B3899" s="308" t="str">
        <f>IF(A3899="","",VLOOKUP(A3899,'Project Budget vs Exp'!$B$9:$G$52,2,FALSE))</f>
        <v/>
      </c>
      <c r="C3899" s="117"/>
      <c r="D3899" s="116"/>
      <c r="E3899" s="118"/>
      <c r="F3899" s="119"/>
      <c r="G3899" s="120"/>
      <c r="H3899" s="120"/>
      <c r="I3899" s="333">
        <f t="shared" si="60"/>
        <v>0</v>
      </c>
      <c r="J3899" s="331"/>
      <c r="K3899" s="332">
        <f>IFERROR(SUM(C3899/'Transfers of Funds'!$F$55),0)</f>
        <v>0</v>
      </c>
    </row>
    <row r="3900" spans="1:11">
      <c r="A3900" s="115"/>
      <c r="B3900" s="308" t="str">
        <f>IF(A3900="","",VLOOKUP(A3900,'Project Budget vs Exp'!$B$9:$G$52,2,FALSE))</f>
        <v/>
      </c>
      <c r="C3900" s="117"/>
      <c r="D3900" s="116"/>
      <c r="E3900" s="118"/>
      <c r="F3900" s="119"/>
      <c r="G3900" s="120"/>
      <c r="H3900" s="120"/>
      <c r="I3900" s="333">
        <f t="shared" si="60"/>
        <v>0</v>
      </c>
      <c r="J3900" s="331"/>
      <c r="K3900" s="332">
        <f>IFERROR(SUM(C3900/'Transfers of Funds'!$F$55),0)</f>
        <v>0</v>
      </c>
    </row>
    <row r="3901" spans="1:11">
      <c r="A3901" s="115"/>
      <c r="B3901" s="308" t="str">
        <f>IF(A3901="","",VLOOKUP(A3901,'Project Budget vs Exp'!$B$9:$G$52,2,FALSE))</f>
        <v/>
      </c>
      <c r="C3901" s="117"/>
      <c r="D3901" s="116"/>
      <c r="E3901" s="118"/>
      <c r="F3901" s="119"/>
      <c r="G3901" s="120"/>
      <c r="H3901" s="120"/>
      <c r="I3901" s="333">
        <f t="shared" si="60"/>
        <v>0</v>
      </c>
      <c r="J3901" s="331"/>
      <c r="K3901" s="332">
        <f>IFERROR(SUM(C3901/'Transfers of Funds'!$F$55),0)</f>
        <v>0</v>
      </c>
    </row>
    <row r="3902" spans="1:11">
      <c r="A3902" s="115"/>
      <c r="B3902" s="308" t="str">
        <f>IF(A3902="","",VLOOKUP(A3902,'Project Budget vs Exp'!$B$9:$G$52,2,FALSE))</f>
        <v/>
      </c>
      <c r="C3902" s="117"/>
      <c r="D3902" s="116"/>
      <c r="E3902" s="118"/>
      <c r="F3902" s="119"/>
      <c r="G3902" s="120"/>
      <c r="H3902" s="120"/>
      <c r="I3902" s="333">
        <f t="shared" si="60"/>
        <v>0</v>
      </c>
      <c r="J3902" s="331"/>
      <c r="K3902" s="332">
        <f>IFERROR(SUM(C3902/'Transfers of Funds'!$F$55),0)</f>
        <v>0</v>
      </c>
    </row>
    <row r="3903" spans="1:11">
      <c r="A3903" s="115"/>
      <c r="B3903" s="308" t="str">
        <f>IF(A3903="","",VLOOKUP(A3903,'Project Budget vs Exp'!$B$9:$G$52,2,FALSE))</f>
        <v/>
      </c>
      <c r="C3903" s="117"/>
      <c r="D3903" s="116"/>
      <c r="E3903" s="118"/>
      <c r="F3903" s="119"/>
      <c r="G3903" s="120"/>
      <c r="H3903" s="120"/>
      <c r="I3903" s="333">
        <f t="shared" si="60"/>
        <v>0</v>
      </c>
      <c r="J3903" s="331"/>
      <c r="K3903" s="332">
        <f>IFERROR(SUM(C3903/'Transfers of Funds'!$F$55),0)</f>
        <v>0</v>
      </c>
    </row>
    <row r="3904" spans="1:11">
      <c r="A3904" s="115"/>
      <c r="B3904" s="308" t="str">
        <f>IF(A3904="","",VLOOKUP(A3904,'Project Budget vs Exp'!$B$9:$G$52,2,FALSE))</f>
        <v/>
      </c>
      <c r="C3904" s="117"/>
      <c r="D3904" s="116"/>
      <c r="E3904" s="118"/>
      <c r="F3904" s="119"/>
      <c r="G3904" s="120"/>
      <c r="H3904" s="120"/>
      <c r="I3904" s="333">
        <f t="shared" si="60"/>
        <v>0</v>
      </c>
      <c r="J3904" s="331"/>
      <c r="K3904" s="332">
        <f>IFERROR(SUM(C3904/'Transfers of Funds'!$F$55),0)</f>
        <v>0</v>
      </c>
    </row>
    <row r="3905" spans="1:11">
      <c r="A3905" s="115"/>
      <c r="B3905" s="308" t="str">
        <f>IF(A3905="","",VLOOKUP(A3905,'Project Budget vs Exp'!$B$9:$G$52,2,FALSE))</f>
        <v/>
      </c>
      <c r="C3905" s="117"/>
      <c r="D3905" s="116"/>
      <c r="E3905" s="118"/>
      <c r="F3905" s="119"/>
      <c r="G3905" s="120"/>
      <c r="H3905" s="120"/>
      <c r="I3905" s="333">
        <f t="shared" si="60"/>
        <v>0</v>
      </c>
      <c r="J3905" s="331"/>
      <c r="K3905" s="332">
        <f>IFERROR(SUM(C3905/'Transfers of Funds'!$F$55),0)</f>
        <v>0</v>
      </c>
    </row>
    <row r="3906" spans="1:11">
      <c r="A3906" s="115"/>
      <c r="B3906" s="308" t="str">
        <f>IF(A3906="","",VLOOKUP(A3906,'Project Budget vs Exp'!$B$9:$G$52,2,FALSE))</f>
        <v/>
      </c>
      <c r="C3906" s="117"/>
      <c r="D3906" s="116"/>
      <c r="E3906" s="118"/>
      <c r="F3906" s="119"/>
      <c r="G3906" s="120"/>
      <c r="H3906" s="120"/>
      <c r="I3906" s="333">
        <f t="shared" si="60"/>
        <v>0</v>
      </c>
      <c r="J3906" s="331"/>
      <c r="K3906" s="332">
        <f>IFERROR(SUM(C3906/'Transfers of Funds'!$F$55),0)</f>
        <v>0</v>
      </c>
    </row>
    <row r="3907" spans="1:11">
      <c r="A3907" s="115"/>
      <c r="B3907" s="308" t="str">
        <f>IF(A3907="","",VLOOKUP(A3907,'Project Budget vs Exp'!$B$9:$G$52,2,FALSE))</f>
        <v/>
      </c>
      <c r="C3907" s="117"/>
      <c r="D3907" s="116"/>
      <c r="E3907" s="118"/>
      <c r="F3907" s="119"/>
      <c r="G3907" s="120"/>
      <c r="H3907" s="120"/>
      <c r="I3907" s="333">
        <f t="shared" si="60"/>
        <v>0</v>
      </c>
      <c r="J3907" s="331"/>
      <c r="K3907" s="332">
        <f>IFERROR(SUM(C3907/'Transfers of Funds'!$F$55),0)</f>
        <v>0</v>
      </c>
    </row>
    <row r="3908" spans="1:11">
      <c r="A3908" s="115"/>
      <c r="B3908" s="308" t="str">
        <f>IF(A3908="","",VLOOKUP(A3908,'Project Budget vs Exp'!$B$9:$G$52,2,FALSE))</f>
        <v/>
      </c>
      <c r="C3908" s="117"/>
      <c r="D3908" s="116"/>
      <c r="E3908" s="118"/>
      <c r="F3908" s="119"/>
      <c r="G3908" s="120"/>
      <c r="H3908" s="120"/>
      <c r="I3908" s="333">
        <f t="shared" si="60"/>
        <v>0</v>
      </c>
      <c r="J3908" s="331"/>
      <c r="K3908" s="332">
        <f>IFERROR(SUM(C3908/'Transfers of Funds'!$F$55),0)</f>
        <v>0</v>
      </c>
    </row>
    <row r="3909" spans="1:11">
      <c r="A3909" s="115"/>
      <c r="B3909" s="308" t="str">
        <f>IF(A3909="","",VLOOKUP(A3909,'Project Budget vs Exp'!$B$9:$G$52,2,FALSE))</f>
        <v/>
      </c>
      <c r="C3909" s="117"/>
      <c r="D3909" s="116"/>
      <c r="E3909" s="118"/>
      <c r="F3909" s="119"/>
      <c r="G3909" s="120"/>
      <c r="H3909" s="120"/>
      <c r="I3909" s="333">
        <f t="shared" si="60"/>
        <v>0</v>
      </c>
      <c r="J3909" s="331"/>
      <c r="K3909" s="332">
        <f>IFERROR(SUM(C3909/'Transfers of Funds'!$F$55),0)</f>
        <v>0</v>
      </c>
    </row>
    <row r="3910" spans="1:11">
      <c r="A3910" s="115"/>
      <c r="B3910" s="308" t="str">
        <f>IF(A3910="","",VLOOKUP(A3910,'Project Budget vs Exp'!$B$9:$G$52,2,FALSE))</f>
        <v/>
      </c>
      <c r="C3910" s="117"/>
      <c r="D3910" s="116"/>
      <c r="E3910" s="118"/>
      <c r="F3910" s="119"/>
      <c r="G3910" s="120"/>
      <c r="H3910" s="120"/>
      <c r="I3910" s="333">
        <f t="shared" si="60"/>
        <v>0</v>
      </c>
      <c r="J3910" s="331"/>
      <c r="K3910" s="332">
        <f>IFERROR(SUM(C3910/'Transfers of Funds'!$F$55),0)</f>
        <v>0</v>
      </c>
    </row>
    <row r="3911" spans="1:11">
      <c r="A3911" s="115"/>
      <c r="B3911" s="308" t="str">
        <f>IF(A3911="","",VLOOKUP(A3911,'Project Budget vs Exp'!$B$9:$G$52,2,FALSE))</f>
        <v/>
      </c>
      <c r="C3911" s="117"/>
      <c r="D3911" s="116"/>
      <c r="E3911" s="118"/>
      <c r="F3911" s="119"/>
      <c r="G3911" s="120"/>
      <c r="H3911" s="120"/>
      <c r="I3911" s="333">
        <f t="shared" si="60"/>
        <v>0</v>
      </c>
      <c r="J3911" s="331"/>
      <c r="K3911" s="332">
        <f>IFERROR(SUM(C3911/'Transfers of Funds'!$F$55),0)</f>
        <v>0</v>
      </c>
    </row>
    <row r="3912" spans="1:11">
      <c r="A3912" s="115"/>
      <c r="B3912" s="308" t="str">
        <f>IF(A3912="","",VLOOKUP(A3912,'Project Budget vs Exp'!$B$9:$G$52,2,FALSE))</f>
        <v/>
      </c>
      <c r="C3912" s="117"/>
      <c r="D3912" s="116"/>
      <c r="E3912" s="118"/>
      <c r="F3912" s="119"/>
      <c r="G3912" s="120"/>
      <c r="H3912" s="120"/>
      <c r="I3912" s="333">
        <f t="shared" si="60"/>
        <v>0</v>
      </c>
      <c r="J3912" s="331"/>
      <c r="K3912" s="332">
        <f>IFERROR(SUM(C3912/'Transfers of Funds'!$F$55),0)</f>
        <v>0</v>
      </c>
    </row>
    <row r="3913" spans="1:11">
      <c r="A3913" s="115"/>
      <c r="B3913" s="308" t="str">
        <f>IF(A3913="","",VLOOKUP(A3913,'Project Budget vs Exp'!$B$9:$G$52,2,FALSE))</f>
        <v/>
      </c>
      <c r="C3913" s="117"/>
      <c r="D3913" s="116"/>
      <c r="E3913" s="118"/>
      <c r="F3913" s="119"/>
      <c r="G3913" s="120"/>
      <c r="H3913" s="120"/>
      <c r="I3913" s="333">
        <f t="shared" si="60"/>
        <v>0</v>
      </c>
      <c r="J3913" s="331"/>
      <c r="K3913" s="332">
        <f>IFERROR(SUM(C3913/'Transfers of Funds'!$F$55),0)</f>
        <v>0</v>
      </c>
    </row>
    <row r="3914" spans="1:11">
      <c r="A3914" s="115"/>
      <c r="B3914" s="308" t="str">
        <f>IF(A3914="","",VLOOKUP(A3914,'Project Budget vs Exp'!$B$9:$G$52,2,FALSE))</f>
        <v/>
      </c>
      <c r="C3914" s="117"/>
      <c r="D3914" s="116"/>
      <c r="E3914" s="118"/>
      <c r="F3914" s="119"/>
      <c r="G3914" s="120"/>
      <c r="H3914" s="120"/>
      <c r="I3914" s="333">
        <f t="shared" si="60"/>
        <v>0</v>
      </c>
      <c r="J3914" s="331"/>
      <c r="K3914" s="332">
        <f>IFERROR(SUM(C3914/'Transfers of Funds'!$F$55),0)</f>
        <v>0</v>
      </c>
    </row>
    <row r="3915" spans="1:11">
      <c r="A3915" s="115"/>
      <c r="B3915" s="308" t="str">
        <f>IF(A3915="","",VLOOKUP(A3915,'Project Budget vs Exp'!$B$9:$G$52,2,FALSE))</f>
        <v/>
      </c>
      <c r="C3915" s="117"/>
      <c r="D3915" s="116"/>
      <c r="E3915" s="118"/>
      <c r="F3915" s="119"/>
      <c r="G3915" s="120"/>
      <c r="H3915" s="120"/>
      <c r="I3915" s="333">
        <f t="shared" si="60"/>
        <v>0</v>
      </c>
      <c r="J3915" s="331"/>
      <c r="K3915" s="332">
        <f>IFERROR(SUM(C3915/'Transfers of Funds'!$F$55),0)</f>
        <v>0</v>
      </c>
    </row>
    <row r="3916" spans="1:11">
      <c r="A3916" s="115"/>
      <c r="B3916" s="308" t="str">
        <f>IF(A3916="","",VLOOKUP(A3916,'Project Budget vs Exp'!$B$9:$G$52,2,FALSE))</f>
        <v/>
      </c>
      <c r="C3916" s="117"/>
      <c r="D3916" s="116"/>
      <c r="E3916" s="118"/>
      <c r="F3916" s="119"/>
      <c r="G3916" s="120"/>
      <c r="H3916" s="120"/>
      <c r="I3916" s="333">
        <f t="shared" ref="I3916:I3979" si="61">IF(OR(F$4="EUR",F$4="USD",F$4="GBP",F$4="CAD",F$4="NZD",F$4="AUD"),K3916,C3916)</f>
        <v>0</v>
      </c>
      <c r="J3916" s="331"/>
      <c r="K3916" s="332">
        <f>IFERROR(SUM(C3916/'Transfers of Funds'!$F$55),0)</f>
        <v>0</v>
      </c>
    </row>
    <row r="3917" spans="1:11">
      <c r="A3917" s="115"/>
      <c r="B3917" s="308" t="str">
        <f>IF(A3917="","",VLOOKUP(A3917,'Project Budget vs Exp'!$B$9:$G$52,2,FALSE))</f>
        <v/>
      </c>
      <c r="C3917" s="117"/>
      <c r="D3917" s="116"/>
      <c r="E3917" s="118"/>
      <c r="F3917" s="119"/>
      <c r="G3917" s="120"/>
      <c r="H3917" s="120"/>
      <c r="I3917" s="333">
        <f t="shared" si="61"/>
        <v>0</v>
      </c>
      <c r="J3917" s="331"/>
      <c r="K3917" s="332">
        <f>IFERROR(SUM(C3917/'Transfers of Funds'!$F$55),0)</f>
        <v>0</v>
      </c>
    </row>
    <row r="3918" spans="1:11">
      <c r="A3918" s="115"/>
      <c r="B3918" s="308" t="str">
        <f>IF(A3918="","",VLOOKUP(A3918,'Project Budget vs Exp'!$B$9:$G$52,2,FALSE))</f>
        <v/>
      </c>
      <c r="C3918" s="117"/>
      <c r="D3918" s="116"/>
      <c r="E3918" s="118"/>
      <c r="F3918" s="119"/>
      <c r="G3918" s="120"/>
      <c r="H3918" s="120"/>
      <c r="I3918" s="333">
        <f t="shared" si="61"/>
        <v>0</v>
      </c>
      <c r="J3918" s="331"/>
      <c r="K3918" s="332">
        <f>IFERROR(SUM(C3918/'Transfers of Funds'!$F$55),0)</f>
        <v>0</v>
      </c>
    </row>
    <row r="3919" spans="1:11">
      <c r="A3919" s="115"/>
      <c r="B3919" s="308" t="str">
        <f>IF(A3919="","",VLOOKUP(A3919,'Project Budget vs Exp'!$B$9:$G$52,2,FALSE))</f>
        <v/>
      </c>
      <c r="C3919" s="117"/>
      <c r="D3919" s="116"/>
      <c r="E3919" s="118"/>
      <c r="F3919" s="119"/>
      <c r="G3919" s="120"/>
      <c r="H3919" s="120"/>
      <c r="I3919" s="333">
        <f t="shared" si="61"/>
        <v>0</v>
      </c>
      <c r="J3919" s="331"/>
      <c r="K3919" s="332">
        <f>IFERROR(SUM(C3919/'Transfers of Funds'!$F$55),0)</f>
        <v>0</v>
      </c>
    </row>
    <row r="3920" spans="1:11">
      <c r="A3920" s="115"/>
      <c r="B3920" s="308" t="str">
        <f>IF(A3920="","",VLOOKUP(A3920,'Project Budget vs Exp'!$B$9:$G$52,2,FALSE))</f>
        <v/>
      </c>
      <c r="C3920" s="117"/>
      <c r="D3920" s="116"/>
      <c r="E3920" s="118"/>
      <c r="F3920" s="119"/>
      <c r="G3920" s="120"/>
      <c r="H3920" s="120"/>
      <c r="I3920" s="333">
        <f t="shared" si="61"/>
        <v>0</v>
      </c>
      <c r="J3920" s="331"/>
      <c r="K3920" s="332">
        <f>IFERROR(SUM(C3920/'Transfers of Funds'!$F$55),0)</f>
        <v>0</v>
      </c>
    </row>
    <row r="3921" spans="1:11">
      <c r="A3921" s="115"/>
      <c r="B3921" s="308" t="str">
        <f>IF(A3921="","",VLOOKUP(A3921,'Project Budget vs Exp'!$B$9:$G$52,2,FALSE))</f>
        <v/>
      </c>
      <c r="C3921" s="117"/>
      <c r="D3921" s="116"/>
      <c r="E3921" s="118"/>
      <c r="F3921" s="119"/>
      <c r="G3921" s="120"/>
      <c r="H3921" s="120"/>
      <c r="I3921" s="333">
        <f t="shared" si="61"/>
        <v>0</v>
      </c>
      <c r="J3921" s="331"/>
      <c r="K3921" s="332">
        <f>IFERROR(SUM(C3921/'Transfers of Funds'!$F$55),0)</f>
        <v>0</v>
      </c>
    </row>
    <row r="3922" spans="1:11">
      <c r="A3922" s="115"/>
      <c r="B3922" s="308" t="str">
        <f>IF(A3922="","",VLOOKUP(A3922,'Project Budget vs Exp'!$B$9:$G$52,2,FALSE))</f>
        <v/>
      </c>
      <c r="C3922" s="117"/>
      <c r="D3922" s="116"/>
      <c r="E3922" s="118"/>
      <c r="F3922" s="119"/>
      <c r="G3922" s="120"/>
      <c r="H3922" s="120"/>
      <c r="I3922" s="333">
        <f t="shared" si="61"/>
        <v>0</v>
      </c>
      <c r="J3922" s="331"/>
      <c r="K3922" s="332">
        <f>IFERROR(SUM(C3922/'Transfers of Funds'!$F$55),0)</f>
        <v>0</v>
      </c>
    </row>
    <row r="3923" spans="1:11">
      <c r="A3923" s="115"/>
      <c r="B3923" s="308" t="str">
        <f>IF(A3923="","",VLOOKUP(A3923,'Project Budget vs Exp'!$B$9:$G$52,2,FALSE))</f>
        <v/>
      </c>
      <c r="C3923" s="117"/>
      <c r="D3923" s="116"/>
      <c r="E3923" s="118"/>
      <c r="F3923" s="119"/>
      <c r="G3923" s="120"/>
      <c r="H3923" s="120"/>
      <c r="I3923" s="333">
        <f t="shared" si="61"/>
        <v>0</v>
      </c>
      <c r="J3923" s="331"/>
      <c r="K3923" s="332">
        <f>IFERROR(SUM(C3923/'Transfers of Funds'!$F$55),0)</f>
        <v>0</v>
      </c>
    </row>
    <row r="3924" spans="1:11">
      <c r="A3924" s="115"/>
      <c r="B3924" s="308" t="str">
        <f>IF(A3924="","",VLOOKUP(A3924,'Project Budget vs Exp'!$B$9:$G$52,2,FALSE))</f>
        <v/>
      </c>
      <c r="C3924" s="117"/>
      <c r="D3924" s="116"/>
      <c r="E3924" s="118"/>
      <c r="F3924" s="119"/>
      <c r="G3924" s="120"/>
      <c r="H3924" s="120"/>
      <c r="I3924" s="333">
        <f t="shared" si="61"/>
        <v>0</v>
      </c>
      <c r="J3924" s="331"/>
      <c r="K3924" s="332">
        <f>IFERROR(SUM(C3924/'Transfers of Funds'!$F$55),0)</f>
        <v>0</v>
      </c>
    </row>
    <row r="3925" spans="1:11">
      <c r="A3925" s="115"/>
      <c r="B3925" s="308" t="str">
        <f>IF(A3925="","",VLOOKUP(A3925,'Project Budget vs Exp'!$B$9:$G$52,2,FALSE))</f>
        <v/>
      </c>
      <c r="C3925" s="117"/>
      <c r="D3925" s="116"/>
      <c r="E3925" s="118"/>
      <c r="F3925" s="119"/>
      <c r="G3925" s="120"/>
      <c r="H3925" s="120"/>
      <c r="I3925" s="333">
        <f t="shared" si="61"/>
        <v>0</v>
      </c>
      <c r="J3925" s="331"/>
      <c r="K3925" s="332">
        <f>IFERROR(SUM(C3925/'Transfers of Funds'!$F$55),0)</f>
        <v>0</v>
      </c>
    </row>
    <row r="3926" spans="1:11">
      <c r="A3926" s="115"/>
      <c r="B3926" s="308" t="str">
        <f>IF(A3926="","",VLOOKUP(A3926,'Project Budget vs Exp'!$B$9:$G$52,2,FALSE))</f>
        <v/>
      </c>
      <c r="C3926" s="117"/>
      <c r="D3926" s="116"/>
      <c r="E3926" s="118"/>
      <c r="F3926" s="119"/>
      <c r="G3926" s="120"/>
      <c r="H3926" s="120"/>
      <c r="I3926" s="333">
        <f t="shared" si="61"/>
        <v>0</v>
      </c>
      <c r="J3926" s="331"/>
      <c r="K3926" s="332">
        <f>IFERROR(SUM(C3926/'Transfers of Funds'!$F$55),0)</f>
        <v>0</v>
      </c>
    </row>
    <row r="3927" spans="1:11">
      <c r="A3927" s="115"/>
      <c r="B3927" s="308" t="str">
        <f>IF(A3927="","",VLOOKUP(A3927,'Project Budget vs Exp'!$B$9:$G$52,2,FALSE))</f>
        <v/>
      </c>
      <c r="C3927" s="117"/>
      <c r="D3927" s="116"/>
      <c r="E3927" s="118"/>
      <c r="F3927" s="119"/>
      <c r="G3927" s="120"/>
      <c r="H3927" s="120"/>
      <c r="I3927" s="333">
        <f t="shared" si="61"/>
        <v>0</v>
      </c>
      <c r="J3927" s="331"/>
      <c r="K3927" s="332">
        <f>IFERROR(SUM(C3927/'Transfers of Funds'!$F$55),0)</f>
        <v>0</v>
      </c>
    </row>
    <row r="3928" spans="1:11">
      <c r="A3928" s="115"/>
      <c r="B3928" s="308" t="str">
        <f>IF(A3928="","",VLOOKUP(A3928,'Project Budget vs Exp'!$B$9:$G$52,2,FALSE))</f>
        <v/>
      </c>
      <c r="C3928" s="117"/>
      <c r="D3928" s="116"/>
      <c r="E3928" s="118"/>
      <c r="F3928" s="119"/>
      <c r="G3928" s="120"/>
      <c r="H3928" s="120"/>
      <c r="I3928" s="333">
        <f t="shared" si="61"/>
        <v>0</v>
      </c>
      <c r="J3928" s="331"/>
      <c r="K3928" s="332">
        <f>IFERROR(SUM(C3928/'Transfers of Funds'!$F$55),0)</f>
        <v>0</v>
      </c>
    </row>
    <row r="3929" spans="1:11">
      <c r="A3929" s="115"/>
      <c r="B3929" s="308" t="str">
        <f>IF(A3929="","",VLOOKUP(A3929,'Project Budget vs Exp'!$B$9:$G$52,2,FALSE))</f>
        <v/>
      </c>
      <c r="C3929" s="117"/>
      <c r="D3929" s="116"/>
      <c r="E3929" s="118"/>
      <c r="F3929" s="119"/>
      <c r="G3929" s="120"/>
      <c r="H3929" s="120"/>
      <c r="I3929" s="333">
        <f t="shared" si="61"/>
        <v>0</v>
      </c>
      <c r="J3929" s="331"/>
      <c r="K3929" s="332">
        <f>IFERROR(SUM(C3929/'Transfers of Funds'!$F$55),0)</f>
        <v>0</v>
      </c>
    </row>
    <row r="3930" spans="1:11">
      <c r="A3930" s="115"/>
      <c r="B3930" s="308" t="str">
        <f>IF(A3930="","",VLOOKUP(A3930,'Project Budget vs Exp'!$B$9:$G$52,2,FALSE))</f>
        <v/>
      </c>
      <c r="C3930" s="117"/>
      <c r="D3930" s="116"/>
      <c r="E3930" s="118"/>
      <c r="F3930" s="119"/>
      <c r="G3930" s="120"/>
      <c r="H3930" s="120"/>
      <c r="I3930" s="333">
        <f t="shared" si="61"/>
        <v>0</v>
      </c>
      <c r="J3930" s="331"/>
      <c r="K3930" s="332">
        <f>IFERROR(SUM(C3930/'Transfers of Funds'!$F$55),0)</f>
        <v>0</v>
      </c>
    </row>
    <row r="3931" spans="1:11">
      <c r="A3931" s="115"/>
      <c r="B3931" s="308" t="str">
        <f>IF(A3931="","",VLOOKUP(A3931,'Project Budget vs Exp'!$B$9:$G$52,2,FALSE))</f>
        <v/>
      </c>
      <c r="C3931" s="117"/>
      <c r="D3931" s="116"/>
      <c r="E3931" s="118"/>
      <c r="F3931" s="119"/>
      <c r="G3931" s="120"/>
      <c r="H3931" s="120"/>
      <c r="I3931" s="333">
        <f t="shared" si="61"/>
        <v>0</v>
      </c>
      <c r="J3931" s="331"/>
      <c r="K3931" s="332">
        <f>IFERROR(SUM(C3931/'Transfers of Funds'!$F$55),0)</f>
        <v>0</v>
      </c>
    </row>
    <row r="3932" spans="1:11">
      <c r="A3932" s="115"/>
      <c r="B3932" s="308" t="str">
        <f>IF(A3932="","",VLOOKUP(A3932,'Project Budget vs Exp'!$B$9:$G$52,2,FALSE))</f>
        <v/>
      </c>
      <c r="C3932" s="117"/>
      <c r="D3932" s="116"/>
      <c r="E3932" s="118"/>
      <c r="F3932" s="119"/>
      <c r="G3932" s="120"/>
      <c r="H3932" s="120"/>
      <c r="I3932" s="333">
        <f t="shared" si="61"/>
        <v>0</v>
      </c>
      <c r="J3932" s="331"/>
      <c r="K3932" s="332">
        <f>IFERROR(SUM(C3932/'Transfers of Funds'!$F$55),0)</f>
        <v>0</v>
      </c>
    </row>
    <row r="3933" spans="1:11">
      <c r="A3933" s="115"/>
      <c r="B3933" s="308" t="str">
        <f>IF(A3933="","",VLOOKUP(A3933,'Project Budget vs Exp'!$B$9:$G$52,2,FALSE))</f>
        <v/>
      </c>
      <c r="C3933" s="117"/>
      <c r="D3933" s="116"/>
      <c r="E3933" s="118"/>
      <c r="F3933" s="119"/>
      <c r="G3933" s="120"/>
      <c r="H3933" s="120"/>
      <c r="I3933" s="333">
        <f t="shared" si="61"/>
        <v>0</v>
      </c>
      <c r="J3933" s="331"/>
      <c r="K3933" s="332">
        <f>IFERROR(SUM(C3933/'Transfers of Funds'!$F$55),0)</f>
        <v>0</v>
      </c>
    </row>
    <row r="3934" spans="1:11">
      <c r="A3934" s="115"/>
      <c r="B3934" s="308" t="str">
        <f>IF(A3934="","",VLOOKUP(A3934,'Project Budget vs Exp'!$B$9:$G$52,2,FALSE))</f>
        <v/>
      </c>
      <c r="C3934" s="117"/>
      <c r="D3934" s="116"/>
      <c r="E3934" s="118"/>
      <c r="F3934" s="119"/>
      <c r="G3934" s="120"/>
      <c r="H3934" s="120"/>
      <c r="I3934" s="333">
        <f t="shared" si="61"/>
        <v>0</v>
      </c>
      <c r="J3934" s="331"/>
      <c r="K3934" s="332">
        <f>IFERROR(SUM(C3934/'Transfers of Funds'!$F$55),0)</f>
        <v>0</v>
      </c>
    </row>
    <row r="3935" spans="1:11">
      <c r="A3935" s="115"/>
      <c r="B3935" s="308" t="str">
        <f>IF(A3935="","",VLOOKUP(A3935,'Project Budget vs Exp'!$B$9:$G$52,2,FALSE))</f>
        <v/>
      </c>
      <c r="C3935" s="117"/>
      <c r="D3935" s="116"/>
      <c r="E3935" s="118"/>
      <c r="F3935" s="119"/>
      <c r="G3935" s="120"/>
      <c r="H3935" s="120"/>
      <c r="I3935" s="333">
        <f t="shared" si="61"/>
        <v>0</v>
      </c>
      <c r="J3935" s="331"/>
      <c r="K3935" s="332">
        <f>IFERROR(SUM(C3935/'Transfers of Funds'!$F$55),0)</f>
        <v>0</v>
      </c>
    </row>
    <row r="3936" spans="1:11">
      <c r="A3936" s="115"/>
      <c r="B3936" s="308" t="str">
        <f>IF(A3936="","",VLOOKUP(A3936,'Project Budget vs Exp'!$B$9:$G$52,2,FALSE))</f>
        <v/>
      </c>
      <c r="C3936" s="117"/>
      <c r="D3936" s="116"/>
      <c r="E3936" s="118"/>
      <c r="F3936" s="119"/>
      <c r="G3936" s="120"/>
      <c r="H3936" s="120"/>
      <c r="I3936" s="333">
        <f t="shared" si="61"/>
        <v>0</v>
      </c>
      <c r="J3936" s="331"/>
      <c r="K3936" s="332">
        <f>IFERROR(SUM(C3936/'Transfers of Funds'!$F$55),0)</f>
        <v>0</v>
      </c>
    </row>
    <row r="3937" spans="1:11">
      <c r="A3937" s="115"/>
      <c r="B3937" s="308" t="str">
        <f>IF(A3937="","",VLOOKUP(A3937,'Project Budget vs Exp'!$B$9:$G$52,2,FALSE))</f>
        <v/>
      </c>
      <c r="C3937" s="117"/>
      <c r="D3937" s="116"/>
      <c r="E3937" s="118"/>
      <c r="F3937" s="119"/>
      <c r="G3937" s="120"/>
      <c r="H3937" s="120"/>
      <c r="I3937" s="333">
        <f t="shared" si="61"/>
        <v>0</v>
      </c>
      <c r="J3937" s="331"/>
      <c r="K3937" s="332">
        <f>IFERROR(SUM(C3937/'Transfers of Funds'!$F$55),0)</f>
        <v>0</v>
      </c>
    </row>
    <row r="3938" spans="1:11">
      <c r="A3938" s="115"/>
      <c r="B3938" s="308" t="str">
        <f>IF(A3938="","",VLOOKUP(A3938,'Project Budget vs Exp'!$B$9:$G$52,2,FALSE))</f>
        <v/>
      </c>
      <c r="C3938" s="117"/>
      <c r="D3938" s="116"/>
      <c r="E3938" s="118"/>
      <c r="F3938" s="119"/>
      <c r="G3938" s="120"/>
      <c r="H3938" s="120"/>
      <c r="I3938" s="333">
        <f t="shared" si="61"/>
        <v>0</v>
      </c>
      <c r="J3938" s="331"/>
      <c r="K3938" s="332">
        <f>IFERROR(SUM(C3938/'Transfers of Funds'!$F$55),0)</f>
        <v>0</v>
      </c>
    </row>
    <row r="3939" spans="1:11">
      <c r="A3939" s="115"/>
      <c r="B3939" s="308" t="str">
        <f>IF(A3939="","",VLOOKUP(A3939,'Project Budget vs Exp'!$B$9:$G$52,2,FALSE))</f>
        <v/>
      </c>
      <c r="C3939" s="117"/>
      <c r="D3939" s="116"/>
      <c r="E3939" s="118"/>
      <c r="F3939" s="119"/>
      <c r="G3939" s="120"/>
      <c r="H3939" s="120"/>
      <c r="I3939" s="333">
        <f t="shared" si="61"/>
        <v>0</v>
      </c>
      <c r="J3939" s="331"/>
      <c r="K3939" s="332">
        <f>IFERROR(SUM(C3939/'Transfers of Funds'!$F$55),0)</f>
        <v>0</v>
      </c>
    </row>
    <row r="3940" spans="1:11">
      <c r="A3940" s="115"/>
      <c r="B3940" s="308" t="str">
        <f>IF(A3940="","",VLOOKUP(A3940,'Project Budget vs Exp'!$B$9:$G$52,2,FALSE))</f>
        <v/>
      </c>
      <c r="C3940" s="117"/>
      <c r="D3940" s="116"/>
      <c r="E3940" s="118"/>
      <c r="F3940" s="119"/>
      <c r="G3940" s="120"/>
      <c r="H3940" s="120"/>
      <c r="I3940" s="333">
        <f t="shared" si="61"/>
        <v>0</v>
      </c>
      <c r="J3940" s="331"/>
      <c r="K3940" s="332">
        <f>IFERROR(SUM(C3940/'Transfers of Funds'!$F$55),0)</f>
        <v>0</v>
      </c>
    </row>
    <row r="3941" spans="1:11">
      <c r="A3941" s="115"/>
      <c r="B3941" s="308" t="str">
        <f>IF(A3941="","",VLOOKUP(A3941,'Project Budget vs Exp'!$B$9:$G$52,2,FALSE))</f>
        <v/>
      </c>
      <c r="C3941" s="117"/>
      <c r="D3941" s="116"/>
      <c r="E3941" s="118"/>
      <c r="F3941" s="119"/>
      <c r="G3941" s="120"/>
      <c r="H3941" s="120"/>
      <c r="I3941" s="333">
        <f t="shared" si="61"/>
        <v>0</v>
      </c>
      <c r="J3941" s="331"/>
      <c r="K3941" s="332">
        <f>IFERROR(SUM(C3941/'Transfers of Funds'!$F$55),0)</f>
        <v>0</v>
      </c>
    </row>
    <row r="3942" spans="1:11">
      <c r="A3942" s="115"/>
      <c r="B3942" s="308" t="str">
        <f>IF(A3942="","",VLOOKUP(A3942,'Project Budget vs Exp'!$B$9:$G$52,2,FALSE))</f>
        <v/>
      </c>
      <c r="C3942" s="117"/>
      <c r="D3942" s="116"/>
      <c r="E3942" s="118"/>
      <c r="F3942" s="119"/>
      <c r="G3942" s="120"/>
      <c r="H3942" s="120"/>
      <c r="I3942" s="333">
        <f t="shared" si="61"/>
        <v>0</v>
      </c>
      <c r="J3942" s="331"/>
      <c r="K3942" s="332">
        <f>IFERROR(SUM(C3942/'Transfers of Funds'!$F$55),0)</f>
        <v>0</v>
      </c>
    </row>
    <row r="3943" spans="1:11">
      <c r="A3943" s="115"/>
      <c r="B3943" s="308" t="str">
        <f>IF(A3943="","",VLOOKUP(A3943,'Project Budget vs Exp'!$B$9:$G$52,2,FALSE))</f>
        <v/>
      </c>
      <c r="C3943" s="117"/>
      <c r="D3943" s="116"/>
      <c r="E3943" s="118"/>
      <c r="F3943" s="119"/>
      <c r="G3943" s="120"/>
      <c r="H3943" s="120"/>
      <c r="I3943" s="333">
        <f t="shared" si="61"/>
        <v>0</v>
      </c>
      <c r="J3943" s="331"/>
      <c r="K3943" s="332">
        <f>IFERROR(SUM(C3943/'Transfers of Funds'!$F$55),0)</f>
        <v>0</v>
      </c>
    </row>
    <row r="3944" spans="1:11">
      <c r="A3944" s="115"/>
      <c r="B3944" s="308" t="str">
        <f>IF(A3944="","",VLOOKUP(A3944,'Project Budget vs Exp'!$B$9:$G$52,2,FALSE))</f>
        <v/>
      </c>
      <c r="C3944" s="117"/>
      <c r="D3944" s="116"/>
      <c r="E3944" s="118"/>
      <c r="F3944" s="119"/>
      <c r="G3944" s="120"/>
      <c r="H3944" s="120"/>
      <c r="I3944" s="333">
        <f t="shared" si="61"/>
        <v>0</v>
      </c>
      <c r="J3944" s="331"/>
      <c r="K3944" s="332">
        <f>IFERROR(SUM(C3944/'Transfers of Funds'!$F$55),0)</f>
        <v>0</v>
      </c>
    </row>
    <row r="3945" spans="1:11">
      <c r="A3945" s="115"/>
      <c r="B3945" s="308" t="str">
        <f>IF(A3945="","",VLOOKUP(A3945,'Project Budget vs Exp'!$B$9:$G$52,2,FALSE))</f>
        <v/>
      </c>
      <c r="C3945" s="117"/>
      <c r="D3945" s="116"/>
      <c r="E3945" s="118"/>
      <c r="F3945" s="119"/>
      <c r="G3945" s="120"/>
      <c r="H3945" s="120"/>
      <c r="I3945" s="333">
        <f t="shared" si="61"/>
        <v>0</v>
      </c>
      <c r="J3945" s="331"/>
      <c r="K3945" s="332">
        <f>IFERROR(SUM(C3945/'Transfers of Funds'!$F$55),0)</f>
        <v>0</v>
      </c>
    </row>
    <row r="3946" spans="1:11">
      <c r="A3946" s="115"/>
      <c r="B3946" s="308" t="str">
        <f>IF(A3946="","",VLOOKUP(A3946,'Project Budget vs Exp'!$B$9:$G$52,2,FALSE))</f>
        <v/>
      </c>
      <c r="C3946" s="117"/>
      <c r="D3946" s="116"/>
      <c r="E3946" s="118"/>
      <c r="F3946" s="119"/>
      <c r="G3946" s="120"/>
      <c r="H3946" s="120"/>
      <c r="I3946" s="333">
        <f t="shared" si="61"/>
        <v>0</v>
      </c>
      <c r="J3946" s="331"/>
      <c r="K3946" s="332">
        <f>IFERROR(SUM(C3946/'Transfers of Funds'!$F$55),0)</f>
        <v>0</v>
      </c>
    </row>
    <row r="3947" spans="1:11">
      <c r="A3947" s="115"/>
      <c r="B3947" s="308" t="str">
        <f>IF(A3947="","",VLOOKUP(A3947,'Project Budget vs Exp'!$B$9:$G$52,2,FALSE))</f>
        <v/>
      </c>
      <c r="C3947" s="117"/>
      <c r="D3947" s="116"/>
      <c r="E3947" s="118"/>
      <c r="F3947" s="119"/>
      <c r="G3947" s="120"/>
      <c r="H3947" s="120"/>
      <c r="I3947" s="333">
        <f t="shared" si="61"/>
        <v>0</v>
      </c>
      <c r="J3947" s="331"/>
      <c r="K3947" s="332">
        <f>IFERROR(SUM(C3947/'Transfers of Funds'!$F$55),0)</f>
        <v>0</v>
      </c>
    </row>
    <row r="3948" spans="1:11">
      <c r="A3948" s="115"/>
      <c r="B3948" s="308" t="str">
        <f>IF(A3948="","",VLOOKUP(A3948,'Project Budget vs Exp'!$B$9:$G$52,2,FALSE))</f>
        <v/>
      </c>
      <c r="C3948" s="117"/>
      <c r="D3948" s="116"/>
      <c r="E3948" s="118"/>
      <c r="F3948" s="119"/>
      <c r="G3948" s="120"/>
      <c r="H3948" s="120"/>
      <c r="I3948" s="333">
        <f t="shared" si="61"/>
        <v>0</v>
      </c>
      <c r="J3948" s="331"/>
      <c r="K3948" s="332">
        <f>IFERROR(SUM(C3948/'Transfers of Funds'!$F$55),0)</f>
        <v>0</v>
      </c>
    </row>
    <row r="3949" spans="1:11">
      <c r="A3949" s="115"/>
      <c r="B3949" s="308" t="str">
        <f>IF(A3949="","",VLOOKUP(A3949,'Project Budget vs Exp'!$B$9:$G$52,2,FALSE))</f>
        <v/>
      </c>
      <c r="C3949" s="117"/>
      <c r="D3949" s="116"/>
      <c r="E3949" s="118"/>
      <c r="F3949" s="119"/>
      <c r="G3949" s="120"/>
      <c r="H3949" s="120"/>
      <c r="I3949" s="333">
        <f t="shared" si="61"/>
        <v>0</v>
      </c>
      <c r="J3949" s="331"/>
      <c r="K3949" s="332">
        <f>IFERROR(SUM(C3949/'Transfers of Funds'!$F$55),0)</f>
        <v>0</v>
      </c>
    </row>
    <row r="3950" spans="1:11">
      <c r="A3950" s="115"/>
      <c r="B3950" s="308" t="str">
        <f>IF(A3950="","",VLOOKUP(A3950,'Project Budget vs Exp'!$B$9:$G$52,2,FALSE))</f>
        <v/>
      </c>
      <c r="C3950" s="117"/>
      <c r="D3950" s="116"/>
      <c r="E3950" s="118"/>
      <c r="F3950" s="119"/>
      <c r="G3950" s="120"/>
      <c r="H3950" s="120"/>
      <c r="I3950" s="333">
        <f t="shared" si="61"/>
        <v>0</v>
      </c>
      <c r="J3950" s="331"/>
      <c r="K3950" s="332">
        <f>IFERROR(SUM(C3950/'Transfers of Funds'!$F$55),0)</f>
        <v>0</v>
      </c>
    </row>
    <row r="3951" spans="1:11">
      <c r="A3951" s="115"/>
      <c r="B3951" s="308" t="str">
        <f>IF(A3951="","",VLOOKUP(A3951,'Project Budget vs Exp'!$B$9:$G$52,2,FALSE))</f>
        <v/>
      </c>
      <c r="C3951" s="117"/>
      <c r="D3951" s="116"/>
      <c r="E3951" s="118"/>
      <c r="F3951" s="119"/>
      <c r="G3951" s="120"/>
      <c r="H3951" s="120"/>
      <c r="I3951" s="333">
        <f t="shared" si="61"/>
        <v>0</v>
      </c>
      <c r="J3951" s="331"/>
      <c r="K3951" s="332">
        <f>IFERROR(SUM(C3951/'Transfers of Funds'!$F$55),0)</f>
        <v>0</v>
      </c>
    </row>
    <row r="3952" spans="1:11">
      <c r="A3952" s="115"/>
      <c r="B3952" s="308" t="str">
        <f>IF(A3952="","",VLOOKUP(A3952,'Project Budget vs Exp'!$B$9:$G$52,2,FALSE))</f>
        <v/>
      </c>
      <c r="C3952" s="117"/>
      <c r="D3952" s="116"/>
      <c r="E3952" s="118"/>
      <c r="F3952" s="119"/>
      <c r="G3952" s="120"/>
      <c r="H3952" s="120"/>
      <c r="I3952" s="333">
        <f t="shared" si="61"/>
        <v>0</v>
      </c>
      <c r="J3952" s="331"/>
      <c r="K3952" s="332">
        <f>IFERROR(SUM(C3952/'Transfers of Funds'!$F$55),0)</f>
        <v>0</v>
      </c>
    </row>
    <row r="3953" spans="1:11">
      <c r="A3953" s="115"/>
      <c r="B3953" s="308" t="str">
        <f>IF(A3953="","",VLOOKUP(A3953,'Project Budget vs Exp'!$B$9:$G$52,2,FALSE))</f>
        <v/>
      </c>
      <c r="C3953" s="117"/>
      <c r="D3953" s="116"/>
      <c r="E3953" s="118"/>
      <c r="F3953" s="119"/>
      <c r="G3953" s="120"/>
      <c r="H3953" s="120"/>
      <c r="I3953" s="333">
        <f t="shared" si="61"/>
        <v>0</v>
      </c>
      <c r="J3953" s="331"/>
      <c r="K3953" s="332">
        <f>IFERROR(SUM(C3953/'Transfers of Funds'!$F$55),0)</f>
        <v>0</v>
      </c>
    </row>
    <row r="3954" spans="1:11">
      <c r="A3954" s="115"/>
      <c r="B3954" s="308" t="str">
        <f>IF(A3954="","",VLOOKUP(A3954,'Project Budget vs Exp'!$B$9:$G$52,2,FALSE))</f>
        <v/>
      </c>
      <c r="C3954" s="117"/>
      <c r="D3954" s="116"/>
      <c r="E3954" s="118"/>
      <c r="F3954" s="119"/>
      <c r="G3954" s="120"/>
      <c r="H3954" s="120"/>
      <c r="I3954" s="333">
        <f t="shared" si="61"/>
        <v>0</v>
      </c>
      <c r="J3954" s="331"/>
      <c r="K3954" s="332">
        <f>IFERROR(SUM(C3954/'Transfers of Funds'!$F$55),0)</f>
        <v>0</v>
      </c>
    </row>
    <row r="3955" spans="1:11">
      <c r="A3955" s="115"/>
      <c r="B3955" s="308" t="str">
        <f>IF(A3955="","",VLOOKUP(A3955,'Project Budget vs Exp'!$B$9:$G$52,2,FALSE))</f>
        <v/>
      </c>
      <c r="C3955" s="117"/>
      <c r="D3955" s="116"/>
      <c r="E3955" s="118"/>
      <c r="F3955" s="119"/>
      <c r="G3955" s="120"/>
      <c r="H3955" s="120"/>
      <c r="I3955" s="333">
        <f t="shared" si="61"/>
        <v>0</v>
      </c>
      <c r="J3955" s="331"/>
      <c r="K3955" s="332">
        <f>IFERROR(SUM(C3955/'Transfers of Funds'!$F$55),0)</f>
        <v>0</v>
      </c>
    </row>
    <row r="3956" spans="1:11">
      <c r="A3956" s="115"/>
      <c r="B3956" s="308" t="str">
        <f>IF(A3956="","",VLOOKUP(A3956,'Project Budget vs Exp'!$B$9:$G$52,2,FALSE))</f>
        <v/>
      </c>
      <c r="C3956" s="117"/>
      <c r="D3956" s="116"/>
      <c r="E3956" s="118"/>
      <c r="F3956" s="119"/>
      <c r="G3956" s="120"/>
      <c r="H3956" s="120"/>
      <c r="I3956" s="333">
        <f t="shared" si="61"/>
        <v>0</v>
      </c>
      <c r="J3956" s="331"/>
      <c r="K3956" s="332">
        <f>IFERROR(SUM(C3956/'Transfers of Funds'!$F$55),0)</f>
        <v>0</v>
      </c>
    </row>
    <row r="3957" spans="1:11">
      <c r="A3957" s="115"/>
      <c r="B3957" s="308" t="str">
        <f>IF(A3957="","",VLOOKUP(A3957,'Project Budget vs Exp'!$B$9:$G$52,2,FALSE))</f>
        <v/>
      </c>
      <c r="C3957" s="117"/>
      <c r="D3957" s="116"/>
      <c r="E3957" s="118"/>
      <c r="F3957" s="119"/>
      <c r="G3957" s="120"/>
      <c r="H3957" s="120"/>
      <c r="I3957" s="333">
        <f t="shared" si="61"/>
        <v>0</v>
      </c>
      <c r="J3957" s="331"/>
      <c r="K3957" s="332">
        <f>IFERROR(SUM(C3957/'Transfers of Funds'!$F$55),0)</f>
        <v>0</v>
      </c>
    </row>
    <row r="3958" spans="1:11">
      <c r="A3958" s="115"/>
      <c r="B3958" s="308" t="str">
        <f>IF(A3958="","",VLOOKUP(A3958,'Project Budget vs Exp'!$B$9:$G$52,2,FALSE))</f>
        <v/>
      </c>
      <c r="C3958" s="117"/>
      <c r="D3958" s="116"/>
      <c r="E3958" s="118"/>
      <c r="F3958" s="119"/>
      <c r="G3958" s="120"/>
      <c r="H3958" s="120"/>
      <c r="I3958" s="333">
        <f t="shared" si="61"/>
        <v>0</v>
      </c>
      <c r="J3958" s="331"/>
      <c r="K3958" s="332">
        <f>IFERROR(SUM(C3958/'Transfers of Funds'!$F$55),0)</f>
        <v>0</v>
      </c>
    </row>
    <row r="3959" spans="1:11">
      <c r="A3959" s="115"/>
      <c r="B3959" s="308" t="str">
        <f>IF(A3959="","",VLOOKUP(A3959,'Project Budget vs Exp'!$B$9:$G$52,2,FALSE))</f>
        <v/>
      </c>
      <c r="C3959" s="117"/>
      <c r="D3959" s="116"/>
      <c r="E3959" s="118"/>
      <c r="F3959" s="119"/>
      <c r="G3959" s="120"/>
      <c r="H3959" s="120"/>
      <c r="I3959" s="333">
        <f t="shared" si="61"/>
        <v>0</v>
      </c>
      <c r="J3959" s="331"/>
      <c r="K3959" s="332">
        <f>IFERROR(SUM(C3959/'Transfers of Funds'!$F$55),0)</f>
        <v>0</v>
      </c>
    </row>
    <row r="3960" spans="1:11">
      <c r="A3960" s="115"/>
      <c r="B3960" s="308" t="str">
        <f>IF(A3960="","",VLOOKUP(A3960,'Project Budget vs Exp'!$B$9:$G$52,2,FALSE))</f>
        <v/>
      </c>
      <c r="C3960" s="117"/>
      <c r="D3960" s="116"/>
      <c r="E3960" s="118"/>
      <c r="F3960" s="119"/>
      <c r="G3960" s="120"/>
      <c r="H3960" s="120"/>
      <c r="I3960" s="333">
        <f t="shared" si="61"/>
        <v>0</v>
      </c>
      <c r="J3960" s="331"/>
      <c r="K3960" s="332">
        <f>IFERROR(SUM(C3960/'Transfers of Funds'!$F$55),0)</f>
        <v>0</v>
      </c>
    </row>
    <row r="3961" spans="1:11">
      <c r="A3961" s="115"/>
      <c r="B3961" s="308" t="str">
        <f>IF(A3961="","",VLOOKUP(A3961,'Project Budget vs Exp'!$B$9:$G$52,2,FALSE))</f>
        <v/>
      </c>
      <c r="C3961" s="117"/>
      <c r="D3961" s="116"/>
      <c r="E3961" s="118"/>
      <c r="F3961" s="119"/>
      <c r="G3961" s="120"/>
      <c r="H3961" s="120"/>
      <c r="I3961" s="333">
        <f t="shared" si="61"/>
        <v>0</v>
      </c>
      <c r="J3961" s="331"/>
      <c r="K3961" s="332">
        <f>IFERROR(SUM(C3961/'Transfers of Funds'!$F$55),0)</f>
        <v>0</v>
      </c>
    </row>
    <row r="3962" spans="1:11">
      <c r="A3962" s="115"/>
      <c r="B3962" s="308" t="str">
        <f>IF(A3962="","",VLOOKUP(A3962,'Project Budget vs Exp'!$B$9:$G$52,2,FALSE))</f>
        <v/>
      </c>
      <c r="C3962" s="117"/>
      <c r="D3962" s="116"/>
      <c r="E3962" s="118"/>
      <c r="F3962" s="119"/>
      <c r="G3962" s="120"/>
      <c r="H3962" s="120"/>
      <c r="I3962" s="333">
        <f t="shared" si="61"/>
        <v>0</v>
      </c>
      <c r="J3962" s="331"/>
      <c r="K3962" s="332">
        <f>IFERROR(SUM(C3962/'Transfers of Funds'!$F$55),0)</f>
        <v>0</v>
      </c>
    </row>
    <row r="3963" spans="1:11">
      <c r="A3963" s="115"/>
      <c r="B3963" s="308" t="str">
        <f>IF(A3963="","",VLOOKUP(A3963,'Project Budget vs Exp'!$B$9:$G$52,2,FALSE))</f>
        <v/>
      </c>
      <c r="C3963" s="117"/>
      <c r="D3963" s="116"/>
      <c r="E3963" s="118"/>
      <c r="F3963" s="119"/>
      <c r="G3963" s="120"/>
      <c r="H3963" s="120"/>
      <c r="I3963" s="333">
        <f t="shared" si="61"/>
        <v>0</v>
      </c>
      <c r="J3963" s="331"/>
      <c r="K3963" s="332">
        <f>IFERROR(SUM(C3963/'Transfers of Funds'!$F$55),0)</f>
        <v>0</v>
      </c>
    </row>
    <row r="3964" spans="1:11">
      <c r="A3964" s="115"/>
      <c r="B3964" s="308" t="str">
        <f>IF(A3964="","",VLOOKUP(A3964,'Project Budget vs Exp'!$B$9:$G$52,2,FALSE))</f>
        <v/>
      </c>
      <c r="C3964" s="117"/>
      <c r="D3964" s="116"/>
      <c r="E3964" s="118"/>
      <c r="F3964" s="119"/>
      <c r="G3964" s="120"/>
      <c r="H3964" s="120"/>
      <c r="I3964" s="333">
        <f t="shared" si="61"/>
        <v>0</v>
      </c>
      <c r="J3964" s="331"/>
      <c r="K3964" s="332">
        <f>IFERROR(SUM(C3964/'Transfers of Funds'!$F$55),0)</f>
        <v>0</v>
      </c>
    </row>
    <row r="3965" spans="1:11">
      <c r="A3965" s="115"/>
      <c r="B3965" s="308" t="str">
        <f>IF(A3965="","",VLOOKUP(A3965,'Project Budget vs Exp'!$B$9:$G$52,2,FALSE))</f>
        <v/>
      </c>
      <c r="C3965" s="117"/>
      <c r="D3965" s="116"/>
      <c r="E3965" s="118"/>
      <c r="F3965" s="119"/>
      <c r="G3965" s="120"/>
      <c r="H3965" s="120"/>
      <c r="I3965" s="333">
        <f t="shared" si="61"/>
        <v>0</v>
      </c>
      <c r="J3965" s="331"/>
      <c r="K3965" s="332">
        <f>IFERROR(SUM(C3965/'Transfers of Funds'!$F$55),0)</f>
        <v>0</v>
      </c>
    </row>
    <row r="3966" spans="1:11">
      <c r="A3966" s="115"/>
      <c r="B3966" s="308" t="str">
        <f>IF(A3966="","",VLOOKUP(A3966,'Project Budget vs Exp'!$B$9:$G$52,2,FALSE))</f>
        <v/>
      </c>
      <c r="C3966" s="117"/>
      <c r="D3966" s="116"/>
      <c r="E3966" s="118"/>
      <c r="F3966" s="119"/>
      <c r="G3966" s="120"/>
      <c r="H3966" s="120"/>
      <c r="I3966" s="333">
        <f t="shared" si="61"/>
        <v>0</v>
      </c>
      <c r="J3966" s="331"/>
      <c r="K3966" s="332">
        <f>IFERROR(SUM(C3966/'Transfers of Funds'!$F$55),0)</f>
        <v>0</v>
      </c>
    </row>
    <row r="3967" spans="1:11">
      <c r="A3967" s="115"/>
      <c r="B3967" s="308" t="str">
        <f>IF(A3967="","",VLOOKUP(A3967,'Project Budget vs Exp'!$B$9:$G$52,2,FALSE))</f>
        <v/>
      </c>
      <c r="C3967" s="117"/>
      <c r="D3967" s="116"/>
      <c r="E3967" s="118"/>
      <c r="F3967" s="119"/>
      <c r="G3967" s="120"/>
      <c r="H3967" s="120"/>
      <c r="I3967" s="333">
        <f t="shared" si="61"/>
        <v>0</v>
      </c>
      <c r="J3967" s="331"/>
      <c r="K3967" s="332">
        <f>IFERROR(SUM(C3967/'Transfers of Funds'!$F$55),0)</f>
        <v>0</v>
      </c>
    </row>
    <row r="3968" spans="1:11">
      <c r="A3968" s="115"/>
      <c r="B3968" s="308" t="str">
        <f>IF(A3968="","",VLOOKUP(A3968,'Project Budget vs Exp'!$B$9:$G$52,2,FALSE))</f>
        <v/>
      </c>
      <c r="C3968" s="117"/>
      <c r="D3968" s="116"/>
      <c r="E3968" s="118"/>
      <c r="F3968" s="119"/>
      <c r="G3968" s="120"/>
      <c r="H3968" s="120"/>
      <c r="I3968" s="333">
        <f t="shared" si="61"/>
        <v>0</v>
      </c>
      <c r="J3968" s="331"/>
      <c r="K3968" s="332">
        <f>IFERROR(SUM(C3968/'Transfers of Funds'!$F$55),0)</f>
        <v>0</v>
      </c>
    </row>
    <row r="3969" spans="1:11">
      <c r="A3969" s="115"/>
      <c r="B3969" s="308" t="str">
        <f>IF(A3969="","",VLOOKUP(A3969,'Project Budget vs Exp'!$B$9:$G$52,2,FALSE))</f>
        <v/>
      </c>
      <c r="C3969" s="117"/>
      <c r="D3969" s="116"/>
      <c r="E3969" s="118"/>
      <c r="F3969" s="119"/>
      <c r="G3969" s="120"/>
      <c r="H3969" s="120"/>
      <c r="I3969" s="333">
        <f t="shared" si="61"/>
        <v>0</v>
      </c>
      <c r="J3969" s="331"/>
      <c r="K3969" s="332">
        <f>IFERROR(SUM(C3969/'Transfers of Funds'!$F$55),0)</f>
        <v>0</v>
      </c>
    </row>
    <row r="3970" spans="1:11">
      <c r="A3970" s="115"/>
      <c r="B3970" s="308" t="str">
        <f>IF(A3970="","",VLOOKUP(A3970,'Project Budget vs Exp'!$B$9:$G$52,2,FALSE))</f>
        <v/>
      </c>
      <c r="C3970" s="117"/>
      <c r="D3970" s="116"/>
      <c r="E3970" s="118"/>
      <c r="F3970" s="119"/>
      <c r="G3970" s="120"/>
      <c r="H3970" s="120"/>
      <c r="I3970" s="333">
        <f t="shared" si="61"/>
        <v>0</v>
      </c>
      <c r="J3970" s="331"/>
      <c r="K3970" s="332">
        <f>IFERROR(SUM(C3970/'Transfers of Funds'!$F$55),0)</f>
        <v>0</v>
      </c>
    </row>
    <row r="3971" spans="1:11">
      <c r="A3971" s="115"/>
      <c r="B3971" s="308" t="str">
        <f>IF(A3971="","",VLOOKUP(A3971,'Project Budget vs Exp'!$B$9:$G$52,2,FALSE))</f>
        <v/>
      </c>
      <c r="C3971" s="117"/>
      <c r="D3971" s="116"/>
      <c r="E3971" s="118"/>
      <c r="F3971" s="119"/>
      <c r="G3971" s="120"/>
      <c r="H3971" s="120"/>
      <c r="I3971" s="333">
        <f t="shared" si="61"/>
        <v>0</v>
      </c>
      <c r="J3971" s="331"/>
      <c r="K3971" s="332">
        <f>IFERROR(SUM(C3971/'Transfers of Funds'!$F$55),0)</f>
        <v>0</v>
      </c>
    </row>
    <row r="3972" spans="1:11">
      <c r="A3972" s="115"/>
      <c r="B3972" s="308" t="str">
        <f>IF(A3972="","",VLOOKUP(A3972,'Project Budget vs Exp'!$B$9:$G$52,2,FALSE))</f>
        <v/>
      </c>
      <c r="C3972" s="117"/>
      <c r="D3972" s="116"/>
      <c r="E3972" s="118"/>
      <c r="F3972" s="119"/>
      <c r="G3972" s="120"/>
      <c r="H3972" s="120"/>
      <c r="I3972" s="333">
        <f t="shared" si="61"/>
        <v>0</v>
      </c>
      <c r="J3972" s="331"/>
      <c r="K3972" s="332">
        <f>IFERROR(SUM(C3972/'Transfers of Funds'!$F$55),0)</f>
        <v>0</v>
      </c>
    </row>
    <row r="3973" spans="1:11">
      <c r="A3973" s="115"/>
      <c r="B3973" s="308" t="str">
        <f>IF(A3973="","",VLOOKUP(A3973,'Project Budget vs Exp'!$B$9:$G$52,2,FALSE))</f>
        <v/>
      </c>
      <c r="C3973" s="117"/>
      <c r="D3973" s="116"/>
      <c r="E3973" s="118"/>
      <c r="F3973" s="119"/>
      <c r="G3973" s="120"/>
      <c r="H3973" s="120"/>
      <c r="I3973" s="333">
        <f t="shared" si="61"/>
        <v>0</v>
      </c>
      <c r="J3973" s="331"/>
      <c r="K3973" s="332">
        <f>IFERROR(SUM(C3973/'Transfers of Funds'!$F$55),0)</f>
        <v>0</v>
      </c>
    </row>
    <row r="3974" spans="1:11">
      <c r="A3974" s="115"/>
      <c r="B3974" s="308" t="str">
        <f>IF(A3974="","",VLOOKUP(A3974,'Project Budget vs Exp'!$B$9:$G$52,2,FALSE))</f>
        <v/>
      </c>
      <c r="C3974" s="117"/>
      <c r="D3974" s="116"/>
      <c r="E3974" s="118"/>
      <c r="F3974" s="119"/>
      <c r="G3974" s="120"/>
      <c r="H3974" s="120"/>
      <c r="I3974" s="333">
        <f t="shared" si="61"/>
        <v>0</v>
      </c>
      <c r="J3974" s="331"/>
      <c r="K3974" s="332">
        <f>IFERROR(SUM(C3974/'Transfers of Funds'!$F$55),0)</f>
        <v>0</v>
      </c>
    </row>
    <row r="3975" spans="1:11">
      <c r="A3975" s="115"/>
      <c r="B3975" s="308" t="str">
        <f>IF(A3975="","",VLOOKUP(A3975,'Project Budget vs Exp'!$B$9:$G$52,2,FALSE))</f>
        <v/>
      </c>
      <c r="C3975" s="117"/>
      <c r="D3975" s="116"/>
      <c r="E3975" s="118"/>
      <c r="F3975" s="119"/>
      <c r="G3975" s="120"/>
      <c r="H3975" s="120"/>
      <c r="I3975" s="333">
        <f t="shared" si="61"/>
        <v>0</v>
      </c>
      <c r="J3975" s="331"/>
      <c r="K3975" s="332">
        <f>IFERROR(SUM(C3975/'Transfers of Funds'!$F$55),0)</f>
        <v>0</v>
      </c>
    </row>
    <row r="3976" spans="1:11">
      <c r="A3976" s="115"/>
      <c r="B3976" s="308" t="str">
        <f>IF(A3976="","",VLOOKUP(A3976,'Project Budget vs Exp'!$B$9:$G$52,2,FALSE))</f>
        <v/>
      </c>
      <c r="C3976" s="117"/>
      <c r="D3976" s="116"/>
      <c r="E3976" s="118"/>
      <c r="F3976" s="119"/>
      <c r="G3976" s="120"/>
      <c r="H3976" s="120"/>
      <c r="I3976" s="333">
        <f t="shared" si="61"/>
        <v>0</v>
      </c>
      <c r="J3976" s="331"/>
      <c r="K3976" s="332">
        <f>IFERROR(SUM(C3976/'Transfers of Funds'!$F$55),0)</f>
        <v>0</v>
      </c>
    </row>
    <row r="3977" spans="1:11">
      <c r="A3977" s="115"/>
      <c r="B3977" s="308" t="str">
        <f>IF(A3977="","",VLOOKUP(A3977,'Project Budget vs Exp'!$B$9:$G$52,2,FALSE))</f>
        <v/>
      </c>
      <c r="C3977" s="117"/>
      <c r="D3977" s="116"/>
      <c r="E3977" s="118"/>
      <c r="F3977" s="119"/>
      <c r="G3977" s="120"/>
      <c r="H3977" s="120"/>
      <c r="I3977" s="333">
        <f t="shared" si="61"/>
        <v>0</v>
      </c>
      <c r="J3977" s="331"/>
      <c r="K3977" s="332">
        <f>IFERROR(SUM(C3977/'Transfers of Funds'!$F$55),0)</f>
        <v>0</v>
      </c>
    </row>
    <row r="3978" spans="1:11">
      <c r="A3978" s="115"/>
      <c r="B3978" s="308" t="str">
        <f>IF(A3978="","",VLOOKUP(A3978,'Project Budget vs Exp'!$B$9:$G$52,2,FALSE))</f>
        <v/>
      </c>
      <c r="C3978" s="117"/>
      <c r="D3978" s="116"/>
      <c r="E3978" s="118"/>
      <c r="F3978" s="119"/>
      <c r="G3978" s="120"/>
      <c r="H3978" s="120"/>
      <c r="I3978" s="333">
        <f t="shared" si="61"/>
        <v>0</v>
      </c>
      <c r="J3978" s="331"/>
      <c r="K3978" s="332">
        <f>IFERROR(SUM(C3978/'Transfers of Funds'!$F$55),0)</f>
        <v>0</v>
      </c>
    </row>
    <row r="3979" spans="1:11">
      <c r="A3979" s="115"/>
      <c r="B3979" s="308" t="str">
        <f>IF(A3979="","",VLOOKUP(A3979,'Project Budget vs Exp'!$B$9:$G$52,2,FALSE))</f>
        <v/>
      </c>
      <c r="C3979" s="117"/>
      <c r="D3979" s="116"/>
      <c r="E3979" s="118"/>
      <c r="F3979" s="119"/>
      <c r="G3979" s="120"/>
      <c r="H3979" s="120"/>
      <c r="I3979" s="333">
        <f t="shared" si="61"/>
        <v>0</v>
      </c>
      <c r="J3979" s="331"/>
      <c r="K3979" s="332">
        <f>IFERROR(SUM(C3979/'Transfers of Funds'!$F$55),0)</f>
        <v>0</v>
      </c>
    </row>
    <row r="3980" spans="1:11">
      <c r="A3980" s="115"/>
      <c r="B3980" s="308" t="str">
        <f>IF(A3980="","",VLOOKUP(A3980,'Project Budget vs Exp'!$B$9:$G$52,2,FALSE))</f>
        <v/>
      </c>
      <c r="C3980" s="117"/>
      <c r="D3980" s="116"/>
      <c r="E3980" s="118"/>
      <c r="F3980" s="119"/>
      <c r="G3980" s="120"/>
      <c r="H3980" s="120"/>
      <c r="I3980" s="333">
        <f t="shared" ref="I3980:I4000" si="62">IF(OR(F$4="EUR",F$4="USD",F$4="GBP",F$4="CAD",F$4="NZD",F$4="AUD"),K3980,C3980)</f>
        <v>0</v>
      </c>
      <c r="J3980" s="331"/>
      <c r="K3980" s="332">
        <f>IFERROR(SUM(C3980/'Transfers of Funds'!$F$55),0)</f>
        <v>0</v>
      </c>
    </row>
    <row r="3981" spans="1:11">
      <c r="A3981" s="115"/>
      <c r="B3981" s="308" t="str">
        <f>IF(A3981="","",VLOOKUP(A3981,'Project Budget vs Exp'!$B$9:$G$52,2,FALSE))</f>
        <v/>
      </c>
      <c r="C3981" s="117"/>
      <c r="D3981" s="116"/>
      <c r="E3981" s="118"/>
      <c r="F3981" s="119"/>
      <c r="G3981" s="120"/>
      <c r="H3981" s="120"/>
      <c r="I3981" s="333">
        <f t="shared" si="62"/>
        <v>0</v>
      </c>
      <c r="J3981" s="331"/>
      <c r="K3981" s="332">
        <f>IFERROR(SUM(C3981/'Transfers of Funds'!$F$55),0)</f>
        <v>0</v>
      </c>
    </row>
    <row r="3982" spans="1:11">
      <c r="A3982" s="115"/>
      <c r="B3982" s="308" t="str">
        <f>IF(A3982="","",VLOOKUP(A3982,'Project Budget vs Exp'!$B$9:$G$52,2,FALSE))</f>
        <v/>
      </c>
      <c r="C3982" s="117"/>
      <c r="D3982" s="116"/>
      <c r="E3982" s="118"/>
      <c r="F3982" s="119"/>
      <c r="G3982" s="120"/>
      <c r="H3982" s="120"/>
      <c r="I3982" s="333">
        <f t="shared" si="62"/>
        <v>0</v>
      </c>
      <c r="J3982" s="331"/>
      <c r="K3982" s="332">
        <f>IFERROR(SUM(C3982/'Transfers of Funds'!$F$55),0)</f>
        <v>0</v>
      </c>
    </row>
    <row r="3983" spans="1:11">
      <c r="A3983" s="115"/>
      <c r="B3983" s="308" t="str">
        <f>IF(A3983="","",VLOOKUP(A3983,'Project Budget vs Exp'!$B$9:$G$52,2,FALSE))</f>
        <v/>
      </c>
      <c r="C3983" s="117"/>
      <c r="D3983" s="116"/>
      <c r="E3983" s="118"/>
      <c r="F3983" s="119"/>
      <c r="G3983" s="120"/>
      <c r="H3983" s="120"/>
      <c r="I3983" s="333">
        <f t="shared" si="62"/>
        <v>0</v>
      </c>
      <c r="J3983" s="331"/>
      <c r="K3983" s="332">
        <f>IFERROR(SUM(C3983/'Transfers of Funds'!$F$55),0)</f>
        <v>0</v>
      </c>
    </row>
    <row r="3984" spans="1:11">
      <c r="A3984" s="115"/>
      <c r="B3984" s="308" t="str">
        <f>IF(A3984="","",VLOOKUP(A3984,'Project Budget vs Exp'!$B$9:$G$52,2,FALSE))</f>
        <v/>
      </c>
      <c r="C3984" s="117"/>
      <c r="D3984" s="116"/>
      <c r="E3984" s="118"/>
      <c r="F3984" s="119"/>
      <c r="G3984" s="120"/>
      <c r="H3984" s="120"/>
      <c r="I3984" s="333">
        <f t="shared" si="62"/>
        <v>0</v>
      </c>
      <c r="J3984" s="331"/>
      <c r="K3984" s="332">
        <f>IFERROR(SUM(C3984/'Transfers of Funds'!$F$55),0)</f>
        <v>0</v>
      </c>
    </row>
    <row r="3985" spans="1:11">
      <c r="A3985" s="115"/>
      <c r="B3985" s="308" t="str">
        <f>IF(A3985="","",VLOOKUP(A3985,'Project Budget vs Exp'!$B$9:$G$52,2,FALSE))</f>
        <v/>
      </c>
      <c r="C3985" s="117"/>
      <c r="D3985" s="116"/>
      <c r="E3985" s="118"/>
      <c r="F3985" s="119"/>
      <c r="G3985" s="120"/>
      <c r="H3985" s="120"/>
      <c r="I3985" s="333">
        <f t="shared" si="62"/>
        <v>0</v>
      </c>
      <c r="J3985" s="331"/>
      <c r="K3985" s="332">
        <f>IFERROR(SUM(C3985/'Transfers of Funds'!$F$55),0)</f>
        <v>0</v>
      </c>
    </row>
    <row r="3986" spans="1:11">
      <c r="A3986" s="115"/>
      <c r="B3986" s="308" t="str">
        <f>IF(A3986="","",VLOOKUP(A3986,'Project Budget vs Exp'!$B$9:$G$52,2,FALSE))</f>
        <v/>
      </c>
      <c r="C3986" s="117"/>
      <c r="D3986" s="116"/>
      <c r="E3986" s="118"/>
      <c r="F3986" s="119"/>
      <c r="G3986" s="120"/>
      <c r="H3986" s="120"/>
      <c r="I3986" s="333">
        <f t="shared" si="62"/>
        <v>0</v>
      </c>
      <c r="J3986" s="331"/>
      <c r="K3986" s="332">
        <f>IFERROR(SUM(C3986/'Transfers of Funds'!$F$55),0)</f>
        <v>0</v>
      </c>
    </row>
    <row r="3987" spans="1:11">
      <c r="A3987" s="115"/>
      <c r="B3987" s="308" t="str">
        <f>IF(A3987="","",VLOOKUP(A3987,'Project Budget vs Exp'!$B$9:$G$52,2,FALSE))</f>
        <v/>
      </c>
      <c r="C3987" s="117"/>
      <c r="D3987" s="116"/>
      <c r="E3987" s="118"/>
      <c r="F3987" s="119"/>
      <c r="G3987" s="120"/>
      <c r="H3987" s="120"/>
      <c r="I3987" s="333">
        <f t="shared" si="62"/>
        <v>0</v>
      </c>
      <c r="J3987" s="331"/>
      <c r="K3987" s="332">
        <f>IFERROR(SUM(C3987/'Transfers of Funds'!$F$55),0)</f>
        <v>0</v>
      </c>
    </row>
    <row r="3988" spans="1:11">
      <c r="A3988" s="115"/>
      <c r="B3988" s="308" t="str">
        <f>IF(A3988="","",VLOOKUP(A3988,'Project Budget vs Exp'!$B$9:$G$52,2,FALSE))</f>
        <v/>
      </c>
      <c r="C3988" s="117"/>
      <c r="D3988" s="116"/>
      <c r="E3988" s="118"/>
      <c r="F3988" s="119"/>
      <c r="G3988" s="120"/>
      <c r="H3988" s="120"/>
      <c r="I3988" s="333">
        <f t="shared" si="62"/>
        <v>0</v>
      </c>
      <c r="J3988" s="331"/>
      <c r="K3988" s="332">
        <f>IFERROR(SUM(C3988/'Transfers of Funds'!$F$55),0)</f>
        <v>0</v>
      </c>
    </row>
    <row r="3989" spans="1:11">
      <c r="A3989" s="115"/>
      <c r="B3989" s="308" t="str">
        <f>IF(A3989="","",VLOOKUP(A3989,'Project Budget vs Exp'!$B$9:$G$52,2,FALSE))</f>
        <v/>
      </c>
      <c r="C3989" s="117"/>
      <c r="D3989" s="116"/>
      <c r="E3989" s="118"/>
      <c r="F3989" s="119"/>
      <c r="G3989" s="120"/>
      <c r="H3989" s="120"/>
      <c r="I3989" s="333">
        <f t="shared" si="62"/>
        <v>0</v>
      </c>
      <c r="J3989" s="331"/>
      <c r="K3989" s="332">
        <f>IFERROR(SUM(C3989/'Transfers of Funds'!$F$55),0)</f>
        <v>0</v>
      </c>
    </row>
    <row r="3990" spans="1:11">
      <c r="A3990" s="115"/>
      <c r="B3990" s="308" t="str">
        <f>IF(A3990="","",VLOOKUP(A3990,'Project Budget vs Exp'!$B$9:$G$52,2,FALSE))</f>
        <v/>
      </c>
      <c r="C3990" s="117"/>
      <c r="D3990" s="116"/>
      <c r="E3990" s="118"/>
      <c r="F3990" s="119"/>
      <c r="G3990" s="120"/>
      <c r="H3990" s="120"/>
      <c r="I3990" s="333">
        <f t="shared" si="62"/>
        <v>0</v>
      </c>
      <c r="J3990" s="331"/>
      <c r="K3990" s="332">
        <f>IFERROR(SUM(C3990/'Transfers of Funds'!$F$55),0)</f>
        <v>0</v>
      </c>
    </row>
    <row r="3991" spans="1:11">
      <c r="A3991" s="115"/>
      <c r="B3991" s="308" t="str">
        <f>IF(A3991="","",VLOOKUP(A3991,'Project Budget vs Exp'!$B$9:$G$52,2,FALSE))</f>
        <v/>
      </c>
      <c r="C3991" s="117"/>
      <c r="D3991" s="116"/>
      <c r="E3991" s="118"/>
      <c r="F3991" s="119"/>
      <c r="G3991" s="120"/>
      <c r="H3991" s="120"/>
      <c r="I3991" s="333">
        <f t="shared" si="62"/>
        <v>0</v>
      </c>
      <c r="J3991" s="331"/>
      <c r="K3991" s="332">
        <f>IFERROR(SUM(C3991/'Transfers of Funds'!$F$55),0)</f>
        <v>0</v>
      </c>
    </row>
    <row r="3992" spans="1:11">
      <c r="A3992" s="115"/>
      <c r="B3992" s="308" t="str">
        <f>IF(A3992="","",VLOOKUP(A3992,'Project Budget vs Exp'!$B$9:$G$52,2,FALSE))</f>
        <v/>
      </c>
      <c r="C3992" s="117"/>
      <c r="D3992" s="116"/>
      <c r="E3992" s="118"/>
      <c r="F3992" s="119"/>
      <c r="G3992" s="120"/>
      <c r="H3992" s="120"/>
      <c r="I3992" s="333">
        <f t="shared" si="62"/>
        <v>0</v>
      </c>
      <c r="J3992" s="331"/>
      <c r="K3992" s="332">
        <f>IFERROR(SUM(C3992/'Transfers of Funds'!$F$55),0)</f>
        <v>0</v>
      </c>
    </row>
    <row r="3993" spans="1:11">
      <c r="A3993" s="115"/>
      <c r="B3993" s="308" t="str">
        <f>IF(A3993="","",VLOOKUP(A3993,'Project Budget vs Exp'!$B$9:$G$52,2,FALSE))</f>
        <v/>
      </c>
      <c r="C3993" s="117"/>
      <c r="D3993" s="116"/>
      <c r="E3993" s="118"/>
      <c r="F3993" s="119"/>
      <c r="G3993" s="120"/>
      <c r="H3993" s="120"/>
      <c r="I3993" s="333">
        <f t="shared" si="62"/>
        <v>0</v>
      </c>
      <c r="J3993" s="331"/>
      <c r="K3993" s="332">
        <f>IFERROR(SUM(C3993/'Transfers of Funds'!$F$55),0)</f>
        <v>0</v>
      </c>
    </row>
    <row r="3994" spans="1:11">
      <c r="A3994" s="115"/>
      <c r="B3994" s="308" t="str">
        <f>IF(A3994="","",VLOOKUP(A3994,'Project Budget vs Exp'!$B$9:$G$52,2,FALSE))</f>
        <v/>
      </c>
      <c r="C3994" s="117"/>
      <c r="D3994" s="116"/>
      <c r="E3994" s="118"/>
      <c r="F3994" s="119"/>
      <c r="G3994" s="120"/>
      <c r="H3994" s="120"/>
      <c r="I3994" s="333">
        <f t="shared" si="62"/>
        <v>0</v>
      </c>
      <c r="J3994" s="331"/>
      <c r="K3994" s="332">
        <f>IFERROR(SUM(C3994/'Transfers of Funds'!$F$55),0)</f>
        <v>0</v>
      </c>
    </row>
    <row r="3995" spans="1:11">
      <c r="A3995" s="115"/>
      <c r="B3995" s="308" t="str">
        <f>IF(A3995="","",VLOOKUP(A3995,'Project Budget vs Exp'!$B$9:$G$52,2,FALSE))</f>
        <v/>
      </c>
      <c r="C3995" s="117"/>
      <c r="D3995" s="116"/>
      <c r="E3995" s="118"/>
      <c r="F3995" s="119"/>
      <c r="G3995" s="120"/>
      <c r="H3995" s="120"/>
      <c r="I3995" s="333">
        <f t="shared" si="62"/>
        <v>0</v>
      </c>
      <c r="J3995" s="331"/>
      <c r="K3995" s="332">
        <f>IFERROR(SUM(C3995/'Transfers of Funds'!$F$55),0)</f>
        <v>0</v>
      </c>
    </row>
    <row r="3996" spans="1:11">
      <c r="A3996" s="115"/>
      <c r="B3996" s="308" t="str">
        <f>IF(A3996="","",VLOOKUP(A3996,'Project Budget vs Exp'!$B$9:$G$52,2,FALSE))</f>
        <v/>
      </c>
      <c r="C3996" s="117"/>
      <c r="D3996" s="116"/>
      <c r="E3996" s="118"/>
      <c r="F3996" s="119"/>
      <c r="G3996" s="120"/>
      <c r="H3996" s="120"/>
      <c r="I3996" s="333">
        <f t="shared" si="62"/>
        <v>0</v>
      </c>
      <c r="J3996" s="331"/>
      <c r="K3996" s="332">
        <f>IFERROR(SUM(C3996/'Transfers of Funds'!$F$55),0)</f>
        <v>0</v>
      </c>
    </row>
    <row r="3997" spans="1:11">
      <c r="A3997" s="115"/>
      <c r="B3997" s="308" t="str">
        <f>IF(A3997="","",VLOOKUP(A3997,'Project Budget vs Exp'!$B$9:$G$52,2,FALSE))</f>
        <v/>
      </c>
      <c r="C3997" s="117"/>
      <c r="D3997" s="116"/>
      <c r="E3997" s="118"/>
      <c r="F3997" s="119"/>
      <c r="G3997" s="120"/>
      <c r="H3997" s="120"/>
      <c r="I3997" s="333">
        <f t="shared" si="62"/>
        <v>0</v>
      </c>
      <c r="J3997" s="331"/>
      <c r="K3997" s="332">
        <f>IFERROR(SUM(C3997/'Transfers of Funds'!$F$55),0)</f>
        <v>0</v>
      </c>
    </row>
    <row r="3998" spans="1:11">
      <c r="A3998" s="115"/>
      <c r="B3998" s="308" t="str">
        <f>IF(A3998="","",VLOOKUP(A3998,'Project Budget vs Exp'!$B$9:$G$52,2,FALSE))</f>
        <v/>
      </c>
      <c r="C3998" s="117"/>
      <c r="D3998" s="116"/>
      <c r="E3998" s="118"/>
      <c r="F3998" s="119"/>
      <c r="G3998" s="120"/>
      <c r="H3998" s="120"/>
      <c r="I3998" s="333">
        <f t="shared" si="62"/>
        <v>0</v>
      </c>
      <c r="J3998" s="331"/>
      <c r="K3998" s="332">
        <f>IFERROR(SUM(C3998/'Transfers of Funds'!$F$55),0)</f>
        <v>0</v>
      </c>
    </row>
    <row r="3999" spans="1:11">
      <c r="A3999" s="115"/>
      <c r="B3999" s="308" t="str">
        <f>IF(A3999="","",VLOOKUP(A3999,'Project Budget vs Exp'!$B$9:$G$52,2,FALSE))</f>
        <v/>
      </c>
      <c r="C3999" s="117"/>
      <c r="D3999" s="116"/>
      <c r="E3999" s="118"/>
      <c r="F3999" s="119"/>
      <c r="G3999" s="120"/>
      <c r="H3999" s="120"/>
      <c r="I3999" s="333">
        <f t="shared" si="62"/>
        <v>0</v>
      </c>
      <c r="J3999" s="331"/>
      <c r="K3999" s="332">
        <f>IFERROR(SUM(C3999/'Transfers of Funds'!$F$55),0)</f>
        <v>0</v>
      </c>
    </row>
    <row r="4000" spans="1:11">
      <c r="A4000" s="115"/>
      <c r="B4000" s="308" t="str">
        <f>IF(A4000="","",VLOOKUP(A4000,'Project Budget vs Exp'!$B$9:$G$52,2,FALSE))</f>
        <v/>
      </c>
      <c r="C4000" s="117"/>
      <c r="D4000" s="116"/>
      <c r="E4000" s="118"/>
      <c r="F4000" s="119"/>
      <c r="G4000" s="120"/>
      <c r="H4000" s="120"/>
      <c r="I4000" s="333">
        <f t="shared" si="62"/>
        <v>0</v>
      </c>
      <c r="J4000" s="331"/>
      <c r="K4000" s="332">
        <f>IFERROR(SUM(C4000/'Transfers of Funds'!$F$55),0)</f>
        <v>0</v>
      </c>
    </row>
    <row r="4002" spans="9:11" ht="15" thickBot="1">
      <c r="I4002" s="335">
        <f>SUM(I10:I4001)</f>
        <v>0</v>
      </c>
      <c r="J4002" s="335"/>
      <c r="K4002" s="335">
        <f>SUM(K10:K4001)</f>
        <v>0</v>
      </c>
    </row>
    <row r="4003" spans="9:11" ht="15" thickTop="1">
      <c r="I4003" s="334"/>
      <c r="J4003" s="417"/>
      <c r="K4003" s="417"/>
    </row>
  </sheetData>
  <sheetProtection password="DD44" sheet="1" formatColumns="0" formatRows="0" selectLockedCells="1"/>
  <protectedRanges>
    <protectedRange algorithmName="SHA-512" hashValue="WcMQYtONwaalFafjrfOa1PnyjCj1CyeWuciYaEAi6DZgsRjhT7ZzlhLkisDlRYNMLy6SDWYdoaPW9juj1uLwsA==" saltValue="FT5Er2rfLBSpLWVkbHUOTg==" spinCount="100000" sqref="D5:E7 C2:C7 A1:F1 F5:F11 G1:H11 A8:E9 A11 C11 A10:C10 E10:E11 E2:F4 A2:B4 B11:B4000" name="Range1"/>
    <protectedRange sqref="D5:E7 C2:C7 A1:F1 F5:F11 G1:H11 A8:E9 A11 C11 A10:C10 E10:E11 E2:F4 A2:B4 B11:B4000" name="Range2"/>
  </protectedRanges>
  <conditionalFormatting sqref="B1 B5:B1048576">
    <cfRule type="duplicateValues" dxfId="8" priority="1"/>
  </conditionalFormatting>
  <dataValidations xWindow="662" yWindow="734" count="6">
    <dataValidation allowBlank="1" showInputMessage="1" showErrorMessage="1" prompt="DON'T OVERWRITE!" sqref="I10:I4000 B10:B4000" xr:uid="{00000000-0002-0000-0500-000000000000}"/>
    <dataValidation allowBlank="1" showInputMessage="1" showErrorMessage="1" promptTitle="expenditure amount" prompt="format:_x000a_decimal places: 2_x000a__x000a_e.g. 1,000.00" sqref="C10:C462" xr:uid="{00000000-0002-0000-0500-000001000000}"/>
    <dataValidation allowBlank="1" showInputMessage="1" showErrorMessage="1" promptTitle="date of expenditure" prompt="american spelling:_x000a_month / day / year" sqref="E10:E462" xr:uid="{00000000-0002-0000-0500-000002000000}"/>
    <dataValidation allowBlank="1" showInputMessage="1" showErrorMessage="1" promptTitle="comments" prompt="please enter 250 characters max." sqref="F10:F462" xr:uid="{00000000-0002-0000-0500-000003000000}"/>
    <dataValidation allowBlank="1" showInputMessage="1" showErrorMessage="1" promptTitle="recipient of payment" prompt="please enter 250 characters max." sqref="H10:H462" xr:uid="{00000000-0002-0000-0500-000004000000}"/>
    <dataValidation allowBlank="1" showInputMessage="1" showErrorMessage="1" promptTitle="local currency code" prompt="please enter ISO code -_x000a_for example INR for indian rupee_x000a__x000a_For EURO please leave empty!!!" sqref="D10:D3000" xr:uid="{00000000-0002-0000-0500-000005000000}"/>
  </dataValidations>
  <pageMargins left="0.23622047244094491" right="0.23622047244094491" top="0.74803149606299213" bottom="0.74803149606299213" header="0.31496062992125984" footer="0.31496062992125984"/>
  <pageSetup paperSize="9" scale="57" fitToHeight="0" orientation="landscape" r:id="rId1"/>
  <headerFooter>
    <oddFooter>Page &amp;P of &amp;N</oddFooter>
  </headerFooter>
  <extLst>
    <ext xmlns:x14="http://schemas.microsoft.com/office/spreadsheetml/2009/9/main" uri="{CCE6A557-97BC-4b89-ADB6-D9C93CAAB3DF}">
      <x14:dataValidations xmlns:xm="http://schemas.microsoft.com/office/excel/2006/main" xWindow="662" yWindow="734" count="1">
        <x14:dataValidation type="list" allowBlank="1" showInputMessage="1" showErrorMessage="1" xr:uid="{00000000-0002-0000-0500-000006000000}">
          <x14:formula1>
            <xm:f>'Guidelines '!$C$27:$C$31</xm:f>
          </x14:formula1>
          <xm:sqref>F3</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rgb="FF00B0F0"/>
    <pageSetUpPr fitToPage="1"/>
  </sheetPr>
  <dimension ref="A1:N4003"/>
  <sheetViews>
    <sheetView view="pageBreakPreview" zoomScale="88" zoomScaleNormal="80" zoomScaleSheetLayoutView="88" workbookViewId="0">
      <pane ySplit="9" topLeftCell="A31" activePane="bottomLeft" state="frozenSplit"/>
      <selection activeCell="E21" sqref="E21"/>
      <selection pane="bottomLeft" activeCell="C44" sqref="C44"/>
    </sheetView>
  </sheetViews>
  <sheetFormatPr defaultColWidth="11.42578125" defaultRowHeight="14.25"/>
  <cols>
    <col min="1" max="1" width="17.85546875" style="170" customWidth="1"/>
    <col min="2" max="2" width="58.42578125" style="19" customWidth="1"/>
    <col min="3" max="3" width="19.42578125" style="177" customWidth="1"/>
    <col min="4" max="4" width="12.5703125" style="178" customWidth="1"/>
    <col min="5" max="5" width="24.42578125" style="179" bestFit="1" customWidth="1"/>
    <col min="6" max="6" width="43.42578125" style="180" customWidth="1"/>
    <col min="7" max="7" width="23.5703125" style="181" customWidth="1"/>
    <col min="8" max="8" width="25.42578125" style="181" customWidth="1"/>
    <col min="9" max="9" width="25.5703125" style="22" customWidth="1"/>
    <col min="10" max="10" width="7.42578125" style="19" customWidth="1"/>
    <col min="11" max="11" width="24.5703125" style="19" customWidth="1"/>
    <col min="12" max="12" width="11.5703125" style="19" customWidth="1"/>
    <col min="13" max="13" width="98.42578125" style="20" hidden="1" customWidth="1"/>
    <col min="14" max="14" width="11.42578125" style="19" customWidth="1"/>
    <col min="15" max="16384" width="11.42578125" style="19"/>
  </cols>
  <sheetData>
    <row r="1" spans="1:14" customFormat="1" ht="28.5" customHeight="1">
      <c r="A1" s="182" t="s">
        <v>160</v>
      </c>
      <c r="B1" s="30"/>
      <c r="C1" s="30"/>
      <c r="D1" s="30"/>
      <c r="E1" s="292"/>
      <c r="F1" s="292"/>
      <c r="G1" s="292"/>
      <c r="H1" s="292"/>
      <c r="K1" s="183"/>
      <c r="L1" s="183"/>
      <c r="M1" s="184"/>
    </row>
    <row r="2" spans="1:14" customFormat="1" ht="18" customHeight="1">
      <c r="A2" s="312" t="str">
        <f>+Overview!B2</f>
        <v>Partner Name :</v>
      </c>
      <c r="B2" s="303">
        <f>+Overview!C2</f>
        <v>0</v>
      </c>
      <c r="C2" s="30"/>
      <c r="D2" s="185"/>
      <c r="E2" s="314" t="str">
        <f>+Overview!E2</f>
        <v>Project Duration :</v>
      </c>
      <c r="F2" s="304">
        <f>+Overview!F2</f>
        <v>0</v>
      </c>
      <c r="G2" s="30"/>
      <c r="H2" s="186"/>
      <c r="K2" s="183"/>
      <c r="L2" s="183"/>
      <c r="M2" s="184"/>
    </row>
    <row r="3" spans="1:14" customFormat="1" ht="18" customHeight="1">
      <c r="A3" s="312" t="str">
        <f>+Overview!B3</f>
        <v>Project ID. :</v>
      </c>
      <c r="B3" s="303">
        <f>+Overview!C3</f>
        <v>0</v>
      </c>
      <c r="C3" s="292"/>
      <c r="D3" s="185"/>
      <c r="E3" s="314" t="str">
        <f>+Overview!E3</f>
        <v>Reporting Period :</v>
      </c>
      <c r="F3" s="150" t="s">
        <v>161</v>
      </c>
      <c r="G3" s="292"/>
      <c r="H3" s="186"/>
      <c r="I3" s="29"/>
      <c r="K3" s="183"/>
      <c r="L3" s="183"/>
      <c r="M3" s="184"/>
    </row>
    <row r="4" spans="1:14" customFormat="1" ht="35.1" customHeight="1">
      <c r="A4" s="312" t="str">
        <f>+Overview!B4</f>
        <v>Project Name :</v>
      </c>
      <c r="B4" s="304">
        <f>+Overview!C4</f>
        <v>0</v>
      </c>
      <c r="C4" s="30"/>
      <c r="D4" s="185"/>
      <c r="E4" s="318" t="str">
        <f>+Overview!E4</f>
        <v>Currency :</v>
      </c>
      <c r="F4" s="319">
        <f>+Overview!F4</f>
        <v>0</v>
      </c>
      <c r="G4" s="30"/>
      <c r="H4" s="186"/>
      <c r="I4" s="326">
        <f>+I4002</f>
        <v>0</v>
      </c>
      <c r="K4" s="183"/>
      <c r="L4" s="183"/>
      <c r="M4" s="184"/>
    </row>
    <row r="5" spans="1:14" customFormat="1" ht="18" hidden="1" customHeight="1">
      <c r="A5" s="183"/>
      <c r="B5" s="183"/>
      <c r="C5" s="292"/>
      <c r="D5" s="292"/>
      <c r="E5" s="293"/>
      <c r="F5" s="293"/>
      <c r="G5" s="293"/>
      <c r="H5" s="186"/>
      <c r="K5" s="183"/>
      <c r="L5" s="183"/>
      <c r="M5" s="184"/>
    </row>
    <row r="6" spans="1:14" customFormat="1" ht="18" hidden="1" customHeight="1">
      <c r="A6" s="183"/>
      <c r="B6" s="183"/>
      <c r="C6" s="292"/>
      <c r="D6" s="294"/>
      <c r="E6" s="292"/>
      <c r="F6" s="292"/>
      <c r="G6" s="292"/>
      <c r="H6" s="186"/>
      <c r="K6" s="183"/>
      <c r="L6" s="183"/>
      <c r="M6" s="184"/>
    </row>
    <row r="7" spans="1:14" customFormat="1" ht="18" hidden="1" customHeight="1">
      <c r="A7" s="183"/>
      <c r="B7" s="183"/>
      <c r="C7" s="187"/>
      <c r="D7" s="185"/>
      <c r="K7" s="183"/>
      <c r="L7" s="183"/>
      <c r="M7" s="184"/>
    </row>
    <row r="8" spans="1:14" customFormat="1" ht="14.85" customHeight="1" thickBot="1">
      <c r="A8" s="188"/>
      <c r="B8" s="189"/>
      <c r="D8" s="185"/>
      <c r="F8" s="186"/>
      <c r="K8" s="183"/>
      <c r="L8" s="183"/>
    </row>
    <row r="9" spans="1:14" s="193" customFormat="1" ht="64.5" thickBot="1">
      <c r="A9" s="237" t="s">
        <v>151</v>
      </c>
      <c r="B9" s="236" t="s">
        <v>116</v>
      </c>
      <c r="C9" s="238" t="s">
        <v>152</v>
      </c>
      <c r="D9" s="236" t="s">
        <v>153</v>
      </c>
      <c r="E9" s="236" t="s">
        <v>154</v>
      </c>
      <c r="F9" s="236" t="s">
        <v>155</v>
      </c>
      <c r="G9" s="239" t="s">
        <v>156</v>
      </c>
      <c r="H9" s="239" t="s">
        <v>157</v>
      </c>
      <c r="I9" s="240" t="s">
        <v>158</v>
      </c>
      <c r="J9" s="191"/>
      <c r="K9" s="190" t="s">
        <v>159</v>
      </c>
      <c r="L9" s="192"/>
      <c r="M9" s="191"/>
      <c r="N9" s="191"/>
    </row>
    <row r="10" spans="1:14" s="23" customFormat="1" ht="14.25" customHeight="1">
      <c r="A10" s="168"/>
      <c r="B10" s="308" t="str">
        <f>IF(A10="","",VLOOKUP(A10,'Project Budget vs Exp'!$B$9:$G$52,2,FALSE))</f>
        <v/>
      </c>
      <c r="C10" s="194"/>
      <c r="D10" s="198"/>
      <c r="E10" s="195"/>
      <c r="F10" s="196"/>
      <c r="G10" s="196"/>
      <c r="H10" s="196"/>
      <c r="I10" s="330">
        <f t="shared" ref="I10:I20" si="0">IF(OR(F$4="EUR",F$4="USD",F$4="GBP",F$4="CAD",F$4="NZD",F$4="AUD"),K10,C10)</f>
        <v>0</v>
      </c>
      <c r="J10" s="46"/>
      <c r="K10" s="332">
        <f>IFERROR(SUM(C10/'Transfers of Funds'!$F$56),0)</f>
        <v>0</v>
      </c>
      <c r="L10" s="21"/>
      <c r="M10" s="51" t="s">
        <v>162</v>
      </c>
      <c r="N10" s="46"/>
    </row>
    <row r="11" spans="1:14" s="23" customFormat="1" ht="114.75">
      <c r="A11" s="115"/>
      <c r="B11" s="308"/>
      <c r="C11" s="117"/>
      <c r="D11" s="116"/>
      <c r="E11" s="118"/>
      <c r="F11" s="197"/>
      <c r="G11" s="120"/>
      <c r="H11" s="120"/>
      <c r="I11" s="333">
        <f t="shared" si="0"/>
        <v>0</v>
      </c>
      <c r="J11" s="46"/>
      <c r="K11" s="332">
        <f>IFERROR(SUM(C11/'Transfers of Funds'!$F$56),0)</f>
        <v>0</v>
      </c>
      <c r="L11" s="21"/>
      <c r="M11" s="93" t="s">
        <v>163</v>
      </c>
      <c r="N11" s="46"/>
    </row>
    <row r="12" spans="1:14" s="23" customFormat="1" ht="15.6" customHeight="1">
      <c r="A12" s="115"/>
      <c r="B12" s="308" t="str">
        <f>IF(A12="","",VLOOKUP(A12,'Project Budget vs Exp'!$B$9:$G$52,2,FALSE))</f>
        <v/>
      </c>
      <c r="C12" s="117"/>
      <c r="D12" s="116"/>
      <c r="E12" s="118"/>
      <c r="F12" s="119"/>
      <c r="G12" s="120"/>
      <c r="H12" s="120"/>
      <c r="I12" s="333">
        <f t="shared" si="0"/>
        <v>0</v>
      </c>
      <c r="J12" s="46"/>
      <c r="K12" s="332">
        <f>IFERROR(SUM(C12/'Transfers of Funds'!$F$56),0)</f>
        <v>0</v>
      </c>
      <c r="L12" s="21"/>
      <c r="M12" s="47" t="s">
        <v>164</v>
      </c>
      <c r="N12" s="46"/>
    </row>
    <row r="13" spans="1:14" s="23" customFormat="1" ht="15.6" customHeight="1">
      <c r="A13" s="115"/>
      <c r="B13" s="308" t="str">
        <f>IF(A13="","",VLOOKUP(A13,'Project Budget vs Exp'!$B$9:$G$52,2,FALSE))</f>
        <v/>
      </c>
      <c r="C13" s="117"/>
      <c r="D13" s="116"/>
      <c r="E13" s="118"/>
      <c r="F13" s="119"/>
      <c r="G13" s="120"/>
      <c r="H13" s="120"/>
      <c r="I13" s="333">
        <f t="shared" si="0"/>
        <v>0</v>
      </c>
      <c r="J13" s="46"/>
      <c r="K13" s="332">
        <f>IFERROR(SUM(C13/'Transfers of Funds'!$F$56),0)</f>
        <v>0</v>
      </c>
      <c r="L13" s="21"/>
      <c r="M13" s="47"/>
      <c r="N13" s="46"/>
    </row>
    <row r="14" spans="1:14" s="23" customFormat="1" ht="15.6" customHeight="1">
      <c r="A14" s="115"/>
      <c r="B14" s="308" t="str">
        <f>IF(A14="","",VLOOKUP(A14,'Project Budget vs Exp'!$B$9:$G$52,2,FALSE))</f>
        <v/>
      </c>
      <c r="C14" s="117"/>
      <c r="D14" s="116" t="s">
        <v>165</v>
      </c>
      <c r="E14" s="118"/>
      <c r="F14" s="119"/>
      <c r="G14" s="120"/>
      <c r="H14" s="120"/>
      <c r="I14" s="333">
        <f t="shared" si="0"/>
        <v>0</v>
      </c>
      <c r="J14" s="46"/>
      <c r="K14" s="332">
        <f>IFERROR(SUM(C14/'Transfers of Funds'!$F$56),0)</f>
        <v>0</v>
      </c>
      <c r="L14" s="21"/>
      <c r="M14" s="47"/>
      <c r="N14" s="46"/>
    </row>
    <row r="15" spans="1:14" s="23" customFormat="1" ht="15.6" customHeight="1">
      <c r="A15" s="115"/>
      <c r="B15" s="308" t="str">
        <f>IF(A15="","",VLOOKUP(A15,'Project Budget vs Exp'!$B$9:$G$52,2,FALSE))</f>
        <v/>
      </c>
      <c r="C15" s="117"/>
      <c r="D15" s="116"/>
      <c r="E15" s="118"/>
      <c r="F15" s="119"/>
      <c r="G15" s="120"/>
      <c r="H15" s="120"/>
      <c r="I15" s="333">
        <f t="shared" si="0"/>
        <v>0</v>
      </c>
      <c r="J15" s="46"/>
      <c r="K15" s="332">
        <f>IFERROR(SUM(C15/'Transfers of Funds'!$F$56),0)</f>
        <v>0</v>
      </c>
      <c r="L15" s="21"/>
      <c r="M15" s="67" t="s">
        <v>166</v>
      </c>
      <c r="N15" s="46"/>
    </row>
    <row r="16" spans="1:14" s="23" customFormat="1">
      <c r="A16" s="115"/>
      <c r="B16" s="308" t="str">
        <f>IF(A16="","",VLOOKUP(A16,'Project Budget vs Exp'!$B$9:$G$52,2,FALSE))</f>
        <v/>
      </c>
      <c r="C16" s="117"/>
      <c r="D16" s="116"/>
      <c r="E16" s="118"/>
      <c r="F16" s="119"/>
      <c r="G16" s="120"/>
      <c r="H16" s="120"/>
      <c r="I16" s="333">
        <f t="shared" si="0"/>
        <v>0</v>
      </c>
      <c r="J16" s="46"/>
      <c r="K16" s="332">
        <f>IFERROR(SUM(C16/'Transfers of Funds'!$F$56),0)</f>
        <v>0</v>
      </c>
      <c r="L16" s="21"/>
      <c r="M16" s="64"/>
      <c r="N16" s="46"/>
    </row>
    <row r="17" spans="1:14" s="23" customFormat="1" ht="14.25" customHeight="1">
      <c r="A17" s="115"/>
      <c r="B17" s="308"/>
      <c r="C17" s="117"/>
      <c r="D17" s="116"/>
      <c r="E17" s="118"/>
      <c r="F17" s="119"/>
      <c r="G17" s="120"/>
      <c r="H17" s="120"/>
      <c r="I17" s="333">
        <f t="shared" si="0"/>
        <v>0</v>
      </c>
      <c r="J17" s="46"/>
      <c r="K17" s="332">
        <f>IFERROR(SUM(C17/'Transfers of Funds'!$F$56),0)</f>
        <v>0</v>
      </c>
      <c r="L17" s="21"/>
      <c r="M17" s="64"/>
      <c r="N17" s="46"/>
    </row>
    <row r="18" spans="1:14" s="23" customFormat="1">
      <c r="A18" s="115"/>
      <c r="B18" s="308" t="str">
        <f>IF(A18="","",VLOOKUP(A18,'Project Budget vs Exp'!$B$9:$G$52,2,FALSE))</f>
        <v/>
      </c>
      <c r="C18" s="117"/>
      <c r="D18" s="116"/>
      <c r="E18" s="118"/>
      <c r="F18" s="119"/>
      <c r="G18" s="120"/>
      <c r="H18" s="120"/>
      <c r="I18" s="333">
        <f t="shared" si="0"/>
        <v>0</v>
      </c>
      <c r="J18" s="46"/>
      <c r="K18" s="332">
        <f>IFERROR(SUM(C18/'Transfers of Funds'!$F$56),0)</f>
        <v>0</v>
      </c>
      <c r="L18" s="21"/>
      <c r="M18" s="64"/>
      <c r="N18" s="46"/>
    </row>
    <row r="19" spans="1:14" s="23" customFormat="1" ht="13.35" customHeight="1">
      <c r="A19" s="115"/>
      <c r="B19" s="308" t="str">
        <f>IF(A19="","",VLOOKUP(A19,'Project Budget vs Exp'!$B$9:$G$52,2,FALSE))</f>
        <v/>
      </c>
      <c r="C19" s="117"/>
      <c r="D19" s="116"/>
      <c r="E19" s="118"/>
      <c r="F19" s="119"/>
      <c r="G19" s="120"/>
      <c r="H19" s="120"/>
      <c r="I19" s="333">
        <f t="shared" si="0"/>
        <v>0</v>
      </c>
      <c r="J19" s="46"/>
      <c r="K19" s="332">
        <f>IFERROR(SUM(C19/'Transfers of Funds'!$F$56),0)</f>
        <v>0</v>
      </c>
      <c r="L19" s="21"/>
      <c r="M19" s="64"/>
      <c r="N19" s="46"/>
    </row>
    <row r="20" spans="1:14" s="23" customFormat="1" ht="13.35" customHeight="1">
      <c r="A20" s="115"/>
      <c r="B20" s="308" t="str">
        <f>IF(A20="","",VLOOKUP(A20,'Project Budget vs Exp'!$B$9:$G$52,2,FALSE))</f>
        <v/>
      </c>
      <c r="C20" s="117"/>
      <c r="D20" s="116"/>
      <c r="E20" s="118"/>
      <c r="F20" s="119"/>
      <c r="G20" s="120"/>
      <c r="H20" s="120"/>
      <c r="I20" s="333">
        <f t="shared" si="0"/>
        <v>0</v>
      </c>
      <c r="J20" s="46"/>
      <c r="K20" s="332">
        <f>IFERROR(SUM(C20/'Transfers of Funds'!$F$56),0)</f>
        <v>0</v>
      </c>
      <c r="L20" s="21"/>
      <c r="M20" s="63" t="s">
        <v>167</v>
      </c>
      <c r="N20" s="46"/>
    </row>
    <row r="21" spans="1:14" s="23" customFormat="1" ht="13.35" customHeight="1">
      <c r="A21" s="115"/>
      <c r="B21" s="308" t="str">
        <f>IF(A21="","",VLOOKUP(A21,'Project Budget vs Exp'!$B$9:$G$52,2,FALSE))</f>
        <v/>
      </c>
      <c r="C21" s="117"/>
      <c r="D21" s="116"/>
      <c r="E21" s="118"/>
      <c r="F21" s="119"/>
      <c r="G21" s="120"/>
      <c r="H21" s="120"/>
      <c r="I21" s="333">
        <f t="shared" ref="I21:I84" si="1">IF(OR(F$4="EUR",F$4="USD",F$4="GBP",F$4="CAD",F$4="NZD",F$4="AUD"),K21,C21)</f>
        <v>0</v>
      </c>
      <c r="J21" s="46"/>
      <c r="K21" s="332">
        <f>IFERROR(SUM(C21/'Transfers of Funds'!$F$56),0)</f>
        <v>0</v>
      </c>
      <c r="L21" s="21"/>
      <c r="M21" s="64" t="s">
        <v>162</v>
      </c>
      <c r="N21" s="46"/>
    </row>
    <row r="22" spans="1:14" s="23" customFormat="1">
      <c r="A22" s="115"/>
      <c r="B22" s="308" t="str">
        <f>IF(A22="","",VLOOKUP(A22,'Project Budget vs Exp'!$B$9:$G$52,2,FALSE))</f>
        <v/>
      </c>
      <c r="C22" s="117"/>
      <c r="D22" s="116"/>
      <c r="E22" s="118"/>
      <c r="F22" s="119"/>
      <c r="G22" s="120"/>
      <c r="H22" s="120"/>
      <c r="I22" s="333">
        <f t="shared" si="1"/>
        <v>0</v>
      </c>
      <c r="J22" s="46"/>
      <c r="K22" s="332">
        <f>IFERROR(SUM(C22/'Transfers of Funds'!$F$56),0)</f>
        <v>0</v>
      </c>
      <c r="L22" s="21"/>
      <c r="M22" s="63" t="s">
        <v>162</v>
      </c>
      <c r="N22" s="46"/>
    </row>
    <row r="23" spans="1:14" s="23" customFormat="1">
      <c r="A23" s="115"/>
      <c r="B23" s="308" t="str">
        <f>IF(A23="","",VLOOKUP(A23,'Project Budget vs Exp'!$B$9:$G$52,2,FALSE))</f>
        <v/>
      </c>
      <c r="C23" s="117"/>
      <c r="D23" s="116"/>
      <c r="E23" s="118"/>
      <c r="F23" s="119"/>
      <c r="G23" s="120"/>
      <c r="H23" s="120"/>
      <c r="I23" s="333">
        <f t="shared" si="1"/>
        <v>0</v>
      </c>
      <c r="J23" s="46"/>
      <c r="K23" s="332">
        <f>IFERROR(SUM(C23/'Transfers of Funds'!$F$56),0)</f>
        <v>0</v>
      </c>
      <c r="L23" s="21"/>
      <c r="M23" s="64" t="s">
        <v>162</v>
      </c>
      <c r="N23" s="46"/>
    </row>
    <row r="24" spans="1:14" s="23" customFormat="1" ht="14.25" customHeight="1">
      <c r="A24" s="115"/>
      <c r="B24" s="308" t="str">
        <f>IF(A24="","",VLOOKUP(A24,'Project Budget vs Exp'!$B$9:$G$52,2,FALSE))</f>
        <v/>
      </c>
      <c r="C24" s="117"/>
      <c r="D24" s="116"/>
      <c r="E24" s="118"/>
      <c r="F24" s="119"/>
      <c r="G24" s="120"/>
      <c r="H24" s="120"/>
      <c r="I24" s="333">
        <f t="shared" si="1"/>
        <v>0</v>
      </c>
      <c r="J24" s="46"/>
      <c r="K24" s="332">
        <f>IFERROR(SUM(C24/'Transfers of Funds'!$F$56),0)</f>
        <v>0</v>
      </c>
      <c r="L24" s="21"/>
      <c r="M24" s="64" t="s">
        <v>162</v>
      </c>
      <c r="N24" s="46"/>
    </row>
    <row r="25" spans="1:14" s="23" customFormat="1">
      <c r="A25" s="115"/>
      <c r="B25" s="308" t="str">
        <f>IF(A25="","",VLOOKUP(A25,'Project Budget vs Exp'!$B$9:$G$52,2,FALSE))</f>
        <v/>
      </c>
      <c r="C25" s="117"/>
      <c r="D25" s="116"/>
      <c r="E25" s="118"/>
      <c r="F25" s="119"/>
      <c r="G25" s="120"/>
      <c r="H25" s="120"/>
      <c r="I25" s="333">
        <f t="shared" si="1"/>
        <v>0</v>
      </c>
      <c r="J25" s="46"/>
      <c r="K25" s="332">
        <f>IFERROR(SUM(C25/'Transfers of Funds'!$F$56),0)</f>
        <v>0</v>
      </c>
      <c r="L25" s="21"/>
      <c r="M25" s="64" t="s">
        <v>162</v>
      </c>
      <c r="N25" s="46"/>
    </row>
    <row r="26" spans="1:14" s="23" customFormat="1">
      <c r="A26" s="115"/>
      <c r="B26" s="308" t="str">
        <f>IF(A26="","",VLOOKUP(A26,'Project Budget vs Exp'!$B$9:$G$52,2,FALSE))</f>
        <v/>
      </c>
      <c r="C26" s="117"/>
      <c r="D26" s="116"/>
      <c r="E26" s="118"/>
      <c r="F26" s="119"/>
      <c r="G26" s="120"/>
      <c r="H26" s="120"/>
      <c r="I26" s="333">
        <f t="shared" si="1"/>
        <v>0</v>
      </c>
      <c r="J26" s="46"/>
      <c r="K26" s="332">
        <f>IFERROR(SUM(C26/'Transfers of Funds'!$F$56),0)</f>
        <v>0</v>
      </c>
      <c r="L26" s="21"/>
      <c r="M26" s="64" t="s">
        <v>162</v>
      </c>
      <c r="N26" s="46"/>
    </row>
    <row r="27" spans="1:14" s="23" customFormat="1">
      <c r="A27" s="115"/>
      <c r="B27" s="308" t="str">
        <f>IF(A27="","",VLOOKUP(A27,'Project Budget vs Exp'!$B$9:$G$52,2,FALSE))</f>
        <v/>
      </c>
      <c r="C27" s="117"/>
      <c r="D27" s="116"/>
      <c r="E27" s="118"/>
      <c r="F27" s="119"/>
      <c r="G27" s="120"/>
      <c r="H27" s="120"/>
      <c r="I27" s="333">
        <f t="shared" si="1"/>
        <v>0</v>
      </c>
      <c r="J27" s="46"/>
      <c r="K27" s="332">
        <f>IFERROR(SUM(C27/'Transfers of Funds'!$F$56),0)</f>
        <v>0</v>
      </c>
      <c r="L27" s="21"/>
      <c r="M27" s="64" t="s">
        <v>162</v>
      </c>
      <c r="N27" s="46"/>
    </row>
    <row r="28" spans="1:14" s="23" customFormat="1">
      <c r="A28" s="115"/>
      <c r="B28" s="308" t="str">
        <f>IF(A28="","",VLOOKUP(A28,'Project Budget vs Exp'!$B$9:$G$52,2,FALSE))</f>
        <v/>
      </c>
      <c r="C28" s="117"/>
      <c r="D28" s="116"/>
      <c r="E28" s="118"/>
      <c r="F28" s="119"/>
      <c r="G28" s="120"/>
      <c r="H28" s="120"/>
      <c r="I28" s="333">
        <f t="shared" si="1"/>
        <v>0</v>
      </c>
      <c r="J28" s="46"/>
      <c r="K28" s="332">
        <f>IFERROR(SUM(C28/'Transfers of Funds'!$F$56),0)</f>
        <v>0</v>
      </c>
      <c r="L28" s="21"/>
      <c r="M28" s="67" t="s">
        <v>162</v>
      </c>
      <c r="N28" s="46"/>
    </row>
    <row r="29" spans="1:14" s="23" customFormat="1" ht="14.25" customHeight="1">
      <c r="A29" s="115"/>
      <c r="B29" s="308" t="str">
        <f>IF(A29="","",VLOOKUP(A29,'Project Budget vs Exp'!$B$9:$G$52,2,FALSE))</f>
        <v/>
      </c>
      <c r="C29" s="117"/>
      <c r="D29" s="116"/>
      <c r="E29" s="118"/>
      <c r="F29" s="119"/>
      <c r="G29" s="120"/>
      <c r="H29" s="120"/>
      <c r="I29" s="333">
        <f t="shared" si="1"/>
        <v>0</v>
      </c>
      <c r="J29" s="46"/>
      <c r="K29" s="332">
        <f>IFERROR(SUM(C29/'Transfers of Funds'!$F$56),0)</f>
        <v>0</v>
      </c>
      <c r="L29" s="21"/>
      <c r="M29" s="63" t="s">
        <v>162</v>
      </c>
      <c r="N29" s="46"/>
    </row>
    <row r="30" spans="1:14" s="23" customFormat="1">
      <c r="A30" s="115"/>
      <c r="B30" s="308" t="str">
        <f>IF(A30="","",VLOOKUP(A30,'Project Budget vs Exp'!$B$9:$G$52,2,FALSE))</f>
        <v/>
      </c>
      <c r="C30" s="117"/>
      <c r="D30" s="116"/>
      <c r="E30" s="118"/>
      <c r="F30" s="119"/>
      <c r="G30" s="120"/>
      <c r="H30" s="120"/>
      <c r="I30" s="333">
        <f t="shared" si="1"/>
        <v>0</v>
      </c>
      <c r="J30" s="46"/>
      <c r="K30" s="332">
        <f>IFERROR(SUM(C30/'Transfers of Funds'!$F$56),0)</f>
        <v>0</v>
      </c>
      <c r="L30" s="21"/>
      <c r="M30" s="63" t="s">
        <v>162</v>
      </c>
      <c r="N30" s="46"/>
    </row>
    <row r="31" spans="1:14" s="23" customFormat="1" ht="18.75" customHeight="1">
      <c r="A31" s="115"/>
      <c r="B31" s="308" t="str">
        <f>IF(A31="","",VLOOKUP(A31,'Project Budget vs Exp'!$B$9:$G$52,2,FALSE))</f>
        <v/>
      </c>
      <c r="C31" s="117"/>
      <c r="D31" s="116"/>
      <c r="E31" s="118"/>
      <c r="F31" s="119"/>
      <c r="G31" s="120"/>
      <c r="H31" s="120"/>
      <c r="I31" s="333">
        <f t="shared" si="1"/>
        <v>0</v>
      </c>
      <c r="J31" s="46"/>
      <c r="K31" s="332">
        <f>IFERROR(SUM(C31/'Transfers of Funds'!$F$56),0)</f>
        <v>0</v>
      </c>
      <c r="L31" s="21"/>
      <c r="M31" s="63" t="s">
        <v>162</v>
      </c>
      <c r="N31" s="46"/>
    </row>
    <row r="32" spans="1:14" s="23" customFormat="1">
      <c r="A32" s="115"/>
      <c r="B32" s="308" t="str">
        <f>IF(A32="","",VLOOKUP(A32,'Project Budget vs Exp'!$B$9:$G$52,2,FALSE))</f>
        <v/>
      </c>
      <c r="C32" s="117"/>
      <c r="D32" s="116"/>
      <c r="E32" s="118"/>
      <c r="F32" s="119"/>
      <c r="G32" s="120"/>
      <c r="H32" s="120"/>
      <c r="I32" s="333">
        <f t="shared" si="1"/>
        <v>0</v>
      </c>
      <c r="J32" s="46"/>
      <c r="K32" s="332">
        <f>IFERROR(SUM(C32/'Transfers of Funds'!$F$56),0)</f>
        <v>0</v>
      </c>
      <c r="L32" s="21"/>
      <c r="M32" s="63" t="s">
        <v>162</v>
      </c>
      <c r="N32" s="46"/>
    </row>
    <row r="33" spans="1:14" s="23" customFormat="1">
      <c r="A33" s="115"/>
      <c r="B33" s="308" t="str">
        <f>IF(A33="","",VLOOKUP(A33,'Project Budget vs Exp'!$B$9:$G$52,2,FALSE))</f>
        <v/>
      </c>
      <c r="C33" s="117"/>
      <c r="D33" s="116"/>
      <c r="E33" s="118"/>
      <c r="F33" s="119"/>
      <c r="G33" s="120"/>
      <c r="H33" s="120"/>
      <c r="I33" s="333">
        <f t="shared" si="1"/>
        <v>0</v>
      </c>
      <c r="J33" s="46"/>
      <c r="K33" s="332">
        <f>IFERROR(SUM(C33/'Transfers of Funds'!$F$56),0)</f>
        <v>0</v>
      </c>
      <c r="L33" s="21"/>
      <c r="M33" s="63" t="s">
        <v>162</v>
      </c>
      <c r="N33" s="46"/>
    </row>
    <row r="34" spans="1:14" s="23" customFormat="1">
      <c r="A34" s="115"/>
      <c r="B34" s="308" t="str">
        <f>IF(A34="","",VLOOKUP(A34,'Project Budget vs Exp'!$B$9:$G$52,2,FALSE))</f>
        <v/>
      </c>
      <c r="C34" s="117"/>
      <c r="D34" s="116"/>
      <c r="E34" s="118"/>
      <c r="F34" s="119"/>
      <c r="G34" s="120"/>
      <c r="H34" s="120"/>
      <c r="I34" s="333">
        <f t="shared" si="1"/>
        <v>0</v>
      </c>
      <c r="J34" s="46"/>
      <c r="K34" s="332">
        <f>IFERROR(SUM(C34/'Transfers of Funds'!$F$56),0)</f>
        <v>0</v>
      </c>
      <c r="L34" s="21"/>
      <c r="M34" s="63" t="s">
        <v>162</v>
      </c>
      <c r="N34" s="46"/>
    </row>
    <row r="35" spans="1:14" s="23" customFormat="1">
      <c r="A35" s="115"/>
      <c r="B35" s="308" t="str">
        <f>IF(A35="","",VLOOKUP(A35,'Project Budget vs Exp'!$B$9:$G$52,2,FALSE))</f>
        <v/>
      </c>
      <c r="C35" s="117"/>
      <c r="D35" s="116"/>
      <c r="E35" s="118"/>
      <c r="F35" s="119"/>
      <c r="G35" s="120"/>
      <c r="H35" s="120"/>
      <c r="I35" s="333">
        <f t="shared" si="1"/>
        <v>0</v>
      </c>
      <c r="J35" s="46"/>
      <c r="K35" s="332">
        <f>IFERROR(SUM(C35/'Transfers of Funds'!$F$56),0)</f>
        <v>0</v>
      </c>
      <c r="L35" s="21"/>
      <c r="M35" s="63" t="s">
        <v>162</v>
      </c>
      <c r="N35" s="46"/>
    </row>
    <row r="36" spans="1:14" s="23" customFormat="1">
      <c r="A36" s="115"/>
      <c r="B36" s="308" t="str">
        <f>IF(A36="","",VLOOKUP(A36,'Project Budget vs Exp'!$B$9:$G$52,2,FALSE))</f>
        <v/>
      </c>
      <c r="C36" s="117"/>
      <c r="D36" s="116"/>
      <c r="E36" s="118"/>
      <c r="F36" s="119"/>
      <c r="G36" s="120"/>
      <c r="H36" s="120"/>
      <c r="I36" s="333">
        <f t="shared" si="1"/>
        <v>0</v>
      </c>
      <c r="J36" s="46"/>
      <c r="K36" s="332">
        <f>IFERROR(SUM(C36/'Transfers of Funds'!$F$56),0)</f>
        <v>0</v>
      </c>
      <c r="L36" s="21"/>
      <c r="M36" s="64" t="s">
        <v>162</v>
      </c>
      <c r="N36" s="46"/>
    </row>
    <row r="37" spans="1:14" s="23" customFormat="1">
      <c r="A37" s="115"/>
      <c r="B37" s="308" t="str">
        <f>IF(A37="","",VLOOKUP(A37,'Project Budget vs Exp'!$B$9:$G$52,2,FALSE))</f>
        <v/>
      </c>
      <c r="C37" s="117"/>
      <c r="D37" s="116"/>
      <c r="E37" s="118"/>
      <c r="F37" s="119"/>
      <c r="G37" s="120"/>
      <c r="H37" s="120"/>
      <c r="I37" s="333">
        <f t="shared" si="1"/>
        <v>0</v>
      </c>
      <c r="J37" s="46"/>
      <c r="K37" s="332">
        <f>IFERROR(SUM(C37/'Transfers of Funds'!$F$56),0)</f>
        <v>0</v>
      </c>
      <c r="L37" s="21"/>
      <c r="M37" s="64" t="s">
        <v>162</v>
      </c>
      <c r="N37" s="46"/>
    </row>
    <row r="38" spans="1:14" s="23" customFormat="1">
      <c r="A38" s="115"/>
      <c r="B38" s="308" t="str">
        <f>IF(A38="","",VLOOKUP(A38,'Project Budget vs Exp'!$B$9:$G$52,2,FALSE))</f>
        <v/>
      </c>
      <c r="C38" s="117"/>
      <c r="D38" s="116"/>
      <c r="E38" s="118"/>
      <c r="F38" s="119"/>
      <c r="G38" s="120"/>
      <c r="H38" s="120"/>
      <c r="I38" s="333">
        <f t="shared" si="1"/>
        <v>0</v>
      </c>
      <c r="J38" s="46"/>
      <c r="K38" s="332">
        <f>IFERROR(SUM(C38/'Transfers of Funds'!$F$56),0)</f>
        <v>0</v>
      </c>
      <c r="L38" s="21"/>
      <c r="M38" s="64" t="s">
        <v>162</v>
      </c>
      <c r="N38" s="46"/>
    </row>
    <row r="39" spans="1:14" s="23" customFormat="1">
      <c r="A39" s="115"/>
      <c r="B39" s="308" t="str">
        <f>IF(A39="","",VLOOKUP(A39,'Project Budget vs Exp'!$B$9:$G$52,2,FALSE))</f>
        <v/>
      </c>
      <c r="C39" s="117"/>
      <c r="D39" s="116"/>
      <c r="E39" s="118"/>
      <c r="F39" s="119"/>
      <c r="G39" s="120"/>
      <c r="H39" s="120"/>
      <c r="I39" s="333">
        <f t="shared" si="1"/>
        <v>0</v>
      </c>
      <c r="J39" s="46"/>
      <c r="K39" s="332">
        <f>IFERROR(SUM(C39/'Transfers of Funds'!$F$56),0)</f>
        <v>0</v>
      </c>
      <c r="L39" s="21"/>
      <c r="M39" s="64" t="s">
        <v>162</v>
      </c>
      <c r="N39" s="46"/>
    </row>
    <row r="40" spans="1:14" s="23" customFormat="1">
      <c r="A40" s="115"/>
      <c r="B40" s="308" t="str">
        <f>IF(A40="","",VLOOKUP(A40,'Project Budget vs Exp'!$B$9:$G$52,2,FALSE))</f>
        <v/>
      </c>
      <c r="C40" s="117"/>
      <c r="D40" s="116"/>
      <c r="E40" s="118"/>
      <c r="F40" s="119"/>
      <c r="G40" s="120"/>
      <c r="H40" s="120"/>
      <c r="I40" s="333">
        <f t="shared" si="1"/>
        <v>0</v>
      </c>
      <c r="J40" s="46"/>
      <c r="K40" s="332">
        <f>IFERROR(SUM(C40/'Transfers of Funds'!$F$56),0)</f>
        <v>0</v>
      </c>
      <c r="L40" s="21"/>
      <c r="M40" s="65" t="s">
        <v>162</v>
      </c>
      <c r="N40" s="46"/>
    </row>
    <row r="41" spans="1:14" s="23" customFormat="1">
      <c r="A41" s="115"/>
      <c r="B41" s="308" t="str">
        <f>IF(A41="","",VLOOKUP(A41,'Project Budget vs Exp'!$B$9:$G$52,2,FALSE))</f>
        <v/>
      </c>
      <c r="C41" s="117"/>
      <c r="D41" s="116"/>
      <c r="E41" s="118"/>
      <c r="F41" s="119"/>
      <c r="G41" s="120"/>
      <c r="H41" s="120"/>
      <c r="I41" s="333">
        <f t="shared" si="1"/>
        <v>0</v>
      </c>
      <c r="J41" s="46"/>
      <c r="K41" s="332">
        <f>IFERROR(SUM(C41/'Transfers of Funds'!$F$56),0)</f>
        <v>0</v>
      </c>
      <c r="L41" s="21"/>
      <c r="M41" s="66" t="s">
        <v>162</v>
      </c>
      <c r="N41" s="46"/>
    </row>
    <row r="42" spans="1:14" s="23" customFormat="1">
      <c r="A42" s="115"/>
      <c r="B42" s="308" t="str">
        <f>IF(A42="","",VLOOKUP(A42,'Project Budget vs Exp'!$B$9:$G$52,2,FALSE))</f>
        <v/>
      </c>
      <c r="C42" s="117"/>
      <c r="D42" s="116"/>
      <c r="E42" s="118"/>
      <c r="F42" s="119"/>
      <c r="G42" s="120"/>
      <c r="H42" s="120"/>
      <c r="I42" s="333">
        <f t="shared" si="1"/>
        <v>0</v>
      </c>
      <c r="J42" s="46"/>
      <c r="K42" s="332">
        <f>IFERROR(SUM(C42/'Transfers of Funds'!$F$56),0)</f>
        <v>0</v>
      </c>
      <c r="L42" s="21"/>
      <c r="M42" s="63" t="s">
        <v>162</v>
      </c>
      <c r="N42" s="46"/>
    </row>
    <row r="43" spans="1:14" s="23" customFormat="1">
      <c r="A43" s="115"/>
      <c r="B43" s="308" t="str">
        <f>IF(A43="","",VLOOKUP(A43,'Project Budget vs Exp'!$B$9:$G$52,2,FALSE))</f>
        <v/>
      </c>
      <c r="C43" s="117"/>
      <c r="D43" s="116"/>
      <c r="E43" s="118"/>
      <c r="F43" s="119"/>
      <c r="G43" s="120"/>
      <c r="H43" s="120"/>
      <c r="I43" s="333">
        <f t="shared" si="1"/>
        <v>0</v>
      </c>
      <c r="J43" s="46"/>
      <c r="K43" s="332">
        <f>IFERROR(SUM(C43/'Transfers of Funds'!$F$56),0)</f>
        <v>0</v>
      </c>
      <c r="L43" s="21"/>
      <c r="M43" s="63" t="s">
        <v>162</v>
      </c>
      <c r="N43" s="46"/>
    </row>
    <row r="44" spans="1:14" s="23" customFormat="1">
      <c r="A44" s="115"/>
      <c r="B44" s="308" t="str">
        <f>IF(A44="","",VLOOKUP(A44,'Project Budget vs Exp'!$B$9:$G$52,2,FALSE))</f>
        <v/>
      </c>
      <c r="C44" s="117"/>
      <c r="D44" s="116"/>
      <c r="E44" s="118"/>
      <c r="F44" s="119"/>
      <c r="G44" s="120"/>
      <c r="H44" s="120"/>
      <c r="I44" s="333">
        <f t="shared" si="1"/>
        <v>0</v>
      </c>
      <c r="J44" s="46"/>
      <c r="K44" s="332">
        <f>IFERROR(SUM(C44/'Transfers of Funds'!$F$56),0)</f>
        <v>0</v>
      </c>
      <c r="L44" s="21"/>
      <c r="M44" s="48" t="s">
        <v>162</v>
      </c>
      <c r="N44" s="46"/>
    </row>
    <row r="45" spans="1:14" s="23" customFormat="1">
      <c r="A45" s="115"/>
      <c r="B45" s="308" t="str">
        <f>IF(A45="","",VLOOKUP(A45,'Project Budget vs Exp'!$B$9:$G$52,2,FALSE))</f>
        <v/>
      </c>
      <c r="C45" s="117"/>
      <c r="D45" s="116"/>
      <c r="E45" s="118"/>
      <c r="F45" s="119"/>
      <c r="G45" s="120"/>
      <c r="H45" s="120"/>
      <c r="I45" s="333">
        <f t="shared" si="1"/>
        <v>0</v>
      </c>
      <c r="J45" s="46"/>
      <c r="K45" s="332">
        <f>IFERROR(SUM(C45/'Transfers of Funds'!$F$56),0)</f>
        <v>0</v>
      </c>
      <c r="L45" s="21"/>
      <c r="M45" s="63" t="s">
        <v>162</v>
      </c>
      <c r="N45" s="46"/>
    </row>
    <row r="46" spans="1:14" s="23" customFormat="1">
      <c r="A46" s="115"/>
      <c r="B46" s="308" t="str">
        <f>IF(A46="","",VLOOKUP(A46,'Project Budget vs Exp'!$B$9:$G$52,2,FALSE))</f>
        <v/>
      </c>
      <c r="C46" s="117"/>
      <c r="D46" s="116"/>
      <c r="E46" s="118"/>
      <c r="F46" s="119"/>
      <c r="G46" s="120"/>
      <c r="H46" s="120"/>
      <c r="I46" s="333">
        <f t="shared" si="1"/>
        <v>0</v>
      </c>
      <c r="J46" s="46"/>
      <c r="K46" s="332">
        <f>IFERROR(SUM(C46/'Transfers of Funds'!$F$56),0)</f>
        <v>0</v>
      </c>
      <c r="L46" s="21"/>
      <c r="M46" s="49" t="s">
        <v>162</v>
      </c>
      <c r="N46" s="46"/>
    </row>
    <row r="47" spans="1:14" s="23" customFormat="1">
      <c r="A47" s="115"/>
      <c r="B47" s="308" t="str">
        <f>IF(A47="","",VLOOKUP(A47,'Project Budget vs Exp'!$B$9:$G$52,2,FALSE))</f>
        <v/>
      </c>
      <c r="C47" s="117"/>
      <c r="D47" s="116"/>
      <c r="E47" s="118"/>
      <c r="F47" s="119"/>
      <c r="G47" s="120"/>
      <c r="H47" s="120"/>
      <c r="I47" s="333">
        <f t="shared" si="1"/>
        <v>0</v>
      </c>
      <c r="J47" s="46"/>
      <c r="K47" s="332">
        <f>IFERROR(SUM(C47/'Transfers of Funds'!$F$56),0)</f>
        <v>0</v>
      </c>
      <c r="L47" s="21"/>
      <c r="M47" s="49" t="s">
        <v>162</v>
      </c>
      <c r="N47" s="46"/>
    </row>
    <row r="48" spans="1:14" s="23" customFormat="1">
      <c r="A48" s="115"/>
      <c r="B48" s="308" t="str">
        <f>IF(A48="","",VLOOKUP(A48,'Project Budget vs Exp'!$B$9:$G$52,2,FALSE))</f>
        <v/>
      </c>
      <c r="C48" s="117"/>
      <c r="D48" s="116"/>
      <c r="E48" s="118"/>
      <c r="F48" s="119"/>
      <c r="G48" s="120"/>
      <c r="H48" s="120"/>
      <c r="I48" s="333">
        <f t="shared" si="1"/>
        <v>0</v>
      </c>
      <c r="J48" s="46"/>
      <c r="K48" s="332">
        <f>IFERROR(SUM(C48/'Transfers of Funds'!$F$56),0)</f>
        <v>0</v>
      </c>
      <c r="L48" s="21"/>
      <c r="M48" s="47" t="s">
        <v>162</v>
      </c>
      <c r="N48" s="46"/>
    </row>
    <row r="49" spans="1:14" s="23" customFormat="1">
      <c r="A49" s="115"/>
      <c r="B49" s="308" t="str">
        <f>IF(A49="","",VLOOKUP(A49,'Project Budget vs Exp'!$B$9:$G$52,2,FALSE))</f>
        <v/>
      </c>
      <c r="C49" s="117"/>
      <c r="D49" s="116"/>
      <c r="E49" s="118"/>
      <c r="F49" s="119"/>
      <c r="G49" s="120"/>
      <c r="H49" s="120"/>
      <c r="I49" s="333">
        <f t="shared" si="1"/>
        <v>0</v>
      </c>
      <c r="J49" s="46"/>
      <c r="K49" s="332">
        <f>IFERROR(SUM(C49/'Transfers of Funds'!$F$56),0)</f>
        <v>0</v>
      </c>
      <c r="L49" s="21"/>
      <c r="M49" s="48" t="s">
        <v>162</v>
      </c>
      <c r="N49" s="46"/>
    </row>
    <row r="50" spans="1:14" s="23" customFormat="1">
      <c r="A50" s="115"/>
      <c r="B50" s="308" t="str">
        <f>IF(A50="","",VLOOKUP(A50,'Project Budget vs Exp'!$B$9:$G$52,2,FALSE))</f>
        <v/>
      </c>
      <c r="C50" s="117"/>
      <c r="D50" s="116"/>
      <c r="E50" s="118"/>
      <c r="F50" s="119"/>
      <c r="G50" s="120"/>
      <c r="H50" s="120"/>
      <c r="I50" s="333">
        <f t="shared" si="1"/>
        <v>0</v>
      </c>
      <c r="J50" s="46"/>
      <c r="K50" s="332">
        <f>IFERROR(SUM(C50/'Transfers of Funds'!$F$56),0)</f>
        <v>0</v>
      </c>
      <c r="L50" s="21"/>
      <c r="M50" s="47" t="s">
        <v>162</v>
      </c>
      <c r="N50" s="46"/>
    </row>
    <row r="51" spans="1:14" s="23" customFormat="1">
      <c r="A51" s="115"/>
      <c r="B51" s="308" t="str">
        <f>IF(A51="","",VLOOKUP(A51,'Project Budget vs Exp'!$B$9:$G$52,2,FALSE))</f>
        <v/>
      </c>
      <c r="C51" s="117"/>
      <c r="D51" s="116"/>
      <c r="E51" s="118"/>
      <c r="F51" s="119"/>
      <c r="G51" s="120"/>
      <c r="H51" s="120"/>
      <c r="I51" s="333">
        <f t="shared" si="1"/>
        <v>0</v>
      </c>
      <c r="J51" s="46"/>
      <c r="K51" s="332">
        <f>IFERROR(SUM(C51/'Transfers of Funds'!$F$56),0)</f>
        <v>0</v>
      </c>
      <c r="L51" s="21"/>
      <c r="M51" s="47" t="s">
        <v>162</v>
      </c>
      <c r="N51" s="46"/>
    </row>
    <row r="52" spans="1:14" s="23" customFormat="1">
      <c r="A52" s="115"/>
      <c r="B52" s="308" t="str">
        <f>IF(A52="","",VLOOKUP(A52,'Project Budget vs Exp'!$B$9:$G$52,2,FALSE))</f>
        <v/>
      </c>
      <c r="C52" s="117"/>
      <c r="D52" s="116"/>
      <c r="E52" s="118"/>
      <c r="F52" s="119"/>
      <c r="G52" s="120"/>
      <c r="H52" s="120"/>
      <c r="I52" s="333">
        <f t="shared" si="1"/>
        <v>0</v>
      </c>
      <c r="J52" s="46"/>
      <c r="K52" s="332">
        <f>IFERROR(SUM(C52/'Transfers of Funds'!$F$56),0)</f>
        <v>0</v>
      </c>
      <c r="L52" s="21"/>
      <c r="M52" s="47" t="s">
        <v>162</v>
      </c>
      <c r="N52" s="46"/>
    </row>
    <row r="53" spans="1:14" s="23" customFormat="1">
      <c r="A53" s="115"/>
      <c r="B53" s="308" t="str">
        <f>IF(A53="","",VLOOKUP(A53,'Project Budget vs Exp'!$B$9:$G$52,2,FALSE))</f>
        <v/>
      </c>
      <c r="C53" s="117"/>
      <c r="D53" s="116"/>
      <c r="E53" s="118"/>
      <c r="F53" s="119"/>
      <c r="G53" s="120"/>
      <c r="H53" s="120"/>
      <c r="I53" s="333">
        <f t="shared" si="1"/>
        <v>0</v>
      </c>
      <c r="J53" s="46"/>
      <c r="K53" s="332">
        <f>IFERROR(SUM(C53/'Transfers of Funds'!$F$56),0)</f>
        <v>0</v>
      </c>
      <c r="L53" s="21"/>
      <c r="M53" s="47" t="s">
        <v>162</v>
      </c>
      <c r="N53" s="46"/>
    </row>
    <row r="54" spans="1:14" s="23" customFormat="1">
      <c r="A54" s="115"/>
      <c r="B54" s="308" t="str">
        <f>IF(A54="","",VLOOKUP(A54,'Project Budget vs Exp'!$B$9:$G$52,2,FALSE))</f>
        <v/>
      </c>
      <c r="C54" s="117"/>
      <c r="D54" s="116"/>
      <c r="E54" s="118"/>
      <c r="F54" s="119"/>
      <c r="G54" s="120"/>
      <c r="H54" s="120"/>
      <c r="I54" s="333">
        <f t="shared" si="1"/>
        <v>0</v>
      </c>
      <c r="J54" s="46"/>
      <c r="K54" s="332">
        <f>IFERROR(SUM(C54/'Transfers of Funds'!$F$56),0)</f>
        <v>0</v>
      </c>
      <c r="L54" s="21"/>
      <c r="M54" s="47" t="s">
        <v>162</v>
      </c>
      <c r="N54" s="46"/>
    </row>
    <row r="55" spans="1:14" s="23" customFormat="1">
      <c r="A55" s="115"/>
      <c r="B55" s="308" t="str">
        <f>IF(A55="","",VLOOKUP(A55,'Project Budget vs Exp'!$B$9:$G$52,2,FALSE))</f>
        <v/>
      </c>
      <c r="C55" s="117"/>
      <c r="D55" s="116"/>
      <c r="E55" s="118"/>
      <c r="F55" s="119"/>
      <c r="G55" s="120"/>
      <c r="H55" s="120"/>
      <c r="I55" s="333">
        <f t="shared" si="1"/>
        <v>0</v>
      </c>
      <c r="J55" s="46"/>
      <c r="K55" s="332">
        <f>IFERROR(SUM(C55/'Transfers of Funds'!$F$56),0)</f>
        <v>0</v>
      </c>
      <c r="L55" s="21"/>
      <c r="M55" s="47" t="s">
        <v>162</v>
      </c>
      <c r="N55" s="46"/>
    </row>
    <row r="56" spans="1:14" s="23" customFormat="1">
      <c r="A56" s="115"/>
      <c r="B56" s="308" t="str">
        <f>IF(A56="","",VLOOKUP(A56,'Project Budget vs Exp'!$B$9:$G$52,2,FALSE))</f>
        <v/>
      </c>
      <c r="C56" s="117"/>
      <c r="D56" s="116"/>
      <c r="E56" s="118"/>
      <c r="F56" s="119"/>
      <c r="G56" s="120"/>
      <c r="H56" s="120"/>
      <c r="I56" s="333">
        <f t="shared" si="1"/>
        <v>0</v>
      </c>
      <c r="J56" s="46"/>
      <c r="K56" s="332">
        <f>IFERROR(SUM(C56/'Transfers of Funds'!$F$56),0)</f>
        <v>0</v>
      </c>
      <c r="L56" s="21"/>
      <c r="M56" s="47" t="s">
        <v>162</v>
      </c>
      <c r="N56" s="46"/>
    </row>
    <row r="57" spans="1:14" s="23" customFormat="1">
      <c r="A57" s="115"/>
      <c r="B57" s="308" t="str">
        <f>IF(A57="","",VLOOKUP(A57,'Project Budget vs Exp'!$B$9:$G$52,2,FALSE))</f>
        <v/>
      </c>
      <c r="C57" s="117"/>
      <c r="D57" s="116"/>
      <c r="E57" s="118"/>
      <c r="F57" s="119"/>
      <c r="G57" s="120"/>
      <c r="H57" s="120"/>
      <c r="I57" s="333">
        <f t="shared" si="1"/>
        <v>0</v>
      </c>
      <c r="J57" s="46"/>
      <c r="K57" s="332">
        <f>IFERROR(SUM(C57/'Transfers of Funds'!$F$56),0)</f>
        <v>0</v>
      </c>
      <c r="L57" s="21"/>
      <c r="M57" s="47" t="s">
        <v>162</v>
      </c>
      <c r="N57" s="46"/>
    </row>
    <row r="58" spans="1:14" s="23" customFormat="1">
      <c r="A58" s="115"/>
      <c r="B58" s="308" t="str">
        <f>IF(A58="","",VLOOKUP(A58,'Project Budget vs Exp'!$B$9:$G$52,2,FALSE))</f>
        <v/>
      </c>
      <c r="C58" s="117"/>
      <c r="D58" s="116"/>
      <c r="E58" s="118"/>
      <c r="F58" s="119"/>
      <c r="G58" s="120"/>
      <c r="H58" s="120"/>
      <c r="I58" s="333">
        <f t="shared" si="1"/>
        <v>0</v>
      </c>
      <c r="J58" s="46"/>
      <c r="K58" s="332">
        <f>IFERROR(SUM(C58/'Transfers of Funds'!$F$56),0)</f>
        <v>0</v>
      </c>
      <c r="L58" s="21"/>
      <c r="M58" s="47" t="s">
        <v>162</v>
      </c>
      <c r="N58" s="46"/>
    </row>
    <row r="59" spans="1:14" s="23" customFormat="1">
      <c r="A59" s="115"/>
      <c r="B59" s="308" t="str">
        <f>IF(A59="","",VLOOKUP(A59,'Project Budget vs Exp'!$B$9:$G$52,2,FALSE))</f>
        <v/>
      </c>
      <c r="C59" s="117"/>
      <c r="D59" s="116"/>
      <c r="E59" s="118"/>
      <c r="F59" s="119"/>
      <c r="G59" s="120"/>
      <c r="H59" s="120"/>
      <c r="I59" s="333">
        <f t="shared" si="1"/>
        <v>0</v>
      </c>
      <c r="J59" s="46"/>
      <c r="K59" s="332">
        <f>IFERROR(SUM(C59/'Transfers of Funds'!$F$56),0)</f>
        <v>0</v>
      </c>
      <c r="L59" s="21"/>
      <c r="M59" s="47" t="s">
        <v>162</v>
      </c>
      <c r="N59" s="46"/>
    </row>
    <row r="60" spans="1:14" s="23" customFormat="1">
      <c r="A60" s="115"/>
      <c r="B60" s="308" t="str">
        <f>IF(A60="","",VLOOKUP(A60,'Project Budget vs Exp'!$B$9:$G$52,2,FALSE))</f>
        <v/>
      </c>
      <c r="C60" s="117"/>
      <c r="D60" s="116"/>
      <c r="E60" s="118"/>
      <c r="F60" s="119"/>
      <c r="G60" s="120"/>
      <c r="H60" s="120"/>
      <c r="I60" s="333">
        <f t="shared" si="1"/>
        <v>0</v>
      </c>
      <c r="J60" s="46"/>
      <c r="K60" s="332">
        <f>IFERROR(SUM(C60/'Transfers of Funds'!$F$56),0)</f>
        <v>0</v>
      </c>
      <c r="L60" s="21"/>
      <c r="M60" s="47" t="s">
        <v>162</v>
      </c>
      <c r="N60" s="46"/>
    </row>
    <row r="61" spans="1:14" s="23" customFormat="1">
      <c r="A61" s="115"/>
      <c r="B61" s="308" t="str">
        <f>IF(A61="","",VLOOKUP(A61,'Project Budget vs Exp'!$B$9:$G$52,2,FALSE))</f>
        <v/>
      </c>
      <c r="C61" s="117"/>
      <c r="D61" s="116"/>
      <c r="E61" s="118"/>
      <c r="F61" s="119"/>
      <c r="G61" s="120"/>
      <c r="H61" s="120"/>
      <c r="I61" s="333">
        <f t="shared" si="1"/>
        <v>0</v>
      </c>
      <c r="J61" s="46"/>
      <c r="K61" s="332">
        <f>IFERROR(SUM(C61/'Transfers of Funds'!$F$56),0)</f>
        <v>0</v>
      </c>
      <c r="L61" s="21"/>
      <c r="M61" s="47" t="s">
        <v>162</v>
      </c>
      <c r="N61" s="46"/>
    </row>
    <row r="62" spans="1:14" s="23" customFormat="1">
      <c r="A62" s="115"/>
      <c r="B62" s="308" t="str">
        <f>IF(A62="","",VLOOKUP(A62,'Project Budget vs Exp'!$B$9:$G$52,2,FALSE))</f>
        <v/>
      </c>
      <c r="C62" s="117"/>
      <c r="D62" s="116"/>
      <c r="E62" s="118"/>
      <c r="F62" s="119"/>
      <c r="G62" s="120"/>
      <c r="H62" s="120"/>
      <c r="I62" s="333">
        <f t="shared" si="1"/>
        <v>0</v>
      </c>
      <c r="J62" s="46"/>
      <c r="K62" s="332">
        <f>IFERROR(SUM(C62/'Transfers of Funds'!$F$56),0)</f>
        <v>0</v>
      </c>
      <c r="L62" s="21"/>
      <c r="M62" s="47" t="s">
        <v>162</v>
      </c>
      <c r="N62" s="46"/>
    </row>
    <row r="63" spans="1:14" s="23" customFormat="1">
      <c r="A63" s="115"/>
      <c r="B63" s="308" t="str">
        <f>IF(A63="","",VLOOKUP(A63,'Project Budget vs Exp'!$B$9:$G$52,2,FALSE))</f>
        <v/>
      </c>
      <c r="C63" s="117"/>
      <c r="D63" s="116"/>
      <c r="E63" s="118"/>
      <c r="F63" s="119"/>
      <c r="G63" s="120"/>
      <c r="H63" s="120"/>
      <c r="I63" s="333">
        <f t="shared" si="1"/>
        <v>0</v>
      </c>
      <c r="J63" s="46"/>
      <c r="K63" s="332">
        <f>IFERROR(SUM(C63/'Transfers of Funds'!$F$56),0)</f>
        <v>0</v>
      </c>
      <c r="L63" s="21"/>
      <c r="M63" s="47" t="s">
        <v>162</v>
      </c>
      <c r="N63" s="46"/>
    </row>
    <row r="64" spans="1:14" s="23" customFormat="1">
      <c r="A64" s="115"/>
      <c r="B64" s="308" t="str">
        <f>IF(A64="","",VLOOKUP(A64,'Project Budget vs Exp'!$B$9:$G$52,2,FALSE))</f>
        <v/>
      </c>
      <c r="C64" s="117"/>
      <c r="D64" s="116"/>
      <c r="E64" s="118"/>
      <c r="F64" s="119"/>
      <c r="G64" s="120"/>
      <c r="H64" s="120"/>
      <c r="I64" s="333">
        <f t="shared" si="1"/>
        <v>0</v>
      </c>
      <c r="J64" s="46"/>
      <c r="K64" s="332">
        <f>IFERROR(SUM(C64/'Transfers of Funds'!$F$56),0)</f>
        <v>0</v>
      </c>
      <c r="L64" s="21"/>
      <c r="M64" s="47" t="s">
        <v>162</v>
      </c>
      <c r="N64" s="46"/>
    </row>
    <row r="65" spans="1:14" s="23" customFormat="1">
      <c r="A65" s="115"/>
      <c r="B65" s="308" t="str">
        <f>IF(A65="","",VLOOKUP(A65,'Project Budget vs Exp'!$B$9:$G$52,2,FALSE))</f>
        <v/>
      </c>
      <c r="C65" s="117"/>
      <c r="D65" s="116"/>
      <c r="E65" s="118"/>
      <c r="F65" s="119"/>
      <c r="G65" s="120"/>
      <c r="H65" s="120"/>
      <c r="I65" s="333">
        <f t="shared" si="1"/>
        <v>0</v>
      </c>
      <c r="J65" s="46"/>
      <c r="K65" s="332">
        <f>IFERROR(SUM(C65/'Transfers of Funds'!$F$56),0)</f>
        <v>0</v>
      </c>
      <c r="L65" s="21"/>
      <c r="M65" s="47" t="s">
        <v>162</v>
      </c>
      <c r="N65" s="46"/>
    </row>
    <row r="66" spans="1:14" s="23" customFormat="1">
      <c r="A66" s="115"/>
      <c r="B66" s="308" t="str">
        <f>IF(A66="","",VLOOKUP(A66,'Project Budget vs Exp'!$B$9:$G$52,2,FALSE))</f>
        <v/>
      </c>
      <c r="C66" s="117"/>
      <c r="D66" s="116"/>
      <c r="E66" s="118"/>
      <c r="F66" s="119"/>
      <c r="G66" s="120"/>
      <c r="H66" s="120"/>
      <c r="I66" s="333">
        <f t="shared" si="1"/>
        <v>0</v>
      </c>
      <c r="J66" s="46"/>
      <c r="K66" s="332">
        <f>IFERROR(SUM(C66/'Transfers of Funds'!$F$56),0)</f>
        <v>0</v>
      </c>
      <c r="L66" s="21"/>
      <c r="M66" s="47" t="s">
        <v>162</v>
      </c>
      <c r="N66" s="46"/>
    </row>
    <row r="67" spans="1:14" s="23" customFormat="1">
      <c r="A67" s="115"/>
      <c r="B67" s="308" t="str">
        <f>IF(A67="","",VLOOKUP(A67,'Project Budget vs Exp'!$B$9:$G$52,2,FALSE))</f>
        <v/>
      </c>
      <c r="C67" s="117"/>
      <c r="D67" s="116"/>
      <c r="E67" s="118"/>
      <c r="F67" s="119"/>
      <c r="G67" s="120"/>
      <c r="H67" s="120"/>
      <c r="I67" s="333">
        <f t="shared" si="1"/>
        <v>0</v>
      </c>
      <c r="J67" s="46"/>
      <c r="K67" s="332">
        <f>IFERROR(SUM(C67/'Transfers of Funds'!$F$56),0)</f>
        <v>0</v>
      </c>
      <c r="L67" s="21"/>
      <c r="M67" s="47" t="s">
        <v>162</v>
      </c>
      <c r="N67" s="46"/>
    </row>
    <row r="68" spans="1:14" s="23" customFormat="1">
      <c r="A68" s="115"/>
      <c r="B68" s="308" t="str">
        <f>IF(A68="","",VLOOKUP(A68,'Project Budget vs Exp'!$B$9:$G$52,2,FALSE))</f>
        <v/>
      </c>
      <c r="C68" s="117"/>
      <c r="D68" s="116"/>
      <c r="E68" s="118"/>
      <c r="F68" s="119"/>
      <c r="G68" s="120"/>
      <c r="H68" s="120"/>
      <c r="I68" s="333">
        <f t="shared" si="1"/>
        <v>0</v>
      </c>
      <c r="J68" s="46"/>
      <c r="K68" s="332">
        <f>IFERROR(SUM(C68/'Transfers of Funds'!$F$56),0)</f>
        <v>0</v>
      </c>
      <c r="L68" s="21"/>
      <c r="M68" s="47" t="s">
        <v>162</v>
      </c>
      <c r="N68" s="46"/>
    </row>
    <row r="69" spans="1:14" s="23" customFormat="1">
      <c r="A69" s="115"/>
      <c r="B69" s="308" t="str">
        <f>IF(A69="","",VLOOKUP(A69,'Project Budget vs Exp'!$B$9:$G$52,2,FALSE))</f>
        <v/>
      </c>
      <c r="C69" s="117"/>
      <c r="D69" s="116"/>
      <c r="E69" s="118"/>
      <c r="F69" s="119"/>
      <c r="G69" s="120"/>
      <c r="H69" s="120"/>
      <c r="I69" s="333">
        <f t="shared" si="1"/>
        <v>0</v>
      </c>
      <c r="J69" s="46"/>
      <c r="K69" s="332">
        <f>IFERROR(SUM(C69/'Transfers of Funds'!$F$56),0)</f>
        <v>0</v>
      </c>
      <c r="L69" s="21"/>
      <c r="M69" s="47" t="s">
        <v>162</v>
      </c>
      <c r="N69" s="46"/>
    </row>
    <row r="70" spans="1:14" s="23" customFormat="1">
      <c r="A70" s="115"/>
      <c r="B70" s="308" t="str">
        <f>IF(A70="","",VLOOKUP(A70,'Project Budget vs Exp'!$B$9:$G$52,2,FALSE))</f>
        <v/>
      </c>
      <c r="C70" s="117"/>
      <c r="D70" s="116"/>
      <c r="E70" s="118"/>
      <c r="F70" s="119"/>
      <c r="G70" s="120"/>
      <c r="H70" s="120"/>
      <c r="I70" s="333">
        <f t="shared" si="1"/>
        <v>0</v>
      </c>
      <c r="J70" s="46"/>
      <c r="K70" s="332">
        <f>IFERROR(SUM(C70/'Transfers of Funds'!$F$56),0)</f>
        <v>0</v>
      </c>
      <c r="L70" s="21"/>
      <c r="M70" s="47" t="s">
        <v>162</v>
      </c>
      <c r="N70" s="46"/>
    </row>
    <row r="71" spans="1:14" s="23" customFormat="1">
      <c r="A71" s="115"/>
      <c r="B71" s="308" t="str">
        <f>IF(A71="","",VLOOKUP(A71,'Project Budget vs Exp'!$B$9:$G$52,2,FALSE))</f>
        <v/>
      </c>
      <c r="C71" s="117"/>
      <c r="D71" s="116"/>
      <c r="E71" s="118"/>
      <c r="F71" s="119"/>
      <c r="G71" s="120"/>
      <c r="H71" s="120"/>
      <c r="I71" s="333">
        <f t="shared" si="1"/>
        <v>0</v>
      </c>
      <c r="J71" s="46"/>
      <c r="K71" s="332">
        <f>IFERROR(SUM(C71/'Transfers of Funds'!$F$56),0)</f>
        <v>0</v>
      </c>
      <c r="L71" s="21"/>
      <c r="M71" s="47" t="s">
        <v>162</v>
      </c>
      <c r="N71" s="46"/>
    </row>
    <row r="72" spans="1:14" s="23" customFormat="1">
      <c r="A72" s="115"/>
      <c r="B72" s="308" t="str">
        <f>IF(A72="","",VLOOKUP(A72,'Project Budget vs Exp'!$B$9:$G$52,2,FALSE))</f>
        <v/>
      </c>
      <c r="C72" s="117"/>
      <c r="D72" s="116"/>
      <c r="E72" s="118"/>
      <c r="F72" s="119"/>
      <c r="G72" s="120"/>
      <c r="H72" s="120"/>
      <c r="I72" s="333">
        <f t="shared" si="1"/>
        <v>0</v>
      </c>
      <c r="J72" s="46"/>
      <c r="K72" s="332">
        <f>IFERROR(SUM(C72/'Transfers of Funds'!$F$56),0)</f>
        <v>0</v>
      </c>
      <c r="L72" s="21"/>
      <c r="M72" s="47" t="s">
        <v>162</v>
      </c>
      <c r="N72" s="46"/>
    </row>
    <row r="73" spans="1:14" s="23" customFormat="1">
      <c r="A73" s="115"/>
      <c r="B73" s="308" t="str">
        <f>IF(A73="","",VLOOKUP(A73,'Project Budget vs Exp'!$B$9:$G$52,2,FALSE))</f>
        <v/>
      </c>
      <c r="C73" s="117"/>
      <c r="D73" s="116"/>
      <c r="E73" s="118"/>
      <c r="F73" s="119"/>
      <c r="G73" s="120"/>
      <c r="H73" s="120"/>
      <c r="I73" s="333">
        <f t="shared" si="1"/>
        <v>0</v>
      </c>
      <c r="J73" s="46"/>
      <c r="K73" s="332">
        <f>IFERROR(SUM(C73/'Transfers of Funds'!$F$56),0)</f>
        <v>0</v>
      </c>
      <c r="L73" s="21"/>
      <c r="M73" s="47" t="s">
        <v>162</v>
      </c>
      <c r="N73" s="46"/>
    </row>
    <row r="74" spans="1:14" s="23" customFormat="1">
      <c r="A74" s="115"/>
      <c r="B74" s="308" t="str">
        <f>IF(A74="","",VLOOKUP(A74,'Project Budget vs Exp'!$B$9:$G$52,2,FALSE))</f>
        <v/>
      </c>
      <c r="C74" s="117"/>
      <c r="D74" s="116"/>
      <c r="E74" s="118"/>
      <c r="F74" s="119"/>
      <c r="G74" s="120"/>
      <c r="H74" s="120"/>
      <c r="I74" s="333">
        <f t="shared" si="1"/>
        <v>0</v>
      </c>
      <c r="J74" s="46"/>
      <c r="K74" s="332">
        <f>IFERROR(SUM(C74/'Transfers of Funds'!$F$56),0)</f>
        <v>0</v>
      </c>
      <c r="L74" s="21"/>
      <c r="M74" s="47" t="s">
        <v>162</v>
      </c>
      <c r="N74" s="46"/>
    </row>
    <row r="75" spans="1:14" s="23" customFormat="1">
      <c r="A75" s="115"/>
      <c r="B75" s="308" t="str">
        <f>IF(A75="","",VLOOKUP(A75,'Project Budget vs Exp'!$B$9:$G$52,2,FALSE))</f>
        <v/>
      </c>
      <c r="C75" s="117"/>
      <c r="D75" s="116"/>
      <c r="E75" s="118"/>
      <c r="F75" s="119"/>
      <c r="G75" s="120"/>
      <c r="H75" s="120"/>
      <c r="I75" s="333">
        <f t="shared" si="1"/>
        <v>0</v>
      </c>
      <c r="J75" s="46"/>
      <c r="K75" s="332">
        <f>IFERROR(SUM(C75/'Transfers of Funds'!$F$56),0)</f>
        <v>0</v>
      </c>
      <c r="L75" s="21"/>
      <c r="M75" s="47" t="s">
        <v>162</v>
      </c>
      <c r="N75" s="46"/>
    </row>
    <row r="76" spans="1:14" s="23" customFormat="1">
      <c r="A76" s="115"/>
      <c r="B76" s="308" t="str">
        <f>IF(A76="","",VLOOKUP(A76,'Project Budget vs Exp'!$B$9:$G$52,2,FALSE))</f>
        <v/>
      </c>
      <c r="C76" s="117"/>
      <c r="D76" s="116"/>
      <c r="E76" s="118"/>
      <c r="F76" s="119"/>
      <c r="G76" s="120"/>
      <c r="H76" s="120"/>
      <c r="I76" s="333">
        <f t="shared" si="1"/>
        <v>0</v>
      </c>
      <c r="J76" s="46"/>
      <c r="K76" s="332">
        <f>IFERROR(SUM(C76/'Transfers of Funds'!$F$56),0)</f>
        <v>0</v>
      </c>
      <c r="L76" s="21"/>
      <c r="M76" s="47" t="s">
        <v>162</v>
      </c>
      <c r="N76" s="46"/>
    </row>
    <row r="77" spans="1:14" s="23" customFormat="1">
      <c r="A77" s="115"/>
      <c r="B77" s="308" t="str">
        <f>IF(A77="","",VLOOKUP(A77,'Project Budget vs Exp'!$B$9:$G$52,2,FALSE))</f>
        <v/>
      </c>
      <c r="C77" s="117"/>
      <c r="D77" s="116"/>
      <c r="E77" s="118"/>
      <c r="F77" s="119"/>
      <c r="G77" s="120"/>
      <c r="H77" s="120"/>
      <c r="I77" s="333">
        <f t="shared" si="1"/>
        <v>0</v>
      </c>
      <c r="J77" s="46"/>
      <c r="K77" s="332">
        <f>IFERROR(SUM(C77/'Transfers of Funds'!$F$56),0)</f>
        <v>0</v>
      </c>
      <c r="L77" s="21"/>
      <c r="M77" s="47" t="s">
        <v>162</v>
      </c>
      <c r="N77" s="46"/>
    </row>
    <row r="78" spans="1:14" s="23" customFormat="1">
      <c r="A78" s="115"/>
      <c r="B78" s="308" t="str">
        <f>IF(A78="","",VLOOKUP(A78,'Project Budget vs Exp'!$B$9:$G$52,2,FALSE))</f>
        <v/>
      </c>
      <c r="C78" s="117"/>
      <c r="D78" s="116"/>
      <c r="E78" s="118"/>
      <c r="F78" s="119"/>
      <c r="G78" s="120"/>
      <c r="H78" s="120"/>
      <c r="I78" s="333">
        <f t="shared" si="1"/>
        <v>0</v>
      </c>
      <c r="J78" s="46"/>
      <c r="K78" s="332">
        <f>IFERROR(SUM(C78/'Transfers of Funds'!$F$56),0)</f>
        <v>0</v>
      </c>
      <c r="L78" s="21"/>
      <c r="M78" s="47" t="s">
        <v>162</v>
      </c>
      <c r="N78" s="46"/>
    </row>
    <row r="79" spans="1:14" s="23" customFormat="1">
      <c r="A79" s="115"/>
      <c r="B79" s="308" t="str">
        <f>IF(A79="","",VLOOKUP(A79,'Project Budget vs Exp'!$B$9:$G$52,2,FALSE))</f>
        <v/>
      </c>
      <c r="C79" s="117"/>
      <c r="D79" s="116"/>
      <c r="E79" s="118"/>
      <c r="F79" s="119"/>
      <c r="G79" s="120"/>
      <c r="H79" s="120"/>
      <c r="I79" s="333">
        <f t="shared" si="1"/>
        <v>0</v>
      </c>
      <c r="J79" s="46"/>
      <c r="K79" s="332">
        <f>IFERROR(SUM(C79/'Transfers of Funds'!$F$56),0)</f>
        <v>0</v>
      </c>
      <c r="L79" s="21"/>
      <c r="M79" s="47" t="s">
        <v>162</v>
      </c>
      <c r="N79" s="46"/>
    </row>
    <row r="80" spans="1:14" s="23" customFormat="1">
      <c r="A80" s="115"/>
      <c r="B80" s="308" t="str">
        <f>IF(A80="","",VLOOKUP(A80,'Project Budget vs Exp'!$B$9:$G$52,2,FALSE))</f>
        <v/>
      </c>
      <c r="C80" s="117"/>
      <c r="D80" s="116"/>
      <c r="E80" s="118"/>
      <c r="F80" s="119"/>
      <c r="G80" s="120"/>
      <c r="H80" s="120"/>
      <c r="I80" s="333">
        <f t="shared" si="1"/>
        <v>0</v>
      </c>
      <c r="J80" s="46"/>
      <c r="K80" s="332">
        <f>IFERROR(SUM(C80/'Transfers of Funds'!$F$56),0)</f>
        <v>0</v>
      </c>
      <c r="L80" s="21"/>
      <c r="M80" s="47" t="s">
        <v>162</v>
      </c>
      <c r="N80" s="46"/>
    </row>
    <row r="81" spans="1:14" s="23" customFormat="1">
      <c r="A81" s="115"/>
      <c r="B81" s="308" t="str">
        <f>IF(A81="","",VLOOKUP(A81,'Project Budget vs Exp'!$B$9:$G$52,2,FALSE))</f>
        <v/>
      </c>
      <c r="C81" s="117"/>
      <c r="D81" s="116"/>
      <c r="E81" s="118"/>
      <c r="F81" s="119"/>
      <c r="G81" s="120"/>
      <c r="H81" s="120"/>
      <c r="I81" s="333">
        <f t="shared" si="1"/>
        <v>0</v>
      </c>
      <c r="J81" s="46"/>
      <c r="K81" s="332">
        <f>IFERROR(SUM(C81/'Transfers of Funds'!$F$56),0)</f>
        <v>0</v>
      </c>
      <c r="L81" s="21"/>
      <c r="M81" s="47" t="s">
        <v>162</v>
      </c>
      <c r="N81" s="46"/>
    </row>
    <row r="82" spans="1:14" s="23" customFormat="1">
      <c r="A82" s="115"/>
      <c r="B82" s="308" t="str">
        <f>IF(A82="","",VLOOKUP(A82,'Project Budget vs Exp'!$B$9:$G$52,2,FALSE))</f>
        <v/>
      </c>
      <c r="C82" s="117"/>
      <c r="D82" s="116"/>
      <c r="E82" s="118"/>
      <c r="F82" s="119"/>
      <c r="G82" s="120"/>
      <c r="H82" s="120"/>
      <c r="I82" s="333">
        <f t="shared" si="1"/>
        <v>0</v>
      </c>
      <c r="J82" s="46"/>
      <c r="K82" s="332">
        <f>IFERROR(SUM(C82/'Transfers of Funds'!$F$56),0)</f>
        <v>0</v>
      </c>
      <c r="L82" s="21"/>
      <c r="M82" s="47" t="s">
        <v>162</v>
      </c>
      <c r="N82" s="46"/>
    </row>
    <row r="83" spans="1:14" s="23" customFormat="1">
      <c r="A83" s="115"/>
      <c r="B83" s="308" t="str">
        <f>IF(A83="","",VLOOKUP(A83,'Project Budget vs Exp'!$B$9:$G$52,2,FALSE))</f>
        <v/>
      </c>
      <c r="C83" s="117"/>
      <c r="D83" s="116"/>
      <c r="E83" s="118"/>
      <c r="F83" s="119"/>
      <c r="G83" s="120"/>
      <c r="H83" s="120"/>
      <c r="I83" s="333">
        <f t="shared" si="1"/>
        <v>0</v>
      </c>
      <c r="J83" s="46"/>
      <c r="K83" s="332">
        <f>IFERROR(SUM(C83/'Transfers of Funds'!$F$56),0)</f>
        <v>0</v>
      </c>
      <c r="L83" s="21"/>
      <c r="M83" s="47" t="s">
        <v>162</v>
      </c>
      <c r="N83" s="46"/>
    </row>
    <row r="84" spans="1:14" s="23" customFormat="1">
      <c r="A84" s="115"/>
      <c r="B84" s="308" t="str">
        <f>IF(A84="","",VLOOKUP(A84,'Project Budget vs Exp'!$B$9:$G$52,2,FALSE))</f>
        <v/>
      </c>
      <c r="C84" s="117"/>
      <c r="D84" s="116"/>
      <c r="E84" s="118"/>
      <c r="F84" s="119"/>
      <c r="G84" s="120"/>
      <c r="H84" s="120"/>
      <c r="I84" s="333">
        <f t="shared" si="1"/>
        <v>0</v>
      </c>
      <c r="J84" s="46"/>
      <c r="K84" s="332">
        <f>IFERROR(SUM(C84/'Transfers of Funds'!$F$56),0)</f>
        <v>0</v>
      </c>
      <c r="L84" s="21"/>
      <c r="M84" s="47" t="s">
        <v>162</v>
      </c>
      <c r="N84" s="46"/>
    </row>
    <row r="85" spans="1:14" s="23" customFormat="1">
      <c r="A85" s="115"/>
      <c r="B85" s="308" t="str">
        <f>IF(A85="","",VLOOKUP(A85,'Project Budget vs Exp'!$B$9:$G$52,2,FALSE))</f>
        <v/>
      </c>
      <c r="C85" s="117"/>
      <c r="D85" s="116"/>
      <c r="E85" s="118"/>
      <c r="F85" s="119"/>
      <c r="G85" s="120"/>
      <c r="H85" s="120"/>
      <c r="I85" s="333">
        <f t="shared" ref="I85:I148" si="2">IF(OR(F$4="EUR",F$4="USD",F$4="GBP",F$4="CAD",F$4="NZD",F$4="AUD"),K85,C85)</f>
        <v>0</v>
      </c>
      <c r="J85" s="46"/>
      <c r="K85" s="332">
        <f>IFERROR(SUM(C85/'Transfers of Funds'!$F$56),0)</f>
        <v>0</v>
      </c>
      <c r="L85" s="21"/>
      <c r="M85" s="47" t="s">
        <v>162</v>
      </c>
      <c r="N85" s="46"/>
    </row>
    <row r="86" spans="1:14" s="23" customFormat="1">
      <c r="A86" s="115"/>
      <c r="B86" s="308" t="str">
        <f>IF(A86="","",VLOOKUP(A86,'Project Budget vs Exp'!$B$9:$G$52,2,FALSE))</f>
        <v/>
      </c>
      <c r="C86" s="117"/>
      <c r="D86" s="116"/>
      <c r="E86" s="118"/>
      <c r="F86" s="119"/>
      <c r="G86" s="120"/>
      <c r="H86" s="120"/>
      <c r="I86" s="333">
        <f t="shared" si="2"/>
        <v>0</v>
      </c>
      <c r="J86" s="46"/>
      <c r="K86" s="332">
        <f>IFERROR(SUM(C86/'Transfers of Funds'!$F$56),0)</f>
        <v>0</v>
      </c>
      <c r="L86" s="21"/>
      <c r="M86" s="47" t="s">
        <v>162</v>
      </c>
      <c r="N86" s="46"/>
    </row>
    <row r="87" spans="1:14" s="23" customFormat="1">
      <c r="A87" s="115"/>
      <c r="B87" s="308" t="str">
        <f>IF(A87="","",VLOOKUP(A87,'Project Budget vs Exp'!$B$9:$G$52,2,FALSE))</f>
        <v/>
      </c>
      <c r="C87" s="117"/>
      <c r="D87" s="116"/>
      <c r="E87" s="118"/>
      <c r="F87" s="119"/>
      <c r="G87" s="120"/>
      <c r="H87" s="120"/>
      <c r="I87" s="333">
        <f t="shared" si="2"/>
        <v>0</v>
      </c>
      <c r="J87" s="46"/>
      <c r="K87" s="332">
        <f>IFERROR(SUM(C87/'Transfers of Funds'!$F$56),0)</f>
        <v>0</v>
      </c>
      <c r="L87" s="21"/>
      <c r="M87" s="47" t="s">
        <v>162</v>
      </c>
      <c r="N87" s="46"/>
    </row>
    <row r="88" spans="1:14" s="23" customFormat="1">
      <c r="A88" s="115"/>
      <c r="B88" s="308" t="str">
        <f>IF(A88="","",VLOOKUP(A88,'Project Budget vs Exp'!$B$9:$G$52,2,FALSE))</f>
        <v/>
      </c>
      <c r="C88" s="117"/>
      <c r="D88" s="116"/>
      <c r="E88" s="118"/>
      <c r="F88" s="119"/>
      <c r="G88" s="120"/>
      <c r="H88" s="120"/>
      <c r="I88" s="333">
        <f t="shared" si="2"/>
        <v>0</v>
      </c>
      <c r="J88" s="46"/>
      <c r="K88" s="332">
        <f>IFERROR(SUM(C88/'Transfers of Funds'!$F$56),0)</f>
        <v>0</v>
      </c>
      <c r="L88" s="21"/>
      <c r="M88" s="47" t="s">
        <v>162</v>
      </c>
      <c r="N88" s="46"/>
    </row>
    <row r="89" spans="1:14" s="23" customFormat="1">
      <c r="A89" s="115"/>
      <c r="B89" s="308" t="str">
        <f>IF(A89="","",VLOOKUP(A89,'Project Budget vs Exp'!$B$9:$G$52,2,FALSE))</f>
        <v/>
      </c>
      <c r="C89" s="117"/>
      <c r="D89" s="116"/>
      <c r="E89" s="118"/>
      <c r="F89" s="119"/>
      <c r="G89" s="120"/>
      <c r="H89" s="120"/>
      <c r="I89" s="333">
        <f t="shared" si="2"/>
        <v>0</v>
      </c>
      <c r="J89" s="46"/>
      <c r="K89" s="332">
        <f>IFERROR(SUM(C89/'Transfers of Funds'!$F$56),0)</f>
        <v>0</v>
      </c>
      <c r="L89" s="21"/>
      <c r="M89" s="47" t="s">
        <v>162</v>
      </c>
      <c r="N89" s="46"/>
    </row>
    <row r="90" spans="1:14" s="23" customFormat="1">
      <c r="A90" s="115"/>
      <c r="B90" s="308" t="str">
        <f>IF(A90="","",VLOOKUP(A90,'Project Budget vs Exp'!$B$9:$G$52,2,FALSE))</f>
        <v/>
      </c>
      <c r="C90" s="117"/>
      <c r="D90" s="116"/>
      <c r="E90" s="118"/>
      <c r="F90" s="119"/>
      <c r="G90" s="120"/>
      <c r="H90" s="120"/>
      <c r="I90" s="333">
        <f t="shared" si="2"/>
        <v>0</v>
      </c>
      <c r="J90" s="46"/>
      <c r="K90" s="332">
        <f>IFERROR(SUM(C90/'Transfers of Funds'!$F$56),0)</f>
        <v>0</v>
      </c>
      <c r="L90" s="21"/>
      <c r="M90" s="47" t="s">
        <v>162</v>
      </c>
      <c r="N90" s="46"/>
    </row>
    <row r="91" spans="1:14" s="23" customFormat="1">
      <c r="A91" s="115"/>
      <c r="B91" s="308" t="str">
        <f>IF(A91="","",VLOOKUP(A91,'Project Budget vs Exp'!$B$9:$G$52,2,FALSE))</f>
        <v/>
      </c>
      <c r="C91" s="117"/>
      <c r="D91" s="116"/>
      <c r="E91" s="118"/>
      <c r="F91" s="119"/>
      <c r="G91" s="120"/>
      <c r="H91" s="120"/>
      <c r="I91" s="333">
        <f t="shared" si="2"/>
        <v>0</v>
      </c>
      <c r="J91" s="46"/>
      <c r="K91" s="332">
        <f>IFERROR(SUM(C91/'Transfers of Funds'!$F$56),0)</f>
        <v>0</v>
      </c>
      <c r="L91" s="21"/>
      <c r="M91" s="47" t="s">
        <v>162</v>
      </c>
      <c r="N91" s="46"/>
    </row>
    <row r="92" spans="1:14" s="23" customFormat="1">
      <c r="A92" s="115"/>
      <c r="B92" s="308" t="str">
        <f>IF(A92="","",VLOOKUP(A92,'Project Budget vs Exp'!$B$9:$G$52,2,FALSE))</f>
        <v/>
      </c>
      <c r="C92" s="117"/>
      <c r="D92" s="116"/>
      <c r="E92" s="118"/>
      <c r="F92" s="119"/>
      <c r="G92" s="120"/>
      <c r="H92" s="120"/>
      <c r="I92" s="333">
        <f t="shared" si="2"/>
        <v>0</v>
      </c>
      <c r="J92" s="46"/>
      <c r="K92" s="332">
        <f>IFERROR(SUM(C92/'Transfers of Funds'!$F$56),0)</f>
        <v>0</v>
      </c>
      <c r="L92" s="21"/>
      <c r="M92" s="47" t="s">
        <v>162</v>
      </c>
      <c r="N92" s="46"/>
    </row>
    <row r="93" spans="1:14" s="23" customFormat="1">
      <c r="A93" s="115"/>
      <c r="B93" s="308" t="str">
        <f>IF(A93="","",VLOOKUP(A93,'Project Budget vs Exp'!$B$9:$G$52,2,FALSE))</f>
        <v/>
      </c>
      <c r="C93" s="117"/>
      <c r="D93" s="116"/>
      <c r="E93" s="118"/>
      <c r="F93" s="119"/>
      <c r="G93" s="120"/>
      <c r="H93" s="120"/>
      <c r="I93" s="333">
        <f t="shared" si="2"/>
        <v>0</v>
      </c>
      <c r="J93" s="46"/>
      <c r="K93" s="332">
        <f>IFERROR(SUM(C93/'Transfers of Funds'!$F$56),0)</f>
        <v>0</v>
      </c>
      <c r="L93" s="21"/>
      <c r="M93" s="47" t="s">
        <v>162</v>
      </c>
      <c r="N93" s="46"/>
    </row>
    <row r="94" spans="1:14" s="23" customFormat="1">
      <c r="A94" s="115"/>
      <c r="B94" s="308" t="str">
        <f>IF(A94="","",VLOOKUP(A94,'Project Budget vs Exp'!$B$9:$G$52,2,FALSE))</f>
        <v/>
      </c>
      <c r="C94" s="117"/>
      <c r="D94" s="116"/>
      <c r="E94" s="118"/>
      <c r="F94" s="119"/>
      <c r="G94" s="120"/>
      <c r="H94" s="120"/>
      <c r="I94" s="333">
        <f t="shared" si="2"/>
        <v>0</v>
      </c>
      <c r="J94" s="46"/>
      <c r="K94" s="332">
        <f>IFERROR(SUM(C94/'Transfers of Funds'!$F$56),0)</f>
        <v>0</v>
      </c>
      <c r="L94" s="21"/>
      <c r="M94" s="47" t="s">
        <v>162</v>
      </c>
      <c r="N94" s="46"/>
    </row>
    <row r="95" spans="1:14" s="23" customFormat="1">
      <c r="A95" s="115"/>
      <c r="B95" s="308" t="str">
        <f>IF(A95="","",VLOOKUP(A95,'Project Budget vs Exp'!$B$9:$G$52,2,FALSE))</f>
        <v/>
      </c>
      <c r="C95" s="117"/>
      <c r="D95" s="116"/>
      <c r="E95" s="118"/>
      <c r="F95" s="119"/>
      <c r="G95" s="120"/>
      <c r="H95" s="120"/>
      <c r="I95" s="333">
        <f t="shared" si="2"/>
        <v>0</v>
      </c>
      <c r="J95" s="46"/>
      <c r="K95" s="332">
        <f>IFERROR(SUM(C95/'Transfers of Funds'!$F$56),0)</f>
        <v>0</v>
      </c>
      <c r="L95" s="21"/>
      <c r="M95" s="47" t="s">
        <v>162</v>
      </c>
      <c r="N95" s="46"/>
    </row>
    <row r="96" spans="1:14" s="23" customFormat="1">
      <c r="A96" s="115"/>
      <c r="B96" s="308" t="str">
        <f>IF(A96="","",VLOOKUP(A96,'Project Budget vs Exp'!$B$9:$G$52,2,FALSE))</f>
        <v/>
      </c>
      <c r="C96" s="117"/>
      <c r="D96" s="116"/>
      <c r="E96" s="118"/>
      <c r="F96" s="119"/>
      <c r="G96" s="120"/>
      <c r="H96" s="120"/>
      <c r="I96" s="333">
        <f t="shared" si="2"/>
        <v>0</v>
      </c>
      <c r="J96" s="46"/>
      <c r="K96" s="332">
        <f>IFERROR(SUM(C96/'Transfers of Funds'!$F$56),0)</f>
        <v>0</v>
      </c>
      <c r="L96" s="21"/>
      <c r="M96" s="47" t="s">
        <v>162</v>
      </c>
      <c r="N96" s="46"/>
    </row>
    <row r="97" spans="1:14" s="23" customFormat="1">
      <c r="A97" s="115"/>
      <c r="B97" s="308" t="str">
        <f>IF(A97="","",VLOOKUP(A97,'Project Budget vs Exp'!$B$9:$G$52,2,FALSE))</f>
        <v/>
      </c>
      <c r="C97" s="117"/>
      <c r="D97" s="116"/>
      <c r="E97" s="118"/>
      <c r="F97" s="119"/>
      <c r="G97" s="120"/>
      <c r="H97" s="120"/>
      <c r="I97" s="333">
        <f t="shared" si="2"/>
        <v>0</v>
      </c>
      <c r="J97" s="46"/>
      <c r="K97" s="332">
        <f>IFERROR(SUM(C97/'Transfers of Funds'!$F$56),0)</f>
        <v>0</v>
      </c>
      <c r="L97" s="21"/>
      <c r="M97" s="47" t="s">
        <v>162</v>
      </c>
      <c r="N97" s="46"/>
    </row>
    <row r="98" spans="1:14" s="23" customFormat="1">
      <c r="A98" s="115"/>
      <c r="B98" s="308" t="str">
        <f>IF(A98="","",VLOOKUP(A98,'Project Budget vs Exp'!$B$9:$G$52,2,FALSE))</f>
        <v/>
      </c>
      <c r="C98" s="117"/>
      <c r="D98" s="116"/>
      <c r="E98" s="118"/>
      <c r="F98" s="119"/>
      <c r="G98" s="120"/>
      <c r="H98" s="120"/>
      <c r="I98" s="333">
        <f t="shared" si="2"/>
        <v>0</v>
      </c>
      <c r="J98" s="46"/>
      <c r="K98" s="332">
        <f>IFERROR(SUM(C98/'Transfers of Funds'!$F$56),0)</f>
        <v>0</v>
      </c>
      <c r="L98" s="21"/>
      <c r="M98" s="47" t="s">
        <v>162</v>
      </c>
      <c r="N98" s="46"/>
    </row>
    <row r="99" spans="1:14" s="23" customFormat="1">
      <c r="A99" s="115"/>
      <c r="B99" s="308" t="str">
        <f>IF(A99="","",VLOOKUP(A99,'Project Budget vs Exp'!$B$9:$G$52,2,FALSE))</f>
        <v/>
      </c>
      <c r="C99" s="117"/>
      <c r="D99" s="116"/>
      <c r="E99" s="118"/>
      <c r="F99" s="119"/>
      <c r="G99" s="120"/>
      <c r="H99" s="120"/>
      <c r="I99" s="333">
        <f t="shared" si="2"/>
        <v>0</v>
      </c>
      <c r="J99" s="46"/>
      <c r="K99" s="332">
        <f>IFERROR(SUM(C99/'Transfers of Funds'!$F$56),0)</f>
        <v>0</v>
      </c>
      <c r="L99" s="21"/>
      <c r="M99" s="47" t="s">
        <v>162</v>
      </c>
      <c r="N99" s="46"/>
    </row>
    <row r="100" spans="1:14" s="23" customFormat="1">
      <c r="A100" s="115"/>
      <c r="B100" s="308" t="str">
        <f>IF(A100="","",VLOOKUP(A100,'Project Budget vs Exp'!$B$9:$G$52,2,FALSE))</f>
        <v/>
      </c>
      <c r="C100" s="117"/>
      <c r="D100" s="116"/>
      <c r="E100" s="118"/>
      <c r="F100" s="119"/>
      <c r="G100" s="120"/>
      <c r="H100" s="120"/>
      <c r="I100" s="333">
        <f t="shared" si="2"/>
        <v>0</v>
      </c>
      <c r="J100" s="46"/>
      <c r="K100" s="332">
        <f>IFERROR(SUM(C100/'Transfers of Funds'!$F$56),0)</f>
        <v>0</v>
      </c>
      <c r="L100" s="21"/>
      <c r="M100" s="47" t="s">
        <v>162</v>
      </c>
      <c r="N100" s="46"/>
    </row>
    <row r="101" spans="1:14" s="23" customFormat="1">
      <c r="A101" s="115"/>
      <c r="B101" s="308" t="str">
        <f>IF(A101="","",VLOOKUP(A101,'Project Budget vs Exp'!$B$9:$G$52,2,FALSE))</f>
        <v/>
      </c>
      <c r="C101" s="117"/>
      <c r="D101" s="116"/>
      <c r="E101" s="118"/>
      <c r="F101" s="119"/>
      <c r="G101" s="120"/>
      <c r="H101" s="120"/>
      <c r="I101" s="333">
        <f t="shared" si="2"/>
        <v>0</v>
      </c>
      <c r="J101" s="46"/>
      <c r="K101" s="332">
        <f>IFERROR(SUM(C101/'Transfers of Funds'!$F$56),0)</f>
        <v>0</v>
      </c>
      <c r="L101" s="21"/>
      <c r="M101" s="47" t="s">
        <v>162</v>
      </c>
      <c r="N101" s="46"/>
    </row>
    <row r="102" spans="1:14" s="23" customFormat="1">
      <c r="A102" s="115"/>
      <c r="B102" s="308" t="str">
        <f>IF(A102="","",VLOOKUP(A102,'Project Budget vs Exp'!$B$9:$G$52,2,FALSE))</f>
        <v/>
      </c>
      <c r="C102" s="117"/>
      <c r="D102" s="116"/>
      <c r="E102" s="118"/>
      <c r="F102" s="119"/>
      <c r="G102" s="120"/>
      <c r="H102" s="120"/>
      <c r="I102" s="333">
        <f t="shared" si="2"/>
        <v>0</v>
      </c>
      <c r="J102" s="46"/>
      <c r="K102" s="332">
        <f>IFERROR(SUM(C102/'Transfers of Funds'!$F$56),0)</f>
        <v>0</v>
      </c>
      <c r="L102" s="21"/>
      <c r="M102" s="47" t="s">
        <v>162</v>
      </c>
      <c r="N102" s="46"/>
    </row>
    <row r="103" spans="1:14" s="23" customFormat="1">
      <c r="A103" s="115"/>
      <c r="B103" s="308" t="str">
        <f>IF(A103="","",VLOOKUP(A103,'Project Budget vs Exp'!$B$9:$G$52,2,FALSE))</f>
        <v/>
      </c>
      <c r="C103" s="117"/>
      <c r="D103" s="116"/>
      <c r="E103" s="118"/>
      <c r="F103" s="119"/>
      <c r="G103" s="120"/>
      <c r="H103" s="120"/>
      <c r="I103" s="333">
        <f t="shared" si="2"/>
        <v>0</v>
      </c>
      <c r="J103" s="46"/>
      <c r="K103" s="332">
        <f>IFERROR(SUM(C103/'Transfers of Funds'!$F$56),0)</f>
        <v>0</v>
      </c>
      <c r="L103" s="21"/>
      <c r="M103" s="47" t="s">
        <v>162</v>
      </c>
      <c r="N103" s="46"/>
    </row>
    <row r="104" spans="1:14" s="23" customFormat="1">
      <c r="A104" s="115"/>
      <c r="B104" s="308" t="str">
        <f>IF(A104="","",VLOOKUP(A104,'Project Budget vs Exp'!$B$9:$G$52,2,FALSE))</f>
        <v/>
      </c>
      <c r="C104" s="117"/>
      <c r="D104" s="116"/>
      <c r="E104" s="118"/>
      <c r="F104" s="119"/>
      <c r="G104" s="120"/>
      <c r="H104" s="120"/>
      <c r="I104" s="333">
        <f t="shared" si="2"/>
        <v>0</v>
      </c>
      <c r="J104" s="46"/>
      <c r="K104" s="332">
        <f>IFERROR(SUM(C104/'Transfers of Funds'!$F$56),0)</f>
        <v>0</v>
      </c>
      <c r="L104" s="21"/>
      <c r="M104" s="47" t="s">
        <v>162</v>
      </c>
      <c r="N104" s="46"/>
    </row>
    <row r="105" spans="1:14" s="23" customFormat="1">
      <c r="A105" s="115"/>
      <c r="B105" s="308" t="str">
        <f>IF(A105="","",VLOOKUP(A105,'Project Budget vs Exp'!$B$9:$G$52,2,FALSE))</f>
        <v/>
      </c>
      <c r="C105" s="117"/>
      <c r="D105" s="116"/>
      <c r="E105" s="118"/>
      <c r="F105" s="119"/>
      <c r="G105" s="120"/>
      <c r="H105" s="120"/>
      <c r="I105" s="333">
        <f t="shared" si="2"/>
        <v>0</v>
      </c>
      <c r="J105" s="46"/>
      <c r="K105" s="332">
        <f>IFERROR(SUM(C105/'Transfers of Funds'!$F$56),0)</f>
        <v>0</v>
      </c>
      <c r="L105" s="21"/>
      <c r="M105" s="47" t="s">
        <v>162</v>
      </c>
      <c r="N105" s="46"/>
    </row>
    <row r="106" spans="1:14" s="23" customFormat="1">
      <c r="A106" s="115"/>
      <c r="B106" s="308" t="str">
        <f>IF(A106="","",VLOOKUP(A106,'Project Budget vs Exp'!$B$9:$G$52,2,FALSE))</f>
        <v/>
      </c>
      <c r="C106" s="117"/>
      <c r="D106" s="116"/>
      <c r="E106" s="118"/>
      <c r="F106" s="119"/>
      <c r="G106" s="120"/>
      <c r="H106" s="120"/>
      <c r="I106" s="333">
        <f t="shared" si="2"/>
        <v>0</v>
      </c>
      <c r="J106" s="46"/>
      <c r="K106" s="332">
        <f>IFERROR(SUM(C106/'Transfers of Funds'!$F$56),0)</f>
        <v>0</v>
      </c>
      <c r="L106" s="21"/>
      <c r="M106" s="47" t="s">
        <v>162</v>
      </c>
      <c r="N106" s="46"/>
    </row>
    <row r="107" spans="1:14" s="23" customFormat="1">
      <c r="A107" s="115"/>
      <c r="B107" s="308" t="str">
        <f>IF(A107="","",VLOOKUP(A107,'Project Budget vs Exp'!$B$9:$G$52,2,FALSE))</f>
        <v/>
      </c>
      <c r="C107" s="117"/>
      <c r="D107" s="116"/>
      <c r="E107" s="118"/>
      <c r="F107" s="119"/>
      <c r="G107" s="120"/>
      <c r="H107" s="120"/>
      <c r="I107" s="333">
        <f t="shared" si="2"/>
        <v>0</v>
      </c>
      <c r="J107" s="46"/>
      <c r="K107" s="332">
        <f>IFERROR(SUM(C107/'Transfers of Funds'!$F$56),0)</f>
        <v>0</v>
      </c>
      <c r="L107" s="21"/>
      <c r="M107" s="47" t="s">
        <v>162</v>
      </c>
      <c r="N107" s="46"/>
    </row>
    <row r="108" spans="1:14" s="23" customFormat="1">
      <c r="A108" s="115"/>
      <c r="B108" s="308" t="str">
        <f>IF(A108="","",VLOOKUP(A108,'Project Budget vs Exp'!$B$9:$G$52,2,FALSE))</f>
        <v/>
      </c>
      <c r="C108" s="117"/>
      <c r="D108" s="116"/>
      <c r="E108" s="118"/>
      <c r="F108" s="119"/>
      <c r="G108" s="120"/>
      <c r="H108" s="120"/>
      <c r="I108" s="333">
        <f t="shared" si="2"/>
        <v>0</v>
      </c>
      <c r="J108" s="46"/>
      <c r="K108" s="332">
        <f>IFERROR(SUM(C108/'Transfers of Funds'!$F$56),0)</f>
        <v>0</v>
      </c>
      <c r="L108" s="21"/>
      <c r="M108" s="47" t="s">
        <v>162</v>
      </c>
      <c r="N108" s="46"/>
    </row>
    <row r="109" spans="1:14" s="23" customFormat="1">
      <c r="A109" s="115"/>
      <c r="B109" s="308" t="str">
        <f>IF(A109="","",VLOOKUP(A109,'Project Budget vs Exp'!$B$9:$G$52,2,FALSE))</f>
        <v/>
      </c>
      <c r="C109" s="117"/>
      <c r="D109" s="116"/>
      <c r="E109" s="118"/>
      <c r="F109" s="119"/>
      <c r="G109" s="120"/>
      <c r="H109" s="120"/>
      <c r="I109" s="333">
        <f t="shared" si="2"/>
        <v>0</v>
      </c>
      <c r="J109" s="46"/>
      <c r="K109" s="332">
        <f>IFERROR(SUM(C109/'Transfers of Funds'!$F$56),0)</f>
        <v>0</v>
      </c>
      <c r="L109" s="21"/>
      <c r="M109" s="47" t="s">
        <v>162</v>
      </c>
      <c r="N109" s="46"/>
    </row>
    <row r="110" spans="1:14" s="23" customFormat="1">
      <c r="A110" s="115"/>
      <c r="B110" s="308" t="str">
        <f>IF(A110="","",VLOOKUP(A110,'Project Budget vs Exp'!$B$9:$G$52,2,FALSE))</f>
        <v/>
      </c>
      <c r="C110" s="117"/>
      <c r="D110" s="116"/>
      <c r="E110" s="118"/>
      <c r="F110" s="119"/>
      <c r="G110" s="120"/>
      <c r="H110" s="120"/>
      <c r="I110" s="333">
        <f t="shared" si="2"/>
        <v>0</v>
      </c>
      <c r="J110" s="46"/>
      <c r="K110" s="332">
        <f>IFERROR(SUM(C110/'Transfers of Funds'!$F$56),0)</f>
        <v>0</v>
      </c>
      <c r="L110" s="21"/>
      <c r="M110" s="47" t="s">
        <v>162</v>
      </c>
      <c r="N110" s="46"/>
    </row>
    <row r="111" spans="1:14" s="23" customFormat="1">
      <c r="A111" s="115"/>
      <c r="B111" s="308" t="str">
        <f>IF(A111="","",VLOOKUP(A111,'Project Budget vs Exp'!$B$9:$G$52,2,FALSE))</f>
        <v/>
      </c>
      <c r="C111" s="117"/>
      <c r="D111" s="116"/>
      <c r="E111" s="118"/>
      <c r="F111" s="119"/>
      <c r="G111" s="120"/>
      <c r="H111" s="120"/>
      <c r="I111" s="333">
        <f t="shared" si="2"/>
        <v>0</v>
      </c>
      <c r="J111" s="46"/>
      <c r="K111" s="332">
        <f>IFERROR(SUM(C111/'Transfers of Funds'!$F$56),0)</f>
        <v>0</v>
      </c>
      <c r="L111" s="21"/>
      <c r="M111" s="47" t="s">
        <v>162</v>
      </c>
      <c r="N111" s="46"/>
    </row>
    <row r="112" spans="1:14" s="23" customFormat="1">
      <c r="A112" s="115"/>
      <c r="B112" s="308" t="str">
        <f>IF(A112="","",VLOOKUP(A112,'Project Budget vs Exp'!$B$9:$G$52,2,FALSE))</f>
        <v/>
      </c>
      <c r="C112" s="117"/>
      <c r="D112" s="116"/>
      <c r="E112" s="118"/>
      <c r="F112" s="119"/>
      <c r="G112" s="120"/>
      <c r="H112" s="120"/>
      <c r="I112" s="333">
        <f t="shared" si="2"/>
        <v>0</v>
      </c>
      <c r="J112" s="46"/>
      <c r="K112" s="332">
        <f>IFERROR(SUM(C112/'Transfers of Funds'!$F$56),0)</f>
        <v>0</v>
      </c>
      <c r="L112" s="21"/>
      <c r="M112" s="47" t="s">
        <v>162</v>
      </c>
      <c r="N112" s="46"/>
    </row>
    <row r="113" spans="1:14" s="23" customFormat="1">
      <c r="A113" s="115"/>
      <c r="B113" s="308" t="str">
        <f>IF(A113="","",VLOOKUP(A113,'Project Budget vs Exp'!$B$9:$G$52,2,FALSE))</f>
        <v/>
      </c>
      <c r="C113" s="117"/>
      <c r="D113" s="116"/>
      <c r="E113" s="118"/>
      <c r="F113" s="119"/>
      <c r="G113" s="120"/>
      <c r="H113" s="120"/>
      <c r="I113" s="333">
        <f t="shared" si="2"/>
        <v>0</v>
      </c>
      <c r="J113" s="46"/>
      <c r="K113" s="332">
        <f>IFERROR(SUM(C113/'Transfers of Funds'!$F$56),0)</f>
        <v>0</v>
      </c>
      <c r="L113" s="21"/>
      <c r="M113" s="47" t="s">
        <v>162</v>
      </c>
      <c r="N113" s="46"/>
    </row>
    <row r="114" spans="1:14" s="23" customFormat="1">
      <c r="A114" s="115"/>
      <c r="B114" s="308" t="str">
        <f>IF(A114="","",VLOOKUP(A114,'Project Budget vs Exp'!$B$9:$G$52,2,FALSE))</f>
        <v/>
      </c>
      <c r="C114" s="117"/>
      <c r="D114" s="116"/>
      <c r="E114" s="118"/>
      <c r="F114" s="119"/>
      <c r="G114" s="120"/>
      <c r="H114" s="120"/>
      <c r="I114" s="333">
        <f t="shared" si="2"/>
        <v>0</v>
      </c>
      <c r="J114" s="46"/>
      <c r="K114" s="332">
        <f>IFERROR(SUM(C114/'Transfers of Funds'!$F$56),0)</f>
        <v>0</v>
      </c>
      <c r="L114" s="21"/>
      <c r="M114" s="47" t="s">
        <v>162</v>
      </c>
      <c r="N114" s="46"/>
    </row>
    <row r="115" spans="1:14" s="23" customFormat="1">
      <c r="A115" s="115"/>
      <c r="B115" s="308" t="str">
        <f>IF(A115="","",VLOOKUP(A115,'Project Budget vs Exp'!$B$9:$G$52,2,FALSE))</f>
        <v/>
      </c>
      <c r="C115" s="117"/>
      <c r="D115" s="116"/>
      <c r="E115" s="118"/>
      <c r="F115" s="119"/>
      <c r="G115" s="120"/>
      <c r="H115" s="120"/>
      <c r="I115" s="333">
        <f t="shared" si="2"/>
        <v>0</v>
      </c>
      <c r="J115" s="46"/>
      <c r="K115" s="332">
        <f>IFERROR(SUM(C115/'Transfers of Funds'!$F$56),0)</f>
        <v>0</v>
      </c>
      <c r="L115" s="21"/>
      <c r="M115" s="47" t="s">
        <v>162</v>
      </c>
      <c r="N115" s="46"/>
    </row>
    <row r="116" spans="1:14" s="23" customFormat="1">
      <c r="A116" s="115"/>
      <c r="B116" s="308" t="str">
        <f>IF(A116="","",VLOOKUP(A116,'Project Budget vs Exp'!$B$9:$G$52,2,FALSE))</f>
        <v/>
      </c>
      <c r="C116" s="117"/>
      <c r="D116" s="116"/>
      <c r="E116" s="118"/>
      <c r="F116" s="119"/>
      <c r="G116" s="120"/>
      <c r="H116" s="120"/>
      <c r="I116" s="333">
        <f t="shared" si="2"/>
        <v>0</v>
      </c>
      <c r="J116" s="46"/>
      <c r="K116" s="332">
        <f>IFERROR(SUM(C116/'Transfers of Funds'!$F$56),0)</f>
        <v>0</v>
      </c>
      <c r="L116" s="21"/>
      <c r="M116" s="47" t="s">
        <v>162</v>
      </c>
      <c r="N116" s="46"/>
    </row>
    <row r="117" spans="1:14" s="23" customFormat="1">
      <c r="A117" s="115"/>
      <c r="B117" s="308" t="str">
        <f>IF(A117="","",VLOOKUP(A117,'Project Budget vs Exp'!$B$9:$G$52,2,FALSE))</f>
        <v/>
      </c>
      <c r="C117" s="117"/>
      <c r="D117" s="116"/>
      <c r="E117" s="118"/>
      <c r="F117" s="119"/>
      <c r="G117" s="120"/>
      <c r="H117" s="120"/>
      <c r="I117" s="333">
        <f t="shared" si="2"/>
        <v>0</v>
      </c>
      <c r="J117" s="46"/>
      <c r="K117" s="332">
        <f>IFERROR(SUM(C117/'Transfers of Funds'!$F$56),0)</f>
        <v>0</v>
      </c>
      <c r="L117" s="21"/>
      <c r="M117" s="47" t="s">
        <v>162</v>
      </c>
      <c r="N117" s="46"/>
    </row>
    <row r="118" spans="1:14" s="23" customFormat="1">
      <c r="A118" s="115"/>
      <c r="B118" s="308" t="str">
        <f>IF(A118="","",VLOOKUP(A118,'Project Budget vs Exp'!$B$9:$G$52,2,FALSE))</f>
        <v/>
      </c>
      <c r="C118" s="117"/>
      <c r="D118" s="116"/>
      <c r="E118" s="118"/>
      <c r="F118" s="119"/>
      <c r="G118" s="120"/>
      <c r="H118" s="120"/>
      <c r="I118" s="333">
        <f t="shared" si="2"/>
        <v>0</v>
      </c>
      <c r="J118" s="46"/>
      <c r="K118" s="332">
        <f>IFERROR(SUM(C118/'Transfers of Funds'!$F$56),0)</f>
        <v>0</v>
      </c>
      <c r="L118" s="21"/>
      <c r="M118" s="47" t="s">
        <v>162</v>
      </c>
      <c r="N118" s="46"/>
    </row>
    <row r="119" spans="1:14" s="23" customFormat="1">
      <c r="A119" s="115"/>
      <c r="B119" s="308" t="str">
        <f>IF(A119="","",VLOOKUP(A119,'Project Budget vs Exp'!$B$9:$G$52,2,FALSE))</f>
        <v/>
      </c>
      <c r="C119" s="117"/>
      <c r="D119" s="116"/>
      <c r="E119" s="118"/>
      <c r="F119" s="119"/>
      <c r="G119" s="120"/>
      <c r="H119" s="120"/>
      <c r="I119" s="333">
        <f t="shared" si="2"/>
        <v>0</v>
      </c>
      <c r="J119" s="46"/>
      <c r="K119" s="332">
        <f>IFERROR(SUM(C119/'Transfers of Funds'!$F$56),0)</f>
        <v>0</v>
      </c>
      <c r="L119" s="21"/>
      <c r="M119" s="47" t="s">
        <v>162</v>
      </c>
      <c r="N119" s="46"/>
    </row>
    <row r="120" spans="1:14" s="23" customFormat="1">
      <c r="A120" s="115"/>
      <c r="B120" s="308" t="str">
        <f>IF(A120="","",VLOOKUP(A120,'Project Budget vs Exp'!$B$9:$G$52,2,FALSE))</f>
        <v/>
      </c>
      <c r="C120" s="117"/>
      <c r="D120" s="116"/>
      <c r="E120" s="118"/>
      <c r="F120" s="119"/>
      <c r="G120" s="120"/>
      <c r="H120" s="120"/>
      <c r="I120" s="333">
        <f t="shared" si="2"/>
        <v>0</v>
      </c>
      <c r="J120" s="46"/>
      <c r="K120" s="332">
        <f>IFERROR(SUM(C120/'Transfers of Funds'!$F$56),0)</f>
        <v>0</v>
      </c>
      <c r="L120" s="21"/>
      <c r="M120" s="47" t="s">
        <v>162</v>
      </c>
      <c r="N120" s="46"/>
    </row>
    <row r="121" spans="1:14" s="23" customFormat="1">
      <c r="A121" s="115"/>
      <c r="B121" s="308" t="str">
        <f>IF(A121="","",VLOOKUP(A121,'Project Budget vs Exp'!$B$9:$G$52,2,FALSE))</f>
        <v/>
      </c>
      <c r="C121" s="117"/>
      <c r="D121" s="116"/>
      <c r="E121" s="118"/>
      <c r="F121" s="119"/>
      <c r="G121" s="120"/>
      <c r="H121" s="120"/>
      <c r="I121" s="333">
        <f t="shared" si="2"/>
        <v>0</v>
      </c>
      <c r="J121" s="46"/>
      <c r="K121" s="332">
        <f>IFERROR(SUM(C121/'Transfers of Funds'!$F$56),0)</f>
        <v>0</v>
      </c>
      <c r="L121" s="21"/>
      <c r="M121" s="47" t="s">
        <v>162</v>
      </c>
      <c r="N121" s="46"/>
    </row>
    <row r="122" spans="1:14" s="23" customFormat="1">
      <c r="A122" s="115"/>
      <c r="B122" s="308" t="str">
        <f>IF(A122="","",VLOOKUP(A122,'Project Budget vs Exp'!$B$9:$G$52,2,FALSE))</f>
        <v/>
      </c>
      <c r="C122" s="117"/>
      <c r="D122" s="116"/>
      <c r="E122" s="118"/>
      <c r="F122" s="119"/>
      <c r="G122" s="120"/>
      <c r="H122" s="120"/>
      <c r="I122" s="333">
        <f t="shared" si="2"/>
        <v>0</v>
      </c>
      <c r="J122" s="46"/>
      <c r="K122" s="332">
        <f>IFERROR(SUM(C122/'Transfers of Funds'!$F$56),0)</f>
        <v>0</v>
      </c>
      <c r="L122" s="21"/>
      <c r="M122" s="47" t="s">
        <v>162</v>
      </c>
      <c r="N122" s="46"/>
    </row>
    <row r="123" spans="1:14" s="23" customFormat="1">
      <c r="A123" s="115"/>
      <c r="B123" s="308" t="str">
        <f>IF(A123="","",VLOOKUP(A123,'Project Budget vs Exp'!$B$9:$G$52,2,FALSE))</f>
        <v/>
      </c>
      <c r="C123" s="117"/>
      <c r="D123" s="116"/>
      <c r="E123" s="118"/>
      <c r="F123" s="119"/>
      <c r="G123" s="120"/>
      <c r="H123" s="120"/>
      <c r="I123" s="333">
        <f t="shared" si="2"/>
        <v>0</v>
      </c>
      <c r="J123" s="46"/>
      <c r="K123" s="332">
        <f>IFERROR(SUM(C123/'Transfers of Funds'!$F$56),0)</f>
        <v>0</v>
      </c>
      <c r="L123" s="21"/>
      <c r="M123" s="47" t="s">
        <v>162</v>
      </c>
      <c r="N123" s="46"/>
    </row>
    <row r="124" spans="1:14" s="23" customFormat="1">
      <c r="A124" s="115"/>
      <c r="B124" s="308" t="str">
        <f>IF(A124="","",VLOOKUP(A124,'Project Budget vs Exp'!$B$9:$G$52,2,FALSE))</f>
        <v/>
      </c>
      <c r="C124" s="117"/>
      <c r="D124" s="116"/>
      <c r="E124" s="118"/>
      <c r="F124" s="119"/>
      <c r="G124" s="120"/>
      <c r="H124" s="120"/>
      <c r="I124" s="333">
        <f t="shared" si="2"/>
        <v>0</v>
      </c>
      <c r="J124" s="46"/>
      <c r="K124" s="332">
        <f>IFERROR(SUM(C124/'Transfers of Funds'!$F$56),0)</f>
        <v>0</v>
      </c>
      <c r="L124" s="21"/>
      <c r="M124" s="47" t="s">
        <v>162</v>
      </c>
      <c r="N124" s="46"/>
    </row>
    <row r="125" spans="1:14" s="23" customFormat="1">
      <c r="A125" s="115"/>
      <c r="B125" s="308" t="str">
        <f>IF(A125="","",VLOOKUP(A125,'Project Budget vs Exp'!$B$9:$G$52,2,FALSE))</f>
        <v/>
      </c>
      <c r="C125" s="117"/>
      <c r="D125" s="116"/>
      <c r="E125" s="118"/>
      <c r="F125" s="119"/>
      <c r="G125" s="120"/>
      <c r="H125" s="120"/>
      <c r="I125" s="333">
        <f t="shared" si="2"/>
        <v>0</v>
      </c>
      <c r="J125" s="46"/>
      <c r="K125" s="332">
        <f>IFERROR(SUM(C125/'Transfers of Funds'!$F$56),0)</f>
        <v>0</v>
      </c>
      <c r="L125" s="21"/>
      <c r="M125" s="47" t="s">
        <v>162</v>
      </c>
      <c r="N125" s="46"/>
    </row>
    <row r="126" spans="1:14" s="23" customFormat="1">
      <c r="A126" s="115"/>
      <c r="B126" s="308" t="str">
        <f>IF(A126="","",VLOOKUP(A126,'Project Budget vs Exp'!$B$9:$G$52,2,FALSE))</f>
        <v/>
      </c>
      <c r="C126" s="117"/>
      <c r="D126" s="116"/>
      <c r="E126" s="118"/>
      <c r="F126" s="119"/>
      <c r="G126" s="120"/>
      <c r="H126" s="120"/>
      <c r="I126" s="333">
        <f t="shared" si="2"/>
        <v>0</v>
      </c>
      <c r="J126" s="46"/>
      <c r="K126" s="332">
        <f>IFERROR(SUM(C126/'Transfers of Funds'!$F$56),0)</f>
        <v>0</v>
      </c>
      <c r="L126" s="21"/>
      <c r="M126" s="47" t="s">
        <v>162</v>
      </c>
      <c r="N126" s="46"/>
    </row>
    <row r="127" spans="1:14" s="23" customFormat="1">
      <c r="A127" s="115"/>
      <c r="B127" s="308" t="str">
        <f>IF(A127="","",VLOOKUP(A127,'Project Budget vs Exp'!$B$9:$G$52,2,FALSE))</f>
        <v/>
      </c>
      <c r="C127" s="117"/>
      <c r="D127" s="116"/>
      <c r="E127" s="118"/>
      <c r="F127" s="119"/>
      <c r="G127" s="120"/>
      <c r="H127" s="120"/>
      <c r="I127" s="333">
        <f t="shared" si="2"/>
        <v>0</v>
      </c>
      <c r="J127" s="46"/>
      <c r="K127" s="332">
        <f>IFERROR(SUM(C127/'Transfers of Funds'!$F$56),0)</f>
        <v>0</v>
      </c>
      <c r="L127" s="21"/>
      <c r="M127" s="47" t="s">
        <v>162</v>
      </c>
      <c r="N127" s="46"/>
    </row>
    <row r="128" spans="1:14" s="23" customFormat="1">
      <c r="A128" s="115"/>
      <c r="B128" s="308" t="str">
        <f>IF(A128="","",VLOOKUP(A128,'Project Budget vs Exp'!$B$9:$G$52,2,FALSE))</f>
        <v/>
      </c>
      <c r="C128" s="117"/>
      <c r="D128" s="116"/>
      <c r="E128" s="118"/>
      <c r="F128" s="119"/>
      <c r="G128" s="120"/>
      <c r="H128" s="120"/>
      <c r="I128" s="333">
        <f t="shared" si="2"/>
        <v>0</v>
      </c>
      <c r="J128" s="46"/>
      <c r="K128" s="332">
        <f>IFERROR(SUM(C128/'Transfers of Funds'!$F$56),0)</f>
        <v>0</v>
      </c>
      <c r="L128" s="21"/>
      <c r="M128" s="47" t="s">
        <v>162</v>
      </c>
      <c r="N128" s="46"/>
    </row>
    <row r="129" spans="1:14" s="23" customFormat="1">
      <c r="A129" s="115"/>
      <c r="B129" s="308" t="str">
        <f>IF(A129="","",VLOOKUP(A129,'Project Budget vs Exp'!$B$9:$G$52,2,FALSE))</f>
        <v/>
      </c>
      <c r="C129" s="117"/>
      <c r="D129" s="116"/>
      <c r="E129" s="118"/>
      <c r="F129" s="119"/>
      <c r="G129" s="120"/>
      <c r="H129" s="120"/>
      <c r="I129" s="333">
        <f t="shared" si="2"/>
        <v>0</v>
      </c>
      <c r="J129" s="46"/>
      <c r="K129" s="332">
        <f>IFERROR(SUM(C129/'Transfers of Funds'!$F$56),0)</f>
        <v>0</v>
      </c>
      <c r="L129" s="21"/>
      <c r="M129" s="47" t="s">
        <v>162</v>
      </c>
      <c r="N129" s="46"/>
    </row>
    <row r="130" spans="1:14" s="23" customFormat="1">
      <c r="A130" s="115"/>
      <c r="B130" s="308" t="str">
        <f>IF(A130="","",VLOOKUP(A130,'Project Budget vs Exp'!$B$9:$G$52,2,FALSE))</f>
        <v/>
      </c>
      <c r="C130" s="117"/>
      <c r="D130" s="116"/>
      <c r="E130" s="118"/>
      <c r="F130" s="119"/>
      <c r="G130" s="120"/>
      <c r="H130" s="120"/>
      <c r="I130" s="333">
        <f t="shared" si="2"/>
        <v>0</v>
      </c>
      <c r="J130" s="46"/>
      <c r="K130" s="332">
        <f>IFERROR(SUM(C130/'Transfers of Funds'!$F$56),0)</f>
        <v>0</v>
      </c>
      <c r="L130" s="21"/>
      <c r="M130" s="47" t="s">
        <v>162</v>
      </c>
      <c r="N130" s="46"/>
    </row>
    <row r="131" spans="1:14" s="23" customFormat="1">
      <c r="A131" s="115"/>
      <c r="B131" s="308" t="str">
        <f>IF(A131="","",VLOOKUP(A131,'Project Budget vs Exp'!$B$9:$G$52,2,FALSE))</f>
        <v/>
      </c>
      <c r="C131" s="117"/>
      <c r="D131" s="116"/>
      <c r="E131" s="118"/>
      <c r="F131" s="119"/>
      <c r="G131" s="120"/>
      <c r="H131" s="120"/>
      <c r="I131" s="333">
        <f t="shared" si="2"/>
        <v>0</v>
      </c>
      <c r="J131" s="46"/>
      <c r="K131" s="332">
        <f>IFERROR(SUM(C131/'Transfers of Funds'!$F$56),0)</f>
        <v>0</v>
      </c>
      <c r="L131" s="21"/>
      <c r="M131" s="47" t="s">
        <v>162</v>
      </c>
      <c r="N131" s="46"/>
    </row>
    <row r="132" spans="1:14" s="23" customFormat="1">
      <c r="A132" s="115"/>
      <c r="B132" s="308" t="str">
        <f>IF(A132="","",VLOOKUP(A132,'Project Budget vs Exp'!$B$9:$G$52,2,FALSE))</f>
        <v/>
      </c>
      <c r="C132" s="117"/>
      <c r="D132" s="116"/>
      <c r="E132" s="118"/>
      <c r="F132" s="119"/>
      <c r="G132" s="120"/>
      <c r="H132" s="120"/>
      <c r="I132" s="333">
        <f t="shared" si="2"/>
        <v>0</v>
      </c>
      <c r="J132" s="46"/>
      <c r="K132" s="332">
        <f>IFERROR(SUM(C132/'Transfers of Funds'!$F$56),0)</f>
        <v>0</v>
      </c>
      <c r="L132" s="21"/>
      <c r="M132" s="47" t="s">
        <v>162</v>
      </c>
      <c r="N132" s="46"/>
    </row>
    <row r="133" spans="1:14" s="23" customFormat="1">
      <c r="A133" s="115"/>
      <c r="B133" s="308" t="str">
        <f>IF(A133="","",VLOOKUP(A133,'Project Budget vs Exp'!$B$9:$G$52,2,FALSE))</f>
        <v/>
      </c>
      <c r="C133" s="117"/>
      <c r="D133" s="116"/>
      <c r="E133" s="118"/>
      <c r="F133" s="119"/>
      <c r="G133" s="120"/>
      <c r="H133" s="120"/>
      <c r="I133" s="333">
        <f t="shared" si="2"/>
        <v>0</v>
      </c>
      <c r="J133" s="46"/>
      <c r="K133" s="332">
        <f>IFERROR(SUM(C133/'Transfers of Funds'!$F$56),0)</f>
        <v>0</v>
      </c>
      <c r="L133" s="21"/>
      <c r="M133" s="47" t="s">
        <v>162</v>
      </c>
      <c r="N133" s="46"/>
    </row>
    <row r="134" spans="1:14" s="23" customFormat="1">
      <c r="A134" s="115"/>
      <c r="B134" s="308" t="str">
        <f>IF(A134="","",VLOOKUP(A134,'Project Budget vs Exp'!$B$9:$G$52,2,FALSE))</f>
        <v/>
      </c>
      <c r="C134" s="117"/>
      <c r="D134" s="116"/>
      <c r="E134" s="118"/>
      <c r="F134" s="119"/>
      <c r="G134" s="120"/>
      <c r="H134" s="120"/>
      <c r="I134" s="333">
        <f t="shared" si="2"/>
        <v>0</v>
      </c>
      <c r="J134" s="46"/>
      <c r="K134" s="332">
        <f>IFERROR(SUM(C134/'Transfers of Funds'!$F$56),0)</f>
        <v>0</v>
      </c>
      <c r="L134" s="21"/>
      <c r="M134" s="47" t="s">
        <v>162</v>
      </c>
      <c r="N134" s="46"/>
    </row>
    <row r="135" spans="1:14" s="23" customFormat="1">
      <c r="A135" s="115"/>
      <c r="B135" s="308" t="str">
        <f>IF(A135="","",VLOOKUP(A135,'Project Budget vs Exp'!$B$9:$G$52,2,FALSE))</f>
        <v/>
      </c>
      <c r="C135" s="117"/>
      <c r="D135" s="116"/>
      <c r="E135" s="118"/>
      <c r="F135" s="119"/>
      <c r="G135" s="120"/>
      <c r="H135" s="120"/>
      <c r="I135" s="333">
        <f t="shared" si="2"/>
        <v>0</v>
      </c>
      <c r="J135" s="46"/>
      <c r="K135" s="332">
        <f>IFERROR(SUM(C135/'Transfers of Funds'!$F$56),0)</f>
        <v>0</v>
      </c>
      <c r="L135" s="21"/>
      <c r="M135" s="47" t="s">
        <v>162</v>
      </c>
      <c r="N135" s="46"/>
    </row>
    <row r="136" spans="1:14" s="23" customFormat="1">
      <c r="A136" s="115"/>
      <c r="B136" s="308" t="str">
        <f>IF(A136="","",VLOOKUP(A136,'Project Budget vs Exp'!$B$9:$G$52,2,FALSE))</f>
        <v/>
      </c>
      <c r="C136" s="117"/>
      <c r="D136" s="116"/>
      <c r="E136" s="118"/>
      <c r="F136" s="119"/>
      <c r="G136" s="120"/>
      <c r="H136" s="120"/>
      <c r="I136" s="333">
        <f t="shared" si="2"/>
        <v>0</v>
      </c>
      <c r="J136" s="46"/>
      <c r="K136" s="332">
        <f>IFERROR(SUM(C136/'Transfers of Funds'!$F$56),0)</f>
        <v>0</v>
      </c>
      <c r="L136" s="21"/>
      <c r="M136" s="47" t="s">
        <v>162</v>
      </c>
      <c r="N136" s="46"/>
    </row>
    <row r="137" spans="1:14" s="23" customFormat="1">
      <c r="A137" s="115"/>
      <c r="B137" s="308" t="str">
        <f>IF(A137="","",VLOOKUP(A137,'Project Budget vs Exp'!$B$9:$G$52,2,FALSE))</f>
        <v/>
      </c>
      <c r="C137" s="117"/>
      <c r="D137" s="116"/>
      <c r="E137" s="118"/>
      <c r="F137" s="119"/>
      <c r="G137" s="120"/>
      <c r="H137" s="120"/>
      <c r="I137" s="333">
        <f t="shared" si="2"/>
        <v>0</v>
      </c>
      <c r="J137" s="46"/>
      <c r="K137" s="332">
        <f>IFERROR(SUM(C137/'Transfers of Funds'!$F$56),0)</f>
        <v>0</v>
      </c>
      <c r="L137" s="21"/>
      <c r="M137" s="47" t="s">
        <v>162</v>
      </c>
      <c r="N137" s="46"/>
    </row>
    <row r="138" spans="1:14" s="23" customFormat="1">
      <c r="A138" s="115"/>
      <c r="B138" s="308" t="str">
        <f>IF(A138="","",VLOOKUP(A138,'Project Budget vs Exp'!$B$9:$G$52,2,FALSE))</f>
        <v/>
      </c>
      <c r="C138" s="117"/>
      <c r="D138" s="116"/>
      <c r="E138" s="118"/>
      <c r="F138" s="119"/>
      <c r="G138" s="120"/>
      <c r="H138" s="120"/>
      <c r="I138" s="333">
        <f t="shared" si="2"/>
        <v>0</v>
      </c>
      <c r="J138" s="46"/>
      <c r="K138" s="332">
        <f>IFERROR(SUM(C138/'Transfers of Funds'!$F$56),0)</f>
        <v>0</v>
      </c>
      <c r="L138" s="21"/>
      <c r="M138" s="47" t="s">
        <v>162</v>
      </c>
      <c r="N138" s="46"/>
    </row>
    <row r="139" spans="1:14" s="23" customFormat="1">
      <c r="A139" s="115"/>
      <c r="B139" s="308" t="str">
        <f>IF(A139="","",VLOOKUP(A139,'Project Budget vs Exp'!$B$9:$G$52,2,FALSE))</f>
        <v/>
      </c>
      <c r="C139" s="117"/>
      <c r="D139" s="116"/>
      <c r="E139" s="118"/>
      <c r="F139" s="119"/>
      <c r="G139" s="120"/>
      <c r="H139" s="120"/>
      <c r="I139" s="333">
        <f t="shared" si="2"/>
        <v>0</v>
      </c>
      <c r="J139" s="46"/>
      <c r="K139" s="332">
        <f>IFERROR(SUM(C139/'Transfers of Funds'!$F$56),0)</f>
        <v>0</v>
      </c>
      <c r="L139" s="21"/>
      <c r="M139" s="47" t="s">
        <v>162</v>
      </c>
      <c r="N139" s="46"/>
    </row>
    <row r="140" spans="1:14" s="23" customFormat="1">
      <c r="A140" s="115"/>
      <c r="B140" s="308" t="str">
        <f>IF(A140="","",VLOOKUP(A140,'Project Budget vs Exp'!$B$9:$G$52,2,FALSE))</f>
        <v/>
      </c>
      <c r="C140" s="117"/>
      <c r="D140" s="116"/>
      <c r="E140" s="118"/>
      <c r="F140" s="119"/>
      <c r="G140" s="120"/>
      <c r="H140" s="120"/>
      <c r="I140" s="333">
        <f t="shared" si="2"/>
        <v>0</v>
      </c>
      <c r="J140" s="46"/>
      <c r="K140" s="332">
        <f>IFERROR(SUM(C140/'Transfers of Funds'!$F$56),0)</f>
        <v>0</v>
      </c>
      <c r="L140" s="21"/>
      <c r="M140" s="47" t="s">
        <v>162</v>
      </c>
      <c r="N140" s="46"/>
    </row>
    <row r="141" spans="1:14" s="23" customFormat="1">
      <c r="A141" s="115"/>
      <c r="B141" s="308" t="str">
        <f>IF(A141="","",VLOOKUP(A141,'Project Budget vs Exp'!$B$9:$G$52,2,FALSE))</f>
        <v/>
      </c>
      <c r="C141" s="117"/>
      <c r="D141" s="116"/>
      <c r="E141" s="118"/>
      <c r="F141" s="119"/>
      <c r="G141" s="120"/>
      <c r="H141" s="120"/>
      <c r="I141" s="333">
        <f t="shared" si="2"/>
        <v>0</v>
      </c>
      <c r="J141" s="46"/>
      <c r="K141" s="332">
        <f>IFERROR(SUM(C141/'Transfers of Funds'!$F$56),0)</f>
        <v>0</v>
      </c>
      <c r="L141" s="21"/>
      <c r="M141" s="47" t="s">
        <v>162</v>
      </c>
      <c r="N141" s="46"/>
    </row>
    <row r="142" spans="1:14" s="23" customFormat="1">
      <c r="A142" s="115"/>
      <c r="B142" s="308" t="str">
        <f>IF(A142="","",VLOOKUP(A142,'Project Budget vs Exp'!$B$9:$G$52,2,FALSE))</f>
        <v/>
      </c>
      <c r="C142" s="117"/>
      <c r="D142" s="116"/>
      <c r="E142" s="118"/>
      <c r="F142" s="119"/>
      <c r="G142" s="120"/>
      <c r="H142" s="120"/>
      <c r="I142" s="333">
        <f t="shared" si="2"/>
        <v>0</v>
      </c>
      <c r="J142" s="46"/>
      <c r="K142" s="332">
        <f>IFERROR(SUM(C142/'Transfers of Funds'!$F$56),0)</f>
        <v>0</v>
      </c>
      <c r="L142" s="21"/>
      <c r="M142" s="47" t="s">
        <v>162</v>
      </c>
      <c r="N142" s="46"/>
    </row>
    <row r="143" spans="1:14" s="23" customFormat="1">
      <c r="A143" s="115"/>
      <c r="B143" s="308" t="str">
        <f>IF(A143="","",VLOOKUP(A143,'Project Budget vs Exp'!$B$9:$G$52,2,FALSE))</f>
        <v/>
      </c>
      <c r="C143" s="117"/>
      <c r="D143" s="116"/>
      <c r="E143" s="118"/>
      <c r="F143" s="119"/>
      <c r="G143" s="120"/>
      <c r="H143" s="120"/>
      <c r="I143" s="333">
        <f t="shared" si="2"/>
        <v>0</v>
      </c>
      <c r="J143" s="46"/>
      <c r="K143" s="332">
        <f>IFERROR(SUM(C143/'Transfers of Funds'!$F$56),0)</f>
        <v>0</v>
      </c>
      <c r="L143" s="21"/>
      <c r="M143" s="47" t="s">
        <v>162</v>
      </c>
      <c r="N143" s="46"/>
    </row>
    <row r="144" spans="1:14" s="23" customFormat="1">
      <c r="A144" s="115"/>
      <c r="B144" s="308" t="str">
        <f>IF(A144="","",VLOOKUP(A144,'Project Budget vs Exp'!$B$9:$G$52,2,FALSE))</f>
        <v/>
      </c>
      <c r="C144" s="117"/>
      <c r="D144" s="116"/>
      <c r="E144" s="118"/>
      <c r="F144" s="119"/>
      <c r="G144" s="120"/>
      <c r="H144" s="120"/>
      <c r="I144" s="333">
        <f t="shared" si="2"/>
        <v>0</v>
      </c>
      <c r="J144" s="46"/>
      <c r="K144" s="332">
        <f>IFERROR(SUM(C144/'Transfers of Funds'!$F$56),0)</f>
        <v>0</v>
      </c>
      <c r="L144" s="21"/>
      <c r="M144" s="47" t="s">
        <v>162</v>
      </c>
      <c r="N144" s="46"/>
    </row>
    <row r="145" spans="1:14" s="23" customFormat="1">
      <c r="A145" s="115"/>
      <c r="B145" s="308" t="str">
        <f>IF(A145="","",VLOOKUP(A145,'Project Budget vs Exp'!$B$9:$G$52,2,FALSE))</f>
        <v/>
      </c>
      <c r="C145" s="117"/>
      <c r="D145" s="116"/>
      <c r="E145" s="118"/>
      <c r="F145" s="119"/>
      <c r="G145" s="120"/>
      <c r="H145" s="120"/>
      <c r="I145" s="333">
        <f t="shared" si="2"/>
        <v>0</v>
      </c>
      <c r="J145" s="46"/>
      <c r="K145" s="332">
        <f>IFERROR(SUM(C145/'Transfers of Funds'!$F$56),0)</f>
        <v>0</v>
      </c>
      <c r="L145" s="21"/>
      <c r="M145" s="47" t="s">
        <v>162</v>
      </c>
      <c r="N145" s="46"/>
    </row>
    <row r="146" spans="1:14" s="23" customFormat="1">
      <c r="A146" s="115"/>
      <c r="B146" s="308" t="str">
        <f>IF(A146="","",VLOOKUP(A146,'Project Budget vs Exp'!$B$9:$G$52,2,FALSE))</f>
        <v/>
      </c>
      <c r="C146" s="117"/>
      <c r="D146" s="116"/>
      <c r="E146" s="118"/>
      <c r="F146" s="119"/>
      <c r="G146" s="120"/>
      <c r="H146" s="120"/>
      <c r="I146" s="333">
        <f t="shared" si="2"/>
        <v>0</v>
      </c>
      <c r="J146" s="46"/>
      <c r="K146" s="332">
        <f>IFERROR(SUM(C146/'Transfers of Funds'!$F$56),0)</f>
        <v>0</v>
      </c>
      <c r="L146" s="21"/>
      <c r="M146" s="47" t="s">
        <v>162</v>
      </c>
      <c r="N146" s="46"/>
    </row>
    <row r="147" spans="1:14" s="23" customFormat="1">
      <c r="A147" s="115"/>
      <c r="B147" s="308" t="str">
        <f>IF(A147="","",VLOOKUP(A147,'Project Budget vs Exp'!$B$9:$G$52,2,FALSE))</f>
        <v/>
      </c>
      <c r="C147" s="117"/>
      <c r="D147" s="116"/>
      <c r="E147" s="118"/>
      <c r="F147" s="119"/>
      <c r="G147" s="120"/>
      <c r="H147" s="120"/>
      <c r="I147" s="333">
        <f t="shared" si="2"/>
        <v>0</v>
      </c>
      <c r="J147" s="46"/>
      <c r="K147" s="332">
        <f>IFERROR(SUM(C147/'Transfers of Funds'!$F$56),0)</f>
        <v>0</v>
      </c>
      <c r="L147" s="21"/>
      <c r="M147" s="47" t="s">
        <v>162</v>
      </c>
      <c r="N147" s="46"/>
    </row>
    <row r="148" spans="1:14" s="23" customFormat="1">
      <c r="A148" s="115"/>
      <c r="B148" s="308" t="str">
        <f>IF(A148="","",VLOOKUP(A148,'Project Budget vs Exp'!$B$9:$G$52,2,FALSE))</f>
        <v/>
      </c>
      <c r="C148" s="117"/>
      <c r="D148" s="116"/>
      <c r="E148" s="118"/>
      <c r="F148" s="119"/>
      <c r="G148" s="120"/>
      <c r="H148" s="120"/>
      <c r="I148" s="333">
        <f t="shared" si="2"/>
        <v>0</v>
      </c>
      <c r="J148" s="46"/>
      <c r="K148" s="332">
        <f>IFERROR(SUM(C148/'Transfers of Funds'!$F$56),0)</f>
        <v>0</v>
      </c>
      <c r="L148" s="21"/>
      <c r="M148" s="47" t="s">
        <v>162</v>
      </c>
      <c r="N148" s="46"/>
    </row>
    <row r="149" spans="1:14" s="23" customFormat="1">
      <c r="A149" s="115"/>
      <c r="B149" s="308" t="str">
        <f>IF(A149="","",VLOOKUP(A149,'Project Budget vs Exp'!$B$9:$G$52,2,FALSE))</f>
        <v/>
      </c>
      <c r="C149" s="117"/>
      <c r="D149" s="116"/>
      <c r="E149" s="118"/>
      <c r="F149" s="119"/>
      <c r="G149" s="120"/>
      <c r="H149" s="120"/>
      <c r="I149" s="333">
        <f t="shared" ref="I149:I212" si="3">IF(OR(F$4="EUR",F$4="USD",F$4="GBP",F$4="CAD",F$4="NZD",F$4="AUD"),K149,C149)</f>
        <v>0</v>
      </c>
      <c r="J149" s="46"/>
      <c r="K149" s="332">
        <f>IFERROR(SUM(C149/'Transfers of Funds'!$F$56),0)</f>
        <v>0</v>
      </c>
      <c r="L149" s="21"/>
      <c r="M149" s="47" t="s">
        <v>162</v>
      </c>
      <c r="N149" s="46"/>
    </row>
    <row r="150" spans="1:14" s="23" customFormat="1">
      <c r="A150" s="115"/>
      <c r="B150" s="308" t="str">
        <f>IF(A150="","",VLOOKUP(A150,'Project Budget vs Exp'!$B$9:$G$52,2,FALSE))</f>
        <v/>
      </c>
      <c r="C150" s="117"/>
      <c r="D150" s="116"/>
      <c r="E150" s="118"/>
      <c r="F150" s="119"/>
      <c r="G150" s="120"/>
      <c r="H150" s="120"/>
      <c r="I150" s="333">
        <f t="shared" si="3"/>
        <v>0</v>
      </c>
      <c r="J150" s="46"/>
      <c r="K150" s="332">
        <f>IFERROR(SUM(C150/'Transfers of Funds'!$F$56),0)</f>
        <v>0</v>
      </c>
      <c r="L150" s="21"/>
      <c r="M150" s="47" t="s">
        <v>162</v>
      </c>
      <c r="N150" s="46"/>
    </row>
    <row r="151" spans="1:14" s="23" customFormat="1">
      <c r="A151" s="115"/>
      <c r="B151" s="308" t="str">
        <f>IF(A151="","",VLOOKUP(A151,'Project Budget vs Exp'!$B$9:$G$52,2,FALSE))</f>
        <v/>
      </c>
      <c r="C151" s="117"/>
      <c r="D151" s="116"/>
      <c r="E151" s="118"/>
      <c r="F151" s="119"/>
      <c r="G151" s="120"/>
      <c r="H151" s="120"/>
      <c r="I151" s="333">
        <f t="shared" si="3"/>
        <v>0</v>
      </c>
      <c r="J151" s="46"/>
      <c r="K151" s="332">
        <f>IFERROR(SUM(C151/'Transfers of Funds'!$F$56),0)</f>
        <v>0</v>
      </c>
      <c r="L151" s="21"/>
      <c r="M151" s="47" t="s">
        <v>162</v>
      </c>
      <c r="N151" s="46"/>
    </row>
    <row r="152" spans="1:14" s="23" customFormat="1">
      <c r="A152" s="115"/>
      <c r="B152" s="308" t="str">
        <f>IF(A152="","",VLOOKUP(A152,'Project Budget vs Exp'!$B$9:$G$52,2,FALSE))</f>
        <v/>
      </c>
      <c r="C152" s="117"/>
      <c r="D152" s="116"/>
      <c r="E152" s="118"/>
      <c r="F152" s="119"/>
      <c r="G152" s="120"/>
      <c r="H152" s="120"/>
      <c r="I152" s="333">
        <f t="shared" si="3"/>
        <v>0</v>
      </c>
      <c r="J152" s="46"/>
      <c r="K152" s="332">
        <f>IFERROR(SUM(C152/'Transfers of Funds'!$F$56),0)</f>
        <v>0</v>
      </c>
      <c r="L152" s="21"/>
      <c r="M152" s="47" t="s">
        <v>162</v>
      </c>
      <c r="N152" s="46"/>
    </row>
    <row r="153" spans="1:14" s="23" customFormat="1">
      <c r="A153" s="115"/>
      <c r="B153" s="308" t="str">
        <f>IF(A153="","",VLOOKUP(A153,'Project Budget vs Exp'!$B$9:$G$52,2,FALSE))</f>
        <v/>
      </c>
      <c r="C153" s="117"/>
      <c r="D153" s="116"/>
      <c r="E153" s="118"/>
      <c r="F153" s="119"/>
      <c r="G153" s="120"/>
      <c r="H153" s="120"/>
      <c r="I153" s="333">
        <f t="shared" si="3"/>
        <v>0</v>
      </c>
      <c r="J153" s="46"/>
      <c r="K153" s="332">
        <f>IFERROR(SUM(C153/'Transfers of Funds'!$F$56),0)</f>
        <v>0</v>
      </c>
      <c r="L153" s="21"/>
      <c r="M153" s="47" t="s">
        <v>162</v>
      </c>
      <c r="N153" s="46"/>
    </row>
    <row r="154" spans="1:14" s="23" customFormat="1">
      <c r="A154" s="115"/>
      <c r="B154" s="308" t="str">
        <f>IF(A154="","",VLOOKUP(A154,'Project Budget vs Exp'!$B$9:$G$52,2,FALSE))</f>
        <v/>
      </c>
      <c r="C154" s="117"/>
      <c r="D154" s="116"/>
      <c r="E154" s="118"/>
      <c r="F154" s="119"/>
      <c r="G154" s="120"/>
      <c r="H154" s="120"/>
      <c r="I154" s="333">
        <f t="shared" si="3"/>
        <v>0</v>
      </c>
      <c r="J154" s="46"/>
      <c r="K154" s="332">
        <f>IFERROR(SUM(C154/'Transfers of Funds'!$F$56),0)</f>
        <v>0</v>
      </c>
      <c r="L154" s="21"/>
      <c r="M154" s="47" t="s">
        <v>162</v>
      </c>
      <c r="N154" s="46"/>
    </row>
    <row r="155" spans="1:14" s="23" customFormat="1">
      <c r="A155" s="115"/>
      <c r="B155" s="308" t="str">
        <f>IF(A155="","",VLOOKUP(A155,'Project Budget vs Exp'!$B$9:$G$52,2,FALSE))</f>
        <v/>
      </c>
      <c r="C155" s="117"/>
      <c r="D155" s="116"/>
      <c r="E155" s="118"/>
      <c r="F155" s="119"/>
      <c r="G155" s="120"/>
      <c r="H155" s="120"/>
      <c r="I155" s="333">
        <f t="shared" si="3"/>
        <v>0</v>
      </c>
      <c r="J155" s="46"/>
      <c r="K155" s="332">
        <f>IFERROR(SUM(C155/'Transfers of Funds'!$F$56),0)</f>
        <v>0</v>
      </c>
      <c r="L155" s="21"/>
      <c r="M155" s="47" t="s">
        <v>162</v>
      </c>
      <c r="N155" s="46"/>
    </row>
    <row r="156" spans="1:14" s="23" customFormat="1">
      <c r="A156" s="115"/>
      <c r="B156" s="308" t="str">
        <f>IF(A156="","",VLOOKUP(A156,'Project Budget vs Exp'!$B$9:$G$52,2,FALSE))</f>
        <v/>
      </c>
      <c r="C156" s="117"/>
      <c r="D156" s="116"/>
      <c r="E156" s="118"/>
      <c r="F156" s="119"/>
      <c r="G156" s="120"/>
      <c r="H156" s="120"/>
      <c r="I156" s="333">
        <f t="shared" si="3"/>
        <v>0</v>
      </c>
      <c r="J156" s="46"/>
      <c r="K156" s="332">
        <f>IFERROR(SUM(C156/'Transfers of Funds'!$F$56),0)</f>
        <v>0</v>
      </c>
      <c r="L156" s="21"/>
      <c r="M156" s="47" t="s">
        <v>162</v>
      </c>
      <c r="N156" s="46"/>
    </row>
    <row r="157" spans="1:14" s="23" customFormat="1">
      <c r="A157" s="115"/>
      <c r="B157" s="308" t="str">
        <f>IF(A157="","",VLOOKUP(A157,'Project Budget vs Exp'!$B$9:$G$52,2,FALSE))</f>
        <v/>
      </c>
      <c r="C157" s="117"/>
      <c r="D157" s="116"/>
      <c r="E157" s="118"/>
      <c r="F157" s="119"/>
      <c r="G157" s="120"/>
      <c r="H157" s="120"/>
      <c r="I157" s="333">
        <f t="shared" si="3"/>
        <v>0</v>
      </c>
      <c r="J157" s="46"/>
      <c r="K157" s="332">
        <f>IFERROR(SUM(C157/'Transfers of Funds'!$F$56),0)</f>
        <v>0</v>
      </c>
      <c r="L157" s="21"/>
      <c r="M157" s="47" t="s">
        <v>162</v>
      </c>
      <c r="N157" s="46"/>
    </row>
    <row r="158" spans="1:14" s="23" customFormat="1">
      <c r="A158" s="115"/>
      <c r="B158" s="308" t="str">
        <f>IF(A158="","",VLOOKUP(A158,'Project Budget vs Exp'!$B$9:$G$52,2,FALSE))</f>
        <v/>
      </c>
      <c r="C158" s="117"/>
      <c r="D158" s="116"/>
      <c r="E158" s="118"/>
      <c r="F158" s="119"/>
      <c r="G158" s="120"/>
      <c r="H158" s="120"/>
      <c r="I158" s="333">
        <f t="shared" si="3"/>
        <v>0</v>
      </c>
      <c r="J158" s="46"/>
      <c r="K158" s="332">
        <f>IFERROR(SUM(C158/'Transfers of Funds'!$F$56),0)</f>
        <v>0</v>
      </c>
      <c r="L158" s="21"/>
      <c r="M158" s="47" t="s">
        <v>162</v>
      </c>
      <c r="N158" s="46"/>
    </row>
    <row r="159" spans="1:14" s="23" customFormat="1">
      <c r="A159" s="115"/>
      <c r="B159" s="308" t="str">
        <f>IF(A159="","",VLOOKUP(A159,'Project Budget vs Exp'!$B$9:$G$52,2,FALSE))</f>
        <v/>
      </c>
      <c r="C159" s="117"/>
      <c r="D159" s="116"/>
      <c r="E159" s="118"/>
      <c r="F159" s="119"/>
      <c r="G159" s="120"/>
      <c r="H159" s="120"/>
      <c r="I159" s="333">
        <f t="shared" si="3"/>
        <v>0</v>
      </c>
      <c r="J159" s="46"/>
      <c r="K159" s="332">
        <f>IFERROR(SUM(C159/'Transfers of Funds'!$F$56),0)</f>
        <v>0</v>
      </c>
      <c r="L159" s="21"/>
      <c r="M159" s="47" t="s">
        <v>162</v>
      </c>
      <c r="N159" s="46"/>
    </row>
    <row r="160" spans="1:14" s="23" customFormat="1">
      <c r="A160" s="115"/>
      <c r="B160" s="308" t="str">
        <f>IF(A160="","",VLOOKUP(A160,'Project Budget vs Exp'!$B$9:$G$52,2,FALSE))</f>
        <v/>
      </c>
      <c r="C160" s="117"/>
      <c r="D160" s="116"/>
      <c r="E160" s="118"/>
      <c r="F160" s="119"/>
      <c r="G160" s="120"/>
      <c r="H160" s="120"/>
      <c r="I160" s="333">
        <f t="shared" si="3"/>
        <v>0</v>
      </c>
      <c r="J160" s="46"/>
      <c r="K160" s="332">
        <f>IFERROR(SUM(C160/'Transfers of Funds'!$F$56),0)</f>
        <v>0</v>
      </c>
      <c r="L160" s="21"/>
      <c r="M160" s="47" t="s">
        <v>162</v>
      </c>
      <c r="N160" s="46"/>
    </row>
    <row r="161" spans="1:14" s="23" customFormat="1">
      <c r="A161" s="115"/>
      <c r="B161" s="308" t="str">
        <f>IF(A161="","",VLOOKUP(A161,'Project Budget vs Exp'!$B$9:$G$52,2,FALSE))</f>
        <v/>
      </c>
      <c r="C161" s="117"/>
      <c r="D161" s="116"/>
      <c r="E161" s="118"/>
      <c r="F161" s="119"/>
      <c r="G161" s="120"/>
      <c r="H161" s="120"/>
      <c r="I161" s="333">
        <f t="shared" si="3"/>
        <v>0</v>
      </c>
      <c r="J161" s="46"/>
      <c r="K161" s="332">
        <f>IFERROR(SUM(C161/'Transfers of Funds'!$F$56),0)</f>
        <v>0</v>
      </c>
      <c r="L161" s="21"/>
      <c r="M161" s="47" t="s">
        <v>162</v>
      </c>
      <c r="N161" s="46"/>
    </row>
    <row r="162" spans="1:14" s="23" customFormat="1">
      <c r="A162" s="115"/>
      <c r="B162" s="308" t="str">
        <f>IF(A162="","",VLOOKUP(A162,'Project Budget vs Exp'!$B$9:$G$52,2,FALSE))</f>
        <v/>
      </c>
      <c r="C162" s="117"/>
      <c r="D162" s="116"/>
      <c r="E162" s="118"/>
      <c r="F162" s="119"/>
      <c r="G162" s="120"/>
      <c r="H162" s="120"/>
      <c r="I162" s="333">
        <f t="shared" si="3"/>
        <v>0</v>
      </c>
      <c r="J162" s="46"/>
      <c r="K162" s="332">
        <f>IFERROR(SUM(C162/'Transfers of Funds'!$F$56),0)</f>
        <v>0</v>
      </c>
      <c r="L162" s="21"/>
      <c r="M162" s="47" t="s">
        <v>162</v>
      </c>
      <c r="N162" s="46"/>
    </row>
    <row r="163" spans="1:14" s="23" customFormat="1">
      <c r="A163" s="115"/>
      <c r="B163" s="308" t="str">
        <f>IF(A163="","",VLOOKUP(A163,'Project Budget vs Exp'!$B$9:$G$52,2,FALSE))</f>
        <v/>
      </c>
      <c r="C163" s="117"/>
      <c r="D163" s="116"/>
      <c r="E163" s="118"/>
      <c r="F163" s="119"/>
      <c r="G163" s="120"/>
      <c r="H163" s="120"/>
      <c r="I163" s="333">
        <f t="shared" si="3"/>
        <v>0</v>
      </c>
      <c r="J163" s="46"/>
      <c r="K163" s="332">
        <f>IFERROR(SUM(C163/'Transfers of Funds'!$F$56),0)</f>
        <v>0</v>
      </c>
      <c r="L163" s="21"/>
      <c r="M163" s="47" t="s">
        <v>162</v>
      </c>
      <c r="N163" s="46"/>
    </row>
    <row r="164" spans="1:14" s="23" customFormat="1">
      <c r="A164" s="115"/>
      <c r="B164" s="308" t="str">
        <f>IF(A164="","",VLOOKUP(A164,'Project Budget vs Exp'!$B$9:$G$52,2,FALSE))</f>
        <v/>
      </c>
      <c r="C164" s="117"/>
      <c r="D164" s="116"/>
      <c r="E164" s="118"/>
      <c r="F164" s="119"/>
      <c r="G164" s="120"/>
      <c r="H164" s="120"/>
      <c r="I164" s="333">
        <f t="shared" si="3"/>
        <v>0</v>
      </c>
      <c r="J164" s="46"/>
      <c r="K164" s="332">
        <f>IFERROR(SUM(C164/'Transfers of Funds'!$F$56),0)</f>
        <v>0</v>
      </c>
      <c r="L164" s="21"/>
      <c r="M164" s="47" t="s">
        <v>162</v>
      </c>
      <c r="N164" s="46"/>
    </row>
    <row r="165" spans="1:14" s="23" customFormat="1">
      <c r="A165" s="115"/>
      <c r="B165" s="308" t="str">
        <f>IF(A165="","",VLOOKUP(A165,'Project Budget vs Exp'!$B$9:$G$52,2,FALSE))</f>
        <v/>
      </c>
      <c r="C165" s="117"/>
      <c r="D165" s="116"/>
      <c r="E165" s="118"/>
      <c r="F165" s="119"/>
      <c r="G165" s="120"/>
      <c r="H165" s="120"/>
      <c r="I165" s="333">
        <f t="shared" si="3"/>
        <v>0</v>
      </c>
      <c r="J165" s="46"/>
      <c r="K165" s="332">
        <f>IFERROR(SUM(C165/'Transfers of Funds'!$F$56),0)</f>
        <v>0</v>
      </c>
      <c r="L165" s="21"/>
      <c r="M165" s="47" t="s">
        <v>162</v>
      </c>
      <c r="N165" s="46"/>
    </row>
    <row r="166" spans="1:14" s="23" customFormat="1">
      <c r="A166" s="115"/>
      <c r="B166" s="308" t="str">
        <f>IF(A166="","",VLOOKUP(A166,'Project Budget vs Exp'!$B$9:$G$52,2,FALSE))</f>
        <v/>
      </c>
      <c r="C166" s="117"/>
      <c r="D166" s="116"/>
      <c r="E166" s="118"/>
      <c r="F166" s="119"/>
      <c r="G166" s="120"/>
      <c r="H166" s="120"/>
      <c r="I166" s="333">
        <f t="shared" si="3"/>
        <v>0</v>
      </c>
      <c r="J166" s="46"/>
      <c r="K166" s="332">
        <f>IFERROR(SUM(C166/'Transfers of Funds'!$F$56),0)</f>
        <v>0</v>
      </c>
      <c r="L166" s="21"/>
      <c r="M166" s="47" t="s">
        <v>162</v>
      </c>
      <c r="N166" s="46"/>
    </row>
    <row r="167" spans="1:14" s="23" customFormat="1">
      <c r="A167" s="115"/>
      <c r="B167" s="308" t="str">
        <f>IF(A167="","",VLOOKUP(A167,'Project Budget vs Exp'!$B$9:$G$52,2,FALSE))</f>
        <v/>
      </c>
      <c r="C167" s="117"/>
      <c r="D167" s="116"/>
      <c r="E167" s="118"/>
      <c r="F167" s="119"/>
      <c r="G167" s="120"/>
      <c r="H167" s="120"/>
      <c r="I167" s="333">
        <f t="shared" si="3"/>
        <v>0</v>
      </c>
      <c r="J167" s="46"/>
      <c r="K167" s="332">
        <f>IFERROR(SUM(C167/'Transfers of Funds'!$F$56),0)</f>
        <v>0</v>
      </c>
      <c r="L167" s="21"/>
      <c r="M167" s="47" t="s">
        <v>162</v>
      </c>
      <c r="N167" s="46"/>
    </row>
    <row r="168" spans="1:14" s="23" customFormat="1">
      <c r="A168" s="115"/>
      <c r="B168" s="308" t="str">
        <f>IF(A168="","",VLOOKUP(A168,'Project Budget vs Exp'!$B$9:$G$52,2,FALSE))</f>
        <v/>
      </c>
      <c r="C168" s="117"/>
      <c r="D168" s="116"/>
      <c r="E168" s="118"/>
      <c r="F168" s="119"/>
      <c r="G168" s="120"/>
      <c r="H168" s="120"/>
      <c r="I168" s="333">
        <f t="shared" si="3"/>
        <v>0</v>
      </c>
      <c r="J168" s="46"/>
      <c r="K168" s="332">
        <f>IFERROR(SUM(C168/'Transfers of Funds'!$F$56),0)</f>
        <v>0</v>
      </c>
      <c r="L168" s="21"/>
      <c r="M168" s="47" t="s">
        <v>162</v>
      </c>
      <c r="N168" s="46"/>
    </row>
    <row r="169" spans="1:14" s="23" customFormat="1">
      <c r="A169" s="115"/>
      <c r="B169" s="308" t="str">
        <f>IF(A169="","",VLOOKUP(A169,'Project Budget vs Exp'!$B$9:$G$52,2,FALSE))</f>
        <v/>
      </c>
      <c r="C169" s="117"/>
      <c r="D169" s="116"/>
      <c r="E169" s="118"/>
      <c r="F169" s="119"/>
      <c r="G169" s="120"/>
      <c r="H169" s="120"/>
      <c r="I169" s="333">
        <f t="shared" si="3"/>
        <v>0</v>
      </c>
      <c r="J169" s="46"/>
      <c r="K169" s="332">
        <f>IFERROR(SUM(C169/'Transfers of Funds'!$F$56),0)</f>
        <v>0</v>
      </c>
      <c r="L169" s="21"/>
      <c r="M169" s="47" t="s">
        <v>162</v>
      </c>
      <c r="N169" s="46"/>
    </row>
    <row r="170" spans="1:14" s="23" customFormat="1">
      <c r="A170" s="115"/>
      <c r="B170" s="308" t="str">
        <f>IF(A170="","",VLOOKUP(A170,'Project Budget vs Exp'!$B$9:$G$52,2,FALSE))</f>
        <v/>
      </c>
      <c r="C170" s="117"/>
      <c r="D170" s="116"/>
      <c r="E170" s="118"/>
      <c r="F170" s="119"/>
      <c r="G170" s="120"/>
      <c r="H170" s="120"/>
      <c r="I170" s="333">
        <f t="shared" si="3"/>
        <v>0</v>
      </c>
      <c r="J170" s="46"/>
      <c r="K170" s="332">
        <f>IFERROR(SUM(C170/'Transfers of Funds'!$F$56),0)</f>
        <v>0</v>
      </c>
      <c r="L170" s="21"/>
      <c r="M170" s="47" t="s">
        <v>162</v>
      </c>
      <c r="N170" s="46"/>
    </row>
    <row r="171" spans="1:14" s="23" customFormat="1">
      <c r="A171" s="115"/>
      <c r="B171" s="308" t="str">
        <f>IF(A171="","",VLOOKUP(A171,'Project Budget vs Exp'!$B$9:$G$52,2,FALSE))</f>
        <v/>
      </c>
      <c r="C171" s="117"/>
      <c r="D171" s="116"/>
      <c r="E171" s="118"/>
      <c r="F171" s="119"/>
      <c r="G171" s="120"/>
      <c r="H171" s="120"/>
      <c r="I171" s="333">
        <f t="shared" si="3"/>
        <v>0</v>
      </c>
      <c r="J171" s="46"/>
      <c r="K171" s="332">
        <f>IFERROR(SUM(C171/'Transfers of Funds'!$F$56),0)</f>
        <v>0</v>
      </c>
      <c r="L171" s="21"/>
      <c r="M171" s="47" t="s">
        <v>162</v>
      </c>
      <c r="N171" s="46"/>
    </row>
    <row r="172" spans="1:14" s="23" customFormat="1">
      <c r="A172" s="115"/>
      <c r="B172" s="308" t="str">
        <f>IF(A172="","",VLOOKUP(A172,'Project Budget vs Exp'!$B$9:$G$52,2,FALSE))</f>
        <v/>
      </c>
      <c r="C172" s="117"/>
      <c r="D172" s="116"/>
      <c r="E172" s="118"/>
      <c r="F172" s="119"/>
      <c r="G172" s="120"/>
      <c r="H172" s="120"/>
      <c r="I172" s="333">
        <f t="shared" si="3"/>
        <v>0</v>
      </c>
      <c r="J172" s="46"/>
      <c r="K172" s="332">
        <f>IFERROR(SUM(C172/'Transfers of Funds'!$F$56),0)</f>
        <v>0</v>
      </c>
      <c r="L172" s="21"/>
      <c r="M172" s="47" t="s">
        <v>162</v>
      </c>
      <c r="N172" s="46"/>
    </row>
    <row r="173" spans="1:14" s="23" customFormat="1">
      <c r="A173" s="115"/>
      <c r="B173" s="308" t="str">
        <f>IF(A173="","",VLOOKUP(A173,'Project Budget vs Exp'!$B$9:$G$52,2,FALSE))</f>
        <v/>
      </c>
      <c r="C173" s="117"/>
      <c r="D173" s="116"/>
      <c r="E173" s="118"/>
      <c r="F173" s="119"/>
      <c r="G173" s="120"/>
      <c r="H173" s="120"/>
      <c r="I173" s="333">
        <f t="shared" si="3"/>
        <v>0</v>
      </c>
      <c r="J173" s="46"/>
      <c r="K173" s="332">
        <f>IFERROR(SUM(C173/'Transfers of Funds'!$F$56),0)</f>
        <v>0</v>
      </c>
      <c r="L173" s="21"/>
      <c r="M173" s="47" t="s">
        <v>162</v>
      </c>
      <c r="N173" s="46"/>
    </row>
    <row r="174" spans="1:14" s="23" customFormat="1">
      <c r="A174" s="115"/>
      <c r="B174" s="308" t="str">
        <f>IF(A174="","",VLOOKUP(A174,'Project Budget vs Exp'!$B$9:$G$52,2,FALSE))</f>
        <v/>
      </c>
      <c r="C174" s="117"/>
      <c r="D174" s="116"/>
      <c r="E174" s="118"/>
      <c r="F174" s="119"/>
      <c r="G174" s="120"/>
      <c r="H174" s="120"/>
      <c r="I174" s="333">
        <f t="shared" si="3"/>
        <v>0</v>
      </c>
      <c r="J174" s="46"/>
      <c r="K174" s="332">
        <f>IFERROR(SUM(C174/'Transfers of Funds'!$F$56),0)</f>
        <v>0</v>
      </c>
      <c r="L174" s="21"/>
      <c r="M174" s="47" t="s">
        <v>162</v>
      </c>
      <c r="N174" s="46"/>
    </row>
    <row r="175" spans="1:14" s="23" customFormat="1">
      <c r="A175" s="115"/>
      <c r="B175" s="308" t="str">
        <f>IF(A175="","",VLOOKUP(A175,'Project Budget vs Exp'!$B$9:$G$52,2,FALSE))</f>
        <v/>
      </c>
      <c r="C175" s="117"/>
      <c r="D175" s="116"/>
      <c r="E175" s="118"/>
      <c r="F175" s="119"/>
      <c r="G175" s="120"/>
      <c r="H175" s="120"/>
      <c r="I175" s="333">
        <f t="shared" si="3"/>
        <v>0</v>
      </c>
      <c r="J175" s="46"/>
      <c r="K175" s="332">
        <f>IFERROR(SUM(C175/'Transfers of Funds'!$F$56),0)</f>
        <v>0</v>
      </c>
      <c r="L175" s="21"/>
      <c r="M175" s="47" t="s">
        <v>162</v>
      </c>
      <c r="N175" s="46"/>
    </row>
    <row r="176" spans="1:14" s="23" customFormat="1">
      <c r="A176" s="115"/>
      <c r="B176" s="308" t="str">
        <f>IF(A176="","",VLOOKUP(A176,'Project Budget vs Exp'!$B$9:$G$52,2,FALSE))</f>
        <v/>
      </c>
      <c r="C176" s="117"/>
      <c r="D176" s="116"/>
      <c r="E176" s="118"/>
      <c r="F176" s="119"/>
      <c r="G176" s="120"/>
      <c r="H176" s="120"/>
      <c r="I176" s="333">
        <f t="shared" si="3"/>
        <v>0</v>
      </c>
      <c r="J176" s="46"/>
      <c r="K176" s="332">
        <f>IFERROR(SUM(C176/'Transfers of Funds'!$F$56),0)</f>
        <v>0</v>
      </c>
      <c r="L176" s="21"/>
      <c r="M176" s="47" t="s">
        <v>162</v>
      </c>
      <c r="N176" s="46"/>
    </row>
    <row r="177" spans="1:14" s="23" customFormat="1">
      <c r="A177" s="115"/>
      <c r="B177" s="308" t="str">
        <f>IF(A177="","",VLOOKUP(A177,'Project Budget vs Exp'!$B$9:$G$52,2,FALSE))</f>
        <v/>
      </c>
      <c r="C177" s="117"/>
      <c r="D177" s="116"/>
      <c r="E177" s="118"/>
      <c r="F177" s="119"/>
      <c r="G177" s="120"/>
      <c r="H177" s="120"/>
      <c r="I177" s="333">
        <f t="shared" si="3"/>
        <v>0</v>
      </c>
      <c r="J177" s="46"/>
      <c r="K177" s="332">
        <f>IFERROR(SUM(C177/'Transfers of Funds'!$F$56),0)</f>
        <v>0</v>
      </c>
      <c r="L177" s="21"/>
      <c r="M177" s="47" t="s">
        <v>162</v>
      </c>
      <c r="N177" s="46"/>
    </row>
    <row r="178" spans="1:14" s="23" customFormat="1">
      <c r="A178" s="115"/>
      <c r="B178" s="308" t="str">
        <f>IF(A178="","",VLOOKUP(A178,'Project Budget vs Exp'!$B$9:$G$52,2,FALSE))</f>
        <v/>
      </c>
      <c r="C178" s="117"/>
      <c r="D178" s="116"/>
      <c r="E178" s="118"/>
      <c r="F178" s="119"/>
      <c r="G178" s="120"/>
      <c r="H178" s="120"/>
      <c r="I178" s="333">
        <f t="shared" si="3"/>
        <v>0</v>
      </c>
      <c r="J178" s="46"/>
      <c r="K178" s="332">
        <f>IFERROR(SUM(C178/'Transfers of Funds'!$F$56),0)</f>
        <v>0</v>
      </c>
      <c r="L178" s="21"/>
      <c r="M178" s="47" t="s">
        <v>162</v>
      </c>
      <c r="N178" s="46"/>
    </row>
    <row r="179" spans="1:14" s="23" customFormat="1">
      <c r="A179" s="115"/>
      <c r="B179" s="308" t="str">
        <f>IF(A179="","",VLOOKUP(A179,'Project Budget vs Exp'!$B$9:$G$52,2,FALSE))</f>
        <v/>
      </c>
      <c r="C179" s="117"/>
      <c r="D179" s="116"/>
      <c r="E179" s="118"/>
      <c r="F179" s="119"/>
      <c r="G179" s="120"/>
      <c r="H179" s="120"/>
      <c r="I179" s="333">
        <f t="shared" si="3"/>
        <v>0</v>
      </c>
      <c r="J179" s="46"/>
      <c r="K179" s="332">
        <f>IFERROR(SUM(C179/'Transfers of Funds'!$F$56),0)</f>
        <v>0</v>
      </c>
      <c r="L179" s="21"/>
      <c r="M179" s="47" t="s">
        <v>162</v>
      </c>
      <c r="N179" s="46"/>
    </row>
    <row r="180" spans="1:14" s="23" customFormat="1">
      <c r="A180" s="115"/>
      <c r="B180" s="308" t="str">
        <f>IF(A180="","",VLOOKUP(A180,'Project Budget vs Exp'!$B$9:$G$52,2,FALSE))</f>
        <v/>
      </c>
      <c r="C180" s="117"/>
      <c r="D180" s="116"/>
      <c r="E180" s="118"/>
      <c r="F180" s="119"/>
      <c r="G180" s="120"/>
      <c r="H180" s="120"/>
      <c r="I180" s="333">
        <f t="shared" si="3"/>
        <v>0</v>
      </c>
      <c r="J180" s="46"/>
      <c r="K180" s="332">
        <f>IFERROR(SUM(C180/'Transfers of Funds'!$F$56),0)</f>
        <v>0</v>
      </c>
      <c r="L180" s="21"/>
      <c r="M180" s="47" t="s">
        <v>162</v>
      </c>
      <c r="N180" s="46"/>
    </row>
    <row r="181" spans="1:14" s="23" customFormat="1">
      <c r="A181" s="115"/>
      <c r="B181" s="308" t="str">
        <f>IF(A181="","",VLOOKUP(A181,'Project Budget vs Exp'!$B$9:$G$52,2,FALSE))</f>
        <v/>
      </c>
      <c r="C181" s="117"/>
      <c r="D181" s="116"/>
      <c r="E181" s="118"/>
      <c r="F181" s="119"/>
      <c r="G181" s="120"/>
      <c r="H181" s="120"/>
      <c r="I181" s="333">
        <f t="shared" si="3"/>
        <v>0</v>
      </c>
      <c r="J181" s="46"/>
      <c r="K181" s="332">
        <f>IFERROR(SUM(C181/'Transfers of Funds'!$F$56),0)</f>
        <v>0</v>
      </c>
      <c r="L181" s="21"/>
      <c r="M181" s="47" t="s">
        <v>162</v>
      </c>
      <c r="N181" s="46"/>
    </row>
    <row r="182" spans="1:14" s="23" customFormat="1">
      <c r="A182" s="115"/>
      <c r="B182" s="308" t="str">
        <f>IF(A182="","",VLOOKUP(A182,'Project Budget vs Exp'!$B$9:$G$52,2,FALSE))</f>
        <v/>
      </c>
      <c r="C182" s="117"/>
      <c r="D182" s="116"/>
      <c r="E182" s="118"/>
      <c r="F182" s="119"/>
      <c r="G182" s="120"/>
      <c r="H182" s="120"/>
      <c r="I182" s="333">
        <f t="shared" si="3"/>
        <v>0</v>
      </c>
      <c r="J182" s="46"/>
      <c r="K182" s="332">
        <f>IFERROR(SUM(C182/'Transfers of Funds'!$F$56),0)</f>
        <v>0</v>
      </c>
      <c r="L182" s="21"/>
      <c r="M182" s="47" t="s">
        <v>162</v>
      </c>
      <c r="N182" s="46"/>
    </row>
    <row r="183" spans="1:14" s="23" customFormat="1">
      <c r="A183" s="115"/>
      <c r="B183" s="308" t="str">
        <f>IF(A183="","",VLOOKUP(A183,'Project Budget vs Exp'!$B$9:$G$52,2,FALSE))</f>
        <v/>
      </c>
      <c r="C183" s="117"/>
      <c r="D183" s="116"/>
      <c r="E183" s="118"/>
      <c r="F183" s="119"/>
      <c r="G183" s="120"/>
      <c r="H183" s="120"/>
      <c r="I183" s="333">
        <f t="shared" si="3"/>
        <v>0</v>
      </c>
      <c r="J183" s="46"/>
      <c r="K183" s="332">
        <f>IFERROR(SUM(C183/'Transfers of Funds'!$F$56),0)</f>
        <v>0</v>
      </c>
      <c r="L183" s="21"/>
      <c r="M183" s="47" t="s">
        <v>162</v>
      </c>
      <c r="N183" s="46"/>
    </row>
    <row r="184" spans="1:14" s="23" customFormat="1">
      <c r="A184" s="115"/>
      <c r="B184" s="308" t="str">
        <f>IF(A184="","",VLOOKUP(A184,'Project Budget vs Exp'!$B$9:$G$52,2,FALSE))</f>
        <v/>
      </c>
      <c r="C184" s="117"/>
      <c r="D184" s="116"/>
      <c r="E184" s="118"/>
      <c r="F184" s="119"/>
      <c r="G184" s="120"/>
      <c r="H184" s="120"/>
      <c r="I184" s="333">
        <f t="shared" si="3"/>
        <v>0</v>
      </c>
      <c r="J184" s="46"/>
      <c r="K184" s="332">
        <f>IFERROR(SUM(C184/'Transfers of Funds'!$F$56),0)</f>
        <v>0</v>
      </c>
      <c r="L184" s="21"/>
      <c r="M184" s="47" t="s">
        <v>162</v>
      </c>
      <c r="N184" s="46"/>
    </row>
    <row r="185" spans="1:14" s="23" customFormat="1">
      <c r="A185" s="115"/>
      <c r="B185" s="308" t="str">
        <f>IF(A185="","",VLOOKUP(A185,'Project Budget vs Exp'!$B$9:$G$52,2,FALSE))</f>
        <v/>
      </c>
      <c r="C185" s="117"/>
      <c r="D185" s="116"/>
      <c r="E185" s="118"/>
      <c r="F185" s="119"/>
      <c r="G185" s="120"/>
      <c r="H185" s="120"/>
      <c r="I185" s="333">
        <f t="shared" si="3"/>
        <v>0</v>
      </c>
      <c r="J185" s="46"/>
      <c r="K185" s="332">
        <f>IFERROR(SUM(C185/'Transfers of Funds'!$F$56),0)</f>
        <v>0</v>
      </c>
      <c r="L185" s="21"/>
      <c r="M185" s="47" t="s">
        <v>162</v>
      </c>
      <c r="N185" s="46"/>
    </row>
    <row r="186" spans="1:14" s="23" customFormat="1">
      <c r="A186" s="115"/>
      <c r="B186" s="308" t="str">
        <f>IF(A186="","",VLOOKUP(A186,'Project Budget vs Exp'!$B$9:$G$52,2,FALSE))</f>
        <v/>
      </c>
      <c r="C186" s="117"/>
      <c r="D186" s="116"/>
      <c r="E186" s="118"/>
      <c r="F186" s="119"/>
      <c r="G186" s="120"/>
      <c r="H186" s="120"/>
      <c r="I186" s="333">
        <f t="shared" si="3"/>
        <v>0</v>
      </c>
      <c r="J186" s="46"/>
      <c r="K186" s="332">
        <f>IFERROR(SUM(C186/'Transfers of Funds'!$F$56),0)</f>
        <v>0</v>
      </c>
      <c r="L186" s="21"/>
      <c r="M186" s="47" t="s">
        <v>162</v>
      </c>
      <c r="N186" s="46"/>
    </row>
    <row r="187" spans="1:14" s="23" customFormat="1">
      <c r="A187" s="115"/>
      <c r="B187" s="308" t="str">
        <f>IF(A187="","",VLOOKUP(A187,'Project Budget vs Exp'!$B$9:$G$52,2,FALSE))</f>
        <v/>
      </c>
      <c r="C187" s="117"/>
      <c r="D187" s="116"/>
      <c r="E187" s="118"/>
      <c r="F187" s="119"/>
      <c r="G187" s="120"/>
      <c r="H187" s="120"/>
      <c r="I187" s="333">
        <f t="shared" si="3"/>
        <v>0</v>
      </c>
      <c r="J187" s="46"/>
      <c r="K187" s="332">
        <f>IFERROR(SUM(C187/'Transfers of Funds'!$F$56),0)</f>
        <v>0</v>
      </c>
      <c r="L187" s="21"/>
      <c r="M187" s="47" t="s">
        <v>162</v>
      </c>
      <c r="N187" s="46"/>
    </row>
    <row r="188" spans="1:14" s="23" customFormat="1">
      <c r="A188" s="115"/>
      <c r="B188" s="308" t="str">
        <f>IF(A188="","",VLOOKUP(A188,'Project Budget vs Exp'!$B$9:$G$52,2,FALSE))</f>
        <v/>
      </c>
      <c r="C188" s="117"/>
      <c r="D188" s="116"/>
      <c r="E188" s="118"/>
      <c r="F188" s="119"/>
      <c r="G188" s="120"/>
      <c r="H188" s="120"/>
      <c r="I188" s="333">
        <f t="shared" si="3"/>
        <v>0</v>
      </c>
      <c r="J188" s="46"/>
      <c r="K188" s="332">
        <f>IFERROR(SUM(C188/'Transfers of Funds'!$F$56),0)</f>
        <v>0</v>
      </c>
      <c r="L188" s="21"/>
      <c r="M188" s="47" t="s">
        <v>162</v>
      </c>
      <c r="N188" s="46"/>
    </row>
    <row r="189" spans="1:14" s="23" customFormat="1">
      <c r="A189" s="115"/>
      <c r="B189" s="308" t="str">
        <f>IF(A189="","",VLOOKUP(A189,'Project Budget vs Exp'!$B$9:$G$52,2,FALSE))</f>
        <v/>
      </c>
      <c r="C189" s="117"/>
      <c r="D189" s="116"/>
      <c r="E189" s="118"/>
      <c r="F189" s="119"/>
      <c r="G189" s="120"/>
      <c r="H189" s="120"/>
      <c r="I189" s="333">
        <f t="shared" si="3"/>
        <v>0</v>
      </c>
      <c r="J189" s="46"/>
      <c r="K189" s="332">
        <f>IFERROR(SUM(C189/'Transfers of Funds'!$F$56),0)</f>
        <v>0</v>
      </c>
      <c r="L189" s="21"/>
      <c r="M189" s="47" t="s">
        <v>162</v>
      </c>
      <c r="N189" s="46"/>
    </row>
    <row r="190" spans="1:14" s="23" customFormat="1">
      <c r="A190" s="115"/>
      <c r="B190" s="308" t="str">
        <f>IF(A190="","",VLOOKUP(A190,'Project Budget vs Exp'!$B$9:$G$52,2,FALSE))</f>
        <v/>
      </c>
      <c r="C190" s="117"/>
      <c r="D190" s="116"/>
      <c r="E190" s="118"/>
      <c r="F190" s="119"/>
      <c r="G190" s="120"/>
      <c r="H190" s="120"/>
      <c r="I190" s="333">
        <f t="shared" si="3"/>
        <v>0</v>
      </c>
      <c r="J190" s="46"/>
      <c r="K190" s="332">
        <f>IFERROR(SUM(C190/'Transfers of Funds'!$F$56),0)</f>
        <v>0</v>
      </c>
      <c r="L190" s="21"/>
      <c r="M190" s="47" t="s">
        <v>162</v>
      </c>
      <c r="N190" s="46"/>
    </row>
    <row r="191" spans="1:14" s="23" customFormat="1">
      <c r="A191" s="115"/>
      <c r="B191" s="308" t="str">
        <f>IF(A191="","",VLOOKUP(A191,'Project Budget vs Exp'!$B$9:$G$52,2,FALSE))</f>
        <v/>
      </c>
      <c r="C191" s="117"/>
      <c r="D191" s="116"/>
      <c r="E191" s="118"/>
      <c r="F191" s="119"/>
      <c r="G191" s="120"/>
      <c r="H191" s="120"/>
      <c r="I191" s="333">
        <f t="shared" si="3"/>
        <v>0</v>
      </c>
      <c r="J191" s="46"/>
      <c r="K191" s="332">
        <f>IFERROR(SUM(C191/'Transfers of Funds'!$F$56),0)</f>
        <v>0</v>
      </c>
      <c r="L191" s="21"/>
      <c r="M191" s="47" t="s">
        <v>162</v>
      </c>
      <c r="N191" s="46"/>
    </row>
    <row r="192" spans="1:14" s="23" customFormat="1">
      <c r="A192" s="115"/>
      <c r="B192" s="308" t="str">
        <f>IF(A192="","",VLOOKUP(A192,'Project Budget vs Exp'!$B$9:$G$52,2,FALSE))</f>
        <v/>
      </c>
      <c r="C192" s="117"/>
      <c r="D192" s="116"/>
      <c r="E192" s="118"/>
      <c r="F192" s="119"/>
      <c r="G192" s="120"/>
      <c r="H192" s="120"/>
      <c r="I192" s="333">
        <f t="shared" si="3"/>
        <v>0</v>
      </c>
      <c r="J192" s="46"/>
      <c r="K192" s="332">
        <f>IFERROR(SUM(C192/'Transfers of Funds'!$F$56),0)</f>
        <v>0</v>
      </c>
      <c r="L192" s="21"/>
      <c r="M192" s="47" t="s">
        <v>162</v>
      </c>
      <c r="N192" s="46"/>
    </row>
    <row r="193" spans="1:14" s="23" customFormat="1">
      <c r="A193" s="115"/>
      <c r="B193" s="308" t="str">
        <f>IF(A193="","",VLOOKUP(A193,'Project Budget vs Exp'!$B$9:$G$52,2,FALSE))</f>
        <v/>
      </c>
      <c r="C193" s="117"/>
      <c r="D193" s="116"/>
      <c r="E193" s="118"/>
      <c r="F193" s="119"/>
      <c r="G193" s="120"/>
      <c r="H193" s="120"/>
      <c r="I193" s="333">
        <f t="shared" si="3"/>
        <v>0</v>
      </c>
      <c r="J193" s="46"/>
      <c r="K193" s="332">
        <f>IFERROR(SUM(C193/'Transfers of Funds'!$F$56),0)</f>
        <v>0</v>
      </c>
      <c r="L193" s="21"/>
      <c r="M193" s="47" t="s">
        <v>162</v>
      </c>
      <c r="N193" s="46"/>
    </row>
    <row r="194" spans="1:14" s="23" customFormat="1">
      <c r="A194" s="115"/>
      <c r="B194" s="308" t="str">
        <f>IF(A194="","",VLOOKUP(A194,'Project Budget vs Exp'!$B$9:$G$52,2,FALSE))</f>
        <v/>
      </c>
      <c r="C194" s="117"/>
      <c r="D194" s="116"/>
      <c r="E194" s="118"/>
      <c r="F194" s="119"/>
      <c r="G194" s="120"/>
      <c r="H194" s="120"/>
      <c r="I194" s="333">
        <f t="shared" si="3"/>
        <v>0</v>
      </c>
      <c r="J194" s="46"/>
      <c r="K194" s="332">
        <f>IFERROR(SUM(C194/'Transfers of Funds'!$F$56),0)</f>
        <v>0</v>
      </c>
      <c r="L194" s="21"/>
      <c r="M194" s="47" t="s">
        <v>162</v>
      </c>
      <c r="N194" s="46"/>
    </row>
    <row r="195" spans="1:14" s="23" customFormat="1">
      <c r="A195" s="115"/>
      <c r="B195" s="308" t="str">
        <f>IF(A195="","",VLOOKUP(A195,'Project Budget vs Exp'!$B$9:$G$52,2,FALSE))</f>
        <v/>
      </c>
      <c r="C195" s="117"/>
      <c r="D195" s="116"/>
      <c r="E195" s="118"/>
      <c r="F195" s="119"/>
      <c r="G195" s="120"/>
      <c r="H195" s="120"/>
      <c r="I195" s="333">
        <f t="shared" si="3"/>
        <v>0</v>
      </c>
      <c r="J195" s="46"/>
      <c r="K195" s="332">
        <f>IFERROR(SUM(C195/'Transfers of Funds'!$F$56),0)</f>
        <v>0</v>
      </c>
      <c r="L195" s="21"/>
      <c r="M195" s="47" t="s">
        <v>162</v>
      </c>
      <c r="N195" s="46"/>
    </row>
    <row r="196" spans="1:14" s="23" customFormat="1">
      <c r="A196" s="115"/>
      <c r="B196" s="308" t="str">
        <f>IF(A196="","",VLOOKUP(A196,'Project Budget vs Exp'!$B$9:$G$52,2,FALSE))</f>
        <v/>
      </c>
      <c r="C196" s="117"/>
      <c r="D196" s="116"/>
      <c r="E196" s="118"/>
      <c r="F196" s="119"/>
      <c r="G196" s="120"/>
      <c r="H196" s="120"/>
      <c r="I196" s="333">
        <f t="shared" si="3"/>
        <v>0</v>
      </c>
      <c r="J196" s="46"/>
      <c r="K196" s="332">
        <f>IFERROR(SUM(C196/'Transfers of Funds'!$F$56),0)</f>
        <v>0</v>
      </c>
      <c r="L196" s="21"/>
      <c r="M196" s="47" t="s">
        <v>162</v>
      </c>
      <c r="N196" s="46"/>
    </row>
    <row r="197" spans="1:14" s="23" customFormat="1">
      <c r="A197" s="115"/>
      <c r="B197" s="308" t="str">
        <f>IF(A197="","",VLOOKUP(A197,'Project Budget vs Exp'!$B$9:$G$52,2,FALSE))</f>
        <v/>
      </c>
      <c r="C197" s="117"/>
      <c r="D197" s="116"/>
      <c r="E197" s="118"/>
      <c r="F197" s="119"/>
      <c r="G197" s="120"/>
      <c r="H197" s="120"/>
      <c r="I197" s="333">
        <f t="shared" si="3"/>
        <v>0</v>
      </c>
      <c r="J197" s="46"/>
      <c r="K197" s="332">
        <f>IFERROR(SUM(C197/'Transfers of Funds'!$F$56),0)</f>
        <v>0</v>
      </c>
      <c r="L197" s="21"/>
      <c r="M197" s="47" t="s">
        <v>162</v>
      </c>
      <c r="N197" s="46"/>
    </row>
    <row r="198" spans="1:14" s="23" customFormat="1">
      <c r="A198" s="115"/>
      <c r="B198" s="308" t="str">
        <f>IF(A198="","",VLOOKUP(A198,'Project Budget vs Exp'!$B$9:$G$52,2,FALSE))</f>
        <v/>
      </c>
      <c r="C198" s="117"/>
      <c r="D198" s="116"/>
      <c r="E198" s="118"/>
      <c r="F198" s="119"/>
      <c r="G198" s="120"/>
      <c r="H198" s="120"/>
      <c r="I198" s="333">
        <f t="shared" si="3"/>
        <v>0</v>
      </c>
      <c r="J198" s="46"/>
      <c r="K198" s="332">
        <f>IFERROR(SUM(C198/'Transfers of Funds'!$F$56),0)</f>
        <v>0</v>
      </c>
      <c r="L198" s="21"/>
      <c r="M198" s="47" t="s">
        <v>162</v>
      </c>
      <c r="N198" s="46"/>
    </row>
    <row r="199" spans="1:14" s="23" customFormat="1">
      <c r="A199" s="115"/>
      <c r="B199" s="308" t="str">
        <f>IF(A199="","",VLOOKUP(A199,'Project Budget vs Exp'!$B$9:$G$52,2,FALSE))</f>
        <v/>
      </c>
      <c r="C199" s="117"/>
      <c r="D199" s="116"/>
      <c r="E199" s="118"/>
      <c r="F199" s="119"/>
      <c r="G199" s="120"/>
      <c r="H199" s="120"/>
      <c r="I199" s="333">
        <f t="shared" si="3"/>
        <v>0</v>
      </c>
      <c r="J199" s="46"/>
      <c r="K199" s="332">
        <f>IFERROR(SUM(C199/'Transfers of Funds'!$F$56),0)</f>
        <v>0</v>
      </c>
      <c r="L199" s="21"/>
      <c r="M199" s="47" t="s">
        <v>162</v>
      </c>
      <c r="N199" s="46"/>
    </row>
    <row r="200" spans="1:14" s="23" customFormat="1">
      <c r="A200" s="115"/>
      <c r="B200" s="308" t="str">
        <f>IF(A200="","",VLOOKUP(A200,'Project Budget vs Exp'!$B$9:$G$52,2,FALSE))</f>
        <v/>
      </c>
      <c r="C200" s="117"/>
      <c r="D200" s="116"/>
      <c r="E200" s="118"/>
      <c r="F200" s="119"/>
      <c r="G200" s="120"/>
      <c r="H200" s="120"/>
      <c r="I200" s="333">
        <f t="shared" si="3"/>
        <v>0</v>
      </c>
      <c r="J200" s="46"/>
      <c r="K200" s="332">
        <f>IFERROR(SUM(C200/'Transfers of Funds'!$F$56),0)</f>
        <v>0</v>
      </c>
      <c r="L200" s="21"/>
      <c r="M200" s="47" t="s">
        <v>162</v>
      </c>
      <c r="N200" s="46"/>
    </row>
    <row r="201" spans="1:14" s="23" customFormat="1">
      <c r="A201" s="115"/>
      <c r="B201" s="308" t="str">
        <f>IF(A201="","",VLOOKUP(A201,'Project Budget vs Exp'!$B$9:$G$52,2,FALSE))</f>
        <v/>
      </c>
      <c r="C201" s="117"/>
      <c r="D201" s="116"/>
      <c r="E201" s="118"/>
      <c r="F201" s="119"/>
      <c r="G201" s="120"/>
      <c r="H201" s="120"/>
      <c r="I201" s="333">
        <f t="shared" si="3"/>
        <v>0</v>
      </c>
      <c r="J201" s="46"/>
      <c r="K201" s="332">
        <f>IFERROR(SUM(C201/'Transfers of Funds'!$F$56),0)</f>
        <v>0</v>
      </c>
      <c r="L201" s="21"/>
      <c r="M201" s="47" t="s">
        <v>162</v>
      </c>
      <c r="N201" s="46"/>
    </row>
    <row r="202" spans="1:14" s="23" customFormat="1">
      <c r="A202" s="115"/>
      <c r="B202" s="308" t="str">
        <f>IF(A202="","",VLOOKUP(A202,'Project Budget vs Exp'!$B$9:$G$52,2,FALSE))</f>
        <v/>
      </c>
      <c r="C202" s="117"/>
      <c r="D202" s="116"/>
      <c r="E202" s="118"/>
      <c r="F202" s="119"/>
      <c r="G202" s="120"/>
      <c r="H202" s="120"/>
      <c r="I202" s="333">
        <f t="shared" si="3"/>
        <v>0</v>
      </c>
      <c r="J202" s="46"/>
      <c r="K202" s="332">
        <f>IFERROR(SUM(C202/'Transfers of Funds'!$F$56),0)</f>
        <v>0</v>
      </c>
      <c r="L202" s="21"/>
      <c r="M202" s="47" t="s">
        <v>162</v>
      </c>
      <c r="N202" s="46"/>
    </row>
    <row r="203" spans="1:14" s="23" customFormat="1">
      <c r="A203" s="115"/>
      <c r="B203" s="308" t="str">
        <f>IF(A203="","",VLOOKUP(A203,'Project Budget vs Exp'!$B$9:$G$52,2,FALSE))</f>
        <v/>
      </c>
      <c r="C203" s="117"/>
      <c r="D203" s="116"/>
      <c r="E203" s="118"/>
      <c r="F203" s="119"/>
      <c r="G203" s="120"/>
      <c r="H203" s="120"/>
      <c r="I203" s="333">
        <f t="shared" si="3"/>
        <v>0</v>
      </c>
      <c r="J203" s="46"/>
      <c r="K203" s="332">
        <f>IFERROR(SUM(C203/'Transfers of Funds'!$F$56),0)</f>
        <v>0</v>
      </c>
      <c r="L203" s="21"/>
      <c r="M203" s="47" t="s">
        <v>162</v>
      </c>
      <c r="N203" s="46"/>
    </row>
    <row r="204" spans="1:14" s="23" customFormat="1">
      <c r="A204" s="115"/>
      <c r="B204" s="308" t="str">
        <f>IF(A204="","",VLOOKUP(A204,'Project Budget vs Exp'!$B$9:$G$52,2,FALSE))</f>
        <v/>
      </c>
      <c r="C204" s="117"/>
      <c r="D204" s="116"/>
      <c r="E204" s="118"/>
      <c r="F204" s="119"/>
      <c r="G204" s="120"/>
      <c r="H204" s="120"/>
      <c r="I204" s="333">
        <f t="shared" si="3"/>
        <v>0</v>
      </c>
      <c r="J204" s="46"/>
      <c r="K204" s="332">
        <f>IFERROR(SUM(C204/'Transfers of Funds'!$F$56),0)</f>
        <v>0</v>
      </c>
      <c r="L204" s="21"/>
      <c r="M204" s="47" t="s">
        <v>162</v>
      </c>
      <c r="N204" s="46"/>
    </row>
    <row r="205" spans="1:14" s="23" customFormat="1">
      <c r="A205" s="115"/>
      <c r="B205" s="308" t="str">
        <f>IF(A205="","",VLOOKUP(A205,'Project Budget vs Exp'!$B$9:$G$52,2,FALSE))</f>
        <v/>
      </c>
      <c r="C205" s="117"/>
      <c r="D205" s="116"/>
      <c r="E205" s="118"/>
      <c r="F205" s="119"/>
      <c r="G205" s="120"/>
      <c r="H205" s="120"/>
      <c r="I205" s="333">
        <f t="shared" si="3"/>
        <v>0</v>
      </c>
      <c r="J205" s="46"/>
      <c r="K205" s="332">
        <f>IFERROR(SUM(C205/'Transfers of Funds'!$F$56),0)</f>
        <v>0</v>
      </c>
      <c r="L205" s="21"/>
      <c r="M205" s="47" t="s">
        <v>162</v>
      </c>
      <c r="N205" s="46"/>
    </row>
    <row r="206" spans="1:14" s="23" customFormat="1">
      <c r="A206" s="115"/>
      <c r="B206" s="308" t="str">
        <f>IF(A206="","",VLOOKUP(A206,'Project Budget vs Exp'!$B$9:$G$52,2,FALSE))</f>
        <v/>
      </c>
      <c r="C206" s="117"/>
      <c r="D206" s="116"/>
      <c r="E206" s="118"/>
      <c r="F206" s="119"/>
      <c r="G206" s="120"/>
      <c r="H206" s="120"/>
      <c r="I206" s="333">
        <f t="shared" si="3"/>
        <v>0</v>
      </c>
      <c r="J206" s="46"/>
      <c r="K206" s="332">
        <f>IFERROR(SUM(C206/'Transfers of Funds'!$F$56),0)</f>
        <v>0</v>
      </c>
      <c r="L206" s="21"/>
      <c r="M206" s="47" t="s">
        <v>162</v>
      </c>
      <c r="N206" s="46"/>
    </row>
    <row r="207" spans="1:14" s="23" customFormat="1">
      <c r="A207" s="115"/>
      <c r="B207" s="308" t="str">
        <f>IF(A207="","",VLOOKUP(A207,'Project Budget vs Exp'!$B$9:$G$52,2,FALSE))</f>
        <v/>
      </c>
      <c r="C207" s="117"/>
      <c r="D207" s="116"/>
      <c r="E207" s="118"/>
      <c r="F207" s="119"/>
      <c r="G207" s="120"/>
      <c r="H207" s="120"/>
      <c r="I207" s="333">
        <f t="shared" si="3"/>
        <v>0</v>
      </c>
      <c r="J207" s="46"/>
      <c r="K207" s="332">
        <f>IFERROR(SUM(C207/'Transfers of Funds'!$F$56),0)</f>
        <v>0</v>
      </c>
      <c r="L207" s="21"/>
      <c r="M207" s="47" t="s">
        <v>162</v>
      </c>
      <c r="N207" s="46"/>
    </row>
    <row r="208" spans="1:14" s="23" customFormat="1">
      <c r="A208" s="115"/>
      <c r="B208" s="308" t="str">
        <f>IF(A208="","",VLOOKUP(A208,'Project Budget vs Exp'!$B$9:$G$52,2,FALSE))</f>
        <v/>
      </c>
      <c r="C208" s="117"/>
      <c r="D208" s="116"/>
      <c r="E208" s="118"/>
      <c r="F208" s="119"/>
      <c r="G208" s="120"/>
      <c r="H208" s="120"/>
      <c r="I208" s="333">
        <f t="shared" si="3"/>
        <v>0</v>
      </c>
      <c r="J208" s="46"/>
      <c r="K208" s="332">
        <f>IFERROR(SUM(C208/'Transfers of Funds'!$F$56),0)</f>
        <v>0</v>
      </c>
      <c r="L208" s="21"/>
      <c r="M208" s="47" t="s">
        <v>162</v>
      </c>
      <c r="N208" s="46"/>
    </row>
    <row r="209" spans="1:14" s="23" customFormat="1">
      <c r="A209" s="115"/>
      <c r="B209" s="308" t="str">
        <f>IF(A209="","",VLOOKUP(A209,'Project Budget vs Exp'!$B$9:$G$52,2,FALSE))</f>
        <v/>
      </c>
      <c r="C209" s="117"/>
      <c r="D209" s="116"/>
      <c r="E209" s="118"/>
      <c r="F209" s="119"/>
      <c r="G209" s="120"/>
      <c r="H209" s="120"/>
      <c r="I209" s="333">
        <f t="shared" si="3"/>
        <v>0</v>
      </c>
      <c r="J209" s="46"/>
      <c r="K209" s="332">
        <f>IFERROR(SUM(C209/'Transfers of Funds'!$F$56),0)</f>
        <v>0</v>
      </c>
      <c r="L209" s="21"/>
      <c r="M209" s="47" t="s">
        <v>162</v>
      </c>
      <c r="N209" s="46"/>
    </row>
    <row r="210" spans="1:14" s="23" customFormat="1">
      <c r="A210" s="115"/>
      <c r="B210" s="308" t="str">
        <f>IF(A210="","",VLOOKUP(A210,'Project Budget vs Exp'!$B$9:$G$52,2,FALSE))</f>
        <v/>
      </c>
      <c r="C210" s="117"/>
      <c r="D210" s="116"/>
      <c r="E210" s="118"/>
      <c r="F210" s="119"/>
      <c r="G210" s="120"/>
      <c r="H210" s="120"/>
      <c r="I210" s="333">
        <f t="shared" si="3"/>
        <v>0</v>
      </c>
      <c r="J210" s="46"/>
      <c r="K210" s="332">
        <f>IFERROR(SUM(C210/'Transfers of Funds'!$F$56),0)</f>
        <v>0</v>
      </c>
      <c r="L210" s="21"/>
      <c r="M210" s="47" t="s">
        <v>162</v>
      </c>
      <c r="N210" s="46"/>
    </row>
    <row r="211" spans="1:14" s="23" customFormat="1">
      <c r="A211" s="115"/>
      <c r="B211" s="308" t="str">
        <f>IF(A211="","",VLOOKUP(A211,'Project Budget vs Exp'!$B$9:$G$52,2,FALSE))</f>
        <v/>
      </c>
      <c r="C211" s="117"/>
      <c r="D211" s="116"/>
      <c r="E211" s="118"/>
      <c r="F211" s="119"/>
      <c r="G211" s="120"/>
      <c r="H211" s="120"/>
      <c r="I211" s="333">
        <f t="shared" si="3"/>
        <v>0</v>
      </c>
      <c r="J211" s="46"/>
      <c r="K211" s="332">
        <f>IFERROR(SUM(C211/'Transfers of Funds'!$F$56),0)</f>
        <v>0</v>
      </c>
      <c r="L211" s="21"/>
      <c r="M211" s="47" t="s">
        <v>162</v>
      </c>
      <c r="N211" s="46"/>
    </row>
    <row r="212" spans="1:14" s="23" customFormat="1">
      <c r="A212" s="115"/>
      <c r="B212" s="308" t="str">
        <f>IF(A212="","",VLOOKUP(A212,'Project Budget vs Exp'!$B$9:$G$52,2,FALSE))</f>
        <v/>
      </c>
      <c r="C212" s="117"/>
      <c r="D212" s="116"/>
      <c r="E212" s="118"/>
      <c r="F212" s="119"/>
      <c r="G212" s="120"/>
      <c r="H212" s="120"/>
      <c r="I212" s="333">
        <f t="shared" si="3"/>
        <v>0</v>
      </c>
      <c r="J212" s="46"/>
      <c r="K212" s="332">
        <f>IFERROR(SUM(C212/'Transfers of Funds'!$F$56),0)</f>
        <v>0</v>
      </c>
      <c r="L212" s="21"/>
      <c r="M212" s="47" t="s">
        <v>162</v>
      </c>
      <c r="N212" s="46"/>
    </row>
    <row r="213" spans="1:14" s="23" customFormat="1">
      <c r="A213" s="115"/>
      <c r="B213" s="308" t="str">
        <f>IF(A213="","",VLOOKUP(A213,'Project Budget vs Exp'!$B$9:$G$52,2,FALSE))</f>
        <v/>
      </c>
      <c r="C213" s="117"/>
      <c r="D213" s="116"/>
      <c r="E213" s="118"/>
      <c r="F213" s="119"/>
      <c r="G213" s="120"/>
      <c r="H213" s="120"/>
      <c r="I213" s="333">
        <f t="shared" ref="I213:I276" si="4">IF(OR(F$4="EUR",F$4="USD",F$4="GBP",F$4="CAD",F$4="NZD",F$4="AUD"),K213,C213)</f>
        <v>0</v>
      </c>
      <c r="J213" s="46"/>
      <c r="K213" s="332">
        <f>IFERROR(SUM(C213/'Transfers of Funds'!$F$56),0)</f>
        <v>0</v>
      </c>
      <c r="L213" s="21"/>
      <c r="M213" s="47" t="s">
        <v>162</v>
      </c>
      <c r="N213" s="46"/>
    </row>
    <row r="214" spans="1:14" s="23" customFormat="1">
      <c r="A214" s="115"/>
      <c r="B214" s="308" t="str">
        <f>IF(A214="","",VLOOKUP(A214,'Project Budget vs Exp'!$B$9:$G$52,2,FALSE))</f>
        <v/>
      </c>
      <c r="C214" s="117"/>
      <c r="D214" s="116"/>
      <c r="E214" s="118"/>
      <c r="F214" s="119"/>
      <c r="G214" s="120"/>
      <c r="H214" s="120"/>
      <c r="I214" s="333">
        <f t="shared" si="4"/>
        <v>0</v>
      </c>
      <c r="J214" s="46"/>
      <c r="K214" s="332">
        <f>IFERROR(SUM(C214/'Transfers of Funds'!$F$56),0)</f>
        <v>0</v>
      </c>
      <c r="L214" s="21"/>
      <c r="M214" s="47" t="s">
        <v>162</v>
      </c>
      <c r="N214" s="46"/>
    </row>
    <row r="215" spans="1:14" s="23" customFormat="1">
      <c r="A215" s="115"/>
      <c r="B215" s="308" t="str">
        <f>IF(A215="","",VLOOKUP(A215,'Project Budget vs Exp'!$B$9:$G$52,2,FALSE))</f>
        <v/>
      </c>
      <c r="C215" s="117"/>
      <c r="D215" s="116"/>
      <c r="E215" s="118"/>
      <c r="F215" s="119"/>
      <c r="G215" s="120"/>
      <c r="H215" s="120"/>
      <c r="I215" s="333">
        <f t="shared" si="4"/>
        <v>0</v>
      </c>
      <c r="J215" s="46"/>
      <c r="K215" s="332">
        <f>IFERROR(SUM(C215/'Transfers of Funds'!$F$56),0)</f>
        <v>0</v>
      </c>
      <c r="L215" s="21"/>
      <c r="M215" s="47" t="s">
        <v>162</v>
      </c>
      <c r="N215" s="46"/>
    </row>
    <row r="216" spans="1:14" s="23" customFormat="1">
      <c r="A216" s="115"/>
      <c r="B216" s="308" t="str">
        <f>IF(A216="","",VLOOKUP(A216,'Project Budget vs Exp'!$B$9:$G$52,2,FALSE))</f>
        <v/>
      </c>
      <c r="C216" s="117"/>
      <c r="D216" s="116"/>
      <c r="E216" s="118"/>
      <c r="F216" s="119"/>
      <c r="G216" s="120"/>
      <c r="H216" s="120"/>
      <c r="I216" s="333">
        <f t="shared" si="4"/>
        <v>0</v>
      </c>
      <c r="J216" s="46"/>
      <c r="K216" s="332">
        <f>IFERROR(SUM(C216/'Transfers of Funds'!$F$56),0)</f>
        <v>0</v>
      </c>
      <c r="L216" s="21"/>
      <c r="M216" s="47" t="s">
        <v>162</v>
      </c>
      <c r="N216" s="46"/>
    </row>
    <row r="217" spans="1:14" s="23" customFormat="1">
      <c r="A217" s="115"/>
      <c r="B217" s="308" t="str">
        <f>IF(A217="","",VLOOKUP(A217,'Project Budget vs Exp'!$B$9:$G$52,2,FALSE))</f>
        <v/>
      </c>
      <c r="C217" s="117"/>
      <c r="D217" s="116"/>
      <c r="E217" s="118"/>
      <c r="F217" s="119"/>
      <c r="G217" s="120"/>
      <c r="H217" s="120"/>
      <c r="I217" s="333">
        <f t="shared" si="4"/>
        <v>0</v>
      </c>
      <c r="J217" s="46"/>
      <c r="K217" s="332">
        <f>IFERROR(SUM(C217/'Transfers of Funds'!$F$56),0)</f>
        <v>0</v>
      </c>
      <c r="L217" s="21"/>
      <c r="M217" s="47" t="s">
        <v>162</v>
      </c>
      <c r="N217" s="46"/>
    </row>
    <row r="218" spans="1:14" s="23" customFormat="1">
      <c r="A218" s="115"/>
      <c r="B218" s="308" t="str">
        <f>IF(A218="","",VLOOKUP(A218,'Project Budget vs Exp'!$B$9:$G$52,2,FALSE))</f>
        <v/>
      </c>
      <c r="C218" s="117"/>
      <c r="D218" s="116"/>
      <c r="E218" s="118"/>
      <c r="F218" s="119"/>
      <c r="G218" s="120"/>
      <c r="H218" s="120"/>
      <c r="I218" s="333">
        <f t="shared" si="4"/>
        <v>0</v>
      </c>
      <c r="J218" s="46"/>
      <c r="K218" s="332">
        <f>IFERROR(SUM(C218/'Transfers of Funds'!$F$56),0)</f>
        <v>0</v>
      </c>
      <c r="L218" s="21"/>
      <c r="M218" s="47" t="s">
        <v>162</v>
      </c>
      <c r="N218" s="46"/>
    </row>
    <row r="219" spans="1:14" s="23" customFormat="1">
      <c r="A219" s="115"/>
      <c r="B219" s="308" t="str">
        <f>IF(A219="","",VLOOKUP(A219,'Project Budget vs Exp'!$B$9:$G$52,2,FALSE))</f>
        <v/>
      </c>
      <c r="C219" s="117"/>
      <c r="D219" s="116"/>
      <c r="E219" s="118"/>
      <c r="F219" s="119"/>
      <c r="G219" s="120"/>
      <c r="H219" s="120"/>
      <c r="I219" s="333">
        <f t="shared" si="4"/>
        <v>0</v>
      </c>
      <c r="J219" s="46"/>
      <c r="K219" s="332">
        <f>IFERROR(SUM(C219/'Transfers of Funds'!$F$56),0)</f>
        <v>0</v>
      </c>
      <c r="L219" s="21"/>
      <c r="M219" s="47" t="s">
        <v>162</v>
      </c>
      <c r="N219" s="46"/>
    </row>
    <row r="220" spans="1:14" s="23" customFormat="1">
      <c r="A220" s="115"/>
      <c r="B220" s="308" t="str">
        <f>IF(A220="","",VLOOKUP(A220,'Project Budget vs Exp'!$B$9:$G$52,2,FALSE))</f>
        <v/>
      </c>
      <c r="C220" s="117"/>
      <c r="D220" s="116"/>
      <c r="E220" s="118"/>
      <c r="F220" s="119"/>
      <c r="G220" s="120"/>
      <c r="H220" s="120"/>
      <c r="I220" s="333">
        <f t="shared" si="4"/>
        <v>0</v>
      </c>
      <c r="J220" s="46"/>
      <c r="K220" s="332">
        <f>IFERROR(SUM(C220/'Transfers of Funds'!$F$56),0)</f>
        <v>0</v>
      </c>
      <c r="L220" s="21"/>
      <c r="M220" s="47" t="s">
        <v>162</v>
      </c>
      <c r="N220" s="46"/>
    </row>
    <row r="221" spans="1:14" s="23" customFormat="1">
      <c r="A221" s="115"/>
      <c r="B221" s="308" t="str">
        <f>IF(A221="","",VLOOKUP(A221,'Project Budget vs Exp'!$B$9:$G$52,2,FALSE))</f>
        <v/>
      </c>
      <c r="C221" s="117"/>
      <c r="D221" s="116"/>
      <c r="E221" s="118"/>
      <c r="F221" s="119"/>
      <c r="G221" s="120"/>
      <c r="H221" s="120"/>
      <c r="I221" s="333">
        <f t="shared" si="4"/>
        <v>0</v>
      </c>
      <c r="J221" s="46"/>
      <c r="K221" s="332">
        <f>IFERROR(SUM(C221/'Transfers of Funds'!$F$56),0)</f>
        <v>0</v>
      </c>
      <c r="L221" s="21"/>
      <c r="M221" s="47" t="s">
        <v>162</v>
      </c>
      <c r="N221" s="46"/>
    </row>
    <row r="222" spans="1:14" s="23" customFormat="1">
      <c r="A222" s="115"/>
      <c r="B222" s="308" t="str">
        <f>IF(A222="","",VLOOKUP(A222,'Project Budget vs Exp'!$B$9:$G$52,2,FALSE))</f>
        <v/>
      </c>
      <c r="C222" s="117"/>
      <c r="D222" s="116"/>
      <c r="E222" s="118"/>
      <c r="F222" s="119"/>
      <c r="G222" s="120"/>
      <c r="H222" s="120"/>
      <c r="I222" s="333">
        <f t="shared" si="4"/>
        <v>0</v>
      </c>
      <c r="J222" s="46"/>
      <c r="K222" s="332">
        <f>IFERROR(SUM(C222/'Transfers of Funds'!$F$56),0)</f>
        <v>0</v>
      </c>
      <c r="L222" s="21"/>
      <c r="M222" s="47" t="s">
        <v>162</v>
      </c>
      <c r="N222" s="46"/>
    </row>
    <row r="223" spans="1:14" s="23" customFormat="1">
      <c r="A223" s="115"/>
      <c r="B223" s="308" t="str">
        <f>IF(A223="","",VLOOKUP(A223,'Project Budget vs Exp'!$B$9:$G$52,2,FALSE))</f>
        <v/>
      </c>
      <c r="C223" s="117"/>
      <c r="D223" s="116"/>
      <c r="E223" s="118"/>
      <c r="F223" s="119"/>
      <c r="G223" s="120"/>
      <c r="H223" s="120"/>
      <c r="I223" s="333">
        <f t="shared" si="4"/>
        <v>0</v>
      </c>
      <c r="J223" s="46"/>
      <c r="K223" s="332">
        <f>IFERROR(SUM(C223/'Transfers of Funds'!$F$56),0)</f>
        <v>0</v>
      </c>
      <c r="L223" s="21"/>
      <c r="M223" s="47" t="s">
        <v>162</v>
      </c>
      <c r="N223" s="46"/>
    </row>
    <row r="224" spans="1:14" s="23" customFormat="1">
      <c r="A224" s="115"/>
      <c r="B224" s="308" t="str">
        <f>IF(A224="","",VLOOKUP(A224,'Project Budget vs Exp'!$B$9:$G$52,2,FALSE))</f>
        <v/>
      </c>
      <c r="C224" s="117"/>
      <c r="D224" s="116"/>
      <c r="E224" s="118"/>
      <c r="F224" s="119"/>
      <c r="G224" s="120"/>
      <c r="H224" s="120"/>
      <c r="I224" s="333">
        <f t="shared" si="4"/>
        <v>0</v>
      </c>
      <c r="J224" s="46"/>
      <c r="K224" s="332">
        <f>IFERROR(SUM(C224/'Transfers of Funds'!$F$56),0)</f>
        <v>0</v>
      </c>
      <c r="L224" s="21"/>
      <c r="M224" s="47" t="s">
        <v>162</v>
      </c>
      <c r="N224" s="46"/>
    </row>
    <row r="225" spans="1:14" s="23" customFormat="1">
      <c r="A225" s="115"/>
      <c r="B225" s="308" t="str">
        <f>IF(A225="","",VLOOKUP(A225,'Project Budget vs Exp'!$B$9:$G$52,2,FALSE))</f>
        <v/>
      </c>
      <c r="C225" s="117"/>
      <c r="D225" s="116"/>
      <c r="E225" s="118"/>
      <c r="F225" s="119"/>
      <c r="G225" s="120"/>
      <c r="H225" s="120"/>
      <c r="I225" s="333">
        <f t="shared" si="4"/>
        <v>0</v>
      </c>
      <c r="J225" s="46"/>
      <c r="K225" s="332">
        <f>IFERROR(SUM(C225/'Transfers of Funds'!$F$56),0)</f>
        <v>0</v>
      </c>
      <c r="L225" s="21"/>
      <c r="M225" s="47" t="s">
        <v>162</v>
      </c>
      <c r="N225" s="46"/>
    </row>
    <row r="226" spans="1:14" s="23" customFormat="1">
      <c r="A226" s="115"/>
      <c r="B226" s="308" t="str">
        <f>IF(A226="","",VLOOKUP(A226,'Project Budget vs Exp'!$B$9:$G$52,2,FALSE))</f>
        <v/>
      </c>
      <c r="C226" s="117"/>
      <c r="D226" s="116"/>
      <c r="E226" s="118"/>
      <c r="F226" s="119"/>
      <c r="G226" s="120"/>
      <c r="H226" s="120"/>
      <c r="I226" s="333">
        <f t="shared" si="4"/>
        <v>0</v>
      </c>
      <c r="J226" s="46"/>
      <c r="K226" s="332">
        <f>IFERROR(SUM(C226/'Transfers of Funds'!$F$56),0)</f>
        <v>0</v>
      </c>
      <c r="L226" s="21"/>
      <c r="M226" s="47" t="s">
        <v>162</v>
      </c>
      <c r="N226" s="46"/>
    </row>
    <row r="227" spans="1:14" s="23" customFormat="1">
      <c r="A227" s="115"/>
      <c r="B227" s="308" t="str">
        <f>IF(A227="","",VLOOKUP(A227,'Project Budget vs Exp'!$B$9:$G$52,2,FALSE))</f>
        <v/>
      </c>
      <c r="C227" s="117"/>
      <c r="D227" s="116"/>
      <c r="E227" s="118"/>
      <c r="F227" s="119"/>
      <c r="G227" s="120"/>
      <c r="H227" s="120"/>
      <c r="I227" s="333">
        <f t="shared" si="4"/>
        <v>0</v>
      </c>
      <c r="J227" s="46"/>
      <c r="K227" s="332">
        <f>IFERROR(SUM(C227/'Transfers of Funds'!$F$56),0)</f>
        <v>0</v>
      </c>
      <c r="L227" s="21"/>
      <c r="M227" s="47" t="s">
        <v>162</v>
      </c>
      <c r="N227" s="46"/>
    </row>
    <row r="228" spans="1:14" s="23" customFormat="1">
      <c r="A228" s="115"/>
      <c r="B228" s="308" t="str">
        <f>IF(A228="","",VLOOKUP(A228,'Project Budget vs Exp'!$B$9:$G$52,2,FALSE))</f>
        <v/>
      </c>
      <c r="C228" s="117"/>
      <c r="D228" s="116"/>
      <c r="E228" s="118"/>
      <c r="F228" s="119"/>
      <c r="G228" s="120"/>
      <c r="H228" s="120"/>
      <c r="I228" s="333">
        <f t="shared" si="4"/>
        <v>0</v>
      </c>
      <c r="J228" s="46"/>
      <c r="K228" s="332">
        <f>IFERROR(SUM(C228/'Transfers of Funds'!$F$56),0)</f>
        <v>0</v>
      </c>
      <c r="L228" s="21"/>
      <c r="M228" s="47" t="s">
        <v>162</v>
      </c>
      <c r="N228" s="46"/>
    </row>
    <row r="229" spans="1:14" s="23" customFormat="1">
      <c r="A229" s="115"/>
      <c r="B229" s="308" t="str">
        <f>IF(A229="","",VLOOKUP(A229,'Project Budget vs Exp'!$B$9:$G$52,2,FALSE))</f>
        <v/>
      </c>
      <c r="C229" s="117"/>
      <c r="D229" s="116"/>
      <c r="E229" s="118"/>
      <c r="F229" s="119"/>
      <c r="G229" s="120"/>
      <c r="H229" s="120"/>
      <c r="I229" s="333">
        <f t="shared" si="4"/>
        <v>0</v>
      </c>
      <c r="J229" s="46"/>
      <c r="K229" s="332">
        <f>IFERROR(SUM(C229/'Transfers of Funds'!$F$56),0)</f>
        <v>0</v>
      </c>
      <c r="L229" s="21"/>
      <c r="M229" s="47" t="s">
        <v>162</v>
      </c>
      <c r="N229" s="46"/>
    </row>
    <row r="230" spans="1:14" s="23" customFormat="1">
      <c r="A230" s="115"/>
      <c r="B230" s="308" t="str">
        <f>IF(A230="","",VLOOKUP(A230,'Project Budget vs Exp'!$B$9:$G$52,2,FALSE))</f>
        <v/>
      </c>
      <c r="C230" s="117"/>
      <c r="D230" s="116"/>
      <c r="E230" s="118"/>
      <c r="F230" s="119"/>
      <c r="G230" s="120"/>
      <c r="H230" s="120"/>
      <c r="I230" s="333">
        <f t="shared" si="4"/>
        <v>0</v>
      </c>
      <c r="J230" s="46"/>
      <c r="K230" s="332">
        <f>IFERROR(SUM(C230/'Transfers of Funds'!$F$56),0)</f>
        <v>0</v>
      </c>
      <c r="L230" s="21"/>
      <c r="M230" s="47" t="s">
        <v>162</v>
      </c>
      <c r="N230" s="46"/>
    </row>
    <row r="231" spans="1:14" s="23" customFormat="1">
      <c r="A231" s="115"/>
      <c r="B231" s="308" t="str">
        <f>IF(A231="","",VLOOKUP(A231,'Project Budget vs Exp'!$B$9:$G$52,2,FALSE))</f>
        <v/>
      </c>
      <c r="C231" s="117"/>
      <c r="D231" s="116"/>
      <c r="E231" s="118"/>
      <c r="F231" s="119"/>
      <c r="G231" s="120"/>
      <c r="H231" s="120"/>
      <c r="I231" s="333">
        <f t="shared" si="4"/>
        <v>0</v>
      </c>
      <c r="J231" s="46"/>
      <c r="K231" s="332">
        <f>IFERROR(SUM(C231/'Transfers of Funds'!$F$56),0)</f>
        <v>0</v>
      </c>
      <c r="L231" s="21"/>
      <c r="M231" s="47" t="s">
        <v>162</v>
      </c>
      <c r="N231" s="46"/>
    </row>
    <row r="232" spans="1:14" s="23" customFormat="1">
      <c r="A232" s="115"/>
      <c r="B232" s="308" t="str">
        <f>IF(A232="","",VLOOKUP(A232,'Project Budget vs Exp'!$B$9:$G$52,2,FALSE))</f>
        <v/>
      </c>
      <c r="C232" s="117"/>
      <c r="D232" s="116"/>
      <c r="E232" s="118"/>
      <c r="F232" s="119"/>
      <c r="G232" s="120"/>
      <c r="H232" s="120"/>
      <c r="I232" s="333">
        <f t="shared" si="4"/>
        <v>0</v>
      </c>
      <c r="J232" s="46"/>
      <c r="K232" s="332">
        <f>IFERROR(SUM(C232/'Transfers of Funds'!$F$56),0)</f>
        <v>0</v>
      </c>
      <c r="L232" s="21"/>
      <c r="M232" s="47" t="s">
        <v>162</v>
      </c>
      <c r="N232" s="46"/>
    </row>
    <row r="233" spans="1:14" s="23" customFormat="1">
      <c r="A233" s="115"/>
      <c r="B233" s="308" t="str">
        <f>IF(A233="","",VLOOKUP(A233,'Project Budget vs Exp'!$B$9:$G$52,2,FALSE))</f>
        <v/>
      </c>
      <c r="C233" s="117"/>
      <c r="D233" s="116"/>
      <c r="E233" s="118"/>
      <c r="F233" s="119"/>
      <c r="G233" s="120"/>
      <c r="H233" s="120"/>
      <c r="I233" s="333">
        <f t="shared" si="4"/>
        <v>0</v>
      </c>
      <c r="J233" s="46"/>
      <c r="K233" s="332">
        <f>IFERROR(SUM(C233/'Transfers of Funds'!$F$56),0)</f>
        <v>0</v>
      </c>
      <c r="L233" s="21"/>
      <c r="M233" s="47" t="s">
        <v>162</v>
      </c>
      <c r="N233" s="46"/>
    </row>
    <row r="234" spans="1:14" s="23" customFormat="1">
      <c r="A234" s="115"/>
      <c r="B234" s="308" t="str">
        <f>IF(A234="","",VLOOKUP(A234,'Project Budget vs Exp'!$B$9:$G$52,2,FALSE))</f>
        <v/>
      </c>
      <c r="C234" s="117"/>
      <c r="D234" s="116"/>
      <c r="E234" s="118"/>
      <c r="F234" s="119"/>
      <c r="G234" s="120"/>
      <c r="H234" s="120"/>
      <c r="I234" s="333">
        <f t="shared" si="4"/>
        <v>0</v>
      </c>
      <c r="J234" s="46"/>
      <c r="K234" s="332">
        <f>IFERROR(SUM(C234/'Transfers of Funds'!$F$56),0)</f>
        <v>0</v>
      </c>
      <c r="L234" s="21"/>
      <c r="M234" s="47" t="s">
        <v>162</v>
      </c>
      <c r="N234" s="46"/>
    </row>
    <row r="235" spans="1:14" s="23" customFormat="1">
      <c r="A235" s="115"/>
      <c r="B235" s="308" t="str">
        <f>IF(A235="","",VLOOKUP(A235,'Project Budget vs Exp'!$B$9:$G$52,2,FALSE))</f>
        <v/>
      </c>
      <c r="C235" s="117"/>
      <c r="D235" s="116"/>
      <c r="E235" s="118"/>
      <c r="F235" s="119"/>
      <c r="G235" s="120"/>
      <c r="H235" s="120"/>
      <c r="I235" s="333">
        <f t="shared" si="4"/>
        <v>0</v>
      </c>
      <c r="J235" s="46"/>
      <c r="K235" s="332">
        <f>IFERROR(SUM(C235/'Transfers of Funds'!$F$56),0)</f>
        <v>0</v>
      </c>
      <c r="L235" s="21"/>
      <c r="M235" s="47" t="s">
        <v>162</v>
      </c>
      <c r="N235" s="46"/>
    </row>
    <row r="236" spans="1:14" s="23" customFormat="1">
      <c r="A236" s="115"/>
      <c r="B236" s="308" t="str">
        <f>IF(A236="","",VLOOKUP(A236,'Project Budget vs Exp'!$B$9:$G$52,2,FALSE))</f>
        <v/>
      </c>
      <c r="C236" s="117"/>
      <c r="D236" s="116"/>
      <c r="E236" s="118"/>
      <c r="F236" s="119"/>
      <c r="G236" s="120"/>
      <c r="H236" s="120"/>
      <c r="I236" s="333">
        <f t="shared" si="4"/>
        <v>0</v>
      </c>
      <c r="J236" s="46"/>
      <c r="K236" s="332">
        <f>IFERROR(SUM(C236/'Transfers of Funds'!$F$56),0)</f>
        <v>0</v>
      </c>
      <c r="L236" s="21"/>
      <c r="M236" s="47" t="s">
        <v>162</v>
      </c>
      <c r="N236" s="46"/>
    </row>
    <row r="237" spans="1:14" s="23" customFormat="1">
      <c r="A237" s="115"/>
      <c r="B237" s="308" t="str">
        <f>IF(A237="","",VLOOKUP(A237,'Project Budget vs Exp'!$B$9:$G$52,2,FALSE))</f>
        <v/>
      </c>
      <c r="C237" s="117"/>
      <c r="D237" s="116"/>
      <c r="E237" s="118"/>
      <c r="F237" s="119"/>
      <c r="G237" s="120"/>
      <c r="H237" s="120"/>
      <c r="I237" s="333">
        <f t="shared" si="4"/>
        <v>0</v>
      </c>
      <c r="J237" s="46"/>
      <c r="K237" s="332">
        <f>IFERROR(SUM(C237/'Transfers of Funds'!$F$56),0)</f>
        <v>0</v>
      </c>
      <c r="L237" s="21"/>
      <c r="M237" s="47" t="s">
        <v>162</v>
      </c>
      <c r="N237" s="46"/>
    </row>
    <row r="238" spans="1:14" s="23" customFormat="1">
      <c r="A238" s="115"/>
      <c r="B238" s="308" t="str">
        <f>IF(A238="","",VLOOKUP(A238,'Project Budget vs Exp'!$B$9:$G$52,2,FALSE))</f>
        <v/>
      </c>
      <c r="C238" s="117"/>
      <c r="D238" s="116"/>
      <c r="E238" s="118"/>
      <c r="F238" s="119"/>
      <c r="G238" s="120"/>
      <c r="H238" s="120"/>
      <c r="I238" s="333">
        <f t="shared" si="4"/>
        <v>0</v>
      </c>
      <c r="J238" s="46"/>
      <c r="K238" s="332">
        <f>IFERROR(SUM(C238/'Transfers of Funds'!$F$56),0)</f>
        <v>0</v>
      </c>
      <c r="L238" s="21"/>
      <c r="M238" s="47" t="s">
        <v>162</v>
      </c>
      <c r="N238" s="46"/>
    </row>
    <row r="239" spans="1:14" s="23" customFormat="1">
      <c r="A239" s="115"/>
      <c r="B239" s="308" t="str">
        <f>IF(A239="","",VLOOKUP(A239,'Project Budget vs Exp'!$B$9:$G$52,2,FALSE))</f>
        <v/>
      </c>
      <c r="C239" s="117"/>
      <c r="D239" s="116"/>
      <c r="E239" s="118"/>
      <c r="F239" s="119"/>
      <c r="G239" s="120"/>
      <c r="H239" s="120"/>
      <c r="I239" s="333">
        <f t="shared" si="4"/>
        <v>0</v>
      </c>
      <c r="J239" s="46"/>
      <c r="K239" s="332">
        <f>IFERROR(SUM(C239/'Transfers of Funds'!$F$56),0)</f>
        <v>0</v>
      </c>
      <c r="L239" s="21"/>
      <c r="M239" s="47" t="s">
        <v>162</v>
      </c>
      <c r="N239" s="46"/>
    </row>
    <row r="240" spans="1:14" s="23" customFormat="1">
      <c r="A240" s="115"/>
      <c r="B240" s="308" t="str">
        <f>IF(A240="","",VLOOKUP(A240,'Project Budget vs Exp'!$B$9:$G$52,2,FALSE))</f>
        <v/>
      </c>
      <c r="C240" s="117"/>
      <c r="D240" s="116"/>
      <c r="E240" s="118"/>
      <c r="F240" s="119"/>
      <c r="G240" s="120"/>
      <c r="H240" s="120"/>
      <c r="I240" s="333">
        <f t="shared" si="4"/>
        <v>0</v>
      </c>
      <c r="J240" s="46"/>
      <c r="K240" s="332">
        <f>IFERROR(SUM(C240/'Transfers of Funds'!$F$56),0)</f>
        <v>0</v>
      </c>
      <c r="L240" s="21"/>
      <c r="M240" s="47" t="s">
        <v>162</v>
      </c>
      <c r="N240" s="46"/>
    </row>
    <row r="241" spans="1:14" s="23" customFormat="1">
      <c r="A241" s="115"/>
      <c r="B241" s="308" t="str">
        <f>IF(A241="","",VLOOKUP(A241,'Project Budget vs Exp'!$B$9:$G$52,2,FALSE))</f>
        <v/>
      </c>
      <c r="C241" s="117"/>
      <c r="D241" s="116"/>
      <c r="E241" s="118"/>
      <c r="F241" s="119"/>
      <c r="G241" s="120"/>
      <c r="H241" s="120"/>
      <c r="I241" s="333">
        <f t="shared" si="4"/>
        <v>0</v>
      </c>
      <c r="J241" s="46"/>
      <c r="K241" s="332">
        <f>IFERROR(SUM(C241/'Transfers of Funds'!$F$56),0)</f>
        <v>0</v>
      </c>
      <c r="L241" s="21"/>
      <c r="M241" s="47" t="s">
        <v>162</v>
      </c>
      <c r="N241" s="46"/>
    </row>
    <row r="242" spans="1:14" s="23" customFormat="1">
      <c r="A242" s="115"/>
      <c r="B242" s="308" t="str">
        <f>IF(A242="","",VLOOKUP(A242,'Project Budget vs Exp'!$B$9:$G$52,2,FALSE))</f>
        <v/>
      </c>
      <c r="C242" s="117"/>
      <c r="D242" s="116"/>
      <c r="E242" s="118"/>
      <c r="F242" s="119"/>
      <c r="G242" s="120"/>
      <c r="H242" s="120"/>
      <c r="I242" s="333">
        <f t="shared" si="4"/>
        <v>0</v>
      </c>
      <c r="J242" s="46"/>
      <c r="K242" s="332">
        <f>IFERROR(SUM(C242/'Transfers of Funds'!$F$56),0)</f>
        <v>0</v>
      </c>
      <c r="L242" s="21"/>
      <c r="M242" s="47" t="s">
        <v>162</v>
      </c>
      <c r="N242" s="46"/>
    </row>
    <row r="243" spans="1:14" s="23" customFormat="1">
      <c r="A243" s="115"/>
      <c r="B243" s="308" t="str">
        <f>IF(A243="","",VLOOKUP(A243,'Project Budget vs Exp'!$B$9:$G$52,2,FALSE))</f>
        <v/>
      </c>
      <c r="C243" s="117"/>
      <c r="D243" s="116"/>
      <c r="E243" s="118"/>
      <c r="F243" s="119"/>
      <c r="G243" s="120"/>
      <c r="H243" s="120"/>
      <c r="I243" s="333">
        <f t="shared" si="4"/>
        <v>0</v>
      </c>
      <c r="J243" s="46"/>
      <c r="K243" s="332">
        <f>IFERROR(SUM(C243/'Transfers of Funds'!$F$56),0)</f>
        <v>0</v>
      </c>
      <c r="L243" s="21"/>
      <c r="M243" s="47" t="s">
        <v>162</v>
      </c>
      <c r="N243" s="46"/>
    </row>
    <row r="244" spans="1:14" s="23" customFormat="1">
      <c r="A244" s="115"/>
      <c r="B244" s="308" t="str">
        <f>IF(A244="","",VLOOKUP(A244,'Project Budget vs Exp'!$B$9:$G$52,2,FALSE))</f>
        <v/>
      </c>
      <c r="C244" s="117"/>
      <c r="D244" s="116"/>
      <c r="E244" s="118"/>
      <c r="F244" s="119"/>
      <c r="G244" s="120"/>
      <c r="H244" s="120"/>
      <c r="I244" s="333">
        <f t="shared" si="4"/>
        <v>0</v>
      </c>
      <c r="J244" s="46"/>
      <c r="K244" s="332">
        <f>IFERROR(SUM(C244/'Transfers of Funds'!$F$56),0)</f>
        <v>0</v>
      </c>
      <c r="L244" s="21"/>
      <c r="M244" s="47" t="s">
        <v>162</v>
      </c>
      <c r="N244" s="46"/>
    </row>
    <row r="245" spans="1:14" s="23" customFormat="1">
      <c r="A245" s="115"/>
      <c r="B245" s="308" t="str">
        <f>IF(A245="","",VLOOKUP(A245,'Project Budget vs Exp'!$B$9:$G$52,2,FALSE))</f>
        <v/>
      </c>
      <c r="C245" s="117"/>
      <c r="D245" s="116"/>
      <c r="E245" s="118"/>
      <c r="F245" s="119"/>
      <c r="G245" s="120"/>
      <c r="H245" s="120"/>
      <c r="I245" s="333">
        <f t="shared" si="4"/>
        <v>0</v>
      </c>
      <c r="J245" s="46"/>
      <c r="K245" s="332">
        <f>IFERROR(SUM(C245/'Transfers of Funds'!$F$56),0)</f>
        <v>0</v>
      </c>
      <c r="L245" s="21"/>
      <c r="M245" s="47" t="s">
        <v>162</v>
      </c>
      <c r="N245" s="46"/>
    </row>
    <row r="246" spans="1:14" s="23" customFormat="1">
      <c r="A246" s="115"/>
      <c r="B246" s="308" t="str">
        <f>IF(A246="","",VLOOKUP(A246,'Project Budget vs Exp'!$B$9:$G$52,2,FALSE))</f>
        <v/>
      </c>
      <c r="C246" s="117"/>
      <c r="D246" s="116"/>
      <c r="E246" s="118"/>
      <c r="F246" s="119"/>
      <c r="G246" s="120"/>
      <c r="H246" s="120"/>
      <c r="I246" s="333">
        <f t="shared" si="4"/>
        <v>0</v>
      </c>
      <c r="J246" s="46"/>
      <c r="K246" s="332">
        <f>IFERROR(SUM(C246/'Transfers of Funds'!$F$56),0)</f>
        <v>0</v>
      </c>
      <c r="L246" s="21"/>
      <c r="M246" s="47" t="s">
        <v>162</v>
      </c>
      <c r="N246" s="46"/>
    </row>
    <row r="247" spans="1:14" s="23" customFormat="1">
      <c r="A247" s="115"/>
      <c r="B247" s="308" t="str">
        <f>IF(A247="","",VLOOKUP(A247,'Project Budget vs Exp'!$B$9:$G$52,2,FALSE))</f>
        <v/>
      </c>
      <c r="C247" s="117"/>
      <c r="D247" s="116"/>
      <c r="E247" s="118"/>
      <c r="F247" s="119"/>
      <c r="G247" s="120"/>
      <c r="H247" s="120"/>
      <c r="I247" s="333">
        <f t="shared" si="4"/>
        <v>0</v>
      </c>
      <c r="J247" s="46"/>
      <c r="K247" s="332">
        <f>IFERROR(SUM(C247/'Transfers of Funds'!$F$56),0)</f>
        <v>0</v>
      </c>
      <c r="L247" s="21"/>
      <c r="M247" s="47" t="s">
        <v>162</v>
      </c>
      <c r="N247" s="46"/>
    </row>
    <row r="248" spans="1:14" s="23" customFormat="1">
      <c r="A248" s="115"/>
      <c r="B248" s="308" t="str">
        <f>IF(A248="","",VLOOKUP(A248,'Project Budget vs Exp'!$B$9:$G$52,2,FALSE))</f>
        <v/>
      </c>
      <c r="C248" s="117"/>
      <c r="D248" s="116"/>
      <c r="E248" s="118"/>
      <c r="F248" s="119"/>
      <c r="G248" s="120"/>
      <c r="H248" s="120"/>
      <c r="I248" s="333">
        <f t="shared" si="4"/>
        <v>0</v>
      </c>
      <c r="J248" s="46"/>
      <c r="K248" s="332">
        <f>IFERROR(SUM(C248/'Transfers of Funds'!$F$56),0)</f>
        <v>0</v>
      </c>
      <c r="L248" s="21"/>
      <c r="M248" s="47" t="s">
        <v>162</v>
      </c>
      <c r="N248" s="46"/>
    </row>
    <row r="249" spans="1:14" s="23" customFormat="1">
      <c r="A249" s="115"/>
      <c r="B249" s="308" t="str">
        <f>IF(A249="","",VLOOKUP(A249,'Project Budget vs Exp'!$B$9:$G$52,2,FALSE))</f>
        <v/>
      </c>
      <c r="C249" s="117"/>
      <c r="D249" s="116"/>
      <c r="E249" s="118"/>
      <c r="F249" s="119"/>
      <c r="G249" s="120"/>
      <c r="H249" s="120"/>
      <c r="I249" s="333">
        <f t="shared" si="4"/>
        <v>0</v>
      </c>
      <c r="J249" s="46"/>
      <c r="K249" s="332">
        <f>IFERROR(SUM(C249/'Transfers of Funds'!$F$56),0)</f>
        <v>0</v>
      </c>
      <c r="L249" s="21"/>
      <c r="M249" s="47" t="s">
        <v>162</v>
      </c>
      <c r="N249" s="46"/>
    </row>
    <row r="250" spans="1:14" s="23" customFormat="1">
      <c r="A250" s="115"/>
      <c r="B250" s="308" t="str">
        <f>IF(A250="","",VLOOKUP(A250,'Project Budget vs Exp'!$B$9:$G$52,2,FALSE))</f>
        <v/>
      </c>
      <c r="C250" s="117"/>
      <c r="D250" s="116"/>
      <c r="E250" s="118"/>
      <c r="F250" s="119"/>
      <c r="G250" s="120"/>
      <c r="H250" s="120"/>
      <c r="I250" s="333">
        <f t="shared" si="4"/>
        <v>0</v>
      </c>
      <c r="J250" s="46"/>
      <c r="K250" s="332">
        <f>IFERROR(SUM(C250/'Transfers of Funds'!$F$56),0)</f>
        <v>0</v>
      </c>
      <c r="L250" s="21"/>
      <c r="M250" s="47" t="s">
        <v>162</v>
      </c>
      <c r="N250" s="46"/>
    </row>
    <row r="251" spans="1:14" s="23" customFormat="1">
      <c r="A251" s="115"/>
      <c r="B251" s="308" t="str">
        <f>IF(A251="","",VLOOKUP(A251,'Project Budget vs Exp'!$B$9:$G$52,2,FALSE))</f>
        <v/>
      </c>
      <c r="C251" s="117"/>
      <c r="D251" s="116"/>
      <c r="E251" s="118"/>
      <c r="F251" s="119"/>
      <c r="G251" s="120"/>
      <c r="H251" s="120"/>
      <c r="I251" s="333">
        <f t="shared" si="4"/>
        <v>0</v>
      </c>
      <c r="J251" s="46"/>
      <c r="K251" s="332">
        <f>IFERROR(SUM(C251/'Transfers of Funds'!$F$56),0)</f>
        <v>0</v>
      </c>
      <c r="L251" s="21"/>
      <c r="M251" s="47" t="s">
        <v>162</v>
      </c>
      <c r="N251" s="46"/>
    </row>
    <row r="252" spans="1:14" s="23" customFormat="1">
      <c r="A252" s="115"/>
      <c r="B252" s="308" t="str">
        <f>IF(A252="","",VLOOKUP(A252,'Project Budget vs Exp'!$B$9:$G$52,2,FALSE))</f>
        <v/>
      </c>
      <c r="C252" s="117"/>
      <c r="D252" s="116"/>
      <c r="E252" s="118"/>
      <c r="F252" s="119"/>
      <c r="G252" s="120"/>
      <c r="H252" s="120"/>
      <c r="I252" s="333">
        <f t="shared" si="4"/>
        <v>0</v>
      </c>
      <c r="J252" s="46"/>
      <c r="K252" s="332">
        <f>IFERROR(SUM(C252/'Transfers of Funds'!$F$56),0)</f>
        <v>0</v>
      </c>
      <c r="L252" s="21"/>
      <c r="M252" s="47" t="s">
        <v>162</v>
      </c>
      <c r="N252" s="46"/>
    </row>
    <row r="253" spans="1:14" s="23" customFormat="1">
      <c r="A253" s="115"/>
      <c r="B253" s="308" t="str">
        <f>IF(A253="","",VLOOKUP(A253,'Project Budget vs Exp'!$B$9:$G$52,2,FALSE))</f>
        <v/>
      </c>
      <c r="C253" s="117"/>
      <c r="D253" s="116"/>
      <c r="E253" s="118"/>
      <c r="F253" s="119"/>
      <c r="G253" s="120"/>
      <c r="H253" s="120"/>
      <c r="I253" s="333">
        <f t="shared" si="4"/>
        <v>0</v>
      </c>
      <c r="J253" s="46"/>
      <c r="K253" s="332">
        <f>IFERROR(SUM(C253/'Transfers of Funds'!$F$56),0)</f>
        <v>0</v>
      </c>
      <c r="L253" s="21"/>
      <c r="M253" s="47" t="s">
        <v>162</v>
      </c>
      <c r="N253" s="46"/>
    </row>
    <row r="254" spans="1:14" s="23" customFormat="1">
      <c r="A254" s="115"/>
      <c r="B254" s="308" t="str">
        <f>IF(A254="","",VLOOKUP(A254,'Project Budget vs Exp'!$B$9:$G$52,2,FALSE))</f>
        <v/>
      </c>
      <c r="C254" s="117"/>
      <c r="D254" s="116"/>
      <c r="E254" s="118"/>
      <c r="F254" s="119"/>
      <c r="G254" s="120"/>
      <c r="H254" s="120"/>
      <c r="I254" s="333">
        <f t="shared" si="4"/>
        <v>0</v>
      </c>
      <c r="J254" s="46"/>
      <c r="K254" s="332">
        <f>IFERROR(SUM(C254/'Transfers of Funds'!$F$56),0)</f>
        <v>0</v>
      </c>
      <c r="L254" s="21"/>
      <c r="M254" s="47" t="s">
        <v>162</v>
      </c>
      <c r="N254" s="46"/>
    </row>
    <row r="255" spans="1:14" s="23" customFormat="1">
      <c r="A255" s="115"/>
      <c r="B255" s="308" t="str">
        <f>IF(A255="","",VLOOKUP(A255,'Project Budget vs Exp'!$B$9:$G$52,2,FALSE))</f>
        <v/>
      </c>
      <c r="C255" s="117"/>
      <c r="D255" s="116"/>
      <c r="E255" s="118"/>
      <c r="F255" s="119"/>
      <c r="G255" s="120"/>
      <c r="H255" s="120"/>
      <c r="I255" s="333">
        <f t="shared" si="4"/>
        <v>0</v>
      </c>
      <c r="J255" s="46"/>
      <c r="K255" s="332">
        <f>IFERROR(SUM(C255/'Transfers of Funds'!$F$56),0)</f>
        <v>0</v>
      </c>
      <c r="L255" s="21"/>
      <c r="M255" s="47" t="s">
        <v>162</v>
      </c>
      <c r="N255" s="46"/>
    </row>
    <row r="256" spans="1:14" s="23" customFormat="1">
      <c r="A256" s="115"/>
      <c r="B256" s="308" t="str">
        <f>IF(A256="","",VLOOKUP(A256,'Project Budget vs Exp'!$B$9:$G$52,2,FALSE))</f>
        <v/>
      </c>
      <c r="C256" s="117"/>
      <c r="D256" s="116"/>
      <c r="E256" s="118"/>
      <c r="F256" s="119"/>
      <c r="G256" s="120"/>
      <c r="H256" s="120"/>
      <c r="I256" s="333">
        <f t="shared" si="4"/>
        <v>0</v>
      </c>
      <c r="J256" s="46"/>
      <c r="K256" s="332">
        <f>IFERROR(SUM(C256/'Transfers of Funds'!$F$56),0)</f>
        <v>0</v>
      </c>
      <c r="L256" s="21"/>
      <c r="M256" s="47" t="s">
        <v>162</v>
      </c>
      <c r="N256" s="46"/>
    </row>
    <row r="257" spans="1:14" s="23" customFormat="1">
      <c r="A257" s="115"/>
      <c r="B257" s="308" t="str">
        <f>IF(A257="","",VLOOKUP(A257,'Project Budget vs Exp'!$B$9:$G$52,2,FALSE))</f>
        <v/>
      </c>
      <c r="C257" s="117"/>
      <c r="D257" s="116"/>
      <c r="E257" s="118"/>
      <c r="F257" s="119"/>
      <c r="G257" s="120"/>
      <c r="H257" s="120"/>
      <c r="I257" s="333">
        <f t="shared" si="4"/>
        <v>0</v>
      </c>
      <c r="J257" s="46"/>
      <c r="K257" s="332">
        <f>IFERROR(SUM(C257/'Transfers of Funds'!$F$56),0)</f>
        <v>0</v>
      </c>
      <c r="L257" s="21"/>
      <c r="M257" s="47" t="s">
        <v>162</v>
      </c>
      <c r="N257" s="46"/>
    </row>
    <row r="258" spans="1:14" s="23" customFormat="1">
      <c r="A258" s="115"/>
      <c r="B258" s="308" t="str">
        <f>IF(A258="","",VLOOKUP(A258,'Project Budget vs Exp'!$B$9:$G$52,2,FALSE))</f>
        <v/>
      </c>
      <c r="C258" s="117"/>
      <c r="D258" s="116"/>
      <c r="E258" s="118"/>
      <c r="F258" s="119"/>
      <c r="G258" s="120"/>
      <c r="H258" s="120"/>
      <c r="I258" s="333">
        <f t="shared" si="4"/>
        <v>0</v>
      </c>
      <c r="J258" s="46"/>
      <c r="K258" s="332">
        <f>IFERROR(SUM(C258/'Transfers of Funds'!$F$56),0)</f>
        <v>0</v>
      </c>
      <c r="L258" s="21"/>
      <c r="M258" s="47" t="s">
        <v>162</v>
      </c>
      <c r="N258" s="46"/>
    </row>
    <row r="259" spans="1:14" s="23" customFormat="1">
      <c r="A259" s="115"/>
      <c r="B259" s="308" t="str">
        <f>IF(A259="","",VLOOKUP(A259,'Project Budget vs Exp'!$B$9:$G$52,2,FALSE))</f>
        <v/>
      </c>
      <c r="C259" s="117"/>
      <c r="D259" s="116"/>
      <c r="E259" s="118"/>
      <c r="F259" s="119"/>
      <c r="G259" s="120"/>
      <c r="H259" s="120"/>
      <c r="I259" s="333">
        <f t="shared" si="4"/>
        <v>0</v>
      </c>
      <c r="J259" s="46"/>
      <c r="K259" s="332">
        <f>IFERROR(SUM(C259/'Transfers of Funds'!$F$56),0)</f>
        <v>0</v>
      </c>
      <c r="L259" s="21"/>
      <c r="M259" s="47" t="s">
        <v>162</v>
      </c>
      <c r="N259" s="46"/>
    </row>
    <row r="260" spans="1:14" s="23" customFormat="1">
      <c r="A260" s="115"/>
      <c r="B260" s="308" t="str">
        <f>IF(A260="","",VLOOKUP(A260,'Project Budget vs Exp'!$B$9:$G$52,2,FALSE))</f>
        <v/>
      </c>
      <c r="C260" s="117"/>
      <c r="D260" s="116"/>
      <c r="E260" s="118"/>
      <c r="F260" s="119"/>
      <c r="G260" s="120"/>
      <c r="H260" s="120"/>
      <c r="I260" s="333">
        <f t="shared" si="4"/>
        <v>0</v>
      </c>
      <c r="J260" s="46"/>
      <c r="K260" s="332">
        <f>IFERROR(SUM(C260/'Transfers of Funds'!$F$56),0)</f>
        <v>0</v>
      </c>
      <c r="L260" s="21"/>
      <c r="M260" s="47" t="s">
        <v>162</v>
      </c>
      <c r="N260" s="46"/>
    </row>
    <row r="261" spans="1:14" s="23" customFormat="1">
      <c r="A261" s="115"/>
      <c r="B261" s="308" t="str">
        <f>IF(A261="","",VLOOKUP(A261,'Project Budget vs Exp'!$B$9:$G$52,2,FALSE))</f>
        <v/>
      </c>
      <c r="C261" s="117"/>
      <c r="D261" s="116"/>
      <c r="E261" s="118"/>
      <c r="F261" s="119"/>
      <c r="G261" s="120"/>
      <c r="H261" s="120"/>
      <c r="I261" s="333">
        <f t="shared" si="4"/>
        <v>0</v>
      </c>
      <c r="J261" s="46"/>
      <c r="K261" s="332">
        <f>IFERROR(SUM(C261/'Transfers of Funds'!$F$56),0)</f>
        <v>0</v>
      </c>
      <c r="L261" s="21"/>
      <c r="M261" s="47" t="s">
        <v>162</v>
      </c>
      <c r="N261" s="46"/>
    </row>
    <row r="262" spans="1:14" s="23" customFormat="1">
      <c r="A262" s="115"/>
      <c r="B262" s="308" t="str">
        <f>IF(A262="","",VLOOKUP(A262,'Project Budget vs Exp'!$B$9:$G$52,2,FALSE))</f>
        <v/>
      </c>
      <c r="C262" s="117"/>
      <c r="D262" s="116"/>
      <c r="E262" s="118"/>
      <c r="F262" s="119"/>
      <c r="G262" s="120"/>
      <c r="H262" s="120"/>
      <c r="I262" s="333">
        <f t="shared" si="4"/>
        <v>0</v>
      </c>
      <c r="J262" s="46"/>
      <c r="K262" s="332">
        <f>IFERROR(SUM(C262/'Transfers of Funds'!$F$56),0)</f>
        <v>0</v>
      </c>
      <c r="L262" s="21"/>
      <c r="M262" s="47" t="s">
        <v>162</v>
      </c>
      <c r="N262" s="46"/>
    </row>
    <row r="263" spans="1:14" s="23" customFormat="1">
      <c r="A263" s="115"/>
      <c r="B263" s="308" t="str">
        <f>IF(A263="","",VLOOKUP(A263,'Project Budget vs Exp'!$B$9:$G$52,2,FALSE))</f>
        <v/>
      </c>
      <c r="C263" s="117"/>
      <c r="D263" s="116"/>
      <c r="E263" s="118"/>
      <c r="F263" s="119"/>
      <c r="G263" s="120"/>
      <c r="H263" s="120"/>
      <c r="I263" s="333">
        <f t="shared" si="4"/>
        <v>0</v>
      </c>
      <c r="J263" s="46"/>
      <c r="K263" s="332">
        <f>IFERROR(SUM(C263/'Transfers of Funds'!$F$56),0)</f>
        <v>0</v>
      </c>
      <c r="L263" s="21"/>
      <c r="M263" s="47" t="s">
        <v>162</v>
      </c>
      <c r="N263" s="46"/>
    </row>
    <row r="264" spans="1:14" s="23" customFormat="1">
      <c r="A264" s="115"/>
      <c r="B264" s="308" t="str">
        <f>IF(A264="","",VLOOKUP(A264,'Project Budget vs Exp'!$B$9:$G$52,2,FALSE))</f>
        <v/>
      </c>
      <c r="C264" s="117"/>
      <c r="D264" s="116"/>
      <c r="E264" s="118"/>
      <c r="F264" s="119"/>
      <c r="G264" s="120"/>
      <c r="H264" s="120"/>
      <c r="I264" s="333">
        <f t="shared" si="4"/>
        <v>0</v>
      </c>
      <c r="J264" s="46"/>
      <c r="K264" s="332">
        <f>IFERROR(SUM(C264/'Transfers of Funds'!$F$56),0)</f>
        <v>0</v>
      </c>
      <c r="L264" s="21"/>
      <c r="M264" s="47" t="s">
        <v>162</v>
      </c>
      <c r="N264" s="46"/>
    </row>
    <row r="265" spans="1:14" s="23" customFormat="1">
      <c r="A265" s="115"/>
      <c r="B265" s="308" t="str">
        <f>IF(A265="","",VLOOKUP(A265,'Project Budget vs Exp'!$B$9:$G$52,2,FALSE))</f>
        <v/>
      </c>
      <c r="C265" s="117"/>
      <c r="D265" s="116"/>
      <c r="E265" s="118"/>
      <c r="F265" s="119"/>
      <c r="G265" s="120"/>
      <c r="H265" s="120"/>
      <c r="I265" s="333">
        <f t="shared" si="4"/>
        <v>0</v>
      </c>
      <c r="J265" s="46"/>
      <c r="K265" s="332">
        <f>IFERROR(SUM(C265/'Transfers of Funds'!$F$56),0)</f>
        <v>0</v>
      </c>
      <c r="L265" s="21"/>
      <c r="M265" s="47" t="s">
        <v>162</v>
      </c>
      <c r="N265" s="46"/>
    </row>
    <row r="266" spans="1:14" s="23" customFormat="1">
      <c r="A266" s="115"/>
      <c r="B266" s="308" t="str">
        <f>IF(A266="","",VLOOKUP(A266,'Project Budget vs Exp'!$B$9:$G$52,2,FALSE))</f>
        <v/>
      </c>
      <c r="C266" s="117"/>
      <c r="D266" s="116"/>
      <c r="E266" s="118"/>
      <c r="F266" s="119"/>
      <c r="G266" s="120"/>
      <c r="H266" s="120"/>
      <c r="I266" s="333">
        <f t="shared" si="4"/>
        <v>0</v>
      </c>
      <c r="J266" s="46"/>
      <c r="K266" s="332">
        <f>IFERROR(SUM(C266/'Transfers of Funds'!$F$56),0)</f>
        <v>0</v>
      </c>
      <c r="L266" s="21"/>
      <c r="M266" s="47" t="s">
        <v>162</v>
      </c>
      <c r="N266" s="46"/>
    </row>
    <row r="267" spans="1:14" s="23" customFormat="1">
      <c r="A267" s="115"/>
      <c r="B267" s="308" t="str">
        <f>IF(A267="","",VLOOKUP(A267,'Project Budget vs Exp'!$B$9:$G$52,2,FALSE))</f>
        <v/>
      </c>
      <c r="C267" s="117"/>
      <c r="D267" s="116"/>
      <c r="E267" s="118"/>
      <c r="F267" s="119"/>
      <c r="G267" s="120"/>
      <c r="H267" s="120"/>
      <c r="I267" s="333">
        <f t="shared" si="4"/>
        <v>0</v>
      </c>
      <c r="J267" s="46"/>
      <c r="K267" s="332">
        <f>IFERROR(SUM(C267/'Transfers of Funds'!$F$56),0)</f>
        <v>0</v>
      </c>
      <c r="L267" s="21"/>
      <c r="M267" s="47" t="s">
        <v>162</v>
      </c>
      <c r="N267" s="46"/>
    </row>
    <row r="268" spans="1:14" s="23" customFormat="1">
      <c r="A268" s="115"/>
      <c r="B268" s="308" t="str">
        <f>IF(A268="","",VLOOKUP(A268,'Project Budget vs Exp'!$B$9:$G$52,2,FALSE))</f>
        <v/>
      </c>
      <c r="C268" s="117"/>
      <c r="D268" s="116"/>
      <c r="E268" s="118"/>
      <c r="F268" s="119"/>
      <c r="G268" s="120"/>
      <c r="H268" s="120"/>
      <c r="I268" s="333">
        <f t="shared" si="4"/>
        <v>0</v>
      </c>
      <c r="J268" s="46"/>
      <c r="K268" s="332">
        <f>IFERROR(SUM(C268/'Transfers of Funds'!$F$56),0)</f>
        <v>0</v>
      </c>
      <c r="L268" s="21"/>
      <c r="M268" s="47" t="s">
        <v>162</v>
      </c>
      <c r="N268" s="46"/>
    </row>
    <row r="269" spans="1:14" s="23" customFormat="1">
      <c r="A269" s="115"/>
      <c r="B269" s="308" t="str">
        <f>IF(A269="","",VLOOKUP(A269,'Project Budget vs Exp'!$B$9:$G$52,2,FALSE))</f>
        <v/>
      </c>
      <c r="C269" s="117"/>
      <c r="D269" s="116"/>
      <c r="E269" s="118"/>
      <c r="F269" s="119"/>
      <c r="G269" s="120"/>
      <c r="H269" s="120"/>
      <c r="I269" s="333">
        <f t="shared" si="4"/>
        <v>0</v>
      </c>
      <c r="J269" s="46"/>
      <c r="K269" s="332">
        <f>IFERROR(SUM(C269/'Transfers of Funds'!$F$56),0)</f>
        <v>0</v>
      </c>
      <c r="L269" s="21"/>
      <c r="M269" s="47" t="s">
        <v>162</v>
      </c>
      <c r="N269" s="46"/>
    </row>
    <row r="270" spans="1:14" s="23" customFormat="1">
      <c r="A270" s="115"/>
      <c r="B270" s="308" t="str">
        <f>IF(A270="","",VLOOKUP(A270,'Project Budget vs Exp'!$B$9:$G$52,2,FALSE))</f>
        <v/>
      </c>
      <c r="C270" s="117"/>
      <c r="D270" s="116"/>
      <c r="E270" s="118"/>
      <c r="F270" s="119"/>
      <c r="G270" s="120"/>
      <c r="H270" s="120"/>
      <c r="I270" s="333">
        <f t="shared" si="4"/>
        <v>0</v>
      </c>
      <c r="J270" s="46"/>
      <c r="K270" s="332">
        <f>IFERROR(SUM(C270/'Transfers of Funds'!$F$56),0)</f>
        <v>0</v>
      </c>
      <c r="L270" s="21"/>
      <c r="M270" s="47" t="s">
        <v>162</v>
      </c>
      <c r="N270" s="46"/>
    </row>
    <row r="271" spans="1:14" s="23" customFormat="1">
      <c r="A271" s="115"/>
      <c r="B271" s="308" t="str">
        <f>IF(A271="","",VLOOKUP(A271,'Project Budget vs Exp'!$B$9:$G$52,2,FALSE))</f>
        <v/>
      </c>
      <c r="C271" s="117"/>
      <c r="D271" s="116"/>
      <c r="E271" s="118"/>
      <c r="F271" s="119"/>
      <c r="G271" s="120"/>
      <c r="H271" s="120"/>
      <c r="I271" s="333">
        <f t="shared" si="4"/>
        <v>0</v>
      </c>
      <c r="J271" s="46"/>
      <c r="K271" s="332">
        <f>IFERROR(SUM(C271/'Transfers of Funds'!$F$56),0)</f>
        <v>0</v>
      </c>
      <c r="L271" s="21"/>
      <c r="M271" s="47" t="s">
        <v>162</v>
      </c>
      <c r="N271" s="46"/>
    </row>
    <row r="272" spans="1:14" s="23" customFormat="1">
      <c r="A272" s="115"/>
      <c r="B272" s="308" t="str">
        <f>IF(A272="","",VLOOKUP(A272,'Project Budget vs Exp'!$B$9:$G$52,2,FALSE))</f>
        <v/>
      </c>
      <c r="C272" s="117"/>
      <c r="D272" s="116"/>
      <c r="E272" s="118"/>
      <c r="F272" s="119"/>
      <c r="G272" s="120"/>
      <c r="H272" s="120"/>
      <c r="I272" s="333">
        <f t="shared" si="4"/>
        <v>0</v>
      </c>
      <c r="J272" s="46"/>
      <c r="K272" s="332">
        <f>IFERROR(SUM(C272/'Transfers of Funds'!$F$56),0)</f>
        <v>0</v>
      </c>
      <c r="L272" s="21"/>
      <c r="M272" s="47" t="s">
        <v>162</v>
      </c>
      <c r="N272" s="46"/>
    </row>
    <row r="273" spans="1:14" s="23" customFormat="1">
      <c r="A273" s="115"/>
      <c r="B273" s="308" t="str">
        <f>IF(A273="","",VLOOKUP(A273,'Project Budget vs Exp'!$B$9:$G$52,2,FALSE))</f>
        <v/>
      </c>
      <c r="C273" s="117"/>
      <c r="D273" s="116"/>
      <c r="E273" s="118"/>
      <c r="F273" s="119"/>
      <c r="G273" s="120"/>
      <c r="H273" s="120"/>
      <c r="I273" s="333">
        <f t="shared" si="4"/>
        <v>0</v>
      </c>
      <c r="J273" s="46"/>
      <c r="K273" s="332">
        <f>IFERROR(SUM(C273/'Transfers of Funds'!$F$56),0)</f>
        <v>0</v>
      </c>
      <c r="L273" s="21"/>
      <c r="M273" s="47" t="s">
        <v>162</v>
      </c>
      <c r="N273" s="46"/>
    </row>
    <row r="274" spans="1:14" s="23" customFormat="1">
      <c r="A274" s="115"/>
      <c r="B274" s="308" t="str">
        <f>IF(A274="","",VLOOKUP(A274,'Project Budget vs Exp'!$B$9:$G$52,2,FALSE))</f>
        <v/>
      </c>
      <c r="C274" s="117"/>
      <c r="D274" s="116"/>
      <c r="E274" s="118"/>
      <c r="F274" s="119"/>
      <c r="G274" s="120"/>
      <c r="H274" s="120"/>
      <c r="I274" s="333">
        <f t="shared" si="4"/>
        <v>0</v>
      </c>
      <c r="J274" s="46"/>
      <c r="K274" s="332">
        <f>IFERROR(SUM(C274/'Transfers of Funds'!$F$56),0)</f>
        <v>0</v>
      </c>
      <c r="L274" s="21"/>
      <c r="M274" s="47" t="s">
        <v>162</v>
      </c>
      <c r="N274" s="46"/>
    </row>
    <row r="275" spans="1:14" s="23" customFormat="1">
      <c r="A275" s="115"/>
      <c r="B275" s="308" t="str">
        <f>IF(A275="","",VLOOKUP(A275,'Project Budget vs Exp'!$B$9:$G$52,2,FALSE))</f>
        <v/>
      </c>
      <c r="C275" s="117"/>
      <c r="D275" s="116"/>
      <c r="E275" s="118"/>
      <c r="F275" s="119"/>
      <c r="G275" s="120"/>
      <c r="H275" s="120"/>
      <c r="I275" s="333">
        <f t="shared" si="4"/>
        <v>0</v>
      </c>
      <c r="J275" s="46"/>
      <c r="K275" s="332">
        <f>IFERROR(SUM(C275/'Transfers of Funds'!$F$56),0)</f>
        <v>0</v>
      </c>
      <c r="L275" s="21"/>
      <c r="M275" s="47" t="s">
        <v>162</v>
      </c>
      <c r="N275" s="46"/>
    </row>
    <row r="276" spans="1:14" s="23" customFormat="1">
      <c r="A276" s="115"/>
      <c r="B276" s="308" t="str">
        <f>IF(A276="","",VLOOKUP(A276,'Project Budget vs Exp'!$B$9:$G$52,2,FALSE))</f>
        <v/>
      </c>
      <c r="C276" s="117"/>
      <c r="D276" s="116"/>
      <c r="E276" s="118"/>
      <c r="F276" s="119"/>
      <c r="G276" s="120"/>
      <c r="H276" s="120"/>
      <c r="I276" s="333">
        <f t="shared" si="4"/>
        <v>0</v>
      </c>
      <c r="J276" s="46"/>
      <c r="K276" s="332">
        <f>IFERROR(SUM(C276/'Transfers of Funds'!$F$56),0)</f>
        <v>0</v>
      </c>
      <c r="L276" s="21"/>
      <c r="M276" s="47" t="s">
        <v>162</v>
      </c>
      <c r="N276" s="46"/>
    </row>
    <row r="277" spans="1:14" s="23" customFormat="1">
      <c r="A277" s="115"/>
      <c r="B277" s="308" t="str">
        <f>IF(A277="","",VLOOKUP(A277,'Project Budget vs Exp'!$B$9:$G$52,2,FALSE))</f>
        <v/>
      </c>
      <c r="C277" s="117"/>
      <c r="D277" s="116"/>
      <c r="E277" s="118"/>
      <c r="F277" s="119"/>
      <c r="G277" s="120"/>
      <c r="H277" s="120"/>
      <c r="I277" s="333">
        <f t="shared" ref="I277:I340" si="5">IF(OR(F$4="EUR",F$4="USD",F$4="GBP",F$4="CAD",F$4="NZD",F$4="AUD"),K277,C277)</f>
        <v>0</v>
      </c>
      <c r="J277" s="46"/>
      <c r="K277" s="332">
        <f>IFERROR(SUM(C277/'Transfers of Funds'!$F$56),0)</f>
        <v>0</v>
      </c>
      <c r="L277" s="21"/>
      <c r="M277" s="47" t="s">
        <v>162</v>
      </c>
      <c r="N277" s="46"/>
    </row>
    <row r="278" spans="1:14" s="23" customFormat="1">
      <c r="A278" s="115"/>
      <c r="B278" s="308" t="str">
        <f>IF(A278="","",VLOOKUP(A278,'Project Budget vs Exp'!$B$9:$G$52,2,FALSE))</f>
        <v/>
      </c>
      <c r="C278" s="117"/>
      <c r="D278" s="116"/>
      <c r="E278" s="118"/>
      <c r="F278" s="119"/>
      <c r="G278" s="120"/>
      <c r="H278" s="120"/>
      <c r="I278" s="333">
        <f t="shared" si="5"/>
        <v>0</v>
      </c>
      <c r="J278" s="46"/>
      <c r="K278" s="332">
        <f>IFERROR(SUM(C278/'Transfers of Funds'!$F$56),0)</f>
        <v>0</v>
      </c>
      <c r="L278" s="21"/>
      <c r="M278" s="47" t="s">
        <v>162</v>
      </c>
      <c r="N278" s="46"/>
    </row>
    <row r="279" spans="1:14" s="23" customFormat="1">
      <c r="A279" s="115"/>
      <c r="B279" s="308" t="str">
        <f>IF(A279="","",VLOOKUP(A279,'Project Budget vs Exp'!$B$9:$G$52,2,FALSE))</f>
        <v/>
      </c>
      <c r="C279" s="117"/>
      <c r="D279" s="116"/>
      <c r="E279" s="118"/>
      <c r="F279" s="119"/>
      <c r="G279" s="120"/>
      <c r="H279" s="120"/>
      <c r="I279" s="333">
        <f t="shared" si="5"/>
        <v>0</v>
      </c>
      <c r="J279" s="46"/>
      <c r="K279" s="332">
        <f>IFERROR(SUM(C279/'Transfers of Funds'!$F$56),0)</f>
        <v>0</v>
      </c>
      <c r="L279" s="21"/>
      <c r="M279" s="47" t="s">
        <v>162</v>
      </c>
      <c r="N279" s="46"/>
    </row>
    <row r="280" spans="1:14" s="23" customFormat="1">
      <c r="A280" s="115"/>
      <c r="B280" s="308" t="str">
        <f>IF(A280="","",VLOOKUP(A280,'Project Budget vs Exp'!$B$9:$G$52,2,FALSE))</f>
        <v/>
      </c>
      <c r="C280" s="117"/>
      <c r="D280" s="116"/>
      <c r="E280" s="118"/>
      <c r="F280" s="119"/>
      <c r="G280" s="120"/>
      <c r="H280" s="120"/>
      <c r="I280" s="333">
        <f t="shared" si="5"/>
        <v>0</v>
      </c>
      <c r="J280" s="46"/>
      <c r="K280" s="332">
        <f>IFERROR(SUM(C280/'Transfers of Funds'!$F$56),0)</f>
        <v>0</v>
      </c>
      <c r="L280" s="21"/>
      <c r="M280" s="47" t="s">
        <v>162</v>
      </c>
      <c r="N280" s="46"/>
    </row>
    <row r="281" spans="1:14" s="23" customFormat="1">
      <c r="A281" s="115"/>
      <c r="B281" s="308" t="str">
        <f>IF(A281="","",VLOOKUP(A281,'Project Budget vs Exp'!$B$9:$G$52,2,FALSE))</f>
        <v/>
      </c>
      <c r="C281" s="117"/>
      <c r="D281" s="116"/>
      <c r="E281" s="118"/>
      <c r="F281" s="119"/>
      <c r="G281" s="120"/>
      <c r="H281" s="120"/>
      <c r="I281" s="333">
        <f t="shared" si="5"/>
        <v>0</v>
      </c>
      <c r="J281" s="46"/>
      <c r="K281" s="332">
        <f>IFERROR(SUM(C281/'Transfers of Funds'!$F$56),0)</f>
        <v>0</v>
      </c>
      <c r="L281" s="21"/>
      <c r="M281" s="47" t="s">
        <v>162</v>
      </c>
      <c r="N281" s="46"/>
    </row>
    <row r="282" spans="1:14" s="23" customFormat="1">
      <c r="A282" s="115"/>
      <c r="B282" s="308" t="str">
        <f>IF(A282="","",VLOOKUP(A282,'Project Budget vs Exp'!$B$9:$G$52,2,FALSE))</f>
        <v/>
      </c>
      <c r="C282" s="117"/>
      <c r="D282" s="116"/>
      <c r="E282" s="118"/>
      <c r="F282" s="119"/>
      <c r="G282" s="120"/>
      <c r="H282" s="120"/>
      <c r="I282" s="333">
        <f t="shared" si="5"/>
        <v>0</v>
      </c>
      <c r="J282" s="46"/>
      <c r="K282" s="332">
        <f>IFERROR(SUM(C282/'Transfers of Funds'!$F$56),0)</f>
        <v>0</v>
      </c>
      <c r="L282" s="21"/>
      <c r="M282" s="47" t="s">
        <v>162</v>
      </c>
      <c r="N282" s="46"/>
    </row>
    <row r="283" spans="1:14" s="23" customFormat="1">
      <c r="A283" s="115"/>
      <c r="B283" s="308" t="str">
        <f>IF(A283="","",VLOOKUP(A283,'Project Budget vs Exp'!$B$9:$G$52,2,FALSE))</f>
        <v/>
      </c>
      <c r="C283" s="117"/>
      <c r="D283" s="116"/>
      <c r="E283" s="118"/>
      <c r="F283" s="119"/>
      <c r="G283" s="120"/>
      <c r="H283" s="120"/>
      <c r="I283" s="333">
        <f t="shared" si="5"/>
        <v>0</v>
      </c>
      <c r="J283" s="46"/>
      <c r="K283" s="332">
        <f>IFERROR(SUM(C283/'Transfers of Funds'!$F$56),0)</f>
        <v>0</v>
      </c>
      <c r="L283" s="21"/>
      <c r="M283" s="47" t="s">
        <v>162</v>
      </c>
      <c r="N283" s="46"/>
    </row>
    <row r="284" spans="1:14" s="23" customFormat="1">
      <c r="A284" s="115"/>
      <c r="B284" s="308" t="str">
        <f>IF(A284="","",VLOOKUP(A284,'Project Budget vs Exp'!$B$9:$G$52,2,FALSE))</f>
        <v/>
      </c>
      <c r="C284" s="117"/>
      <c r="D284" s="116"/>
      <c r="E284" s="118"/>
      <c r="F284" s="119"/>
      <c r="G284" s="120"/>
      <c r="H284" s="120"/>
      <c r="I284" s="333">
        <f t="shared" si="5"/>
        <v>0</v>
      </c>
      <c r="J284" s="46"/>
      <c r="K284" s="332">
        <f>IFERROR(SUM(C284/'Transfers of Funds'!$F$56),0)</f>
        <v>0</v>
      </c>
      <c r="L284" s="21"/>
      <c r="M284" s="47" t="s">
        <v>162</v>
      </c>
      <c r="N284" s="46"/>
    </row>
    <row r="285" spans="1:14" s="23" customFormat="1">
      <c r="A285" s="115"/>
      <c r="B285" s="308" t="str">
        <f>IF(A285="","",VLOOKUP(A285,'Project Budget vs Exp'!$B$9:$G$52,2,FALSE))</f>
        <v/>
      </c>
      <c r="C285" s="117"/>
      <c r="D285" s="116"/>
      <c r="E285" s="118"/>
      <c r="F285" s="119"/>
      <c r="G285" s="120"/>
      <c r="H285" s="120"/>
      <c r="I285" s="333">
        <f t="shared" si="5"/>
        <v>0</v>
      </c>
      <c r="J285" s="46"/>
      <c r="K285" s="332">
        <f>IFERROR(SUM(C285/'Transfers of Funds'!$F$56),0)</f>
        <v>0</v>
      </c>
      <c r="L285" s="21"/>
      <c r="M285" s="47" t="s">
        <v>162</v>
      </c>
      <c r="N285" s="46"/>
    </row>
    <row r="286" spans="1:14" s="23" customFormat="1">
      <c r="A286" s="115"/>
      <c r="B286" s="308" t="str">
        <f>IF(A286="","",VLOOKUP(A286,'Project Budget vs Exp'!$B$9:$G$52,2,FALSE))</f>
        <v/>
      </c>
      <c r="C286" s="117"/>
      <c r="D286" s="116"/>
      <c r="E286" s="118"/>
      <c r="F286" s="119"/>
      <c r="G286" s="120"/>
      <c r="H286" s="120"/>
      <c r="I286" s="333">
        <f t="shared" si="5"/>
        <v>0</v>
      </c>
      <c r="J286" s="46"/>
      <c r="K286" s="332">
        <f>IFERROR(SUM(C286/'Transfers of Funds'!$F$56),0)</f>
        <v>0</v>
      </c>
      <c r="L286" s="21"/>
      <c r="M286" s="47" t="s">
        <v>162</v>
      </c>
      <c r="N286" s="46"/>
    </row>
    <row r="287" spans="1:14" s="23" customFormat="1">
      <c r="A287" s="115"/>
      <c r="B287" s="308" t="str">
        <f>IF(A287="","",VLOOKUP(A287,'Project Budget vs Exp'!$B$9:$G$52,2,FALSE))</f>
        <v/>
      </c>
      <c r="C287" s="117"/>
      <c r="D287" s="116"/>
      <c r="E287" s="118"/>
      <c r="F287" s="119"/>
      <c r="G287" s="120"/>
      <c r="H287" s="120"/>
      <c r="I287" s="333">
        <f t="shared" si="5"/>
        <v>0</v>
      </c>
      <c r="J287" s="46"/>
      <c r="K287" s="332">
        <f>IFERROR(SUM(C287/'Transfers of Funds'!$F$56),0)</f>
        <v>0</v>
      </c>
      <c r="L287" s="21"/>
      <c r="M287" s="47" t="s">
        <v>162</v>
      </c>
      <c r="N287" s="46"/>
    </row>
    <row r="288" spans="1:14" s="23" customFormat="1">
      <c r="A288" s="115"/>
      <c r="B288" s="308" t="str">
        <f>IF(A288="","",VLOOKUP(A288,'Project Budget vs Exp'!$B$9:$G$52,2,FALSE))</f>
        <v/>
      </c>
      <c r="C288" s="117"/>
      <c r="D288" s="116"/>
      <c r="E288" s="118"/>
      <c r="F288" s="119"/>
      <c r="G288" s="120"/>
      <c r="H288" s="120"/>
      <c r="I288" s="333">
        <f t="shared" si="5"/>
        <v>0</v>
      </c>
      <c r="J288" s="46"/>
      <c r="K288" s="332">
        <f>IFERROR(SUM(C288/'Transfers of Funds'!$F$56),0)</f>
        <v>0</v>
      </c>
      <c r="L288" s="21"/>
      <c r="M288" s="47" t="s">
        <v>162</v>
      </c>
      <c r="N288" s="46"/>
    </row>
    <row r="289" spans="1:14" s="23" customFormat="1">
      <c r="A289" s="115"/>
      <c r="B289" s="308" t="str">
        <f>IF(A289="","",VLOOKUP(A289,'Project Budget vs Exp'!$B$9:$G$52,2,FALSE))</f>
        <v/>
      </c>
      <c r="C289" s="117"/>
      <c r="D289" s="116"/>
      <c r="E289" s="118"/>
      <c r="F289" s="119"/>
      <c r="G289" s="120"/>
      <c r="H289" s="120"/>
      <c r="I289" s="333">
        <f t="shared" si="5"/>
        <v>0</v>
      </c>
      <c r="J289" s="46"/>
      <c r="K289" s="332">
        <f>IFERROR(SUM(C289/'Transfers of Funds'!$F$56),0)</f>
        <v>0</v>
      </c>
      <c r="L289" s="21"/>
      <c r="M289" s="47" t="s">
        <v>162</v>
      </c>
      <c r="N289" s="46"/>
    </row>
    <row r="290" spans="1:14" s="23" customFormat="1">
      <c r="A290" s="115"/>
      <c r="B290" s="308" t="str">
        <f>IF(A290="","",VLOOKUP(A290,'Project Budget vs Exp'!$B$9:$G$52,2,FALSE))</f>
        <v/>
      </c>
      <c r="C290" s="117"/>
      <c r="D290" s="116"/>
      <c r="E290" s="118"/>
      <c r="F290" s="119"/>
      <c r="G290" s="120"/>
      <c r="H290" s="120"/>
      <c r="I290" s="333">
        <f t="shared" si="5"/>
        <v>0</v>
      </c>
      <c r="J290" s="46"/>
      <c r="K290" s="332">
        <f>IFERROR(SUM(C290/'Transfers of Funds'!$F$56),0)</f>
        <v>0</v>
      </c>
      <c r="L290" s="21"/>
      <c r="M290" s="47" t="s">
        <v>162</v>
      </c>
      <c r="N290" s="46"/>
    </row>
    <row r="291" spans="1:14" s="23" customFormat="1">
      <c r="A291" s="115"/>
      <c r="B291" s="308" t="str">
        <f>IF(A291="","",VLOOKUP(A291,'Project Budget vs Exp'!$B$9:$G$52,2,FALSE))</f>
        <v/>
      </c>
      <c r="C291" s="117"/>
      <c r="D291" s="116"/>
      <c r="E291" s="118"/>
      <c r="F291" s="119"/>
      <c r="G291" s="120"/>
      <c r="H291" s="120"/>
      <c r="I291" s="333">
        <f t="shared" si="5"/>
        <v>0</v>
      </c>
      <c r="J291" s="46"/>
      <c r="K291" s="332">
        <f>IFERROR(SUM(C291/'Transfers of Funds'!$F$56),0)</f>
        <v>0</v>
      </c>
      <c r="L291" s="21"/>
      <c r="M291" s="47" t="s">
        <v>162</v>
      </c>
      <c r="N291" s="46"/>
    </row>
    <row r="292" spans="1:14" s="23" customFormat="1">
      <c r="A292" s="115"/>
      <c r="B292" s="308" t="str">
        <f>IF(A292="","",VLOOKUP(A292,'Project Budget vs Exp'!$B$9:$G$52,2,FALSE))</f>
        <v/>
      </c>
      <c r="C292" s="117"/>
      <c r="D292" s="116"/>
      <c r="E292" s="118"/>
      <c r="F292" s="119"/>
      <c r="G292" s="120"/>
      <c r="H292" s="120"/>
      <c r="I292" s="333">
        <f t="shared" si="5"/>
        <v>0</v>
      </c>
      <c r="J292" s="46"/>
      <c r="K292" s="332">
        <f>IFERROR(SUM(C292/'Transfers of Funds'!$F$56),0)</f>
        <v>0</v>
      </c>
      <c r="L292" s="21"/>
      <c r="M292" s="47" t="s">
        <v>162</v>
      </c>
      <c r="N292" s="46"/>
    </row>
    <row r="293" spans="1:14" s="23" customFormat="1">
      <c r="A293" s="115"/>
      <c r="B293" s="308" t="str">
        <f>IF(A293="","",VLOOKUP(A293,'Project Budget vs Exp'!$B$9:$G$52,2,FALSE))</f>
        <v/>
      </c>
      <c r="C293" s="117"/>
      <c r="D293" s="116"/>
      <c r="E293" s="118"/>
      <c r="F293" s="119"/>
      <c r="G293" s="120"/>
      <c r="H293" s="120"/>
      <c r="I293" s="333">
        <f t="shared" si="5"/>
        <v>0</v>
      </c>
      <c r="J293" s="46"/>
      <c r="K293" s="332">
        <f>IFERROR(SUM(C293/'Transfers of Funds'!$F$56),0)</f>
        <v>0</v>
      </c>
      <c r="L293" s="21"/>
      <c r="M293" s="47" t="s">
        <v>162</v>
      </c>
      <c r="N293" s="46"/>
    </row>
    <row r="294" spans="1:14" s="23" customFormat="1">
      <c r="A294" s="115"/>
      <c r="B294" s="308" t="str">
        <f>IF(A294="","",VLOOKUP(A294,'Project Budget vs Exp'!$B$9:$G$52,2,FALSE))</f>
        <v/>
      </c>
      <c r="C294" s="117"/>
      <c r="D294" s="116"/>
      <c r="E294" s="118"/>
      <c r="F294" s="119"/>
      <c r="G294" s="120"/>
      <c r="H294" s="120"/>
      <c r="I294" s="333">
        <f t="shared" si="5"/>
        <v>0</v>
      </c>
      <c r="J294" s="46"/>
      <c r="K294" s="332">
        <f>IFERROR(SUM(C294/'Transfers of Funds'!$F$56),0)</f>
        <v>0</v>
      </c>
      <c r="L294" s="21"/>
      <c r="M294" s="47" t="s">
        <v>162</v>
      </c>
      <c r="N294" s="46"/>
    </row>
    <row r="295" spans="1:14" s="23" customFormat="1">
      <c r="A295" s="115"/>
      <c r="B295" s="308" t="str">
        <f>IF(A295="","",VLOOKUP(A295,'Project Budget vs Exp'!$B$9:$G$52,2,FALSE))</f>
        <v/>
      </c>
      <c r="C295" s="117"/>
      <c r="D295" s="116"/>
      <c r="E295" s="118"/>
      <c r="F295" s="119"/>
      <c r="G295" s="120"/>
      <c r="H295" s="120"/>
      <c r="I295" s="333">
        <f t="shared" si="5"/>
        <v>0</v>
      </c>
      <c r="J295" s="46"/>
      <c r="K295" s="332">
        <f>IFERROR(SUM(C295/'Transfers of Funds'!$F$56),0)</f>
        <v>0</v>
      </c>
      <c r="L295" s="21"/>
      <c r="M295" s="47" t="s">
        <v>162</v>
      </c>
      <c r="N295" s="46"/>
    </row>
    <row r="296" spans="1:14" s="23" customFormat="1">
      <c r="A296" s="115"/>
      <c r="B296" s="308" t="str">
        <f>IF(A296="","",VLOOKUP(A296,'Project Budget vs Exp'!$B$9:$G$52,2,FALSE))</f>
        <v/>
      </c>
      <c r="C296" s="117"/>
      <c r="D296" s="116"/>
      <c r="E296" s="118"/>
      <c r="F296" s="119"/>
      <c r="G296" s="120"/>
      <c r="H296" s="120"/>
      <c r="I296" s="333">
        <f t="shared" si="5"/>
        <v>0</v>
      </c>
      <c r="J296" s="46"/>
      <c r="K296" s="332">
        <f>IFERROR(SUM(C296/'Transfers of Funds'!$F$56),0)</f>
        <v>0</v>
      </c>
      <c r="L296" s="21"/>
      <c r="M296" s="47" t="s">
        <v>162</v>
      </c>
      <c r="N296" s="46"/>
    </row>
    <row r="297" spans="1:14" s="23" customFormat="1">
      <c r="A297" s="115"/>
      <c r="B297" s="308" t="str">
        <f>IF(A297="","",VLOOKUP(A297,'Project Budget vs Exp'!$B$9:$G$52,2,FALSE))</f>
        <v/>
      </c>
      <c r="C297" s="117"/>
      <c r="D297" s="116"/>
      <c r="E297" s="118"/>
      <c r="F297" s="119"/>
      <c r="G297" s="120"/>
      <c r="H297" s="120"/>
      <c r="I297" s="333">
        <f t="shared" si="5"/>
        <v>0</v>
      </c>
      <c r="J297" s="46"/>
      <c r="K297" s="332">
        <f>IFERROR(SUM(C297/'Transfers of Funds'!$F$56),0)</f>
        <v>0</v>
      </c>
      <c r="L297" s="21"/>
      <c r="M297" s="47" t="s">
        <v>162</v>
      </c>
      <c r="N297" s="46"/>
    </row>
    <row r="298" spans="1:14" s="23" customFormat="1">
      <c r="A298" s="115"/>
      <c r="B298" s="308" t="str">
        <f>IF(A298="","",VLOOKUP(A298,'Project Budget vs Exp'!$B$9:$G$52,2,FALSE))</f>
        <v/>
      </c>
      <c r="C298" s="117"/>
      <c r="D298" s="116"/>
      <c r="E298" s="118"/>
      <c r="F298" s="119"/>
      <c r="G298" s="120"/>
      <c r="H298" s="120"/>
      <c r="I298" s="333">
        <f t="shared" si="5"/>
        <v>0</v>
      </c>
      <c r="J298" s="46"/>
      <c r="K298" s="332">
        <f>IFERROR(SUM(C298/'Transfers of Funds'!$F$56),0)</f>
        <v>0</v>
      </c>
      <c r="L298" s="21"/>
      <c r="M298" s="47" t="s">
        <v>162</v>
      </c>
      <c r="N298" s="46"/>
    </row>
    <row r="299" spans="1:14" s="23" customFormat="1">
      <c r="A299" s="115"/>
      <c r="B299" s="308" t="str">
        <f>IF(A299="","",VLOOKUP(A299,'Project Budget vs Exp'!$B$9:$G$52,2,FALSE))</f>
        <v/>
      </c>
      <c r="C299" s="117"/>
      <c r="D299" s="116"/>
      <c r="E299" s="118"/>
      <c r="F299" s="119"/>
      <c r="G299" s="120"/>
      <c r="H299" s="120"/>
      <c r="I299" s="333">
        <f t="shared" si="5"/>
        <v>0</v>
      </c>
      <c r="J299" s="46"/>
      <c r="K299" s="332">
        <f>IFERROR(SUM(C299/'Transfers of Funds'!$F$56),0)</f>
        <v>0</v>
      </c>
      <c r="L299" s="21"/>
      <c r="M299" s="47" t="s">
        <v>162</v>
      </c>
      <c r="N299" s="46"/>
    </row>
    <row r="300" spans="1:14" s="23" customFormat="1">
      <c r="A300" s="115"/>
      <c r="B300" s="308" t="str">
        <f>IF(A300="","",VLOOKUP(A300,'Project Budget vs Exp'!$B$9:$G$52,2,FALSE))</f>
        <v/>
      </c>
      <c r="C300" s="117"/>
      <c r="D300" s="116"/>
      <c r="E300" s="118"/>
      <c r="F300" s="119"/>
      <c r="G300" s="120"/>
      <c r="H300" s="120"/>
      <c r="I300" s="333">
        <f t="shared" si="5"/>
        <v>0</v>
      </c>
      <c r="J300" s="46"/>
      <c r="K300" s="332">
        <f>IFERROR(SUM(C300/'Transfers of Funds'!$F$56),0)</f>
        <v>0</v>
      </c>
      <c r="L300" s="21"/>
      <c r="M300" s="47" t="s">
        <v>162</v>
      </c>
      <c r="N300" s="46"/>
    </row>
    <row r="301" spans="1:14" s="23" customFormat="1">
      <c r="A301" s="115"/>
      <c r="B301" s="308" t="str">
        <f>IF(A301="","",VLOOKUP(A301,'Project Budget vs Exp'!$B$9:$G$52,2,FALSE))</f>
        <v/>
      </c>
      <c r="C301" s="117"/>
      <c r="D301" s="116"/>
      <c r="E301" s="118"/>
      <c r="F301" s="119"/>
      <c r="G301" s="120"/>
      <c r="H301" s="120"/>
      <c r="I301" s="333">
        <f t="shared" si="5"/>
        <v>0</v>
      </c>
      <c r="J301" s="46"/>
      <c r="K301" s="332">
        <f>IFERROR(SUM(C301/'Transfers of Funds'!$F$56),0)</f>
        <v>0</v>
      </c>
      <c r="L301" s="21"/>
      <c r="M301" s="47" t="s">
        <v>162</v>
      </c>
      <c r="N301" s="46"/>
    </row>
    <row r="302" spans="1:14" s="23" customFormat="1">
      <c r="A302" s="115"/>
      <c r="B302" s="308" t="str">
        <f>IF(A302="","",VLOOKUP(A302,'Project Budget vs Exp'!$B$9:$G$52,2,FALSE))</f>
        <v/>
      </c>
      <c r="C302" s="117"/>
      <c r="D302" s="116"/>
      <c r="E302" s="118"/>
      <c r="F302" s="119"/>
      <c r="G302" s="120"/>
      <c r="H302" s="120"/>
      <c r="I302" s="333">
        <f t="shared" si="5"/>
        <v>0</v>
      </c>
      <c r="J302" s="46"/>
      <c r="K302" s="332">
        <f>IFERROR(SUM(C302/'Transfers of Funds'!$F$56),0)</f>
        <v>0</v>
      </c>
      <c r="L302" s="21"/>
      <c r="M302" s="47" t="s">
        <v>162</v>
      </c>
      <c r="N302" s="46"/>
    </row>
    <row r="303" spans="1:14" s="23" customFormat="1">
      <c r="A303" s="115"/>
      <c r="B303" s="308" t="str">
        <f>IF(A303="","",VLOOKUP(A303,'Project Budget vs Exp'!$B$9:$G$52,2,FALSE))</f>
        <v/>
      </c>
      <c r="C303" s="117"/>
      <c r="D303" s="116"/>
      <c r="E303" s="118"/>
      <c r="F303" s="119"/>
      <c r="G303" s="120"/>
      <c r="H303" s="120"/>
      <c r="I303" s="333">
        <f t="shared" si="5"/>
        <v>0</v>
      </c>
      <c r="J303" s="46"/>
      <c r="K303" s="332">
        <f>IFERROR(SUM(C303/'Transfers of Funds'!$F$56),0)</f>
        <v>0</v>
      </c>
      <c r="L303" s="21"/>
      <c r="M303" s="47" t="s">
        <v>162</v>
      </c>
      <c r="N303" s="46"/>
    </row>
    <row r="304" spans="1:14" s="23" customFormat="1">
      <c r="A304" s="115"/>
      <c r="B304" s="308" t="str">
        <f>IF(A304="","",VLOOKUP(A304,'Project Budget vs Exp'!$B$9:$G$52,2,FALSE))</f>
        <v/>
      </c>
      <c r="C304" s="117"/>
      <c r="D304" s="116"/>
      <c r="E304" s="118"/>
      <c r="F304" s="119"/>
      <c r="G304" s="120"/>
      <c r="H304" s="120"/>
      <c r="I304" s="333">
        <f t="shared" si="5"/>
        <v>0</v>
      </c>
      <c r="J304" s="46"/>
      <c r="K304" s="332">
        <f>IFERROR(SUM(C304/'Transfers of Funds'!$F$56),0)</f>
        <v>0</v>
      </c>
      <c r="L304" s="21"/>
      <c r="M304" s="47" t="s">
        <v>162</v>
      </c>
      <c r="N304" s="46"/>
    </row>
    <row r="305" spans="1:14" s="23" customFormat="1">
      <c r="A305" s="115"/>
      <c r="B305" s="308" t="str">
        <f>IF(A305="","",VLOOKUP(A305,'Project Budget vs Exp'!$B$9:$G$52,2,FALSE))</f>
        <v/>
      </c>
      <c r="C305" s="117"/>
      <c r="D305" s="116"/>
      <c r="E305" s="118"/>
      <c r="F305" s="119"/>
      <c r="G305" s="120"/>
      <c r="H305" s="120"/>
      <c r="I305" s="333">
        <f t="shared" si="5"/>
        <v>0</v>
      </c>
      <c r="J305" s="46"/>
      <c r="K305" s="332">
        <f>IFERROR(SUM(C305/'Transfers of Funds'!$F$56),0)</f>
        <v>0</v>
      </c>
      <c r="L305" s="21"/>
      <c r="M305" s="47" t="s">
        <v>162</v>
      </c>
      <c r="N305" s="46"/>
    </row>
    <row r="306" spans="1:14" s="23" customFormat="1">
      <c r="A306" s="115"/>
      <c r="B306" s="308" t="str">
        <f>IF(A306="","",VLOOKUP(A306,'Project Budget vs Exp'!$B$9:$G$52,2,FALSE))</f>
        <v/>
      </c>
      <c r="C306" s="117"/>
      <c r="D306" s="116"/>
      <c r="E306" s="118"/>
      <c r="F306" s="119"/>
      <c r="G306" s="120"/>
      <c r="H306" s="120"/>
      <c r="I306" s="333">
        <f t="shared" si="5"/>
        <v>0</v>
      </c>
      <c r="J306" s="46"/>
      <c r="K306" s="332">
        <f>IFERROR(SUM(C306/'Transfers of Funds'!$F$56),0)</f>
        <v>0</v>
      </c>
      <c r="L306" s="21"/>
      <c r="M306" s="47" t="s">
        <v>162</v>
      </c>
      <c r="N306" s="46"/>
    </row>
    <row r="307" spans="1:14" s="23" customFormat="1">
      <c r="A307" s="115"/>
      <c r="B307" s="308" t="str">
        <f>IF(A307="","",VLOOKUP(A307,'Project Budget vs Exp'!$B$9:$G$52,2,FALSE))</f>
        <v/>
      </c>
      <c r="C307" s="117"/>
      <c r="D307" s="116"/>
      <c r="E307" s="118"/>
      <c r="F307" s="119"/>
      <c r="G307" s="120"/>
      <c r="H307" s="120"/>
      <c r="I307" s="333">
        <f t="shared" si="5"/>
        <v>0</v>
      </c>
      <c r="J307" s="46"/>
      <c r="K307" s="332">
        <f>IFERROR(SUM(C307/'Transfers of Funds'!$F$56),0)</f>
        <v>0</v>
      </c>
      <c r="L307" s="21"/>
      <c r="M307" s="47" t="s">
        <v>162</v>
      </c>
      <c r="N307" s="46"/>
    </row>
    <row r="308" spans="1:14" s="23" customFormat="1">
      <c r="A308" s="115"/>
      <c r="B308" s="308" t="str">
        <f>IF(A308="","",VLOOKUP(A308,'Project Budget vs Exp'!$B$9:$G$52,2,FALSE))</f>
        <v/>
      </c>
      <c r="C308" s="117"/>
      <c r="D308" s="116"/>
      <c r="E308" s="118"/>
      <c r="F308" s="119"/>
      <c r="G308" s="120"/>
      <c r="H308" s="120"/>
      <c r="I308" s="333">
        <f t="shared" si="5"/>
        <v>0</v>
      </c>
      <c r="J308" s="46"/>
      <c r="K308" s="332">
        <f>IFERROR(SUM(C308/'Transfers of Funds'!$F$56),0)</f>
        <v>0</v>
      </c>
      <c r="L308" s="21"/>
      <c r="M308" s="47" t="s">
        <v>162</v>
      </c>
      <c r="N308" s="46"/>
    </row>
    <row r="309" spans="1:14" s="23" customFormat="1">
      <c r="A309" s="115"/>
      <c r="B309" s="308" t="str">
        <f>IF(A309="","",VLOOKUP(A309,'Project Budget vs Exp'!$B$9:$G$52,2,FALSE))</f>
        <v/>
      </c>
      <c r="C309" s="117"/>
      <c r="D309" s="116"/>
      <c r="E309" s="118"/>
      <c r="F309" s="119"/>
      <c r="G309" s="120"/>
      <c r="H309" s="120"/>
      <c r="I309" s="333">
        <f t="shared" si="5"/>
        <v>0</v>
      </c>
      <c r="J309" s="46"/>
      <c r="K309" s="332">
        <f>IFERROR(SUM(C309/'Transfers of Funds'!$F$56),0)</f>
        <v>0</v>
      </c>
      <c r="L309" s="21"/>
      <c r="M309" s="47" t="s">
        <v>162</v>
      </c>
      <c r="N309" s="46"/>
    </row>
    <row r="310" spans="1:14" s="23" customFormat="1">
      <c r="A310" s="115"/>
      <c r="B310" s="308" t="str">
        <f>IF(A310="","",VLOOKUP(A310,'Project Budget vs Exp'!$B$9:$G$52,2,FALSE))</f>
        <v/>
      </c>
      <c r="C310" s="117"/>
      <c r="D310" s="116"/>
      <c r="E310" s="118"/>
      <c r="F310" s="119"/>
      <c r="G310" s="120"/>
      <c r="H310" s="120"/>
      <c r="I310" s="333">
        <f t="shared" si="5"/>
        <v>0</v>
      </c>
      <c r="J310" s="46"/>
      <c r="K310" s="332">
        <f>IFERROR(SUM(C310/'Transfers of Funds'!$F$56),0)</f>
        <v>0</v>
      </c>
      <c r="L310" s="21"/>
      <c r="M310" s="47" t="s">
        <v>162</v>
      </c>
      <c r="N310" s="46"/>
    </row>
    <row r="311" spans="1:14" s="23" customFormat="1">
      <c r="A311" s="115"/>
      <c r="B311" s="308" t="str">
        <f>IF(A311="","",VLOOKUP(A311,'Project Budget vs Exp'!$B$9:$G$52,2,FALSE))</f>
        <v/>
      </c>
      <c r="C311" s="117"/>
      <c r="D311" s="116"/>
      <c r="E311" s="118"/>
      <c r="F311" s="119"/>
      <c r="G311" s="120"/>
      <c r="H311" s="120"/>
      <c r="I311" s="333">
        <f t="shared" si="5"/>
        <v>0</v>
      </c>
      <c r="J311" s="46"/>
      <c r="K311" s="332">
        <f>IFERROR(SUM(C311/'Transfers of Funds'!$F$56),0)</f>
        <v>0</v>
      </c>
      <c r="L311" s="21"/>
      <c r="M311" s="47" t="s">
        <v>162</v>
      </c>
      <c r="N311" s="46"/>
    </row>
    <row r="312" spans="1:14" s="23" customFormat="1">
      <c r="A312" s="115"/>
      <c r="B312" s="308" t="str">
        <f>IF(A312="","",VLOOKUP(A312,'Project Budget vs Exp'!$B$9:$G$52,2,FALSE))</f>
        <v/>
      </c>
      <c r="C312" s="117"/>
      <c r="D312" s="116"/>
      <c r="E312" s="118"/>
      <c r="F312" s="119"/>
      <c r="G312" s="120"/>
      <c r="H312" s="120"/>
      <c r="I312" s="333">
        <f t="shared" si="5"/>
        <v>0</v>
      </c>
      <c r="J312" s="46"/>
      <c r="K312" s="332">
        <f>IFERROR(SUM(C312/'Transfers of Funds'!$F$56),0)</f>
        <v>0</v>
      </c>
      <c r="L312" s="21"/>
      <c r="M312" s="47" t="s">
        <v>162</v>
      </c>
      <c r="N312" s="46"/>
    </row>
    <row r="313" spans="1:14" s="23" customFormat="1">
      <c r="A313" s="115"/>
      <c r="B313" s="308" t="str">
        <f>IF(A313="","",VLOOKUP(A313,'Project Budget vs Exp'!$B$9:$G$52,2,FALSE))</f>
        <v/>
      </c>
      <c r="C313" s="117"/>
      <c r="D313" s="116"/>
      <c r="E313" s="118"/>
      <c r="F313" s="119"/>
      <c r="G313" s="120"/>
      <c r="H313" s="120"/>
      <c r="I313" s="333">
        <f t="shared" si="5"/>
        <v>0</v>
      </c>
      <c r="J313" s="46"/>
      <c r="K313" s="332">
        <f>IFERROR(SUM(C313/'Transfers of Funds'!$F$56),0)</f>
        <v>0</v>
      </c>
      <c r="L313" s="21"/>
      <c r="M313" s="47" t="s">
        <v>162</v>
      </c>
      <c r="N313" s="46"/>
    </row>
    <row r="314" spans="1:14" s="23" customFormat="1">
      <c r="A314" s="115"/>
      <c r="B314" s="308" t="str">
        <f>IF(A314="","",VLOOKUP(A314,'Project Budget vs Exp'!$B$9:$G$52,2,FALSE))</f>
        <v/>
      </c>
      <c r="C314" s="117"/>
      <c r="D314" s="116"/>
      <c r="E314" s="118"/>
      <c r="F314" s="119"/>
      <c r="G314" s="120"/>
      <c r="H314" s="120"/>
      <c r="I314" s="333">
        <f t="shared" si="5"/>
        <v>0</v>
      </c>
      <c r="J314" s="46"/>
      <c r="K314" s="332">
        <f>IFERROR(SUM(C314/'Transfers of Funds'!$F$56),0)</f>
        <v>0</v>
      </c>
      <c r="L314" s="21"/>
      <c r="M314" s="47" t="s">
        <v>162</v>
      </c>
      <c r="N314" s="46"/>
    </row>
    <row r="315" spans="1:14" s="23" customFormat="1">
      <c r="A315" s="115"/>
      <c r="B315" s="308" t="str">
        <f>IF(A315="","",VLOOKUP(A315,'Project Budget vs Exp'!$B$9:$G$52,2,FALSE))</f>
        <v/>
      </c>
      <c r="C315" s="117"/>
      <c r="D315" s="116"/>
      <c r="E315" s="118"/>
      <c r="F315" s="119"/>
      <c r="G315" s="120"/>
      <c r="H315" s="120"/>
      <c r="I315" s="333">
        <f t="shared" si="5"/>
        <v>0</v>
      </c>
      <c r="J315" s="46"/>
      <c r="K315" s="332">
        <f>IFERROR(SUM(C315/'Transfers of Funds'!$F$56),0)</f>
        <v>0</v>
      </c>
      <c r="L315" s="21"/>
      <c r="M315" s="47" t="s">
        <v>162</v>
      </c>
      <c r="N315" s="46"/>
    </row>
    <row r="316" spans="1:14" s="23" customFormat="1">
      <c r="A316" s="115"/>
      <c r="B316" s="308" t="str">
        <f>IF(A316="","",VLOOKUP(A316,'Project Budget vs Exp'!$B$9:$G$52,2,FALSE))</f>
        <v/>
      </c>
      <c r="C316" s="117"/>
      <c r="D316" s="116"/>
      <c r="E316" s="118"/>
      <c r="F316" s="119"/>
      <c r="G316" s="120"/>
      <c r="H316" s="120"/>
      <c r="I316" s="333">
        <f t="shared" si="5"/>
        <v>0</v>
      </c>
      <c r="J316" s="46"/>
      <c r="K316" s="332">
        <f>IFERROR(SUM(C316/'Transfers of Funds'!$F$56),0)</f>
        <v>0</v>
      </c>
      <c r="L316" s="21"/>
      <c r="M316" s="47" t="s">
        <v>162</v>
      </c>
      <c r="N316" s="46"/>
    </row>
    <row r="317" spans="1:14" s="23" customFormat="1">
      <c r="A317" s="115"/>
      <c r="B317" s="308" t="str">
        <f>IF(A317="","",VLOOKUP(A317,'Project Budget vs Exp'!$B$9:$G$52,2,FALSE))</f>
        <v/>
      </c>
      <c r="C317" s="117"/>
      <c r="D317" s="116"/>
      <c r="E317" s="118"/>
      <c r="F317" s="119"/>
      <c r="G317" s="120"/>
      <c r="H317" s="120"/>
      <c r="I317" s="333">
        <f t="shared" si="5"/>
        <v>0</v>
      </c>
      <c r="J317" s="46"/>
      <c r="K317" s="332">
        <f>IFERROR(SUM(C317/'Transfers of Funds'!$F$56),0)</f>
        <v>0</v>
      </c>
      <c r="L317" s="21"/>
      <c r="M317" s="47" t="s">
        <v>162</v>
      </c>
      <c r="N317" s="46"/>
    </row>
    <row r="318" spans="1:14" s="23" customFormat="1">
      <c r="A318" s="115"/>
      <c r="B318" s="308" t="str">
        <f>IF(A318="","",VLOOKUP(A318,'Project Budget vs Exp'!$B$9:$G$52,2,FALSE))</f>
        <v/>
      </c>
      <c r="C318" s="117"/>
      <c r="D318" s="116"/>
      <c r="E318" s="118"/>
      <c r="F318" s="119"/>
      <c r="G318" s="120"/>
      <c r="H318" s="120"/>
      <c r="I318" s="333">
        <f t="shared" si="5"/>
        <v>0</v>
      </c>
      <c r="J318" s="46"/>
      <c r="K318" s="332">
        <f>IFERROR(SUM(C318/'Transfers of Funds'!$F$56),0)</f>
        <v>0</v>
      </c>
      <c r="L318" s="21"/>
      <c r="M318" s="47" t="s">
        <v>162</v>
      </c>
      <c r="N318" s="46"/>
    </row>
    <row r="319" spans="1:14" s="23" customFormat="1">
      <c r="A319" s="115"/>
      <c r="B319" s="308" t="str">
        <f>IF(A319="","",VLOOKUP(A319,'Project Budget vs Exp'!$B$9:$G$52,2,FALSE))</f>
        <v/>
      </c>
      <c r="C319" s="117"/>
      <c r="D319" s="116"/>
      <c r="E319" s="118"/>
      <c r="F319" s="119"/>
      <c r="G319" s="120"/>
      <c r="H319" s="120"/>
      <c r="I319" s="333">
        <f t="shared" si="5"/>
        <v>0</v>
      </c>
      <c r="J319" s="46"/>
      <c r="K319" s="332">
        <f>IFERROR(SUM(C319/'Transfers of Funds'!$F$56),0)</f>
        <v>0</v>
      </c>
      <c r="L319" s="21"/>
      <c r="M319" s="47" t="s">
        <v>162</v>
      </c>
      <c r="N319" s="46"/>
    </row>
    <row r="320" spans="1:14" s="23" customFormat="1">
      <c r="A320" s="115"/>
      <c r="B320" s="308" t="str">
        <f>IF(A320="","",VLOOKUP(A320,'Project Budget vs Exp'!$B$9:$G$52,2,FALSE))</f>
        <v/>
      </c>
      <c r="C320" s="117"/>
      <c r="D320" s="116"/>
      <c r="E320" s="118"/>
      <c r="F320" s="119"/>
      <c r="G320" s="120"/>
      <c r="H320" s="120"/>
      <c r="I320" s="333">
        <f t="shared" si="5"/>
        <v>0</v>
      </c>
      <c r="J320" s="46"/>
      <c r="K320" s="332">
        <f>IFERROR(SUM(C320/'Transfers of Funds'!$F$56),0)</f>
        <v>0</v>
      </c>
      <c r="L320" s="21"/>
      <c r="M320" s="47" t="s">
        <v>162</v>
      </c>
      <c r="N320" s="46"/>
    </row>
    <row r="321" spans="1:14" s="23" customFormat="1">
      <c r="A321" s="115"/>
      <c r="B321" s="308" t="str">
        <f>IF(A321="","",VLOOKUP(A321,'Project Budget vs Exp'!$B$9:$G$52,2,FALSE))</f>
        <v/>
      </c>
      <c r="C321" s="117"/>
      <c r="D321" s="116"/>
      <c r="E321" s="118"/>
      <c r="F321" s="119"/>
      <c r="G321" s="120"/>
      <c r="H321" s="120"/>
      <c r="I321" s="333">
        <f t="shared" si="5"/>
        <v>0</v>
      </c>
      <c r="J321" s="46"/>
      <c r="K321" s="332">
        <f>IFERROR(SUM(C321/'Transfers of Funds'!$F$56),0)</f>
        <v>0</v>
      </c>
      <c r="L321" s="21"/>
      <c r="M321" s="47" t="s">
        <v>162</v>
      </c>
      <c r="N321" s="46"/>
    </row>
    <row r="322" spans="1:14" s="23" customFormat="1">
      <c r="A322" s="115"/>
      <c r="B322" s="308" t="str">
        <f>IF(A322="","",VLOOKUP(A322,'Project Budget vs Exp'!$B$9:$G$52,2,FALSE))</f>
        <v/>
      </c>
      <c r="C322" s="117"/>
      <c r="D322" s="116"/>
      <c r="E322" s="118"/>
      <c r="F322" s="119"/>
      <c r="G322" s="120"/>
      <c r="H322" s="120"/>
      <c r="I322" s="333">
        <f t="shared" si="5"/>
        <v>0</v>
      </c>
      <c r="J322" s="46"/>
      <c r="K322" s="332">
        <f>IFERROR(SUM(C322/'Transfers of Funds'!$F$56),0)</f>
        <v>0</v>
      </c>
      <c r="L322" s="21"/>
      <c r="M322" s="47" t="s">
        <v>162</v>
      </c>
      <c r="N322" s="46"/>
    </row>
    <row r="323" spans="1:14" s="23" customFormat="1">
      <c r="A323" s="115"/>
      <c r="B323" s="308" t="str">
        <f>IF(A323="","",VLOOKUP(A323,'Project Budget vs Exp'!$B$9:$G$52,2,FALSE))</f>
        <v/>
      </c>
      <c r="C323" s="117"/>
      <c r="D323" s="116"/>
      <c r="E323" s="118"/>
      <c r="F323" s="119"/>
      <c r="G323" s="120"/>
      <c r="H323" s="120"/>
      <c r="I323" s="333">
        <f t="shared" si="5"/>
        <v>0</v>
      </c>
      <c r="J323" s="46"/>
      <c r="K323" s="332">
        <f>IFERROR(SUM(C323/'Transfers of Funds'!$F$56),0)</f>
        <v>0</v>
      </c>
      <c r="L323" s="21"/>
      <c r="M323" s="47" t="s">
        <v>162</v>
      </c>
      <c r="N323" s="46"/>
    </row>
    <row r="324" spans="1:14" s="23" customFormat="1">
      <c r="A324" s="115"/>
      <c r="B324" s="308" t="str">
        <f>IF(A324="","",VLOOKUP(A324,'Project Budget vs Exp'!$B$9:$G$52,2,FALSE))</f>
        <v/>
      </c>
      <c r="C324" s="117"/>
      <c r="D324" s="116"/>
      <c r="E324" s="118"/>
      <c r="F324" s="119"/>
      <c r="G324" s="120"/>
      <c r="H324" s="120"/>
      <c r="I324" s="333">
        <f t="shared" si="5"/>
        <v>0</v>
      </c>
      <c r="J324" s="46"/>
      <c r="K324" s="332">
        <f>IFERROR(SUM(C324/'Transfers of Funds'!$F$56),0)</f>
        <v>0</v>
      </c>
      <c r="L324" s="21"/>
      <c r="M324" s="47" t="s">
        <v>162</v>
      </c>
      <c r="N324" s="46"/>
    </row>
    <row r="325" spans="1:14" s="23" customFormat="1">
      <c r="A325" s="115"/>
      <c r="B325" s="308" t="str">
        <f>IF(A325="","",VLOOKUP(A325,'Project Budget vs Exp'!$B$9:$G$52,2,FALSE))</f>
        <v/>
      </c>
      <c r="C325" s="117"/>
      <c r="D325" s="116"/>
      <c r="E325" s="118"/>
      <c r="F325" s="119"/>
      <c r="G325" s="120"/>
      <c r="H325" s="120"/>
      <c r="I325" s="333">
        <f t="shared" si="5"/>
        <v>0</v>
      </c>
      <c r="J325" s="46"/>
      <c r="K325" s="332">
        <f>IFERROR(SUM(C325/'Transfers of Funds'!$F$56),0)</f>
        <v>0</v>
      </c>
      <c r="L325" s="21"/>
      <c r="M325" s="47" t="s">
        <v>162</v>
      </c>
      <c r="N325" s="46"/>
    </row>
    <row r="326" spans="1:14" s="23" customFormat="1">
      <c r="A326" s="115"/>
      <c r="B326" s="308" t="str">
        <f>IF(A326="","",VLOOKUP(A326,'Project Budget vs Exp'!$B$9:$G$52,2,FALSE))</f>
        <v/>
      </c>
      <c r="C326" s="117"/>
      <c r="D326" s="116"/>
      <c r="E326" s="118"/>
      <c r="F326" s="119"/>
      <c r="G326" s="120"/>
      <c r="H326" s="120"/>
      <c r="I326" s="333">
        <f t="shared" si="5"/>
        <v>0</v>
      </c>
      <c r="J326" s="46"/>
      <c r="K326" s="332">
        <f>IFERROR(SUM(C326/'Transfers of Funds'!$F$56),0)</f>
        <v>0</v>
      </c>
      <c r="L326" s="21"/>
      <c r="M326" s="47" t="s">
        <v>162</v>
      </c>
      <c r="N326" s="46"/>
    </row>
    <row r="327" spans="1:14" s="23" customFormat="1">
      <c r="A327" s="115"/>
      <c r="B327" s="308" t="str">
        <f>IF(A327="","",VLOOKUP(A327,'Project Budget vs Exp'!$B$9:$G$52,2,FALSE))</f>
        <v/>
      </c>
      <c r="C327" s="117"/>
      <c r="D327" s="116"/>
      <c r="E327" s="118"/>
      <c r="F327" s="119"/>
      <c r="G327" s="120"/>
      <c r="H327" s="120"/>
      <c r="I327" s="333">
        <f t="shared" si="5"/>
        <v>0</v>
      </c>
      <c r="J327" s="46"/>
      <c r="K327" s="332">
        <f>IFERROR(SUM(C327/'Transfers of Funds'!$F$56),0)</f>
        <v>0</v>
      </c>
      <c r="L327" s="21"/>
      <c r="M327" s="47" t="s">
        <v>162</v>
      </c>
      <c r="N327" s="46"/>
    </row>
    <row r="328" spans="1:14" s="23" customFormat="1">
      <c r="A328" s="115"/>
      <c r="B328" s="308" t="str">
        <f>IF(A328="","",VLOOKUP(A328,'Project Budget vs Exp'!$B$9:$G$52,2,FALSE))</f>
        <v/>
      </c>
      <c r="C328" s="117"/>
      <c r="D328" s="116"/>
      <c r="E328" s="118"/>
      <c r="F328" s="119"/>
      <c r="G328" s="120"/>
      <c r="H328" s="120"/>
      <c r="I328" s="333">
        <f t="shared" si="5"/>
        <v>0</v>
      </c>
      <c r="J328" s="46"/>
      <c r="K328" s="332">
        <f>IFERROR(SUM(C328/'Transfers of Funds'!$F$56),0)</f>
        <v>0</v>
      </c>
      <c r="L328" s="21"/>
      <c r="M328" s="47" t="s">
        <v>162</v>
      </c>
      <c r="N328" s="46"/>
    </row>
    <row r="329" spans="1:14" s="23" customFormat="1">
      <c r="A329" s="115"/>
      <c r="B329" s="308" t="str">
        <f>IF(A329="","",VLOOKUP(A329,'Project Budget vs Exp'!$B$9:$G$52,2,FALSE))</f>
        <v/>
      </c>
      <c r="C329" s="117"/>
      <c r="D329" s="116"/>
      <c r="E329" s="118"/>
      <c r="F329" s="119"/>
      <c r="G329" s="120"/>
      <c r="H329" s="120"/>
      <c r="I329" s="333">
        <f t="shared" si="5"/>
        <v>0</v>
      </c>
      <c r="J329" s="46"/>
      <c r="K329" s="332">
        <f>IFERROR(SUM(C329/'Transfers of Funds'!$F$56),0)</f>
        <v>0</v>
      </c>
      <c r="L329" s="21"/>
      <c r="M329" s="47" t="s">
        <v>162</v>
      </c>
      <c r="N329" s="46"/>
    </row>
    <row r="330" spans="1:14" s="23" customFormat="1">
      <c r="A330" s="115"/>
      <c r="B330" s="308" t="str">
        <f>IF(A330="","",VLOOKUP(A330,'Project Budget vs Exp'!$B$9:$G$52,2,FALSE))</f>
        <v/>
      </c>
      <c r="C330" s="117"/>
      <c r="D330" s="116"/>
      <c r="E330" s="118"/>
      <c r="F330" s="119"/>
      <c r="G330" s="120"/>
      <c r="H330" s="120"/>
      <c r="I330" s="333">
        <f t="shared" si="5"/>
        <v>0</v>
      </c>
      <c r="J330" s="46"/>
      <c r="K330" s="332">
        <f>IFERROR(SUM(C330/'Transfers of Funds'!$F$56),0)</f>
        <v>0</v>
      </c>
      <c r="L330" s="21"/>
      <c r="M330" s="47" t="s">
        <v>162</v>
      </c>
      <c r="N330" s="46"/>
    </row>
    <row r="331" spans="1:14" s="23" customFormat="1">
      <c r="A331" s="115"/>
      <c r="B331" s="308" t="str">
        <f>IF(A331="","",VLOOKUP(A331,'Project Budget vs Exp'!$B$9:$G$52,2,FALSE))</f>
        <v/>
      </c>
      <c r="C331" s="117"/>
      <c r="D331" s="116"/>
      <c r="E331" s="118"/>
      <c r="F331" s="119"/>
      <c r="G331" s="120"/>
      <c r="H331" s="120"/>
      <c r="I331" s="333">
        <f t="shared" si="5"/>
        <v>0</v>
      </c>
      <c r="J331" s="46"/>
      <c r="K331" s="332">
        <f>IFERROR(SUM(C331/'Transfers of Funds'!$F$56),0)</f>
        <v>0</v>
      </c>
      <c r="L331" s="21"/>
      <c r="M331" s="47" t="s">
        <v>162</v>
      </c>
      <c r="N331" s="46"/>
    </row>
    <row r="332" spans="1:14" s="23" customFormat="1">
      <c r="A332" s="115"/>
      <c r="B332" s="308" t="str">
        <f>IF(A332="","",VLOOKUP(A332,'Project Budget vs Exp'!$B$9:$G$52,2,FALSE))</f>
        <v/>
      </c>
      <c r="C332" s="117"/>
      <c r="D332" s="116"/>
      <c r="E332" s="118"/>
      <c r="F332" s="119"/>
      <c r="G332" s="120"/>
      <c r="H332" s="120"/>
      <c r="I332" s="333">
        <f t="shared" si="5"/>
        <v>0</v>
      </c>
      <c r="J332" s="46"/>
      <c r="K332" s="332">
        <f>IFERROR(SUM(C332/'Transfers of Funds'!$F$56),0)</f>
        <v>0</v>
      </c>
      <c r="L332" s="21"/>
      <c r="M332" s="47" t="s">
        <v>162</v>
      </c>
      <c r="N332" s="46"/>
    </row>
    <row r="333" spans="1:14" s="23" customFormat="1">
      <c r="A333" s="115"/>
      <c r="B333" s="308" t="str">
        <f>IF(A333="","",VLOOKUP(A333,'Project Budget vs Exp'!$B$9:$G$52,2,FALSE))</f>
        <v/>
      </c>
      <c r="C333" s="117"/>
      <c r="D333" s="116"/>
      <c r="E333" s="118"/>
      <c r="F333" s="119"/>
      <c r="G333" s="120"/>
      <c r="H333" s="120"/>
      <c r="I333" s="333">
        <f t="shared" si="5"/>
        <v>0</v>
      </c>
      <c r="J333" s="46"/>
      <c r="K333" s="332">
        <f>IFERROR(SUM(C333/'Transfers of Funds'!$F$56),0)</f>
        <v>0</v>
      </c>
      <c r="L333" s="21"/>
      <c r="M333" s="47" t="s">
        <v>162</v>
      </c>
      <c r="N333" s="46"/>
    </row>
    <row r="334" spans="1:14" s="23" customFormat="1">
      <c r="A334" s="115"/>
      <c r="B334" s="308" t="str">
        <f>IF(A334="","",VLOOKUP(A334,'Project Budget vs Exp'!$B$9:$G$52,2,FALSE))</f>
        <v/>
      </c>
      <c r="C334" s="117"/>
      <c r="D334" s="116"/>
      <c r="E334" s="118"/>
      <c r="F334" s="119"/>
      <c r="G334" s="120"/>
      <c r="H334" s="120"/>
      <c r="I334" s="333">
        <f t="shared" si="5"/>
        <v>0</v>
      </c>
      <c r="J334" s="46"/>
      <c r="K334" s="332">
        <f>IFERROR(SUM(C334/'Transfers of Funds'!$F$56),0)</f>
        <v>0</v>
      </c>
      <c r="L334" s="21"/>
      <c r="M334" s="47" t="s">
        <v>162</v>
      </c>
      <c r="N334" s="46"/>
    </row>
    <row r="335" spans="1:14" s="23" customFormat="1">
      <c r="A335" s="115"/>
      <c r="B335" s="308" t="str">
        <f>IF(A335="","",VLOOKUP(A335,'Project Budget vs Exp'!$B$9:$G$52,2,FALSE))</f>
        <v/>
      </c>
      <c r="C335" s="117"/>
      <c r="D335" s="116"/>
      <c r="E335" s="118"/>
      <c r="F335" s="119"/>
      <c r="G335" s="120"/>
      <c r="H335" s="120"/>
      <c r="I335" s="333">
        <f t="shared" si="5"/>
        <v>0</v>
      </c>
      <c r="J335" s="46"/>
      <c r="K335" s="332">
        <f>IFERROR(SUM(C335/'Transfers of Funds'!$F$56),0)</f>
        <v>0</v>
      </c>
      <c r="L335" s="21"/>
      <c r="M335" s="47" t="s">
        <v>162</v>
      </c>
      <c r="N335" s="46"/>
    </row>
    <row r="336" spans="1:14" s="23" customFormat="1">
      <c r="A336" s="115"/>
      <c r="B336" s="308" t="str">
        <f>IF(A336="","",VLOOKUP(A336,'Project Budget vs Exp'!$B$9:$G$52,2,FALSE))</f>
        <v/>
      </c>
      <c r="C336" s="117"/>
      <c r="D336" s="116"/>
      <c r="E336" s="118"/>
      <c r="F336" s="119"/>
      <c r="G336" s="120"/>
      <c r="H336" s="120"/>
      <c r="I336" s="333">
        <f t="shared" si="5"/>
        <v>0</v>
      </c>
      <c r="J336" s="46"/>
      <c r="K336" s="332">
        <f>IFERROR(SUM(C336/'Transfers of Funds'!$F$56),0)</f>
        <v>0</v>
      </c>
      <c r="L336" s="21"/>
      <c r="M336" s="47" t="s">
        <v>162</v>
      </c>
      <c r="N336" s="46"/>
    </row>
    <row r="337" spans="1:14" s="23" customFormat="1">
      <c r="A337" s="115"/>
      <c r="B337" s="308" t="str">
        <f>IF(A337="","",VLOOKUP(A337,'Project Budget vs Exp'!$B$9:$G$52,2,FALSE))</f>
        <v/>
      </c>
      <c r="C337" s="117"/>
      <c r="D337" s="116"/>
      <c r="E337" s="118"/>
      <c r="F337" s="119"/>
      <c r="G337" s="120"/>
      <c r="H337" s="120"/>
      <c r="I337" s="333">
        <f t="shared" si="5"/>
        <v>0</v>
      </c>
      <c r="J337" s="46"/>
      <c r="K337" s="332">
        <f>IFERROR(SUM(C337/'Transfers of Funds'!$F$56),0)</f>
        <v>0</v>
      </c>
      <c r="L337" s="21"/>
      <c r="M337" s="47" t="s">
        <v>162</v>
      </c>
      <c r="N337" s="46"/>
    </row>
    <row r="338" spans="1:14" s="23" customFormat="1">
      <c r="A338" s="115"/>
      <c r="B338" s="308" t="str">
        <f>IF(A338="","",VLOOKUP(A338,'Project Budget vs Exp'!$B$9:$G$52,2,FALSE))</f>
        <v/>
      </c>
      <c r="C338" s="117"/>
      <c r="D338" s="116"/>
      <c r="E338" s="118"/>
      <c r="F338" s="119"/>
      <c r="G338" s="120"/>
      <c r="H338" s="120"/>
      <c r="I338" s="333">
        <f t="shared" si="5"/>
        <v>0</v>
      </c>
      <c r="J338" s="46"/>
      <c r="K338" s="332">
        <f>IFERROR(SUM(C338/'Transfers of Funds'!$F$56),0)</f>
        <v>0</v>
      </c>
      <c r="L338" s="21"/>
      <c r="M338" s="47" t="s">
        <v>162</v>
      </c>
      <c r="N338" s="46"/>
    </row>
    <row r="339" spans="1:14" s="23" customFormat="1">
      <c r="A339" s="115"/>
      <c r="B339" s="308" t="str">
        <f>IF(A339="","",VLOOKUP(A339,'Project Budget vs Exp'!$B$9:$G$52,2,FALSE))</f>
        <v/>
      </c>
      <c r="C339" s="117"/>
      <c r="D339" s="116"/>
      <c r="E339" s="118"/>
      <c r="F339" s="119"/>
      <c r="G339" s="120"/>
      <c r="H339" s="120"/>
      <c r="I339" s="333">
        <f t="shared" si="5"/>
        <v>0</v>
      </c>
      <c r="J339" s="46"/>
      <c r="K339" s="332">
        <f>IFERROR(SUM(C339/'Transfers of Funds'!$F$56),0)</f>
        <v>0</v>
      </c>
      <c r="L339" s="21"/>
      <c r="M339" s="47" t="s">
        <v>162</v>
      </c>
      <c r="N339" s="46"/>
    </row>
    <row r="340" spans="1:14" s="23" customFormat="1">
      <c r="A340" s="115"/>
      <c r="B340" s="308" t="str">
        <f>IF(A340="","",VLOOKUP(A340,'Project Budget vs Exp'!$B$9:$G$52,2,FALSE))</f>
        <v/>
      </c>
      <c r="C340" s="117"/>
      <c r="D340" s="116"/>
      <c r="E340" s="118"/>
      <c r="F340" s="119"/>
      <c r="G340" s="120"/>
      <c r="H340" s="120"/>
      <c r="I340" s="333">
        <f t="shared" si="5"/>
        <v>0</v>
      </c>
      <c r="J340" s="46"/>
      <c r="K340" s="332">
        <f>IFERROR(SUM(C340/'Transfers of Funds'!$F$56),0)</f>
        <v>0</v>
      </c>
      <c r="L340" s="21"/>
      <c r="M340" s="47" t="s">
        <v>162</v>
      </c>
      <c r="N340" s="46"/>
    </row>
    <row r="341" spans="1:14" s="23" customFormat="1">
      <c r="A341" s="115"/>
      <c r="B341" s="308" t="str">
        <f>IF(A341="","",VLOOKUP(A341,'Project Budget vs Exp'!$B$9:$G$52,2,FALSE))</f>
        <v/>
      </c>
      <c r="C341" s="117"/>
      <c r="D341" s="116"/>
      <c r="E341" s="118"/>
      <c r="F341" s="119"/>
      <c r="G341" s="120"/>
      <c r="H341" s="120"/>
      <c r="I341" s="333">
        <f t="shared" ref="I341:I404" si="6">IF(OR(F$4="EUR",F$4="USD",F$4="GBP",F$4="CAD",F$4="NZD",F$4="AUD"),K341,C341)</f>
        <v>0</v>
      </c>
      <c r="J341" s="46"/>
      <c r="K341" s="332">
        <f>IFERROR(SUM(C341/'Transfers of Funds'!$F$56),0)</f>
        <v>0</v>
      </c>
      <c r="L341" s="21"/>
      <c r="M341" s="47" t="s">
        <v>162</v>
      </c>
      <c r="N341" s="46"/>
    </row>
    <row r="342" spans="1:14" s="23" customFormat="1">
      <c r="A342" s="115"/>
      <c r="B342" s="308" t="str">
        <f>IF(A342="","",VLOOKUP(A342,'Project Budget vs Exp'!$B$9:$G$52,2,FALSE))</f>
        <v/>
      </c>
      <c r="C342" s="117"/>
      <c r="D342" s="116"/>
      <c r="E342" s="118"/>
      <c r="F342" s="119"/>
      <c r="G342" s="120"/>
      <c r="H342" s="120"/>
      <c r="I342" s="333">
        <f t="shared" si="6"/>
        <v>0</v>
      </c>
      <c r="J342" s="46"/>
      <c r="K342" s="332">
        <f>IFERROR(SUM(C342/'Transfers of Funds'!$F$56),0)</f>
        <v>0</v>
      </c>
      <c r="L342" s="21"/>
      <c r="M342" s="47" t="s">
        <v>162</v>
      </c>
      <c r="N342" s="46"/>
    </row>
    <row r="343" spans="1:14" s="23" customFormat="1">
      <c r="A343" s="115"/>
      <c r="B343" s="308" t="str">
        <f>IF(A343="","",VLOOKUP(A343,'Project Budget vs Exp'!$B$9:$G$52,2,FALSE))</f>
        <v/>
      </c>
      <c r="C343" s="117"/>
      <c r="D343" s="116"/>
      <c r="E343" s="118"/>
      <c r="F343" s="119"/>
      <c r="G343" s="120"/>
      <c r="H343" s="120"/>
      <c r="I343" s="333">
        <f t="shared" si="6"/>
        <v>0</v>
      </c>
      <c r="J343" s="46"/>
      <c r="K343" s="332">
        <f>IFERROR(SUM(C343/'Transfers of Funds'!$F$56),0)</f>
        <v>0</v>
      </c>
      <c r="L343" s="21"/>
      <c r="M343" s="47" t="s">
        <v>162</v>
      </c>
      <c r="N343" s="46"/>
    </row>
    <row r="344" spans="1:14" s="23" customFormat="1">
      <c r="A344" s="115"/>
      <c r="B344" s="308" t="str">
        <f>IF(A344="","",VLOOKUP(A344,'Project Budget vs Exp'!$B$9:$G$52,2,FALSE))</f>
        <v/>
      </c>
      <c r="C344" s="117"/>
      <c r="D344" s="116"/>
      <c r="E344" s="118"/>
      <c r="F344" s="119"/>
      <c r="G344" s="120"/>
      <c r="H344" s="120"/>
      <c r="I344" s="333">
        <f t="shared" si="6"/>
        <v>0</v>
      </c>
      <c r="J344" s="46"/>
      <c r="K344" s="332">
        <f>IFERROR(SUM(C344/'Transfers of Funds'!$F$56),0)</f>
        <v>0</v>
      </c>
      <c r="L344" s="21"/>
      <c r="M344" s="47" t="s">
        <v>162</v>
      </c>
      <c r="N344" s="46"/>
    </row>
    <row r="345" spans="1:14" s="23" customFormat="1">
      <c r="A345" s="115"/>
      <c r="B345" s="308" t="str">
        <f>IF(A345="","",VLOOKUP(A345,'Project Budget vs Exp'!$B$9:$G$52,2,FALSE))</f>
        <v/>
      </c>
      <c r="C345" s="117"/>
      <c r="D345" s="116"/>
      <c r="E345" s="118"/>
      <c r="F345" s="119"/>
      <c r="G345" s="120"/>
      <c r="H345" s="120"/>
      <c r="I345" s="333">
        <f t="shared" si="6"/>
        <v>0</v>
      </c>
      <c r="J345" s="46"/>
      <c r="K345" s="332">
        <f>IFERROR(SUM(C345/'Transfers of Funds'!$F$56),0)</f>
        <v>0</v>
      </c>
      <c r="L345" s="21"/>
      <c r="M345" s="47" t="s">
        <v>162</v>
      </c>
      <c r="N345" s="46"/>
    </row>
    <row r="346" spans="1:14" s="23" customFormat="1">
      <c r="A346" s="115"/>
      <c r="B346" s="308" t="str">
        <f>IF(A346="","",VLOOKUP(A346,'Project Budget vs Exp'!$B$9:$G$52,2,FALSE))</f>
        <v/>
      </c>
      <c r="C346" s="117"/>
      <c r="D346" s="116"/>
      <c r="E346" s="118"/>
      <c r="F346" s="119"/>
      <c r="G346" s="120"/>
      <c r="H346" s="120"/>
      <c r="I346" s="333">
        <f t="shared" si="6"/>
        <v>0</v>
      </c>
      <c r="J346" s="46"/>
      <c r="K346" s="332">
        <f>IFERROR(SUM(C346/'Transfers of Funds'!$F$56),0)</f>
        <v>0</v>
      </c>
      <c r="L346" s="21"/>
      <c r="M346" s="47" t="s">
        <v>162</v>
      </c>
      <c r="N346" s="46"/>
    </row>
    <row r="347" spans="1:14" s="23" customFormat="1">
      <c r="A347" s="115"/>
      <c r="B347" s="308" t="str">
        <f>IF(A347="","",VLOOKUP(A347,'Project Budget vs Exp'!$B$9:$G$52,2,FALSE))</f>
        <v/>
      </c>
      <c r="C347" s="117"/>
      <c r="D347" s="116"/>
      <c r="E347" s="118"/>
      <c r="F347" s="119"/>
      <c r="G347" s="120"/>
      <c r="H347" s="120"/>
      <c r="I347" s="333">
        <f t="shared" si="6"/>
        <v>0</v>
      </c>
      <c r="J347" s="46"/>
      <c r="K347" s="332">
        <f>IFERROR(SUM(C347/'Transfers of Funds'!$F$56),0)</f>
        <v>0</v>
      </c>
      <c r="L347" s="21"/>
      <c r="M347" s="47" t="s">
        <v>162</v>
      </c>
      <c r="N347" s="46"/>
    </row>
    <row r="348" spans="1:14" s="23" customFormat="1">
      <c r="A348" s="115"/>
      <c r="B348" s="308" t="str">
        <f>IF(A348="","",VLOOKUP(A348,'Project Budget vs Exp'!$B$9:$G$52,2,FALSE))</f>
        <v/>
      </c>
      <c r="C348" s="117"/>
      <c r="D348" s="116"/>
      <c r="E348" s="118"/>
      <c r="F348" s="119"/>
      <c r="G348" s="120"/>
      <c r="H348" s="120"/>
      <c r="I348" s="333">
        <f t="shared" si="6"/>
        <v>0</v>
      </c>
      <c r="J348" s="46"/>
      <c r="K348" s="332">
        <f>IFERROR(SUM(C348/'Transfers of Funds'!$F$56),0)</f>
        <v>0</v>
      </c>
      <c r="L348" s="21"/>
      <c r="M348" s="47" t="s">
        <v>162</v>
      </c>
      <c r="N348" s="46"/>
    </row>
    <row r="349" spans="1:14" s="23" customFormat="1">
      <c r="A349" s="115"/>
      <c r="B349" s="308" t="str">
        <f>IF(A349="","",VLOOKUP(A349,'Project Budget vs Exp'!$B$9:$G$52,2,FALSE))</f>
        <v/>
      </c>
      <c r="C349" s="117"/>
      <c r="D349" s="116"/>
      <c r="E349" s="118"/>
      <c r="F349" s="119"/>
      <c r="G349" s="120"/>
      <c r="H349" s="120"/>
      <c r="I349" s="333">
        <f t="shared" si="6"/>
        <v>0</v>
      </c>
      <c r="J349" s="46"/>
      <c r="K349" s="332">
        <f>IFERROR(SUM(C349/'Transfers of Funds'!$F$56),0)</f>
        <v>0</v>
      </c>
      <c r="L349" s="21"/>
      <c r="M349" s="47" t="s">
        <v>162</v>
      </c>
      <c r="N349" s="46"/>
    </row>
    <row r="350" spans="1:14" s="23" customFormat="1">
      <c r="A350" s="115"/>
      <c r="B350" s="308" t="str">
        <f>IF(A350="","",VLOOKUP(A350,'Project Budget vs Exp'!$B$9:$G$52,2,FALSE))</f>
        <v/>
      </c>
      <c r="C350" s="117"/>
      <c r="D350" s="116"/>
      <c r="E350" s="118"/>
      <c r="F350" s="119"/>
      <c r="G350" s="120"/>
      <c r="H350" s="120"/>
      <c r="I350" s="333">
        <f t="shared" si="6"/>
        <v>0</v>
      </c>
      <c r="J350" s="46"/>
      <c r="K350" s="332">
        <f>IFERROR(SUM(C350/'Transfers of Funds'!$F$56),0)</f>
        <v>0</v>
      </c>
      <c r="L350" s="21"/>
      <c r="M350" s="47" t="s">
        <v>162</v>
      </c>
      <c r="N350" s="46"/>
    </row>
    <row r="351" spans="1:14" s="23" customFormat="1">
      <c r="A351" s="115"/>
      <c r="B351" s="308" t="str">
        <f>IF(A351="","",VLOOKUP(A351,'Project Budget vs Exp'!$B$9:$G$52,2,FALSE))</f>
        <v/>
      </c>
      <c r="C351" s="117"/>
      <c r="D351" s="116"/>
      <c r="E351" s="118"/>
      <c r="F351" s="119"/>
      <c r="G351" s="120"/>
      <c r="H351" s="120"/>
      <c r="I351" s="333">
        <f t="shared" si="6"/>
        <v>0</v>
      </c>
      <c r="J351" s="46"/>
      <c r="K351" s="332">
        <f>IFERROR(SUM(C351/'Transfers of Funds'!$F$56),0)</f>
        <v>0</v>
      </c>
      <c r="L351" s="21"/>
      <c r="M351" s="47" t="s">
        <v>162</v>
      </c>
      <c r="N351" s="46"/>
    </row>
    <row r="352" spans="1:14" s="23" customFormat="1">
      <c r="A352" s="115"/>
      <c r="B352" s="308" t="str">
        <f>IF(A352="","",VLOOKUP(A352,'Project Budget vs Exp'!$B$9:$G$52,2,FALSE))</f>
        <v/>
      </c>
      <c r="C352" s="117"/>
      <c r="D352" s="116"/>
      <c r="E352" s="118"/>
      <c r="F352" s="119"/>
      <c r="G352" s="120"/>
      <c r="H352" s="120"/>
      <c r="I352" s="333">
        <f t="shared" si="6"/>
        <v>0</v>
      </c>
      <c r="J352" s="46"/>
      <c r="K352" s="332">
        <f>IFERROR(SUM(C352/'Transfers of Funds'!$F$56),0)</f>
        <v>0</v>
      </c>
      <c r="L352" s="21"/>
      <c r="M352" s="47" t="s">
        <v>162</v>
      </c>
      <c r="N352" s="46"/>
    </row>
    <row r="353" spans="1:14" s="23" customFormat="1">
      <c r="A353" s="115"/>
      <c r="B353" s="308" t="str">
        <f>IF(A353="","",VLOOKUP(A353,'Project Budget vs Exp'!$B$9:$G$52,2,FALSE))</f>
        <v/>
      </c>
      <c r="C353" s="117"/>
      <c r="D353" s="116"/>
      <c r="E353" s="118"/>
      <c r="F353" s="119"/>
      <c r="G353" s="120"/>
      <c r="H353" s="120"/>
      <c r="I353" s="333">
        <f t="shared" si="6"/>
        <v>0</v>
      </c>
      <c r="J353" s="46"/>
      <c r="K353" s="332">
        <f>IFERROR(SUM(C353/'Transfers of Funds'!$F$56),0)</f>
        <v>0</v>
      </c>
      <c r="L353" s="21"/>
      <c r="M353" s="47" t="s">
        <v>162</v>
      </c>
      <c r="N353" s="46"/>
    </row>
    <row r="354" spans="1:14" s="23" customFormat="1">
      <c r="A354" s="115"/>
      <c r="B354" s="308" t="str">
        <f>IF(A354="","",VLOOKUP(A354,'Project Budget vs Exp'!$B$9:$G$52,2,FALSE))</f>
        <v/>
      </c>
      <c r="C354" s="117"/>
      <c r="D354" s="116"/>
      <c r="E354" s="118"/>
      <c r="F354" s="119"/>
      <c r="G354" s="120"/>
      <c r="H354" s="120"/>
      <c r="I354" s="333">
        <f t="shared" si="6"/>
        <v>0</v>
      </c>
      <c r="J354" s="46"/>
      <c r="K354" s="332">
        <f>IFERROR(SUM(C354/'Transfers of Funds'!$F$56),0)</f>
        <v>0</v>
      </c>
      <c r="L354" s="21"/>
      <c r="M354" s="47" t="s">
        <v>162</v>
      </c>
      <c r="N354" s="46"/>
    </row>
    <row r="355" spans="1:14" s="23" customFormat="1">
      <c r="A355" s="115"/>
      <c r="B355" s="308" t="str">
        <f>IF(A355="","",VLOOKUP(A355,'Project Budget vs Exp'!$B$9:$G$52,2,FALSE))</f>
        <v/>
      </c>
      <c r="C355" s="117"/>
      <c r="D355" s="116"/>
      <c r="E355" s="118"/>
      <c r="F355" s="119"/>
      <c r="G355" s="120"/>
      <c r="H355" s="120"/>
      <c r="I355" s="333">
        <f t="shared" si="6"/>
        <v>0</v>
      </c>
      <c r="J355" s="46"/>
      <c r="K355" s="332">
        <f>IFERROR(SUM(C355/'Transfers of Funds'!$F$56),0)</f>
        <v>0</v>
      </c>
      <c r="L355" s="21"/>
      <c r="M355" s="47" t="s">
        <v>162</v>
      </c>
      <c r="N355" s="46"/>
    </row>
    <row r="356" spans="1:14" s="23" customFormat="1">
      <c r="A356" s="115"/>
      <c r="B356" s="308" t="str">
        <f>IF(A356="","",VLOOKUP(A356,'Project Budget vs Exp'!$B$9:$G$52,2,FALSE))</f>
        <v/>
      </c>
      <c r="C356" s="117"/>
      <c r="D356" s="116"/>
      <c r="E356" s="118"/>
      <c r="F356" s="119"/>
      <c r="G356" s="120"/>
      <c r="H356" s="120"/>
      <c r="I356" s="333">
        <f t="shared" si="6"/>
        <v>0</v>
      </c>
      <c r="J356" s="46"/>
      <c r="K356" s="332">
        <f>IFERROR(SUM(C356/'Transfers of Funds'!$F$56),0)</f>
        <v>0</v>
      </c>
      <c r="L356" s="21"/>
      <c r="M356" s="47" t="s">
        <v>162</v>
      </c>
      <c r="N356" s="46"/>
    </row>
    <row r="357" spans="1:14" s="23" customFormat="1">
      <c r="A357" s="115"/>
      <c r="B357" s="308" t="str">
        <f>IF(A357="","",VLOOKUP(A357,'Project Budget vs Exp'!$B$9:$G$52,2,FALSE))</f>
        <v/>
      </c>
      <c r="C357" s="117"/>
      <c r="D357" s="116"/>
      <c r="E357" s="118"/>
      <c r="F357" s="119"/>
      <c r="G357" s="120"/>
      <c r="H357" s="120"/>
      <c r="I357" s="333">
        <f t="shared" si="6"/>
        <v>0</v>
      </c>
      <c r="J357" s="46"/>
      <c r="K357" s="332">
        <f>IFERROR(SUM(C357/'Transfers of Funds'!$F$56),0)</f>
        <v>0</v>
      </c>
      <c r="L357" s="21"/>
      <c r="M357" s="47" t="s">
        <v>162</v>
      </c>
      <c r="N357" s="46"/>
    </row>
    <row r="358" spans="1:14" s="23" customFormat="1">
      <c r="A358" s="115"/>
      <c r="B358" s="308" t="str">
        <f>IF(A358="","",VLOOKUP(A358,'Project Budget vs Exp'!$B$9:$G$52,2,FALSE))</f>
        <v/>
      </c>
      <c r="C358" s="117"/>
      <c r="D358" s="116"/>
      <c r="E358" s="118"/>
      <c r="F358" s="119"/>
      <c r="G358" s="120"/>
      <c r="H358" s="120"/>
      <c r="I358" s="333">
        <f t="shared" si="6"/>
        <v>0</v>
      </c>
      <c r="J358" s="46"/>
      <c r="K358" s="332">
        <f>IFERROR(SUM(C358/'Transfers of Funds'!$F$56),0)</f>
        <v>0</v>
      </c>
      <c r="L358" s="21"/>
      <c r="M358" s="47" t="s">
        <v>162</v>
      </c>
      <c r="N358" s="46"/>
    </row>
    <row r="359" spans="1:14" s="23" customFormat="1">
      <c r="A359" s="115"/>
      <c r="B359" s="308" t="str">
        <f>IF(A359="","",VLOOKUP(A359,'Project Budget vs Exp'!$B$9:$G$52,2,FALSE))</f>
        <v/>
      </c>
      <c r="C359" s="117"/>
      <c r="D359" s="116"/>
      <c r="E359" s="118"/>
      <c r="F359" s="119"/>
      <c r="G359" s="120"/>
      <c r="H359" s="120"/>
      <c r="I359" s="333">
        <f t="shared" si="6"/>
        <v>0</v>
      </c>
      <c r="J359" s="46"/>
      <c r="K359" s="332">
        <f>IFERROR(SUM(C359/'Transfers of Funds'!$F$56),0)</f>
        <v>0</v>
      </c>
      <c r="L359" s="21"/>
      <c r="M359" s="47" t="s">
        <v>162</v>
      </c>
      <c r="N359" s="46"/>
    </row>
    <row r="360" spans="1:14" s="23" customFormat="1">
      <c r="A360" s="115"/>
      <c r="B360" s="308" t="str">
        <f>IF(A360="","",VLOOKUP(A360,'Project Budget vs Exp'!$B$9:$G$52,2,FALSE))</f>
        <v/>
      </c>
      <c r="C360" s="117"/>
      <c r="D360" s="116"/>
      <c r="E360" s="118"/>
      <c r="F360" s="119"/>
      <c r="G360" s="120"/>
      <c r="H360" s="120"/>
      <c r="I360" s="333">
        <f t="shared" si="6"/>
        <v>0</v>
      </c>
      <c r="J360" s="46"/>
      <c r="K360" s="332">
        <f>IFERROR(SUM(C360/'Transfers of Funds'!$F$56),0)</f>
        <v>0</v>
      </c>
      <c r="L360" s="21"/>
      <c r="M360" s="47" t="s">
        <v>162</v>
      </c>
      <c r="N360" s="46"/>
    </row>
    <row r="361" spans="1:14" s="23" customFormat="1">
      <c r="A361" s="115"/>
      <c r="B361" s="308" t="str">
        <f>IF(A361="","",VLOOKUP(A361,'Project Budget vs Exp'!$B$9:$G$52,2,FALSE))</f>
        <v/>
      </c>
      <c r="C361" s="117"/>
      <c r="D361" s="116"/>
      <c r="E361" s="118"/>
      <c r="F361" s="119"/>
      <c r="G361" s="120"/>
      <c r="H361" s="120"/>
      <c r="I361" s="333">
        <f t="shared" si="6"/>
        <v>0</v>
      </c>
      <c r="J361" s="46"/>
      <c r="K361" s="332">
        <f>IFERROR(SUM(C361/'Transfers of Funds'!$F$56),0)</f>
        <v>0</v>
      </c>
      <c r="L361" s="21"/>
      <c r="M361" s="47" t="s">
        <v>162</v>
      </c>
      <c r="N361" s="46"/>
    </row>
    <row r="362" spans="1:14" s="23" customFormat="1">
      <c r="A362" s="115"/>
      <c r="B362" s="308" t="str">
        <f>IF(A362="","",VLOOKUP(A362,'Project Budget vs Exp'!$B$9:$G$52,2,FALSE))</f>
        <v/>
      </c>
      <c r="C362" s="117"/>
      <c r="D362" s="116"/>
      <c r="E362" s="118"/>
      <c r="F362" s="119"/>
      <c r="G362" s="120"/>
      <c r="H362" s="120"/>
      <c r="I362" s="333">
        <f t="shared" si="6"/>
        <v>0</v>
      </c>
      <c r="J362" s="46"/>
      <c r="K362" s="332">
        <f>IFERROR(SUM(C362/'Transfers of Funds'!$F$56),0)</f>
        <v>0</v>
      </c>
      <c r="L362" s="21"/>
      <c r="M362" s="47" t="s">
        <v>162</v>
      </c>
      <c r="N362" s="46"/>
    </row>
    <row r="363" spans="1:14" s="23" customFormat="1">
      <c r="A363" s="115"/>
      <c r="B363" s="308" t="str">
        <f>IF(A363="","",VLOOKUP(A363,'Project Budget vs Exp'!$B$9:$G$52,2,FALSE))</f>
        <v/>
      </c>
      <c r="C363" s="117"/>
      <c r="D363" s="116"/>
      <c r="E363" s="118"/>
      <c r="F363" s="119"/>
      <c r="G363" s="120"/>
      <c r="H363" s="120"/>
      <c r="I363" s="333">
        <f t="shared" si="6"/>
        <v>0</v>
      </c>
      <c r="J363" s="46"/>
      <c r="K363" s="332">
        <f>IFERROR(SUM(C363/'Transfers of Funds'!$F$56),0)</f>
        <v>0</v>
      </c>
      <c r="L363" s="21"/>
      <c r="M363" s="47" t="s">
        <v>162</v>
      </c>
      <c r="N363" s="46"/>
    </row>
    <row r="364" spans="1:14" s="23" customFormat="1">
      <c r="A364" s="115"/>
      <c r="B364" s="308" t="str">
        <f>IF(A364="","",VLOOKUP(A364,'Project Budget vs Exp'!$B$9:$G$52,2,FALSE))</f>
        <v/>
      </c>
      <c r="C364" s="117"/>
      <c r="D364" s="116"/>
      <c r="E364" s="118"/>
      <c r="F364" s="119"/>
      <c r="G364" s="120"/>
      <c r="H364" s="120"/>
      <c r="I364" s="333">
        <f t="shared" si="6"/>
        <v>0</v>
      </c>
      <c r="J364" s="46"/>
      <c r="K364" s="332">
        <f>IFERROR(SUM(C364/'Transfers of Funds'!$F$56),0)</f>
        <v>0</v>
      </c>
      <c r="L364" s="21"/>
      <c r="M364" s="47" t="s">
        <v>162</v>
      </c>
      <c r="N364" s="46"/>
    </row>
    <row r="365" spans="1:14" s="23" customFormat="1">
      <c r="A365" s="115"/>
      <c r="B365" s="308" t="str">
        <f>IF(A365="","",VLOOKUP(A365,'Project Budget vs Exp'!$B$9:$G$52,2,FALSE))</f>
        <v/>
      </c>
      <c r="C365" s="117"/>
      <c r="D365" s="116"/>
      <c r="E365" s="118"/>
      <c r="F365" s="119"/>
      <c r="G365" s="120"/>
      <c r="H365" s="120"/>
      <c r="I365" s="333">
        <f t="shared" si="6"/>
        <v>0</v>
      </c>
      <c r="J365" s="46"/>
      <c r="K365" s="332">
        <f>IFERROR(SUM(C365/'Transfers of Funds'!$F$56),0)</f>
        <v>0</v>
      </c>
      <c r="L365" s="21"/>
      <c r="M365" s="47" t="s">
        <v>162</v>
      </c>
      <c r="N365" s="46"/>
    </row>
    <row r="366" spans="1:14" s="23" customFormat="1">
      <c r="A366" s="115"/>
      <c r="B366" s="308" t="str">
        <f>IF(A366="","",VLOOKUP(A366,'Project Budget vs Exp'!$B$9:$G$52,2,FALSE))</f>
        <v/>
      </c>
      <c r="C366" s="117"/>
      <c r="D366" s="116"/>
      <c r="E366" s="118"/>
      <c r="F366" s="119"/>
      <c r="G366" s="120"/>
      <c r="H366" s="120"/>
      <c r="I366" s="333">
        <f t="shared" si="6"/>
        <v>0</v>
      </c>
      <c r="J366" s="46"/>
      <c r="K366" s="332">
        <f>IFERROR(SUM(C366/'Transfers of Funds'!$F$56),0)</f>
        <v>0</v>
      </c>
      <c r="L366" s="21"/>
      <c r="M366" s="47" t="s">
        <v>162</v>
      </c>
      <c r="N366" s="46"/>
    </row>
    <row r="367" spans="1:14" s="23" customFormat="1">
      <c r="A367" s="115"/>
      <c r="B367" s="308" t="str">
        <f>IF(A367="","",VLOOKUP(A367,'Project Budget vs Exp'!$B$9:$G$52,2,FALSE))</f>
        <v/>
      </c>
      <c r="C367" s="117"/>
      <c r="D367" s="116"/>
      <c r="E367" s="118"/>
      <c r="F367" s="119"/>
      <c r="G367" s="120"/>
      <c r="H367" s="120"/>
      <c r="I367" s="333">
        <f t="shared" si="6"/>
        <v>0</v>
      </c>
      <c r="J367" s="46"/>
      <c r="K367" s="332">
        <f>IFERROR(SUM(C367/'Transfers of Funds'!$F$56),0)</f>
        <v>0</v>
      </c>
      <c r="L367" s="21"/>
      <c r="M367" s="47" t="s">
        <v>162</v>
      </c>
      <c r="N367" s="46"/>
    </row>
    <row r="368" spans="1:14" s="23" customFormat="1">
      <c r="A368" s="115"/>
      <c r="B368" s="308" t="str">
        <f>IF(A368="","",VLOOKUP(A368,'Project Budget vs Exp'!$B$9:$G$52,2,FALSE))</f>
        <v/>
      </c>
      <c r="C368" s="117"/>
      <c r="D368" s="116"/>
      <c r="E368" s="118"/>
      <c r="F368" s="119"/>
      <c r="G368" s="120"/>
      <c r="H368" s="120"/>
      <c r="I368" s="333">
        <f t="shared" si="6"/>
        <v>0</v>
      </c>
      <c r="J368" s="46"/>
      <c r="K368" s="332">
        <f>IFERROR(SUM(C368/'Transfers of Funds'!$F$56),0)</f>
        <v>0</v>
      </c>
      <c r="L368" s="21"/>
      <c r="M368" s="47" t="s">
        <v>162</v>
      </c>
      <c r="N368" s="46"/>
    </row>
    <row r="369" spans="1:14" s="23" customFormat="1">
      <c r="A369" s="115"/>
      <c r="B369" s="308" t="str">
        <f>IF(A369="","",VLOOKUP(A369,'Project Budget vs Exp'!$B$9:$G$52,2,FALSE))</f>
        <v/>
      </c>
      <c r="C369" s="117"/>
      <c r="D369" s="116"/>
      <c r="E369" s="118"/>
      <c r="F369" s="119"/>
      <c r="G369" s="120"/>
      <c r="H369" s="120"/>
      <c r="I369" s="333">
        <f t="shared" si="6"/>
        <v>0</v>
      </c>
      <c r="J369" s="46"/>
      <c r="K369" s="332">
        <f>IFERROR(SUM(C369/'Transfers of Funds'!$F$56),0)</f>
        <v>0</v>
      </c>
      <c r="L369" s="21"/>
      <c r="M369" s="47" t="s">
        <v>162</v>
      </c>
      <c r="N369" s="46"/>
    </row>
    <row r="370" spans="1:14" s="23" customFormat="1">
      <c r="A370" s="115"/>
      <c r="B370" s="308" t="str">
        <f>IF(A370="","",VLOOKUP(A370,'Project Budget vs Exp'!$B$9:$G$52,2,FALSE))</f>
        <v/>
      </c>
      <c r="C370" s="117"/>
      <c r="D370" s="116"/>
      <c r="E370" s="118"/>
      <c r="F370" s="119"/>
      <c r="G370" s="120"/>
      <c r="H370" s="120"/>
      <c r="I370" s="333">
        <f t="shared" si="6"/>
        <v>0</v>
      </c>
      <c r="J370" s="46"/>
      <c r="K370" s="332">
        <f>IFERROR(SUM(C370/'Transfers of Funds'!$F$56),0)</f>
        <v>0</v>
      </c>
      <c r="L370" s="21"/>
      <c r="M370" s="47" t="s">
        <v>162</v>
      </c>
      <c r="N370" s="46"/>
    </row>
    <row r="371" spans="1:14" s="23" customFormat="1">
      <c r="A371" s="115"/>
      <c r="B371" s="308" t="str">
        <f>IF(A371="","",VLOOKUP(A371,'Project Budget vs Exp'!$B$9:$G$52,2,FALSE))</f>
        <v/>
      </c>
      <c r="C371" s="117"/>
      <c r="D371" s="116"/>
      <c r="E371" s="118"/>
      <c r="F371" s="119"/>
      <c r="G371" s="120"/>
      <c r="H371" s="120"/>
      <c r="I371" s="333">
        <f t="shared" si="6"/>
        <v>0</v>
      </c>
      <c r="J371" s="46"/>
      <c r="K371" s="332">
        <f>IFERROR(SUM(C371/'Transfers of Funds'!$F$56),0)</f>
        <v>0</v>
      </c>
      <c r="L371" s="21"/>
      <c r="M371" s="47" t="s">
        <v>162</v>
      </c>
      <c r="N371" s="46"/>
    </row>
    <row r="372" spans="1:14" s="23" customFormat="1">
      <c r="A372" s="115"/>
      <c r="B372" s="308" t="str">
        <f>IF(A372="","",VLOOKUP(A372,'Project Budget vs Exp'!$B$9:$G$52,2,FALSE))</f>
        <v/>
      </c>
      <c r="C372" s="117"/>
      <c r="D372" s="116"/>
      <c r="E372" s="118"/>
      <c r="F372" s="119"/>
      <c r="G372" s="120"/>
      <c r="H372" s="120"/>
      <c r="I372" s="333">
        <f t="shared" si="6"/>
        <v>0</v>
      </c>
      <c r="J372" s="46"/>
      <c r="K372" s="332">
        <f>IFERROR(SUM(C372/'Transfers of Funds'!$F$56),0)</f>
        <v>0</v>
      </c>
      <c r="L372" s="21"/>
      <c r="M372" s="47" t="s">
        <v>162</v>
      </c>
      <c r="N372" s="46"/>
    </row>
    <row r="373" spans="1:14" s="23" customFormat="1">
      <c r="A373" s="115"/>
      <c r="B373" s="308" t="str">
        <f>IF(A373="","",VLOOKUP(A373,'Project Budget vs Exp'!$B$9:$G$52,2,FALSE))</f>
        <v/>
      </c>
      <c r="C373" s="117"/>
      <c r="D373" s="116"/>
      <c r="E373" s="118"/>
      <c r="F373" s="119"/>
      <c r="G373" s="120"/>
      <c r="H373" s="120"/>
      <c r="I373" s="333">
        <f t="shared" si="6"/>
        <v>0</v>
      </c>
      <c r="J373" s="46"/>
      <c r="K373" s="332">
        <f>IFERROR(SUM(C373/'Transfers of Funds'!$F$56),0)</f>
        <v>0</v>
      </c>
      <c r="L373" s="21"/>
      <c r="M373" s="47" t="s">
        <v>162</v>
      </c>
      <c r="N373" s="46"/>
    </row>
    <row r="374" spans="1:14" s="23" customFormat="1">
      <c r="A374" s="115"/>
      <c r="B374" s="308" t="str">
        <f>IF(A374="","",VLOOKUP(A374,'Project Budget vs Exp'!$B$9:$G$52,2,FALSE))</f>
        <v/>
      </c>
      <c r="C374" s="117"/>
      <c r="D374" s="116"/>
      <c r="E374" s="118"/>
      <c r="F374" s="119"/>
      <c r="G374" s="120"/>
      <c r="H374" s="120"/>
      <c r="I374" s="333">
        <f t="shared" si="6"/>
        <v>0</v>
      </c>
      <c r="J374" s="46"/>
      <c r="K374" s="332">
        <f>IFERROR(SUM(C374/'Transfers of Funds'!$F$56),0)</f>
        <v>0</v>
      </c>
      <c r="L374" s="21"/>
      <c r="M374" s="47" t="s">
        <v>162</v>
      </c>
      <c r="N374" s="46"/>
    </row>
    <row r="375" spans="1:14" s="23" customFormat="1">
      <c r="A375" s="115"/>
      <c r="B375" s="308" t="str">
        <f>IF(A375="","",VLOOKUP(A375,'Project Budget vs Exp'!$B$9:$G$52,2,FALSE))</f>
        <v/>
      </c>
      <c r="C375" s="117"/>
      <c r="D375" s="116"/>
      <c r="E375" s="118"/>
      <c r="F375" s="119"/>
      <c r="G375" s="120"/>
      <c r="H375" s="120"/>
      <c r="I375" s="333">
        <f t="shared" si="6"/>
        <v>0</v>
      </c>
      <c r="J375" s="46"/>
      <c r="K375" s="332">
        <f>IFERROR(SUM(C375/'Transfers of Funds'!$F$56),0)</f>
        <v>0</v>
      </c>
      <c r="L375" s="21"/>
      <c r="M375" s="47" t="s">
        <v>162</v>
      </c>
      <c r="N375" s="46"/>
    </row>
    <row r="376" spans="1:14" s="23" customFormat="1">
      <c r="A376" s="115"/>
      <c r="B376" s="308" t="str">
        <f>IF(A376="","",VLOOKUP(A376,'Project Budget vs Exp'!$B$9:$G$52,2,FALSE))</f>
        <v/>
      </c>
      <c r="C376" s="117"/>
      <c r="D376" s="116"/>
      <c r="E376" s="118"/>
      <c r="F376" s="119"/>
      <c r="G376" s="120"/>
      <c r="H376" s="120"/>
      <c r="I376" s="333">
        <f t="shared" si="6"/>
        <v>0</v>
      </c>
      <c r="J376" s="46"/>
      <c r="K376" s="332">
        <f>IFERROR(SUM(C376/'Transfers of Funds'!$F$56),0)</f>
        <v>0</v>
      </c>
      <c r="L376" s="21"/>
      <c r="M376" s="47" t="s">
        <v>162</v>
      </c>
      <c r="N376" s="46"/>
    </row>
    <row r="377" spans="1:14" s="23" customFormat="1">
      <c r="A377" s="115"/>
      <c r="B377" s="308" t="str">
        <f>IF(A377="","",VLOOKUP(A377,'Project Budget vs Exp'!$B$9:$G$52,2,FALSE))</f>
        <v/>
      </c>
      <c r="C377" s="117"/>
      <c r="D377" s="116"/>
      <c r="E377" s="118"/>
      <c r="F377" s="119"/>
      <c r="G377" s="120"/>
      <c r="H377" s="120"/>
      <c r="I377" s="333">
        <f t="shared" si="6"/>
        <v>0</v>
      </c>
      <c r="J377" s="46"/>
      <c r="K377" s="332">
        <f>IFERROR(SUM(C377/'Transfers of Funds'!$F$56),0)</f>
        <v>0</v>
      </c>
      <c r="L377" s="21"/>
      <c r="M377" s="47" t="s">
        <v>162</v>
      </c>
      <c r="N377" s="46"/>
    </row>
    <row r="378" spans="1:14" s="23" customFormat="1">
      <c r="A378" s="115"/>
      <c r="B378" s="308" t="str">
        <f>IF(A378="","",VLOOKUP(A378,'Project Budget vs Exp'!$B$9:$G$52,2,FALSE))</f>
        <v/>
      </c>
      <c r="C378" s="117"/>
      <c r="D378" s="116"/>
      <c r="E378" s="118"/>
      <c r="F378" s="119"/>
      <c r="G378" s="120"/>
      <c r="H378" s="120"/>
      <c r="I378" s="333">
        <f t="shared" si="6"/>
        <v>0</v>
      </c>
      <c r="J378" s="46"/>
      <c r="K378" s="332">
        <f>IFERROR(SUM(C378/'Transfers of Funds'!$F$56),0)</f>
        <v>0</v>
      </c>
      <c r="L378" s="21"/>
      <c r="M378" s="47" t="s">
        <v>162</v>
      </c>
      <c r="N378" s="46"/>
    </row>
    <row r="379" spans="1:14" s="23" customFormat="1">
      <c r="A379" s="115"/>
      <c r="B379" s="308" t="str">
        <f>IF(A379="","",VLOOKUP(A379,'Project Budget vs Exp'!$B$9:$G$52,2,FALSE))</f>
        <v/>
      </c>
      <c r="C379" s="117"/>
      <c r="D379" s="116"/>
      <c r="E379" s="118"/>
      <c r="F379" s="119"/>
      <c r="G379" s="120"/>
      <c r="H379" s="120"/>
      <c r="I379" s="333">
        <f t="shared" si="6"/>
        <v>0</v>
      </c>
      <c r="J379" s="46"/>
      <c r="K379" s="332">
        <f>IFERROR(SUM(C379/'Transfers of Funds'!$F$56),0)</f>
        <v>0</v>
      </c>
      <c r="L379" s="21"/>
      <c r="M379" s="47" t="s">
        <v>162</v>
      </c>
      <c r="N379" s="46"/>
    </row>
    <row r="380" spans="1:14" s="23" customFormat="1">
      <c r="A380" s="115"/>
      <c r="B380" s="308" t="str">
        <f>IF(A380="","",VLOOKUP(A380,'Project Budget vs Exp'!$B$9:$G$52,2,FALSE))</f>
        <v/>
      </c>
      <c r="C380" s="117"/>
      <c r="D380" s="116"/>
      <c r="E380" s="118"/>
      <c r="F380" s="119"/>
      <c r="G380" s="120"/>
      <c r="H380" s="120"/>
      <c r="I380" s="333">
        <f t="shared" si="6"/>
        <v>0</v>
      </c>
      <c r="J380" s="46"/>
      <c r="K380" s="332">
        <f>IFERROR(SUM(C380/'Transfers of Funds'!$F$56),0)</f>
        <v>0</v>
      </c>
      <c r="L380" s="21"/>
      <c r="M380" s="47" t="s">
        <v>162</v>
      </c>
      <c r="N380" s="46"/>
    </row>
    <row r="381" spans="1:14" s="23" customFormat="1">
      <c r="A381" s="115"/>
      <c r="B381" s="308" t="str">
        <f>IF(A381="","",VLOOKUP(A381,'Project Budget vs Exp'!$B$9:$G$52,2,FALSE))</f>
        <v/>
      </c>
      <c r="C381" s="117"/>
      <c r="D381" s="116"/>
      <c r="E381" s="118"/>
      <c r="F381" s="119"/>
      <c r="G381" s="120"/>
      <c r="H381" s="120"/>
      <c r="I381" s="333">
        <f t="shared" si="6"/>
        <v>0</v>
      </c>
      <c r="J381" s="46"/>
      <c r="K381" s="332">
        <f>IFERROR(SUM(C381/'Transfers of Funds'!$F$56),0)</f>
        <v>0</v>
      </c>
      <c r="L381" s="21"/>
      <c r="M381" s="47" t="s">
        <v>162</v>
      </c>
      <c r="N381" s="46"/>
    </row>
    <row r="382" spans="1:14" s="23" customFormat="1">
      <c r="A382" s="115"/>
      <c r="B382" s="308" t="str">
        <f>IF(A382="","",VLOOKUP(A382,'Project Budget vs Exp'!$B$9:$G$52,2,FALSE))</f>
        <v/>
      </c>
      <c r="C382" s="117"/>
      <c r="D382" s="116"/>
      <c r="E382" s="118"/>
      <c r="F382" s="119"/>
      <c r="G382" s="120"/>
      <c r="H382" s="120"/>
      <c r="I382" s="333">
        <f t="shared" si="6"/>
        <v>0</v>
      </c>
      <c r="J382" s="46"/>
      <c r="K382" s="332">
        <f>IFERROR(SUM(C382/'Transfers of Funds'!$F$56),0)</f>
        <v>0</v>
      </c>
      <c r="L382" s="21"/>
      <c r="M382" s="47" t="s">
        <v>162</v>
      </c>
      <c r="N382" s="46"/>
    </row>
    <row r="383" spans="1:14" s="23" customFormat="1">
      <c r="A383" s="115"/>
      <c r="B383" s="308" t="str">
        <f>IF(A383="","",VLOOKUP(A383,'Project Budget vs Exp'!$B$9:$G$52,2,FALSE))</f>
        <v/>
      </c>
      <c r="C383" s="117"/>
      <c r="D383" s="116"/>
      <c r="E383" s="118"/>
      <c r="F383" s="119"/>
      <c r="G383" s="120"/>
      <c r="H383" s="120"/>
      <c r="I383" s="333">
        <f t="shared" si="6"/>
        <v>0</v>
      </c>
      <c r="J383" s="46"/>
      <c r="K383" s="332">
        <f>IFERROR(SUM(C383/'Transfers of Funds'!$F$56),0)</f>
        <v>0</v>
      </c>
      <c r="L383" s="21"/>
      <c r="M383" s="47" t="s">
        <v>162</v>
      </c>
      <c r="N383" s="46"/>
    </row>
    <row r="384" spans="1:14" s="23" customFormat="1">
      <c r="A384" s="115"/>
      <c r="B384" s="308" t="str">
        <f>IF(A384="","",VLOOKUP(A384,'Project Budget vs Exp'!$B$9:$G$52,2,FALSE))</f>
        <v/>
      </c>
      <c r="C384" s="117"/>
      <c r="D384" s="116"/>
      <c r="E384" s="118"/>
      <c r="F384" s="119"/>
      <c r="G384" s="120"/>
      <c r="H384" s="120"/>
      <c r="I384" s="333">
        <f t="shared" si="6"/>
        <v>0</v>
      </c>
      <c r="J384" s="46"/>
      <c r="K384" s="332">
        <f>IFERROR(SUM(C384/'Transfers of Funds'!$F$56),0)</f>
        <v>0</v>
      </c>
      <c r="L384" s="21"/>
      <c r="M384" s="47" t="s">
        <v>162</v>
      </c>
      <c r="N384" s="46"/>
    </row>
    <row r="385" spans="1:14" s="23" customFormat="1">
      <c r="A385" s="115"/>
      <c r="B385" s="308" t="str">
        <f>IF(A385="","",VLOOKUP(A385,'Project Budget vs Exp'!$B$9:$G$52,2,FALSE))</f>
        <v/>
      </c>
      <c r="C385" s="117"/>
      <c r="D385" s="116"/>
      <c r="E385" s="118"/>
      <c r="F385" s="119"/>
      <c r="G385" s="120"/>
      <c r="H385" s="120"/>
      <c r="I385" s="333">
        <f t="shared" si="6"/>
        <v>0</v>
      </c>
      <c r="J385" s="46"/>
      <c r="K385" s="332">
        <f>IFERROR(SUM(C385/'Transfers of Funds'!$F$56),0)</f>
        <v>0</v>
      </c>
      <c r="L385" s="21"/>
      <c r="M385" s="47" t="s">
        <v>162</v>
      </c>
      <c r="N385" s="46"/>
    </row>
    <row r="386" spans="1:14" s="23" customFormat="1">
      <c r="A386" s="115"/>
      <c r="B386" s="308" t="str">
        <f>IF(A386="","",VLOOKUP(A386,'Project Budget vs Exp'!$B$9:$G$52,2,FALSE))</f>
        <v/>
      </c>
      <c r="C386" s="117"/>
      <c r="D386" s="116"/>
      <c r="E386" s="118"/>
      <c r="F386" s="119"/>
      <c r="G386" s="120"/>
      <c r="H386" s="120"/>
      <c r="I386" s="333">
        <f t="shared" si="6"/>
        <v>0</v>
      </c>
      <c r="J386" s="46"/>
      <c r="K386" s="332">
        <f>IFERROR(SUM(C386/'Transfers of Funds'!$F$56),0)</f>
        <v>0</v>
      </c>
      <c r="L386" s="21"/>
      <c r="M386" s="47" t="s">
        <v>162</v>
      </c>
      <c r="N386" s="46"/>
    </row>
    <row r="387" spans="1:14" s="23" customFormat="1">
      <c r="A387" s="115"/>
      <c r="B387" s="308" t="str">
        <f>IF(A387="","",VLOOKUP(A387,'Project Budget vs Exp'!$B$9:$G$52,2,FALSE))</f>
        <v/>
      </c>
      <c r="C387" s="117"/>
      <c r="D387" s="116"/>
      <c r="E387" s="118"/>
      <c r="F387" s="119"/>
      <c r="G387" s="120"/>
      <c r="H387" s="120"/>
      <c r="I387" s="333">
        <f t="shared" si="6"/>
        <v>0</v>
      </c>
      <c r="J387" s="46"/>
      <c r="K387" s="332">
        <f>IFERROR(SUM(C387/'Transfers of Funds'!$F$56),0)</f>
        <v>0</v>
      </c>
      <c r="L387" s="21"/>
      <c r="M387" s="47" t="s">
        <v>162</v>
      </c>
      <c r="N387" s="46"/>
    </row>
    <row r="388" spans="1:14" s="23" customFormat="1">
      <c r="A388" s="115"/>
      <c r="B388" s="308" t="str">
        <f>IF(A388="","",VLOOKUP(A388,'Project Budget vs Exp'!$B$9:$G$52,2,FALSE))</f>
        <v/>
      </c>
      <c r="C388" s="117"/>
      <c r="D388" s="116"/>
      <c r="E388" s="118"/>
      <c r="F388" s="119"/>
      <c r="G388" s="120"/>
      <c r="H388" s="120"/>
      <c r="I388" s="333">
        <f t="shared" si="6"/>
        <v>0</v>
      </c>
      <c r="J388" s="46"/>
      <c r="K388" s="332">
        <f>IFERROR(SUM(C388/'Transfers of Funds'!$F$56),0)</f>
        <v>0</v>
      </c>
      <c r="L388" s="21"/>
      <c r="M388" s="47" t="s">
        <v>162</v>
      </c>
      <c r="N388" s="46"/>
    </row>
    <row r="389" spans="1:14" s="23" customFormat="1">
      <c r="A389" s="115"/>
      <c r="B389" s="308" t="str">
        <f>IF(A389="","",VLOOKUP(A389,'Project Budget vs Exp'!$B$9:$G$52,2,FALSE))</f>
        <v/>
      </c>
      <c r="C389" s="117"/>
      <c r="D389" s="116"/>
      <c r="E389" s="118"/>
      <c r="F389" s="119"/>
      <c r="G389" s="120"/>
      <c r="H389" s="120"/>
      <c r="I389" s="333">
        <f t="shared" si="6"/>
        <v>0</v>
      </c>
      <c r="J389" s="46"/>
      <c r="K389" s="332">
        <f>IFERROR(SUM(C389/'Transfers of Funds'!$F$56),0)</f>
        <v>0</v>
      </c>
      <c r="L389" s="21"/>
      <c r="M389" s="47" t="s">
        <v>162</v>
      </c>
      <c r="N389" s="46"/>
    </row>
    <row r="390" spans="1:14" s="23" customFormat="1">
      <c r="A390" s="115"/>
      <c r="B390" s="308" t="str">
        <f>IF(A390="","",VLOOKUP(A390,'Project Budget vs Exp'!$B$9:$G$52,2,FALSE))</f>
        <v/>
      </c>
      <c r="C390" s="117"/>
      <c r="D390" s="116"/>
      <c r="E390" s="118"/>
      <c r="F390" s="119"/>
      <c r="G390" s="120"/>
      <c r="H390" s="120"/>
      <c r="I390" s="333">
        <f t="shared" si="6"/>
        <v>0</v>
      </c>
      <c r="J390" s="46"/>
      <c r="K390" s="332">
        <f>IFERROR(SUM(C390/'Transfers of Funds'!$F$56),0)</f>
        <v>0</v>
      </c>
      <c r="L390" s="21"/>
      <c r="M390" s="47" t="s">
        <v>162</v>
      </c>
      <c r="N390" s="46"/>
    </row>
    <row r="391" spans="1:14" s="23" customFormat="1">
      <c r="A391" s="115"/>
      <c r="B391" s="308" t="str">
        <f>IF(A391="","",VLOOKUP(A391,'Project Budget vs Exp'!$B$9:$G$52,2,FALSE))</f>
        <v/>
      </c>
      <c r="C391" s="117"/>
      <c r="D391" s="116"/>
      <c r="E391" s="118"/>
      <c r="F391" s="119"/>
      <c r="G391" s="120"/>
      <c r="H391" s="120"/>
      <c r="I391" s="333">
        <f t="shared" si="6"/>
        <v>0</v>
      </c>
      <c r="J391" s="46"/>
      <c r="K391" s="332">
        <f>IFERROR(SUM(C391/'Transfers of Funds'!$F$56),0)</f>
        <v>0</v>
      </c>
      <c r="L391" s="21"/>
      <c r="M391" s="47" t="s">
        <v>162</v>
      </c>
      <c r="N391" s="46"/>
    </row>
    <row r="392" spans="1:14" s="23" customFormat="1">
      <c r="A392" s="115"/>
      <c r="B392" s="308" t="str">
        <f>IF(A392="","",VLOOKUP(A392,'Project Budget vs Exp'!$B$9:$G$52,2,FALSE))</f>
        <v/>
      </c>
      <c r="C392" s="117"/>
      <c r="D392" s="116"/>
      <c r="E392" s="118"/>
      <c r="F392" s="119"/>
      <c r="G392" s="120"/>
      <c r="H392" s="120"/>
      <c r="I392" s="333">
        <f t="shared" si="6"/>
        <v>0</v>
      </c>
      <c r="J392" s="46"/>
      <c r="K392" s="332">
        <f>IFERROR(SUM(C392/'Transfers of Funds'!$F$56),0)</f>
        <v>0</v>
      </c>
      <c r="L392" s="21"/>
      <c r="M392" s="47" t="s">
        <v>162</v>
      </c>
      <c r="N392" s="46"/>
    </row>
    <row r="393" spans="1:14" s="23" customFormat="1">
      <c r="A393" s="115"/>
      <c r="B393" s="308" t="str">
        <f>IF(A393="","",VLOOKUP(A393,'Project Budget vs Exp'!$B$9:$G$52,2,FALSE))</f>
        <v/>
      </c>
      <c r="C393" s="117"/>
      <c r="D393" s="116"/>
      <c r="E393" s="118"/>
      <c r="F393" s="119"/>
      <c r="G393" s="120"/>
      <c r="H393" s="120"/>
      <c r="I393" s="333">
        <f t="shared" si="6"/>
        <v>0</v>
      </c>
      <c r="J393" s="46"/>
      <c r="K393" s="332">
        <f>IFERROR(SUM(C393/'Transfers of Funds'!$F$56),0)</f>
        <v>0</v>
      </c>
      <c r="L393" s="21"/>
      <c r="M393" s="47" t="s">
        <v>162</v>
      </c>
      <c r="N393" s="46"/>
    </row>
    <row r="394" spans="1:14" s="23" customFormat="1">
      <c r="A394" s="115"/>
      <c r="B394" s="308" t="str">
        <f>IF(A394="","",VLOOKUP(A394,'Project Budget vs Exp'!$B$9:$G$52,2,FALSE))</f>
        <v/>
      </c>
      <c r="C394" s="117"/>
      <c r="D394" s="116"/>
      <c r="E394" s="118"/>
      <c r="F394" s="119"/>
      <c r="G394" s="120"/>
      <c r="H394" s="120"/>
      <c r="I394" s="333">
        <f t="shared" si="6"/>
        <v>0</v>
      </c>
      <c r="J394" s="46"/>
      <c r="K394" s="332">
        <f>IFERROR(SUM(C394/'Transfers of Funds'!$F$56),0)</f>
        <v>0</v>
      </c>
      <c r="L394" s="21"/>
      <c r="M394" s="47" t="s">
        <v>162</v>
      </c>
      <c r="N394" s="46"/>
    </row>
    <row r="395" spans="1:14" s="23" customFormat="1">
      <c r="A395" s="115"/>
      <c r="B395" s="308" t="str">
        <f>IF(A395="","",VLOOKUP(A395,'Project Budget vs Exp'!$B$9:$G$52,2,FALSE))</f>
        <v/>
      </c>
      <c r="C395" s="117"/>
      <c r="D395" s="116"/>
      <c r="E395" s="118"/>
      <c r="F395" s="119"/>
      <c r="G395" s="120"/>
      <c r="H395" s="120"/>
      <c r="I395" s="333">
        <f t="shared" si="6"/>
        <v>0</v>
      </c>
      <c r="J395" s="46"/>
      <c r="K395" s="332">
        <f>IFERROR(SUM(C395/'Transfers of Funds'!$F$56),0)</f>
        <v>0</v>
      </c>
      <c r="L395" s="21"/>
      <c r="M395" s="47" t="s">
        <v>162</v>
      </c>
      <c r="N395" s="46"/>
    </row>
    <row r="396" spans="1:14" s="23" customFormat="1">
      <c r="A396" s="115"/>
      <c r="B396" s="308" t="str">
        <f>IF(A396="","",VLOOKUP(A396,'Project Budget vs Exp'!$B$9:$G$52,2,FALSE))</f>
        <v/>
      </c>
      <c r="C396" s="117"/>
      <c r="D396" s="116"/>
      <c r="E396" s="118"/>
      <c r="F396" s="119"/>
      <c r="G396" s="120"/>
      <c r="H396" s="120"/>
      <c r="I396" s="333">
        <f t="shared" si="6"/>
        <v>0</v>
      </c>
      <c r="J396" s="46"/>
      <c r="K396" s="332">
        <f>IFERROR(SUM(C396/'Transfers of Funds'!$F$56),0)</f>
        <v>0</v>
      </c>
      <c r="L396" s="21"/>
      <c r="M396" s="47" t="s">
        <v>162</v>
      </c>
      <c r="N396" s="46"/>
    </row>
    <row r="397" spans="1:14" s="23" customFormat="1">
      <c r="A397" s="115"/>
      <c r="B397" s="308" t="str">
        <f>IF(A397="","",VLOOKUP(A397,'Project Budget vs Exp'!$B$9:$G$52,2,FALSE))</f>
        <v/>
      </c>
      <c r="C397" s="117"/>
      <c r="D397" s="116"/>
      <c r="E397" s="118"/>
      <c r="F397" s="119"/>
      <c r="G397" s="120"/>
      <c r="H397" s="120"/>
      <c r="I397" s="333">
        <f t="shared" si="6"/>
        <v>0</v>
      </c>
      <c r="J397" s="46"/>
      <c r="K397" s="332">
        <f>IFERROR(SUM(C397/'Transfers of Funds'!$F$56),0)</f>
        <v>0</v>
      </c>
      <c r="L397" s="21"/>
      <c r="M397" s="47" t="s">
        <v>162</v>
      </c>
      <c r="N397" s="46"/>
    </row>
    <row r="398" spans="1:14" s="23" customFormat="1">
      <c r="A398" s="115"/>
      <c r="B398" s="308" t="str">
        <f>IF(A398="","",VLOOKUP(A398,'Project Budget vs Exp'!$B$9:$G$52,2,FALSE))</f>
        <v/>
      </c>
      <c r="C398" s="117"/>
      <c r="D398" s="116"/>
      <c r="E398" s="118"/>
      <c r="F398" s="119"/>
      <c r="G398" s="120"/>
      <c r="H398" s="120"/>
      <c r="I398" s="333">
        <f t="shared" si="6"/>
        <v>0</v>
      </c>
      <c r="J398" s="46"/>
      <c r="K398" s="332">
        <f>IFERROR(SUM(C398/'Transfers of Funds'!$F$56),0)</f>
        <v>0</v>
      </c>
      <c r="L398" s="21"/>
      <c r="M398" s="47" t="s">
        <v>162</v>
      </c>
      <c r="N398" s="46"/>
    </row>
    <row r="399" spans="1:14" s="23" customFormat="1">
      <c r="A399" s="115"/>
      <c r="B399" s="308" t="str">
        <f>IF(A399="","",VLOOKUP(A399,'Project Budget vs Exp'!$B$9:$G$52,2,FALSE))</f>
        <v/>
      </c>
      <c r="C399" s="117"/>
      <c r="D399" s="116"/>
      <c r="E399" s="118"/>
      <c r="F399" s="119"/>
      <c r="G399" s="120"/>
      <c r="H399" s="120"/>
      <c r="I399" s="333">
        <f t="shared" si="6"/>
        <v>0</v>
      </c>
      <c r="J399" s="46"/>
      <c r="K399" s="332">
        <f>IFERROR(SUM(C399/'Transfers of Funds'!$F$56),0)</f>
        <v>0</v>
      </c>
      <c r="L399" s="21"/>
      <c r="M399" s="47" t="s">
        <v>162</v>
      </c>
      <c r="N399" s="46"/>
    </row>
    <row r="400" spans="1:14" s="23" customFormat="1">
      <c r="A400" s="115"/>
      <c r="B400" s="308" t="str">
        <f>IF(A400="","",VLOOKUP(A400,'Project Budget vs Exp'!$B$9:$G$52,2,FALSE))</f>
        <v/>
      </c>
      <c r="C400" s="117"/>
      <c r="D400" s="116"/>
      <c r="E400" s="118"/>
      <c r="F400" s="119"/>
      <c r="G400" s="120"/>
      <c r="H400" s="120"/>
      <c r="I400" s="333">
        <f t="shared" si="6"/>
        <v>0</v>
      </c>
      <c r="J400" s="46"/>
      <c r="K400" s="332">
        <f>IFERROR(SUM(C400/'Transfers of Funds'!$F$56),0)</f>
        <v>0</v>
      </c>
      <c r="L400" s="21"/>
      <c r="M400" s="47" t="s">
        <v>162</v>
      </c>
      <c r="N400" s="46"/>
    </row>
    <row r="401" spans="1:14" s="23" customFormat="1">
      <c r="A401" s="115"/>
      <c r="B401" s="308" t="str">
        <f>IF(A401="","",VLOOKUP(A401,'Project Budget vs Exp'!$B$9:$G$52,2,FALSE))</f>
        <v/>
      </c>
      <c r="C401" s="117"/>
      <c r="D401" s="116"/>
      <c r="E401" s="118"/>
      <c r="F401" s="119"/>
      <c r="G401" s="120"/>
      <c r="H401" s="120"/>
      <c r="I401" s="333">
        <f t="shared" si="6"/>
        <v>0</v>
      </c>
      <c r="J401" s="46"/>
      <c r="K401" s="332">
        <f>IFERROR(SUM(C401/'Transfers of Funds'!$F$56),0)</f>
        <v>0</v>
      </c>
      <c r="L401" s="21"/>
      <c r="M401" s="47" t="s">
        <v>162</v>
      </c>
      <c r="N401" s="46"/>
    </row>
    <row r="402" spans="1:14" s="23" customFormat="1">
      <c r="A402" s="115"/>
      <c r="B402" s="308" t="str">
        <f>IF(A402="","",VLOOKUP(A402,'Project Budget vs Exp'!$B$9:$G$52,2,FALSE))</f>
        <v/>
      </c>
      <c r="C402" s="117"/>
      <c r="D402" s="116"/>
      <c r="E402" s="118"/>
      <c r="F402" s="119"/>
      <c r="G402" s="120"/>
      <c r="H402" s="120"/>
      <c r="I402" s="333">
        <f t="shared" si="6"/>
        <v>0</v>
      </c>
      <c r="J402" s="46"/>
      <c r="K402" s="332">
        <f>IFERROR(SUM(C402/'Transfers of Funds'!$F$56),0)</f>
        <v>0</v>
      </c>
      <c r="L402" s="21"/>
      <c r="M402" s="47" t="s">
        <v>162</v>
      </c>
      <c r="N402" s="46"/>
    </row>
    <row r="403" spans="1:14" s="23" customFormat="1">
      <c r="A403" s="115"/>
      <c r="B403" s="308" t="str">
        <f>IF(A403="","",VLOOKUP(A403,'Project Budget vs Exp'!$B$9:$G$52,2,FALSE))</f>
        <v/>
      </c>
      <c r="C403" s="117"/>
      <c r="D403" s="116"/>
      <c r="E403" s="118"/>
      <c r="F403" s="119"/>
      <c r="G403" s="120"/>
      <c r="H403" s="120"/>
      <c r="I403" s="333">
        <f t="shared" si="6"/>
        <v>0</v>
      </c>
      <c r="J403" s="46"/>
      <c r="K403" s="332">
        <f>IFERROR(SUM(C403/'Transfers of Funds'!$F$56),0)</f>
        <v>0</v>
      </c>
      <c r="L403" s="21"/>
      <c r="M403" s="47" t="s">
        <v>162</v>
      </c>
      <c r="N403" s="46"/>
    </row>
    <row r="404" spans="1:14" s="23" customFormat="1">
      <c r="A404" s="115"/>
      <c r="B404" s="308" t="str">
        <f>IF(A404="","",VLOOKUP(A404,'Project Budget vs Exp'!$B$9:$G$52,2,FALSE))</f>
        <v/>
      </c>
      <c r="C404" s="117"/>
      <c r="D404" s="116"/>
      <c r="E404" s="118"/>
      <c r="F404" s="119"/>
      <c r="G404" s="120"/>
      <c r="H404" s="120"/>
      <c r="I404" s="333">
        <f t="shared" si="6"/>
        <v>0</v>
      </c>
      <c r="J404" s="46"/>
      <c r="K404" s="332">
        <f>IFERROR(SUM(C404/'Transfers of Funds'!$F$56),0)</f>
        <v>0</v>
      </c>
      <c r="L404" s="21"/>
      <c r="M404" s="47" t="s">
        <v>162</v>
      </c>
      <c r="N404" s="46"/>
    </row>
    <row r="405" spans="1:14" s="23" customFormat="1">
      <c r="A405" s="115"/>
      <c r="B405" s="308" t="str">
        <f>IF(A405="","",VLOOKUP(A405,'Project Budget vs Exp'!$B$9:$G$52,2,FALSE))</f>
        <v/>
      </c>
      <c r="C405" s="117"/>
      <c r="D405" s="116"/>
      <c r="E405" s="118"/>
      <c r="F405" s="119"/>
      <c r="G405" s="120"/>
      <c r="H405" s="120"/>
      <c r="I405" s="333">
        <f t="shared" ref="I405:I468" si="7">IF(OR(F$4="EUR",F$4="USD",F$4="GBP",F$4="CAD",F$4="NZD",F$4="AUD"),K405,C405)</f>
        <v>0</v>
      </c>
      <c r="J405" s="46"/>
      <c r="K405" s="332">
        <f>IFERROR(SUM(C405/'Transfers of Funds'!$F$56),0)</f>
        <v>0</v>
      </c>
      <c r="L405" s="21"/>
      <c r="M405" s="47" t="s">
        <v>162</v>
      </c>
      <c r="N405" s="46"/>
    </row>
    <row r="406" spans="1:14" s="23" customFormat="1">
      <c r="A406" s="115"/>
      <c r="B406" s="308" t="str">
        <f>IF(A406="","",VLOOKUP(A406,'Project Budget vs Exp'!$B$9:$G$52,2,FALSE))</f>
        <v/>
      </c>
      <c r="C406" s="117"/>
      <c r="D406" s="116"/>
      <c r="E406" s="118"/>
      <c r="F406" s="119"/>
      <c r="G406" s="120"/>
      <c r="H406" s="120"/>
      <c r="I406" s="333">
        <f t="shared" si="7"/>
        <v>0</v>
      </c>
      <c r="J406" s="46"/>
      <c r="K406" s="332">
        <f>IFERROR(SUM(C406/'Transfers of Funds'!$F$56),0)</f>
        <v>0</v>
      </c>
      <c r="L406" s="21"/>
      <c r="M406" s="47" t="s">
        <v>162</v>
      </c>
      <c r="N406" s="46"/>
    </row>
    <row r="407" spans="1:14" s="23" customFormat="1">
      <c r="A407" s="115"/>
      <c r="B407" s="308" t="str">
        <f>IF(A407="","",VLOOKUP(A407,'Project Budget vs Exp'!$B$9:$G$52,2,FALSE))</f>
        <v/>
      </c>
      <c r="C407" s="117"/>
      <c r="D407" s="116"/>
      <c r="E407" s="118"/>
      <c r="F407" s="119"/>
      <c r="G407" s="120"/>
      <c r="H407" s="120"/>
      <c r="I407" s="333">
        <f t="shared" si="7"/>
        <v>0</v>
      </c>
      <c r="J407" s="46"/>
      <c r="K407" s="332">
        <f>IFERROR(SUM(C407/'Transfers of Funds'!$F$56),0)</f>
        <v>0</v>
      </c>
      <c r="L407" s="21"/>
      <c r="M407" s="47" t="s">
        <v>162</v>
      </c>
      <c r="N407" s="46"/>
    </row>
    <row r="408" spans="1:14" s="23" customFormat="1">
      <c r="A408" s="115"/>
      <c r="B408" s="308" t="str">
        <f>IF(A408="","",VLOOKUP(A408,'Project Budget vs Exp'!$B$9:$G$52,2,FALSE))</f>
        <v/>
      </c>
      <c r="C408" s="117"/>
      <c r="D408" s="116"/>
      <c r="E408" s="118"/>
      <c r="F408" s="119"/>
      <c r="G408" s="120"/>
      <c r="H408" s="120"/>
      <c r="I408" s="333">
        <f t="shared" si="7"/>
        <v>0</v>
      </c>
      <c r="J408" s="46"/>
      <c r="K408" s="332">
        <f>IFERROR(SUM(C408/'Transfers of Funds'!$F$56),0)</f>
        <v>0</v>
      </c>
      <c r="L408" s="21"/>
      <c r="M408" s="47" t="s">
        <v>162</v>
      </c>
      <c r="N408" s="46"/>
    </row>
    <row r="409" spans="1:14" s="23" customFormat="1">
      <c r="A409" s="115"/>
      <c r="B409" s="308" t="str">
        <f>IF(A409="","",VLOOKUP(A409,'Project Budget vs Exp'!$B$9:$G$52,2,FALSE))</f>
        <v/>
      </c>
      <c r="C409" s="117"/>
      <c r="D409" s="116"/>
      <c r="E409" s="118"/>
      <c r="F409" s="119"/>
      <c r="G409" s="120"/>
      <c r="H409" s="120"/>
      <c r="I409" s="333">
        <f t="shared" si="7"/>
        <v>0</v>
      </c>
      <c r="J409" s="46"/>
      <c r="K409" s="332">
        <f>IFERROR(SUM(C409/'Transfers of Funds'!$F$56),0)</f>
        <v>0</v>
      </c>
      <c r="L409" s="21"/>
      <c r="M409" s="47" t="s">
        <v>162</v>
      </c>
      <c r="N409" s="46"/>
    </row>
    <row r="410" spans="1:14" s="23" customFormat="1">
      <c r="A410" s="115"/>
      <c r="B410" s="308" t="str">
        <f>IF(A410="","",VLOOKUP(A410,'Project Budget vs Exp'!$B$9:$G$52,2,FALSE))</f>
        <v/>
      </c>
      <c r="C410" s="117"/>
      <c r="D410" s="116"/>
      <c r="E410" s="118"/>
      <c r="F410" s="119"/>
      <c r="G410" s="120"/>
      <c r="H410" s="120"/>
      <c r="I410" s="333">
        <f t="shared" si="7"/>
        <v>0</v>
      </c>
      <c r="J410" s="46"/>
      <c r="K410" s="332">
        <f>IFERROR(SUM(C410/'Transfers of Funds'!$F$56),0)</f>
        <v>0</v>
      </c>
      <c r="L410" s="21"/>
      <c r="M410" s="47" t="s">
        <v>162</v>
      </c>
      <c r="N410" s="46"/>
    </row>
    <row r="411" spans="1:14" s="23" customFormat="1">
      <c r="A411" s="115"/>
      <c r="B411" s="308" t="str">
        <f>IF(A411="","",VLOOKUP(A411,'Project Budget vs Exp'!$B$9:$G$52,2,FALSE))</f>
        <v/>
      </c>
      <c r="C411" s="117"/>
      <c r="D411" s="116"/>
      <c r="E411" s="118"/>
      <c r="F411" s="119"/>
      <c r="G411" s="120"/>
      <c r="H411" s="120"/>
      <c r="I411" s="333">
        <f t="shared" si="7"/>
        <v>0</v>
      </c>
      <c r="J411" s="46"/>
      <c r="K411" s="332">
        <f>IFERROR(SUM(C411/'Transfers of Funds'!$F$56),0)</f>
        <v>0</v>
      </c>
      <c r="L411" s="21"/>
      <c r="M411" s="47" t="s">
        <v>162</v>
      </c>
      <c r="N411" s="46"/>
    </row>
    <row r="412" spans="1:14" s="23" customFormat="1">
      <c r="A412" s="115"/>
      <c r="B412" s="308" t="str">
        <f>IF(A412="","",VLOOKUP(A412,'Project Budget vs Exp'!$B$9:$G$52,2,FALSE))</f>
        <v/>
      </c>
      <c r="C412" s="117"/>
      <c r="D412" s="116"/>
      <c r="E412" s="118"/>
      <c r="F412" s="119"/>
      <c r="G412" s="120"/>
      <c r="H412" s="120"/>
      <c r="I412" s="333">
        <f t="shared" si="7"/>
        <v>0</v>
      </c>
      <c r="J412" s="46"/>
      <c r="K412" s="332">
        <f>IFERROR(SUM(C412/'Transfers of Funds'!$F$56),0)</f>
        <v>0</v>
      </c>
      <c r="L412" s="21"/>
      <c r="M412" s="47" t="s">
        <v>162</v>
      </c>
      <c r="N412" s="46"/>
    </row>
    <row r="413" spans="1:14" s="23" customFormat="1">
      <c r="A413" s="115"/>
      <c r="B413" s="308" t="str">
        <f>IF(A413="","",VLOOKUP(A413,'Project Budget vs Exp'!$B$9:$G$52,2,FALSE))</f>
        <v/>
      </c>
      <c r="C413" s="117"/>
      <c r="D413" s="116"/>
      <c r="E413" s="118"/>
      <c r="F413" s="119"/>
      <c r="G413" s="120"/>
      <c r="H413" s="120"/>
      <c r="I413" s="333">
        <f t="shared" si="7"/>
        <v>0</v>
      </c>
      <c r="J413" s="46"/>
      <c r="K413" s="332">
        <f>IFERROR(SUM(C413/'Transfers of Funds'!$F$56),0)</f>
        <v>0</v>
      </c>
      <c r="L413" s="21"/>
      <c r="M413" s="47" t="s">
        <v>162</v>
      </c>
      <c r="N413" s="46"/>
    </row>
    <row r="414" spans="1:14" s="23" customFormat="1">
      <c r="A414" s="115"/>
      <c r="B414" s="308" t="str">
        <f>IF(A414="","",VLOOKUP(A414,'Project Budget vs Exp'!$B$9:$G$52,2,FALSE))</f>
        <v/>
      </c>
      <c r="C414" s="117"/>
      <c r="D414" s="116"/>
      <c r="E414" s="118"/>
      <c r="F414" s="119"/>
      <c r="G414" s="120"/>
      <c r="H414" s="120"/>
      <c r="I414" s="333">
        <f t="shared" si="7"/>
        <v>0</v>
      </c>
      <c r="J414" s="46"/>
      <c r="K414" s="332">
        <f>IFERROR(SUM(C414/'Transfers of Funds'!$F$56),0)</f>
        <v>0</v>
      </c>
      <c r="L414" s="21"/>
      <c r="M414" s="47" t="s">
        <v>162</v>
      </c>
      <c r="N414" s="46"/>
    </row>
    <row r="415" spans="1:14" s="23" customFormat="1">
      <c r="A415" s="115"/>
      <c r="B415" s="308" t="str">
        <f>IF(A415="","",VLOOKUP(A415,'Project Budget vs Exp'!$B$9:$G$52,2,FALSE))</f>
        <v/>
      </c>
      <c r="C415" s="117"/>
      <c r="D415" s="116"/>
      <c r="E415" s="118"/>
      <c r="F415" s="119"/>
      <c r="G415" s="120"/>
      <c r="H415" s="120"/>
      <c r="I415" s="333">
        <f t="shared" si="7"/>
        <v>0</v>
      </c>
      <c r="J415" s="46"/>
      <c r="K415" s="332">
        <f>IFERROR(SUM(C415/'Transfers of Funds'!$F$56),0)</f>
        <v>0</v>
      </c>
      <c r="L415" s="21"/>
      <c r="M415" s="47" t="s">
        <v>162</v>
      </c>
      <c r="N415" s="46"/>
    </row>
    <row r="416" spans="1:14" s="23" customFormat="1">
      <c r="A416" s="115"/>
      <c r="B416" s="308" t="str">
        <f>IF(A416="","",VLOOKUP(A416,'Project Budget vs Exp'!$B$9:$G$52,2,FALSE))</f>
        <v/>
      </c>
      <c r="C416" s="117"/>
      <c r="D416" s="116"/>
      <c r="E416" s="118"/>
      <c r="F416" s="119"/>
      <c r="G416" s="120"/>
      <c r="H416" s="120"/>
      <c r="I416" s="333">
        <f t="shared" si="7"/>
        <v>0</v>
      </c>
      <c r="J416" s="46"/>
      <c r="K416" s="332">
        <f>IFERROR(SUM(C416/'Transfers of Funds'!$F$56),0)</f>
        <v>0</v>
      </c>
      <c r="L416" s="21"/>
      <c r="M416" s="47" t="s">
        <v>162</v>
      </c>
      <c r="N416" s="46"/>
    </row>
    <row r="417" spans="1:14" s="23" customFormat="1">
      <c r="A417" s="115"/>
      <c r="B417" s="308" t="str">
        <f>IF(A417="","",VLOOKUP(A417,'Project Budget vs Exp'!$B$9:$G$52,2,FALSE))</f>
        <v/>
      </c>
      <c r="C417" s="117"/>
      <c r="D417" s="116"/>
      <c r="E417" s="118"/>
      <c r="F417" s="119"/>
      <c r="G417" s="120"/>
      <c r="H417" s="120"/>
      <c r="I417" s="333">
        <f t="shared" si="7"/>
        <v>0</v>
      </c>
      <c r="J417" s="46"/>
      <c r="K417" s="332">
        <f>IFERROR(SUM(C417/'Transfers of Funds'!$F$56),0)</f>
        <v>0</v>
      </c>
      <c r="L417" s="21"/>
      <c r="M417" s="47" t="s">
        <v>162</v>
      </c>
      <c r="N417" s="46"/>
    </row>
    <row r="418" spans="1:14" s="23" customFormat="1">
      <c r="A418" s="115"/>
      <c r="B418" s="308" t="str">
        <f>IF(A418="","",VLOOKUP(A418,'Project Budget vs Exp'!$B$9:$G$52,2,FALSE))</f>
        <v/>
      </c>
      <c r="C418" s="117"/>
      <c r="D418" s="116"/>
      <c r="E418" s="118"/>
      <c r="F418" s="119"/>
      <c r="G418" s="120"/>
      <c r="H418" s="120"/>
      <c r="I418" s="333">
        <f t="shared" si="7"/>
        <v>0</v>
      </c>
      <c r="J418" s="46"/>
      <c r="K418" s="332">
        <f>IFERROR(SUM(C418/'Transfers of Funds'!$F$56),0)</f>
        <v>0</v>
      </c>
      <c r="L418" s="21"/>
      <c r="M418" s="47" t="s">
        <v>162</v>
      </c>
      <c r="N418" s="46"/>
    </row>
    <row r="419" spans="1:14" s="23" customFormat="1">
      <c r="A419" s="115"/>
      <c r="B419" s="308" t="str">
        <f>IF(A419="","",VLOOKUP(A419,'Project Budget vs Exp'!$B$9:$G$52,2,FALSE))</f>
        <v/>
      </c>
      <c r="C419" s="117"/>
      <c r="D419" s="116"/>
      <c r="E419" s="118"/>
      <c r="F419" s="119"/>
      <c r="G419" s="120"/>
      <c r="H419" s="120"/>
      <c r="I419" s="333">
        <f t="shared" si="7"/>
        <v>0</v>
      </c>
      <c r="J419" s="46"/>
      <c r="K419" s="332">
        <f>IFERROR(SUM(C419/'Transfers of Funds'!$F$56),0)</f>
        <v>0</v>
      </c>
      <c r="L419" s="21"/>
      <c r="M419" s="47" t="s">
        <v>162</v>
      </c>
      <c r="N419" s="46"/>
    </row>
    <row r="420" spans="1:14" s="23" customFormat="1">
      <c r="A420" s="115"/>
      <c r="B420" s="308" t="str">
        <f>IF(A420="","",VLOOKUP(A420,'Project Budget vs Exp'!$B$9:$G$52,2,FALSE))</f>
        <v/>
      </c>
      <c r="C420" s="117"/>
      <c r="D420" s="116"/>
      <c r="E420" s="118"/>
      <c r="F420" s="119"/>
      <c r="G420" s="120"/>
      <c r="H420" s="120"/>
      <c r="I420" s="333">
        <f t="shared" si="7"/>
        <v>0</v>
      </c>
      <c r="J420" s="46"/>
      <c r="K420" s="332">
        <f>IFERROR(SUM(C420/'Transfers of Funds'!$F$56),0)</f>
        <v>0</v>
      </c>
      <c r="L420" s="21"/>
      <c r="M420" s="47" t="s">
        <v>162</v>
      </c>
      <c r="N420" s="46"/>
    </row>
    <row r="421" spans="1:14" s="23" customFormat="1">
      <c r="A421" s="115"/>
      <c r="B421" s="308" t="str">
        <f>IF(A421="","",VLOOKUP(A421,'Project Budget vs Exp'!$B$9:$G$52,2,FALSE))</f>
        <v/>
      </c>
      <c r="C421" s="117"/>
      <c r="D421" s="116"/>
      <c r="E421" s="118"/>
      <c r="F421" s="119"/>
      <c r="G421" s="120"/>
      <c r="H421" s="120"/>
      <c r="I421" s="333">
        <f t="shared" si="7"/>
        <v>0</v>
      </c>
      <c r="J421" s="46"/>
      <c r="K421" s="332">
        <f>IFERROR(SUM(C421/'Transfers of Funds'!$F$56),0)</f>
        <v>0</v>
      </c>
      <c r="L421" s="21"/>
      <c r="M421" s="47" t="s">
        <v>162</v>
      </c>
      <c r="N421" s="46"/>
    </row>
    <row r="422" spans="1:14" s="23" customFormat="1">
      <c r="A422" s="115"/>
      <c r="B422" s="308" t="str">
        <f>IF(A422="","",VLOOKUP(A422,'Project Budget vs Exp'!$B$9:$G$52,2,FALSE))</f>
        <v/>
      </c>
      <c r="C422" s="117"/>
      <c r="D422" s="116"/>
      <c r="E422" s="118"/>
      <c r="F422" s="119"/>
      <c r="G422" s="120"/>
      <c r="H422" s="120"/>
      <c r="I422" s="333">
        <f t="shared" si="7"/>
        <v>0</v>
      </c>
      <c r="J422" s="46"/>
      <c r="K422" s="332">
        <f>IFERROR(SUM(C422/'Transfers of Funds'!$F$56),0)</f>
        <v>0</v>
      </c>
      <c r="L422" s="21"/>
      <c r="M422" s="47" t="s">
        <v>162</v>
      </c>
      <c r="N422" s="46"/>
    </row>
    <row r="423" spans="1:14" s="23" customFormat="1">
      <c r="A423" s="115"/>
      <c r="B423" s="308" t="str">
        <f>IF(A423="","",VLOOKUP(A423,'Project Budget vs Exp'!$B$9:$G$52,2,FALSE))</f>
        <v/>
      </c>
      <c r="C423" s="117"/>
      <c r="D423" s="116"/>
      <c r="E423" s="118"/>
      <c r="F423" s="119"/>
      <c r="G423" s="120"/>
      <c r="H423" s="120"/>
      <c r="I423" s="333">
        <f t="shared" si="7"/>
        <v>0</v>
      </c>
      <c r="J423" s="46"/>
      <c r="K423" s="332">
        <f>IFERROR(SUM(C423/'Transfers of Funds'!$F$56),0)</f>
        <v>0</v>
      </c>
      <c r="L423" s="21"/>
      <c r="M423" s="47" t="s">
        <v>162</v>
      </c>
      <c r="N423" s="46"/>
    </row>
    <row r="424" spans="1:14" s="23" customFormat="1">
      <c r="A424" s="115"/>
      <c r="B424" s="308" t="str">
        <f>IF(A424="","",VLOOKUP(A424,'Project Budget vs Exp'!$B$9:$G$52,2,FALSE))</f>
        <v/>
      </c>
      <c r="C424" s="117"/>
      <c r="D424" s="116"/>
      <c r="E424" s="118"/>
      <c r="F424" s="119"/>
      <c r="G424" s="120"/>
      <c r="H424" s="120"/>
      <c r="I424" s="333">
        <f t="shared" si="7"/>
        <v>0</v>
      </c>
      <c r="J424" s="46"/>
      <c r="K424" s="332">
        <f>IFERROR(SUM(C424/'Transfers of Funds'!$F$56),0)</f>
        <v>0</v>
      </c>
      <c r="L424" s="21"/>
      <c r="M424" s="47" t="s">
        <v>162</v>
      </c>
      <c r="N424" s="46"/>
    </row>
    <row r="425" spans="1:14" s="23" customFormat="1">
      <c r="A425" s="115"/>
      <c r="B425" s="308" t="str">
        <f>IF(A425="","",VLOOKUP(A425,'Project Budget vs Exp'!$B$9:$G$52,2,FALSE))</f>
        <v/>
      </c>
      <c r="C425" s="117"/>
      <c r="D425" s="116"/>
      <c r="E425" s="118"/>
      <c r="F425" s="119"/>
      <c r="G425" s="120"/>
      <c r="H425" s="120"/>
      <c r="I425" s="333">
        <f t="shared" si="7"/>
        <v>0</v>
      </c>
      <c r="J425" s="46"/>
      <c r="K425" s="332">
        <f>IFERROR(SUM(C425/'Transfers of Funds'!$F$56),0)</f>
        <v>0</v>
      </c>
      <c r="L425" s="21"/>
      <c r="M425" s="47" t="s">
        <v>162</v>
      </c>
      <c r="N425" s="46"/>
    </row>
    <row r="426" spans="1:14" s="23" customFormat="1">
      <c r="A426" s="115"/>
      <c r="B426" s="308" t="str">
        <f>IF(A426="","",VLOOKUP(A426,'Project Budget vs Exp'!$B$9:$G$52,2,FALSE))</f>
        <v/>
      </c>
      <c r="C426" s="117"/>
      <c r="D426" s="116"/>
      <c r="E426" s="118"/>
      <c r="F426" s="119"/>
      <c r="G426" s="120"/>
      <c r="H426" s="120"/>
      <c r="I426" s="333">
        <f t="shared" si="7"/>
        <v>0</v>
      </c>
      <c r="J426" s="46"/>
      <c r="K426" s="332">
        <f>IFERROR(SUM(C426/'Transfers of Funds'!$F$56),0)</f>
        <v>0</v>
      </c>
      <c r="L426" s="21"/>
      <c r="M426" s="47" t="s">
        <v>162</v>
      </c>
      <c r="N426" s="46"/>
    </row>
    <row r="427" spans="1:14" s="23" customFormat="1">
      <c r="A427" s="115"/>
      <c r="B427" s="308" t="str">
        <f>IF(A427="","",VLOOKUP(A427,'Project Budget vs Exp'!$B$9:$G$52,2,FALSE))</f>
        <v/>
      </c>
      <c r="C427" s="117"/>
      <c r="D427" s="116"/>
      <c r="E427" s="118"/>
      <c r="F427" s="119"/>
      <c r="G427" s="120"/>
      <c r="H427" s="120"/>
      <c r="I427" s="333">
        <f t="shared" si="7"/>
        <v>0</v>
      </c>
      <c r="J427" s="46"/>
      <c r="K427" s="332">
        <f>IFERROR(SUM(C427/'Transfers of Funds'!$F$56),0)</f>
        <v>0</v>
      </c>
      <c r="L427" s="21"/>
      <c r="M427" s="47" t="s">
        <v>162</v>
      </c>
      <c r="N427" s="46"/>
    </row>
    <row r="428" spans="1:14" s="23" customFormat="1">
      <c r="A428" s="115"/>
      <c r="B428" s="308" t="str">
        <f>IF(A428="","",VLOOKUP(A428,'Project Budget vs Exp'!$B$9:$G$52,2,FALSE))</f>
        <v/>
      </c>
      <c r="C428" s="117"/>
      <c r="D428" s="116"/>
      <c r="E428" s="118"/>
      <c r="F428" s="119"/>
      <c r="G428" s="120"/>
      <c r="H428" s="120"/>
      <c r="I428" s="333">
        <f t="shared" si="7"/>
        <v>0</v>
      </c>
      <c r="J428" s="46"/>
      <c r="K428" s="332">
        <f>IFERROR(SUM(C428/'Transfers of Funds'!$F$56),0)</f>
        <v>0</v>
      </c>
      <c r="L428" s="21"/>
      <c r="M428" s="47" t="s">
        <v>162</v>
      </c>
      <c r="N428" s="46"/>
    </row>
    <row r="429" spans="1:14" s="23" customFormat="1">
      <c r="A429" s="115"/>
      <c r="B429" s="308" t="str">
        <f>IF(A429="","",VLOOKUP(A429,'Project Budget vs Exp'!$B$9:$G$52,2,FALSE))</f>
        <v/>
      </c>
      <c r="C429" s="117"/>
      <c r="D429" s="116"/>
      <c r="E429" s="118"/>
      <c r="F429" s="119"/>
      <c r="G429" s="120"/>
      <c r="H429" s="120"/>
      <c r="I429" s="333">
        <f t="shared" si="7"/>
        <v>0</v>
      </c>
      <c r="J429" s="46"/>
      <c r="K429" s="332">
        <f>IFERROR(SUM(C429/'Transfers of Funds'!$F$56),0)</f>
        <v>0</v>
      </c>
      <c r="L429" s="21"/>
      <c r="M429" s="47" t="s">
        <v>162</v>
      </c>
      <c r="N429" s="46"/>
    </row>
    <row r="430" spans="1:14" s="23" customFormat="1">
      <c r="A430" s="115"/>
      <c r="B430" s="308" t="str">
        <f>IF(A430="","",VLOOKUP(A430,'Project Budget vs Exp'!$B$9:$G$52,2,FALSE))</f>
        <v/>
      </c>
      <c r="C430" s="117"/>
      <c r="D430" s="116"/>
      <c r="E430" s="118"/>
      <c r="F430" s="119"/>
      <c r="G430" s="120"/>
      <c r="H430" s="120"/>
      <c r="I430" s="333">
        <f t="shared" si="7"/>
        <v>0</v>
      </c>
      <c r="J430" s="46"/>
      <c r="K430" s="332">
        <f>IFERROR(SUM(C430/'Transfers of Funds'!$F$56),0)</f>
        <v>0</v>
      </c>
      <c r="L430" s="21"/>
      <c r="M430" s="47" t="s">
        <v>162</v>
      </c>
      <c r="N430" s="46"/>
    </row>
    <row r="431" spans="1:14" s="23" customFormat="1">
      <c r="A431" s="115"/>
      <c r="B431" s="308" t="str">
        <f>IF(A431="","",VLOOKUP(A431,'Project Budget vs Exp'!$B$9:$G$52,2,FALSE))</f>
        <v/>
      </c>
      <c r="C431" s="117"/>
      <c r="D431" s="116"/>
      <c r="E431" s="118"/>
      <c r="F431" s="119"/>
      <c r="G431" s="120"/>
      <c r="H431" s="120"/>
      <c r="I431" s="333">
        <f t="shared" si="7"/>
        <v>0</v>
      </c>
      <c r="J431" s="46"/>
      <c r="K431" s="332">
        <f>IFERROR(SUM(C431/'Transfers of Funds'!$F$56),0)</f>
        <v>0</v>
      </c>
      <c r="L431" s="21"/>
      <c r="M431" s="47" t="s">
        <v>162</v>
      </c>
      <c r="N431" s="46"/>
    </row>
    <row r="432" spans="1:14" s="23" customFormat="1">
      <c r="A432" s="115"/>
      <c r="B432" s="308" t="str">
        <f>IF(A432="","",VLOOKUP(A432,'Project Budget vs Exp'!$B$9:$G$52,2,FALSE))</f>
        <v/>
      </c>
      <c r="C432" s="117"/>
      <c r="D432" s="116"/>
      <c r="E432" s="118"/>
      <c r="F432" s="119"/>
      <c r="G432" s="120"/>
      <c r="H432" s="120"/>
      <c r="I432" s="333">
        <f t="shared" si="7"/>
        <v>0</v>
      </c>
      <c r="J432" s="46"/>
      <c r="K432" s="332">
        <f>IFERROR(SUM(C432/'Transfers of Funds'!$F$56),0)</f>
        <v>0</v>
      </c>
      <c r="L432" s="21"/>
      <c r="M432" s="47" t="s">
        <v>162</v>
      </c>
      <c r="N432" s="46"/>
    </row>
    <row r="433" spans="1:14" s="23" customFormat="1">
      <c r="A433" s="115"/>
      <c r="B433" s="308" t="str">
        <f>IF(A433="","",VLOOKUP(A433,'Project Budget vs Exp'!$B$9:$G$52,2,FALSE))</f>
        <v/>
      </c>
      <c r="C433" s="117"/>
      <c r="D433" s="116"/>
      <c r="E433" s="118"/>
      <c r="F433" s="119"/>
      <c r="G433" s="120"/>
      <c r="H433" s="120"/>
      <c r="I433" s="333">
        <f t="shared" si="7"/>
        <v>0</v>
      </c>
      <c r="J433" s="46"/>
      <c r="K433" s="332">
        <f>IFERROR(SUM(C433/'Transfers of Funds'!$F$56),0)</f>
        <v>0</v>
      </c>
      <c r="L433" s="21"/>
      <c r="M433" s="47" t="s">
        <v>162</v>
      </c>
      <c r="N433" s="46"/>
    </row>
    <row r="434" spans="1:14" s="23" customFormat="1">
      <c r="A434" s="115"/>
      <c r="B434" s="308" t="str">
        <f>IF(A434="","",VLOOKUP(A434,'Project Budget vs Exp'!$B$9:$G$52,2,FALSE))</f>
        <v/>
      </c>
      <c r="C434" s="117"/>
      <c r="D434" s="116"/>
      <c r="E434" s="118"/>
      <c r="F434" s="119"/>
      <c r="G434" s="120"/>
      <c r="H434" s="120"/>
      <c r="I434" s="333">
        <f t="shared" si="7"/>
        <v>0</v>
      </c>
      <c r="J434" s="46"/>
      <c r="K434" s="332">
        <f>IFERROR(SUM(C434/'Transfers of Funds'!$F$56),0)</f>
        <v>0</v>
      </c>
      <c r="L434" s="21"/>
      <c r="M434" s="47" t="s">
        <v>162</v>
      </c>
      <c r="N434" s="46"/>
    </row>
    <row r="435" spans="1:14" s="23" customFormat="1">
      <c r="A435" s="115"/>
      <c r="B435" s="308" t="str">
        <f>IF(A435="","",VLOOKUP(A435,'Project Budget vs Exp'!$B$9:$G$52,2,FALSE))</f>
        <v/>
      </c>
      <c r="C435" s="117"/>
      <c r="D435" s="116"/>
      <c r="E435" s="118"/>
      <c r="F435" s="119"/>
      <c r="G435" s="120"/>
      <c r="H435" s="120"/>
      <c r="I435" s="333">
        <f t="shared" si="7"/>
        <v>0</v>
      </c>
      <c r="J435" s="46"/>
      <c r="K435" s="332">
        <f>IFERROR(SUM(C435/'Transfers of Funds'!$F$56),0)</f>
        <v>0</v>
      </c>
      <c r="L435" s="21"/>
      <c r="M435" s="47" t="s">
        <v>162</v>
      </c>
      <c r="N435" s="46"/>
    </row>
    <row r="436" spans="1:14" s="23" customFormat="1">
      <c r="A436" s="115"/>
      <c r="B436" s="308" t="str">
        <f>IF(A436="","",VLOOKUP(A436,'Project Budget vs Exp'!$B$9:$G$52,2,FALSE))</f>
        <v/>
      </c>
      <c r="C436" s="117"/>
      <c r="D436" s="116"/>
      <c r="E436" s="118"/>
      <c r="F436" s="119"/>
      <c r="G436" s="120"/>
      <c r="H436" s="120"/>
      <c r="I436" s="333">
        <f t="shared" si="7"/>
        <v>0</v>
      </c>
      <c r="J436" s="46"/>
      <c r="K436" s="332">
        <f>IFERROR(SUM(C436/'Transfers of Funds'!$F$56),0)</f>
        <v>0</v>
      </c>
      <c r="L436" s="21"/>
      <c r="M436" s="47" t="s">
        <v>162</v>
      </c>
      <c r="N436" s="46"/>
    </row>
    <row r="437" spans="1:14" s="23" customFormat="1">
      <c r="A437" s="115"/>
      <c r="B437" s="308" t="str">
        <f>IF(A437="","",VLOOKUP(A437,'Project Budget vs Exp'!$B$9:$G$52,2,FALSE))</f>
        <v/>
      </c>
      <c r="C437" s="117"/>
      <c r="D437" s="116"/>
      <c r="E437" s="118"/>
      <c r="F437" s="119"/>
      <c r="G437" s="120"/>
      <c r="H437" s="120"/>
      <c r="I437" s="333">
        <f t="shared" si="7"/>
        <v>0</v>
      </c>
      <c r="J437" s="46"/>
      <c r="K437" s="332">
        <f>IFERROR(SUM(C437/'Transfers of Funds'!$F$56),0)</f>
        <v>0</v>
      </c>
      <c r="L437" s="21"/>
      <c r="M437" s="47" t="s">
        <v>162</v>
      </c>
      <c r="N437" s="46"/>
    </row>
    <row r="438" spans="1:14" s="23" customFormat="1">
      <c r="A438" s="115"/>
      <c r="B438" s="308" t="str">
        <f>IF(A438="","",VLOOKUP(A438,'Project Budget vs Exp'!$B$9:$G$52,2,FALSE))</f>
        <v/>
      </c>
      <c r="C438" s="117"/>
      <c r="D438" s="116"/>
      <c r="E438" s="118"/>
      <c r="F438" s="119"/>
      <c r="G438" s="120"/>
      <c r="H438" s="120"/>
      <c r="I438" s="333">
        <f t="shared" si="7"/>
        <v>0</v>
      </c>
      <c r="J438" s="46"/>
      <c r="K438" s="332">
        <f>IFERROR(SUM(C438/'Transfers of Funds'!$F$56),0)</f>
        <v>0</v>
      </c>
      <c r="L438" s="21"/>
      <c r="M438" s="47" t="s">
        <v>162</v>
      </c>
      <c r="N438" s="46"/>
    </row>
    <row r="439" spans="1:14" s="23" customFormat="1">
      <c r="A439" s="115"/>
      <c r="B439" s="308" t="str">
        <f>IF(A439="","",VLOOKUP(A439,'Project Budget vs Exp'!$B$9:$G$52,2,FALSE))</f>
        <v/>
      </c>
      <c r="C439" s="117"/>
      <c r="D439" s="116"/>
      <c r="E439" s="118"/>
      <c r="F439" s="119"/>
      <c r="G439" s="120"/>
      <c r="H439" s="120"/>
      <c r="I439" s="333">
        <f t="shared" si="7"/>
        <v>0</v>
      </c>
      <c r="J439" s="46"/>
      <c r="K439" s="332">
        <f>IFERROR(SUM(C439/'Transfers of Funds'!$F$56),0)</f>
        <v>0</v>
      </c>
      <c r="L439" s="21"/>
      <c r="M439" s="47" t="s">
        <v>162</v>
      </c>
      <c r="N439" s="46"/>
    </row>
    <row r="440" spans="1:14" s="23" customFormat="1">
      <c r="A440" s="115"/>
      <c r="B440" s="308" t="str">
        <f>IF(A440="","",VLOOKUP(A440,'Project Budget vs Exp'!$B$9:$G$52,2,FALSE))</f>
        <v/>
      </c>
      <c r="C440" s="117"/>
      <c r="D440" s="116"/>
      <c r="E440" s="118"/>
      <c r="F440" s="119"/>
      <c r="G440" s="120"/>
      <c r="H440" s="120"/>
      <c r="I440" s="333">
        <f t="shared" si="7"/>
        <v>0</v>
      </c>
      <c r="J440" s="46"/>
      <c r="K440" s="332">
        <f>IFERROR(SUM(C440/'Transfers of Funds'!$F$56),0)</f>
        <v>0</v>
      </c>
      <c r="L440" s="21"/>
      <c r="M440" s="47" t="s">
        <v>162</v>
      </c>
      <c r="N440" s="46"/>
    </row>
    <row r="441" spans="1:14" s="23" customFormat="1">
      <c r="A441" s="115"/>
      <c r="B441" s="308" t="str">
        <f>IF(A441="","",VLOOKUP(A441,'Project Budget vs Exp'!$B$9:$G$52,2,FALSE))</f>
        <v/>
      </c>
      <c r="C441" s="117"/>
      <c r="D441" s="116"/>
      <c r="E441" s="118"/>
      <c r="F441" s="119"/>
      <c r="G441" s="120"/>
      <c r="H441" s="120"/>
      <c r="I441" s="333">
        <f t="shared" si="7"/>
        <v>0</v>
      </c>
      <c r="J441" s="46"/>
      <c r="K441" s="332">
        <f>IFERROR(SUM(C441/'Transfers of Funds'!$F$56),0)</f>
        <v>0</v>
      </c>
      <c r="L441" s="21"/>
      <c r="M441" s="47" t="s">
        <v>162</v>
      </c>
      <c r="N441" s="46"/>
    </row>
    <row r="442" spans="1:14" s="23" customFormat="1">
      <c r="A442" s="115"/>
      <c r="B442" s="308" t="str">
        <f>IF(A442="","",VLOOKUP(A442,'Project Budget vs Exp'!$B$9:$G$52,2,FALSE))</f>
        <v/>
      </c>
      <c r="C442" s="117"/>
      <c r="D442" s="116"/>
      <c r="E442" s="118"/>
      <c r="F442" s="119"/>
      <c r="G442" s="120"/>
      <c r="H442" s="120"/>
      <c r="I442" s="333">
        <f t="shared" si="7"/>
        <v>0</v>
      </c>
      <c r="J442" s="46"/>
      <c r="K442" s="332">
        <f>IFERROR(SUM(C442/'Transfers of Funds'!$F$56),0)</f>
        <v>0</v>
      </c>
      <c r="L442" s="21"/>
      <c r="M442" s="47" t="s">
        <v>162</v>
      </c>
      <c r="N442" s="46"/>
    </row>
    <row r="443" spans="1:14" s="23" customFormat="1">
      <c r="A443" s="115"/>
      <c r="B443" s="308" t="str">
        <f>IF(A443="","",VLOOKUP(A443,'Project Budget vs Exp'!$B$9:$G$52,2,FALSE))</f>
        <v/>
      </c>
      <c r="C443" s="117"/>
      <c r="D443" s="116"/>
      <c r="E443" s="118"/>
      <c r="F443" s="119"/>
      <c r="G443" s="120"/>
      <c r="H443" s="120"/>
      <c r="I443" s="333">
        <f t="shared" si="7"/>
        <v>0</v>
      </c>
      <c r="J443" s="46"/>
      <c r="K443" s="332">
        <f>IFERROR(SUM(C443/'Transfers of Funds'!$F$56),0)</f>
        <v>0</v>
      </c>
      <c r="L443" s="21"/>
      <c r="M443" s="47" t="s">
        <v>162</v>
      </c>
      <c r="N443" s="46"/>
    </row>
    <row r="444" spans="1:14" s="23" customFormat="1">
      <c r="A444" s="115"/>
      <c r="B444" s="308" t="str">
        <f>IF(A444="","",VLOOKUP(A444,'Project Budget vs Exp'!$B$9:$G$52,2,FALSE))</f>
        <v/>
      </c>
      <c r="C444" s="117"/>
      <c r="D444" s="116"/>
      <c r="E444" s="118"/>
      <c r="F444" s="119"/>
      <c r="G444" s="120"/>
      <c r="H444" s="120"/>
      <c r="I444" s="333">
        <f t="shared" si="7"/>
        <v>0</v>
      </c>
      <c r="J444" s="46"/>
      <c r="K444" s="332">
        <f>IFERROR(SUM(C444/'Transfers of Funds'!$F$56),0)</f>
        <v>0</v>
      </c>
      <c r="L444" s="21"/>
      <c r="M444" s="47" t="s">
        <v>162</v>
      </c>
      <c r="N444" s="46"/>
    </row>
    <row r="445" spans="1:14" s="23" customFormat="1">
      <c r="A445" s="115"/>
      <c r="B445" s="308" t="str">
        <f>IF(A445="","",VLOOKUP(A445,'Project Budget vs Exp'!$B$9:$G$52,2,FALSE))</f>
        <v/>
      </c>
      <c r="C445" s="117"/>
      <c r="D445" s="116"/>
      <c r="E445" s="118"/>
      <c r="F445" s="119"/>
      <c r="G445" s="120"/>
      <c r="H445" s="120"/>
      <c r="I445" s="333">
        <f t="shared" si="7"/>
        <v>0</v>
      </c>
      <c r="J445" s="46"/>
      <c r="K445" s="332">
        <f>IFERROR(SUM(C445/'Transfers of Funds'!$F$56),0)</f>
        <v>0</v>
      </c>
      <c r="L445" s="21"/>
      <c r="M445" s="47" t="s">
        <v>162</v>
      </c>
      <c r="N445" s="46"/>
    </row>
    <row r="446" spans="1:14" s="23" customFormat="1">
      <c r="A446" s="115"/>
      <c r="B446" s="308" t="str">
        <f>IF(A446="","",VLOOKUP(A446,'Project Budget vs Exp'!$B$9:$G$52,2,FALSE))</f>
        <v/>
      </c>
      <c r="C446" s="117"/>
      <c r="D446" s="116"/>
      <c r="E446" s="118"/>
      <c r="F446" s="119"/>
      <c r="G446" s="120"/>
      <c r="H446" s="120"/>
      <c r="I446" s="333">
        <f t="shared" si="7"/>
        <v>0</v>
      </c>
      <c r="J446" s="46"/>
      <c r="K446" s="332">
        <f>IFERROR(SUM(C446/'Transfers of Funds'!$F$56),0)</f>
        <v>0</v>
      </c>
      <c r="L446" s="21"/>
      <c r="M446" s="47" t="s">
        <v>162</v>
      </c>
      <c r="N446" s="46"/>
    </row>
    <row r="447" spans="1:14" s="23" customFormat="1">
      <c r="A447" s="115"/>
      <c r="B447" s="308" t="str">
        <f>IF(A447="","",VLOOKUP(A447,'Project Budget vs Exp'!$B$9:$G$52,2,FALSE))</f>
        <v/>
      </c>
      <c r="C447" s="117"/>
      <c r="D447" s="116"/>
      <c r="E447" s="118"/>
      <c r="F447" s="119"/>
      <c r="G447" s="120"/>
      <c r="H447" s="120"/>
      <c r="I447" s="333">
        <f t="shared" si="7"/>
        <v>0</v>
      </c>
      <c r="J447" s="46"/>
      <c r="K447" s="332">
        <f>IFERROR(SUM(C447/'Transfers of Funds'!$F$56),0)</f>
        <v>0</v>
      </c>
      <c r="L447" s="21"/>
      <c r="M447" s="47" t="s">
        <v>162</v>
      </c>
      <c r="N447" s="46"/>
    </row>
    <row r="448" spans="1:14" s="23" customFormat="1">
      <c r="A448" s="115"/>
      <c r="B448" s="308" t="str">
        <f>IF(A448="","",VLOOKUP(A448,'Project Budget vs Exp'!$B$9:$G$52,2,FALSE))</f>
        <v/>
      </c>
      <c r="C448" s="117"/>
      <c r="D448" s="116"/>
      <c r="E448" s="118"/>
      <c r="F448" s="119"/>
      <c r="G448" s="120"/>
      <c r="H448" s="120"/>
      <c r="I448" s="333">
        <f t="shared" si="7"/>
        <v>0</v>
      </c>
      <c r="J448" s="46"/>
      <c r="K448" s="332">
        <f>IFERROR(SUM(C448/'Transfers of Funds'!$F$56),0)</f>
        <v>0</v>
      </c>
      <c r="L448" s="21"/>
      <c r="M448" s="47" t="s">
        <v>162</v>
      </c>
      <c r="N448" s="46"/>
    </row>
    <row r="449" spans="1:14" s="23" customFormat="1">
      <c r="A449" s="115"/>
      <c r="B449" s="308" t="str">
        <f>IF(A449="","",VLOOKUP(A449,'Project Budget vs Exp'!$B$9:$G$52,2,FALSE))</f>
        <v/>
      </c>
      <c r="C449" s="117"/>
      <c r="D449" s="116"/>
      <c r="E449" s="118"/>
      <c r="F449" s="119"/>
      <c r="G449" s="120"/>
      <c r="H449" s="120"/>
      <c r="I449" s="333">
        <f t="shared" si="7"/>
        <v>0</v>
      </c>
      <c r="J449" s="46"/>
      <c r="K449" s="332">
        <f>IFERROR(SUM(C449/'Transfers of Funds'!$F$56),0)</f>
        <v>0</v>
      </c>
      <c r="L449" s="21"/>
      <c r="M449" s="47" t="s">
        <v>162</v>
      </c>
      <c r="N449" s="46"/>
    </row>
    <row r="450" spans="1:14" s="23" customFormat="1">
      <c r="A450" s="115"/>
      <c r="B450" s="308" t="str">
        <f>IF(A450="","",VLOOKUP(A450,'Project Budget vs Exp'!$B$9:$G$52,2,FALSE))</f>
        <v/>
      </c>
      <c r="C450" s="117"/>
      <c r="D450" s="116"/>
      <c r="E450" s="118"/>
      <c r="F450" s="119"/>
      <c r="G450" s="120"/>
      <c r="H450" s="120"/>
      <c r="I450" s="333">
        <f t="shared" si="7"/>
        <v>0</v>
      </c>
      <c r="J450" s="46"/>
      <c r="K450" s="332">
        <f>IFERROR(SUM(C450/'Transfers of Funds'!$F$56),0)</f>
        <v>0</v>
      </c>
      <c r="L450" s="21"/>
      <c r="M450" s="47" t="s">
        <v>162</v>
      </c>
      <c r="N450" s="46"/>
    </row>
    <row r="451" spans="1:14" s="23" customFormat="1">
      <c r="A451" s="115"/>
      <c r="B451" s="308" t="str">
        <f>IF(A451="","",VLOOKUP(A451,'Project Budget vs Exp'!$B$9:$G$52,2,FALSE))</f>
        <v/>
      </c>
      <c r="C451" s="117"/>
      <c r="D451" s="116"/>
      <c r="E451" s="118"/>
      <c r="F451" s="119"/>
      <c r="G451" s="120"/>
      <c r="H451" s="120"/>
      <c r="I451" s="333">
        <f t="shared" si="7"/>
        <v>0</v>
      </c>
      <c r="J451" s="46"/>
      <c r="K451" s="332">
        <f>IFERROR(SUM(C451/'Transfers of Funds'!$F$56),0)</f>
        <v>0</v>
      </c>
      <c r="L451" s="21"/>
      <c r="M451" s="47" t="s">
        <v>162</v>
      </c>
      <c r="N451" s="46"/>
    </row>
    <row r="452" spans="1:14" s="23" customFormat="1">
      <c r="A452" s="115"/>
      <c r="B452" s="308" t="str">
        <f>IF(A452="","",VLOOKUP(A452,'Project Budget vs Exp'!$B$9:$G$52,2,FALSE))</f>
        <v/>
      </c>
      <c r="C452" s="117"/>
      <c r="D452" s="116"/>
      <c r="E452" s="118"/>
      <c r="F452" s="119"/>
      <c r="G452" s="120"/>
      <c r="H452" s="120"/>
      <c r="I452" s="333">
        <f t="shared" si="7"/>
        <v>0</v>
      </c>
      <c r="J452" s="46"/>
      <c r="K452" s="332">
        <f>IFERROR(SUM(C452/'Transfers of Funds'!$F$56),0)</f>
        <v>0</v>
      </c>
      <c r="L452" s="21"/>
      <c r="M452" s="47" t="s">
        <v>162</v>
      </c>
      <c r="N452" s="46"/>
    </row>
    <row r="453" spans="1:14" s="23" customFormat="1">
      <c r="A453" s="115"/>
      <c r="B453" s="308" t="str">
        <f>IF(A453="","",VLOOKUP(A453,'Project Budget vs Exp'!$B$9:$G$52,2,FALSE))</f>
        <v/>
      </c>
      <c r="C453" s="117"/>
      <c r="D453" s="116"/>
      <c r="E453" s="118"/>
      <c r="F453" s="119"/>
      <c r="G453" s="120"/>
      <c r="H453" s="120"/>
      <c r="I453" s="333">
        <f t="shared" si="7"/>
        <v>0</v>
      </c>
      <c r="J453" s="46"/>
      <c r="K453" s="332">
        <f>IFERROR(SUM(C453/'Transfers of Funds'!$F$56),0)</f>
        <v>0</v>
      </c>
      <c r="L453" s="21"/>
      <c r="M453" s="47" t="s">
        <v>162</v>
      </c>
      <c r="N453" s="46"/>
    </row>
    <row r="454" spans="1:14" s="23" customFormat="1">
      <c r="A454" s="115"/>
      <c r="B454" s="308" t="str">
        <f>IF(A454="","",VLOOKUP(A454,'Project Budget vs Exp'!$B$9:$G$52,2,FALSE))</f>
        <v/>
      </c>
      <c r="C454" s="117"/>
      <c r="D454" s="116"/>
      <c r="E454" s="118"/>
      <c r="F454" s="119"/>
      <c r="G454" s="120"/>
      <c r="H454" s="120"/>
      <c r="I454" s="333">
        <f t="shared" si="7"/>
        <v>0</v>
      </c>
      <c r="J454" s="46"/>
      <c r="K454" s="332">
        <f>IFERROR(SUM(C454/'Transfers of Funds'!$F$56),0)</f>
        <v>0</v>
      </c>
      <c r="L454" s="21"/>
      <c r="M454" s="47" t="s">
        <v>162</v>
      </c>
      <c r="N454" s="46"/>
    </row>
    <row r="455" spans="1:14" s="23" customFormat="1">
      <c r="A455" s="115"/>
      <c r="B455" s="308" t="str">
        <f>IF(A455="","",VLOOKUP(A455,'Project Budget vs Exp'!$B$9:$G$52,2,FALSE))</f>
        <v/>
      </c>
      <c r="C455" s="117"/>
      <c r="D455" s="116"/>
      <c r="E455" s="118"/>
      <c r="F455" s="119"/>
      <c r="G455" s="120"/>
      <c r="H455" s="120"/>
      <c r="I455" s="333">
        <f t="shared" si="7"/>
        <v>0</v>
      </c>
      <c r="J455" s="46"/>
      <c r="K455" s="332">
        <f>IFERROR(SUM(C455/'Transfers of Funds'!$F$56),0)</f>
        <v>0</v>
      </c>
      <c r="L455" s="21"/>
      <c r="M455" s="47" t="s">
        <v>162</v>
      </c>
      <c r="N455" s="46"/>
    </row>
    <row r="456" spans="1:14" s="23" customFormat="1">
      <c r="A456" s="115"/>
      <c r="B456" s="308" t="str">
        <f>IF(A456="","",VLOOKUP(A456,'Project Budget vs Exp'!$B$9:$G$52,2,FALSE))</f>
        <v/>
      </c>
      <c r="C456" s="117"/>
      <c r="D456" s="116"/>
      <c r="E456" s="118"/>
      <c r="F456" s="119"/>
      <c r="G456" s="120"/>
      <c r="H456" s="120"/>
      <c r="I456" s="333">
        <f t="shared" si="7"/>
        <v>0</v>
      </c>
      <c r="J456" s="46"/>
      <c r="K456" s="332">
        <f>IFERROR(SUM(C456/'Transfers of Funds'!$F$56),0)</f>
        <v>0</v>
      </c>
      <c r="L456" s="21"/>
      <c r="M456" s="47" t="s">
        <v>162</v>
      </c>
      <c r="N456" s="46"/>
    </row>
    <row r="457" spans="1:14" s="23" customFormat="1">
      <c r="A457" s="115"/>
      <c r="B457" s="308" t="str">
        <f>IF(A457="","",VLOOKUP(A457,'Project Budget vs Exp'!$B$9:$G$52,2,FALSE))</f>
        <v/>
      </c>
      <c r="C457" s="117"/>
      <c r="D457" s="116"/>
      <c r="E457" s="118"/>
      <c r="F457" s="119"/>
      <c r="G457" s="120"/>
      <c r="H457" s="120"/>
      <c r="I457" s="333">
        <f t="shared" si="7"/>
        <v>0</v>
      </c>
      <c r="J457" s="46"/>
      <c r="K457" s="332">
        <f>IFERROR(SUM(C457/'Transfers of Funds'!$F$56),0)</f>
        <v>0</v>
      </c>
      <c r="L457" s="21"/>
      <c r="M457" s="47" t="s">
        <v>162</v>
      </c>
      <c r="N457" s="46"/>
    </row>
    <row r="458" spans="1:14" s="23" customFormat="1">
      <c r="A458" s="115"/>
      <c r="B458" s="308" t="str">
        <f>IF(A458="","",VLOOKUP(A458,'Project Budget vs Exp'!$B$9:$G$52,2,FALSE))</f>
        <v/>
      </c>
      <c r="C458" s="117"/>
      <c r="D458" s="116"/>
      <c r="E458" s="118"/>
      <c r="F458" s="119"/>
      <c r="G458" s="120"/>
      <c r="H458" s="120"/>
      <c r="I458" s="333">
        <f t="shared" si="7"/>
        <v>0</v>
      </c>
      <c r="J458" s="46"/>
      <c r="K458" s="332">
        <f>IFERROR(SUM(C458/'Transfers of Funds'!$F$56),0)</f>
        <v>0</v>
      </c>
      <c r="L458" s="21"/>
      <c r="M458" s="47" t="s">
        <v>162</v>
      </c>
      <c r="N458" s="46"/>
    </row>
    <row r="459" spans="1:14" s="23" customFormat="1">
      <c r="A459" s="115"/>
      <c r="B459" s="308" t="str">
        <f>IF(A459="","",VLOOKUP(A459,'Project Budget vs Exp'!$B$9:$G$52,2,FALSE))</f>
        <v/>
      </c>
      <c r="C459" s="117"/>
      <c r="D459" s="116"/>
      <c r="E459" s="118"/>
      <c r="F459" s="119"/>
      <c r="G459" s="120"/>
      <c r="H459" s="120"/>
      <c r="I459" s="333">
        <f t="shared" si="7"/>
        <v>0</v>
      </c>
      <c r="J459" s="46"/>
      <c r="K459" s="332">
        <f>IFERROR(SUM(C459/'Transfers of Funds'!$F$56),0)</f>
        <v>0</v>
      </c>
      <c r="L459" s="21"/>
      <c r="M459" s="47" t="s">
        <v>162</v>
      </c>
      <c r="N459" s="46"/>
    </row>
    <row r="460" spans="1:14" s="23" customFormat="1">
      <c r="A460" s="115"/>
      <c r="B460" s="308" t="str">
        <f>IF(A460="","",VLOOKUP(A460,'Project Budget vs Exp'!$B$9:$G$52,2,FALSE))</f>
        <v/>
      </c>
      <c r="C460" s="117"/>
      <c r="D460" s="116"/>
      <c r="E460" s="118"/>
      <c r="F460" s="119"/>
      <c r="G460" s="120"/>
      <c r="H460" s="120"/>
      <c r="I460" s="333">
        <f t="shared" si="7"/>
        <v>0</v>
      </c>
      <c r="J460" s="46"/>
      <c r="K460" s="332">
        <f>IFERROR(SUM(C460/'Transfers of Funds'!$F$56),0)</f>
        <v>0</v>
      </c>
      <c r="L460" s="21"/>
      <c r="M460" s="47" t="s">
        <v>162</v>
      </c>
      <c r="N460" s="46"/>
    </row>
    <row r="461" spans="1:14" s="23" customFormat="1">
      <c r="A461" s="115"/>
      <c r="B461" s="308" t="str">
        <f>IF(A461="","",VLOOKUP(A461,'Project Budget vs Exp'!$B$9:$G$52,2,FALSE))</f>
        <v/>
      </c>
      <c r="C461" s="117"/>
      <c r="D461" s="116"/>
      <c r="E461" s="118"/>
      <c r="F461" s="119"/>
      <c r="G461" s="120"/>
      <c r="H461" s="120"/>
      <c r="I461" s="333">
        <f t="shared" si="7"/>
        <v>0</v>
      </c>
      <c r="J461" s="46"/>
      <c r="K461" s="332">
        <f>IFERROR(SUM(C461/'Transfers of Funds'!$F$56),0)</f>
        <v>0</v>
      </c>
      <c r="L461" s="21"/>
      <c r="M461" s="47" t="s">
        <v>162</v>
      </c>
      <c r="N461" s="46"/>
    </row>
    <row r="462" spans="1:14" s="23" customFormat="1">
      <c r="A462" s="115"/>
      <c r="B462" s="308" t="str">
        <f>IF(A462="","",VLOOKUP(A462,'Project Budget vs Exp'!$B$9:$G$52,2,FALSE))</f>
        <v/>
      </c>
      <c r="C462" s="117"/>
      <c r="D462" s="116"/>
      <c r="E462" s="118"/>
      <c r="F462" s="119"/>
      <c r="G462" s="120"/>
      <c r="H462" s="120"/>
      <c r="I462" s="333">
        <f t="shared" si="7"/>
        <v>0</v>
      </c>
      <c r="J462" s="46"/>
      <c r="K462" s="332">
        <f>IFERROR(SUM(C462/'Transfers of Funds'!$F$56),0)</f>
        <v>0</v>
      </c>
      <c r="L462" s="21"/>
      <c r="M462" s="47" t="s">
        <v>162</v>
      </c>
      <c r="N462" s="46"/>
    </row>
    <row r="463" spans="1:14" s="23" customFormat="1" ht="14.25" customHeight="1">
      <c r="A463" s="115"/>
      <c r="B463" s="308" t="str">
        <f>IF(A463="","",VLOOKUP(A463,'Project Budget vs Exp'!$B$9:$G$52,2,FALSE))</f>
        <v/>
      </c>
      <c r="C463" s="117"/>
      <c r="D463" s="116"/>
      <c r="E463" s="118"/>
      <c r="F463" s="119"/>
      <c r="G463" s="120"/>
      <c r="H463" s="120"/>
      <c r="I463" s="418">
        <f t="shared" si="7"/>
        <v>0</v>
      </c>
      <c r="J463" s="46"/>
      <c r="K463" s="332">
        <f>IFERROR(SUM(C463/'Transfers of Funds'!$F$56),0)</f>
        <v>0</v>
      </c>
      <c r="L463" s="21"/>
      <c r="M463" s="47" t="s">
        <v>162</v>
      </c>
      <c r="N463" s="46"/>
    </row>
    <row r="464" spans="1:14" s="23" customFormat="1" ht="14.25" customHeight="1">
      <c r="A464" s="115"/>
      <c r="B464" s="308" t="str">
        <f>IF(A464="","",VLOOKUP(A464,'Project Budget vs Exp'!$B$9:$G$52,2,FALSE))</f>
        <v/>
      </c>
      <c r="C464" s="117"/>
      <c r="D464" s="116"/>
      <c r="E464" s="118"/>
      <c r="F464" s="119"/>
      <c r="G464" s="120"/>
      <c r="H464" s="120"/>
      <c r="I464" s="418">
        <f t="shared" si="7"/>
        <v>0</v>
      </c>
      <c r="J464" s="46"/>
      <c r="K464" s="332">
        <f>IFERROR(SUM(C464/'Transfers of Funds'!$F$56),0)</f>
        <v>0</v>
      </c>
      <c r="L464" s="21"/>
      <c r="M464" s="47" t="s">
        <v>162</v>
      </c>
      <c r="N464" s="46"/>
    </row>
    <row r="465" spans="1:14" s="23" customFormat="1" ht="14.25" customHeight="1">
      <c r="A465" s="115"/>
      <c r="B465" s="308" t="str">
        <f>IF(A465="","",VLOOKUP(A465,'Project Budget vs Exp'!$B$9:$G$52,2,FALSE))</f>
        <v/>
      </c>
      <c r="C465" s="117"/>
      <c r="D465" s="116"/>
      <c r="E465" s="118"/>
      <c r="F465" s="119"/>
      <c r="G465" s="120"/>
      <c r="H465" s="120"/>
      <c r="I465" s="418">
        <f t="shared" si="7"/>
        <v>0</v>
      </c>
      <c r="J465" s="46"/>
      <c r="K465" s="332">
        <f>IFERROR(SUM(C465/'Transfers of Funds'!$F$56),0)</f>
        <v>0</v>
      </c>
      <c r="L465" s="21"/>
      <c r="M465" s="47" t="s">
        <v>162</v>
      </c>
      <c r="N465" s="46"/>
    </row>
    <row r="466" spans="1:14" s="23" customFormat="1" ht="14.25" customHeight="1">
      <c r="A466" s="115"/>
      <c r="B466" s="308" t="str">
        <f>IF(A466="","",VLOOKUP(A466,'Project Budget vs Exp'!$B$9:$G$52,2,FALSE))</f>
        <v/>
      </c>
      <c r="C466" s="117"/>
      <c r="D466" s="116"/>
      <c r="E466" s="118"/>
      <c r="F466" s="119"/>
      <c r="G466" s="120"/>
      <c r="H466" s="120"/>
      <c r="I466" s="418">
        <f t="shared" si="7"/>
        <v>0</v>
      </c>
      <c r="J466" s="46"/>
      <c r="K466" s="332">
        <f>IFERROR(SUM(C466/'Transfers of Funds'!$F$56),0)</f>
        <v>0</v>
      </c>
      <c r="L466" s="21"/>
      <c r="M466" s="47" t="s">
        <v>162</v>
      </c>
      <c r="N466" s="46"/>
    </row>
    <row r="467" spans="1:14" s="23" customFormat="1" ht="14.25" customHeight="1">
      <c r="A467" s="115"/>
      <c r="B467" s="308" t="str">
        <f>IF(A467="","",VLOOKUP(A467,'Project Budget vs Exp'!$B$9:$G$52,2,FALSE))</f>
        <v/>
      </c>
      <c r="C467" s="117"/>
      <c r="D467" s="116"/>
      <c r="E467" s="118"/>
      <c r="F467" s="119"/>
      <c r="G467" s="120"/>
      <c r="H467" s="120"/>
      <c r="I467" s="418">
        <f t="shared" si="7"/>
        <v>0</v>
      </c>
      <c r="J467" s="46"/>
      <c r="K467" s="332">
        <f>IFERROR(SUM(C467/'Transfers of Funds'!$F$56),0)</f>
        <v>0</v>
      </c>
      <c r="L467" s="21"/>
      <c r="M467" s="47" t="s">
        <v>162</v>
      </c>
      <c r="N467" s="46"/>
    </row>
    <row r="468" spans="1:14" s="23" customFormat="1" ht="14.25" customHeight="1">
      <c r="A468" s="115"/>
      <c r="B468" s="308" t="str">
        <f>IF(A468="","",VLOOKUP(A468,'Project Budget vs Exp'!$B$9:$G$52,2,FALSE))</f>
        <v/>
      </c>
      <c r="C468" s="117"/>
      <c r="D468" s="116"/>
      <c r="E468" s="118"/>
      <c r="F468" s="119"/>
      <c r="G468" s="120"/>
      <c r="H468" s="120"/>
      <c r="I468" s="418">
        <f t="shared" si="7"/>
        <v>0</v>
      </c>
      <c r="J468" s="46"/>
      <c r="K468" s="332">
        <f>IFERROR(SUM(C468/'Transfers of Funds'!$F$56),0)</f>
        <v>0</v>
      </c>
      <c r="L468" s="21"/>
      <c r="M468" s="47" t="s">
        <v>162</v>
      </c>
      <c r="N468" s="46"/>
    </row>
    <row r="469" spans="1:14" s="23" customFormat="1" ht="14.25" customHeight="1">
      <c r="A469" s="115"/>
      <c r="B469" s="308" t="str">
        <f>IF(A469="","",VLOOKUP(A469,'Project Budget vs Exp'!$B$9:$G$52,2,FALSE))</f>
        <v/>
      </c>
      <c r="C469" s="117"/>
      <c r="D469" s="116"/>
      <c r="E469" s="118"/>
      <c r="F469" s="119"/>
      <c r="G469" s="120"/>
      <c r="H469" s="120"/>
      <c r="I469" s="418">
        <f t="shared" ref="I469:I532" si="8">IF(OR(F$4="EUR",F$4="USD",F$4="GBP",F$4="CAD",F$4="NZD",F$4="AUD"),K469,C469)</f>
        <v>0</v>
      </c>
      <c r="J469" s="46"/>
      <c r="K469" s="332">
        <f>IFERROR(SUM(C469/'Transfers of Funds'!$F$56),0)</f>
        <v>0</v>
      </c>
      <c r="L469" s="21"/>
      <c r="M469" s="47" t="s">
        <v>162</v>
      </c>
      <c r="N469" s="46"/>
    </row>
    <row r="470" spans="1:14" s="23" customFormat="1" ht="14.25" customHeight="1">
      <c r="A470" s="115"/>
      <c r="B470" s="308" t="str">
        <f>IF(A470="","",VLOOKUP(A470,'Project Budget vs Exp'!$B$9:$G$52,2,FALSE))</f>
        <v/>
      </c>
      <c r="C470" s="117"/>
      <c r="D470" s="116"/>
      <c r="E470" s="118"/>
      <c r="F470" s="119"/>
      <c r="G470" s="120"/>
      <c r="H470" s="120"/>
      <c r="I470" s="418">
        <f t="shared" si="8"/>
        <v>0</v>
      </c>
      <c r="J470" s="46"/>
      <c r="K470" s="332">
        <f>IFERROR(SUM(C470/'Transfers of Funds'!$F$56),0)</f>
        <v>0</v>
      </c>
      <c r="L470" s="21"/>
      <c r="M470" s="47" t="s">
        <v>162</v>
      </c>
      <c r="N470" s="46"/>
    </row>
    <row r="471" spans="1:14" s="23" customFormat="1" ht="14.25" customHeight="1">
      <c r="A471" s="115"/>
      <c r="B471" s="308" t="str">
        <f>IF(A471="","",VLOOKUP(A471,'Project Budget vs Exp'!$B$9:$G$52,2,FALSE))</f>
        <v/>
      </c>
      <c r="C471" s="117"/>
      <c r="D471" s="116"/>
      <c r="E471" s="118"/>
      <c r="F471" s="119"/>
      <c r="G471" s="120"/>
      <c r="H471" s="120"/>
      <c r="I471" s="418">
        <f t="shared" si="8"/>
        <v>0</v>
      </c>
      <c r="J471" s="46"/>
      <c r="K471" s="332">
        <f>IFERROR(SUM(C471/'Transfers of Funds'!$F$56),0)</f>
        <v>0</v>
      </c>
      <c r="L471" s="21"/>
      <c r="M471" s="47" t="s">
        <v>162</v>
      </c>
      <c r="N471" s="46"/>
    </row>
    <row r="472" spans="1:14" s="23" customFormat="1" ht="14.25" customHeight="1">
      <c r="A472" s="115"/>
      <c r="B472" s="308" t="str">
        <f>IF(A472="","",VLOOKUP(A472,'Project Budget vs Exp'!$B$9:$G$52,2,FALSE))</f>
        <v/>
      </c>
      <c r="C472" s="117"/>
      <c r="D472" s="116"/>
      <c r="E472" s="118"/>
      <c r="F472" s="119"/>
      <c r="G472" s="120"/>
      <c r="H472" s="120"/>
      <c r="I472" s="418">
        <f t="shared" si="8"/>
        <v>0</v>
      </c>
      <c r="J472" s="46"/>
      <c r="K472" s="332">
        <f>IFERROR(SUM(C472/'Transfers of Funds'!$F$56),0)</f>
        <v>0</v>
      </c>
      <c r="L472" s="21"/>
      <c r="M472" s="47" t="s">
        <v>162</v>
      </c>
      <c r="N472" s="46"/>
    </row>
    <row r="473" spans="1:14" s="23" customFormat="1" ht="14.25" customHeight="1">
      <c r="A473" s="115"/>
      <c r="B473" s="308" t="str">
        <f>IF(A473="","",VLOOKUP(A473,'Project Budget vs Exp'!$B$9:$G$52,2,FALSE))</f>
        <v/>
      </c>
      <c r="C473" s="117"/>
      <c r="D473" s="116"/>
      <c r="E473" s="118"/>
      <c r="F473" s="119"/>
      <c r="G473" s="120"/>
      <c r="H473" s="120"/>
      <c r="I473" s="418">
        <f t="shared" si="8"/>
        <v>0</v>
      </c>
      <c r="J473" s="46"/>
      <c r="K473" s="332">
        <f>IFERROR(SUM(C473/'Transfers of Funds'!$F$56),0)</f>
        <v>0</v>
      </c>
      <c r="L473" s="21"/>
      <c r="M473" s="47" t="s">
        <v>162</v>
      </c>
      <c r="N473" s="46"/>
    </row>
    <row r="474" spans="1:14" s="23" customFormat="1" ht="14.25" customHeight="1">
      <c r="A474" s="115"/>
      <c r="B474" s="308" t="str">
        <f>IF(A474="","",VLOOKUP(A474,'Project Budget vs Exp'!$B$9:$G$52,2,FALSE))</f>
        <v/>
      </c>
      <c r="C474" s="117"/>
      <c r="D474" s="116"/>
      <c r="E474" s="118"/>
      <c r="F474" s="119"/>
      <c r="G474" s="120"/>
      <c r="H474" s="120"/>
      <c r="I474" s="418">
        <f t="shared" si="8"/>
        <v>0</v>
      </c>
      <c r="J474" s="46"/>
      <c r="K474" s="332">
        <f>IFERROR(SUM(C474/'Transfers of Funds'!$F$56),0)</f>
        <v>0</v>
      </c>
      <c r="L474" s="21"/>
      <c r="M474" s="47" t="s">
        <v>162</v>
      </c>
      <c r="N474" s="46"/>
    </row>
    <row r="475" spans="1:14" s="23" customFormat="1" ht="14.25" customHeight="1">
      <c r="A475" s="115"/>
      <c r="B475" s="308" t="str">
        <f>IF(A475="","",VLOOKUP(A475,'Project Budget vs Exp'!$B$9:$G$52,2,FALSE))</f>
        <v/>
      </c>
      <c r="C475" s="117"/>
      <c r="D475" s="116"/>
      <c r="E475" s="118"/>
      <c r="F475" s="119"/>
      <c r="G475" s="120"/>
      <c r="H475" s="120"/>
      <c r="I475" s="418">
        <f t="shared" si="8"/>
        <v>0</v>
      </c>
      <c r="J475" s="46"/>
      <c r="K475" s="332">
        <f>IFERROR(SUM(C475/'Transfers of Funds'!$F$56),0)</f>
        <v>0</v>
      </c>
      <c r="L475" s="21"/>
      <c r="M475" s="47" t="s">
        <v>162</v>
      </c>
      <c r="N475" s="46"/>
    </row>
    <row r="476" spans="1:14" s="23" customFormat="1" ht="14.25" customHeight="1">
      <c r="A476" s="115"/>
      <c r="B476" s="308" t="str">
        <f>IF(A476="","",VLOOKUP(A476,'Project Budget vs Exp'!$B$9:$G$52,2,FALSE))</f>
        <v/>
      </c>
      <c r="C476" s="117"/>
      <c r="D476" s="116"/>
      <c r="E476" s="118"/>
      <c r="F476" s="119"/>
      <c r="G476" s="120"/>
      <c r="H476" s="120"/>
      <c r="I476" s="418">
        <f t="shared" si="8"/>
        <v>0</v>
      </c>
      <c r="J476" s="46"/>
      <c r="K476" s="332">
        <f>IFERROR(SUM(C476/'Transfers of Funds'!$F$56),0)</f>
        <v>0</v>
      </c>
      <c r="L476" s="21"/>
      <c r="M476" s="47" t="s">
        <v>162</v>
      </c>
      <c r="N476" s="46"/>
    </row>
    <row r="477" spans="1:14" s="23" customFormat="1" ht="14.25" customHeight="1">
      <c r="A477" s="115"/>
      <c r="B477" s="308" t="str">
        <f>IF(A477="","",VLOOKUP(A477,'Project Budget vs Exp'!$B$9:$G$52,2,FALSE))</f>
        <v/>
      </c>
      <c r="C477" s="117"/>
      <c r="D477" s="116"/>
      <c r="E477" s="118"/>
      <c r="F477" s="119"/>
      <c r="G477" s="120"/>
      <c r="H477" s="120"/>
      <c r="I477" s="418">
        <f t="shared" si="8"/>
        <v>0</v>
      </c>
      <c r="J477" s="46"/>
      <c r="K477" s="332">
        <f>IFERROR(SUM(C477/'Transfers of Funds'!$F$56),0)</f>
        <v>0</v>
      </c>
      <c r="L477" s="21"/>
      <c r="M477" s="47" t="s">
        <v>162</v>
      </c>
      <c r="N477" s="46"/>
    </row>
    <row r="478" spans="1:14" s="23" customFormat="1" ht="14.25" customHeight="1">
      <c r="A478" s="115"/>
      <c r="B478" s="308" t="str">
        <f>IF(A478="","",VLOOKUP(A478,'Project Budget vs Exp'!$B$9:$G$52,2,FALSE))</f>
        <v/>
      </c>
      <c r="C478" s="117"/>
      <c r="D478" s="116"/>
      <c r="E478" s="118"/>
      <c r="F478" s="119"/>
      <c r="G478" s="120"/>
      <c r="H478" s="120"/>
      <c r="I478" s="418">
        <f t="shared" si="8"/>
        <v>0</v>
      </c>
      <c r="J478" s="46"/>
      <c r="K478" s="332">
        <f>IFERROR(SUM(C478/'Transfers of Funds'!$F$56),0)</f>
        <v>0</v>
      </c>
      <c r="L478" s="21"/>
      <c r="M478" s="47" t="s">
        <v>162</v>
      </c>
      <c r="N478" s="46"/>
    </row>
    <row r="479" spans="1:14" s="23" customFormat="1" ht="14.25" customHeight="1">
      <c r="A479" s="115"/>
      <c r="B479" s="308" t="str">
        <f>IF(A479="","",VLOOKUP(A479,'Project Budget vs Exp'!$B$9:$G$52,2,FALSE))</f>
        <v/>
      </c>
      <c r="C479" s="117"/>
      <c r="D479" s="116"/>
      <c r="E479" s="118"/>
      <c r="F479" s="119"/>
      <c r="G479" s="120"/>
      <c r="H479" s="120"/>
      <c r="I479" s="418">
        <f t="shared" si="8"/>
        <v>0</v>
      </c>
      <c r="J479" s="46"/>
      <c r="K479" s="332">
        <f>IFERROR(SUM(C479/'Transfers of Funds'!$F$56),0)</f>
        <v>0</v>
      </c>
      <c r="L479" s="21"/>
      <c r="M479" s="47" t="s">
        <v>162</v>
      </c>
      <c r="N479" s="46"/>
    </row>
    <row r="480" spans="1:14" s="23" customFormat="1" ht="14.25" customHeight="1">
      <c r="A480" s="115"/>
      <c r="B480" s="308" t="str">
        <f>IF(A480="","",VLOOKUP(A480,'Project Budget vs Exp'!$B$9:$G$52,2,FALSE))</f>
        <v/>
      </c>
      <c r="C480" s="117"/>
      <c r="D480" s="116"/>
      <c r="E480" s="118"/>
      <c r="F480" s="119"/>
      <c r="G480" s="120"/>
      <c r="H480" s="120"/>
      <c r="I480" s="418">
        <f t="shared" si="8"/>
        <v>0</v>
      </c>
      <c r="J480" s="46"/>
      <c r="K480" s="332">
        <f>IFERROR(SUM(C480/'Transfers of Funds'!$F$56),0)</f>
        <v>0</v>
      </c>
      <c r="L480" s="21"/>
      <c r="M480" s="47" t="s">
        <v>162</v>
      </c>
      <c r="N480" s="46"/>
    </row>
    <row r="481" spans="1:14" s="23" customFormat="1" ht="14.25" customHeight="1">
      <c r="A481" s="115"/>
      <c r="B481" s="308" t="str">
        <f>IF(A481="","",VLOOKUP(A481,'Project Budget vs Exp'!$B$9:$G$52,2,FALSE))</f>
        <v/>
      </c>
      <c r="C481" s="117"/>
      <c r="D481" s="116"/>
      <c r="E481" s="118"/>
      <c r="F481" s="119"/>
      <c r="G481" s="120"/>
      <c r="H481" s="120"/>
      <c r="I481" s="418">
        <f t="shared" si="8"/>
        <v>0</v>
      </c>
      <c r="J481" s="46"/>
      <c r="K481" s="332">
        <f>IFERROR(SUM(C481/'Transfers of Funds'!$F$56),0)</f>
        <v>0</v>
      </c>
      <c r="L481" s="21"/>
      <c r="M481" s="47" t="s">
        <v>162</v>
      </c>
      <c r="N481" s="46"/>
    </row>
    <row r="482" spans="1:14" s="23" customFormat="1" ht="14.25" customHeight="1">
      <c r="A482" s="115"/>
      <c r="B482" s="308" t="str">
        <f>IF(A482="","",VLOOKUP(A482,'Project Budget vs Exp'!$B$9:$G$52,2,FALSE))</f>
        <v/>
      </c>
      <c r="C482" s="117"/>
      <c r="D482" s="116"/>
      <c r="E482" s="118"/>
      <c r="F482" s="119"/>
      <c r="G482" s="120"/>
      <c r="H482" s="120"/>
      <c r="I482" s="418">
        <f t="shared" si="8"/>
        <v>0</v>
      </c>
      <c r="J482" s="46"/>
      <c r="K482" s="332">
        <f>IFERROR(SUM(C482/'Transfers of Funds'!$F$56),0)</f>
        <v>0</v>
      </c>
      <c r="L482" s="21"/>
      <c r="M482" s="47" t="s">
        <v>162</v>
      </c>
      <c r="N482" s="46"/>
    </row>
    <row r="483" spans="1:14" s="23" customFormat="1" ht="14.25" customHeight="1">
      <c r="A483" s="115"/>
      <c r="B483" s="308" t="str">
        <f>IF(A483="","",VLOOKUP(A483,'Project Budget vs Exp'!$B$9:$G$52,2,FALSE))</f>
        <v/>
      </c>
      <c r="C483" s="117"/>
      <c r="D483" s="116"/>
      <c r="E483" s="118"/>
      <c r="F483" s="119"/>
      <c r="G483" s="120"/>
      <c r="H483" s="120"/>
      <c r="I483" s="418">
        <f t="shared" si="8"/>
        <v>0</v>
      </c>
      <c r="J483" s="46"/>
      <c r="K483" s="332">
        <f>IFERROR(SUM(C483/'Transfers of Funds'!$F$56),0)</f>
        <v>0</v>
      </c>
      <c r="L483" s="21"/>
      <c r="M483" s="47" t="s">
        <v>162</v>
      </c>
      <c r="N483" s="46"/>
    </row>
    <row r="484" spans="1:14" s="23" customFormat="1" ht="14.25" customHeight="1">
      <c r="A484" s="115"/>
      <c r="B484" s="308" t="str">
        <f>IF(A484="","",VLOOKUP(A484,'Project Budget vs Exp'!$B$9:$G$52,2,FALSE))</f>
        <v/>
      </c>
      <c r="C484" s="117"/>
      <c r="D484" s="116"/>
      <c r="E484" s="118"/>
      <c r="F484" s="119"/>
      <c r="G484" s="120"/>
      <c r="H484" s="120"/>
      <c r="I484" s="418">
        <f t="shared" si="8"/>
        <v>0</v>
      </c>
      <c r="J484" s="46"/>
      <c r="K484" s="332">
        <f>IFERROR(SUM(C484/'Transfers of Funds'!$F$56),0)</f>
        <v>0</v>
      </c>
      <c r="L484" s="21"/>
      <c r="M484" s="47" t="s">
        <v>162</v>
      </c>
      <c r="N484" s="46"/>
    </row>
    <row r="485" spans="1:14" s="23" customFormat="1" ht="14.25" customHeight="1">
      <c r="A485" s="115"/>
      <c r="B485" s="308" t="str">
        <f>IF(A485="","",VLOOKUP(A485,'Project Budget vs Exp'!$B$9:$G$52,2,FALSE))</f>
        <v/>
      </c>
      <c r="C485" s="117"/>
      <c r="D485" s="116"/>
      <c r="E485" s="118"/>
      <c r="F485" s="119"/>
      <c r="G485" s="120"/>
      <c r="H485" s="120"/>
      <c r="I485" s="418">
        <f t="shared" si="8"/>
        <v>0</v>
      </c>
      <c r="J485" s="46"/>
      <c r="K485" s="332">
        <f>IFERROR(SUM(C485/'Transfers of Funds'!$F$56),0)</f>
        <v>0</v>
      </c>
      <c r="L485" s="21"/>
      <c r="M485" s="47" t="s">
        <v>162</v>
      </c>
      <c r="N485" s="46"/>
    </row>
    <row r="486" spans="1:14" s="23" customFormat="1" ht="14.25" customHeight="1">
      <c r="A486" s="115"/>
      <c r="B486" s="308" t="str">
        <f>IF(A486="","",VLOOKUP(A486,'Project Budget vs Exp'!$B$9:$G$52,2,FALSE))</f>
        <v/>
      </c>
      <c r="C486" s="117"/>
      <c r="D486" s="116"/>
      <c r="E486" s="118"/>
      <c r="F486" s="119"/>
      <c r="G486" s="120"/>
      <c r="H486" s="120"/>
      <c r="I486" s="418">
        <f t="shared" si="8"/>
        <v>0</v>
      </c>
      <c r="J486" s="46"/>
      <c r="K486" s="332">
        <f>IFERROR(SUM(C486/'Transfers of Funds'!$F$56),0)</f>
        <v>0</v>
      </c>
      <c r="L486" s="21"/>
      <c r="M486" s="47" t="s">
        <v>162</v>
      </c>
      <c r="N486" s="46"/>
    </row>
    <row r="487" spans="1:14" s="23" customFormat="1" ht="14.25" customHeight="1">
      <c r="A487" s="115"/>
      <c r="B487" s="308" t="str">
        <f>IF(A487="","",VLOOKUP(A487,'Project Budget vs Exp'!$B$9:$G$52,2,FALSE))</f>
        <v/>
      </c>
      <c r="C487" s="117"/>
      <c r="D487" s="116"/>
      <c r="E487" s="118"/>
      <c r="F487" s="119"/>
      <c r="G487" s="120"/>
      <c r="H487" s="120"/>
      <c r="I487" s="418">
        <f t="shared" si="8"/>
        <v>0</v>
      </c>
      <c r="J487" s="46"/>
      <c r="K487" s="332">
        <f>IFERROR(SUM(C487/'Transfers of Funds'!$F$56),0)</f>
        <v>0</v>
      </c>
      <c r="L487" s="21"/>
      <c r="M487" s="47" t="s">
        <v>162</v>
      </c>
      <c r="N487" s="46"/>
    </row>
    <row r="488" spans="1:14" s="23" customFormat="1" ht="14.25" customHeight="1">
      <c r="A488" s="115"/>
      <c r="B488" s="308" t="str">
        <f>IF(A488="","",VLOOKUP(A488,'Project Budget vs Exp'!$B$9:$G$52,2,FALSE))</f>
        <v/>
      </c>
      <c r="C488" s="117"/>
      <c r="D488" s="116"/>
      <c r="E488" s="118"/>
      <c r="F488" s="119"/>
      <c r="G488" s="120"/>
      <c r="H488" s="120"/>
      <c r="I488" s="418">
        <f t="shared" si="8"/>
        <v>0</v>
      </c>
      <c r="J488" s="46"/>
      <c r="K488" s="332">
        <f>IFERROR(SUM(C488/'Transfers of Funds'!$F$56),0)</f>
        <v>0</v>
      </c>
      <c r="L488" s="21"/>
      <c r="M488" s="47" t="s">
        <v>162</v>
      </c>
      <c r="N488" s="46"/>
    </row>
    <row r="489" spans="1:14" s="23" customFormat="1" ht="14.25" customHeight="1">
      <c r="A489" s="115"/>
      <c r="B489" s="308" t="str">
        <f>IF(A489="","",VLOOKUP(A489,'Project Budget vs Exp'!$B$9:$G$52,2,FALSE))</f>
        <v/>
      </c>
      <c r="C489" s="117"/>
      <c r="D489" s="116"/>
      <c r="E489" s="118"/>
      <c r="F489" s="119"/>
      <c r="G489" s="120"/>
      <c r="H489" s="120"/>
      <c r="I489" s="418">
        <f t="shared" si="8"/>
        <v>0</v>
      </c>
      <c r="J489" s="46"/>
      <c r="K489" s="332">
        <f>IFERROR(SUM(C489/'Transfers of Funds'!$F$56),0)</f>
        <v>0</v>
      </c>
      <c r="L489" s="21"/>
      <c r="M489" s="47" t="s">
        <v>162</v>
      </c>
      <c r="N489" s="46"/>
    </row>
    <row r="490" spans="1:14" s="23" customFormat="1" ht="14.25" customHeight="1">
      <c r="A490" s="115"/>
      <c r="B490" s="308" t="str">
        <f>IF(A490="","",VLOOKUP(A490,'Project Budget vs Exp'!$B$9:$G$52,2,FALSE))</f>
        <v/>
      </c>
      <c r="C490" s="117"/>
      <c r="D490" s="116"/>
      <c r="E490" s="118"/>
      <c r="F490" s="119"/>
      <c r="G490" s="120"/>
      <c r="H490" s="120"/>
      <c r="I490" s="418">
        <f t="shared" si="8"/>
        <v>0</v>
      </c>
      <c r="J490" s="46"/>
      <c r="K490" s="332">
        <f>IFERROR(SUM(C490/'Transfers of Funds'!$F$56),0)</f>
        <v>0</v>
      </c>
      <c r="L490" s="21"/>
      <c r="M490" s="47" t="s">
        <v>162</v>
      </c>
      <c r="N490" s="46"/>
    </row>
    <row r="491" spans="1:14" s="23" customFormat="1" ht="14.25" customHeight="1">
      <c r="A491" s="115"/>
      <c r="B491" s="308" t="str">
        <f>IF(A491="","",VLOOKUP(A491,'Project Budget vs Exp'!$B$9:$G$52,2,FALSE))</f>
        <v/>
      </c>
      <c r="C491" s="117"/>
      <c r="D491" s="116"/>
      <c r="E491" s="118"/>
      <c r="F491" s="119"/>
      <c r="G491" s="120"/>
      <c r="H491" s="120"/>
      <c r="I491" s="418">
        <f t="shared" si="8"/>
        <v>0</v>
      </c>
      <c r="J491" s="46"/>
      <c r="K491" s="332">
        <f>IFERROR(SUM(C491/'Transfers of Funds'!$F$56),0)</f>
        <v>0</v>
      </c>
      <c r="L491" s="21"/>
      <c r="M491" s="47" t="s">
        <v>162</v>
      </c>
      <c r="N491" s="46"/>
    </row>
    <row r="492" spans="1:14" s="23" customFormat="1" ht="14.25" customHeight="1">
      <c r="A492" s="115"/>
      <c r="B492" s="308" t="str">
        <f>IF(A492="","",VLOOKUP(A492,'Project Budget vs Exp'!$B$9:$G$52,2,FALSE))</f>
        <v/>
      </c>
      <c r="C492" s="117"/>
      <c r="D492" s="116"/>
      <c r="E492" s="118"/>
      <c r="F492" s="119"/>
      <c r="G492" s="120"/>
      <c r="H492" s="120"/>
      <c r="I492" s="418">
        <f t="shared" si="8"/>
        <v>0</v>
      </c>
      <c r="J492" s="46"/>
      <c r="K492" s="332">
        <f>IFERROR(SUM(C492/'Transfers of Funds'!$F$56),0)</f>
        <v>0</v>
      </c>
      <c r="L492" s="21"/>
      <c r="M492" s="47" t="s">
        <v>162</v>
      </c>
      <c r="N492" s="46"/>
    </row>
    <row r="493" spans="1:14" s="23" customFormat="1" ht="14.25" customHeight="1">
      <c r="A493" s="115"/>
      <c r="B493" s="308" t="str">
        <f>IF(A493="","",VLOOKUP(A493,'Project Budget vs Exp'!$B$9:$G$52,2,FALSE))</f>
        <v/>
      </c>
      <c r="C493" s="117"/>
      <c r="D493" s="116"/>
      <c r="E493" s="118"/>
      <c r="F493" s="119"/>
      <c r="G493" s="120"/>
      <c r="H493" s="120"/>
      <c r="I493" s="418">
        <f t="shared" si="8"/>
        <v>0</v>
      </c>
      <c r="J493" s="46"/>
      <c r="K493" s="332">
        <f>IFERROR(SUM(C493/'Transfers of Funds'!$F$56),0)</f>
        <v>0</v>
      </c>
      <c r="L493" s="21"/>
      <c r="M493" s="47" t="s">
        <v>162</v>
      </c>
      <c r="N493" s="46"/>
    </row>
    <row r="494" spans="1:14" s="23" customFormat="1" ht="14.25" customHeight="1">
      <c r="A494" s="115"/>
      <c r="B494" s="308" t="str">
        <f>IF(A494="","",VLOOKUP(A494,'Project Budget vs Exp'!$B$9:$G$52,2,FALSE))</f>
        <v/>
      </c>
      <c r="C494" s="117"/>
      <c r="D494" s="116"/>
      <c r="E494" s="118"/>
      <c r="F494" s="119"/>
      <c r="G494" s="120"/>
      <c r="H494" s="120"/>
      <c r="I494" s="418">
        <f t="shared" si="8"/>
        <v>0</v>
      </c>
      <c r="J494" s="46"/>
      <c r="K494" s="332">
        <f>IFERROR(SUM(C494/'Transfers of Funds'!$F$56),0)</f>
        <v>0</v>
      </c>
      <c r="L494" s="21"/>
      <c r="M494" s="47" t="s">
        <v>162</v>
      </c>
      <c r="N494" s="46"/>
    </row>
    <row r="495" spans="1:14" s="23" customFormat="1" ht="14.25" customHeight="1">
      <c r="A495" s="115"/>
      <c r="B495" s="308" t="str">
        <f>IF(A495="","",VLOOKUP(A495,'Project Budget vs Exp'!$B$9:$G$52,2,FALSE))</f>
        <v/>
      </c>
      <c r="C495" s="117"/>
      <c r="D495" s="116"/>
      <c r="E495" s="118"/>
      <c r="F495" s="119"/>
      <c r="G495" s="120"/>
      <c r="H495" s="120"/>
      <c r="I495" s="418">
        <f t="shared" si="8"/>
        <v>0</v>
      </c>
      <c r="J495" s="46"/>
      <c r="K495" s="332">
        <f>IFERROR(SUM(C495/'Transfers of Funds'!$F$56),0)</f>
        <v>0</v>
      </c>
      <c r="L495" s="21"/>
      <c r="M495" s="47" t="s">
        <v>162</v>
      </c>
      <c r="N495" s="46"/>
    </row>
    <row r="496" spans="1:14" s="23" customFormat="1" ht="14.25" customHeight="1">
      <c r="A496" s="115"/>
      <c r="B496" s="308" t="str">
        <f>IF(A496="","",VLOOKUP(A496,'Project Budget vs Exp'!$B$9:$G$52,2,FALSE))</f>
        <v/>
      </c>
      <c r="C496" s="117"/>
      <c r="D496" s="116"/>
      <c r="E496" s="118"/>
      <c r="F496" s="119"/>
      <c r="G496" s="120"/>
      <c r="H496" s="120"/>
      <c r="I496" s="418">
        <f t="shared" si="8"/>
        <v>0</v>
      </c>
      <c r="J496" s="46"/>
      <c r="K496" s="332">
        <f>IFERROR(SUM(C496/'Transfers of Funds'!$F$56),0)</f>
        <v>0</v>
      </c>
      <c r="L496" s="21"/>
      <c r="M496" s="47" t="s">
        <v>162</v>
      </c>
      <c r="N496" s="46"/>
    </row>
    <row r="497" spans="1:14" s="23" customFormat="1" ht="14.25" customHeight="1">
      <c r="A497" s="115"/>
      <c r="B497" s="308" t="str">
        <f>IF(A497="","",VLOOKUP(A497,'Project Budget vs Exp'!$B$9:$G$52,2,FALSE))</f>
        <v/>
      </c>
      <c r="C497" s="117"/>
      <c r="D497" s="116"/>
      <c r="E497" s="118"/>
      <c r="F497" s="119"/>
      <c r="G497" s="120"/>
      <c r="H497" s="120"/>
      <c r="I497" s="418">
        <f t="shared" si="8"/>
        <v>0</v>
      </c>
      <c r="J497" s="46"/>
      <c r="K497" s="332">
        <f>IFERROR(SUM(C497/'Transfers of Funds'!$F$56),0)</f>
        <v>0</v>
      </c>
      <c r="L497" s="21"/>
      <c r="M497" s="47" t="s">
        <v>162</v>
      </c>
      <c r="N497" s="46"/>
    </row>
    <row r="498" spans="1:14" s="23" customFormat="1" ht="14.25" customHeight="1">
      <c r="A498" s="115"/>
      <c r="B498" s="308" t="str">
        <f>IF(A498="","",VLOOKUP(A498,'Project Budget vs Exp'!$B$9:$G$52,2,FALSE))</f>
        <v/>
      </c>
      <c r="C498" s="117"/>
      <c r="D498" s="116"/>
      <c r="E498" s="118"/>
      <c r="F498" s="119"/>
      <c r="G498" s="120"/>
      <c r="H498" s="120"/>
      <c r="I498" s="418">
        <f t="shared" si="8"/>
        <v>0</v>
      </c>
      <c r="J498" s="46"/>
      <c r="K498" s="332">
        <f>IFERROR(SUM(C498/'Transfers of Funds'!$F$56),0)</f>
        <v>0</v>
      </c>
      <c r="L498" s="21"/>
      <c r="M498" s="47" t="s">
        <v>162</v>
      </c>
      <c r="N498" s="46"/>
    </row>
    <row r="499" spans="1:14" s="23" customFormat="1" ht="14.25" customHeight="1">
      <c r="A499" s="115"/>
      <c r="B499" s="308" t="str">
        <f>IF(A499="","",VLOOKUP(A499,'Project Budget vs Exp'!$B$9:$G$52,2,FALSE))</f>
        <v/>
      </c>
      <c r="C499" s="117"/>
      <c r="D499" s="116"/>
      <c r="E499" s="118"/>
      <c r="F499" s="119"/>
      <c r="G499" s="120"/>
      <c r="H499" s="120"/>
      <c r="I499" s="418">
        <f t="shared" si="8"/>
        <v>0</v>
      </c>
      <c r="J499" s="46"/>
      <c r="K499" s="332">
        <f>IFERROR(SUM(C499/'Transfers of Funds'!$F$56),0)</f>
        <v>0</v>
      </c>
      <c r="L499" s="21"/>
      <c r="M499" s="47" t="s">
        <v>162</v>
      </c>
      <c r="N499" s="46"/>
    </row>
    <row r="500" spans="1:14" s="23" customFormat="1" ht="14.25" customHeight="1">
      <c r="A500" s="115"/>
      <c r="B500" s="308" t="str">
        <f>IF(A500="","",VLOOKUP(A500,'Project Budget vs Exp'!$B$9:$G$52,2,FALSE))</f>
        <v/>
      </c>
      <c r="C500" s="117"/>
      <c r="D500" s="116"/>
      <c r="E500" s="118"/>
      <c r="F500" s="119"/>
      <c r="G500" s="120"/>
      <c r="H500" s="120"/>
      <c r="I500" s="418">
        <f t="shared" si="8"/>
        <v>0</v>
      </c>
      <c r="J500" s="46"/>
      <c r="K500" s="332">
        <f>IFERROR(SUM(C500/'Transfers of Funds'!$F$56),0)</f>
        <v>0</v>
      </c>
      <c r="L500" s="21"/>
      <c r="M500" s="47" t="s">
        <v>162</v>
      </c>
      <c r="N500" s="46"/>
    </row>
    <row r="501" spans="1:14" s="23" customFormat="1" ht="14.25" customHeight="1">
      <c r="A501" s="115"/>
      <c r="B501" s="308" t="str">
        <f>IF(A501="","",VLOOKUP(A501,'Project Budget vs Exp'!$B$9:$G$52,2,FALSE))</f>
        <v/>
      </c>
      <c r="C501" s="117"/>
      <c r="D501" s="116"/>
      <c r="E501" s="118"/>
      <c r="F501" s="119"/>
      <c r="G501" s="120"/>
      <c r="H501" s="120"/>
      <c r="I501" s="418">
        <f t="shared" si="8"/>
        <v>0</v>
      </c>
      <c r="J501" s="46"/>
      <c r="K501" s="332">
        <f>IFERROR(SUM(C501/'Transfers of Funds'!$F$56),0)</f>
        <v>0</v>
      </c>
      <c r="L501" s="21"/>
      <c r="M501" s="47" t="s">
        <v>162</v>
      </c>
      <c r="N501" s="46"/>
    </row>
    <row r="502" spans="1:14" s="23" customFormat="1" ht="14.25" customHeight="1">
      <c r="A502" s="115"/>
      <c r="B502" s="308" t="str">
        <f>IF(A502="","",VLOOKUP(A502,'Project Budget vs Exp'!$B$9:$G$52,2,FALSE))</f>
        <v/>
      </c>
      <c r="C502" s="117"/>
      <c r="D502" s="116"/>
      <c r="E502" s="118"/>
      <c r="F502" s="119"/>
      <c r="G502" s="120"/>
      <c r="H502" s="120"/>
      <c r="I502" s="418">
        <f t="shared" si="8"/>
        <v>0</v>
      </c>
      <c r="J502" s="46"/>
      <c r="K502" s="332">
        <f>IFERROR(SUM(C502/'Transfers of Funds'!$F$56),0)</f>
        <v>0</v>
      </c>
      <c r="L502" s="21"/>
      <c r="M502" s="47" t="s">
        <v>162</v>
      </c>
      <c r="N502" s="46"/>
    </row>
    <row r="503" spans="1:14" s="23" customFormat="1" ht="14.25" customHeight="1">
      <c r="A503" s="115"/>
      <c r="B503" s="308" t="str">
        <f>IF(A503="","",VLOOKUP(A503,'Project Budget vs Exp'!$B$9:$G$52,2,FALSE))</f>
        <v/>
      </c>
      <c r="C503" s="117"/>
      <c r="D503" s="116"/>
      <c r="E503" s="118"/>
      <c r="F503" s="119"/>
      <c r="G503" s="120"/>
      <c r="H503" s="120"/>
      <c r="I503" s="418">
        <f t="shared" si="8"/>
        <v>0</v>
      </c>
      <c r="J503" s="46"/>
      <c r="K503" s="332">
        <f>IFERROR(SUM(C503/'Transfers of Funds'!$F$56),0)</f>
        <v>0</v>
      </c>
      <c r="L503" s="21"/>
      <c r="M503" s="47" t="s">
        <v>162</v>
      </c>
      <c r="N503" s="46"/>
    </row>
    <row r="504" spans="1:14" s="23" customFormat="1" ht="14.25" customHeight="1">
      <c r="A504" s="115"/>
      <c r="B504" s="308" t="str">
        <f>IF(A504="","",VLOOKUP(A504,'Project Budget vs Exp'!$B$9:$G$52,2,FALSE))</f>
        <v/>
      </c>
      <c r="C504" s="117"/>
      <c r="D504" s="116"/>
      <c r="E504" s="118"/>
      <c r="F504" s="119"/>
      <c r="G504" s="120"/>
      <c r="H504" s="120"/>
      <c r="I504" s="418">
        <f t="shared" si="8"/>
        <v>0</v>
      </c>
      <c r="J504" s="46"/>
      <c r="K504" s="332">
        <f>IFERROR(SUM(C504/'Transfers of Funds'!$F$56),0)</f>
        <v>0</v>
      </c>
      <c r="L504" s="21"/>
      <c r="M504" s="47" t="s">
        <v>162</v>
      </c>
      <c r="N504" s="46"/>
    </row>
    <row r="505" spans="1:14" s="23" customFormat="1" ht="14.25" customHeight="1">
      <c r="A505" s="115"/>
      <c r="B505" s="308" t="str">
        <f>IF(A505="","",VLOOKUP(A505,'Project Budget vs Exp'!$B$9:$G$52,2,FALSE))</f>
        <v/>
      </c>
      <c r="C505" s="117"/>
      <c r="D505" s="116"/>
      <c r="E505" s="118"/>
      <c r="F505" s="119"/>
      <c r="G505" s="120"/>
      <c r="H505" s="120"/>
      <c r="I505" s="418">
        <f t="shared" si="8"/>
        <v>0</v>
      </c>
      <c r="J505" s="46"/>
      <c r="K505" s="332">
        <f>IFERROR(SUM(C505/'Transfers of Funds'!$F$56),0)</f>
        <v>0</v>
      </c>
      <c r="L505" s="21"/>
      <c r="M505" s="47" t="s">
        <v>162</v>
      </c>
      <c r="N505" s="46"/>
    </row>
    <row r="506" spans="1:14" s="23" customFormat="1" ht="14.25" customHeight="1">
      <c r="A506" s="115"/>
      <c r="B506" s="308" t="str">
        <f>IF(A506="","",VLOOKUP(A506,'Project Budget vs Exp'!$B$9:$G$52,2,FALSE))</f>
        <v/>
      </c>
      <c r="C506" s="117"/>
      <c r="D506" s="116"/>
      <c r="E506" s="118"/>
      <c r="F506" s="119"/>
      <c r="G506" s="120"/>
      <c r="H506" s="120"/>
      <c r="I506" s="418">
        <f t="shared" si="8"/>
        <v>0</v>
      </c>
      <c r="J506" s="46"/>
      <c r="K506" s="332">
        <f>IFERROR(SUM(C506/'Transfers of Funds'!$F$56),0)</f>
        <v>0</v>
      </c>
      <c r="L506" s="21"/>
      <c r="M506" s="47" t="s">
        <v>162</v>
      </c>
      <c r="N506" s="46"/>
    </row>
    <row r="507" spans="1:14" s="23" customFormat="1" ht="14.25" customHeight="1">
      <c r="A507" s="115"/>
      <c r="B507" s="308" t="str">
        <f>IF(A507="","",VLOOKUP(A507,'Project Budget vs Exp'!$B$9:$G$52,2,FALSE))</f>
        <v/>
      </c>
      <c r="C507" s="117"/>
      <c r="D507" s="116"/>
      <c r="E507" s="118"/>
      <c r="F507" s="119"/>
      <c r="G507" s="120"/>
      <c r="H507" s="120"/>
      <c r="I507" s="418">
        <f t="shared" si="8"/>
        <v>0</v>
      </c>
      <c r="J507" s="46"/>
      <c r="K507" s="332">
        <f>IFERROR(SUM(C507/'Transfers of Funds'!$F$56),0)</f>
        <v>0</v>
      </c>
      <c r="L507" s="21"/>
      <c r="M507" s="47" t="s">
        <v>162</v>
      </c>
      <c r="N507" s="46"/>
    </row>
    <row r="508" spans="1:14" s="23" customFormat="1" ht="14.25" customHeight="1">
      <c r="A508" s="115"/>
      <c r="B508" s="308" t="str">
        <f>IF(A508="","",VLOOKUP(A508,'Project Budget vs Exp'!$B$9:$G$52,2,FALSE))</f>
        <v/>
      </c>
      <c r="C508" s="117"/>
      <c r="D508" s="116"/>
      <c r="E508" s="118"/>
      <c r="F508" s="119"/>
      <c r="G508" s="120"/>
      <c r="H508" s="120"/>
      <c r="I508" s="418">
        <f t="shared" si="8"/>
        <v>0</v>
      </c>
      <c r="J508" s="46"/>
      <c r="K508" s="332">
        <f>IFERROR(SUM(C508/'Transfers of Funds'!$F$56),0)</f>
        <v>0</v>
      </c>
      <c r="L508" s="21"/>
      <c r="M508" s="47" t="s">
        <v>162</v>
      </c>
      <c r="N508" s="46"/>
    </row>
    <row r="509" spans="1:14" s="23" customFormat="1" ht="14.25" customHeight="1">
      <c r="A509" s="115"/>
      <c r="B509" s="308" t="str">
        <f>IF(A509="","",VLOOKUP(A509,'Project Budget vs Exp'!$B$9:$G$52,2,FALSE))</f>
        <v/>
      </c>
      <c r="C509" s="117"/>
      <c r="D509" s="116"/>
      <c r="E509" s="118"/>
      <c r="F509" s="119"/>
      <c r="G509" s="120"/>
      <c r="H509" s="120"/>
      <c r="I509" s="418">
        <f t="shared" si="8"/>
        <v>0</v>
      </c>
      <c r="J509" s="46"/>
      <c r="K509" s="332">
        <f>IFERROR(SUM(C509/'Transfers of Funds'!$F$56),0)</f>
        <v>0</v>
      </c>
      <c r="L509" s="21"/>
      <c r="M509" s="47" t="s">
        <v>162</v>
      </c>
      <c r="N509" s="46"/>
    </row>
    <row r="510" spans="1:14" s="23" customFormat="1" ht="14.25" customHeight="1">
      <c r="A510" s="115"/>
      <c r="B510" s="308" t="str">
        <f>IF(A510="","",VLOOKUP(A510,'Project Budget vs Exp'!$B$9:$G$52,2,FALSE))</f>
        <v/>
      </c>
      <c r="C510" s="117"/>
      <c r="D510" s="116"/>
      <c r="E510" s="118"/>
      <c r="F510" s="119"/>
      <c r="G510" s="120"/>
      <c r="H510" s="120"/>
      <c r="I510" s="418">
        <f t="shared" si="8"/>
        <v>0</v>
      </c>
      <c r="J510" s="46"/>
      <c r="K510" s="332">
        <f>IFERROR(SUM(C510/'Transfers of Funds'!$F$56),0)</f>
        <v>0</v>
      </c>
      <c r="L510" s="21"/>
      <c r="M510" s="47" t="s">
        <v>162</v>
      </c>
      <c r="N510" s="46"/>
    </row>
    <row r="511" spans="1:14" s="23" customFormat="1" ht="14.25" customHeight="1">
      <c r="A511" s="115"/>
      <c r="B511" s="308" t="str">
        <f>IF(A511="","",VLOOKUP(A511,'Project Budget vs Exp'!$B$9:$G$52,2,FALSE))</f>
        <v/>
      </c>
      <c r="C511" s="117"/>
      <c r="D511" s="116"/>
      <c r="E511" s="118"/>
      <c r="F511" s="119"/>
      <c r="G511" s="120"/>
      <c r="H511" s="120"/>
      <c r="I511" s="418">
        <f t="shared" si="8"/>
        <v>0</v>
      </c>
      <c r="J511" s="46"/>
      <c r="K511" s="332">
        <f>IFERROR(SUM(C511/'Transfers of Funds'!$F$56),0)</f>
        <v>0</v>
      </c>
      <c r="L511" s="21"/>
      <c r="M511" s="47" t="s">
        <v>162</v>
      </c>
      <c r="N511" s="46"/>
    </row>
    <row r="512" spans="1:14" s="23" customFormat="1" ht="14.25" customHeight="1">
      <c r="A512" s="115"/>
      <c r="B512" s="308" t="str">
        <f>IF(A512="","",VLOOKUP(A512,'Project Budget vs Exp'!$B$9:$G$52,2,FALSE))</f>
        <v/>
      </c>
      <c r="C512" s="117"/>
      <c r="D512" s="116"/>
      <c r="E512" s="118"/>
      <c r="F512" s="119"/>
      <c r="G512" s="120"/>
      <c r="H512" s="120"/>
      <c r="I512" s="418">
        <f t="shared" si="8"/>
        <v>0</v>
      </c>
      <c r="J512" s="46"/>
      <c r="K512" s="332">
        <f>IFERROR(SUM(C512/'Transfers of Funds'!$F$56),0)</f>
        <v>0</v>
      </c>
      <c r="L512" s="21"/>
      <c r="M512" s="47" t="s">
        <v>162</v>
      </c>
      <c r="N512" s="46"/>
    </row>
    <row r="513" spans="1:14" s="23" customFormat="1" ht="14.25" customHeight="1">
      <c r="A513" s="115"/>
      <c r="B513" s="308" t="str">
        <f>IF(A513="","",VLOOKUP(A513,'Project Budget vs Exp'!$B$9:$G$52,2,FALSE))</f>
        <v/>
      </c>
      <c r="C513" s="117"/>
      <c r="D513" s="116"/>
      <c r="E513" s="118"/>
      <c r="F513" s="119"/>
      <c r="G513" s="120"/>
      <c r="H513" s="120"/>
      <c r="I513" s="418">
        <f t="shared" si="8"/>
        <v>0</v>
      </c>
      <c r="J513" s="46"/>
      <c r="K513" s="332">
        <f>IFERROR(SUM(C513/'Transfers of Funds'!$F$56),0)</f>
        <v>0</v>
      </c>
      <c r="L513" s="21"/>
      <c r="M513" s="47" t="s">
        <v>162</v>
      </c>
      <c r="N513" s="46"/>
    </row>
    <row r="514" spans="1:14" s="23" customFormat="1" ht="14.25" customHeight="1">
      <c r="A514" s="115"/>
      <c r="B514" s="308" t="str">
        <f>IF(A514="","",VLOOKUP(A514,'Project Budget vs Exp'!$B$9:$G$52,2,FALSE))</f>
        <v/>
      </c>
      <c r="C514" s="117"/>
      <c r="D514" s="116"/>
      <c r="E514" s="118"/>
      <c r="F514" s="119"/>
      <c r="G514" s="120"/>
      <c r="H514" s="120"/>
      <c r="I514" s="418">
        <f t="shared" si="8"/>
        <v>0</v>
      </c>
      <c r="J514" s="46"/>
      <c r="K514" s="332">
        <f>IFERROR(SUM(C514/'Transfers of Funds'!$F$56),0)</f>
        <v>0</v>
      </c>
      <c r="L514" s="21"/>
      <c r="M514" s="47" t="s">
        <v>162</v>
      </c>
      <c r="N514" s="46"/>
    </row>
    <row r="515" spans="1:14" s="23" customFormat="1" ht="14.25" customHeight="1">
      <c r="A515" s="115"/>
      <c r="B515" s="308" t="str">
        <f>IF(A515="","",VLOOKUP(A515,'Project Budget vs Exp'!$B$9:$G$52,2,FALSE))</f>
        <v/>
      </c>
      <c r="C515" s="117"/>
      <c r="D515" s="116"/>
      <c r="E515" s="118"/>
      <c r="F515" s="119"/>
      <c r="G515" s="120"/>
      <c r="H515" s="120"/>
      <c r="I515" s="418">
        <f t="shared" si="8"/>
        <v>0</v>
      </c>
      <c r="J515" s="46"/>
      <c r="K515" s="332">
        <f>IFERROR(SUM(C515/'Transfers of Funds'!$F$56),0)</f>
        <v>0</v>
      </c>
      <c r="L515" s="21"/>
      <c r="M515" s="47" t="s">
        <v>162</v>
      </c>
      <c r="N515" s="46"/>
    </row>
    <row r="516" spans="1:14" s="23" customFormat="1" ht="14.25" customHeight="1">
      <c r="A516" s="115"/>
      <c r="B516" s="308" t="str">
        <f>IF(A516="","",VLOOKUP(A516,'Project Budget vs Exp'!$B$9:$G$52,2,FALSE))</f>
        <v/>
      </c>
      <c r="C516" s="117"/>
      <c r="D516" s="116"/>
      <c r="E516" s="118"/>
      <c r="F516" s="119"/>
      <c r="G516" s="120"/>
      <c r="H516" s="120"/>
      <c r="I516" s="418">
        <f t="shared" si="8"/>
        <v>0</v>
      </c>
      <c r="J516" s="46"/>
      <c r="K516" s="332">
        <f>IFERROR(SUM(C516/'Transfers of Funds'!$F$56),0)</f>
        <v>0</v>
      </c>
      <c r="L516" s="21"/>
      <c r="M516" s="47" t="s">
        <v>162</v>
      </c>
      <c r="N516" s="46"/>
    </row>
    <row r="517" spans="1:14" s="23" customFormat="1" ht="14.25" customHeight="1">
      <c r="A517" s="115"/>
      <c r="B517" s="308" t="str">
        <f>IF(A517="","",VLOOKUP(A517,'Project Budget vs Exp'!$B$9:$G$52,2,FALSE))</f>
        <v/>
      </c>
      <c r="C517" s="117"/>
      <c r="D517" s="116"/>
      <c r="E517" s="118"/>
      <c r="F517" s="119"/>
      <c r="G517" s="120"/>
      <c r="H517" s="120"/>
      <c r="I517" s="418">
        <f t="shared" si="8"/>
        <v>0</v>
      </c>
      <c r="J517" s="46"/>
      <c r="K517" s="332">
        <f>IFERROR(SUM(C517/'Transfers of Funds'!$F$56),0)</f>
        <v>0</v>
      </c>
      <c r="L517" s="21"/>
      <c r="M517" s="47" t="s">
        <v>162</v>
      </c>
      <c r="N517" s="46"/>
    </row>
    <row r="518" spans="1:14" s="23" customFormat="1" ht="14.25" customHeight="1">
      <c r="A518" s="115"/>
      <c r="B518" s="308" t="str">
        <f>IF(A518="","",VLOOKUP(A518,'Project Budget vs Exp'!$B$9:$G$52,2,FALSE))</f>
        <v/>
      </c>
      <c r="C518" s="117"/>
      <c r="D518" s="116"/>
      <c r="E518" s="118"/>
      <c r="F518" s="119"/>
      <c r="G518" s="120"/>
      <c r="H518" s="120"/>
      <c r="I518" s="418">
        <f t="shared" si="8"/>
        <v>0</v>
      </c>
      <c r="J518" s="46"/>
      <c r="K518" s="332">
        <f>IFERROR(SUM(C518/'Transfers of Funds'!$F$56),0)</f>
        <v>0</v>
      </c>
      <c r="L518" s="21"/>
      <c r="M518" s="47" t="s">
        <v>162</v>
      </c>
      <c r="N518" s="46"/>
    </row>
    <row r="519" spans="1:14" s="23" customFormat="1" ht="14.25" customHeight="1">
      <c r="A519" s="115"/>
      <c r="B519" s="308" t="str">
        <f>IF(A519="","",VLOOKUP(A519,'Project Budget vs Exp'!$B$9:$G$52,2,FALSE))</f>
        <v/>
      </c>
      <c r="C519" s="117"/>
      <c r="D519" s="116"/>
      <c r="E519" s="118"/>
      <c r="F519" s="119"/>
      <c r="G519" s="120"/>
      <c r="H519" s="120"/>
      <c r="I519" s="418">
        <f t="shared" si="8"/>
        <v>0</v>
      </c>
      <c r="J519" s="46"/>
      <c r="K519" s="332">
        <f>IFERROR(SUM(C519/'Transfers of Funds'!$F$56),0)</f>
        <v>0</v>
      </c>
      <c r="L519" s="21"/>
      <c r="M519" s="47" t="s">
        <v>162</v>
      </c>
      <c r="N519" s="46"/>
    </row>
    <row r="520" spans="1:14" s="23" customFormat="1" ht="14.25" customHeight="1">
      <c r="A520" s="115"/>
      <c r="B520" s="308" t="str">
        <f>IF(A520="","",VLOOKUP(A520,'Project Budget vs Exp'!$B$9:$G$52,2,FALSE))</f>
        <v/>
      </c>
      <c r="C520" s="117"/>
      <c r="D520" s="116"/>
      <c r="E520" s="118"/>
      <c r="F520" s="119"/>
      <c r="G520" s="120"/>
      <c r="H520" s="120"/>
      <c r="I520" s="418">
        <f t="shared" si="8"/>
        <v>0</v>
      </c>
      <c r="J520" s="46"/>
      <c r="K520" s="332">
        <f>IFERROR(SUM(C520/'Transfers of Funds'!$F$56),0)</f>
        <v>0</v>
      </c>
      <c r="L520" s="21"/>
      <c r="M520" s="47" t="s">
        <v>162</v>
      </c>
      <c r="N520" s="46"/>
    </row>
    <row r="521" spans="1:14" s="23" customFormat="1" ht="14.25" customHeight="1">
      <c r="A521" s="115"/>
      <c r="B521" s="308" t="str">
        <f>IF(A521="","",VLOOKUP(A521,'Project Budget vs Exp'!$B$9:$G$52,2,FALSE))</f>
        <v/>
      </c>
      <c r="C521" s="117"/>
      <c r="D521" s="116"/>
      <c r="E521" s="118"/>
      <c r="F521" s="119"/>
      <c r="G521" s="120"/>
      <c r="H521" s="120"/>
      <c r="I521" s="418">
        <f t="shared" si="8"/>
        <v>0</v>
      </c>
      <c r="J521" s="46"/>
      <c r="K521" s="332">
        <f>IFERROR(SUM(C521/'Transfers of Funds'!$F$56),0)</f>
        <v>0</v>
      </c>
      <c r="L521" s="21"/>
      <c r="M521" s="47" t="s">
        <v>162</v>
      </c>
      <c r="N521" s="46"/>
    </row>
    <row r="522" spans="1:14" s="23" customFormat="1" ht="14.25" customHeight="1">
      <c r="A522" s="115"/>
      <c r="B522" s="308" t="str">
        <f>IF(A522="","",VLOOKUP(A522,'Project Budget vs Exp'!$B$9:$G$52,2,FALSE))</f>
        <v/>
      </c>
      <c r="C522" s="117"/>
      <c r="D522" s="116"/>
      <c r="E522" s="118"/>
      <c r="F522" s="119"/>
      <c r="G522" s="120"/>
      <c r="H522" s="120"/>
      <c r="I522" s="418">
        <f t="shared" si="8"/>
        <v>0</v>
      </c>
      <c r="J522" s="46"/>
      <c r="K522" s="332">
        <f>IFERROR(SUM(C522/'Transfers of Funds'!$F$56),0)</f>
        <v>0</v>
      </c>
      <c r="L522" s="21"/>
      <c r="M522" s="47" t="s">
        <v>162</v>
      </c>
      <c r="N522" s="46"/>
    </row>
    <row r="523" spans="1:14" s="23" customFormat="1" ht="14.25" customHeight="1">
      <c r="A523" s="115"/>
      <c r="B523" s="308" t="str">
        <f>IF(A523="","",VLOOKUP(A523,'Project Budget vs Exp'!$B$9:$G$52,2,FALSE))</f>
        <v/>
      </c>
      <c r="C523" s="117"/>
      <c r="D523" s="116"/>
      <c r="E523" s="118"/>
      <c r="F523" s="119"/>
      <c r="G523" s="120"/>
      <c r="H523" s="120"/>
      <c r="I523" s="418">
        <f t="shared" si="8"/>
        <v>0</v>
      </c>
      <c r="J523" s="46"/>
      <c r="K523" s="332">
        <f>IFERROR(SUM(C523/'Transfers of Funds'!$F$56),0)</f>
        <v>0</v>
      </c>
      <c r="L523" s="21"/>
      <c r="M523" s="47" t="s">
        <v>162</v>
      </c>
      <c r="N523" s="46"/>
    </row>
    <row r="524" spans="1:14" s="23" customFormat="1" ht="14.25" customHeight="1">
      <c r="A524" s="115"/>
      <c r="B524" s="308" t="str">
        <f>IF(A524="","",VLOOKUP(A524,'Project Budget vs Exp'!$B$9:$G$52,2,FALSE))</f>
        <v/>
      </c>
      <c r="C524" s="117"/>
      <c r="D524" s="116"/>
      <c r="E524" s="118"/>
      <c r="F524" s="119"/>
      <c r="G524" s="120"/>
      <c r="H524" s="120"/>
      <c r="I524" s="418">
        <f t="shared" si="8"/>
        <v>0</v>
      </c>
      <c r="J524" s="46"/>
      <c r="K524" s="332">
        <f>IFERROR(SUM(C524/'Transfers of Funds'!$F$56),0)</f>
        <v>0</v>
      </c>
      <c r="L524" s="21"/>
      <c r="M524" s="47" t="s">
        <v>162</v>
      </c>
      <c r="N524" s="46"/>
    </row>
    <row r="525" spans="1:14" s="23" customFormat="1" ht="14.25" customHeight="1">
      <c r="A525" s="115"/>
      <c r="B525" s="308" t="str">
        <f>IF(A525="","",VLOOKUP(A525,'Project Budget vs Exp'!$B$9:$G$52,2,FALSE))</f>
        <v/>
      </c>
      <c r="C525" s="117"/>
      <c r="D525" s="116"/>
      <c r="E525" s="118"/>
      <c r="F525" s="119"/>
      <c r="G525" s="120"/>
      <c r="H525" s="120"/>
      <c r="I525" s="418">
        <f t="shared" si="8"/>
        <v>0</v>
      </c>
      <c r="J525" s="46"/>
      <c r="K525" s="332">
        <f>IFERROR(SUM(C525/'Transfers of Funds'!$F$56),0)</f>
        <v>0</v>
      </c>
      <c r="L525" s="21"/>
      <c r="M525" s="47" t="s">
        <v>162</v>
      </c>
      <c r="N525" s="46"/>
    </row>
    <row r="526" spans="1:14" s="23" customFormat="1" ht="14.25" customHeight="1">
      <c r="A526" s="115"/>
      <c r="B526" s="308" t="str">
        <f>IF(A526="","",VLOOKUP(A526,'Project Budget vs Exp'!$B$9:$G$52,2,FALSE))</f>
        <v/>
      </c>
      <c r="C526" s="117"/>
      <c r="D526" s="116"/>
      <c r="E526" s="118"/>
      <c r="F526" s="119"/>
      <c r="G526" s="120"/>
      <c r="H526" s="120"/>
      <c r="I526" s="418">
        <f t="shared" si="8"/>
        <v>0</v>
      </c>
      <c r="J526" s="46"/>
      <c r="K526" s="332">
        <f>IFERROR(SUM(C526/'Transfers of Funds'!$F$56),0)</f>
        <v>0</v>
      </c>
      <c r="L526" s="21"/>
      <c r="M526" s="47" t="s">
        <v>162</v>
      </c>
      <c r="N526" s="46"/>
    </row>
    <row r="527" spans="1:14" s="23" customFormat="1" ht="14.25" customHeight="1">
      <c r="A527" s="115"/>
      <c r="B527" s="308" t="str">
        <f>IF(A527="","",VLOOKUP(A527,'Project Budget vs Exp'!$B$9:$G$52,2,FALSE))</f>
        <v/>
      </c>
      <c r="C527" s="117"/>
      <c r="D527" s="116"/>
      <c r="E527" s="118"/>
      <c r="F527" s="119"/>
      <c r="G527" s="120"/>
      <c r="H527" s="120"/>
      <c r="I527" s="418">
        <f t="shared" si="8"/>
        <v>0</v>
      </c>
      <c r="J527" s="46"/>
      <c r="K527" s="332">
        <f>IFERROR(SUM(C527/'Transfers of Funds'!$F$56),0)</f>
        <v>0</v>
      </c>
      <c r="L527" s="21"/>
      <c r="M527" s="47" t="s">
        <v>162</v>
      </c>
      <c r="N527" s="46"/>
    </row>
    <row r="528" spans="1:14" s="23" customFormat="1" ht="14.25" customHeight="1">
      <c r="A528" s="115"/>
      <c r="B528" s="308" t="str">
        <f>IF(A528="","",VLOOKUP(A528,'Project Budget vs Exp'!$B$9:$G$52,2,FALSE))</f>
        <v/>
      </c>
      <c r="C528" s="117"/>
      <c r="D528" s="116"/>
      <c r="E528" s="118"/>
      <c r="F528" s="119"/>
      <c r="G528" s="120"/>
      <c r="H528" s="120"/>
      <c r="I528" s="418">
        <f t="shared" si="8"/>
        <v>0</v>
      </c>
      <c r="J528" s="46"/>
      <c r="K528" s="332">
        <f>IFERROR(SUM(C528/'Transfers of Funds'!$F$56),0)</f>
        <v>0</v>
      </c>
      <c r="L528" s="21"/>
      <c r="M528" s="47" t="s">
        <v>162</v>
      </c>
      <c r="N528" s="46"/>
    </row>
    <row r="529" spans="1:14" s="23" customFormat="1" ht="14.25" customHeight="1">
      <c r="A529" s="115"/>
      <c r="B529" s="308" t="str">
        <f>IF(A529="","",VLOOKUP(A529,'Project Budget vs Exp'!$B$9:$G$52,2,FALSE))</f>
        <v/>
      </c>
      <c r="C529" s="117"/>
      <c r="D529" s="116"/>
      <c r="E529" s="118"/>
      <c r="F529" s="119"/>
      <c r="G529" s="120"/>
      <c r="H529" s="120"/>
      <c r="I529" s="418">
        <f t="shared" si="8"/>
        <v>0</v>
      </c>
      <c r="J529" s="46"/>
      <c r="K529" s="332">
        <f>IFERROR(SUM(C529/'Transfers of Funds'!$F$56),0)</f>
        <v>0</v>
      </c>
      <c r="L529" s="21"/>
      <c r="M529" s="47" t="s">
        <v>162</v>
      </c>
      <c r="N529" s="46"/>
    </row>
    <row r="530" spans="1:14" s="23" customFormat="1" ht="14.25" customHeight="1">
      <c r="A530" s="115"/>
      <c r="B530" s="308" t="str">
        <f>IF(A530="","",VLOOKUP(A530,'Project Budget vs Exp'!$B$9:$G$52,2,FALSE))</f>
        <v/>
      </c>
      <c r="C530" s="117"/>
      <c r="D530" s="116"/>
      <c r="E530" s="118"/>
      <c r="F530" s="119"/>
      <c r="G530" s="120"/>
      <c r="H530" s="120"/>
      <c r="I530" s="418">
        <f t="shared" si="8"/>
        <v>0</v>
      </c>
      <c r="J530" s="46"/>
      <c r="K530" s="332">
        <f>IFERROR(SUM(C530/'Transfers of Funds'!$F$56),0)</f>
        <v>0</v>
      </c>
      <c r="L530" s="21"/>
      <c r="M530" s="47" t="s">
        <v>162</v>
      </c>
      <c r="N530" s="46"/>
    </row>
    <row r="531" spans="1:14" s="23" customFormat="1" ht="14.25" customHeight="1">
      <c r="A531" s="115"/>
      <c r="B531" s="308" t="str">
        <f>IF(A531="","",VLOOKUP(A531,'Project Budget vs Exp'!$B$9:$G$52,2,FALSE))</f>
        <v/>
      </c>
      <c r="C531" s="117"/>
      <c r="D531" s="116"/>
      <c r="E531" s="118"/>
      <c r="F531" s="119"/>
      <c r="G531" s="120"/>
      <c r="H531" s="120"/>
      <c r="I531" s="418">
        <f t="shared" si="8"/>
        <v>0</v>
      </c>
      <c r="J531" s="46"/>
      <c r="K531" s="332">
        <f>IFERROR(SUM(C531/'Transfers of Funds'!$F$56),0)</f>
        <v>0</v>
      </c>
      <c r="L531" s="21"/>
      <c r="M531" s="47" t="s">
        <v>162</v>
      </c>
      <c r="N531" s="46"/>
    </row>
    <row r="532" spans="1:14" s="23" customFormat="1" ht="14.25" customHeight="1">
      <c r="A532" s="115"/>
      <c r="B532" s="308" t="str">
        <f>IF(A532="","",VLOOKUP(A532,'Project Budget vs Exp'!$B$9:$G$52,2,FALSE))</f>
        <v/>
      </c>
      <c r="C532" s="117"/>
      <c r="D532" s="116"/>
      <c r="E532" s="118"/>
      <c r="F532" s="119"/>
      <c r="G532" s="120"/>
      <c r="H532" s="120"/>
      <c r="I532" s="418">
        <f t="shared" si="8"/>
        <v>0</v>
      </c>
      <c r="J532" s="46"/>
      <c r="K532" s="332">
        <f>IFERROR(SUM(C532/'Transfers of Funds'!$F$56),0)</f>
        <v>0</v>
      </c>
      <c r="L532" s="21"/>
      <c r="M532" s="47" t="s">
        <v>162</v>
      </c>
      <c r="N532" s="46"/>
    </row>
    <row r="533" spans="1:14" s="23" customFormat="1" ht="14.25" customHeight="1">
      <c r="A533" s="115"/>
      <c r="B533" s="308" t="str">
        <f>IF(A533="","",VLOOKUP(A533,'Project Budget vs Exp'!$B$9:$G$52,2,FALSE))</f>
        <v/>
      </c>
      <c r="C533" s="117"/>
      <c r="D533" s="116"/>
      <c r="E533" s="118"/>
      <c r="F533" s="119"/>
      <c r="G533" s="120"/>
      <c r="H533" s="120"/>
      <c r="I533" s="418">
        <f t="shared" ref="I533:I596" si="9">IF(OR(F$4="EUR",F$4="USD",F$4="GBP",F$4="CAD",F$4="NZD",F$4="AUD"),K533,C533)</f>
        <v>0</v>
      </c>
      <c r="J533" s="46"/>
      <c r="K533" s="332">
        <f>IFERROR(SUM(C533/'Transfers of Funds'!$F$56),0)</f>
        <v>0</v>
      </c>
      <c r="L533" s="21"/>
      <c r="M533" s="47" t="s">
        <v>162</v>
      </c>
      <c r="N533" s="46"/>
    </row>
    <row r="534" spans="1:14" s="23" customFormat="1" ht="14.25" customHeight="1">
      <c r="A534" s="115"/>
      <c r="B534" s="308" t="str">
        <f>IF(A534="","",VLOOKUP(A534,'Project Budget vs Exp'!$B$9:$G$52,2,FALSE))</f>
        <v/>
      </c>
      <c r="C534" s="117"/>
      <c r="D534" s="116"/>
      <c r="E534" s="118"/>
      <c r="F534" s="119"/>
      <c r="G534" s="120"/>
      <c r="H534" s="120"/>
      <c r="I534" s="418">
        <f t="shared" si="9"/>
        <v>0</v>
      </c>
      <c r="J534" s="46"/>
      <c r="K534" s="332">
        <f>IFERROR(SUM(C534/'Transfers of Funds'!$F$56),0)</f>
        <v>0</v>
      </c>
      <c r="L534" s="21"/>
      <c r="M534" s="47" t="s">
        <v>162</v>
      </c>
      <c r="N534" s="46"/>
    </row>
    <row r="535" spans="1:14" s="23" customFormat="1" ht="14.25" customHeight="1">
      <c r="A535" s="115"/>
      <c r="B535" s="308" t="str">
        <f>IF(A535="","",VLOOKUP(A535,'Project Budget vs Exp'!$B$9:$G$52,2,FALSE))</f>
        <v/>
      </c>
      <c r="C535" s="117"/>
      <c r="D535" s="116"/>
      <c r="E535" s="118"/>
      <c r="F535" s="119"/>
      <c r="G535" s="120"/>
      <c r="H535" s="120"/>
      <c r="I535" s="418">
        <f t="shared" si="9"/>
        <v>0</v>
      </c>
      <c r="J535" s="46"/>
      <c r="K535" s="332">
        <f>IFERROR(SUM(C535/'Transfers of Funds'!$F$56),0)</f>
        <v>0</v>
      </c>
      <c r="L535" s="21"/>
      <c r="M535" s="47" t="s">
        <v>162</v>
      </c>
      <c r="N535" s="46"/>
    </row>
    <row r="536" spans="1:14" s="23" customFormat="1" ht="14.25" customHeight="1">
      <c r="A536" s="115"/>
      <c r="B536" s="308" t="str">
        <f>IF(A536="","",VLOOKUP(A536,'Project Budget vs Exp'!$B$9:$G$52,2,FALSE))</f>
        <v/>
      </c>
      <c r="C536" s="117"/>
      <c r="D536" s="116"/>
      <c r="E536" s="118"/>
      <c r="F536" s="119"/>
      <c r="G536" s="120"/>
      <c r="H536" s="120"/>
      <c r="I536" s="418">
        <f t="shared" si="9"/>
        <v>0</v>
      </c>
      <c r="J536" s="46"/>
      <c r="K536" s="332">
        <f>IFERROR(SUM(C536/'Transfers of Funds'!$F$56),0)</f>
        <v>0</v>
      </c>
      <c r="L536" s="21"/>
      <c r="M536" s="47" t="s">
        <v>162</v>
      </c>
      <c r="N536" s="46"/>
    </row>
    <row r="537" spans="1:14" s="23" customFormat="1" ht="14.25" customHeight="1">
      <c r="A537" s="115"/>
      <c r="B537" s="308" t="str">
        <f>IF(A537="","",VLOOKUP(A537,'Project Budget vs Exp'!$B$9:$G$52,2,FALSE))</f>
        <v/>
      </c>
      <c r="C537" s="117"/>
      <c r="D537" s="116"/>
      <c r="E537" s="118"/>
      <c r="F537" s="119"/>
      <c r="G537" s="120"/>
      <c r="H537" s="120"/>
      <c r="I537" s="418">
        <f t="shared" si="9"/>
        <v>0</v>
      </c>
      <c r="J537" s="46"/>
      <c r="K537" s="332">
        <f>IFERROR(SUM(C537/'Transfers of Funds'!$F$56),0)</f>
        <v>0</v>
      </c>
      <c r="L537" s="21"/>
      <c r="M537" s="47" t="s">
        <v>162</v>
      </c>
      <c r="N537" s="46"/>
    </row>
    <row r="538" spans="1:14" s="23" customFormat="1" ht="14.25" customHeight="1">
      <c r="A538" s="115"/>
      <c r="B538" s="308" t="str">
        <f>IF(A538="","",VLOOKUP(A538,'Project Budget vs Exp'!$B$9:$G$52,2,FALSE))</f>
        <v/>
      </c>
      <c r="C538" s="117"/>
      <c r="D538" s="116"/>
      <c r="E538" s="118"/>
      <c r="F538" s="119"/>
      <c r="G538" s="120"/>
      <c r="H538" s="120"/>
      <c r="I538" s="418">
        <f t="shared" si="9"/>
        <v>0</v>
      </c>
      <c r="J538" s="46"/>
      <c r="K538" s="332">
        <f>IFERROR(SUM(C538/'Transfers of Funds'!$F$56),0)</f>
        <v>0</v>
      </c>
      <c r="L538" s="21"/>
      <c r="M538" s="47" t="s">
        <v>162</v>
      </c>
      <c r="N538" s="46"/>
    </row>
    <row r="539" spans="1:14" s="23" customFormat="1" ht="14.25" customHeight="1">
      <c r="A539" s="115"/>
      <c r="B539" s="308" t="str">
        <f>IF(A539="","",VLOOKUP(A539,'Project Budget vs Exp'!$B$9:$G$52,2,FALSE))</f>
        <v/>
      </c>
      <c r="C539" s="117"/>
      <c r="D539" s="116"/>
      <c r="E539" s="118"/>
      <c r="F539" s="119"/>
      <c r="G539" s="120"/>
      <c r="H539" s="120"/>
      <c r="I539" s="418">
        <f t="shared" si="9"/>
        <v>0</v>
      </c>
      <c r="J539" s="46"/>
      <c r="K539" s="332">
        <f>IFERROR(SUM(C539/'Transfers of Funds'!$F$56),0)</f>
        <v>0</v>
      </c>
      <c r="L539" s="21"/>
      <c r="M539" s="47" t="s">
        <v>162</v>
      </c>
      <c r="N539" s="46"/>
    </row>
    <row r="540" spans="1:14" s="23" customFormat="1" ht="14.25" customHeight="1">
      <c r="A540" s="115"/>
      <c r="B540" s="308" t="str">
        <f>IF(A540="","",VLOOKUP(A540,'Project Budget vs Exp'!$B$9:$G$52,2,FALSE))</f>
        <v/>
      </c>
      <c r="C540" s="117"/>
      <c r="D540" s="116"/>
      <c r="E540" s="118"/>
      <c r="F540" s="119"/>
      <c r="G540" s="120"/>
      <c r="H540" s="120"/>
      <c r="I540" s="418">
        <f t="shared" si="9"/>
        <v>0</v>
      </c>
      <c r="J540" s="46"/>
      <c r="K540" s="332">
        <f>IFERROR(SUM(C540/'Transfers of Funds'!$F$56),0)</f>
        <v>0</v>
      </c>
      <c r="L540" s="21"/>
      <c r="M540" s="47" t="s">
        <v>162</v>
      </c>
      <c r="N540" s="46"/>
    </row>
    <row r="541" spans="1:14" s="23" customFormat="1" ht="14.25" customHeight="1">
      <c r="A541" s="115"/>
      <c r="B541" s="308" t="str">
        <f>IF(A541="","",VLOOKUP(A541,'Project Budget vs Exp'!$B$9:$G$52,2,FALSE))</f>
        <v/>
      </c>
      <c r="C541" s="117"/>
      <c r="D541" s="116"/>
      <c r="E541" s="118"/>
      <c r="F541" s="119"/>
      <c r="G541" s="120"/>
      <c r="H541" s="120"/>
      <c r="I541" s="418">
        <f t="shared" si="9"/>
        <v>0</v>
      </c>
      <c r="J541" s="46"/>
      <c r="K541" s="332">
        <f>IFERROR(SUM(C541/'Transfers of Funds'!$F$56),0)</f>
        <v>0</v>
      </c>
      <c r="L541" s="21"/>
      <c r="M541" s="47" t="s">
        <v>162</v>
      </c>
      <c r="N541" s="46"/>
    </row>
    <row r="542" spans="1:14" s="23" customFormat="1" ht="14.25" customHeight="1">
      <c r="A542" s="115"/>
      <c r="B542" s="308" t="str">
        <f>IF(A542="","",VLOOKUP(A542,'Project Budget vs Exp'!$B$9:$G$52,2,FALSE))</f>
        <v/>
      </c>
      <c r="C542" s="117"/>
      <c r="D542" s="116"/>
      <c r="E542" s="118"/>
      <c r="F542" s="119"/>
      <c r="G542" s="120"/>
      <c r="H542" s="120"/>
      <c r="I542" s="418">
        <f t="shared" si="9"/>
        <v>0</v>
      </c>
      <c r="J542" s="46"/>
      <c r="K542" s="332">
        <f>IFERROR(SUM(C542/'Transfers of Funds'!$F$56),0)</f>
        <v>0</v>
      </c>
      <c r="L542" s="21"/>
      <c r="M542" s="47" t="s">
        <v>162</v>
      </c>
      <c r="N542" s="46"/>
    </row>
    <row r="543" spans="1:14" s="23" customFormat="1" ht="14.25" customHeight="1">
      <c r="A543" s="115"/>
      <c r="B543" s="308" t="str">
        <f>IF(A543="","",VLOOKUP(A543,'Project Budget vs Exp'!$B$9:$G$52,2,FALSE))</f>
        <v/>
      </c>
      <c r="C543" s="117"/>
      <c r="D543" s="116"/>
      <c r="E543" s="118"/>
      <c r="F543" s="119"/>
      <c r="G543" s="120"/>
      <c r="H543" s="120"/>
      <c r="I543" s="418">
        <f t="shared" si="9"/>
        <v>0</v>
      </c>
      <c r="J543" s="46"/>
      <c r="K543" s="332">
        <f>IFERROR(SUM(C543/'Transfers of Funds'!$F$56),0)</f>
        <v>0</v>
      </c>
      <c r="L543" s="21"/>
      <c r="M543" s="47" t="s">
        <v>162</v>
      </c>
      <c r="N543" s="46"/>
    </row>
    <row r="544" spans="1:14" s="23" customFormat="1" ht="14.25" customHeight="1">
      <c r="A544" s="115"/>
      <c r="B544" s="308" t="str">
        <f>IF(A544="","",VLOOKUP(A544,'Project Budget vs Exp'!$B$9:$G$52,2,FALSE))</f>
        <v/>
      </c>
      <c r="C544" s="117"/>
      <c r="D544" s="116"/>
      <c r="E544" s="118"/>
      <c r="F544" s="119"/>
      <c r="G544" s="120"/>
      <c r="H544" s="120"/>
      <c r="I544" s="418">
        <f t="shared" si="9"/>
        <v>0</v>
      </c>
      <c r="J544" s="46"/>
      <c r="K544" s="332">
        <f>IFERROR(SUM(C544/'Transfers of Funds'!$F$56),0)</f>
        <v>0</v>
      </c>
      <c r="L544" s="21"/>
      <c r="M544" s="47" t="s">
        <v>162</v>
      </c>
      <c r="N544" s="46"/>
    </row>
    <row r="545" spans="1:14" s="23" customFormat="1" ht="14.25" customHeight="1">
      <c r="A545" s="115"/>
      <c r="B545" s="308" t="str">
        <f>IF(A545="","",VLOOKUP(A545,'Project Budget vs Exp'!$B$9:$G$52,2,FALSE))</f>
        <v/>
      </c>
      <c r="C545" s="117"/>
      <c r="D545" s="116"/>
      <c r="E545" s="118"/>
      <c r="F545" s="119"/>
      <c r="G545" s="120"/>
      <c r="H545" s="120"/>
      <c r="I545" s="418">
        <f t="shared" si="9"/>
        <v>0</v>
      </c>
      <c r="J545" s="46"/>
      <c r="K545" s="332">
        <f>IFERROR(SUM(C545/'Transfers of Funds'!$F$56),0)</f>
        <v>0</v>
      </c>
      <c r="L545" s="21"/>
      <c r="M545" s="47" t="s">
        <v>162</v>
      </c>
      <c r="N545" s="46"/>
    </row>
    <row r="546" spans="1:14" s="23" customFormat="1" ht="14.25" customHeight="1">
      <c r="A546" s="115"/>
      <c r="B546" s="308" t="str">
        <f>IF(A546="","",VLOOKUP(A546,'Project Budget vs Exp'!$B$9:$G$52,2,FALSE))</f>
        <v/>
      </c>
      <c r="C546" s="117"/>
      <c r="D546" s="116"/>
      <c r="E546" s="118"/>
      <c r="F546" s="119"/>
      <c r="G546" s="120"/>
      <c r="H546" s="120"/>
      <c r="I546" s="418">
        <f t="shared" si="9"/>
        <v>0</v>
      </c>
      <c r="J546" s="46"/>
      <c r="K546" s="332">
        <f>IFERROR(SUM(C546/'Transfers of Funds'!$F$56),0)</f>
        <v>0</v>
      </c>
      <c r="L546" s="21"/>
      <c r="M546" s="47" t="s">
        <v>162</v>
      </c>
      <c r="N546" s="46"/>
    </row>
    <row r="547" spans="1:14" s="23" customFormat="1" ht="14.25" customHeight="1">
      <c r="A547" s="115"/>
      <c r="B547" s="308" t="str">
        <f>IF(A547="","",VLOOKUP(A547,'Project Budget vs Exp'!$B$9:$G$52,2,FALSE))</f>
        <v/>
      </c>
      <c r="C547" s="117"/>
      <c r="D547" s="116"/>
      <c r="E547" s="118"/>
      <c r="F547" s="119"/>
      <c r="G547" s="120"/>
      <c r="H547" s="120"/>
      <c r="I547" s="418">
        <f t="shared" si="9"/>
        <v>0</v>
      </c>
      <c r="J547" s="46"/>
      <c r="K547" s="332">
        <f>IFERROR(SUM(C547/'Transfers of Funds'!$F$56),0)</f>
        <v>0</v>
      </c>
      <c r="L547" s="21"/>
      <c r="M547" s="47" t="s">
        <v>162</v>
      </c>
      <c r="N547" s="46"/>
    </row>
    <row r="548" spans="1:14" s="23" customFormat="1" ht="14.25" customHeight="1">
      <c r="A548" s="115"/>
      <c r="B548" s="308" t="str">
        <f>IF(A548="","",VLOOKUP(A548,'Project Budget vs Exp'!$B$9:$G$52,2,FALSE))</f>
        <v/>
      </c>
      <c r="C548" s="117"/>
      <c r="D548" s="116"/>
      <c r="E548" s="118"/>
      <c r="F548" s="119"/>
      <c r="G548" s="120"/>
      <c r="H548" s="120"/>
      <c r="I548" s="418">
        <f t="shared" si="9"/>
        <v>0</v>
      </c>
      <c r="J548" s="46"/>
      <c r="K548" s="332">
        <f>IFERROR(SUM(C548/'Transfers of Funds'!$F$56),0)</f>
        <v>0</v>
      </c>
      <c r="L548" s="21"/>
      <c r="M548" s="47" t="s">
        <v>162</v>
      </c>
      <c r="N548" s="46"/>
    </row>
    <row r="549" spans="1:14" s="23" customFormat="1" ht="14.25" customHeight="1">
      <c r="A549" s="115"/>
      <c r="B549" s="308" t="str">
        <f>IF(A549="","",VLOOKUP(A549,'Project Budget vs Exp'!$B$9:$G$52,2,FALSE))</f>
        <v/>
      </c>
      <c r="C549" s="117"/>
      <c r="D549" s="116"/>
      <c r="E549" s="118"/>
      <c r="F549" s="119"/>
      <c r="G549" s="120"/>
      <c r="H549" s="120"/>
      <c r="I549" s="418">
        <f t="shared" si="9"/>
        <v>0</v>
      </c>
      <c r="J549" s="46"/>
      <c r="K549" s="332">
        <f>IFERROR(SUM(C549/'Transfers of Funds'!$F$56),0)</f>
        <v>0</v>
      </c>
      <c r="L549" s="21"/>
      <c r="M549" s="47" t="s">
        <v>162</v>
      </c>
      <c r="N549" s="46"/>
    </row>
    <row r="550" spans="1:14" s="23" customFormat="1" ht="14.25" customHeight="1">
      <c r="A550" s="115"/>
      <c r="B550" s="308" t="str">
        <f>IF(A550="","",VLOOKUP(A550,'Project Budget vs Exp'!$B$9:$G$52,2,FALSE))</f>
        <v/>
      </c>
      <c r="C550" s="117"/>
      <c r="D550" s="116"/>
      <c r="E550" s="118"/>
      <c r="F550" s="119"/>
      <c r="G550" s="120"/>
      <c r="H550" s="120"/>
      <c r="I550" s="418">
        <f t="shared" si="9"/>
        <v>0</v>
      </c>
      <c r="J550" s="46"/>
      <c r="K550" s="332">
        <f>IFERROR(SUM(C550/'Transfers of Funds'!$F$56),0)</f>
        <v>0</v>
      </c>
      <c r="L550" s="21"/>
      <c r="M550" s="47" t="s">
        <v>162</v>
      </c>
      <c r="N550" s="46"/>
    </row>
    <row r="551" spans="1:14" s="23" customFormat="1" ht="14.25" customHeight="1">
      <c r="A551" s="115"/>
      <c r="B551" s="308" t="str">
        <f>IF(A551="","",VLOOKUP(A551,'Project Budget vs Exp'!$B$9:$G$52,2,FALSE))</f>
        <v/>
      </c>
      <c r="C551" s="117"/>
      <c r="D551" s="116"/>
      <c r="E551" s="118"/>
      <c r="F551" s="119"/>
      <c r="G551" s="120"/>
      <c r="H551" s="120"/>
      <c r="I551" s="418">
        <f t="shared" si="9"/>
        <v>0</v>
      </c>
      <c r="J551" s="46"/>
      <c r="K551" s="332">
        <f>IFERROR(SUM(C551/'Transfers of Funds'!$F$56),0)</f>
        <v>0</v>
      </c>
      <c r="L551" s="21"/>
      <c r="M551" s="47" t="s">
        <v>162</v>
      </c>
      <c r="N551" s="46"/>
    </row>
    <row r="552" spans="1:14" s="23" customFormat="1" ht="14.25" customHeight="1">
      <c r="A552" s="115"/>
      <c r="B552" s="308" t="str">
        <f>IF(A552="","",VLOOKUP(A552,'Project Budget vs Exp'!$B$9:$G$52,2,FALSE))</f>
        <v/>
      </c>
      <c r="C552" s="117"/>
      <c r="D552" s="116"/>
      <c r="E552" s="118"/>
      <c r="F552" s="119"/>
      <c r="G552" s="120"/>
      <c r="H552" s="120"/>
      <c r="I552" s="418">
        <f t="shared" si="9"/>
        <v>0</v>
      </c>
      <c r="J552" s="46"/>
      <c r="K552" s="332">
        <f>IFERROR(SUM(C552/'Transfers of Funds'!$F$56),0)</f>
        <v>0</v>
      </c>
      <c r="L552" s="21"/>
      <c r="M552" s="47" t="s">
        <v>162</v>
      </c>
      <c r="N552" s="46"/>
    </row>
    <row r="553" spans="1:14" s="23" customFormat="1" ht="14.25" customHeight="1">
      <c r="A553" s="115"/>
      <c r="B553" s="308" t="str">
        <f>IF(A553="","",VLOOKUP(A553,'Project Budget vs Exp'!$B$9:$G$52,2,FALSE))</f>
        <v/>
      </c>
      <c r="C553" s="117"/>
      <c r="D553" s="116"/>
      <c r="E553" s="118"/>
      <c r="F553" s="119"/>
      <c r="G553" s="120"/>
      <c r="H553" s="120"/>
      <c r="I553" s="418">
        <f t="shared" si="9"/>
        <v>0</v>
      </c>
      <c r="J553" s="46"/>
      <c r="K553" s="332">
        <f>IFERROR(SUM(C553/'Transfers of Funds'!$F$56),0)</f>
        <v>0</v>
      </c>
      <c r="L553" s="21"/>
      <c r="M553" s="47" t="s">
        <v>162</v>
      </c>
      <c r="N553" s="46"/>
    </row>
    <row r="554" spans="1:14" s="23" customFormat="1" ht="14.25" customHeight="1">
      <c r="A554" s="115"/>
      <c r="B554" s="308" t="str">
        <f>IF(A554="","",VLOOKUP(A554,'Project Budget vs Exp'!$B$9:$G$52,2,FALSE))</f>
        <v/>
      </c>
      <c r="C554" s="117"/>
      <c r="D554" s="116"/>
      <c r="E554" s="118"/>
      <c r="F554" s="119"/>
      <c r="G554" s="120"/>
      <c r="H554" s="120"/>
      <c r="I554" s="418">
        <f t="shared" si="9"/>
        <v>0</v>
      </c>
      <c r="J554" s="46"/>
      <c r="K554" s="332">
        <f>IFERROR(SUM(C554/'Transfers of Funds'!$F$56),0)</f>
        <v>0</v>
      </c>
      <c r="L554" s="21"/>
      <c r="M554" s="47" t="s">
        <v>162</v>
      </c>
      <c r="N554" s="46"/>
    </row>
    <row r="555" spans="1:14" s="23" customFormat="1" ht="14.25" customHeight="1">
      <c r="A555" s="115"/>
      <c r="B555" s="308" t="str">
        <f>IF(A555="","",VLOOKUP(A555,'Project Budget vs Exp'!$B$9:$G$52,2,FALSE))</f>
        <v/>
      </c>
      <c r="C555" s="117"/>
      <c r="D555" s="116"/>
      <c r="E555" s="118"/>
      <c r="F555" s="119"/>
      <c r="G555" s="120"/>
      <c r="H555" s="120"/>
      <c r="I555" s="418">
        <f t="shared" si="9"/>
        <v>0</v>
      </c>
      <c r="J555" s="46"/>
      <c r="K555" s="332">
        <f>IFERROR(SUM(C555/'Transfers of Funds'!$F$56),0)</f>
        <v>0</v>
      </c>
      <c r="L555" s="21"/>
      <c r="M555" s="47" t="s">
        <v>162</v>
      </c>
      <c r="N555" s="46"/>
    </row>
    <row r="556" spans="1:14" s="23" customFormat="1" ht="14.25" customHeight="1">
      <c r="A556" s="115"/>
      <c r="B556" s="308" t="str">
        <f>IF(A556="","",VLOOKUP(A556,'Project Budget vs Exp'!$B$9:$G$52,2,FALSE))</f>
        <v/>
      </c>
      <c r="C556" s="117"/>
      <c r="D556" s="116"/>
      <c r="E556" s="118"/>
      <c r="F556" s="119"/>
      <c r="G556" s="120"/>
      <c r="H556" s="120"/>
      <c r="I556" s="418">
        <f t="shared" si="9"/>
        <v>0</v>
      </c>
      <c r="J556" s="46"/>
      <c r="K556" s="332">
        <f>IFERROR(SUM(C556/'Transfers of Funds'!$F$56),0)</f>
        <v>0</v>
      </c>
      <c r="L556" s="21"/>
      <c r="M556" s="47" t="s">
        <v>162</v>
      </c>
      <c r="N556" s="46"/>
    </row>
    <row r="557" spans="1:14" s="23" customFormat="1" ht="14.25" customHeight="1">
      <c r="A557" s="115"/>
      <c r="B557" s="308" t="str">
        <f>IF(A557="","",VLOOKUP(A557,'Project Budget vs Exp'!$B$9:$G$52,2,FALSE))</f>
        <v/>
      </c>
      <c r="C557" s="117"/>
      <c r="D557" s="116"/>
      <c r="E557" s="118"/>
      <c r="F557" s="119"/>
      <c r="G557" s="120"/>
      <c r="H557" s="120"/>
      <c r="I557" s="418">
        <f t="shared" si="9"/>
        <v>0</v>
      </c>
      <c r="J557" s="46"/>
      <c r="K557" s="332">
        <f>IFERROR(SUM(C557/'Transfers of Funds'!$F$56),0)</f>
        <v>0</v>
      </c>
      <c r="L557" s="21"/>
      <c r="M557" s="47" t="s">
        <v>162</v>
      </c>
      <c r="N557" s="46"/>
    </row>
    <row r="558" spans="1:14" s="23" customFormat="1" ht="14.25" customHeight="1">
      <c r="A558" s="115"/>
      <c r="B558" s="308" t="str">
        <f>IF(A558="","",VLOOKUP(A558,'Project Budget vs Exp'!$B$9:$G$52,2,FALSE))</f>
        <v/>
      </c>
      <c r="C558" s="117"/>
      <c r="D558" s="116"/>
      <c r="E558" s="118"/>
      <c r="F558" s="119"/>
      <c r="G558" s="120"/>
      <c r="H558" s="120"/>
      <c r="I558" s="418">
        <f t="shared" si="9"/>
        <v>0</v>
      </c>
      <c r="J558" s="46"/>
      <c r="K558" s="332">
        <f>IFERROR(SUM(C558/'Transfers of Funds'!$F$56),0)</f>
        <v>0</v>
      </c>
      <c r="L558" s="21"/>
      <c r="M558" s="47" t="s">
        <v>162</v>
      </c>
      <c r="N558" s="46"/>
    </row>
    <row r="559" spans="1:14" s="23" customFormat="1" ht="14.25" customHeight="1">
      <c r="A559" s="115"/>
      <c r="B559" s="308" t="str">
        <f>IF(A559="","",VLOOKUP(A559,'Project Budget vs Exp'!$B$9:$G$52,2,FALSE))</f>
        <v/>
      </c>
      <c r="C559" s="117"/>
      <c r="D559" s="116"/>
      <c r="E559" s="118"/>
      <c r="F559" s="119"/>
      <c r="G559" s="120"/>
      <c r="H559" s="120"/>
      <c r="I559" s="418">
        <f t="shared" si="9"/>
        <v>0</v>
      </c>
      <c r="J559" s="46"/>
      <c r="K559" s="332">
        <f>IFERROR(SUM(C559/'Transfers of Funds'!$F$56),0)</f>
        <v>0</v>
      </c>
      <c r="L559" s="21"/>
      <c r="M559" s="47" t="s">
        <v>162</v>
      </c>
      <c r="N559" s="46"/>
    </row>
    <row r="560" spans="1:14" s="23" customFormat="1" ht="14.25" customHeight="1">
      <c r="A560" s="115"/>
      <c r="B560" s="308" t="str">
        <f>IF(A560="","",VLOOKUP(A560,'Project Budget vs Exp'!$B$9:$G$52,2,FALSE))</f>
        <v/>
      </c>
      <c r="C560" s="117"/>
      <c r="D560" s="116"/>
      <c r="E560" s="118"/>
      <c r="F560" s="119"/>
      <c r="G560" s="120"/>
      <c r="H560" s="120"/>
      <c r="I560" s="418">
        <f t="shared" si="9"/>
        <v>0</v>
      </c>
      <c r="J560" s="46"/>
      <c r="K560" s="332">
        <f>IFERROR(SUM(C560/'Transfers of Funds'!$F$56),0)</f>
        <v>0</v>
      </c>
      <c r="L560" s="21"/>
      <c r="M560" s="47" t="s">
        <v>162</v>
      </c>
      <c r="N560" s="46"/>
    </row>
    <row r="561" spans="1:14" s="23" customFormat="1" ht="14.25" customHeight="1">
      <c r="A561" s="115"/>
      <c r="B561" s="308" t="str">
        <f>IF(A561="","",VLOOKUP(A561,'Project Budget vs Exp'!$B$9:$G$52,2,FALSE))</f>
        <v/>
      </c>
      <c r="C561" s="117"/>
      <c r="D561" s="116"/>
      <c r="E561" s="118"/>
      <c r="F561" s="119"/>
      <c r="G561" s="120"/>
      <c r="H561" s="120"/>
      <c r="I561" s="418">
        <f t="shared" si="9"/>
        <v>0</v>
      </c>
      <c r="J561" s="46"/>
      <c r="K561" s="332">
        <f>IFERROR(SUM(C561/'Transfers of Funds'!$F$56),0)</f>
        <v>0</v>
      </c>
      <c r="L561" s="21"/>
      <c r="M561" s="47" t="s">
        <v>162</v>
      </c>
      <c r="N561" s="46"/>
    </row>
    <row r="562" spans="1:14" s="23" customFormat="1" ht="14.25" customHeight="1">
      <c r="A562" s="115"/>
      <c r="B562" s="308" t="str">
        <f>IF(A562="","",VLOOKUP(A562,'Project Budget vs Exp'!$B$9:$G$52,2,FALSE))</f>
        <v/>
      </c>
      <c r="C562" s="117"/>
      <c r="D562" s="116"/>
      <c r="E562" s="118"/>
      <c r="F562" s="119"/>
      <c r="G562" s="120"/>
      <c r="H562" s="120"/>
      <c r="I562" s="418">
        <f t="shared" si="9"/>
        <v>0</v>
      </c>
      <c r="J562" s="46"/>
      <c r="K562" s="332">
        <f>IFERROR(SUM(C562/'Transfers of Funds'!$F$56),0)</f>
        <v>0</v>
      </c>
      <c r="L562" s="21"/>
      <c r="M562" s="47" t="s">
        <v>162</v>
      </c>
      <c r="N562" s="46"/>
    </row>
    <row r="563" spans="1:14" s="23" customFormat="1" ht="14.25" customHeight="1">
      <c r="A563" s="115"/>
      <c r="B563" s="308" t="str">
        <f>IF(A563="","",VLOOKUP(A563,'Project Budget vs Exp'!$B$9:$G$52,2,FALSE))</f>
        <v/>
      </c>
      <c r="C563" s="117"/>
      <c r="D563" s="116"/>
      <c r="E563" s="118"/>
      <c r="F563" s="119"/>
      <c r="G563" s="120"/>
      <c r="H563" s="120"/>
      <c r="I563" s="418">
        <f t="shared" si="9"/>
        <v>0</v>
      </c>
      <c r="J563" s="46"/>
      <c r="K563" s="332">
        <f>IFERROR(SUM(C563/'Transfers of Funds'!$F$56),0)</f>
        <v>0</v>
      </c>
      <c r="L563" s="21"/>
      <c r="M563" s="47" t="s">
        <v>162</v>
      </c>
      <c r="N563" s="46"/>
    </row>
    <row r="564" spans="1:14" s="23" customFormat="1" ht="14.25" customHeight="1">
      <c r="A564" s="115"/>
      <c r="B564" s="308" t="str">
        <f>IF(A564="","",VLOOKUP(A564,'Project Budget vs Exp'!$B$9:$G$52,2,FALSE))</f>
        <v/>
      </c>
      <c r="C564" s="117"/>
      <c r="D564" s="116"/>
      <c r="E564" s="118"/>
      <c r="F564" s="119"/>
      <c r="G564" s="120"/>
      <c r="H564" s="120"/>
      <c r="I564" s="418">
        <f t="shared" si="9"/>
        <v>0</v>
      </c>
      <c r="J564" s="46"/>
      <c r="K564" s="332">
        <f>IFERROR(SUM(C564/'Transfers of Funds'!$F$56),0)</f>
        <v>0</v>
      </c>
      <c r="L564" s="21"/>
      <c r="M564" s="47" t="s">
        <v>162</v>
      </c>
      <c r="N564" s="46"/>
    </row>
    <row r="565" spans="1:14" s="23" customFormat="1" ht="14.25" customHeight="1">
      <c r="A565" s="115"/>
      <c r="B565" s="308" t="str">
        <f>IF(A565="","",VLOOKUP(A565,'Project Budget vs Exp'!$B$9:$G$52,2,FALSE))</f>
        <v/>
      </c>
      <c r="C565" s="117"/>
      <c r="D565" s="116"/>
      <c r="E565" s="118"/>
      <c r="F565" s="119"/>
      <c r="G565" s="120"/>
      <c r="H565" s="120"/>
      <c r="I565" s="418">
        <f t="shared" si="9"/>
        <v>0</v>
      </c>
      <c r="J565" s="46"/>
      <c r="K565" s="332">
        <f>IFERROR(SUM(C565/'Transfers of Funds'!$F$56),0)</f>
        <v>0</v>
      </c>
      <c r="L565" s="21"/>
      <c r="M565" s="47" t="s">
        <v>162</v>
      </c>
      <c r="N565" s="46"/>
    </row>
    <row r="566" spans="1:14" s="23" customFormat="1" ht="14.25" customHeight="1">
      <c r="A566" s="115"/>
      <c r="B566" s="308" t="str">
        <f>IF(A566="","",VLOOKUP(A566,'Project Budget vs Exp'!$B$9:$G$52,2,FALSE))</f>
        <v/>
      </c>
      <c r="C566" s="117"/>
      <c r="D566" s="116"/>
      <c r="E566" s="118"/>
      <c r="F566" s="119"/>
      <c r="G566" s="120"/>
      <c r="H566" s="120"/>
      <c r="I566" s="418">
        <f t="shared" si="9"/>
        <v>0</v>
      </c>
      <c r="J566" s="46"/>
      <c r="K566" s="332">
        <f>IFERROR(SUM(C566/'Transfers of Funds'!$F$56),0)</f>
        <v>0</v>
      </c>
      <c r="L566" s="21"/>
      <c r="M566" s="47" t="s">
        <v>162</v>
      </c>
      <c r="N566" s="46"/>
    </row>
    <row r="567" spans="1:14" s="23" customFormat="1" ht="14.25" customHeight="1">
      <c r="A567" s="115"/>
      <c r="B567" s="308" t="str">
        <f>IF(A567="","",VLOOKUP(A567,'Project Budget vs Exp'!$B$9:$G$52,2,FALSE))</f>
        <v/>
      </c>
      <c r="C567" s="117"/>
      <c r="D567" s="116"/>
      <c r="E567" s="118"/>
      <c r="F567" s="119"/>
      <c r="G567" s="120"/>
      <c r="H567" s="120"/>
      <c r="I567" s="418">
        <f t="shared" si="9"/>
        <v>0</v>
      </c>
      <c r="J567" s="46"/>
      <c r="K567" s="332">
        <f>IFERROR(SUM(C567/'Transfers of Funds'!$F$56),0)</f>
        <v>0</v>
      </c>
      <c r="L567" s="21"/>
      <c r="M567" s="47" t="s">
        <v>162</v>
      </c>
      <c r="N567" s="46"/>
    </row>
    <row r="568" spans="1:14" s="23" customFormat="1" ht="14.25" customHeight="1">
      <c r="A568" s="115"/>
      <c r="B568" s="308" t="str">
        <f>IF(A568="","",VLOOKUP(A568,'Project Budget vs Exp'!$B$9:$G$52,2,FALSE))</f>
        <v/>
      </c>
      <c r="C568" s="117"/>
      <c r="D568" s="116"/>
      <c r="E568" s="118"/>
      <c r="F568" s="119"/>
      <c r="G568" s="120"/>
      <c r="H568" s="120"/>
      <c r="I568" s="418">
        <f t="shared" si="9"/>
        <v>0</v>
      </c>
      <c r="J568" s="46"/>
      <c r="K568" s="332">
        <f>IFERROR(SUM(C568/'Transfers of Funds'!$F$56),0)</f>
        <v>0</v>
      </c>
      <c r="L568" s="21"/>
      <c r="M568" s="47" t="s">
        <v>162</v>
      </c>
      <c r="N568" s="46"/>
    </row>
    <row r="569" spans="1:14" s="23" customFormat="1" ht="14.25" customHeight="1">
      <c r="A569" s="115"/>
      <c r="B569" s="308" t="str">
        <f>IF(A569="","",VLOOKUP(A569,'Project Budget vs Exp'!$B$9:$G$52,2,FALSE))</f>
        <v/>
      </c>
      <c r="C569" s="117"/>
      <c r="D569" s="116"/>
      <c r="E569" s="118"/>
      <c r="F569" s="119"/>
      <c r="G569" s="120"/>
      <c r="H569" s="120"/>
      <c r="I569" s="418">
        <f t="shared" si="9"/>
        <v>0</v>
      </c>
      <c r="J569" s="46"/>
      <c r="K569" s="332">
        <f>IFERROR(SUM(C569/'Transfers of Funds'!$F$56),0)</f>
        <v>0</v>
      </c>
      <c r="L569" s="21"/>
      <c r="M569" s="47" t="s">
        <v>162</v>
      </c>
      <c r="N569" s="46"/>
    </row>
    <row r="570" spans="1:14" s="23" customFormat="1" ht="14.25" customHeight="1">
      <c r="A570" s="115"/>
      <c r="B570" s="308" t="str">
        <f>IF(A570="","",VLOOKUP(A570,'Project Budget vs Exp'!$B$9:$G$52,2,FALSE))</f>
        <v/>
      </c>
      <c r="C570" s="117"/>
      <c r="D570" s="116"/>
      <c r="E570" s="118"/>
      <c r="F570" s="119"/>
      <c r="G570" s="120"/>
      <c r="H570" s="120"/>
      <c r="I570" s="418">
        <f t="shared" si="9"/>
        <v>0</v>
      </c>
      <c r="J570" s="46"/>
      <c r="K570" s="332">
        <f>IFERROR(SUM(C570/'Transfers of Funds'!$F$56),0)</f>
        <v>0</v>
      </c>
      <c r="L570" s="21"/>
      <c r="M570" s="47" t="s">
        <v>162</v>
      </c>
      <c r="N570" s="46"/>
    </row>
    <row r="571" spans="1:14" s="23" customFormat="1" ht="14.25" customHeight="1">
      <c r="A571" s="115"/>
      <c r="B571" s="308" t="str">
        <f>IF(A571="","",VLOOKUP(A571,'Project Budget vs Exp'!$B$9:$G$52,2,FALSE))</f>
        <v/>
      </c>
      <c r="C571" s="117"/>
      <c r="D571" s="116"/>
      <c r="E571" s="118"/>
      <c r="F571" s="119"/>
      <c r="G571" s="120"/>
      <c r="H571" s="120"/>
      <c r="I571" s="418">
        <f t="shared" si="9"/>
        <v>0</v>
      </c>
      <c r="J571" s="46"/>
      <c r="K571" s="332">
        <f>IFERROR(SUM(C571/'Transfers of Funds'!$F$56),0)</f>
        <v>0</v>
      </c>
      <c r="L571" s="21"/>
      <c r="M571" s="47" t="s">
        <v>162</v>
      </c>
      <c r="N571" s="46"/>
    </row>
    <row r="572" spans="1:14" s="23" customFormat="1" ht="14.25" customHeight="1">
      <c r="A572" s="115"/>
      <c r="B572" s="308" t="str">
        <f>IF(A572="","",VLOOKUP(A572,'Project Budget vs Exp'!$B$9:$G$52,2,FALSE))</f>
        <v/>
      </c>
      <c r="C572" s="117"/>
      <c r="D572" s="116"/>
      <c r="E572" s="118"/>
      <c r="F572" s="119"/>
      <c r="G572" s="120"/>
      <c r="H572" s="120"/>
      <c r="I572" s="418">
        <f t="shared" si="9"/>
        <v>0</v>
      </c>
      <c r="J572" s="46"/>
      <c r="K572" s="332">
        <f>IFERROR(SUM(C572/'Transfers of Funds'!$F$56),0)</f>
        <v>0</v>
      </c>
      <c r="L572" s="21"/>
      <c r="M572" s="47" t="s">
        <v>162</v>
      </c>
      <c r="N572" s="46"/>
    </row>
    <row r="573" spans="1:14" s="23" customFormat="1" ht="14.25" customHeight="1">
      <c r="A573" s="115"/>
      <c r="B573" s="308" t="str">
        <f>IF(A573="","",VLOOKUP(A573,'Project Budget vs Exp'!$B$9:$G$52,2,FALSE))</f>
        <v/>
      </c>
      <c r="C573" s="117"/>
      <c r="D573" s="116"/>
      <c r="E573" s="118"/>
      <c r="F573" s="119"/>
      <c r="G573" s="120"/>
      <c r="H573" s="120"/>
      <c r="I573" s="418">
        <f t="shared" si="9"/>
        <v>0</v>
      </c>
      <c r="J573" s="46"/>
      <c r="K573" s="332">
        <f>IFERROR(SUM(C573/'Transfers of Funds'!$F$56),0)</f>
        <v>0</v>
      </c>
      <c r="L573" s="21"/>
      <c r="M573" s="47" t="s">
        <v>162</v>
      </c>
      <c r="N573" s="46"/>
    </row>
    <row r="574" spans="1:14" s="23" customFormat="1" ht="14.25" customHeight="1">
      <c r="A574" s="115"/>
      <c r="B574" s="308" t="str">
        <f>IF(A574="","",VLOOKUP(A574,'Project Budget vs Exp'!$B$9:$G$52,2,FALSE))</f>
        <v/>
      </c>
      <c r="C574" s="117"/>
      <c r="D574" s="116"/>
      <c r="E574" s="118"/>
      <c r="F574" s="119"/>
      <c r="G574" s="120"/>
      <c r="H574" s="120"/>
      <c r="I574" s="418">
        <f t="shared" si="9"/>
        <v>0</v>
      </c>
      <c r="J574" s="46"/>
      <c r="K574" s="332">
        <f>IFERROR(SUM(C574/'Transfers of Funds'!$F$56),0)</f>
        <v>0</v>
      </c>
      <c r="L574" s="21"/>
      <c r="M574" s="47" t="s">
        <v>162</v>
      </c>
      <c r="N574" s="46"/>
    </row>
    <row r="575" spans="1:14" s="23" customFormat="1" ht="14.25" customHeight="1">
      <c r="A575" s="115"/>
      <c r="B575" s="308" t="str">
        <f>IF(A575="","",VLOOKUP(A575,'Project Budget vs Exp'!$B$9:$G$52,2,FALSE))</f>
        <v/>
      </c>
      <c r="C575" s="117"/>
      <c r="D575" s="116"/>
      <c r="E575" s="118"/>
      <c r="F575" s="119"/>
      <c r="G575" s="120"/>
      <c r="H575" s="120"/>
      <c r="I575" s="418">
        <f t="shared" si="9"/>
        <v>0</v>
      </c>
      <c r="J575" s="46"/>
      <c r="K575" s="332">
        <f>IFERROR(SUM(C575/'Transfers of Funds'!$F$56),0)</f>
        <v>0</v>
      </c>
      <c r="L575" s="21"/>
      <c r="M575" s="47" t="s">
        <v>162</v>
      </c>
      <c r="N575" s="46"/>
    </row>
    <row r="576" spans="1:14" s="23" customFormat="1" ht="14.25" customHeight="1">
      <c r="A576" s="115"/>
      <c r="B576" s="308" t="str">
        <f>IF(A576="","",VLOOKUP(A576,'Project Budget vs Exp'!$B$9:$G$52,2,FALSE))</f>
        <v/>
      </c>
      <c r="C576" s="117"/>
      <c r="D576" s="116"/>
      <c r="E576" s="118"/>
      <c r="F576" s="119"/>
      <c r="G576" s="120"/>
      <c r="H576" s="120"/>
      <c r="I576" s="418">
        <f t="shared" si="9"/>
        <v>0</v>
      </c>
      <c r="J576" s="46"/>
      <c r="K576" s="332">
        <f>IFERROR(SUM(C576/'Transfers of Funds'!$F$56),0)</f>
        <v>0</v>
      </c>
      <c r="L576" s="21"/>
      <c r="M576" s="47" t="s">
        <v>162</v>
      </c>
      <c r="N576" s="46"/>
    </row>
    <row r="577" spans="1:14" s="23" customFormat="1" ht="14.25" customHeight="1">
      <c r="A577" s="115"/>
      <c r="B577" s="308" t="str">
        <f>IF(A577="","",VLOOKUP(A577,'Project Budget vs Exp'!$B$9:$G$52,2,FALSE))</f>
        <v/>
      </c>
      <c r="C577" s="117"/>
      <c r="D577" s="116"/>
      <c r="E577" s="118"/>
      <c r="F577" s="119"/>
      <c r="G577" s="120"/>
      <c r="H577" s="120"/>
      <c r="I577" s="418">
        <f t="shared" si="9"/>
        <v>0</v>
      </c>
      <c r="J577" s="46"/>
      <c r="K577" s="332">
        <f>IFERROR(SUM(C577/'Transfers of Funds'!$F$56),0)</f>
        <v>0</v>
      </c>
      <c r="L577" s="21"/>
      <c r="M577" s="47" t="s">
        <v>162</v>
      </c>
      <c r="N577" s="46"/>
    </row>
    <row r="578" spans="1:14" s="23" customFormat="1" ht="14.25" customHeight="1">
      <c r="A578" s="115"/>
      <c r="B578" s="308" t="str">
        <f>IF(A578="","",VLOOKUP(A578,'Project Budget vs Exp'!$B$9:$G$52,2,FALSE))</f>
        <v/>
      </c>
      <c r="C578" s="117"/>
      <c r="D578" s="116"/>
      <c r="E578" s="118"/>
      <c r="F578" s="119"/>
      <c r="G578" s="120"/>
      <c r="H578" s="120"/>
      <c r="I578" s="418">
        <f t="shared" si="9"/>
        <v>0</v>
      </c>
      <c r="J578" s="46"/>
      <c r="K578" s="332">
        <f>IFERROR(SUM(C578/'Transfers of Funds'!$F$56),0)</f>
        <v>0</v>
      </c>
      <c r="L578" s="21"/>
      <c r="M578" s="47" t="s">
        <v>162</v>
      </c>
      <c r="N578" s="46"/>
    </row>
    <row r="579" spans="1:14" s="23" customFormat="1" ht="14.25" customHeight="1">
      <c r="A579" s="115"/>
      <c r="B579" s="308" t="str">
        <f>IF(A579="","",VLOOKUP(A579,'Project Budget vs Exp'!$B$9:$G$52,2,FALSE))</f>
        <v/>
      </c>
      <c r="C579" s="117"/>
      <c r="D579" s="116"/>
      <c r="E579" s="118"/>
      <c r="F579" s="119"/>
      <c r="G579" s="120"/>
      <c r="H579" s="120"/>
      <c r="I579" s="418">
        <f t="shared" si="9"/>
        <v>0</v>
      </c>
      <c r="J579" s="46"/>
      <c r="K579" s="332">
        <f>IFERROR(SUM(C579/'Transfers of Funds'!$F$56),0)</f>
        <v>0</v>
      </c>
      <c r="L579" s="21"/>
      <c r="M579" s="47" t="s">
        <v>162</v>
      </c>
      <c r="N579" s="46"/>
    </row>
    <row r="580" spans="1:14" s="23" customFormat="1" ht="14.25" customHeight="1">
      <c r="A580" s="115"/>
      <c r="B580" s="308" t="str">
        <f>IF(A580="","",VLOOKUP(A580,'Project Budget vs Exp'!$B$9:$G$52,2,FALSE))</f>
        <v/>
      </c>
      <c r="C580" s="117"/>
      <c r="D580" s="116"/>
      <c r="E580" s="118"/>
      <c r="F580" s="119"/>
      <c r="G580" s="120"/>
      <c r="H580" s="120"/>
      <c r="I580" s="418">
        <f t="shared" si="9"/>
        <v>0</v>
      </c>
      <c r="J580" s="46"/>
      <c r="K580" s="332">
        <f>IFERROR(SUM(C580/'Transfers of Funds'!$F$56),0)</f>
        <v>0</v>
      </c>
      <c r="L580" s="21"/>
      <c r="M580" s="47" t="s">
        <v>162</v>
      </c>
      <c r="N580" s="46"/>
    </row>
    <row r="581" spans="1:14" s="23" customFormat="1" ht="14.25" customHeight="1">
      <c r="A581" s="115"/>
      <c r="B581" s="308" t="str">
        <f>IF(A581="","",VLOOKUP(A581,'Project Budget vs Exp'!$B$9:$G$52,2,FALSE))</f>
        <v/>
      </c>
      <c r="C581" s="117"/>
      <c r="D581" s="116"/>
      <c r="E581" s="118"/>
      <c r="F581" s="119"/>
      <c r="G581" s="120"/>
      <c r="H581" s="120"/>
      <c r="I581" s="418">
        <f t="shared" si="9"/>
        <v>0</v>
      </c>
      <c r="J581" s="46"/>
      <c r="K581" s="332">
        <f>IFERROR(SUM(C581/'Transfers of Funds'!$F$56),0)</f>
        <v>0</v>
      </c>
      <c r="L581" s="21"/>
      <c r="M581" s="47" t="s">
        <v>162</v>
      </c>
      <c r="N581" s="46"/>
    </row>
    <row r="582" spans="1:14" s="23" customFormat="1" ht="14.25" customHeight="1">
      <c r="A582" s="115"/>
      <c r="B582" s="308" t="str">
        <f>IF(A582="","",VLOOKUP(A582,'Project Budget vs Exp'!$B$9:$G$52,2,FALSE))</f>
        <v/>
      </c>
      <c r="C582" s="117"/>
      <c r="D582" s="116"/>
      <c r="E582" s="118"/>
      <c r="F582" s="119"/>
      <c r="G582" s="120"/>
      <c r="H582" s="120"/>
      <c r="I582" s="418">
        <f t="shared" si="9"/>
        <v>0</v>
      </c>
      <c r="J582" s="46"/>
      <c r="K582" s="332">
        <f>IFERROR(SUM(C582/'Transfers of Funds'!$F$56),0)</f>
        <v>0</v>
      </c>
      <c r="L582" s="21"/>
      <c r="M582" s="47" t="s">
        <v>162</v>
      </c>
      <c r="N582" s="46"/>
    </row>
    <row r="583" spans="1:14" s="23" customFormat="1" ht="14.25" customHeight="1">
      <c r="A583" s="115"/>
      <c r="B583" s="308" t="str">
        <f>IF(A583="","",VLOOKUP(A583,'Project Budget vs Exp'!$B$9:$G$52,2,FALSE))</f>
        <v/>
      </c>
      <c r="C583" s="117"/>
      <c r="D583" s="116"/>
      <c r="E583" s="118"/>
      <c r="F583" s="119"/>
      <c r="G583" s="120"/>
      <c r="H583" s="120"/>
      <c r="I583" s="418">
        <f t="shared" si="9"/>
        <v>0</v>
      </c>
      <c r="J583" s="46"/>
      <c r="K583" s="332">
        <f>IFERROR(SUM(C583/'Transfers of Funds'!$F$56),0)</f>
        <v>0</v>
      </c>
      <c r="L583" s="21"/>
      <c r="M583" s="47" t="s">
        <v>162</v>
      </c>
      <c r="N583" s="46"/>
    </row>
    <row r="584" spans="1:14" s="23" customFormat="1" ht="14.25" customHeight="1">
      <c r="A584" s="115"/>
      <c r="B584" s="308" t="str">
        <f>IF(A584="","",VLOOKUP(A584,'Project Budget vs Exp'!$B$9:$G$52,2,FALSE))</f>
        <v/>
      </c>
      <c r="C584" s="117"/>
      <c r="D584" s="116"/>
      <c r="E584" s="118"/>
      <c r="F584" s="119"/>
      <c r="G584" s="120"/>
      <c r="H584" s="120"/>
      <c r="I584" s="418">
        <f t="shared" si="9"/>
        <v>0</v>
      </c>
      <c r="J584" s="46"/>
      <c r="K584" s="332">
        <f>IFERROR(SUM(C584/'Transfers of Funds'!$F$56),0)</f>
        <v>0</v>
      </c>
      <c r="L584" s="21"/>
      <c r="M584" s="47" t="s">
        <v>162</v>
      </c>
      <c r="N584" s="46"/>
    </row>
    <row r="585" spans="1:14" s="23" customFormat="1" ht="14.25" customHeight="1">
      <c r="A585" s="115"/>
      <c r="B585" s="308" t="str">
        <f>IF(A585="","",VLOOKUP(A585,'Project Budget vs Exp'!$B$9:$G$52,2,FALSE))</f>
        <v/>
      </c>
      <c r="C585" s="117"/>
      <c r="D585" s="116"/>
      <c r="E585" s="118"/>
      <c r="F585" s="119"/>
      <c r="G585" s="120"/>
      <c r="H585" s="120"/>
      <c r="I585" s="418">
        <f t="shared" si="9"/>
        <v>0</v>
      </c>
      <c r="J585" s="46"/>
      <c r="K585" s="332">
        <f>IFERROR(SUM(C585/'Transfers of Funds'!$F$56),0)</f>
        <v>0</v>
      </c>
      <c r="L585" s="21"/>
      <c r="M585" s="47" t="s">
        <v>162</v>
      </c>
      <c r="N585" s="46"/>
    </row>
    <row r="586" spans="1:14" s="23" customFormat="1" ht="14.25" customHeight="1">
      <c r="A586" s="115"/>
      <c r="B586" s="308" t="str">
        <f>IF(A586="","",VLOOKUP(A586,'Project Budget vs Exp'!$B$9:$G$52,2,FALSE))</f>
        <v/>
      </c>
      <c r="C586" s="117"/>
      <c r="D586" s="116"/>
      <c r="E586" s="118"/>
      <c r="F586" s="119"/>
      <c r="G586" s="120"/>
      <c r="H586" s="120"/>
      <c r="I586" s="418">
        <f t="shared" si="9"/>
        <v>0</v>
      </c>
      <c r="J586" s="46"/>
      <c r="K586" s="332">
        <f>IFERROR(SUM(C586/'Transfers of Funds'!$F$56),0)</f>
        <v>0</v>
      </c>
      <c r="L586" s="21"/>
      <c r="M586" s="47" t="s">
        <v>162</v>
      </c>
      <c r="N586" s="46"/>
    </row>
    <row r="587" spans="1:14" s="23" customFormat="1" ht="14.25" customHeight="1">
      <c r="A587" s="115"/>
      <c r="B587" s="308" t="str">
        <f>IF(A587="","",VLOOKUP(A587,'Project Budget vs Exp'!$B$9:$G$52,2,FALSE))</f>
        <v/>
      </c>
      <c r="C587" s="117"/>
      <c r="D587" s="116"/>
      <c r="E587" s="118"/>
      <c r="F587" s="119"/>
      <c r="G587" s="120"/>
      <c r="H587" s="120"/>
      <c r="I587" s="418">
        <f t="shared" si="9"/>
        <v>0</v>
      </c>
      <c r="J587" s="46"/>
      <c r="K587" s="332">
        <f>IFERROR(SUM(C587/'Transfers of Funds'!$F$56),0)</f>
        <v>0</v>
      </c>
      <c r="L587" s="21"/>
      <c r="M587" s="47" t="s">
        <v>162</v>
      </c>
      <c r="N587" s="46"/>
    </row>
    <row r="588" spans="1:14" s="23" customFormat="1" ht="14.25" customHeight="1">
      <c r="A588" s="115"/>
      <c r="B588" s="308" t="str">
        <f>IF(A588="","",VLOOKUP(A588,'Project Budget vs Exp'!$B$9:$G$52,2,FALSE))</f>
        <v/>
      </c>
      <c r="C588" s="117"/>
      <c r="D588" s="116"/>
      <c r="E588" s="118"/>
      <c r="F588" s="119"/>
      <c r="G588" s="120"/>
      <c r="H588" s="120"/>
      <c r="I588" s="418">
        <f t="shared" si="9"/>
        <v>0</v>
      </c>
      <c r="J588" s="46"/>
      <c r="K588" s="332">
        <f>IFERROR(SUM(C588/'Transfers of Funds'!$F$56),0)</f>
        <v>0</v>
      </c>
      <c r="L588" s="21"/>
      <c r="M588" s="47" t="s">
        <v>162</v>
      </c>
      <c r="N588" s="46"/>
    </row>
    <row r="589" spans="1:14" s="23" customFormat="1" ht="14.25" customHeight="1">
      <c r="A589" s="115"/>
      <c r="B589" s="308" t="str">
        <f>IF(A589="","",VLOOKUP(A589,'Project Budget vs Exp'!$B$9:$G$52,2,FALSE))</f>
        <v/>
      </c>
      <c r="C589" s="117"/>
      <c r="D589" s="116"/>
      <c r="E589" s="118"/>
      <c r="F589" s="119"/>
      <c r="G589" s="120"/>
      <c r="H589" s="120"/>
      <c r="I589" s="418">
        <f t="shared" si="9"/>
        <v>0</v>
      </c>
      <c r="J589" s="46"/>
      <c r="K589" s="332">
        <f>IFERROR(SUM(C589/'Transfers of Funds'!$F$56),0)</f>
        <v>0</v>
      </c>
      <c r="L589" s="21"/>
      <c r="M589" s="47" t="s">
        <v>162</v>
      </c>
      <c r="N589" s="46"/>
    </row>
    <row r="590" spans="1:14" s="23" customFormat="1" ht="14.25" customHeight="1">
      <c r="A590" s="115"/>
      <c r="B590" s="308" t="str">
        <f>IF(A590="","",VLOOKUP(A590,'Project Budget vs Exp'!$B$9:$G$52,2,FALSE))</f>
        <v/>
      </c>
      <c r="C590" s="117"/>
      <c r="D590" s="116"/>
      <c r="E590" s="118"/>
      <c r="F590" s="119"/>
      <c r="G590" s="120"/>
      <c r="H590" s="120"/>
      <c r="I590" s="418">
        <f t="shared" si="9"/>
        <v>0</v>
      </c>
      <c r="J590" s="46"/>
      <c r="K590" s="332">
        <f>IFERROR(SUM(C590/'Transfers of Funds'!$F$56),0)</f>
        <v>0</v>
      </c>
      <c r="L590" s="21"/>
      <c r="M590" s="47" t="s">
        <v>162</v>
      </c>
      <c r="N590" s="46"/>
    </row>
    <row r="591" spans="1:14" s="23" customFormat="1" ht="14.25" customHeight="1">
      <c r="A591" s="115"/>
      <c r="B591" s="308" t="str">
        <f>IF(A591="","",VLOOKUP(A591,'Project Budget vs Exp'!$B$9:$G$52,2,FALSE))</f>
        <v/>
      </c>
      <c r="C591" s="117"/>
      <c r="D591" s="116"/>
      <c r="E591" s="118"/>
      <c r="F591" s="119"/>
      <c r="G591" s="120"/>
      <c r="H591" s="120"/>
      <c r="I591" s="418">
        <f t="shared" si="9"/>
        <v>0</v>
      </c>
      <c r="J591" s="46"/>
      <c r="K591" s="332">
        <f>IFERROR(SUM(C591/'Transfers of Funds'!$F$56),0)</f>
        <v>0</v>
      </c>
      <c r="L591" s="21"/>
      <c r="M591" s="47" t="s">
        <v>162</v>
      </c>
      <c r="N591" s="46"/>
    </row>
    <row r="592" spans="1:14" s="23" customFormat="1" ht="14.25" customHeight="1">
      <c r="A592" s="115"/>
      <c r="B592" s="308" t="str">
        <f>IF(A592="","",VLOOKUP(A592,'Project Budget vs Exp'!$B$9:$G$52,2,FALSE))</f>
        <v/>
      </c>
      <c r="C592" s="117"/>
      <c r="D592" s="116"/>
      <c r="E592" s="118"/>
      <c r="F592" s="119"/>
      <c r="G592" s="120"/>
      <c r="H592" s="120"/>
      <c r="I592" s="418">
        <f t="shared" si="9"/>
        <v>0</v>
      </c>
      <c r="J592" s="46"/>
      <c r="K592" s="332">
        <f>IFERROR(SUM(C592/'Transfers of Funds'!$F$56),0)</f>
        <v>0</v>
      </c>
      <c r="L592" s="21"/>
      <c r="M592" s="47" t="s">
        <v>162</v>
      </c>
      <c r="N592" s="46"/>
    </row>
    <row r="593" spans="1:14" s="23" customFormat="1" ht="14.25" customHeight="1">
      <c r="A593" s="115"/>
      <c r="B593" s="308" t="str">
        <f>IF(A593="","",VLOOKUP(A593,'Project Budget vs Exp'!$B$9:$G$52,2,FALSE))</f>
        <v/>
      </c>
      <c r="C593" s="117"/>
      <c r="D593" s="116"/>
      <c r="E593" s="118"/>
      <c r="F593" s="119"/>
      <c r="G593" s="120"/>
      <c r="H593" s="120"/>
      <c r="I593" s="418">
        <f t="shared" si="9"/>
        <v>0</v>
      </c>
      <c r="J593" s="46"/>
      <c r="K593" s="332">
        <f>IFERROR(SUM(C593/'Transfers of Funds'!$F$56),0)</f>
        <v>0</v>
      </c>
      <c r="L593" s="21"/>
      <c r="M593" s="47" t="s">
        <v>162</v>
      </c>
      <c r="N593" s="46"/>
    </row>
    <row r="594" spans="1:14" s="23" customFormat="1" ht="14.25" customHeight="1">
      <c r="A594" s="115"/>
      <c r="B594" s="308" t="str">
        <f>IF(A594="","",VLOOKUP(A594,'Project Budget vs Exp'!$B$9:$G$52,2,FALSE))</f>
        <v/>
      </c>
      <c r="C594" s="117"/>
      <c r="D594" s="116"/>
      <c r="E594" s="118"/>
      <c r="F594" s="119"/>
      <c r="G594" s="120"/>
      <c r="H594" s="120"/>
      <c r="I594" s="418">
        <f t="shared" si="9"/>
        <v>0</v>
      </c>
      <c r="J594" s="46"/>
      <c r="K594" s="332">
        <f>IFERROR(SUM(C594/'Transfers of Funds'!$F$56),0)</f>
        <v>0</v>
      </c>
      <c r="L594" s="21"/>
      <c r="M594" s="47" t="s">
        <v>162</v>
      </c>
      <c r="N594" s="46"/>
    </row>
    <row r="595" spans="1:14" s="23" customFormat="1" ht="14.25" customHeight="1">
      <c r="A595" s="115"/>
      <c r="B595" s="308" t="str">
        <f>IF(A595="","",VLOOKUP(A595,'Project Budget vs Exp'!$B$9:$G$52,2,FALSE))</f>
        <v/>
      </c>
      <c r="C595" s="117"/>
      <c r="D595" s="116"/>
      <c r="E595" s="118"/>
      <c r="F595" s="119"/>
      <c r="G595" s="120"/>
      <c r="H595" s="120"/>
      <c r="I595" s="418">
        <f t="shared" si="9"/>
        <v>0</v>
      </c>
      <c r="J595" s="46"/>
      <c r="K595" s="332">
        <f>IFERROR(SUM(C595/'Transfers of Funds'!$F$56),0)</f>
        <v>0</v>
      </c>
      <c r="L595" s="21"/>
      <c r="M595" s="47" t="s">
        <v>162</v>
      </c>
      <c r="N595" s="46"/>
    </row>
    <row r="596" spans="1:14" s="23" customFormat="1" ht="14.25" customHeight="1">
      <c r="A596" s="115"/>
      <c r="B596" s="308" t="str">
        <f>IF(A596="","",VLOOKUP(A596,'Project Budget vs Exp'!$B$9:$G$52,2,FALSE))</f>
        <v/>
      </c>
      <c r="C596" s="117"/>
      <c r="D596" s="116"/>
      <c r="E596" s="118"/>
      <c r="F596" s="119"/>
      <c r="G596" s="120"/>
      <c r="H596" s="120"/>
      <c r="I596" s="418">
        <f t="shared" si="9"/>
        <v>0</v>
      </c>
      <c r="J596" s="46"/>
      <c r="K596" s="332">
        <f>IFERROR(SUM(C596/'Transfers of Funds'!$F$56),0)</f>
        <v>0</v>
      </c>
      <c r="L596" s="21"/>
      <c r="M596" s="47" t="s">
        <v>162</v>
      </c>
      <c r="N596" s="46"/>
    </row>
    <row r="597" spans="1:14" s="23" customFormat="1" ht="14.25" customHeight="1">
      <c r="A597" s="115"/>
      <c r="B597" s="308" t="str">
        <f>IF(A597="","",VLOOKUP(A597,'Project Budget vs Exp'!$B$9:$G$52,2,FALSE))</f>
        <v/>
      </c>
      <c r="C597" s="117"/>
      <c r="D597" s="116"/>
      <c r="E597" s="118"/>
      <c r="F597" s="119"/>
      <c r="G597" s="120"/>
      <c r="H597" s="120"/>
      <c r="I597" s="418">
        <f t="shared" ref="I597:I660" si="10">IF(OR(F$4="EUR",F$4="USD",F$4="GBP",F$4="CAD",F$4="NZD",F$4="AUD"),K597,C597)</f>
        <v>0</v>
      </c>
      <c r="J597" s="46"/>
      <c r="K597" s="332">
        <f>IFERROR(SUM(C597/'Transfers of Funds'!$F$56),0)</f>
        <v>0</v>
      </c>
      <c r="L597" s="21"/>
      <c r="M597" s="47" t="s">
        <v>162</v>
      </c>
      <c r="N597" s="46"/>
    </row>
    <row r="598" spans="1:14" s="23" customFormat="1" ht="14.25" customHeight="1">
      <c r="A598" s="115"/>
      <c r="B598" s="308" t="str">
        <f>IF(A598="","",VLOOKUP(A598,'Project Budget vs Exp'!$B$9:$G$52,2,FALSE))</f>
        <v/>
      </c>
      <c r="C598" s="117"/>
      <c r="D598" s="116"/>
      <c r="E598" s="118"/>
      <c r="F598" s="119"/>
      <c r="G598" s="120"/>
      <c r="H598" s="120"/>
      <c r="I598" s="418">
        <f t="shared" si="10"/>
        <v>0</v>
      </c>
      <c r="J598" s="46"/>
      <c r="K598" s="332">
        <f>IFERROR(SUM(C598/'Transfers of Funds'!$F$56),0)</f>
        <v>0</v>
      </c>
      <c r="L598" s="21"/>
      <c r="M598" s="47" t="s">
        <v>162</v>
      </c>
      <c r="N598" s="46"/>
    </row>
    <row r="599" spans="1:14" s="23" customFormat="1" ht="14.25" customHeight="1">
      <c r="A599" s="115"/>
      <c r="B599" s="308" t="str">
        <f>IF(A599="","",VLOOKUP(A599,'Project Budget vs Exp'!$B$9:$G$52,2,FALSE))</f>
        <v/>
      </c>
      <c r="C599" s="117"/>
      <c r="D599" s="116"/>
      <c r="E599" s="118"/>
      <c r="F599" s="119"/>
      <c r="G599" s="120"/>
      <c r="H599" s="120"/>
      <c r="I599" s="418">
        <f t="shared" si="10"/>
        <v>0</v>
      </c>
      <c r="J599" s="46"/>
      <c r="K599" s="332">
        <f>IFERROR(SUM(C599/'Transfers of Funds'!$F$56),0)</f>
        <v>0</v>
      </c>
      <c r="L599" s="21"/>
      <c r="M599" s="47" t="s">
        <v>162</v>
      </c>
      <c r="N599" s="46"/>
    </row>
    <row r="600" spans="1:14" s="23" customFormat="1" ht="14.25" customHeight="1">
      <c r="A600" s="115"/>
      <c r="B600" s="308" t="str">
        <f>IF(A600="","",VLOOKUP(A600,'Project Budget vs Exp'!$B$9:$G$52,2,FALSE))</f>
        <v/>
      </c>
      <c r="C600" s="117"/>
      <c r="D600" s="116"/>
      <c r="E600" s="118"/>
      <c r="F600" s="119"/>
      <c r="G600" s="120"/>
      <c r="H600" s="120"/>
      <c r="I600" s="418">
        <f t="shared" si="10"/>
        <v>0</v>
      </c>
      <c r="J600" s="46"/>
      <c r="K600" s="332">
        <f>IFERROR(SUM(C600/'Transfers of Funds'!$F$56),0)</f>
        <v>0</v>
      </c>
      <c r="L600" s="21"/>
      <c r="M600" s="47" t="s">
        <v>162</v>
      </c>
      <c r="N600" s="46"/>
    </row>
    <row r="601" spans="1:14" s="23" customFormat="1" ht="14.25" customHeight="1">
      <c r="A601" s="115"/>
      <c r="B601" s="308" t="str">
        <f>IF(A601="","",VLOOKUP(A601,'Project Budget vs Exp'!$B$9:$G$52,2,FALSE))</f>
        <v/>
      </c>
      <c r="C601" s="117"/>
      <c r="D601" s="116"/>
      <c r="E601" s="118"/>
      <c r="F601" s="119"/>
      <c r="G601" s="120"/>
      <c r="H601" s="120"/>
      <c r="I601" s="418">
        <f t="shared" si="10"/>
        <v>0</v>
      </c>
      <c r="J601" s="46"/>
      <c r="K601" s="332">
        <f>IFERROR(SUM(C601/'Transfers of Funds'!$F$56),0)</f>
        <v>0</v>
      </c>
      <c r="L601" s="21"/>
      <c r="M601" s="47" t="s">
        <v>162</v>
      </c>
      <c r="N601" s="46"/>
    </row>
    <row r="602" spans="1:14" s="23" customFormat="1" ht="14.25" customHeight="1">
      <c r="A602" s="115"/>
      <c r="B602" s="308" t="str">
        <f>IF(A602="","",VLOOKUP(A602,'Project Budget vs Exp'!$B$9:$G$52,2,FALSE))</f>
        <v/>
      </c>
      <c r="C602" s="117"/>
      <c r="D602" s="116"/>
      <c r="E602" s="118"/>
      <c r="F602" s="119"/>
      <c r="G602" s="120"/>
      <c r="H602" s="120"/>
      <c r="I602" s="418">
        <f t="shared" si="10"/>
        <v>0</v>
      </c>
      <c r="J602" s="46"/>
      <c r="K602" s="332">
        <f>IFERROR(SUM(C602/'Transfers of Funds'!$F$56),0)</f>
        <v>0</v>
      </c>
      <c r="L602" s="21"/>
      <c r="M602" s="47" t="s">
        <v>162</v>
      </c>
      <c r="N602" s="46"/>
    </row>
    <row r="603" spans="1:14" s="23" customFormat="1" ht="14.25" customHeight="1">
      <c r="A603" s="115"/>
      <c r="B603" s="308" t="str">
        <f>IF(A603="","",VLOOKUP(A603,'Project Budget vs Exp'!$B$9:$G$52,2,FALSE))</f>
        <v/>
      </c>
      <c r="C603" s="117"/>
      <c r="D603" s="116"/>
      <c r="E603" s="118"/>
      <c r="F603" s="119"/>
      <c r="G603" s="120"/>
      <c r="H603" s="120"/>
      <c r="I603" s="418">
        <f t="shared" si="10"/>
        <v>0</v>
      </c>
      <c r="J603" s="46"/>
      <c r="K603" s="332">
        <f>IFERROR(SUM(C603/'Transfers of Funds'!$F$56),0)</f>
        <v>0</v>
      </c>
      <c r="L603" s="21"/>
      <c r="M603" s="47" t="s">
        <v>162</v>
      </c>
      <c r="N603" s="46"/>
    </row>
    <row r="604" spans="1:14" s="23" customFormat="1" ht="14.25" customHeight="1">
      <c r="A604" s="115"/>
      <c r="B604" s="308" t="str">
        <f>IF(A604="","",VLOOKUP(A604,'Project Budget vs Exp'!$B$9:$G$52,2,FALSE))</f>
        <v/>
      </c>
      <c r="C604" s="117"/>
      <c r="D604" s="116"/>
      <c r="E604" s="118"/>
      <c r="F604" s="119"/>
      <c r="G604" s="120"/>
      <c r="H604" s="120"/>
      <c r="I604" s="418">
        <f t="shared" si="10"/>
        <v>0</v>
      </c>
      <c r="J604" s="46"/>
      <c r="K604" s="332">
        <f>IFERROR(SUM(C604/'Transfers of Funds'!$F$56),0)</f>
        <v>0</v>
      </c>
      <c r="L604" s="21"/>
      <c r="M604" s="47" t="s">
        <v>162</v>
      </c>
      <c r="N604" s="46"/>
    </row>
    <row r="605" spans="1:14" s="23" customFormat="1" ht="14.25" customHeight="1">
      <c r="A605" s="115"/>
      <c r="B605" s="308" t="str">
        <f>IF(A605="","",VLOOKUP(A605,'Project Budget vs Exp'!$B$9:$G$52,2,FALSE))</f>
        <v/>
      </c>
      <c r="C605" s="117"/>
      <c r="D605" s="116"/>
      <c r="E605" s="118"/>
      <c r="F605" s="119"/>
      <c r="G605" s="120"/>
      <c r="H605" s="120"/>
      <c r="I605" s="418">
        <f t="shared" si="10"/>
        <v>0</v>
      </c>
      <c r="J605" s="46"/>
      <c r="K605" s="332">
        <f>IFERROR(SUM(C605/'Transfers of Funds'!$F$56),0)</f>
        <v>0</v>
      </c>
      <c r="L605" s="21"/>
      <c r="M605" s="47" t="s">
        <v>162</v>
      </c>
      <c r="N605" s="46"/>
    </row>
    <row r="606" spans="1:14" s="23" customFormat="1" ht="14.25" customHeight="1">
      <c r="A606" s="115"/>
      <c r="B606" s="308" t="str">
        <f>IF(A606="","",VLOOKUP(A606,'Project Budget vs Exp'!$B$9:$G$52,2,FALSE))</f>
        <v/>
      </c>
      <c r="C606" s="117"/>
      <c r="D606" s="116"/>
      <c r="E606" s="118"/>
      <c r="F606" s="119"/>
      <c r="G606" s="120"/>
      <c r="H606" s="120"/>
      <c r="I606" s="418">
        <f t="shared" si="10"/>
        <v>0</v>
      </c>
      <c r="J606" s="46"/>
      <c r="K606" s="332">
        <f>IFERROR(SUM(C606/'Transfers of Funds'!$F$56),0)</f>
        <v>0</v>
      </c>
      <c r="L606" s="21"/>
      <c r="M606" s="47" t="s">
        <v>162</v>
      </c>
      <c r="N606" s="46"/>
    </row>
    <row r="607" spans="1:14" s="23" customFormat="1" ht="14.25" customHeight="1">
      <c r="A607" s="115"/>
      <c r="B607" s="308" t="str">
        <f>IF(A607="","",VLOOKUP(A607,'Project Budget vs Exp'!$B$9:$G$52,2,FALSE))</f>
        <v/>
      </c>
      <c r="C607" s="117"/>
      <c r="D607" s="116"/>
      <c r="E607" s="118"/>
      <c r="F607" s="119"/>
      <c r="G607" s="120"/>
      <c r="H607" s="120"/>
      <c r="I607" s="418">
        <f t="shared" si="10"/>
        <v>0</v>
      </c>
      <c r="J607" s="46"/>
      <c r="K607" s="332">
        <f>IFERROR(SUM(C607/'Transfers of Funds'!$F$56),0)</f>
        <v>0</v>
      </c>
      <c r="L607" s="21"/>
      <c r="M607" s="47" t="s">
        <v>162</v>
      </c>
      <c r="N607" s="46"/>
    </row>
    <row r="608" spans="1:14" s="23" customFormat="1" ht="14.25" customHeight="1">
      <c r="A608" s="115"/>
      <c r="B608" s="308" t="str">
        <f>IF(A608="","",VLOOKUP(A608,'Project Budget vs Exp'!$B$9:$G$52,2,FALSE))</f>
        <v/>
      </c>
      <c r="C608" s="117"/>
      <c r="D608" s="116"/>
      <c r="E608" s="118"/>
      <c r="F608" s="119"/>
      <c r="G608" s="120"/>
      <c r="H608" s="120"/>
      <c r="I608" s="418">
        <f t="shared" si="10"/>
        <v>0</v>
      </c>
      <c r="J608" s="46"/>
      <c r="K608" s="332">
        <f>IFERROR(SUM(C608/'Transfers of Funds'!$F$56),0)</f>
        <v>0</v>
      </c>
      <c r="L608" s="21"/>
      <c r="M608" s="47" t="s">
        <v>162</v>
      </c>
      <c r="N608" s="46"/>
    </row>
    <row r="609" spans="1:14" s="23" customFormat="1" ht="14.25" customHeight="1">
      <c r="A609" s="115"/>
      <c r="B609" s="308" t="str">
        <f>IF(A609="","",VLOOKUP(A609,'Project Budget vs Exp'!$B$9:$G$52,2,FALSE))</f>
        <v/>
      </c>
      <c r="C609" s="117"/>
      <c r="D609" s="116"/>
      <c r="E609" s="118"/>
      <c r="F609" s="119"/>
      <c r="G609" s="120"/>
      <c r="H609" s="120"/>
      <c r="I609" s="418">
        <f t="shared" si="10"/>
        <v>0</v>
      </c>
      <c r="J609" s="46"/>
      <c r="K609" s="332">
        <f>IFERROR(SUM(C609/'Transfers of Funds'!$F$56),0)</f>
        <v>0</v>
      </c>
      <c r="L609" s="21"/>
      <c r="M609" s="47" t="s">
        <v>162</v>
      </c>
      <c r="N609" s="46"/>
    </row>
    <row r="610" spans="1:14" s="23" customFormat="1" ht="14.25" customHeight="1">
      <c r="A610" s="115"/>
      <c r="B610" s="308" t="str">
        <f>IF(A610="","",VLOOKUP(A610,'Project Budget vs Exp'!$B$9:$G$52,2,FALSE))</f>
        <v/>
      </c>
      <c r="C610" s="117"/>
      <c r="D610" s="116"/>
      <c r="E610" s="118"/>
      <c r="F610" s="119"/>
      <c r="G610" s="120"/>
      <c r="H610" s="120"/>
      <c r="I610" s="418">
        <f t="shared" si="10"/>
        <v>0</v>
      </c>
      <c r="J610" s="46"/>
      <c r="K610" s="332">
        <f>IFERROR(SUM(C610/'Transfers of Funds'!$F$56),0)</f>
        <v>0</v>
      </c>
      <c r="L610" s="21"/>
      <c r="M610" s="47" t="s">
        <v>162</v>
      </c>
      <c r="N610" s="46"/>
    </row>
    <row r="611" spans="1:14" s="23" customFormat="1" ht="14.25" customHeight="1">
      <c r="A611" s="115"/>
      <c r="B611" s="308" t="str">
        <f>IF(A611="","",VLOOKUP(A611,'Project Budget vs Exp'!$B$9:$G$52,2,FALSE))</f>
        <v/>
      </c>
      <c r="C611" s="117"/>
      <c r="D611" s="116"/>
      <c r="E611" s="118"/>
      <c r="F611" s="119"/>
      <c r="G611" s="120"/>
      <c r="H611" s="120"/>
      <c r="I611" s="418">
        <f t="shared" si="10"/>
        <v>0</v>
      </c>
      <c r="J611" s="46"/>
      <c r="K611" s="332">
        <f>IFERROR(SUM(C611/'Transfers of Funds'!$F$56),0)</f>
        <v>0</v>
      </c>
      <c r="L611" s="21"/>
      <c r="M611" s="47" t="s">
        <v>162</v>
      </c>
      <c r="N611" s="46"/>
    </row>
    <row r="612" spans="1:14" s="23" customFormat="1" ht="14.25" customHeight="1">
      <c r="A612" s="115"/>
      <c r="B612" s="308" t="str">
        <f>IF(A612="","",VLOOKUP(A612,'Project Budget vs Exp'!$B$9:$G$52,2,FALSE))</f>
        <v/>
      </c>
      <c r="C612" s="117"/>
      <c r="D612" s="116"/>
      <c r="E612" s="118"/>
      <c r="F612" s="119"/>
      <c r="G612" s="120"/>
      <c r="H612" s="120"/>
      <c r="I612" s="418">
        <f t="shared" si="10"/>
        <v>0</v>
      </c>
      <c r="J612" s="46"/>
      <c r="K612" s="332">
        <f>IFERROR(SUM(C612/'Transfers of Funds'!$F$56),0)</f>
        <v>0</v>
      </c>
      <c r="L612" s="21"/>
      <c r="M612" s="47" t="s">
        <v>162</v>
      </c>
      <c r="N612" s="46"/>
    </row>
    <row r="613" spans="1:14" s="23" customFormat="1" ht="14.25" customHeight="1">
      <c r="A613" s="115"/>
      <c r="B613" s="308" t="str">
        <f>IF(A613="","",VLOOKUP(A613,'Project Budget vs Exp'!$B$9:$G$52,2,FALSE))</f>
        <v/>
      </c>
      <c r="C613" s="117"/>
      <c r="D613" s="116"/>
      <c r="E613" s="118"/>
      <c r="F613" s="119"/>
      <c r="G613" s="120"/>
      <c r="H613" s="120"/>
      <c r="I613" s="418">
        <f t="shared" si="10"/>
        <v>0</v>
      </c>
      <c r="J613" s="46"/>
      <c r="K613" s="332">
        <f>IFERROR(SUM(C613/'Transfers of Funds'!$F$56),0)</f>
        <v>0</v>
      </c>
      <c r="L613" s="21"/>
      <c r="M613" s="47" t="s">
        <v>162</v>
      </c>
      <c r="N613" s="46"/>
    </row>
    <row r="614" spans="1:14" s="23" customFormat="1" ht="14.25" customHeight="1">
      <c r="A614" s="115"/>
      <c r="B614" s="308" t="str">
        <f>IF(A614="","",VLOOKUP(A614,'Project Budget vs Exp'!$B$9:$G$52,2,FALSE))</f>
        <v/>
      </c>
      <c r="C614" s="117"/>
      <c r="D614" s="116"/>
      <c r="E614" s="118"/>
      <c r="F614" s="119"/>
      <c r="G614" s="120"/>
      <c r="H614" s="120"/>
      <c r="I614" s="418">
        <f t="shared" si="10"/>
        <v>0</v>
      </c>
      <c r="J614" s="46"/>
      <c r="K614" s="332">
        <f>IFERROR(SUM(C614/'Transfers of Funds'!$F$56),0)</f>
        <v>0</v>
      </c>
      <c r="L614" s="21"/>
      <c r="M614" s="47" t="s">
        <v>162</v>
      </c>
      <c r="N614" s="46"/>
    </row>
    <row r="615" spans="1:14" s="23" customFormat="1" ht="14.25" customHeight="1">
      <c r="A615" s="115"/>
      <c r="B615" s="308" t="str">
        <f>IF(A615="","",VLOOKUP(A615,'Project Budget vs Exp'!$B$9:$G$52,2,FALSE))</f>
        <v/>
      </c>
      <c r="C615" s="117"/>
      <c r="D615" s="116"/>
      <c r="E615" s="118"/>
      <c r="F615" s="119"/>
      <c r="G615" s="120"/>
      <c r="H615" s="120"/>
      <c r="I615" s="418">
        <f t="shared" si="10"/>
        <v>0</v>
      </c>
      <c r="J615" s="46"/>
      <c r="K615" s="332">
        <f>IFERROR(SUM(C615/'Transfers of Funds'!$F$56),0)</f>
        <v>0</v>
      </c>
      <c r="L615" s="21"/>
      <c r="M615" s="47" t="s">
        <v>162</v>
      </c>
      <c r="N615" s="46"/>
    </row>
    <row r="616" spans="1:14" s="23" customFormat="1" ht="14.25" customHeight="1">
      <c r="A616" s="115"/>
      <c r="B616" s="308" t="str">
        <f>IF(A616="","",VLOOKUP(A616,'Project Budget vs Exp'!$B$9:$G$52,2,FALSE))</f>
        <v/>
      </c>
      <c r="C616" s="117"/>
      <c r="D616" s="116"/>
      <c r="E616" s="118"/>
      <c r="F616" s="119"/>
      <c r="G616" s="120"/>
      <c r="H616" s="120"/>
      <c r="I616" s="418">
        <f t="shared" si="10"/>
        <v>0</v>
      </c>
      <c r="J616" s="46"/>
      <c r="K616" s="332">
        <f>IFERROR(SUM(C616/'Transfers of Funds'!$F$56),0)</f>
        <v>0</v>
      </c>
      <c r="L616" s="21"/>
      <c r="M616" s="47" t="s">
        <v>162</v>
      </c>
      <c r="N616" s="46"/>
    </row>
    <row r="617" spans="1:14" s="23" customFormat="1" ht="14.25" customHeight="1">
      <c r="A617" s="115"/>
      <c r="B617" s="308" t="str">
        <f>IF(A617="","",VLOOKUP(A617,'Project Budget vs Exp'!$B$9:$G$52,2,FALSE))</f>
        <v/>
      </c>
      <c r="C617" s="117"/>
      <c r="D617" s="116"/>
      <c r="E617" s="118"/>
      <c r="F617" s="119"/>
      <c r="G617" s="120"/>
      <c r="H617" s="120"/>
      <c r="I617" s="418">
        <f t="shared" si="10"/>
        <v>0</v>
      </c>
      <c r="J617" s="46"/>
      <c r="K617" s="332">
        <f>IFERROR(SUM(C617/'Transfers of Funds'!$F$56),0)</f>
        <v>0</v>
      </c>
      <c r="L617" s="21"/>
      <c r="M617" s="47" t="s">
        <v>162</v>
      </c>
      <c r="N617" s="46"/>
    </row>
    <row r="618" spans="1:14" s="23" customFormat="1" ht="14.25" customHeight="1">
      <c r="A618" s="115"/>
      <c r="B618" s="308" t="str">
        <f>IF(A618="","",VLOOKUP(A618,'Project Budget vs Exp'!$B$9:$G$52,2,FALSE))</f>
        <v/>
      </c>
      <c r="C618" s="117"/>
      <c r="D618" s="116"/>
      <c r="E618" s="118"/>
      <c r="F618" s="119"/>
      <c r="G618" s="120"/>
      <c r="H618" s="120"/>
      <c r="I618" s="418">
        <f t="shared" si="10"/>
        <v>0</v>
      </c>
      <c r="J618" s="46"/>
      <c r="K618" s="332">
        <f>IFERROR(SUM(C618/'Transfers of Funds'!$F$56),0)</f>
        <v>0</v>
      </c>
      <c r="L618" s="21"/>
      <c r="M618" s="47" t="s">
        <v>162</v>
      </c>
      <c r="N618" s="46"/>
    </row>
    <row r="619" spans="1:14" s="23" customFormat="1" ht="14.25" customHeight="1">
      <c r="A619" s="115"/>
      <c r="B619" s="308" t="str">
        <f>IF(A619="","",VLOOKUP(A619,'Project Budget vs Exp'!$B$9:$G$52,2,FALSE))</f>
        <v/>
      </c>
      <c r="C619" s="117"/>
      <c r="D619" s="116"/>
      <c r="E619" s="118"/>
      <c r="F619" s="119"/>
      <c r="G619" s="120"/>
      <c r="H619" s="120"/>
      <c r="I619" s="418">
        <f t="shared" si="10"/>
        <v>0</v>
      </c>
      <c r="J619" s="46"/>
      <c r="K619" s="332">
        <f>IFERROR(SUM(C619/'Transfers of Funds'!$F$56),0)</f>
        <v>0</v>
      </c>
      <c r="L619" s="21"/>
      <c r="M619" s="47" t="s">
        <v>162</v>
      </c>
      <c r="N619" s="46"/>
    </row>
    <row r="620" spans="1:14" s="23" customFormat="1" ht="14.25" customHeight="1">
      <c r="A620" s="115"/>
      <c r="B620" s="308" t="str">
        <f>IF(A620="","",VLOOKUP(A620,'Project Budget vs Exp'!$B$9:$G$52,2,FALSE))</f>
        <v/>
      </c>
      <c r="C620" s="117"/>
      <c r="D620" s="116"/>
      <c r="E620" s="118"/>
      <c r="F620" s="119"/>
      <c r="G620" s="120"/>
      <c r="H620" s="120"/>
      <c r="I620" s="418">
        <f t="shared" si="10"/>
        <v>0</v>
      </c>
      <c r="J620" s="46"/>
      <c r="K620" s="332">
        <f>IFERROR(SUM(C620/'Transfers of Funds'!$F$56),0)</f>
        <v>0</v>
      </c>
      <c r="L620" s="21"/>
      <c r="M620" s="47" t="s">
        <v>162</v>
      </c>
      <c r="N620" s="46"/>
    </row>
    <row r="621" spans="1:14" s="23" customFormat="1" ht="14.25" customHeight="1">
      <c r="A621" s="115"/>
      <c r="B621" s="308" t="str">
        <f>IF(A621="","",VLOOKUP(A621,'Project Budget vs Exp'!$B$9:$G$52,2,FALSE))</f>
        <v/>
      </c>
      <c r="C621" s="117"/>
      <c r="D621" s="116"/>
      <c r="E621" s="118"/>
      <c r="F621" s="119"/>
      <c r="G621" s="120"/>
      <c r="H621" s="120"/>
      <c r="I621" s="418">
        <f t="shared" si="10"/>
        <v>0</v>
      </c>
      <c r="J621" s="46"/>
      <c r="K621" s="332">
        <f>IFERROR(SUM(C621/'Transfers of Funds'!$F$56),0)</f>
        <v>0</v>
      </c>
      <c r="L621" s="21"/>
      <c r="M621" s="47" t="s">
        <v>162</v>
      </c>
      <c r="N621" s="46"/>
    </row>
    <row r="622" spans="1:14" s="23" customFormat="1" ht="14.25" customHeight="1">
      <c r="A622" s="115"/>
      <c r="B622" s="308" t="str">
        <f>IF(A622="","",VLOOKUP(A622,'Project Budget vs Exp'!$B$9:$G$52,2,FALSE))</f>
        <v/>
      </c>
      <c r="C622" s="117"/>
      <c r="D622" s="116"/>
      <c r="E622" s="118"/>
      <c r="F622" s="119"/>
      <c r="G622" s="120"/>
      <c r="H622" s="120"/>
      <c r="I622" s="418">
        <f t="shared" si="10"/>
        <v>0</v>
      </c>
      <c r="J622" s="46"/>
      <c r="K622" s="332">
        <f>IFERROR(SUM(C622/'Transfers of Funds'!$F$56),0)</f>
        <v>0</v>
      </c>
      <c r="L622" s="21"/>
      <c r="M622" s="47" t="s">
        <v>162</v>
      </c>
      <c r="N622" s="46"/>
    </row>
    <row r="623" spans="1:14" s="23" customFormat="1" ht="14.25" customHeight="1">
      <c r="A623" s="115"/>
      <c r="B623" s="308" t="str">
        <f>IF(A623="","",VLOOKUP(A623,'Project Budget vs Exp'!$B$9:$G$52,2,FALSE))</f>
        <v/>
      </c>
      <c r="C623" s="117"/>
      <c r="D623" s="116"/>
      <c r="E623" s="118"/>
      <c r="F623" s="119"/>
      <c r="G623" s="120"/>
      <c r="H623" s="120"/>
      <c r="I623" s="418">
        <f t="shared" si="10"/>
        <v>0</v>
      </c>
      <c r="J623" s="46"/>
      <c r="K623" s="332">
        <f>IFERROR(SUM(C623/'Transfers of Funds'!$F$56),0)</f>
        <v>0</v>
      </c>
      <c r="L623" s="21"/>
      <c r="M623" s="47" t="s">
        <v>162</v>
      </c>
      <c r="N623" s="46"/>
    </row>
    <row r="624" spans="1:14" s="23" customFormat="1" ht="14.25" customHeight="1">
      <c r="A624" s="115"/>
      <c r="B624" s="308" t="str">
        <f>IF(A624="","",VLOOKUP(A624,'Project Budget vs Exp'!$B$9:$G$52,2,FALSE))</f>
        <v/>
      </c>
      <c r="C624" s="117"/>
      <c r="D624" s="116"/>
      <c r="E624" s="118"/>
      <c r="F624" s="119"/>
      <c r="G624" s="120"/>
      <c r="H624" s="120"/>
      <c r="I624" s="418">
        <f t="shared" si="10"/>
        <v>0</v>
      </c>
      <c r="J624" s="46"/>
      <c r="K624" s="332">
        <f>IFERROR(SUM(C624/'Transfers of Funds'!$F$56),0)</f>
        <v>0</v>
      </c>
      <c r="L624" s="21"/>
      <c r="M624" s="47" t="s">
        <v>162</v>
      </c>
      <c r="N624" s="46"/>
    </row>
    <row r="625" spans="1:14" s="23" customFormat="1" ht="14.25" customHeight="1">
      <c r="A625" s="115"/>
      <c r="B625" s="308" t="str">
        <f>IF(A625="","",VLOOKUP(A625,'Project Budget vs Exp'!$B$9:$G$52,2,FALSE))</f>
        <v/>
      </c>
      <c r="C625" s="117"/>
      <c r="D625" s="116"/>
      <c r="E625" s="118"/>
      <c r="F625" s="119"/>
      <c r="G625" s="120"/>
      <c r="H625" s="120"/>
      <c r="I625" s="418">
        <f t="shared" si="10"/>
        <v>0</v>
      </c>
      <c r="J625" s="46"/>
      <c r="K625" s="332">
        <f>IFERROR(SUM(C625/'Transfers of Funds'!$F$56),0)</f>
        <v>0</v>
      </c>
      <c r="L625" s="21"/>
      <c r="M625" s="47" t="s">
        <v>162</v>
      </c>
      <c r="N625" s="46"/>
    </row>
    <row r="626" spans="1:14" s="23" customFormat="1" ht="14.25" customHeight="1">
      <c r="A626" s="115"/>
      <c r="B626" s="308" t="str">
        <f>IF(A626="","",VLOOKUP(A626,'Project Budget vs Exp'!$B$9:$G$52,2,FALSE))</f>
        <v/>
      </c>
      <c r="C626" s="117"/>
      <c r="D626" s="116"/>
      <c r="E626" s="118"/>
      <c r="F626" s="119"/>
      <c r="G626" s="120"/>
      <c r="H626" s="120"/>
      <c r="I626" s="418">
        <f t="shared" si="10"/>
        <v>0</v>
      </c>
      <c r="J626" s="46"/>
      <c r="K626" s="332">
        <f>IFERROR(SUM(C626/'Transfers of Funds'!$F$56),0)</f>
        <v>0</v>
      </c>
      <c r="L626" s="21"/>
      <c r="M626" s="47" t="s">
        <v>162</v>
      </c>
      <c r="N626" s="46"/>
    </row>
    <row r="627" spans="1:14" s="23" customFormat="1" ht="14.25" customHeight="1">
      <c r="A627" s="115"/>
      <c r="B627" s="308" t="str">
        <f>IF(A627="","",VLOOKUP(A627,'Project Budget vs Exp'!$B$9:$G$52,2,FALSE))</f>
        <v/>
      </c>
      <c r="C627" s="117"/>
      <c r="D627" s="116"/>
      <c r="E627" s="118"/>
      <c r="F627" s="119"/>
      <c r="G627" s="120"/>
      <c r="H627" s="120"/>
      <c r="I627" s="418">
        <f t="shared" si="10"/>
        <v>0</v>
      </c>
      <c r="J627" s="46"/>
      <c r="K627" s="332">
        <f>IFERROR(SUM(C627/'Transfers of Funds'!$F$56),0)</f>
        <v>0</v>
      </c>
      <c r="L627" s="21"/>
      <c r="M627" s="47" t="s">
        <v>162</v>
      </c>
      <c r="N627" s="46"/>
    </row>
    <row r="628" spans="1:14" s="23" customFormat="1" ht="14.25" customHeight="1">
      <c r="A628" s="115"/>
      <c r="B628" s="308" t="str">
        <f>IF(A628="","",VLOOKUP(A628,'Project Budget vs Exp'!$B$9:$G$52,2,FALSE))</f>
        <v/>
      </c>
      <c r="C628" s="117"/>
      <c r="D628" s="116"/>
      <c r="E628" s="118"/>
      <c r="F628" s="119"/>
      <c r="G628" s="120"/>
      <c r="H628" s="120"/>
      <c r="I628" s="418">
        <f t="shared" si="10"/>
        <v>0</v>
      </c>
      <c r="J628" s="46"/>
      <c r="K628" s="332">
        <f>IFERROR(SUM(C628/'Transfers of Funds'!$F$56),0)</f>
        <v>0</v>
      </c>
      <c r="L628" s="21"/>
      <c r="M628" s="47" t="s">
        <v>162</v>
      </c>
      <c r="N628" s="46"/>
    </row>
    <row r="629" spans="1:14" s="23" customFormat="1" ht="14.25" customHeight="1">
      <c r="A629" s="115"/>
      <c r="B629" s="308" t="str">
        <f>IF(A629="","",VLOOKUP(A629,'Project Budget vs Exp'!$B$9:$G$52,2,FALSE))</f>
        <v/>
      </c>
      <c r="C629" s="117"/>
      <c r="D629" s="116"/>
      <c r="E629" s="118"/>
      <c r="F629" s="119"/>
      <c r="G629" s="120"/>
      <c r="H629" s="120"/>
      <c r="I629" s="418">
        <f t="shared" si="10"/>
        <v>0</v>
      </c>
      <c r="J629" s="46"/>
      <c r="K629" s="332">
        <f>IFERROR(SUM(C629/'Transfers of Funds'!$F$56),0)</f>
        <v>0</v>
      </c>
      <c r="L629" s="21"/>
      <c r="M629" s="47" t="s">
        <v>162</v>
      </c>
      <c r="N629" s="46"/>
    </row>
    <row r="630" spans="1:14" s="23" customFormat="1" ht="14.25" customHeight="1">
      <c r="A630" s="115"/>
      <c r="B630" s="308" t="str">
        <f>IF(A630="","",VLOOKUP(A630,'Project Budget vs Exp'!$B$9:$G$52,2,FALSE))</f>
        <v/>
      </c>
      <c r="C630" s="117"/>
      <c r="D630" s="116"/>
      <c r="E630" s="118"/>
      <c r="F630" s="119"/>
      <c r="G630" s="120"/>
      <c r="H630" s="120"/>
      <c r="I630" s="418">
        <f t="shared" si="10"/>
        <v>0</v>
      </c>
      <c r="J630" s="46"/>
      <c r="K630" s="332">
        <f>IFERROR(SUM(C630/'Transfers of Funds'!$F$56),0)</f>
        <v>0</v>
      </c>
      <c r="L630" s="21"/>
      <c r="M630" s="47" t="s">
        <v>162</v>
      </c>
      <c r="N630" s="46"/>
    </row>
    <row r="631" spans="1:14" s="23" customFormat="1" ht="14.25" customHeight="1">
      <c r="A631" s="115"/>
      <c r="B631" s="308" t="str">
        <f>IF(A631="","",VLOOKUP(A631,'Project Budget vs Exp'!$B$9:$G$52,2,FALSE))</f>
        <v/>
      </c>
      <c r="C631" s="117"/>
      <c r="D631" s="116"/>
      <c r="E631" s="118"/>
      <c r="F631" s="119"/>
      <c r="G631" s="120"/>
      <c r="H631" s="120"/>
      <c r="I631" s="418">
        <f t="shared" si="10"/>
        <v>0</v>
      </c>
      <c r="J631" s="46"/>
      <c r="K631" s="332">
        <f>IFERROR(SUM(C631/'Transfers of Funds'!$F$56),0)</f>
        <v>0</v>
      </c>
      <c r="L631" s="21"/>
      <c r="M631" s="47" t="s">
        <v>162</v>
      </c>
      <c r="N631" s="46"/>
    </row>
    <row r="632" spans="1:14" s="23" customFormat="1" ht="14.25" customHeight="1">
      <c r="A632" s="115"/>
      <c r="B632" s="308" t="str">
        <f>IF(A632="","",VLOOKUP(A632,'Project Budget vs Exp'!$B$9:$G$52,2,FALSE))</f>
        <v/>
      </c>
      <c r="C632" s="117"/>
      <c r="D632" s="116"/>
      <c r="E632" s="118"/>
      <c r="F632" s="119"/>
      <c r="G632" s="120"/>
      <c r="H632" s="120"/>
      <c r="I632" s="418">
        <f t="shared" si="10"/>
        <v>0</v>
      </c>
      <c r="J632" s="46"/>
      <c r="K632" s="332">
        <f>IFERROR(SUM(C632/'Transfers of Funds'!$F$56),0)</f>
        <v>0</v>
      </c>
      <c r="L632" s="21"/>
      <c r="M632" s="47" t="s">
        <v>162</v>
      </c>
      <c r="N632" s="46"/>
    </row>
    <row r="633" spans="1:14" s="23" customFormat="1" ht="14.25" customHeight="1">
      <c r="A633" s="115"/>
      <c r="B633" s="308" t="str">
        <f>IF(A633="","",VLOOKUP(A633,'Project Budget vs Exp'!$B$9:$G$52,2,FALSE))</f>
        <v/>
      </c>
      <c r="C633" s="117"/>
      <c r="D633" s="116"/>
      <c r="E633" s="118"/>
      <c r="F633" s="119"/>
      <c r="G633" s="120"/>
      <c r="H633" s="120"/>
      <c r="I633" s="418">
        <f t="shared" si="10"/>
        <v>0</v>
      </c>
      <c r="J633" s="46"/>
      <c r="K633" s="332">
        <f>IFERROR(SUM(C633/'Transfers of Funds'!$F$56),0)</f>
        <v>0</v>
      </c>
      <c r="L633" s="21"/>
      <c r="M633" s="47" t="s">
        <v>162</v>
      </c>
      <c r="N633" s="46"/>
    </row>
    <row r="634" spans="1:14" s="23" customFormat="1" ht="14.25" customHeight="1">
      <c r="A634" s="115"/>
      <c r="B634" s="308" t="str">
        <f>IF(A634="","",VLOOKUP(A634,'Project Budget vs Exp'!$B$9:$G$52,2,FALSE))</f>
        <v/>
      </c>
      <c r="C634" s="117"/>
      <c r="D634" s="116"/>
      <c r="E634" s="118"/>
      <c r="F634" s="119"/>
      <c r="G634" s="120"/>
      <c r="H634" s="120"/>
      <c r="I634" s="418">
        <f t="shared" si="10"/>
        <v>0</v>
      </c>
      <c r="J634" s="46"/>
      <c r="K634" s="332">
        <f>IFERROR(SUM(C634/'Transfers of Funds'!$F$56),0)</f>
        <v>0</v>
      </c>
      <c r="L634" s="21"/>
      <c r="M634" s="47" t="s">
        <v>162</v>
      </c>
      <c r="N634" s="46"/>
    </row>
    <row r="635" spans="1:14" s="23" customFormat="1" ht="14.25" customHeight="1">
      <c r="A635" s="115"/>
      <c r="B635" s="308" t="str">
        <f>IF(A635="","",VLOOKUP(A635,'Project Budget vs Exp'!$B$9:$G$52,2,FALSE))</f>
        <v/>
      </c>
      <c r="C635" s="117"/>
      <c r="D635" s="116"/>
      <c r="E635" s="118"/>
      <c r="F635" s="119"/>
      <c r="G635" s="120"/>
      <c r="H635" s="120"/>
      <c r="I635" s="418">
        <f t="shared" si="10"/>
        <v>0</v>
      </c>
      <c r="J635" s="46"/>
      <c r="K635" s="332">
        <f>IFERROR(SUM(C635/'Transfers of Funds'!$F$56),0)</f>
        <v>0</v>
      </c>
      <c r="L635" s="21"/>
      <c r="M635" s="47" t="s">
        <v>162</v>
      </c>
      <c r="N635" s="46"/>
    </row>
    <row r="636" spans="1:14" s="23" customFormat="1" ht="14.25" customHeight="1">
      <c r="A636" s="115"/>
      <c r="B636" s="308" t="str">
        <f>IF(A636="","",VLOOKUP(A636,'Project Budget vs Exp'!$B$9:$G$52,2,FALSE))</f>
        <v/>
      </c>
      <c r="C636" s="117"/>
      <c r="D636" s="116"/>
      <c r="E636" s="118"/>
      <c r="F636" s="119"/>
      <c r="G636" s="120"/>
      <c r="H636" s="120"/>
      <c r="I636" s="418">
        <f t="shared" si="10"/>
        <v>0</v>
      </c>
      <c r="J636" s="46"/>
      <c r="K636" s="332">
        <f>IFERROR(SUM(C636/'Transfers of Funds'!$F$56),0)</f>
        <v>0</v>
      </c>
      <c r="L636" s="21"/>
      <c r="M636" s="47" t="s">
        <v>162</v>
      </c>
      <c r="N636" s="46"/>
    </row>
    <row r="637" spans="1:14" s="23" customFormat="1" ht="14.25" customHeight="1">
      <c r="A637" s="115"/>
      <c r="B637" s="308" t="str">
        <f>IF(A637="","",VLOOKUP(A637,'Project Budget vs Exp'!$B$9:$G$52,2,FALSE))</f>
        <v/>
      </c>
      <c r="C637" s="117"/>
      <c r="D637" s="116"/>
      <c r="E637" s="118"/>
      <c r="F637" s="119"/>
      <c r="G637" s="120"/>
      <c r="H637" s="120"/>
      <c r="I637" s="418">
        <f t="shared" si="10"/>
        <v>0</v>
      </c>
      <c r="J637" s="46"/>
      <c r="K637" s="332">
        <f>IFERROR(SUM(C637/'Transfers of Funds'!$F$56),0)</f>
        <v>0</v>
      </c>
      <c r="L637" s="21"/>
      <c r="M637" s="47" t="s">
        <v>162</v>
      </c>
      <c r="N637" s="46"/>
    </row>
    <row r="638" spans="1:14" s="23" customFormat="1" ht="14.25" customHeight="1">
      <c r="A638" s="115"/>
      <c r="B638" s="308" t="str">
        <f>IF(A638="","",VLOOKUP(A638,'Project Budget vs Exp'!$B$9:$G$52,2,FALSE))</f>
        <v/>
      </c>
      <c r="C638" s="117"/>
      <c r="D638" s="116"/>
      <c r="E638" s="118"/>
      <c r="F638" s="119"/>
      <c r="G638" s="120"/>
      <c r="H638" s="120"/>
      <c r="I638" s="418">
        <f t="shared" si="10"/>
        <v>0</v>
      </c>
      <c r="J638" s="46"/>
      <c r="K638" s="332">
        <f>IFERROR(SUM(C638/'Transfers of Funds'!$F$56),0)</f>
        <v>0</v>
      </c>
      <c r="L638" s="21"/>
      <c r="M638" s="47" t="s">
        <v>162</v>
      </c>
      <c r="N638" s="46"/>
    </row>
    <row r="639" spans="1:14" s="23" customFormat="1" ht="14.25" customHeight="1">
      <c r="A639" s="115"/>
      <c r="B639" s="308" t="str">
        <f>IF(A639="","",VLOOKUP(A639,'Project Budget vs Exp'!$B$9:$G$52,2,FALSE))</f>
        <v/>
      </c>
      <c r="C639" s="117"/>
      <c r="D639" s="116"/>
      <c r="E639" s="118"/>
      <c r="F639" s="119"/>
      <c r="G639" s="120"/>
      <c r="H639" s="120"/>
      <c r="I639" s="418">
        <f t="shared" si="10"/>
        <v>0</v>
      </c>
      <c r="J639" s="46"/>
      <c r="K639" s="332">
        <f>IFERROR(SUM(C639/'Transfers of Funds'!$F$56),0)</f>
        <v>0</v>
      </c>
      <c r="L639" s="21"/>
      <c r="M639" s="47" t="s">
        <v>162</v>
      </c>
      <c r="N639" s="46"/>
    </row>
    <row r="640" spans="1:14" s="23" customFormat="1" ht="14.25" customHeight="1">
      <c r="A640" s="115"/>
      <c r="B640" s="308" t="str">
        <f>IF(A640="","",VLOOKUP(A640,'Project Budget vs Exp'!$B$9:$G$52,2,FALSE))</f>
        <v/>
      </c>
      <c r="C640" s="117"/>
      <c r="D640" s="116"/>
      <c r="E640" s="118"/>
      <c r="F640" s="119"/>
      <c r="G640" s="120"/>
      <c r="H640" s="120"/>
      <c r="I640" s="418">
        <f t="shared" si="10"/>
        <v>0</v>
      </c>
      <c r="J640" s="46"/>
      <c r="K640" s="332">
        <f>IFERROR(SUM(C640/'Transfers of Funds'!$F$56),0)</f>
        <v>0</v>
      </c>
      <c r="L640" s="21"/>
      <c r="M640" s="47" t="s">
        <v>162</v>
      </c>
      <c r="N640" s="46"/>
    </row>
    <row r="641" spans="1:14" s="23" customFormat="1" ht="14.25" customHeight="1">
      <c r="A641" s="115"/>
      <c r="B641" s="308" t="str">
        <f>IF(A641="","",VLOOKUP(A641,'Project Budget vs Exp'!$B$9:$G$52,2,FALSE))</f>
        <v/>
      </c>
      <c r="C641" s="117"/>
      <c r="D641" s="116"/>
      <c r="E641" s="118"/>
      <c r="F641" s="119"/>
      <c r="G641" s="120"/>
      <c r="H641" s="120"/>
      <c r="I641" s="418">
        <f t="shared" si="10"/>
        <v>0</v>
      </c>
      <c r="J641" s="46"/>
      <c r="K641" s="332">
        <f>IFERROR(SUM(C641/'Transfers of Funds'!$F$56),0)</f>
        <v>0</v>
      </c>
      <c r="L641" s="21"/>
      <c r="M641" s="47" t="s">
        <v>162</v>
      </c>
      <c r="N641" s="46"/>
    </row>
    <row r="642" spans="1:14" s="23" customFormat="1" ht="14.25" customHeight="1">
      <c r="A642" s="115"/>
      <c r="B642" s="308" t="str">
        <f>IF(A642="","",VLOOKUP(A642,'Project Budget vs Exp'!$B$9:$G$52,2,FALSE))</f>
        <v/>
      </c>
      <c r="C642" s="117"/>
      <c r="D642" s="116"/>
      <c r="E642" s="118"/>
      <c r="F642" s="119"/>
      <c r="G642" s="120"/>
      <c r="H642" s="120"/>
      <c r="I642" s="418">
        <f t="shared" si="10"/>
        <v>0</v>
      </c>
      <c r="J642" s="46"/>
      <c r="K642" s="332">
        <f>IFERROR(SUM(C642/'Transfers of Funds'!$F$56),0)</f>
        <v>0</v>
      </c>
      <c r="L642" s="21"/>
      <c r="M642" s="47" t="s">
        <v>162</v>
      </c>
      <c r="N642" s="46"/>
    </row>
    <row r="643" spans="1:14" s="23" customFormat="1" ht="14.25" customHeight="1">
      <c r="A643" s="115"/>
      <c r="B643" s="308" t="str">
        <f>IF(A643="","",VLOOKUP(A643,'Project Budget vs Exp'!$B$9:$G$52,2,FALSE))</f>
        <v/>
      </c>
      <c r="C643" s="117"/>
      <c r="D643" s="116"/>
      <c r="E643" s="118"/>
      <c r="F643" s="119"/>
      <c r="G643" s="120"/>
      <c r="H643" s="120"/>
      <c r="I643" s="418">
        <f t="shared" si="10"/>
        <v>0</v>
      </c>
      <c r="J643" s="46"/>
      <c r="K643" s="332">
        <f>IFERROR(SUM(C643/'Transfers of Funds'!$F$56),0)</f>
        <v>0</v>
      </c>
      <c r="L643" s="21"/>
      <c r="M643" s="47" t="s">
        <v>162</v>
      </c>
      <c r="N643" s="46"/>
    </row>
    <row r="644" spans="1:14" s="23" customFormat="1" ht="14.25" customHeight="1">
      <c r="A644" s="115"/>
      <c r="B644" s="308" t="str">
        <f>IF(A644="","",VLOOKUP(A644,'Project Budget vs Exp'!$B$9:$G$52,2,FALSE))</f>
        <v/>
      </c>
      <c r="C644" s="117"/>
      <c r="D644" s="116"/>
      <c r="E644" s="118"/>
      <c r="F644" s="119"/>
      <c r="G644" s="120"/>
      <c r="H644" s="120"/>
      <c r="I644" s="418">
        <f t="shared" si="10"/>
        <v>0</v>
      </c>
      <c r="J644" s="46"/>
      <c r="K644" s="332">
        <f>IFERROR(SUM(C644/'Transfers of Funds'!$F$56),0)</f>
        <v>0</v>
      </c>
      <c r="L644" s="21"/>
      <c r="M644" s="47" t="s">
        <v>162</v>
      </c>
      <c r="N644" s="46"/>
    </row>
    <row r="645" spans="1:14" s="23" customFormat="1" ht="14.25" customHeight="1">
      <c r="A645" s="115"/>
      <c r="B645" s="308" t="str">
        <f>IF(A645="","",VLOOKUP(A645,'Project Budget vs Exp'!$B$9:$G$52,2,FALSE))</f>
        <v/>
      </c>
      <c r="C645" s="117"/>
      <c r="D645" s="116"/>
      <c r="E645" s="118"/>
      <c r="F645" s="119"/>
      <c r="G645" s="120"/>
      <c r="H645" s="120"/>
      <c r="I645" s="418">
        <f t="shared" si="10"/>
        <v>0</v>
      </c>
      <c r="J645" s="46"/>
      <c r="K645" s="332">
        <f>IFERROR(SUM(C645/'Transfers of Funds'!$F$56),0)</f>
        <v>0</v>
      </c>
      <c r="L645" s="21"/>
      <c r="M645" s="47" t="s">
        <v>162</v>
      </c>
      <c r="N645" s="46"/>
    </row>
    <row r="646" spans="1:14" s="23" customFormat="1" ht="14.25" customHeight="1">
      <c r="A646" s="115"/>
      <c r="B646" s="308" t="str">
        <f>IF(A646="","",VLOOKUP(A646,'Project Budget vs Exp'!$B$9:$G$52,2,FALSE))</f>
        <v/>
      </c>
      <c r="C646" s="117"/>
      <c r="D646" s="116"/>
      <c r="E646" s="118"/>
      <c r="F646" s="119"/>
      <c r="G646" s="120"/>
      <c r="H646" s="120"/>
      <c r="I646" s="418">
        <f t="shared" si="10"/>
        <v>0</v>
      </c>
      <c r="J646" s="46"/>
      <c r="K646" s="332">
        <f>IFERROR(SUM(C646/'Transfers of Funds'!$F$56),0)</f>
        <v>0</v>
      </c>
      <c r="L646" s="21"/>
      <c r="M646" s="47" t="s">
        <v>162</v>
      </c>
      <c r="N646" s="46"/>
    </row>
    <row r="647" spans="1:14" s="23" customFormat="1" ht="14.25" customHeight="1">
      <c r="A647" s="115"/>
      <c r="B647" s="308" t="str">
        <f>IF(A647="","",VLOOKUP(A647,'Project Budget vs Exp'!$B$9:$G$52,2,FALSE))</f>
        <v/>
      </c>
      <c r="C647" s="117"/>
      <c r="D647" s="116"/>
      <c r="E647" s="118"/>
      <c r="F647" s="119"/>
      <c r="G647" s="120"/>
      <c r="H647" s="120"/>
      <c r="I647" s="418">
        <f t="shared" si="10"/>
        <v>0</v>
      </c>
      <c r="J647" s="46"/>
      <c r="K647" s="332">
        <f>IFERROR(SUM(C647/'Transfers of Funds'!$F$56),0)</f>
        <v>0</v>
      </c>
      <c r="L647" s="21"/>
      <c r="M647" s="47" t="s">
        <v>162</v>
      </c>
      <c r="N647" s="46"/>
    </row>
    <row r="648" spans="1:14" s="23" customFormat="1" ht="14.25" customHeight="1">
      <c r="A648" s="115"/>
      <c r="B648" s="308" t="str">
        <f>IF(A648="","",VLOOKUP(A648,'Project Budget vs Exp'!$B$9:$G$52,2,FALSE))</f>
        <v/>
      </c>
      <c r="C648" s="117"/>
      <c r="D648" s="116"/>
      <c r="E648" s="118"/>
      <c r="F648" s="119"/>
      <c r="G648" s="120"/>
      <c r="H648" s="120"/>
      <c r="I648" s="418">
        <f t="shared" si="10"/>
        <v>0</v>
      </c>
      <c r="J648" s="46"/>
      <c r="K648" s="332">
        <f>IFERROR(SUM(C648/'Transfers of Funds'!$F$56),0)</f>
        <v>0</v>
      </c>
      <c r="L648" s="21"/>
      <c r="M648" s="47" t="s">
        <v>162</v>
      </c>
      <c r="N648" s="46"/>
    </row>
    <row r="649" spans="1:14" s="23" customFormat="1" ht="14.25" customHeight="1">
      <c r="A649" s="115"/>
      <c r="B649" s="308" t="str">
        <f>IF(A649="","",VLOOKUP(A649,'Project Budget vs Exp'!$B$9:$G$52,2,FALSE))</f>
        <v/>
      </c>
      <c r="C649" s="117"/>
      <c r="D649" s="116"/>
      <c r="E649" s="118"/>
      <c r="F649" s="119"/>
      <c r="G649" s="120"/>
      <c r="H649" s="120"/>
      <c r="I649" s="418">
        <f t="shared" si="10"/>
        <v>0</v>
      </c>
      <c r="J649" s="46"/>
      <c r="K649" s="332">
        <f>IFERROR(SUM(C649/'Transfers of Funds'!$F$56),0)</f>
        <v>0</v>
      </c>
      <c r="L649" s="21"/>
      <c r="M649" s="47" t="s">
        <v>162</v>
      </c>
      <c r="N649" s="46"/>
    </row>
    <row r="650" spans="1:14" s="23" customFormat="1" ht="14.25" customHeight="1">
      <c r="A650" s="115"/>
      <c r="B650" s="308" t="str">
        <f>IF(A650="","",VLOOKUP(A650,'Project Budget vs Exp'!$B$9:$G$52,2,FALSE))</f>
        <v/>
      </c>
      <c r="C650" s="117"/>
      <c r="D650" s="116"/>
      <c r="E650" s="118"/>
      <c r="F650" s="119"/>
      <c r="G650" s="120"/>
      <c r="H650" s="120"/>
      <c r="I650" s="418">
        <f t="shared" si="10"/>
        <v>0</v>
      </c>
      <c r="J650" s="46"/>
      <c r="K650" s="332">
        <f>IFERROR(SUM(C650/'Transfers of Funds'!$F$56),0)</f>
        <v>0</v>
      </c>
      <c r="L650" s="21"/>
      <c r="M650" s="47" t="s">
        <v>162</v>
      </c>
      <c r="N650" s="46"/>
    </row>
    <row r="651" spans="1:14" s="23" customFormat="1" ht="14.25" customHeight="1">
      <c r="A651" s="115"/>
      <c r="B651" s="308" t="str">
        <f>IF(A651="","",VLOOKUP(A651,'Project Budget vs Exp'!$B$9:$G$52,2,FALSE))</f>
        <v/>
      </c>
      <c r="C651" s="117"/>
      <c r="D651" s="116"/>
      <c r="E651" s="118"/>
      <c r="F651" s="119"/>
      <c r="G651" s="120"/>
      <c r="H651" s="120"/>
      <c r="I651" s="418">
        <f t="shared" si="10"/>
        <v>0</v>
      </c>
      <c r="J651" s="46"/>
      <c r="K651" s="332">
        <f>IFERROR(SUM(C651/'Transfers of Funds'!$F$56),0)</f>
        <v>0</v>
      </c>
      <c r="L651" s="21"/>
      <c r="M651" s="47" t="s">
        <v>162</v>
      </c>
      <c r="N651" s="46"/>
    </row>
    <row r="652" spans="1:14" s="23" customFormat="1" ht="14.25" customHeight="1">
      <c r="A652" s="115"/>
      <c r="B652" s="308" t="str">
        <f>IF(A652="","",VLOOKUP(A652,'Project Budget vs Exp'!$B$9:$G$52,2,FALSE))</f>
        <v/>
      </c>
      <c r="C652" s="117"/>
      <c r="D652" s="116"/>
      <c r="E652" s="118"/>
      <c r="F652" s="119"/>
      <c r="G652" s="120"/>
      <c r="H652" s="120"/>
      <c r="I652" s="418">
        <f t="shared" si="10"/>
        <v>0</v>
      </c>
      <c r="J652" s="46"/>
      <c r="K652" s="332">
        <f>IFERROR(SUM(C652/'Transfers of Funds'!$F$56),0)</f>
        <v>0</v>
      </c>
      <c r="L652" s="21"/>
      <c r="M652" s="47" t="s">
        <v>162</v>
      </c>
      <c r="N652" s="46"/>
    </row>
    <row r="653" spans="1:14" s="23" customFormat="1" ht="14.25" customHeight="1">
      <c r="A653" s="115"/>
      <c r="B653" s="308" t="str">
        <f>IF(A653="","",VLOOKUP(A653,'Project Budget vs Exp'!$B$9:$G$52,2,FALSE))</f>
        <v/>
      </c>
      <c r="C653" s="117"/>
      <c r="D653" s="116"/>
      <c r="E653" s="118"/>
      <c r="F653" s="119"/>
      <c r="G653" s="120"/>
      <c r="H653" s="120"/>
      <c r="I653" s="418">
        <f t="shared" si="10"/>
        <v>0</v>
      </c>
      <c r="J653" s="46"/>
      <c r="K653" s="332">
        <f>IFERROR(SUM(C653/'Transfers of Funds'!$F$56),0)</f>
        <v>0</v>
      </c>
      <c r="L653" s="21"/>
      <c r="M653" s="47" t="s">
        <v>162</v>
      </c>
      <c r="N653" s="46"/>
    </row>
    <row r="654" spans="1:14" s="23" customFormat="1" ht="14.25" customHeight="1">
      <c r="A654" s="115"/>
      <c r="B654" s="308" t="str">
        <f>IF(A654="","",VLOOKUP(A654,'Project Budget vs Exp'!$B$9:$G$52,2,FALSE))</f>
        <v/>
      </c>
      <c r="C654" s="117"/>
      <c r="D654" s="116"/>
      <c r="E654" s="118"/>
      <c r="F654" s="119"/>
      <c r="G654" s="120"/>
      <c r="H654" s="120"/>
      <c r="I654" s="418">
        <f t="shared" si="10"/>
        <v>0</v>
      </c>
      <c r="J654" s="46"/>
      <c r="K654" s="332">
        <f>IFERROR(SUM(C654/'Transfers of Funds'!$F$56),0)</f>
        <v>0</v>
      </c>
      <c r="L654" s="21"/>
      <c r="M654" s="47" t="s">
        <v>162</v>
      </c>
      <c r="N654" s="46"/>
    </row>
    <row r="655" spans="1:14" s="23" customFormat="1" ht="14.25" customHeight="1">
      <c r="A655" s="115"/>
      <c r="B655" s="308" t="str">
        <f>IF(A655="","",VLOOKUP(A655,'Project Budget vs Exp'!$B$9:$G$52,2,FALSE))</f>
        <v/>
      </c>
      <c r="C655" s="117"/>
      <c r="D655" s="116"/>
      <c r="E655" s="118"/>
      <c r="F655" s="119"/>
      <c r="G655" s="120"/>
      <c r="H655" s="120"/>
      <c r="I655" s="418">
        <f t="shared" si="10"/>
        <v>0</v>
      </c>
      <c r="J655" s="46"/>
      <c r="K655" s="332">
        <f>IFERROR(SUM(C655/'Transfers of Funds'!$F$56),0)</f>
        <v>0</v>
      </c>
      <c r="L655" s="21"/>
      <c r="M655" s="47" t="s">
        <v>162</v>
      </c>
      <c r="N655" s="46"/>
    </row>
    <row r="656" spans="1:14" s="23" customFormat="1" ht="14.25" customHeight="1">
      <c r="A656" s="115"/>
      <c r="B656" s="308" t="str">
        <f>IF(A656="","",VLOOKUP(A656,'Project Budget vs Exp'!$B$9:$G$52,2,FALSE))</f>
        <v/>
      </c>
      <c r="C656" s="117"/>
      <c r="D656" s="116"/>
      <c r="E656" s="118"/>
      <c r="F656" s="119"/>
      <c r="G656" s="120"/>
      <c r="H656" s="120"/>
      <c r="I656" s="418">
        <f t="shared" si="10"/>
        <v>0</v>
      </c>
      <c r="J656" s="46"/>
      <c r="K656" s="332">
        <f>IFERROR(SUM(C656/'Transfers of Funds'!$F$56),0)</f>
        <v>0</v>
      </c>
      <c r="L656" s="21"/>
      <c r="M656" s="47" t="s">
        <v>162</v>
      </c>
      <c r="N656" s="46"/>
    </row>
    <row r="657" spans="1:14" s="23" customFormat="1" ht="14.25" customHeight="1">
      <c r="A657" s="115"/>
      <c r="B657" s="308" t="str">
        <f>IF(A657="","",VLOOKUP(A657,'Project Budget vs Exp'!$B$9:$G$52,2,FALSE))</f>
        <v/>
      </c>
      <c r="C657" s="117"/>
      <c r="D657" s="116"/>
      <c r="E657" s="118"/>
      <c r="F657" s="119"/>
      <c r="G657" s="120"/>
      <c r="H657" s="120"/>
      <c r="I657" s="418">
        <f t="shared" si="10"/>
        <v>0</v>
      </c>
      <c r="J657" s="46"/>
      <c r="K657" s="332">
        <f>IFERROR(SUM(C657/'Transfers of Funds'!$F$56),0)</f>
        <v>0</v>
      </c>
      <c r="L657" s="21"/>
      <c r="M657" s="47" t="s">
        <v>162</v>
      </c>
      <c r="N657" s="46"/>
    </row>
    <row r="658" spans="1:14" s="23" customFormat="1" ht="14.25" customHeight="1">
      <c r="A658" s="115"/>
      <c r="B658" s="308" t="str">
        <f>IF(A658="","",VLOOKUP(A658,'Project Budget vs Exp'!$B$9:$G$52,2,FALSE))</f>
        <v/>
      </c>
      <c r="C658" s="117"/>
      <c r="D658" s="116"/>
      <c r="E658" s="118"/>
      <c r="F658" s="119"/>
      <c r="G658" s="120"/>
      <c r="H658" s="120"/>
      <c r="I658" s="418">
        <f t="shared" si="10"/>
        <v>0</v>
      </c>
      <c r="J658" s="46"/>
      <c r="K658" s="332">
        <f>IFERROR(SUM(C658/'Transfers of Funds'!$F$56),0)</f>
        <v>0</v>
      </c>
      <c r="L658" s="21"/>
      <c r="M658" s="47" t="s">
        <v>162</v>
      </c>
      <c r="N658" s="46"/>
    </row>
    <row r="659" spans="1:14" s="23" customFormat="1" ht="14.25" customHeight="1">
      <c r="A659" s="115"/>
      <c r="B659" s="308" t="str">
        <f>IF(A659="","",VLOOKUP(A659,'Project Budget vs Exp'!$B$9:$G$52,2,FALSE))</f>
        <v/>
      </c>
      <c r="C659" s="117"/>
      <c r="D659" s="116"/>
      <c r="E659" s="118"/>
      <c r="F659" s="119"/>
      <c r="G659" s="120"/>
      <c r="H659" s="120"/>
      <c r="I659" s="418">
        <f t="shared" si="10"/>
        <v>0</v>
      </c>
      <c r="J659" s="46"/>
      <c r="K659" s="332">
        <f>IFERROR(SUM(C659/'Transfers of Funds'!$F$56),0)</f>
        <v>0</v>
      </c>
      <c r="L659" s="21"/>
      <c r="M659" s="47" t="s">
        <v>162</v>
      </c>
      <c r="N659" s="46"/>
    </row>
    <row r="660" spans="1:14" s="23" customFormat="1" ht="14.25" customHeight="1">
      <c r="A660" s="115"/>
      <c r="B660" s="308" t="str">
        <f>IF(A660="","",VLOOKUP(A660,'Project Budget vs Exp'!$B$9:$G$52,2,FALSE))</f>
        <v/>
      </c>
      <c r="C660" s="117"/>
      <c r="D660" s="116"/>
      <c r="E660" s="118"/>
      <c r="F660" s="119"/>
      <c r="G660" s="120"/>
      <c r="H660" s="120"/>
      <c r="I660" s="418">
        <f t="shared" si="10"/>
        <v>0</v>
      </c>
      <c r="J660" s="46"/>
      <c r="K660" s="332">
        <f>IFERROR(SUM(C660/'Transfers of Funds'!$F$56),0)</f>
        <v>0</v>
      </c>
      <c r="L660" s="21"/>
      <c r="M660" s="47" t="s">
        <v>162</v>
      </c>
      <c r="N660" s="46"/>
    </row>
    <row r="661" spans="1:14" s="23" customFormat="1" ht="14.25" customHeight="1">
      <c r="A661" s="115"/>
      <c r="B661" s="308" t="str">
        <f>IF(A661="","",VLOOKUP(A661,'Project Budget vs Exp'!$B$9:$G$52,2,FALSE))</f>
        <v/>
      </c>
      <c r="C661" s="117"/>
      <c r="D661" s="116"/>
      <c r="E661" s="118"/>
      <c r="F661" s="119"/>
      <c r="G661" s="120"/>
      <c r="H661" s="120"/>
      <c r="I661" s="418">
        <f t="shared" ref="I661:I724" si="11">IF(OR(F$4="EUR",F$4="USD",F$4="GBP",F$4="CAD",F$4="NZD",F$4="AUD"),K661,C661)</f>
        <v>0</v>
      </c>
      <c r="J661" s="46"/>
      <c r="K661" s="332">
        <f>IFERROR(SUM(C661/'Transfers of Funds'!$F$56),0)</f>
        <v>0</v>
      </c>
      <c r="L661" s="21"/>
      <c r="M661" s="47" t="s">
        <v>162</v>
      </c>
      <c r="N661" s="46"/>
    </row>
    <row r="662" spans="1:14" s="23" customFormat="1" ht="14.25" customHeight="1">
      <c r="A662" s="115"/>
      <c r="B662" s="308" t="str">
        <f>IF(A662="","",VLOOKUP(A662,'Project Budget vs Exp'!$B$9:$G$52,2,FALSE))</f>
        <v/>
      </c>
      <c r="C662" s="117"/>
      <c r="D662" s="116"/>
      <c r="E662" s="118"/>
      <c r="F662" s="119"/>
      <c r="G662" s="120"/>
      <c r="H662" s="120"/>
      <c r="I662" s="418">
        <f t="shared" si="11"/>
        <v>0</v>
      </c>
      <c r="J662" s="46"/>
      <c r="K662" s="332">
        <f>IFERROR(SUM(C662/'Transfers of Funds'!$F$56),0)</f>
        <v>0</v>
      </c>
      <c r="L662" s="21"/>
      <c r="M662" s="47" t="s">
        <v>162</v>
      </c>
      <c r="N662" s="46"/>
    </row>
    <row r="663" spans="1:14" s="23" customFormat="1" ht="14.25" customHeight="1">
      <c r="A663" s="115"/>
      <c r="B663" s="308" t="str">
        <f>IF(A663="","",VLOOKUP(A663,'Project Budget vs Exp'!$B$9:$G$52,2,FALSE))</f>
        <v/>
      </c>
      <c r="C663" s="117"/>
      <c r="D663" s="116"/>
      <c r="E663" s="118"/>
      <c r="F663" s="119"/>
      <c r="G663" s="120"/>
      <c r="H663" s="120"/>
      <c r="I663" s="418">
        <f t="shared" si="11"/>
        <v>0</v>
      </c>
      <c r="J663" s="46"/>
      <c r="K663" s="332">
        <f>IFERROR(SUM(C663/'Transfers of Funds'!$F$56),0)</f>
        <v>0</v>
      </c>
      <c r="L663" s="21"/>
      <c r="M663" s="47" t="s">
        <v>162</v>
      </c>
      <c r="N663" s="46"/>
    </row>
    <row r="664" spans="1:14" s="23" customFormat="1" ht="14.25" customHeight="1">
      <c r="A664" s="115"/>
      <c r="B664" s="308" t="str">
        <f>IF(A664="","",VLOOKUP(A664,'Project Budget vs Exp'!$B$9:$G$52,2,FALSE))</f>
        <v/>
      </c>
      <c r="C664" s="117"/>
      <c r="D664" s="116"/>
      <c r="E664" s="118"/>
      <c r="F664" s="119"/>
      <c r="G664" s="120"/>
      <c r="H664" s="120"/>
      <c r="I664" s="418">
        <f t="shared" si="11"/>
        <v>0</v>
      </c>
      <c r="J664" s="46"/>
      <c r="K664" s="332">
        <f>IFERROR(SUM(C664/'Transfers of Funds'!$F$56),0)</f>
        <v>0</v>
      </c>
      <c r="L664" s="21"/>
      <c r="M664" s="47" t="s">
        <v>162</v>
      </c>
      <c r="N664" s="46"/>
    </row>
    <row r="665" spans="1:14" s="23" customFormat="1" ht="14.25" customHeight="1">
      <c r="A665" s="115"/>
      <c r="B665" s="308" t="str">
        <f>IF(A665="","",VLOOKUP(A665,'Project Budget vs Exp'!$B$9:$G$52,2,FALSE))</f>
        <v/>
      </c>
      <c r="C665" s="117"/>
      <c r="D665" s="116"/>
      <c r="E665" s="118"/>
      <c r="F665" s="119"/>
      <c r="G665" s="120"/>
      <c r="H665" s="120"/>
      <c r="I665" s="418">
        <f t="shared" si="11"/>
        <v>0</v>
      </c>
      <c r="J665" s="46"/>
      <c r="K665" s="332">
        <f>IFERROR(SUM(C665/'Transfers of Funds'!$F$56),0)</f>
        <v>0</v>
      </c>
      <c r="L665" s="21"/>
      <c r="M665" s="47" t="s">
        <v>162</v>
      </c>
      <c r="N665" s="46"/>
    </row>
    <row r="666" spans="1:14" s="23" customFormat="1" ht="14.25" customHeight="1">
      <c r="A666" s="115"/>
      <c r="B666" s="308" t="str">
        <f>IF(A666="","",VLOOKUP(A666,'Project Budget vs Exp'!$B$9:$G$52,2,FALSE))</f>
        <v/>
      </c>
      <c r="C666" s="117"/>
      <c r="D666" s="116"/>
      <c r="E666" s="118"/>
      <c r="F666" s="119"/>
      <c r="G666" s="120"/>
      <c r="H666" s="120"/>
      <c r="I666" s="418">
        <f t="shared" si="11"/>
        <v>0</v>
      </c>
      <c r="J666" s="46"/>
      <c r="K666" s="332">
        <f>IFERROR(SUM(C666/'Transfers of Funds'!$F$56),0)</f>
        <v>0</v>
      </c>
      <c r="L666" s="21"/>
      <c r="M666" s="47" t="s">
        <v>162</v>
      </c>
      <c r="N666" s="46"/>
    </row>
    <row r="667" spans="1:14" s="23" customFormat="1" ht="14.25" customHeight="1">
      <c r="A667" s="115"/>
      <c r="B667" s="308" t="str">
        <f>IF(A667="","",VLOOKUP(A667,'Project Budget vs Exp'!$B$9:$G$52,2,FALSE))</f>
        <v/>
      </c>
      <c r="C667" s="117"/>
      <c r="D667" s="116"/>
      <c r="E667" s="118"/>
      <c r="F667" s="119"/>
      <c r="G667" s="120"/>
      <c r="H667" s="120"/>
      <c r="I667" s="418">
        <f t="shared" si="11"/>
        <v>0</v>
      </c>
      <c r="J667" s="46"/>
      <c r="K667" s="332">
        <f>IFERROR(SUM(C667/'Transfers of Funds'!$F$56),0)</f>
        <v>0</v>
      </c>
      <c r="L667" s="21"/>
      <c r="M667" s="47" t="s">
        <v>162</v>
      </c>
      <c r="N667" s="46"/>
    </row>
    <row r="668" spans="1:14" s="23" customFormat="1" ht="14.25" customHeight="1">
      <c r="A668" s="115"/>
      <c r="B668" s="308" t="str">
        <f>IF(A668="","",VLOOKUP(A668,'Project Budget vs Exp'!$B$9:$G$52,2,FALSE))</f>
        <v/>
      </c>
      <c r="C668" s="117"/>
      <c r="D668" s="116"/>
      <c r="E668" s="118"/>
      <c r="F668" s="119"/>
      <c r="G668" s="120"/>
      <c r="H668" s="120"/>
      <c r="I668" s="418">
        <f t="shared" si="11"/>
        <v>0</v>
      </c>
      <c r="J668" s="46"/>
      <c r="K668" s="332">
        <f>IFERROR(SUM(C668/'Transfers of Funds'!$F$56),0)</f>
        <v>0</v>
      </c>
      <c r="L668" s="21"/>
      <c r="M668" s="47" t="s">
        <v>162</v>
      </c>
      <c r="N668" s="46"/>
    </row>
    <row r="669" spans="1:14" s="23" customFormat="1" ht="14.25" customHeight="1">
      <c r="A669" s="115"/>
      <c r="B669" s="308" t="str">
        <f>IF(A669="","",VLOOKUP(A669,'Project Budget vs Exp'!$B$9:$G$52,2,FALSE))</f>
        <v/>
      </c>
      <c r="C669" s="117"/>
      <c r="D669" s="116"/>
      <c r="E669" s="118"/>
      <c r="F669" s="119"/>
      <c r="G669" s="120"/>
      <c r="H669" s="120"/>
      <c r="I669" s="418">
        <f t="shared" si="11"/>
        <v>0</v>
      </c>
      <c r="J669" s="46"/>
      <c r="K669" s="332">
        <f>IFERROR(SUM(C669/'Transfers of Funds'!$F$56),0)</f>
        <v>0</v>
      </c>
      <c r="L669" s="21"/>
      <c r="M669" s="47" t="s">
        <v>162</v>
      </c>
      <c r="N669" s="46"/>
    </row>
    <row r="670" spans="1:14" s="23" customFormat="1" ht="14.25" customHeight="1">
      <c r="A670" s="115"/>
      <c r="B670" s="308" t="str">
        <f>IF(A670="","",VLOOKUP(A670,'Project Budget vs Exp'!$B$9:$G$52,2,FALSE))</f>
        <v/>
      </c>
      <c r="C670" s="117"/>
      <c r="D670" s="116"/>
      <c r="E670" s="118"/>
      <c r="F670" s="119"/>
      <c r="G670" s="120"/>
      <c r="H670" s="120"/>
      <c r="I670" s="418">
        <f t="shared" si="11"/>
        <v>0</v>
      </c>
      <c r="J670" s="46"/>
      <c r="K670" s="332">
        <f>IFERROR(SUM(C670/'Transfers of Funds'!$F$56),0)</f>
        <v>0</v>
      </c>
      <c r="L670" s="21"/>
      <c r="M670" s="47" t="s">
        <v>162</v>
      </c>
      <c r="N670" s="46"/>
    </row>
    <row r="671" spans="1:14" s="23" customFormat="1" ht="14.25" customHeight="1">
      <c r="A671" s="115"/>
      <c r="B671" s="308" t="str">
        <f>IF(A671="","",VLOOKUP(A671,'Project Budget vs Exp'!$B$9:$G$52,2,FALSE))</f>
        <v/>
      </c>
      <c r="C671" s="117"/>
      <c r="D671" s="116"/>
      <c r="E671" s="118"/>
      <c r="F671" s="119"/>
      <c r="G671" s="120"/>
      <c r="H671" s="120"/>
      <c r="I671" s="418">
        <f t="shared" si="11"/>
        <v>0</v>
      </c>
      <c r="J671" s="46"/>
      <c r="K671" s="332">
        <f>IFERROR(SUM(C671/'Transfers of Funds'!$F$56),0)</f>
        <v>0</v>
      </c>
      <c r="L671" s="21"/>
      <c r="M671" s="47" t="s">
        <v>162</v>
      </c>
      <c r="N671" s="46"/>
    </row>
    <row r="672" spans="1:14" s="23" customFormat="1" ht="14.25" customHeight="1">
      <c r="A672" s="115"/>
      <c r="B672" s="308" t="str">
        <f>IF(A672="","",VLOOKUP(A672,'Project Budget vs Exp'!$B$9:$G$52,2,FALSE))</f>
        <v/>
      </c>
      <c r="C672" s="117"/>
      <c r="D672" s="116"/>
      <c r="E672" s="118"/>
      <c r="F672" s="119"/>
      <c r="G672" s="120"/>
      <c r="H672" s="120"/>
      <c r="I672" s="418">
        <f t="shared" si="11"/>
        <v>0</v>
      </c>
      <c r="J672" s="46"/>
      <c r="K672" s="332">
        <f>IFERROR(SUM(C672/'Transfers of Funds'!$F$56),0)</f>
        <v>0</v>
      </c>
      <c r="L672" s="21"/>
      <c r="M672" s="47" t="s">
        <v>162</v>
      </c>
      <c r="N672" s="46"/>
    </row>
    <row r="673" spans="1:14" s="23" customFormat="1" ht="14.25" customHeight="1">
      <c r="A673" s="115"/>
      <c r="B673" s="308" t="str">
        <f>IF(A673="","",VLOOKUP(A673,'Project Budget vs Exp'!$B$9:$G$52,2,FALSE))</f>
        <v/>
      </c>
      <c r="C673" s="117"/>
      <c r="D673" s="116"/>
      <c r="E673" s="118"/>
      <c r="F673" s="119"/>
      <c r="G673" s="120"/>
      <c r="H673" s="120"/>
      <c r="I673" s="418">
        <f t="shared" si="11"/>
        <v>0</v>
      </c>
      <c r="J673" s="46"/>
      <c r="K673" s="332">
        <f>IFERROR(SUM(C673/'Transfers of Funds'!$F$56),0)</f>
        <v>0</v>
      </c>
      <c r="L673" s="21"/>
      <c r="M673" s="47" t="s">
        <v>162</v>
      </c>
      <c r="N673" s="46"/>
    </row>
    <row r="674" spans="1:14" s="23" customFormat="1" ht="14.25" customHeight="1">
      <c r="A674" s="115"/>
      <c r="B674" s="308" t="str">
        <f>IF(A674="","",VLOOKUP(A674,'Project Budget vs Exp'!$B$9:$G$52,2,FALSE))</f>
        <v/>
      </c>
      <c r="C674" s="117"/>
      <c r="D674" s="116"/>
      <c r="E674" s="118"/>
      <c r="F674" s="119"/>
      <c r="G674" s="120"/>
      <c r="H674" s="120"/>
      <c r="I674" s="418">
        <f t="shared" si="11"/>
        <v>0</v>
      </c>
      <c r="J674" s="46"/>
      <c r="K674" s="332">
        <f>IFERROR(SUM(C674/'Transfers of Funds'!$F$56),0)</f>
        <v>0</v>
      </c>
      <c r="L674" s="21"/>
      <c r="M674" s="47" t="s">
        <v>162</v>
      </c>
      <c r="N674" s="46"/>
    </row>
    <row r="675" spans="1:14" s="23" customFormat="1" ht="14.25" customHeight="1">
      <c r="A675" s="115"/>
      <c r="B675" s="308" t="str">
        <f>IF(A675="","",VLOOKUP(A675,'Project Budget vs Exp'!$B$9:$G$52,2,FALSE))</f>
        <v/>
      </c>
      <c r="C675" s="117"/>
      <c r="D675" s="116"/>
      <c r="E675" s="118"/>
      <c r="F675" s="119"/>
      <c r="G675" s="120"/>
      <c r="H675" s="120"/>
      <c r="I675" s="418">
        <f t="shared" si="11"/>
        <v>0</v>
      </c>
      <c r="J675" s="46"/>
      <c r="K675" s="332">
        <f>IFERROR(SUM(C675/'Transfers of Funds'!$F$56),0)</f>
        <v>0</v>
      </c>
      <c r="L675" s="21"/>
      <c r="M675" s="47" t="s">
        <v>162</v>
      </c>
      <c r="N675" s="46"/>
    </row>
    <row r="676" spans="1:14" s="23" customFormat="1" ht="14.25" customHeight="1">
      <c r="A676" s="115"/>
      <c r="B676" s="308" t="str">
        <f>IF(A676="","",VLOOKUP(A676,'Project Budget vs Exp'!$B$9:$G$52,2,FALSE))</f>
        <v/>
      </c>
      <c r="C676" s="117"/>
      <c r="D676" s="116"/>
      <c r="E676" s="118"/>
      <c r="F676" s="119"/>
      <c r="G676" s="120"/>
      <c r="H676" s="120"/>
      <c r="I676" s="418">
        <f t="shared" si="11"/>
        <v>0</v>
      </c>
      <c r="J676" s="46"/>
      <c r="K676" s="332">
        <f>IFERROR(SUM(C676/'Transfers of Funds'!$F$56),0)</f>
        <v>0</v>
      </c>
      <c r="L676" s="21"/>
      <c r="M676" s="47" t="s">
        <v>162</v>
      </c>
      <c r="N676" s="46"/>
    </row>
    <row r="677" spans="1:14" s="23" customFormat="1" ht="14.25" customHeight="1">
      <c r="A677" s="115"/>
      <c r="B677" s="308" t="str">
        <f>IF(A677="","",VLOOKUP(A677,'Project Budget vs Exp'!$B$9:$G$52,2,FALSE))</f>
        <v/>
      </c>
      <c r="C677" s="117"/>
      <c r="D677" s="116"/>
      <c r="E677" s="118"/>
      <c r="F677" s="119"/>
      <c r="G677" s="120"/>
      <c r="H677" s="120"/>
      <c r="I677" s="418">
        <f t="shared" si="11"/>
        <v>0</v>
      </c>
      <c r="J677" s="46"/>
      <c r="K677" s="332">
        <f>IFERROR(SUM(C677/'Transfers of Funds'!$F$56),0)</f>
        <v>0</v>
      </c>
      <c r="L677" s="21"/>
      <c r="M677" s="47" t="s">
        <v>162</v>
      </c>
      <c r="N677" s="46"/>
    </row>
    <row r="678" spans="1:14" s="23" customFormat="1" ht="14.25" customHeight="1">
      <c r="A678" s="115"/>
      <c r="B678" s="308" t="str">
        <f>IF(A678="","",VLOOKUP(A678,'Project Budget vs Exp'!$B$9:$G$52,2,FALSE))</f>
        <v/>
      </c>
      <c r="C678" s="117"/>
      <c r="D678" s="116"/>
      <c r="E678" s="118"/>
      <c r="F678" s="119"/>
      <c r="G678" s="120"/>
      <c r="H678" s="120"/>
      <c r="I678" s="418">
        <f t="shared" si="11"/>
        <v>0</v>
      </c>
      <c r="J678" s="46"/>
      <c r="K678" s="332">
        <f>IFERROR(SUM(C678/'Transfers of Funds'!$F$56),0)</f>
        <v>0</v>
      </c>
      <c r="L678" s="21"/>
      <c r="M678" s="47" t="s">
        <v>162</v>
      </c>
      <c r="N678" s="46"/>
    </row>
    <row r="679" spans="1:14" s="23" customFormat="1" ht="14.25" customHeight="1">
      <c r="A679" s="115"/>
      <c r="B679" s="308" t="str">
        <f>IF(A679="","",VLOOKUP(A679,'Project Budget vs Exp'!$B$9:$G$52,2,FALSE))</f>
        <v/>
      </c>
      <c r="C679" s="117"/>
      <c r="D679" s="116"/>
      <c r="E679" s="118"/>
      <c r="F679" s="119"/>
      <c r="G679" s="120"/>
      <c r="H679" s="120"/>
      <c r="I679" s="418">
        <f t="shared" si="11"/>
        <v>0</v>
      </c>
      <c r="J679" s="46"/>
      <c r="K679" s="332">
        <f>IFERROR(SUM(C679/'Transfers of Funds'!$F$56),0)</f>
        <v>0</v>
      </c>
      <c r="L679" s="21"/>
      <c r="M679" s="47" t="s">
        <v>162</v>
      </c>
      <c r="N679" s="46"/>
    </row>
    <row r="680" spans="1:14" s="23" customFormat="1" ht="14.25" customHeight="1">
      <c r="A680" s="115"/>
      <c r="B680" s="308" t="str">
        <f>IF(A680="","",VLOOKUP(A680,'Project Budget vs Exp'!$B$9:$G$52,2,FALSE))</f>
        <v/>
      </c>
      <c r="C680" s="117"/>
      <c r="D680" s="116"/>
      <c r="E680" s="118"/>
      <c r="F680" s="119"/>
      <c r="G680" s="120"/>
      <c r="H680" s="120"/>
      <c r="I680" s="418">
        <f t="shared" si="11"/>
        <v>0</v>
      </c>
      <c r="J680" s="46"/>
      <c r="K680" s="332">
        <f>IFERROR(SUM(C680/'Transfers of Funds'!$F$56),0)</f>
        <v>0</v>
      </c>
      <c r="L680" s="21"/>
      <c r="M680" s="47" t="s">
        <v>162</v>
      </c>
      <c r="N680" s="46"/>
    </row>
    <row r="681" spans="1:14" s="23" customFormat="1" ht="14.25" customHeight="1">
      <c r="A681" s="115"/>
      <c r="B681" s="308" t="str">
        <f>IF(A681="","",VLOOKUP(A681,'Project Budget vs Exp'!$B$9:$G$52,2,FALSE))</f>
        <v/>
      </c>
      <c r="C681" s="117"/>
      <c r="D681" s="116"/>
      <c r="E681" s="118"/>
      <c r="F681" s="119"/>
      <c r="G681" s="120"/>
      <c r="H681" s="120"/>
      <c r="I681" s="418">
        <f t="shared" si="11"/>
        <v>0</v>
      </c>
      <c r="J681" s="46"/>
      <c r="K681" s="332">
        <f>IFERROR(SUM(C681/'Transfers of Funds'!$F$56),0)</f>
        <v>0</v>
      </c>
      <c r="L681" s="21"/>
      <c r="M681" s="47" t="s">
        <v>162</v>
      </c>
      <c r="N681" s="46"/>
    </row>
    <row r="682" spans="1:14" s="23" customFormat="1" ht="14.25" customHeight="1">
      <c r="A682" s="115"/>
      <c r="B682" s="308" t="str">
        <f>IF(A682="","",VLOOKUP(A682,'Project Budget vs Exp'!$B$9:$G$52,2,FALSE))</f>
        <v/>
      </c>
      <c r="C682" s="117"/>
      <c r="D682" s="116"/>
      <c r="E682" s="118"/>
      <c r="F682" s="119"/>
      <c r="G682" s="120"/>
      <c r="H682" s="120"/>
      <c r="I682" s="418">
        <f t="shared" si="11"/>
        <v>0</v>
      </c>
      <c r="J682" s="46"/>
      <c r="K682" s="332">
        <f>IFERROR(SUM(C682/'Transfers of Funds'!$F$56),0)</f>
        <v>0</v>
      </c>
      <c r="L682" s="21"/>
      <c r="M682" s="47" t="s">
        <v>162</v>
      </c>
      <c r="N682" s="46"/>
    </row>
    <row r="683" spans="1:14" s="23" customFormat="1" ht="14.25" customHeight="1">
      <c r="A683" s="115"/>
      <c r="B683" s="308" t="str">
        <f>IF(A683="","",VLOOKUP(A683,'Project Budget vs Exp'!$B$9:$G$52,2,FALSE))</f>
        <v/>
      </c>
      <c r="C683" s="117"/>
      <c r="D683" s="116"/>
      <c r="E683" s="118"/>
      <c r="F683" s="119"/>
      <c r="G683" s="120"/>
      <c r="H683" s="120"/>
      <c r="I683" s="418">
        <f t="shared" si="11"/>
        <v>0</v>
      </c>
      <c r="J683" s="46"/>
      <c r="K683" s="332">
        <f>IFERROR(SUM(C683/'Transfers of Funds'!$F$56),0)</f>
        <v>0</v>
      </c>
      <c r="L683" s="21"/>
      <c r="M683" s="47" t="s">
        <v>162</v>
      </c>
      <c r="N683" s="46"/>
    </row>
    <row r="684" spans="1:14" s="23" customFormat="1" ht="14.25" customHeight="1">
      <c r="A684" s="115"/>
      <c r="B684" s="308" t="str">
        <f>IF(A684="","",VLOOKUP(A684,'Project Budget vs Exp'!$B$9:$G$52,2,FALSE))</f>
        <v/>
      </c>
      <c r="C684" s="117"/>
      <c r="D684" s="116"/>
      <c r="E684" s="118"/>
      <c r="F684" s="119"/>
      <c r="G684" s="120"/>
      <c r="H684" s="120"/>
      <c r="I684" s="418">
        <f t="shared" si="11"/>
        <v>0</v>
      </c>
      <c r="J684" s="46"/>
      <c r="K684" s="332">
        <f>IFERROR(SUM(C684/'Transfers of Funds'!$F$56),0)</f>
        <v>0</v>
      </c>
      <c r="L684" s="21"/>
      <c r="M684" s="47" t="s">
        <v>162</v>
      </c>
      <c r="N684" s="46"/>
    </row>
    <row r="685" spans="1:14" s="23" customFormat="1" ht="14.25" customHeight="1">
      <c r="A685" s="115"/>
      <c r="B685" s="308" t="str">
        <f>IF(A685="","",VLOOKUP(A685,'Project Budget vs Exp'!$B$9:$G$52,2,FALSE))</f>
        <v/>
      </c>
      <c r="C685" s="117"/>
      <c r="D685" s="116"/>
      <c r="E685" s="118"/>
      <c r="F685" s="119"/>
      <c r="G685" s="120"/>
      <c r="H685" s="120"/>
      <c r="I685" s="418">
        <f t="shared" si="11"/>
        <v>0</v>
      </c>
      <c r="J685" s="46"/>
      <c r="K685" s="332">
        <f>IFERROR(SUM(C685/'Transfers of Funds'!$F$56),0)</f>
        <v>0</v>
      </c>
      <c r="L685" s="21"/>
      <c r="M685" s="47" t="s">
        <v>162</v>
      </c>
      <c r="N685" s="46"/>
    </row>
    <row r="686" spans="1:14" s="23" customFormat="1" ht="14.25" customHeight="1">
      <c r="A686" s="115"/>
      <c r="B686" s="308" t="str">
        <f>IF(A686="","",VLOOKUP(A686,'Project Budget vs Exp'!$B$9:$G$52,2,FALSE))</f>
        <v/>
      </c>
      <c r="C686" s="117"/>
      <c r="D686" s="116"/>
      <c r="E686" s="118"/>
      <c r="F686" s="119"/>
      <c r="G686" s="120"/>
      <c r="H686" s="120"/>
      <c r="I686" s="418">
        <f t="shared" si="11"/>
        <v>0</v>
      </c>
      <c r="J686" s="46"/>
      <c r="K686" s="332">
        <f>IFERROR(SUM(C686/'Transfers of Funds'!$F$56),0)</f>
        <v>0</v>
      </c>
      <c r="L686" s="21"/>
      <c r="M686" s="47" t="s">
        <v>162</v>
      </c>
      <c r="N686" s="46"/>
    </row>
    <row r="687" spans="1:14" s="23" customFormat="1" ht="14.25" customHeight="1">
      <c r="A687" s="115"/>
      <c r="B687" s="308" t="str">
        <f>IF(A687="","",VLOOKUP(A687,'Project Budget vs Exp'!$B$9:$G$52,2,FALSE))</f>
        <v/>
      </c>
      <c r="C687" s="117"/>
      <c r="D687" s="116"/>
      <c r="E687" s="118"/>
      <c r="F687" s="119"/>
      <c r="G687" s="120"/>
      <c r="H687" s="120"/>
      <c r="I687" s="418">
        <f t="shared" si="11"/>
        <v>0</v>
      </c>
      <c r="J687" s="46"/>
      <c r="K687" s="332">
        <f>IFERROR(SUM(C687/'Transfers of Funds'!$F$56),0)</f>
        <v>0</v>
      </c>
      <c r="L687" s="21"/>
      <c r="M687" s="47" t="s">
        <v>162</v>
      </c>
      <c r="N687" s="46"/>
    </row>
    <row r="688" spans="1:14" s="23" customFormat="1" ht="14.25" customHeight="1">
      <c r="A688" s="115"/>
      <c r="B688" s="308" t="str">
        <f>IF(A688="","",VLOOKUP(A688,'Project Budget vs Exp'!$B$9:$G$52,2,FALSE))</f>
        <v/>
      </c>
      <c r="C688" s="117"/>
      <c r="D688" s="116"/>
      <c r="E688" s="118"/>
      <c r="F688" s="119"/>
      <c r="G688" s="120"/>
      <c r="H688" s="120"/>
      <c r="I688" s="418">
        <f t="shared" si="11"/>
        <v>0</v>
      </c>
      <c r="J688" s="46"/>
      <c r="K688" s="332">
        <f>IFERROR(SUM(C688/'Transfers of Funds'!$F$56),0)</f>
        <v>0</v>
      </c>
      <c r="L688" s="21"/>
      <c r="M688" s="47" t="s">
        <v>162</v>
      </c>
      <c r="N688" s="46"/>
    </row>
    <row r="689" spans="1:14" s="23" customFormat="1" ht="14.25" customHeight="1">
      <c r="A689" s="115"/>
      <c r="B689" s="308" t="str">
        <f>IF(A689="","",VLOOKUP(A689,'Project Budget vs Exp'!$B$9:$G$52,2,FALSE))</f>
        <v/>
      </c>
      <c r="C689" s="117"/>
      <c r="D689" s="116"/>
      <c r="E689" s="118"/>
      <c r="F689" s="119"/>
      <c r="G689" s="120"/>
      <c r="H689" s="120"/>
      <c r="I689" s="418">
        <f t="shared" si="11"/>
        <v>0</v>
      </c>
      <c r="J689" s="46"/>
      <c r="K689" s="332">
        <f>IFERROR(SUM(C689/'Transfers of Funds'!$F$56),0)</f>
        <v>0</v>
      </c>
      <c r="L689" s="21"/>
      <c r="M689" s="47" t="s">
        <v>162</v>
      </c>
      <c r="N689" s="46"/>
    </row>
    <row r="690" spans="1:14" s="23" customFormat="1" ht="14.25" customHeight="1">
      <c r="A690" s="115"/>
      <c r="B690" s="308" t="str">
        <f>IF(A690="","",VLOOKUP(A690,'Project Budget vs Exp'!$B$9:$G$52,2,FALSE))</f>
        <v/>
      </c>
      <c r="C690" s="117"/>
      <c r="D690" s="116"/>
      <c r="E690" s="118"/>
      <c r="F690" s="119"/>
      <c r="G690" s="120"/>
      <c r="H690" s="120"/>
      <c r="I690" s="418">
        <f t="shared" si="11"/>
        <v>0</v>
      </c>
      <c r="J690" s="46"/>
      <c r="K690" s="332">
        <f>IFERROR(SUM(C690/'Transfers of Funds'!$F$56),0)</f>
        <v>0</v>
      </c>
      <c r="L690" s="21"/>
      <c r="M690" s="47" t="s">
        <v>162</v>
      </c>
      <c r="N690" s="46"/>
    </row>
    <row r="691" spans="1:14" s="23" customFormat="1" ht="14.25" customHeight="1">
      <c r="A691" s="115"/>
      <c r="B691" s="308" t="str">
        <f>IF(A691="","",VLOOKUP(A691,'Project Budget vs Exp'!$B$9:$G$52,2,FALSE))</f>
        <v/>
      </c>
      <c r="C691" s="117"/>
      <c r="D691" s="116"/>
      <c r="E691" s="118"/>
      <c r="F691" s="119"/>
      <c r="G691" s="120"/>
      <c r="H691" s="120"/>
      <c r="I691" s="418">
        <f t="shared" si="11"/>
        <v>0</v>
      </c>
      <c r="J691" s="46"/>
      <c r="K691" s="332">
        <f>IFERROR(SUM(C691/'Transfers of Funds'!$F$56),0)</f>
        <v>0</v>
      </c>
      <c r="L691" s="21"/>
      <c r="M691" s="47" t="s">
        <v>162</v>
      </c>
      <c r="N691" s="46"/>
    </row>
    <row r="692" spans="1:14" s="23" customFormat="1" ht="14.25" customHeight="1">
      <c r="A692" s="115"/>
      <c r="B692" s="308" t="str">
        <f>IF(A692="","",VLOOKUP(A692,'Project Budget vs Exp'!$B$9:$G$52,2,FALSE))</f>
        <v/>
      </c>
      <c r="C692" s="117"/>
      <c r="D692" s="116"/>
      <c r="E692" s="118"/>
      <c r="F692" s="119"/>
      <c r="G692" s="120"/>
      <c r="H692" s="120"/>
      <c r="I692" s="418">
        <f t="shared" si="11"/>
        <v>0</v>
      </c>
      <c r="J692" s="46"/>
      <c r="K692" s="332">
        <f>IFERROR(SUM(C692/'Transfers of Funds'!$F$56),0)</f>
        <v>0</v>
      </c>
      <c r="L692" s="21"/>
      <c r="M692" s="47" t="s">
        <v>162</v>
      </c>
      <c r="N692" s="46"/>
    </row>
    <row r="693" spans="1:14" s="23" customFormat="1" ht="14.25" customHeight="1">
      <c r="A693" s="115"/>
      <c r="B693" s="308" t="str">
        <f>IF(A693="","",VLOOKUP(A693,'Project Budget vs Exp'!$B$9:$G$52,2,FALSE))</f>
        <v/>
      </c>
      <c r="C693" s="117"/>
      <c r="D693" s="116"/>
      <c r="E693" s="118"/>
      <c r="F693" s="119"/>
      <c r="G693" s="120"/>
      <c r="H693" s="120"/>
      <c r="I693" s="418">
        <f t="shared" si="11"/>
        <v>0</v>
      </c>
      <c r="J693" s="46"/>
      <c r="K693" s="332">
        <f>IFERROR(SUM(C693/'Transfers of Funds'!$F$56),0)</f>
        <v>0</v>
      </c>
      <c r="L693" s="21"/>
      <c r="M693" s="47" t="s">
        <v>162</v>
      </c>
      <c r="N693" s="46"/>
    </row>
    <row r="694" spans="1:14" s="23" customFormat="1" ht="14.25" customHeight="1">
      <c r="A694" s="115"/>
      <c r="B694" s="308" t="str">
        <f>IF(A694="","",VLOOKUP(A694,'Project Budget vs Exp'!$B$9:$G$52,2,FALSE))</f>
        <v/>
      </c>
      <c r="C694" s="117"/>
      <c r="D694" s="116"/>
      <c r="E694" s="118"/>
      <c r="F694" s="119"/>
      <c r="G694" s="120"/>
      <c r="H694" s="120"/>
      <c r="I694" s="418">
        <f t="shared" si="11"/>
        <v>0</v>
      </c>
      <c r="J694" s="46"/>
      <c r="K694" s="332">
        <f>IFERROR(SUM(C694/'Transfers of Funds'!$F$56),0)</f>
        <v>0</v>
      </c>
      <c r="L694" s="21"/>
      <c r="M694" s="47" t="s">
        <v>162</v>
      </c>
      <c r="N694" s="46"/>
    </row>
    <row r="695" spans="1:14" s="23" customFormat="1" ht="14.25" customHeight="1">
      <c r="A695" s="115"/>
      <c r="B695" s="308" t="str">
        <f>IF(A695="","",VLOOKUP(A695,'Project Budget vs Exp'!$B$9:$G$52,2,FALSE))</f>
        <v/>
      </c>
      <c r="C695" s="117"/>
      <c r="D695" s="116"/>
      <c r="E695" s="118"/>
      <c r="F695" s="119"/>
      <c r="G695" s="120"/>
      <c r="H695" s="120"/>
      <c r="I695" s="418">
        <f t="shared" si="11"/>
        <v>0</v>
      </c>
      <c r="J695" s="46"/>
      <c r="K695" s="332">
        <f>IFERROR(SUM(C695/'Transfers of Funds'!$F$56),0)</f>
        <v>0</v>
      </c>
      <c r="L695" s="21"/>
      <c r="M695" s="47" t="s">
        <v>162</v>
      </c>
      <c r="N695" s="46"/>
    </row>
    <row r="696" spans="1:14" s="23" customFormat="1" ht="14.25" customHeight="1">
      <c r="A696" s="115"/>
      <c r="B696" s="308" t="str">
        <f>IF(A696="","",VLOOKUP(A696,'Project Budget vs Exp'!$B$9:$G$52,2,FALSE))</f>
        <v/>
      </c>
      <c r="C696" s="117"/>
      <c r="D696" s="116"/>
      <c r="E696" s="118"/>
      <c r="F696" s="119"/>
      <c r="G696" s="120"/>
      <c r="H696" s="120"/>
      <c r="I696" s="418">
        <f t="shared" si="11"/>
        <v>0</v>
      </c>
      <c r="J696" s="46"/>
      <c r="K696" s="332">
        <f>IFERROR(SUM(C696/'Transfers of Funds'!$F$56),0)</f>
        <v>0</v>
      </c>
      <c r="L696" s="21"/>
      <c r="M696" s="47" t="s">
        <v>162</v>
      </c>
      <c r="N696" s="46"/>
    </row>
    <row r="697" spans="1:14" s="23" customFormat="1" ht="14.25" customHeight="1">
      <c r="A697" s="115"/>
      <c r="B697" s="308" t="str">
        <f>IF(A697="","",VLOOKUP(A697,'Project Budget vs Exp'!$B$9:$G$52,2,FALSE))</f>
        <v/>
      </c>
      <c r="C697" s="117"/>
      <c r="D697" s="116"/>
      <c r="E697" s="118"/>
      <c r="F697" s="119"/>
      <c r="G697" s="120"/>
      <c r="H697" s="120"/>
      <c r="I697" s="418">
        <f t="shared" si="11"/>
        <v>0</v>
      </c>
      <c r="J697" s="46"/>
      <c r="K697" s="332">
        <f>IFERROR(SUM(C697/'Transfers of Funds'!$F$56),0)</f>
        <v>0</v>
      </c>
      <c r="L697" s="21"/>
      <c r="M697" s="47" t="s">
        <v>162</v>
      </c>
      <c r="N697" s="46"/>
    </row>
    <row r="698" spans="1:14" s="23" customFormat="1" ht="14.25" customHeight="1">
      <c r="A698" s="115"/>
      <c r="B698" s="308" t="str">
        <f>IF(A698="","",VLOOKUP(A698,'Project Budget vs Exp'!$B$9:$G$52,2,FALSE))</f>
        <v/>
      </c>
      <c r="C698" s="117"/>
      <c r="D698" s="116"/>
      <c r="E698" s="118"/>
      <c r="F698" s="119"/>
      <c r="G698" s="120"/>
      <c r="H698" s="120"/>
      <c r="I698" s="418">
        <f t="shared" si="11"/>
        <v>0</v>
      </c>
      <c r="J698" s="46"/>
      <c r="K698" s="332">
        <f>IFERROR(SUM(C698/'Transfers of Funds'!$F$56),0)</f>
        <v>0</v>
      </c>
      <c r="L698" s="21"/>
      <c r="M698" s="47" t="s">
        <v>162</v>
      </c>
      <c r="N698" s="46"/>
    </row>
    <row r="699" spans="1:14" s="23" customFormat="1" ht="14.25" customHeight="1">
      <c r="A699" s="115"/>
      <c r="B699" s="308" t="str">
        <f>IF(A699="","",VLOOKUP(A699,'Project Budget vs Exp'!$B$9:$G$52,2,FALSE))</f>
        <v/>
      </c>
      <c r="C699" s="117"/>
      <c r="D699" s="116"/>
      <c r="E699" s="118"/>
      <c r="F699" s="119"/>
      <c r="G699" s="120"/>
      <c r="H699" s="120"/>
      <c r="I699" s="418">
        <f t="shared" si="11"/>
        <v>0</v>
      </c>
      <c r="J699" s="46"/>
      <c r="K699" s="332">
        <f>IFERROR(SUM(C699/'Transfers of Funds'!$F$56),0)</f>
        <v>0</v>
      </c>
      <c r="L699" s="21"/>
      <c r="M699" s="47" t="s">
        <v>162</v>
      </c>
      <c r="N699" s="46"/>
    </row>
    <row r="700" spans="1:14" s="23" customFormat="1" ht="14.25" customHeight="1">
      <c r="A700" s="115"/>
      <c r="B700" s="308" t="str">
        <f>IF(A700="","",VLOOKUP(A700,'Project Budget vs Exp'!$B$9:$G$52,2,FALSE))</f>
        <v/>
      </c>
      <c r="C700" s="117"/>
      <c r="D700" s="116"/>
      <c r="E700" s="118"/>
      <c r="F700" s="119"/>
      <c r="G700" s="120"/>
      <c r="H700" s="120"/>
      <c r="I700" s="418">
        <f t="shared" si="11"/>
        <v>0</v>
      </c>
      <c r="J700" s="46"/>
      <c r="K700" s="332">
        <f>IFERROR(SUM(C700/'Transfers of Funds'!$F$56),0)</f>
        <v>0</v>
      </c>
      <c r="L700" s="21"/>
      <c r="M700" s="47" t="s">
        <v>162</v>
      </c>
      <c r="N700" s="46"/>
    </row>
    <row r="701" spans="1:14" s="23" customFormat="1" ht="14.25" customHeight="1">
      <c r="A701" s="115"/>
      <c r="B701" s="308" t="str">
        <f>IF(A701="","",VLOOKUP(A701,'Project Budget vs Exp'!$B$9:$G$52,2,FALSE))</f>
        <v/>
      </c>
      <c r="C701" s="117"/>
      <c r="D701" s="116"/>
      <c r="E701" s="118"/>
      <c r="F701" s="119"/>
      <c r="G701" s="120"/>
      <c r="H701" s="120"/>
      <c r="I701" s="418">
        <f t="shared" si="11"/>
        <v>0</v>
      </c>
      <c r="J701" s="46"/>
      <c r="K701" s="332">
        <f>IFERROR(SUM(C701/'Transfers of Funds'!$F$56),0)</f>
        <v>0</v>
      </c>
      <c r="L701" s="21"/>
      <c r="M701" s="47" t="s">
        <v>162</v>
      </c>
      <c r="N701" s="46"/>
    </row>
    <row r="702" spans="1:14" s="23" customFormat="1" ht="14.25" customHeight="1">
      <c r="A702" s="115"/>
      <c r="B702" s="308" t="str">
        <f>IF(A702="","",VLOOKUP(A702,'Project Budget vs Exp'!$B$9:$G$52,2,FALSE))</f>
        <v/>
      </c>
      <c r="C702" s="117"/>
      <c r="D702" s="116"/>
      <c r="E702" s="118"/>
      <c r="F702" s="119"/>
      <c r="G702" s="120"/>
      <c r="H702" s="120"/>
      <c r="I702" s="418">
        <f t="shared" si="11"/>
        <v>0</v>
      </c>
      <c r="J702" s="46"/>
      <c r="K702" s="332">
        <f>IFERROR(SUM(C702/'Transfers of Funds'!$F$56),0)</f>
        <v>0</v>
      </c>
      <c r="L702" s="21"/>
      <c r="M702" s="47" t="s">
        <v>162</v>
      </c>
      <c r="N702" s="46"/>
    </row>
    <row r="703" spans="1:14" s="23" customFormat="1" ht="14.25" customHeight="1">
      <c r="A703" s="115"/>
      <c r="B703" s="308" t="str">
        <f>IF(A703="","",VLOOKUP(A703,'Project Budget vs Exp'!$B$9:$G$52,2,FALSE))</f>
        <v/>
      </c>
      <c r="C703" s="117"/>
      <c r="D703" s="116"/>
      <c r="E703" s="118"/>
      <c r="F703" s="119"/>
      <c r="G703" s="120"/>
      <c r="H703" s="120"/>
      <c r="I703" s="418">
        <f t="shared" si="11"/>
        <v>0</v>
      </c>
      <c r="J703" s="46"/>
      <c r="K703" s="332">
        <f>IFERROR(SUM(C703/'Transfers of Funds'!$F$56),0)</f>
        <v>0</v>
      </c>
      <c r="L703" s="21"/>
      <c r="M703" s="47" t="s">
        <v>162</v>
      </c>
      <c r="N703" s="46"/>
    </row>
    <row r="704" spans="1:14" s="23" customFormat="1" ht="14.25" customHeight="1">
      <c r="A704" s="115"/>
      <c r="B704" s="308" t="str">
        <f>IF(A704="","",VLOOKUP(A704,'Project Budget vs Exp'!$B$9:$G$52,2,FALSE))</f>
        <v/>
      </c>
      <c r="C704" s="117"/>
      <c r="D704" s="116"/>
      <c r="E704" s="118"/>
      <c r="F704" s="119"/>
      <c r="G704" s="120"/>
      <c r="H704" s="120"/>
      <c r="I704" s="418">
        <f t="shared" si="11"/>
        <v>0</v>
      </c>
      <c r="J704" s="46"/>
      <c r="K704" s="332">
        <f>IFERROR(SUM(C704/'Transfers of Funds'!$F$56),0)</f>
        <v>0</v>
      </c>
      <c r="L704" s="21"/>
      <c r="M704" s="47" t="s">
        <v>162</v>
      </c>
      <c r="N704" s="46"/>
    </row>
    <row r="705" spans="1:14" s="23" customFormat="1" ht="14.25" customHeight="1">
      <c r="A705" s="115"/>
      <c r="B705" s="308" t="str">
        <f>IF(A705="","",VLOOKUP(A705,'Project Budget vs Exp'!$B$9:$G$52,2,FALSE))</f>
        <v/>
      </c>
      <c r="C705" s="117"/>
      <c r="D705" s="116"/>
      <c r="E705" s="118"/>
      <c r="F705" s="119"/>
      <c r="G705" s="120"/>
      <c r="H705" s="120"/>
      <c r="I705" s="418">
        <f t="shared" si="11"/>
        <v>0</v>
      </c>
      <c r="J705" s="46"/>
      <c r="K705" s="332">
        <f>IFERROR(SUM(C705/'Transfers of Funds'!$F$56),0)</f>
        <v>0</v>
      </c>
      <c r="L705" s="21"/>
      <c r="M705" s="47" t="s">
        <v>162</v>
      </c>
      <c r="N705" s="46"/>
    </row>
    <row r="706" spans="1:14" s="23" customFormat="1" ht="14.25" customHeight="1">
      <c r="A706" s="115"/>
      <c r="B706" s="308" t="str">
        <f>IF(A706="","",VLOOKUP(A706,'Project Budget vs Exp'!$B$9:$G$52,2,FALSE))</f>
        <v/>
      </c>
      <c r="C706" s="117"/>
      <c r="D706" s="116"/>
      <c r="E706" s="118"/>
      <c r="F706" s="119"/>
      <c r="G706" s="120"/>
      <c r="H706" s="120"/>
      <c r="I706" s="418">
        <f t="shared" si="11"/>
        <v>0</v>
      </c>
      <c r="J706" s="46"/>
      <c r="K706" s="332">
        <f>IFERROR(SUM(C706/'Transfers of Funds'!$F$56),0)</f>
        <v>0</v>
      </c>
      <c r="L706" s="21"/>
      <c r="M706" s="47" t="s">
        <v>162</v>
      </c>
      <c r="N706" s="46"/>
    </row>
    <row r="707" spans="1:14" s="23" customFormat="1" ht="14.25" customHeight="1">
      <c r="A707" s="115"/>
      <c r="B707" s="308" t="str">
        <f>IF(A707="","",VLOOKUP(A707,'Project Budget vs Exp'!$B$9:$G$52,2,FALSE))</f>
        <v/>
      </c>
      <c r="C707" s="117"/>
      <c r="D707" s="116"/>
      <c r="E707" s="118"/>
      <c r="F707" s="119"/>
      <c r="G707" s="120"/>
      <c r="H707" s="120"/>
      <c r="I707" s="418">
        <f t="shared" si="11"/>
        <v>0</v>
      </c>
      <c r="J707" s="46"/>
      <c r="K707" s="332">
        <f>IFERROR(SUM(C707/'Transfers of Funds'!$F$56),0)</f>
        <v>0</v>
      </c>
      <c r="L707" s="21"/>
      <c r="M707" s="47" t="s">
        <v>162</v>
      </c>
      <c r="N707" s="46"/>
    </row>
    <row r="708" spans="1:14" s="23" customFormat="1" ht="14.25" customHeight="1">
      <c r="A708" s="115"/>
      <c r="B708" s="308" t="str">
        <f>IF(A708="","",VLOOKUP(A708,'Project Budget vs Exp'!$B$9:$G$52,2,FALSE))</f>
        <v/>
      </c>
      <c r="C708" s="117"/>
      <c r="D708" s="116"/>
      <c r="E708" s="118"/>
      <c r="F708" s="119"/>
      <c r="G708" s="120"/>
      <c r="H708" s="120"/>
      <c r="I708" s="418">
        <f t="shared" si="11"/>
        <v>0</v>
      </c>
      <c r="J708" s="46"/>
      <c r="K708" s="332">
        <f>IFERROR(SUM(C708/'Transfers of Funds'!$F$56),0)</f>
        <v>0</v>
      </c>
      <c r="L708" s="21"/>
      <c r="M708" s="47" t="s">
        <v>162</v>
      </c>
      <c r="N708" s="46"/>
    </row>
    <row r="709" spans="1:14" s="23" customFormat="1" ht="14.25" customHeight="1">
      <c r="A709" s="115"/>
      <c r="B709" s="308" t="str">
        <f>IF(A709="","",VLOOKUP(A709,'Project Budget vs Exp'!$B$9:$G$52,2,FALSE))</f>
        <v/>
      </c>
      <c r="C709" s="117"/>
      <c r="D709" s="116"/>
      <c r="E709" s="118"/>
      <c r="F709" s="119"/>
      <c r="G709" s="120"/>
      <c r="H709" s="120"/>
      <c r="I709" s="418">
        <f t="shared" si="11"/>
        <v>0</v>
      </c>
      <c r="J709" s="46"/>
      <c r="K709" s="332">
        <f>IFERROR(SUM(C709/'Transfers of Funds'!$F$56),0)</f>
        <v>0</v>
      </c>
      <c r="L709" s="21"/>
      <c r="M709" s="47" t="s">
        <v>162</v>
      </c>
      <c r="N709" s="46"/>
    </row>
    <row r="710" spans="1:14" s="23" customFormat="1" ht="14.25" customHeight="1">
      <c r="A710" s="115"/>
      <c r="B710" s="308" t="str">
        <f>IF(A710="","",VLOOKUP(A710,'Project Budget vs Exp'!$B$9:$G$52,2,FALSE))</f>
        <v/>
      </c>
      <c r="C710" s="117"/>
      <c r="D710" s="116"/>
      <c r="E710" s="118"/>
      <c r="F710" s="119"/>
      <c r="G710" s="120"/>
      <c r="H710" s="120"/>
      <c r="I710" s="418">
        <f t="shared" si="11"/>
        <v>0</v>
      </c>
      <c r="J710" s="46"/>
      <c r="K710" s="332">
        <f>IFERROR(SUM(C710/'Transfers of Funds'!$F$56),0)</f>
        <v>0</v>
      </c>
      <c r="L710" s="21"/>
      <c r="M710" s="47" t="s">
        <v>162</v>
      </c>
      <c r="N710" s="46"/>
    </row>
    <row r="711" spans="1:14" s="23" customFormat="1" ht="14.25" customHeight="1">
      <c r="A711" s="115"/>
      <c r="B711" s="308" t="str">
        <f>IF(A711="","",VLOOKUP(A711,'Project Budget vs Exp'!$B$9:$G$52,2,FALSE))</f>
        <v/>
      </c>
      <c r="C711" s="117"/>
      <c r="D711" s="116"/>
      <c r="E711" s="118"/>
      <c r="F711" s="119"/>
      <c r="G711" s="120"/>
      <c r="H711" s="120"/>
      <c r="I711" s="418">
        <f t="shared" si="11"/>
        <v>0</v>
      </c>
      <c r="J711" s="46"/>
      <c r="K711" s="332">
        <f>IFERROR(SUM(C711/'Transfers of Funds'!$F$56),0)</f>
        <v>0</v>
      </c>
      <c r="L711" s="21"/>
      <c r="M711" s="47" t="s">
        <v>162</v>
      </c>
      <c r="N711" s="46"/>
    </row>
    <row r="712" spans="1:14" s="23" customFormat="1" ht="14.25" customHeight="1">
      <c r="A712" s="115"/>
      <c r="B712" s="308" t="str">
        <f>IF(A712="","",VLOOKUP(A712,'Project Budget vs Exp'!$B$9:$G$52,2,FALSE))</f>
        <v/>
      </c>
      <c r="C712" s="117"/>
      <c r="D712" s="116"/>
      <c r="E712" s="118"/>
      <c r="F712" s="119"/>
      <c r="G712" s="120"/>
      <c r="H712" s="120"/>
      <c r="I712" s="418">
        <f t="shared" si="11"/>
        <v>0</v>
      </c>
      <c r="J712" s="46"/>
      <c r="K712" s="332">
        <f>IFERROR(SUM(C712/'Transfers of Funds'!$F$56),0)</f>
        <v>0</v>
      </c>
      <c r="L712" s="21"/>
      <c r="M712" s="47" t="s">
        <v>162</v>
      </c>
      <c r="N712" s="46"/>
    </row>
    <row r="713" spans="1:14" s="23" customFormat="1" ht="14.25" customHeight="1">
      <c r="A713" s="115"/>
      <c r="B713" s="308" t="str">
        <f>IF(A713="","",VLOOKUP(A713,'Project Budget vs Exp'!$B$9:$G$52,2,FALSE))</f>
        <v/>
      </c>
      <c r="C713" s="117"/>
      <c r="D713" s="116"/>
      <c r="E713" s="118"/>
      <c r="F713" s="119"/>
      <c r="G713" s="120"/>
      <c r="H713" s="120"/>
      <c r="I713" s="418">
        <f t="shared" si="11"/>
        <v>0</v>
      </c>
      <c r="J713" s="46"/>
      <c r="K713" s="332">
        <f>IFERROR(SUM(C713/'Transfers of Funds'!$F$56),0)</f>
        <v>0</v>
      </c>
      <c r="L713" s="21"/>
      <c r="M713" s="47" t="s">
        <v>162</v>
      </c>
      <c r="N713" s="46"/>
    </row>
    <row r="714" spans="1:14" s="23" customFormat="1" ht="14.25" customHeight="1">
      <c r="A714" s="115"/>
      <c r="B714" s="308" t="str">
        <f>IF(A714="","",VLOOKUP(A714,'Project Budget vs Exp'!$B$9:$G$52,2,FALSE))</f>
        <v/>
      </c>
      <c r="C714" s="117"/>
      <c r="D714" s="116"/>
      <c r="E714" s="118"/>
      <c r="F714" s="119"/>
      <c r="G714" s="120"/>
      <c r="H714" s="120"/>
      <c r="I714" s="418">
        <f t="shared" si="11"/>
        <v>0</v>
      </c>
      <c r="J714" s="46"/>
      <c r="K714" s="332">
        <f>IFERROR(SUM(C714/'Transfers of Funds'!$F$56),0)</f>
        <v>0</v>
      </c>
      <c r="L714" s="21"/>
      <c r="M714" s="47" t="s">
        <v>162</v>
      </c>
      <c r="N714" s="46"/>
    </row>
    <row r="715" spans="1:14" s="23" customFormat="1" ht="14.25" customHeight="1">
      <c r="A715" s="115"/>
      <c r="B715" s="308" t="str">
        <f>IF(A715="","",VLOOKUP(A715,'Project Budget vs Exp'!$B$9:$G$52,2,FALSE))</f>
        <v/>
      </c>
      <c r="C715" s="117"/>
      <c r="D715" s="116"/>
      <c r="E715" s="118"/>
      <c r="F715" s="119"/>
      <c r="G715" s="120"/>
      <c r="H715" s="120"/>
      <c r="I715" s="418">
        <f t="shared" si="11"/>
        <v>0</v>
      </c>
      <c r="J715" s="46"/>
      <c r="K715" s="332">
        <f>IFERROR(SUM(C715/'Transfers of Funds'!$F$56),0)</f>
        <v>0</v>
      </c>
      <c r="L715" s="21"/>
      <c r="M715" s="47" t="s">
        <v>162</v>
      </c>
      <c r="N715" s="46"/>
    </row>
    <row r="716" spans="1:14" s="23" customFormat="1" ht="14.25" customHeight="1">
      <c r="A716" s="115"/>
      <c r="B716" s="308" t="str">
        <f>IF(A716="","",VLOOKUP(A716,'Project Budget vs Exp'!$B$9:$G$52,2,FALSE))</f>
        <v/>
      </c>
      <c r="C716" s="117"/>
      <c r="D716" s="116"/>
      <c r="E716" s="118"/>
      <c r="F716" s="119"/>
      <c r="G716" s="120"/>
      <c r="H716" s="120"/>
      <c r="I716" s="418">
        <f t="shared" si="11"/>
        <v>0</v>
      </c>
      <c r="J716" s="46"/>
      <c r="K716" s="332">
        <f>IFERROR(SUM(C716/'Transfers of Funds'!$F$56),0)</f>
        <v>0</v>
      </c>
      <c r="L716" s="21"/>
      <c r="M716" s="47" t="s">
        <v>162</v>
      </c>
      <c r="N716" s="46"/>
    </row>
    <row r="717" spans="1:14" s="23" customFormat="1" ht="14.25" customHeight="1">
      <c r="A717" s="115"/>
      <c r="B717" s="308" t="str">
        <f>IF(A717="","",VLOOKUP(A717,'Project Budget vs Exp'!$B$9:$G$52,2,FALSE))</f>
        <v/>
      </c>
      <c r="C717" s="117"/>
      <c r="D717" s="116"/>
      <c r="E717" s="118"/>
      <c r="F717" s="119"/>
      <c r="G717" s="120"/>
      <c r="H717" s="120"/>
      <c r="I717" s="418">
        <f t="shared" si="11"/>
        <v>0</v>
      </c>
      <c r="J717" s="46"/>
      <c r="K717" s="332">
        <f>IFERROR(SUM(C717/'Transfers of Funds'!$F$56),0)</f>
        <v>0</v>
      </c>
      <c r="L717" s="21"/>
      <c r="M717" s="47" t="s">
        <v>162</v>
      </c>
      <c r="N717" s="46"/>
    </row>
    <row r="718" spans="1:14" s="23" customFormat="1" ht="14.25" customHeight="1">
      <c r="A718" s="115"/>
      <c r="B718" s="308" t="str">
        <f>IF(A718="","",VLOOKUP(A718,'Project Budget vs Exp'!$B$9:$G$52,2,FALSE))</f>
        <v/>
      </c>
      <c r="C718" s="117"/>
      <c r="D718" s="116"/>
      <c r="E718" s="118"/>
      <c r="F718" s="119"/>
      <c r="G718" s="120"/>
      <c r="H718" s="120"/>
      <c r="I718" s="418">
        <f t="shared" si="11"/>
        <v>0</v>
      </c>
      <c r="J718" s="46"/>
      <c r="K718" s="332">
        <f>IFERROR(SUM(C718/'Transfers of Funds'!$F$56),0)</f>
        <v>0</v>
      </c>
      <c r="L718" s="21"/>
      <c r="M718" s="47" t="s">
        <v>162</v>
      </c>
      <c r="N718" s="46"/>
    </row>
    <row r="719" spans="1:14" s="23" customFormat="1" ht="14.25" customHeight="1">
      <c r="A719" s="115"/>
      <c r="B719" s="308" t="str">
        <f>IF(A719="","",VLOOKUP(A719,'Project Budget vs Exp'!$B$9:$G$52,2,FALSE))</f>
        <v/>
      </c>
      <c r="C719" s="117"/>
      <c r="D719" s="116"/>
      <c r="E719" s="118"/>
      <c r="F719" s="119"/>
      <c r="G719" s="120"/>
      <c r="H719" s="120"/>
      <c r="I719" s="418">
        <f t="shared" si="11"/>
        <v>0</v>
      </c>
      <c r="J719" s="46"/>
      <c r="K719" s="332">
        <f>IFERROR(SUM(C719/'Transfers of Funds'!$F$56),0)</f>
        <v>0</v>
      </c>
      <c r="L719" s="21"/>
      <c r="M719" s="47" t="s">
        <v>162</v>
      </c>
      <c r="N719" s="46"/>
    </row>
    <row r="720" spans="1:14" s="23" customFormat="1" ht="14.25" customHeight="1">
      <c r="A720" s="115"/>
      <c r="B720" s="308" t="str">
        <f>IF(A720="","",VLOOKUP(A720,'Project Budget vs Exp'!$B$9:$G$52,2,FALSE))</f>
        <v/>
      </c>
      <c r="C720" s="117"/>
      <c r="D720" s="116"/>
      <c r="E720" s="118"/>
      <c r="F720" s="119"/>
      <c r="G720" s="120"/>
      <c r="H720" s="120"/>
      <c r="I720" s="418">
        <f t="shared" si="11"/>
        <v>0</v>
      </c>
      <c r="J720" s="46"/>
      <c r="K720" s="332">
        <f>IFERROR(SUM(C720/'Transfers of Funds'!$F$56),0)</f>
        <v>0</v>
      </c>
      <c r="L720" s="21"/>
      <c r="M720" s="47" t="s">
        <v>162</v>
      </c>
      <c r="N720" s="46"/>
    </row>
    <row r="721" spans="1:14" s="23" customFormat="1" ht="14.25" customHeight="1">
      <c r="A721" s="115"/>
      <c r="B721" s="308" t="str">
        <f>IF(A721="","",VLOOKUP(A721,'Project Budget vs Exp'!$B$9:$G$52,2,FALSE))</f>
        <v/>
      </c>
      <c r="C721" s="117"/>
      <c r="D721" s="116"/>
      <c r="E721" s="118"/>
      <c r="F721" s="119"/>
      <c r="G721" s="120"/>
      <c r="H721" s="120"/>
      <c r="I721" s="418">
        <f t="shared" si="11"/>
        <v>0</v>
      </c>
      <c r="J721" s="46"/>
      <c r="K721" s="332">
        <f>IFERROR(SUM(C721/'Transfers of Funds'!$F$56),0)</f>
        <v>0</v>
      </c>
      <c r="L721" s="21"/>
      <c r="M721" s="47" t="s">
        <v>162</v>
      </c>
      <c r="N721" s="46"/>
    </row>
    <row r="722" spans="1:14" s="23" customFormat="1" ht="14.25" customHeight="1">
      <c r="A722" s="115"/>
      <c r="B722" s="308" t="str">
        <f>IF(A722="","",VLOOKUP(A722,'Project Budget vs Exp'!$B$9:$G$52,2,FALSE))</f>
        <v/>
      </c>
      <c r="C722" s="117"/>
      <c r="D722" s="116"/>
      <c r="E722" s="118"/>
      <c r="F722" s="119"/>
      <c r="G722" s="120"/>
      <c r="H722" s="120"/>
      <c r="I722" s="418">
        <f t="shared" si="11"/>
        <v>0</v>
      </c>
      <c r="J722" s="46"/>
      <c r="K722" s="332">
        <f>IFERROR(SUM(C722/'Transfers of Funds'!$F$56),0)</f>
        <v>0</v>
      </c>
      <c r="L722" s="21"/>
      <c r="M722" s="47" t="s">
        <v>162</v>
      </c>
      <c r="N722" s="46"/>
    </row>
    <row r="723" spans="1:14" s="23" customFormat="1" ht="14.25" customHeight="1">
      <c r="A723" s="115"/>
      <c r="B723" s="308" t="str">
        <f>IF(A723="","",VLOOKUP(A723,'Project Budget vs Exp'!$B$9:$G$52,2,FALSE))</f>
        <v/>
      </c>
      <c r="C723" s="117"/>
      <c r="D723" s="116"/>
      <c r="E723" s="118"/>
      <c r="F723" s="119"/>
      <c r="G723" s="120"/>
      <c r="H723" s="120"/>
      <c r="I723" s="418">
        <f t="shared" si="11"/>
        <v>0</v>
      </c>
      <c r="J723" s="46"/>
      <c r="K723" s="332">
        <f>IFERROR(SUM(C723/'Transfers of Funds'!$F$56),0)</f>
        <v>0</v>
      </c>
      <c r="L723" s="21"/>
      <c r="M723" s="47" t="s">
        <v>162</v>
      </c>
      <c r="N723" s="46"/>
    </row>
    <row r="724" spans="1:14" s="23" customFormat="1" ht="14.25" customHeight="1">
      <c r="A724" s="115"/>
      <c r="B724" s="308" t="str">
        <f>IF(A724="","",VLOOKUP(A724,'Project Budget vs Exp'!$B$9:$G$52,2,FALSE))</f>
        <v/>
      </c>
      <c r="C724" s="117"/>
      <c r="D724" s="116"/>
      <c r="E724" s="118"/>
      <c r="F724" s="119"/>
      <c r="G724" s="120"/>
      <c r="H724" s="120"/>
      <c r="I724" s="418">
        <f t="shared" si="11"/>
        <v>0</v>
      </c>
      <c r="J724" s="46"/>
      <c r="K724" s="332">
        <f>IFERROR(SUM(C724/'Transfers of Funds'!$F$56),0)</f>
        <v>0</v>
      </c>
      <c r="L724" s="21"/>
      <c r="M724" s="47" t="s">
        <v>162</v>
      </c>
      <c r="N724" s="46"/>
    </row>
    <row r="725" spans="1:14" s="23" customFormat="1" ht="14.25" customHeight="1">
      <c r="A725" s="115"/>
      <c r="B725" s="308" t="str">
        <f>IF(A725="","",VLOOKUP(A725,'Project Budget vs Exp'!$B$9:$G$52,2,FALSE))</f>
        <v/>
      </c>
      <c r="C725" s="117"/>
      <c r="D725" s="116"/>
      <c r="E725" s="118"/>
      <c r="F725" s="119"/>
      <c r="G725" s="120"/>
      <c r="H725" s="120"/>
      <c r="I725" s="418">
        <f t="shared" ref="I725:I788" si="12">IF(OR(F$4="EUR",F$4="USD",F$4="GBP",F$4="CAD",F$4="NZD",F$4="AUD"),K725,C725)</f>
        <v>0</v>
      </c>
      <c r="J725" s="46"/>
      <c r="K725" s="332">
        <f>IFERROR(SUM(C725/'Transfers of Funds'!$F$56),0)</f>
        <v>0</v>
      </c>
      <c r="L725" s="21"/>
      <c r="M725" s="47" t="s">
        <v>162</v>
      </c>
      <c r="N725" s="46"/>
    </row>
    <row r="726" spans="1:14" s="23" customFormat="1" ht="14.25" customHeight="1">
      <c r="A726" s="115"/>
      <c r="B726" s="308" t="str">
        <f>IF(A726="","",VLOOKUP(A726,'Project Budget vs Exp'!$B$9:$G$52,2,FALSE))</f>
        <v/>
      </c>
      <c r="C726" s="117"/>
      <c r="D726" s="116"/>
      <c r="E726" s="118"/>
      <c r="F726" s="119"/>
      <c r="G726" s="120"/>
      <c r="H726" s="120"/>
      <c r="I726" s="418">
        <f t="shared" si="12"/>
        <v>0</v>
      </c>
      <c r="J726" s="46"/>
      <c r="K726" s="332">
        <f>IFERROR(SUM(C726/'Transfers of Funds'!$F$56),0)</f>
        <v>0</v>
      </c>
      <c r="L726" s="21"/>
      <c r="M726" s="47" t="s">
        <v>162</v>
      </c>
      <c r="N726" s="46"/>
    </row>
    <row r="727" spans="1:14" s="23" customFormat="1" ht="14.25" customHeight="1">
      <c r="A727" s="115"/>
      <c r="B727" s="308" t="str">
        <f>IF(A727="","",VLOOKUP(A727,'Project Budget vs Exp'!$B$9:$G$52,2,FALSE))</f>
        <v/>
      </c>
      <c r="C727" s="117"/>
      <c r="D727" s="116"/>
      <c r="E727" s="118"/>
      <c r="F727" s="119"/>
      <c r="G727" s="120"/>
      <c r="H727" s="120"/>
      <c r="I727" s="418">
        <f t="shared" si="12"/>
        <v>0</v>
      </c>
      <c r="J727" s="46"/>
      <c r="K727" s="332">
        <f>IFERROR(SUM(C727/'Transfers of Funds'!$F$56),0)</f>
        <v>0</v>
      </c>
      <c r="L727" s="21"/>
      <c r="M727" s="47" t="s">
        <v>162</v>
      </c>
      <c r="N727" s="46"/>
    </row>
    <row r="728" spans="1:14" s="23" customFormat="1" ht="14.25" customHeight="1">
      <c r="A728" s="115"/>
      <c r="B728" s="308" t="str">
        <f>IF(A728="","",VLOOKUP(A728,'Project Budget vs Exp'!$B$9:$G$52,2,FALSE))</f>
        <v/>
      </c>
      <c r="C728" s="117"/>
      <c r="D728" s="116"/>
      <c r="E728" s="118"/>
      <c r="F728" s="119"/>
      <c r="G728" s="120"/>
      <c r="H728" s="120"/>
      <c r="I728" s="418">
        <f t="shared" si="12"/>
        <v>0</v>
      </c>
      <c r="J728" s="46"/>
      <c r="K728" s="332">
        <f>IFERROR(SUM(C728/'Transfers of Funds'!$F$56),0)</f>
        <v>0</v>
      </c>
      <c r="L728" s="21"/>
      <c r="M728" s="47" t="s">
        <v>162</v>
      </c>
      <c r="N728" s="46"/>
    </row>
    <row r="729" spans="1:14" s="23" customFormat="1" ht="14.25" customHeight="1">
      <c r="A729" s="115"/>
      <c r="B729" s="308" t="str">
        <f>IF(A729="","",VLOOKUP(A729,'Project Budget vs Exp'!$B$9:$G$52,2,FALSE))</f>
        <v/>
      </c>
      <c r="C729" s="117"/>
      <c r="D729" s="116"/>
      <c r="E729" s="118"/>
      <c r="F729" s="119"/>
      <c r="G729" s="120"/>
      <c r="H729" s="120"/>
      <c r="I729" s="418">
        <f t="shared" si="12"/>
        <v>0</v>
      </c>
      <c r="J729" s="46"/>
      <c r="K729" s="332">
        <f>IFERROR(SUM(C729/'Transfers of Funds'!$F$56),0)</f>
        <v>0</v>
      </c>
      <c r="L729" s="21"/>
      <c r="M729" s="47" t="s">
        <v>162</v>
      </c>
      <c r="N729" s="46"/>
    </row>
    <row r="730" spans="1:14" s="23" customFormat="1" ht="14.25" customHeight="1">
      <c r="A730" s="115"/>
      <c r="B730" s="308" t="str">
        <f>IF(A730="","",VLOOKUP(A730,'Project Budget vs Exp'!$B$9:$G$52,2,FALSE))</f>
        <v/>
      </c>
      <c r="C730" s="117"/>
      <c r="D730" s="116"/>
      <c r="E730" s="118"/>
      <c r="F730" s="119"/>
      <c r="G730" s="120"/>
      <c r="H730" s="120"/>
      <c r="I730" s="418">
        <f t="shared" si="12"/>
        <v>0</v>
      </c>
      <c r="J730" s="46"/>
      <c r="K730" s="332">
        <f>IFERROR(SUM(C730/'Transfers of Funds'!$F$56),0)</f>
        <v>0</v>
      </c>
      <c r="L730" s="21"/>
      <c r="M730" s="47" t="s">
        <v>162</v>
      </c>
      <c r="N730" s="46"/>
    </row>
    <row r="731" spans="1:14" s="23" customFormat="1" ht="14.25" customHeight="1">
      <c r="A731" s="115"/>
      <c r="B731" s="308" t="str">
        <f>IF(A731="","",VLOOKUP(A731,'Project Budget vs Exp'!$B$9:$G$52,2,FALSE))</f>
        <v/>
      </c>
      <c r="C731" s="117"/>
      <c r="D731" s="116"/>
      <c r="E731" s="118"/>
      <c r="F731" s="119"/>
      <c r="G731" s="120"/>
      <c r="H731" s="120"/>
      <c r="I731" s="418">
        <f t="shared" si="12"/>
        <v>0</v>
      </c>
      <c r="J731" s="46"/>
      <c r="K731" s="332">
        <f>IFERROR(SUM(C731/'Transfers of Funds'!$F$56),0)</f>
        <v>0</v>
      </c>
      <c r="L731" s="21"/>
      <c r="M731" s="47" t="s">
        <v>162</v>
      </c>
      <c r="N731" s="46"/>
    </row>
    <row r="732" spans="1:14" s="23" customFormat="1" ht="14.25" customHeight="1">
      <c r="A732" s="115"/>
      <c r="B732" s="308" t="str">
        <f>IF(A732="","",VLOOKUP(A732,'Project Budget vs Exp'!$B$9:$G$52,2,FALSE))</f>
        <v/>
      </c>
      <c r="C732" s="117"/>
      <c r="D732" s="116"/>
      <c r="E732" s="118"/>
      <c r="F732" s="119"/>
      <c r="G732" s="120"/>
      <c r="H732" s="120"/>
      <c r="I732" s="418">
        <f t="shared" si="12"/>
        <v>0</v>
      </c>
      <c r="J732" s="46"/>
      <c r="K732" s="332">
        <f>IFERROR(SUM(C732/'Transfers of Funds'!$F$56),0)</f>
        <v>0</v>
      </c>
      <c r="L732" s="21"/>
      <c r="M732" s="47" t="s">
        <v>162</v>
      </c>
      <c r="N732" s="46"/>
    </row>
    <row r="733" spans="1:14" s="23" customFormat="1" ht="14.25" customHeight="1">
      <c r="A733" s="115"/>
      <c r="B733" s="308" t="str">
        <f>IF(A733="","",VLOOKUP(A733,'Project Budget vs Exp'!$B$9:$G$52,2,FALSE))</f>
        <v/>
      </c>
      <c r="C733" s="117"/>
      <c r="D733" s="116"/>
      <c r="E733" s="118"/>
      <c r="F733" s="119"/>
      <c r="G733" s="120"/>
      <c r="H733" s="120"/>
      <c r="I733" s="418">
        <f t="shared" si="12"/>
        <v>0</v>
      </c>
      <c r="J733" s="46"/>
      <c r="K733" s="332">
        <f>IFERROR(SUM(C733/'Transfers of Funds'!$F$56),0)</f>
        <v>0</v>
      </c>
      <c r="L733" s="21"/>
      <c r="M733" s="47" t="s">
        <v>162</v>
      </c>
      <c r="N733" s="46"/>
    </row>
    <row r="734" spans="1:14" s="23" customFormat="1" ht="14.25" customHeight="1">
      <c r="A734" s="115"/>
      <c r="B734" s="308" t="str">
        <f>IF(A734="","",VLOOKUP(A734,'Project Budget vs Exp'!$B$9:$G$52,2,FALSE))</f>
        <v/>
      </c>
      <c r="C734" s="117"/>
      <c r="D734" s="116"/>
      <c r="E734" s="118"/>
      <c r="F734" s="119"/>
      <c r="G734" s="120"/>
      <c r="H734" s="120"/>
      <c r="I734" s="418">
        <f t="shared" si="12"/>
        <v>0</v>
      </c>
      <c r="J734" s="46"/>
      <c r="K734" s="332">
        <f>IFERROR(SUM(C734/'Transfers of Funds'!$F$56),0)</f>
        <v>0</v>
      </c>
      <c r="L734" s="21"/>
      <c r="M734" s="47" t="s">
        <v>162</v>
      </c>
      <c r="N734" s="46"/>
    </row>
    <row r="735" spans="1:14" s="23" customFormat="1" ht="14.25" customHeight="1">
      <c r="A735" s="115"/>
      <c r="B735" s="308" t="str">
        <f>IF(A735="","",VLOOKUP(A735,'Project Budget vs Exp'!$B$9:$G$52,2,FALSE))</f>
        <v/>
      </c>
      <c r="C735" s="117"/>
      <c r="D735" s="116"/>
      <c r="E735" s="118"/>
      <c r="F735" s="119"/>
      <c r="G735" s="120"/>
      <c r="H735" s="120"/>
      <c r="I735" s="418">
        <f t="shared" si="12"/>
        <v>0</v>
      </c>
      <c r="J735" s="46"/>
      <c r="K735" s="332">
        <f>IFERROR(SUM(C735/'Transfers of Funds'!$F$56),0)</f>
        <v>0</v>
      </c>
      <c r="L735" s="21"/>
      <c r="M735" s="47" t="s">
        <v>162</v>
      </c>
      <c r="N735" s="46"/>
    </row>
    <row r="736" spans="1:14" s="23" customFormat="1" ht="14.25" customHeight="1">
      <c r="A736" s="115"/>
      <c r="B736" s="308" t="str">
        <f>IF(A736="","",VLOOKUP(A736,'Project Budget vs Exp'!$B$9:$G$52,2,FALSE))</f>
        <v/>
      </c>
      <c r="C736" s="117"/>
      <c r="D736" s="116"/>
      <c r="E736" s="118"/>
      <c r="F736" s="119"/>
      <c r="G736" s="120"/>
      <c r="H736" s="120"/>
      <c r="I736" s="418">
        <f t="shared" si="12"/>
        <v>0</v>
      </c>
      <c r="J736" s="46"/>
      <c r="K736" s="332">
        <f>IFERROR(SUM(C736/'Transfers of Funds'!$F$56),0)</f>
        <v>0</v>
      </c>
      <c r="L736" s="21"/>
      <c r="M736" s="47" t="s">
        <v>162</v>
      </c>
      <c r="N736" s="46"/>
    </row>
    <row r="737" spans="1:14" s="23" customFormat="1" ht="14.25" customHeight="1">
      <c r="A737" s="115"/>
      <c r="B737" s="308" t="str">
        <f>IF(A737="","",VLOOKUP(A737,'Project Budget vs Exp'!$B$9:$G$52,2,FALSE))</f>
        <v/>
      </c>
      <c r="C737" s="117"/>
      <c r="D737" s="116"/>
      <c r="E737" s="118"/>
      <c r="F737" s="119"/>
      <c r="G737" s="120"/>
      <c r="H737" s="120"/>
      <c r="I737" s="418">
        <f t="shared" si="12"/>
        <v>0</v>
      </c>
      <c r="J737" s="46"/>
      <c r="K737" s="332">
        <f>IFERROR(SUM(C737/'Transfers of Funds'!$F$56),0)</f>
        <v>0</v>
      </c>
      <c r="L737" s="21"/>
      <c r="M737" s="47" t="s">
        <v>162</v>
      </c>
      <c r="N737" s="46"/>
    </row>
    <row r="738" spans="1:14" s="23" customFormat="1" ht="14.25" customHeight="1">
      <c r="A738" s="115"/>
      <c r="B738" s="308" t="str">
        <f>IF(A738="","",VLOOKUP(A738,'Project Budget vs Exp'!$B$9:$G$52,2,FALSE))</f>
        <v/>
      </c>
      <c r="C738" s="117"/>
      <c r="D738" s="116"/>
      <c r="E738" s="118"/>
      <c r="F738" s="119"/>
      <c r="G738" s="120"/>
      <c r="H738" s="120"/>
      <c r="I738" s="418">
        <f t="shared" si="12"/>
        <v>0</v>
      </c>
      <c r="J738" s="46"/>
      <c r="K738" s="332">
        <f>IFERROR(SUM(C738/'Transfers of Funds'!$F$56),0)</f>
        <v>0</v>
      </c>
      <c r="L738" s="21"/>
      <c r="M738" s="47" t="s">
        <v>162</v>
      </c>
      <c r="N738" s="46"/>
    </row>
    <row r="739" spans="1:14" s="23" customFormat="1" ht="14.25" customHeight="1">
      <c r="A739" s="115"/>
      <c r="B739" s="308" t="str">
        <f>IF(A739="","",VLOOKUP(A739,'Project Budget vs Exp'!$B$9:$G$52,2,FALSE))</f>
        <v/>
      </c>
      <c r="C739" s="117"/>
      <c r="D739" s="116"/>
      <c r="E739" s="118"/>
      <c r="F739" s="119"/>
      <c r="G739" s="120"/>
      <c r="H739" s="120"/>
      <c r="I739" s="418">
        <f t="shared" si="12"/>
        <v>0</v>
      </c>
      <c r="J739" s="46"/>
      <c r="K739" s="332">
        <f>IFERROR(SUM(C739/'Transfers of Funds'!$F$56),0)</f>
        <v>0</v>
      </c>
      <c r="L739" s="21"/>
      <c r="M739" s="47" t="s">
        <v>162</v>
      </c>
      <c r="N739" s="46"/>
    </row>
    <row r="740" spans="1:14" s="23" customFormat="1" ht="14.25" customHeight="1">
      <c r="A740" s="115"/>
      <c r="B740" s="308" t="str">
        <f>IF(A740="","",VLOOKUP(A740,'Project Budget vs Exp'!$B$9:$G$52,2,FALSE))</f>
        <v/>
      </c>
      <c r="C740" s="117"/>
      <c r="D740" s="116"/>
      <c r="E740" s="118"/>
      <c r="F740" s="119"/>
      <c r="G740" s="120"/>
      <c r="H740" s="120"/>
      <c r="I740" s="418">
        <f t="shared" si="12"/>
        <v>0</v>
      </c>
      <c r="J740" s="46"/>
      <c r="K740" s="332">
        <f>IFERROR(SUM(C740/'Transfers of Funds'!$F$56),0)</f>
        <v>0</v>
      </c>
      <c r="L740" s="21"/>
      <c r="M740" s="47" t="s">
        <v>162</v>
      </c>
      <c r="N740" s="46"/>
    </row>
    <row r="741" spans="1:14" s="23" customFormat="1" ht="14.25" customHeight="1">
      <c r="A741" s="115"/>
      <c r="B741" s="308" t="str">
        <f>IF(A741="","",VLOOKUP(A741,'Project Budget vs Exp'!$B$9:$G$52,2,FALSE))</f>
        <v/>
      </c>
      <c r="C741" s="117"/>
      <c r="D741" s="116"/>
      <c r="E741" s="118"/>
      <c r="F741" s="119"/>
      <c r="G741" s="120"/>
      <c r="H741" s="120"/>
      <c r="I741" s="418">
        <f t="shared" si="12"/>
        <v>0</v>
      </c>
      <c r="J741" s="46"/>
      <c r="K741" s="332">
        <f>IFERROR(SUM(C741/'Transfers of Funds'!$F$56),0)</f>
        <v>0</v>
      </c>
      <c r="L741" s="21"/>
      <c r="M741" s="47" t="s">
        <v>162</v>
      </c>
      <c r="N741" s="46"/>
    </row>
    <row r="742" spans="1:14" s="23" customFormat="1" ht="14.25" customHeight="1">
      <c r="A742" s="115"/>
      <c r="B742" s="308" t="str">
        <f>IF(A742="","",VLOOKUP(A742,'Project Budget vs Exp'!$B$9:$G$52,2,FALSE))</f>
        <v/>
      </c>
      <c r="C742" s="117"/>
      <c r="D742" s="116"/>
      <c r="E742" s="118"/>
      <c r="F742" s="119"/>
      <c r="G742" s="120"/>
      <c r="H742" s="120"/>
      <c r="I742" s="418">
        <f t="shared" si="12"/>
        <v>0</v>
      </c>
      <c r="J742" s="46"/>
      <c r="K742" s="332">
        <f>IFERROR(SUM(C742/'Transfers of Funds'!$F$56),0)</f>
        <v>0</v>
      </c>
      <c r="L742" s="21"/>
      <c r="M742" s="47" t="s">
        <v>162</v>
      </c>
      <c r="N742" s="46"/>
    </row>
    <row r="743" spans="1:14" s="23" customFormat="1" ht="14.25" customHeight="1">
      <c r="A743" s="115"/>
      <c r="B743" s="308" t="str">
        <f>IF(A743="","",VLOOKUP(A743,'Project Budget vs Exp'!$B$9:$G$52,2,FALSE))</f>
        <v/>
      </c>
      <c r="C743" s="117"/>
      <c r="D743" s="116"/>
      <c r="E743" s="118"/>
      <c r="F743" s="119"/>
      <c r="G743" s="120"/>
      <c r="H743" s="120"/>
      <c r="I743" s="418">
        <f t="shared" si="12"/>
        <v>0</v>
      </c>
      <c r="J743" s="46"/>
      <c r="K743" s="332">
        <f>IFERROR(SUM(C743/'Transfers of Funds'!$F$56),0)</f>
        <v>0</v>
      </c>
      <c r="L743" s="21"/>
      <c r="M743" s="47" t="s">
        <v>162</v>
      </c>
      <c r="N743" s="46"/>
    </row>
    <row r="744" spans="1:14" customFormat="1" ht="14.25" customHeight="1">
      <c r="A744" s="115"/>
      <c r="B744" s="308" t="str">
        <f>IF(A744="","",VLOOKUP(A744,'Project Budget vs Exp'!$B$9:$G$52,2,FALSE))</f>
        <v/>
      </c>
      <c r="C744" s="117"/>
      <c r="D744" s="116"/>
      <c r="E744" s="118"/>
      <c r="F744" s="119"/>
      <c r="G744" s="120"/>
      <c r="H744" s="120"/>
      <c r="I744" s="418">
        <f t="shared" si="12"/>
        <v>0</v>
      </c>
      <c r="K744" s="332">
        <f>IFERROR(SUM(C744/'Transfers of Funds'!$F$56),0)</f>
        <v>0</v>
      </c>
      <c r="L744" s="21"/>
      <c r="M744" t="s">
        <v>162</v>
      </c>
    </row>
    <row r="745" spans="1:14" customFormat="1" ht="14.25" customHeight="1">
      <c r="A745" s="115"/>
      <c r="B745" s="308" t="str">
        <f>IF(A745="","",VLOOKUP(A745,'Project Budget vs Exp'!$B$9:$G$52,2,FALSE))</f>
        <v/>
      </c>
      <c r="C745" s="117"/>
      <c r="D745" s="116"/>
      <c r="E745" s="118"/>
      <c r="F745" s="119"/>
      <c r="G745" s="120"/>
      <c r="H745" s="120"/>
      <c r="I745" s="418">
        <f t="shared" si="12"/>
        <v>0</v>
      </c>
      <c r="K745" s="332">
        <f>IFERROR(SUM(C745/'Transfers of Funds'!$F$56),0)</f>
        <v>0</v>
      </c>
      <c r="L745" s="21"/>
      <c r="M745" t="s">
        <v>162</v>
      </c>
    </row>
    <row r="746" spans="1:14" customFormat="1" ht="14.25" customHeight="1">
      <c r="A746" s="115"/>
      <c r="B746" s="308" t="str">
        <f>IF(A746="","",VLOOKUP(A746,'Project Budget vs Exp'!$B$9:$G$52,2,FALSE))</f>
        <v/>
      </c>
      <c r="C746" s="117"/>
      <c r="D746" s="116"/>
      <c r="E746" s="118"/>
      <c r="F746" s="119"/>
      <c r="G746" s="120"/>
      <c r="H746" s="120"/>
      <c r="I746" s="418">
        <f t="shared" si="12"/>
        <v>0</v>
      </c>
      <c r="K746" s="332">
        <f>IFERROR(SUM(C746/'Transfers of Funds'!$F$56),0)</f>
        <v>0</v>
      </c>
      <c r="L746" s="21"/>
      <c r="M746" t="s">
        <v>162</v>
      </c>
    </row>
    <row r="747" spans="1:14" s="23" customFormat="1" ht="14.25" customHeight="1">
      <c r="A747" s="115"/>
      <c r="B747" s="308" t="str">
        <f>IF(A747="","",VLOOKUP(A747,'Project Budget vs Exp'!$B$9:$G$52,2,FALSE))</f>
        <v/>
      </c>
      <c r="C747" s="117"/>
      <c r="D747" s="116"/>
      <c r="E747" s="118"/>
      <c r="F747" s="119"/>
      <c r="G747" s="120"/>
      <c r="H747" s="120"/>
      <c r="I747" s="418">
        <f t="shared" si="12"/>
        <v>0</v>
      </c>
      <c r="J747" s="46"/>
      <c r="K747" s="332">
        <f>IFERROR(SUM(C747/'Transfers of Funds'!$F$56),0)</f>
        <v>0</v>
      </c>
      <c r="L747" s="21"/>
      <c r="M747" s="47" t="s">
        <v>162</v>
      </c>
      <c r="N747" s="46"/>
    </row>
    <row r="748" spans="1:14" s="23" customFormat="1" ht="14.25" customHeight="1">
      <c r="A748" s="115"/>
      <c r="B748" s="308" t="str">
        <f>IF(A748="","",VLOOKUP(A748,'Project Budget vs Exp'!$B$9:$G$52,2,FALSE))</f>
        <v/>
      </c>
      <c r="C748" s="117"/>
      <c r="D748" s="116"/>
      <c r="E748" s="118"/>
      <c r="F748" s="119"/>
      <c r="G748" s="120"/>
      <c r="H748" s="120"/>
      <c r="I748" s="418">
        <f t="shared" si="12"/>
        <v>0</v>
      </c>
      <c r="J748" s="46"/>
      <c r="K748" s="332">
        <f>IFERROR(SUM(C748/'Transfers of Funds'!$F$56),0)</f>
        <v>0</v>
      </c>
      <c r="L748" s="21"/>
      <c r="M748" s="47" t="s">
        <v>162</v>
      </c>
      <c r="N748" s="46"/>
    </row>
    <row r="749" spans="1:14" s="23" customFormat="1" ht="14.25" customHeight="1">
      <c r="A749" s="115"/>
      <c r="B749" s="308" t="str">
        <f>IF(A749="","",VLOOKUP(A749,'Project Budget vs Exp'!$B$9:$G$52,2,FALSE))</f>
        <v/>
      </c>
      <c r="C749" s="117"/>
      <c r="D749" s="116"/>
      <c r="E749" s="118"/>
      <c r="F749" s="119"/>
      <c r="G749" s="120"/>
      <c r="H749" s="120"/>
      <c r="I749" s="418">
        <f t="shared" si="12"/>
        <v>0</v>
      </c>
      <c r="J749" s="46"/>
      <c r="K749" s="332">
        <f>IFERROR(SUM(C749/'Transfers of Funds'!$F$56),0)</f>
        <v>0</v>
      </c>
      <c r="L749" s="21"/>
      <c r="M749" s="47" t="s">
        <v>162</v>
      </c>
      <c r="N749" s="46"/>
    </row>
    <row r="750" spans="1:14" s="23" customFormat="1" ht="14.25" customHeight="1">
      <c r="A750" s="115"/>
      <c r="B750" s="308" t="str">
        <f>IF(A750="","",VLOOKUP(A750,'Project Budget vs Exp'!$B$9:$G$52,2,FALSE))</f>
        <v/>
      </c>
      <c r="C750" s="117"/>
      <c r="D750" s="116"/>
      <c r="E750" s="118"/>
      <c r="F750" s="119"/>
      <c r="G750" s="120"/>
      <c r="H750" s="120"/>
      <c r="I750" s="418">
        <f t="shared" si="12"/>
        <v>0</v>
      </c>
      <c r="J750" s="46"/>
      <c r="K750" s="332">
        <f>IFERROR(SUM(C750/'Transfers of Funds'!$F$56),0)</f>
        <v>0</v>
      </c>
      <c r="L750" s="21"/>
      <c r="M750" s="47" t="s">
        <v>162</v>
      </c>
      <c r="N750" s="46"/>
    </row>
    <row r="751" spans="1:14" s="23" customFormat="1" ht="14.25" customHeight="1">
      <c r="A751" s="115"/>
      <c r="B751" s="308" t="str">
        <f>IF(A751="","",VLOOKUP(A751,'Project Budget vs Exp'!$B$9:$G$52,2,FALSE))</f>
        <v/>
      </c>
      <c r="C751" s="117"/>
      <c r="D751" s="116"/>
      <c r="E751" s="118"/>
      <c r="F751" s="119"/>
      <c r="G751" s="120"/>
      <c r="H751" s="120"/>
      <c r="I751" s="418">
        <f t="shared" si="12"/>
        <v>0</v>
      </c>
      <c r="J751" s="46"/>
      <c r="K751" s="332">
        <f>IFERROR(SUM(C751/'Transfers of Funds'!$F$56),0)</f>
        <v>0</v>
      </c>
      <c r="L751" s="21"/>
      <c r="M751" s="47" t="s">
        <v>162</v>
      </c>
      <c r="N751" s="46"/>
    </row>
    <row r="752" spans="1:14" s="23" customFormat="1" ht="14.25" customHeight="1">
      <c r="A752" s="115"/>
      <c r="B752" s="308" t="str">
        <f>IF(A752="","",VLOOKUP(A752,'Project Budget vs Exp'!$B$9:$G$52,2,FALSE))</f>
        <v/>
      </c>
      <c r="C752" s="117"/>
      <c r="D752" s="116"/>
      <c r="E752" s="118"/>
      <c r="F752" s="119"/>
      <c r="G752" s="120"/>
      <c r="H752" s="120"/>
      <c r="I752" s="418">
        <f t="shared" si="12"/>
        <v>0</v>
      </c>
      <c r="J752" s="46"/>
      <c r="K752" s="332">
        <f>IFERROR(SUM(C752/'Transfers of Funds'!$F$56),0)</f>
        <v>0</v>
      </c>
      <c r="L752" s="21"/>
      <c r="M752" s="47" t="s">
        <v>162</v>
      </c>
      <c r="N752" s="46"/>
    </row>
    <row r="753" spans="1:14" s="23" customFormat="1" ht="14.25" customHeight="1">
      <c r="A753" s="115"/>
      <c r="B753" s="308" t="str">
        <f>IF(A753="","",VLOOKUP(A753,'Project Budget vs Exp'!$B$9:$G$52,2,FALSE))</f>
        <v/>
      </c>
      <c r="C753" s="117"/>
      <c r="D753" s="116"/>
      <c r="E753" s="118"/>
      <c r="F753" s="119"/>
      <c r="G753" s="120"/>
      <c r="H753" s="120"/>
      <c r="I753" s="418">
        <f t="shared" si="12"/>
        <v>0</v>
      </c>
      <c r="J753" s="46"/>
      <c r="K753" s="332">
        <f>IFERROR(SUM(C753/'Transfers of Funds'!$F$56),0)</f>
        <v>0</v>
      </c>
      <c r="L753" s="21"/>
      <c r="M753" s="47" t="s">
        <v>162</v>
      </c>
      <c r="N753" s="46"/>
    </row>
    <row r="754" spans="1:14" s="23" customFormat="1" ht="14.25" customHeight="1">
      <c r="A754" s="115"/>
      <c r="B754" s="308" t="str">
        <f>IF(A754="","",VLOOKUP(A754,'Project Budget vs Exp'!$B$9:$G$52,2,FALSE))</f>
        <v/>
      </c>
      <c r="C754" s="117"/>
      <c r="D754" s="116"/>
      <c r="E754" s="118"/>
      <c r="F754" s="119"/>
      <c r="G754" s="120"/>
      <c r="H754" s="120"/>
      <c r="I754" s="418">
        <f t="shared" si="12"/>
        <v>0</v>
      </c>
      <c r="J754" s="46"/>
      <c r="K754" s="332">
        <f>IFERROR(SUM(C754/'Transfers of Funds'!$F$56),0)</f>
        <v>0</v>
      </c>
      <c r="L754" s="21"/>
      <c r="M754" s="47" t="s">
        <v>162</v>
      </c>
      <c r="N754" s="46"/>
    </row>
    <row r="755" spans="1:14" s="23" customFormat="1" ht="14.25" customHeight="1">
      <c r="A755" s="115"/>
      <c r="B755" s="308" t="str">
        <f>IF(A755="","",VLOOKUP(A755,'Project Budget vs Exp'!$B$9:$G$52,2,FALSE))</f>
        <v/>
      </c>
      <c r="C755" s="117"/>
      <c r="D755" s="116"/>
      <c r="E755" s="118"/>
      <c r="F755" s="119"/>
      <c r="G755" s="120"/>
      <c r="H755" s="120"/>
      <c r="I755" s="418">
        <f t="shared" si="12"/>
        <v>0</v>
      </c>
      <c r="J755" s="46"/>
      <c r="K755" s="332">
        <f>IFERROR(SUM(C755/'Transfers of Funds'!$F$56),0)</f>
        <v>0</v>
      </c>
      <c r="L755" s="21"/>
      <c r="M755" s="47" t="s">
        <v>162</v>
      </c>
      <c r="N755" s="46"/>
    </row>
    <row r="756" spans="1:14" s="23" customFormat="1" ht="14.25" customHeight="1">
      <c r="A756" s="115"/>
      <c r="B756" s="308" t="str">
        <f>IF(A756="","",VLOOKUP(A756,'Project Budget vs Exp'!$B$9:$G$52,2,FALSE))</f>
        <v/>
      </c>
      <c r="C756" s="117"/>
      <c r="D756" s="116"/>
      <c r="E756" s="118"/>
      <c r="F756" s="119"/>
      <c r="G756" s="120"/>
      <c r="H756" s="120"/>
      <c r="I756" s="418">
        <f t="shared" si="12"/>
        <v>0</v>
      </c>
      <c r="J756" s="46"/>
      <c r="K756" s="332">
        <f>IFERROR(SUM(C756/'Transfers of Funds'!$F$56),0)</f>
        <v>0</v>
      </c>
      <c r="L756" s="21"/>
      <c r="M756" s="47" t="s">
        <v>162</v>
      </c>
      <c r="N756" s="46"/>
    </row>
    <row r="757" spans="1:14" s="23" customFormat="1" ht="14.25" customHeight="1">
      <c r="A757" s="115"/>
      <c r="B757" s="308" t="str">
        <f>IF(A757="","",VLOOKUP(A757,'Project Budget vs Exp'!$B$9:$G$52,2,FALSE))</f>
        <v/>
      </c>
      <c r="C757" s="117"/>
      <c r="D757" s="116"/>
      <c r="E757" s="118"/>
      <c r="F757" s="119"/>
      <c r="G757" s="120"/>
      <c r="H757" s="120"/>
      <c r="I757" s="418">
        <f t="shared" si="12"/>
        <v>0</v>
      </c>
      <c r="J757" s="46"/>
      <c r="K757" s="332">
        <f>IFERROR(SUM(C757/'Transfers of Funds'!$F$56),0)</f>
        <v>0</v>
      </c>
      <c r="L757" s="21"/>
      <c r="M757" s="47" t="s">
        <v>162</v>
      </c>
      <c r="N757" s="46"/>
    </row>
    <row r="758" spans="1:14" s="23" customFormat="1" ht="14.25" customHeight="1">
      <c r="A758" s="115"/>
      <c r="B758" s="308" t="str">
        <f>IF(A758="","",VLOOKUP(A758,'Project Budget vs Exp'!$B$9:$G$52,2,FALSE))</f>
        <v/>
      </c>
      <c r="C758" s="117"/>
      <c r="D758" s="116"/>
      <c r="E758" s="118"/>
      <c r="F758" s="119"/>
      <c r="G758" s="120"/>
      <c r="H758" s="120"/>
      <c r="I758" s="418">
        <f t="shared" si="12"/>
        <v>0</v>
      </c>
      <c r="J758" s="46"/>
      <c r="K758" s="332">
        <f>IFERROR(SUM(C758/'Transfers of Funds'!$F$56),0)</f>
        <v>0</v>
      </c>
      <c r="L758" s="21"/>
      <c r="M758" s="47" t="s">
        <v>162</v>
      </c>
      <c r="N758" s="46"/>
    </row>
    <row r="759" spans="1:14" s="23" customFormat="1" ht="14.25" customHeight="1">
      <c r="A759" s="115"/>
      <c r="B759" s="308" t="str">
        <f>IF(A759="","",VLOOKUP(A759,'Project Budget vs Exp'!$B$9:$G$52,2,FALSE))</f>
        <v/>
      </c>
      <c r="C759" s="117"/>
      <c r="D759" s="116"/>
      <c r="E759" s="118"/>
      <c r="F759" s="119"/>
      <c r="G759" s="120"/>
      <c r="H759" s="120"/>
      <c r="I759" s="418">
        <f t="shared" si="12"/>
        <v>0</v>
      </c>
      <c r="J759" s="46"/>
      <c r="K759" s="332">
        <f>IFERROR(SUM(C759/'Transfers of Funds'!$F$56),0)</f>
        <v>0</v>
      </c>
      <c r="L759" s="21"/>
      <c r="M759" s="47" t="s">
        <v>162</v>
      </c>
      <c r="N759" s="46"/>
    </row>
    <row r="760" spans="1:14" s="23" customFormat="1" ht="14.25" customHeight="1">
      <c r="A760" s="115"/>
      <c r="B760" s="308" t="str">
        <f>IF(A760="","",VLOOKUP(A760,'Project Budget vs Exp'!$B$9:$G$52,2,FALSE))</f>
        <v/>
      </c>
      <c r="C760" s="117"/>
      <c r="D760" s="116"/>
      <c r="E760" s="118"/>
      <c r="F760" s="119"/>
      <c r="G760" s="120"/>
      <c r="H760" s="120"/>
      <c r="I760" s="418">
        <f t="shared" si="12"/>
        <v>0</v>
      </c>
      <c r="J760" s="46"/>
      <c r="K760" s="332">
        <f>IFERROR(SUM(C760/'Transfers of Funds'!$F$56),0)</f>
        <v>0</v>
      </c>
      <c r="L760" s="21"/>
      <c r="M760" s="47" t="s">
        <v>162</v>
      </c>
      <c r="N760" s="46"/>
    </row>
    <row r="761" spans="1:14" s="23" customFormat="1" ht="14.25" customHeight="1">
      <c r="A761" s="115"/>
      <c r="B761" s="308" t="str">
        <f>IF(A761="","",VLOOKUP(A761,'Project Budget vs Exp'!$B$9:$G$52,2,FALSE))</f>
        <v/>
      </c>
      <c r="C761" s="117"/>
      <c r="D761" s="116"/>
      <c r="E761" s="118"/>
      <c r="F761" s="119"/>
      <c r="G761" s="120"/>
      <c r="H761" s="120"/>
      <c r="I761" s="418">
        <f t="shared" si="12"/>
        <v>0</v>
      </c>
      <c r="J761" s="46"/>
      <c r="K761" s="332">
        <f>IFERROR(SUM(C761/'Transfers of Funds'!$F$56),0)</f>
        <v>0</v>
      </c>
      <c r="L761" s="21"/>
      <c r="M761" s="47" t="s">
        <v>162</v>
      </c>
      <c r="N761" s="46"/>
    </row>
    <row r="762" spans="1:14" s="23" customFormat="1" ht="14.25" customHeight="1">
      <c r="A762" s="115"/>
      <c r="B762" s="308" t="str">
        <f>IF(A762="","",VLOOKUP(A762,'Project Budget vs Exp'!$B$9:$G$52,2,FALSE))</f>
        <v/>
      </c>
      <c r="C762" s="117"/>
      <c r="D762" s="116"/>
      <c r="E762" s="118"/>
      <c r="F762" s="119"/>
      <c r="G762" s="120"/>
      <c r="H762" s="120"/>
      <c r="I762" s="418">
        <f t="shared" si="12"/>
        <v>0</v>
      </c>
      <c r="J762" s="46"/>
      <c r="K762" s="332">
        <f>IFERROR(SUM(C762/'Transfers of Funds'!$F$56),0)</f>
        <v>0</v>
      </c>
      <c r="L762" s="21"/>
      <c r="M762" s="47" t="s">
        <v>162</v>
      </c>
      <c r="N762" s="46"/>
    </row>
    <row r="763" spans="1:14" s="23" customFormat="1" ht="14.25" customHeight="1">
      <c r="A763" s="115"/>
      <c r="B763" s="308" t="str">
        <f>IF(A763="","",VLOOKUP(A763,'Project Budget vs Exp'!$B$9:$G$52,2,FALSE))</f>
        <v/>
      </c>
      <c r="C763" s="117"/>
      <c r="D763" s="116"/>
      <c r="E763" s="118"/>
      <c r="F763" s="119"/>
      <c r="G763" s="120"/>
      <c r="H763" s="120"/>
      <c r="I763" s="418">
        <f t="shared" si="12"/>
        <v>0</v>
      </c>
      <c r="J763" s="46"/>
      <c r="K763" s="332">
        <f>IFERROR(SUM(C763/'Transfers of Funds'!$F$56),0)</f>
        <v>0</v>
      </c>
      <c r="L763" s="21"/>
      <c r="M763" s="47" t="s">
        <v>162</v>
      </c>
      <c r="N763" s="46"/>
    </row>
    <row r="764" spans="1:14" s="23" customFormat="1" ht="14.25" customHeight="1">
      <c r="A764" s="115"/>
      <c r="B764" s="308" t="str">
        <f>IF(A764="","",VLOOKUP(A764,'Project Budget vs Exp'!$B$9:$G$52,2,FALSE))</f>
        <v/>
      </c>
      <c r="C764" s="117"/>
      <c r="D764" s="116"/>
      <c r="E764" s="118"/>
      <c r="F764" s="119"/>
      <c r="G764" s="120"/>
      <c r="H764" s="120"/>
      <c r="I764" s="418">
        <f t="shared" si="12"/>
        <v>0</v>
      </c>
      <c r="J764" s="46"/>
      <c r="K764" s="332">
        <f>IFERROR(SUM(C764/'Transfers of Funds'!$F$56),0)</f>
        <v>0</v>
      </c>
      <c r="L764" s="21"/>
      <c r="M764" s="47" t="s">
        <v>162</v>
      </c>
      <c r="N764" s="46"/>
    </row>
    <row r="765" spans="1:14" s="23" customFormat="1" ht="14.25" customHeight="1">
      <c r="A765" s="115"/>
      <c r="B765" s="308" t="str">
        <f>IF(A765="","",VLOOKUP(A765,'Project Budget vs Exp'!$B$9:$G$52,2,FALSE))</f>
        <v/>
      </c>
      <c r="C765" s="117"/>
      <c r="D765" s="116"/>
      <c r="E765" s="118"/>
      <c r="F765" s="119"/>
      <c r="G765" s="120"/>
      <c r="H765" s="120"/>
      <c r="I765" s="418">
        <f t="shared" si="12"/>
        <v>0</v>
      </c>
      <c r="J765" s="46"/>
      <c r="K765" s="332">
        <f>IFERROR(SUM(C765/'Transfers of Funds'!$F$56),0)</f>
        <v>0</v>
      </c>
      <c r="L765" s="21"/>
      <c r="M765" s="47" t="s">
        <v>162</v>
      </c>
      <c r="N765" s="46"/>
    </row>
    <row r="766" spans="1:14" s="23" customFormat="1" ht="14.25" customHeight="1">
      <c r="A766" s="115"/>
      <c r="B766" s="308" t="str">
        <f>IF(A766="","",VLOOKUP(A766,'Project Budget vs Exp'!$B$9:$G$52,2,FALSE))</f>
        <v/>
      </c>
      <c r="C766" s="117"/>
      <c r="D766" s="116"/>
      <c r="E766" s="118"/>
      <c r="F766" s="119"/>
      <c r="G766" s="120"/>
      <c r="H766" s="120"/>
      <c r="I766" s="418">
        <f t="shared" si="12"/>
        <v>0</v>
      </c>
      <c r="J766" s="46"/>
      <c r="K766" s="332">
        <f>IFERROR(SUM(C766/'Transfers of Funds'!$F$56),0)</f>
        <v>0</v>
      </c>
      <c r="L766" s="21"/>
      <c r="M766" s="47" t="s">
        <v>162</v>
      </c>
      <c r="N766" s="46"/>
    </row>
    <row r="767" spans="1:14" s="23" customFormat="1" ht="14.25" customHeight="1">
      <c r="A767" s="115"/>
      <c r="B767" s="308" t="str">
        <f>IF(A767="","",VLOOKUP(A767,'Project Budget vs Exp'!$B$9:$G$52,2,FALSE))</f>
        <v/>
      </c>
      <c r="C767" s="117"/>
      <c r="D767" s="116"/>
      <c r="E767" s="118"/>
      <c r="F767" s="119"/>
      <c r="G767" s="120"/>
      <c r="H767" s="120"/>
      <c r="I767" s="418">
        <f t="shared" si="12"/>
        <v>0</v>
      </c>
      <c r="J767" s="46"/>
      <c r="K767" s="332">
        <f>IFERROR(SUM(C767/'Transfers of Funds'!$F$56),0)</f>
        <v>0</v>
      </c>
      <c r="L767" s="21"/>
      <c r="M767" s="47" t="s">
        <v>162</v>
      </c>
      <c r="N767" s="46"/>
    </row>
    <row r="768" spans="1:14" s="23" customFormat="1" ht="14.25" customHeight="1">
      <c r="A768" s="115"/>
      <c r="B768" s="308" t="str">
        <f>IF(A768="","",VLOOKUP(A768,'Project Budget vs Exp'!$B$9:$G$52,2,FALSE))</f>
        <v/>
      </c>
      <c r="C768" s="117"/>
      <c r="D768" s="116"/>
      <c r="E768" s="118"/>
      <c r="F768" s="119"/>
      <c r="G768" s="120"/>
      <c r="H768" s="120"/>
      <c r="I768" s="418">
        <f t="shared" si="12"/>
        <v>0</v>
      </c>
      <c r="J768" s="46"/>
      <c r="K768" s="332">
        <f>IFERROR(SUM(C768/'Transfers of Funds'!$F$56),0)</f>
        <v>0</v>
      </c>
      <c r="L768" s="21"/>
      <c r="M768" s="47" t="s">
        <v>162</v>
      </c>
      <c r="N768" s="46"/>
    </row>
    <row r="769" spans="1:14" s="23" customFormat="1" ht="14.25" customHeight="1">
      <c r="A769" s="115"/>
      <c r="B769" s="308" t="str">
        <f>IF(A769="","",VLOOKUP(A769,'Project Budget vs Exp'!$B$9:$G$52,2,FALSE))</f>
        <v/>
      </c>
      <c r="C769" s="117"/>
      <c r="D769" s="116"/>
      <c r="E769" s="118"/>
      <c r="F769" s="119"/>
      <c r="G769" s="120"/>
      <c r="H769" s="120"/>
      <c r="I769" s="418">
        <f t="shared" si="12"/>
        <v>0</v>
      </c>
      <c r="J769" s="46"/>
      <c r="K769" s="332">
        <f>IFERROR(SUM(C769/'Transfers of Funds'!$F$56),0)</f>
        <v>0</v>
      </c>
      <c r="L769" s="21"/>
      <c r="M769" s="47" t="s">
        <v>162</v>
      </c>
      <c r="N769" s="46"/>
    </row>
    <row r="770" spans="1:14" s="23" customFormat="1" ht="14.25" customHeight="1">
      <c r="A770" s="115"/>
      <c r="B770" s="308" t="str">
        <f>IF(A770="","",VLOOKUP(A770,'Project Budget vs Exp'!$B$9:$G$52,2,FALSE))</f>
        <v/>
      </c>
      <c r="C770" s="117"/>
      <c r="D770" s="116"/>
      <c r="E770" s="118"/>
      <c r="F770" s="119"/>
      <c r="G770" s="120"/>
      <c r="H770" s="120"/>
      <c r="I770" s="418">
        <f t="shared" si="12"/>
        <v>0</v>
      </c>
      <c r="J770" s="46"/>
      <c r="K770" s="332">
        <f>IFERROR(SUM(C770/'Transfers of Funds'!$F$56),0)</f>
        <v>0</v>
      </c>
      <c r="L770" s="21"/>
      <c r="M770" s="47" t="s">
        <v>162</v>
      </c>
      <c r="N770" s="46"/>
    </row>
    <row r="771" spans="1:14" s="23" customFormat="1" ht="14.25" customHeight="1">
      <c r="A771" s="115"/>
      <c r="B771" s="308" t="str">
        <f>IF(A771="","",VLOOKUP(A771,'Project Budget vs Exp'!$B$9:$G$52,2,FALSE))</f>
        <v/>
      </c>
      <c r="C771" s="117"/>
      <c r="D771" s="116"/>
      <c r="E771" s="118"/>
      <c r="F771" s="119"/>
      <c r="G771" s="120"/>
      <c r="H771" s="120"/>
      <c r="I771" s="418">
        <f t="shared" si="12"/>
        <v>0</v>
      </c>
      <c r="J771" s="46"/>
      <c r="K771" s="332">
        <f>IFERROR(SUM(C771/'Transfers of Funds'!$F$56),0)</f>
        <v>0</v>
      </c>
      <c r="L771" s="21"/>
      <c r="M771" s="47" t="s">
        <v>162</v>
      </c>
      <c r="N771" s="46"/>
    </row>
    <row r="772" spans="1:14" s="23" customFormat="1" ht="14.25" customHeight="1">
      <c r="A772" s="115"/>
      <c r="B772" s="308" t="str">
        <f>IF(A772="","",VLOOKUP(A772,'Project Budget vs Exp'!$B$9:$G$52,2,FALSE))</f>
        <v/>
      </c>
      <c r="C772" s="117"/>
      <c r="D772" s="116"/>
      <c r="E772" s="118"/>
      <c r="F772" s="119"/>
      <c r="G772" s="120"/>
      <c r="H772" s="120"/>
      <c r="I772" s="418">
        <f t="shared" si="12"/>
        <v>0</v>
      </c>
      <c r="J772" s="46"/>
      <c r="K772" s="332">
        <f>IFERROR(SUM(C772/'Transfers of Funds'!$F$56),0)</f>
        <v>0</v>
      </c>
      <c r="L772" s="21"/>
      <c r="M772" s="47" t="s">
        <v>162</v>
      </c>
      <c r="N772" s="46"/>
    </row>
    <row r="773" spans="1:14" s="23" customFormat="1" ht="14.25" customHeight="1">
      <c r="A773" s="115"/>
      <c r="B773" s="308" t="str">
        <f>IF(A773="","",VLOOKUP(A773,'Project Budget vs Exp'!$B$9:$G$52,2,FALSE))</f>
        <v/>
      </c>
      <c r="C773" s="117"/>
      <c r="D773" s="116"/>
      <c r="E773" s="118"/>
      <c r="F773" s="119"/>
      <c r="G773" s="120"/>
      <c r="H773" s="120"/>
      <c r="I773" s="418">
        <f t="shared" si="12"/>
        <v>0</v>
      </c>
      <c r="J773" s="46"/>
      <c r="K773" s="332">
        <f>IFERROR(SUM(C773/'Transfers of Funds'!$F$56),0)</f>
        <v>0</v>
      </c>
      <c r="L773" s="21"/>
      <c r="M773" s="47" t="s">
        <v>162</v>
      </c>
      <c r="N773" s="46"/>
    </row>
    <row r="774" spans="1:14" s="23" customFormat="1" ht="14.25" customHeight="1">
      <c r="A774" s="115"/>
      <c r="B774" s="308" t="str">
        <f>IF(A774="","",VLOOKUP(A774,'Project Budget vs Exp'!$B$9:$G$52,2,FALSE))</f>
        <v/>
      </c>
      <c r="C774" s="117"/>
      <c r="D774" s="116"/>
      <c r="E774" s="118"/>
      <c r="F774" s="119"/>
      <c r="G774" s="120"/>
      <c r="H774" s="120"/>
      <c r="I774" s="418">
        <f t="shared" si="12"/>
        <v>0</v>
      </c>
      <c r="J774" s="46"/>
      <c r="K774" s="332">
        <f>IFERROR(SUM(C774/'Transfers of Funds'!$F$56),0)</f>
        <v>0</v>
      </c>
      <c r="L774" s="21"/>
      <c r="M774" s="47" t="s">
        <v>162</v>
      </c>
      <c r="N774" s="46"/>
    </row>
    <row r="775" spans="1:14" s="23" customFormat="1" ht="14.25" customHeight="1">
      <c r="A775" s="115"/>
      <c r="B775" s="308" t="str">
        <f>IF(A775="","",VLOOKUP(A775,'Project Budget vs Exp'!$B$9:$G$52,2,FALSE))</f>
        <v/>
      </c>
      <c r="C775" s="117"/>
      <c r="D775" s="116"/>
      <c r="E775" s="118"/>
      <c r="F775" s="119"/>
      <c r="G775" s="120"/>
      <c r="H775" s="120"/>
      <c r="I775" s="418">
        <f t="shared" si="12"/>
        <v>0</v>
      </c>
      <c r="J775" s="46"/>
      <c r="K775" s="332">
        <f>IFERROR(SUM(C775/'Transfers of Funds'!$F$56),0)</f>
        <v>0</v>
      </c>
      <c r="L775" s="21"/>
      <c r="M775" s="47" t="s">
        <v>162</v>
      </c>
      <c r="N775" s="46"/>
    </row>
    <row r="776" spans="1:14" s="23" customFormat="1" ht="14.25" customHeight="1">
      <c r="A776" s="115"/>
      <c r="B776" s="308" t="str">
        <f>IF(A776="","",VLOOKUP(A776,'Project Budget vs Exp'!$B$9:$G$52,2,FALSE))</f>
        <v/>
      </c>
      <c r="C776" s="117"/>
      <c r="D776" s="116"/>
      <c r="E776" s="118"/>
      <c r="F776" s="119"/>
      <c r="G776" s="120"/>
      <c r="H776" s="120"/>
      <c r="I776" s="418">
        <f t="shared" si="12"/>
        <v>0</v>
      </c>
      <c r="J776" s="46"/>
      <c r="K776" s="332">
        <f>IFERROR(SUM(C776/'Transfers of Funds'!$F$56),0)</f>
        <v>0</v>
      </c>
      <c r="L776" s="21"/>
      <c r="M776" s="47" t="s">
        <v>162</v>
      </c>
      <c r="N776" s="46"/>
    </row>
    <row r="777" spans="1:14" s="23" customFormat="1" ht="14.25" customHeight="1">
      <c r="A777" s="115"/>
      <c r="B777" s="308" t="str">
        <f>IF(A777="","",VLOOKUP(A777,'Project Budget vs Exp'!$B$9:$G$52,2,FALSE))</f>
        <v/>
      </c>
      <c r="C777" s="117"/>
      <c r="D777" s="116"/>
      <c r="E777" s="118"/>
      <c r="F777" s="119"/>
      <c r="G777" s="120"/>
      <c r="H777" s="120"/>
      <c r="I777" s="418">
        <f t="shared" si="12"/>
        <v>0</v>
      </c>
      <c r="J777" s="46"/>
      <c r="K777" s="332">
        <f>IFERROR(SUM(C777/'Transfers of Funds'!$F$56),0)</f>
        <v>0</v>
      </c>
      <c r="L777" s="21"/>
      <c r="M777" s="47" t="s">
        <v>162</v>
      </c>
      <c r="N777" s="46"/>
    </row>
    <row r="778" spans="1:14" s="23" customFormat="1" ht="14.25" customHeight="1">
      <c r="A778" s="115"/>
      <c r="B778" s="308" t="str">
        <f>IF(A778="","",VLOOKUP(A778,'Project Budget vs Exp'!$B$9:$G$52,2,FALSE))</f>
        <v/>
      </c>
      <c r="C778" s="117"/>
      <c r="D778" s="116"/>
      <c r="E778" s="118"/>
      <c r="F778" s="119"/>
      <c r="G778" s="120"/>
      <c r="H778" s="120"/>
      <c r="I778" s="418">
        <f t="shared" si="12"/>
        <v>0</v>
      </c>
      <c r="J778" s="46"/>
      <c r="K778" s="332">
        <f>IFERROR(SUM(C778/'Transfers of Funds'!$F$56),0)</f>
        <v>0</v>
      </c>
      <c r="L778" s="21"/>
      <c r="M778" s="47" t="s">
        <v>162</v>
      </c>
      <c r="N778" s="46"/>
    </row>
    <row r="779" spans="1:14" s="23" customFormat="1" ht="14.25" customHeight="1">
      <c r="A779" s="115"/>
      <c r="B779" s="308" t="str">
        <f>IF(A779="","",VLOOKUP(A779,'Project Budget vs Exp'!$B$9:$G$52,2,FALSE))</f>
        <v/>
      </c>
      <c r="C779" s="117"/>
      <c r="D779" s="116"/>
      <c r="E779" s="118"/>
      <c r="F779" s="119"/>
      <c r="G779" s="120"/>
      <c r="H779" s="120"/>
      <c r="I779" s="418">
        <f t="shared" si="12"/>
        <v>0</v>
      </c>
      <c r="J779" s="46"/>
      <c r="K779" s="332">
        <f>IFERROR(SUM(C779/'Transfers of Funds'!$F$56),0)</f>
        <v>0</v>
      </c>
      <c r="L779" s="21"/>
      <c r="M779" s="47" t="s">
        <v>162</v>
      </c>
      <c r="N779" s="46"/>
    </row>
    <row r="780" spans="1:14" s="23" customFormat="1" ht="14.25" customHeight="1">
      <c r="A780" s="115"/>
      <c r="B780" s="308" t="str">
        <f>IF(A780="","",VLOOKUP(A780,'Project Budget vs Exp'!$B$9:$G$52,2,FALSE))</f>
        <v/>
      </c>
      <c r="C780" s="117"/>
      <c r="D780" s="116"/>
      <c r="E780" s="118"/>
      <c r="F780" s="119"/>
      <c r="G780" s="120"/>
      <c r="H780" s="120"/>
      <c r="I780" s="418">
        <f t="shared" si="12"/>
        <v>0</v>
      </c>
      <c r="J780" s="46"/>
      <c r="K780" s="332">
        <f>IFERROR(SUM(C780/'Transfers of Funds'!$F$56),0)</f>
        <v>0</v>
      </c>
      <c r="L780" s="21"/>
      <c r="M780" s="47" t="s">
        <v>162</v>
      </c>
      <c r="N780" s="46"/>
    </row>
    <row r="781" spans="1:14" s="23" customFormat="1" ht="14.25" customHeight="1">
      <c r="A781" s="115"/>
      <c r="B781" s="308" t="str">
        <f>IF(A781="","",VLOOKUP(A781,'Project Budget vs Exp'!$B$9:$G$52,2,FALSE))</f>
        <v/>
      </c>
      <c r="C781" s="117"/>
      <c r="D781" s="116"/>
      <c r="E781" s="118"/>
      <c r="F781" s="119"/>
      <c r="G781" s="120"/>
      <c r="H781" s="120"/>
      <c r="I781" s="418">
        <f t="shared" si="12"/>
        <v>0</v>
      </c>
      <c r="J781" s="46"/>
      <c r="K781" s="332">
        <f>IFERROR(SUM(C781/'Transfers of Funds'!$F$56),0)</f>
        <v>0</v>
      </c>
      <c r="L781" s="21"/>
      <c r="M781" s="47" t="s">
        <v>162</v>
      </c>
      <c r="N781" s="46"/>
    </row>
    <row r="782" spans="1:14" s="23" customFormat="1" ht="14.25" customHeight="1">
      <c r="A782" s="115"/>
      <c r="B782" s="308" t="str">
        <f>IF(A782="","",VLOOKUP(A782,'Project Budget vs Exp'!$B$9:$G$52,2,FALSE))</f>
        <v/>
      </c>
      <c r="C782" s="117"/>
      <c r="D782" s="116"/>
      <c r="E782" s="118"/>
      <c r="F782" s="119"/>
      <c r="G782" s="120"/>
      <c r="H782" s="120"/>
      <c r="I782" s="418">
        <f t="shared" si="12"/>
        <v>0</v>
      </c>
      <c r="J782" s="46"/>
      <c r="K782" s="332">
        <f>IFERROR(SUM(C782/'Transfers of Funds'!$F$56),0)</f>
        <v>0</v>
      </c>
      <c r="L782" s="21"/>
      <c r="M782" s="47" t="s">
        <v>162</v>
      </c>
      <c r="N782" s="46"/>
    </row>
    <row r="783" spans="1:14" s="23" customFormat="1" ht="14.25" customHeight="1">
      <c r="A783" s="115"/>
      <c r="B783" s="308" t="str">
        <f>IF(A783="","",VLOOKUP(A783,'Project Budget vs Exp'!$B$9:$G$52,2,FALSE))</f>
        <v/>
      </c>
      <c r="C783" s="117"/>
      <c r="D783" s="116"/>
      <c r="E783" s="118"/>
      <c r="F783" s="119"/>
      <c r="G783" s="120"/>
      <c r="H783" s="120"/>
      <c r="I783" s="418">
        <f t="shared" si="12"/>
        <v>0</v>
      </c>
      <c r="J783" s="46"/>
      <c r="K783" s="332">
        <f>IFERROR(SUM(C783/'Transfers of Funds'!$F$56),0)</f>
        <v>0</v>
      </c>
      <c r="L783" s="21"/>
      <c r="M783" s="47" t="s">
        <v>162</v>
      </c>
      <c r="N783" s="46"/>
    </row>
    <row r="784" spans="1:14" s="23" customFormat="1" ht="14.25" customHeight="1">
      <c r="A784" s="115"/>
      <c r="B784" s="308" t="str">
        <f>IF(A784="","",VLOOKUP(A784,'Project Budget vs Exp'!$B$9:$G$52,2,FALSE))</f>
        <v/>
      </c>
      <c r="C784" s="117"/>
      <c r="D784" s="116"/>
      <c r="E784" s="118"/>
      <c r="F784" s="119"/>
      <c r="G784" s="120"/>
      <c r="H784" s="120"/>
      <c r="I784" s="418">
        <f t="shared" si="12"/>
        <v>0</v>
      </c>
      <c r="J784" s="46"/>
      <c r="K784" s="332">
        <f>IFERROR(SUM(C784/'Transfers of Funds'!$F$56),0)</f>
        <v>0</v>
      </c>
      <c r="L784" s="21"/>
      <c r="M784" s="47" t="s">
        <v>162</v>
      </c>
      <c r="N784" s="46"/>
    </row>
    <row r="785" spans="1:14" s="23" customFormat="1" ht="14.25" customHeight="1">
      <c r="A785" s="115"/>
      <c r="B785" s="308" t="str">
        <f>IF(A785="","",VLOOKUP(A785,'Project Budget vs Exp'!$B$9:$G$52,2,FALSE))</f>
        <v/>
      </c>
      <c r="C785" s="117"/>
      <c r="D785" s="116"/>
      <c r="E785" s="118"/>
      <c r="F785" s="119"/>
      <c r="G785" s="120"/>
      <c r="H785" s="120"/>
      <c r="I785" s="418">
        <f t="shared" si="12"/>
        <v>0</v>
      </c>
      <c r="J785" s="46"/>
      <c r="K785" s="332">
        <f>IFERROR(SUM(C785/'Transfers of Funds'!$F$56),0)</f>
        <v>0</v>
      </c>
      <c r="L785" s="21"/>
      <c r="M785" s="47" t="s">
        <v>162</v>
      </c>
      <c r="N785" s="46"/>
    </row>
    <row r="786" spans="1:14" s="23" customFormat="1" ht="14.25" customHeight="1">
      <c r="A786" s="115"/>
      <c r="B786" s="308" t="str">
        <f>IF(A786="","",VLOOKUP(A786,'Project Budget vs Exp'!$B$9:$G$52,2,FALSE))</f>
        <v/>
      </c>
      <c r="C786" s="117"/>
      <c r="D786" s="116"/>
      <c r="E786" s="118"/>
      <c r="F786" s="119"/>
      <c r="G786" s="120"/>
      <c r="H786" s="120"/>
      <c r="I786" s="418">
        <f t="shared" si="12"/>
        <v>0</v>
      </c>
      <c r="J786" s="46"/>
      <c r="K786" s="332">
        <f>IFERROR(SUM(C786/'Transfers of Funds'!$F$56),0)</f>
        <v>0</v>
      </c>
      <c r="L786" s="21"/>
      <c r="M786" s="47" t="s">
        <v>162</v>
      </c>
      <c r="N786" s="46"/>
    </row>
    <row r="787" spans="1:14" s="23" customFormat="1" ht="14.25" customHeight="1">
      <c r="A787" s="115"/>
      <c r="B787" s="308" t="str">
        <f>IF(A787="","",VLOOKUP(A787,'Project Budget vs Exp'!$B$9:$G$52,2,FALSE))</f>
        <v/>
      </c>
      <c r="C787" s="117"/>
      <c r="D787" s="116"/>
      <c r="E787" s="118"/>
      <c r="F787" s="119"/>
      <c r="G787" s="120"/>
      <c r="H787" s="120"/>
      <c r="I787" s="418">
        <f t="shared" si="12"/>
        <v>0</v>
      </c>
      <c r="J787" s="46"/>
      <c r="K787" s="332">
        <f>IFERROR(SUM(C787/'Transfers of Funds'!$F$56),0)</f>
        <v>0</v>
      </c>
      <c r="L787" s="21"/>
      <c r="M787" s="47" t="s">
        <v>162</v>
      </c>
      <c r="N787" s="46"/>
    </row>
    <row r="788" spans="1:14" s="23" customFormat="1" ht="14.25" customHeight="1">
      <c r="A788" s="115"/>
      <c r="B788" s="308" t="str">
        <f>IF(A788="","",VLOOKUP(A788,'Project Budget vs Exp'!$B$9:$G$52,2,FALSE))</f>
        <v/>
      </c>
      <c r="C788" s="117"/>
      <c r="D788" s="116"/>
      <c r="E788" s="118"/>
      <c r="F788" s="119"/>
      <c r="G788" s="120"/>
      <c r="H788" s="120"/>
      <c r="I788" s="418">
        <f t="shared" si="12"/>
        <v>0</v>
      </c>
      <c r="J788" s="46"/>
      <c r="K788" s="332">
        <f>IFERROR(SUM(C788/'Transfers of Funds'!$F$56),0)</f>
        <v>0</v>
      </c>
      <c r="L788" s="21"/>
      <c r="M788" s="47" t="s">
        <v>162</v>
      </c>
      <c r="N788" s="46"/>
    </row>
    <row r="789" spans="1:14" s="23" customFormat="1" ht="14.25" customHeight="1">
      <c r="A789" s="115"/>
      <c r="B789" s="308" t="str">
        <f>IF(A789="","",VLOOKUP(A789,'Project Budget vs Exp'!$B$9:$G$52,2,FALSE))</f>
        <v/>
      </c>
      <c r="C789" s="117"/>
      <c r="D789" s="116"/>
      <c r="E789" s="118"/>
      <c r="F789" s="119"/>
      <c r="G789" s="120"/>
      <c r="H789" s="120"/>
      <c r="I789" s="418">
        <f t="shared" ref="I789:I852" si="13">IF(OR(F$4="EUR",F$4="USD",F$4="GBP",F$4="CAD",F$4="NZD",F$4="AUD"),K789,C789)</f>
        <v>0</v>
      </c>
      <c r="J789" s="46"/>
      <c r="K789" s="332">
        <f>IFERROR(SUM(C789/'Transfers of Funds'!$F$56),0)</f>
        <v>0</v>
      </c>
      <c r="L789" s="21"/>
      <c r="M789" s="47" t="s">
        <v>162</v>
      </c>
      <c r="N789" s="46"/>
    </row>
    <row r="790" spans="1:14" s="23" customFormat="1" ht="14.25" customHeight="1">
      <c r="A790" s="115"/>
      <c r="B790" s="308" t="str">
        <f>IF(A790="","",VLOOKUP(A790,'Project Budget vs Exp'!$B$9:$G$52,2,FALSE))</f>
        <v/>
      </c>
      <c r="C790" s="117"/>
      <c r="D790" s="116"/>
      <c r="E790" s="118"/>
      <c r="F790" s="119"/>
      <c r="G790" s="120"/>
      <c r="H790" s="120"/>
      <c r="I790" s="418">
        <f t="shared" si="13"/>
        <v>0</v>
      </c>
      <c r="J790" s="46"/>
      <c r="K790" s="332">
        <f>IFERROR(SUM(C790/'Transfers of Funds'!$F$56),0)</f>
        <v>0</v>
      </c>
      <c r="L790" s="21"/>
      <c r="M790" s="47" t="s">
        <v>162</v>
      </c>
      <c r="N790" s="46"/>
    </row>
    <row r="791" spans="1:14" s="23" customFormat="1" ht="14.25" customHeight="1">
      <c r="A791" s="115"/>
      <c r="B791" s="308" t="str">
        <f>IF(A791="","",VLOOKUP(A791,'Project Budget vs Exp'!$B$9:$G$52,2,FALSE))</f>
        <v/>
      </c>
      <c r="C791" s="117"/>
      <c r="D791" s="116"/>
      <c r="E791" s="118"/>
      <c r="F791" s="119"/>
      <c r="G791" s="120"/>
      <c r="H791" s="120"/>
      <c r="I791" s="418">
        <f t="shared" si="13"/>
        <v>0</v>
      </c>
      <c r="J791" s="46"/>
      <c r="K791" s="332">
        <f>IFERROR(SUM(C791/'Transfers of Funds'!$F$56),0)</f>
        <v>0</v>
      </c>
      <c r="L791" s="21"/>
      <c r="M791" s="47" t="s">
        <v>162</v>
      </c>
      <c r="N791" s="46"/>
    </row>
    <row r="792" spans="1:14" s="23" customFormat="1" ht="14.25" customHeight="1">
      <c r="A792" s="115"/>
      <c r="B792" s="308" t="str">
        <f>IF(A792="","",VLOOKUP(A792,'Project Budget vs Exp'!$B$9:$G$52,2,FALSE))</f>
        <v/>
      </c>
      <c r="C792" s="117"/>
      <c r="D792" s="116"/>
      <c r="E792" s="118"/>
      <c r="F792" s="119"/>
      <c r="G792" s="120"/>
      <c r="H792" s="120"/>
      <c r="I792" s="418">
        <f t="shared" si="13"/>
        <v>0</v>
      </c>
      <c r="J792" s="46"/>
      <c r="K792" s="332">
        <f>IFERROR(SUM(C792/'Transfers of Funds'!$F$56),0)</f>
        <v>0</v>
      </c>
      <c r="L792" s="21"/>
      <c r="M792" s="47" t="s">
        <v>162</v>
      </c>
      <c r="N792" s="46"/>
    </row>
    <row r="793" spans="1:14" s="23" customFormat="1" ht="14.25" customHeight="1">
      <c r="A793" s="115"/>
      <c r="B793" s="308" t="str">
        <f>IF(A793="","",VLOOKUP(A793,'Project Budget vs Exp'!$B$9:$G$52,2,FALSE))</f>
        <v/>
      </c>
      <c r="C793" s="117"/>
      <c r="D793" s="116"/>
      <c r="E793" s="118"/>
      <c r="F793" s="119"/>
      <c r="G793" s="120"/>
      <c r="H793" s="120"/>
      <c r="I793" s="418">
        <f t="shared" si="13"/>
        <v>0</v>
      </c>
      <c r="J793" s="46"/>
      <c r="K793" s="332">
        <f>IFERROR(SUM(C793/'Transfers of Funds'!$F$56),0)</f>
        <v>0</v>
      </c>
      <c r="L793" s="21"/>
      <c r="M793" s="47" t="s">
        <v>162</v>
      </c>
      <c r="N793" s="46"/>
    </row>
    <row r="794" spans="1:14" s="23" customFormat="1" ht="14.25" customHeight="1">
      <c r="A794" s="115"/>
      <c r="B794" s="308" t="str">
        <f>IF(A794="","",VLOOKUP(A794,'Project Budget vs Exp'!$B$9:$G$52,2,FALSE))</f>
        <v/>
      </c>
      <c r="C794" s="117"/>
      <c r="D794" s="116"/>
      <c r="E794" s="118"/>
      <c r="F794" s="119"/>
      <c r="G794" s="120"/>
      <c r="H794" s="120"/>
      <c r="I794" s="418">
        <f t="shared" si="13"/>
        <v>0</v>
      </c>
      <c r="J794" s="46"/>
      <c r="K794" s="332">
        <f>IFERROR(SUM(C794/'Transfers of Funds'!$F$56),0)</f>
        <v>0</v>
      </c>
      <c r="L794" s="21"/>
      <c r="M794" s="47" t="s">
        <v>162</v>
      </c>
      <c r="N794" s="46"/>
    </row>
    <row r="795" spans="1:14" s="23" customFormat="1" ht="14.25" customHeight="1">
      <c r="A795" s="115"/>
      <c r="B795" s="308" t="str">
        <f>IF(A795="","",VLOOKUP(A795,'Project Budget vs Exp'!$B$9:$G$52,2,FALSE))</f>
        <v/>
      </c>
      <c r="C795" s="117"/>
      <c r="D795" s="116"/>
      <c r="E795" s="118"/>
      <c r="F795" s="119"/>
      <c r="G795" s="120"/>
      <c r="H795" s="120"/>
      <c r="I795" s="418">
        <f t="shared" si="13"/>
        <v>0</v>
      </c>
      <c r="J795" s="46"/>
      <c r="K795" s="332">
        <f>IFERROR(SUM(C795/'Transfers of Funds'!$F$56),0)</f>
        <v>0</v>
      </c>
      <c r="L795" s="21"/>
      <c r="M795" s="47" t="s">
        <v>162</v>
      </c>
      <c r="N795" s="46"/>
    </row>
    <row r="796" spans="1:14" s="23" customFormat="1" ht="14.25" customHeight="1">
      <c r="A796" s="115"/>
      <c r="B796" s="308" t="str">
        <f>IF(A796="","",VLOOKUP(A796,'Project Budget vs Exp'!$B$9:$G$52,2,FALSE))</f>
        <v/>
      </c>
      <c r="C796" s="117"/>
      <c r="D796" s="116"/>
      <c r="E796" s="118"/>
      <c r="F796" s="119"/>
      <c r="G796" s="120"/>
      <c r="H796" s="120"/>
      <c r="I796" s="418">
        <f t="shared" si="13"/>
        <v>0</v>
      </c>
      <c r="J796" s="46"/>
      <c r="K796" s="332">
        <f>IFERROR(SUM(C796/'Transfers of Funds'!$F$56),0)</f>
        <v>0</v>
      </c>
      <c r="L796" s="21"/>
      <c r="M796" s="47" t="s">
        <v>162</v>
      </c>
      <c r="N796" s="46"/>
    </row>
    <row r="797" spans="1:14" s="23" customFormat="1" ht="14.25" customHeight="1">
      <c r="A797" s="115"/>
      <c r="B797" s="308" t="str">
        <f>IF(A797="","",VLOOKUP(A797,'Project Budget vs Exp'!$B$9:$G$52,2,FALSE))</f>
        <v/>
      </c>
      <c r="C797" s="117"/>
      <c r="D797" s="116"/>
      <c r="E797" s="118"/>
      <c r="F797" s="119"/>
      <c r="G797" s="120"/>
      <c r="H797" s="120"/>
      <c r="I797" s="418">
        <f t="shared" si="13"/>
        <v>0</v>
      </c>
      <c r="J797" s="46"/>
      <c r="K797" s="332">
        <f>IFERROR(SUM(C797/'Transfers of Funds'!$F$56),0)</f>
        <v>0</v>
      </c>
      <c r="L797" s="21"/>
      <c r="M797" s="47" t="s">
        <v>162</v>
      </c>
      <c r="N797" s="46"/>
    </row>
    <row r="798" spans="1:14" s="23" customFormat="1" ht="14.25" customHeight="1">
      <c r="A798" s="115"/>
      <c r="B798" s="308" t="str">
        <f>IF(A798="","",VLOOKUP(A798,'Project Budget vs Exp'!$B$9:$G$52,2,FALSE))</f>
        <v/>
      </c>
      <c r="C798" s="117"/>
      <c r="D798" s="116"/>
      <c r="E798" s="118"/>
      <c r="F798" s="119"/>
      <c r="G798" s="120"/>
      <c r="H798" s="120"/>
      <c r="I798" s="418">
        <f t="shared" si="13"/>
        <v>0</v>
      </c>
      <c r="J798" s="46"/>
      <c r="K798" s="332">
        <f>IFERROR(SUM(C798/'Transfers of Funds'!$F$56),0)</f>
        <v>0</v>
      </c>
      <c r="L798" s="21"/>
      <c r="M798" s="47" t="s">
        <v>162</v>
      </c>
      <c r="N798" s="46"/>
    </row>
    <row r="799" spans="1:14" s="23" customFormat="1" ht="14.25" customHeight="1">
      <c r="A799" s="115"/>
      <c r="B799" s="308" t="str">
        <f>IF(A799="","",VLOOKUP(A799,'Project Budget vs Exp'!$B$9:$G$52,2,FALSE))</f>
        <v/>
      </c>
      <c r="C799" s="117"/>
      <c r="D799" s="116"/>
      <c r="E799" s="118"/>
      <c r="F799" s="119"/>
      <c r="G799" s="120"/>
      <c r="H799" s="120"/>
      <c r="I799" s="418">
        <f t="shared" si="13"/>
        <v>0</v>
      </c>
      <c r="J799" s="46"/>
      <c r="K799" s="332">
        <f>IFERROR(SUM(C799/'Transfers of Funds'!$F$56),0)</f>
        <v>0</v>
      </c>
      <c r="L799" s="21"/>
      <c r="M799" s="47" t="s">
        <v>162</v>
      </c>
      <c r="N799" s="46"/>
    </row>
    <row r="800" spans="1:14" s="23" customFormat="1" ht="14.25" customHeight="1">
      <c r="A800" s="115"/>
      <c r="B800" s="308" t="str">
        <f>IF(A800="","",VLOOKUP(A800,'Project Budget vs Exp'!$B$9:$G$52,2,FALSE))</f>
        <v/>
      </c>
      <c r="C800" s="117"/>
      <c r="D800" s="116"/>
      <c r="E800" s="118"/>
      <c r="F800" s="119"/>
      <c r="G800" s="120"/>
      <c r="H800" s="120"/>
      <c r="I800" s="418">
        <f t="shared" si="13"/>
        <v>0</v>
      </c>
      <c r="J800" s="46"/>
      <c r="K800" s="332">
        <f>IFERROR(SUM(C800/'Transfers of Funds'!$F$56),0)</f>
        <v>0</v>
      </c>
      <c r="L800" s="21"/>
      <c r="M800" s="47" t="s">
        <v>162</v>
      </c>
      <c r="N800" s="46"/>
    </row>
    <row r="801" spans="1:14" s="23" customFormat="1" ht="14.25" customHeight="1">
      <c r="A801" s="115"/>
      <c r="B801" s="308" t="str">
        <f>IF(A801="","",VLOOKUP(A801,'Project Budget vs Exp'!$B$9:$G$52,2,FALSE))</f>
        <v/>
      </c>
      <c r="C801" s="117"/>
      <c r="D801" s="116"/>
      <c r="E801" s="118"/>
      <c r="F801" s="119"/>
      <c r="G801" s="120"/>
      <c r="H801" s="120"/>
      <c r="I801" s="418">
        <f t="shared" si="13"/>
        <v>0</v>
      </c>
      <c r="J801" s="46"/>
      <c r="K801" s="332">
        <f>IFERROR(SUM(C801/'Transfers of Funds'!$F$56),0)</f>
        <v>0</v>
      </c>
      <c r="L801" s="21"/>
      <c r="M801" s="47" t="s">
        <v>162</v>
      </c>
      <c r="N801" s="46"/>
    </row>
    <row r="802" spans="1:14" s="23" customFormat="1" ht="14.25" customHeight="1">
      <c r="A802" s="115"/>
      <c r="B802" s="308" t="str">
        <f>IF(A802="","",VLOOKUP(A802,'Project Budget vs Exp'!$B$9:$G$52,2,FALSE))</f>
        <v/>
      </c>
      <c r="C802" s="117"/>
      <c r="D802" s="116"/>
      <c r="E802" s="118"/>
      <c r="F802" s="119"/>
      <c r="G802" s="120"/>
      <c r="H802" s="120"/>
      <c r="I802" s="418">
        <f t="shared" si="13"/>
        <v>0</v>
      </c>
      <c r="J802" s="46"/>
      <c r="K802" s="332">
        <f>IFERROR(SUM(C802/'Transfers of Funds'!$F$56),0)</f>
        <v>0</v>
      </c>
      <c r="L802" s="21"/>
      <c r="M802" s="47" t="s">
        <v>162</v>
      </c>
      <c r="N802" s="46"/>
    </row>
    <row r="803" spans="1:14" s="23" customFormat="1" ht="14.25" customHeight="1">
      <c r="A803" s="115"/>
      <c r="B803" s="308" t="str">
        <f>IF(A803="","",VLOOKUP(A803,'Project Budget vs Exp'!$B$9:$G$52,2,FALSE))</f>
        <v/>
      </c>
      <c r="C803" s="117"/>
      <c r="D803" s="116"/>
      <c r="E803" s="118"/>
      <c r="F803" s="119"/>
      <c r="G803" s="120"/>
      <c r="H803" s="120"/>
      <c r="I803" s="418">
        <f t="shared" si="13"/>
        <v>0</v>
      </c>
      <c r="J803" s="46"/>
      <c r="K803" s="332">
        <f>IFERROR(SUM(C803/'Transfers of Funds'!$F$56),0)</f>
        <v>0</v>
      </c>
      <c r="L803" s="21"/>
      <c r="M803" s="47" t="s">
        <v>162</v>
      </c>
      <c r="N803" s="46"/>
    </row>
    <row r="804" spans="1:14" s="23" customFormat="1" ht="14.25" customHeight="1">
      <c r="A804" s="115"/>
      <c r="B804" s="308" t="str">
        <f>IF(A804="","",VLOOKUP(A804,'Project Budget vs Exp'!$B$9:$G$52,2,FALSE))</f>
        <v/>
      </c>
      <c r="C804" s="117"/>
      <c r="D804" s="116"/>
      <c r="E804" s="118"/>
      <c r="F804" s="119"/>
      <c r="G804" s="120"/>
      <c r="H804" s="120"/>
      <c r="I804" s="418">
        <f t="shared" si="13"/>
        <v>0</v>
      </c>
      <c r="J804" s="46"/>
      <c r="K804" s="332">
        <f>IFERROR(SUM(C804/'Transfers of Funds'!$F$56),0)</f>
        <v>0</v>
      </c>
      <c r="L804" s="21"/>
      <c r="M804" s="47" t="s">
        <v>162</v>
      </c>
      <c r="N804" s="46"/>
    </row>
    <row r="805" spans="1:14" s="23" customFormat="1" ht="14.25" customHeight="1">
      <c r="A805" s="115"/>
      <c r="B805" s="308" t="str">
        <f>IF(A805="","",VLOOKUP(A805,'Project Budget vs Exp'!$B$9:$G$52,2,FALSE))</f>
        <v/>
      </c>
      <c r="C805" s="117"/>
      <c r="D805" s="116"/>
      <c r="E805" s="118"/>
      <c r="F805" s="119"/>
      <c r="G805" s="120"/>
      <c r="H805" s="120"/>
      <c r="I805" s="418">
        <f t="shared" si="13"/>
        <v>0</v>
      </c>
      <c r="J805" s="46"/>
      <c r="K805" s="332">
        <f>IFERROR(SUM(C805/'Transfers of Funds'!$F$56),0)</f>
        <v>0</v>
      </c>
      <c r="L805" s="21"/>
      <c r="M805" s="47" t="s">
        <v>162</v>
      </c>
      <c r="N805" s="46"/>
    </row>
    <row r="806" spans="1:14" s="23" customFormat="1" ht="14.25" customHeight="1">
      <c r="A806" s="115"/>
      <c r="B806" s="308" t="str">
        <f>IF(A806="","",VLOOKUP(A806,'Project Budget vs Exp'!$B$9:$G$52,2,FALSE))</f>
        <v/>
      </c>
      <c r="C806" s="117"/>
      <c r="D806" s="116"/>
      <c r="E806" s="118"/>
      <c r="F806" s="119"/>
      <c r="G806" s="120"/>
      <c r="H806" s="120"/>
      <c r="I806" s="418">
        <f t="shared" si="13"/>
        <v>0</v>
      </c>
      <c r="J806" s="46"/>
      <c r="K806" s="332">
        <f>IFERROR(SUM(C806/'Transfers of Funds'!$F$56),0)</f>
        <v>0</v>
      </c>
      <c r="L806" s="21"/>
      <c r="M806" s="47" t="s">
        <v>162</v>
      </c>
      <c r="N806" s="46"/>
    </row>
    <row r="807" spans="1:14" s="23" customFormat="1" ht="14.25" customHeight="1">
      <c r="A807" s="115"/>
      <c r="B807" s="308" t="str">
        <f>IF(A807="","",VLOOKUP(A807,'Project Budget vs Exp'!$B$9:$G$52,2,FALSE))</f>
        <v/>
      </c>
      <c r="C807" s="117"/>
      <c r="D807" s="116"/>
      <c r="E807" s="118"/>
      <c r="F807" s="119"/>
      <c r="G807" s="120"/>
      <c r="H807" s="120"/>
      <c r="I807" s="418">
        <f t="shared" si="13"/>
        <v>0</v>
      </c>
      <c r="J807" s="46"/>
      <c r="K807" s="332">
        <f>IFERROR(SUM(C807/'Transfers of Funds'!$F$56),0)</f>
        <v>0</v>
      </c>
      <c r="L807" s="21"/>
      <c r="M807" s="47" t="s">
        <v>162</v>
      </c>
      <c r="N807" s="46"/>
    </row>
    <row r="808" spans="1:14" s="23" customFormat="1" ht="14.25" customHeight="1">
      <c r="A808" s="115"/>
      <c r="B808" s="308" t="str">
        <f>IF(A808="","",VLOOKUP(A808,'Project Budget vs Exp'!$B$9:$G$52,2,FALSE))</f>
        <v/>
      </c>
      <c r="C808" s="117"/>
      <c r="D808" s="116"/>
      <c r="E808" s="118"/>
      <c r="F808" s="119"/>
      <c r="G808" s="120"/>
      <c r="H808" s="120"/>
      <c r="I808" s="418">
        <f t="shared" si="13"/>
        <v>0</v>
      </c>
      <c r="J808" s="46"/>
      <c r="K808" s="332">
        <f>IFERROR(SUM(C808/'Transfers of Funds'!$F$56),0)</f>
        <v>0</v>
      </c>
      <c r="L808" s="21"/>
      <c r="M808" s="47" t="s">
        <v>162</v>
      </c>
      <c r="N808" s="46"/>
    </row>
    <row r="809" spans="1:14" s="23" customFormat="1" ht="14.25" customHeight="1">
      <c r="A809" s="115"/>
      <c r="B809" s="308" t="str">
        <f>IF(A809="","",VLOOKUP(A809,'Project Budget vs Exp'!$B$9:$G$52,2,FALSE))</f>
        <v/>
      </c>
      <c r="C809" s="117"/>
      <c r="D809" s="116"/>
      <c r="E809" s="118"/>
      <c r="F809" s="119"/>
      <c r="G809" s="120"/>
      <c r="H809" s="120"/>
      <c r="I809" s="418">
        <f t="shared" si="13"/>
        <v>0</v>
      </c>
      <c r="J809" s="46"/>
      <c r="K809" s="332">
        <f>IFERROR(SUM(C809/'Transfers of Funds'!$F$56),0)</f>
        <v>0</v>
      </c>
      <c r="L809" s="21"/>
      <c r="M809" s="47" t="s">
        <v>162</v>
      </c>
      <c r="N809" s="46"/>
    </row>
    <row r="810" spans="1:14" s="23" customFormat="1" ht="14.25" customHeight="1">
      <c r="A810" s="115"/>
      <c r="B810" s="308" t="str">
        <f>IF(A810="","",VLOOKUP(A810,'Project Budget vs Exp'!$B$9:$G$52,2,FALSE))</f>
        <v/>
      </c>
      <c r="C810" s="117"/>
      <c r="D810" s="116"/>
      <c r="E810" s="118"/>
      <c r="F810" s="119"/>
      <c r="G810" s="120"/>
      <c r="H810" s="120"/>
      <c r="I810" s="418">
        <f t="shared" si="13"/>
        <v>0</v>
      </c>
      <c r="J810" s="46"/>
      <c r="K810" s="332">
        <f>IFERROR(SUM(C810/'Transfers of Funds'!$F$56),0)</f>
        <v>0</v>
      </c>
      <c r="L810" s="21"/>
      <c r="M810" s="47" t="s">
        <v>162</v>
      </c>
      <c r="N810" s="46"/>
    </row>
    <row r="811" spans="1:14" s="23" customFormat="1" ht="14.25" customHeight="1">
      <c r="A811" s="115"/>
      <c r="B811" s="308" t="str">
        <f>IF(A811="","",VLOOKUP(A811,'Project Budget vs Exp'!$B$9:$G$52,2,FALSE))</f>
        <v/>
      </c>
      <c r="C811" s="117"/>
      <c r="D811" s="116"/>
      <c r="E811" s="118"/>
      <c r="F811" s="119"/>
      <c r="G811" s="120"/>
      <c r="H811" s="120"/>
      <c r="I811" s="418">
        <f t="shared" si="13"/>
        <v>0</v>
      </c>
      <c r="J811" s="46"/>
      <c r="K811" s="332">
        <f>IFERROR(SUM(C811/'Transfers of Funds'!$F$56),0)</f>
        <v>0</v>
      </c>
      <c r="L811" s="21"/>
      <c r="M811" s="47" t="s">
        <v>162</v>
      </c>
      <c r="N811" s="46"/>
    </row>
    <row r="812" spans="1:14" s="23" customFormat="1" ht="14.25" customHeight="1">
      <c r="A812" s="115"/>
      <c r="B812" s="308" t="str">
        <f>IF(A812="","",VLOOKUP(A812,'Project Budget vs Exp'!$B$9:$G$52,2,FALSE))</f>
        <v/>
      </c>
      <c r="C812" s="117"/>
      <c r="D812" s="116"/>
      <c r="E812" s="118"/>
      <c r="F812" s="119"/>
      <c r="G812" s="120"/>
      <c r="H812" s="120"/>
      <c r="I812" s="418">
        <f t="shared" si="13"/>
        <v>0</v>
      </c>
      <c r="J812" s="46"/>
      <c r="K812" s="332">
        <f>IFERROR(SUM(C812/'Transfers of Funds'!$F$56),0)</f>
        <v>0</v>
      </c>
      <c r="L812" s="21"/>
      <c r="M812" s="47" t="s">
        <v>162</v>
      </c>
      <c r="N812" s="46"/>
    </row>
    <row r="813" spans="1:14" s="23" customFormat="1" ht="14.25" customHeight="1">
      <c r="A813" s="115"/>
      <c r="B813" s="308" t="str">
        <f>IF(A813="","",VLOOKUP(A813,'Project Budget vs Exp'!$B$9:$G$52,2,FALSE))</f>
        <v/>
      </c>
      <c r="C813" s="117"/>
      <c r="D813" s="116"/>
      <c r="E813" s="118"/>
      <c r="F813" s="119"/>
      <c r="G813" s="120"/>
      <c r="H813" s="120"/>
      <c r="I813" s="418">
        <f t="shared" si="13"/>
        <v>0</v>
      </c>
      <c r="J813" s="46"/>
      <c r="K813" s="332">
        <f>IFERROR(SUM(C813/'Transfers of Funds'!$F$56),0)</f>
        <v>0</v>
      </c>
      <c r="L813" s="21"/>
      <c r="M813" s="47" t="s">
        <v>162</v>
      </c>
      <c r="N813" s="46"/>
    </row>
    <row r="814" spans="1:14" s="23" customFormat="1" ht="14.25" customHeight="1">
      <c r="A814" s="115"/>
      <c r="B814" s="308" t="str">
        <f>IF(A814="","",VLOOKUP(A814,'Project Budget vs Exp'!$B$9:$G$52,2,FALSE))</f>
        <v/>
      </c>
      <c r="C814" s="117"/>
      <c r="D814" s="116"/>
      <c r="E814" s="118"/>
      <c r="F814" s="119"/>
      <c r="G814" s="120"/>
      <c r="H814" s="120"/>
      <c r="I814" s="418">
        <f t="shared" si="13"/>
        <v>0</v>
      </c>
      <c r="J814" s="46"/>
      <c r="K814" s="332">
        <f>IFERROR(SUM(C814/'Transfers of Funds'!$F$56),0)</f>
        <v>0</v>
      </c>
      <c r="L814" s="21"/>
      <c r="M814" s="47" t="s">
        <v>162</v>
      </c>
      <c r="N814" s="46"/>
    </row>
    <row r="815" spans="1:14" s="23" customFormat="1" ht="14.25" customHeight="1">
      <c r="A815" s="115"/>
      <c r="B815" s="308" t="str">
        <f>IF(A815="","",VLOOKUP(A815,'Project Budget vs Exp'!$B$9:$G$52,2,FALSE))</f>
        <v/>
      </c>
      <c r="C815" s="117"/>
      <c r="D815" s="116"/>
      <c r="E815" s="118"/>
      <c r="F815" s="119"/>
      <c r="G815" s="120"/>
      <c r="H815" s="120"/>
      <c r="I815" s="418">
        <f t="shared" si="13"/>
        <v>0</v>
      </c>
      <c r="J815" s="46"/>
      <c r="K815" s="332">
        <f>IFERROR(SUM(C815/'Transfers of Funds'!$F$56),0)</f>
        <v>0</v>
      </c>
      <c r="L815" s="21"/>
      <c r="M815" s="47" t="s">
        <v>162</v>
      </c>
      <c r="N815" s="46"/>
    </row>
    <row r="816" spans="1:14" s="23" customFormat="1" ht="14.25" customHeight="1">
      <c r="A816" s="115"/>
      <c r="B816" s="308" t="str">
        <f>IF(A816="","",VLOOKUP(A816,'Project Budget vs Exp'!$B$9:$G$52,2,FALSE))</f>
        <v/>
      </c>
      <c r="C816" s="117"/>
      <c r="D816" s="116"/>
      <c r="E816" s="118"/>
      <c r="F816" s="119"/>
      <c r="G816" s="120"/>
      <c r="H816" s="120"/>
      <c r="I816" s="418">
        <f t="shared" si="13"/>
        <v>0</v>
      </c>
      <c r="J816" s="46"/>
      <c r="K816" s="332">
        <f>IFERROR(SUM(C816/'Transfers of Funds'!$F$56),0)</f>
        <v>0</v>
      </c>
      <c r="L816" s="21"/>
      <c r="M816" s="47" t="s">
        <v>162</v>
      </c>
      <c r="N816" s="46"/>
    </row>
    <row r="817" spans="1:14" s="23" customFormat="1" ht="14.25" customHeight="1">
      <c r="A817" s="115"/>
      <c r="B817" s="308" t="str">
        <f>IF(A817="","",VLOOKUP(A817,'Project Budget vs Exp'!$B$9:$G$52,2,FALSE))</f>
        <v/>
      </c>
      <c r="C817" s="117"/>
      <c r="D817" s="116"/>
      <c r="E817" s="118"/>
      <c r="F817" s="119"/>
      <c r="G817" s="120"/>
      <c r="H817" s="120"/>
      <c r="I817" s="418">
        <f t="shared" si="13"/>
        <v>0</v>
      </c>
      <c r="J817" s="46"/>
      <c r="K817" s="332">
        <f>IFERROR(SUM(C817/'Transfers of Funds'!$F$56),0)</f>
        <v>0</v>
      </c>
      <c r="L817" s="21"/>
      <c r="M817" s="47" t="s">
        <v>162</v>
      </c>
      <c r="N817" s="46"/>
    </row>
    <row r="818" spans="1:14" s="23" customFormat="1" ht="14.25" customHeight="1">
      <c r="A818" s="115"/>
      <c r="B818" s="308" t="str">
        <f>IF(A818="","",VLOOKUP(A818,'Project Budget vs Exp'!$B$9:$G$52,2,FALSE))</f>
        <v/>
      </c>
      <c r="C818" s="117"/>
      <c r="D818" s="116"/>
      <c r="E818" s="118"/>
      <c r="F818" s="119"/>
      <c r="G818" s="120"/>
      <c r="H818" s="120"/>
      <c r="I818" s="418">
        <f t="shared" si="13"/>
        <v>0</v>
      </c>
      <c r="J818" s="46"/>
      <c r="K818" s="332">
        <f>IFERROR(SUM(C818/'Transfers of Funds'!$F$56),0)</f>
        <v>0</v>
      </c>
      <c r="L818" s="21"/>
      <c r="M818" s="47" t="s">
        <v>162</v>
      </c>
      <c r="N818" s="46"/>
    </row>
    <row r="819" spans="1:14" s="23" customFormat="1" ht="14.25" customHeight="1">
      <c r="A819" s="115"/>
      <c r="B819" s="308" t="str">
        <f>IF(A819="","",VLOOKUP(A819,'Project Budget vs Exp'!$B$9:$G$52,2,FALSE))</f>
        <v/>
      </c>
      <c r="C819" s="117"/>
      <c r="D819" s="116"/>
      <c r="E819" s="118"/>
      <c r="F819" s="119"/>
      <c r="G819" s="120"/>
      <c r="H819" s="120"/>
      <c r="I819" s="418">
        <f t="shared" si="13"/>
        <v>0</v>
      </c>
      <c r="J819" s="46"/>
      <c r="K819" s="332">
        <f>IFERROR(SUM(C819/'Transfers of Funds'!$F$56),0)</f>
        <v>0</v>
      </c>
      <c r="L819" s="21"/>
      <c r="M819" s="47" t="s">
        <v>162</v>
      </c>
      <c r="N819" s="46"/>
    </row>
    <row r="820" spans="1:14" s="23" customFormat="1" ht="14.25" customHeight="1">
      <c r="A820" s="115"/>
      <c r="B820" s="308" t="str">
        <f>IF(A820="","",VLOOKUP(A820,'Project Budget vs Exp'!$B$9:$G$52,2,FALSE))</f>
        <v/>
      </c>
      <c r="C820" s="117"/>
      <c r="D820" s="116"/>
      <c r="E820" s="118"/>
      <c r="F820" s="119"/>
      <c r="G820" s="120"/>
      <c r="H820" s="120"/>
      <c r="I820" s="418">
        <f t="shared" si="13"/>
        <v>0</v>
      </c>
      <c r="J820" s="46"/>
      <c r="K820" s="332">
        <f>IFERROR(SUM(C820/'Transfers of Funds'!$F$56),0)</f>
        <v>0</v>
      </c>
      <c r="L820" s="21"/>
      <c r="M820" s="47" t="s">
        <v>162</v>
      </c>
      <c r="N820" s="46"/>
    </row>
    <row r="821" spans="1:14" s="23" customFormat="1" ht="14.25" customHeight="1">
      <c r="A821" s="115"/>
      <c r="B821" s="308" t="str">
        <f>IF(A821="","",VLOOKUP(A821,'Project Budget vs Exp'!$B$9:$G$52,2,FALSE))</f>
        <v/>
      </c>
      <c r="C821" s="117"/>
      <c r="D821" s="116"/>
      <c r="E821" s="118"/>
      <c r="F821" s="119"/>
      <c r="G821" s="120"/>
      <c r="H821" s="120"/>
      <c r="I821" s="418">
        <f t="shared" si="13"/>
        <v>0</v>
      </c>
      <c r="J821" s="46"/>
      <c r="K821" s="332">
        <f>IFERROR(SUM(C821/'Transfers of Funds'!$F$56),0)</f>
        <v>0</v>
      </c>
      <c r="L821" s="21"/>
      <c r="M821" s="47" t="s">
        <v>162</v>
      </c>
      <c r="N821" s="46"/>
    </row>
    <row r="822" spans="1:14" s="23" customFormat="1" ht="14.25" customHeight="1">
      <c r="A822" s="115"/>
      <c r="B822" s="308" t="str">
        <f>IF(A822="","",VLOOKUP(A822,'Project Budget vs Exp'!$B$9:$G$52,2,FALSE))</f>
        <v/>
      </c>
      <c r="C822" s="117"/>
      <c r="D822" s="116"/>
      <c r="E822" s="118"/>
      <c r="F822" s="119"/>
      <c r="G822" s="120"/>
      <c r="H822" s="120"/>
      <c r="I822" s="418">
        <f t="shared" si="13"/>
        <v>0</v>
      </c>
      <c r="J822" s="46"/>
      <c r="K822" s="332">
        <f>IFERROR(SUM(C822/'Transfers of Funds'!$F$56),0)</f>
        <v>0</v>
      </c>
      <c r="L822" s="21"/>
      <c r="M822" s="47" t="s">
        <v>162</v>
      </c>
      <c r="N822" s="46"/>
    </row>
    <row r="823" spans="1:14" s="23" customFormat="1" ht="14.25" customHeight="1">
      <c r="A823" s="115"/>
      <c r="B823" s="308" t="str">
        <f>IF(A823="","",VLOOKUP(A823,'Project Budget vs Exp'!$B$9:$G$52,2,FALSE))</f>
        <v/>
      </c>
      <c r="C823" s="117"/>
      <c r="D823" s="116"/>
      <c r="E823" s="118"/>
      <c r="F823" s="119"/>
      <c r="G823" s="120"/>
      <c r="H823" s="120"/>
      <c r="I823" s="418">
        <f t="shared" si="13"/>
        <v>0</v>
      </c>
      <c r="J823" s="46"/>
      <c r="K823" s="332">
        <f>IFERROR(SUM(C823/'Transfers of Funds'!$F$56),0)</f>
        <v>0</v>
      </c>
      <c r="L823" s="21"/>
      <c r="M823" s="47" t="s">
        <v>162</v>
      </c>
      <c r="N823" s="46"/>
    </row>
    <row r="824" spans="1:14" s="23" customFormat="1" ht="14.25" customHeight="1">
      <c r="A824" s="115"/>
      <c r="B824" s="308" t="str">
        <f>IF(A824="","",VLOOKUP(A824,'Project Budget vs Exp'!$B$9:$G$52,2,FALSE))</f>
        <v/>
      </c>
      <c r="C824" s="117"/>
      <c r="D824" s="116"/>
      <c r="E824" s="118"/>
      <c r="F824" s="119"/>
      <c r="G824" s="120"/>
      <c r="H824" s="120"/>
      <c r="I824" s="418">
        <f t="shared" si="13"/>
        <v>0</v>
      </c>
      <c r="J824" s="46"/>
      <c r="K824" s="332">
        <f>IFERROR(SUM(C824/'Transfers of Funds'!$F$56),0)</f>
        <v>0</v>
      </c>
      <c r="L824" s="21"/>
      <c r="M824" s="47" t="s">
        <v>162</v>
      </c>
      <c r="N824" s="46"/>
    </row>
    <row r="825" spans="1:14" s="23" customFormat="1" ht="14.25" customHeight="1">
      <c r="A825" s="115"/>
      <c r="B825" s="308" t="str">
        <f>IF(A825="","",VLOOKUP(A825,'Project Budget vs Exp'!$B$9:$G$52,2,FALSE))</f>
        <v/>
      </c>
      <c r="C825" s="117"/>
      <c r="D825" s="116"/>
      <c r="E825" s="118"/>
      <c r="F825" s="119"/>
      <c r="G825" s="120"/>
      <c r="H825" s="120"/>
      <c r="I825" s="418">
        <f t="shared" si="13"/>
        <v>0</v>
      </c>
      <c r="J825" s="46"/>
      <c r="K825" s="332">
        <f>IFERROR(SUM(C825/'Transfers of Funds'!$F$56),0)</f>
        <v>0</v>
      </c>
      <c r="L825" s="21"/>
      <c r="M825" s="47" t="s">
        <v>162</v>
      </c>
      <c r="N825" s="46"/>
    </row>
    <row r="826" spans="1:14" s="23" customFormat="1" ht="14.25" customHeight="1">
      <c r="A826" s="115"/>
      <c r="B826" s="308" t="str">
        <f>IF(A826="","",VLOOKUP(A826,'Project Budget vs Exp'!$B$9:$G$52,2,FALSE))</f>
        <v/>
      </c>
      <c r="C826" s="117"/>
      <c r="D826" s="116"/>
      <c r="E826" s="118"/>
      <c r="F826" s="119"/>
      <c r="G826" s="120"/>
      <c r="H826" s="120"/>
      <c r="I826" s="418">
        <f t="shared" si="13"/>
        <v>0</v>
      </c>
      <c r="J826" s="46"/>
      <c r="K826" s="332">
        <f>IFERROR(SUM(C826/'Transfers of Funds'!$F$56),0)</f>
        <v>0</v>
      </c>
      <c r="L826" s="21"/>
      <c r="M826" s="47" t="s">
        <v>162</v>
      </c>
      <c r="N826" s="46"/>
    </row>
    <row r="827" spans="1:14" s="23" customFormat="1" ht="14.25" customHeight="1">
      <c r="A827" s="115"/>
      <c r="B827" s="308" t="str">
        <f>IF(A827="","",VLOOKUP(A827,'Project Budget vs Exp'!$B$9:$G$52,2,FALSE))</f>
        <v/>
      </c>
      <c r="C827" s="117"/>
      <c r="D827" s="116"/>
      <c r="E827" s="118"/>
      <c r="F827" s="119"/>
      <c r="G827" s="120"/>
      <c r="H827" s="120"/>
      <c r="I827" s="418">
        <f t="shared" si="13"/>
        <v>0</v>
      </c>
      <c r="J827" s="46"/>
      <c r="K827" s="332">
        <f>IFERROR(SUM(C827/'Transfers of Funds'!$F$56),0)</f>
        <v>0</v>
      </c>
      <c r="L827" s="21"/>
      <c r="M827" s="47" t="s">
        <v>162</v>
      </c>
      <c r="N827" s="46"/>
    </row>
    <row r="828" spans="1:14" s="23" customFormat="1" ht="14.25" customHeight="1">
      <c r="A828" s="115"/>
      <c r="B828" s="308" t="str">
        <f>IF(A828="","",VLOOKUP(A828,'Project Budget vs Exp'!$B$9:$G$52,2,FALSE))</f>
        <v/>
      </c>
      <c r="C828" s="117"/>
      <c r="D828" s="116"/>
      <c r="E828" s="118"/>
      <c r="F828" s="119"/>
      <c r="G828" s="120"/>
      <c r="H828" s="120"/>
      <c r="I828" s="418">
        <f t="shared" si="13"/>
        <v>0</v>
      </c>
      <c r="J828" s="46"/>
      <c r="K828" s="332">
        <f>IFERROR(SUM(C828/'Transfers of Funds'!$F$56),0)</f>
        <v>0</v>
      </c>
      <c r="L828" s="21"/>
      <c r="M828" s="47" t="s">
        <v>162</v>
      </c>
      <c r="N828" s="46"/>
    </row>
    <row r="829" spans="1:14" s="23" customFormat="1" ht="14.25" customHeight="1">
      <c r="A829" s="115"/>
      <c r="B829" s="308" t="str">
        <f>IF(A829="","",VLOOKUP(A829,'Project Budget vs Exp'!$B$9:$G$52,2,FALSE))</f>
        <v/>
      </c>
      <c r="C829" s="117"/>
      <c r="D829" s="116"/>
      <c r="E829" s="118"/>
      <c r="F829" s="119"/>
      <c r="G829" s="120"/>
      <c r="H829" s="120"/>
      <c r="I829" s="418">
        <f t="shared" si="13"/>
        <v>0</v>
      </c>
      <c r="J829" s="46"/>
      <c r="K829" s="332">
        <f>IFERROR(SUM(C829/'Transfers of Funds'!$F$56),0)</f>
        <v>0</v>
      </c>
      <c r="L829" s="21"/>
      <c r="M829" s="47" t="s">
        <v>162</v>
      </c>
      <c r="N829" s="46"/>
    </row>
    <row r="830" spans="1:14" s="23" customFormat="1" ht="14.25" customHeight="1">
      <c r="A830" s="115"/>
      <c r="B830" s="308" t="str">
        <f>IF(A830="","",VLOOKUP(A830,'Project Budget vs Exp'!$B$9:$G$52,2,FALSE))</f>
        <v/>
      </c>
      <c r="C830" s="117"/>
      <c r="D830" s="116"/>
      <c r="E830" s="118"/>
      <c r="F830" s="119"/>
      <c r="G830" s="120"/>
      <c r="H830" s="120"/>
      <c r="I830" s="418">
        <f t="shared" si="13"/>
        <v>0</v>
      </c>
      <c r="J830" s="46"/>
      <c r="K830" s="332">
        <f>IFERROR(SUM(C830/'Transfers of Funds'!$F$56),0)</f>
        <v>0</v>
      </c>
      <c r="L830" s="21"/>
      <c r="M830" s="47" t="s">
        <v>162</v>
      </c>
      <c r="N830" s="46"/>
    </row>
    <row r="831" spans="1:14" s="23" customFormat="1" ht="14.25" customHeight="1">
      <c r="A831" s="115"/>
      <c r="B831" s="308" t="str">
        <f>IF(A831="","",VLOOKUP(A831,'Project Budget vs Exp'!$B$9:$G$52,2,FALSE))</f>
        <v/>
      </c>
      <c r="C831" s="117"/>
      <c r="D831" s="116"/>
      <c r="E831" s="118"/>
      <c r="F831" s="119"/>
      <c r="G831" s="120"/>
      <c r="H831" s="120"/>
      <c r="I831" s="418">
        <f t="shared" si="13"/>
        <v>0</v>
      </c>
      <c r="J831" s="46"/>
      <c r="K831" s="332">
        <f>IFERROR(SUM(C831/'Transfers of Funds'!$F$56),0)</f>
        <v>0</v>
      </c>
      <c r="L831" s="21"/>
      <c r="M831" s="47" t="s">
        <v>162</v>
      </c>
      <c r="N831" s="46"/>
    </row>
    <row r="832" spans="1:14" s="23" customFormat="1" ht="14.25" customHeight="1">
      <c r="A832" s="115"/>
      <c r="B832" s="308" t="str">
        <f>IF(A832="","",VLOOKUP(A832,'Project Budget vs Exp'!$B$9:$G$52,2,FALSE))</f>
        <v/>
      </c>
      <c r="C832" s="117"/>
      <c r="D832" s="116"/>
      <c r="E832" s="118"/>
      <c r="F832" s="119"/>
      <c r="G832" s="120"/>
      <c r="H832" s="120"/>
      <c r="I832" s="418">
        <f t="shared" si="13"/>
        <v>0</v>
      </c>
      <c r="J832" s="46"/>
      <c r="K832" s="332">
        <f>IFERROR(SUM(C832/'Transfers of Funds'!$F$56),0)</f>
        <v>0</v>
      </c>
      <c r="L832" s="21"/>
      <c r="M832" s="47" t="s">
        <v>162</v>
      </c>
      <c r="N832" s="46"/>
    </row>
    <row r="833" spans="1:14" s="23" customFormat="1" ht="14.25" customHeight="1">
      <c r="A833" s="115"/>
      <c r="B833" s="308" t="str">
        <f>IF(A833="","",VLOOKUP(A833,'Project Budget vs Exp'!$B$9:$G$52,2,FALSE))</f>
        <v/>
      </c>
      <c r="C833" s="117"/>
      <c r="D833" s="116"/>
      <c r="E833" s="118"/>
      <c r="F833" s="119"/>
      <c r="G833" s="120"/>
      <c r="H833" s="120"/>
      <c r="I833" s="418">
        <f t="shared" si="13"/>
        <v>0</v>
      </c>
      <c r="J833" s="46"/>
      <c r="K833" s="332">
        <f>IFERROR(SUM(C833/'Transfers of Funds'!$F$56),0)</f>
        <v>0</v>
      </c>
      <c r="L833" s="21"/>
      <c r="M833" s="47" t="s">
        <v>162</v>
      </c>
      <c r="N833" s="46"/>
    </row>
    <row r="834" spans="1:14" s="23" customFormat="1" ht="14.25" customHeight="1">
      <c r="A834" s="115"/>
      <c r="B834" s="308" t="str">
        <f>IF(A834="","",VLOOKUP(A834,'Project Budget vs Exp'!$B$9:$G$52,2,FALSE))</f>
        <v/>
      </c>
      <c r="C834" s="117"/>
      <c r="D834" s="116"/>
      <c r="E834" s="118"/>
      <c r="F834" s="119"/>
      <c r="G834" s="120"/>
      <c r="H834" s="120"/>
      <c r="I834" s="418">
        <f t="shared" si="13"/>
        <v>0</v>
      </c>
      <c r="J834" s="46"/>
      <c r="K834" s="332">
        <f>IFERROR(SUM(C834/'Transfers of Funds'!$F$56),0)</f>
        <v>0</v>
      </c>
      <c r="L834" s="21"/>
      <c r="M834" s="47" t="s">
        <v>162</v>
      </c>
      <c r="N834" s="46"/>
    </row>
    <row r="835" spans="1:14" s="23" customFormat="1" ht="14.25" customHeight="1">
      <c r="A835" s="115"/>
      <c r="B835" s="308" t="str">
        <f>IF(A835="","",VLOOKUP(A835,'Project Budget vs Exp'!$B$9:$G$52,2,FALSE))</f>
        <v/>
      </c>
      <c r="C835" s="117"/>
      <c r="D835" s="116"/>
      <c r="E835" s="118"/>
      <c r="F835" s="119"/>
      <c r="G835" s="120"/>
      <c r="H835" s="120"/>
      <c r="I835" s="418">
        <f t="shared" si="13"/>
        <v>0</v>
      </c>
      <c r="J835" s="46"/>
      <c r="K835" s="332">
        <f>IFERROR(SUM(C835/'Transfers of Funds'!$F$56),0)</f>
        <v>0</v>
      </c>
      <c r="L835" s="21"/>
      <c r="M835" s="47" t="s">
        <v>162</v>
      </c>
      <c r="N835" s="46"/>
    </row>
    <row r="836" spans="1:14" s="23" customFormat="1" ht="14.25" customHeight="1">
      <c r="A836" s="115"/>
      <c r="B836" s="308" t="str">
        <f>IF(A836="","",VLOOKUP(A836,'Project Budget vs Exp'!$B$9:$G$52,2,FALSE))</f>
        <v/>
      </c>
      <c r="C836" s="117"/>
      <c r="D836" s="116"/>
      <c r="E836" s="118"/>
      <c r="F836" s="119"/>
      <c r="G836" s="120"/>
      <c r="H836" s="120"/>
      <c r="I836" s="418">
        <f t="shared" si="13"/>
        <v>0</v>
      </c>
      <c r="J836" s="46"/>
      <c r="K836" s="332">
        <f>IFERROR(SUM(C836/'Transfers of Funds'!$F$56),0)</f>
        <v>0</v>
      </c>
      <c r="L836" s="21"/>
      <c r="M836" s="47" t="s">
        <v>162</v>
      </c>
      <c r="N836" s="46"/>
    </row>
    <row r="837" spans="1:14" s="23" customFormat="1" ht="14.25" customHeight="1">
      <c r="A837" s="115"/>
      <c r="B837" s="308" t="str">
        <f>IF(A837="","",VLOOKUP(A837,'Project Budget vs Exp'!$B$9:$G$52,2,FALSE))</f>
        <v/>
      </c>
      <c r="C837" s="117"/>
      <c r="D837" s="116"/>
      <c r="E837" s="118"/>
      <c r="F837" s="119"/>
      <c r="G837" s="120"/>
      <c r="H837" s="120"/>
      <c r="I837" s="418">
        <f t="shared" si="13"/>
        <v>0</v>
      </c>
      <c r="J837" s="46"/>
      <c r="K837" s="332">
        <f>IFERROR(SUM(C837/'Transfers of Funds'!$F$56),0)</f>
        <v>0</v>
      </c>
      <c r="L837" s="21"/>
      <c r="M837" s="47" t="s">
        <v>162</v>
      </c>
      <c r="N837" s="46"/>
    </row>
    <row r="838" spans="1:14" s="23" customFormat="1" ht="14.25" customHeight="1">
      <c r="A838" s="115"/>
      <c r="B838" s="308" t="str">
        <f>IF(A838="","",VLOOKUP(A838,'Project Budget vs Exp'!$B$9:$G$52,2,FALSE))</f>
        <v/>
      </c>
      <c r="C838" s="117"/>
      <c r="D838" s="116"/>
      <c r="E838" s="118"/>
      <c r="F838" s="119"/>
      <c r="G838" s="120"/>
      <c r="H838" s="120"/>
      <c r="I838" s="418">
        <f t="shared" si="13"/>
        <v>0</v>
      </c>
      <c r="J838" s="46"/>
      <c r="K838" s="332">
        <f>IFERROR(SUM(C838/'Transfers of Funds'!$F$56),0)</f>
        <v>0</v>
      </c>
      <c r="L838" s="21"/>
      <c r="M838" s="47" t="s">
        <v>162</v>
      </c>
      <c r="N838" s="46"/>
    </row>
    <row r="839" spans="1:14" s="23" customFormat="1" ht="14.25" customHeight="1">
      <c r="A839" s="115"/>
      <c r="B839" s="308" t="str">
        <f>IF(A839="","",VLOOKUP(A839,'Project Budget vs Exp'!$B$9:$G$52,2,FALSE))</f>
        <v/>
      </c>
      <c r="C839" s="117"/>
      <c r="D839" s="116"/>
      <c r="E839" s="118"/>
      <c r="F839" s="119"/>
      <c r="G839" s="120"/>
      <c r="H839" s="120"/>
      <c r="I839" s="418">
        <f t="shared" si="13"/>
        <v>0</v>
      </c>
      <c r="J839" s="46"/>
      <c r="K839" s="332">
        <f>IFERROR(SUM(C839/'Transfers of Funds'!$F$56),0)</f>
        <v>0</v>
      </c>
      <c r="L839" s="21"/>
      <c r="M839" s="47" t="s">
        <v>162</v>
      </c>
      <c r="N839" s="46"/>
    </row>
    <row r="840" spans="1:14" s="23" customFormat="1" ht="14.25" customHeight="1">
      <c r="A840" s="115"/>
      <c r="B840" s="308" t="str">
        <f>IF(A840="","",VLOOKUP(A840,'Project Budget vs Exp'!$B$9:$G$52,2,FALSE))</f>
        <v/>
      </c>
      <c r="C840" s="117"/>
      <c r="D840" s="116"/>
      <c r="E840" s="118"/>
      <c r="F840" s="119"/>
      <c r="G840" s="120"/>
      <c r="H840" s="120"/>
      <c r="I840" s="418">
        <f t="shared" si="13"/>
        <v>0</v>
      </c>
      <c r="J840" s="46"/>
      <c r="K840" s="332">
        <f>IFERROR(SUM(C840/'Transfers of Funds'!$F$56),0)</f>
        <v>0</v>
      </c>
      <c r="L840" s="21"/>
      <c r="M840" s="47" t="s">
        <v>162</v>
      </c>
      <c r="N840" s="46"/>
    </row>
    <row r="841" spans="1:14" s="23" customFormat="1" ht="14.25" customHeight="1">
      <c r="A841" s="115"/>
      <c r="B841" s="308" t="str">
        <f>IF(A841="","",VLOOKUP(A841,'Project Budget vs Exp'!$B$9:$G$52,2,FALSE))</f>
        <v/>
      </c>
      <c r="C841" s="117"/>
      <c r="D841" s="116"/>
      <c r="E841" s="118"/>
      <c r="F841" s="119"/>
      <c r="G841" s="120"/>
      <c r="H841" s="120"/>
      <c r="I841" s="418">
        <f t="shared" si="13"/>
        <v>0</v>
      </c>
      <c r="J841" s="46"/>
      <c r="K841" s="332">
        <f>IFERROR(SUM(C841/'Transfers of Funds'!$F$56),0)</f>
        <v>0</v>
      </c>
      <c r="L841" s="21"/>
      <c r="M841" s="47" t="s">
        <v>162</v>
      </c>
      <c r="N841" s="46"/>
    </row>
    <row r="842" spans="1:14" s="23" customFormat="1" ht="14.25" customHeight="1">
      <c r="A842" s="115"/>
      <c r="B842" s="308" t="str">
        <f>IF(A842="","",VLOOKUP(A842,'Project Budget vs Exp'!$B$9:$G$52,2,FALSE))</f>
        <v/>
      </c>
      <c r="C842" s="117"/>
      <c r="D842" s="116"/>
      <c r="E842" s="118"/>
      <c r="F842" s="119"/>
      <c r="G842" s="120"/>
      <c r="H842" s="120"/>
      <c r="I842" s="418">
        <f t="shared" si="13"/>
        <v>0</v>
      </c>
      <c r="J842" s="46"/>
      <c r="K842" s="332">
        <f>IFERROR(SUM(C842/'Transfers of Funds'!$F$56),0)</f>
        <v>0</v>
      </c>
      <c r="L842" s="21"/>
      <c r="M842" s="47" t="s">
        <v>162</v>
      </c>
      <c r="N842" s="46"/>
    </row>
    <row r="843" spans="1:14" s="23" customFormat="1" ht="14.25" customHeight="1">
      <c r="A843" s="115"/>
      <c r="B843" s="308" t="str">
        <f>IF(A843="","",VLOOKUP(A843,'Project Budget vs Exp'!$B$9:$G$52,2,FALSE))</f>
        <v/>
      </c>
      <c r="C843" s="117"/>
      <c r="D843" s="116"/>
      <c r="E843" s="118"/>
      <c r="F843" s="119"/>
      <c r="G843" s="120"/>
      <c r="H843" s="120"/>
      <c r="I843" s="418">
        <f t="shared" si="13"/>
        <v>0</v>
      </c>
      <c r="J843" s="46"/>
      <c r="K843" s="332">
        <f>IFERROR(SUM(C843/'Transfers of Funds'!$F$56),0)</f>
        <v>0</v>
      </c>
      <c r="L843" s="21"/>
      <c r="M843" s="47" t="s">
        <v>162</v>
      </c>
      <c r="N843" s="46"/>
    </row>
    <row r="844" spans="1:14" s="23" customFormat="1" ht="14.25" customHeight="1">
      <c r="A844" s="115"/>
      <c r="B844" s="308" t="str">
        <f>IF(A844="","",VLOOKUP(A844,'Project Budget vs Exp'!$B$9:$G$52,2,FALSE))</f>
        <v/>
      </c>
      <c r="C844" s="117"/>
      <c r="D844" s="116"/>
      <c r="E844" s="118"/>
      <c r="F844" s="119"/>
      <c r="G844" s="120"/>
      <c r="H844" s="120"/>
      <c r="I844" s="418">
        <f t="shared" si="13"/>
        <v>0</v>
      </c>
      <c r="J844" s="46"/>
      <c r="K844" s="332">
        <f>IFERROR(SUM(C844/'Transfers of Funds'!$F$56),0)</f>
        <v>0</v>
      </c>
      <c r="L844" s="21"/>
      <c r="M844" s="47" t="s">
        <v>162</v>
      </c>
      <c r="N844" s="46"/>
    </row>
    <row r="845" spans="1:14" s="23" customFormat="1" ht="14.25" customHeight="1">
      <c r="A845" s="115"/>
      <c r="B845" s="308" t="str">
        <f>IF(A845="","",VLOOKUP(A845,'Project Budget vs Exp'!$B$9:$G$52,2,FALSE))</f>
        <v/>
      </c>
      <c r="C845" s="117"/>
      <c r="D845" s="116"/>
      <c r="E845" s="118"/>
      <c r="F845" s="119"/>
      <c r="G845" s="120"/>
      <c r="H845" s="120"/>
      <c r="I845" s="418">
        <f t="shared" si="13"/>
        <v>0</v>
      </c>
      <c r="J845" s="46"/>
      <c r="K845" s="332">
        <f>IFERROR(SUM(C845/'Transfers of Funds'!$F$56),0)</f>
        <v>0</v>
      </c>
      <c r="L845" s="21"/>
      <c r="M845" s="47" t="s">
        <v>162</v>
      </c>
      <c r="N845" s="46"/>
    </row>
    <row r="846" spans="1:14" s="23" customFormat="1" ht="14.25" customHeight="1">
      <c r="A846" s="115"/>
      <c r="B846" s="308" t="str">
        <f>IF(A846="","",VLOOKUP(A846,'Project Budget vs Exp'!$B$9:$G$52,2,FALSE))</f>
        <v/>
      </c>
      <c r="C846" s="117"/>
      <c r="D846" s="116"/>
      <c r="E846" s="118"/>
      <c r="F846" s="119"/>
      <c r="G846" s="120"/>
      <c r="H846" s="120"/>
      <c r="I846" s="418">
        <f t="shared" si="13"/>
        <v>0</v>
      </c>
      <c r="J846" s="46"/>
      <c r="K846" s="332">
        <f>IFERROR(SUM(C846/'Transfers of Funds'!$F$56),0)</f>
        <v>0</v>
      </c>
      <c r="L846" s="21"/>
      <c r="M846" s="47" t="s">
        <v>162</v>
      </c>
      <c r="N846" s="46"/>
    </row>
    <row r="847" spans="1:14" s="23" customFormat="1" ht="14.25" customHeight="1">
      <c r="A847" s="115"/>
      <c r="B847" s="308" t="str">
        <f>IF(A847="","",VLOOKUP(A847,'Project Budget vs Exp'!$B$9:$G$52,2,FALSE))</f>
        <v/>
      </c>
      <c r="C847" s="117"/>
      <c r="D847" s="116"/>
      <c r="E847" s="118"/>
      <c r="F847" s="119"/>
      <c r="G847" s="120"/>
      <c r="H847" s="120"/>
      <c r="I847" s="418">
        <f t="shared" si="13"/>
        <v>0</v>
      </c>
      <c r="J847" s="46"/>
      <c r="K847" s="332">
        <f>IFERROR(SUM(C847/'Transfers of Funds'!$F$56),0)</f>
        <v>0</v>
      </c>
      <c r="L847" s="21"/>
      <c r="M847" s="47" t="s">
        <v>162</v>
      </c>
      <c r="N847" s="46"/>
    </row>
    <row r="848" spans="1:14" s="23" customFormat="1" ht="14.25" customHeight="1">
      <c r="A848" s="115"/>
      <c r="B848" s="308" t="str">
        <f>IF(A848="","",VLOOKUP(A848,'Project Budget vs Exp'!$B$9:$G$52,2,FALSE))</f>
        <v/>
      </c>
      <c r="C848" s="117"/>
      <c r="D848" s="116"/>
      <c r="E848" s="118"/>
      <c r="F848" s="119"/>
      <c r="G848" s="120"/>
      <c r="H848" s="120"/>
      <c r="I848" s="418">
        <f t="shared" si="13"/>
        <v>0</v>
      </c>
      <c r="J848" s="46"/>
      <c r="K848" s="332">
        <f>IFERROR(SUM(C848/'Transfers of Funds'!$F$56),0)</f>
        <v>0</v>
      </c>
      <c r="L848" s="21"/>
      <c r="M848" s="47" t="s">
        <v>162</v>
      </c>
      <c r="N848" s="46"/>
    </row>
    <row r="849" spans="1:14" s="23" customFormat="1" ht="14.25" customHeight="1">
      <c r="A849" s="115"/>
      <c r="B849" s="308" t="str">
        <f>IF(A849="","",VLOOKUP(A849,'Project Budget vs Exp'!$B$9:$G$52,2,FALSE))</f>
        <v/>
      </c>
      <c r="C849" s="117"/>
      <c r="D849" s="116"/>
      <c r="E849" s="118"/>
      <c r="F849" s="119"/>
      <c r="G849" s="120"/>
      <c r="H849" s="120"/>
      <c r="I849" s="418">
        <f t="shared" si="13"/>
        <v>0</v>
      </c>
      <c r="J849" s="46"/>
      <c r="K849" s="332">
        <f>IFERROR(SUM(C849/'Transfers of Funds'!$F$56),0)</f>
        <v>0</v>
      </c>
      <c r="L849" s="21"/>
      <c r="M849" s="47" t="s">
        <v>162</v>
      </c>
      <c r="N849" s="46"/>
    </row>
    <row r="850" spans="1:14" s="23" customFormat="1" ht="14.25" customHeight="1">
      <c r="A850" s="115"/>
      <c r="B850" s="308" t="str">
        <f>IF(A850="","",VLOOKUP(A850,'Project Budget vs Exp'!$B$9:$G$52,2,FALSE))</f>
        <v/>
      </c>
      <c r="C850" s="117"/>
      <c r="D850" s="116"/>
      <c r="E850" s="118"/>
      <c r="F850" s="119"/>
      <c r="G850" s="120"/>
      <c r="H850" s="120"/>
      <c r="I850" s="418">
        <f t="shared" si="13"/>
        <v>0</v>
      </c>
      <c r="J850" s="46"/>
      <c r="K850" s="332">
        <f>IFERROR(SUM(C850/'Transfers of Funds'!$F$56),0)</f>
        <v>0</v>
      </c>
      <c r="L850" s="21"/>
      <c r="M850" s="47" t="s">
        <v>162</v>
      </c>
      <c r="N850" s="46"/>
    </row>
    <row r="851" spans="1:14" s="23" customFormat="1" ht="14.25" customHeight="1">
      <c r="A851" s="115"/>
      <c r="B851" s="308" t="str">
        <f>IF(A851="","",VLOOKUP(A851,'Project Budget vs Exp'!$B$9:$G$52,2,FALSE))</f>
        <v/>
      </c>
      <c r="C851" s="117"/>
      <c r="D851" s="116"/>
      <c r="E851" s="118"/>
      <c r="F851" s="119"/>
      <c r="G851" s="120"/>
      <c r="H851" s="120"/>
      <c r="I851" s="418">
        <f t="shared" si="13"/>
        <v>0</v>
      </c>
      <c r="J851" s="46"/>
      <c r="K851" s="332">
        <f>IFERROR(SUM(C851/'Transfers of Funds'!$F$56),0)</f>
        <v>0</v>
      </c>
      <c r="L851" s="21"/>
      <c r="M851" s="47" t="s">
        <v>162</v>
      </c>
      <c r="N851" s="46"/>
    </row>
    <row r="852" spans="1:14" s="23" customFormat="1" ht="14.25" customHeight="1">
      <c r="A852" s="115"/>
      <c r="B852" s="308" t="str">
        <f>IF(A852="","",VLOOKUP(A852,'Project Budget vs Exp'!$B$9:$G$52,2,FALSE))</f>
        <v/>
      </c>
      <c r="C852" s="117"/>
      <c r="D852" s="116"/>
      <c r="E852" s="118"/>
      <c r="F852" s="119"/>
      <c r="G852" s="120"/>
      <c r="H852" s="120"/>
      <c r="I852" s="418">
        <f t="shared" si="13"/>
        <v>0</v>
      </c>
      <c r="J852" s="46"/>
      <c r="K852" s="332">
        <f>IFERROR(SUM(C852/'Transfers of Funds'!$F$56),0)</f>
        <v>0</v>
      </c>
      <c r="L852" s="21"/>
      <c r="M852" s="47" t="s">
        <v>162</v>
      </c>
      <c r="N852" s="46"/>
    </row>
    <row r="853" spans="1:14" s="23" customFormat="1" ht="14.25" customHeight="1">
      <c r="A853" s="115"/>
      <c r="B853" s="308" t="str">
        <f>IF(A853="","",VLOOKUP(A853,'Project Budget vs Exp'!$B$9:$G$52,2,FALSE))</f>
        <v/>
      </c>
      <c r="C853" s="117"/>
      <c r="D853" s="116"/>
      <c r="E853" s="118"/>
      <c r="F853" s="119"/>
      <c r="G853" s="120"/>
      <c r="H853" s="120"/>
      <c r="I853" s="418">
        <f t="shared" ref="I853:I916" si="14">IF(OR(F$4="EUR",F$4="USD",F$4="GBP",F$4="CAD",F$4="NZD",F$4="AUD"),K853,C853)</f>
        <v>0</v>
      </c>
      <c r="J853" s="46"/>
      <c r="K853" s="332">
        <f>IFERROR(SUM(C853/'Transfers of Funds'!$F$56),0)</f>
        <v>0</v>
      </c>
      <c r="L853" s="21"/>
      <c r="M853" s="47" t="s">
        <v>162</v>
      </c>
      <c r="N853" s="46"/>
    </row>
    <row r="854" spans="1:14" s="23" customFormat="1" ht="14.25" customHeight="1">
      <c r="A854" s="115"/>
      <c r="B854" s="308" t="str">
        <f>IF(A854="","",VLOOKUP(A854,'Project Budget vs Exp'!$B$9:$G$52,2,FALSE))</f>
        <v/>
      </c>
      <c r="C854" s="117"/>
      <c r="D854" s="116"/>
      <c r="E854" s="118"/>
      <c r="F854" s="119"/>
      <c r="G854" s="120"/>
      <c r="H854" s="120"/>
      <c r="I854" s="418">
        <f t="shared" si="14"/>
        <v>0</v>
      </c>
      <c r="J854" s="46"/>
      <c r="K854" s="332">
        <f>IFERROR(SUM(C854/'Transfers of Funds'!$F$56),0)</f>
        <v>0</v>
      </c>
      <c r="L854" s="21"/>
      <c r="M854" s="47" t="s">
        <v>162</v>
      </c>
      <c r="N854" s="46"/>
    </row>
    <row r="855" spans="1:14" s="23" customFormat="1" ht="14.25" customHeight="1">
      <c r="A855" s="115"/>
      <c r="B855" s="308" t="str">
        <f>IF(A855="","",VLOOKUP(A855,'Project Budget vs Exp'!$B$9:$G$52,2,FALSE))</f>
        <v/>
      </c>
      <c r="C855" s="117"/>
      <c r="D855" s="116"/>
      <c r="E855" s="118"/>
      <c r="F855" s="119"/>
      <c r="G855" s="120"/>
      <c r="H855" s="120"/>
      <c r="I855" s="418">
        <f t="shared" si="14"/>
        <v>0</v>
      </c>
      <c r="J855" s="46"/>
      <c r="K855" s="332">
        <f>IFERROR(SUM(C855/'Transfers of Funds'!$F$56),0)</f>
        <v>0</v>
      </c>
      <c r="L855" s="21"/>
      <c r="M855" s="47" t="s">
        <v>162</v>
      </c>
      <c r="N855" s="46"/>
    </row>
    <row r="856" spans="1:14" s="23" customFormat="1" ht="14.25" customHeight="1">
      <c r="A856" s="115"/>
      <c r="B856" s="308" t="str">
        <f>IF(A856="","",VLOOKUP(A856,'Project Budget vs Exp'!$B$9:$G$52,2,FALSE))</f>
        <v/>
      </c>
      <c r="C856" s="117"/>
      <c r="D856" s="116"/>
      <c r="E856" s="118"/>
      <c r="F856" s="119"/>
      <c r="G856" s="120"/>
      <c r="H856" s="120"/>
      <c r="I856" s="418">
        <f t="shared" si="14"/>
        <v>0</v>
      </c>
      <c r="J856" s="46"/>
      <c r="K856" s="332">
        <f>IFERROR(SUM(C856/'Transfers of Funds'!$F$56),0)</f>
        <v>0</v>
      </c>
      <c r="L856" s="21"/>
      <c r="M856" s="47" t="s">
        <v>162</v>
      </c>
      <c r="N856" s="46"/>
    </row>
    <row r="857" spans="1:14" s="23" customFormat="1" ht="14.25" customHeight="1">
      <c r="A857" s="115"/>
      <c r="B857" s="308" t="str">
        <f>IF(A857="","",VLOOKUP(A857,'Project Budget vs Exp'!$B$9:$G$52,2,FALSE))</f>
        <v/>
      </c>
      <c r="C857" s="117"/>
      <c r="D857" s="116"/>
      <c r="E857" s="118"/>
      <c r="F857" s="119"/>
      <c r="G857" s="120"/>
      <c r="H857" s="120"/>
      <c r="I857" s="418">
        <f t="shared" si="14"/>
        <v>0</v>
      </c>
      <c r="J857" s="46"/>
      <c r="K857" s="332">
        <f>IFERROR(SUM(C857/'Transfers of Funds'!$F$56),0)</f>
        <v>0</v>
      </c>
      <c r="L857" s="21"/>
      <c r="M857" s="47" t="s">
        <v>162</v>
      </c>
      <c r="N857" s="46"/>
    </row>
    <row r="858" spans="1:14" s="23" customFormat="1" ht="14.25" customHeight="1">
      <c r="A858" s="115"/>
      <c r="B858" s="308" t="str">
        <f>IF(A858="","",VLOOKUP(A858,'Project Budget vs Exp'!$B$9:$G$52,2,FALSE))</f>
        <v/>
      </c>
      <c r="C858" s="117"/>
      <c r="D858" s="116"/>
      <c r="E858" s="118"/>
      <c r="F858" s="119"/>
      <c r="G858" s="120"/>
      <c r="H858" s="120"/>
      <c r="I858" s="418">
        <f t="shared" si="14"/>
        <v>0</v>
      </c>
      <c r="J858" s="46"/>
      <c r="K858" s="332">
        <f>IFERROR(SUM(C858/'Transfers of Funds'!$F$56),0)</f>
        <v>0</v>
      </c>
      <c r="L858" s="21"/>
      <c r="M858" s="47" t="s">
        <v>162</v>
      </c>
      <c r="N858" s="46"/>
    </row>
    <row r="859" spans="1:14" s="23" customFormat="1" ht="14.25" customHeight="1">
      <c r="A859" s="115"/>
      <c r="B859" s="308" t="str">
        <f>IF(A859="","",VLOOKUP(A859,'Project Budget vs Exp'!$B$9:$G$52,2,FALSE))</f>
        <v/>
      </c>
      <c r="C859" s="117"/>
      <c r="D859" s="116"/>
      <c r="E859" s="118"/>
      <c r="F859" s="119"/>
      <c r="G859" s="120"/>
      <c r="H859" s="120"/>
      <c r="I859" s="418">
        <f t="shared" si="14"/>
        <v>0</v>
      </c>
      <c r="J859" s="46"/>
      <c r="K859" s="332">
        <f>IFERROR(SUM(C859/'Transfers of Funds'!$F$56),0)</f>
        <v>0</v>
      </c>
      <c r="L859" s="21"/>
      <c r="M859" s="47" t="s">
        <v>162</v>
      </c>
      <c r="N859" s="46"/>
    </row>
    <row r="860" spans="1:14" s="23" customFormat="1" ht="14.25" customHeight="1">
      <c r="A860" s="115"/>
      <c r="B860" s="308" t="str">
        <f>IF(A860="","",VLOOKUP(A860,'Project Budget vs Exp'!$B$9:$G$52,2,FALSE))</f>
        <v/>
      </c>
      <c r="C860" s="117"/>
      <c r="D860" s="116"/>
      <c r="E860" s="118"/>
      <c r="F860" s="119"/>
      <c r="G860" s="120"/>
      <c r="H860" s="120"/>
      <c r="I860" s="418">
        <f t="shared" si="14"/>
        <v>0</v>
      </c>
      <c r="J860" s="46"/>
      <c r="K860" s="332">
        <f>IFERROR(SUM(C860/'Transfers of Funds'!$F$56),0)</f>
        <v>0</v>
      </c>
      <c r="L860" s="21"/>
      <c r="M860" s="47" t="s">
        <v>162</v>
      </c>
      <c r="N860" s="46"/>
    </row>
    <row r="861" spans="1:14" s="23" customFormat="1" ht="14.25" customHeight="1">
      <c r="A861" s="115"/>
      <c r="B861" s="308" t="str">
        <f>IF(A861="","",VLOOKUP(A861,'Project Budget vs Exp'!$B$9:$G$52,2,FALSE))</f>
        <v/>
      </c>
      <c r="C861" s="117"/>
      <c r="D861" s="116"/>
      <c r="E861" s="118"/>
      <c r="F861" s="119"/>
      <c r="G861" s="120"/>
      <c r="H861" s="120"/>
      <c r="I861" s="418">
        <f t="shared" si="14"/>
        <v>0</v>
      </c>
      <c r="J861" s="46"/>
      <c r="K861" s="332">
        <f>IFERROR(SUM(C861/'Transfers of Funds'!$F$56),0)</f>
        <v>0</v>
      </c>
      <c r="L861" s="21"/>
      <c r="M861" s="47" t="s">
        <v>162</v>
      </c>
      <c r="N861" s="46"/>
    </row>
    <row r="862" spans="1:14" s="23" customFormat="1" ht="14.25" customHeight="1">
      <c r="A862" s="115"/>
      <c r="B862" s="308" t="str">
        <f>IF(A862="","",VLOOKUP(A862,'Project Budget vs Exp'!$B$9:$G$52,2,FALSE))</f>
        <v/>
      </c>
      <c r="C862" s="117"/>
      <c r="D862" s="116"/>
      <c r="E862" s="118"/>
      <c r="F862" s="119"/>
      <c r="G862" s="120"/>
      <c r="H862" s="120"/>
      <c r="I862" s="418">
        <f t="shared" si="14"/>
        <v>0</v>
      </c>
      <c r="J862" s="46"/>
      <c r="K862" s="332">
        <f>IFERROR(SUM(C862/'Transfers of Funds'!$F$56),0)</f>
        <v>0</v>
      </c>
      <c r="L862" s="21"/>
      <c r="M862" s="47" t="s">
        <v>162</v>
      </c>
      <c r="N862" s="46"/>
    </row>
    <row r="863" spans="1:14" s="23" customFormat="1" ht="14.25" customHeight="1">
      <c r="A863" s="115"/>
      <c r="B863" s="308" t="str">
        <f>IF(A863="","",VLOOKUP(A863,'Project Budget vs Exp'!$B$9:$G$52,2,FALSE))</f>
        <v/>
      </c>
      <c r="C863" s="117"/>
      <c r="D863" s="116"/>
      <c r="E863" s="118"/>
      <c r="F863" s="119"/>
      <c r="G863" s="120"/>
      <c r="H863" s="120"/>
      <c r="I863" s="418">
        <f t="shared" si="14"/>
        <v>0</v>
      </c>
      <c r="J863" s="46"/>
      <c r="K863" s="332">
        <f>IFERROR(SUM(C863/'Transfers of Funds'!$F$56),0)</f>
        <v>0</v>
      </c>
      <c r="L863" s="21"/>
      <c r="M863" s="47" t="s">
        <v>162</v>
      </c>
      <c r="N863" s="46"/>
    </row>
    <row r="864" spans="1:14" s="23" customFormat="1" ht="14.25" customHeight="1">
      <c r="A864" s="115"/>
      <c r="B864" s="308" t="str">
        <f>IF(A864="","",VLOOKUP(A864,'Project Budget vs Exp'!$B$9:$G$52,2,FALSE))</f>
        <v/>
      </c>
      <c r="C864" s="117"/>
      <c r="D864" s="116"/>
      <c r="E864" s="118"/>
      <c r="F864" s="119"/>
      <c r="G864" s="120"/>
      <c r="H864" s="120"/>
      <c r="I864" s="418">
        <f t="shared" si="14"/>
        <v>0</v>
      </c>
      <c r="J864" s="46"/>
      <c r="K864" s="332">
        <f>IFERROR(SUM(C864/'Transfers of Funds'!$F$56),0)</f>
        <v>0</v>
      </c>
      <c r="L864" s="21"/>
      <c r="M864" s="47" t="s">
        <v>162</v>
      </c>
      <c r="N864" s="46"/>
    </row>
    <row r="865" spans="1:14" s="23" customFormat="1" ht="14.25" customHeight="1">
      <c r="A865" s="115"/>
      <c r="B865" s="308" t="str">
        <f>IF(A865="","",VLOOKUP(A865,'Project Budget vs Exp'!$B$9:$G$52,2,FALSE))</f>
        <v/>
      </c>
      <c r="C865" s="117"/>
      <c r="D865" s="116"/>
      <c r="E865" s="118"/>
      <c r="F865" s="119"/>
      <c r="G865" s="120"/>
      <c r="H865" s="120"/>
      <c r="I865" s="418">
        <f t="shared" si="14"/>
        <v>0</v>
      </c>
      <c r="J865" s="46"/>
      <c r="K865" s="332">
        <f>IFERROR(SUM(C865/'Transfers of Funds'!$F$56),0)</f>
        <v>0</v>
      </c>
      <c r="L865" s="21"/>
      <c r="M865" s="47" t="s">
        <v>162</v>
      </c>
      <c r="N865" s="46"/>
    </row>
    <row r="866" spans="1:14" s="23" customFormat="1" ht="14.25" customHeight="1">
      <c r="A866" s="115"/>
      <c r="B866" s="308" t="str">
        <f>IF(A866="","",VLOOKUP(A866,'Project Budget vs Exp'!$B$9:$G$52,2,FALSE))</f>
        <v/>
      </c>
      <c r="C866" s="117"/>
      <c r="D866" s="116"/>
      <c r="E866" s="118"/>
      <c r="F866" s="119"/>
      <c r="G866" s="120"/>
      <c r="H866" s="120"/>
      <c r="I866" s="418">
        <f t="shared" si="14"/>
        <v>0</v>
      </c>
      <c r="J866" s="46"/>
      <c r="K866" s="332">
        <f>IFERROR(SUM(C866/'Transfers of Funds'!$F$56),0)</f>
        <v>0</v>
      </c>
      <c r="L866" s="21"/>
      <c r="M866" s="47" t="s">
        <v>162</v>
      </c>
      <c r="N866" s="46"/>
    </row>
    <row r="867" spans="1:14" s="23" customFormat="1" ht="14.25" customHeight="1">
      <c r="A867" s="115"/>
      <c r="B867" s="308" t="str">
        <f>IF(A867="","",VLOOKUP(A867,'Project Budget vs Exp'!$B$9:$G$52,2,FALSE))</f>
        <v/>
      </c>
      <c r="C867" s="117"/>
      <c r="D867" s="116"/>
      <c r="E867" s="118"/>
      <c r="F867" s="119"/>
      <c r="G867" s="120"/>
      <c r="H867" s="120"/>
      <c r="I867" s="418">
        <f t="shared" si="14"/>
        <v>0</v>
      </c>
      <c r="J867" s="46"/>
      <c r="K867" s="332">
        <f>IFERROR(SUM(C867/'Transfers of Funds'!$F$56),0)</f>
        <v>0</v>
      </c>
      <c r="L867" s="21"/>
      <c r="M867" s="47" t="s">
        <v>162</v>
      </c>
      <c r="N867" s="46"/>
    </row>
    <row r="868" spans="1:14" s="23" customFormat="1" ht="14.25" customHeight="1">
      <c r="A868" s="115"/>
      <c r="B868" s="308" t="str">
        <f>IF(A868="","",VLOOKUP(A868,'Project Budget vs Exp'!$B$9:$G$52,2,FALSE))</f>
        <v/>
      </c>
      <c r="C868" s="117"/>
      <c r="D868" s="116"/>
      <c r="E868" s="118"/>
      <c r="F868" s="119"/>
      <c r="G868" s="120"/>
      <c r="H868" s="120"/>
      <c r="I868" s="418">
        <f t="shared" si="14"/>
        <v>0</v>
      </c>
      <c r="J868" s="46"/>
      <c r="K868" s="332">
        <f>IFERROR(SUM(C868/'Transfers of Funds'!$F$56),0)</f>
        <v>0</v>
      </c>
      <c r="L868" s="21"/>
      <c r="M868" s="47" t="s">
        <v>162</v>
      </c>
      <c r="N868" s="46"/>
    </row>
    <row r="869" spans="1:14" s="23" customFormat="1" ht="14.25" customHeight="1">
      <c r="A869" s="115"/>
      <c r="B869" s="308" t="str">
        <f>IF(A869="","",VLOOKUP(A869,'Project Budget vs Exp'!$B$9:$G$52,2,FALSE))</f>
        <v/>
      </c>
      <c r="C869" s="117"/>
      <c r="D869" s="116"/>
      <c r="E869" s="118"/>
      <c r="F869" s="119"/>
      <c r="G869" s="120"/>
      <c r="H869" s="120"/>
      <c r="I869" s="418">
        <f t="shared" si="14"/>
        <v>0</v>
      </c>
      <c r="J869" s="46"/>
      <c r="K869" s="332">
        <f>IFERROR(SUM(C869/'Transfers of Funds'!$F$56),0)</f>
        <v>0</v>
      </c>
      <c r="L869" s="21"/>
      <c r="M869" s="47" t="s">
        <v>162</v>
      </c>
      <c r="N869" s="46"/>
    </row>
    <row r="870" spans="1:14" s="23" customFormat="1" ht="14.25" customHeight="1">
      <c r="A870" s="115"/>
      <c r="B870" s="308" t="str">
        <f>IF(A870="","",VLOOKUP(A870,'Project Budget vs Exp'!$B$9:$G$52,2,FALSE))</f>
        <v/>
      </c>
      <c r="C870" s="117"/>
      <c r="D870" s="116"/>
      <c r="E870" s="118"/>
      <c r="F870" s="119"/>
      <c r="G870" s="120"/>
      <c r="H870" s="120"/>
      <c r="I870" s="418">
        <f t="shared" si="14"/>
        <v>0</v>
      </c>
      <c r="J870" s="46"/>
      <c r="K870" s="332">
        <f>IFERROR(SUM(C870/'Transfers of Funds'!$F$56),0)</f>
        <v>0</v>
      </c>
      <c r="L870" s="21"/>
      <c r="M870" s="47" t="s">
        <v>162</v>
      </c>
      <c r="N870" s="46"/>
    </row>
    <row r="871" spans="1:14" s="23" customFormat="1" ht="14.25" customHeight="1">
      <c r="A871" s="115"/>
      <c r="B871" s="308" t="str">
        <f>IF(A871="","",VLOOKUP(A871,'Project Budget vs Exp'!$B$9:$G$52,2,FALSE))</f>
        <v/>
      </c>
      <c r="C871" s="117"/>
      <c r="D871" s="116"/>
      <c r="E871" s="118"/>
      <c r="F871" s="119"/>
      <c r="G871" s="120"/>
      <c r="H871" s="120"/>
      <c r="I871" s="418">
        <f t="shared" si="14"/>
        <v>0</v>
      </c>
      <c r="J871" s="46"/>
      <c r="K871" s="332">
        <f>IFERROR(SUM(C871/'Transfers of Funds'!$F$56),0)</f>
        <v>0</v>
      </c>
      <c r="L871" s="21"/>
      <c r="M871" s="47" t="s">
        <v>162</v>
      </c>
      <c r="N871" s="46"/>
    </row>
    <row r="872" spans="1:14" s="23" customFormat="1" ht="14.25" customHeight="1">
      <c r="A872" s="115"/>
      <c r="B872" s="308" t="str">
        <f>IF(A872="","",VLOOKUP(A872,'Project Budget vs Exp'!$B$9:$G$52,2,FALSE))</f>
        <v/>
      </c>
      <c r="C872" s="117"/>
      <c r="D872" s="116"/>
      <c r="E872" s="118"/>
      <c r="F872" s="119"/>
      <c r="G872" s="120"/>
      <c r="H872" s="120"/>
      <c r="I872" s="418">
        <f t="shared" si="14"/>
        <v>0</v>
      </c>
      <c r="J872" s="46"/>
      <c r="K872" s="332">
        <f>IFERROR(SUM(C872/'Transfers of Funds'!$F$56),0)</f>
        <v>0</v>
      </c>
      <c r="L872" s="21"/>
      <c r="M872" s="47" t="s">
        <v>162</v>
      </c>
      <c r="N872" s="46"/>
    </row>
    <row r="873" spans="1:14" s="23" customFormat="1" ht="14.25" customHeight="1">
      <c r="A873" s="115"/>
      <c r="B873" s="308" t="str">
        <f>IF(A873="","",VLOOKUP(A873,'Project Budget vs Exp'!$B$9:$G$52,2,FALSE))</f>
        <v/>
      </c>
      <c r="C873" s="117"/>
      <c r="D873" s="116"/>
      <c r="E873" s="118"/>
      <c r="F873" s="119"/>
      <c r="G873" s="120"/>
      <c r="H873" s="120"/>
      <c r="I873" s="418">
        <f t="shared" si="14"/>
        <v>0</v>
      </c>
      <c r="J873" s="46"/>
      <c r="K873" s="332">
        <f>IFERROR(SUM(C873/'Transfers of Funds'!$F$56),0)</f>
        <v>0</v>
      </c>
      <c r="L873" s="21"/>
      <c r="M873" s="47" t="s">
        <v>162</v>
      </c>
      <c r="N873" s="46"/>
    </row>
    <row r="874" spans="1:14" s="23" customFormat="1" ht="14.25" customHeight="1">
      <c r="A874" s="115"/>
      <c r="B874" s="308" t="str">
        <f>IF(A874="","",VLOOKUP(A874,'Project Budget vs Exp'!$B$9:$G$52,2,FALSE))</f>
        <v/>
      </c>
      <c r="C874" s="117"/>
      <c r="D874" s="116"/>
      <c r="E874" s="118"/>
      <c r="F874" s="119"/>
      <c r="G874" s="120"/>
      <c r="H874" s="120"/>
      <c r="I874" s="418">
        <f t="shared" si="14"/>
        <v>0</v>
      </c>
      <c r="J874" s="46"/>
      <c r="K874" s="332">
        <f>IFERROR(SUM(C874/'Transfers of Funds'!$F$56),0)</f>
        <v>0</v>
      </c>
      <c r="L874" s="21"/>
      <c r="M874" s="47" t="s">
        <v>162</v>
      </c>
      <c r="N874" s="46"/>
    </row>
    <row r="875" spans="1:14" s="23" customFormat="1" ht="14.25" customHeight="1">
      <c r="A875" s="115"/>
      <c r="B875" s="308" t="str">
        <f>IF(A875="","",VLOOKUP(A875,'Project Budget vs Exp'!$B$9:$G$52,2,FALSE))</f>
        <v/>
      </c>
      <c r="C875" s="117"/>
      <c r="D875" s="116"/>
      <c r="E875" s="118"/>
      <c r="F875" s="119"/>
      <c r="G875" s="120"/>
      <c r="H875" s="120"/>
      <c r="I875" s="418">
        <f t="shared" si="14"/>
        <v>0</v>
      </c>
      <c r="J875" s="46"/>
      <c r="K875" s="332">
        <f>IFERROR(SUM(C875/'Transfers of Funds'!$F$56),0)</f>
        <v>0</v>
      </c>
      <c r="L875" s="21"/>
      <c r="M875" s="47" t="s">
        <v>162</v>
      </c>
      <c r="N875" s="46"/>
    </row>
    <row r="876" spans="1:14" s="23" customFormat="1" ht="14.25" customHeight="1">
      <c r="A876" s="115"/>
      <c r="B876" s="308" t="str">
        <f>IF(A876="","",VLOOKUP(A876,'Project Budget vs Exp'!$B$9:$G$52,2,FALSE))</f>
        <v/>
      </c>
      <c r="C876" s="117"/>
      <c r="D876" s="116"/>
      <c r="E876" s="118"/>
      <c r="F876" s="119"/>
      <c r="G876" s="120"/>
      <c r="H876" s="120"/>
      <c r="I876" s="418">
        <f t="shared" si="14"/>
        <v>0</v>
      </c>
      <c r="J876" s="46"/>
      <c r="K876" s="332">
        <f>IFERROR(SUM(C876/'Transfers of Funds'!$F$56),0)</f>
        <v>0</v>
      </c>
      <c r="L876" s="21"/>
      <c r="M876" s="47" t="s">
        <v>162</v>
      </c>
      <c r="N876" s="46"/>
    </row>
    <row r="877" spans="1:14" s="23" customFormat="1" ht="14.25" customHeight="1">
      <c r="A877" s="115"/>
      <c r="B877" s="308" t="str">
        <f>IF(A877="","",VLOOKUP(A877,'Project Budget vs Exp'!$B$9:$G$52,2,FALSE))</f>
        <v/>
      </c>
      <c r="C877" s="117"/>
      <c r="D877" s="116"/>
      <c r="E877" s="118"/>
      <c r="F877" s="119"/>
      <c r="G877" s="120"/>
      <c r="H877" s="120"/>
      <c r="I877" s="418">
        <f t="shared" si="14"/>
        <v>0</v>
      </c>
      <c r="J877" s="46"/>
      <c r="K877" s="332">
        <f>IFERROR(SUM(C877/'Transfers of Funds'!$F$56),0)</f>
        <v>0</v>
      </c>
      <c r="L877" s="21"/>
      <c r="M877" s="47" t="s">
        <v>162</v>
      </c>
      <c r="N877" s="46"/>
    </row>
    <row r="878" spans="1:14" s="23" customFormat="1" ht="14.25" customHeight="1">
      <c r="A878" s="115"/>
      <c r="B878" s="308" t="str">
        <f>IF(A878="","",VLOOKUP(A878,'Project Budget vs Exp'!$B$9:$G$52,2,FALSE))</f>
        <v/>
      </c>
      <c r="C878" s="117"/>
      <c r="D878" s="116"/>
      <c r="E878" s="118"/>
      <c r="F878" s="119"/>
      <c r="G878" s="120"/>
      <c r="H878" s="120"/>
      <c r="I878" s="418">
        <f t="shared" si="14"/>
        <v>0</v>
      </c>
      <c r="J878" s="46"/>
      <c r="K878" s="332">
        <f>IFERROR(SUM(C878/'Transfers of Funds'!$F$56),0)</f>
        <v>0</v>
      </c>
      <c r="L878" s="21"/>
      <c r="M878" s="47" t="s">
        <v>162</v>
      </c>
      <c r="N878" s="46"/>
    </row>
    <row r="879" spans="1:14" s="23" customFormat="1" ht="14.25" customHeight="1">
      <c r="A879" s="115"/>
      <c r="B879" s="308" t="str">
        <f>IF(A879="","",VLOOKUP(A879,'Project Budget vs Exp'!$B$9:$G$52,2,FALSE))</f>
        <v/>
      </c>
      <c r="C879" s="117"/>
      <c r="D879" s="116"/>
      <c r="E879" s="118"/>
      <c r="F879" s="119"/>
      <c r="G879" s="120"/>
      <c r="H879" s="120"/>
      <c r="I879" s="418">
        <f t="shared" si="14"/>
        <v>0</v>
      </c>
      <c r="J879" s="46"/>
      <c r="K879" s="332">
        <f>IFERROR(SUM(C879/'Transfers of Funds'!$F$56),0)</f>
        <v>0</v>
      </c>
      <c r="L879" s="21"/>
      <c r="M879" s="47" t="s">
        <v>162</v>
      </c>
      <c r="N879" s="46"/>
    </row>
    <row r="880" spans="1:14" s="23" customFormat="1" ht="14.25" customHeight="1">
      <c r="A880" s="115"/>
      <c r="B880" s="308" t="str">
        <f>IF(A880="","",VLOOKUP(A880,'Project Budget vs Exp'!$B$9:$G$52,2,FALSE))</f>
        <v/>
      </c>
      <c r="C880" s="117"/>
      <c r="D880" s="116"/>
      <c r="E880" s="118"/>
      <c r="F880" s="119"/>
      <c r="G880" s="120"/>
      <c r="H880" s="120"/>
      <c r="I880" s="418">
        <f t="shared" si="14"/>
        <v>0</v>
      </c>
      <c r="J880" s="46"/>
      <c r="K880" s="332">
        <f>IFERROR(SUM(C880/'Transfers of Funds'!$F$56),0)</f>
        <v>0</v>
      </c>
      <c r="L880" s="21"/>
      <c r="M880" s="47" t="s">
        <v>162</v>
      </c>
      <c r="N880" s="46"/>
    </row>
    <row r="881" spans="1:14" s="23" customFormat="1" ht="14.25" customHeight="1">
      <c r="A881" s="115"/>
      <c r="B881" s="308" t="str">
        <f>IF(A881="","",VLOOKUP(A881,'Project Budget vs Exp'!$B$9:$G$52,2,FALSE))</f>
        <v/>
      </c>
      <c r="C881" s="117"/>
      <c r="D881" s="116"/>
      <c r="E881" s="118"/>
      <c r="F881" s="119"/>
      <c r="G881" s="120"/>
      <c r="H881" s="120"/>
      <c r="I881" s="418">
        <f t="shared" si="14"/>
        <v>0</v>
      </c>
      <c r="J881" s="46"/>
      <c r="K881" s="332">
        <f>IFERROR(SUM(C881/'Transfers of Funds'!$F$56),0)</f>
        <v>0</v>
      </c>
      <c r="L881" s="21"/>
      <c r="M881" s="47" t="s">
        <v>162</v>
      </c>
      <c r="N881" s="46"/>
    </row>
    <row r="882" spans="1:14" s="23" customFormat="1" ht="14.25" customHeight="1">
      <c r="A882" s="115"/>
      <c r="B882" s="308" t="str">
        <f>IF(A882="","",VLOOKUP(A882,'Project Budget vs Exp'!$B$9:$G$52,2,FALSE))</f>
        <v/>
      </c>
      <c r="C882" s="117"/>
      <c r="D882" s="116"/>
      <c r="E882" s="118"/>
      <c r="F882" s="119"/>
      <c r="G882" s="120"/>
      <c r="H882" s="120"/>
      <c r="I882" s="418">
        <f t="shared" si="14"/>
        <v>0</v>
      </c>
      <c r="J882" s="46"/>
      <c r="K882" s="332">
        <f>IFERROR(SUM(C882/'Transfers of Funds'!$F$56),0)</f>
        <v>0</v>
      </c>
      <c r="L882" s="21"/>
      <c r="M882" s="47" t="s">
        <v>162</v>
      </c>
      <c r="N882" s="46"/>
    </row>
    <row r="883" spans="1:14" s="23" customFormat="1" ht="14.25" customHeight="1">
      <c r="A883" s="115"/>
      <c r="B883" s="308" t="str">
        <f>IF(A883="","",VLOOKUP(A883,'Project Budget vs Exp'!$B$9:$G$52,2,FALSE))</f>
        <v/>
      </c>
      <c r="C883" s="117"/>
      <c r="D883" s="116"/>
      <c r="E883" s="118"/>
      <c r="F883" s="119"/>
      <c r="G883" s="120"/>
      <c r="H883" s="120"/>
      <c r="I883" s="418">
        <f t="shared" si="14"/>
        <v>0</v>
      </c>
      <c r="J883" s="46"/>
      <c r="K883" s="332">
        <f>IFERROR(SUM(C883/'Transfers of Funds'!$F$56),0)</f>
        <v>0</v>
      </c>
      <c r="L883" s="21"/>
      <c r="M883" s="47" t="s">
        <v>162</v>
      </c>
      <c r="N883" s="46"/>
    </row>
    <row r="884" spans="1:14" s="23" customFormat="1" ht="14.25" customHeight="1">
      <c r="A884" s="115"/>
      <c r="B884" s="308" t="str">
        <f>IF(A884="","",VLOOKUP(A884,'Project Budget vs Exp'!$B$9:$G$52,2,FALSE))</f>
        <v/>
      </c>
      <c r="C884" s="117"/>
      <c r="D884" s="116"/>
      <c r="E884" s="118"/>
      <c r="F884" s="119"/>
      <c r="G884" s="120"/>
      <c r="H884" s="120"/>
      <c r="I884" s="418">
        <f t="shared" si="14"/>
        <v>0</v>
      </c>
      <c r="J884" s="46"/>
      <c r="K884" s="332">
        <f>IFERROR(SUM(C884/'Transfers of Funds'!$F$56),0)</f>
        <v>0</v>
      </c>
      <c r="L884" s="21"/>
      <c r="M884" s="47" t="s">
        <v>162</v>
      </c>
      <c r="N884" s="46"/>
    </row>
    <row r="885" spans="1:14" s="23" customFormat="1" ht="14.25" customHeight="1">
      <c r="A885" s="115"/>
      <c r="B885" s="308" t="str">
        <f>IF(A885="","",VLOOKUP(A885,'Project Budget vs Exp'!$B$9:$G$52,2,FALSE))</f>
        <v/>
      </c>
      <c r="C885" s="117"/>
      <c r="D885" s="116"/>
      <c r="E885" s="118"/>
      <c r="F885" s="119"/>
      <c r="G885" s="120"/>
      <c r="H885" s="120"/>
      <c r="I885" s="418">
        <f t="shared" si="14"/>
        <v>0</v>
      </c>
      <c r="J885" s="46"/>
      <c r="K885" s="332">
        <f>IFERROR(SUM(C885/'Transfers of Funds'!$F$56),0)</f>
        <v>0</v>
      </c>
      <c r="L885" s="21"/>
      <c r="M885" s="47" t="s">
        <v>162</v>
      </c>
      <c r="N885" s="46"/>
    </row>
    <row r="886" spans="1:14" s="23" customFormat="1" ht="14.25" customHeight="1">
      <c r="A886" s="115"/>
      <c r="B886" s="308" t="str">
        <f>IF(A886="","",VLOOKUP(A886,'Project Budget vs Exp'!$B$9:$G$52,2,FALSE))</f>
        <v/>
      </c>
      <c r="C886" s="117"/>
      <c r="D886" s="116"/>
      <c r="E886" s="118"/>
      <c r="F886" s="119"/>
      <c r="G886" s="120"/>
      <c r="H886" s="120"/>
      <c r="I886" s="418">
        <f t="shared" si="14"/>
        <v>0</v>
      </c>
      <c r="J886" s="46"/>
      <c r="K886" s="332">
        <f>IFERROR(SUM(C886/'Transfers of Funds'!$F$56),0)</f>
        <v>0</v>
      </c>
      <c r="L886" s="21"/>
      <c r="M886" s="47" t="s">
        <v>162</v>
      </c>
      <c r="N886" s="46"/>
    </row>
    <row r="887" spans="1:14" s="23" customFormat="1" ht="14.25" customHeight="1">
      <c r="A887" s="115"/>
      <c r="B887" s="308" t="str">
        <f>IF(A887="","",VLOOKUP(A887,'Project Budget vs Exp'!$B$9:$G$52,2,FALSE))</f>
        <v/>
      </c>
      <c r="C887" s="117"/>
      <c r="D887" s="116"/>
      <c r="E887" s="118"/>
      <c r="F887" s="119"/>
      <c r="G887" s="120"/>
      <c r="H887" s="120"/>
      <c r="I887" s="418">
        <f t="shared" si="14"/>
        <v>0</v>
      </c>
      <c r="J887" s="46"/>
      <c r="K887" s="332">
        <f>IFERROR(SUM(C887/'Transfers of Funds'!$F$56),0)</f>
        <v>0</v>
      </c>
      <c r="L887" s="21"/>
      <c r="M887" s="47" t="s">
        <v>162</v>
      </c>
      <c r="N887" s="46"/>
    </row>
    <row r="888" spans="1:14" s="23" customFormat="1" ht="14.25" customHeight="1">
      <c r="A888" s="115"/>
      <c r="B888" s="308" t="str">
        <f>IF(A888="","",VLOOKUP(A888,'Project Budget vs Exp'!$B$9:$G$52,2,FALSE))</f>
        <v/>
      </c>
      <c r="C888" s="117"/>
      <c r="D888" s="116"/>
      <c r="E888" s="118"/>
      <c r="F888" s="119"/>
      <c r="G888" s="120"/>
      <c r="H888" s="120"/>
      <c r="I888" s="418">
        <f t="shared" si="14"/>
        <v>0</v>
      </c>
      <c r="J888" s="46"/>
      <c r="K888" s="332">
        <f>IFERROR(SUM(C888/'Transfers of Funds'!$F$56),0)</f>
        <v>0</v>
      </c>
      <c r="L888" s="21"/>
      <c r="M888" s="47" t="s">
        <v>162</v>
      </c>
      <c r="N888" s="46"/>
    </row>
    <row r="889" spans="1:14" s="23" customFormat="1" ht="14.25" customHeight="1">
      <c r="A889" s="115"/>
      <c r="B889" s="308" t="str">
        <f>IF(A889="","",VLOOKUP(A889,'Project Budget vs Exp'!$B$9:$G$52,2,FALSE))</f>
        <v/>
      </c>
      <c r="C889" s="117"/>
      <c r="D889" s="116"/>
      <c r="E889" s="118"/>
      <c r="F889" s="119"/>
      <c r="G889" s="120"/>
      <c r="H889" s="120"/>
      <c r="I889" s="418">
        <f t="shared" si="14"/>
        <v>0</v>
      </c>
      <c r="J889" s="46"/>
      <c r="K889" s="332">
        <f>IFERROR(SUM(C889/'Transfers of Funds'!$F$56),0)</f>
        <v>0</v>
      </c>
      <c r="L889" s="21"/>
      <c r="M889" s="47" t="s">
        <v>162</v>
      </c>
      <c r="N889" s="46"/>
    </row>
    <row r="890" spans="1:14" s="23" customFormat="1" ht="14.25" customHeight="1">
      <c r="A890" s="115"/>
      <c r="B890" s="308" t="str">
        <f>IF(A890="","",VLOOKUP(A890,'Project Budget vs Exp'!$B$9:$G$52,2,FALSE))</f>
        <v/>
      </c>
      <c r="C890" s="117"/>
      <c r="D890" s="116"/>
      <c r="E890" s="118"/>
      <c r="F890" s="119"/>
      <c r="G890" s="120"/>
      <c r="H890" s="120"/>
      <c r="I890" s="418">
        <f t="shared" si="14"/>
        <v>0</v>
      </c>
      <c r="J890" s="46"/>
      <c r="K890" s="332">
        <f>IFERROR(SUM(C890/'Transfers of Funds'!$F$56),0)</f>
        <v>0</v>
      </c>
      <c r="L890" s="21"/>
      <c r="M890" s="47" t="s">
        <v>162</v>
      </c>
      <c r="N890" s="46"/>
    </row>
    <row r="891" spans="1:14" s="23" customFormat="1" ht="14.25" customHeight="1">
      <c r="A891" s="115"/>
      <c r="B891" s="308" t="str">
        <f>IF(A891="","",VLOOKUP(A891,'Project Budget vs Exp'!$B$9:$G$52,2,FALSE))</f>
        <v/>
      </c>
      <c r="C891" s="117"/>
      <c r="D891" s="116"/>
      <c r="E891" s="118"/>
      <c r="F891" s="119"/>
      <c r="G891" s="120"/>
      <c r="H891" s="120"/>
      <c r="I891" s="418">
        <f t="shared" si="14"/>
        <v>0</v>
      </c>
      <c r="J891" s="46"/>
      <c r="K891" s="332">
        <f>IFERROR(SUM(C891/'Transfers of Funds'!$F$56),0)</f>
        <v>0</v>
      </c>
      <c r="L891" s="21"/>
      <c r="M891" s="47" t="s">
        <v>162</v>
      </c>
      <c r="N891" s="46"/>
    </row>
    <row r="892" spans="1:14" s="23" customFormat="1" ht="14.25" customHeight="1">
      <c r="A892" s="115"/>
      <c r="B892" s="308" t="str">
        <f>IF(A892="","",VLOOKUP(A892,'Project Budget vs Exp'!$B$9:$G$52,2,FALSE))</f>
        <v/>
      </c>
      <c r="C892" s="117"/>
      <c r="D892" s="116"/>
      <c r="E892" s="118"/>
      <c r="F892" s="119"/>
      <c r="G892" s="120"/>
      <c r="H892" s="120"/>
      <c r="I892" s="418">
        <f t="shared" si="14"/>
        <v>0</v>
      </c>
      <c r="J892" s="46"/>
      <c r="K892" s="332">
        <f>IFERROR(SUM(C892/'Transfers of Funds'!$F$56),0)</f>
        <v>0</v>
      </c>
      <c r="L892" s="21"/>
      <c r="M892" s="47" t="s">
        <v>162</v>
      </c>
      <c r="N892" s="46"/>
    </row>
    <row r="893" spans="1:14" s="23" customFormat="1" ht="14.25" customHeight="1">
      <c r="A893" s="115"/>
      <c r="B893" s="308" t="str">
        <f>IF(A893="","",VLOOKUP(A893,'Project Budget vs Exp'!$B$9:$G$52,2,FALSE))</f>
        <v/>
      </c>
      <c r="C893" s="117"/>
      <c r="D893" s="116"/>
      <c r="E893" s="118"/>
      <c r="F893" s="119"/>
      <c r="G893" s="120"/>
      <c r="H893" s="120"/>
      <c r="I893" s="418">
        <f t="shared" si="14"/>
        <v>0</v>
      </c>
      <c r="J893" s="46"/>
      <c r="K893" s="332">
        <f>IFERROR(SUM(C893/'Transfers of Funds'!$F$56),0)</f>
        <v>0</v>
      </c>
      <c r="L893" s="21"/>
      <c r="M893" s="47" t="s">
        <v>162</v>
      </c>
      <c r="N893" s="46"/>
    </row>
    <row r="894" spans="1:14" s="23" customFormat="1" ht="14.25" customHeight="1">
      <c r="A894" s="115"/>
      <c r="B894" s="308" t="str">
        <f>IF(A894="","",VLOOKUP(A894,'Project Budget vs Exp'!$B$9:$G$52,2,FALSE))</f>
        <v/>
      </c>
      <c r="C894" s="117"/>
      <c r="D894" s="116"/>
      <c r="E894" s="118"/>
      <c r="F894" s="119"/>
      <c r="G894" s="120"/>
      <c r="H894" s="120"/>
      <c r="I894" s="418">
        <f t="shared" si="14"/>
        <v>0</v>
      </c>
      <c r="J894" s="46"/>
      <c r="K894" s="332">
        <f>IFERROR(SUM(C894/'Transfers of Funds'!$F$56),0)</f>
        <v>0</v>
      </c>
      <c r="L894" s="21"/>
      <c r="M894" s="47" t="s">
        <v>162</v>
      </c>
      <c r="N894" s="46"/>
    </row>
    <row r="895" spans="1:14" s="23" customFormat="1" ht="14.25" customHeight="1">
      <c r="A895" s="115"/>
      <c r="B895" s="308" t="str">
        <f>IF(A895="","",VLOOKUP(A895,'Project Budget vs Exp'!$B$9:$G$52,2,FALSE))</f>
        <v/>
      </c>
      <c r="C895" s="117"/>
      <c r="D895" s="116"/>
      <c r="E895" s="118"/>
      <c r="F895" s="119"/>
      <c r="G895" s="120"/>
      <c r="H895" s="120"/>
      <c r="I895" s="418">
        <f t="shared" si="14"/>
        <v>0</v>
      </c>
      <c r="J895" s="46"/>
      <c r="K895" s="332">
        <f>IFERROR(SUM(C895/'Transfers of Funds'!$F$56),0)</f>
        <v>0</v>
      </c>
      <c r="L895" s="21"/>
      <c r="M895" s="47" t="s">
        <v>162</v>
      </c>
      <c r="N895" s="46"/>
    </row>
    <row r="896" spans="1:14" s="23" customFormat="1" ht="14.25" customHeight="1">
      <c r="A896" s="115"/>
      <c r="B896" s="308" t="str">
        <f>IF(A896="","",VLOOKUP(A896,'Project Budget vs Exp'!$B$9:$G$52,2,FALSE))</f>
        <v/>
      </c>
      <c r="C896" s="117"/>
      <c r="D896" s="116"/>
      <c r="E896" s="118"/>
      <c r="F896" s="119"/>
      <c r="G896" s="120"/>
      <c r="H896" s="120"/>
      <c r="I896" s="418">
        <f t="shared" si="14"/>
        <v>0</v>
      </c>
      <c r="J896" s="46"/>
      <c r="K896" s="332">
        <f>IFERROR(SUM(C896/'Transfers of Funds'!$F$56),0)</f>
        <v>0</v>
      </c>
      <c r="L896" s="21"/>
      <c r="M896" s="47" t="s">
        <v>162</v>
      </c>
      <c r="N896" s="46"/>
    </row>
    <row r="897" spans="1:14" s="23" customFormat="1" ht="14.25" customHeight="1">
      <c r="A897" s="115"/>
      <c r="B897" s="308" t="str">
        <f>IF(A897="","",VLOOKUP(A897,'Project Budget vs Exp'!$B$9:$G$52,2,FALSE))</f>
        <v/>
      </c>
      <c r="C897" s="117"/>
      <c r="D897" s="116"/>
      <c r="E897" s="118"/>
      <c r="F897" s="119"/>
      <c r="G897" s="120"/>
      <c r="H897" s="120"/>
      <c r="I897" s="418">
        <f t="shared" si="14"/>
        <v>0</v>
      </c>
      <c r="J897" s="46"/>
      <c r="K897" s="332">
        <f>IFERROR(SUM(C897/'Transfers of Funds'!$F$56),0)</f>
        <v>0</v>
      </c>
      <c r="L897" s="21"/>
      <c r="M897" s="47" t="s">
        <v>162</v>
      </c>
      <c r="N897" s="46"/>
    </row>
    <row r="898" spans="1:14" s="23" customFormat="1" ht="14.25" customHeight="1">
      <c r="A898" s="115"/>
      <c r="B898" s="308" t="str">
        <f>IF(A898="","",VLOOKUP(A898,'Project Budget vs Exp'!$B$9:$G$52,2,FALSE))</f>
        <v/>
      </c>
      <c r="C898" s="117"/>
      <c r="D898" s="116"/>
      <c r="E898" s="118"/>
      <c r="F898" s="119"/>
      <c r="G898" s="120"/>
      <c r="H898" s="120"/>
      <c r="I898" s="418">
        <f t="shared" si="14"/>
        <v>0</v>
      </c>
      <c r="J898" s="46"/>
      <c r="K898" s="332">
        <f>IFERROR(SUM(C898/'Transfers of Funds'!$F$56),0)</f>
        <v>0</v>
      </c>
      <c r="L898" s="21"/>
      <c r="M898" s="47" t="s">
        <v>162</v>
      </c>
      <c r="N898" s="46"/>
    </row>
    <row r="899" spans="1:14" s="23" customFormat="1" ht="14.25" customHeight="1">
      <c r="A899" s="115"/>
      <c r="B899" s="308" t="str">
        <f>IF(A899="","",VLOOKUP(A899,'Project Budget vs Exp'!$B$9:$G$52,2,FALSE))</f>
        <v/>
      </c>
      <c r="C899" s="117"/>
      <c r="D899" s="116"/>
      <c r="E899" s="118"/>
      <c r="F899" s="119"/>
      <c r="G899" s="120"/>
      <c r="H899" s="120"/>
      <c r="I899" s="418">
        <f t="shared" si="14"/>
        <v>0</v>
      </c>
      <c r="J899" s="46"/>
      <c r="K899" s="332">
        <f>IFERROR(SUM(C899/'Transfers of Funds'!$F$56),0)</f>
        <v>0</v>
      </c>
      <c r="L899" s="21"/>
      <c r="M899" s="47" t="s">
        <v>162</v>
      </c>
      <c r="N899" s="46"/>
    </row>
    <row r="900" spans="1:14" s="23" customFormat="1" ht="14.25" customHeight="1">
      <c r="A900" s="115"/>
      <c r="B900" s="308" t="str">
        <f>IF(A900="","",VLOOKUP(A900,'Project Budget vs Exp'!$B$9:$G$52,2,FALSE))</f>
        <v/>
      </c>
      <c r="C900" s="117"/>
      <c r="D900" s="116"/>
      <c r="E900" s="118"/>
      <c r="F900" s="119"/>
      <c r="G900" s="120"/>
      <c r="H900" s="120"/>
      <c r="I900" s="418">
        <f t="shared" si="14"/>
        <v>0</v>
      </c>
      <c r="J900" s="46"/>
      <c r="K900" s="332">
        <f>IFERROR(SUM(C900/'Transfers of Funds'!$F$56),0)</f>
        <v>0</v>
      </c>
      <c r="L900" s="21"/>
      <c r="M900" s="47" t="s">
        <v>162</v>
      </c>
      <c r="N900" s="46"/>
    </row>
    <row r="901" spans="1:14" s="23" customFormat="1" ht="14.25" customHeight="1">
      <c r="A901" s="115"/>
      <c r="B901" s="308" t="str">
        <f>IF(A901="","",VLOOKUP(A901,'Project Budget vs Exp'!$B$9:$G$52,2,FALSE))</f>
        <v/>
      </c>
      <c r="C901" s="117"/>
      <c r="D901" s="116"/>
      <c r="E901" s="118"/>
      <c r="F901" s="119"/>
      <c r="G901" s="120"/>
      <c r="H901" s="120"/>
      <c r="I901" s="418">
        <f t="shared" si="14"/>
        <v>0</v>
      </c>
      <c r="J901" s="46"/>
      <c r="K901" s="332">
        <f>IFERROR(SUM(C901/'Transfers of Funds'!$F$56),0)</f>
        <v>0</v>
      </c>
      <c r="L901" s="21"/>
      <c r="M901" s="47" t="s">
        <v>162</v>
      </c>
      <c r="N901" s="46"/>
    </row>
    <row r="902" spans="1:14" s="23" customFormat="1" ht="14.25" customHeight="1">
      <c r="A902" s="115"/>
      <c r="B902" s="308" t="str">
        <f>IF(A902="","",VLOOKUP(A902,'Project Budget vs Exp'!$B$9:$G$52,2,FALSE))</f>
        <v/>
      </c>
      <c r="C902" s="117"/>
      <c r="D902" s="116"/>
      <c r="E902" s="118"/>
      <c r="F902" s="119"/>
      <c r="G902" s="120"/>
      <c r="H902" s="120"/>
      <c r="I902" s="418">
        <f t="shared" si="14"/>
        <v>0</v>
      </c>
      <c r="J902" s="46"/>
      <c r="K902" s="332">
        <f>IFERROR(SUM(C902/'Transfers of Funds'!$F$56),0)</f>
        <v>0</v>
      </c>
      <c r="L902" s="21"/>
      <c r="M902" s="47" t="s">
        <v>162</v>
      </c>
      <c r="N902" s="46"/>
    </row>
    <row r="903" spans="1:14" s="23" customFormat="1" ht="14.25" customHeight="1">
      <c r="A903" s="115"/>
      <c r="B903" s="308" t="str">
        <f>IF(A903="","",VLOOKUP(A903,'Project Budget vs Exp'!$B$9:$G$52,2,FALSE))</f>
        <v/>
      </c>
      <c r="C903" s="117"/>
      <c r="D903" s="116"/>
      <c r="E903" s="118"/>
      <c r="F903" s="119"/>
      <c r="G903" s="120"/>
      <c r="H903" s="120"/>
      <c r="I903" s="418">
        <f t="shared" si="14"/>
        <v>0</v>
      </c>
      <c r="J903" s="46"/>
      <c r="K903" s="332">
        <f>IFERROR(SUM(C903/'Transfers of Funds'!$F$56),0)</f>
        <v>0</v>
      </c>
      <c r="L903" s="21"/>
      <c r="M903" s="47" t="s">
        <v>162</v>
      </c>
      <c r="N903" s="46"/>
    </row>
    <row r="904" spans="1:14" s="23" customFormat="1" ht="14.25" customHeight="1">
      <c r="A904" s="115"/>
      <c r="B904" s="308" t="str">
        <f>IF(A904="","",VLOOKUP(A904,'Project Budget vs Exp'!$B$9:$G$52,2,FALSE))</f>
        <v/>
      </c>
      <c r="C904" s="117"/>
      <c r="D904" s="116"/>
      <c r="E904" s="118"/>
      <c r="F904" s="119"/>
      <c r="G904" s="120"/>
      <c r="H904" s="120"/>
      <c r="I904" s="418">
        <f t="shared" si="14"/>
        <v>0</v>
      </c>
      <c r="J904" s="46"/>
      <c r="K904" s="332">
        <f>IFERROR(SUM(C904/'Transfers of Funds'!$F$56),0)</f>
        <v>0</v>
      </c>
      <c r="L904" s="21"/>
      <c r="M904" s="47" t="s">
        <v>162</v>
      </c>
      <c r="N904" s="46"/>
    </row>
    <row r="905" spans="1:14" s="23" customFormat="1" ht="14.25" customHeight="1">
      <c r="A905" s="115"/>
      <c r="B905" s="308" t="str">
        <f>IF(A905="","",VLOOKUP(A905,'Project Budget vs Exp'!$B$9:$G$52,2,FALSE))</f>
        <v/>
      </c>
      <c r="C905" s="117"/>
      <c r="D905" s="116"/>
      <c r="E905" s="118"/>
      <c r="F905" s="119"/>
      <c r="G905" s="120"/>
      <c r="H905" s="120"/>
      <c r="I905" s="418">
        <f t="shared" si="14"/>
        <v>0</v>
      </c>
      <c r="J905" s="46"/>
      <c r="K905" s="332">
        <f>IFERROR(SUM(C905/'Transfers of Funds'!$F$56),0)</f>
        <v>0</v>
      </c>
      <c r="L905" s="21"/>
      <c r="M905" s="47" t="s">
        <v>162</v>
      </c>
      <c r="N905" s="46"/>
    </row>
    <row r="906" spans="1:14" s="23" customFormat="1" ht="14.25" customHeight="1">
      <c r="A906" s="115"/>
      <c r="B906" s="308" t="str">
        <f>IF(A906="","",VLOOKUP(A906,'Project Budget vs Exp'!$B$9:$G$52,2,FALSE))</f>
        <v/>
      </c>
      <c r="C906" s="117"/>
      <c r="D906" s="116"/>
      <c r="E906" s="118"/>
      <c r="F906" s="119"/>
      <c r="G906" s="120"/>
      <c r="H906" s="120"/>
      <c r="I906" s="418">
        <f t="shared" si="14"/>
        <v>0</v>
      </c>
      <c r="J906" s="46"/>
      <c r="K906" s="332">
        <f>IFERROR(SUM(C906/'Transfers of Funds'!$F$56),0)</f>
        <v>0</v>
      </c>
      <c r="L906" s="21"/>
      <c r="M906" s="47" t="s">
        <v>162</v>
      </c>
      <c r="N906" s="46"/>
    </row>
    <row r="907" spans="1:14" s="23" customFormat="1" ht="14.25" customHeight="1">
      <c r="A907" s="115"/>
      <c r="B907" s="308" t="str">
        <f>IF(A907="","",VLOOKUP(A907,'Project Budget vs Exp'!$B$9:$G$52,2,FALSE))</f>
        <v/>
      </c>
      <c r="C907" s="117"/>
      <c r="D907" s="116"/>
      <c r="E907" s="118"/>
      <c r="F907" s="119"/>
      <c r="G907" s="120"/>
      <c r="H907" s="120"/>
      <c r="I907" s="418">
        <f t="shared" si="14"/>
        <v>0</v>
      </c>
      <c r="J907" s="46"/>
      <c r="K907" s="332">
        <f>IFERROR(SUM(C907/'Transfers of Funds'!$F$56),0)</f>
        <v>0</v>
      </c>
      <c r="L907" s="21"/>
      <c r="M907" s="47" t="s">
        <v>162</v>
      </c>
      <c r="N907" s="46"/>
    </row>
    <row r="908" spans="1:14" s="23" customFormat="1" ht="14.25" customHeight="1">
      <c r="A908" s="115"/>
      <c r="B908" s="308" t="str">
        <f>IF(A908="","",VLOOKUP(A908,'Project Budget vs Exp'!$B$9:$G$52,2,FALSE))</f>
        <v/>
      </c>
      <c r="C908" s="117"/>
      <c r="D908" s="116"/>
      <c r="E908" s="118"/>
      <c r="F908" s="119"/>
      <c r="G908" s="120"/>
      <c r="H908" s="120"/>
      <c r="I908" s="418">
        <f t="shared" si="14"/>
        <v>0</v>
      </c>
      <c r="J908" s="46"/>
      <c r="K908" s="332">
        <f>IFERROR(SUM(C908/'Transfers of Funds'!$F$56),0)</f>
        <v>0</v>
      </c>
      <c r="L908" s="21"/>
      <c r="M908" s="47" t="s">
        <v>162</v>
      </c>
      <c r="N908" s="46"/>
    </row>
    <row r="909" spans="1:14" s="23" customFormat="1" ht="14.25" customHeight="1">
      <c r="A909" s="115"/>
      <c r="B909" s="308" t="str">
        <f>IF(A909="","",VLOOKUP(A909,'Project Budget vs Exp'!$B$9:$G$52,2,FALSE))</f>
        <v/>
      </c>
      <c r="C909" s="117"/>
      <c r="D909" s="116"/>
      <c r="E909" s="118"/>
      <c r="F909" s="119"/>
      <c r="G909" s="120"/>
      <c r="H909" s="120"/>
      <c r="I909" s="418">
        <f t="shared" si="14"/>
        <v>0</v>
      </c>
      <c r="J909" s="46"/>
      <c r="K909" s="332">
        <f>IFERROR(SUM(C909/'Transfers of Funds'!$F$56),0)</f>
        <v>0</v>
      </c>
      <c r="L909" s="21"/>
      <c r="M909" s="47" t="s">
        <v>162</v>
      </c>
      <c r="N909" s="46"/>
    </row>
    <row r="910" spans="1:14" s="23" customFormat="1" ht="14.25" customHeight="1">
      <c r="A910" s="115"/>
      <c r="B910" s="308" t="str">
        <f>IF(A910="","",VLOOKUP(A910,'Project Budget vs Exp'!$B$9:$G$52,2,FALSE))</f>
        <v/>
      </c>
      <c r="C910" s="117"/>
      <c r="D910" s="116"/>
      <c r="E910" s="118"/>
      <c r="F910" s="119"/>
      <c r="G910" s="120"/>
      <c r="H910" s="120"/>
      <c r="I910" s="418">
        <f t="shared" si="14"/>
        <v>0</v>
      </c>
      <c r="J910" s="46"/>
      <c r="K910" s="332">
        <f>IFERROR(SUM(C910/'Transfers of Funds'!$F$56),0)</f>
        <v>0</v>
      </c>
      <c r="L910" s="21"/>
      <c r="M910" s="47" t="s">
        <v>162</v>
      </c>
      <c r="N910" s="46"/>
    </row>
    <row r="911" spans="1:14" s="23" customFormat="1" ht="14.25" customHeight="1">
      <c r="A911" s="115"/>
      <c r="B911" s="308" t="str">
        <f>IF(A911="","",VLOOKUP(A911,'Project Budget vs Exp'!$B$9:$G$52,2,FALSE))</f>
        <v/>
      </c>
      <c r="C911" s="117"/>
      <c r="D911" s="116"/>
      <c r="E911" s="118"/>
      <c r="F911" s="119"/>
      <c r="G911" s="120"/>
      <c r="H911" s="120"/>
      <c r="I911" s="418">
        <f t="shared" si="14"/>
        <v>0</v>
      </c>
      <c r="J911" s="46"/>
      <c r="K911" s="332">
        <f>IFERROR(SUM(C911/'Transfers of Funds'!$F$56),0)</f>
        <v>0</v>
      </c>
      <c r="L911" s="21"/>
      <c r="M911" s="47" t="s">
        <v>162</v>
      </c>
      <c r="N911" s="46"/>
    </row>
    <row r="912" spans="1:14" s="23" customFormat="1" ht="14.25" customHeight="1">
      <c r="A912" s="115"/>
      <c r="B912" s="308" t="str">
        <f>IF(A912="","",VLOOKUP(A912,'Project Budget vs Exp'!$B$9:$G$52,2,FALSE))</f>
        <v/>
      </c>
      <c r="C912" s="117"/>
      <c r="D912" s="116"/>
      <c r="E912" s="118"/>
      <c r="F912" s="119"/>
      <c r="G912" s="120"/>
      <c r="H912" s="120"/>
      <c r="I912" s="418">
        <f t="shared" si="14"/>
        <v>0</v>
      </c>
      <c r="J912" s="46"/>
      <c r="K912" s="332">
        <f>IFERROR(SUM(C912/'Transfers of Funds'!$F$56),0)</f>
        <v>0</v>
      </c>
      <c r="L912" s="21"/>
      <c r="M912" s="47" t="s">
        <v>162</v>
      </c>
      <c r="N912" s="46"/>
    </row>
    <row r="913" spans="1:14" s="23" customFormat="1" ht="14.25" customHeight="1">
      <c r="A913" s="115"/>
      <c r="B913" s="308" t="str">
        <f>IF(A913="","",VLOOKUP(A913,'Project Budget vs Exp'!$B$9:$G$52,2,FALSE))</f>
        <v/>
      </c>
      <c r="C913" s="117"/>
      <c r="D913" s="116"/>
      <c r="E913" s="118"/>
      <c r="F913" s="119"/>
      <c r="G913" s="120"/>
      <c r="H913" s="120"/>
      <c r="I913" s="418">
        <f t="shared" si="14"/>
        <v>0</v>
      </c>
      <c r="J913" s="46"/>
      <c r="K913" s="332">
        <f>IFERROR(SUM(C913/'Transfers of Funds'!$F$56),0)</f>
        <v>0</v>
      </c>
      <c r="L913" s="21"/>
      <c r="M913" s="47" t="s">
        <v>162</v>
      </c>
      <c r="N913" s="46"/>
    </row>
    <row r="914" spans="1:14" s="23" customFormat="1" ht="14.25" customHeight="1">
      <c r="A914" s="115"/>
      <c r="B914" s="308" t="str">
        <f>IF(A914="","",VLOOKUP(A914,'Project Budget vs Exp'!$B$9:$G$52,2,FALSE))</f>
        <v/>
      </c>
      <c r="C914" s="117"/>
      <c r="D914" s="116"/>
      <c r="E914" s="118"/>
      <c r="F914" s="119"/>
      <c r="G914" s="120"/>
      <c r="H914" s="120"/>
      <c r="I914" s="418">
        <f t="shared" si="14"/>
        <v>0</v>
      </c>
      <c r="J914" s="46"/>
      <c r="K914" s="332">
        <f>IFERROR(SUM(C914/'Transfers of Funds'!$F$56),0)</f>
        <v>0</v>
      </c>
      <c r="L914" s="21"/>
      <c r="M914" s="47" t="s">
        <v>162</v>
      </c>
      <c r="N914" s="46"/>
    </row>
    <row r="915" spans="1:14" s="23" customFormat="1" ht="14.25" customHeight="1">
      <c r="A915" s="115"/>
      <c r="B915" s="308" t="str">
        <f>IF(A915="","",VLOOKUP(A915,'Project Budget vs Exp'!$B$9:$G$52,2,FALSE))</f>
        <v/>
      </c>
      <c r="C915" s="117"/>
      <c r="D915" s="116"/>
      <c r="E915" s="118"/>
      <c r="F915" s="119"/>
      <c r="G915" s="120"/>
      <c r="H915" s="120"/>
      <c r="I915" s="418">
        <f t="shared" si="14"/>
        <v>0</v>
      </c>
      <c r="J915" s="46"/>
      <c r="K915" s="332">
        <f>IFERROR(SUM(C915/'Transfers of Funds'!$F$56),0)</f>
        <v>0</v>
      </c>
      <c r="L915" s="21"/>
      <c r="M915" s="47" t="s">
        <v>162</v>
      </c>
      <c r="N915" s="46"/>
    </row>
    <row r="916" spans="1:14" s="23" customFormat="1" ht="14.25" customHeight="1">
      <c r="A916" s="115"/>
      <c r="B916" s="308" t="str">
        <f>IF(A916="","",VLOOKUP(A916,'Project Budget vs Exp'!$B$9:$G$52,2,FALSE))</f>
        <v/>
      </c>
      <c r="C916" s="117"/>
      <c r="D916" s="116"/>
      <c r="E916" s="118"/>
      <c r="F916" s="119"/>
      <c r="G916" s="120"/>
      <c r="H916" s="120"/>
      <c r="I916" s="418">
        <f t="shared" si="14"/>
        <v>0</v>
      </c>
      <c r="J916" s="46"/>
      <c r="K916" s="332">
        <f>IFERROR(SUM(C916/'Transfers of Funds'!$F$56),0)</f>
        <v>0</v>
      </c>
      <c r="L916" s="21"/>
      <c r="M916" s="47" t="s">
        <v>162</v>
      </c>
      <c r="N916" s="46"/>
    </row>
    <row r="917" spans="1:14" s="23" customFormat="1" ht="14.25" customHeight="1">
      <c r="A917" s="115"/>
      <c r="B917" s="308" t="str">
        <f>IF(A917="","",VLOOKUP(A917,'Project Budget vs Exp'!$B$9:$G$52,2,FALSE))</f>
        <v/>
      </c>
      <c r="C917" s="117"/>
      <c r="D917" s="116"/>
      <c r="E917" s="118"/>
      <c r="F917" s="119"/>
      <c r="G917" s="120"/>
      <c r="H917" s="120"/>
      <c r="I917" s="418">
        <f t="shared" ref="I917:I980" si="15">IF(OR(F$4="EUR",F$4="USD",F$4="GBP",F$4="CAD",F$4="NZD",F$4="AUD"),K917,C917)</f>
        <v>0</v>
      </c>
      <c r="J917" s="46"/>
      <c r="K917" s="332">
        <f>IFERROR(SUM(C917/'Transfers of Funds'!$F$56),0)</f>
        <v>0</v>
      </c>
      <c r="L917" s="21"/>
      <c r="M917" s="47" t="s">
        <v>162</v>
      </c>
      <c r="N917" s="46"/>
    </row>
    <row r="918" spans="1:14" s="23" customFormat="1" ht="14.25" customHeight="1">
      <c r="A918" s="115"/>
      <c r="B918" s="308" t="str">
        <f>IF(A918="","",VLOOKUP(A918,'Project Budget vs Exp'!$B$9:$G$52,2,FALSE))</f>
        <v/>
      </c>
      <c r="C918" s="117"/>
      <c r="D918" s="116"/>
      <c r="E918" s="118"/>
      <c r="F918" s="119"/>
      <c r="G918" s="120"/>
      <c r="H918" s="120"/>
      <c r="I918" s="418">
        <f t="shared" si="15"/>
        <v>0</v>
      </c>
      <c r="J918" s="46"/>
      <c r="K918" s="332">
        <f>IFERROR(SUM(C918/'Transfers of Funds'!$F$56),0)</f>
        <v>0</v>
      </c>
      <c r="L918" s="21"/>
      <c r="M918" s="47" t="s">
        <v>162</v>
      </c>
      <c r="N918" s="46"/>
    </row>
    <row r="919" spans="1:14" s="23" customFormat="1" ht="14.25" customHeight="1">
      <c r="A919" s="115"/>
      <c r="B919" s="308" t="str">
        <f>IF(A919="","",VLOOKUP(A919,'Project Budget vs Exp'!$B$9:$G$52,2,FALSE))</f>
        <v/>
      </c>
      <c r="C919" s="117"/>
      <c r="D919" s="116"/>
      <c r="E919" s="118"/>
      <c r="F919" s="119"/>
      <c r="G919" s="120"/>
      <c r="H919" s="120"/>
      <c r="I919" s="418">
        <f t="shared" si="15"/>
        <v>0</v>
      </c>
      <c r="J919" s="46"/>
      <c r="K919" s="332">
        <f>IFERROR(SUM(C919/'Transfers of Funds'!$F$56),0)</f>
        <v>0</v>
      </c>
      <c r="L919" s="21"/>
      <c r="M919" s="47" t="s">
        <v>162</v>
      </c>
      <c r="N919" s="46"/>
    </row>
    <row r="920" spans="1:14" s="23" customFormat="1" ht="14.25" customHeight="1">
      <c r="A920" s="115"/>
      <c r="B920" s="308" t="str">
        <f>IF(A920="","",VLOOKUP(A920,'Project Budget vs Exp'!$B$9:$G$52,2,FALSE))</f>
        <v/>
      </c>
      <c r="C920" s="117"/>
      <c r="D920" s="116"/>
      <c r="E920" s="118"/>
      <c r="F920" s="119"/>
      <c r="G920" s="120"/>
      <c r="H920" s="120"/>
      <c r="I920" s="418">
        <f t="shared" si="15"/>
        <v>0</v>
      </c>
      <c r="J920" s="46"/>
      <c r="K920" s="332">
        <f>IFERROR(SUM(C920/'Transfers of Funds'!$F$56),0)</f>
        <v>0</v>
      </c>
      <c r="L920" s="21"/>
      <c r="M920" s="47" t="s">
        <v>162</v>
      </c>
      <c r="N920" s="46"/>
    </row>
    <row r="921" spans="1:14" s="23" customFormat="1" ht="14.25" customHeight="1">
      <c r="A921" s="115"/>
      <c r="B921" s="308" t="str">
        <f>IF(A921="","",VLOOKUP(A921,'Project Budget vs Exp'!$B$9:$G$52,2,FALSE))</f>
        <v/>
      </c>
      <c r="C921" s="117"/>
      <c r="D921" s="116"/>
      <c r="E921" s="118"/>
      <c r="F921" s="119"/>
      <c r="G921" s="120"/>
      <c r="H921" s="120"/>
      <c r="I921" s="418">
        <f t="shared" si="15"/>
        <v>0</v>
      </c>
      <c r="J921" s="46"/>
      <c r="K921" s="332">
        <f>IFERROR(SUM(C921/'Transfers of Funds'!$F$56),0)</f>
        <v>0</v>
      </c>
      <c r="L921" s="21"/>
      <c r="M921" s="47" t="s">
        <v>162</v>
      </c>
      <c r="N921" s="46"/>
    </row>
    <row r="922" spans="1:14" s="23" customFormat="1" ht="14.25" customHeight="1">
      <c r="A922" s="115"/>
      <c r="B922" s="308" t="str">
        <f>IF(A922="","",VLOOKUP(A922,'Project Budget vs Exp'!$B$9:$G$52,2,FALSE))</f>
        <v/>
      </c>
      <c r="C922" s="117"/>
      <c r="D922" s="116"/>
      <c r="E922" s="118"/>
      <c r="F922" s="119"/>
      <c r="G922" s="120"/>
      <c r="H922" s="120"/>
      <c r="I922" s="418">
        <f t="shared" si="15"/>
        <v>0</v>
      </c>
      <c r="J922" s="46"/>
      <c r="K922" s="332">
        <f>IFERROR(SUM(C922/'Transfers of Funds'!$F$56),0)</f>
        <v>0</v>
      </c>
      <c r="L922" s="21"/>
      <c r="M922" s="47" t="s">
        <v>162</v>
      </c>
      <c r="N922" s="46"/>
    </row>
    <row r="923" spans="1:14" s="23" customFormat="1" ht="14.25" customHeight="1">
      <c r="A923" s="115"/>
      <c r="B923" s="308" t="str">
        <f>IF(A923="","",VLOOKUP(A923,'Project Budget vs Exp'!$B$9:$G$52,2,FALSE))</f>
        <v/>
      </c>
      <c r="C923" s="117"/>
      <c r="D923" s="116"/>
      <c r="E923" s="118"/>
      <c r="F923" s="119"/>
      <c r="G923" s="120"/>
      <c r="H923" s="120"/>
      <c r="I923" s="418">
        <f t="shared" si="15"/>
        <v>0</v>
      </c>
      <c r="J923" s="46"/>
      <c r="K923" s="332">
        <f>IFERROR(SUM(C923/'Transfers of Funds'!$F$56),0)</f>
        <v>0</v>
      </c>
      <c r="L923" s="21"/>
      <c r="M923" s="47" t="s">
        <v>162</v>
      </c>
      <c r="N923" s="46"/>
    </row>
    <row r="924" spans="1:14" s="23" customFormat="1" ht="14.25" customHeight="1">
      <c r="A924" s="115"/>
      <c r="B924" s="308" t="str">
        <f>IF(A924="","",VLOOKUP(A924,'Project Budget vs Exp'!$B$9:$G$52,2,FALSE))</f>
        <v/>
      </c>
      <c r="C924" s="117"/>
      <c r="D924" s="116"/>
      <c r="E924" s="118"/>
      <c r="F924" s="119"/>
      <c r="G924" s="120"/>
      <c r="H924" s="120"/>
      <c r="I924" s="418">
        <f t="shared" si="15"/>
        <v>0</v>
      </c>
      <c r="J924" s="46"/>
      <c r="K924" s="332">
        <f>IFERROR(SUM(C924/'Transfers of Funds'!$F$56),0)</f>
        <v>0</v>
      </c>
      <c r="L924" s="21"/>
      <c r="M924" s="47" t="s">
        <v>162</v>
      </c>
      <c r="N924" s="46"/>
    </row>
    <row r="925" spans="1:14" s="23" customFormat="1" ht="14.25" customHeight="1">
      <c r="A925" s="115"/>
      <c r="B925" s="308" t="str">
        <f>IF(A925="","",VLOOKUP(A925,'Project Budget vs Exp'!$B$9:$G$52,2,FALSE))</f>
        <v/>
      </c>
      <c r="C925" s="117"/>
      <c r="D925" s="116"/>
      <c r="E925" s="118"/>
      <c r="F925" s="119"/>
      <c r="G925" s="120"/>
      <c r="H925" s="120"/>
      <c r="I925" s="418">
        <f t="shared" si="15"/>
        <v>0</v>
      </c>
      <c r="J925" s="46"/>
      <c r="K925" s="332">
        <f>IFERROR(SUM(C925/'Transfers of Funds'!$F$56),0)</f>
        <v>0</v>
      </c>
      <c r="L925" s="21"/>
      <c r="M925" s="47" t="s">
        <v>162</v>
      </c>
      <c r="N925" s="46"/>
    </row>
    <row r="926" spans="1:14" s="23" customFormat="1" ht="14.25" customHeight="1">
      <c r="A926" s="115"/>
      <c r="B926" s="308" t="str">
        <f>IF(A926="","",VLOOKUP(A926,'Project Budget vs Exp'!$B$9:$G$52,2,FALSE))</f>
        <v/>
      </c>
      <c r="C926" s="117"/>
      <c r="D926" s="116"/>
      <c r="E926" s="118"/>
      <c r="F926" s="119"/>
      <c r="G926" s="120"/>
      <c r="H926" s="120"/>
      <c r="I926" s="418">
        <f t="shared" si="15"/>
        <v>0</v>
      </c>
      <c r="J926" s="46"/>
      <c r="K926" s="332">
        <f>IFERROR(SUM(C926/'Transfers of Funds'!$F$56),0)</f>
        <v>0</v>
      </c>
      <c r="L926" s="21"/>
      <c r="M926" s="47" t="s">
        <v>162</v>
      </c>
      <c r="N926" s="46"/>
    </row>
    <row r="927" spans="1:14" s="23" customFormat="1" ht="14.25" customHeight="1">
      <c r="A927" s="115"/>
      <c r="B927" s="308" t="str">
        <f>IF(A927="","",VLOOKUP(A927,'Project Budget vs Exp'!$B$9:$G$52,2,FALSE))</f>
        <v/>
      </c>
      <c r="C927" s="117"/>
      <c r="D927" s="116"/>
      <c r="E927" s="118"/>
      <c r="F927" s="119"/>
      <c r="G927" s="120"/>
      <c r="H927" s="120"/>
      <c r="I927" s="418">
        <f t="shared" si="15"/>
        <v>0</v>
      </c>
      <c r="J927" s="46"/>
      <c r="K927" s="332">
        <f>IFERROR(SUM(C927/'Transfers of Funds'!$F$56),0)</f>
        <v>0</v>
      </c>
      <c r="L927" s="21"/>
      <c r="M927" s="47" t="s">
        <v>162</v>
      </c>
      <c r="N927" s="46"/>
    </row>
    <row r="928" spans="1:14" s="23" customFormat="1" ht="14.25" customHeight="1">
      <c r="A928" s="115"/>
      <c r="B928" s="308" t="str">
        <f>IF(A928="","",VLOOKUP(A928,'Project Budget vs Exp'!$B$9:$G$52,2,FALSE))</f>
        <v/>
      </c>
      <c r="C928" s="117"/>
      <c r="D928" s="116"/>
      <c r="E928" s="118"/>
      <c r="F928" s="119"/>
      <c r="G928" s="120"/>
      <c r="H928" s="120"/>
      <c r="I928" s="418">
        <f t="shared" si="15"/>
        <v>0</v>
      </c>
      <c r="J928" s="46"/>
      <c r="K928" s="332">
        <f>IFERROR(SUM(C928/'Transfers of Funds'!$F$56),0)</f>
        <v>0</v>
      </c>
      <c r="L928" s="21"/>
      <c r="M928" s="47" t="s">
        <v>162</v>
      </c>
      <c r="N928" s="46"/>
    </row>
    <row r="929" spans="1:14" s="23" customFormat="1" ht="14.25" customHeight="1">
      <c r="A929" s="115"/>
      <c r="B929" s="308" t="str">
        <f>IF(A929="","",VLOOKUP(A929,'Project Budget vs Exp'!$B$9:$G$52,2,FALSE))</f>
        <v/>
      </c>
      <c r="C929" s="117"/>
      <c r="D929" s="116"/>
      <c r="E929" s="118"/>
      <c r="F929" s="119"/>
      <c r="G929" s="120"/>
      <c r="H929" s="120"/>
      <c r="I929" s="418">
        <f t="shared" si="15"/>
        <v>0</v>
      </c>
      <c r="J929" s="46"/>
      <c r="K929" s="332">
        <f>IFERROR(SUM(C929/'Transfers of Funds'!$F$56),0)</f>
        <v>0</v>
      </c>
      <c r="L929" s="21"/>
      <c r="M929" s="47" t="s">
        <v>162</v>
      </c>
      <c r="N929" s="46"/>
    </row>
    <row r="930" spans="1:14" s="23" customFormat="1" ht="14.25" customHeight="1">
      <c r="A930" s="115"/>
      <c r="B930" s="308" t="str">
        <f>IF(A930="","",VLOOKUP(A930,'Project Budget vs Exp'!$B$9:$G$52,2,FALSE))</f>
        <v/>
      </c>
      <c r="C930" s="117"/>
      <c r="D930" s="116"/>
      <c r="E930" s="118"/>
      <c r="F930" s="119"/>
      <c r="G930" s="120"/>
      <c r="H930" s="120"/>
      <c r="I930" s="418">
        <f t="shared" si="15"/>
        <v>0</v>
      </c>
      <c r="J930" s="46"/>
      <c r="K930" s="332">
        <f>IFERROR(SUM(C930/'Transfers of Funds'!$F$56),0)</f>
        <v>0</v>
      </c>
      <c r="L930" s="21"/>
      <c r="M930" s="47" t="s">
        <v>162</v>
      </c>
      <c r="N930" s="46"/>
    </row>
    <row r="931" spans="1:14" s="23" customFormat="1" ht="14.25" customHeight="1">
      <c r="A931" s="115"/>
      <c r="B931" s="308" t="str">
        <f>IF(A931="","",VLOOKUP(A931,'Project Budget vs Exp'!$B$9:$G$52,2,FALSE))</f>
        <v/>
      </c>
      <c r="C931" s="117"/>
      <c r="D931" s="116"/>
      <c r="E931" s="118"/>
      <c r="F931" s="119"/>
      <c r="G931" s="120"/>
      <c r="H931" s="120"/>
      <c r="I931" s="418">
        <f t="shared" si="15"/>
        <v>0</v>
      </c>
      <c r="J931" s="46"/>
      <c r="K931" s="332">
        <f>IFERROR(SUM(C931/'Transfers of Funds'!$F$56),0)</f>
        <v>0</v>
      </c>
      <c r="L931" s="21"/>
      <c r="M931" s="47" t="s">
        <v>162</v>
      </c>
      <c r="N931" s="46"/>
    </row>
    <row r="932" spans="1:14" s="23" customFormat="1" ht="14.25" customHeight="1">
      <c r="A932" s="115"/>
      <c r="B932" s="308" t="str">
        <f>IF(A932="","",VLOOKUP(A932,'Project Budget vs Exp'!$B$9:$G$52,2,FALSE))</f>
        <v/>
      </c>
      <c r="C932" s="117"/>
      <c r="D932" s="116"/>
      <c r="E932" s="118"/>
      <c r="F932" s="119"/>
      <c r="G932" s="120"/>
      <c r="H932" s="120"/>
      <c r="I932" s="418">
        <f t="shared" si="15"/>
        <v>0</v>
      </c>
      <c r="J932" s="46"/>
      <c r="K932" s="332">
        <f>IFERROR(SUM(C932/'Transfers of Funds'!$F$56),0)</f>
        <v>0</v>
      </c>
      <c r="L932" s="21"/>
      <c r="M932" s="47" t="s">
        <v>162</v>
      </c>
      <c r="N932" s="46"/>
    </row>
    <row r="933" spans="1:14" s="23" customFormat="1" ht="14.25" customHeight="1">
      <c r="A933" s="115"/>
      <c r="B933" s="308" t="str">
        <f>IF(A933="","",VLOOKUP(A933,'Project Budget vs Exp'!$B$9:$G$52,2,FALSE))</f>
        <v/>
      </c>
      <c r="C933" s="117"/>
      <c r="D933" s="116"/>
      <c r="E933" s="118"/>
      <c r="F933" s="119"/>
      <c r="G933" s="120"/>
      <c r="H933" s="120"/>
      <c r="I933" s="418">
        <f t="shared" si="15"/>
        <v>0</v>
      </c>
      <c r="J933" s="46"/>
      <c r="K933" s="332">
        <f>IFERROR(SUM(C933/'Transfers of Funds'!$F$56),0)</f>
        <v>0</v>
      </c>
      <c r="L933" s="21"/>
      <c r="M933" s="47" t="s">
        <v>162</v>
      </c>
      <c r="N933" s="46"/>
    </row>
    <row r="934" spans="1:14" s="23" customFormat="1" ht="14.25" customHeight="1">
      <c r="A934" s="115"/>
      <c r="B934" s="308" t="str">
        <f>IF(A934="","",VLOOKUP(A934,'Project Budget vs Exp'!$B$9:$G$52,2,FALSE))</f>
        <v/>
      </c>
      <c r="C934" s="117"/>
      <c r="D934" s="116"/>
      <c r="E934" s="118"/>
      <c r="F934" s="119"/>
      <c r="G934" s="120"/>
      <c r="H934" s="120"/>
      <c r="I934" s="418">
        <f t="shared" si="15"/>
        <v>0</v>
      </c>
      <c r="J934" s="46"/>
      <c r="K934" s="332">
        <f>IFERROR(SUM(C934/'Transfers of Funds'!$F$56),0)</f>
        <v>0</v>
      </c>
      <c r="L934" s="21"/>
      <c r="M934" s="47" t="s">
        <v>162</v>
      </c>
      <c r="N934" s="46"/>
    </row>
    <row r="935" spans="1:14" s="23" customFormat="1" ht="14.25" customHeight="1">
      <c r="A935" s="115"/>
      <c r="B935" s="308" t="str">
        <f>IF(A935="","",VLOOKUP(A935,'Project Budget vs Exp'!$B$9:$G$52,2,FALSE))</f>
        <v/>
      </c>
      <c r="C935" s="117"/>
      <c r="D935" s="116"/>
      <c r="E935" s="118"/>
      <c r="F935" s="119"/>
      <c r="G935" s="120"/>
      <c r="H935" s="120"/>
      <c r="I935" s="418">
        <f t="shared" si="15"/>
        <v>0</v>
      </c>
      <c r="J935" s="46"/>
      <c r="K935" s="332">
        <f>IFERROR(SUM(C935/'Transfers of Funds'!$F$56),0)</f>
        <v>0</v>
      </c>
      <c r="L935" s="21"/>
      <c r="M935" s="47" t="s">
        <v>162</v>
      </c>
      <c r="N935" s="46"/>
    </row>
    <row r="936" spans="1:14" s="23" customFormat="1" ht="14.25" customHeight="1">
      <c r="A936" s="115"/>
      <c r="B936" s="308" t="str">
        <f>IF(A936="","",VLOOKUP(A936,'Project Budget vs Exp'!$B$9:$G$52,2,FALSE))</f>
        <v/>
      </c>
      <c r="C936" s="117"/>
      <c r="D936" s="116"/>
      <c r="E936" s="118"/>
      <c r="F936" s="119"/>
      <c r="G936" s="120"/>
      <c r="H936" s="120"/>
      <c r="I936" s="418">
        <f t="shared" si="15"/>
        <v>0</v>
      </c>
      <c r="J936" s="46"/>
      <c r="K936" s="332">
        <f>IFERROR(SUM(C936/'Transfers of Funds'!$F$56),0)</f>
        <v>0</v>
      </c>
      <c r="L936" s="21"/>
      <c r="M936" s="47" t="s">
        <v>162</v>
      </c>
      <c r="N936" s="46"/>
    </row>
    <row r="937" spans="1:14" s="23" customFormat="1" ht="14.25" customHeight="1">
      <c r="A937" s="115"/>
      <c r="B937" s="308" t="str">
        <f>IF(A937="","",VLOOKUP(A937,'Project Budget vs Exp'!$B$9:$G$52,2,FALSE))</f>
        <v/>
      </c>
      <c r="C937" s="117"/>
      <c r="D937" s="116"/>
      <c r="E937" s="118"/>
      <c r="F937" s="119"/>
      <c r="G937" s="120"/>
      <c r="H937" s="120"/>
      <c r="I937" s="418">
        <f t="shared" si="15"/>
        <v>0</v>
      </c>
      <c r="J937" s="46"/>
      <c r="K937" s="332">
        <f>IFERROR(SUM(C937/'Transfers of Funds'!$F$56),0)</f>
        <v>0</v>
      </c>
      <c r="L937" s="21"/>
      <c r="M937" s="47" t="s">
        <v>162</v>
      </c>
      <c r="N937" s="46"/>
    </row>
    <row r="938" spans="1:14" s="23" customFormat="1" ht="14.25" customHeight="1">
      <c r="A938" s="115"/>
      <c r="B938" s="308" t="str">
        <f>IF(A938="","",VLOOKUP(A938,'Project Budget vs Exp'!$B$9:$G$52,2,FALSE))</f>
        <v/>
      </c>
      <c r="C938" s="117"/>
      <c r="D938" s="116"/>
      <c r="E938" s="118"/>
      <c r="F938" s="119"/>
      <c r="G938" s="120"/>
      <c r="H938" s="120"/>
      <c r="I938" s="418">
        <f t="shared" si="15"/>
        <v>0</v>
      </c>
      <c r="J938" s="46"/>
      <c r="K938" s="332">
        <f>IFERROR(SUM(C938/'Transfers of Funds'!$F$56),0)</f>
        <v>0</v>
      </c>
      <c r="L938" s="21"/>
      <c r="M938" s="47" t="s">
        <v>162</v>
      </c>
      <c r="N938" s="46"/>
    </row>
    <row r="939" spans="1:14" s="23" customFormat="1" ht="14.25" customHeight="1">
      <c r="A939" s="115"/>
      <c r="B939" s="308" t="str">
        <f>IF(A939="","",VLOOKUP(A939,'Project Budget vs Exp'!$B$9:$G$52,2,FALSE))</f>
        <v/>
      </c>
      <c r="C939" s="117"/>
      <c r="D939" s="116"/>
      <c r="E939" s="118"/>
      <c r="F939" s="119"/>
      <c r="G939" s="120"/>
      <c r="H939" s="120"/>
      <c r="I939" s="418">
        <f t="shared" si="15"/>
        <v>0</v>
      </c>
      <c r="J939" s="46"/>
      <c r="K939" s="332">
        <f>IFERROR(SUM(C939/'Transfers of Funds'!$F$56),0)</f>
        <v>0</v>
      </c>
      <c r="L939" s="21"/>
      <c r="M939" s="47" t="s">
        <v>162</v>
      </c>
      <c r="N939" s="46"/>
    </row>
    <row r="940" spans="1:14" s="23" customFormat="1" ht="14.25" customHeight="1">
      <c r="A940" s="115"/>
      <c r="B940" s="308" t="str">
        <f>IF(A940="","",VLOOKUP(A940,'Project Budget vs Exp'!$B$9:$G$52,2,FALSE))</f>
        <v/>
      </c>
      <c r="C940" s="117"/>
      <c r="D940" s="116"/>
      <c r="E940" s="118"/>
      <c r="F940" s="119"/>
      <c r="G940" s="120"/>
      <c r="H940" s="120"/>
      <c r="I940" s="418">
        <f t="shared" si="15"/>
        <v>0</v>
      </c>
      <c r="J940" s="46"/>
      <c r="K940" s="332">
        <f>IFERROR(SUM(C940/'Transfers of Funds'!$F$56),0)</f>
        <v>0</v>
      </c>
      <c r="L940" s="21"/>
      <c r="M940" s="47" t="s">
        <v>162</v>
      </c>
      <c r="N940" s="46"/>
    </row>
    <row r="941" spans="1:14" s="23" customFormat="1" ht="14.25" customHeight="1">
      <c r="A941" s="115"/>
      <c r="B941" s="308" t="str">
        <f>IF(A941="","",VLOOKUP(A941,'Project Budget vs Exp'!$B$9:$G$52,2,FALSE))</f>
        <v/>
      </c>
      <c r="C941" s="117"/>
      <c r="D941" s="116"/>
      <c r="E941" s="118"/>
      <c r="F941" s="119"/>
      <c r="G941" s="120"/>
      <c r="H941" s="120"/>
      <c r="I941" s="418">
        <f t="shared" si="15"/>
        <v>0</v>
      </c>
      <c r="J941" s="46"/>
      <c r="K941" s="332">
        <f>IFERROR(SUM(C941/'Transfers of Funds'!$F$56),0)</f>
        <v>0</v>
      </c>
      <c r="L941" s="21"/>
      <c r="M941" s="47" t="s">
        <v>162</v>
      </c>
      <c r="N941" s="46"/>
    </row>
    <row r="942" spans="1:14" s="23" customFormat="1" ht="14.25" customHeight="1">
      <c r="A942" s="115"/>
      <c r="B942" s="308" t="str">
        <f>IF(A942="","",VLOOKUP(A942,'Project Budget vs Exp'!$B$9:$G$52,2,FALSE))</f>
        <v/>
      </c>
      <c r="C942" s="117"/>
      <c r="D942" s="116"/>
      <c r="E942" s="118"/>
      <c r="F942" s="119"/>
      <c r="G942" s="120"/>
      <c r="H942" s="120"/>
      <c r="I942" s="418">
        <f t="shared" si="15"/>
        <v>0</v>
      </c>
      <c r="J942" s="46"/>
      <c r="K942" s="332">
        <f>IFERROR(SUM(C942/'Transfers of Funds'!$F$56),0)</f>
        <v>0</v>
      </c>
      <c r="L942" s="21"/>
      <c r="M942" s="47" t="s">
        <v>162</v>
      </c>
      <c r="N942" s="46"/>
    </row>
    <row r="943" spans="1:14" s="23" customFormat="1" ht="14.25" customHeight="1">
      <c r="A943" s="115"/>
      <c r="B943" s="308" t="str">
        <f>IF(A943="","",VLOOKUP(A943,'Project Budget vs Exp'!$B$9:$G$52,2,FALSE))</f>
        <v/>
      </c>
      <c r="C943" s="117"/>
      <c r="D943" s="116"/>
      <c r="E943" s="118"/>
      <c r="F943" s="119"/>
      <c r="G943" s="120"/>
      <c r="H943" s="120"/>
      <c r="I943" s="418">
        <f t="shared" si="15"/>
        <v>0</v>
      </c>
      <c r="J943" s="46"/>
      <c r="K943" s="332">
        <f>IFERROR(SUM(C943/'Transfers of Funds'!$F$56),0)</f>
        <v>0</v>
      </c>
      <c r="L943" s="21"/>
      <c r="M943" s="47" t="s">
        <v>162</v>
      </c>
      <c r="N943" s="46"/>
    </row>
    <row r="944" spans="1:14" s="23" customFormat="1" ht="14.25" customHeight="1">
      <c r="A944" s="115"/>
      <c r="B944" s="308" t="str">
        <f>IF(A944="","",VLOOKUP(A944,'Project Budget vs Exp'!$B$9:$G$52,2,FALSE))</f>
        <v/>
      </c>
      <c r="C944" s="117"/>
      <c r="D944" s="116"/>
      <c r="E944" s="118"/>
      <c r="F944" s="119"/>
      <c r="G944" s="120"/>
      <c r="H944" s="120"/>
      <c r="I944" s="418">
        <f t="shared" si="15"/>
        <v>0</v>
      </c>
      <c r="J944" s="46"/>
      <c r="K944" s="332">
        <f>IFERROR(SUM(C944/'Transfers of Funds'!$F$56),0)</f>
        <v>0</v>
      </c>
      <c r="L944" s="21"/>
      <c r="M944" s="47" t="s">
        <v>162</v>
      </c>
      <c r="N944" s="46"/>
    </row>
    <row r="945" spans="1:14" s="23" customFormat="1" ht="14.25" customHeight="1">
      <c r="A945" s="115"/>
      <c r="B945" s="308" t="str">
        <f>IF(A945="","",VLOOKUP(A945,'Project Budget vs Exp'!$B$9:$G$52,2,FALSE))</f>
        <v/>
      </c>
      <c r="C945" s="117"/>
      <c r="D945" s="116"/>
      <c r="E945" s="118"/>
      <c r="F945" s="119"/>
      <c r="G945" s="120"/>
      <c r="H945" s="120"/>
      <c r="I945" s="418">
        <f t="shared" si="15"/>
        <v>0</v>
      </c>
      <c r="J945" s="46"/>
      <c r="K945" s="332">
        <f>IFERROR(SUM(C945/'Transfers of Funds'!$F$56),0)</f>
        <v>0</v>
      </c>
      <c r="L945" s="21"/>
      <c r="M945" s="47" t="s">
        <v>162</v>
      </c>
      <c r="N945" s="46"/>
    </row>
    <row r="946" spans="1:14" s="23" customFormat="1" ht="14.25" customHeight="1">
      <c r="A946" s="115"/>
      <c r="B946" s="308" t="str">
        <f>IF(A946="","",VLOOKUP(A946,'Project Budget vs Exp'!$B$9:$G$52,2,FALSE))</f>
        <v/>
      </c>
      <c r="C946" s="117"/>
      <c r="D946" s="116"/>
      <c r="E946" s="118"/>
      <c r="F946" s="119"/>
      <c r="G946" s="120"/>
      <c r="H946" s="120"/>
      <c r="I946" s="418">
        <f t="shared" si="15"/>
        <v>0</v>
      </c>
      <c r="J946" s="46"/>
      <c r="K946" s="332">
        <f>IFERROR(SUM(C946/'Transfers of Funds'!$F$56),0)</f>
        <v>0</v>
      </c>
      <c r="L946" s="21"/>
      <c r="M946" s="47" t="s">
        <v>162</v>
      </c>
      <c r="N946" s="46"/>
    </row>
    <row r="947" spans="1:14" s="23" customFormat="1" ht="14.25" customHeight="1">
      <c r="A947" s="115"/>
      <c r="B947" s="308" t="str">
        <f>IF(A947="","",VLOOKUP(A947,'Project Budget vs Exp'!$B$9:$G$52,2,FALSE))</f>
        <v/>
      </c>
      <c r="C947" s="117"/>
      <c r="D947" s="116"/>
      <c r="E947" s="118"/>
      <c r="F947" s="119"/>
      <c r="G947" s="120"/>
      <c r="H947" s="120"/>
      <c r="I947" s="418">
        <f t="shared" si="15"/>
        <v>0</v>
      </c>
      <c r="J947" s="46"/>
      <c r="K947" s="332">
        <f>IFERROR(SUM(C947/'Transfers of Funds'!$F$56),0)</f>
        <v>0</v>
      </c>
      <c r="L947" s="21"/>
      <c r="M947" s="47" t="s">
        <v>162</v>
      </c>
      <c r="N947" s="46"/>
    </row>
    <row r="948" spans="1:14" s="23" customFormat="1" ht="14.25" customHeight="1">
      <c r="A948" s="115"/>
      <c r="B948" s="308" t="str">
        <f>IF(A948="","",VLOOKUP(A948,'Project Budget vs Exp'!$B$9:$G$52,2,FALSE))</f>
        <v/>
      </c>
      <c r="C948" s="117"/>
      <c r="D948" s="116"/>
      <c r="E948" s="118"/>
      <c r="F948" s="119"/>
      <c r="G948" s="120"/>
      <c r="H948" s="120"/>
      <c r="I948" s="418">
        <f t="shared" si="15"/>
        <v>0</v>
      </c>
      <c r="J948" s="46"/>
      <c r="K948" s="332">
        <f>IFERROR(SUM(C948/'Transfers of Funds'!$F$56),0)</f>
        <v>0</v>
      </c>
      <c r="L948" s="21"/>
      <c r="M948" s="47" t="s">
        <v>162</v>
      </c>
      <c r="N948" s="46"/>
    </row>
    <row r="949" spans="1:14" s="23" customFormat="1" ht="14.25" customHeight="1">
      <c r="A949" s="115"/>
      <c r="B949" s="308" t="str">
        <f>IF(A949="","",VLOOKUP(A949,'Project Budget vs Exp'!$B$9:$G$52,2,FALSE))</f>
        <v/>
      </c>
      <c r="C949" s="117"/>
      <c r="D949" s="116"/>
      <c r="E949" s="118"/>
      <c r="F949" s="119"/>
      <c r="G949" s="120"/>
      <c r="H949" s="120"/>
      <c r="I949" s="418">
        <f t="shared" si="15"/>
        <v>0</v>
      </c>
      <c r="J949" s="46"/>
      <c r="K949" s="332">
        <f>IFERROR(SUM(C949/'Transfers of Funds'!$F$56),0)</f>
        <v>0</v>
      </c>
      <c r="L949" s="21"/>
      <c r="M949" s="47" t="s">
        <v>162</v>
      </c>
      <c r="N949" s="46"/>
    </row>
    <row r="950" spans="1:14" s="23" customFormat="1" ht="14.25" customHeight="1">
      <c r="A950" s="115"/>
      <c r="B950" s="308" t="str">
        <f>IF(A950="","",VLOOKUP(A950,'Project Budget vs Exp'!$B$9:$G$52,2,FALSE))</f>
        <v/>
      </c>
      <c r="C950" s="117"/>
      <c r="D950" s="116"/>
      <c r="E950" s="118"/>
      <c r="F950" s="119"/>
      <c r="G950" s="120"/>
      <c r="H950" s="120"/>
      <c r="I950" s="418">
        <f t="shared" si="15"/>
        <v>0</v>
      </c>
      <c r="J950" s="46"/>
      <c r="K950" s="332">
        <f>IFERROR(SUM(C950/'Transfers of Funds'!$F$56),0)</f>
        <v>0</v>
      </c>
      <c r="L950" s="21"/>
      <c r="M950" s="47" t="s">
        <v>162</v>
      </c>
      <c r="N950" s="46"/>
    </row>
    <row r="951" spans="1:14" s="23" customFormat="1" ht="14.25" customHeight="1">
      <c r="A951" s="115"/>
      <c r="B951" s="308" t="str">
        <f>IF(A951="","",VLOOKUP(A951,'Project Budget vs Exp'!$B$9:$G$52,2,FALSE))</f>
        <v/>
      </c>
      <c r="C951" s="117"/>
      <c r="D951" s="116"/>
      <c r="E951" s="118"/>
      <c r="F951" s="119"/>
      <c r="G951" s="120"/>
      <c r="H951" s="120"/>
      <c r="I951" s="418">
        <f t="shared" si="15"/>
        <v>0</v>
      </c>
      <c r="J951" s="46"/>
      <c r="K951" s="332">
        <f>IFERROR(SUM(C951/'Transfers of Funds'!$F$56),0)</f>
        <v>0</v>
      </c>
      <c r="L951" s="21"/>
      <c r="M951" s="47" t="s">
        <v>162</v>
      </c>
      <c r="N951" s="46"/>
    </row>
    <row r="952" spans="1:14" s="23" customFormat="1" ht="14.25" customHeight="1">
      <c r="A952" s="115"/>
      <c r="B952" s="308" t="str">
        <f>IF(A952="","",VLOOKUP(A952,'Project Budget vs Exp'!$B$9:$G$52,2,FALSE))</f>
        <v/>
      </c>
      <c r="C952" s="117"/>
      <c r="D952" s="116"/>
      <c r="E952" s="118"/>
      <c r="F952" s="119"/>
      <c r="G952" s="120"/>
      <c r="H952" s="120"/>
      <c r="I952" s="418">
        <f t="shared" si="15"/>
        <v>0</v>
      </c>
      <c r="J952" s="46"/>
      <c r="K952" s="332">
        <f>IFERROR(SUM(C952/'Transfers of Funds'!$F$56),0)</f>
        <v>0</v>
      </c>
      <c r="L952" s="21"/>
      <c r="M952" s="47" t="s">
        <v>162</v>
      </c>
      <c r="N952" s="46"/>
    </row>
    <row r="953" spans="1:14" s="23" customFormat="1" ht="14.25" customHeight="1">
      <c r="A953" s="115"/>
      <c r="B953" s="308" t="str">
        <f>IF(A953="","",VLOOKUP(A953,'Project Budget vs Exp'!$B$9:$G$52,2,FALSE))</f>
        <v/>
      </c>
      <c r="C953" s="117"/>
      <c r="D953" s="116"/>
      <c r="E953" s="118"/>
      <c r="F953" s="119"/>
      <c r="G953" s="120"/>
      <c r="H953" s="120"/>
      <c r="I953" s="418">
        <f t="shared" si="15"/>
        <v>0</v>
      </c>
      <c r="J953" s="46"/>
      <c r="K953" s="332">
        <f>IFERROR(SUM(C953/'Transfers of Funds'!$F$56),0)</f>
        <v>0</v>
      </c>
      <c r="L953" s="21"/>
      <c r="M953" s="47" t="s">
        <v>162</v>
      </c>
      <c r="N953" s="46"/>
    </row>
    <row r="954" spans="1:14" s="23" customFormat="1" ht="14.25" customHeight="1">
      <c r="A954" s="115"/>
      <c r="B954" s="308" t="str">
        <f>IF(A954="","",VLOOKUP(A954,'Project Budget vs Exp'!$B$9:$G$52,2,FALSE))</f>
        <v/>
      </c>
      <c r="C954" s="117"/>
      <c r="D954" s="116"/>
      <c r="E954" s="118"/>
      <c r="F954" s="119"/>
      <c r="G954" s="120"/>
      <c r="H954" s="120"/>
      <c r="I954" s="418">
        <f t="shared" si="15"/>
        <v>0</v>
      </c>
      <c r="J954" s="46"/>
      <c r="K954" s="332">
        <f>IFERROR(SUM(C954/'Transfers of Funds'!$F$56),0)</f>
        <v>0</v>
      </c>
      <c r="L954" s="21"/>
      <c r="M954" s="47" t="s">
        <v>162</v>
      </c>
      <c r="N954" s="46"/>
    </row>
    <row r="955" spans="1:14" s="23" customFormat="1" ht="14.25" customHeight="1">
      <c r="A955" s="115"/>
      <c r="B955" s="308" t="str">
        <f>IF(A955="","",VLOOKUP(A955,'Project Budget vs Exp'!$B$9:$G$52,2,FALSE))</f>
        <v/>
      </c>
      <c r="C955" s="117"/>
      <c r="D955" s="116"/>
      <c r="E955" s="118"/>
      <c r="F955" s="119"/>
      <c r="G955" s="120"/>
      <c r="H955" s="120"/>
      <c r="I955" s="418">
        <f t="shared" si="15"/>
        <v>0</v>
      </c>
      <c r="J955" s="46"/>
      <c r="K955" s="332">
        <f>IFERROR(SUM(C955/'Transfers of Funds'!$F$56),0)</f>
        <v>0</v>
      </c>
      <c r="L955" s="21"/>
      <c r="M955" s="47" t="s">
        <v>162</v>
      </c>
      <c r="N955" s="46"/>
    </row>
    <row r="956" spans="1:14" s="23" customFormat="1" ht="14.25" customHeight="1">
      <c r="A956" s="115"/>
      <c r="B956" s="308" t="str">
        <f>IF(A956="","",VLOOKUP(A956,'Project Budget vs Exp'!$B$9:$G$52,2,FALSE))</f>
        <v/>
      </c>
      <c r="C956" s="117"/>
      <c r="D956" s="116"/>
      <c r="E956" s="118"/>
      <c r="F956" s="119"/>
      <c r="G956" s="120"/>
      <c r="H956" s="120"/>
      <c r="I956" s="418">
        <f t="shared" si="15"/>
        <v>0</v>
      </c>
      <c r="J956" s="46"/>
      <c r="K956" s="332">
        <f>IFERROR(SUM(C956/'Transfers of Funds'!$F$56),0)</f>
        <v>0</v>
      </c>
      <c r="L956" s="21"/>
      <c r="M956" s="47" t="s">
        <v>162</v>
      </c>
      <c r="N956" s="46"/>
    </row>
    <row r="957" spans="1:14" s="23" customFormat="1" ht="14.25" customHeight="1">
      <c r="A957" s="115"/>
      <c r="B957" s="308" t="str">
        <f>IF(A957="","",VLOOKUP(A957,'Project Budget vs Exp'!$B$9:$G$52,2,FALSE))</f>
        <v/>
      </c>
      <c r="C957" s="117"/>
      <c r="D957" s="116"/>
      <c r="E957" s="118"/>
      <c r="F957" s="119"/>
      <c r="G957" s="120"/>
      <c r="H957" s="120"/>
      <c r="I957" s="418">
        <f t="shared" si="15"/>
        <v>0</v>
      </c>
      <c r="J957" s="46"/>
      <c r="K957" s="332">
        <f>IFERROR(SUM(C957/'Transfers of Funds'!$F$56),0)</f>
        <v>0</v>
      </c>
      <c r="L957" s="21"/>
      <c r="M957" s="47" t="s">
        <v>162</v>
      </c>
      <c r="N957" s="46"/>
    </row>
    <row r="958" spans="1:14" s="23" customFormat="1" ht="14.25" customHeight="1">
      <c r="A958" s="115"/>
      <c r="B958" s="308" t="str">
        <f>IF(A958="","",VLOOKUP(A958,'Project Budget vs Exp'!$B$9:$G$52,2,FALSE))</f>
        <v/>
      </c>
      <c r="C958" s="117"/>
      <c r="D958" s="116"/>
      <c r="E958" s="118"/>
      <c r="F958" s="119"/>
      <c r="G958" s="120"/>
      <c r="H958" s="120"/>
      <c r="I958" s="418">
        <f t="shared" si="15"/>
        <v>0</v>
      </c>
      <c r="J958" s="46"/>
      <c r="K958" s="332">
        <f>IFERROR(SUM(C958/'Transfers of Funds'!$F$56),0)</f>
        <v>0</v>
      </c>
      <c r="L958" s="21"/>
      <c r="M958" s="47" t="s">
        <v>162</v>
      </c>
      <c r="N958" s="46"/>
    </row>
    <row r="959" spans="1:14" s="23" customFormat="1" ht="14.25" customHeight="1">
      <c r="A959" s="115"/>
      <c r="B959" s="308" t="str">
        <f>IF(A959="","",VLOOKUP(A959,'Project Budget vs Exp'!$B$9:$G$52,2,FALSE))</f>
        <v/>
      </c>
      <c r="C959" s="117"/>
      <c r="D959" s="116"/>
      <c r="E959" s="118"/>
      <c r="F959" s="119"/>
      <c r="G959" s="120"/>
      <c r="H959" s="120"/>
      <c r="I959" s="418">
        <f t="shared" si="15"/>
        <v>0</v>
      </c>
      <c r="J959" s="46"/>
      <c r="K959" s="332">
        <f>IFERROR(SUM(C959/'Transfers of Funds'!$F$56),0)</f>
        <v>0</v>
      </c>
      <c r="L959" s="21"/>
      <c r="M959" s="47" t="s">
        <v>162</v>
      </c>
      <c r="N959" s="46"/>
    </row>
    <row r="960" spans="1:14" s="23" customFormat="1" ht="14.25" customHeight="1">
      <c r="A960" s="115"/>
      <c r="B960" s="308" t="str">
        <f>IF(A960="","",VLOOKUP(A960,'Project Budget vs Exp'!$B$9:$G$52,2,FALSE))</f>
        <v/>
      </c>
      <c r="C960" s="117"/>
      <c r="D960" s="116"/>
      <c r="E960" s="118"/>
      <c r="F960" s="119"/>
      <c r="G960" s="120"/>
      <c r="H960" s="120"/>
      <c r="I960" s="418">
        <f t="shared" si="15"/>
        <v>0</v>
      </c>
      <c r="J960" s="46"/>
      <c r="K960" s="332">
        <f>IFERROR(SUM(C960/'Transfers of Funds'!$F$56),0)</f>
        <v>0</v>
      </c>
      <c r="L960" s="21"/>
      <c r="M960" s="47" t="s">
        <v>162</v>
      </c>
      <c r="N960" s="46"/>
    </row>
    <row r="961" spans="1:14" s="23" customFormat="1" ht="14.25" customHeight="1">
      <c r="A961" s="115"/>
      <c r="B961" s="308" t="str">
        <f>IF(A961="","",VLOOKUP(A961,'Project Budget vs Exp'!$B$9:$G$52,2,FALSE))</f>
        <v/>
      </c>
      <c r="C961" s="117"/>
      <c r="D961" s="116"/>
      <c r="E961" s="118"/>
      <c r="F961" s="119"/>
      <c r="G961" s="120"/>
      <c r="H961" s="120"/>
      <c r="I961" s="418">
        <f t="shared" si="15"/>
        <v>0</v>
      </c>
      <c r="J961" s="46"/>
      <c r="K961" s="332">
        <f>IFERROR(SUM(C961/'Transfers of Funds'!$F$56),0)</f>
        <v>0</v>
      </c>
      <c r="L961" s="21"/>
      <c r="M961" s="47" t="s">
        <v>162</v>
      </c>
      <c r="N961" s="46"/>
    </row>
    <row r="962" spans="1:14" s="23" customFormat="1" ht="14.25" customHeight="1">
      <c r="A962" s="115"/>
      <c r="B962" s="308" t="str">
        <f>IF(A962="","",VLOOKUP(A962,'Project Budget vs Exp'!$B$9:$G$52,2,FALSE))</f>
        <v/>
      </c>
      <c r="C962" s="117"/>
      <c r="D962" s="116"/>
      <c r="E962" s="118"/>
      <c r="F962" s="119"/>
      <c r="G962" s="120"/>
      <c r="H962" s="120"/>
      <c r="I962" s="418">
        <f t="shared" si="15"/>
        <v>0</v>
      </c>
      <c r="J962" s="46"/>
      <c r="K962" s="332">
        <f>IFERROR(SUM(C962/'Transfers of Funds'!$F$56),0)</f>
        <v>0</v>
      </c>
      <c r="L962" s="21"/>
      <c r="M962" s="47" t="s">
        <v>162</v>
      </c>
      <c r="N962" s="46"/>
    </row>
    <row r="963" spans="1:14" s="23" customFormat="1" ht="14.25" customHeight="1">
      <c r="A963" s="115"/>
      <c r="B963" s="308" t="str">
        <f>IF(A963="","",VLOOKUP(A963,'Project Budget vs Exp'!$B$9:$G$52,2,FALSE))</f>
        <v/>
      </c>
      <c r="C963" s="117"/>
      <c r="D963" s="116"/>
      <c r="E963" s="118"/>
      <c r="F963" s="119"/>
      <c r="G963" s="120"/>
      <c r="H963" s="120"/>
      <c r="I963" s="418">
        <f t="shared" si="15"/>
        <v>0</v>
      </c>
      <c r="J963" s="46"/>
      <c r="K963" s="332">
        <f>IFERROR(SUM(C963/'Transfers of Funds'!$F$56),0)</f>
        <v>0</v>
      </c>
      <c r="L963" s="21"/>
      <c r="M963" s="47" t="s">
        <v>162</v>
      </c>
      <c r="N963" s="46"/>
    </row>
    <row r="964" spans="1:14" s="23" customFormat="1" ht="14.25" customHeight="1">
      <c r="A964" s="115"/>
      <c r="B964" s="308" t="str">
        <f>IF(A964="","",VLOOKUP(A964,'Project Budget vs Exp'!$B$9:$G$52,2,FALSE))</f>
        <v/>
      </c>
      <c r="C964" s="117"/>
      <c r="D964" s="116"/>
      <c r="E964" s="118"/>
      <c r="F964" s="119"/>
      <c r="G964" s="120"/>
      <c r="H964" s="120"/>
      <c r="I964" s="418">
        <f t="shared" si="15"/>
        <v>0</v>
      </c>
      <c r="J964" s="46"/>
      <c r="K964" s="332">
        <f>IFERROR(SUM(C964/'Transfers of Funds'!$F$56),0)</f>
        <v>0</v>
      </c>
      <c r="L964" s="21"/>
      <c r="M964" s="47" t="s">
        <v>162</v>
      </c>
      <c r="N964" s="46"/>
    </row>
    <row r="965" spans="1:14" s="23" customFormat="1" ht="14.25" customHeight="1">
      <c r="A965" s="115"/>
      <c r="B965" s="308" t="str">
        <f>IF(A965="","",VLOOKUP(A965,'Project Budget vs Exp'!$B$9:$G$52,2,FALSE))</f>
        <v/>
      </c>
      <c r="C965" s="117"/>
      <c r="D965" s="116"/>
      <c r="E965" s="118"/>
      <c r="F965" s="119"/>
      <c r="G965" s="120"/>
      <c r="H965" s="120"/>
      <c r="I965" s="418">
        <f t="shared" si="15"/>
        <v>0</v>
      </c>
      <c r="J965" s="46"/>
      <c r="K965" s="332">
        <f>IFERROR(SUM(C965/'Transfers of Funds'!$F$56),0)</f>
        <v>0</v>
      </c>
      <c r="L965" s="21"/>
      <c r="M965" s="47" t="s">
        <v>162</v>
      </c>
      <c r="N965" s="46"/>
    </row>
    <row r="966" spans="1:14" s="23" customFormat="1" ht="14.25" customHeight="1">
      <c r="A966" s="115"/>
      <c r="B966" s="308" t="str">
        <f>IF(A966="","",VLOOKUP(A966,'Project Budget vs Exp'!$B$9:$G$52,2,FALSE))</f>
        <v/>
      </c>
      <c r="C966" s="117"/>
      <c r="D966" s="116"/>
      <c r="E966" s="118"/>
      <c r="F966" s="119"/>
      <c r="G966" s="120"/>
      <c r="H966" s="120"/>
      <c r="I966" s="418">
        <f t="shared" si="15"/>
        <v>0</v>
      </c>
      <c r="J966" s="46"/>
      <c r="K966" s="332">
        <f>IFERROR(SUM(C966/'Transfers of Funds'!$F$56),0)</f>
        <v>0</v>
      </c>
      <c r="L966" s="21"/>
      <c r="M966" s="47" t="s">
        <v>162</v>
      </c>
      <c r="N966" s="46"/>
    </row>
    <row r="967" spans="1:14" s="23" customFormat="1" ht="14.25" customHeight="1">
      <c r="A967" s="115"/>
      <c r="B967" s="308" t="str">
        <f>IF(A967="","",VLOOKUP(A967,'Project Budget vs Exp'!$B$9:$G$52,2,FALSE))</f>
        <v/>
      </c>
      <c r="C967" s="117"/>
      <c r="D967" s="116"/>
      <c r="E967" s="118"/>
      <c r="F967" s="119"/>
      <c r="G967" s="120"/>
      <c r="H967" s="120"/>
      <c r="I967" s="418">
        <f t="shared" si="15"/>
        <v>0</v>
      </c>
      <c r="J967" s="46"/>
      <c r="K967" s="332">
        <f>IFERROR(SUM(C967/'Transfers of Funds'!$F$56),0)</f>
        <v>0</v>
      </c>
      <c r="L967" s="21"/>
      <c r="M967" s="47" t="s">
        <v>162</v>
      </c>
      <c r="N967" s="46"/>
    </row>
    <row r="968" spans="1:14" s="23" customFormat="1" ht="14.25" customHeight="1">
      <c r="A968" s="115"/>
      <c r="B968" s="308" t="str">
        <f>IF(A968="","",VLOOKUP(A968,'Project Budget vs Exp'!$B$9:$G$52,2,FALSE))</f>
        <v/>
      </c>
      <c r="C968" s="117"/>
      <c r="D968" s="116"/>
      <c r="E968" s="118"/>
      <c r="F968" s="119"/>
      <c r="G968" s="120"/>
      <c r="H968" s="120"/>
      <c r="I968" s="418">
        <f t="shared" si="15"/>
        <v>0</v>
      </c>
      <c r="J968" s="46"/>
      <c r="K968" s="332">
        <f>IFERROR(SUM(C968/'Transfers of Funds'!$F$56),0)</f>
        <v>0</v>
      </c>
      <c r="L968" s="21"/>
      <c r="M968" s="47" t="s">
        <v>162</v>
      </c>
      <c r="N968" s="46"/>
    </row>
    <row r="969" spans="1:14" s="23" customFormat="1" ht="14.25" customHeight="1">
      <c r="A969" s="115"/>
      <c r="B969" s="308" t="str">
        <f>IF(A969="","",VLOOKUP(A969,'Project Budget vs Exp'!$B$9:$G$52,2,FALSE))</f>
        <v/>
      </c>
      <c r="C969" s="117"/>
      <c r="D969" s="116"/>
      <c r="E969" s="118"/>
      <c r="F969" s="119"/>
      <c r="G969" s="120"/>
      <c r="H969" s="120"/>
      <c r="I969" s="418">
        <f t="shared" si="15"/>
        <v>0</v>
      </c>
      <c r="J969" s="46"/>
      <c r="K969" s="332">
        <f>IFERROR(SUM(C969/'Transfers of Funds'!$F$56),0)</f>
        <v>0</v>
      </c>
      <c r="L969" s="21"/>
      <c r="M969" s="47" t="s">
        <v>162</v>
      </c>
      <c r="N969" s="46"/>
    </row>
    <row r="970" spans="1:14" s="23" customFormat="1" ht="14.25" customHeight="1">
      <c r="A970" s="115"/>
      <c r="B970" s="308" t="str">
        <f>IF(A970="","",VLOOKUP(A970,'Project Budget vs Exp'!$B$9:$G$52,2,FALSE))</f>
        <v/>
      </c>
      <c r="C970" s="117"/>
      <c r="D970" s="116"/>
      <c r="E970" s="118"/>
      <c r="F970" s="119"/>
      <c r="G970" s="120"/>
      <c r="H970" s="120"/>
      <c r="I970" s="418">
        <f t="shared" si="15"/>
        <v>0</v>
      </c>
      <c r="J970" s="46"/>
      <c r="K970" s="332">
        <f>IFERROR(SUM(C970/'Transfers of Funds'!$F$56),0)</f>
        <v>0</v>
      </c>
      <c r="L970" s="21"/>
      <c r="M970" s="47" t="s">
        <v>162</v>
      </c>
      <c r="N970" s="46"/>
    </row>
    <row r="971" spans="1:14" s="23" customFormat="1" ht="14.25" customHeight="1">
      <c r="A971" s="115"/>
      <c r="B971" s="308" t="str">
        <f>IF(A971="","",VLOOKUP(A971,'Project Budget vs Exp'!$B$9:$G$52,2,FALSE))</f>
        <v/>
      </c>
      <c r="C971" s="117"/>
      <c r="D971" s="116"/>
      <c r="E971" s="118"/>
      <c r="F971" s="119"/>
      <c r="G971" s="120"/>
      <c r="H971" s="120"/>
      <c r="I971" s="418">
        <f t="shared" si="15"/>
        <v>0</v>
      </c>
      <c r="J971" s="46"/>
      <c r="K971" s="332">
        <f>IFERROR(SUM(C971/'Transfers of Funds'!$F$56),0)</f>
        <v>0</v>
      </c>
      <c r="L971" s="21"/>
      <c r="M971" s="47" t="s">
        <v>162</v>
      </c>
      <c r="N971" s="46"/>
    </row>
    <row r="972" spans="1:14" s="23" customFormat="1" ht="14.25" customHeight="1">
      <c r="A972" s="115"/>
      <c r="B972" s="308" t="str">
        <f>IF(A972="","",VLOOKUP(A972,'Project Budget vs Exp'!$B$9:$G$52,2,FALSE))</f>
        <v/>
      </c>
      <c r="C972" s="117"/>
      <c r="D972" s="116"/>
      <c r="E972" s="118"/>
      <c r="F972" s="119"/>
      <c r="G972" s="120"/>
      <c r="H972" s="120"/>
      <c r="I972" s="418">
        <f t="shared" si="15"/>
        <v>0</v>
      </c>
      <c r="J972" s="46"/>
      <c r="K972" s="332">
        <f>IFERROR(SUM(C972/'Transfers of Funds'!$F$56),0)</f>
        <v>0</v>
      </c>
      <c r="L972" s="21"/>
      <c r="M972" s="47" t="s">
        <v>162</v>
      </c>
      <c r="N972" s="46"/>
    </row>
    <row r="973" spans="1:14" s="23" customFormat="1" ht="14.25" customHeight="1">
      <c r="A973" s="115"/>
      <c r="B973" s="308" t="str">
        <f>IF(A973="","",VLOOKUP(A973,'Project Budget vs Exp'!$B$9:$G$52,2,FALSE))</f>
        <v/>
      </c>
      <c r="C973" s="117"/>
      <c r="D973" s="116"/>
      <c r="E973" s="118"/>
      <c r="F973" s="119"/>
      <c r="G973" s="120"/>
      <c r="H973" s="120"/>
      <c r="I973" s="418">
        <f t="shared" si="15"/>
        <v>0</v>
      </c>
      <c r="J973" s="46"/>
      <c r="K973" s="332">
        <f>IFERROR(SUM(C973/'Transfers of Funds'!$F$56),0)</f>
        <v>0</v>
      </c>
      <c r="L973" s="21"/>
      <c r="M973" s="47" t="s">
        <v>162</v>
      </c>
      <c r="N973" s="46"/>
    </row>
    <row r="974" spans="1:14" s="23" customFormat="1" ht="14.25" customHeight="1">
      <c r="A974" s="115"/>
      <c r="B974" s="308" t="str">
        <f>IF(A974="","",VLOOKUP(A974,'Project Budget vs Exp'!$B$9:$G$52,2,FALSE))</f>
        <v/>
      </c>
      <c r="C974" s="117"/>
      <c r="D974" s="116"/>
      <c r="E974" s="118"/>
      <c r="F974" s="119"/>
      <c r="G974" s="120"/>
      <c r="H974" s="120"/>
      <c r="I974" s="418">
        <f t="shared" si="15"/>
        <v>0</v>
      </c>
      <c r="J974" s="46"/>
      <c r="K974" s="332">
        <f>IFERROR(SUM(C974/'Transfers of Funds'!$F$56),0)</f>
        <v>0</v>
      </c>
      <c r="L974" s="21"/>
      <c r="M974" s="47" t="s">
        <v>162</v>
      </c>
      <c r="N974" s="46"/>
    </row>
    <row r="975" spans="1:14" s="23" customFormat="1" ht="14.25" customHeight="1">
      <c r="A975" s="115"/>
      <c r="B975" s="308" t="str">
        <f>IF(A975="","",VLOOKUP(A975,'Project Budget vs Exp'!$B$9:$G$52,2,FALSE))</f>
        <v/>
      </c>
      <c r="C975" s="117"/>
      <c r="D975" s="116"/>
      <c r="E975" s="118"/>
      <c r="F975" s="119"/>
      <c r="G975" s="120"/>
      <c r="H975" s="120"/>
      <c r="I975" s="418">
        <f t="shared" si="15"/>
        <v>0</v>
      </c>
      <c r="J975" s="46"/>
      <c r="K975" s="332">
        <f>IFERROR(SUM(C975/'Transfers of Funds'!$F$56),0)</f>
        <v>0</v>
      </c>
      <c r="L975" s="21"/>
      <c r="M975" s="47" t="s">
        <v>162</v>
      </c>
      <c r="N975" s="46"/>
    </row>
    <row r="976" spans="1:14" s="23" customFormat="1" ht="14.25" customHeight="1">
      <c r="A976" s="115"/>
      <c r="B976" s="308" t="str">
        <f>IF(A976="","",VLOOKUP(A976,'Project Budget vs Exp'!$B$9:$G$52,2,FALSE))</f>
        <v/>
      </c>
      <c r="C976" s="117"/>
      <c r="D976" s="116"/>
      <c r="E976" s="118"/>
      <c r="F976" s="119"/>
      <c r="G976" s="120"/>
      <c r="H976" s="120"/>
      <c r="I976" s="418">
        <f t="shared" si="15"/>
        <v>0</v>
      </c>
      <c r="J976" s="46"/>
      <c r="K976" s="332">
        <f>IFERROR(SUM(C976/'Transfers of Funds'!$F$56),0)</f>
        <v>0</v>
      </c>
      <c r="L976" s="21"/>
      <c r="M976" s="47" t="s">
        <v>162</v>
      </c>
      <c r="N976" s="46"/>
    </row>
    <row r="977" spans="1:14" s="23" customFormat="1" ht="14.25" customHeight="1">
      <c r="A977" s="115"/>
      <c r="B977" s="308" t="str">
        <f>IF(A977="","",VLOOKUP(A977,'Project Budget vs Exp'!$B$9:$G$52,2,FALSE))</f>
        <v/>
      </c>
      <c r="C977" s="117"/>
      <c r="D977" s="116"/>
      <c r="E977" s="118"/>
      <c r="F977" s="119"/>
      <c r="G977" s="120"/>
      <c r="H977" s="120"/>
      <c r="I977" s="418">
        <f t="shared" si="15"/>
        <v>0</v>
      </c>
      <c r="J977" s="46"/>
      <c r="K977" s="332">
        <f>IFERROR(SUM(C977/'Transfers of Funds'!$F$56),0)</f>
        <v>0</v>
      </c>
      <c r="L977" s="21"/>
      <c r="M977" s="47" t="s">
        <v>162</v>
      </c>
      <c r="N977" s="46"/>
    </row>
    <row r="978" spans="1:14" s="23" customFormat="1" ht="14.25" customHeight="1">
      <c r="A978" s="115"/>
      <c r="B978" s="308" t="str">
        <f>IF(A978="","",VLOOKUP(A978,'Project Budget vs Exp'!$B$9:$G$52,2,FALSE))</f>
        <v/>
      </c>
      <c r="C978" s="117"/>
      <c r="D978" s="116"/>
      <c r="E978" s="118"/>
      <c r="F978" s="119"/>
      <c r="G978" s="120"/>
      <c r="H978" s="120"/>
      <c r="I978" s="418">
        <f t="shared" si="15"/>
        <v>0</v>
      </c>
      <c r="J978" s="46"/>
      <c r="K978" s="332">
        <f>IFERROR(SUM(C978/'Transfers of Funds'!$F$56),0)</f>
        <v>0</v>
      </c>
      <c r="L978" s="21"/>
      <c r="M978" s="47" t="s">
        <v>162</v>
      </c>
      <c r="N978" s="46"/>
    </row>
    <row r="979" spans="1:14" s="23" customFormat="1" ht="14.25" customHeight="1">
      <c r="A979" s="115"/>
      <c r="B979" s="308" t="str">
        <f>IF(A979="","",VLOOKUP(A979,'Project Budget vs Exp'!$B$9:$G$52,2,FALSE))</f>
        <v/>
      </c>
      <c r="C979" s="117"/>
      <c r="D979" s="116"/>
      <c r="E979" s="118"/>
      <c r="F979" s="119"/>
      <c r="G979" s="120"/>
      <c r="H979" s="120"/>
      <c r="I979" s="418">
        <f t="shared" si="15"/>
        <v>0</v>
      </c>
      <c r="J979" s="46"/>
      <c r="K979" s="332">
        <f>IFERROR(SUM(C979/'Transfers of Funds'!$F$56),0)</f>
        <v>0</v>
      </c>
      <c r="L979" s="21"/>
      <c r="M979" s="47" t="s">
        <v>162</v>
      </c>
      <c r="N979" s="46"/>
    </row>
    <row r="980" spans="1:14" s="23" customFormat="1" ht="14.25" customHeight="1">
      <c r="A980" s="115"/>
      <c r="B980" s="308" t="str">
        <f>IF(A980="","",VLOOKUP(A980,'Project Budget vs Exp'!$B$9:$G$52,2,FALSE))</f>
        <v/>
      </c>
      <c r="C980" s="117"/>
      <c r="D980" s="116"/>
      <c r="E980" s="118"/>
      <c r="F980" s="119"/>
      <c r="G980" s="120"/>
      <c r="H980" s="120"/>
      <c r="I980" s="418">
        <f t="shared" si="15"/>
        <v>0</v>
      </c>
      <c r="J980" s="46"/>
      <c r="K980" s="332">
        <f>IFERROR(SUM(C980/'Transfers of Funds'!$F$56),0)</f>
        <v>0</v>
      </c>
      <c r="L980" s="21"/>
      <c r="M980" s="47" t="s">
        <v>162</v>
      </c>
      <c r="N980" s="46"/>
    </row>
    <row r="981" spans="1:14" s="23" customFormat="1" ht="14.25" customHeight="1">
      <c r="A981" s="115"/>
      <c r="B981" s="308" t="str">
        <f>IF(A981="","",VLOOKUP(A981,'Project Budget vs Exp'!$B$9:$G$52,2,FALSE))</f>
        <v/>
      </c>
      <c r="C981" s="117"/>
      <c r="D981" s="116"/>
      <c r="E981" s="118"/>
      <c r="F981" s="119"/>
      <c r="G981" s="120"/>
      <c r="H981" s="120"/>
      <c r="I981" s="418">
        <f t="shared" ref="I981:I1044" si="16">IF(OR(F$4="EUR",F$4="USD",F$4="GBP",F$4="CAD",F$4="NZD",F$4="AUD"),K981,C981)</f>
        <v>0</v>
      </c>
      <c r="J981" s="46"/>
      <c r="K981" s="332">
        <f>IFERROR(SUM(C981/'Transfers of Funds'!$F$56),0)</f>
        <v>0</v>
      </c>
      <c r="L981" s="21"/>
      <c r="M981" s="47" t="s">
        <v>162</v>
      </c>
      <c r="N981" s="46"/>
    </row>
    <row r="982" spans="1:14" s="23" customFormat="1" ht="14.25" customHeight="1">
      <c r="A982" s="115"/>
      <c r="B982" s="308" t="str">
        <f>IF(A982="","",VLOOKUP(A982,'Project Budget vs Exp'!$B$9:$G$52,2,FALSE))</f>
        <v/>
      </c>
      <c r="C982" s="117"/>
      <c r="D982" s="116"/>
      <c r="E982" s="118"/>
      <c r="F982" s="119"/>
      <c r="G982" s="120"/>
      <c r="H982" s="120"/>
      <c r="I982" s="418">
        <f t="shared" si="16"/>
        <v>0</v>
      </c>
      <c r="J982" s="46"/>
      <c r="K982" s="332">
        <f>IFERROR(SUM(C982/'Transfers of Funds'!$F$56),0)</f>
        <v>0</v>
      </c>
      <c r="L982" s="21"/>
      <c r="M982" s="47" t="s">
        <v>162</v>
      </c>
      <c r="N982" s="46"/>
    </row>
    <row r="983" spans="1:14" s="23" customFormat="1" ht="14.25" customHeight="1">
      <c r="A983" s="115"/>
      <c r="B983" s="308" t="str">
        <f>IF(A983="","",VLOOKUP(A983,'Project Budget vs Exp'!$B$9:$G$52,2,FALSE))</f>
        <v/>
      </c>
      <c r="C983" s="117"/>
      <c r="D983" s="116"/>
      <c r="E983" s="118"/>
      <c r="F983" s="119"/>
      <c r="G983" s="120"/>
      <c r="H983" s="120"/>
      <c r="I983" s="418">
        <f t="shared" si="16"/>
        <v>0</v>
      </c>
      <c r="J983" s="46"/>
      <c r="K983" s="332">
        <f>IFERROR(SUM(C983/'Transfers of Funds'!$F$56),0)</f>
        <v>0</v>
      </c>
      <c r="L983" s="21"/>
      <c r="M983" s="47" t="s">
        <v>162</v>
      </c>
      <c r="N983" s="46"/>
    </row>
    <row r="984" spans="1:14" s="23" customFormat="1" ht="14.25" customHeight="1">
      <c r="A984" s="115"/>
      <c r="B984" s="308" t="str">
        <f>IF(A984="","",VLOOKUP(A984,'Project Budget vs Exp'!$B$9:$G$52,2,FALSE))</f>
        <v/>
      </c>
      <c r="C984" s="117"/>
      <c r="D984" s="116"/>
      <c r="E984" s="118"/>
      <c r="F984" s="119"/>
      <c r="G984" s="120"/>
      <c r="H984" s="120"/>
      <c r="I984" s="418">
        <f t="shared" si="16"/>
        <v>0</v>
      </c>
      <c r="J984" s="46"/>
      <c r="K984" s="332">
        <f>IFERROR(SUM(C984/'Transfers of Funds'!$F$56),0)</f>
        <v>0</v>
      </c>
      <c r="L984" s="21"/>
      <c r="M984" s="47" t="s">
        <v>162</v>
      </c>
      <c r="N984" s="46"/>
    </row>
    <row r="985" spans="1:14" s="23" customFormat="1" ht="14.25" customHeight="1">
      <c r="A985" s="115"/>
      <c r="B985" s="308" t="str">
        <f>IF(A985="","",VLOOKUP(A985,'Project Budget vs Exp'!$B$9:$G$52,2,FALSE))</f>
        <v/>
      </c>
      <c r="C985" s="117"/>
      <c r="D985" s="116"/>
      <c r="E985" s="118"/>
      <c r="F985" s="119"/>
      <c r="G985" s="120"/>
      <c r="H985" s="120"/>
      <c r="I985" s="418">
        <f t="shared" si="16"/>
        <v>0</v>
      </c>
      <c r="J985" s="46"/>
      <c r="K985" s="332">
        <f>IFERROR(SUM(C985/'Transfers of Funds'!$F$56),0)</f>
        <v>0</v>
      </c>
      <c r="L985" s="21"/>
      <c r="M985" s="47" t="s">
        <v>162</v>
      </c>
      <c r="N985" s="46"/>
    </row>
    <row r="986" spans="1:14" s="23" customFormat="1" ht="14.25" customHeight="1">
      <c r="A986" s="115"/>
      <c r="B986" s="308" t="str">
        <f>IF(A986="","",VLOOKUP(A986,'Project Budget vs Exp'!$B$9:$G$52,2,FALSE))</f>
        <v/>
      </c>
      <c r="C986" s="117"/>
      <c r="D986" s="116"/>
      <c r="E986" s="118"/>
      <c r="F986" s="119"/>
      <c r="G986" s="120"/>
      <c r="H986" s="120"/>
      <c r="I986" s="418">
        <f t="shared" si="16"/>
        <v>0</v>
      </c>
      <c r="J986" s="46"/>
      <c r="K986" s="332">
        <f>IFERROR(SUM(C986/'Transfers of Funds'!$F$56),0)</f>
        <v>0</v>
      </c>
      <c r="L986" s="21"/>
      <c r="M986" s="47" t="s">
        <v>162</v>
      </c>
      <c r="N986" s="46"/>
    </row>
    <row r="987" spans="1:14" s="23" customFormat="1" ht="14.25" customHeight="1">
      <c r="A987" s="115"/>
      <c r="B987" s="308" t="str">
        <f>IF(A987="","",VLOOKUP(A987,'Project Budget vs Exp'!$B$9:$G$52,2,FALSE))</f>
        <v/>
      </c>
      <c r="C987" s="117"/>
      <c r="D987" s="116"/>
      <c r="E987" s="118"/>
      <c r="F987" s="119"/>
      <c r="G987" s="120"/>
      <c r="H987" s="120"/>
      <c r="I987" s="418">
        <f t="shared" si="16"/>
        <v>0</v>
      </c>
      <c r="J987" s="46"/>
      <c r="K987" s="332">
        <f>IFERROR(SUM(C987/'Transfers of Funds'!$F$56),0)</f>
        <v>0</v>
      </c>
      <c r="L987" s="21"/>
      <c r="M987" s="47" t="s">
        <v>162</v>
      </c>
      <c r="N987" s="46"/>
    </row>
    <row r="988" spans="1:14" s="23" customFormat="1" ht="14.25" customHeight="1">
      <c r="A988" s="115"/>
      <c r="B988" s="308" t="str">
        <f>IF(A988="","",VLOOKUP(A988,'Project Budget vs Exp'!$B$9:$G$52,2,FALSE))</f>
        <v/>
      </c>
      <c r="C988" s="117"/>
      <c r="D988" s="116"/>
      <c r="E988" s="118"/>
      <c r="F988" s="119"/>
      <c r="G988" s="120"/>
      <c r="H988" s="120"/>
      <c r="I988" s="418">
        <f t="shared" si="16"/>
        <v>0</v>
      </c>
      <c r="J988" s="46"/>
      <c r="K988" s="332">
        <f>IFERROR(SUM(C988/'Transfers of Funds'!$F$56),0)</f>
        <v>0</v>
      </c>
      <c r="L988" s="21"/>
      <c r="M988" s="47" t="s">
        <v>162</v>
      </c>
      <c r="N988" s="46"/>
    </row>
    <row r="989" spans="1:14" s="23" customFormat="1" ht="14.25" customHeight="1">
      <c r="A989" s="115"/>
      <c r="B989" s="308" t="str">
        <f>IF(A989="","",VLOOKUP(A989,'Project Budget vs Exp'!$B$9:$G$52,2,FALSE))</f>
        <v/>
      </c>
      <c r="C989" s="117"/>
      <c r="D989" s="116"/>
      <c r="E989" s="118"/>
      <c r="F989" s="119"/>
      <c r="G989" s="120"/>
      <c r="H989" s="120"/>
      <c r="I989" s="418">
        <f t="shared" si="16"/>
        <v>0</v>
      </c>
      <c r="J989" s="46"/>
      <c r="K989" s="332">
        <f>IFERROR(SUM(C989/'Transfers of Funds'!$F$56),0)</f>
        <v>0</v>
      </c>
      <c r="L989" s="21"/>
      <c r="M989" s="47" t="s">
        <v>162</v>
      </c>
      <c r="N989" s="46"/>
    </row>
    <row r="990" spans="1:14" s="23" customFormat="1" ht="14.25" customHeight="1">
      <c r="A990" s="115"/>
      <c r="B990" s="308" t="str">
        <f>IF(A990="","",VLOOKUP(A990,'Project Budget vs Exp'!$B$9:$G$52,2,FALSE))</f>
        <v/>
      </c>
      <c r="C990" s="117"/>
      <c r="D990" s="116"/>
      <c r="E990" s="118"/>
      <c r="F990" s="119"/>
      <c r="G990" s="120"/>
      <c r="H990" s="120"/>
      <c r="I990" s="418">
        <f t="shared" si="16"/>
        <v>0</v>
      </c>
      <c r="J990" s="46"/>
      <c r="K990" s="332">
        <f>IFERROR(SUM(C990/'Transfers of Funds'!$F$56),0)</f>
        <v>0</v>
      </c>
      <c r="L990" s="21"/>
      <c r="M990" s="47" t="s">
        <v>162</v>
      </c>
      <c r="N990" s="46"/>
    </row>
    <row r="991" spans="1:14" s="23" customFormat="1" ht="14.25" customHeight="1">
      <c r="A991" s="115"/>
      <c r="B991" s="308" t="str">
        <f>IF(A991="","",VLOOKUP(A991,'Project Budget vs Exp'!$B$9:$G$52,2,FALSE))</f>
        <v/>
      </c>
      <c r="C991" s="117"/>
      <c r="D991" s="116"/>
      <c r="E991" s="118"/>
      <c r="F991" s="119"/>
      <c r="G991" s="120"/>
      <c r="H991" s="120"/>
      <c r="I991" s="418">
        <f t="shared" si="16"/>
        <v>0</v>
      </c>
      <c r="J991" s="46"/>
      <c r="K991" s="332">
        <f>IFERROR(SUM(C991/'Transfers of Funds'!$F$56),0)</f>
        <v>0</v>
      </c>
      <c r="L991" s="21"/>
      <c r="M991" s="47" t="s">
        <v>162</v>
      </c>
      <c r="N991" s="46"/>
    </row>
    <row r="992" spans="1:14" s="23" customFormat="1" ht="14.25" customHeight="1">
      <c r="A992" s="115"/>
      <c r="B992" s="308" t="str">
        <f>IF(A992="","",VLOOKUP(A992,'Project Budget vs Exp'!$B$9:$G$52,2,FALSE))</f>
        <v/>
      </c>
      <c r="C992" s="117"/>
      <c r="D992" s="116"/>
      <c r="E992" s="118"/>
      <c r="F992" s="119"/>
      <c r="G992" s="120"/>
      <c r="H992" s="120"/>
      <c r="I992" s="418">
        <f t="shared" si="16"/>
        <v>0</v>
      </c>
      <c r="J992" s="46"/>
      <c r="K992" s="332">
        <f>IFERROR(SUM(C992/'Transfers of Funds'!$F$56),0)</f>
        <v>0</v>
      </c>
      <c r="L992" s="21"/>
      <c r="M992" s="47" t="s">
        <v>162</v>
      </c>
      <c r="N992" s="46"/>
    </row>
    <row r="993" spans="1:14" s="23" customFormat="1" ht="14.25" customHeight="1">
      <c r="A993" s="115"/>
      <c r="B993" s="308" t="str">
        <f>IF(A993="","",VLOOKUP(A993,'Project Budget vs Exp'!$B$9:$G$52,2,FALSE))</f>
        <v/>
      </c>
      <c r="C993" s="117"/>
      <c r="D993" s="116"/>
      <c r="E993" s="118"/>
      <c r="F993" s="119"/>
      <c r="G993" s="120"/>
      <c r="H993" s="120"/>
      <c r="I993" s="418">
        <f t="shared" si="16"/>
        <v>0</v>
      </c>
      <c r="J993" s="46"/>
      <c r="K993" s="332">
        <f>IFERROR(SUM(C993/'Transfers of Funds'!$F$56),0)</f>
        <v>0</v>
      </c>
      <c r="L993" s="21"/>
      <c r="M993" s="47" t="s">
        <v>162</v>
      </c>
      <c r="N993" s="46"/>
    </row>
    <row r="994" spans="1:14" s="23" customFormat="1" ht="14.25" customHeight="1">
      <c r="A994" s="115"/>
      <c r="B994" s="308" t="str">
        <f>IF(A994="","",VLOOKUP(A994,'Project Budget vs Exp'!$B$9:$G$52,2,FALSE))</f>
        <v/>
      </c>
      <c r="C994" s="117"/>
      <c r="D994" s="116"/>
      <c r="E994" s="118"/>
      <c r="F994" s="119"/>
      <c r="G994" s="120"/>
      <c r="H994" s="120"/>
      <c r="I994" s="418">
        <f t="shared" si="16"/>
        <v>0</v>
      </c>
      <c r="J994" s="46"/>
      <c r="K994" s="332">
        <f>IFERROR(SUM(C994/'Transfers of Funds'!$F$56),0)</f>
        <v>0</v>
      </c>
      <c r="L994" s="21"/>
      <c r="M994" s="47" t="s">
        <v>162</v>
      </c>
      <c r="N994" s="46"/>
    </row>
    <row r="995" spans="1:14" s="23" customFormat="1" ht="14.25" customHeight="1">
      <c r="A995" s="115"/>
      <c r="B995" s="308" t="str">
        <f>IF(A995="","",VLOOKUP(A995,'Project Budget vs Exp'!$B$9:$G$52,2,FALSE))</f>
        <v/>
      </c>
      <c r="C995" s="117"/>
      <c r="D995" s="116"/>
      <c r="E995" s="118"/>
      <c r="F995" s="119"/>
      <c r="G995" s="120"/>
      <c r="H995" s="120"/>
      <c r="I995" s="418">
        <f t="shared" si="16"/>
        <v>0</v>
      </c>
      <c r="J995" s="46"/>
      <c r="K995" s="332">
        <f>IFERROR(SUM(C995/'Transfers of Funds'!$F$56),0)</f>
        <v>0</v>
      </c>
      <c r="L995" s="21"/>
      <c r="M995" s="47" t="s">
        <v>162</v>
      </c>
      <c r="N995" s="46"/>
    </row>
    <row r="996" spans="1:14" s="23" customFormat="1" ht="14.25" customHeight="1">
      <c r="A996" s="115"/>
      <c r="B996" s="308" t="str">
        <f>IF(A996="","",VLOOKUP(A996,'Project Budget vs Exp'!$B$9:$G$52,2,FALSE))</f>
        <v/>
      </c>
      <c r="C996" s="117"/>
      <c r="D996" s="116"/>
      <c r="E996" s="118"/>
      <c r="F996" s="119"/>
      <c r="G996" s="120"/>
      <c r="H996" s="120"/>
      <c r="I996" s="418">
        <f t="shared" si="16"/>
        <v>0</v>
      </c>
      <c r="J996" s="46"/>
      <c r="K996" s="332">
        <f>IFERROR(SUM(C996/'Transfers of Funds'!$F$56),0)</f>
        <v>0</v>
      </c>
      <c r="L996" s="21"/>
      <c r="M996" s="47" t="s">
        <v>162</v>
      </c>
      <c r="N996" s="46"/>
    </row>
    <row r="997" spans="1:14" s="23" customFormat="1" ht="14.25" customHeight="1">
      <c r="A997" s="115"/>
      <c r="B997" s="308" t="str">
        <f>IF(A997="","",VLOOKUP(A997,'Project Budget vs Exp'!$B$9:$G$52,2,FALSE))</f>
        <v/>
      </c>
      <c r="C997" s="117"/>
      <c r="D997" s="116"/>
      <c r="E997" s="118"/>
      <c r="F997" s="119"/>
      <c r="G997" s="120"/>
      <c r="H997" s="120"/>
      <c r="I997" s="418">
        <f t="shared" si="16"/>
        <v>0</v>
      </c>
      <c r="J997" s="46"/>
      <c r="K997" s="332">
        <f>IFERROR(SUM(C997/'Transfers of Funds'!$F$56),0)</f>
        <v>0</v>
      </c>
      <c r="L997" s="21"/>
      <c r="M997" s="47" t="s">
        <v>162</v>
      </c>
      <c r="N997" s="46"/>
    </row>
    <row r="998" spans="1:14" s="23" customFormat="1" ht="14.25" customHeight="1">
      <c r="A998" s="115"/>
      <c r="B998" s="308" t="str">
        <f>IF(A998="","",VLOOKUP(A998,'Project Budget vs Exp'!$B$9:$G$52,2,FALSE))</f>
        <v/>
      </c>
      <c r="C998" s="117"/>
      <c r="D998" s="116"/>
      <c r="E998" s="118"/>
      <c r="F998" s="119"/>
      <c r="G998" s="120"/>
      <c r="H998" s="120"/>
      <c r="I998" s="418">
        <f t="shared" si="16"/>
        <v>0</v>
      </c>
      <c r="J998" s="46"/>
      <c r="K998" s="332">
        <f>IFERROR(SUM(C998/'Transfers of Funds'!$F$56),0)</f>
        <v>0</v>
      </c>
      <c r="L998" s="21"/>
      <c r="M998" s="47" t="s">
        <v>162</v>
      </c>
      <c r="N998" s="46"/>
    </row>
    <row r="999" spans="1:14" s="23" customFormat="1" ht="14.25" customHeight="1">
      <c r="A999" s="115"/>
      <c r="B999" s="308" t="str">
        <f>IF(A999="","",VLOOKUP(A999,'Project Budget vs Exp'!$B$9:$G$52,2,FALSE))</f>
        <v/>
      </c>
      <c r="C999" s="117"/>
      <c r="D999" s="116"/>
      <c r="E999" s="118"/>
      <c r="F999" s="119"/>
      <c r="G999" s="120"/>
      <c r="H999" s="120"/>
      <c r="I999" s="418">
        <f t="shared" si="16"/>
        <v>0</v>
      </c>
      <c r="J999" s="46"/>
      <c r="K999" s="332">
        <f>IFERROR(SUM(C999/'Transfers of Funds'!$F$56),0)</f>
        <v>0</v>
      </c>
      <c r="L999" s="21"/>
      <c r="M999" s="47" t="s">
        <v>162</v>
      </c>
      <c r="N999" s="46"/>
    </row>
    <row r="1000" spans="1:14" s="23" customFormat="1" ht="14.25" customHeight="1">
      <c r="A1000" s="115"/>
      <c r="B1000" s="308" t="str">
        <f>IF(A1000="","",VLOOKUP(A1000,'Project Budget vs Exp'!$B$9:$G$52,2,FALSE))</f>
        <v/>
      </c>
      <c r="C1000" s="117"/>
      <c r="D1000" s="116"/>
      <c r="E1000" s="118"/>
      <c r="F1000" s="119"/>
      <c r="G1000" s="120"/>
      <c r="H1000" s="120"/>
      <c r="I1000" s="418">
        <f t="shared" si="16"/>
        <v>0</v>
      </c>
      <c r="J1000" s="46"/>
      <c r="K1000" s="332">
        <f>IFERROR(SUM(C1000/'Transfers of Funds'!$F$56),0)</f>
        <v>0</v>
      </c>
      <c r="L1000" s="21"/>
      <c r="M1000" s="47" t="s">
        <v>162</v>
      </c>
      <c r="N1000" s="46"/>
    </row>
    <row r="1001" spans="1:14" s="23" customFormat="1" ht="14.25" customHeight="1">
      <c r="A1001" s="115"/>
      <c r="B1001" s="308" t="str">
        <f>IF(A1001="","",VLOOKUP(A1001,'Project Budget vs Exp'!$B$9:$G$52,2,FALSE))</f>
        <v/>
      </c>
      <c r="C1001" s="117"/>
      <c r="D1001" s="116"/>
      <c r="E1001" s="118"/>
      <c r="F1001" s="119"/>
      <c r="G1001" s="120"/>
      <c r="H1001" s="120"/>
      <c r="I1001" s="418">
        <f t="shared" si="16"/>
        <v>0</v>
      </c>
      <c r="J1001" s="46"/>
      <c r="K1001" s="332">
        <f>IFERROR(SUM(C1001/'Transfers of Funds'!$F$56),0)</f>
        <v>0</v>
      </c>
      <c r="L1001" s="21"/>
      <c r="M1001" s="47" t="s">
        <v>162</v>
      </c>
      <c r="N1001" s="46"/>
    </row>
    <row r="1002" spans="1:14" s="23" customFormat="1" ht="14.25" customHeight="1">
      <c r="A1002" s="115"/>
      <c r="B1002" s="308" t="str">
        <f>IF(A1002="","",VLOOKUP(A1002,'Project Budget vs Exp'!$B$9:$G$52,2,FALSE))</f>
        <v/>
      </c>
      <c r="C1002" s="117"/>
      <c r="D1002" s="116"/>
      <c r="E1002" s="118"/>
      <c r="F1002" s="119"/>
      <c r="G1002" s="120"/>
      <c r="H1002" s="120"/>
      <c r="I1002" s="418">
        <f t="shared" si="16"/>
        <v>0</v>
      </c>
      <c r="J1002" s="46"/>
      <c r="K1002" s="332">
        <f>IFERROR(SUM(C1002/'Transfers of Funds'!$F$56),0)</f>
        <v>0</v>
      </c>
      <c r="L1002" s="21"/>
      <c r="M1002" s="47" t="s">
        <v>162</v>
      </c>
      <c r="N1002" s="46"/>
    </row>
    <row r="1003" spans="1:14" s="23" customFormat="1" ht="14.25" customHeight="1">
      <c r="A1003" s="115"/>
      <c r="B1003" s="308" t="str">
        <f>IF(A1003="","",VLOOKUP(A1003,'Project Budget vs Exp'!$B$9:$G$52,2,FALSE))</f>
        <v/>
      </c>
      <c r="C1003" s="117"/>
      <c r="D1003" s="116"/>
      <c r="E1003" s="118"/>
      <c r="F1003" s="119"/>
      <c r="G1003" s="120"/>
      <c r="H1003" s="120"/>
      <c r="I1003" s="418">
        <f t="shared" si="16"/>
        <v>0</v>
      </c>
      <c r="J1003" s="46"/>
      <c r="K1003" s="332">
        <f>IFERROR(SUM(C1003/'Transfers of Funds'!$F$56),0)</f>
        <v>0</v>
      </c>
      <c r="L1003" s="21"/>
      <c r="M1003" s="47" t="s">
        <v>162</v>
      </c>
      <c r="N1003" s="46"/>
    </row>
    <row r="1004" spans="1:14" s="23" customFormat="1" ht="14.25" customHeight="1">
      <c r="A1004" s="115"/>
      <c r="B1004" s="308" t="str">
        <f>IF(A1004="","",VLOOKUP(A1004,'Project Budget vs Exp'!$B$9:$G$52,2,FALSE))</f>
        <v/>
      </c>
      <c r="C1004" s="117"/>
      <c r="D1004" s="116"/>
      <c r="E1004" s="118"/>
      <c r="F1004" s="119"/>
      <c r="G1004" s="120"/>
      <c r="H1004" s="120"/>
      <c r="I1004" s="418">
        <f t="shared" si="16"/>
        <v>0</v>
      </c>
      <c r="J1004" s="46"/>
      <c r="K1004" s="332">
        <f>IFERROR(SUM(C1004/'Transfers of Funds'!$F$56),0)</f>
        <v>0</v>
      </c>
      <c r="L1004" s="21"/>
      <c r="M1004" s="47" t="s">
        <v>162</v>
      </c>
      <c r="N1004" s="46"/>
    </row>
    <row r="1005" spans="1:14" s="23" customFormat="1" ht="14.25" customHeight="1">
      <c r="A1005" s="115"/>
      <c r="B1005" s="308" t="str">
        <f>IF(A1005="","",VLOOKUP(A1005,'Project Budget vs Exp'!$B$9:$G$52,2,FALSE))</f>
        <v/>
      </c>
      <c r="C1005" s="117"/>
      <c r="D1005" s="116"/>
      <c r="E1005" s="118"/>
      <c r="F1005" s="119"/>
      <c r="G1005" s="120"/>
      <c r="H1005" s="120"/>
      <c r="I1005" s="418">
        <f t="shared" si="16"/>
        <v>0</v>
      </c>
      <c r="J1005" s="46"/>
      <c r="K1005" s="332">
        <f>IFERROR(SUM(C1005/'Transfers of Funds'!$F$56),0)</f>
        <v>0</v>
      </c>
      <c r="L1005" s="21"/>
      <c r="M1005" s="47" t="s">
        <v>162</v>
      </c>
      <c r="N1005" s="46"/>
    </row>
    <row r="1006" spans="1:14" s="23" customFormat="1" ht="14.25" customHeight="1">
      <c r="A1006" s="115"/>
      <c r="B1006" s="308" t="str">
        <f>IF(A1006="","",VLOOKUP(A1006,'Project Budget vs Exp'!$B$9:$G$52,2,FALSE))</f>
        <v/>
      </c>
      <c r="C1006" s="117"/>
      <c r="D1006" s="116"/>
      <c r="E1006" s="118"/>
      <c r="F1006" s="119"/>
      <c r="G1006" s="120"/>
      <c r="H1006" s="120"/>
      <c r="I1006" s="418">
        <f t="shared" si="16"/>
        <v>0</v>
      </c>
      <c r="J1006" s="46"/>
      <c r="K1006" s="332">
        <f>IFERROR(SUM(C1006/'Transfers of Funds'!$F$56),0)</f>
        <v>0</v>
      </c>
      <c r="L1006" s="21"/>
      <c r="M1006" s="47" t="s">
        <v>162</v>
      </c>
      <c r="N1006" s="46"/>
    </row>
    <row r="1007" spans="1:14" s="23" customFormat="1" ht="14.25" customHeight="1">
      <c r="A1007" s="115"/>
      <c r="B1007" s="308" t="str">
        <f>IF(A1007="","",VLOOKUP(A1007,'Project Budget vs Exp'!$B$9:$G$52,2,FALSE))</f>
        <v/>
      </c>
      <c r="C1007" s="117"/>
      <c r="D1007" s="116"/>
      <c r="E1007" s="118"/>
      <c r="F1007" s="119"/>
      <c r="G1007" s="120"/>
      <c r="H1007" s="120"/>
      <c r="I1007" s="418">
        <f t="shared" si="16"/>
        <v>0</v>
      </c>
      <c r="J1007" s="46"/>
      <c r="K1007" s="332">
        <f>IFERROR(SUM(C1007/'Transfers of Funds'!$F$56),0)</f>
        <v>0</v>
      </c>
      <c r="L1007" s="21"/>
      <c r="M1007" s="47" t="s">
        <v>162</v>
      </c>
      <c r="N1007" s="46"/>
    </row>
    <row r="1008" spans="1:14" s="23" customFormat="1" ht="14.25" customHeight="1">
      <c r="A1008" s="115"/>
      <c r="B1008" s="308" t="str">
        <f>IF(A1008="","",VLOOKUP(A1008,'Project Budget vs Exp'!$B$9:$G$52,2,FALSE))</f>
        <v/>
      </c>
      <c r="C1008" s="117"/>
      <c r="D1008" s="116"/>
      <c r="E1008" s="118"/>
      <c r="F1008" s="119"/>
      <c r="G1008" s="120"/>
      <c r="H1008" s="120"/>
      <c r="I1008" s="418">
        <f t="shared" si="16"/>
        <v>0</v>
      </c>
      <c r="J1008" s="46"/>
      <c r="K1008" s="332">
        <f>IFERROR(SUM(C1008/'Transfers of Funds'!$F$56),0)</f>
        <v>0</v>
      </c>
      <c r="L1008" s="21"/>
      <c r="M1008" s="47" t="s">
        <v>162</v>
      </c>
      <c r="N1008" s="46"/>
    </row>
    <row r="1009" spans="1:14" s="23" customFormat="1" ht="14.25" customHeight="1">
      <c r="A1009" s="115"/>
      <c r="B1009" s="308" t="str">
        <f>IF(A1009="","",VLOOKUP(A1009,'Project Budget vs Exp'!$B$9:$G$52,2,FALSE))</f>
        <v/>
      </c>
      <c r="C1009" s="117"/>
      <c r="D1009" s="116"/>
      <c r="E1009" s="118"/>
      <c r="F1009" s="119"/>
      <c r="G1009" s="120"/>
      <c r="H1009" s="120"/>
      <c r="I1009" s="418">
        <f t="shared" si="16"/>
        <v>0</v>
      </c>
      <c r="J1009" s="46"/>
      <c r="K1009" s="332">
        <f>IFERROR(SUM(C1009/'Transfers of Funds'!$F$56),0)</f>
        <v>0</v>
      </c>
      <c r="L1009" s="21"/>
      <c r="M1009" s="47" t="s">
        <v>162</v>
      </c>
      <c r="N1009" s="46"/>
    </row>
    <row r="1010" spans="1:14" s="23" customFormat="1" ht="14.25" customHeight="1">
      <c r="A1010" s="115"/>
      <c r="B1010" s="308" t="str">
        <f>IF(A1010="","",VLOOKUP(A1010,'Project Budget vs Exp'!$B$9:$G$52,2,FALSE))</f>
        <v/>
      </c>
      <c r="C1010" s="117"/>
      <c r="D1010" s="116"/>
      <c r="E1010" s="118"/>
      <c r="F1010" s="119"/>
      <c r="G1010" s="120"/>
      <c r="H1010" s="120"/>
      <c r="I1010" s="418">
        <f t="shared" si="16"/>
        <v>0</v>
      </c>
      <c r="J1010" s="46"/>
      <c r="K1010" s="332">
        <f>IFERROR(SUM(C1010/'Transfers of Funds'!$F$56),0)</f>
        <v>0</v>
      </c>
      <c r="L1010" s="21"/>
      <c r="M1010" s="47" t="s">
        <v>162</v>
      </c>
      <c r="N1010" s="46"/>
    </row>
    <row r="1011" spans="1:14" s="23" customFormat="1" ht="14.25" customHeight="1">
      <c r="A1011" s="115"/>
      <c r="B1011" s="308" t="str">
        <f>IF(A1011="","",VLOOKUP(A1011,'Project Budget vs Exp'!$B$9:$G$52,2,FALSE))</f>
        <v/>
      </c>
      <c r="C1011" s="117"/>
      <c r="D1011" s="116"/>
      <c r="E1011" s="118"/>
      <c r="F1011" s="119"/>
      <c r="G1011" s="120"/>
      <c r="H1011" s="120"/>
      <c r="I1011" s="418">
        <f t="shared" si="16"/>
        <v>0</v>
      </c>
      <c r="J1011" s="46"/>
      <c r="K1011" s="332">
        <f>IFERROR(SUM(C1011/'Transfers of Funds'!$F$56),0)</f>
        <v>0</v>
      </c>
      <c r="L1011" s="21"/>
      <c r="M1011" s="47" t="s">
        <v>162</v>
      </c>
      <c r="N1011" s="46"/>
    </row>
    <row r="1012" spans="1:14" s="23" customFormat="1" ht="14.25" customHeight="1">
      <c r="A1012" s="115"/>
      <c r="B1012" s="308" t="str">
        <f>IF(A1012="","",VLOOKUP(A1012,'Project Budget vs Exp'!$B$9:$G$52,2,FALSE))</f>
        <v/>
      </c>
      <c r="C1012" s="117"/>
      <c r="D1012" s="116"/>
      <c r="E1012" s="118"/>
      <c r="F1012" s="119"/>
      <c r="G1012" s="120"/>
      <c r="H1012" s="120"/>
      <c r="I1012" s="418">
        <f t="shared" si="16"/>
        <v>0</v>
      </c>
      <c r="J1012" s="46"/>
      <c r="K1012" s="332">
        <f>IFERROR(SUM(C1012/'Transfers of Funds'!$F$56),0)</f>
        <v>0</v>
      </c>
      <c r="L1012" s="21"/>
      <c r="M1012" s="47" t="s">
        <v>162</v>
      </c>
      <c r="N1012" s="46"/>
    </row>
    <row r="1013" spans="1:14" s="23" customFormat="1" ht="14.25" customHeight="1">
      <c r="A1013" s="115"/>
      <c r="B1013" s="308" t="str">
        <f>IF(A1013="","",VLOOKUP(A1013,'Project Budget vs Exp'!$B$9:$G$52,2,FALSE))</f>
        <v/>
      </c>
      <c r="C1013" s="117"/>
      <c r="D1013" s="116"/>
      <c r="E1013" s="118"/>
      <c r="F1013" s="119"/>
      <c r="G1013" s="120"/>
      <c r="H1013" s="120"/>
      <c r="I1013" s="418">
        <f t="shared" si="16"/>
        <v>0</v>
      </c>
      <c r="J1013" s="46"/>
      <c r="K1013" s="332">
        <f>IFERROR(SUM(C1013/'Transfers of Funds'!$F$56),0)</f>
        <v>0</v>
      </c>
      <c r="L1013" s="21"/>
      <c r="M1013" s="47" t="s">
        <v>162</v>
      </c>
      <c r="N1013" s="46"/>
    </row>
    <row r="1014" spans="1:14" s="23" customFormat="1" ht="14.25" customHeight="1">
      <c r="A1014" s="115"/>
      <c r="B1014" s="308" t="str">
        <f>IF(A1014="","",VLOOKUP(A1014,'Project Budget vs Exp'!$B$9:$G$52,2,FALSE))</f>
        <v/>
      </c>
      <c r="C1014" s="117"/>
      <c r="D1014" s="116"/>
      <c r="E1014" s="118"/>
      <c r="F1014" s="119"/>
      <c r="G1014" s="120"/>
      <c r="H1014" s="120"/>
      <c r="I1014" s="418">
        <f t="shared" si="16"/>
        <v>0</v>
      </c>
      <c r="J1014" s="46"/>
      <c r="K1014" s="332">
        <f>IFERROR(SUM(C1014/'Transfers of Funds'!$F$56),0)</f>
        <v>0</v>
      </c>
      <c r="L1014" s="21"/>
      <c r="M1014" s="47" t="s">
        <v>162</v>
      </c>
      <c r="N1014" s="46"/>
    </row>
    <row r="1015" spans="1:14" s="23" customFormat="1" ht="14.25" customHeight="1">
      <c r="A1015" s="115"/>
      <c r="B1015" s="308" t="str">
        <f>IF(A1015="","",VLOOKUP(A1015,'Project Budget vs Exp'!$B$9:$G$52,2,FALSE))</f>
        <v/>
      </c>
      <c r="C1015" s="117"/>
      <c r="D1015" s="116"/>
      <c r="E1015" s="118"/>
      <c r="F1015" s="119"/>
      <c r="G1015" s="120"/>
      <c r="H1015" s="120"/>
      <c r="I1015" s="418">
        <f t="shared" si="16"/>
        <v>0</v>
      </c>
      <c r="J1015" s="46"/>
      <c r="K1015" s="332">
        <f>IFERROR(SUM(C1015/'Transfers of Funds'!$F$56),0)</f>
        <v>0</v>
      </c>
      <c r="L1015" s="21"/>
      <c r="M1015" s="47" t="s">
        <v>162</v>
      </c>
      <c r="N1015" s="46"/>
    </row>
    <row r="1016" spans="1:14" s="23" customFormat="1" ht="14.25" customHeight="1">
      <c r="A1016" s="115"/>
      <c r="B1016" s="308" t="str">
        <f>IF(A1016="","",VLOOKUP(A1016,'Project Budget vs Exp'!$B$9:$G$52,2,FALSE))</f>
        <v/>
      </c>
      <c r="C1016" s="117"/>
      <c r="D1016" s="116"/>
      <c r="E1016" s="118"/>
      <c r="F1016" s="119"/>
      <c r="G1016" s="120"/>
      <c r="H1016" s="120"/>
      <c r="I1016" s="418">
        <f t="shared" si="16"/>
        <v>0</v>
      </c>
      <c r="J1016" s="46"/>
      <c r="K1016" s="332">
        <f>IFERROR(SUM(C1016/'Transfers of Funds'!$F$56),0)</f>
        <v>0</v>
      </c>
      <c r="L1016" s="21"/>
      <c r="M1016" s="47" t="s">
        <v>162</v>
      </c>
      <c r="N1016" s="46"/>
    </row>
    <row r="1017" spans="1:14" s="23" customFormat="1" ht="14.25" customHeight="1">
      <c r="A1017" s="115"/>
      <c r="B1017" s="308" t="str">
        <f>IF(A1017="","",VLOOKUP(A1017,'Project Budget vs Exp'!$B$9:$G$52,2,FALSE))</f>
        <v/>
      </c>
      <c r="C1017" s="117"/>
      <c r="D1017" s="116"/>
      <c r="E1017" s="118"/>
      <c r="F1017" s="119"/>
      <c r="G1017" s="120"/>
      <c r="H1017" s="120"/>
      <c r="I1017" s="418">
        <f t="shared" si="16"/>
        <v>0</v>
      </c>
      <c r="J1017" s="46"/>
      <c r="K1017" s="332">
        <f>IFERROR(SUM(C1017/'Transfers of Funds'!$F$56),0)</f>
        <v>0</v>
      </c>
      <c r="L1017" s="21"/>
      <c r="M1017" s="47" t="s">
        <v>162</v>
      </c>
      <c r="N1017" s="46"/>
    </row>
    <row r="1018" spans="1:14" s="23" customFormat="1" ht="14.25" customHeight="1">
      <c r="A1018" s="115"/>
      <c r="B1018" s="308" t="str">
        <f>IF(A1018="","",VLOOKUP(A1018,'Project Budget vs Exp'!$B$9:$G$52,2,FALSE))</f>
        <v/>
      </c>
      <c r="C1018" s="117"/>
      <c r="D1018" s="116"/>
      <c r="E1018" s="118"/>
      <c r="F1018" s="119"/>
      <c r="G1018" s="120"/>
      <c r="H1018" s="120"/>
      <c r="I1018" s="418">
        <f t="shared" si="16"/>
        <v>0</v>
      </c>
      <c r="J1018" s="46"/>
      <c r="K1018" s="332">
        <f>IFERROR(SUM(C1018/'Transfers of Funds'!$F$56),0)</f>
        <v>0</v>
      </c>
      <c r="L1018" s="21"/>
      <c r="M1018" s="47" t="s">
        <v>162</v>
      </c>
      <c r="N1018" s="46"/>
    </row>
    <row r="1019" spans="1:14" s="23" customFormat="1" ht="14.25" customHeight="1">
      <c r="A1019" s="115"/>
      <c r="B1019" s="308" t="str">
        <f>IF(A1019="","",VLOOKUP(A1019,'Project Budget vs Exp'!$B$9:$G$52,2,FALSE))</f>
        <v/>
      </c>
      <c r="C1019" s="117"/>
      <c r="D1019" s="116"/>
      <c r="E1019" s="118"/>
      <c r="F1019" s="119"/>
      <c r="G1019" s="120"/>
      <c r="H1019" s="120"/>
      <c r="I1019" s="418">
        <f t="shared" si="16"/>
        <v>0</v>
      </c>
      <c r="J1019" s="46"/>
      <c r="K1019" s="332">
        <f>IFERROR(SUM(C1019/'Transfers of Funds'!$F$56),0)</f>
        <v>0</v>
      </c>
      <c r="L1019" s="21"/>
      <c r="M1019" s="47" t="s">
        <v>162</v>
      </c>
      <c r="N1019" s="46"/>
    </row>
    <row r="1020" spans="1:14" s="23" customFormat="1" ht="14.25" customHeight="1">
      <c r="A1020" s="115"/>
      <c r="B1020" s="308" t="str">
        <f>IF(A1020="","",VLOOKUP(A1020,'Project Budget vs Exp'!$B$9:$G$52,2,FALSE))</f>
        <v/>
      </c>
      <c r="C1020" s="117"/>
      <c r="D1020" s="116"/>
      <c r="E1020" s="118"/>
      <c r="F1020" s="119"/>
      <c r="G1020" s="120"/>
      <c r="H1020" s="120"/>
      <c r="I1020" s="418">
        <f t="shared" si="16"/>
        <v>0</v>
      </c>
      <c r="J1020" s="46"/>
      <c r="K1020" s="332">
        <f>IFERROR(SUM(C1020/'Transfers of Funds'!$F$56),0)</f>
        <v>0</v>
      </c>
      <c r="L1020" s="21"/>
      <c r="M1020" s="47" t="s">
        <v>162</v>
      </c>
      <c r="N1020" s="46"/>
    </row>
    <row r="1021" spans="1:14" s="23" customFormat="1" ht="14.25" customHeight="1">
      <c r="A1021" s="115"/>
      <c r="B1021" s="308" t="str">
        <f>IF(A1021="","",VLOOKUP(A1021,'Project Budget vs Exp'!$B$9:$G$52,2,FALSE))</f>
        <v/>
      </c>
      <c r="C1021" s="117"/>
      <c r="D1021" s="116"/>
      <c r="E1021" s="118"/>
      <c r="F1021" s="119"/>
      <c r="G1021" s="120"/>
      <c r="H1021" s="120"/>
      <c r="I1021" s="418">
        <f t="shared" si="16"/>
        <v>0</v>
      </c>
      <c r="J1021" s="46"/>
      <c r="K1021" s="332">
        <f>IFERROR(SUM(C1021/'Transfers of Funds'!$F$56),0)</f>
        <v>0</v>
      </c>
      <c r="L1021" s="21"/>
      <c r="M1021" s="47" t="s">
        <v>162</v>
      </c>
      <c r="N1021" s="46"/>
    </row>
    <row r="1022" spans="1:14" s="23" customFormat="1" ht="14.25" customHeight="1">
      <c r="A1022" s="115"/>
      <c r="B1022" s="308" t="str">
        <f>IF(A1022="","",VLOOKUP(A1022,'Project Budget vs Exp'!$B$9:$G$52,2,FALSE))</f>
        <v/>
      </c>
      <c r="C1022" s="117"/>
      <c r="D1022" s="116"/>
      <c r="E1022" s="118"/>
      <c r="F1022" s="119"/>
      <c r="G1022" s="120"/>
      <c r="H1022" s="120"/>
      <c r="I1022" s="418">
        <f t="shared" si="16"/>
        <v>0</v>
      </c>
      <c r="J1022" s="46"/>
      <c r="K1022" s="332">
        <f>IFERROR(SUM(C1022/'Transfers of Funds'!$F$56),0)</f>
        <v>0</v>
      </c>
      <c r="L1022" s="21"/>
      <c r="M1022" s="47" t="s">
        <v>162</v>
      </c>
      <c r="N1022" s="46"/>
    </row>
    <row r="1023" spans="1:14" s="23" customFormat="1" ht="14.25" customHeight="1">
      <c r="A1023" s="115"/>
      <c r="B1023" s="308" t="str">
        <f>IF(A1023="","",VLOOKUP(A1023,'Project Budget vs Exp'!$B$9:$G$52,2,FALSE))</f>
        <v/>
      </c>
      <c r="C1023" s="117"/>
      <c r="D1023" s="116"/>
      <c r="E1023" s="118"/>
      <c r="F1023" s="119"/>
      <c r="G1023" s="120"/>
      <c r="H1023" s="120"/>
      <c r="I1023" s="418">
        <f t="shared" si="16"/>
        <v>0</v>
      </c>
      <c r="J1023" s="46"/>
      <c r="K1023" s="332">
        <f>IFERROR(SUM(C1023/'Transfers of Funds'!$F$56),0)</f>
        <v>0</v>
      </c>
      <c r="L1023" s="21"/>
      <c r="M1023" s="47" t="s">
        <v>162</v>
      </c>
      <c r="N1023" s="46"/>
    </row>
    <row r="1024" spans="1:14" s="23" customFormat="1" ht="14.25" customHeight="1">
      <c r="A1024" s="115"/>
      <c r="B1024" s="308" t="str">
        <f>IF(A1024="","",VLOOKUP(A1024,'Project Budget vs Exp'!$B$9:$G$52,2,FALSE))</f>
        <v/>
      </c>
      <c r="C1024" s="117"/>
      <c r="D1024" s="116"/>
      <c r="E1024" s="118"/>
      <c r="F1024" s="119"/>
      <c r="G1024" s="120"/>
      <c r="H1024" s="120"/>
      <c r="I1024" s="418">
        <f t="shared" si="16"/>
        <v>0</v>
      </c>
      <c r="J1024" s="46"/>
      <c r="K1024" s="332">
        <f>IFERROR(SUM(C1024/'Transfers of Funds'!$F$56),0)</f>
        <v>0</v>
      </c>
      <c r="L1024" s="21"/>
      <c r="M1024" s="47" t="s">
        <v>162</v>
      </c>
      <c r="N1024" s="46"/>
    </row>
    <row r="1025" spans="1:14" s="23" customFormat="1" ht="14.25" customHeight="1">
      <c r="A1025" s="115"/>
      <c r="B1025" s="308" t="str">
        <f>IF(A1025="","",VLOOKUP(A1025,'Project Budget vs Exp'!$B$9:$G$52,2,FALSE))</f>
        <v/>
      </c>
      <c r="C1025" s="117"/>
      <c r="D1025" s="116"/>
      <c r="E1025" s="118"/>
      <c r="F1025" s="119"/>
      <c r="G1025" s="120"/>
      <c r="H1025" s="120"/>
      <c r="I1025" s="418">
        <f t="shared" si="16"/>
        <v>0</v>
      </c>
      <c r="J1025" s="46"/>
      <c r="K1025" s="332">
        <f>IFERROR(SUM(C1025/'Transfers of Funds'!$F$56),0)</f>
        <v>0</v>
      </c>
      <c r="L1025" s="21"/>
      <c r="M1025" s="47" t="s">
        <v>162</v>
      </c>
      <c r="N1025" s="46"/>
    </row>
    <row r="1026" spans="1:14" s="23" customFormat="1" ht="14.25" customHeight="1">
      <c r="A1026" s="115"/>
      <c r="B1026" s="308" t="str">
        <f>IF(A1026="","",VLOOKUP(A1026,'Project Budget vs Exp'!$B$9:$G$52,2,FALSE))</f>
        <v/>
      </c>
      <c r="C1026" s="117"/>
      <c r="D1026" s="116"/>
      <c r="E1026" s="118"/>
      <c r="F1026" s="119"/>
      <c r="G1026" s="120"/>
      <c r="H1026" s="120"/>
      <c r="I1026" s="418">
        <f t="shared" si="16"/>
        <v>0</v>
      </c>
      <c r="J1026" s="46"/>
      <c r="K1026" s="332">
        <f>IFERROR(SUM(C1026/'Transfers of Funds'!$F$56),0)</f>
        <v>0</v>
      </c>
      <c r="L1026" s="21"/>
      <c r="M1026" s="47" t="s">
        <v>162</v>
      </c>
      <c r="N1026" s="46"/>
    </row>
    <row r="1027" spans="1:14" s="23" customFormat="1" ht="14.25" customHeight="1">
      <c r="A1027" s="115"/>
      <c r="B1027" s="308" t="str">
        <f>IF(A1027="","",VLOOKUP(A1027,'Project Budget vs Exp'!$B$9:$G$52,2,FALSE))</f>
        <v/>
      </c>
      <c r="C1027" s="117"/>
      <c r="D1027" s="116"/>
      <c r="E1027" s="118"/>
      <c r="F1027" s="119"/>
      <c r="G1027" s="120"/>
      <c r="H1027" s="120"/>
      <c r="I1027" s="418">
        <f t="shared" si="16"/>
        <v>0</v>
      </c>
      <c r="J1027" s="46"/>
      <c r="K1027" s="332">
        <f>IFERROR(SUM(C1027/'Transfers of Funds'!$F$56),0)</f>
        <v>0</v>
      </c>
      <c r="L1027" s="21"/>
      <c r="M1027" s="47" t="s">
        <v>162</v>
      </c>
      <c r="N1027" s="46"/>
    </row>
    <row r="1028" spans="1:14" s="23" customFormat="1" ht="14.25" customHeight="1">
      <c r="A1028" s="115"/>
      <c r="B1028" s="308" t="str">
        <f>IF(A1028="","",VLOOKUP(A1028,'Project Budget vs Exp'!$B$9:$G$52,2,FALSE))</f>
        <v/>
      </c>
      <c r="C1028" s="117"/>
      <c r="D1028" s="116"/>
      <c r="E1028" s="118"/>
      <c r="F1028" s="119"/>
      <c r="G1028" s="120"/>
      <c r="H1028" s="120"/>
      <c r="I1028" s="418">
        <f t="shared" si="16"/>
        <v>0</v>
      </c>
      <c r="J1028" s="46"/>
      <c r="K1028" s="332">
        <f>IFERROR(SUM(C1028/'Transfers of Funds'!$F$56),0)</f>
        <v>0</v>
      </c>
      <c r="L1028" s="21"/>
      <c r="M1028" s="47" t="s">
        <v>162</v>
      </c>
      <c r="N1028" s="46"/>
    </row>
    <row r="1029" spans="1:14" s="23" customFormat="1" ht="14.25" customHeight="1">
      <c r="A1029" s="115"/>
      <c r="B1029" s="308" t="str">
        <f>IF(A1029="","",VLOOKUP(A1029,'Project Budget vs Exp'!$B$9:$G$52,2,FALSE))</f>
        <v/>
      </c>
      <c r="C1029" s="117"/>
      <c r="D1029" s="116"/>
      <c r="E1029" s="118"/>
      <c r="F1029" s="119"/>
      <c r="G1029" s="120"/>
      <c r="H1029" s="120"/>
      <c r="I1029" s="418">
        <f t="shared" si="16"/>
        <v>0</v>
      </c>
      <c r="J1029" s="46"/>
      <c r="K1029" s="332">
        <f>IFERROR(SUM(C1029/'Transfers of Funds'!$F$56),0)</f>
        <v>0</v>
      </c>
      <c r="L1029" s="21"/>
      <c r="M1029" s="47" t="s">
        <v>162</v>
      </c>
      <c r="N1029" s="46"/>
    </row>
    <row r="1030" spans="1:14" s="23" customFormat="1" ht="14.25" customHeight="1">
      <c r="A1030" s="115"/>
      <c r="B1030" s="308" t="str">
        <f>IF(A1030="","",VLOOKUP(A1030,'Project Budget vs Exp'!$B$9:$G$52,2,FALSE))</f>
        <v/>
      </c>
      <c r="C1030" s="117"/>
      <c r="D1030" s="116"/>
      <c r="E1030" s="118"/>
      <c r="F1030" s="119"/>
      <c r="G1030" s="120"/>
      <c r="H1030" s="120"/>
      <c r="I1030" s="418">
        <f t="shared" si="16"/>
        <v>0</v>
      </c>
      <c r="J1030" s="46"/>
      <c r="K1030" s="332">
        <f>IFERROR(SUM(C1030/'Transfers of Funds'!$F$56),0)</f>
        <v>0</v>
      </c>
      <c r="L1030" s="21"/>
      <c r="M1030" s="47" t="s">
        <v>162</v>
      </c>
      <c r="N1030" s="46"/>
    </row>
    <row r="1031" spans="1:14" s="23" customFormat="1" ht="14.25" customHeight="1">
      <c r="A1031" s="115"/>
      <c r="B1031" s="308" t="str">
        <f>IF(A1031="","",VLOOKUP(A1031,'Project Budget vs Exp'!$B$9:$G$52,2,FALSE))</f>
        <v/>
      </c>
      <c r="C1031" s="117"/>
      <c r="D1031" s="116"/>
      <c r="E1031" s="118"/>
      <c r="F1031" s="119"/>
      <c r="G1031" s="120"/>
      <c r="H1031" s="120"/>
      <c r="I1031" s="418">
        <f t="shared" si="16"/>
        <v>0</v>
      </c>
      <c r="J1031" s="46"/>
      <c r="K1031" s="332">
        <f>IFERROR(SUM(C1031/'Transfers of Funds'!$F$56),0)</f>
        <v>0</v>
      </c>
      <c r="L1031" s="21"/>
      <c r="M1031" s="47" t="s">
        <v>162</v>
      </c>
      <c r="N1031" s="46"/>
    </row>
    <row r="1032" spans="1:14" s="23" customFormat="1" ht="14.25" customHeight="1">
      <c r="A1032" s="115"/>
      <c r="B1032" s="308" t="str">
        <f>IF(A1032="","",VLOOKUP(A1032,'Project Budget vs Exp'!$B$9:$G$52,2,FALSE))</f>
        <v/>
      </c>
      <c r="C1032" s="117"/>
      <c r="D1032" s="116"/>
      <c r="E1032" s="118"/>
      <c r="F1032" s="119"/>
      <c r="G1032" s="120"/>
      <c r="H1032" s="120"/>
      <c r="I1032" s="418">
        <f t="shared" si="16"/>
        <v>0</v>
      </c>
      <c r="J1032" s="46"/>
      <c r="K1032" s="332">
        <f>IFERROR(SUM(C1032/'Transfers of Funds'!$F$56),0)</f>
        <v>0</v>
      </c>
      <c r="L1032" s="21"/>
      <c r="M1032" s="47" t="s">
        <v>162</v>
      </c>
      <c r="N1032" s="46"/>
    </row>
    <row r="1033" spans="1:14" s="23" customFormat="1" ht="14.25" customHeight="1">
      <c r="A1033" s="115"/>
      <c r="B1033" s="308" t="str">
        <f>IF(A1033="","",VLOOKUP(A1033,'Project Budget vs Exp'!$B$9:$G$52,2,FALSE))</f>
        <v/>
      </c>
      <c r="C1033" s="117"/>
      <c r="D1033" s="116"/>
      <c r="E1033" s="118"/>
      <c r="F1033" s="119"/>
      <c r="G1033" s="120"/>
      <c r="H1033" s="120"/>
      <c r="I1033" s="418">
        <f t="shared" si="16"/>
        <v>0</v>
      </c>
      <c r="J1033" s="46"/>
      <c r="K1033" s="332">
        <f>IFERROR(SUM(C1033/'Transfers of Funds'!$F$56),0)</f>
        <v>0</v>
      </c>
      <c r="L1033" s="21"/>
      <c r="M1033" s="47" t="s">
        <v>162</v>
      </c>
      <c r="N1033" s="46"/>
    </row>
    <row r="1034" spans="1:14" s="23" customFormat="1" ht="14.25" customHeight="1">
      <c r="A1034" s="115"/>
      <c r="B1034" s="308" t="str">
        <f>IF(A1034="","",VLOOKUP(A1034,'Project Budget vs Exp'!$B$9:$G$52,2,FALSE))</f>
        <v/>
      </c>
      <c r="C1034" s="117"/>
      <c r="D1034" s="116"/>
      <c r="E1034" s="118"/>
      <c r="F1034" s="119"/>
      <c r="G1034" s="120"/>
      <c r="H1034" s="120"/>
      <c r="I1034" s="418">
        <f t="shared" si="16"/>
        <v>0</v>
      </c>
      <c r="J1034" s="46"/>
      <c r="K1034" s="332">
        <f>IFERROR(SUM(C1034/'Transfers of Funds'!$F$56),0)</f>
        <v>0</v>
      </c>
      <c r="L1034" s="21"/>
      <c r="M1034" s="47" t="s">
        <v>162</v>
      </c>
      <c r="N1034" s="46"/>
    </row>
    <row r="1035" spans="1:14" s="23" customFormat="1" ht="14.25" customHeight="1">
      <c r="A1035" s="115"/>
      <c r="B1035" s="308" t="str">
        <f>IF(A1035="","",VLOOKUP(A1035,'Project Budget vs Exp'!$B$9:$G$52,2,FALSE))</f>
        <v/>
      </c>
      <c r="C1035" s="117"/>
      <c r="D1035" s="116"/>
      <c r="E1035" s="118"/>
      <c r="F1035" s="119"/>
      <c r="G1035" s="120"/>
      <c r="H1035" s="120"/>
      <c r="I1035" s="418">
        <f t="shared" si="16"/>
        <v>0</v>
      </c>
      <c r="J1035" s="46"/>
      <c r="K1035" s="332">
        <f>IFERROR(SUM(C1035/'Transfers of Funds'!$F$56),0)</f>
        <v>0</v>
      </c>
      <c r="L1035" s="21"/>
      <c r="M1035" s="47" t="s">
        <v>162</v>
      </c>
      <c r="N1035" s="46"/>
    </row>
    <row r="1036" spans="1:14" s="23" customFormat="1" ht="14.25" customHeight="1">
      <c r="A1036" s="115"/>
      <c r="B1036" s="308" t="str">
        <f>IF(A1036="","",VLOOKUP(A1036,'Project Budget vs Exp'!$B$9:$G$52,2,FALSE))</f>
        <v/>
      </c>
      <c r="C1036" s="117"/>
      <c r="D1036" s="116"/>
      <c r="E1036" s="118"/>
      <c r="F1036" s="119"/>
      <c r="G1036" s="120"/>
      <c r="H1036" s="120"/>
      <c r="I1036" s="418">
        <f t="shared" si="16"/>
        <v>0</v>
      </c>
      <c r="J1036" s="46"/>
      <c r="K1036" s="332">
        <f>IFERROR(SUM(C1036/'Transfers of Funds'!$F$56),0)</f>
        <v>0</v>
      </c>
      <c r="L1036" s="21"/>
      <c r="M1036" s="47" t="s">
        <v>162</v>
      </c>
      <c r="N1036" s="46"/>
    </row>
    <row r="1037" spans="1:14" s="23" customFormat="1" ht="14.25" customHeight="1">
      <c r="A1037" s="115"/>
      <c r="B1037" s="308" t="str">
        <f>IF(A1037="","",VLOOKUP(A1037,'Project Budget vs Exp'!$B$9:$G$52,2,FALSE))</f>
        <v/>
      </c>
      <c r="C1037" s="117"/>
      <c r="D1037" s="116"/>
      <c r="E1037" s="118"/>
      <c r="F1037" s="119"/>
      <c r="G1037" s="120"/>
      <c r="H1037" s="120"/>
      <c r="I1037" s="418">
        <f t="shared" si="16"/>
        <v>0</v>
      </c>
      <c r="J1037" s="46"/>
      <c r="K1037" s="332">
        <f>IFERROR(SUM(C1037/'Transfers of Funds'!$F$56),0)</f>
        <v>0</v>
      </c>
      <c r="L1037" s="21"/>
      <c r="M1037" s="47" t="s">
        <v>162</v>
      </c>
      <c r="N1037" s="46"/>
    </row>
    <row r="1038" spans="1:14" s="23" customFormat="1" ht="14.25" customHeight="1">
      <c r="A1038" s="115"/>
      <c r="B1038" s="308" t="str">
        <f>IF(A1038="","",VLOOKUP(A1038,'Project Budget vs Exp'!$B$9:$G$52,2,FALSE))</f>
        <v/>
      </c>
      <c r="C1038" s="117"/>
      <c r="D1038" s="116"/>
      <c r="E1038" s="118"/>
      <c r="F1038" s="119"/>
      <c r="G1038" s="120"/>
      <c r="H1038" s="120"/>
      <c r="I1038" s="418">
        <f t="shared" si="16"/>
        <v>0</v>
      </c>
      <c r="J1038" s="46"/>
      <c r="K1038" s="332">
        <f>IFERROR(SUM(C1038/'Transfers of Funds'!$F$56),0)</f>
        <v>0</v>
      </c>
      <c r="L1038" s="21"/>
      <c r="M1038" s="47" t="s">
        <v>162</v>
      </c>
      <c r="N1038" s="46"/>
    </row>
    <row r="1039" spans="1:14" s="23" customFormat="1" ht="14.25" customHeight="1">
      <c r="A1039" s="115"/>
      <c r="B1039" s="308" t="str">
        <f>IF(A1039="","",VLOOKUP(A1039,'Project Budget vs Exp'!$B$9:$G$52,2,FALSE))</f>
        <v/>
      </c>
      <c r="C1039" s="117"/>
      <c r="D1039" s="116"/>
      <c r="E1039" s="118"/>
      <c r="F1039" s="119"/>
      <c r="G1039" s="120"/>
      <c r="H1039" s="120"/>
      <c r="I1039" s="418">
        <f t="shared" si="16"/>
        <v>0</v>
      </c>
      <c r="J1039" s="46"/>
      <c r="K1039" s="332">
        <f>IFERROR(SUM(C1039/'Transfers of Funds'!$F$56),0)</f>
        <v>0</v>
      </c>
      <c r="L1039" s="21"/>
      <c r="M1039" s="47" t="s">
        <v>162</v>
      </c>
      <c r="N1039" s="46"/>
    </row>
    <row r="1040" spans="1:14" s="23" customFormat="1" ht="14.25" customHeight="1">
      <c r="A1040" s="115"/>
      <c r="B1040" s="308" t="str">
        <f>IF(A1040="","",VLOOKUP(A1040,'Project Budget vs Exp'!$B$9:$G$52,2,FALSE))</f>
        <v/>
      </c>
      <c r="C1040" s="117"/>
      <c r="D1040" s="116"/>
      <c r="E1040" s="118"/>
      <c r="F1040" s="119"/>
      <c r="G1040" s="120"/>
      <c r="H1040" s="120"/>
      <c r="I1040" s="418">
        <f t="shared" si="16"/>
        <v>0</v>
      </c>
      <c r="J1040" s="46"/>
      <c r="K1040" s="332">
        <f>IFERROR(SUM(C1040/'Transfers of Funds'!$F$56),0)</f>
        <v>0</v>
      </c>
      <c r="L1040" s="21"/>
      <c r="M1040" s="47" t="s">
        <v>162</v>
      </c>
      <c r="N1040" s="46"/>
    </row>
    <row r="1041" spans="1:14" s="23" customFormat="1" ht="14.25" customHeight="1">
      <c r="A1041" s="115"/>
      <c r="B1041" s="308" t="str">
        <f>IF(A1041="","",VLOOKUP(A1041,'Project Budget vs Exp'!$B$9:$G$52,2,FALSE))</f>
        <v/>
      </c>
      <c r="C1041" s="117"/>
      <c r="D1041" s="116"/>
      <c r="E1041" s="118"/>
      <c r="F1041" s="119"/>
      <c r="G1041" s="120"/>
      <c r="H1041" s="120"/>
      <c r="I1041" s="418">
        <f t="shared" si="16"/>
        <v>0</v>
      </c>
      <c r="J1041" s="46"/>
      <c r="K1041" s="332">
        <f>IFERROR(SUM(C1041/'Transfers of Funds'!$F$56),0)</f>
        <v>0</v>
      </c>
      <c r="L1041" s="21"/>
      <c r="M1041" s="47" t="s">
        <v>162</v>
      </c>
      <c r="N1041" s="46"/>
    </row>
    <row r="1042" spans="1:14" s="23" customFormat="1" ht="14.25" customHeight="1">
      <c r="A1042" s="115"/>
      <c r="B1042" s="308" t="str">
        <f>IF(A1042="","",VLOOKUP(A1042,'Project Budget vs Exp'!$B$9:$G$52,2,FALSE))</f>
        <v/>
      </c>
      <c r="C1042" s="117"/>
      <c r="D1042" s="116"/>
      <c r="E1042" s="118"/>
      <c r="F1042" s="119"/>
      <c r="G1042" s="120"/>
      <c r="H1042" s="120"/>
      <c r="I1042" s="418">
        <f t="shared" si="16"/>
        <v>0</v>
      </c>
      <c r="J1042" s="46"/>
      <c r="K1042" s="332">
        <f>IFERROR(SUM(C1042/'Transfers of Funds'!$F$56),0)</f>
        <v>0</v>
      </c>
      <c r="L1042" s="21"/>
      <c r="M1042" s="47" t="s">
        <v>162</v>
      </c>
      <c r="N1042" s="46"/>
    </row>
    <row r="1043" spans="1:14" s="23" customFormat="1" ht="14.25" customHeight="1">
      <c r="A1043" s="115"/>
      <c r="B1043" s="308" t="str">
        <f>IF(A1043="","",VLOOKUP(A1043,'Project Budget vs Exp'!$B$9:$G$52,2,FALSE))</f>
        <v/>
      </c>
      <c r="C1043" s="117"/>
      <c r="D1043" s="116"/>
      <c r="E1043" s="118"/>
      <c r="F1043" s="119"/>
      <c r="G1043" s="120"/>
      <c r="H1043" s="120"/>
      <c r="I1043" s="418">
        <f t="shared" si="16"/>
        <v>0</v>
      </c>
      <c r="J1043" s="46"/>
      <c r="K1043" s="332">
        <f>IFERROR(SUM(C1043/'Transfers of Funds'!$F$56),0)</f>
        <v>0</v>
      </c>
      <c r="L1043" s="21"/>
      <c r="M1043" s="47" t="s">
        <v>162</v>
      </c>
      <c r="N1043" s="46"/>
    </row>
    <row r="1044" spans="1:14" s="23" customFormat="1" ht="14.25" customHeight="1">
      <c r="A1044" s="115"/>
      <c r="B1044" s="308" t="str">
        <f>IF(A1044="","",VLOOKUP(A1044,'Project Budget vs Exp'!$B$9:$G$52,2,FALSE))</f>
        <v/>
      </c>
      <c r="C1044" s="117"/>
      <c r="D1044" s="116"/>
      <c r="E1044" s="118"/>
      <c r="F1044" s="119"/>
      <c r="G1044" s="120"/>
      <c r="H1044" s="120"/>
      <c r="I1044" s="418">
        <f t="shared" si="16"/>
        <v>0</v>
      </c>
      <c r="J1044" s="46"/>
      <c r="K1044" s="332">
        <f>IFERROR(SUM(C1044/'Transfers of Funds'!$F$56),0)</f>
        <v>0</v>
      </c>
      <c r="L1044" s="21"/>
      <c r="M1044" s="47" t="s">
        <v>162</v>
      </c>
      <c r="N1044" s="46"/>
    </row>
    <row r="1045" spans="1:14" s="23" customFormat="1" ht="14.25" customHeight="1">
      <c r="A1045" s="115"/>
      <c r="B1045" s="308" t="str">
        <f>IF(A1045="","",VLOOKUP(A1045,'Project Budget vs Exp'!$B$9:$G$52,2,FALSE))</f>
        <v/>
      </c>
      <c r="C1045" s="117"/>
      <c r="D1045" s="116"/>
      <c r="E1045" s="118"/>
      <c r="F1045" s="119"/>
      <c r="G1045" s="120"/>
      <c r="H1045" s="120"/>
      <c r="I1045" s="418">
        <f t="shared" ref="I1045:I1108" si="17">IF(OR(F$4="EUR",F$4="USD",F$4="GBP",F$4="CAD",F$4="NZD",F$4="AUD"),K1045,C1045)</f>
        <v>0</v>
      </c>
      <c r="J1045" s="46"/>
      <c r="K1045" s="332">
        <f>IFERROR(SUM(C1045/'Transfers of Funds'!$F$56),0)</f>
        <v>0</v>
      </c>
      <c r="L1045" s="21"/>
      <c r="M1045" s="47" t="s">
        <v>162</v>
      </c>
      <c r="N1045" s="46"/>
    </row>
    <row r="1046" spans="1:14" s="23" customFormat="1" ht="14.25" customHeight="1">
      <c r="A1046" s="115"/>
      <c r="B1046" s="308" t="str">
        <f>IF(A1046="","",VLOOKUP(A1046,'Project Budget vs Exp'!$B$9:$G$52,2,FALSE))</f>
        <v/>
      </c>
      <c r="C1046" s="117"/>
      <c r="D1046" s="116"/>
      <c r="E1046" s="118"/>
      <c r="F1046" s="119"/>
      <c r="G1046" s="120"/>
      <c r="H1046" s="120"/>
      <c r="I1046" s="418">
        <f t="shared" si="17"/>
        <v>0</v>
      </c>
      <c r="J1046" s="46"/>
      <c r="K1046" s="332">
        <f>IFERROR(SUM(C1046/'Transfers of Funds'!$F$56),0)</f>
        <v>0</v>
      </c>
      <c r="L1046" s="21"/>
      <c r="M1046" s="47" t="s">
        <v>162</v>
      </c>
      <c r="N1046" s="46"/>
    </row>
    <row r="1047" spans="1:14" s="23" customFormat="1" ht="14.25" customHeight="1">
      <c r="A1047" s="115"/>
      <c r="B1047" s="308" t="str">
        <f>IF(A1047="","",VLOOKUP(A1047,'Project Budget vs Exp'!$B$9:$G$52,2,FALSE))</f>
        <v/>
      </c>
      <c r="C1047" s="117"/>
      <c r="D1047" s="116"/>
      <c r="E1047" s="118"/>
      <c r="F1047" s="119"/>
      <c r="G1047" s="120"/>
      <c r="H1047" s="120"/>
      <c r="I1047" s="418">
        <f t="shared" si="17"/>
        <v>0</v>
      </c>
      <c r="J1047" s="46"/>
      <c r="K1047" s="332">
        <f>IFERROR(SUM(C1047/'Transfers of Funds'!$F$56),0)</f>
        <v>0</v>
      </c>
      <c r="L1047" s="21"/>
      <c r="M1047" s="47" t="s">
        <v>162</v>
      </c>
      <c r="N1047" s="46"/>
    </row>
    <row r="1048" spans="1:14" s="23" customFormat="1" ht="14.25" customHeight="1">
      <c r="A1048" s="115"/>
      <c r="B1048" s="308" t="str">
        <f>IF(A1048="","",VLOOKUP(A1048,'Project Budget vs Exp'!$B$9:$G$52,2,FALSE))</f>
        <v/>
      </c>
      <c r="C1048" s="117"/>
      <c r="D1048" s="116"/>
      <c r="E1048" s="118"/>
      <c r="F1048" s="119"/>
      <c r="G1048" s="120"/>
      <c r="H1048" s="120"/>
      <c r="I1048" s="418">
        <f t="shared" si="17"/>
        <v>0</v>
      </c>
      <c r="J1048" s="46"/>
      <c r="K1048" s="332">
        <f>IFERROR(SUM(C1048/'Transfers of Funds'!$F$56),0)</f>
        <v>0</v>
      </c>
      <c r="L1048" s="21"/>
      <c r="M1048" s="47" t="s">
        <v>162</v>
      </c>
      <c r="N1048" s="46"/>
    </row>
    <row r="1049" spans="1:14" s="23" customFormat="1" ht="14.25" customHeight="1">
      <c r="A1049" s="115"/>
      <c r="B1049" s="308" t="str">
        <f>IF(A1049="","",VLOOKUP(A1049,'Project Budget vs Exp'!$B$9:$G$52,2,FALSE))</f>
        <v/>
      </c>
      <c r="C1049" s="117"/>
      <c r="D1049" s="116"/>
      <c r="E1049" s="118"/>
      <c r="F1049" s="119"/>
      <c r="G1049" s="120"/>
      <c r="H1049" s="120"/>
      <c r="I1049" s="418">
        <f t="shared" si="17"/>
        <v>0</v>
      </c>
      <c r="J1049" s="46"/>
      <c r="K1049" s="332">
        <f>IFERROR(SUM(C1049/'Transfers of Funds'!$F$56),0)</f>
        <v>0</v>
      </c>
      <c r="L1049" s="21"/>
      <c r="M1049" s="47" t="s">
        <v>162</v>
      </c>
      <c r="N1049" s="46"/>
    </row>
    <row r="1050" spans="1:14" s="23" customFormat="1" ht="14.25" customHeight="1">
      <c r="A1050" s="115"/>
      <c r="B1050" s="308" t="str">
        <f>IF(A1050="","",VLOOKUP(A1050,'Project Budget vs Exp'!$B$9:$G$52,2,FALSE))</f>
        <v/>
      </c>
      <c r="C1050" s="117"/>
      <c r="D1050" s="116"/>
      <c r="E1050" s="118"/>
      <c r="F1050" s="119"/>
      <c r="G1050" s="120"/>
      <c r="H1050" s="120"/>
      <c r="I1050" s="418">
        <f t="shared" si="17"/>
        <v>0</v>
      </c>
      <c r="J1050" s="46"/>
      <c r="K1050" s="332">
        <f>IFERROR(SUM(C1050/'Transfers of Funds'!$F$56),0)</f>
        <v>0</v>
      </c>
      <c r="L1050" s="21"/>
      <c r="M1050" s="47" t="s">
        <v>162</v>
      </c>
      <c r="N1050" s="46"/>
    </row>
    <row r="1051" spans="1:14" s="23" customFormat="1" ht="14.25" customHeight="1">
      <c r="A1051" s="115"/>
      <c r="B1051" s="308" t="str">
        <f>IF(A1051="","",VLOOKUP(A1051,'Project Budget vs Exp'!$B$9:$G$52,2,FALSE))</f>
        <v/>
      </c>
      <c r="C1051" s="117"/>
      <c r="D1051" s="116"/>
      <c r="E1051" s="118"/>
      <c r="F1051" s="119"/>
      <c r="G1051" s="120"/>
      <c r="H1051" s="120"/>
      <c r="I1051" s="418">
        <f t="shared" si="17"/>
        <v>0</v>
      </c>
      <c r="J1051" s="46"/>
      <c r="K1051" s="332">
        <f>IFERROR(SUM(C1051/'Transfers of Funds'!$F$56),0)</f>
        <v>0</v>
      </c>
      <c r="L1051" s="21"/>
      <c r="M1051" s="47" t="s">
        <v>162</v>
      </c>
      <c r="N1051" s="46"/>
    </row>
    <row r="1052" spans="1:14" s="23" customFormat="1" ht="14.25" customHeight="1">
      <c r="A1052" s="115"/>
      <c r="B1052" s="308" t="str">
        <f>IF(A1052="","",VLOOKUP(A1052,'Project Budget vs Exp'!$B$9:$G$52,2,FALSE))</f>
        <v/>
      </c>
      <c r="C1052" s="117"/>
      <c r="D1052" s="116"/>
      <c r="E1052" s="118"/>
      <c r="F1052" s="119"/>
      <c r="G1052" s="120"/>
      <c r="H1052" s="120"/>
      <c r="I1052" s="418">
        <f t="shared" si="17"/>
        <v>0</v>
      </c>
      <c r="J1052" s="46"/>
      <c r="K1052" s="332">
        <f>IFERROR(SUM(C1052/'Transfers of Funds'!$F$56),0)</f>
        <v>0</v>
      </c>
      <c r="L1052" s="21"/>
      <c r="M1052" s="47" t="s">
        <v>162</v>
      </c>
      <c r="N1052" s="46"/>
    </row>
    <row r="1053" spans="1:14" s="23" customFormat="1" ht="14.25" customHeight="1">
      <c r="A1053" s="115"/>
      <c r="B1053" s="308" t="str">
        <f>IF(A1053="","",VLOOKUP(A1053,'Project Budget vs Exp'!$B$9:$G$52,2,FALSE))</f>
        <v/>
      </c>
      <c r="C1053" s="117"/>
      <c r="D1053" s="116"/>
      <c r="E1053" s="118"/>
      <c r="F1053" s="119"/>
      <c r="G1053" s="120"/>
      <c r="H1053" s="120"/>
      <c r="I1053" s="418">
        <f t="shared" si="17"/>
        <v>0</v>
      </c>
      <c r="J1053" s="46"/>
      <c r="K1053" s="332">
        <f>IFERROR(SUM(C1053/'Transfers of Funds'!$F$56),0)</f>
        <v>0</v>
      </c>
      <c r="L1053" s="21"/>
      <c r="M1053" s="47" t="s">
        <v>162</v>
      </c>
      <c r="N1053" s="46"/>
    </row>
    <row r="1054" spans="1:14" s="23" customFormat="1" ht="14.25" customHeight="1">
      <c r="A1054" s="115"/>
      <c r="B1054" s="308" t="str">
        <f>IF(A1054="","",VLOOKUP(A1054,'Project Budget vs Exp'!$B$9:$G$52,2,FALSE))</f>
        <v/>
      </c>
      <c r="C1054" s="117"/>
      <c r="D1054" s="116"/>
      <c r="E1054" s="118"/>
      <c r="F1054" s="119"/>
      <c r="G1054" s="120"/>
      <c r="H1054" s="120"/>
      <c r="I1054" s="418">
        <f t="shared" si="17"/>
        <v>0</v>
      </c>
      <c r="J1054" s="46"/>
      <c r="K1054" s="332">
        <f>IFERROR(SUM(C1054/'Transfers of Funds'!$F$56),0)</f>
        <v>0</v>
      </c>
      <c r="L1054" s="21"/>
      <c r="M1054" s="47" t="s">
        <v>162</v>
      </c>
      <c r="N1054" s="46"/>
    </row>
    <row r="1055" spans="1:14" s="23" customFormat="1" ht="14.25" customHeight="1">
      <c r="A1055" s="115"/>
      <c r="B1055" s="308" t="str">
        <f>IF(A1055="","",VLOOKUP(A1055,'Project Budget vs Exp'!$B$9:$G$52,2,FALSE))</f>
        <v/>
      </c>
      <c r="C1055" s="117"/>
      <c r="D1055" s="116"/>
      <c r="E1055" s="118"/>
      <c r="F1055" s="119"/>
      <c r="G1055" s="120"/>
      <c r="H1055" s="120"/>
      <c r="I1055" s="418">
        <f t="shared" si="17"/>
        <v>0</v>
      </c>
      <c r="J1055" s="46"/>
      <c r="K1055" s="332">
        <f>IFERROR(SUM(C1055/'Transfers of Funds'!$F$56),0)</f>
        <v>0</v>
      </c>
      <c r="L1055" s="21"/>
      <c r="M1055" s="47" t="s">
        <v>162</v>
      </c>
      <c r="N1055" s="46"/>
    </row>
    <row r="1056" spans="1:14" s="23" customFormat="1" ht="14.25" customHeight="1">
      <c r="A1056" s="115"/>
      <c r="B1056" s="308" t="str">
        <f>IF(A1056="","",VLOOKUP(A1056,'Project Budget vs Exp'!$B$9:$G$52,2,FALSE))</f>
        <v/>
      </c>
      <c r="C1056" s="117"/>
      <c r="D1056" s="116"/>
      <c r="E1056" s="118"/>
      <c r="F1056" s="119"/>
      <c r="G1056" s="120"/>
      <c r="H1056" s="120"/>
      <c r="I1056" s="418">
        <f t="shared" si="17"/>
        <v>0</v>
      </c>
      <c r="J1056" s="46"/>
      <c r="K1056" s="332">
        <f>IFERROR(SUM(C1056/'Transfers of Funds'!$F$56),0)</f>
        <v>0</v>
      </c>
      <c r="L1056" s="21"/>
      <c r="M1056" s="47" t="s">
        <v>162</v>
      </c>
      <c r="N1056" s="46"/>
    </row>
    <row r="1057" spans="1:14" s="23" customFormat="1" ht="14.25" customHeight="1">
      <c r="A1057" s="115"/>
      <c r="B1057" s="308" t="str">
        <f>IF(A1057="","",VLOOKUP(A1057,'Project Budget vs Exp'!$B$9:$G$52,2,FALSE))</f>
        <v/>
      </c>
      <c r="C1057" s="117"/>
      <c r="D1057" s="116"/>
      <c r="E1057" s="118"/>
      <c r="F1057" s="119"/>
      <c r="G1057" s="120"/>
      <c r="H1057" s="120"/>
      <c r="I1057" s="418">
        <f t="shared" si="17"/>
        <v>0</v>
      </c>
      <c r="J1057" s="46"/>
      <c r="K1057" s="332">
        <f>IFERROR(SUM(C1057/'Transfers of Funds'!$F$56),0)</f>
        <v>0</v>
      </c>
      <c r="L1057" s="21"/>
      <c r="M1057" s="47" t="s">
        <v>162</v>
      </c>
      <c r="N1057" s="46"/>
    </row>
    <row r="1058" spans="1:14" s="23" customFormat="1" ht="14.25" customHeight="1">
      <c r="A1058" s="115"/>
      <c r="B1058" s="308" t="str">
        <f>IF(A1058="","",VLOOKUP(A1058,'Project Budget vs Exp'!$B$9:$G$52,2,FALSE))</f>
        <v/>
      </c>
      <c r="C1058" s="117"/>
      <c r="D1058" s="116"/>
      <c r="E1058" s="118"/>
      <c r="F1058" s="119"/>
      <c r="G1058" s="120"/>
      <c r="H1058" s="120"/>
      <c r="I1058" s="418">
        <f t="shared" si="17"/>
        <v>0</v>
      </c>
      <c r="J1058" s="46"/>
      <c r="K1058" s="332">
        <f>IFERROR(SUM(C1058/'Transfers of Funds'!$F$56),0)</f>
        <v>0</v>
      </c>
      <c r="L1058" s="21"/>
      <c r="M1058" s="47" t="s">
        <v>162</v>
      </c>
      <c r="N1058" s="46"/>
    </row>
    <row r="1059" spans="1:14" s="23" customFormat="1" ht="14.25" customHeight="1">
      <c r="A1059" s="115"/>
      <c r="B1059" s="308" t="str">
        <f>IF(A1059="","",VLOOKUP(A1059,'Project Budget vs Exp'!$B$9:$G$52,2,FALSE))</f>
        <v/>
      </c>
      <c r="C1059" s="117"/>
      <c r="D1059" s="116"/>
      <c r="E1059" s="118"/>
      <c r="F1059" s="119"/>
      <c r="G1059" s="120"/>
      <c r="H1059" s="120"/>
      <c r="I1059" s="418">
        <f t="shared" si="17"/>
        <v>0</v>
      </c>
      <c r="J1059" s="46"/>
      <c r="K1059" s="332">
        <f>IFERROR(SUM(C1059/'Transfers of Funds'!$F$56),0)</f>
        <v>0</v>
      </c>
      <c r="L1059" s="21"/>
      <c r="M1059" s="47" t="s">
        <v>162</v>
      </c>
      <c r="N1059" s="46"/>
    </row>
    <row r="1060" spans="1:14" s="23" customFormat="1" ht="14.25" customHeight="1">
      <c r="A1060" s="115"/>
      <c r="B1060" s="308" t="str">
        <f>IF(A1060="","",VLOOKUP(A1060,'Project Budget vs Exp'!$B$9:$G$52,2,FALSE))</f>
        <v/>
      </c>
      <c r="C1060" s="117"/>
      <c r="D1060" s="116"/>
      <c r="E1060" s="118"/>
      <c r="F1060" s="119"/>
      <c r="G1060" s="120"/>
      <c r="H1060" s="120"/>
      <c r="I1060" s="418">
        <f t="shared" si="17"/>
        <v>0</v>
      </c>
      <c r="J1060" s="46"/>
      <c r="K1060" s="332">
        <f>IFERROR(SUM(C1060/'Transfers of Funds'!$F$56),0)</f>
        <v>0</v>
      </c>
      <c r="L1060" s="21"/>
      <c r="M1060" s="47" t="s">
        <v>162</v>
      </c>
      <c r="N1060" s="46"/>
    </row>
    <row r="1061" spans="1:14" s="23" customFormat="1" ht="14.25" customHeight="1">
      <c r="A1061" s="115"/>
      <c r="B1061" s="308" t="str">
        <f>IF(A1061="","",VLOOKUP(A1061,'Project Budget vs Exp'!$B$9:$G$52,2,FALSE))</f>
        <v/>
      </c>
      <c r="C1061" s="117"/>
      <c r="D1061" s="116"/>
      <c r="E1061" s="118"/>
      <c r="F1061" s="119"/>
      <c r="G1061" s="120"/>
      <c r="H1061" s="120"/>
      <c r="I1061" s="418">
        <f t="shared" si="17"/>
        <v>0</v>
      </c>
      <c r="J1061" s="46"/>
      <c r="K1061" s="332">
        <f>IFERROR(SUM(C1061/'Transfers of Funds'!$F$56),0)</f>
        <v>0</v>
      </c>
      <c r="L1061" s="21"/>
      <c r="M1061" s="47" t="s">
        <v>162</v>
      </c>
      <c r="N1061" s="46"/>
    </row>
    <row r="1062" spans="1:14" s="23" customFormat="1" ht="14.25" customHeight="1">
      <c r="A1062" s="115"/>
      <c r="B1062" s="308" t="str">
        <f>IF(A1062="","",VLOOKUP(A1062,'Project Budget vs Exp'!$B$9:$G$52,2,FALSE))</f>
        <v/>
      </c>
      <c r="C1062" s="117"/>
      <c r="D1062" s="116"/>
      <c r="E1062" s="118"/>
      <c r="F1062" s="119"/>
      <c r="G1062" s="120"/>
      <c r="H1062" s="120"/>
      <c r="I1062" s="418">
        <f t="shared" si="17"/>
        <v>0</v>
      </c>
      <c r="J1062" s="46"/>
      <c r="K1062" s="332">
        <f>IFERROR(SUM(C1062/'Transfers of Funds'!$F$56),0)</f>
        <v>0</v>
      </c>
      <c r="L1062" s="21"/>
      <c r="M1062" s="47" t="s">
        <v>162</v>
      </c>
      <c r="N1062" s="46"/>
    </row>
    <row r="1063" spans="1:14" s="23" customFormat="1" ht="14.25" customHeight="1">
      <c r="A1063" s="115"/>
      <c r="B1063" s="308" t="str">
        <f>IF(A1063="","",VLOOKUP(A1063,'Project Budget vs Exp'!$B$9:$G$52,2,FALSE))</f>
        <v/>
      </c>
      <c r="C1063" s="117"/>
      <c r="D1063" s="116"/>
      <c r="E1063" s="118"/>
      <c r="F1063" s="119"/>
      <c r="G1063" s="120"/>
      <c r="H1063" s="120"/>
      <c r="I1063" s="418">
        <f t="shared" si="17"/>
        <v>0</v>
      </c>
      <c r="J1063" s="46"/>
      <c r="K1063" s="332">
        <f>IFERROR(SUM(C1063/'Transfers of Funds'!$F$56),0)</f>
        <v>0</v>
      </c>
      <c r="L1063" s="21"/>
      <c r="M1063" s="47" t="s">
        <v>162</v>
      </c>
      <c r="N1063" s="46"/>
    </row>
    <row r="1064" spans="1:14" s="23" customFormat="1" ht="14.25" customHeight="1">
      <c r="A1064" s="115"/>
      <c r="B1064" s="308" t="str">
        <f>IF(A1064="","",VLOOKUP(A1064,'Project Budget vs Exp'!$B$9:$G$52,2,FALSE))</f>
        <v/>
      </c>
      <c r="C1064" s="117"/>
      <c r="D1064" s="116"/>
      <c r="E1064" s="118"/>
      <c r="F1064" s="119"/>
      <c r="G1064" s="120"/>
      <c r="H1064" s="120"/>
      <c r="I1064" s="418">
        <f t="shared" si="17"/>
        <v>0</v>
      </c>
      <c r="J1064" s="46"/>
      <c r="K1064" s="332">
        <f>IFERROR(SUM(C1064/'Transfers of Funds'!$F$56),0)</f>
        <v>0</v>
      </c>
      <c r="L1064" s="21"/>
      <c r="M1064" s="47" t="s">
        <v>162</v>
      </c>
      <c r="N1064" s="46"/>
    </row>
    <row r="1065" spans="1:14" s="23" customFormat="1" ht="14.25" customHeight="1">
      <c r="A1065" s="115"/>
      <c r="B1065" s="308" t="str">
        <f>IF(A1065="","",VLOOKUP(A1065,'Project Budget vs Exp'!$B$9:$G$52,2,FALSE))</f>
        <v/>
      </c>
      <c r="C1065" s="117"/>
      <c r="D1065" s="116"/>
      <c r="E1065" s="118"/>
      <c r="F1065" s="119"/>
      <c r="G1065" s="120"/>
      <c r="H1065" s="120"/>
      <c r="I1065" s="418">
        <f t="shared" si="17"/>
        <v>0</v>
      </c>
      <c r="J1065" s="46"/>
      <c r="K1065" s="332">
        <f>IFERROR(SUM(C1065/'Transfers of Funds'!$F$56),0)</f>
        <v>0</v>
      </c>
      <c r="L1065" s="21"/>
      <c r="M1065" s="47" t="s">
        <v>162</v>
      </c>
      <c r="N1065" s="46"/>
    </row>
    <row r="1066" spans="1:14" s="23" customFormat="1" ht="14.25" customHeight="1">
      <c r="A1066" s="115"/>
      <c r="B1066" s="308" t="str">
        <f>IF(A1066="","",VLOOKUP(A1066,'Project Budget vs Exp'!$B$9:$G$52,2,FALSE))</f>
        <v/>
      </c>
      <c r="C1066" s="117"/>
      <c r="D1066" s="116"/>
      <c r="E1066" s="118"/>
      <c r="F1066" s="119"/>
      <c r="G1066" s="120"/>
      <c r="H1066" s="120"/>
      <c r="I1066" s="418">
        <f t="shared" si="17"/>
        <v>0</v>
      </c>
      <c r="J1066" s="46"/>
      <c r="K1066" s="332">
        <f>IFERROR(SUM(C1066/'Transfers of Funds'!$F$56),0)</f>
        <v>0</v>
      </c>
      <c r="L1066" s="21"/>
      <c r="M1066" s="47" t="s">
        <v>162</v>
      </c>
      <c r="N1066" s="46"/>
    </row>
    <row r="1067" spans="1:14" s="23" customFormat="1" ht="14.25" customHeight="1">
      <c r="A1067" s="115"/>
      <c r="B1067" s="308" t="str">
        <f>IF(A1067="","",VLOOKUP(A1067,'Project Budget vs Exp'!$B$9:$G$52,2,FALSE))</f>
        <v/>
      </c>
      <c r="C1067" s="117"/>
      <c r="D1067" s="116"/>
      <c r="E1067" s="118"/>
      <c r="F1067" s="119"/>
      <c r="G1067" s="120"/>
      <c r="H1067" s="120"/>
      <c r="I1067" s="418">
        <f t="shared" si="17"/>
        <v>0</v>
      </c>
      <c r="J1067" s="46"/>
      <c r="K1067" s="332">
        <f>IFERROR(SUM(C1067/'Transfers of Funds'!$F$56),0)</f>
        <v>0</v>
      </c>
      <c r="L1067" s="21"/>
      <c r="M1067" s="47" t="s">
        <v>162</v>
      </c>
      <c r="N1067" s="46"/>
    </row>
    <row r="1068" spans="1:14" s="23" customFormat="1" ht="14.25" customHeight="1">
      <c r="A1068" s="115"/>
      <c r="B1068" s="308" t="str">
        <f>IF(A1068="","",VLOOKUP(A1068,'Project Budget vs Exp'!$B$9:$G$52,2,FALSE))</f>
        <v/>
      </c>
      <c r="C1068" s="117"/>
      <c r="D1068" s="116"/>
      <c r="E1068" s="118"/>
      <c r="F1068" s="119"/>
      <c r="G1068" s="120"/>
      <c r="H1068" s="120"/>
      <c r="I1068" s="418">
        <f t="shared" si="17"/>
        <v>0</v>
      </c>
      <c r="J1068" s="46"/>
      <c r="K1068" s="332">
        <f>IFERROR(SUM(C1068/'Transfers of Funds'!$F$56),0)</f>
        <v>0</v>
      </c>
      <c r="L1068" s="21"/>
      <c r="M1068" s="47" t="s">
        <v>162</v>
      </c>
      <c r="N1068" s="46"/>
    </row>
    <row r="1069" spans="1:14" s="23" customFormat="1" ht="14.25" customHeight="1">
      <c r="A1069" s="115"/>
      <c r="B1069" s="308" t="str">
        <f>IF(A1069="","",VLOOKUP(A1069,'Project Budget vs Exp'!$B$9:$G$52,2,FALSE))</f>
        <v/>
      </c>
      <c r="C1069" s="117"/>
      <c r="D1069" s="116"/>
      <c r="E1069" s="118"/>
      <c r="F1069" s="119"/>
      <c r="G1069" s="120"/>
      <c r="H1069" s="120"/>
      <c r="I1069" s="418">
        <f t="shared" si="17"/>
        <v>0</v>
      </c>
      <c r="J1069" s="46"/>
      <c r="K1069" s="332">
        <f>IFERROR(SUM(C1069/'Transfers of Funds'!$F$56),0)</f>
        <v>0</v>
      </c>
      <c r="L1069" s="21"/>
      <c r="M1069" s="47" t="s">
        <v>162</v>
      </c>
      <c r="N1069" s="46"/>
    </row>
    <row r="1070" spans="1:14" s="23" customFormat="1" ht="14.25" customHeight="1">
      <c r="A1070" s="115"/>
      <c r="B1070" s="308" t="str">
        <f>IF(A1070="","",VLOOKUP(A1070,'Project Budget vs Exp'!$B$9:$G$52,2,FALSE))</f>
        <v/>
      </c>
      <c r="C1070" s="117"/>
      <c r="D1070" s="116"/>
      <c r="E1070" s="118"/>
      <c r="F1070" s="119"/>
      <c r="G1070" s="120"/>
      <c r="H1070" s="120"/>
      <c r="I1070" s="418">
        <f t="shared" si="17"/>
        <v>0</v>
      </c>
      <c r="J1070" s="46"/>
      <c r="K1070" s="332">
        <f>IFERROR(SUM(C1070/'Transfers of Funds'!$F$56),0)</f>
        <v>0</v>
      </c>
      <c r="L1070" s="21"/>
      <c r="M1070" s="47" t="s">
        <v>162</v>
      </c>
      <c r="N1070" s="46"/>
    </row>
    <row r="1071" spans="1:14" s="23" customFormat="1" ht="14.25" customHeight="1">
      <c r="A1071" s="115"/>
      <c r="B1071" s="308" t="str">
        <f>IF(A1071="","",VLOOKUP(A1071,'Project Budget vs Exp'!$B$9:$G$52,2,FALSE))</f>
        <v/>
      </c>
      <c r="C1071" s="117"/>
      <c r="D1071" s="116"/>
      <c r="E1071" s="118"/>
      <c r="F1071" s="119"/>
      <c r="G1071" s="120"/>
      <c r="H1071" s="120"/>
      <c r="I1071" s="418">
        <f t="shared" si="17"/>
        <v>0</v>
      </c>
      <c r="J1071" s="46"/>
      <c r="K1071" s="332">
        <f>IFERROR(SUM(C1071/'Transfers of Funds'!$F$56),0)</f>
        <v>0</v>
      </c>
      <c r="L1071" s="21"/>
      <c r="M1071" s="47" t="s">
        <v>162</v>
      </c>
      <c r="N1071" s="46"/>
    </row>
    <row r="1072" spans="1:14" s="23" customFormat="1" ht="14.25" customHeight="1">
      <c r="A1072" s="115"/>
      <c r="B1072" s="308" t="str">
        <f>IF(A1072="","",VLOOKUP(A1072,'Project Budget vs Exp'!$B$9:$G$52,2,FALSE))</f>
        <v/>
      </c>
      <c r="C1072" s="117"/>
      <c r="D1072" s="116"/>
      <c r="E1072" s="118"/>
      <c r="F1072" s="119"/>
      <c r="G1072" s="120"/>
      <c r="H1072" s="120"/>
      <c r="I1072" s="418">
        <f t="shared" si="17"/>
        <v>0</v>
      </c>
      <c r="J1072" s="46"/>
      <c r="K1072" s="332">
        <f>IFERROR(SUM(C1072/'Transfers of Funds'!$F$56),0)</f>
        <v>0</v>
      </c>
      <c r="L1072" s="21"/>
      <c r="M1072" s="47" t="s">
        <v>162</v>
      </c>
      <c r="N1072" s="46"/>
    </row>
    <row r="1073" spans="1:14" s="23" customFormat="1" ht="14.25" customHeight="1">
      <c r="A1073" s="115"/>
      <c r="B1073" s="308" t="str">
        <f>IF(A1073="","",VLOOKUP(A1073,'Project Budget vs Exp'!$B$9:$G$52,2,FALSE))</f>
        <v/>
      </c>
      <c r="C1073" s="117"/>
      <c r="D1073" s="116"/>
      <c r="E1073" s="118"/>
      <c r="F1073" s="119"/>
      <c r="G1073" s="120"/>
      <c r="H1073" s="120"/>
      <c r="I1073" s="418">
        <f t="shared" si="17"/>
        <v>0</v>
      </c>
      <c r="J1073" s="46"/>
      <c r="K1073" s="332">
        <f>IFERROR(SUM(C1073/'Transfers of Funds'!$F$56),0)</f>
        <v>0</v>
      </c>
      <c r="L1073" s="21"/>
      <c r="M1073" s="47" t="s">
        <v>162</v>
      </c>
      <c r="N1073" s="46"/>
    </row>
    <row r="1074" spans="1:14" s="23" customFormat="1" ht="14.25" customHeight="1">
      <c r="A1074" s="115"/>
      <c r="B1074" s="308" t="str">
        <f>IF(A1074="","",VLOOKUP(A1074,'Project Budget vs Exp'!$B$9:$G$52,2,FALSE))</f>
        <v/>
      </c>
      <c r="C1074" s="117"/>
      <c r="D1074" s="116"/>
      <c r="E1074" s="118"/>
      <c r="F1074" s="119"/>
      <c r="G1074" s="120"/>
      <c r="H1074" s="120"/>
      <c r="I1074" s="418">
        <f t="shared" si="17"/>
        <v>0</v>
      </c>
      <c r="J1074" s="46"/>
      <c r="K1074" s="332">
        <f>IFERROR(SUM(C1074/'Transfers of Funds'!$F$56),0)</f>
        <v>0</v>
      </c>
      <c r="L1074" s="21"/>
      <c r="M1074" s="47" t="s">
        <v>162</v>
      </c>
      <c r="N1074" s="46"/>
    </row>
    <row r="1075" spans="1:14" s="23" customFormat="1" ht="14.25" customHeight="1">
      <c r="A1075" s="115"/>
      <c r="B1075" s="308" t="str">
        <f>IF(A1075="","",VLOOKUP(A1075,'Project Budget vs Exp'!$B$9:$G$52,2,FALSE))</f>
        <v/>
      </c>
      <c r="C1075" s="117"/>
      <c r="D1075" s="116"/>
      <c r="E1075" s="118"/>
      <c r="F1075" s="119"/>
      <c r="G1075" s="120"/>
      <c r="H1075" s="120"/>
      <c r="I1075" s="418">
        <f t="shared" si="17"/>
        <v>0</v>
      </c>
      <c r="J1075" s="46"/>
      <c r="K1075" s="332">
        <f>IFERROR(SUM(C1075/'Transfers of Funds'!$F$56),0)</f>
        <v>0</v>
      </c>
      <c r="L1075" s="21"/>
      <c r="M1075" s="47" t="s">
        <v>162</v>
      </c>
      <c r="N1075" s="46"/>
    </row>
    <row r="1076" spans="1:14" s="23" customFormat="1" ht="14.25" customHeight="1">
      <c r="A1076" s="115"/>
      <c r="B1076" s="308" t="str">
        <f>IF(A1076="","",VLOOKUP(A1076,'Project Budget vs Exp'!$B$9:$G$52,2,FALSE))</f>
        <v/>
      </c>
      <c r="C1076" s="117"/>
      <c r="D1076" s="116"/>
      <c r="E1076" s="118"/>
      <c r="F1076" s="119"/>
      <c r="G1076" s="120"/>
      <c r="H1076" s="120"/>
      <c r="I1076" s="418">
        <f t="shared" si="17"/>
        <v>0</v>
      </c>
      <c r="J1076" s="46"/>
      <c r="K1076" s="332">
        <f>IFERROR(SUM(C1076/'Transfers of Funds'!$F$56),0)</f>
        <v>0</v>
      </c>
      <c r="L1076" s="21"/>
      <c r="M1076" s="47" t="s">
        <v>162</v>
      </c>
      <c r="N1076" s="46"/>
    </row>
    <row r="1077" spans="1:14" s="23" customFormat="1" ht="14.25" customHeight="1">
      <c r="A1077" s="115"/>
      <c r="B1077" s="308" t="str">
        <f>IF(A1077="","",VLOOKUP(A1077,'Project Budget vs Exp'!$B$9:$G$52,2,FALSE))</f>
        <v/>
      </c>
      <c r="C1077" s="117"/>
      <c r="D1077" s="116"/>
      <c r="E1077" s="118"/>
      <c r="F1077" s="119"/>
      <c r="G1077" s="120"/>
      <c r="H1077" s="120"/>
      <c r="I1077" s="418">
        <f t="shared" si="17"/>
        <v>0</v>
      </c>
      <c r="J1077" s="46"/>
      <c r="K1077" s="332">
        <f>IFERROR(SUM(C1077/'Transfers of Funds'!$F$56),0)</f>
        <v>0</v>
      </c>
      <c r="L1077" s="21"/>
      <c r="M1077" s="47" t="s">
        <v>162</v>
      </c>
      <c r="N1077" s="46"/>
    </row>
    <row r="1078" spans="1:14" s="23" customFormat="1" ht="14.25" customHeight="1">
      <c r="A1078" s="115"/>
      <c r="B1078" s="308" t="str">
        <f>IF(A1078="","",VLOOKUP(A1078,'Project Budget vs Exp'!$B$9:$G$52,2,FALSE))</f>
        <v/>
      </c>
      <c r="C1078" s="117"/>
      <c r="D1078" s="116"/>
      <c r="E1078" s="118"/>
      <c r="F1078" s="119"/>
      <c r="G1078" s="120"/>
      <c r="H1078" s="120"/>
      <c r="I1078" s="418">
        <f t="shared" si="17"/>
        <v>0</v>
      </c>
      <c r="J1078" s="46"/>
      <c r="K1078" s="332">
        <f>IFERROR(SUM(C1078/'Transfers of Funds'!$F$56),0)</f>
        <v>0</v>
      </c>
      <c r="L1078" s="21"/>
      <c r="M1078" s="47" t="s">
        <v>162</v>
      </c>
      <c r="N1078" s="46"/>
    </row>
    <row r="1079" spans="1:14" s="23" customFormat="1" ht="14.25" customHeight="1">
      <c r="A1079" s="115"/>
      <c r="B1079" s="308" t="str">
        <f>IF(A1079="","",VLOOKUP(A1079,'Project Budget vs Exp'!$B$9:$G$52,2,FALSE))</f>
        <v/>
      </c>
      <c r="C1079" s="117"/>
      <c r="D1079" s="116"/>
      <c r="E1079" s="118"/>
      <c r="F1079" s="119"/>
      <c r="G1079" s="120"/>
      <c r="H1079" s="120"/>
      <c r="I1079" s="418">
        <f t="shared" si="17"/>
        <v>0</v>
      </c>
      <c r="J1079" s="46"/>
      <c r="K1079" s="332">
        <f>IFERROR(SUM(C1079/'Transfers of Funds'!$F$56),0)</f>
        <v>0</v>
      </c>
      <c r="L1079" s="21"/>
      <c r="M1079" s="47" t="s">
        <v>162</v>
      </c>
      <c r="N1079" s="46"/>
    </row>
    <row r="1080" spans="1:14" s="23" customFormat="1" ht="14.25" customHeight="1">
      <c r="A1080" s="115"/>
      <c r="B1080" s="308" t="str">
        <f>IF(A1080="","",VLOOKUP(A1080,'Project Budget vs Exp'!$B$9:$G$52,2,FALSE))</f>
        <v/>
      </c>
      <c r="C1080" s="117"/>
      <c r="D1080" s="116"/>
      <c r="E1080" s="118"/>
      <c r="F1080" s="119"/>
      <c r="G1080" s="120"/>
      <c r="H1080" s="120"/>
      <c r="I1080" s="418">
        <f t="shared" si="17"/>
        <v>0</v>
      </c>
      <c r="J1080" s="46"/>
      <c r="K1080" s="332">
        <f>IFERROR(SUM(C1080/'Transfers of Funds'!$F$56),0)</f>
        <v>0</v>
      </c>
      <c r="L1080" s="21"/>
      <c r="M1080" s="47" t="s">
        <v>162</v>
      </c>
      <c r="N1080" s="46"/>
    </row>
    <row r="1081" spans="1:14" s="23" customFormat="1" ht="14.25" customHeight="1">
      <c r="A1081" s="115"/>
      <c r="B1081" s="308" t="str">
        <f>IF(A1081="","",VLOOKUP(A1081,'Project Budget vs Exp'!$B$9:$G$52,2,FALSE))</f>
        <v/>
      </c>
      <c r="C1081" s="117"/>
      <c r="D1081" s="116"/>
      <c r="E1081" s="118"/>
      <c r="F1081" s="119"/>
      <c r="G1081" s="120"/>
      <c r="H1081" s="120"/>
      <c r="I1081" s="418">
        <f t="shared" si="17"/>
        <v>0</v>
      </c>
      <c r="J1081" s="46"/>
      <c r="K1081" s="332">
        <f>IFERROR(SUM(C1081/'Transfers of Funds'!$F$56),0)</f>
        <v>0</v>
      </c>
      <c r="L1081" s="21"/>
      <c r="M1081" s="47" t="s">
        <v>162</v>
      </c>
      <c r="N1081" s="46"/>
    </row>
    <row r="1082" spans="1:14" s="23" customFormat="1" ht="14.25" customHeight="1">
      <c r="A1082" s="115"/>
      <c r="B1082" s="308" t="str">
        <f>IF(A1082="","",VLOOKUP(A1082,'Project Budget vs Exp'!$B$9:$G$52,2,FALSE))</f>
        <v/>
      </c>
      <c r="C1082" s="117"/>
      <c r="D1082" s="116"/>
      <c r="E1082" s="118"/>
      <c r="F1082" s="119"/>
      <c r="G1082" s="120"/>
      <c r="H1082" s="120"/>
      <c r="I1082" s="418">
        <f t="shared" si="17"/>
        <v>0</v>
      </c>
      <c r="J1082" s="46"/>
      <c r="K1082" s="332">
        <f>IFERROR(SUM(C1082/'Transfers of Funds'!$F$56),0)</f>
        <v>0</v>
      </c>
      <c r="L1082" s="21"/>
      <c r="M1082" s="47" t="s">
        <v>162</v>
      </c>
      <c r="N1082" s="46"/>
    </row>
    <row r="1083" spans="1:14" s="23" customFormat="1" ht="14.25" customHeight="1">
      <c r="A1083" s="115"/>
      <c r="B1083" s="308" t="str">
        <f>IF(A1083="","",VLOOKUP(A1083,'Project Budget vs Exp'!$B$9:$G$52,2,FALSE))</f>
        <v/>
      </c>
      <c r="C1083" s="117"/>
      <c r="D1083" s="116"/>
      <c r="E1083" s="118"/>
      <c r="F1083" s="119"/>
      <c r="G1083" s="120"/>
      <c r="H1083" s="120"/>
      <c r="I1083" s="418">
        <f t="shared" si="17"/>
        <v>0</v>
      </c>
      <c r="J1083" s="46"/>
      <c r="K1083" s="332">
        <f>IFERROR(SUM(C1083/'Transfers of Funds'!$F$56),0)</f>
        <v>0</v>
      </c>
      <c r="L1083" s="21"/>
      <c r="M1083" s="47" t="s">
        <v>162</v>
      </c>
      <c r="N1083" s="46"/>
    </row>
    <row r="1084" spans="1:14" s="23" customFormat="1" ht="14.25" customHeight="1">
      <c r="A1084" s="115"/>
      <c r="B1084" s="308" t="str">
        <f>IF(A1084="","",VLOOKUP(A1084,'Project Budget vs Exp'!$B$9:$G$52,2,FALSE))</f>
        <v/>
      </c>
      <c r="C1084" s="117"/>
      <c r="D1084" s="116"/>
      <c r="E1084" s="118"/>
      <c r="F1084" s="119"/>
      <c r="G1084" s="120"/>
      <c r="H1084" s="120"/>
      <c r="I1084" s="418">
        <f t="shared" si="17"/>
        <v>0</v>
      </c>
      <c r="J1084" s="46"/>
      <c r="K1084" s="332">
        <f>IFERROR(SUM(C1084/'Transfers of Funds'!$F$56),0)</f>
        <v>0</v>
      </c>
      <c r="L1084" s="21"/>
      <c r="M1084" s="47" t="s">
        <v>162</v>
      </c>
      <c r="N1084" s="46"/>
    </row>
    <row r="1085" spans="1:14" s="23" customFormat="1" ht="14.25" customHeight="1">
      <c r="A1085" s="115"/>
      <c r="B1085" s="308" t="str">
        <f>IF(A1085="","",VLOOKUP(A1085,'Project Budget vs Exp'!$B$9:$G$52,2,FALSE))</f>
        <v/>
      </c>
      <c r="C1085" s="117"/>
      <c r="D1085" s="116"/>
      <c r="E1085" s="118"/>
      <c r="F1085" s="119"/>
      <c r="G1085" s="120"/>
      <c r="H1085" s="120"/>
      <c r="I1085" s="418">
        <f t="shared" si="17"/>
        <v>0</v>
      </c>
      <c r="J1085" s="46"/>
      <c r="K1085" s="332">
        <f>IFERROR(SUM(C1085/'Transfers of Funds'!$F$56),0)</f>
        <v>0</v>
      </c>
      <c r="L1085" s="21"/>
      <c r="M1085" s="47" t="s">
        <v>162</v>
      </c>
      <c r="N1085" s="46"/>
    </row>
    <row r="1086" spans="1:14" s="23" customFormat="1" ht="14.25" customHeight="1">
      <c r="A1086" s="115"/>
      <c r="B1086" s="308" t="str">
        <f>IF(A1086="","",VLOOKUP(A1086,'Project Budget vs Exp'!$B$9:$G$52,2,FALSE))</f>
        <v/>
      </c>
      <c r="C1086" s="117"/>
      <c r="D1086" s="116"/>
      <c r="E1086" s="118"/>
      <c r="F1086" s="119"/>
      <c r="G1086" s="120"/>
      <c r="H1086" s="120"/>
      <c r="I1086" s="418">
        <f t="shared" si="17"/>
        <v>0</v>
      </c>
      <c r="J1086" s="46"/>
      <c r="K1086" s="332">
        <f>IFERROR(SUM(C1086/'Transfers of Funds'!$F$56),0)</f>
        <v>0</v>
      </c>
      <c r="L1086" s="21"/>
      <c r="M1086" s="47" t="s">
        <v>162</v>
      </c>
      <c r="N1086" s="46"/>
    </row>
    <row r="1087" spans="1:14" s="23" customFormat="1" ht="14.25" customHeight="1">
      <c r="A1087" s="115"/>
      <c r="B1087" s="308" t="str">
        <f>IF(A1087="","",VLOOKUP(A1087,'Project Budget vs Exp'!$B$9:$G$52,2,FALSE))</f>
        <v/>
      </c>
      <c r="C1087" s="117"/>
      <c r="D1087" s="116"/>
      <c r="E1087" s="118"/>
      <c r="F1087" s="119"/>
      <c r="G1087" s="120"/>
      <c r="H1087" s="120"/>
      <c r="I1087" s="418">
        <f t="shared" si="17"/>
        <v>0</v>
      </c>
      <c r="J1087" s="46"/>
      <c r="K1087" s="332">
        <f>IFERROR(SUM(C1087/'Transfers of Funds'!$F$56),0)</f>
        <v>0</v>
      </c>
      <c r="L1087" s="21"/>
      <c r="M1087" s="47" t="s">
        <v>162</v>
      </c>
      <c r="N1087" s="46"/>
    </row>
    <row r="1088" spans="1:14" s="23" customFormat="1" ht="14.25" customHeight="1">
      <c r="A1088" s="115"/>
      <c r="B1088" s="308" t="str">
        <f>IF(A1088="","",VLOOKUP(A1088,'Project Budget vs Exp'!$B$9:$G$52,2,FALSE))</f>
        <v/>
      </c>
      <c r="C1088" s="117"/>
      <c r="D1088" s="116"/>
      <c r="E1088" s="118"/>
      <c r="F1088" s="119"/>
      <c r="G1088" s="120"/>
      <c r="H1088" s="120"/>
      <c r="I1088" s="418">
        <f t="shared" si="17"/>
        <v>0</v>
      </c>
      <c r="J1088" s="46"/>
      <c r="K1088" s="332">
        <f>IFERROR(SUM(C1088/'Transfers of Funds'!$F$56),0)</f>
        <v>0</v>
      </c>
      <c r="L1088" s="21"/>
      <c r="M1088" s="47" t="s">
        <v>162</v>
      </c>
      <c r="N1088" s="46"/>
    </row>
    <row r="1089" spans="1:14" s="23" customFormat="1" ht="14.25" customHeight="1">
      <c r="A1089" s="115"/>
      <c r="B1089" s="308" t="str">
        <f>IF(A1089="","",VLOOKUP(A1089,'Project Budget vs Exp'!$B$9:$G$52,2,FALSE))</f>
        <v/>
      </c>
      <c r="C1089" s="117"/>
      <c r="D1089" s="116"/>
      <c r="E1089" s="118"/>
      <c r="F1089" s="119"/>
      <c r="G1089" s="120"/>
      <c r="H1089" s="120"/>
      <c r="I1089" s="418">
        <f t="shared" si="17"/>
        <v>0</v>
      </c>
      <c r="J1089" s="46"/>
      <c r="K1089" s="332">
        <f>IFERROR(SUM(C1089/'Transfers of Funds'!$F$56),0)</f>
        <v>0</v>
      </c>
      <c r="L1089" s="21"/>
      <c r="M1089" s="47" t="s">
        <v>162</v>
      </c>
      <c r="N1089" s="46"/>
    </row>
    <row r="1090" spans="1:14" s="23" customFormat="1" ht="14.25" customHeight="1">
      <c r="A1090" s="115"/>
      <c r="B1090" s="308" t="str">
        <f>IF(A1090="","",VLOOKUP(A1090,'Project Budget vs Exp'!$B$9:$G$52,2,FALSE))</f>
        <v/>
      </c>
      <c r="C1090" s="117"/>
      <c r="D1090" s="116"/>
      <c r="E1090" s="118"/>
      <c r="F1090" s="119"/>
      <c r="G1090" s="120"/>
      <c r="H1090" s="120"/>
      <c r="I1090" s="418">
        <f t="shared" si="17"/>
        <v>0</v>
      </c>
      <c r="J1090" s="46"/>
      <c r="K1090" s="332">
        <f>IFERROR(SUM(C1090/'Transfers of Funds'!$F$56),0)</f>
        <v>0</v>
      </c>
      <c r="L1090" s="21"/>
      <c r="M1090" s="47" t="s">
        <v>162</v>
      </c>
      <c r="N1090" s="46"/>
    </row>
    <row r="1091" spans="1:14" s="23" customFormat="1" ht="14.25" customHeight="1">
      <c r="A1091" s="115"/>
      <c r="B1091" s="308" t="str">
        <f>IF(A1091="","",VLOOKUP(A1091,'Project Budget vs Exp'!$B$9:$G$52,2,FALSE))</f>
        <v/>
      </c>
      <c r="C1091" s="117"/>
      <c r="D1091" s="116"/>
      <c r="E1091" s="118"/>
      <c r="F1091" s="119"/>
      <c r="G1091" s="120"/>
      <c r="H1091" s="120"/>
      <c r="I1091" s="418">
        <f t="shared" si="17"/>
        <v>0</v>
      </c>
      <c r="J1091" s="46"/>
      <c r="K1091" s="332">
        <f>IFERROR(SUM(C1091/'Transfers of Funds'!$F$56),0)</f>
        <v>0</v>
      </c>
      <c r="L1091" s="21"/>
      <c r="M1091" s="47" t="s">
        <v>162</v>
      </c>
      <c r="N1091" s="46"/>
    </row>
    <row r="1092" spans="1:14" s="23" customFormat="1" ht="14.25" customHeight="1">
      <c r="A1092" s="115"/>
      <c r="B1092" s="308" t="str">
        <f>IF(A1092="","",VLOOKUP(A1092,'Project Budget vs Exp'!$B$9:$G$52,2,FALSE))</f>
        <v/>
      </c>
      <c r="C1092" s="117"/>
      <c r="D1092" s="116"/>
      <c r="E1092" s="118"/>
      <c r="F1092" s="119"/>
      <c r="G1092" s="120"/>
      <c r="H1092" s="120"/>
      <c r="I1092" s="418">
        <f t="shared" si="17"/>
        <v>0</v>
      </c>
      <c r="J1092" s="46"/>
      <c r="K1092" s="332">
        <f>IFERROR(SUM(C1092/'Transfers of Funds'!$F$56),0)</f>
        <v>0</v>
      </c>
      <c r="L1092" s="21"/>
      <c r="M1092" s="47" t="s">
        <v>162</v>
      </c>
      <c r="N1092" s="46"/>
    </row>
    <row r="1093" spans="1:14" s="23" customFormat="1" ht="14.25" customHeight="1">
      <c r="A1093" s="115"/>
      <c r="B1093" s="308" t="str">
        <f>IF(A1093="","",VLOOKUP(A1093,'Project Budget vs Exp'!$B$9:$G$52,2,FALSE))</f>
        <v/>
      </c>
      <c r="C1093" s="117"/>
      <c r="D1093" s="116"/>
      <c r="E1093" s="118"/>
      <c r="F1093" s="119"/>
      <c r="G1093" s="120"/>
      <c r="H1093" s="120"/>
      <c r="I1093" s="418">
        <f t="shared" si="17"/>
        <v>0</v>
      </c>
      <c r="J1093" s="46"/>
      <c r="K1093" s="332">
        <f>IFERROR(SUM(C1093/'Transfers of Funds'!$F$56),0)</f>
        <v>0</v>
      </c>
      <c r="L1093" s="21"/>
      <c r="M1093" s="47" t="s">
        <v>162</v>
      </c>
      <c r="N1093" s="46"/>
    </row>
    <row r="1094" spans="1:14" s="23" customFormat="1" ht="14.25" customHeight="1">
      <c r="A1094" s="115"/>
      <c r="B1094" s="308" t="str">
        <f>IF(A1094="","",VLOOKUP(A1094,'Project Budget vs Exp'!$B$9:$G$52,2,FALSE))</f>
        <v/>
      </c>
      <c r="C1094" s="117"/>
      <c r="D1094" s="116"/>
      <c r="E1094" s="118"/>
      <c r="F1094" s="119"/>
      <c r="G1094" s="120"/>
      <c r="H1094" s="120"/>
      <c r="I1094" s="418">
        <f t="shared" si="17"/>
        <v>0</v>
      </c>
      <c r="J1094" s="46"/>
      <c r="K1094" s="332">
        <f>IFERROR(SUM(C1094/'Transfers of Funds'!$F$56),0)</f>
        <v>0</v>
      </c>
      <c r="L1094" s="21"/>
      <c r="M1094" s="47" t="s">
        <v>162</v>
      </c>
      <c r="N1094" s="46"/>
    </row>
    <row r="1095" spans="1:14" s="23" customFormat="1" ht="14.25" customHeight="1">
      <c r="A1095" s="115"/>
      <c r="B1095" s="308" t="str">
        <f>IF(A1095="","",VLOOKUP(A1095,'Project Budget vs Exp'!$B$9:$G$52,2,FALSE))</f>
        <v/>
      </c>
      <c r="C1095" s="117"/>
      <c r="D1095" s="116"/>
      <c r="E1095" s="118"/>
      <c r="F1095" s="119"/>
      <c r="G1095" s="120"/>
      <c r="H1095" s="120"/>
      <c r="I1095" s="418">
        <f t="shared" si="17"/>
        <v>0</v>
      </c>
      <c r="J1095" s="46"/>
      <c r="K1095" s="332">
        <f>IFERROR(SUM(C1095/'Transfers of Funds'!$F$56),0)</f>
        <v>0</v>
      </c>
      <c r="L1095" s="21"/>
      <c r="M1095" s="47" t="s">
        <v>162</v>
      </c>
      <c r="N1095" s="46"/>
    </row>
    <row r="1096" spans="1:14" s="23" customFormat="1" ht="14.25" customHeight="1">
      <c r="A1096" s="115"/>
      <c r="B1096" s="308" t="str">
        <f>IF(A1096="","",VLOOKUP(A1096,'Project Budget vs Exp'!$B$9:$G$52,2,FALSE))</f>
        <v/>
      </c>
      <c r="C1096" s="117"/>
      <c r="D1096" s="116"/>
      <c r="E1096" s="118"/>
      <c r="F1096" s="119"/>
      <c r="G1096" s="120"/>
      <c r="H1096" s="120"/>
      <c r="I1096" s="418">
        <f t="shared" si="17"/>
        <v>0</v>
      </c>
      <c r="J1096" s="46"/>
      <c r="K1096" s="332">
        <f>IFERROR(SUM(C1096/'Transfers of Funds'!$F$56),0)</f>
        <v>0</v>
      </c>
      <c r="L1096" s="21"/>
      <c r="M1096" s="47" t="s">
        <v>162</v>
      </c>
      <c r="N1096" s="46"/>
    </row>
    <row r="1097" spans="1:14" s="23" customFormat="1" ht="14.25" customHeight="1">
      <c r="A1097" s="115"/>
      <c r="B1097" s="308" t="str">
        <f>IF(A1097="","",VLOOKUP(A1097,'Project Budget vs Exp'!$B$9:$G$52,2,FALSE))</f>
        <v/>
      </c>
      <c r="C1097" s="117"/>
      <c r="D1097" s="116"/>
      <c r="E1097" s="118"/>
      <c r="F1097" s="119"/>
      <c r="G1097" s="120"/>
      <c r="H1097" s="120"/>
      <c r="I1097" s="418">
        <f t="shared" si="17"/>
        <v>0</v>
      </c>
      <c r="J1097" s="46"/>
      <c r="K1097" s="332">
        <f>IFERROR(SUM(C1097/'Transfers of Funds'!$F$56),0)</f>
        <v>0</v>
      </c>
      <c r="L1097" s="21"/>
      <c r="M1097" s="47" t="s">
        <v>162</v>
      </c>
      <c r="N1097" s="46"/>
    </row>
    <row r="1098" spans="1:14" s="23" customFormat="1" ht="14.25" customHeight="1">
      <c r="A1098" s="115"/>
      <c r="B1098" s="308" t="str">
        <f>IF(A1098="","",VLOOKUP(A1098,'Project Budget vs Exp'!$B$9:$G$52,2,FALSE))</f>
        <v/>
      </c>
      <c r="C1098" s="117"/>
      <c r="D1098" s="116"/>
      <c r="E1098" s="118"/>
      <c r="F1098" s="119"/>
      <c r="G1098" s="120"/>
      <c r="H1098" s="120"/>
      <c r="I1098" s="418">
        <f t="shared" si="17"/>
        <v>0</v>
      </c>
      <c r="J1098" s="46"/>
      <c r="K1098" s="332">
        <f>IFERROR(SUM(C1098/'Transfers of Funds'!$F$56),0)</f>
        <v>0</v>
      </c>
      <c r="L1098" s="21"/>
      <c r="M1098" s="47" t="s">
        <v>162</v>
      </c>
      <c r="N1098" s="46"/>
    </row>
    <row r="1099" spans="1:14" s="23" customFormat="1" ht="14.25" customHeight="1">
      <c r="A1099" s="115"/>
      <c r="B1099" s="308" t="str">
        <f>IF(A1099="","",VLOOKUP(A1099,'Project Budget vs Exp'!$B$9:$G$52,2,FALSE))</f>
        <v/>
      </c>
      <c r="C1099" s="117"/>
      <c r="D1099" s="116"/>
      <c r="E1099" s="118"/>
      <c r="F1099" s="119"/>
      <c r="G1099" s="120"/>
      <c r="H1099" s="120"/>
      <c r="I1099" s="418">
        <f t="shared" si="17"/>
        <v>0</v>
      </c>
      <c r="J1099" s="46"/>
      <c r="K1099" s="332">
        <f>IFERROR(SUM(C1099/'Transfers of Funds'!$F$56),0)</f>
        <v>0</v>
      </c>
      <c r="L1099" s="21"/>
      <c r="M1099" s="47" t="s">
        <v>162</v>
      </c>
      <c r="N1099" s="46"/>
    </row>
    <row r="1100" spans="1:14" s="23" customFormat="1" ht="14.25" customHeight="1">
      <c r="A1100" s="115"/>
      <c r="B1100" s="308" t="str">
        <f>IF(A1100="","",VLOOKUP(A1100,'Project Budget vs Exp'!$B$9:$G$52,2,FALSE))</f>
        <v/>
      </c>
      <c r="C1100" s="117"/>
      <c r="D1100" s="116"/>
      <c r="E1100" s="118"/>
      <c r="F1100" s="119"/>
      <c r="G1100" s="120"/>
      <c r="H1100" s="120"/>
      <c r="I1100" s="418">
        <f t="shared" si="17"/>
        <v>0</v>
      </c>
      <c r="J1100" s="46"/>
      <c r="K1100" s="332">
        <f>IFERROR(SUM(C1100/'Transfers of Funds'!$F$56),0)</f>
        <v>0</v>
      </c>
      <c r="L1100" s="21"/>
      <c r="M1100" s="47" t="s">
        <v>162</v>
      </c>
      <c r="N1100" s="46"/>
    </row>
    <row r="1101" spans="1:14" s="23" customFormat="1" ht="14.25" customHeight="1">
      <c r="A1101" s="115"/>
      <c r="B1101" s="308" t="str">
        <f>IF(A1101="","",VLOOKUP(A1101,'Project Budget vs Exp'!$B$9:$G$52,2,FALSE))</f>
        <v/>
      </c>
      <c r="C1101" s="117"/>
      <c r="D1101" s="116"/>
      <c r="E1101" s="118"/>
      <c r="F1101" s="119"/>
      <c r="G1101" s="120"/>
      <c r="H1101" s="120"/>
      <c r="I1101" s="418">
        <f t="shared" si="17"/>
        <v>0</v>
      </c>
      <c r="J1101" s="46"/>
      <c r="K1101" s="332">
        <f>IFERROR(SUM(C1101/'Transfers of Funds'!$F$56),0)</f>
        <v>0</v>
      </c>
      <c r="L1101" s="21"/>
      <c r="M1101" s="47" t="s">
        <v>162</v>
      </c>
      <c r="N1101" s="46"/>
    </row>
    <row r="1102" spans="1:14" s="23" customFormat="1" ht="14.25" customHeight="1">
      <c r="A1102" s="115"/>
      <c r="B1102" s="308" t="str">
        <f>IF(A1102="","",VLOOKUP(A1102,'Project Budget vs Exp'!$B$9:$G$52,2,FALSE))</f>
        <v/>
      </c>
      <c r="C1102" s="117"/>
      <c r="D1102" s="116"/>
      <c r="E1102" s="118"/>
      <c r="F1102" s="119"/>
      <c r="G1102" s="120"/>
      <c r="H1102" s="120"/>
      <c r="I1102" s="418">
        <f t="shared" si="17"/>
        <v>0</v>
      </c>
      <c r="J1102" s="46"/>
      <c r="K1102" s="332">
        <f>IFERROR(SUM(C1102/'Transfers of Funds'!$F$56),0)</f>
        <v>0</v>
      </c>
      <c r="L1102" s="21"/>
      <c r="M1102" s="47" t="s">
        <v>162</v>
      </c>
      <c r="N1102" s="46"/>
    </row>
    <row r="1103" spans="1:14" s="23" customFormat="1" ht="14.25" customHeight="1">
      <c r="A1103" s="115"/>
      <c r="B1103" s="308" t="str">
        <f>IF(A1103="","",VLOOKUP(A1103,'Project Budget vs Exp'!$B$9:$G$52,2,FALSE))</f>
        <v/>
      </c>
      <c r="C1103" s="117"/>
      <c r="D1103" s="116"/>
      <c r="E1103" s="118"/>
      <c r="F1103" s="119"/>
      <c r="G1103" s="120"/>
      <c r="H1103" s="120"/>
      <c r="I1103" s="418">
        <f t="shared" si="17"/>
        <v>0</v>
      </c>
      <c r="J1103" s="46"/>
      <c r="K1103" s="332">
        <f>IFERROR(SUM(C1103/'Transfers of Funds'!$F$56),0)</f>
        <v>0</v>
      </c>
      <c r="L1103" s="21"/>
      <c r="M1103" s="47" t="s">
        <v>162</v>
      </c>
      <c r="N1103" s="46"/>
    </row>
    <row r="1104" spans="1:14" s="23" customFormat="1" ht="14.25" customHeight="1">
      <c r="A1104" s="115"/>
      <c r="B1104" s="308" t="str">
        <f>IF(A1104="","",VLOOKUP(A1104,'Project Budget vs Exp'!$B$9:$G$52,2,FALSE))</f>
        <v/>
      </c>
      <c r="C1104" s="117"/>
      <c r="D1104" s="116"/>
      <c r="E1104" s="118"/>
      <c r="F1104" s="119"/>
      <c r="G1104" s="120"/>
      <c r="H1104" s="120"/>
      <c r="I1104" s="418">
        <f t="shared" si="17"/>
        <v>0</v>
      </c>
      <c r="J1104" s="46"/>
      <c r="K1104" s="332">
        <f>IFERROR(SUM(C1104/'Transfers of Funds'!$F$56),0)</f>
        <v>0</v>
      </c>
      <c r="L1104" s="21"/>
      <c r="M1104" s="47" t="s">
        <v>162</v>
      </c>
      <c r="N1104" s="46"/>
    </row>
    <row r="1105" spans="1:14" s="23" customFormat="1" ht="14.25" customHeight="1">
      <c r="A1105" s="115"/>
      <c r="B1105" s="308" t="str">
        <f>IF(A1105="","",VLOOKUP(A1105,'Project Budget vs Exp'!$B$9:$G$52,2,FALSE))</f>
        <v/>
      </c>
      <c r="C1105" s="117"/>
      <c r="D1105" s="116"/>
      <c r="E1105" s="118"/>
      <c r="F1105" s="119"/>
      <c r="G1105" s="120"/>
      <c r="H1105" s="120"/>
      <c r="I1105" s="418">
        <f t="shared" si="17"/>
        <v>0</v>
      </c>
      <c r="J1105" s="46"/>
      <c r="K1105" s="332">
        <f>IFERROR(SUM(C1105/'Transfers of Funds'!$F$56),0)</f>
        <v>0</v>
      </c>
      <c r="L1105" s="21"/>
      <c r="M1105" s="47" t="s">
        <v>162</v>
      </c>
      <c r="N1105" s="46"/>
    </row>
    <row r="1106" spans="1:14" s="23" customFormat="1" ht="14.25" customHeight="1">
      <c r="A1106" s="115"/>
      <c r="B1106" s="308" t="str">
        <f>IF(A1106="","",VLOOKUP(A1106,'Project Budget vs Exp'!$B$9:$G$52,2,FALSE))</f>
        <v/>
      </c>
      <c r="C1106" s="117"/>
      <c r="D1106" s="116"/>
      <c r="E1106" s="118"/>
      <c r="F1106" s="119"/>
      <c r="G1106" s="120"/>
      <c r="H1106" s="120"/>
      <c r="I1106" s="418">
        <f t="shared" si="17"/>
        <v>0</v>
      </c>
      <c r="J1106" s="46"/>
      <c r="K1106" s="332">
        <f>IFERROR(SUM(C1106/'Transfers of Funds'!$F$56),0)</f>
        <v>0</v>
      </c>
      <c r="L1106" s="21"/>
      <c r="M1106" s="47" t="s">
        <v>162</v>
      </c>
      <c r="N1106" s="46"/>
    </row>
    <row r="1107" spans="1:14" s="23" customFormat="1" ht="14.25" customHeight="1">
      <c r="A1107" s="115"/>
      <c r="B1107" s="308" t="str">
        <f>IF(A1107="","",VLOOKUP(A1107,'Project Budget vs Exp'!$B$9:$G$52,2,FALSE))</f>
        <v/>
      </c>
      <c r="C1107" s="117"/>
      <c r="D1107" s="116"/>
      <c r="E1107" s="118"/>
      <c r="F1107" s="119"/>
      <c r="G1107" s="120"/>
      <c r="H1107" s="120"/>
      <c r="I1107" s="418">
        <f t="shared" si="17"/>
        <v>0</v>
      </c>
      <c r="J1107" s="46"/>
      <c r="K1107" s="332">
        <f>IFERROR(SUM(C1107/'Transfers of Funds'!$F$56),0)</f>
        <v>0</v>
      </c>
      <c r="L1107" s="21"/>
      <c r="M1107" s="47" t="s">
        <v>162</v>
      </c>
      <c r="N1107" s="46"/>
    </row>
    <row r="1108" spans="1:14" s="23" customFormat="1" ht="14.25" customHeight="1">
      <c r="A1108" s="115"/>
      <c r="B1108" s="308" t="str">
        <f>IF(A1108="","",VLOOKUP(A1108,'Project Budget vs Exp'!$B$9:$G$52,2,FALSE))</f>
        <v/>
      </c>
      <c r="C1108" s="117"/>
      <c r="D1108" s="116"/>
      <c r="E1108" s="118"/>
      <c r="F1108" s="119"/>
      <c r="G1108" s="120"/>
      <c r="H1108" s="120"/>
      <c r="I1108" s="418">
        <f t="shared" si="17"/>
        <v>0</v>
      </c>
      <c r="J1108" s="46"/>
      <c r="K1108" s="332">
        <f>IFERROR(SUM(C1108/'Transfers of Funds'!$F$56),0)</f>
        <v>0</v>
      </c>
      <c r="L1108" s="21"/>
      <c r="M1108" s="47" t="s">
        <v>162</v>
      </c>
      <c r="N1108" s="46"/>
    </row>
    <row r="1109" spans="1:14" s="23" customFormat="1" ht="14.25" customHeight="1">
      <c r="A1109" s="115"/>
      <c r="B1109" s="308" t="str">
        <f>IF(A1109="","",VLOOKUP(A1109,'Project Budget vs Exp'!$B$9:$G$52,2,FALSE))</f>
        <v/>
      </c>
      <c r="C1109" s="117"/>
      <c r="D1109" s="116"/>
      <c r="E1109" s="118"/>
      <c r="F1109" s="119"/>
      <c r="G1109" s="120"/>
      <c r="H1109" s="120"/>
      <c r="I1109" s="418">
        <f t="shared" ref="I1109:I1172" si="18">IF(OR(F$4="EUR",F$4="USD",F$4="GBP",F$4="CAD",F$4="NZD",F$4="AUD"),K1109,C1109)</f>
        <v>0</v>
      </c>
      <c r="J1109" s="46"/>
      <c r="K1109" s="332">
        <f>IFERROR(SUM(C1109/'Transfers of Funds'!$F$56),0)</f>
        <v>0</v>
      </c>
      <c r="L1109" s="21"/>
      <c r="M1109" s="47" t="s">
        <v>162</v>
      </c>
      <c r="N1109" s="46"/>
    </row>
    <row r="1110" spans="1:14" s="23" customFormat="1" ht="14.25" customHeight="1">
      <c r="A1110" s="115"/>
      <c r="B1110" s="308" t="str">
        <f>IF(A1110="","",VLOOKUP(A1110,'Project Budget vs Exp'!$B$9:$G$52,2,FALSE))</f>
        <v/>
      </c>
      <c r="C1110" s="117"/>
      <c r="D1110" s="116"/>
      <c r="E1110" s="118"/>
      <c r="F1110" s="119"/>
      <c r="G1110" s="120"/>
      <c r="H1110" s="120"/>
      <c r="I1110" s="418">
        <f t="shared" si="18"/>
        <v>0</v>
      </c>
      <c r="J1110" s="46"/>
      <c r="K1110" s="332">
        <f>IFERROR(SUM(C1110/'Transfers of Funds'!$F$56),0)</f>
        <v>0</v>
      </c>
      <c r="L1110" s="21"/>
      <c r="M1110" s="47" t="s">
        <v>162</v>
      </c>
      <c r="N1110" s="46"/>
    </row>
    <row r="1111" spans="1:14" s="23" customFormat="1" ht="14.25" customHeight="1">
      <c r="A1111" s="115"/>
      <c r="B1111" s="308" t="str">
        <f>IF(A1111="","",VLOOKUP(A1111,'Project Budget vs Exp'!$B$9:$G$52,2,FALSE))</f>
        <v/>
      </c>
      <c r="C1111" s="117"/>
      <c r="D1111" s="116"/>
      <c r="E1111" s="118"/>
      <c r="F1111" s="119"/>
      <c r="G1111" s="120"/>
      <c r="H1111" s="120"/>
      <c r="I1111" s="418">
        <f t="shared" si="18"/>
        <v>0</v>
      </c>
      <c r="J1111" s="46"/>
      <c r="K1111" s="332">
        <f>IFERROR(SUM(C1111/'Transfers of Funds'!$F$56),0)</f>
        <v>0</v>
      </c>
      <c r="L1111" s="21"/>
      <c r="M1111" s="47" t="s">
        <v>162</v>
      </c>
      <c r="N1111" s="46"/>
    </row>
    <row r="1112" spans="1:14" s="23" customFormat="1" ht="14.25" customHeight="1">
      <c r="A1112" s="115"/>
      <c r="B1112" s="308" t="str">
        <f>IF(A1112="","",VLOOKUP(A1112,'Project Budget vs Exp'!$B$9:$G$52,2,FALSE))</f>
        <v/>
      </c>
      <c r="C1112" s="117"/>
      <c r="D1112" s="116"/>
      <c r="E1112" s="118"/>
      <c r="F1112" s="119"/>
      <c r="G1112" s="120"/>
      <c r="H1112" s="120"/>
      <c r="I1112" s="418">
        <f t="shared" si="18"/>
        <v>0</v>
      </c>
      <c r="J1112" s="46"/>
      <c r="K1112" s="332">
        <f>IFERROR(SUM(C1112/'Transfers of Funds'!$F$56),0)</f>
        <v>0</v>
      </c>
      <c r="L1112" s="21"/>
      <c r="M1112" s="47" t="s">
        <v>162</v>
      </c>
      <c r="N1112" s="46"/>
    </row>
    <row r="1113" spans="1:14" s="23" customFormat="1" ht="14.25" customHeight="1">
      <c r="A1113" s="115"/>
      <c r="B1113" s="308" t="str">
        <f>IF(A1113="","",VLOOKUP(A1113,'Project Budget vs Exp'!$B$9:$G$52,2,FALSE))</f>
        <v/>
      </c>
      <c r="C1113" s="117"/>
      <c r="D1113" s="116"/>
      <c r="E1113" s="118"/>
      <c r="F1113" s="119"/>
      <c r="G1113" s="120"/>
      <c r="H1113" s="120"/>
      <c r="I1113" s="418">
        <f t="shared" si="18"/>
        <v>0</v>
      </c>
      <c r="J1113" s="46"/>
      <c r="K1113" s="332">
        <f>IFERROR(SUM(C1113/'Transfers of Funds'!$F$56),0)</f>
        <v>0</v>
      </c>
      <c r="L1113" s="21"/>
      <c r="M1113" s="47" t="s">
        <v>162</v>
      </c>
      <c r="N1113" s="46"/>
    </row>
    <row r="1114" spans="1:14" s="23" customFormat="1" ht="14.25" customHeight="1">
      <c r="A1114" s="115"/>
      <c r="B1114" s="308" t="str">
        <f>IF(A1114="","",VLOOKUP(A1114,'Project Budget vs Exp'!$B$9:$G$52,2,FALSE))</f>
        <v/>
      </c>
      <c r="C1114" s="117"/>
      <c r="D1114" s="116"/>
      <c r="E1114" s="118"/>
      <c r="F1114" s="119"/>
      <c r="G1114" s="120"/>
      <c r="H1114" s="120"/>
      <c r="I1114" s="418">
        <f t="shared" si="18"/>
        <v>0</v>
      </c>
      <c r="J1114" s="46"/>
      <c r="K1114" s="332">
        <f>IFERROR(SUM(C1114/'Transfers of Funds'!$F$56),0)</f>
        <v>0</v>
      </c>
      <c r="L1114" s="21"/>
      <c r="M1114" s="47" t="s">
        <v>162</v>
      </c>
      <c r="N1114" s="46"/>
    </row>
    <row r="1115" spans="1:14" s="23" customFormat="1" ht="14.25" customHeight="1">
      <c r="A1115" s="115"/>
      <c r="B1115" s="308" t="str">
        <f>IF(A1115="","",VLOOKUP(A1115,'Project Budget vs Exp'!$B$9:$G$52,2,FALSE))</f>
        <v/>
      </c>
      <c r="C1115" s="117"/>
      <c r="D1115" s="116"/>
      <c r="E1115" s="118"/>
      <c r="F1115" s="119"/>
      <c r="G1115" s="120"/>
      <c r="H1115" s="120"/>
      <c r="I1115" s="418">
        <f t="shared" si="18"/>
        <v>0</v>
      </c>
      <c r="J1115" s="46"/>
      <c r="K1115" s="332">
        <f>IFERROR(SUM(C1115/'Transfers of Funds'!$F$56),0)</f>
        <v>0</v>
      </c>
      <c r="L1115" s="21"/>
      <c r="M1115" s="47" t="s">
        <v>162</v>
      </c>
      <c r="N1115" s="46"/>
    </row>
    <row r="1116" spans="1:14" s="23" customFormat="1" ht="14.25" customHeight="1">
      <c r="A1116" s="115"/>
      <c r="B1116" s="308" t="str">
        <f>IF(A1116="","",VLOOKUP(A1116,'Project Budget vs Exp'!$B$9:$G$52,2,FALSE))</f>
        <v/>
      </c>
      <c r="C1116" s="117"/>
      <c r="D1116" s="116"/>
      <c r="E1116" s="118"/>
      <c r="F1116" s="119"/>
      <c r="G1116" s="120"/>
      <c r="H1116" s="120"/>
      <c r="I1116" s="418">
        <f t="shared" si="18"/>
        <v>0</v>
      </c>
      <c r="J1116" s="46"/>
      <c r="K1116" s="332">
        <f>IFERROR(SUM(C1116/'Transfers of Funds'!$F$56),0)</f>
        <v>0</v>
      </c>
      <c r="L1116" s="21"/>
      <c r="M1116" s="47" t="s">
        <v>162</v>
      </c>
      <c r="N1116" s="46"/>
    </row>
    <row r="1117" spans="1:14" s="23" customFormat="1" ht="14.25" customHeight="1">
      <c r="A1117" s="115"/>
      <c r="B1117" s="308" t="str">
        <f>IF(A1117="","",VLOOKUP(A1117,'Project Budget vs Exp'!$B$9:$G$52,2,FALSE))</f>
        <v/>
      </c>
      <c r="C1117" s="117"/>
      <c r="D1117" s="116"/>
      <c r="E1117" s="118"/>
      <c r="F1117" s="119"/>
      <c r="G1117" s="120"/>
      <c r="H1117" s="120"/>
      <c r="I1117" s="418">
        <f t="shared" si="18"/>
        <v>0</v>
      </c>
      <c r="J1117" s="46"/>
      <c r="K1117" s="332">
        <f>IFERROR(SUM(C1117/'Transfers of Funds'!$F$56),0)</f>
        <v>0</v>
      </c>
      <c r="L1117" s="21"/>
      <c r="M1117" s="47" t="s">
        <v>162</v>
      </c>
      <c r="N1117" s="46"/>
    </row>
    <row r="1118" spans="1:14" s="23" customFormat="1" ht="14.25" customHeight="1">
      <c r="A1118" s="115"/>
      <c r="B1118" s="308" t="str">
        <f>IF(A1118="","",VLOOKUP(A1118,'Project Budget vs Exp'!$B$9:$G$52,2,FALSE))</f>
        <v/>
      </c>
      <c r="C1118" s="117"/>
      <c r="D1118" s="116"/>
      <c r="E1118" s="118"/>
      <c r="F1118" s="119"/>
      <c r="G1118" s="120"/>
      <c r="H1118" s="120"/>
      <c r="I1118" s="418">
        <f t="shared" si="18"/>
        <v>0</v>
      </c>
      <c r="J1118" s="46"/>
      <c r="K1118" s="332">
        <f>IFERROR(SUM(C1118/'Transfers of Funds'!$F$56),0)</f>
        <v>0</v>
      </c>
      <c r="L1118" s="21"/>
      <c r="M1118" s="47" t="s">
        <v>162</v>
      </c>
      <c r="N1118" s="46"/>
    </row>
    <row r="1119" spans="1:14" s="23" customFormat="1" ht="14.25" customHeight="1">
      <c r="A1119" s="115"/>
      <c r="B1119" s="308" t="str">
        <f>IF(A1119="","",VLOOKUP(A1119,'Project Budget vs Exp'!$B$9:$G$52,2,FALSE))</f>
        <v/>
      </c>
      <c r="C1119" s="117"/>
      <c r="D1119" s="116"/>
      <c r="E1119" s="118"/>
      <c r="F1119" s="119"/>
      <c r="G1119" s="120"/>
      <c r="H1119" s="120"/>
      <c r="I1119" s="418">
        <f t="shared" si="18"/>
        <v>0</v>
      </c>
      <c r="J1119" s="46"/>
      <c r="K1119" s="332">
        <f>IFERROR(SUM(C1119/'Transfers of Funds'!$F$56),0)</f>
        <v>0</v>
      </c>
      <c r="L1119" s="21"/>
      <c r="M1119" s="47" t="s">
        <v>162</v>
      </c>
      <c r="N1119" s="46"/>
    </row>
    <row r="1120" spans="1:14" s="23" customFormat="1" ht="14.25" customHeight="1">
      <c r="A1120" s="115"/>
      <c r="B1120" s="308" t="str">
        <f>IF(A1120="","",VLOOKUP(A1120,'Project Budget vs Exp'!$B$9:$G$52,2,FALSE))</f>
        <v/>
      </c>
      <c r="C1120" s="117"/>
      <c r="D1120" s="116"/>
      <c r="E1120" s="118"/>
      <c r="F1120" s="119"/>
      <c r="G1120" s="120"/>
      <c r="H1120" s="120"/>
      <c r="I1120" s="418">
        <f t="shared" si="18"/>
        <v>0</v>
      </c>
      <c r="J1120" s="46"/>
      <c r="K1120" s="332">
        <f>IFERROR(SUM(C1120/'Transfers of Funds'!$F$56),0)</f>
        <v>0</v>
      </c>
      <c r="L1120" s="21"/>
      <c r="M1120" s="47" t="s">
        <v>162</v>
      </c>
      <c r="N1120" s="46"/>
    </row>
    <row r="1121" spans="1:14" s="23" customFormat="1" ht="14.25" customHeight="1">
      <c r="A1121" s="115"/>
      <c r="B1121" s="308" t="str">
        <f>IF(A1121="","",VLOOKUP(A1121,'Project Budget vs Exp'!$B$9:$G$52,2,FALSE))</f>
        <v/>
      </c>
      <c r="C1121" s="117"/>
      <c r="D1121" s="116"/>
      <c r="E1121" s="118"/>
      <c r="F1121" s="119"/>
      <c r="G1121" s="120"/>
      <c r="H1121" s="120"/>
      <c r="I1121" s="418">
        <f t="shared" si="18"/>
        <v>0</v>
      </c>
      <c r="J1121" s="46"/>
      <c r="K1121" s="332">
        <f>IFERROR(SUM(C1121/'Transfers of Funds'!$F$56),0)</f>
        <v>0</v>
      </c>
      <c r="L1121" s="21"/>
      <c r="M1121" s="47" t="s">
        <v>162</v>
      </c>
      <c r="N1121" s="46"/>
    </row>
    <row r="1122" spans="1:14" s="23" customFormat="1" ht="14.25" customHeight="1">
      <c r="A1122" s="115"/>
      <c r="B1122" s="308" t="str">
        <f>IF(A1122="","",VLOOKUP(A1122,'Project Budget vs Exp'!$B$9:$G$52,2,FALSE))</f>
        <v/>
      </c>
      <c r="C1122" s="117"/>
      <c r="D1122" s="116"/>
      <c r="E1122" s="118"/>
      <c r="F1122" s="119"/>
      <c r="G1122" s="120"/>
      <c r="H1122" s="120"/>
      <c r="I1122" s="418">
        <f t="shared" si="18"/>
        <v>0</v>
      </c>
      <c r="J1122" s="46"/>
      <c r="K1122" s="332">
        <f>IFERROR(SUM(C1122/'Transfers of Funds'!$F$56),0)</f>
        <v>0</v>
      </c>
      <c r="L1122" s="21"/>
      <c r="M1122" s="47" t="s">
        <v>162</v>
      </c>
      <c r="N1122" s="46"/>
    </row>
    <row r="1123" spans="1:14" s="23" customFormat="1" ht="14.25" customHeight="1">
      <c r="A1123" s="115"/>
      <c r="B1123" s="308" t="str">
        <f>IF(A1123="","",VLOOKUP(A1123,'Project Budget vs Exp'!$B$9:$G$52,2,FALSE))</f>
        <v/>
      </c>
      <c r="C1123" s="117"/>
      <c r="D1123" s="116"/>
      <c r="E1123" s="118"/>
      <c r="F1123" s="119"/>
      <c r="G1123" s="120"/>
      <c r="H1123" s="120"/>
      <c r="I1123" s="418">
        <f t="shared" si="18"/>
        <v>0</v>
      </c>
      <c r="J1123" s="46"/>
      <c r="K1123" s="332">
        <f>IFERROR(SUM(C1123/'Transfers of Funds'!$F$56),0)</f>
        <v>0</v>
      </c>
      <c r="L1123" s="21"/>
      <c r="M1123" s="47" t="s">
        <v>162</v>
      </c>
      <c r="N1123" s="46"/>
    </row>
    <row r="1124" spans="1:14" s="23" customFormat="1" ht="14.25" customHeight="1">
      <c r="A1124" s="115"/>
      <c r="B1124" s="308" t="str">
        <f>IF(A1124="","",VLOOKUP(A1124,'Project Budget vs Exp'!$B$9:$G$52,2,FALSE))</f>
        <v/>
      </c>
      <c r="C1124" s="117"/>
      <c r="D1124" s="116"/>
      <c r="E1124" s="118"/>
      <c r="F1124" s="119"/>
      <c r="G1124" s="120"/>
      <c r="H1124" s="120"/>
      <c r="I1124" s="418">
        <f t="shared" si="18"/>
        <v>0</v>
      </c>
      <c r="J1124" s="46"/>
      <c r="K1124" s="332">
        <f>IFERROR(SUM(C1124/'Transfers of Funds'!$F$56),0)</f>
        <v>0</v>
      </c>
      <c r="L1124" s="21"/>
      <c r="M1124" s="47" t="s">
        <v>162</v>
      </c>
      <c r="N1124" s="46"/>
    </row>
    <row r="1125" spans="1:14" s="23" customFormat="1" ht="14.25" customHeight="1">
      <c r="A1125" s="115"/>
      <c r="B1125" s="308" t="str">
        <f>IF(A1125="","",VLOOKUP(A1125,'Project Budget vs Exp'!$B$9:$G$52,2,FALSE))</f>
        <v/>
      </c>
      <c r="C1125" s="117"/>
      <c r="D1125" s="116"/>
      <c r="E1125" s="118"/>
      <c r="F1125" s="119"/>
      <c r="G1125" s="120"/>
      <c r="H1125" s="120"/>
      <c r="I1125" s="418">
        <f t="shared" si="18"/>
        <v>0</v>
      </c>
      <c r="J1125" s="46"/>
      <c r="K1125" s="332">
        <f>IFERROR(SUM(C1125/'Transfers of Funds'!$F$56),0)</f>
        <v>0</v>
      </c>
      <c r="L1125" s="21"/>
      <c r="M1125" s="47" t="s">
        <v>162</v>
      </c>
      <c r="N1125" s="46"/>
    </row>
    <row r="1126" spans="1:14" s="23" customFormat="1" ht="14.25" customHeight="1">
      <c r="A1126" s="115"/>
      <c r="B1126" s="308" t="str">
        <f>IF(A1126="","",VLOOKUP(A1126,'Project Budget vs Exp'!$B$9:$G$52,2,FALSE))</f>
        <v/>
      </c>
      <c r="C1126" s="117"/>
      <c r="D1126" s="116"/>
      <c r="E1126" s="118"/>
      <c r="F1126" s="119"/>
      <c r="G1126" s="120"/>
      <c r="H1126" s="120"/>
      <c r="I1126" s="418">
        <f t="shared" si="18"/>
        <v>0</v>
      </c>
      <c r="J1126" s="46"/>
      <c r="K1126" s="332">
        <f>IFERROR(SUM(C1126/'Transfers of Funds'!$F$56),0)</f>
        <v>0</v>
      </c>
      <c r="L1126" s="21"/>
      <c r="M1126" s="47" t="s">
        <v>162</v>
      </c>
      <c r="N1126" s="46"/>
    </row>
    <row r="1127" spans="1:14" s="23" customFormat="1" ht="14.25" customHeight="1">
      <c r="A1127" s="115"/>
      <c r="B1127" s="308" t="str">
        <f>IF(A1127="","",VLOOKUP(A1127,'Project Budget vs Exp'!$B$9:$G$52,2,FALSE))</f>
        <v/>
      </c>
      <c r="C1127" s="117"/>
      <c r="D1127" s="116"/>
      <c r="E1127" s="118"/>
      <c r="F1127" s="119"/>
      <c r="G1127" s="120"/>
      <c r="H1127" s="120"/>
      <c r="I1127" s="418">
        <f t="shared" si="18"/>
        <v>0</v>
      </c>
      <c r="J1127" s="46"/>
      <c r="K1127" s="332">
        <f>IFERROR(SUM(C1127/'Transfers of Funds'!$F$56),0)</f>
        <v>0</v>
      </c>
      <c r="L1127" s="21"/>
      <c r="M1127" s="47" t="s">
        <v>162</v>
      </c>
      <c r="N1127" s="46"/>
    </row>
    <row r="1128" spans="1:14" s="23" customFormat="1" ht="14.25" customHeight="1">
      <c r="A1128" s="115"/>
      <c r="B1128" s="308" t="str">
        <f>IF(A1128="","",VLOOKUP(A1128,'Project Budget vs Exp'!$B$9:$G$52,2,FALSE))</f>
        <v/>
      </c>
      <c r="C1128" s="117"/>
      <c r="D1128" s="116"/>
      <c r="E1128" s="118"/>
      <c r="F1128" s="119"/>
      <c r="G1128" s="120"/>
      <c r="H1128" s="120"/>
      <c r="I1128" s="418">
        <f t="shared" si="18"/>
        <v>0</v>
      </c>
      <c r="J1128" s="46"/>
      <c r="K1128" s="332">
        <f>IFERROR(SUM(C1128/'Transfers of Funds'!$F$56),0)</f>
        <v>0</v>
      </c>
      <c r="L1128" s="21"/>
      <c r="M1128" s="47" t="s">
        <v>162</v>
      </c>
      <c r="N1128" s="46"/>
    </row>
    <row r="1129" spans="1:14" s="23" customFormat="1" ht="14.25" customHeight="1">
      <c r="A1129" s="115"/>
      <c r="B1129" s="308" t="str">
        <f>IF(A1129="","",VLOOKUP(A1129,'Project Budget vs Exp'!$B$9:$G$52,2,FALSE))</f>
        <v/>
      </c>
      <c r="C1129" s="117"/>
      <c r="D1129" s="116"/>
      <c r="E1129" s="118"/>
      <c r="F1129" s="119"/>
      <c r="G1129" s="120"/>
      <c r="H1129" s="120"/>
      <c r="I1129" s="418">
        <f t="shared" si="18"/>
        <v>0</v>
      </c>
      <c r="J1129" s="46"/>
      <c r="K1129" s="332">
        <f>IFERROR(SUM(C1129/'Transfers of Funds'!$F$56),0)</f>
        <v>0</v>
      </c>
      <c r="L1129" s="21"/>
      <c r="M1129" s="47" t="s">
        <v>162</v>
      </c>
      <c r="N1129" s="46"/>
    </row>
    <row r="1130" spans="1:14" s="23" customFormat="1" ht="14.25" customHeight="1">
      <c r="A1130" s="115"/>
      <c r="B1130" s="308" t="str">
        <f>IF(A1130="","",VLOOKUP(A1130,'Project Budget vs Exp'!$B$9:$G$52,2,FALSE))</f>
        <v/>
      </c>
      <c r="C1130" s="117"/>
      <c r="D1130" s="116"/>
      <c r="E1130" s="118"/>
      <c r="F1130" s="119"/>
      <c r="G1130" s="120"/>
      <c r="H1130" s="120"/>
      <c r="I1130" s="418">
        <f t="shared" si="18"/>
        <v>0</v>
      </c>
      <c r="J1130" s="46"/>
      <c r="K1130" s="332">
        <f>IFERROR(SUM(C1130/'Transfers of Funds'!$F$56),0)</f>
        <v>0</v>
      </c>
      <c r="L1130" s="21"/>
      <c r="M1130" s="47" t="s">
        <v>162</v>
      </c>
      <c r="N1130" s="46"/>
    </row>
    <row r="1131" spans="1:14" s="23" customFormat="1" ht="14.25" customHeight="1">
      <c r="A1131" s="115"/>
      <c r="B1131" s="308" t="str">
        <f>IF(A1131="","",VLOOKUP(A1131,'Project Budget vs Exp'!$B$9:$G$52,2,FALSE))</f>
        <v/>
      </c>
      <c r="C1131" s="117"/>
      <c r="D1131" s="116"/>
      <c r="E1131" s="118"/>
      <c r="F1131" s="119"/>
      <c r="G1131" s="120"/>
      <c r="H1131" s="120"/>
      <c r="I1131" s="418">
        <f t="shared" si="18"/>
        <v>0</v>
      </c>
      <c r="J1131" s="46"/>
      <c r="K1131" s="332">
        <f>IFERROR(SUM(C1131/'Transfers of Funds'!$F$56),0)</f>
        <v>0</v>
      </c>
      <c r="L1131" s="21"/>
      <c r="M1131" s="47" t="s">
        <v>162</v>
      </c>
      <c r="N1131" s="46"/>
    </row>
    <row r="1132" spans="1:14" s="23" customFormat="1" ht="14.25" customHeight="1">
      <c r="A1132" s="115"/>
      <c r="B1132" s="308" t="str">
        <f>IF(A1132="","",VLOOKUP(A1132,'Project Budget vs Exp'!$B$9:$G$52,2,FALSE))</f>
        <v/>
      </c>
      <c r="C1132" s="117"/>
      <c r="D1132" s="116"/>
      <c r="E1132" s="118"/>
      <c r="F1132" s="119"/>
      <c r="G1132" s="120"/>
      <c r="H1132" s="120"/>
      <c r="I1132" s="418">
        <f t="shared" si="18"/>
        <v>0</v>
      </c>
      <c r="J1132" s="46"/>
      <c r="K1132" s="332">
        <f>IFERROR(SUM(C1132/'Transfers of Funds'!$F$56),0)</f>
        <v>0</v>
      </c>
      <c r="L1132" s="21"/>
      <c r="M1132" s="47" t="s">
        <v>162</v>
      </c>
      <c r="N1132" s="46"/>
    </row>
    <row r="1133" spans="1:14" s="23" customFormat="1" ht="14.25" customHeight="1">
      <c r="A1133" s="115"/>
      <c r="B1133" s="308" t="str">
        <f>IF(A1133="","",VLOOKUP(A1133,'Project Budget vs Exp'!$B$9:$G$52,2,FALSE))</f>
        <v/>
      </c>
      <c r="C1133" s="117"/>
      <c r="D1133" s="116"/>
      <c r="E1133" s="118"/>
      <c r="F1133" s="119"/>
      <c r="G1133" s="120"/>
      <c r="H1133" s="120"/>
      <c r="I1133" s="418">
        <f t="shared" si="18"/>
        <v>0</v>
      </c>
      <c r="J1133" s="46"/>
      <c r="K1133" s="332">
        <f>IFERROR(SUM(C1133/'Transfers of Funds'!$F$56),0)</f>
        <v>0</v>
      </c>
      <c r="L1133" s="21"/>
      <c r="M1133" s="47" t="s">
        <v>162</v>
      </c>
      <c r="N1133" s="46"/>
    </row>
    <row r="1134" spans="1:14" s="23" customFormat="1" ht="14.25" customHeight="1">
      <c r="A1134" s="115"/>
      <c r="B1134" s="308" t="str">
        <f>IF(A1134="","",VLOOKUP(A1134,'Project Budget vs Exp'!$B$9:$G$52,2,FALSE))</f>
        <v/>
      </c>
      <c r="C1134" s="117"/>
      <c r="D1134" s="116"/>
      <c r="E1134" s="118"/>
      <c r="F1134" s="119"/>
      <c r="G1134" s="120"/>
      <c r="H1134" s="120"/>
      <c r="I1134" s="418">
        <f t="shared" si="18"/>
        <v>0</v>
      </c>
      <c r="J1134" s="46"/>
      <c r="K1134" s="332">
        <f>IFERROR(SUM(C1134/'Transfers of Funds'!$F$56),0)</f>
        <v>0</v>
      </c>
      <c r="L1134" s="21"/>
      <c r="M1134" s="47" t="s">
        <v>162</v>
      </c>
      <c r="N1134" s="46"/>
    </row>
    <row r="1135" spans="1:14" s="23" customFormat="1" ht="14.25" customHeight="1">
      <c r="A1135" s="115"/>
      <c r="B1135" s="308" t="str">
        <f>IF(A1135="","",VLOOKUP(A1135,'Project Budget vs Exp'!$B$9:$G$52,2,FALSE))</f>
        <v/>
      </c>
      <c r="C1135" s="117"/>
      <c r="D1135" s="116"/>
      <c r="E1135" s="118"/>
      <c r="F1135" s="119"/>
      <c r="G1135" s="120"/>
      <c r="H1135" s="120"/>
      <c r="I1135" s="418">
        <f t="shared" si="18"/>
        <v>0</v>
      </c>
      <c r="J1135" s="46"/>
      <c r="K1135" s="332">
        <f>IFERROR(SUM(C1135/'Transfers of Funds'!$F$56),0)</f>
        <v>0</v>
      </c>
      <c r="L1135" s="21"/>
      <c r="M1135" s="47" t="s">
        <v>162</v>
      </c>
      <c r="N1135" s="46"/>
    </row>
    <row r="1136" spans="1:14" s="23" customFormat="1" ht="14.25" customHeight="1">
      <c r="A1136" s="115"/>
      <c r="B1136" s="308" t="str">
        <f>IF(A1136="","",VLOOKUP(A1136,'Project Budget vs Exp'!$B$9:$G$52,2,FALSE))</f>
        <v/>
      </c>
      <c r="C1136" s="117"/>
      <c r="D1136" s="116"/>
      <c r="E1136" s="118"/>
      <c r="F1136" s="119"/>
      <c r="G1136" s="120"/>
      <c r="H1136" s="120"/>
      <c r="I1136" s="418">
        <f t="shared" si="18"/>
        <v>0</v>
      </c>
      <c r="J1136" s="46"/>
      <c r="K1136" s="332">
        <f>IFERROR(SUM(C1136/'Transfers of Funds'!$F$56),0)</f>
        <v>0</v>
      </c>
      <c r="L1136" s="21"/>
      <c r="M1136" s="47" t="s">
        <v>162</v>
      </c>
      <c r="N1136" s="46"/>
    </row>
    <row r="1137" spans="1:14" s="23" customFormat="1" ht="14.25" customHeight="1">
      <c r="A1137" s="115"/>
      <c r="B1137" s="308" t="str">
        <f>IF(A1137="","",VLOOKUP(A1137,'Project Budget vs Exp'!$B$9:$G$52,2,FALSE))</f>
        <v/>
      </c>
      <c r="C1137" s="117"/>
      <c r="D1137" s="116"/>
      <c r="E1137" s="118"/>
      <c r="F1137" s="119"/>
      <c r="G1137" s="120"/>
      <c r="H1137" s="120"/>
      <c r="I1137" s="418">
        <f t="shared" si="18"/>
        <v>0</v>
      </c>
      <c r="J1137" s="46"/>
      <c r="K1137" s="332">
        <f>IFERROR(SUM(C1137/'Transfers of Funds'!$F$56),0)</f>
        <v>0</v>
      </c>
      <c r="L1137" s="21"/>
      <c r="M1137" s="47" t="s">
        <v>162</v>
      </c>
      <c r="N1137" s="46"/>
    </row>
    <row r="1138" spans="1:14" s="23" customFormat="1" ht="14.25" customHeight="1">
      <c r="A1138" s="115"/>
      <c r="B1138" s="308" t="str">
        <f>IF(A1138="","",VLOOKUP(A1138,'Project Budget vs Exp'!$B$9:$G$52,2,FALSE))</f>
        <v/>
      </c>
      <c r="C1138" s="117"/>
      <c r="D1138" s="116"/>
      <c r="E1138" s="118"/>
      <c r="F1138" s="119"/>
      <c r="G1138" s="120"/>
      <c r="H1138" s="120"/>
      <c r="I1138" s="418">
        <f t="shared" si="18"/>
        <v>0</v>
      </c>
      <c r="J1138" s="46"/>
      <c r="K1138" s="332">
        <f>IFERROR(SUM(C1138/'Transfers of Funds'!$F$56),0)</f>
        <v>0</v>
      </c>
      <c r="L1138" s="21"/>
      <c r="M1138" s="47" t="s">
        <v>162</v>
      </c>
      <c r="N1138" s="46"/>
    </row>
    <row r="1139" spans="1:14" s="23" customFormat="1" ht="14.25" customHeight="1">
      <c r="A1139" s="115"/>
      <c r="B1139" s="308" t="str">
        <f>IF(A1139="","",VLOOKUP(A1139,'Project Budget vs Exp'!$B$9:$G$52,2,FALSE))</f>
        <v/>
      </c>
      <c r="C1139" s="117"/>
      <c r="D1139" s="116"/>
      <c r="E1139" s="118"/>
      <c r="F1139" s="119"/>
      <c r="G1139" s="120"/>
      <c r="H1139" s="120"/>
      <c r="I1139" s="418">
        <f t="shared" si="18"/>
        <v>0</v>
      </c>
      <c r="J1139" s="46"/>
      <c r="K1139" s="332">
        <f>IFERROR(SUM(C1139/'Transfers of Funds'!$F$56),0)</f>
        <v>0</v>
      </c>
      <c r="L1139" s="21"/>
      <c r="M1139" s="47" t="s">
        <v>162</v>
      </c>
      <c r="N1139" s="46"/>
    </row>
    <row r="1140" spans="1:14" s="23" customFormat="1" ht="14.25" customHeight="1">
      <c r="A1140" s="115"/>
      <c r="B1140" s="308" t="str">
        <f>IF(A1140="","",VLOOKUP(A1140,'Project Budget vs Exp'!$B$9:$G$52,2,FALSE))</f>
        <v/>
      </c>
      <c r="C1140" s="117"/>
      <c r="D1140" s="116"/>
      <c r="E1140" s="118"/>
      <c r="F1140" s="119"/>
      <c r="G1140" s="120"/>
      <c r="H1140" s="120"/>
      <c r="I1140" s="418">
        <f t="shared" si="18"/>
        <v>0</v>
      </c>
      <c r="J1140" s="46"/>
      <c r="K1140" s="332">
        <f>IFERROR(SUM(C1140/'Transfers of Funds'!$F$56),0)</f>
        <v>0</v>
      </c>
      <c r="L1140" s="21"/>
      <c r="M1140" s="47" t="s">
        <v>162</v>
      </c>
      <c r="N1140" s="46"/>
    </row>
    <row r="1141" spans="1:14" s="23" customFormat="1" ht="14.25" customHeight="1">
      <c r="A1141" s="115"/>
      <c r="B1141" s="308" t="str">
        <f>IF(A1141="","",VLOOKUP(A1141,'Project Budget vs Exp'!$B$9:$G$52,2,FALSE))</f>
        <v/>
      </c>
      <c r="C1141" s="117"/>
      <c r="D1141" s="116"/>
      <c r="E1141" s="118"/>
      <c r="F1141" s="119"/>
      <c r="G1141" s="120"/>
      <c r="H1141" s="120"/>
      <c r="I1141" s="418">
        <f t="shared" si="18"/>
        <v>0</v>
      </c>
      <c r="J1141" s="46"/>
      <c r="K1141" s="332">
        <f>IFERROR(SUM(C1141/'Transfers of Funds'!$F$56),0)</f>
        <v>0</v>
      </c>
      <c r="L1141" s="21"/>
      <c r="M1141" s="47" t="s">
        <v>162</v>
      </c>
      <c r="N1141" s="46"/>
    </row>
    <row r="1142" spans="1:14" s="23" customFormat="1" ht="14.25" customHeight="1">
      <c r="A1142" s="115"/>
      <c r="B1142" s="308" t="str">
        <f>IF(A1142="","",VLOOKUP(A1142,'Project Budget vs Exp'!$B$9:$G$52,2,FALSE))</f>
        <v/>
      </c>
      <c r="C1142" s="117"/>
      <c r="D1142" s="116"/>
      <c r="E1142" s="118"/>
      <c r="F1142" s="119"/>
      <c r="G1142" s="120"/>
      <c r="H1142" s="120"/>
      <c r="I1142" s="418">
        <f t="shared" si="18"/>
        <v>0</v>
      </c>
      <c r="J1142" s="46"/>
      <c r="K1142" s="332">
        <f>IFERROR(SUM(C1142/'Transfers of Funds'!$F$56),0)</f>
        <v>0</v>
      </c>
      <c r="L1142" s="21"/>
      <c r="M1142" s="47" t="s">
        <v>162</v>
      </c>
      <c r="N1142" s="46"/>
    </row>
    <row r="1143" spans="1:14" s="23" customFormat="1" ht="14.25" customHeight="1">
      <c r="A1143" s="115"/>
      <c r="B1143" s="308" t="str">
        <f>IF(A1143="","",VLOOKUP(A1143,'Project Budget vs Exp'!$B$9:$G$52,2,FALSE))</f>
        <v/>
      </c>
      <c r="C1143" s="117"/>
      <c r="D1143" s="116"/>
      <c r="E1143" s="118"/>
      <c r="F1143" s="119"/>
      <c r="G1143" s="120"/>
      <c r="H1143" s="120"/>
      <c r="I1143" s="418">
        <f t="shared" si="18"/>
        <v>0</v>
      </c>
      <c r="J1143" s="46"/>
      <c r="K1143" s="332">
        <f>IFERROR(SUM(C1143/'Transfers of Funds'!$F$56),0)</f>
        <v>0</v>
      </c>
      <c r="L1143" s="21"/>
      <c r="M1143" s="47" t="s">
        <v>162</v>
      </c>
      <c r="N1143" s="46"/>
    </row>
    <row r="1144" spans="1:14" s="23" customFormat="1" ht="14.25" customHeight="1">
      <c r="A1144" s="115"/>
      <c r="B1144" s="308" t="str">
        <f>IF(A1144="","",VLOOKUP(A1144,'Project Budget vs Exp'!$B$9:$G$52,2,FALSE))</f>
        <v/>
      </c>
      <c r="C1144" s="117"/>
      <c r="D1144" s="116"/>
      <c r="E1144" s="118"/>
      <c r="F1144" s="119"/>
      <c r="G1144" s="120"/>
      <c r="H1144" s="120"/>
      <c r="I1144" s="418">
        <f t="shared" si="18"/>
        <v>0</v>
      </c>
      <c r="J1144" s="46"/>
      <c r="K1144" s="332">
        <f>IFERROR(SUM(C1144/'Transfers of Funds'!$F$56),0)</f>
        <v>0</v>
      </c>
      <c r="L1144" s="21"/>
      <c r="M1144" s="47" t="s">
        <v>162</v>
      </c>
      <c r="N1144" s="46"/>
    </row>
    <row r="1145" spans="1:14" s="23" customFormat="1" ht="14.25" customHeight="1">
      <c r="A1145" s="115"/>
      <c r="B1145" s="308" t="str">
        <f>IF(A1145="","",VLOOKUP(A1145,'Project Budget vs Exp'!$B$9:$G$52,2,FALSE))</f>
        <v/>
      </c>
      <c r="C1145" s="117"/>
      <c r="D1145" s="116"/>
      <c r="E1145" s="118"/>
      <c r="F1145" s="119"/>
      <c r="G1145" s="120"/>
      <c r="H1145" s="120"/>
      <c r="I1145" s="418">
        <f t="shared" si="18"/>
        <v>0</v>
      </c>
      <c r="J1145" s="46"/>
      <c r="K1145" s="332">
        <f>IFERROR(SUM(C1145/'Transfers of Funds'!$F$56),0)</f>
        <v>0</v>
      </c>
      <c r="L1145" s="21"/>
      <c r="M1145" s="47" t="s">
        <v>162</v>
      </c>
      <c r="N1145" s="46"/>
    </row>
    <row r="1146" spans="1:14" s="23" customFormat="1" ht="14.25" customHeight="1">
      <c r="A1146" s="115"/>
      <c r="B1146" s="308" t="str">
        <f>IF(A1146="","",VLOOKUP(A1146,'Project Budget vs Exp'!$B$9:$G$52,2,FALSE))</f>
        <v/>
      </c>
      <c r="C1146" s="117"/>
      <c r="D1146" s="116"/>
      <c r="E1146" s="118"/>
      <c r="F1146" s="119"/>
      <c r="G1146" s="120"/>
      <c r="H1146" s="120"/>
      <c r="I1146" s="418">
        <f t="shared" si="18"/>
        <v>0</v>
      </c>
      <c r="J1146" s="46"/>
      <c r="K1146" s="332">
        <f>IFERROR(SUM(C1146/'Transfers of Funds'!$F$56),0)</f>
        <v>0</v>
      </c>
      <c r="L1146" s="21"/>
      <c r="M1146" s="47" t="s">
        <v>162</v>
      </c>
      <c r="N1146" s="46"/>
    </row>
    <row r="1147" spans="1:14" s="23" customFormat="1" ht="14.25" customHeight="1">
      <c r="A1147" s="115"/>
      <c r="B1147" s="308" t="str">
        <f>IF(A1147="","",VLOOKUP(A1147,'Project Budget vs Exp'!$B$9:$G$52,2,FALSE))</f>
        <v/>
      </c>
      <c r="C1147" s="117"/>
      <c r="D1147" s="116"/>
      <c r="E1147" s="118"/>
      <c r="F1147" s="119"/>
      <c r="G1147" s="120"/>
      <c r="H1147" s="120"/>
      <c r="I1147" s="418">
        <f t="shared" si="18"/>
        <v>0</v>
      </c>
      <c r="J1147" s="46"/>
      <c r="K1147" s="332">
        <f>IFERROR(SUM(C1147/'Transfers of Funds'!$F$56),0)</f>
        <v>0</v>
      </c>
      <c r="L1147" s="21"/>
      <c r="M1147" s="47" t="s">
        <v>162</v>
      </c>
      <c r="N1147" s="46"/>
    </row>
    <row r="1148" spans="1:14" s="23" customFormat="1" ht="14.25" customHeight="1">
      <c r="A1148" s="115"/>
      <c r="B1148" s="308" t="str">
        <f>IF(A1148="","",VLOOKUP(A1148,'Project Budget vs Exp'!$B$9:$G$52,2,FALSE))</f>
        <v/>
      </c>
      <c r="C1148" s="117"/>
      <c r="D1148" s="116"/>
      <c r="E1148" s="118"/>
      <c r="F1148" s="119"/>
      <c r="G1148" s="120"/>
      <c r="H1148" s="120"/>
      <c r="I1148" s="418">
        <f t="shared" si="18"/>
        <v>0</v>
      </c>
      <c r="J1148" s="46"/>
      <c r="K1148" s="332">
        <f>IFERROR(SUM(C1148/'Transfers of Funds'!$F$56),0)</f>
        <v>0</v>
      </c>
      <c r="L1148" s="21"/>
      <c r="M1148" s="47" t="s">
        <v>162</v>
      </c>
      <c r="N1148" s="46"/>
    </row>
    <row r="1149" spans="1:14" s="23" customFormat="1" ht="14.25" customHeight="1">
      <c r="A1149" s="115"/>
      <c r="B1149" s="308" t="str">
        <f>IF(A1149="","",VLOOKUP(A1149,'Project Budget vs Exp'!$B$9:$G$52,2,FALSE))</f>
        <v/>
      </c>
      <c r="C1149" s="117"/>
      <c r="D1149" s="116"/>
      <c r="E1149" s="118"/>
      <c r="F1149" s="119"/>
      <c r="G1149" s="120"/>
      <c r="H1149" s="120"/>
      <c r="I1149" s="418">
        <f t="shared" si="18"/>
        <v>0</v>
      </c>
      <c r="J1149" s="46"/>
      <c r="K1149" s="332">
        <f>IFERROR(SUM(C1149/'Transfers of Funds'!$F$56),0)</f>
        <v>0</v>
      </c>
      <c r="L1149" s="21"/>
      <c r="M1149" s="47" t="s">
        <v>162</v>
      </c>
      <c r="N1149" s="46"/>
    </row>
    <row r="1150" spans="1:14" s="23" customFormat="1" ht="14.25" customHeight="1">
      <c r="A1150" s="115"/>
      <c r="B1150" s="308" t="str">
        <f>IF(A1150="","",VLOOKUP(A1150,'Project Budget vs Exp'!$B$9:$G$52,2,FALSE))</f>
        <v/>
      </c>
      <c r="C1150" s="117"/>
      <c r="D1150" s="116"/>
      <c r="E1150" s="118"/>
      <c r="F1150" s="119"/>
      <c r="G1150" s="120"/>
      <c r="H1150" s="120"/>
      <c r="I1150" s="418">
        <f t="shared" si="18"/>
        <v>0</v>
      </c>
      <c r="J1150" s="46"/>
      <c r="K1150" s="332">
        <f>IFERROR(SUM(C1150/'Transfers of Funds'!$F$56),0)</f>
        <v>0</v>
      </c>
      <c r="L1150" s="21"/>
      <c r="M1150" s="47" t="s">
        <v>162</v>
      </c>
      <c r="N1150" s="46"/>
    </row>
    <row r="1151" spans="1:14" s="23" customFormat="1" ht="14.25" customHeight="1">
      <c r="A1151" s="115"/>
      <c r="B1151" s="308" t="str">
        <f>IF(A1151="","",VLOOKUP(A1151,'Project Budget vs Exp'!$B$9:$G$52,2,FALSE))</f>
        <v/>
      </c>
      <c r="C1151" s="117"/>
      <c r="D1151" s="116"/>
      <c r="E1151" s="118"/>
      <c r="F1151" s="119"/>
      <c r="G1151" s="120"/>
      <c r="H1151" s="120"/>
      <c r="I1151" s="418">
        <f t="shared" si="18"/>
        <v>0</v>
      </c>
      <c r="J1151" s="46"/>
      <c r="K1151" s="332">
        <f>IFERROR(SUM(C1151/'Transfers of Funds'!$F$56),0)</f>
        <v>0</v>
      </c>
      <c r="L1151" s="21"/>
      <c r="M1151" s="47" t="s">
        <v>162</v>
      </c>
      <c r="N1151" s="46"/>
    </row>
    <row r="1152" spans="1:14" s="23" customFormat="1" ht="14.25" customHeight="1">
      <c r="A1152" s="115"/>
      <c r="B1152" s="308" t="str">
        <f>IF(A1152="","",VLOOKUP(A1152,'Project Budget vs Exp'!$B$9:$G$52,2,FALSE))</f>
        <v/>
      </c>
      <c r="C1152" s="117"/>
      <c r="D1152" s="116"/>
      <c r="E1152" s="118"/>
      <c r="F1152" s="119"/>
      <c r="G1152" s="120"/>
      <c r="H1152" s="120"/>
      <c r="I1152" s="418">
        <f t="shared" si="18"/>
        <v>0</v>
      </c>
      <c r="J1152" s="46"/>
      <c r="K1152" s="332">
        <f>IFERROR(SUM(C1152/'Transfers of Funds'!$F$56),0)</f>
        <v>0</v>
      </c>
      <c r="L1152" s="21"/>
      <c r="M1152" s="47" t="s">
        <v>162</v>
      </c>
      <c r="N1152" s="46"/>
    </row>
    <row r="1153" spans="1:14" s="23" customFormat="1" ht="14.25" customHeight="1">
      <c r="A1153" s="115"/>
      <c r="B1153" s="308" t="str">
        <f>IF(A1153="","",VLOOKUP(A1153,'Project Budget vs Exp'!$B$9:$G$52,2,FALSE))</f>
        <v/>
      </c>
      <c r="C1153" s="117"/>
      <c r="D1153" s="116"/>
      <c r="E1153" s="118"/>
      <c r="F1153" s="119"/>
      <c r="G1153" s="120"/>
      <c r="H1153" s="120"/>
      <c r="I1153" s="418">
        <f t="shared" si="18"/>
        <v>0</v>
      </c>
      <c r="J1153" s="46"/>
      <c r="K1153" s="332">
        <f>IFERROR(SUM(C1153/'Transfers of Funds'!$F$56),0)</f>
        <v>0</v>
      </c>
      <c r="L1153" s="21"/>
      <c r="M1153" s="47" t="s">
        <v>162</v>
      </c>
      <c r="N1153" s="46"/>
    </row>
    <row r="1154" spans="1:14" s="23" customFormat="1" ht="14.25" customHeight="1">
      <c r="A1154" s="115"/>
      <c r="B1154" s="308" t="str">
        <f>IF(A1154="","",VLOOKUP(A1154,'Project Budget vs Exp'!$B$9:$G$52,2,FALSE))</f>
        <v/>
      </c>
      <c r="C1154" s="117"/>
      <c r="D1154" s="116"/>
      <c r="E1154" s="118"/>
      <c r="F1154" s="119"/>
      <c r="G1154" s="120"/>
      <c r="H1154" s="120"/>
      <c r="I1154" s="418">
        <f t="shared" si="18"/>
        <v>0</v>
      </c>
      <c r="J1154" s="46"/>
      <c r="K1154" s="332">
        <f>IFERROR(SUM(C1154/'Transfers of Funds'!$F$56),0)</f>
        <v>0</v>
      </c>
      <c r="L1154" s="21"/>
      <c r="M1154" s="47" t="s">
        <v>162</v>
      </c>
      <c r="N1154" s="46"/>
    </row>
    <row r="1155" spans="1:14" s="23" customFormat="1" ht="14.25" customHeight="1">
      <c r="A1155" s="115"/>
      <c r="B1155" s="308" t="str">
        <f>IF(A1155="","",VLOOKUP(A1155,'Project Budget vs Exp'!$B$9:$G$52,2,FALSE))</f>
        <v/>
      </c>
      <c r="C1155" s="117"/>
      <c r="D1155" s="116"/>
      <c r="E1155" s="118"/>
      <c r="F1155" s="119"/>
      <c r="G1155" s="120"/>
      <c r="H1155" s="120"/>
      <c r="I1155" s="418">
        <f t="shared" si="18"/>
        <v>0</v>
      </c>
      <c r="J1155" s="46"/>
      <c r="K1155" s="332">
        <f>IFERROR(SUM(C1155/'Transfers of Funds'!$F$56),0)</f>
        <v>0</v>
      </c>
      <c r="L1155" s="21"/>
      <c r="M1155" s="47" t="s">
        <v>162</v>
      </c>
      <c r="N1155" s="46"/>
    </row>
    <row r="1156" spans="1:14" s="23" customFormat="1" ht="14.25" customHeight="1">
      <c r="A1156" s="115"/>
      <c r="B1156" s="308" t="str">
        <f>IF(A1156="","",VLOOKUP(A1156,'Project Budget vs Exp'!$B$9:$G$52,2,FALSE))</f>
        <v/>
      </c>
      <c r="C1156" s="117"/>
      <c r="D1156" s="116"/>
      <c r="E1156" s="118"/>
      <c r="F1156" s="119"/>
      <c r="G1156" s="120"/>
      <c r="H1156" s="120"/>
      <c r="I1156" s="418">
        <f t="shared" si="18"/>
        <v>0</v>
      </c>
      <c r="J1156" s="46"/>
      <c r="K1156" s="332">
        <f>IFERROR(SUM(C1156/'Transfers of Funds'!$F$56),0)</f>
        <v>0</v>
      </c>
      <c r="L1156" s="21"/>
      <c r="M1156" s="47" t="s">
        <v>162</v>
      </c>
      <c r="N1156" s="46"/>
    </row>
    <row r="1157" spans="1:14" s="23" customFormat="1" ht="14.25" customHeight="1">
      <c r="A1157" s="115"/>
      <c r="B1157" s="308" t="str">
        <f>IF(A1157="","",VLOOKUP(A1157,'Project Budget vs Exp'!$B$9:$G$52,2,FALSE))</f>
        <v/>
      </c>
      <c r="C1157" s="117"/>
      <c r="D1157" s="116"/>
      <c r="E1157" s="118"/>
      <c r="F1157" s="119"/>
      <c r="G1157" s="120"/>
      <c r="H1157" s="120"/>
      <c r="I1157" s="418">
        <f t="shared" si="18"/>
        <v>0</v>
      </c>
      <c r="J1157" s="46"/>
      <c r="K1157" s="332">
        <f>IFERROR(SUM(C1157/'Transfers of Funds'!$F$56),0)</f>
        <v>0</v>
      </c>
      <c r="L1157" s="21"/>
      <c r="M1157" s="47" t="s">
        <v>162</v>
      </c>
      <c r="N1157" s="46"/>
    </row>
    <row r="1158" spans="1:14" s="23" customFormat="1" ht="14.25" customHeight="1">
      <c r="A1158" s="115"/>
      <c r="B1158" s="308" t="str">
        <f>IF(A1158="","",VLOOKUP(A1158,'Project Budget vs Exp'!$B$9:$G$52,2,FALSE))</f>
        <v/>
      </c>
      <c r="C1158" s="117"/>
      <c r="D1158" s="116"/>
      <c r="E1158" s="118"/>
      <c r="F1158" s="119"/>
      <c r="G1158" s="120"/>
      <c r="H1158" s="120"/>
      <c r="I1158" s="418">
        <f t="shared" si="18"/>
        <v>0</v>
      </c>
      <c r="J1158" s="46"/>
      <c r="K1158" s="332">
        <f>IFERROR(SUM(C1158/'Transfers of Funds'!$F$56),0)</f>
        <v>0</v>
      </c>
      <c r="L1158" s="21"/>
      <c r="M1158" s="47" t="s">
        <v>162</v>
      </c>
      <c r="N1158" s="46"/>
    </row>
    <row r="1159" spans="1:14" s="23" customFormat="1" ht="14.25" customHeight="1">
      <c r="A1159" s="115"/>
      <c r="B1159" s="308" t="str">
        <f>IF(A1159="","",VLOOKUP(A1159,'Project Budget vs Exp'!$B$9:$G$52,2,FALSE))</f>
        <v/>
      </c>
      <c r="C1159" s="117"/>
      <c r="D1159" s="116"/>
      <c r="E1159" s="118"/>
      <c r="F1159" s="119"/>
      <c r="G1159" s="120"/>
      <c r="H1159" s="120"/>
      <c r="I1159" s="418">
        <f t="shared" si="18"/>
        <v>0</v>
      </c>
      <c r="J1159" s="46"/>
      <c r="K1159" s="332">
        <f>IFERROR(SUM(C1159/'Transfers of Funds'!$F$56),0)</f>
        <v>0</v>
      </c>
      <c r="L1159" s="21"/>
      <c r="M1159" s="47" t="s">
        <v>162</v>
      </c>
      <c r="N1159" s="46"/>
    </row>
    <row r="1160" spans="1:14" s="23" customFormat="1" ht="14.25" customHeight="1">
      <c r="A1160" s="115"/>
      <c r="B1160" s="308" t="str">
        <f>IF(A1160="","",VLOOKUP(A1160,'Project Budget vs Exp'!$B$9:$G$52,2,FALSE))</f>
        <v/>
      </c>
      <c r="C1160" s="117"/>
      <c r="D1160" s="116"/>
      <c r="E1160" s="118"/>
      <c r="F1160" s="119"/>
      <c r="G1160" s="120"/>
      <c r="H1160" s="120"/>
      <c r="I1160" s="418">
        <f t="shared" si="18"/>
        <v>0</v>
      </c>
      <c r="J1160" s="46"/>
      <c r="K1160" s="332">
        <f>IFERROR(SUM(C1160/'Transfers of Funds'!$F$56),0)</f>
        <v>0</v>
      </c>
      <c r="L1160" s="21"/>
      <c r="M1160" s="47" t="s">
        <v>162</v>
      </c>
      <c r="N1160" s="46"/>
    </row>
    <row r="1161" spans="1:14" s="23" customFormat="1" ht="14.25" customHeight="1">
      <c r="A1161" s="115"/>
      <c r="B1161" s="308" t="str">
        <f>IF(A1161="","",VLOOKUP(A1161,'Project Budget vs Exp'!$B$9:$G$52,2,FALSE))</f>
        <v/>
      </c>
      <c r="C1161" s="117"/>
      <c r="D1161" s="116"/>
      <c r="E1161" s="118"/>
      <c r="F1161" s="119"/>
      <c r="G1161" s="120"/>
      <c r="H1161" s="120"/>
      <c r="I1161" s="418">
        <f t="shared" si="18"/>
        <v>0</v>
      </c>
      <c r="J1161" s="46"/>
      <c r="K1161" s="332">
        <f>IFERROR(SUM(C1161/'Transfers of Funds'!$F$56),0)</f>
        <v>0</v>
      </c>
      <c r="L1161" s="21"/>
      <c r="M1161" s="47" t="s">
        <v>162</v>
      </c>
      <c r="N1161" s="46"/>
    </row>
    <row r="1162" spans="1:14" s="23" customFormat="1" ht="14.25" customHeight="1">
      <c r="A1162" s="115"/>
      <c r="B1162" s="308" t="str">
        <f>IF(A1162="","",VLOOKUP(A1162,'Project Budget vs Exp'!$B$9:$G$52,2,FALSE))</f>
        <v/>
      </c>
      <c r="C1162" s="117"/>
      <c r="D1162" s="116"/>
      <c r="E1162" s="118"/>
      <c r="F1162" s="119"/>
      <c r="G1162" s="120"/>
      <c r="H1162" s="120"/>
      <c r="I1162" s="418">
        <f t="shared" si="18"/>
        <v>0</v>
      </c>
      <c r="J1162" s="46"/>
      <c r="K1162" s="332">
        <f>IFERROR(SUM(C1162/'Transfers of Funds'!$F$56),0)</f>
        <v>0</v>
      </c>
      <c r="L1162" s="21"/>
      <c r="M1162" s="47" t="s">
        <v>162</v>
      </c>
      <c r="N1162" s="46"/>
    </row>
    <row r="1163" spans="1:14" s="23" customFormat="1" ht="14.25" customHeight="1">
      <c r="A1163" s="115"/>
      <c r="B1163" s="308" t="str">
        <f>IF(A1163="","",VLOOKUP(A1163,'Project Budget vs Exp'!$B$9:$G$52,2,FALSE))</f>
        <v/>
      </c>
      <c r="C1163" s="117"/>
      <c r="D1163" s="116"/>
      <c r="E1163" s="118"/>
      <c r="F1163" s="119"/>
      <c r="G1163" s="120"/>
      <c r="H1163" s="120"/>
      <c r="I1163" s="418">
        <f t="shared" si="18"/>
        <v>0</v>
      </c>
      <c r="J1163" s="46"/>
      <c r="K1163" s="332">
        <f>IFERROR(SUM(C1163/'Transfers of Funds'!$F$56),0)</f>
        <v>0</v>
      </c>
      <c r="L1163" s="21"/>
      <c r="M1163" s="47" t="s">
        <v>162</v>
      </c>
      <c r="N1163" s="46"/>
    </row>
    <row r="1164" spans="1:14" s="23" customFormat="1" ht="14.25" customHeight="1">
      <c r="A1164" s="115"/>
      <c r="B1164" s="308" t="str">
        <f>IF(A1164="","",VLOOKUP(A1164,'Project Budget vs Exp'!$B$9:$G$52,2,FALSE))</f>
        <v/>
      </c>
      <c r="C1164" s="117"/>
      <c r="D1164" s="116"/>
      <c r="E1164" s="118"/>
      <c r="F1164" s="119"/>
      <c r="G1164" s="120"/>
      <c r="H1164" s="120"/>
      <c r="I1164" s="418">
        <f t="shared" si="18"/>
        <v>0</v>
      </c>
      <c r="J1164" s="46"/>
      <c r="K1164" s="332">
        <f>IFERROR(SUM(C1164/'Transfers of Funds'!$F$56),0)</f>
        <v>0</v>
      </c>
      <c r="L1164" s="21"/>
      <c r="M1164" s="47" t="s">
        <v>162</v>
      </c>
      <c r="N1164" s="46"/>
    </row>
    <row r="1165" spans="1:14" s="23" customFormat="1" ht="14.25" customHeight="1">
      <c r="A1165" s="115"/>
      <c r="B1165" s="308" t="str">
        <f>IF(A1165="","",VLOOKUP(A1165,'Project Budget vs Exp'!$B$9:$G$52,2,FALSE))</f>
        <v/>
      </c>
      <c r="C1165" s="117"/>
      <c r="D1165" s="116"/>
      <c r="E1165" s="118"/>
      <c r="F1165" s="119"/>
      <c r="G1165" s="120"/>
      <c r="H1165" s="120"/>
      <c r="I1165" s="418">
        <f t="shared" si="18"/>
        <v>0</v>
      </c>
      <c r="J1165" s="46"/>
      <c r="K1165" s="332">
        <f>IFERROR(SUM(C1165/'Transfers of Funds'!$F$56),0)</f>
        <v>0</v>
      </c>
      <c r="L1165" s="21"/>
      <c r="M1165" s="47" t="s">
        <v>162</v>
      </c>
      <c r="N1165" s="46"/>
    </row>
    <row r="1166" spans="1:14" s="23" customFormat="1" ht="14.25" customHeight="1">
      <c r="A1166" s="115"/>
      <c r="B1166" s="308" t="str">
        <f>IF(A1166="","",VLOOKUP(A1166,'Project Budget vs Exp'!$B$9:$G$52,2,FALSE))</f>
        <v/>
      </c>
      <c r="C1166" s="117"/>
      <c r="D1166" s="116"/>
      <c r="E1166" s="118"/>
      <c r="F1166" s="119"/>
      <c r="G1166" s="120"/>
      <c r="H1166" s="120"/>
      <c r="I1166" s="418">
        <f t="shared" si="18"/>
        <v>0</v>
      </c>
      <c r="J1166" s="46"/>
      <c r="K1166" s="332">
        <f>IFERROR(SUM(C1166/'Transfers of Funds'!$F$56),0)</f>
        <v>0</v>
      </c>
      <c r="L1166" s="21"/>
      <c r="M1166" s="47" t="s">
        <v>162</v>
      </c>
      <c r="N1166" s="46"/>
    </row>
    <row r="1167" spans="1:14" s="23" customFormat="1" ht="14.25" customHeight="1">
      <c r="A1167" s="115"/>
      <c r="B1167" s="308" t="str">
        <f>IF(A1167="","",VLOOKUP(A1167,'Project Budget vs Exp'!$B$9:$G$52,2,FALSE))</f>
        <v/>
      </c>
      <c r="C1167" s="117"/>
      <c r="D1167" s="116"/>
      <c r="E1167" s="118"/>
      <c r="F1167" s="119"/>
      <c r="G1167" s="120"/>
      <c r="H1167" s="120"/>
      <c r="I1167" s="418">
        <f t="shared" si="18"/>
        <v>0</v>
      </c>
      <c r="J1167" s="46"/>
      <c r="K1167" s="332">
        <f>IFERROR(SUM(C1167/'Transfers of Funds'!$F$56),0)</f>
        <v>0</v>
      </c>
      <c r="L1167" s="21"/>
      <c r="M1167" s="47" t="s">
        <v>162</v>
      </c>
      <c r="N1167" s="46"/>
    </row>
    <row r="1168" spans="1:14" s="23" customFormat="1" ht="14.25" customHeight="1">
      <c r="A1168" s="115"/>
      <c r="B1168" s="308" t="str">
        <f>IF(A1168="","",VLOOKUP(A1168,'Project Budget vs Exp'!$B$9:$G$52,2,FALSE))</f>
        <v/>
      </c>
      <c r="C1168" s="117"/>
      <c r="D1168" s="116"/>
      <c r="E1168" s="118"/>
      <c r="F1168" s="119"/>
      <c r="G1168" s="120"/>
      <c r="H1168" s="120"/>
      <c r="I1168" s="418">
        <f t="shared" si="18"/>
        <v>0</v>
      </c>
      <c r="J1168" s="46"/>
      <c r="K1168" s="332">
        <f>IFERROR(SUM(C1168/'Transfers of Funds'!$F$56),0)</f>
        <v>0</v>
      </c>
      <c r="L1168" s="21"/>
      <c r="M1168" s="47" t="s">
        <v>162</v>
      </c>
      <c r="N1168" s="46"/>
    </row>
    <row r="1169" spans="1:14" s="23" customFormat="1" ht="14.25" customHeight="1">
      <c r="A1169" s="115"/>
      <c r="B1169" s="308" t="str">
        <f>IF(A1169="","",VLOOKUP(A1169,'Project Budget vs Exp'!$B$9:$G$52,2,FALSE))</f>
        <v/>
      </c>
      <c r="C1169" s="117"/>
      <c r="D1169" s="116"/>
      <c r="E1169" s="118"/>
      <c r="F1169" s="119"/>
      <c r="G1169" s="120"/>
      <c r="H1169" s="120"/>
      <c r="I1169" s="418">
        <f t="shared" si="18"/>
        <v>0</v>
      </c>
      <c r="J1169" s="46"/>
      <c r="K1169" s="332">
        <f>IFERROR(SUM(C1169/'Transfers of Funds'!$F$56),0)</f>
        <v>0</v>
      </c>
      <c r="L1169" s="21"/>
      <c r="M1169" s="47" t="s">
        <v>162</v>
      </c>
      <c r="N1169" s="46"/>
    </row>
    <row r="1170" spans="1:14" s="23" customFormat="1" ht="14.25" customHeight="1">
      <c r="A1170" s="115"/>
      <c r="B1170" s="308" t="str">
        <f>IF(A1170="","",VLOOKUP(A1170,'Project Budget vs Exp'!$B$9:$G$52,2,FALSE))</f>
        <v/>
      </c>
      <c r="C1170" s="117"/>
      <c r="D1170" s="116"/>
      <c r="E1170" s="118"/>
      <c r="F1170" s="119"/>
      <c r="G1170" s="120"/>
      <c r="H1170" s="120"/>
      <c r="I1170" s="418">
        <f t="shared" si="18"/>
        <v>0</v>
      </c>
      <c r="J1170" s="46"/>
      <c r="K1170" s="332">
        <f>IFERROR(SUM(C1170/'Transfers of Funds'!$F$56),0)</f>
        <v>0</v>
      </c>
      <c r="L1170" s="21"/>
      <c r="M1170" s="47" t="s">
        <v>162</v>
      </c>
      <c r="N1170" s="46"/>
    </row>
    <row r="1171" spans="1:14" s="23" customFormat="1" ht="14.25" customHeight="1">
      <c r="A1171" s="115"/>
      <c r="B1171" s="308" t="str">
        <f>IF(A1171="","",VLOOKUP(A1171,'Project Budget vs Exp'!$B$9:$G$52,2,FALSE))</f>
        <v/>
      </c>
      <c r="C1171" s="117"/>
      <c r="D1171" s="116"/>
      <c r="E1171" s="118"/>
      <c r="F1171" s="119"/>
      <c r="G1171" s="120"/>
      <c r="H1171" s="120"/>
      <c r="I1171" s="418">
        <f t="shared" si="18"/>
        <v>0</v>
      </c>
      <c r="J1171" s="46"/>
      <c r="K1171" s="332">
        <f>IFERROR(SUM(C1171/'Transfers of Funds'!$F$56),0)</f>
        <v>0</v>
      </c>
      <c r="L1171" s="21"/>
      <c r="M1171" s="47" t="s">
        <v>162</v>
      </c>
      <c r="N1171" s="46"/>
    </row>
    <row r="1172" spans="1:14" s="23" customFormat="1" ht="14.25" customHeight="1">
      <c r="A1172" s="115"/>
      <c r="B1172" s="308" t="str">
        <f>IF(A1172="","",VLOOKUP(A1172,'Project Budget vs Exp'!$B$9:$G$52,2,FALSE))</f>
        <v/>
      </c>
      <c r="C1172" s="117"/>
      <c r="D1172" s="116"/>
      <c r="E1172" s="118"/>
      <c r="F1172" s="119"/>
      <c r="G1172" s="120"/>
      <c r="H1172" s="120"/>
      <c r="I1172" s="418">
        <f t="shared" si="18"/>
        <v>0</v>
      </c>
      <c r="J1172" s="46"/>
      <c r="K1172" s="332">
        <f>IFERROR(SUM(C1172/'Transfers of Funds'!$F$56),0)</f>
        <v>0</v>
      </c>
      <c r="L1172" s="21"/>
      <c r="M1172" s="47" t="s">
        <v>162</v>
      </c>
      <c r="N1172" s="46"/>
    </row>
    <row r="1173" spans="1:14" s="23" customFormat="1" ht="14.25" customHeight="1">
      <c r="A1173" s="115"/>
      <c r="B1173" s="308" t="str">
        <f>IF(A1173="","",VLOOKUP(A1173,'Project Budget vs Exp'!$B$9:$G$52,2,FALSE))</f>
        <v/>
      </c>
      <c r="C1173" s="117"/>
      <c r="D1173" s="116"/>
      <c r="E1173" s="118"/>
      <c r="F1173" s="119"/>
      <c r="G1173" s="120"/>
      <c r="H1173" s="120"/>
      <c r="I1173" s="418">
        <f t="shared" ref="I1173:I1236" si="19">IF(OR(F$4="EUR",F$4="USD",F$4="GBP",F$4="CAD",F$4="NZD",F$4="AUD"),K1173,C1173)</f>
        <v>0</v>
      </c>
      <c r="J1173" s="46"/>
      <c r="K1173" s="332">
        <f>IFERROR(SUM(C1173/'Transfers of Funds'!$F$56),0)</f>
        <v>0</v>
      </c>
      <c r="L1173" s="21"/>
      <c r="M1173" s="47" t="s">
        <v>162</v>
      </c>
      <c r="N1173" s="46"/>
    </row>
    <row r="1174" spans="1:14" s="23" customFormat="1" ht="14.25" customHeight="1">
      <c r="A1174" s="115"/>
      <c r="B1174" s="308" t="str">
        <f>IF(A1174="","",VLOOKUP(A1174,'Project Budget vs Exp'!$B$9:$G$52,2,FALSE))</f>
        <v/>
      </c>
      <c r="C1174" s="117"/>
      <c r="D1174" s="116"/>
      <c r="E1174" s="118"/>
      <c r="F1174" s="119"/>
      <c r="G1174" s="120"/>
      <c r="H1174" s="120"/>
      <c r="I1174" s="418">
        <f t="shared" si="19"/>
        <v>0</v>
      </c>
      <c r="J1174" s="46"/>
      <c r="K1174" s="332">
        <f>IFERROR(SUM(C1174/'Transfers of Funds'!$F$56),0)</f>
        <v>0</v>
      </c>
      <c r="L1174" s="21"/>
      <c r="M1174" s="47" t="s">
        <v>162</v>
      </c>
      <c r="N1174" s="46"/>
    </row>
    <row r="1175" spans="1:14" s="23" customFormat="1" ht="14.25" customHeight="1">
      <c r="A1175" s="115"/>
      <c r="B1175" s="308" t="str">
        <f>IF(A1175="","",VLOOKUP(A1175,'Project Budget vs Exp'!$B$9:$G$52,2,FALSE))</f>
        <v/>
      </c>
      <c r="C1175" s="117"/>
      <c r="D1175" s="116"/>
      <c r="E1175" s="118"/>
      <c r="F1175" s="119"/>
      <c r="G1175" s="120"/>
      <c r="H1175" s="120"/>
      <c r="I1175" s="418">
        <f t="shared" si="19"/>
        <v>0</v>
      </c>
      <c r="J1175" s="46"/>
      <c r="K1175" s="332">
        <f>IFERROR(SUM(C1175/'Transfers of Funds'!$F$56),0)</f>
        <v>0</v>
      </c>
      <c r="L1175" s="21"/>
      <c r="M1175" s="47" t="s">
        <v>162</v>
      </c>
      <c r="N1175" s="46"/>
    </row>
    <row r="1176" spans="1:14" s="23" customFormat="1" ht="14.25" customHeight="1">
      <c r="A1176" s="115"/>
      <c r="B1176" s="308" t="str">
        <f>IF(A1176="","",VLOOKUP(A1176,'Project Budget vs Exp'!$B$9:$G$52,2,FALSE))</f>
        <v/>
      </c>
      <c r="C1176" s="117"/>
      <c r="D1176" s="116"/>
      <c r="E1176" s="118"/>
      <c r="F1176" s="119"/>
      <c r="G1176" s="120"/>
      <c r="H1176" s="120"/>
      <c r="I1176" s="418">
        <f t="shared" si="19"/>
        <v>0</v>
      </c>
      <c r="J1176" s="46"/>
      <c r="K1176" s="332">
        <f>IFERROR(SUM(C1176/'Transfers of Funds'!$F$56),0)</f>
        <v>0</v>
      </c>
      <c r="L1176" s="21"/>
      <c r="M1176" s="47" t="s">
        <v>162</v>
      </c>
      <c r="N1176" s="46"/>
    </row>
    <row r="1177" spans="1:14" s="23" customFormat="1" ht="14.25" customHeight="1">
      <c r="A1177" s="115"/>
      <c r="B1177" s="308" t="str">
        <f>IF(A1177="","",VLOOKUP(A1177,'Project Budget vs Exp'!$B$9:$G$52,2,FALSE))</f>
        <v/>
      </c>
      <c r="C1177" s="117"/>
      <c r="D1177" s="116"/>
      <c r="E1177" s="118"/>
      <c r="F1177" s="119"/>
      <c r="G1177" s="120"/>
      <c r="H1177" s="120"/>
      <c r="I1177" s="418">
        <f t="shared" si="19"/>
        <v>0</v>
      </c>
      <c r="J1177" s="46"/>
      <c r="K1177" s="332">
        <f>IFERROR(SUM(C1177/'Transfers of Funds'!$F$56),0)</f>
        <v>0</v>
      </c>
      <c r="L1177" s="21"/>
      <c r="M1177" s="47" t="s">
        <v>162</v>
      </c>
      <c r="N1177" s="46"/>
    </row>
    <row r="1178" spans="1:14" s="23" customFormat="1" ht="14.25" customHeight="1">
      <c r="A1178" s="115"/>
      <c r="B1178" s="308" t="str">
        <f>IF(A1178="","",VLOOKUP(A1178,'Project Budget vs Exp'!$B$9:$G$52,2,FALSE))</f>
        <v/>
      </c>
      <c r="C1178" s="117"/>
      <c r="D1178" s="116"/>
      <c r="E1178" s="118"/>
      <c r="F1178" s="119"/>
      <c r="G1178" s="120"/>
      <c r="H1178" s="120"/>
      <c r="I1178" s="418">
        <f t="shared" si="19"/>
        <v>0</v>
      </c>
      <c r="J1178" s="46"/>
      <c r="K1178" s="332">
        <f>IFERROR(SUM(C1178/'Transfers of Funds'!$F$56),0)</f>
        <v>0</v>
      </c>
      <c r="L1178" s="21"/>
      <c r="M1178" s="47" t="s">
        <v>162</v>
      </c>
      <c r="N1178" s="46"/>
    </row>
    <row r="1179" spans="1:14" s="23" customFormat="1" ht="14.25" customHeight="1">
      <c r="A1179" s="115"/>
      <c r="B1179" s="308" t="str">
        <f>IF(A1179="","",VLOOKUP(A1179,'Project Budget vs Exp'!$B$9:$G$52,2,FALSE))</f>
        <v/>
      </c>
      <c r="C1179" s="117"/>
      <c r="D1179" s="116"/>
      <c r="E1179" s="118"/>
      <c r="F1179" s="119"/>
      <c r="G1179" s="120"/>
      <c r="H1179" s="120"/>
      <c r="I1179" s="418">
        <f t="shared" si="19"/>
        <v>0</v>
      </c>
      <c r="J1179" s="46"/>
      <c r="K1179" s="332">
        <f>IFERROR(SUM(C1179/'Transfers of Funds'!$F$56),0)</f>
        <v>0</v>
      </c>
      <c r="L1179" s="21"/>
      <c r="M1179" s="47" t="s">
        <v>162</v>
      </c>
      <c r="N1179" s="46"/>
    </row>
    <row r="1180" spans="1:14" s="23" customFormat="1" ht="14.25" customHeight="1">
      <c r="A1180" s="115"/>
      <c r="B1180" s="308" t="str">
        <f>IF(A1180="","",VLOOKUP(A1180,'Project Budget vs Exp'!$B$9:$G$52,2,FALSE))</f>
        <v/>
      </c>
      <c r="C1180" s="117"/>
      <c r="D1180" s="116"/>
      <c r="E1180" s="118"/>
      <c r="F1180" s="119"/>
      <c r="G1180" s="120"/>
      <c r="H1180" s="120"/>
      <c r="I1180" s="418">
        <f t="shared" si="19"/>
        <v>0</v>
      </c>
      <c r="J1180" s="46"/>
      <c r="K1180" s="332">
        <f>IFERROR(SUM(C1180/'Transfers of Funds'!$F$56),0)</f>
        <v>0</v>
      </c>
      <c r="L1180" s="21"/>
      <c r="M1180" s="47" t="s">
        <v>162</v>
      </c>
      <c r="N1180" s="46"/>
    </row>
    <row r="1181" spans="1:14" s="23" customFormat="1" ht="14.25" customHeight="1">
      <c r="A1181" s="115"/>
      <c r="B1181" s="308" t="str">
        <f>IF(A1181="","",VLOOKUP(A1181,'Project Budget vs Exp'!$B$9:$G$52,2,FALSE))</f>
        <v/>
      </c>
      <c r="C1181" s="117"/>
      <c r="D1181" s="116"/>
      <c r="E1181" s="118"/>
      <c r="F1181" s="119"/>
      <c r="G1181" s="120"/>
      <c r="H1181" s="120"/>
      <c r="I1181" s="418">
        <f t="shared" si="19"/>
        <v>0</v>
      </c>
      <c r="J1181" s="46"/>
      <c r="K1181" s="332">
        <f>IFERROR(SUM(C1181/'Transfers of Funds'!$F$56),0)</f>
        <v>0</v>
      </c>
      <c r="L1181" s="21"/>
      <c r="M1181" s="47" t="s">
        <v>162</v>
      </c>
      <c r="N1181" s="46"/>
    </row>
    <row r="1182" spans="1:14" s="23" customFormat="1" ht="14.25" customHeight="1">
      <c r="A1182" s="115"/>
      <c r="B1182" s="308" t="str">
        <f>IF(A1182="","",VLOOKUP(A1182,'Project Budget vs Exp'!$B$9:$G$52,2,FALSE))</f>
        <v/>
      </c>
      <c r="C1182" s="117"/>
      <c r="D1182" s="116"/>
      <c r="E1182" s="118"/>
      <c r="F1182" s="119"/>
      <c r="G1182" s="120"/>
      <c r="H1182" s="120"/>
      <c r="I1182" s="418">
        <f t="shared" si="19"/>
        <v>0</v>
      </c>
      <c r="J1182" s="46"/>
      <c r="K1182" s="332">
        <f>IFERROR(SUM(C1182/'Transfers of Funds'!$F$56),0)</f>
        <v>0</v>
      </c>
      <c r="L1182" s="21"/>
      <c r="M1182" s="47" t="s">
        <v>162</v>
      </c>
      <c r="N1182" s="46"/>
    </row>
    <row r="1183" spans="1:14" s="23" customFormat="1" ht="14.25" customHeight="1">
      <c r="A1183" s="115"/>
      <c r="B1183" s="308" t="str">
        <f>IF(A1183="","",VLOOKUP(A1183,'Project Budget vs Exp'!$B$9:$G$52,2,FALSE))</f>
        <v/>
      </c>
      <c r="C1183" s="117"/>
      <c r="D1183" s="116"/>
      <c r="E1183" s="118"/>
      <c r="F1183" s="119"/>
      <c r="G1183" s="120"/>
      <c r="H1183" s="120"/>
      <c r="I1183" s="418">
        <f t="shared" si="19"/>
        <v>0</v>
      </c>
      <c r="J1183" s="46"/>
      <c r="K1183" s="332">
        <f>IFERROR(SUM(C1183/'Transfers of Funds'!$F$56),0)</f>
        <v>0</v>
      </c>
      <c r="L1183" s="21"/>
      <c r="M1183" s="47" t="s">
        <v>162</v>
      </c>
      <c r="N1183" s="46"/>
    </row>
    <row r="1184" spans="1:14" s="23" customFormat="1" ht="14.25" customHeight="1">
      <c r="A1184" s="115"/>
      <c r="B1184" s="308" t="str">
        <f>IF(A1184="","",VLOOKUP(A1184,'Project Budget vs Exp'!$B$9:$G$52,2,FALSE))</f>
        <v/>
      </c>
      <c r="C1184" s="117"/>
      <c r="D1184" s="116"/>
      <c r="E1184" s="118"/>
      <c r="F1184" s="119"/>
      <c r="G1184" s="120"/>
      <c r="H1184" s="120"/>
      <c r="I1184" s="418">
        <f t="shared" si="19"/>
        <v>0</v>
      </c>
      <c r="J1184" s="46"/>
      <c r="K1184" s="332">
        <f>IFERROR(SUM(C1184/'Transfers of Funds'!$F$56),0)</f>
        <v>0</v>
      </c>
      <c r="L1184" s="21"/>
      <c r="M1184" s="47" t="s">
        <v>162</v>
      </c>
      <c r="N1184" s="46"/>
    </row>
    <row r="1185" spans="1:14" s="23" customFormat="1" ht="14.25" customHeight="1">
      <c r="A1185" s="115"/>
      <c r="B1185" s="308" t="str">
        <f>IF(A1185="","",VLOOKUP(A1185,'Project Budget vs Exp'!$B$9:$G$52,2,FALSE))</f>
        <v/>
      </c>
      <c r="C1185" s="117"/>
      <c r="D1185" s="116"/>
      <c r="E1185" s="118"/>
      <c r="F1185" s="119"/>
      <c r="G1185" s="120"/>
      <c r="H1185" s="120"/>
      <c r="I1185" s="418">
        <f t="shared" si="19"/>
        <v>0</v>
      </c>
      <c r="J1185" s="46"/>
      <c r="K1185" s="332">
        <f>IFERROR(SUM(C1185/'Transfers of Funds'!$F$56),0)</f>
        <v>0</v>
      </c>
      <c r="L1185" s="21"/>
      <c r="M1185" s="47" t="s">
        <v>162</v>
      </c>
      <c r="N1185" s="46"/>
    </row>
    <row r="1186" spans="1:14" s="23" customFormat="1" ht="14.25" customHeight="1">
      <c r="A1186" s="115"/>
      <c r="B1186" s="308" t="str">
        <f>IF(A1186="","",VLOOKUP(A1186,'Project Budget vs Exp'!$B$9:$G$52,2,FALSE))</f>
        <v/>
      </c>
      <c r="C1186" s="117"/>
      <c r="D1186" s="116"/>
      <c r="E1186" s="118"/>
      <c r="F1186" s="119"/>
      <c r="G1186" s="120"/>
      <c r="H1186" s="120"/>
      <c r="I1186" s="418">
        <f t="shared" si="19"/>
        <v>0</v>
      </c>
      <c r="J1186" s="46"/>
      <c r="K1186" s="332">
        <f>IFERROR(SUM(C1186/'Transfers of Funds'!$F$56),0)</f>
        <v>0</v>
      </c>
      <c r="L1186" s="21"/>
      <c r="M1186" s="47" t="s">
        <v>162</v>
      </c>
      <c r="N1186" s="46"/>
    </row>
    <row r="1187" spans="1:14" s="23" customFormat="1" ht="14.25" customHeight="1">
      <c r="A1187" s="115"/>
      <c r="B1187" s="308" t="str">
        <f>IF(A1187="","",VLOOKUP(A1187,'Project Budget vs Exp'!$B$9:$G$52,2,FALSE))</f>
        <v/>
      </c>
      <c r="C1187" s="117"/>
      <c r="D1187" s="116"/>
      <c r="E1187" s="118"/>
      <c r="F1187" s="119"/>
      <c r="G1187" s="120"/>
      <c r="H1187" s="120"/>
      <c r="I1187" s="418">
        <f t="shared" si="19"/>
        <v>0</v>
      </c>
      <c r="J1187" s="46"/>
      <c r="K1187" s="332">
        <f>IFERROR(SUM(C1187/'Transfers of Funds'!$F$56),0)</f>
        <v>0</v>
      </c>
      <c r="L1187" s="21"/>
      <c r="M1187" s="47" t="s">
        <v>162</v>
      </c>
      <c r="N1187" s="46"/>
    </row>
    <row r="1188" spans="1:14" s="23" customFormat="1" ht="14.25" customHeight="1">
      <c r="A1188" s="115"/>
      <c r="B1188" s="308" t="str">
        <f>IF(A1188="","",VLOOKUP(A1188,'Project Budget vs Exp'!$B$9:$G$52,2,FALSE))</f>
        <v/>
      </c>
      <c r="C1188" s="117"/>
      <c r="D1188" s="116"/>
      <c r="E1188" s="118"/>
      <c r="F1188" s="119"/>
      <c r="G1188" s="120"/>
      <c r="H1188" s="120"/>
      <c r="I1188" s="418">
        <f t="shared" si="19"/>
        <v>0</v>
      </c>
      <c r="J1188" s="46"/>
      <c r="K1188" s="332">
        <f>IFERROR(SUM(C1188/'Transfers of Funds'!$F$56),0)</f>
        <v>0</v>
      </c>
      <c r="L1188" s="21"/>
      <c r="M1188" s="47" t="s">
        <v>162</v>
      </c>
      <c r="N1188" s="46"/>
    </row>
    <row r="1189" spans="1:14" s="23" customFormat="1" ht="14.25" customHeight="1">
      <c r="A1189" s="115"/>
      <c r="B1189" s="308" t="str">
        <f>IF(A1189="","",VLOOKUP(A1189,'Project Budget vs Exp'!$B$9:$G$52,2,FALSE))</f>
        <v/>
      </c>
      <c r="C1189" s="117"/>
      <c r="D1189" s="116"/>
      <c r="E1189" s="118"/>
      <c r="F1189" s="119"/>
      <c r="G1189" s="120"/>
      <c r="H1189" s="120"/>
      <c r="I1189" s="418">
        <f t="shared" si="19"/>
        <v>0</v>
      </c>
      <c r="J1189" s="46"/>
      <c r="K1189" s="332">
        <f>IFERROR(SUM(C1189/'Transfers of Funds'!$F$56),0)</f>
        <v>0</v>
      </c>
      <c r="L1189" s="21"/>
      <c r="M1189" s="47" t="s">
        <v>162</v>
      </c>
      <c r="N1189" s="46"/>
    </row>
    <row r="1190" spans="1:14" s="23" customFormat="1" ht="14.25" customHeight="1">
      <c r="A1190" s="115"/>
      <c r="B1190" s="308" t="str">
        <f>IF(A1190="","",VLOOKUP(A1190,'Project Budget vs Exp'!$B$9:$G$52,2,FALSE))</f>
        <v/>
      </c>
      <c r="C1190" s="117"/>
      <c r="D1190" s="116"/>
      <c r="E1190" s="118"/>
      <c r="F1190" s="119"/>
      <c r="G1190" s="120"/>
      <c r="H1190" s="120"/>
      <c r="I1190" s="418">
        <f t="shared" si="19"/>
        <v>0</v>
      </c>
      <c r="J1190" s="46"/>
      <c r="K1190" s="332">
        <f>IFERROR(SUM(C1190/'Transfers of Funds'!$F$56),0)</f>
        <v>0</v>
      </c>
      <c r="L1190" s="21"/>
      <c r="M1190" s="47" t="s">
        <v>162</v>
      </c>
      <c r="N1190" s="46"/>
    </row>
    <row r="1191" spans="1:14" s="23" customFormat="1" ht="14.25" customHeight="1">
      <c r="A1191" s="115"/>
      <c r="B1191" s="308" t="str">
        <f>IF(A1191="","",VLOOKUP(A1191,'Project Budget vs Exp'!$B$9:$G$52,2,FALSE))</f>
        <v/>
      </c>
      <c r="C1191" s="117"/>
      <c r="D1191" s="116"/>
      <c r="E1191" s="118"/>
      <c r="F1191" s="119"/>
      <c r="G1191" s="120"/>
      <c r="H1191" s="120"/>
      <c r="I1191" s="418">
        <f t="shared" si="19"/>
        <v>0</v>
      </c>
      <c r="J1191" s="46"/>
      <c r="K1191" s="332">
        <f>IFERROR(SUM(C1191/'Transfers of Funds'!$F$56),0)</f>
        <v>0</v>
      </c>
      <c r="L1191" s="21"/>
      <c r="M1191" s="47" t="s">
        <v>162</v>
      </c>
      <c r="N1191" s="46"/>
    </row>
    <row r="1192" spans="1:14" s="23" customFormat="1" ht="14.25" customHeight="1">
      <c r="A1192" s="115"/>
      <c r="B1192" s="308" t="str">
        <f>IF(A1192="","",VLOOKUP(A1192,'Project Budget vs Exp'!$B$9:$G$52,2,FALSE))</f>
        <v/>
      </c>
      <c r="C1192" s="117"/>
      <c r="D1192" s="116"/>
      <c r="E1192" s="118"/>
      <c r="F1192" s="119"/>
      <c r="G1192" s="120"/>
      <c r="H1192" s="120"/>
      <c r="I1192" s="418">
        <f t="shared" si="19"/>
        <v>0</v>
      </c>
      <c r="J1192" s="46"/>
      <c r="K1192" s="332">
        <f>IFERROR(SUM(C1192/'Transfers of Funds'!$F$56),0)</f>
        <v>0</v>
      </c>
      <c r="L1192" s="21"/>
      <c r="M1192" s="47" t="s">
        <v>162</v>
      </c>
      <c r="N1192" s="46"/>
    </row>
    <row r="1193" spans="1:14" s="23" customFormat="1" ht="14.25" customHeight="1">
      <c r="A1193" s="115"/>
      <c r="B1193" s="308" t="str">
        <f>IF(A1193="","",VLOOKUP(A1193,'Project Budget vs Exp'!$B$9:$G$52,2,FALSE))</f>
        <v/>
      </c>
      <c r="C1193" s="117"/>
      <c r="D1193" s="116"/>
      <c r="E1193" s="118"/>
      <c r="F1193" s="119"/>
      <c r="G1193" s="120"/>
      <c r="H1193" s="120"/>
      <c r="I1193" s="418">
        <f t="shared" si="19"/>
        <v>0</v>
      </c>
      <c r="J1193" s="46"/>
      <c r="K1193" s="332">
        <f>IFERROR(SUM(C1193/'Transfers of Funds'!$F$56),0)</f>
        <v>0</v>
      </c>
      <c r="L1193" s="21"/>
      <c r="M1193" s="47" t="s">
        <v>162</v>
      </c>
      <c r="N1193" s="46"/>
    </row>
    <row r="1194" spans="1:14" s="23" customFormat="1" ht="14.25" customHeight="1">
      <c r="A1194" s="115"/>
      <c r="B1194" s="308" t="str">
        <f>IF(A1194="","",VLOOKUP(A1194,'Project Budget vs Exp'!$B$9:$G$52,2,FALSE))</f>
        <v/>
      </c>
      <c r="C1194" s="117"/>
      <c r="D1194" s="116"/>
      <c r="E1194" s="118"/>
      <c r="F1194" s="119"/>
      <c r="G1194" s="120"/>
      <c r="H1194" s="120"/>
      <c r="I1194" s="418">
        <f t="shared" si="19"/>
        <v>0</v>
      </c>
      <c r="J1194" s="46"/>
      <c r="K1194" s="332">
        <f>IFERROR(SUM(C1194/'Transfers of Funds'!$F$56),0)</f>
        <v>0</v>
      </c>
      <c r="L1194" s="21"/>
      <c r="M1194" s="47" t="s">
        <v>162</v>
      </c>
      <c r="N1194" s="46"/>
    </row>
    <row r="1195" spans="1:14" s="23" customFormat="1" ht="14.25" customHeight="1">
      <c r="A1195" s="115"/>
      <c r="B1195" s="308" t="str">
        <f>IF(A1195="","",VLOOKUP(A1195,'Project Budget vs Exp'!$B$9:$G$52,2,FALSE))</f>
        <v/>
      </c>
      <c r="C1195" s="117"/>
      <c r="D1195" s="116"/>
      <c r="E1195" s="118"/>
      <c r="F1195" s="119"/>
      <c r="G1195" s="120"/>
      <c r="H1195" s="120"/>
      <c r="I1195" s="418">
        <f t="shared" si="19"/>
        <v>0</v>
      </c>
      <c r="J1195" s="46"/>
      <c r="K1195" s="332">
        <f>IFERROR(SUM(C1195/'Transfers of Funds'!$F$56),0)</f>
        <v>0</v>
      </c>
      <c r="L1195" s="21"/>
      <c r="M1195" s="47" t="s">
        <v>162</v>
      </c>
      <c r="N1195" s="46"/>
    </row>
    <row r="1196" spans="1:14" s="23" customFormat="1" ht="14.25" customHeight="1">
      <c r="A1196" s="115"/>
      <c r="B1196" s="308" t="str">
        <f>IF(A1196="","",VLOOKUP(A1196,'Project Budget vs Exp'!$B$9:$G$52,2,FALSE))</f>
        <v/>
      </c>
      <c r="C1196" s="117"/>
      <c r="D1196" s="116"/>
      <c r="E1196" s="118"/>
      <c r="F1196" s="119"/>
      <c r="G1196" s="120"/>
      <c r="H1196" s="120"/>
      <c r="I1196" s="418">
        <f t="shared" si="19"/>
        <v>0</v>
      </c>
      <c r="J1196" s="46"/>
      <c r="K1196" s="332">
        <f>IFERROR(SUM(C1196/'Transfers of Funds'!$F$56),0)</f>
        <v>0</v>
      </c>
      <c r="L1196" s="21"/>
      <c r="M1196" s="47" t="s">
        <v>162</v>
      </c>
      <c r="N1196" s="46"/>
    </row>
    <row r="1197" spans="1:14" s="23" customFormat="1" ht="14.25" customHeight="1">
      <c r="A1197" s="115"/>
      <c r="B1197" s="308" t="str">
        <f>IF(A1197="","",VLOOKUP(A1197,'Project Budget vs Exp'!$B$9:$G$52,2,FALSE))</f>
        <v/>
      </c>
      <c r="C1197" s="117"/>
      <c r="D1197" s="116"/>
      <c r="E1197" s="118"/>
      <c r="F1197" s="119"/>
      <c r="G1197" s="120"/>
      <c r="H1197" s="120"/>
      <c r="I1197" s="418">
        <f t="shared" si="19"/>
        <v>0</v>
      </c>
      <c r="J1197" s="46"/>
      <c r="K1197" s="332">
        <f>IFERROR(SUM(C1197/'Transfers of Funds'!$F$56),0)</f>
        <v>0</v>
      </c>
      <c r="L1197" s="21"/>
      <c r="M1197" s="47" t="s">
        <v>162</v>
      </c>
      <c r="N1197" s="46"/>
    </row>
    <row r="1198" spans="1:14" s="23" customFormat="1" ht="14.25" customHeight="1">
      <c r="A1198" s="115"/>
      <c r="B1198" s="308" t="str">
        <f>IF(A1198="","",VLOOKUP(A1198,'Project Budget vs Exp'!$B$9:$G$52,2,FALSE))</f>
        <v/>
      </c>
      <c r="C1198" s="117"/>
      <c r="D1198" s="116"/>
      <c r="E1198" s="118"/>
      <c r="F1198" s="119"/>
      <c r="G1198" s="120"/>
      <c r="H1198" s="120"/>
      <c r="I1198" s="418">
        <f t="shared" si="19"/>
        <v>0</v>
      </c>
      <c r="J1198" s="46"/>
      <c r="K1198" s="332">
        <f>IFERROR(SUM(C1198/'Transfers of Funds'!$F$56),0)</f>
        <v>0</v>
      </c>
      <c r="L1198" s="21"/>
      <c r="M1198" s="47" t="s">
        <v>162</v>
      </c>
      <c r="N1198" s="46"/>
    </row>
    <row r="1199" spans="1:14" s="23" customFormat="1" ht="14.25" customHeight="1">
      <c r="A1199" s="115"/>
      <c r="B1199" s="308" t="str">
        <f>IF(A1199="","",VLOOKUP(A1199,'Project Budget vs Exp'!$B$9:$G$52,2,FALSE))</f>
        <v/>
      </c>
      <c r="C1199" s="117"/>
      <c r="D1199" s="116"/>
      <c r="E1199" s="118"/>
      <c r="F1199" s="119"/>
      <c r="G1199" s="120"/>
      <c r="H1199" s="120"/>
      <c r="I1199" s="418">
        <f t="shared" si="19"/>
        <v>0</v>
      </c>
      <c r="J1199" s="46"/>
      <c r="K1199" s="332">
        <f>IFERROR(SUM(C1199/'Transfers of Funds'!$F$56),0)</f>
        <v>0</v>
      </c>
      <c r="L1199" s="21"/>
      <c r="M1199" s="47" t="s">
        <v>162</v>
      </c>
      <c r="N1199" s="46"/>
    </row>
    <row r="1200" spans="1:14" s="23" customFormat="1" ht="14.25" customHeight="1">
      <c r="A1200" s="115"/>
      <c r="B1200" s="308" t="str">
        <f>IF(A1200="","",VLOOKUP(A1200,'Project Budget vs Exp'!$B$9:$G$52,2,FALSE))</f>
        <v/>
      </c>
      <c r="C1200" s="117"/>
      <c r="D1200" s="116"/>
      <c r="E1200" s="118"/>
      <c r="F1200" s="119"/>
      <c r="G1200" s="120"/>
      <c r="H1200" s="120"/>
      <c r="I1200" s="418">
        <f t="shared" si="19"/>
        <v>0</v>
      </c>
      <c r="J1200" s="46"/>
      <c r="K1200" s="332">
        <f>IFERROR(SUM(C1200/'Transfers of Funds'!$F$56),0)</f>
        <v>0</v>
      </c>
      <c r="L1200" s="21"/>
      <c r="M1200" s="47" t="s">
        <v>162</v>
      </c>
      <c r="N1200" s="46"/>
    </row>
    <row r="1201" spans="1:14" s="23" customFormat="1" ht="14.25" customHeight="1">
      <c r="A1201" s="115"/>
      <c r="B1201" s="308" t="str">
        <f>IF(A1201="","",VLOOKUP(A1201,'Project Budget vs Exp'!$B$9:$G$52,2,FALSE))</f>
        <v/>
      </c>
      <c r="C1201" s="117"/>
      <c r="D1201" s="116"/>
      <c r="E1201" s="118"/>
      <c r="F1201" s="119"/>
      <c r="G1201" s="120"/>
      <c r="H1201" s="120"/>
      <c r="I1201" s="418">
        <f t="shared" si="19"/>
        <v>0</v>
      </c>
      <c r="J1201" s="46"/>
      <c r="K1201" s="332">
        <f>IFERROR(SUM(C1201/'Transfers of Funds'!$F$56),0)</f>
        <v>0</v>
      </c>
      <c r="L1201" s="21"/>
      <c r="M1201" s="47" t="s">
        <v>162</v>
      </c>
      <c r="N1201" s="46"/>
    </row>
    <row r="1202" spans="1:14" s="23" customFormat="1" ht="14.25" customHeight="1">
      <c r="A1202" s="115"/>
      <c r="B1202" s="308" t="str">
        <f>IF(A1202="","",VLOOKUP(A1202,'Project Budget vs Exp'!$B$9:$G$52,2,FALSE))</f>
        <v/>
      </c>
      <c r="C1202" s="117"/>
      <c r="D1202" s="116"/>
      <c r="E1202" s="118"/>
      <c r="F1202" s="119"/>
      <c r="G1202" s="120"/>
      <c r="H1202" s="120"/>
      <c r="I1202" s="418">
        <f t="shared" si="19"/>
        <v>0</v>
      </c>
      <c r="J1202" s="46"/>
      <c r="K1202" s="332">
        <f>IFERROR(SUM(C1202/'Transfers of Funds'!$F$56),0)</f>
        <v>0</v>
      </c>
      <c r="L1202" s="21"/>
      <c r="M1202" s="47" t="s">
        <v>162</v>
      </c>
      <c r="N1202" s="46"/>
    </row>
    <row r="1203" spans="1:14" s="23" customFormat="1" ht="14.25" customHeight="1">
      <c r="A1203" s="115"/>
      <c r="B1203" s="308" t="str">
        <f>IF(A1203="","",VLOOKUP(A1203,'Project Budget vs Exp'!$B$9:$G$52,2,FALSE))</f>
        <v/>
      </c>
      <c r="C1203" s="117"/>
      <c r="D1203" s="116"/>
      <c r="E1203" s="118"/>
      <c r="F1203" s="119"/>
      <c r="G1203" s="120"/>
      <c r="H1203" s="120"/>
      <c r="I1203" s="418">
        <f t="shared" si="19"/>
        <v>0</v>
      </c>
      <c r="J1203" s="46"/>
      <c r="K1203" s="332">
        <f>IFERROR(SUM(C1203/'Transfers of Funds'!$F$56),0)</f>
        <v>0</v>
      </c>
      <c r="L1203" s="21"/>
      <c r="M1203" s="47" t="s">
        <v>162</v>
      </c>
      <c r="N1203" s="46"/>
    </row>
    <row r="1204" spans="1:14" s="23" customFormat="1" ht="14.25" customHeight="1">
      <c r="A1204" s="115"/>
      <c r="B1204" s="308" t="str">
        <f>IF(A1204="","",VLOOKUP(A1204,'Project Budget vs Exp'!$B$9:$G$52,2,FALSE))</f>
        <v/>
      </c>
      <c r="C1204" s="117"/>
      <c r="D1204" s="116"/>
      <c r="E1204" s="118"/>
      <c r="F1204" s="119"/>
      <c r="G1204" s="120"/>
      <c r="H1204" s="120"/>
      <c r="I1204" s="418">
        <f t="shared" si="19"/>
        <v>0</v>
      </c>
      <c r="J1204" s="46"/>
      <c r="K1204" s="332">
        <f>IFERROR(SUM(C1204/'Transfers of Funds'!$F$56),0)</f>
        <v>0</v>
      </c>
      <c r="L1204" s="21"/>
      <c r="M1204" s="47" t="s">
        <v>162</v>
      </c>
      <c r="N1204" s="46"/>
    </row>
    <row r="1205" spans="1:14" s="23" customFormat="1" ht="14.25" customHeight="1">
      <c r="A1205" s="115"/>
      <c r="B1205" s="308" t="str">
        <f>IF(A1205="","",VLOOKUP(A1205,'Project Budget vs Exp'!$B$9:$G$52,2,FALSE))</f>
        <v/>
      </c>
      <c r="C1205" s="117"/>
      <c r="D1205" s="116"/>
      <c r="E1205" s="118"/>
      <c r="F1205" s="119"/>
      <c r="G1205" s="120"/>
      <c r="H1205" s="120"/>
      <c r="I1205" s="418">
        <f t="shared" si="19"/>
        <v>0</v>
      </c>
      <c r="J1205" s="46"/>
      <c r="K1205" s="332">
        <f>IFERROR(SUM(C1205/'Transfers of Funds'!$F$56),0)</f>
        <v>0</v>
      </c>
      <c r="L1205" s="21"/>
      <c r="M1205" s="47" t="s">
        <v>162</v>
      </c>
      <c r="N1205" s="46"/>
    </row>
    <row r="1206" spans="1:14" s="23" customFormat="1" ht="14.25" customHeight="1">
      <c r="A1206" s="115"/>
      <c r="B1206" s="308" t="str">
        <f>IF(A1206="","",VLOOKUP(A1206,'Project Budget vs Exp'!$B$9:$G$52,2,FALSE))</f>
        <v/>
      </c>
      <c r="C1206" s="117"/>
      <c r="D1206" s="116"/>
      <c r="E1206" s="118"/>
      <c r="F1206" s="119"/>
      <c r="G1206" s="120"/>
      <c r="H1206" s="120"/>
      <c r="I1206" s="418">
        <f t="shared" si="19"/>
        <v>0</v>
      </c>
      <c r="J1206" s="46"/>
      <c r="K1206" s="332">
        <f>IFERROR(SUM(C1206/'Transfers of Funds'!$F$56),0)</f>
        <v>0</v>
      </c>
      <c r="L1206" s="21"/>
      <c r="M1206" s="47" t="s">
        <v>162</v>
      </c>
      <c r="N1206" s="46"/>
    </row>
    <row r="1207" spans="1:14" s="23" customFormat="1" ht="14.25" customHeight="1">
      <c r="A1207" s="115"/>
      <c r="B1207" s="308" t="str">
        <f>IF(A1207="","",VLOOKUP(A1207,'Project Budget vs Exp'!$B$9:$G$52,2,FALSE))</f>
        <v/>
      </c>
      <c r="C1207" s="117"/>
      <c r="D1207" s="116"/>
      <c r="E1207" s="118"/>
      <c r="F1207" s="119"/>
      <c r="G1207" s="120"/>
      <c r="H1207" s="120"/>
      <c r="I1207" s="418">
        <f t="shared" si="19"/>
        <v>0</v>
      </c>
      <c r="J1207" s="46"/>
      <c r="K1207" s="332">
        <f>IFERROR(SUM(C1207/'Transfers of Funds'!$F$56),0)</f>
        <v>0</v>
      </c>
      <c r="L1207" s="21"/>
      <c r="M1207" s="47" t="s">
        <v>162</v>
      </c>
      <c r="N1207" s="46"/>
    </row>
    <row r="1208" spans="1:14" s="23" customFormat="1" ht="14.25" customHeight="1">
      <c r="A1208" s="115"/>
      <c r="B1208" s="308" t="str">
        <f>IF(A1208="","",VLOOKUP(A1208,'Project Budget vs Exp'!$B$9:$G$52,2,FALSE))</f>
        <v/>
      </c>
      <c r="C1208" s="117"/>
      <c r="D1208" s="116"/>
      <c r="E1208" s="118"/>
      <c r="F1208" s="119"/>
      <c r="G1208" s="120"/>
      <c r="H1208" s="120"/>
      <c r="I1208" s="418">
        <f t="shared" si="19"/>
        <v>0</v>
      </c>
      <c r="J1208" s="46"/>
      <c r="K1208" s="332">
        <f>IFERROR(SUM(C1208/'Transfers of Funds'!$F$56),0)</f>
        <v>0</v>
      </c>
      <c r="L1208" s="21"/>
      <c r="M1208" s="47" t="s">
        <v>162</v>
      </c>
      <c r="N1208" s="46"/>
    </row>
    <row r="1209" spans="1:14" s="23" customFormat="1" ht="14.25" customHeight="1">
      <c r="A1209" s="115"/>
      <c r="B1209" s="308" t="str">
        <f>IF(A1209="","",VLOOKUP(A1209,'Project Budget vs Exp'!$B$9:$G$52,2,FALSE))</f>
        <v/>
      </c>
      <c r="C1209" s="117"/>
      <c r="D1209" s="116"/>
      <c r="E1209" s="118"/>
      <c r="F1209" s="119"/>
      <c r="G1209" s="120"/>
      <c r="H1209" s="120"/>
      <c r="I1209" s="418">
        <f t="shared" si="19"/>
        <v>0</v>
      </c>
      <c r="J1209" s="46"/>
      <c r="K1209" s="332">
        <f>IFERROR(SUM(C1209/'Transfers of Funds'!$F$56),0)</f>
        <v>0</v>
      </c>
      <c r="L1209" s="21"/>
      <c r="M1209" s="47" t="s">
        <v>162</v>
      </c>
      <c r="N1209" s="46"/>
    </row>
    <row r="1210" spans="1:14" s="23" customFormat="1" ht="14.25" customHeight="1">
      <c r="A1210" s="115"/>
      <c r="B1210" s="308" t="str">
        <f>IF(A1210="","",VLOOKUP(A1210,'Project Budget vs Exp'!$B$9:$G$52,2,FALSE))</f>
        <v/>
      </c>
      <c r="C1210" s="117"/>
      <c r="D1210" s="116"/>
      <c r="E1210" s="118"/>
      <c r="F1210" s="119"/>
      <c r="G1210" s="120"/>
      <c r="H1210" s="120"/>
      <c r="I1210" s="418">
        <f t="shared" si="19"/>
        <v>0</v>
      </c>
      <c r="J1210" s="46"/>
      <c r="K1210" s="332">
        <f>IFERROR(SUM(C1210/'Transfers of Funds'!$F$56),0)</f>
        <v>0</v>
      </c>
      <c r="L1210" s="21"/>
      <c r="M1210" s="47" t="s">
        <v>162</v>
      </c>
      <c r="N1210" s="46"/>
    </row>
    <row r="1211" spans="1:14" s="23" customFormat="1" ht="14.25" customHeight="1">
      <c r="A1211" s="115"/>
      <c r="B1211" s="308" t="str">
        <f>IF(A1211="","",VLOOKUP(A1211,'Project Budget vs Exp'!$B$9:$G$52,2,FALSE))</f>
        <v/>
      </c>
      <c r="C1211" s="117"/>
      <c r="D1211" s="116"/>
      <c r="E1211" s="118"/>
      <c r="F1211" s="119"/>
      <c r="G1211" s="120"/>
      <c r="H1211" s="120"/>
      <c r="I1211" s="418">
        <f t="shared" si="19"/>
        <v>0</v>
      </c>
      <c r="J1211" s="46"/>
      <c r="K1211" s="332">
        <f>IFERROR(SUM(C1211/'Transfers of Funds'!$F$56),0)</f>
        <v>0</v>
      </c>
      <c r="L1211" s="21"/>
      <c r="M1211" s="47" t="s">
        <v>162</v>
      </c>
      <c r="N1211" s="46"/>
    </row>
    <row r="1212" spans="1:14" s="23" customFormat="1" ht="14.25" customHeight="1">
      <c r="A1212" s="115"/>
      <c r="B1212" s="308" t="str">
        <f>IF(A1212="","",VLOOKUP(A1212,'Project Budget vs Exp'!$B$9:$G$52,2,FALSE))</f>
        <v/>
      </c>
      <c r="C1212" s="117"/>
      <c r="D1212" s="116"/>
      <c r="E1212" s="118"/>
      <c r="F1212" s="119"/>
      <c r="G1212" s="120"/>
      <c r="H1212" s="120"/>
      <c r="I1212" s="418">
        <f t="shared" si="19"/>
        <v>0</v>
      </c>
      <c r="J1212" s="46"/>
      <c r="K1212" s="332">
        <f>IFERROR(SUM(C1212/'Transfers of Funds'!$F$56),0)</f>
        <v>0</v>
      </c>
      <c r="L1212" s="21"/>
      <c r="M1212" s="47" t="s">
        <v>162</v>
      </c>
      <c r="N1212" s="46"/>
    </row>
    <row r="1213" spans="1:14" s="23" customFormat="1" ht="14.25" customHeight="1">
      <c r="A1213" s="115"/>
      <c r="B1213" s="308" t="str">
        <f>IF(A1213="","",VLOOKUP(A1213,'Project Budget vs Exp'!$B$9:$G$52,2,FALSE))</f>
        <v/>
      </c>
      <c r="C1213" s="117"/>
      <c r="D1213" s="116"/>
      <c r="E1213" s="118"/>
      <c r="F1213" s="119"/>
      <c r="G1213" s="120"/>
      <c r="H1213" s="120"/>
      <c r="I1213" s="418">
        <f t="shared" si="19"/>
        <v>0</v>
      </c>
      <c r="J1213" s="46"/>
      <c r="K1213" s="332">
        <f>IFERROR(SUM(C1213/'Transfers of Funds'!$F$56),0)</f>
        <v>0</v>
      </c>
      <c r="L1213" s="21"/>
      <c r="M1213" s="47" t="s">
        <v>162</v>
      </c>
      <c r="N1213" s="46"/>
    </row>
    <row r="1214" spans="1:14" s="23" customFormat="1" ht="14.25" customHeight="1">
      <c r="A1214" s="115"/>
      <c r="B1214" s="308" t="str">
        <f>IF(A1214="","",VLOOKUP(A1214,'Project Budget vs Exp'!$B$9:$G$52,2,FALSE))</f>
        <v/>
      </c>
      <c r="C1214" s="117"/>
      <c r="D1214" s="116"/>
      <c r="E1214" s="118"/>
      <c r="F1214" s="119"/>
      <c r="G1214" s="120"/>
      <c r="H1214" s="120"/>
      <c r="I1214" s="418">
        <f t="shared" si="19"/>
        <v>0</v>
      </c>
      <c r="J1214" s="46"/>
      <c r="K1214" s="332">
        <f>IFERROR(SUM(C1214/'Transfers of Funds'!$F$56),0)</f>
        <v>0</v>
      </c>
      <c r="L1214" s="21"/>
      <c r="M1214" s="47" t="s">
        <v>162</v>
      </c>
      <c r="N1214" s="46"/>
    </row>
    <row r="1215" spans="1:14" s="23" customFormat="1" ht="14.25" customHeight="1">
      <c r="A1215" s="115"/>
      <c r="B1215" s="308" t="str">
        <f>IF(A1215="","",VLOOKUP(A1215,'Project Budget vs Exp'!$B$9:$G$52,2,FALSE))</f>
        <v/>
      </c>
      <c r="C1215" s="117"/>
      <c r="D1215" s="116"/>
      <c r="E1215" s="118"/>
      <c r="F1215" s="119"/>
      <c r="G1215" s="120"/>
      <c r="H1215" s="120"/>
      <c r="I1215" s="418">
        <f t="shared" si="19"/>
        <v>0</v>
      </c>
      <c r="J1215" s="46"/>
      <c r="K1215" s="332">
        <f>IFERROR(SUM(C1215/'Transfers of Funds'!$F$56),0)</f>
        <v>0</v>
      </c>
      <c r="L1215" s="21"/>
      <c r="M1215" s="47" t="s">
        <v>162</v>
      </c>
      <c r="N1215" s="46"/>
    </row>
    <row r="1216" spans="1:14" s="23" customFormat="1" ht="14.25" customHeight="1">
      <c r="A1216" s="115"/>
      <c r="B1216" s="308" t="str">
        <f>IF(A1216="","",VLOOKUP(A1216,'Project Budget vs Exp'!$B$9:$G$52,2,FALSE))</f>
        <v/>
      </c>
      <c r="C1216" s="117"/>
      <c r="D1216" s="116"/>
      <c r="E1216" s="118"/>
      <c r="F1216" s="119"/>
      <c r="G1216" s="120"/>
      <c r="H1216" s="120"/>
      <c r="I1216" s="418">
        <f t="shared" si="19"/>
        <v>0</v>
      </c>
      <c r="J1216" s="46"/>
      <c r="K1216" s="332">
        <f>IFERROR(SUM(C1216/'Transfers of Funds'!$F$56),0)</f>
        <v>0</v>
      </c>
      <c r="L1216" s="21"/>
      <c r="M1216" s="47" t="s">
        <v>162</v>
      </c>
      <c r="N1216" s="46"/>
    </row>
    <row r="1217" spans="1:14" s="23" customFormat="1" ht="14.25" customHeight="1">
      <c r="A1217" s="115"/>
      <c r="B1217" s="308" t="str">
        <f>IF(A1217="","",VLOOKUP(A1217,'Project Budget vs Exp'!$B$9:$G$52,2,FALSE))</f>
        <v/>
      </c>
      <c r="C1217" s="117"/>
      <c r="D1217" s="116"/>
      <c r="E1217" s="118"/>
      <c r="F1217" s="119"/>
      <c r="G1217" s="120"/>
      <c r="H1217" s="120"/>
      <c r="I1217" s="418">
        <f t="shared" si="19"/>
        <v>0</v>
      </c>
      <c r="J1217" s="46"/>
      <c r="K1217" s="332">
        <f>IFERROR(SUM(C1217/'Transfers of Funds'!$F$56),0)</f>
        <v>0</v>
      </c>
      <c r="L1217" s="21"/>
      <c r="M1217" s="47" t="s">
        <v>162</v>
      </c>
      <c r="N1217" s="46"/>
    </row>
    <row r="1218" spans="1:14" s="23" customFormat="1" ht="14.25" customHeight="1">
      <c r="A1218" s="115"/>
      <c r="B1218" s="308" t="str">
        <f>IF(A1218="","",VLOOKUP(A1218,'Project Budget vs Exp'!$B$9:$G$52,2,FALSE))</f>
        <v/>
      </c>
      <c r="C1218" s="117"/>
      <c r="D1218" s="116"/>
      <c r="E1218" s="118"/>
      <c r="F1218" s="119"/>
      <c r="G1218" s="120"/>
      <c r="H1218" s="120"/>
      <c r="I1218" s="418">
        <f t="shared" si="19"/>
        <v>0</v>
      </c>
      <c r="J1218" s="46"/>
      <c r="K1218" s="332">
        <f>IFERROR(SUM(C1218/'Transfers of Funds'!$F$56),0)</f>
        <v>0</v>
      </c>
      <c r="L1218" s="21"/>
      <c r="M1218" s="47" t="s">
        <v>162</v>
      </c>
      <c r="N1218" s="46"/>
    </row>
    <row r="1219" spans="1:14" s="23" customFormat="1" ht="14.25" customHeight="1">
      <c r="A1219" s="115"/>
      <c r="B1219" s="308" t="str">
        <f>IF(A1219="","",VLOOKUP(A1219,'Project Budget vs Exp'!$B$9:$G$52,2,FALSE))</f>
        <v/>
      </c>
      <c r="C1219" s="117"/>
      <c r="D1219" s="116"/>
      <c r="E1219" s="118"/>
      <c r="F1219" s="119"/>
      <c r="G1219" s="120"/>
      <c r="H1219" s="120"/>
      <c r="I1219" s="418">
        <f t="shared" si="19"/>
        <v>0</v>
      </c>
      <c r="J1219" s="46"/>
      <c r="K1219" s="332">
        <f>IFERROR(SUM(C1219/'Transfers of Funds'!$F$56),0)</f>
        <v>0</v>
      </c>
      <c r="L1219" s="21"/>
      <c r="M1219" s="47" t="s">
        <v>162</v>
      </c>
      <c r="N1219" s="46"/>
    </row>
    <row r="1220" spans="1:14" s="23" customFormat="1" ht="14.25" customHeight="1">
      <c r="A1220" s="115"/>
      <c r="B1220" s="308" t="str">
        <f>IF(A1220="","",VLOOKUP(A1220,'Project Budget vs Exp'!$B$9:$G$52,2,FALSE))</f>
        <v/>
      </c>
      <c r="C1220" s="117"/>
      <c r="D1220" s="116"/>
      <c r="E1220" s="118"/>
      <c r="F1220" s="119"/>
      <c r="G1220" s="120"/>
      <c r="H1220" s="120"/>
      <c r="I1220" s="418">
        <f t="shared" si="19"/>
        <v>0</v>
      </c>
      <c r="J1220" s="46"/>
      <c r="K1220" s="332">
        <f>IFERROR(SUM(C1220/'Transfers of Funds'!$F$56),0)</f>
        <v>0</v>
      </c>
      <c r="L1220" s="21"/>
      <c r="M1220" s="47" t="s">
        <v>162</v>
      </c>
      <c r="N1220" s="46"/>
    </row>
    <row r="1221" spans="1:14" s="23" customFormat="1" ht="14.25" customHeight="1">
      <c r="A1221" s="115"/>
      <c r="B1221" s="308" t="str">
        <f>IF(A1221="","",VLOOKUP(A1221,'Project Budget vs Exp'!$B$9:$G$52,2,FALSE))</f>
        <v/>
      </c>
      <c r="C1221" s="117"/>
      <c r="D1221" s="116"/>
      <c r="E1221" s="118"/>
      <c r="F1221" s="119"/>
      <c r="G1221" s="120"/>
      <c r="H1221" s="120"/>
      <c r="I1221" s="418">
        <f t="shared" si="19"/>
        <v>0</v>
      </c>
      <c r="J1221" s="46"/>
      <c r="K1221" s="332">
        <f>IFERROR(SUM(C1221/'Transfers of Funds'!$F$56),0)</f>
        <v>0</v>
      </c>
      <c r="L1221" s="21"/>
      <c r="M1221" s="47" t="s">
        <v>162</v>
      </c>
      <c r="N1221" s="46"/>
    </row>
    <row r="1222" spans="1:14" s="23" customFormat="1" ht="14.25" customHeight="1">
      <c r="A1222" s="115"/>
      <c r="B1222" s="308" t="str">
        <f>IF(A1222="","",VLOOKUP(A1222,'Project Budget vs Exp'!$B$9:$G$52,2,FALSE))</f>
        <v/>
      </c>
      <c r="C1222" s="117"/>
      <c r="D1222" s="116"/>
      <c r="E1222" s="118"/>
      <c r="F1222" s="119"/>
      <c r="G1222" s="120"/>
      <c r="H1222" s="120"/>
      <c r="I1222" s="418">
        <f t="shared" si="19"/>
        <v>0</v>
      </c>
      <c r="J1222" s="46"/>
      <c r="K1222" s="332">
        <f>IFERROR(SUM(C1222/'Transfers of Funds'!$F$56),0)</f>
        <v>0</v>
      </c>
      <c r="L1222" s="21"/>
      <c r="M1222" s="47" t="s">
        <v>162</v>
      </c>
      <c r="N1222" s="46"/>
    </row>
    <row r="1223" spans="1:14" s="23" customFormat="1" ht="14.25" customHeight="1">
      <c r="A1223" s="115"/>
      <c r="B1223" s="308" t="str">
        <f>IF(A1223="","",VLOOKUP(A1223,'Project Budget vs Exp'!$B$9:$G$52,2,FALSE))</f>
        <v/>
      </c>
      <c r="C1223" s="117"/>
      <c r="D1223" s="116"/>
      <c r="E1223" s="118"/>
      <c r="F1223" s="119"/>
      <c r="G1223" s="120"/>
      <c r="H1223" s="120"/>
      <c r="I1223" s="418">
        <f t="shared" si="19"/>
        <v>0</v>
      </c>
      <c r="J1223" s="46"/>
      <c r="K1223" s="332">
        <f>IFERROR(SUM(C1223/'Transfers of Funds'!$F$56),0)</f>
        <v>0</v>
      </c>
      <c r="L1223" s="21"/>
      <c r="M1223" s="47" t="s">
        <v>162</v>
      </c>
      <c r="N1223" s="46"/>
    </row>
    <row r="1224" spans="1:14" s="23" customFormat="1" ht="14.25" customHeight="1">
      <c r="A1224" s="115"/>
      <c r="B1224" s="308" t="str">
        <f>IF(A1224="","",VLOOKUP(A1224,'Project Budget vs Exp'!$B$9:$G$52,2,FALSE))</f>
        <v/>
      </c>
      <c r="C1224" s="117"/>
      <c r="D1224" s="116"/>
      <c r="E1224" s="118"/>
      <c r="F1224" s="119"/>
      <c r="G1224" s="120"/>
      <c r="H1224" s="120"/>
      <c r="I1224" s="418">
        <f t="shared" si="19"/>
        <v>0</v>
      </c>
      <c r="J1224" s="46"/>
      <c r="K1224" s="332">
        <f>IFERROR(SUM(C1224/'Transfers of Funds'!$F$56),0)</f>
        <v>0</v>
      </c>
      <c r="L1224" s="21"/>
      <c r="M1224" s="47" t="s">
        <v>162</v>
      </c>
      <c r="N1224" s="46"/>
    </row>
    <row r="1225" spans="1:14" s="23" customFormat="1" ht="14.25" customHeight="1">
      <c r="A1225" s="115"/>
      <c r="B1225" s="308" t="str">
        <f>IF(A1225="","",VLOOKUP(A1225,'Project Budget vs Exp'!$B$9:$G$52,2,FALSE))</f>
        <v/>
      </c>
      <c r="C1225" s="117"/>
      <c r="D1225" s="116"/>
      <c r="E1225" s="118"/>
      <c r="F1225" s="119"/>
      <c r="G1225" s="120"/>
      <c r="H1225" s="120"/>
      <c r="I1225" s="418">
        <f t="shared" si="19"/>
        <v>0</v>
      </c>
      <c r="J1225" s="46"/>
      <c r="K1225" s="332">
        <f>IFERROR(SUM(C1225/'Transfers of Funds'!$F$56),0)</f>
        <v>0</v>
      </c>
      <c r="L1225" s="21"/>
      <c r="M1225" s="47" t="s">
        <v>162</v>
      </c>
      <c r="N1225" s="46"/>
    </row>
    <row r="1226" spans="1:14" s="23" customFormat="1" ht="14.25" customHeight="1">
      <c r="A1226" s="115"/>
      <c r="B1226" s="308" t="str">
        <f>IF(A1226="","",VLOOKUP(A1226,'Project Budget vs Exp'!$B$9:$G$52,2,FALSE))</f>
        <v/>
      </c>
      <c r="C1226" s="117"/>
      <c r="D1226" s="116"/>
      <c r="E1226" s="118"/>
      <c r="F1226" s="119"/>
      <c r="G1226" s="120"/>
      <c r="H1226" s="120"/>
      <c r="I1226" s="418">
        <f t="shared" si="19"/>
        <v>0</v>
      </c>
      <c r="J1226" s="46"/>
      <c r="K1226" s="332">
        <f>IFERROR(SUM(C1226/'Transfers of Funds'!$F$56),0)</f>
        <v>0</v>
      </c>
      <c r="L1226" s="21"/>
      <c r="M1226" s="47" t="s">
        <v>162</v>
      </c>
      <c r="N1226" s="46"/>
    </row>
    <row r="1227" spans="1:14" s="23" customFormat="1" ht="14.25" customHeight="1">
      <c r="A1227" s="115"/>
      <c r="B1227" s="308" t="str">
        <f>IF(A1227="","",VLOOKUP(A1227,'Project Budget vs Exp'!$B$9:$G$52,2,FALSE))</f>
        <v/>
      </c>
      <c r="C1227" s="117"/>
      <c r="D1227" s="116"/>
      <c r="E1227" s="118"/>
      <c r="F1227" s="119"/>
      <c r="G1227" s="120"/>
      <c r="H1227" s="120"/>
      <c r="I1227" s="418">
        <f t="shared" si="19"/>
        <v>0</v>
      </c>
      <c r="J1227" s="46"/>
      <c r="K1227" s="332">
        <f>IFERROR(SUM(C1227/'Transfers of Funds'!$F$56),0)</f>
        <v>0</v>
      </c>
      <c r="L1227" s="21"/>
      <c r="M1227" s="47" t="s">
        <v>162</v>
      </c>
      <c r="N1227" s="46"/>
    </row>
    <row r="1228" spans="1:14" s="23" customFormat="1" ht="14.25" customHeight="1">
      <c r="A1228" s="115"/>
      <c r="B1228" s="308" t="str">
        <f>IF(A1228="","",VLOOKUP(A1228,'Project Budget vs Exp'!$B$9:$G$52,2,FALSE))</f>
        <v/>
      </c>
      <c r="C1228" s="117"/>
      <c r="D1228" s="116"/>
      <c r="E1228" s="118"/>
      <c r="F1228" s="119"/>
      <c r="G1228" s="120"/>
      <c r="H1228" s="120"/>
      <c r="I1228" s="418">
        <f t="shared" si="19"/>
        <v>0</v>
      </c>
      <c r="J1228" s="46"/>
      <c r="K1228" s="332">
        <f>IFERROR(SUM(C1228/'Transfers of Funds'!$F$56),0)</f>
        <v>0</v>
      </c>
      <c r="L1228" s="21"/>
      <c r="M1228" s="47" t="s">
        <v>162</v>
      </c>
      <c r="N1228" s="46"/>
    </row>
    <row r="1229" spans="1:14" s="23" customFormat="1" ht="14.25" customHeight="1">
      <c r="A1229" s="115"/>
      <c r="B1229" s="308" t="str">
        <f>IF(A1229="","",VLOOKUP(A1229,'Project Budget vs Exp'!$B$9:$G$52,2,FALSE))</f>
        <v/>
      </c>
      <c r="C1229" s="117"/>
      <c r="D1229" s="116"/>
      <c r="E1229" s="118"/>
      <c r="F1229" s="119"/>
      <c r="G1229" s="120"/>
      <c r="H1229" s="120"/>
      <c r="I1229" s="418">
        <f t="shared" si="19"/>
        <v>0</v>
      </c>
      <c r="J1229" s="46"/>
      <c r="K1229" s="332">
        <f>IFERROR(SUM(C1229/'Transfers of Funds'!$F$56),0)</f>
        <v>0</v>
      </c>
      <c r="L1229" s="21"/>
      <c r="M1229" s="47" t="s">
        <v>162</v>
      </c>
      <c r="N1229" s="46"/>
    </row>
    <row r="1230" spans="1:14" s="23" customFormat="1" ht="14.25" customHeight="1">
      <c r="A1230" s="115"/>
      <c r="B1230" s="308" t="str">
        <f>IF(A1230="","",VLOOKUP(A1230,'Project Budget vs Exp'!$B$9:$G$52,2,FALSE))</f>
        <v/>
      </c>
      <c r="C1230" s="117"/>
      <c r="D1230" s="116"/>
      <c r="E1230" s="118"/>
      <c r="F1230" s="119"/>
      <c r="G1230" s="120"/>
      <c r="H1230" s="120"/>
      <c r="I1230" s="418">
        <f t="shared" si="19"/>
        <v>0</v>
      </c>
      <c r="J1230" s="46"/>
      <c r="K1230" s="332">
        <f>IFERROR(SUM(C1230/'Transfers of Funds'!$F$56),0)</f>
        <v>0</v>
      </c>
      <c r="L1230" s="21"/>
      <c r="M1230" s="47" t="s">
        <v>162</v>
      </c>
      <c r="N1230" s="46"/>
    </row>
    <row r="1231" spans="1:14" s="23" customFormat="1" ht="14.25" customHeight="1">
      <c r="A1231" s="115"/>
      <c r="B1231" s="308" t="str">
        <f>IF(A1231="","",VLOOKUP(A1231,'Project Budget vs Exp'!$B$9:$G$52,2,FALSE))</f>
        <v/>
      </c>
      <c r="C1231" s="117"/>
      <c r="D1231" s="116"/>
      <c r="E1231" s="118"/>
      <c r="F1231" s="119"/>
      <c r="G1231" s="120"/>
      <c r="H1231" s="120"/>
      <c r="I1231" s="418">
        <f t="shared" si="19"/>
        <v>0</v>
      </c>
      <c r="J1231" s="46"/>
      <c r="K1231" s="332">
        <f>IFERROR(SUM(C1231/'Transfers of Funds'!$F$56),0)</f>
        <v>0</v>
      </c>
      <c r="L1231" s="21"/>
      <c r="M1231" s="47" t="s">
        <v>162</v>
      </c>
      <c r="N1231" s="46"/>
    </row>
    <row r="1232" spans="1:14" s="23" customFormat="1" ht="14.25" customHeight="1">
      <c r="A1232" s="115"/>
      <c r="B1232" s="308" t="str">
        <f>IF(A1232="","",VLOOKUP(A1232,'Project Budget vs Exp'!$B$9:$G$52,2,FALSE))</f>
        <v/>
      </c>
      <c r="C1232" s="117"/>
      <c r="D1232" s="116"/>
      <c r="E1232" s="118"/>
      <c r="F1232" s="119"/>
      <c r="G1232" s="120"/>
      <c r="H1232" s="120"/>
      <c r="I1232" s="418">
        <f t="shared" si="19"/>
        <v>0</v>
      </c>
      <c r="J1232" s="46"/>
      <c r="K1232" s="332">
        <f>IFERROR(SUM(C1232/'Transfers of Funds'!$F$56),0)</f>
        <v>0</v>
      </c>
      <c r="L1232" s="21"/>
      <c r="M1232" s="47" t="s">
        <v>162</v>
      </c>
      <c r="N1232" s="46"/>
    </row>
    <row r="1233" spans="1:14" s="23" customFormat="1" ht="14.25" customHeight="1">
      <c r="A1233" s="115"/>
      <c r="B1233" s="308" t="str">
        <f>IF(A1233="","",VLOOKUP(A1233,'Project Budget vs Exp'!$B$9:$G$52,2,FALSE))</f>
        <v/>
      </c>
      <c r="C1233" s="117"/>
      <c r="D1233" s="116"/>
      <c r="E1233" s="118"/>
      <c r="F1233" s="119"/>
      <c r="G1233" s="120"/>
      <c r="H1233" s="120"/>
      <c r="I1233" s="418">
        <f t="shared" si="19"/>
        <v>0</v>
      </c>
      <c r="J1233" s="46"/>
      <c r="K1233" s="332">
        <f>IFERROR(SUM(C1233/'Transfers of Funds'!$F$56),0)</f>
        <v>0</v>
      </c>
      <c r="L1233" s="21"/>
      <c r="M1233" s="47" t="s">
        <v>162</v>
      </c>
      <c r="N1233" s="46"/>
    </row>
    <row r="1234" spans="1:14" s="23" customFormat="1" ht="14.25" customHeight="1">
      <c r="A1234" s="115"/>
      <c r="B1234" s="308" t="str">
        <f>IF(A1234="","",VLOOKUP(A1234,'Project Budget vs Exp'!$B$9:$G$52,2,FALSE))</f>
        <v/>
      </c>
      <c r="C1234" s="117"/>
      <c r="D1234" s="116"/>
      <c r="E1234" s="118"/>
      <c r="F1234" s="119"/>
      <c r="G1234" s="120"/>
      <c r="H1234" s="120"/>
      <c r="I1234" s="418">
        <f t="shared" si="19"/>
        <v>0</v>
      </c>
      <c r="J1234" s="46"/>
      <c r="K1234" s="332">
        <f>IFERROR(SUM(C1234/'Transfers of Funds'!$F$56),0)</f>
        <v>0</v>
      </c>
      <c r="L1234" s="21"/>
      <c r="M1234" s="47" t="s">
        <v>162</v>
      </c>
      <c r="N1234" s="46"/>
    </row>
    <row r="1235" spans="1:14" s="23" customFormat="1" ht="14.25" customHeight="1">
      <c r="A1235" s="115"/>
      <c r="B1235" s="308" t="str">
        <f>IF(A1235="","",VLOOKUP(A1235,'Project Budget vs Exp'!$B$9:$G$52,2,FALSE))</f>
        <v/>
      </c>
      <c r="C1235" s="117"/>
      <c r="D1235" s="116"/>
      <c r="E1235" s="118"/>
      <c r="F1235" s="119"/>
      <c r="G1235" s="120"/>
      <c r="H1235" s="120"/>
      <c r="I1235" s="418">
        <f t="shared" si="19"/>
        <v>0</v>
      </c>
      <c r="J1235" s="46"/>
      <c r="K1235" s="332">
        <f>IFERROR(SUM(C1235/'Transfers of Funds'!$F$56),0)</f>
        <v>0</v>
      </c>
      <c r="L1235" s="21"/>
      <c r="M1235" s="47" t="s">
        <v>162</v>
      </c>
      <c r="N1235" s="46"/>
    </row>
    <row r="1236" spans="1:14" s="23" customFormat="1" ht="14.25" customHeight="1">
      <c r="A1236" s="115"/>
      <c r="B1236" s="308" t="str">
        <f>IF(A1236="","",VLOOKUP(A1236,'Project Budget vs Exp'!$B$9:$G$52,2,FALSE))</f>
        <v/>
      </c>
      <c r="C1236" s="117"/>
      <c r="D1236" s="116"/>
      <c r="E1236" s="118"/>
      <c r="F1236" s="119"/>
      <c r="G1236" s="120"/>
      <c r="H1236" s="120"/>
      <c r="I1236" s="418">
        <f t="shared" si="19"/>
        <v>0</v>
      </c>
      <c r="J1236" s="46"/>
      <c r="K1236" s="332">
        <f>IFERROR(SUM(C1236/'Transfers of Funds'!$F$56),0)</f>
        <v>0</v>
      </c>
      <c r="L1236" s="21"/>
      <c r="M1236" s="47" t="s">
        <v>162</v>
      </c>
      <c r="N1236" s="46"/>
    </row>
    <row r="1237" spans="1:14" s="23" customFormat="1" ht="14.25" customHeight="1">
      <c r="A1237" s="115"/>
      <c r="B1237" s="308" t="str">
        <f>IF(A1237="","",VLOOKUP(A1237,'Project Budget vs Exp'!$B$9:$G$52,2,FALSE))</f>
        <v/>
      </c>
      <c r="C1237" s="117"/>
      <c r="D1237" s="116"/>
      <c r="E1237" s="118"/>
      <c r="F1237" s="119"/>
      <c r="G1237" s="120"/>
      <c r="H1237" s="120"/>
      <c r="I1237" s="418">
        <f t="shared" ref="I1237:I1300" si="20">IF(OR(F$4="EUR",F$4="USD",F$4="GBP",F$4="CAD",F$4="NZD",F$4="AUD"),K1237,C1237)</f>
        <v>0</v>
      </c>
      <c r="J1237" s="46"/>
      <c r="K1237" s="332">
        <f>IFERROR(SUM(C1237/'Transfers of Funds'!$F$56),0)</f>
        <v>0</v>
      </c>
      <c r="L1237" s="21"/>
      <c r="M1237" s="47" t="s">
        <v>162</v>
      </c>
      <c r="N1237" s="46"/>
    </row>
    <row r="1238" spans="1:14" s="23" customFormat="1" ht="14.25" customHeight="1">
      <c r="A1238" s="115"/>
      <c r="B1238" s="308" t="str">
        <f>IF(A1238="","",VLOOKUP(A1238,'Project Budget vs Exp'!$B$9:$G$52,2,FALSE))</f>
        <v/>
      </c>
      <c r="C1238" s="117"/>
      <c r="D1238" s="116"/>
      <c r="E1238" s="118"/>
      <c r="F1238" s="119"/>
      <c r="G1238" s="120"/>
      <c r="H1238" s="120"/>
      <c r="I1238" s="418">
        <f t="shared" si="20"/>
        <v>0</v>
      </c>
      <c r="J1238" s="46"/>
      <c r="K1238" s="332">
        <f>IFERROR(SUM(C1238/'Transfers of Funds'!$F$56),0)</f>
        <v>0</v>
      </c>
      <c r="L1238" s="21"/>
      <c r="M1238" s="47" t="s">
        <v>162</v>
      </c>
      <c r="N1238" s="46"/>
    </row>
    <row r="1239" spans="1:14" s="23" customFormat="1" ht="14.25" customHeight="1">
      <c r="A1239" s="115"/>
      <c r="B1239" s="308" t="str">
        <f>IF(A1239="","",VLOOKUP(A1239,'Project Budget vs Exp'!$B$9:$G$52,2,FALSE))</f>
        <v/>
      </c>
      <c r="C1239" s="117"/>
      <c r="D1239" s="116"/>
      <c r="E1239" s="118"/>
      <c r="F1239" s="119"/>
      <c r="G1239" s="120"/>
      <c r="H1239" s="120"/>
      <c r="I1239" s="418">
        <f t="shared" si="20"/>
        <v>0</v>
      </c>
      <c r="J1239" s="46"/>
      <c r="K1239" s="332">
        <f>IFERROR(SUM(C1239/'Transfers of Funds'!$F$56),0)</f>
        <v>0</v>
      </c>
      <c r="L1239" s="21"/>
      <c r="M1239" s="47" t="s">
        <v>162</v>
      </c>
      <c r="N1239" s="46"/>
    </row>
    <row r="1240" spans="1:14" s="23" customFormat="1" ht="14.25" customHeight="1">
      <c r="A1240" s="115"/>
      <c r="B1240" s="308" t="str">
        <f>IF(A1240="","",VLOOKUP(A1240,'Project Budget vs Exp'!$B$9:$G$52,2,FALSE))</f>
        <v/>
      </c>
      <c r="C1240" s="117"/>
      <c r="D1240" s="116"/>
      <c r="E1240" s="118"/>
      <c r="F1240" s="119"/>
      <c r="G1240" s="120"/>
      <c r="H1240" s="120"/>
      <c r="I1240" s="418">
        <f t="shared" si="20"/>
        <v>0</v>
      </c>
      <c r="J1240" s="46"/>
      <c r="K1240" s="332">
        <f>IFERROR(SUM(C1240/'Transfers of Funds'!$F$56),0)</f>
        <v>0</v>
      </c>
      <c r="L1240" s="21"/>
      <c r="M1240" s="47" t="s">
        <v>162</v>
      </c>
      <c r="N1240" s="46"/>
    </row>
    <row r="1241" spans="1:14" s="23" customFormat="1" ht="14.25" customHeight="1">
      <c r="A1241" s="115"/>
      <c r="B1241" s="308" t="str">
        <f>IF(A1241="","",VLOOKUP(A1241,'Project Budget vs Exp'!$B$9:$G$52,2,FALSE))</f>
        <v/>
      </c>
      <c r="C1241" s="117"/>
      <c r="D1241" s="116"/>
      <c r="E1241" s="118"/>
      <c r="F1241" s="119"/>
      <c r="G1241" s="120"/>
      <c r="H1241" s="120"/>
      <c r="I1241" s="418">
        <f t="shared" si="20"/>
        <v>0</v>
      </c>
      <c r="J1241" s="46"/>
      <c r="K1241" s="332">
        <f>IFERROR(SUM(C1241/'Transfers of Funds'!$F$56),0)</f>
        <v>0</v>
      </c>
      <c r="L1241" s="21"/>
      <c r="M1241" s="47" t="s">
        <v>162</v>
      </c>
      <c r="N1241" s="46"/>
    </row>
    <row r="1242" spans="1:14" s="23" customFormat="1" ht="14.25" customHeight="1">
      <c r="A1242" s="115"/>
      <c r="B1242" s="308" t="str">
        <f>IF(A1242="","",VLOOKUP(A1242,'Project Budget vs Exp'!$B$9:$G$52,2,FALSE))</f>
        <v/>
      </c>
      <c r="C1242" s="117"/>
      <c r="D1242" s="116"/>
      <c r="E1242" s="118"/>
      <c r="F1242" s="119"/>
      <c r="G1242" s="120"/>
      <c r="H1242" s="120"/>
      <c r="I1242" s="418">
        <f t="shared" si="20"/>
        <v>0</v>
      </c>
      <c r="J1242" s="46"/>
      <c r="K1242" s="332">
        <f>IFERROR(SUM(C1242/'Transfers of Funds'!$F$56),0)</f>
        <v>0</v>
      </c>
      <c r="L1242" s="21"/>
      <c r="M1242" s="47" t="s">
        <v>162</v>
      </c>
      <c r="N1242" s="46"/>
    </row>
    <row r="1243" spans="1:14" s="23" customFormat="1" ht="14.25" customHeight="1">
      <c r="A1243" s="115"/>
      <c r="B1243" s="308" t="str">
        <f>IF(A1243="","",VLOOKUP(A1243,'Project Budget vs Exp'!$B$9:$G$52,2,FALSE))</f>
        <v/>
      </c>
      <c r="C1243" s="117"/>
      <c r="D1243" s="116"/>
      <c r="E1243" s="118"/>
      <c r="F1243" s="119"/>
      <c r="G1243" s="120"/>
      <c r="H1243" s="120"/>
      <c r="I1243" s="418">
        <f t="shared" si="20"/>
        <v>0</v>
      </c>
      <c r="J1243" s="46"/>
      <c r="K1243" s="332">
        <f>IFERROR(SUM(C1243/'Transfers of Funds'!$F$56),0)</f>
        <v>0</v>
      </c>
      <c r="L1243" s="21"/>
      <c r="M1243" s="47" t="s">
        <v>162</v>
      </c>
      <c r="N1243" s="46"/>
    </row>
    <row r="1244" spans="1:14" s="23" customFormat="1" ht="14.25" customHeight="1">
      <c r="A1244" s="115"/>
      <c r="B1244" s="308" t="str">
        <f>IF(A1244="","",VLOOKUP(A1244,'Project Budget vs Exp'!$B$9:$G$52,2,FALSE))</f>
        <v/>
      </c>
      <c r="C1244" s="117"/>
      <c r="D1244" s="116"/>
      <c r="E1244" s="118"/>
      <c r="F1244" s="119"/>
      <c r="G1244" s="120"/>
      <c r="H1244" s="120"/>
      <c r="I1244" s="418">
        <f t="shared" si="20"/>
        <v>0</v>
      </c>
      <c r="J1244" s="46"/>
      <c r="K1244" s="332">
        <f>IFERROR(SUM(C1244/'Transfers of Funds'!$F$56),0)</f>
        <v>0</v>
      </c>
      <c r="L1244" s="21"/>
      <c r="M1244" s="47" t="s">
        <v>162</v>
      </c>
      <c r="N1244" s="46"/>
    </row>
    <row r="1245" spans="1:14" s="23" customFormat="1" ht="14.25" customHeight="1">
      <c r="A1245" s="115"/>
      <c r="B1245" s="308" t="str">
        <f>IF(A1245="","",VLOOKUP(A1245,'Project Budget vs Exp'!$B$9:$G$52,2,FALSE))</f>
        <v/>
      </c>
      <c r="C1245" s="117"/>
      <c r="D1245" s="116"/>
      <c r="E1245" s="118"/>
      <c r="F1245" s="119"/>
      <c r="G1245" s="120"/>
      <c r="H1245" s="120"/>
      <c r="I1245" s="418">
        <f t="shared" si="20"/>
        <v>0</v>
      </c>
      <c r="J1245" s="46"/>
      <c r="K1245" s="332">
        <f>IFERROR(SUM(C1245/'Transfers of Funds'!$F$56),0)</f>
        <v>0</v>
      </c>
      <c r="L1245" s="21"/>
      <c r="M1245" s="47" t="s">
        <v>162</v>
      </c>
      <c r="N1245" s="46"/>
    </row>
    <row r="1246" spans="1:14" s="23" customFormat="1" ht="14.25" customHeight="1">
      <c r="A1246" s="115"/>
      <c r="B1246" s="308" t="str">
        <f>IF(A1246="","",VLOOKUP(A1246,'Project Budget vs Exp'!$B$9:$G$52,2,FALSE))</f>
        <v/>
      </c>
      <c r="C1246" s="117"/>
      <c r="D1246" s="116"/>
      <c r="E1246" s="118"/>
      <c r="F1246" s="119"/>
      <c r="G1246" s="120"/>
      <c r="H1246" s="120"/>
      <c r="I1246" s="418">
        <f t="shared" si="20"/>
        <v>0</v>
      </c>
      <c r="J1246" s="46"/>
      <c r="K1246" s="332">
        <f>IFERROR(SUM(C1246/'Transfers of Funds'!$F$56),0)</f>
        <v>0</v>
      </c>
      <c r="L1246" s="21"/>
      <c r="M1246" s="47" t="s">
        <v>162</v>
      </c>
      <c r="N1246" s="46"/>
    </row>
    <row r="1247" spans="1:14" s="23" customFormat="1" ht="14.25" customHeight="1">
      <c r="A1247" s="115"/>
      <c r="B1247" s="308" t="str">
        <f>IF(A1247="","",VLOOKUP(A1247,'Project Budget vs Exp'!$B$9:$G$52,2,FALSE))</f>
        <v/>
      </c>
      <c r="C1247" s="117"/>
      <c r="D1247" s="116"/>
      <c r="E1247" s="118"/>
      <c r="F1247" s="119"/>
      <c r="G1247" s="120"/>
      <c r="H1247" s="120"/>
      <c r="I1247" s="418">
        <f t="shared" si="20"/>
        <v>0</v>
      </c>
      <c r="J1247" s="46"/>
      <c r="K1247" s="332">
        <f>IFERROR(SUM(C1247/'Transfers of Funds'!$F$56),0)</f>
        <v>0</v>
      </c>
      <c r="L1247" s="21"/>
      <c r="M1247" s="47" t="s">
        <v>162</v>
      </c>
      <c r="N1247" s="46"/>
    </row>
    <row r="1248" spans="1:14" s="23" customFormat="1" ht="14.25" customHeight="1">
      <c r="A1248" s="115"/>
      <c r="B1248" s="308" t="str">
        <f>IF(A1248="","",VLOOKUP(A1248,'Project Budget vs Exp'!$B$9:$G$52,2,FALSE))</f>
        <v/>
      </c>
      <c r="C1248" s="117"/>
      <c r="D1248" s="116"/>
      <c r="E1248" s="118"/>
      <c r="F1248" s="119"/>
      <c r="G1248" s="120"/>
      <c r="H1248" s="120"/>
      <c r="I1248" s="418">
        <f t="shared" si="20"/>
        <v>0</v>
      </c>
      <c r="J1248" s="46"/>
      <c r="K1248" s="332">
        <f>IFERROR(SUM(C1248/'Transfers of Funds'!$F$56),0)</f>
        <v>0</v>
      </c>
      <c r="L1248" s="21"/>
      <c r="M1248" s="47" t="s">
        <v>162</v>
      </c>
      <c r="N1248" s="46"/>
    </row>
    <row r="1249" spans="1:14" s="23" customFormat="1" ht="14.25" customHeight="1">
      <c r="A1249" s="115"/>
      <c r="B1249" s="308" t="str">
        <f>IF(A1249="","",VLOOKUP(A1249,'Project Budget vs Exp'!$B$9:$G$52,2,FALSE))</f>
        <v/>
      </c>
      <c r="C1249" s="117"/>
      <c r="D1249" s="116"/>
      <c r="E1249" s="118"/>
      <c r="F1249" s="119"/>
      <c r="G1249" s="120"/>
      <c r="H1249" s="120"/>
      <c r="I1249" s="418">
        <f t="shared" si="20"/>
        <v>0</v>
      </c>
      <c r="J1249" s="46"/>
      <c r="K1249" s="332">
        <f>IFERROR(SUM(C1249/'Transfers of Funds'!$F$56),0)</f>
        <v>0</v>
      </c>
      <c r="L1249" s="21"/>
      <c r="M1249" s="47" t="s">
        <v>162</v>
      </c>
      <c r="N1249" s="46"/>
    </row>
    <row r="1250" spans="1:14" s="23" customFormat="1" ht="14.25" customHeight="1">
      <c r="A1250" s="115"/>
      <c r="B1250" s="308" t="str">
        <f>IF(A1250="","",VLOOKUP(A1250,'Project Budget vs Exp'!$B$9:$G$52,2,FALSE))</f>
        <v/>
      </c>
      <c r="C1250" s="117"/>
      <c r="D1250" s="116"/>
      <c r="E1250" s="118"/>
      <c r="F1250" s="119"/>
      <c r="G1250" s="120"/>
      <c r="H1250" s="120"/>
      <c r="I1250" s="418">
        <f t="shared" si="20"/>
        <v>0</v>
      </c>
      <c r="J1250" s="46"/>
      <c r="K1250" s="332">
        <f>IFERROR(SUM(C1250/'Transfers of Funds'!$F$56),0)</f>
        <v>0</v>
      </c>
      <c r="L1250" s="21"/>
      <c r="M1250" s="47" t="s">
        <v>162</v>
      </c>
      <c r="N1250" s="46"/>
    </row>
    <row r="1251" spans="1:14" s="23" customFormat="1" ht="14.25" customHeight="1">
      <c r="A1251" s="115"/>
      <c r="B1251" s="308" t="str">
        <f>IF(A1251="","",VLOOKUP(A1251,'Project Budget vs Exp'!$B$9:$G$52,2,FALSE))</f>
        <v/>
      </c>
      <c r="C1251" s="117"/>
      <c r="D1251" s="116"/>
      <c r="E1251" s="118"/>
      <c r="F1251" s="119"/>
      <c r="G1251" s="120"/>
      <c r="H1251" s="120"/>
      <c r="I1251" s="418">
        <f t="shared" si="20"/>
        <v>0</v>
      </c>
      <c r="J1251" s="46"/>
      <c r="K1251" s="332">
        <f>IFERROR(SUM(C1251/'Transfers of Funds'!$F$56),0)</f>
        <v>0</v>
      </c>
      <c r="L1251" s="21"/>
      <c r="M1251" s="47" t="s">
        <v>162</v>
      </c>
      <c r="N1251" s="46"/>
    </row>
    <row r="1252" spans="1:14" s="23" customFormat="1" ht="14.25" customHeight="1">
      <c r="A1252" s="115"/>
      <c r="B1252" s="308" t="str">
        <f>IF(A1252="","",VLOOKUP(A1252,'Project Budget vs Exp'!$B$9:$G$52,2,FALSE))</f>
        <v/>
      </c>
      <c r="C1252" s="117"/>
      <c r="D1252" s="116"/>
      <c r="E1252" s="118"/>
      <c r="F1252" s="119"/>
      <c r="G1252" s="120"/>
      <c r="H1252" s="120"/>
      <c r="I1252" s="418">
        <f t="shared" si="20"/>
        <v>0</v>
      </c>
      <c r="J1252" s="46"/>
      <c r="K1252" s="332">
        <f>IFERROR(SUM(C1252/'Transfers of Funds'!$F$56),0)</f>
        <v>0</v>
      </c>
      <c r="L1252" s="21"/>
      <c r="M1252" s="47" t="s">
        <v>162</v>
      </c>
      <c r="N1252" s="46"/>
    </row>
    <row r="1253" spans="1:14" s="23" customFormat="1" ht="14.25" customHeight="1">
      <c r="A1253" s="115"/>
      <c r="B1253" s="308" t="str">
        <f>IF(A1253="","",VLOOKUP(A1253,'Project Budget vs Exp'!$B$9:$G$52,2,FALSE))</f>
        <v/>
      </c>
      <c r="C1253" s="117"/>
      <c r="D1253" s="116"/>
      <c r="E1253" s="118"/>
      <c r="F1253" s="119"/>
      <c r="G1253" s="120"/>
      <c r="H1253" s="120"/>
      <c r="I1253" s="418">
        <f t="shared" si="20"/>
        <v>0</v>
      </c>
      <c r="J1253" s="46"/>
      <c r="K1253" s="332">
        <f>IFERROR(SUM(C1253/'Transfers of Funds'!$F$56),0)</f>
        <v>0</v>
      </c>
      <c r="L1253" s="21"/>
      <c r="M1253" s="47" t="s">
        <v>162</v>
      </c>
      <c r="N1253" s="46"/>
    </row>
    <row r="1254" spans="1:14" s="23" customFormat="1" ht="14.25" customHeight="1">
      <c r="A1254" s="115"/>
      <c r="B1254" s="308" t="str">
        <f>IF(A1254="","",VLOOKUP(A1254,'Project Budget vs Exp'!$B$9:$G$52,2,FALSE))</f>
        <v/>
      </c>
      <c r="C1254" s="117"/>
      <c r="D1254" s="116"/>
      <c r="E1254" s="118"/>
      <c r="F1254" s="119"/>
      <c r="G1254" s="120"/>
      <c r="H1254" s="120"/>
      <c r="I1254" s="418">
        <f t="shared" si="20"/>
        <v>0</v>
      </c>
      <c r="J1254" s="46"/>
      <c r="K1254" s="332">
        <f>IFERROR(SUM(C1254/'Transfers of Funds'!$F$56),0)</f>
        <v>0</v>
      </c>
      <c r="L1254" s="21"/>
      <c r="M1254" s="47" t="s">
        <v>162</v>
      </c>
      <c r="N1254" s="46"/>
    </row>
    <row r="1255" spans="1:14" s="23" customFormat="1" ht="14.25" customHeight="1">
      <c r="A1255" s="115"/>
      <c r="B1255" s="308" t="str">
        <f>IF(A1255="","",VLOOKUP(A1255,'Project Budget vs Exp'!$B$9:$G$52,2,FALSE))</f>
        <v/>
      </c>
      <c r="C1255" s="117"/>
      <c r="D1255" s="116"/>
      <c r="E1255" s="118"/>
      <c r="F1255" s="119"/>
      <c r="G1255" s="120"/>
      <c r="H1255" s="120"/>
      <c r="I1255" s="418">
        <f t="shared" si="20"/>
        <v>0</v>
      </c>
      <c r="J1255" s="46"/>
      <c r="K1255" s="332">
        <f>IFERROR(SUM(C1255/'Transfers of Funds'!$F$56),0)</f>
        <v>0</v>
      </c>
      <c r="L1255" s="21"/>
      <c r="M1255" s="47" t="s">
        <v>162</v>
      </c>
      <c r="N1255" s="46"/>
    </row>
    <row r="1256" spans="1:14" s="23" customFormat="1" ht="14.25" customHeight="1">
      <c r="A1256" s="115"/>
      <c r="B1256" s="308" t="str">
        <f>IF(A1256="","",VLOOKUP(A1256,'Project Budget vs Exp'!$B$9:$G$52,2,FALSE))</f>
        <v/>
      </c>
      <c r="C1256" s="117"/>
      <c r="D1256" s="116"/>
      <c r="E1256" s="118"/>
      <c r="F1256" s="119"/>
      <c r="G1256" s="120"/>
      <c r="H1256" s="120"/>
      <c r="I1256" s="418">
        <f t="shared" si="20"/>
        <v>0</v>
      </c>
      <c r="J1256" s="46"/>
      <c r="K1256" s="332">
        <f>IFERROR(SUM(C1256/'Transfers of Funds'!$F$56),0)</f>
        <v>0</v>
      </c>
      <c r="L1256" s="21"/>
      <c r="M1256" s="47" t="s">
        <v>162</v>
      </c>
      <c r="N1256" s="46"/>
    </row>
    <row r="1257" spans="1:14" s="23" customFormat="1" ht="14.25" customHeight="1">
      <c r="A1257" s="115"/>
      <c r="B1257" s="308" t="str">
        <f>IF(A1257="","",VLOOKUP(A1257,'Project Budget vs Exp'!$B$9:$G$52,2,FALSE))</f>
        <v/>
      </c>
      <c r="C1257" s="117"/>
      <c r="D1257" s="116"/>
      <c r="E1257" s="118"/>
      <c r="F1257" s="119"/>
      <c r="G1257" s="120"/>
      <c r="H1257" s="120"/>
      <c r="I1257" s="418">
        <f t="shared" si="20"/>
        <v>0</v>
      </c>
      <c r="J1257" s="46"/>
      <c r="K1257" s="332">
        <f>IFERROR(SUM(C1257/'Transfers of Funds'!$F$56),0)</f>
        <v>0</v>
      </c>
      <c r="L1257" s="21"/>
      <c r="M1257" s="47" t="s">
        <v>162</v>
      </c>
      <c r="N1257" s="46"/>
    </row>
    <row r="1258" spans="1:14" s="23" customFormat="1" ht="14.25" customHeight="1">
      <c r="A1258" s="115"/>
      <c r="B1258" s="308" t="str">
        <f>IF(A1258="","",VLOOKUP(A1258,'Project Budget vs Exp'!$B$9:$G$52,2,FALSE))</f>
        <v/>
      </c>
      <c r="C1258" s="117"/>
      <c r="D1258" s="116"/>
      <c r="E1258" s="118"/>
      <c r="F1258" s="119"/>
      <c r="G1258" s="120"/>
      <c r="H1258" s="120"/>
      <c r="I1258" s="418">
        <f t="shared" si="20"/>
        <v>0</v>
      </c>
      <c r="J1258" s="46"/>
      <c r="K1258" s="332">
        <f>IFERROR(SUM(C1258/'Transfers of Funds'!$F$56),0)</f>
        <v>0</v>
      </c>
      <c r="L1258" s="21"/>
      <c r="M1258" s="47" t="s">
        <v>162</v>
      </c>
      <c r="N1258" s="46"/>
    </row>
    <row r="1259" spans="1:14" s="23" customFormat="1" ht="14.25" customHeight="1">
      <c r="A1259" s="115"/>
      <c r="B1259" s="308" t="str">
        <f>IF(A1259="","",VLOOKUP(A1259,'Project Budget vs Exp'!$B$9:$G$52,2,FALSE))</f>
        <v/>
      </c>
      <c r="C1259" s="117"/>
      <c r="D1259" s="116"/>
      <c r="E1259" s="118"/>
      <c r="F1259" s="119"/>
      <c r="G1259" s="120"/>
      <c r="H1259" s="120"/>
      <c r="I1259" s="418">
        <f t="shared" si="20"/>
        <v>0</v>
      </c>
      <c r="J1259" s="46"/>
      <c r="K1259" s="332">
        <f>IFERROR(SUM(C1259/'Transfers of Funds'!$F$56),0)</f>
        <v>0</v>
      </c>
      <c r="L1259" s="21"/>
      <c r="M1259" s="47" t="s">
        <v>162</v>
      </c>
      <c r="N1259" s="46"/>
    </row>
    <row r="1260" spans="1:14" s="23" customFormat="1" ht="14.25" customHeight="1">
      <c r="A1260" s="115"/>
      <c r="B1260" s="308" t="str">
        <f>IF(A1260="","",VLOOKUP(A1260,'Project Budget vs Exp'!$B$9:$G$52,2,FALSE))</f>
        <v/>
      </c>
      <c r="C1260" s="117"/>
      <c r="D1260" s="116"/>
      <c r="E1260" s="118"/>
      <c r="F1260" s="119"/>
      <c r="G1260" s="120"/>
      <c r="H1260" s="120"/>
      <c r="I1260" s="418">
        <f t="shared" si="20"/>
        <v>0</v>
      </c>
      <c r="J1260" s="46"/>
      <c r="K1260" s="332">
        <f>IFERROR(SUM(C1260/'Transfers of Funds'!$F$56),0)</f>
        <v>0</v>
      </c>
      <c r="L1260" s="21"/>
      <c r="M1260" s="47" t="s">
        <v>162</v>
      </c>
      <c r="N1260" s="46"/>
    </row>
    <row r="1261" spans="1:14" s="23" customFormat="1" ht="14.25" customHeight="1">
      <c r="A1261" s="115"/>
      <c r="B1261" s="308" t="str">
        <f>IF(A1261="","",VLOOKUP(A1261,'Project Budget vs Exp'!$B$9:$G$52,2,FALSE))</f>
        <v/>
      </c>
      <c r="C1261" s="117"/>
      <c r="D1261" s="116"/>
      <c r="E1261" s="118"/>
      <c r="F1261" s="119"/>
      <c r="G1261" s="120"/>
      <c r="H1261" s="120"/>
      <c r="I1261" s="418">
        <f t="shared" si="20"/>
        <v>0</v>
      </c>
      <c r="J1261" s="46"/>
      <c r="K1261" s="332">
        <f>IFERROR(SUM(C1261/'Transfers of Funds'!$F$56),0)</f>
        <v>0</v>
      </c>
      <c r="L1261" s="21"/>
      <c r="M1261" s="47" t="s">
        <v>162</v>
      </c>
      <c r="N1261" s="46"/>
    </row>
    <row r="1262" spans="1:14" s="23" customFormat="1" ht="14.25" customHeight="1">
      <c r="A1262" s="115"/>
      <c r="B1262" s="308" t="str">
        <f>IF(A1262="","",VLOOKUP(A1262,'Project Budget vs Exp'!$B$9:$G$52,2,FALSE))</f>
        <v/>
      </c>
      <c r="C1262" s="117"/>
      <c r="D1262" s="116"/>
      <c r="E1262" s="118"/>
      <c r="F1262" s="119"/>
      <c r="G1262" s="120"/>
      <c r="H1262" s="120"/>
      <c r="I1262" s="418">
        <f t="shared" si="20"/>
        <v>0</v>
      </c>
      <c r="J1262" s="46"/>
      <c r="K1262" s="332">
        <f>IFERROR(SUM(C1262/'Transfers of Funds'!$F$56),0)</f>
        <v>0</v>
      </c>
      <c r="L1262" s="21"/>
      <c r="M1262" s="47" t="s">
        <v>162</v>
      </c>
      <c r="N1262" s="46"/>
    </row>
    <row r="1263" spans="1:14" s="23" customFormat="1" ht="14.25" customHeight="1">
      <c r="A1263" s="115"/>
      <c r="B1263" s="308" t="str">
        <f>IF(A1263="","",VLOOKUP(A1263,'Project Budget vs Exp'!$B$9:$G$52,2,FALSE))</f>
        <v/>
      </c>
      <c r="C1263" s="117"/>
      <c r="D1263" s="116"/>
      <c r="E1263" s="118"/>
      <c r="F1263" s="119"/>
      <c r="G1263" s="120"/>
      <c r="H1263" s="120"/>
      <c r="I1263" s="418">
        <f t="shared" si="20"/>
        <v>0</v>
      </c>
      <c r="J1263" s="46"/>
      <c r="K1263" s="332">
        <f>IFERROR(SUM(C1263/'Transfers of Funds'!$F$56),0)</f>
        <v>0</v>
      </c>
      <c r="L1263" s="21"/>
      <c r="M1263" s="47" t="s">
        <v>162</v>
      </c>
      <c r="N1263" s="46"/>
    </row>
    <row r="1264" spans="1:14" s="23" customFormat="1" ht="14.25" customHeight="1">
      <c r="A1264" s="115"/>
      <c r="B1264" s="308" t="str">
        <f>IF(A1264="","",VLOOKUP(A1264,'Project Budget vs Exp'!$B$9:$G$52,2,FALSE))</f>
        <v/>
      </c>
      <c r="C1264" s="117"/>
      <c r="D1264" s="116"/>
      <c r="E1264" s="118"/>
      <c r="F1264" s="119"/>
      <c r="G1264" s="120"/>
      <c r="H1264" s="120"/>
      <c r="I1264" s="418">
        <f t="shared" si="20"/>
        <v>0</v>
      </c>
      <c r="J1264" s="46"/>
      <c r="K1264" s="332">
        <f>IFERROR(SUM(C1264/'Transfers of Funds'!$F$56),0)</f>
        <v>0</v>
      </c>
      <c r="L1264" s="21"/>
      <c r="M1264" s="47" t="s">
        <v>162</v>
      </c>
      <c r="N1264" s="46"/>
    </row>
    <row r="1265" spans="1:14" s="23" customFormat="1" ht="14.25" customHeight="1">
      <c r="A1265" s="115"/>
      <c r="B1265" s="308" t="str">
        <f>IF(A1265="","",VLOOKUP(A1265,'Project Budget vs Exp'!$B$9:$G$52,2,FALSE))</f>
        <v/>
      </c>
      <c r="C1265" s="117"/>
      <c r="D1265" s="116"/>
      <c r="E1265" s="118"/>
      <c r="F1265" s="119"/>
      <c r="G1265" s="120"/>
      <c r="H1265" s="120"/>
      <c r="I1265" s="418">
        <f t="shared" si="20"/>
        <v>0</v>
      </c>
      <c r="J1265" s="46"/>
      <c r="K1265" s="332">
        <f>IFERROR(SUM(C1265/'Transfers of Funds'!$F$56),0)</f>
        <v>0</v>
      </c>
      <c r="L1265" s="21"/>
      <c r="M1265" s="47" t="s">
        <v>162</v>
      </c>
      <c r="N1265" s="46"/>
    </row>
    <row r="1266" spans="1:14" s="23" customFormat="1" ht="14.25" customHeight="1">
      <c r="A1266" s="115"/>
      <c r="B1266" s="308" t="str">
        <f>IF(A1266="","",VLOOKUP(A1266,'Project Budget vs Exp'!$B$9:$G$52,2,FALSE))</f>
        <v/>
      </c>
      <c r="C1266" s="117"/>
      <c r="D1266" s="116"/>
      <c r="E1266" s="118"/>
      <c r="F1266" s="119"/>
      <c r="G1266" s="120"/>
      <c r="H1266" s="120"/>
      <c r="I1266" s="418">
        <f t="shared" si="20"/>
        <v>0</v>
      </c>
      <c r="J1266" s="46"/>
      <c r="K1266" s="332">
        <f>IFERROR(SUM(C1266/'Transfers of Funds'!$F$56),0)</f>
        <v>0</v>
      </c>
      <c r="L1266" s="21"/>
      <c r="M1266" s="47" t="s">
        <v>162</v>
      </c>
      <c r="N1266" s="46"/>
    </row>
    <row r="1267" spans="1:14" s="23" customFormat="1" ht="14.25" customHeight="1">
      <c r="A1267" s="115"/>
      <c r="B1267" s="308" t="str">
        <f>IF(A1267="","",VLOOKUP(A1267,'Project Budget vs Exp'!$B$9:$G$52,2,FALSE))</f>
        <v/>
      </c>
      <c r="C1267" s="117"/>
      <c r="D1267" s="116"/>
      <c r="E1267" s="118"/>
      <c r="F1267" s="119"/>
      <c r="G1267" s="120"/>
      <c r="H1267" s="120"/>
      <c r="I1267" s="418">
        <f t="shared" si="20"/>
        <v>0</v>
      </c>
      <c r="J1267" s="46"/>
      <c r="K1267" s="332">
        <f>IFERROR(SUM(C1267/'Transfers of Funds'!$F$56),0)</f>
        <v>0</v>
      </c>
      <c r="L1267" s="21"/>
      <c r="M1267" s="47" t="s">
        <v>162</v>
      </c>
      <c r="N1267" s="46"/>
    </row>
    <row r="1268" spans="1:14" s="23" customFormat="1" ht="14.25" customHeight="1">
      <c r="A1268" s="115"/>
      <c r="B1268" s="308" t="str">
        <f>IF(A1268="","",VLOOKUP(A1268,'Project Budget vs Exp'!$B$9:$G$52,2,FALSE))</f>
        <v/>
      </c>
      <c r="C1268" s="117"/>
      <c r="D1268" s="116"/>
      <c r="E1268" s="118"/>
      <c r="F1268" s="119"/>
      <c r="G1268" s="120"/>
      <c r="H1268" s="120"/>
      <c r="I1268" s="418">
        <f t="shared" si="20"/>
        <v>0</v>
      </c>
      <c r="J1268" s="46"/>
      <c r="K1268" s="332">
        <f>IFERROR(SUM(C1268/'Transfers of Funds'!$F$56),0)</f>
        <v>0</v>
      </c>
      <c r="L1268" s="21"/>
      <c r="M1268" s="47" t="s">
        <v>162</v>
      </c>
      <c r="N1268" s="46"/>
    </row>
    <row r="1269" spans="1:14" s="23" customFormat="1" ht="14.25" customHeight="1">
      <c r="A1269" s="115"/>
      <c r="B1269" s="308" t="str">
        <f>IF(A1269="","",VLOOKUP(A1269,'Project Budget vs Exp'!$B$9:$G$52,2,FALSE))</f>
        <v/>
      </c>
      <c r="C1269" s="117"/>
      <c r="D1269" s="116"/>
      <c r="E1269" s="118"/>
      <c r="F1269" s="119"/>
      <c r="G1269" s="120"/>
      <c r="H1269" s="120"/>
      <c r="I1269" s="418">
        <f t="shared" si="20"/>
        <v>0</v>
      </c>
      <c r="J1269" s="46"/>
      <c r="K1269" s="332">
        <f>IFERROR(SUM(C1269/'Transfers of Funds'!$F$56),0)</f>
        <v>0</v>
      </c>
      <c r="L1269" s="21"/>
      <c r="M1269" s="47" t="s">
        <v>162</v>
      </c>
      <c r="N1269" s="46"/>
    </row>
    <row r="1270" spans="1:14" s="23" customFormat="1" ht="14.25" customHeight="1">
      <c r="A1270" s="115"/>
      <c r="B1270" s="308" t="str">
        <f>IF(A1270="","",VLOOKUP(A1270,'Project Budget vs Exp'!$B$9:$G$52,2,FALSE))</f>
        <v/>
      </c>
      <c r="C1270" s="117"/>
      <c r="D1270" s="116"/>
      <c r="E1270" s="118"/>
      <c r="F1270" s="119"/>
      <c r="G1270" s="120"/>
      <c r="H1270" s="120"/>
      <c r="I1270" s="418">
        <f t="shared" si="20"/>
        <v>0</v>
      </c>
      <c r="J1270" s="46"/>
      <c r="K1270" s="332">
        <f>IFERROR(SUM(C1270/'Transfers of Funds'!$F$56),0)</f>
        <v>0</v>
      </c>
      <c r="L1270" s="21"/>
      <c r="M1270" s="47" t="s">
        <v>162</v>
      </c>
      <c r="N1270" s="46"/>
    </row>
    <row r="1271" spans="1:14" s="23" customFormat="1" ht="14.25" customHeight="1">
      <c r="A1271" s="115"/>
      <c r="B1271" s="308" t="str">
        <f>IF(A1271="","",VLOOKUP(A1271,'Project Budget vs Exp'!$B$9:$G$52,2,FALSE))</f>
        <v/>
      </c>
      <c r="C1271" s="117"/>
      <c r="D1271" s="116"/>
      <c r="E1271" s="118"/>
      <c r="F1271" s="119"/>
      <c r="G1271" s="120"/>
      <c r="H1271" s="120"/>
      <c r="I1271" s="418">
        <f t="shared" si="20"/>
        <v>0</v>
      </c>
      <c r="J1271" s="46"/>
      <c r="K1271" s="332">
        <f>IFERROR(SUM(C1271/'Transfers of Funds'!$F$56),0)</f>
        <v>0</v>
      </c>
      <c r="L1271" s="21"/>
      <c r="M1271" s="47" t="s">
        <v>162</v>
      </c>
      <c r="N1271" s="46"/>
    </row>
    <row r="1272" spans="1:14" s="23" customFormat="1" ht="14.25" customHeight="1">
      <c r="A1272" s="115"/>
      <c r="B1272" s="308" t="str">
        <f>IF(A1272="","",VLOOKUP(A1272,'Project Budget vs Exp'!$B$9:$G$52,2,FALSE))</f>
        <v/>
      </c>
      <c r="C1272" s="117"/>
      <c r="D1272" s="116"/>
      <c r="E1272" s="118"/>
      <c r="F1272" s="119"/>
      <c r="G1272" s="120"/>
      <c r="H1272" s="120"/>
      <c r="I1272" s="418">
        <f t="shared" si="20"/>
        <v>0</v>
      </c>
      <c r="J1272" s="46"/>
      <c r="K1272" s="332">
        <f>IFERROR(SUM(C1272/'Transfers of Funds'!$F$56),0)</f>
        <v>0</v>
      </c>
      <c r="L1272" s="21"/>
      <c r="M1272" s="47" t="s">
        <v>162</v>
      </c>
      <c r="N1272" s="46"/>
    </row>
    <row r="1273" spans="1:14" s="23" customFormat="1" ht="14.25" customHeight="1">
      <c r="A1273" s="115"/>
      <c r="B1273" s="308" t="str">
        <f>IF(A1273="","",VLOOKUP(A1273,'Project Budget vs Exp'!$B$9:$G$52,2,FALSE))</f>
        <v/>
      </c>
      <c r="C1273" s="117"/>
      <c r="D1273" s="116"/>
      <c r="E1273" s="118"/>
      <c r="F1273" s="119"/>
      <c r="G1273" s="120"/>
      <c r="H1273" s="120"/>
      <c r="I1273" s="418">
        <f t="shared" si="20"/>
        <v>0</v>
      </c>
      <c r="J1273" s="46"/>
      <c r="K1273" s="332">
        <f>IFERROR(SUM(C1273/'Transfers of Funds'!$F$56),0)</f>
        <v>0</v>
      </c>
      <c r="L1273" s="21"/>
      <c r="M1273" s="47" t="s">
        <v>162</v>
      </c>
      <c r="N1273" s="46"/>
    </row>
    <row r="1274" spans="1:14" s="23" customFormat="1" ht="14.25" customHeight="1">
      <c r="A1274" s="115"/>
      <c r="B1274" s="308" t="str">
        <f>IF(A1274="","",VLOOKUP(A1274,'Project Budget vs Exp'!$B$9:$G$52,2,FALSE))</f>
        <v/>
      </c>
      <c r="C1274" s="117"/>
      <c r="D1274" s="116"/>
      <c r="E1274" s="118"/>
      <c r="F1274" s="119"/>
      <c r="G1274" s="120"/>
      <c r="H1274" s="120"/>
      <c r="I1274" s="418">
        <f t="shared" si="20"/>
        <v>0</v>
      </c>
      <c r="J1274" s="46"/>
      <c r="K1274" s="332">
        <f>IFERROR(SUM(C1274/'Transfers of Funds'!$F$56),0)</f>
        <v>0</v>
      </c>
      <c r="L1274" s="21"/>
      <c r="M1274" s="47" t="s">
        <v>162</v>
      </c>
      <c r="N1274" s="46"/>
    </row>
    <row r="1275" spans="1:14" s="23" customFormat="1" ht="14.25" customHeight="1">
      <c r="A1275" s="115"/>
      <c r="B1275" s="308" t="str">
        <f>IF(A1275="","",VLOOKUP(A1275,'Project Budget vs Exp'!$B$9:$G$52,2,FALSE))</f>
        <v/>
      </c>
      <c r="C1275" s="117"/>
      <c r="D1275" s="116"/>
      <c r="E1275" s="118"/>
      <c r="F1275" s="119"/>
      <c r="G1275" s="120"/>
      <c r="H1275" s="120"/>
      <c r="I1275" s="418">
        <f t="shared" si="20"/>
        <v>0</v>
      </c>
      <c r="J1275" s="46"/>
      <c r="K1275" s="332">
        <f>IFERROR(SUM(C1275/'Transfers of Funds'!$F$56),0)</f>
        <v>0</v>
      </c>
      <c r="L1275" s="21"/>
      <c r="M1275" s="47" t="s">
        <v>162</v>
      </c>
      <c r="N1275" s="46"/>
    </row>
    <row r="1276" spans="1:14" s="23" customFormat="1" ht="14.25" customHeight="1">
      <c r="A1276" s="115"/>
      <c r="B1276" s="308" t="str">
        <f>IF(A1276="","",VLOOKUP(A1276,'Project Budget vs Exp'!$B$9:$G$52,2,FALSE))</f>
        <v/>
      </c>
      <c r="C1276" s="117"/>
      <c r="D1276" s="116"/>
      <c r="E1276" s="118"/>
      <c r="F1276" s="119"/>
      <c r="G1276" s="120"/>
      <c r="H1276" s="120"/>
      <c r="I1276" s="418">
        <f t="shared" si="20"/>
        <v>0</v>
      </c>
      <c r="J1276" s="46"/>
      <c r="K1276" s="332">
        <f>IFERROR(SUM(C1276/'Transfers of Funds'!$F$56),0)</f>
        <v>0</v>
      </c>
      <c r="L1276" s="21"/>
      <c r="M1276" s="47" t="s">
        <v>162</v>
      </c>
      <c r="N1276" s="46"/>
    </row>
    <row r="1277" spans="1:14" s="23" customFormat="1" ht="14.25" customHeight="1">
      <c r="A1277" s="115"/>
      <c r="B1277" s="308" t="str">
        <f>IF(A1277="","",VLOOKUP(A1277,'Project Budget vs Exp'!$B$9:$G$52,2,FALSE))</f>
        <v/>
      </c>
      <c r="C1277" s="117"/>
      <c r="D1277" s="116"/>
      <c r="E1277" s="118"/>
      <c r="F1277" s="119"/>
      <c r="G1277" s="120"/>
      <c r="H1277" s="120"/>
      <c r="I1277" s="418">
        <f t="shared" si="20"/>
        <v>0</v>
      </c>
      <c r="J1277" s="46"/>
      <c r="K1277" s="332">
        <f>IFERROR(SUM(C1277/'Transfers of Funds'!$F$56),0)</f>
        <v>0</v>
      </c>
      <c r="L1277" s="21"/>
      <c r="M1277" s="47" t="s">
        <v>162</v>
      </c>
      <c r="N1277" s="46"/>
    </row>
    <row r="1278" spans="1:14" s="23" customFormat="1" ht="14.25" customHeight="1">
      <c r="A1278" s="115"/>
      <c r="B1278" s="308" t="str">
        <f>IF(A1278="","",VLOOKUP(A1278,'Project Budget vs Exp'!$B$9:$G$52,2,FALSE))</f>
        <v/>
      </c>
      <c r="C1278" s="117"/>
      <c r="D1278" s="116"/>
      <c r="E1278" s="118"/>
      <c r="F1278" s="119"/>
      <c r="G1278" s="120"/>
      <c r="H1278" s="120"/>
      <c r="I1278" s="418">
        <f t="shared" si="20"/>
        <v>0</v>
      </c>
      <c r="J1278" s="46"/>
      <c r="K1278" s="332">
        <f>IFERROR(SUM(C1278/'Transfers of Funds'!$F$56),0)</f>
        <v>0</v>
      </c>
      <c r="L1278" s="21"/>
      <c r="M1278" s="47" t="s">
        <v>162</v>
      </c>
      <c r="N1278" s="46"/>
    </row>
    <row r="1279" spans="1:14" s="23" customFormat="1" ht="14.25" customHeight="1">
      <c r="A1279" s="115"/>
      <c r="B1279" s="308" t="str">
        <f>IF(A1279="","",VLOOKUP(A1279,'Project Budget vs Exp'!$B$9:$G$52,2,FALSE))</f>
        <v/>
      </c>
      <c r="C1279" s="117"/>
      <c r="D1279" s="116"/>
      <c r="E1279" s="118"/>
      <c r="F1279" s="119"/>
      <c r="G1279" s="120"/>
      <c r="H1279" s="120"/>
      <c r="I1279" s="418">
        <f t="shared" si="20"/>
        <v>0</v>
      </c>
      <c r="J1279" s="46"/>
      <c r="K1279" s="332">
        <f>IFERROR(SUM(C1279/'Transfers of Funds'!$F$56),0)</f>
        <v>0</v>
      </c>
      <c r="L1279" s="21"/>
      <c r="M1279" s="47" t="s">
        <v>162</v>
      </c>
      <c r="N1279" s="46"/>
    </row>
    <row r="1280" spans="1:14" s="23" customFormat="1" ht="14.25" customHeight="1">
      <c r="A1280" s="115"/>
      <c r="B1280" s="308" t="str">
        <f>IF(A1280="","",VLOOKUP(A1280,'Project Budget vs Exp'!$B$9:$G$52,2,FALSE))</f>
        <v/>
      </c>
      <c r="C1280" s="117"/>
      <c r="D1280" s="116"/>
      <c r="E1280" s="118"/>
      <c r="F1280" s="119"/>
      <c r="G1280" s="120"/>
      <c r="H1280" s="120"/>
      <c r="I1280" s="418">
        <f t="shared" si="20"/>
        <v>0</v>
      </c>
      <c r="J1280" s="46"/>
      <c r="K1280" s="332">
        <f>IFERROR(SUM(C1280/'Transfers of Funds'!$F$56),0)</f>
        <v>0</v>
      </c>
      <c r="L1280" s="21"/>
      <c r="M1280" s="47" t="s">
        <v>162</v>
      </c>
      <c r="N1280" s="46"/>
    </row>
    <row r="1281" spans="1:14" s="23" customFormat="1" ht="14.25" customHeight="1">
      <c r="A1281" s="115"/>
      <c r="B1281" s="308" t="str">
        <f>IF(A1281="","",VLOOKUP(A1281,'Project Budget vs Exp'!$B$9:$G$52,2,FALSE))</f>
        <v/>
      </c>
      <c r="C1281" s="117"/>
      <c r="D1281" s="116"/>
      <c r="E1281" s="118"/>
      <c r="F1281" s="119"/>
      <c r="G1281" s="120"/>
      <c r="H1281" s="120"/>
      <c r="I1281" s="418">
        <f t="shared" si="20"/>
        <v>0</v>
      </c>
      <c r="J1281" s="46"/>
      <c r="K1281" s="332">
        <f>IFERROR(SUM(C1281/'Transfers of Funds'!$F$56),0)</f>
        <v>0</v>
      </c>
      <c r="L1281" s="21"/>
      <c r="M1281" s="47" t="s">
        <v>162</v>
      </c>
      <c r="N1281" s="46"/>
    </row>
    <row r="1282" spans="1:14" s="23" customFormat="1" ht="14.25" customHeight="1">
      <c r="A1282" s="115"/>
      <c r="B1282" s="308" t="str">
        <f>IF(A1282="","",VLOOKUP(A1282,'Project Budget vs Exp'!$B$9:$G$52,2,FALSE))</f>
        <v/>
      </c>
      <c r="C1282" s="117"/>
      <c r="D1282" s="116"/>
      <c r="E1282" s="118"/>
      <c r="F1282" s="119"/>
      <c r="G1282" s="120"/>
      <c r="H1282" s="120"/>
      <c r="I1282" s="418">
        <f t="shared" si="20"/>
        <v>0</v>
      </c>
      <c r="J1282" s="46"/>
      <c r="K1282" s="332">
        <f>IFERROR(SUM(C1282/'Transfers of Funds'!$F$56),0)</f>
        <v>0</v>
      </c>
      <c r="L1282" s="21"/>
      <c r="M1282" s="47" t="s">
        <v>162</v>
      </c>
      <c r="N1282" s="46"/>
    </row>
    <row r="1283" spans="1:14" s="23" customFormat="1" ht="14.25" customHeight="1">
      <c r="A1283" s="115"/>
      <c r="B1283" s="308" t="str">
        <f>IF(A1283="","",VLOOKUP(A1283,'Project Budget vs Exp'!$B$9:$G$52,2,FALSE))</f>
        <v/>
      </c>
      <c r="C1283" s="117"/>
      <c r="D1283" s="116"/>
      <c r="E1283" s="118"/>
      <c r="F1283" s="119"/>
      <c r="G1283" s="120"/>
      <c r="H1283" s="120"/>
      <c r="I1283" s="418">
        <f t="shared" si="20"/>
        <v>0</v>
      </c>
      <c r="J1283" s="46"/>
      <c r="K1283" s="332">
        <f>IFERROR(SUM(C1283/'Transfers of Funds'!$F$56),0)</f>
        <v>0</v>
      </c>
      <c r="L1283" s="21"/>
      <c r="M1283" s="47" t="s">
        <v>162</v>
      </c>
      <c r="N1283" s="46"/>
    </row>
    <row r="1284" spans="1:14" s="23" customFormat="1" ht="14.25" customHeight="1">
      <c r="A1284" s="115"/>
      <c r="B1284" s="308" t="str">
        <f>IF(A1284="","",VLOOKUP(A1284,'Project Budget vs Exp'!$B$9:$G$52,2,FALSE))</f>
        <v/>
      </c>
      <c r="C1284" s="117"/>
      <c r="D1284" s="116"/>
      <c r="E1284" s="118"/>
      <c r="F1284" s="119"/>
      <c r="G1284" s="120"/>
      <c r="H1284" s="120"/>
      <c r="I1284" s="418">
        <f t="shared" si="20"/>
        <v>0</v>
      </c>
      <c r="J1284" s="46"/>
      <c r="K1284" s="332">
        <f>IFERROR(SUM(C1284/'Transfers of Funds'!$F$56),0)</f>
        <v>0</v>
      </c>
      <c r="L1284" s="21"/>
      <c r="M1284" s="47" t="s">
        <v>162</v>
      </c>
      <c r="N1284" s="46"/>
    </row>
    <row r="1285" spans="1:14" s="23" customFormat="1" ht="14.25" customHeight="1">
      <c r="A1285" s="115"/>
      <c r="B1285" s="308" t="str">
        <f>IF(A1285="","",VLOOKUP(A1285,'Project Budget vs Exp'!$B$9:$G$52,2,FALSE))</f>
        <v/>
      </c>
      <c r="C1285" s="117"/>
      <c r="D1285" s="116"/>
      <c r="E1285" s="118"/>
      <c r="F1285" s="119"/>
      <c r="G1285" s="120"/>
      <c r="H1285" s="120"/>
      <c r="I1285" s="418">
        <f t="shared" si="20"/>
        <v>0</v>
      </c>
      <c r="J1285" s="46"/>
      <c r="K1285" s="332">
        <f>IFERROR(SUM(C1285/'Transfers of Funds'!$F$56),0)</f>
        <v>0</v>
      </c>
      <c r="L1285" s="21"/>
      <c r="M1285" s="47" t="s">
        <v>162</v>
      </c>
      <c r="N1285" s="46"/>
    </row>
    <row r="1286" spans="1:14" s="23" customFormat="1" ht="14.25" customHeight="1">
      <c r="A1286" s="115"/>
      <c r="B1286" s="308" t="str">
        <f>IF(A1286="","",VLOOKUP(A1286,'Project Budget vs Exp'!$B$9:$G$52,2,FALSE))</f>
        <v/>
      </c>
      <c r="C1286" s="117"/>
      <c r="D1286" s="116"/>
      <c r="E1286" s="118"/>
      <c r="F1286" s="119"/>
      <c r="G1286" s="120"/>
      <c r="H1286" s="120"/>
      <c r="I1286" s="418">
        <f t="shared" si="20"/>
        <v>0</v>
      </c>
      <c r="J1286" s="46"/>
      <c r="K1286" s="332">
        <f>IFERROR(SUM(C1286/'Transfers of Funds'!$F$56),0)</f>
        <v>0</v>
      </c>
      <c r="L1286" s="21"/>
      <c r="M1286" s="47" t="s">
        <v>162</v>
      </c>
      <c r="N1286" s="46"/>
    </row>
    <row r="1287" spans="1:14" s="23" customFormat="1" ht="14.25" customHeight="1">
      <c r="A1287" s="115"/>
      <c r="B1287" s="308" t="str">
        <f>IF(A1287="","",VLOOKUP(A1287,'Project Budget vs Exp'!$B$9:$G$52,2,FALSE))</f>
        <v/>
      </c>
      <c r="C1287" s="117"/>
      <c r="D1287" s="116"/>
      <c r="E1287" s="118"/>
      <c r="F1287" s="119"/>
      <c r="G1287" s="120"/>
      <c r="H1287" s="120"/>
      <c r="I1287" s="418">
        <f t="shared" si="20"/>
        <v>0</v>
      </c>
      <c r="J1287" s="46"/>
      <c r="K1287" s="332">
        <f>IFERROR(SUM(C1287/'Transfers of Funds'!$F$56),0)</f>
        <v>0</v>
      </c>
      <c r="L1287" s="21"/>
      <c r="M1287" s="47" t="s">
        <v>162</v>
      </c>
      <c r="N1287" s="46"/>
    </row>
    <row r="1288" spans="1:14" s="23" customFormat="1" ht="14.25" customHeight="1">
      <c r="A1288" s="115"/>
      <c r="B1288" s="308" t="str">
        <f>IF(A1288="","",VLOOKUP(A1288,'Project Budget vs Exp'!$B$9:$G$52,2,FALSE))</f>
        <v/>
      </c>
      <c r="C1288" s="117"/>
      <c r="D1288" s="116"/>
      <c r="E1288" s="118"/>
      <c r="F1288" s="119"/>
      <c r="G1288" s="120"/>
      <c r="H1288" s="120"/>
      <c r="I1288" s="418">
        <f t="shared" si="20"/>
        <v>0</v>
      </c>
      <c r="J1288" s="46"/>
      <c r="K1288" s="332">
        <f>IFERROR(SUM(C1288/'Transfers of Funds'!$F$56),0)</f>
        <v>0</v>
      </c>
      <c r="L1288" s="21"/>
      <c r="M1288" s="47" t="s">
        <v>162</v>
      </c>
      <c r="N1288" s="46"/>
    </row>
    <row r="1289" spans="1:14" s="23" customFormat="1" ht="14.25" customHeight="1">
      <c r="A1289" s="115"/>
      <c r="B1289" s="308" t="str">
        <f>IF(A1289="","",VLOOKUP(A1289,'Project Budget vs Exp'!$B$9:$G$52,2,FALSE))</f>
        <v/>
      </c>
      <c r="C1289" s="117"/>
      <c r="D1289" s="116"/>
      <c r="E1289" s="118"/>
      <c r="F1289" s="119"/>
      <c r="G1289" s="120"/>
      <c r="H1289" s="120"/>
      <c r="I1289" s="418">
        <f t="shared" si="20"/>
        <v>0</v>
      </c>
      <c r="J1289" s="46"/>
      <c r="K1289" s="332">
        <f>IFERROR(SUM(C1289/'Transfers of Funds'!$F$56),0)</f>
        <v>0</v>
      </c>
      <c r="L1289" s="21"/>
      <c r="M1289" s="47" t="s">
        <v>162</v>
      </c>
      <c r="N1289" s="46"/>
    </row>
    <row r="1290" spans="1:14" s="23" customFormat="1" ht="14.25" customHeight="1">
      <c r="A1290" s="115"/>
      <c r="B1290" s="308" t="str">
        <f>IF(A1290="","",VLOOKUP(A1290,'Project Budget vs Exp'!$B$9:$G$52,2,FALSE))</f>
        <v/>
      </c>
      <c r="C1290" s="117"/>
      <c r="D1290" s="116"/>
      <c r="E1290" s="118"/>
      <c r="F1290" s="119"/>
      <c r="G1290" s="120"/>
      <c r="H1290" s="120"/>
      <c r="I1290" s="418">
        <f t="shared" si="20"/>
        <v>0</v>
      </c>
      <c r="J1290" s="46"/>
      <c r="K1290" s="332">
        <f>IFERROR(SUM(C1290/'Transfers of Funds'!$F$56),0)</f>
        <v>0</v>
      </c>
      <c r="L1290" s="21"/>
      <c r="M1290" s="47" t="s">
        <v>162</v>
      </c>
      <c r="N1290" s="46"/>
    </row>
    <row r="1291" spans="1:14" s="23" customFormat="1" ht="14.25" customHeight="1">
      <c r="A1291" s="115"/>
      <c r="B1291" s="308" t="str">
        <f>IF(A1291="","",VLOOKUP(A1291,'Project Budget vs Exp'!$B$9:$G$52,2,FALSE))</f>
        <v/>
      </c>
      <c r="C1291" s="117"/>
      <c r="D1291" s="116"/>
      <c r="E1291" s="118"/>
      <c r="F1291" s="119"/>
      <c r="G1291" s="120"/>
      <c r="H1291" s="120"/>
      <c r="I1291" s="418">
        <f t="shared" si="20"/>
        <v>0</v>
      </c>
      <c r="J1291" s="46"/>
      <c r="K1291" s="332">
        <f>IFERROR(SUM(C1291/'Transfers of Funds'!$F$56),0)</f>
        <v>0</v>
      </c>
      <c r="L1291" s="21"/>
      <c r="M1291" s="47" t="s">
        <v>162</v>
      </c>
      <c r="N1291" s="46"/>
    </row>
    <row r="1292" spans="1:14" s="23" customFormat="1" ht="14.25" customHeight="1">
      <c r="A1292" s="115"/>
      <c r="B1292" s="308" t="str">
        <f>IF(A1292="","",VLOOKUP(A1292,'Project Budget vs Exp'!$B$9:$G$52,2,FALSE))</f>
        <v/>
      </c>
      <c r="C1292" s="117"/>
      <c r="D1292" s="116"/>
      <c r="E1292" s="118"/>
      <c r="F1292" s="119"/>
      <c r="G1292" s="120"/>
      <c r="H1292" s="120"/>
      <c r="I1292" s="418">
        <f t="shared" si="20"/>
        <v>0</v>
      </c>
      <c r="J1292" s="46"/>
      <c r="K1292" s="332">
        <f>IFERROR(SUM(C1292/'Transfers of Funds'!$F$56),0)</f>
        <v>0</v>
      </c>
      <c r="L1292" s="21"/>
      <c r="M1292" s="47" t="s">
        <v>162</v>
      </c>
      <c r="N1292" s="46"/>
    </row>
    <row r="1293" spans="1:14" s="23" customFormat="1" ht="14.25" customHeight="1">
      <c r="A1293" s="115"/>
      <c r="B1293" s="308" t="str">
        <f>IF(A1293="","",VLOOKUP(A1293,'Project Budget vs Exp'!$B$9:$G$52,2,FALSE))</f>
        <v/>
      </c>
      <c r="C1293" s="117"/>
      <c r="D1293" s="116"/>
      <c r="E1293" s="118"/>
      <c r="F1293" s="119"/>
      <c r="G1293" s="120"/>
      <c r="H1293" s="120"/>
      <c r="I1293" s="418">
        <f t="shared" si="20"/>
        <v>0</v>
      </c>
      <c r="J1293" s="46"/>
      <c r="K1293" s="332">
        <f>IFERROR(SUM(C1293/'Transfers of Funds'!$F$56),0)</f>
        <v>0</v>
      </c>
      <c r="L1293" s="21"/>
      <c r="M1293" s="47" t="s">
        <v>162</v>
      </c>
      <c r="N1293" s="46"/>
    </row>
    <row r="1294" spans="1:14" s="23" customFormat="1" ht="14.25" customHeight="1">
      <c r="A1294" s="115"/>
      <c r="B1294" s="308" t="str">
        <f>IF(A1294="","",VLOOKUP(A1294,'Project Budget vs Exp'!$B$9:$G$52,2,FALSE))</f>
        <v/>
      </c>
      <c r="C1294" s="117"/>
      <c r="D1294" s="116"/>
      <c r="E1294" s="118"/>
      <c r="F1294" s="119"/>
      <c r="G1294" s="120"/>
      <c r="H1294" s="120"/>
      <c r="I1294" s="418">
        <f t="shared" si="20"/>
        <v>0</v>
      </c>
      <c r="J1294" s="46"/>
      <c r="K1294" s="332">
        <f>IFERROR(SUM(C1294/'Transfers of Funds'!$F$56),0)</f>
        <v>0</v>
      </c>
      <c r="L1294" s="21"/>
      <c r="M1294" s="47" t="s">
        <v>162</v>
      </c>
      <c r="N1294" s="46"/>
    </row>
    <row r="1295" spans="1:14" s="23" customFormat="1" ht="14.25" customHeight="1">
      <c r="A1295" s="115"/>
      <c r="B1295" s="308" t="str">
        <f>IF(A1295="","",VLOOKUP(A1295,'Project Budget vs Exp'!$B$9:$G$52,2,FALSE))</f>
        <v/>
      </c>
      <c r="C1295" s="117"/>
      <c r="D1295" s="116"/>
      <c r="E1295" s="118"/>
      <c r="F1295" s="119"/>
      <c r="G1295" s="120"/>
      <c r="H1295" s="120"/>
      <c r="I1295" s="418">
        <f t="shared" si="20"/>
        <v>0</v>
      </c>
      <c r="J1295" s="46"/>
      <c r="K1295" s="332">
        <f>IFERROR(SUM(C1295/'Transfers of Funds'!$F$56),0)</f>
        <v>0</v>
      </c>
      <c r="L1295" s="21"/>
      <c r="M1295" s="47" t="s">
        <v>162</v>
      </c>
      <c r="N1295" s="46"/>
    </row>
    <row r="1296" spans="1:14" s="23" customFormat="1" ht="14.25" customHeight="1">
      <c r="A1296" s="115"/>
      <c r="B1296" s="308" t="str">
        <f>IF(A1296="","",VLOOKUP(A1296,'Project Budget vs Exp'!$B$9:$G$52,2,FALSE))</f>
        <v/>
      </c>
      <c r="C1296" s="117"/>
      <c r="D1296" s="116"/>
      <c r="E1296" s="118"/>
      <c r="F1296" s="119"/>
      <c r="G1296" s="120"/>
      <c r="H1296" s="120"/>
      <c r="I1296" s="418">
        <f t="shared" si="20"/>
        <v>0</v>
      </c>
      <c r="J1296" s="46"/>
      <c r="K1296" s="332">
        <f>IFERROR(SUM(C1296/'Transfers of Funds'!$F$56),0)</f>
        <v>0</v>
      </c>
      <c r="L1296" s="21"/>
      <c r="M1296" s="47" t="s">
        <v>162</v>
      </c>
      <c r="N1296" s="46"/>
    </row>
    <row r="1297" spans="1:14" s="23" customFormat="1" ht="14.25" customHeight="1">
      <c r="A1297" s="115"/>
      <c r="B1297" s="308" t="str">
        <f>IF(A1297="","",VLOOKUP(A1297,'Project Budget vs Exp'!$B$9:$G$52,2,FALSE))</f>
        <v/>
      </c>
      <c r="C1297" s="117"/>
      <c r="D1297" s="116"/>
      <c r="E1297" s="118"/>
      <c r="F1297" s="119"/>
      <c r="G1297" s="120"/>
      <c r="H1297" s="120"/>
      <c r="I1297" s="418">
        <f t="shared" si="20"/>
        <v>0</v>
      </c>
      <c r="J1297" s="46"/>
      <c r="K1297" s="332">
        <f>IFERROR(SUM(C1297/'Transfers of Funds'!$F$56),0)</f>
        <v>0</v>
      </c>
      <c r="L1297" s="21"/>
      <c r="M1297" s="47" t="s">
        <v>162</v>
      </c>
      <c r="N1297" s="46"/>
    </row>
    <row r="1298" spans="1:14" s="23" customFormat="1" ht="14.25" customHeight="1">
      <c r="A1298" s="115"/>
      <c r="B1298" s="308" t="str">
        <f>IF(A1298="","",VLOOKUP(A1298,'Project Budget vs Exp'!$B$9:$G$52,2,FALSE))</f>
        <v/>
      </c>
      <c r="C1298" s="117"/>
      <c r="D1298" s="116"/>
      <c r="E1298" s="118"/>
      <c r="F1298" s="119"/>
      <c r="G1298" s="120"/>
      <c r="H1298" s="120"/>
      <c r="I1298" s="418">
        <f t="shared" si="20"/>
        <v>0</v>
      </c>
      <c r="J1298" s="46"/>
      <c r="K1298" s="332">
        <f>IFERROR(SUM(C1298/'Transfers of Funds'!$F$56),0)</f>
        <v>0</v>
      </c>
      <c r="L1298" s="21"/>
      <c r="M1298" s="47" t="s">
        <v>162</v>
      </c>
      <c r="N1298" s="46"/>
    </row>
    <row r="1299" spans="1:14" s="23" customFormat="1" ht="14.25" customHeight="1">
      <c r="A1299" s="115"/>
      <c r="B1299" s="308" t="str">
        <f>IF(A1299="","",VLOOKUP(A1299,'Project Budget vs Exp'!$B$9:$G$52,2,FALSE))</f>
        <v/>
      </c>
      <c r="C1299" s="117"/>
      <c r="D1299" s="116"/>
      <c r="E1299" s="118"/>
      <c r="F1299" s="119"/>
      <c r="G1299" s="120"/>
      <c r="H1299" s="120"/>
      <c r="I1299" s="418">
        <f t="shared" si="20"/>
        <v>0</v>
      </c>
      <c r="J1299" s="46"/>
      <c r="K1299" s="332">
        <f>IFERROR(SUM(C1299/'Transfers of Funds'!$F$56),0)</f>
        <v>0</v>
      </c>
      <c r="L1299" s="21"/>
      <c r="M1299" s="47" t="s">
        <v>162</v>
      </c>
      <c r="N1299" s="46"/>
    </row>
    <row r="1300" spans="1:14" s="23" customFormat="1" ht="14.25" customHeight="1">
      <c r="A1300" s="115"/>
      <c r="B1300" s="308" t="str">
        <f>IF(A1300="","",VLOOKUP(A1300,'Project Budget vs Exp'!$B$9:$G$52,2,FALSE))</f>
        <v/>
      </c>
      <c r="C1300" s="117"/>
      <c r="D1300" s="116"/>
      <c r="E1300" s="118"/>
      <c r="F1300" s="119"/>
      <c r="G1300" s="120"/>
      <c r="H1300" s="120"/>
      <c r="I1300" s="418">
        <f t="shared" si="20"/>
        <v>0</v>
      </c>
      <c r="J1300" s="46"/>
      <c r="K1300" s="332">
        <f>IFERROR(SUM(C1300/'Transfers of Funds'!$F$56),0)</f>
        <v>0</v>
      </c>
      <c r="L1300" s="21"/>
      <c r="M1300" s="47" t="s">
        <v>162</v>
      </c>
      <c r="N1300" s="46"/>
    </row>
    <row r="1301" spans="1:14" s="23" customFormat="1" ht="14.25" customHeight="1">
      <c r="A1301" s="115"/>
      <c r="B1301" s="308" t="str">
        <f>IF(A1301="","",VLOOKUP(A1301,'Project Budget vs Exp'!$B$9:$G$52,2,FALSE))</f>
        <v/>
      </c>
      <c r="C1301" s="117"/>
      <c r="D1301" s="116"/>
      <c r="E1301" s="118"/>
      <c r="F1301" s="119"/>
      <c r="G1301" s="120"/>
      <c r="H1301" s="120"/>
      <c r="I1301" s="418">
        <f t="shared" ref="I1301:I1364" si="21">IF(OR(F$4="EUR",F$4="USD",F$4="GBP",F$4="CAD",F$4="NZD",F$4="AUD"),K1301,C1301)</f>
        <v>0</v>
      </c>
      <c r="J1301" s="46"/>
      <c r="K1301" s="332">
        <f>IFERROR(SUM(C1301/'Transfers of Funds'!$F$56),0)</f>
        <v>0</v>
      </c>
      <c r="L1301" s="21"/>
      <c r="M1301" s="47" t="s">
        <v>162</v>
      </c>
      <c r="N1301" s="46"/>
    </row>
    <row r="1302" spans="1:14" s="23" customFormat="1" ht="14.25" customHeight="1">
      <c r="A1302" s="115"/>
      <c r="B1302" s="308" t="str">
        <f>IF(A1302="","",VLOOKUP(A1302,'Project Budget vs Exp'!$B$9:$G$52,2,FALSE))</f>
        <v/>
      </c>
      <c r="C1302" s="117"/>
      <c r="D1302" s="116"/>
      <c r="E1302" s="118"/>
      <c r="F1302" s="119"/>
      <c r="G1302" s="120"/>
      <c r="H1302" s="120"/>
      <c r="I1302" s="418">
        <f t="shared" si="21"/>
        <v>0</v>
      </c>
      <c r="J1302" s="46"/>
      <c r="K1302" s="332">
        <f>IFERROR(SUM(C1302/'Transfers of Funds'!$F$56),0)</f>
        <v>0</v>
      </c>
      <c r="L1302" s="21"/>
      <c r="M1302" s="47" t="s">
        <v>162</v>
      </c>
      <c r="N1302" s="46"/>
    </row>
    <row r="1303" spans="1:14" s="23" customFormat="1" ht="14.25" customHeight="1">
      <c r="A1303" s="115"/>
      <c r="B1303" s="308" t="str">
        <f>IF(A1303="","",VLOOKUP(A1303,'Project Budget vs Exp'!$B$9:$G$52,2,FALSE))</f>
        <v/>
      </c>
      <c r="C1303" s="117"/>
      <c r="D1303" s="116"/>
      <c r="E1303" s="118"/>
      <c r="F1303" s="119"/>
      <c r="G1303" s="120"/>
      <c r="H1303" s="120"/>
      <c r="I1303" s="418">
        <f t="shared" si="21"/>
        <v>0</v>
      </c>
      <c r="J1303" s="46"/>
      <c r="K1303" s="332">
        <f>IFERROR(SUM(C1303/'Transfers of Funds'!$F$56),0)</f>
        <v>0</v>
      </c>
      <c r="L1303" s="21"/>
      <c r="M1303" s="47" t="s">
        <v>162</v>
      </c>
      <c r="N1303" s="46"/>
    </row>
    <row r="1304" spans="1:14" s="23" customFormat="1" ht="14.25" customHeight="1">
      <c r="A1304" s="115"/>
      <c r="B1304" s="308" t="str">
        <f>IF(A1304="","",VLOOKUP(A1304,'Project Budget vs Exp'!$B$9:$G$52,2,FALSE))</f>
        <v/>
      </c>
      <c r="C1304" s="117"/>
      <c r="D1304" s="116"/>
      <c r="E1304" s="118"/>
      <c r="F1304" s="119"/>
      <c r="G1304" s="120"/>
      <c r="H1304" s="120"/>
      <c r="I1304" s="418">
        <f t="shared" si="21"/>
        <v>0</v>
      </c>
      <c r="J1304" s="46"/>
      <c r="K1304" s="332">
        <f>IFERROR(SUM(C1304/'Transfers of Funds'!$F$56),0)</f>
        <v>0</v>
      </c>
      <c r="L1304" s="21"/>
      <c r="M1304" s="47" t="s">
        <v>162</v>
      </c>
      <c r="N1304" s="46"/>
    </row>
    <row r="1305" spans="1:14" s="23" customFormat="1" ht="14.25" customHeight="1">
      <c r="A1305" s="115"/>
      <c r="B1305" s="308" t="str">
        <f>IF(A1305="","",VLOOKUP(A1305,'Project Budget vs Exp'!$B$9:$G$52,2,FALSE))</f>
        <v/>
      </c>
      <c r="C1305" s="117"/>
      <c r="D1305" s="116"/>
      <c r="E1305" s="118"/>
      <c r="F1305" s="119"/>
      <c r="G1305" s="120"/>
      <c r="H1305" s="120"/>
      <c r="I1305" s="418">
        <f t="shared" si="21"/>
        <v>0</v>
      </c>
      <c r="J1305" s="46"/>
      <c r="K1305" s="332">
        <f>IFERROR(SUM(C1305/'Transfers of Funds'!$F$56),0)</f>
        <v>0</v>
      </c>
      <c r="L1305" s="21"/>
      <c r="M1305" s="47" t="s">
        <v>162</v>
      </c>
      <c r="N1305" s="46"/>
    </row>
    <row r="1306" spans="1:14" s="23" customFormat="1" ht="14.25" customHeight="1">
      <c r="A1306" s="115"/>
      <c r="B1306" s="308" t="str">
        <f>IF(A1306="","",VLOOKUP(A1306,'Project Budget vs Exp'!$B$9:$G$52,2,FALSE))</f>
        <v/>
      </c>
      <c r="C1306" s="117"/>
      <c r="D1306" s="116"/>
      <c r="E1306" s="118"/>
      <c r="F1306" s="119"/>
      <c r="G1306" s="120"/>
      <c r="H1306" s="120"/>
      <c r="I1306" s="418">
        <f t="shared" si="21"/>
        <v>0</v>
      </c>
      <c r="J1306" s="46"/>
      <c r="K1306" s="332">
        <f>IFERROR(SUM(C1306/'Transfers of Funds'!$F$56),0)</f>
        <v>0</v>
      </c>
      <c r="L1306" s="21"/>
      <c r="M1306" s="47" t="s">
        <v>162</v>
      </c>
      <c r="N1306" s="46"/>
    </row>
    <row r="1307" spans="1:14" s="23" customFormat="1" ht="14.25" customHeight="1">
      <c r="A1307" s="115"/>
      <c r="B1307" s="308" t="str">
        <f>IF(A1307="","",VLOOKUP(A1307,'Project Budget vs Exp'!$B$9:$G$52,2,FALSE))</f>
        <v/>
      </c>
      <c r="C1307" s="117"/>
      <c r="D1307" s="116"/>
      <c r="E1307" s="118"/>
      <c r="F1307" s="119"/>
      <c r="G1307" s="120"/>
      <c r="H1307" s="120"/>
      <c r="I1307" s="418">
        <f t="shared" si="21"/>
        <v>0</v>
      </c>
      <c r="J1307" s="46"/>
      <c r="K1307" s="332">
        <f>IFERROR(SUM(C1307/'Transfers of Funds'!$F$56),0)</f>
        <v>0</v>
      </c>
      <c r="L1307" s="21"/>
      <c r="M1307" s="47" t="s">
        <v>162</v>
      </c>
      <c r="N1307" s="46"/>
    </row>
    <row r="1308" spans="1:14" s="23" customFormat="1" ht="14.25" customHeight="1">
      <c r="A1308" s="115"/>
      <c r="B1308" s="308" t="str">
        <f>IF(A1308="","",VLOOKUP(A1308,'Project Budget vs Exp'!$B$9:$G$52,2,FALSE))</f>
        <v/>
      </c>
      <c r="C1308" s="117"/>
      <c r="D1308" s="116"/>
      <c r="E1308" s="118"/>
      <c r="F1308" s="119"/>
      <c r="G1308" s="120"/>
      <c r="H1308" s="120"/>
      <c r="I1308" s="418">
        <f t="shared" si="21"/>
        <v>0</v>
      </c>
      <c r="J1308" s="46"/>
      <c r="K1308" s="332">
        <f>IFERROR(SUM(C1308/'Transfers of Funds'!$F$56),0)</f>
        <v>0</v>
      </c>
      <c r="L1308" s="21"/>
      <c r="M1308" s="47" t="s">
        <v>162</v>
      </c>
      <c r="N1308" s="46"/>
    </row>
    <row r="1309" spans="1:14" s="23" customFormat="1" ht="14.25" customHeight="1">
      <c r="A1309" s="115"/>
      <c r="B1309" s="308" t="str">
        <f>IF(A1309="","",VLOOKUP(A1309,'Project Budget vs Exp'!$B$9:$G$52,2,FALSE))</f>
        <v/>
      </c>
      <c r="C1309" s="117"/>
      <c r="D1309" s="116"/>
      <c r="E1309" s="118"/>
      <c r="F1309" s="119"/>
      <c r="G1309" s="120"/>
      <c r="H1309" s="120"/>
      <c r="I1309" s="418">
        <f t="shared" si="21"/>
        <v>0</v>
      </c>
      <c r="J1309" s="46"/>
      <c r="K1309" s="332">
        <f>IFERROR(SUM(C1309/'Transfers of Funds'!$F$56),0)</f>
        <v>0</v>
      </c>
      <c r="L1309" s="21"/>
      <c r="M1309" s="47" t="s">
        <v>162</v>
      </c>
      <c r="N1309" s="46"/>
    </row>
    <row r="1310" spans="1:14" s="23" customFormat="1" ht="14.25" customHeight="1">
      <c r="A1310" s="115"/>
      <c r="B1310" s="308" t="str">
        <f>IF(A1310="","",VLOOKUP(A1310,'Project Budget vs Exp'!$B$9:$G$52,2,FALSE))</f>
        <v/>
      </c>
      <c r="C1310" s="117"/>
      <c r="D1310" s="116"/>
      <c r="E1310" s="118"/>
      <c r="F1310" s="119"/>
      <c r="G1310" s="120"/>
      <c r="H1310" s="120"/>
      <c r="I1310" s="418">
        <f t="shared" si="21"/>
        <v>0</v>
      </c>
      <c r="J1310" s="46"/>
      <c r="K1310" s="332">
        <f>IFERROR(SUM(C1310/'Transfers of Funds'!$F$56),0)</f>
        <v>0</v>
      </c>
      <c r="L1310" s="21"/>
      <c r="M1310" s="47" t="s">
        <v>162</v>
      </c>
      <c r="N1310" s="46"/>
    </row>
    <row r="1311" spans="1:14" s="23" customFormat="1" ht="14.25" customHeight="1">
      <c r="A1311" s="115"/>
      <c r="B1311" s="308" t="str">
        <f>IF(A1311="","",VLOOKUP(A1311,'Project Budget vs Exp'!$B$9:$G$52,2,FALSE))</f>
        <v/>
      </c>
      <c r="C1311" s="117"/>
      <c r="D1311" s="116"/>
      <c r="E1311" s="118"/>
      <c r="F1311" s="119"/>
      <c r="G1311" s="120"/>
      <c r="H1311" s="120"/>
      <c r="I1311" s="418">
        <f t="shared" si="21"/>
        <v>0</v>
      </c>
      <c r="J1311" s="46"/>
      <c r="K1311" s="332">
        <f>IFERROR(SUM(C1311/'Transfers of Funds'!$F$56),0)</f>
        <v>0</v>
      </c>
      <c r="L1311" s="21"/>
      <c r="M1311" s="47" t="s">
        <v>162</v>
      </c>
      <c r="N1311" s="46"/>
    </row>
    <row r="1312" spans="1:14" s="23" customFormat="1" ht="14.25" customHeight="1">
      <c r="A1312" s="115"/>
      <c r="B1312" s="308" t="str">
        <f>IF(A1312="","",VLOOKUP(A1312,'Project Budget vs Exp'!$B$9:$G$52,2,FALSE))</f>
        <v/>
      </c>
      <c r="C1312" s="117"/>
      <c r="D1312" s="116"/>
      <c r="E1312" s="118"/>
      <c r="F1312" s="119"/>
      <c r="G1312" s="120"/>
      <c r="H1312" s="120"/>
      <c r="I1312" s="418">
        <f t="shared" si="21"/>
        <v>0</v>
      </c>
      <c r="J1312" s="46"/>
      <c r="K1312" s="332">
        <f>IFERROR(SUM(C1312/'Transfers of Funds'!$F$56),0)</f>
        <v>0</v>
      </c>
      <c r="L1312" s="21"/>
      <c r="M1312" s="47" t="s">
        <v>162</v>
      </c>
      <c r="N1312" s="46"/>
    </row>
    <row r="1313" spans="1:14" s="23" customFormat="1" ht="14.25" customHeight="1">
      <c r="A1313" s="115"/>
      <c r="B1313" s="308" t="str">
        <f>IF(A1313="","",VLOOKUP(A1313,'Project Budget vs Exp'!$B$9:$G$52,2,FALSE))</f>
        <v/>
      </c>
      <c r="C1313" s="117"/>
      <c r="D1313" s="116"/>
      <c r="E1313" s="118"/>
      <c r="F1313" s="119"/>
      <c r="G1313" s="120"/>
      <c r="H1313" s="120"/>
      <c r="I1313" s="418">
        <f t="shared" si="21"/>
        <v>0</v>
      </c>
      <c r="J1313" s="46"/>
      <c r="K1313" s="332">
        <f>IFERROR(SUM(C1313/'Transfers of Funds'!$F$56),0)</f>
        <v>0</v>
      </c>
      <c r="L1313" s="21"/>
      <c r="M1313" s="47" t="s">
        <v>162</v>
      </c>
      <c r="N1313" s="46"/>
    </row>
    <row r="1314" spans="1:14" s="23" customFormat="1" ht="14.25" customHeight="1">
      <c r="A1314" s="115"/>
      <c r="B1314" s="308" t="str">
        <f>IF(A1314="","",VLOOKUP(A1314,'Project Budget vs Exp'!$B$9:$G$52,2,FALSE))</f>
        <v/>
      </c>
      <c r="C1314" s="117"/>
      <c r="D1314" s="116"/>
      <c r="E1314" s="118"/>
      <c r="F1314" s="119"/>
      <c r="G1314" s="120"/>
      <c r="H1314" s="120"/>
      <c r="I1314" s="418">
        <f t="shared" si="21"/>
        <v>0</v>
      </c>
      <c r="J1314" s="46"/>
      <c r="K1314" s="332">
        <f>IFERROR(SUM(C1314/'Transfers of Funds'!$F$56),0)</f>
        <v>0</v>
      </c>
      <c r="L1314" s="21"/>
      <c r="M1314" s="47" t="s">
        <v>162</v>
      </c>
      <c r="N1314" s="46"/>
    </row>
    <row r="1315" spans="1:14" s="23" customFormat="1" ht="14.25" customHeight="1">
      <c r="A1315" s="115"/>
      <c r="B1315" s="308" t="str">
        <f>IF(A1315="","",VLOOKUP(A1315,'Project Budget vs Exp'!$B$9:$G$52,2,FALSE))</f>
        <v/>
      </c>
      <c r="C1315" s="117"/>
      <c r="D1315" s="116"/>
      <c r="E1315" s="118"/>
      <c r="F1315" s="119"/>
      <c r="G1315" s="120"/>
      <c r="H1315" s="120"/>
      <c r="I1315" s="418">
        <f t="shared" si="21"/>
        <v>0</v>
      </c>
      <c r="J1315" s="46"/>
      <c r="K1315" s="332">
        <f>IFERROR(SUM(C1315/'Transfers of Funds'!$F$56),0)</f>
        <v>0</v>
      </c>
      <c r="L1315" s="21"/>
      <c r="M1315" s="47" t="s">
        <v>162</v>
      </c>
      <c r="N1315" s="46"/>
    </row>
    <row r="1316" spans="1:14" s="23" customFormat="1" ht="14.25" customHeight="1">
      <c r="A1316" s="115"/>
      <c r="B1316" s="308" t="str">
        <f>IF(A1316="","",VLOOKUP(A1316,'Project Budget vs Exp'!$B$9:$G$52,2,FALSE))</f>
        <v/>
      </c>
      <c r="C1316" s="117"/>
      <c r="D1316" s="116"/>
      <c r="E1316" s="118"/>
      <c r="F1316" s="119"/>
      <c r="G1316" s="120"/>
      <c r="H1316" s="120"/>
      <c r="I1316" s="418">
        <f t="shared" si="21"/>
        <v>0</v>
      </c>
      <c r="J1316" s="46"/>
      <c r="K1316" s="332">
        <f>IFERROR(SUM(C1316/'Transfers of Funds'!$F$56),0)</f>
        <v>0</v>
      </c>
      <c r="L1316" s="21"/>
      <c r="M1316" s="47" t="s">
        <v>162</v>
      </c>
      <c r="N1316" s="46"/>
    </row>
    <row r="1317" spans="1:14" s="23" customFormat="1" ht="14.25" customHeight="1">
      <c r="A1317" s="115"/>
      <c r="B1317" s="308" t="str">
        <f>IF(A1317="","",VLOOKUP(A1317,'Project Budget vs Exp'!$B$9:$G$52,2,FALSE))</f>
        <v/>
      </c>
      <c r="C1317" s="117"/>
      <c r="D1317" s="116"/>
      <c r="E1317" s="118"/>
      <c r="F1317" s="119"/>
      <c r="G1317" s="120"/>
      <c r="H1317" s="120"/>
      <c r="I1317" s="418">
        <f t="shared" si="21"/>
        <v>0</v>
      </c>
      <c r="J1317" s="46"/>
      <c r="K1317" s="332">
        <f>IFERROR(SUM(C1317/'Transfers of Funds'!$F$56),0)</f>
        <v>0</v>
      </c>
      <c r="L1317" s="21"/>
      <c r="M1317" s="47" t="s">
        <v>162</v>
      </c>
      <c r="N1317" s="46"/>
    </row>
    <row r="1318" spans="1:14" s="23" customFormat="1" ht="14.25" customHeight="1">
      <c r="A1318" s="115"/>
      <c r="B1318" s="308" t="str">
        <f>IF(A1318="","",VLOOKUP(A1318,'Project Budget vs Exp'!$B$9:$G$52,2,FALSE))</f>
        <v/>
      </c>
      <c r="C1318" s="117"/>
      <c r="D1318" s="116"/>
      <c r="E1318" s="118"/>
      <c r="F1318" s="119"/>
      <c r="G1318" s="120"/>
      <c r="H1318" s="120"/>
      <c r="I1318" s="418">
        <f t="shared" si="21"/>
        <v>0</v>
      </c>
      <c r="J1318" s="46"/>
      <c r="K1318" s="332">
        <f>IFERROR(SUM(C1318/'Transfers of Funds'!$F$56),0)</f>
        <v>0</v>
      </c>
      <c r="L1318" s="21"/>
      <c r="M1318" s="47" t="s">
        <v>162</v>
      </c>
      <c r="N1318" s="46"/>
    </row>
    <row r="1319" spans="1:14" s="23" customFormat="1" ht="14.25" customHeight="1">
      <c r="A1319" s="115"/>
      <c r="B1319" s="308" t="str">
        <f>IF(A1319="","",VLOOKUP(A1319,'Project Budget vs Exp'!$B$9:$G$52,2,FALSE))</f>
        <v/>
      </c>
      <c r="C1319" s="117"/>
      <c r="D1319" s="116"/>
      <c r="E1319" s="118"/>
      <c r="F1319" s="119"/>
      <c r="G1319" s="120"/>
      <c r="H1319" s="120"/>
      <c r="I1319" s="418">
        <f t="shared" si="21"/>
        <v>0</v>
      </c>
      <c r="J1319" s="46"/>
      <c r="K1319" s="332">
        <f>IFERROR(SUM(C1319/'Transfers of Funds'!$F$56),0)</f>
        <v>0</v>
      </c>
      <c r="L1319" s="21"/>
      <c r="M1319" s="47" t="s">
        <v>162</v>
      </c>
      <c r="N1319" s="46"/>
    </row>
    <row r="1320" spans="1:14" s="23" customFormat="1" ht="14.25" customHeight="1">
      <c r="A1320" s="115"/>
      <c r="B1320" s="308" t="str">
        <f>IF(A1320="","",VLOOKUP(A1320,'Project Budget vs Exp'!$B$9:$G$52,2,FALSE))</f>
        <v/>
      </c>
      <c r="C1320" s="117"/>
      <c r="D1320" s="116"/>
      <c r="E1320" s="118"/>
      <c r="F1320" s="119"/>
      <c r="G1320" s="120"/>
      <c r="H1320" s="120"/>
      <c r="I1320" s="418">
        <f t="shared" si="21"/>
        <v>0</v>
      </c>
      <c r="J1320" s="46"/>
      <c r="K1320" s="332">
        <f>IFERROR(SUM(C1320/'Transfers of Funds'!$F$56),0)</f>
        <v>0</v>
      </c>
      <c r="L1320" s="21"/>
      <c r="M1320" s="47" t="s">
        <v>162</v>
      </c>
      <c r="N1320" s="46"/>
    </row>
    <row r="1321" spans="1:14" s="23" customFormat="1" ht="14.25" customHeight="1">
      <c r="A1321" s="115"/>
      <c r="B1321" s="308" t="str">
        <f>IF(A1321="","",VLOOKUP(A1321,'Project Budget vs Exp'!$B$9:$G$52,2,FALSE))</f>
        <v/>
      </c>
      <c r="C1321" s="117"/>
      <c r="D1321" s="116"/>
      <c r="E1321" s="118"/>
      <c r="F1321" s="119"/>
      <c r="G1321" s="120"/>
      <c r="H1321" s="120"/>
      <c r="I1321" s="418">
        <f t="shared" si="21"/>
        <v>0</v>
      </c>
      <c r="J1321" s="46"/>
      <c r="K1321" s="332">
        <f>IFERROR(SUM(C1321/'Transfers of Funds'!$F$56),0)</f>
        <v>0</v>
      </c>
      <c r="L1321" s="21"/>
      <c r="M1321" s="47" t="s">
        <v>162</v>
      </c>
      <c r="N1321" s="46"/>
    </row>
    <row r="1322" spans="1:14" s="23" customFormat="1" ht="14.25" customHeight="1">
      <c r="A1322" s="115"/>
      <c r="B1322" s="308" t="str">
        <f>IF(A1322="","",VLOOKUP(A1322,'Project Budget vs Exp'!$B$9:$G$52,2,FALSE))</f>
        <v/>
      </c>
      <c r="C1322" s="117"/>
      <c r="D1322" s="116"/>
      <c r="E1322" s="118"/>
      <c r="F1322" s="119"/>
      <c r="G1322" s="120"/>
      <c r="H1322" s="120"/>
      <c r="I1322" s="418">
        <f t="shared" si="21"/>
        <v>0</v>
      </c>
      <c r="J1322" s="46"/>
      <c r="K1322" s="332">
        <f>IFERROR(SUM(C1322/'Transfers of Funds'!$F$56),0)</f>
        <v>0</v>
      </c>
      <c r="L1322" s="21"/>
      <c r="M1322" s="47" t="s">
        <v>162</v>
      </c>
      <c r="N1322" s="46"/>
    </row>
    <row r="1323" spans="1:14" s="23" customFormat="1" ht="14.25" customHeight="1">
      <c r="A1323" s="115"/>
      <c r="B1323" s="308" t="str">
        <f>IF(A1323="","",VLOOKUP(A1323,'Project Budget vs Exp'!$B$9:$G$52,2,FALSE))</f>
        <v/>
      </c>
      <c r="C1323" s="117"/>
      <c r="D1323" s="116"/>
      <c r="E1323" s="118"/>
      <c r="F1323" s="119"/>
      <c r="G1323" s="120"/>
      <c r="H1323" s="120"/>
      <c r="I1323" s="418">
        <f t="shared" si="21"/>
        <v>0</v>
      </c>
      <c r="J1323" s="46"/>
      <c r="K1323" s="332">
        <f>IFERROR(SUM(C1323/'Transfers of Funds'!$F$56),0)</f>
        <v>0</v>
      </c>
      <c r="L1323" s="21"/>
      <c r="M1323" s="47" t="s">
        <v>162</v>
      </c>
      <c r="N1323" s="46"/>
    </row>
    <row r="1324" spans="1:14" s="23" customFormat="1" ht="14.25" customHeight="1">
      <c r="A1324" s="115"/>
      <c r="B1324" s="308" t="str">
        <f>IF(A1324="","",VLOOKUP(A1324,'Project Budget vs Exp'!$B$9:$G$52,2,FALSE))</f>
        <v/>
      </c>
      <c r="C1324" s="117"/>
      <c r="D1324" s="116"/>
      <c r="E1324" s="118"/>
      <c r="F1324" s="119"/>
      <c r="G1324" s="120"/>
      <c r="H1324" s="120"/>
      <c r="I1324" s="418">
        <f t="shared" si="21"/>
        <v>0</v>
      </c>
      <c r="J1324" s="46"/>
      <c r="K1324" s="332">
        <f>IFERROR(SUM(C1324/'Transfers of Funds'!$F$56),0)</f>
        <v>0</v>
      </c>
      <c r="L1324" s="21"/>
      <c r="M1324" s="47" t="s">
        <v>162</v>
      </c>
      <c r="N1324" s="46"/>
    </row>
    <row r="1325" spans="1:14" s="23" customFormat="1" ht="14.25" customHeight="1">
      <c r="A1325" s="115"/>
      <c r="B1325" s="308" t="str">
        <f>IF(A1325="","",VLOOKUP(A1325,'Project Budget vs Exp'!$B$9:$G$52,2,FALSE))</f>
        <v/>
      </c>
      <c r="C1325" s="117"/>
      <c r="D1325" s="116"/>
      <c r="E1325" s="118"/>
      <c r="F1325" s="119"/>
      <c r="G1325" s="120"/>
      <c r="H1325" s="120"/>
      <c r="I1325" s="418">
        <f t="shared" si="21"/>
        <v>0</v>
      </c>
      <c r="J1325" s="46"/>
      <c r="K1325" s="332">
        <f>IFERROR(SUM(C1325/'Transfers of Funds'!$F$56),0)</f>
        <v>0</v>
      </c>
      <c r="L1325" s="21"/>
      <c r="M1325" s="47" t="s">
        <v>162</v>
      </c>
      <c r="N1325" s="46"/>
    </row>
    <row r="1326" spans="1:14" s="23" customFormat="1" ht="14.25" customHeight="1">
      <c r="A1326" s="115"/>
      <c r="B1326" s="308" t="str">
        <f>IF(A1326="","",VLOOKUP(A1326,'Project Budget vs Exp'!$B$9:$G$52,2,FALSE))</f>
        <v/>
      </c>
      <c r="C1326" s="117"/>
      <c r="D1326" s="116"/>
      <c r="E1326" s="118"/>
      <c r="F1326" s="119"/>
      <c r="G1326" s="120"/>
      <c r="H1326" s="120"/>
      <c r="I1326" s="418">
        <f t="shared" si="21"/>
        <v>0</v>
      </c>
      <c r="J1326" s="46"/>
      <c r="K1326" s="332">
        <f>IFERROR(SUM(C1326/'Transfers of Funds'!$F$56),0)</f>
        <v>0</v>
      </c>
      <c r="L1326" s="21"/>
      <c r="M1326" s="47" t="s">
        <v>162</v>
      </c>
      <c r="N1326" s="46"/>
    </row>
    <row r="1327" spans="1:14" s="23" customFormat="1" ht="14.25" customHeight="1">
      <c r="A1327" s="115"/>
      <c r="B1327" s="308" t="str">
        <f>IF(A1327="","",VLOOKUP(A1327,'Project Budget vs Exp'!$B$9:$G$52,2,FALSE))</f>
        <v/>
      </c>
      <c r="C1327" s="117"/>
      <c r="D1327" s="116"/>
      <c r="E1327" s="118"/>
      <c r="F1327" s="119"/>
      <c r="G1327" s="120"/>
      <c r="H1327" s="120"/>
      <c r="I1327" s="418">
        <f t="shared" si="21"/>
        <v>0</v>
      </c>
      <c r="J1327" s="46"/>
      <c r="K1327" s="332">
        <f>IFERROR(SUM(C1327/'Transfers of Funds'!$F$56),0)</f>
        <v>0</v>
      </c>
      <c r="L1327" s="21"/>
      <c r="M1327" s="47" t="s">
        <v>162</v>
      </c>
      <c r="N1327" s="46"/>
    </row>
    <row r="1328" spans="1:14" s="23" customFormat="1" ht="14.25" customHeight="1">
      <c r="A1328" s="115"/>
      <c r="B1328" s="308" t="str">
        <f>IF(A1328="","",VLOOKUP(A1328,'Project Budget vs Exp'!$B$9:$G$52,2,FALSE))</f>
        <v/>
      </c>
      <c r="C1328" s="117"/>
      <c r="D1328" s="116"/>
      <c r="E1328" s="118"/>
      <c r="F1328" s="119"/>
      <c r="G1328" s="120"/>
      <c r="H1328" s="120"/>
      <c r="I1328" s="418">
        <f t="shared" si="21"/>
        <v>0</v>
      </c>
      <c r="J1328" s="46"/>
      <c r="K1328" s="332">
        <f>IFERROR(SUM(C1328/'Transfers of Funds'!$F$56),0)</f>
        <v>0</v>
      </c>
      <c r="L1328" s="21"/>
      <c r="M1328" s="47" t="s">
        <v>162</v>
      </c>
      <c r="N1328" s="46"/>
    </row>
    <row r="1329" spans="1:14" s="23" customFormat="1" ht="14.25" customHeight="1">
      <c r="A1329" s="115"/>
      <c r="B1329" s="308" t="str">
        <f>IF(A1329="","",VLOOKUP(A1329,'Project Budget vs Exp'!$B$9:$G$52,2,FALSE))</f>
        <v/>
      </c>
      <c r="C1329" s="117"/>
      <c r="D1329" s="116"/>
      <c r="E1329" s="118"/>
      <c r="F1329" s="119"/>
      <c r="G1329" s="120"/>
      <c r="H1329" s="120"/>
      <c r="I1329" s="418">
        <f t="shared" si="21"/>
        <v>0</v>
      </c>
      <c r="J1329" s="46"/>
      <c r="K1329" s="332">
        <f>IFERROR(SUM(C1329/'Transfers of Funds'!$F$56),0)</f>
        <v>0</v>
      </c>
      <c r="L1329" s="21"/>
      <c r="M1329" s="47" t="s">
        <v>162</v>
      </c>
      <c r="N1329" s="46"/>
    </row>
    <row r="1330" spans="1:14" s="23" customFormat="1" ht="14.25" customHeight="1">
      <c r="A1330" s="115"/>
      <c r="B1330" s="308" t="str">
        <f>IF(A1330="","",VLOOKUP(A1330,'Project Budget vs Exp'!$B$9:$G$52,2,FALSE))</f>
        <v/>
      </c>
      <c r="C1330" s="117"/>
      <c r="D1330" s="116"/>
      <c r="E1330" s="118"/>
      <c r="F1330" s="119"/>
      <c r="G1330" s="120"/>
      <c r="H1330" s="120"/>
      <c r="I1330" s="418">
        <f t="shared" si="21"/>
        <v>0</v>
      </c>
      <c r="J1330" s="46"/>
      <c r="K1330" s="332">
        <f>IFERROR(SUM(C1330/'Transfers of Funds'!$F$56),0)</f>
        <v>0</v>
      </c>
      <c r="L1330" s="21"/>
      <c r="M1330" s="47" t="s">
        <v>162</v>
      </c>
      <c r="N1330" s="46"/>
    </row>
    <row r="1331" spans="1:14" s="23" customFormat="1" ht="14.25" customHeight="1">
      <c r="A1331" s="115"/>
      <c r="B1331" s="308" t="str">
        <f>IF(A1331="","",VLOOKUP(A1331,'Project Budget vs Exp'!$B$9:$G$52,2,FALSE))</f>
        <v/>
      </c>
      <c r="C1331" s="117"/>
      <c r="D1331" s="116"/>
      <c r="E1331" s="118"/>
      <c r="F1331" s="119"/>
      <c r="G1331" s="120"/>
      <c r="H1331" s="120"/>
      <c r="I1331" s="418">
        <f t="shared" si="21"/>
        <v>0</v>
      </c>
      <c r="J1331" s="46"/>
      <c r="K1331" s="332">
        <f>IFERROR(SUM(C1331/'Transfers of Funds'!$F$56),0)</f>
        <v>0</v>
      </c>
      <c r="L1331" s="21"/>
      <c r="M1331" s="47" t="s">
        <v>162</v>
      </c>
      <c r="N1331" s="46"/>
    </row>
    <row r="1332" spans="1:14" s="23" customFormat="1" ht="14.25" customHeight="1">
      <c r="A1332" s="115"/>
      <c r="B1332" s="308" t="str">
        <f>IF(A1332="","",VLOOKUP(A1332,'Project Budget vs Exp'!$B$9:$G$52,2,FALSE))</f>
        <v/>
      </c>
      <c r="C1332" s="117"/>
      <c r="D1332" s="116"/>
      <c r="E1332" s="118"/>
      <c r="F1332" s="119"/>
      <c r="G1332" s="120"/>
      <c r="H1332" s="120"/>
      <c r="I1332" s="418">
        <f t="shared" si="21"/>
        <v>0</v>
      </c>
      <c r="J1332" s="46"/>
      <c r="K1332" s="332">
        <f>IFERROR(SUM(C1332/'Transfers of Funds'!$F$56),0)</f>
        <v>0</v>
      </c>
      <c r="L1332" s="21"/>
      <c r="M1332" s="47" t="s">
        <v>162</v>
      </c>
      <c r="N1332" s="46"/>
    </row>
    <row r="1333" spans="1:14" s="23" customFormat="1" ht="14.25" customHeight="1">
      <c r="A1333" s="115"/>
      <c r="B1333" s="308" t="str">
        <f>IF(A1333="","",VLOOKUP(A1333,'Project Budget vs Exp'!$B$9:$G$52,2,FALSE))</f>
        <v/>
      </c>
      <c r="C1333" s="117"/>
      <c r="D1333" s="116"/>
      <c r="E1333" s="118"/>
      <c r="F1333" s="119"/>
      <c r="G1333" s="120"/>
      <c r="H1333" s="120"/>
      <c r="I1333" s="418">
        <f t="shared" si="21"/>
        <v>0</v>
      </c>
      <c r="J1333" s="46"/>
      <c r="K1333" s="332">
        <f>IFERROR(SUM(C1333/'Transfers of Funds'!$F$56),0)</f>
        <v>0</v>
      </c>
      <c r="L1333" s="21"/>
      <c r="M1333" s="47" t="s">
        <v>162</v>
      </c>
      <c r="N1333" s="46"/>
    </row>
    <row r="1334" spans="1:14" s="23" customFormat="1" ht="14.25" customHeight="1">
      <c r="A1334" s="115"/>
      <c r="B1334" s="308" t="str">
        <f>IF(A1334="","",VLOOKUP(A1334,'Project Budget vs Exp'!$B$9:$G$52,2,FALSE))</f>
        <v/>
      </c>
      <c r="C1334" s="117"/>
      <c r="D1334" s="116"/>
      <c r="E1334" s="118"/>
      <c r="F1334" s="119"/>
      <c r="G1334" s="120"/>
      <c r="H1334" s="120"/>
      <c r="I1334" s="418">
        <f t="shared" si="21"/>
        <v>0</v>
      </c>
      <c r="J1334" s="46"/>
      <c r="K1334" s="332">
        <f>IFERROR(SUM(C1334/'Transfers of Funds'!$F$56),0)</f>
        <v>0</v>
      </c>
      <c r="L1334" s="21"/>
      <c r="M1334" s="47" t="s">
        <v>162</v>
      </c>
      <c r="N1334" s="46"/>
    </row>
    <row r="1335" spans="1:14" s="23" customFormat="1" ht="14.25" customHeight="1">
      <c r="A1335" s="115"/>
      <c r="B1335" s="308" t="str">
        <f>IF(A1335="","",VLOOKUP(A1335,'Project Budget vs Exp'!$B$9:$G$52,2,FALSE))</f>
        <v/>
      </c>
      <c r="C1335" s="117"/>
      <c r="D1335" s="116"/>
      <c r="E1335" s="118"/>
      <c r="F1335" s="119"/>
      <c r="G1335" s="120"/>
      <c r="H1335" s="120"/>
      <c r="I1335" s="418">
        <f t="shared" si="21"/>
        <v>0</v>
      </c>
      <c r="J1335" s="46"/>
      <c r="K1335" s="332">
        <f>IFERROR(SUM(C1335/'Transfers of Funds'!$F$56),0)</f>
        <v>0</v>
      </c>
      <c r="L1335" s="21"/>
      <c r="M1335" s="47" t="s">
        <v>162</v>
      </c>
      <c r="N1335" s="46"/>
    </row>
    <row r="1336" spans="1:14" s="23" customFormat="1" ht="14.25" customHeight="1">
      <c r="A1336" s="115"/>
      <c r="B1336" s="308" t="str">
        <f>IF(A1336="","",VLOOKUP(A1336,'Project Budget vs Exp'!$B$9:$G$52,2,FALSE))</f>
        <v/>
      </c>
      <c r="C1336" s="117"/>
      <c r="D1336" s="116"/>
      <c r="E1336" s="118"/>
      <c r="F1336" s="119"/>
      <c r="G1336" s="120"/>
      <c r="H1336" s="120"/>
      <c r="I1336" s="418">
        <f t="shared" si="21"/>
        <v>0</v>
      </c>
      <c r="J1336" s="46"/>
      <c r="K1336" s="332">
        <f>IFERROR(SUM(C1336/'Transfers of Funds'!$F$56),0)</f>
        <v>0</v>
      </c>
      <c r="L1336" s="21"/>
      <c r="M1336" s="47" t="s">
        <v>162</v>
      </c>
      <c r="N1336" s="46"/>
    </row>
    <row r="1337" spans="1:14" s="23" customFormat="1" ht="14.25" customHeight="1">
      <c r="A1337" s="115"/>
      <c r="B1337" s="308" t="str">
        <f>IF(A1337="","",VLOOKUP(A1337,'Project Budget vs Exp'!$B$9:$G$52,2,FALSE))</f>
        <v/>
      </c>
      <c r="C1337" s="117"/>
      <c r="D1337" s="116"/>
      <c r="E1337" s="118"/>
      <c r="F1337" s="119"/>
      <c r="G1337" s="120"/>
      <c r="H1337" s="120"/>
      <c r="I1337" s="418">
        <f t="shared" si="21"/>
        <v>0</v>
      </c>
      <c r="J1337" s="46"/>
      <c r="K1337" s="332">
        <f>IFERROR(SUM(C1337/'Transfers of Funds'!$F$56),0)</f>
        <v>0</v>
      </c>
      <c r="L1337" s="21"/>
      <c r="M1337" s="47" t="s">
        <v>162</v>
      </c>
      <c r="N1337" s="46"/>
    </row>
    <row r="1338" spans="1:14" s="23" customFormat="1" ht="14.25" customHeight="1">
      <c r="A1338" s="115"/>
      <c r="B1338" s="308" t="str">
        <f>IF(A1338="","",VLOOKUP(A1338,'Project Budget vs Exp'!$B$9:$G$52,2,FALSE))</f>
        <v/>
      </c>
      <c r="C1338" s="117"/>
      <c r="D1338" s="116"/>
      <c r="E1338" s="118"/>
      <c r="F1338" s="119"/>
      <c r="G1338" s="120"/>
      <c r="H1338" s="120"/>
      <c r="I1338" s="418">
        <f t="shared" si="21"/>
        <v>0</v>
      </c>
      <c r="J1338" s="46"/>
      <c r="K1338" s="332">
        <f>IFERROR(SUM(C1338/'Transfers of Funds'!$F$56),0)</f>
        <v>0</v>
      </c>
      <c r="L1338" s="21"/>
      <c r="M1338" s="47" t="s">
        <v>162</v>
      </c>
      <c r="N1338" s="46"/>
    </row>
    <row r="1339" spans="1:14" s="23" customFormat="1" ht="14.25" customHeight="1">
      <c r="A1339" s="115"/>
      <c r="B1339" s="308" t="str">
        <f>IF(A1339="","",VLOOKUP(A1339,'Project Budget vs Exp'!$B$9:$G$52,2,FALSE))</f>
        <v/>
      </c>
      <c r="C1339" s="117"/>
      <c r="D1339" s="116"/>
      <c r="E1339" s="118"/>
      <c r="F1339" s="119"/>
      <c r="G1339" s="120"/>
      <c r="H1339" s="120"/>
      <c r="I1339" s="418">
        <f t="shared" si="21"/>
        <v>0</v>
      </c>
      <c r="J1339" s="46"/>
      <c r="K1339" s="332">
        <f>IFERROR(SUM(C1339/'Transfers of Funds'!$F$56),0)</f>
        <v>0</v>
      </c>
      <c r="L1339" s="21"/>
      <c r="M1339" s="47" t="s">
        <v>162</v>
      </c>
      <c r="N1339" s="46"/>
    </row>
    <row r="1340" spans="1:14" s="23" customFormat="1" ht="14.25" customHeight="1">
      <c r="A1340" s="115"/>
      <c r="B1340" s="308" t="str">
        <f>IF(A1340="","",VLOOKUP(A1340,'Project Budget vs Exp'!$B$9:$G$52,2,FALSE))</f>
        <v/>
      </c>
      <c r="C1340" s="117"/>
      <c r="D1340" s="116"/>
      <c r="E1340" s="118"/>
      <c r="F1340" s="119"/>
      <c r="G1340" s="120"/>
      <c r="H1340" s="120"/>
      <c r="I1340" s="418">
        <f t="shared" si="21"/>
        <v>0</v>
      </c>
      <c r="J1340" s="46"/>
      <c r="K1340" s="332">
        <f>IFERROR(SUM(C1340/'Transfers of Funds'!$F$56),0)</f>
        <v>0</v>
      </c>
      <c r="L1340" s="21"/>
      <c r="M1340" s="47" t="s">
        <v>162</v>
      </c>
      <c r="N1340" s="46"/>
    </row>
    <row r="1341" spans="1:14" s="23" customFormat="1" ht="14.25" customHeight="1">
      <c r="A1341" s="115"/>
      <c r="B1341" s="308" t="str">
        <f>IF(A1341="","",VLOOKUP(A1341,'Project Budget vs Exp'!$B$9:$G$52,2,FALSE))</f>
        <v/>
      </c>
      <c r="C1341" s="117"/>
      <c r="D1341" s="116"/>
      <c r="E1341" s="118"/>
      <c r="F1341" s="119"/>
      <c r="G1341" s="120"/>
      <c r="H1341" s="120"/>
      <c r="I1341" s="418">
        <f t="shared" si="21"/>
        <v>0</v>
      </c>
      <c r="J1341" s="46"/>
      <c r="K1341" s="332">
        <f>IFERROR(SUM(C1341/'Transfers of Funds'!$F$56),0)</f>
        <v>0</v>
      </c>
      <c r="L1341" s="21"/>
      <c r="M1341" s="47" t="s">
        <v>162</v>
      </c>
      <c r="N1341" s="46"/>
    </row>
    <row r="1342" spans="1:14" s="23" customFormat="1" ht="14.25" customHeight="1">
      <c r="A1342" s="115"/>
      <c r="B1342" s="308" t="str">
        <f>IF(A1342="","",VLOOKUP(A1342,'Project Budget vs Exp'!$B$9:$G$52,2,FALSE))</f>
        <v/>
      </c>
      <c r="C1342" s="117"/>
      <c r="D1342" s="116"/>
      <c r="E1342" s="118"/>
      <c r="F1342" s="119"/>
      <c r="G1342" s="120"/>
      <c r="H1342" s="120"/>
      <c r="I1342" s="418">
        <f t="shared" si="21"/>
        <v>0</v>
      </c>
      <c r="J1342" s="46"/>
      <c r="K1342" s="332">
        <f>IFERROR(SUM(C1342/'Transfers of Funds'!$F$56),0)</f>
        <v>0</v>
      </c>
      <c r="L1342" s="21"/>
      <c r="M1342" s="47" t="s">
        <v>162</v>
      </c>
      <c r="N1342" s="46"/>
    </row>
    <row r="1343" spans="1:14" s="23" customFormat="1" ht="14.25" customHeight="1">
      <c r="A1343" s="115"/>
      <c r="B1343" s="308" t="str">
        <f>IF(A1343="","",VLOOKUP(A1343,'Project Budget vs Exp'!$B$9:$G$52,2,FALSE))</f>
        <v/>
      </c>
      <c r="C1343" s="117"/>
      <c r="D1343" s="116"/>
      <c r="E1343" s="118"/>
      <c r="F1343" s="119"/>
      <c r="G1343" s="120"/>
      <c r="H1343" s="120"/>
      <c r="I1343" s="418">
        <f t="shared" si="21"/>
        <v>0</v>
      </c>
      <c r="J1343" s="46"/>
      <c r="K1343" s="332">
        <f>IFERROR(SUM(C1343/'Transfers of Funds'!$F$56),0)</f>
        <v>0</v>
      </c>
      <c r="L1343" s="21"/>
      <c r="M1343" s="47" t="s">
        <v>162</v>
      </c>
      <c r="N1343" s="46"/>
    </row>
    <row r="1344" spans="1:14" s="23" customFormat="1" ht="14.25" customHeight="1">
      <c r="A1344" s="115"/>
      <c r="B1344" s="308" t="str">
        <f>IF(A1344="","",VLOOKUP(A1344,'Project Budget vs Exp'!$B$9:$G$52,2,FALSE))</f>
        <v/>
      </c>
      <c r="C1344" s="117"/>
      <c r="D1344" s="116"/>
      <c r="E1344" s="118"/>
      <c r="F1344" s="119"/>
      <c r="G1344" s="120"/>
      <c r="H1344" s="120"/>
      <c r="I1344" s="418">
        <f t="shared" si="21"/>
        <v>0</v>
      </c>
      <c r="J1344" s="46"/>
      <c r="K1344" s="332">
        <f>IFERROR(SUM(C1344/'Transfers of Funds'!$F$56),0)</f>
        <v>0</v>
      </c>
      <c r="L1344" s="21"/>
      <c r="M1344" s="47" t="s">
        <v>162</v>
      </c>
      <c r="N1344" s="46"/>
    </row>
    <row r="1345" spans="1:14" s="23" customFormat="1" ht="14.25" customHeight="1">
      <c r="A1345" s="115"/>
      <c r="B1345" s="308" t="str">
        <f>IF(A1345="","",VLOOKUP(A1345,'Project Budget vs Exp'!$B$9:$G$52,2,FALSE))</f>
        <v/>
      </c>
      <c r="C1345" s="117"/>
      <c r="D1345" s="116"/>
      <c r="E1345" s="118"/>
      <c r="F1345" s="119"/>
      <c r="G1345" s="120"/>
      <c r="H1345" s="120"/>
      <c r="I1345" s="418">
        <f t="shared" si="21"/>
        <v>0</v>
      </c>
      <c r="J1345" s="46"/>
      <c r="K1345" s="332">
        <f>IFERROR(SUM(C1345/'Transfers of Funds'!$F$56),0)</f>
        <v>0</v>
      </c>
      <c r="L1345" s="21"/>
      <c r="M1345" s="47" t="s">
        <v>162</v>
      </c>
      <c r="N1345" s="46"/>
    </row>
    <row r="1346" spans="1:14" s="23" customFormat="1" ht="14.25" customHeight="1">
      <c r="A1346" s="115"/>
      <c r="B1346" s="308" t="str">
        <f>IF(A1346="","",VLOOKUP(A1346,'Project Budget vs Exp'!$B$9:$G$52,2,FALSE))</f>
        <v/>
      </c>
      <c r="C1346" s="117"/>
      <c r="D1346" s="116"/>
      <c r="E1346" s="118"/>
      <c r="F1346" s="119"/>
      <c r="G1346" s="120"/>
      <c r="H1346" s="120"/>
      <c r="I1346" s="418">
        <f t="shared" si="21"/>
        <v>0</v>
      </c>
      <c r="J1346" s="46"/>
      <c r="K1346" s="332">
        <f>IFERROR(SUM(C1346/'Transfers of Funds'!$F$56),0)</f>
        <v>0</v>
      </c>
      <c r="L1346" s="21"/>
      <c r="M1346" s="47" t="s">
        <v>162</v>
      </c>
      <c r="N1346" s="46"/>
    </row>
    <row r="1347" spans="1:14" s="23" customFormat="1" ht="14.25" customHeight="1">
      <c r="A1347" s="115"/>
      <c r="B1347" s="308" t="str">
        <f>IF(A1347="","",VLOOKUP(A1347,'Project Budget vs Exp'!$B$9:$G$52,2,FALSE))</f>
        <v/>
      </c>
      <c r="C1347" s="117"/>
      <c r="D1347" s="116"/>
      <c r="E1347" s="118"/>
      <c r="F1347" s="119"/>
      <c r="G1347" s="120"/>
      <c r="H1347" s="120"/>
      <c r="I1347" s="418">
        <f t="shared" si="21"/>
        <v>0</v>
      </c>
      <c r="J1347" s="46"/>
      <c r="K1347" s="332">
        <f>IFERROR(SUM(C1347/'Transfers of Funds'!$F$56),0)</f>
        <v>0</v>
      </c>
      <c r="L1347" s="21"/>
      <c r="M1347" s="47" t="s">
        <v>162</v>
      </c>
      <c r="N1347" s="46"/>
    </row>
    <row r="1348" spans="1:14" s="23" customFormat="1" ht="14.25" customHeight="1">
      <c r="A1348" s="115"/>
      <c r="B1348" s="308" t="str">
        <f>IF(A1348="","",VLOOKUP(A1348,'Project Budget vs Exp'!$B$9:$G$52,2,FALSE))</f>
        <v/>
      </c>
      <c r="C1348" s="117"/>
      <c r="D1348" s="116"/>
      <c r="E1348" s="118"/>
      <c r="F1348" s="119"/>
      <c r="G1348" s="120"/>
      <c r="H1348" s="120"/>
      <c r="I1348" s="418">
        <f t="shared" si="21"/>
        <v>0</v>
      </c>
      <c r="J1348" s="46"/>
      <c r="K1348" s="332">
        <f>IFERROR(SUM(C1348/'Transfers of Funds'!$F$56),0)</f>
        <v>0</v>
      </c>
      <c r="L1348" s="21"/>
      <c r="M1348" s="47" t="s">
        <v>162</v>
      </c>
      <c r="N1348" s="46"/>
    </row>
    <row r="1349" spans="1:14" s="23" customFormat="1" ht="14.25" customHeight="1">
      <c r="A1349" s="115"/>
      <c r="B1349" s="308" t="str">
        <f>IF(A1349="","",VLOOKUP(A1349,'Project Budget vs Exp'!$B$9:$G$52,2,FALSE))</f>
        <v/>
      </c>
      <c r="C1349" s="117"/>
      <c r="D1349" s="116"/>
      <c r="E1349" s="118"/>
      <c r="F1349" s="119"/>
      <c r="G1349" s="120"/>
      <c r="H1349" s="120"/>
      <c r="I1349" s="418">
        <f t="shared" si="21"/>
        <v>0</v>
      </c>
      <c r="J1349" s="46"/>
      <c r="K1349" s="332">
        <f>IFERROR(SUM(C1349/'Transfers of Funds'!$F$56),0)</f>
        <v>0</v>
      </c>
      <c r="L1349" s="21"/>
      <c r="M1349" s="47" t="s">
        <v>162</v>
      </c>
      <c r="N1349" s="46"/>
    </row>
    <row r="1350" spans="1:14" s="23" customFormat="1" ht="14.25" customHeight="1">
      <c r="A1350" s="115"/>
      <c r="B1350" s="308" t="str">
        <f>IF(A1350="","",VLOOKUP(A1350,'Project Budget vs Exp'!$B$9:$G$52,2,FALSE))</f>
        <v/>
      </c>
      <c r="C1350" s="117"/>
      <c r="D1350" s="116"/>
      <c r="E1350" s="118"/>
      <c r="F1350" s="119"/>
      <c r="G1350" s="120"/>
      <c r="H1350" s="120"/>
      <c r="I1350" s="418">
        <f t="shared" si="21"/>
        <v>0</v>
      </c>
      <c r="J1350" s="46"/>
      <c r="K1350" s="332">
        <f>IFERROR(SUM(C1350/'Transfers of Funds'!$F$56),0)</f>
        <v>0</v>
      </c>
      <c r="L1350" s="21"/>
      <c r="M1350" s="47" t="s">
        <v>162</v>
      </c>
      <c r="N1350" s="46"/>
    </row>
    <row r="1351" spans="1:14" s="23" customFormat="1" ht="14.25" customHeight="1">
      <c r="A1351" s="115"/>
      <c r="B1351" s="308" t="str">
        <f>IF(A1351="","",VLOOKUP(A1351,'Project Budget vs Exp'!$B$9:$G$52,2,FALSE))</f>
        <v/>
      </c>
      <c r="C1351" s="117"/>
      <c r="D1351" s="116"/>
      <c r="E1351" s="118"/>
      <c r="F1351" s="119"/>
      <c r="G1351" s="120"/>
      <c r="H1351" s="120"/>
      <c r="I1351" s="418">
        <f t="shared" si="21"/>
        <v>0</v>
      </c>
      <c r="J1351" s="46"/>
      <c r="K1351" s="332">
        <f>IFERROR(SUM(C1351/'Transfers of Funds'!$F$56),0)</f>
        <v>0</v>
      </c>
      <c r="L1351" s="21"/>
      <c r="M1351" s="47" t="s">
        <v>162</v>
      </c>
      <c r="N1351" s="46"/>
    </row>
    <row r="1352" spans="1:14" s="23" customFormat="1" ht="14.25" customHeight="1">
      <c r="A1352" s="115"/>
      <c r="B1352" s="308" t="str">
        <f>IF(A1352="","",VLOOKUP(A1352,'Project Budget vs Exp'!$B$9:$G$52,2,FALSE))</f>
        <v/>
      </c>
      <c r="C1352" s="117"/>
      <c r="D1352" s="116"/>
      <c r="E1352" s="118"/>
      <c r="F1352" s="119"/>
      <c r="G1352" s="120"/>
      <c r="H1352" s="120"/>
      <c r="I1352" s="418">
        <f t="shared" si="21"/>
        <v>0</v>
      </c>
      <c r="J1352" s="46"/>
      <c r="K1352" s="332">
        <f>IFERROR(SUM(C1352/'Transfers of Funds'!$F$56),0)</f>
        <v>0</v>
      </c>
      <c r="L1352" s="21"/>
      <c r="M1352" s="47" t="s">
        <v>162</v>
      </c>
      <c r="N1352" s="46"/>
    </row>
    <row r="1353" spans="1:14" s="23" customFormat="1" ht="14.25" customHeight="1">
      <c r="A1353" s="115"/>
      <c r="B1353" s="308" t="str">
        <f>IF(A1353="","",VLOOKUP(A1353,'Project Budget vs Exp'!$B$9:$G$52,2,FALSE))</f>
        <v/>
      </c>
      <c r="C1353" s="117"/>
      <c r="D1353" s="116"/>
      <c r="E1353" s="118"/>
      <c r="F1353" s="119"/>
      <c r="G1353" s="120"/>
      <c r="H1353" s="120"/>
      <c r="I1353" s="418">
        <f t="shared" si="21"/>
        <v>0</v>
      </c>
      <c r="J1353" s="46"/>
      <c r="K1353" s="332">
        <f>IFERROR(SUM(C1353/'Transfers of Funds'!$F$56),0)</f>
        <v>0</v>
      </c>
      <c r="L1353" s="21"/>
      <c r="M1353" s="47" t="s">
        <v>162</v>
      </c>
      <c r="N1353" s="46"/>
    </row>
    <row r="1354" spans="1:14" s="23" customFormat="1" ht="14.25" customHeight="1">
      <c r="A1354" s="115"/>
      <c r="B1354" s="308" t="str">
        <f>IF(A1354="","",VLOOKUP(A1354,'Project Budget vs Exp'!$B$9:$G$52,2,FALSE))</f>
        <v/>
      </c>
      <c r="C1354" s="117"/>
      <c r="D1354" s="116"/>
      <c r="E1354" s="118"/>
      <c r="F1354" s="119"/>
      <c r="G1354" s="120"/>
      <c r="H1354" s="120"/>
      <c r="I1354" s="418">
        <f t="shared" si="21"/>
        <v>0</v>
      </c>
      <c r="J1354" s="46"/>
      <c r="K1354" s="332">
        <f>IFERROR(SUM(C1354/'Transfers of Funds'!$F$56),0)</f>
        <v>0</v>
      </c>
      <c r="L1354" s="21"/>
      <c r="M1354" s="47" t="s">
        <v>162</v>
      </c>
      <c r="N1354" s="46"/>
    </row>
    <row r="1355" spans="1:14" s="23" customFormat="1" ht="14.25" customHeight="1">
      <c r="A1355" s="115"/>
      <c r="B1355" s="308" t="str">
        <f>IF(A1355="","",VLOOKUP(A1355,'Project Budget vs Exp'!$B$9:$G$52,2,FALSE))</f>
        <v/>
      </c>
      <c r="C1355" s="117"/>
      <c r="D1355" s="116"/>
      <c r="E1355" s="118"/>
      <c r="F1355" s="119"/>
      <c r="G1355" s="120"/>
      <c r="H1355" s="120"/>
      <c r="I1355" s="418">
        <f t="shared" si="21"/>
        <v>0</v>
      </c>
      <c r="J1355" s="46"/>
      <c r="K1355" s="332">
        <f>IFERROR(SUM(C1355/'Transfers of Funds'!$F$56),0)</f>
        <v>0</v>
      </c>
      <c r="L1355" s="21"/>
      <c r="M1355" s="47" t="s">
        <v>162</v>
      </c>
      <c r="N1355" s="46"/>
    </row>
    <row r="1356" spans="1:14" s="23" customFormat="1" ht="14.25" customHeight="1">
      <c r="A1356" s="115"/>
      <c r="B1356" s="308" t="str">
        <f>IF(A1356="","",VLOOKUP(A1356,'Project Budget vs Exp'!$B$9:$G$52,2,FALSE))</f>
        <v/>
      </c>
      <c r="C1356" s="117"/>
      <c r="D1356" s="116"/>
      <c r="E1356" s="118"/>
      <c r="F1356" s="119"/>
      <c r="G1356" s="120"/>
      <c r="H1356" s="120"/>
      <c r="I1356" s="418">
        <f t="shared" si="21"/>
        <v>0</v>
      </c>
      <c r="J1356" s="46"/>
      <c r="K1356" s="332">
        <f>IFERROR(SUM(C1356/'Transfers of Funds'!$F$56),0)</f>
        <v>0</v>
      </c>
      <c r="L1356" s="21"/>
      <c r="M1356" s="47" t="s">
        <v>162</v>
      </c>
      <c r="N1356" s="46"/>
    </row>
    <row r="1357" spans="1:14" s="23" customFormat="1" ht="14.25" customHeight="1">
      <c r="A1357" s="115"/>
      <c r="B1357" s="308" t="str">
        <f>IF(A1357="","",VLOOKUP(A1357,'Project Budget vs Exp'!$B$9:$G$52,2,FALSE))</f>
        <v/>
      </c>
      <c r="C1357" s="117"/>
      <c r="D1357" s="116"/>
      <c r="E1357" s="118"/>
      <c r="F1357" s="119"/>
      <c r="G1357" s="120"/>
      <c r="H1357" s="120"/>
      <c r="I1357" s="418">
        <f t="shared" si="21"/>
        <v>0</v>
      </c>
      <c r="J1357" s="46"/>
      <c r="K1357" s="332">
        <f>IFERROR(SUM(C1357/'Transfers of Funds'!$F$56),0)</f>
        <v>0</v>
      </c>
      <c r="L1357" s="21"/>
      <c r="M1357" s="47" t="s">
        <v>162</v>
      </c>
      <c r="N1357" s="46"/>
    </row>
    <row r="1358" spans="1:14" s="23" customFormat="1" ht="14.25" customHeight="1">
      <c r="A1358" s="115"/>
      <c r="B1358" s="308" t="str">
        <f>IF(A1358="","",VLOOKUP(A1358,'Project Budget vs Exp'!$B$9:$G$52,2,FALSE))</f>
        <v/>
      </c>
      <c r="C1358" s="117"/>
      <c r="D1358" s="116"/>
      <c r="E1358" s="118"/>
      <c r="F1358" s="119"/>
      <c r="G1358" s="120"/>
      <c r="H1358" s="120"/>
      <c r="I1358" s="418">
        <f t="shared" si="21"/>
        <v>0</v>
      </c>
      <c r="J1358" s="46"/>
      <c r="K1358" s="332">
        <f>IFERROR(SUM(C1358/'Transfers of Funds'!$F$56),0)</f>
        <v>0</v>
      </c>
      <c r="L1358" s="21"/>
      <c r="M1358" s="47" t="s">
        <v>162</v>
      </c>
      <c r="N1358" s="46"/>
    </row>
    <row r="1359" spans="1:14" s="23" customFormat="1" ht="14.25" customHeight="1">
      <c r="A1359" s="115"/>
      <c r="B1359" s="308" t="str">
        <f>IF(A1359="","",VLOOKUP(A1359,'Project Budget vs Exp'!$B$9:$G$52,2,FALSE))</f>
        <v/>
      </c>
      <c r="C1359" s="117"/>
      <c r="D1359" s="116"/>
      <c r="E1359" s="118"/>
      <c r="F1359" s="119"/>
      <c r="G1359" s="120"/>
      <c r="H1359" s="120"/>
      <c r="I1359" s="418">
        <f t="shared" si="21"/>
        <v>0</v>
      </c>
      <c r="J1359" s="46"/>
      <c r="K1359" s="332">
        <f>IFERROR(SUM(C1359/'Transfers of Funds'!$F$56),0)</f>
        <v>0</v>
      </c>
      <c r="L1359" s="21"/>
      <c r="M1359" s="47" t="s">
        <v>162</v>
      </c>
      <c r="N1359" s="46"/>
    </row>
    <row r="1360" spans="1:14" s="23" customFormat="1" ht="14.25" customHeight="1">
      <c r="A1360" s="115"/>
      <c r="B1360" s="308" t="str">
        <f>IF(A1360="","",VLOOKUP(A1360,'Project Budget vs Exp'!$B$9:$G$52,2,FALSE))</f>
        <v/>
      </c>
      <c r="C1360" s="117"/>
      <c r="D1360" s="116"/>
      <c r="E1360" s="118"/>
      <c r="F1360" s="119"/>
      <c r="G1360" s="120"/>
      <c r="H1360" s="120"/>
      <c r="I1360" s="418">
        <f t="shared" si="21"/>
        <v>0</v>
      </c>
      <c r="J1360" s="46"/>
      <c r="K1360" s="332">
        <f>IFERROR(SUM(C1360/'Transfers of Funds'!$F$56),0)</f>
        <v>0</v>
      </c>
      <c r="L1360" s="21"/>
      <c r="M1360" s="47" t="s">
        <v>162</v>
      </c>
      <c r="N1360" s="46"/>
    </row>
    <row r="1361" spans="1:14" s="23" customFormat="1" ht="14.25" customHeight="1">
      <c r="A1361" s="115"/>
      <c r="B1361" s="308" t="str">
        <f>IF(A1361="","",VLOOKUP(A1361,'Project Budget vs Exp'!$B$9:$G$52,2,FALSE))</f>
        <v/>
      </c>
      <c r="C1361" s="117"/>
      <c r="D1361" s="116"/>
      <c r="E1361" s="118"/>
      <c r="F1361" s="119"/>
      <c r="G1361" s="120"/>
      <c r="H1361" s="120"/>
      <c r="I1361" s="418">
        <f t="shared" si="21"/>
        <v>0</v>
      </c>
      <c r="J1361" s="46"/>
      <c r="K1361" s="332">
        <f>IFERROR(SUM(C1361/'Transfers of Funds'!$F$56),0)</f>
        <v>0</v>
      </c>
      <c r="L1361" s="21"/>
      <c r="M1361" s="47" t="s">
        <v>162</v>
      </c>
      <c r="N1361" s="46"/>
    </row>
    <row r="1362" spans="1:14" s="23" customFormat="1" ht="14.25" customHeight="1">
      <c r="A1362" s="115"/>
      <c r="B1362" s="308" t="str">
        <f>IF(A1362="","",VLOOKUP(A1362,'Project Budget vs Exp'!$B$9:$G$52,2,FALSE))</f>
        <v/>
      </c>
      <c r="C1362" s="117"/>
      <c r="D1362" s="116"/>
      <c r="E1362" s="118"/>
      <c r="F1362" s="119"/>
      <c r="G1362" s="120"/>
      <c r="H1362" s="120"/>
      <c r="I1362" s="418">
        <f t="shared" si="21"/>
        <v>0</v>
      </c>
      <c r="J1362" s="46"/>
      <c r="K1362" s="332">
        <f>IFERROR(SUM(C1362/'Transfers of Funds'!$F$56),0)</f>
        <v>0</v>
      </c>
      <c r="L1362" s="21"/>
      <c r="M1362" s="47" t="s">
        <v>162</v>
      </c>
      <c r="N1362" s="46"/>
    </row>
    <row r="1363" spans="1:14" s="23" customFormat="1" ht="14.25" customHeight="1">
      <c r="A1363" s="115"/>
      <c r="B1363" s="308" t="str">
        <f>IF(A1363="","",VLOOKUP(A1363,'Project Budget vs Exp'!$B$9:$G$52,2,FALSE))</f>
        <v/>
      </c>
      <c r="C1363" s="117"/>
      <c r="D1363" s="116"/>
      <c r="E1363" s="118"/>
      <c r="F1363" s="119"/>
      <c r="G1363" s="120"/>
      <c r="H1363" s="120"/>
      <c r="I1363" s="418">
        <f t="shared" si="21"/>
        <v>0</v>
      </c>
      <c r="J1363" s="46"/>
      <c r="K1363" s="332">
        <f>IFERROR(SUM(C1363/'Transfers of Funds'!$F$56),0)</f>
        <v>0</v>
      </c>
      <c r="L1363" s="21"/>
      <c r="M1363" s="47" t="s">
        <v>162</v>
      </c>
      <c r="N1363" s="46"/>
    </row>
    <row r="1364" spans="1:14" s="23" customFormat="1" ht="14.25" customHeight="1">
      <c r="A1364" s="115"/>
      <c r="B1364" s="308" t="str">
        <f>IF(A1364="","",VLOOKUP(A1364,'Project Budget vs Exp'!$B$9:$G$52,2,FALSE))</f>
        <v/>
      </c>
      <c r="C1364" s="117"/>
      <c r="D1364" s="116"/>
      <c r="E1364" s="118"/>
      <c r="F1364" s="119"/>
      <c r="G1364" s="120"/>
      <c r="H1364" s="120"/>
      <c r="I1364" s="418">
        <f t="shared" si="21"/>
        <v>0</v>
      </c>
      <c r="J1364" s="46"/>
      <c r="K1364" s="332">
        <f>IFERROR(SUM(C1364/'Transfers of Funds'!$F$56),0)</f>
        <v>0</v>
      </c>
      <c r="L1364" s="21"/>
      <c r="M1364" s="47" t="s">
        <v>162</v>
      </c>
      <c r="N1364" s="46"/>
    </row>
    <row r="1365" spans="1:14" s="23" customFormat="1" ht="14.25" customHeight="1">
      <c r="A1365" s="115"/>
      <c r="B1365" s="308" t="str">
        <f>IF(A1365="","",VLOOKUP(A1365,'Project Budget vs Exp'!$B$9:$G$52,2,FALSE))</f>
        <v/>
      </c>
      <c r="C1365" s="117"/>
      <c r="D1365" s="116"/>
      <c r="E1365" s="118"/>
      <c r="F1365" s="119"/>
      <c r="G1365" s="120"/>
      <c r="H1365" s="120"/>
      <c r="I1365" s="418">
        <f t="shared" ref="I1365:I1428" si="22">IF(OR(F$4="EUR",F$4="USD",F$4="GBP",F$4="CAD",F$4="NZD",F$4="AUD"),K1365,C1365)</f>
        <v>0</v>
      </c>
      <c r="J1365" s="46"/>
      <c r="K1365" s="332">
        <f>IFERROR(SUM(C1365/'Transfers of Funds'!$F$56),0)</f>
        <v>0</v>
      </c>
      <c r="L1365" s="21"/>
      <c r="M1365" s="47" t="s">
        <v>162</v>
      </c>
      <c r="N1365" s="46"/>
    </row>
    <row r="1366" spans="1:14" s="23" customFormat="1" ht="14.25" customHeight="1">
      <c r="A1366" s="115"/>
      <c r="B1366" s="308" t="str">
        <f>IF(A1366="","",VLOOKUP(A1366,'Project Budget vs Exp'!$B$9:$G$52,2,FALSE))</f>
        <v/>
      </c>
      <c r="C1366" s="117"/>
      <c r="D1366" s="116"/>
      <c r="E1366" s="118"/>
      <c r="F1366" s="119"/>
      <c r="G1366" s="120"/>
      <c r="H1366" s="120"/>
      <c r="I1366" s="418">
        <f t="shared" si="22"/>
        <v>0</v>
      </c>
      <c r="J1366" s="46"/>
      <c r="K1366" s="332">
        <f>IFERROR(SUM(C1366/'Transfers of Funds'!$F$56),0)</f>
        <v>0</v>
      </c>
      <c r="L1366" s="21"/>
      <c r="M1366" s="47" t="s">
        <v>162</v>
      </c>
      <c r="N1366" s="46"/>
    </row>
    <row r="1367" spans="1:14" s="23" customFormat="1" ht="14.25" customHeight="1">
      <c r="A1367" s="115"/>
      <c r="B1367" s="308" t="str">
        <f>IF(A1367="","",VLOOKUP(A1367,'Project Budget vs Exp'!$B$9:$G$52,2,FALSE))</f>
        <v/>
      </c>
      <c r="C1367" s="117"/>
      <c r="D1367" s="116"/>
      <c r="E1367" s="118"/>
      <c r="F1367" s="119"/>
      <c r="G1367" s="120"/>
      <c r="H1367" s="120"/>
      <c r="I1367" s="418">
        <f t="shared" si="22"/>
        <v>0</v>
      </c>
      <c r="J1367" s="46"/>
      <c r="K1367" s="332">
        <f>IFERROR(SUM(C1367/'Transfers of Funds'!$F$56),0)</f>
        <v>0</v>
      </c>
      <c r="L1367" s="21"/>
      <c r="M1367" s="47" t="s">
        <v>162</v>
      </c>
      <c r="N1367" s="46"/>
    </row>
    <row r="1368" spans="1:14" s="23" customFormat="1" ht="14.25" customHeight="1">
      <c r="A1368" s="115"/>
      <c r="B1368" s="308" t="str">
        <f>IF(A1368="","",VLOOKUP(A1368,'Project Budget vs Exp'!$B$9:$G$52,2,FALSE))</f>
        <v/>
      </c>
      <c r="C1368" s="117"/>
      <c r="D1368" s="116"/>
      <c r="E1368" s="118"/>
      <c r="F1368" s="119"/>
      <c r="G1368" s="120"/>
      <c r="H1368" s="120"/>
      <c r="I1368" s="418">
        <f t="shared" si="22"/>
        <v>0</v>
      </c>
      <c r="J1368" s="46"/>
      <c r="K1368" s="332">
        <f>IFERROR(SUM(C1368/'Transfers of Funds'!$F$56),0)</f>
        <v>0</v>
      </c>
      <c r="L1368" s="21"/>
      <c r="M1368" s="47" t="s">
        <v>162</v>
      </c>
      <c r="N1368" s="46"/>
    </row>
    <row r="1369" spans="1:14" s="23" customFormat="1" ht="14.25" customHeight="1">
      <c r="A1369" s="115"/>
      <c r="B1369" s="308" t="str">
        <f>IF(A1369="","",VLOOKUP(A1369,'Project Budget vs Exp'!$B$9:$G$52,2,FALSE))</f>
        <v/>
      </c>
      <c r="C1369" s="117"/>
      <c r="D1369" s="116"/>
      <c r="E1369" s="118"/>
      <c r="F1369" s="119"/>
      <c r="G1369" s="120"/>
      <c r="H1369" s="120"/>
      <c r="I1369" s="418">
        <f t="shared" si="22"/>
        <v>0</v>
      </c>
      <c r="J1369" s="46"/>
      <c r="K1369" s="332">
        <f>IFERROR(SUM(C1369/'Transfers of Funds'!$F$56),0)</f>
        <v>0</v>
      </c>
      <c r="L1369" s="21"/>
      <c r="M1369" s="47" t="s">
        <v>162</v>
      </c>
      <c r="N1369" s="46"/>
    </row>
    <row r="1370" spans="1:14" s="23" customFormat="1" ht="14.25" customHeight="1">
      <c r="A1370" s="115"/>
      <c r="B1370" s="308" t="str">
        <f>IF(A1370="","",VLOOKUP(A1370,'Project Budget vs Exp'!$B$9:$G$52,2,FALSE))</f>
        <v/>
      </c>
      <c r="C1370" s="117"/>
      <c r="D1370" s="116"/>
      <c r="E1370" s="118"/>
      <c r="F1370" s="119"/>
      <c r="G1370" s="120"/>
      <c r="H1370" s="120"/>
      <c r="I1370" s="418">
        <f t="shared" si="22"/>
        <v>0</v>
      </c>
      <c r="J1370" s="46"/>
      <c r="K1370" s="332">
        <f>IFERROR(SUM(C1370/'Transfers of Funds'!$F$56),0)</f>
        <v>0</v>
      </c>
      <c r="L1370" s="21"/>
      <c r="M1370" s="47" t="s">
        <v>162</v>
      </c>
      <c r="N1370" s="46"/>
    </row>
    <row r="1371" spans="1:14" s="23" customFormat="1" ht="14.25" customHeight="1">
      <c r="A1371" s="115"/>
      <c r="B1371" s="308" t="str">
        <f>IF(A1371="","",VLOOKUP(A1371,'Project Budget vs Exp'!$B$9:$G$52,2,FALSE))</f>
        <v/>
      </c>
      <c r="C1371" s="117"/>
      <c r="D1371" s="116"/>
      <c r="E1371" s="118"/>
      <c r="F1371" s="119"/>
      <c r="G1371" s="120"/>
      <c r="H1371" s="120"/>
      <c r="I1371" s="418">
        <f t="shared" si="22"/>
        <v>0</v>
      </c>
      <c r="J1371" s="46"/>
      <c r="K1371" s="332">
        <f>IFERROR(SUM(C1371/'Transfers of Funds'!$F$56),0)</f>
        <v>0</v>
      </c>
      <c r="L1371" s="21"/>
      <c r="M1371" s="47" t="s">
        <v>162</v>
      </c>
      <c r="N1371" s="46"/>
    </row>
    <row r="1372" spans="1:14" s="23" customFormat="1" ht="14.25" customHeight="1">
      <c r="A1372" s="115"/>
      <c r="B1372" s="308" t="str">
        <f>IF(A1372="","",VLOOKUP(A1372,'Project Budget vs Exp'!$B$9:$G$52,2,FALSE))</f>
        <v/>
      </c>
      <c r="C1372" s="117"/>
      <c r="D1372" s="116"/>
      <c r="E1372" s="118"/>
      <c r="F1372" s="119"/>
      <c r="G1372" s="120"/>
      <c r="H1372" s="120"/>
      <c r="I1372" s="418">
        <f t="shared" si="22"/>
        <v>0</v>
      </c>
      <c r="J1372" s="46"/>
      <c r="K1372" s="332">
        <f>IFERROR(SUM(C1372/'Transfers of Funds'!$F$56),0)</f>
        <v>0</v>
      </c>
      <c r="L1372" s="21"/>
      <c r="M1372" s="47" t="s">
        <v>162</v>
      </c>
      <c r="N1372" s="46"/>
    </row>
    <row r="1373" spans="1:14" s="23" customFormat="1" ht="14.25" customHeight="1">
      <c r="A1373" s="115"/>
      <c r="B1373" s="308" t="str">
        <f>IF(A1373="","",VLOOKUP(A1373,'Project Budget vs Exp'!$B$9:$G$52,2,FALSE))</f>
        <v/>
      </c>
      <c r="C1373" s="117"/>
      <c r="D1373" s="116"/>
      <c r="E1373" s="118"/>
      <c r="F1373" s="119"/>
      <c r="G1373" s="120"/>
      <c r="H1373" s="120"/>
      <c r="I1373" s="418">
        <f t="shared" si="22"/>
        <v>0</v>
      </c>
      <c r="J1373" s="46"/>
      <c r="K1373" s="332">
        <f>IFERROR(SUM(C1373/'Transfers of Funds'!$F$56),0)</f>
        <v>0</v>
      </c>
      <c r="L1373" s="21"/>
      <c r="M1373" s="47" t="s">
        <v>162</v>
      </c>
      <c r="N1373" s="46"/>
    </row>
    <row r="1374" spans="1:14" s="23" customFormat="1" ht="14.25" customHeight="1">
      <c r="A1374" s="115"/>
      <c r="B1374" s="308" t="str">
        <f>IF(A1374="","",VLOOKUP(A1374,'Project Budget vs Exp'!$B$9:$G$52,2,FALSE))</f>
        <v/>
      </c>
      <c r="C1374" s="117"/>
      <c r="D1374" s="116"/>
      <c r="E1374" s="118"/>
      <c r="F1374" s="119"/>
      <c r="G1374" s="120"/>
      <c r="H1374" s="120"/>
      <c r="I1374" s="418">
        <f t="shared" si="22"/>
        <v>0</v>
      </c>
      <c r="J1374" s="46"/>
      <c r="K1374" s="332">
        <f>IFERROR(SUM(C1374/'Transfers of Funds'!$F$56),0)</f>
        <v>0</v>
      </c>
      <c r="L1374" s="21"/>
      <c r="M1374" s="47" t="s">
        <v>162</v>
      </c>
      <c r="N1374" s="46"/>
    </row>
    <row r="1375" spans="1:14" s="23" customFormat="1" ht="14.25" customHeight="1">
      <c r="A1375" s="115"/>
      <c r="B1375" s="308" t="str">
        <f>IF(A1375="","",VLOOKUP(A1375,'Project Budget vs Exp'!$B$9:$G$52,2,FALSE))</f>
        <v/>
      </c>
      <c r="C1375" s="117"/>
      <c r="D1375" s="116"/>
      <c r="E1375" s="118"/>
      <c r="F1375" s="119"/>
      <c r="G1375" s="120"/>
      <c r="H1375" s="120"/>
      <c r="I1375" s="418">
        <f t="shared" si="22"/>
        <v>0</v>
      </c>
      <c r="J1375" s="46"/>
      <c r="K1375" s="332">
        <f>IFERROR(SUM(C1375/'Transfers of Funds'!$F$56),0)</f>
        <v>0</v>
      </c>
      <c r="L1375" s="21"/>
      <c r="M1375" s="47" t="s">
        <v>162</v>
      </c>
      <c r="N1375" s="46"/>
    </row>
    <row r="1376" spans="1:14" s="23" customFormat="1" ht="14.25" customHeight="1">
      <c r="A1376" s="115"/>
      <c r="B1376" s="308" t="str">
        <f>IF(A1376="","",VLOOKUP(A1376,'Project Budget vs Exp'!$B$9:$G$52,2,FALSE))</f>
        <v/>
      </c>
      <c r="C1376" s="117"/>
      <c r="D1376" s="116"/>
      <c r="E1376" s="118"/>
      <c r="F1376" s="119"/>
      <c r="G1376" s="120"/>
      <c r="H1376" s="120"/>
      <c r="I1376" s="418">
        <f t="shared" si="22"/>
        <v>0</v>
      </c>
      <c r="J1376" s="46"/>
      <c r="K1376" s="332">
        <f>IFERROR(SUM(C1376/'Transfers of Funds'!$F$56),0)</f>
        <v>0</v>
      </c>
      <c r="L1376" s="21"/>
      <c r="M1376" s="47" t="s">
        <v>162</v>
      </c>
      <c r="N1376" s="46"/>
    </row>
    <row r="1377" spans="1:14" s="23" customFormat="1" ht="14.25" customHeight="1">
      <c r="A1377" s="115"/>
      <c r="B1377" s="308" t="str">
        <f>IF(A1377="","",VLOOKUP(A1377,'Project Budget vs Exp'!$B$9:$G$52,2,FALSE))</f>
        <v/>
      </c>
      <c r="C1377" s="117"/>
      <c r="D1377" s="116"/>
      <c r="E1377" s="118"/>
      <c r="F1377" s="119"/>
      <c r="G1377" s="120"/>
      <c r="H1377" s="120"/>
      <c r="I1377" s="418">
        <f t="shared" si="22"/>
        <v>0</v>
      </c>
      <c r="J1377" s="46"/>
      <c r="K1377" s="332">
        <f>IFERROR(SUM(C1377/'Transfers of Funds'!$F$56),0)</f>
        <v>0</v>
      </c>
      <c r="L1377" s="21"/>
      <c r="M1377" s="47" t="s">
        <v>162</v>
      </c>
      <c r="N1377" s="46"/>
    </row>
    <row r="1378" spans="1:14" s="23" customFormat="1" ht="14.25" customHeight="1">
      <c r="A1378" s="115"/>
      <c r="B1378" s="308" t="str">
        <f>IF(A1378="","",VLOOKUP(A1378,'Project Budget vs Exp'!$B$9:$G$52,2,FALSE))</f>
        <v/>
      </c>
      <c r="C1378" s="117"/>
      <c r="D1378" s="116"/>
      <c r="E1378" s="118"/>
      <c r="F1378" s="119"/>
      <c r="G1378" s="120"/>
      <c r="H1378" s="120"/>
      <c r="I1378" s="418">
        <f t="shared" si="22"/>
        <v>0</v>
      </c>
      <c r="J1378" s="46"/>
      <c r="K1378" s="332">
        <f>IFERROR(SUM(C1378/'Transfers of Funds'!$F$56),0)</f>
        <v>0</v>
      </c>
      <c r="L1378" s="21"/>
      <c r="M1378" s="47" t="s">
        <v>162</v>
      </c>
      <c r="N1378" s="46"/>
    </row>
    <row r="1379" spans="1:14" s="23" customFormat="1" ht="14.25" customHeight="1">
      <c r="A1379" s="115"/>
      <c r="B1379" s="308" t="str">
        <f>IF(A1379="","",VLOOKUP(A1379,'Project Budget vs Exp'!$B$9:$G$52,2,FALSE))</f>
        <v/>
      </c>
      <c r="C1379" s="117"/>
      <c r="D1379" s="116"/>
      <c r="E1379" s="118"/>
      <c r="F1379" s="119"/>
      <c r="G1379" s="120"/>
      <c r="H1379" s="120"/>
      <c r="I1379" s="418">
        <f t="shared" si="22"/>
        <v>0</v>
      </c>
      <c r="J1379" s="46"/>
      <c r="K1379" s="332">
        <f>IFERROR(SUM(C1379/'Transfers of Funds'!$F$56),0)</f>
        <v>0</v>
      </c>
      <c r="L1379" s="21"/>
      <c r="M1379" s="47" t="s">
        <v>162</v>
      </c>
      <c r="N1379" s="46"/>
    </row>
    <row r="1380" spans="1:14" s="23" customFormat="1" ht="14.25" customHeight="1">
      <c r="A1380" s="115"/>
      <c r="B1380" s="308" t="str">
        <f>IF(A1380="","",VLOOKUP(A1380,'Project Budget vs Exp'!$B$9:$G$52,2,FALSE))</f>
        <v/>
      </c>
      <c r="C1380" s="117"/>
      <c r="D1380" s="116"/>
      <c r="E1380" s="118"/>
      <c r="F1380" s="119"/>
      <c r="G1380" s="120"/>
      <c r="H1380" s="120"/>
      <c r="I1380" s="418">
        <f t="shared" si="22"/>
        <v>0</v>
      </c>
      <c r="J1380" s="46"/>
      <c r="K1380" s="332">
        <f>IFERROR(SUM(C1380/'Transfers of Funds'!$F$56),0)</f>
        <v>0</v>
      </c>
      <c r="L1380" s="21"/>
      <c r="M1380" s="47" t="s">
        <v>162</v>
      </c>
      <c r="N1380" s="46"/>
    </row>
    <row r="1381" spans="1:14" s="23" customFormat="1" ht="14.25" customHeight="1">
      <c r="A1381" s="115"/>
      <c r="B1381" s="308" t="str">
        <f>IF(A1381="","",VLOOKUP(A1381,'Project Budget vs Exp'!$B$9:$G$52,2,FALSE))</f>
        <v/>
      </c>
      <c r="C1381" s="117"/>
      <c r="D1381" s="116"/>
      <c r="E1381" s="118"/>
      <c r="F1381" s="119"/>
      <c r="G1381" s="120"/>
      <c r="H1381" s="120"/>
      <c r="I1381" s="418">
        <f t="shared" si="22"/>
        <v>0</v>
      </c>
      <c r="J1381" s="46"/>
      <c r="K1381" s="332">
        <f>IFERROR(SUM(C1381/'Transfers of Funds'!$F$56),0)</f>
        <v>0</v>
      </c>
      <c r="L1381" s="21"/>
      <c r="M1381" s="47" t="s">
        <v>162</v>
      </c>
      <c r="N1381" s="46"/>
    </row>
    <row r="1382" spans="1:14" s="23" customFormat="1" ht="14.25" customHeight="1">
      <c r="A1382" s="115"/>
      <c r="B1382" s="308" t="str">
        <f>IF(A1382="","",VLOOKUP(A1382,'Project Budget vs Exp'!$B$9:$G$52,2,FALSE))</f>
        <v/>
      </c>
      <c r="C1382" s="117"/>
      <c r="D1382" s="116"/>
      <c r="E1382" s="118"/>
      <c r="F1382" s="119"/>
      <c r="G1382" s="120"/>
      <c r="H1382" s="120"/>
      <c r="I1382" s="418">
        <f t="shared" si="22"/>
        <v>0</v>
      </c>
      <c r="J1382" s="46"/>
      <c r="K1382" s="332">
        <f>IFERROR(SUM(C1382/'Transfers of Funds'!$F$56),0)</f>
        <v>0</v>
      </c>
      <c r="L1382" s="21"/>
      <c r="M1382" s="47" t="s">
        <v>162</v>
      </c>
      <c r="N1382" s="46"/>
    </row>
    <row r="1383" spans="1:14" s="23" customFormat="1" ht="14.25" customHeight="1">
      <c r="A1383" s="115"/>
      <c r="B1383" s="308" t="str">
        <f>IF(A1383="","",VLOOKUP(A1383,'Project Budget vs Exp'!$B$9:$G$52,2,FALSE))</f>
        <v/>
      </c>
      <c r="C1383" s="117"/>
      <c r="D1383" s="116"/>
      <c r="E1383" s="118"/>
      <c r="F1383" s="119"/>
      <c r="G1383" s="120"/>
      <c r="H1383" s="120"/>
      <c r="I1383" s="418">
        <f t="shared" si="22"/>
        <v>0</v>
      </c>
      <c r="J1383" s="46"/>
      <c r="K1383" s="332">
        <f>IFERROR(SUM(C1383/'Transfers of Funds'!$F$56),0)</f>
        <v>0</v>
      </c>
      <c r="L1383" s="21"/>
      <c r="M1383" s="47" t="s">
        <v>162</v>
      </c>
      <c r="N1383" s="46"/>
    </row>
    <row r="1384" spans="1:14" s="23" customFormat="1" ht="14.25" customHeight="1">
      <c r="A1384" s="115"/>
      <c r="B1384" s="308" t="str">
        <f>IF(A1384="","",VLOOKUP(A1384,'Project Budget vs Exp'!$B$9:$G$52,2,FALSE))</f>
        <v/>
      </c>
      <c r="C1384" s="117"/>
      <c r="D1384" s="116"/>
      <c r="E1384" s="118"/>
      <c r="F1384" s="119"/>
      <c r="G1384" s="120"/>
      <c r="H1384" s="120"/>
      <c r="I1384" s="418">
        <f t="shared" si="22"/>
        <v>0</v>
      </c>
      <c r="J1384" s="46"/>
      <c r="K1384" s="332">
        <f>IFERROR(SUM(C1384/'Transfers of Funds'!$F$56),0)</f>
        <v>0</v>
      </c>
      <c r="L1384" s="21"/>
      <c r="M1384" s="47" t="s">
        <v>162</v>
      </c>
      <c r="N1384" s="46"/>
    </row>
    <row r="1385" spans="1:14" s="23" customFormat="1" ht="14.25" customHeight="1">
      <c r="A1385" s="115"/>
      <c r="B1385" s="308" t="str">
        <f>IF(A1385="","",VLOOKUP(A1385,'Project Budget vs Exp'!$B$9:$G$52,2,FALSE))</f>
        <v/>
      </c>
      <c r="C1385" s="117"/>
      <c r="D1385" s="116"/>
      <c r="E1385" s="118"/>
      <c r="F1385" s="119"/>
      <c r="G1385" s="120"/>
      <c r="H1385" s="120"/>
      <c r="I1385" s="418">
        <f t="shared" si="22"/>
        <v>0</v>
      </c>
      <c r="J1385" s="46"/>
      <c r="K1385" s="332">
        <f>IFERROR(SUM(C1385/'Transfers of Funds'!$F$56),0)</f>
        <v>0</v>
      </c>
      <c r="L1385" s="21"/>
      <c r="M1385" s="47" t="s">
        <v>162</v>
      </c>
      <c r="N1385" s="46"/>
    </row>
    <row r="1386" spans="1:14" s="23" customFormat="1" ht="14.25" customHeight="1">
      <c r="A1386" s="115"/>
      <c r="B1386" s="308" t="str">
        <f>IF(A1386="","",VLOOKUP(A1386,'Project Budget vs Exp'!$B$9:$G$52,2,FALSE))</f>
        <v/>
      </c>
      <c r="C1386" s="117"/>
      <c r="D1386" s="116"/>
      <c r="E1386" s="118"/>
      <c r="F1386" s="119"/>
      <c r="G1386" s="120"/>
      <c r="H1386" s="120"/>
      <c r="I1386" s="418">
        <f t="shared" si="22"/>
        <v>0</v>
      </c>
      <c r="J1386" s="46"/>
      <c r="K1386" s="332">
        <f>IFERROR(SUM(C1386/'Transfers of Funds'!$F$56),0)</f>
        <v>0</v>
      </c>
      <c r="L1386" s="21"/>
      <c r="M1386" s="47" t="s">
        <v>162</v>
      </c>
      <c r="N1386" s="46"/>
    </row>
    <row r="1387" spans="1:14" s="23" customFormat="1" ht="14.25" customHeight="1">
      <c r="A1387" s="115"/>
      <c r="B1387" s="308" t="str">
        <f>IF(A1387="","",VLOOKUP(A1387,'Project Budget vs Exp'!$B$9:$G$52,2,FALSE))</f>
        <v/>
      </c>
      <c r="C1387" s="117"/>
      <c r="D1387" s="116"/>
      <c r="E1387" s="118"/>
      <c r="F1387" s="119"/>
      <c r="G1387" s="120"/>
      <c r="H1387" s="120"/>
      <c r="I1387" s="418">
        <f t="shared" si="22"/>
        <v>0</v>
      </c>
      <c r="J1387" s="46"/>
      <c r="K1387" s="332">
        <f>IFERROR(SUM(C1387/'Transfers of Funds'!$F$56),0)</f>
        <v>0</v>
      </c>
      <c r="L1387" s="21"/>
      <c r="M1387" s="47" t="s">
        <v>162</v>
      </c>
      <c r="N1387" s="46"/>
    </row>
    <row r="1388" spans="1:14" s="23" customFormat="1" ht="14.25" customHeight="1">
      <c r="A1388" s="115"/>
      <c r="B1388" s="308" t="str">
        <f>IF(A1388="","",VLOOKUP(A1388,'Project Budget vs Exp'!$B$9:$G$52,2,FALSE))</f>
        <v/>
      </c>
      <c r="C1388" s="117"/>
      <c r="D1388" s="116"/>
      <c r="E1388" s="118"/>
      <c r="F1388" s="119"/>
      <c r="G1388" s="120"/>
      <c r="H1388" s="120"/>
      <c r="I1388" s="418">
        <f t="shared" si="22"/>
        <v>0</v>
      </c>
      <c r="J1388" s="46"/>
      <c r="K1388" s="332">
        <f>IFERROR(SUM(C1388/'Transfers of Funds'!$F$56),0)</f>
        <v>0</v>
      </c>
      <c r="L1388" s="21"/>
      <c r="M1388" s="47" t="s">
        <v>162</v>
      </c>
      <c r="N1388" s="46"/>
    </row>
    <row r="1389" spans="1:14" s="23" customFormat="1" ht="14.25" customHeight="1">
      <c r="A1389" s="115"/>
      <c r="B1389" s="308" t="str">
        <f>IF(A1389="","",VLOOKUP(A1389,'Project Budget vs Exp'!$B$9:$G$52,2,FALSE))</f>
        <v/>
      </c>
      <c r="C1389" s="117"/>
      <c r="D1389" s="116"/>
      <c r="E1389" s="118"/>
      <c r="F1389" s="119"/>
      <c r="G1389" s="120"/>
      <c r="H1389" s="120"/>
      <c r="I1389" s="418">
        <f t="shared" si="22"/>
        <v>0</v>
      </c>
      <c r="J1389" s="46"/>
      <c r="K1389" s="332">
        <f>IFERROR(SUM(C1389/'Transfers of Funds'!$F$56),0)</f>
        <v>0</v>
      </c>
      <c r="L1389" s="21"/>
      <c r="M1389" s="47" t="s">
        <v>162</v>
      </c>
      <c r="N1389" s="46"/>
    </row>
    <row r="1390" spans="1:14" s="23" customFormat="1" ht="14.25" customHeight="1">
      <c r="A1390" s="115"/>
      <c r="B1390" s="308" t="str">
        <f>IF(A1390="","",VLOOKUP(A1390,'Project Budget vs Exp'!$B$9:$G$52,2,FALSE))</f>
        <v/>
      </c>
      <c r="C1390" s="117"/>
      <c r="D1390" s="116"/>
      <c r="E1390" s="118"/>
      <c r="F1390" s="119"/>
      <c r="G1390" s="120"/>
      <c r="H1390" s="120"/>
      <c r="I1390" s="418">
        <f t="shared" si="22"/>
        <v>0</v>
      </c>
      <c r="J1390" s="46"/>
      <c r="K1390" s="332">
        <f>IFERROR(SUM(C1390/'Transfers of Funds'!$F$56),0)</f>
        <v>0</v>
      </c>
      <c r="L1390" s="21"/>
      <c r="M1390" s="47" t="s">
        <v>162</v>
      </c>
      <c r="N1390" s="46"/>
    </row>
    <row r="1391" spans="1:14" s="23" customFormat="1" ht="14.25" customHeight="1">
      <c r="A1391" s="115"/>
      <c r="B1391" s="308" t="str">
        <f>IF(A1391="","",VLOOKUP(A1391,'Project Budget vs Exp'!$B$9:$G$52,2,FALSE))</f>
        <v/>
      </c>
      <c r="C1391" s="117"/>
      <c r="D1391" s="116"/>
      <c r="E1391" s="118"/>
      <c r="F1391" s="119"/>
      <c r="G1391" s="120"/>
      <c r="H1391" s="120"/>
      <c r="I1391" s="418">
        <f t="shared" si="22"/>
        <v>0</v>
      </c>
      <c r="J1391" s="46"/>
      <c r="K1391" s="332">
        <f>IFERROR(SUM(C1391/'Transfers of Funds'!$F$56),0)</f>
        <v>0</v>
      </c>
      <c r="L1391" s="21"/>
      <c r="M1391" s="47" t="s">
        <v>162</v>
      </c>
      <c r="N1391" s="46"/>
    </row>
    <row r="1392" spans="1:14" s="23" customFormat="1" ht="14.25" customHeight="1">
      <c r="A1392" s="115"/>
      <c r="B1392" s="308" t="str">
        <f>IF(A1392="","",VLOOKUP(A1392,'Project Budget vs Exp'!$B$9:$G$52,2,FALSE))</f>
        <v/>
      </c>
      <c r="C1392" s="117"/>
      <c r="D1392" s="116"/>
      <c r="E1392" s="118"/>
      <c r="F1392" s="119"/>
      <c r="G1392" s="120"/>
      <c r="H1392" s="120"/>
      <c r="I1392" s="418">
        <f t="shared" si="22"/>
        <v>0</v>
      </c>
      <c r="J1392" s="46"/>
      <c r="K1392" s="332">
        <f>IFERROR(SUM(C1392/'Transfers of Funds'!$F$56),0)</f>
        <v>0</v>
      </c>
      <c r="L1392" s="21"/>
      <c r="M1392" s="47" t="s">
        <v>162</v>
      </c>
      <c r="N1392" s="46"/>
    </row>
    <row r="1393" spans="1:14" s="23" customFormat="1" ht="14.25" customHeight="1">
      <c r="A1393" s="115"/>
      <c r="B1393" s="308" t="str">
        <f>IF(A1393="","",VLOOKUP(A1393,'Project Budget vs Exp'!$B$9:$G$52,2,FALSE))</f>
        <v/>
      </c>
      <c r="C1393" s="117"/>
      <c r="D1393" s="116"/>
      <c r="E1393" s="118"/>
      <c r="F1393" s="119"/>
      <c r="G1393" s="120"/>
      <c r="H1393" s="120"/>
      <c r="I1393" s="418">
        <f t="shared" si="22"/>
        <v>0</v>
      </c>
      <c r="J1393" s="46"/>
      <c r="K1393" s="332">
        <f>IFERROR(SUM(C1393/'Transfers of Funds'!$F$56),0)</f>
        <v>0</v>
      </c>
      <c r="L1393" s="21"/>
      <c r="M1393" s="47" t="s">
        <v>162</v>
      </c>
      <c r="N1393" s="46"/>
    </row>
    <row r="1394" spans="1:14" s="23" customFormat="1" ht="14.25" customHeight="1">
      <c r="A1394" s="115"/>
      <c r="B1394" s="308" t="str">
        <f>IF(A1394="","",VLOOKUP(A1394,'Project Budget vs Exp'!$B$9:$G$52,2,FALSE))</f>
        <v/>
      </c>
      <c r="C1394" s="117"/>
      <c r="D1394" s="116"/>
      <c r="E1394" s="118"/>
      <c r="F1394" s="119"/>
      <c r="G1394" s="120"/>
      <c r="H1394" s="120"/>
      <c r="I1394" s="418">
        <f t="shared" si="22"/>
        <v>0</v>
      </c>
      <c r="J1394" s="46"/>
      <c r="K1394" s="332">
        <f>IFERROR(SUM(C1394/'Transfers of Funds'!$F$56),0)</f>
        <v>0</v>
      </c>
      <c r="L1394" s="21"/>
      <c r="M1394" s="47" t="s">
        <v>162</v>
      </c>
      <c r="N1394" s="46"/>
    </row>
    <row r="1395" spans="1:14" s="23" customFormat="1" ht="14.25" customHeight="1">
      <c r="A1395" s="115"/>
      <c r="B1395" s="308" t="str">
        <f>IF(A1395="","",VLOOKUP(A1395,'Project Budget vs Exp'!$B$9:$G$52,2,FALSE))</f>
        <v/>
      </c>
      <c r="C1395" s="117"/>
      <c r="D1395" s="116"/>
      <c r="E1395" s="118"/>
      <c r="F1395" s="119"/>
      <c r="G1395" s="120"/>
      <c r="H1395" s="120"/>
      <c r="I1395" s="418">
        <f t="shared" si="22"/>
        <v>0</v>
      </c>
      <c r="J1395" s="46"/>
      <c r="K1395" s="332">
        <f>IFERROR(SUM(C1395/'Transfers of Funds'!$F$56),0)</f>
        <v>0</v>
      </c>
      <c r="L1395" s="21"/>
      <c r="M1395" s="47" t="s">
        <v>162</v>
      </c>
      <c r="N1395" s="46"/>
    </row>
    <row r="1396" spans="1:14" s="23" customFormat="1" ht="14.25" customHeight="1">
      <c r="A1396" s="115"/>
      <c r="B1396" s="308" t="str">
        <f>IF(A1396="","",VLOOKUP(A1396,'Project Budget vs Exp'!$B$9:$G$52,2,FALSE))</f>
        <v/>
      </c>
      <c r="C1396" s="117"/>
      <c r="D1396" s="116"/>
      <c r="E1396" s="118"/>
      <c r="F1396" s="119"/>
      <c r="G1396" s="120"/>
      <c r="H1396" s="120"/>
      <c r="I1396" s="418">
        <f t="shared" si="22"/>
        <v>0</v>
      </c>
      <c r="J1396" s="46"/>
      <c r="K1396" s="332">
        <f>IFERROR(SUM(C1396/'Transfers of Funds'!$F$56),0)</f>
        <v>0</v>
      </c>
      <c r="L1396" s="21"/>
      <c r="M1396" s="47" t="s">
        <v>162</v>
      </c>
      <c r="N1396" s="46"/>
    </row>
    <row r="1397" spans="1:14" s="23" customFormat="1" ht="14.25" customHeight="1">
      <c r="A1397" s="115"/>
      <c r="B1397" s="308" t="str">
        <f>IF(A1397="","",VLOOKUP(A1397,'Project Budget vs Exp'!$B$9:$G$52,2,FALSE))</f>
        <v/>
      </c>
      <c r="C1397" s="117"/>
      <c r="D1397" s="116"/>
      <c r="E1397" s="118"/>
      <c r="F1397" s="119"/>
      <c r="G1397" s="120"/>
      <c r="H1397" s="120"/>
      <c r="I1397" s="418">
        <f t="shared" si="22"/>
        <v>0</v>
      </c>
      <c r="J1397" s="46"/>
      <c r="K1397" s="332">
        <f>IFERROR(SUM(C1397/'Transfers of Funds'!$F$56),0)</f>
        <v>0</v>
      </c>
      <c r="L1397" s="21"/>
      <c r="M1397" s="47" t="s">
        <v>162</v>
      </c>
      <c r="N1397" s="46"/>
    </row>
    <row r="1398" spans="1:14" s="23" customFormat="1" ht="14.25" customHeight="1">
      <c r="A1398" s="115"/>
      <c r="B1398" s="308" t="str">
        <f>IF(A1398="","",VLOOKUP(A1398,'Project Budget vs Exp'!$B$9:$G$52,2,FALSE))</f>
        <v/>
      </c>
      <c r="C1398" s="117"/>
      <c r="D1398" s="116"/>
      <c r="E1398" s="118"/>
      <c r="F1398" s="119"/>
      <c r="G1398" s="120"/>
      <c r="H1398" s="120"/>
      <c r="I1398" s="418">
        <f t="shared" si="22"/>
        <v>0</v>
      </c>
      <c r="J1398" s="46"/>
      <c r="K1398" s="332">
        <f>IFERROR(SUM(C1398/'Transfers of Funds'!$F$56),0)</f>
        <v>0</v>
      </c>
      <c r="L1398" s="21"/>
      <c r="M1398" s="47" t="s">
        <v>162</v>
      </c>
      <c r="N1398" s="46"/>
    </row>
    <row r="1399" spans="1:14" s="23" customFormat="1" ht="14.25" customHeight="1">
      <c r="A1399" s="115"/>
      <c r="B1399" s="308" t="str">
        <f>IF(A1399="","",VLOOKUP(A1399,'Project Budget vs Exp'!$B$9:$G$52,2,FALSE))</f>
        <v/>
      </c>
      <c r="C1399" s="117"/>
      <c r="D1399" s="116"/>
      <c r="E1399" s="118"/>
      <c r="F1399" s="119"/>
      <c r="G1399" s="120"/>
      <c r="H1399" s="120"/>
      <c r="I1399" s="418">
        <f t="shared" si="22"/>
        <v>0</v>
      </c>
      <c r="J1399" s="46"/>
      <c r="K1399" s="332">
        <f>IFERROR(SUM(C1399/'Transfers of Funds'!$F$56),0)</f>
        <v>0</v>
      </c>
      <c r="L1399" s="21"/>
      <c r="M1399" s="47" t="s">
        <v>162</v>
      </c>
      <c r="N1399" s="46"/>
    </row>
    <row r="1400" spans="1:14" s="23" customFormat="1" ht="14.25" customHeight="1">
      <c r="A1400" s="115"/>
      <c r="B1400" s="308" t="str">
        <f>IF(A1400="","",VLOOKUP(A1400,'Project Budget vs Exp'!$B$9:$G$52,2,FALSE))</f>
        <v/>
      </c>
      <c r="C1400" s="117"/>
      <c r="D1400" s="116"/>
      <c r="E1400" s="118"/>
      <c r="F1400" s="119"/>
      <c r="G1400" s="120"/>
      <c r="H1400" s="120"/>
      <c r="I1400" s="418">
        <f t="shared" si="22"/>
        <v>0</v>
      </c>
      <c r="J1400" s="46"/>
      <c r="K1400" s="332">
        <f>IFERROR(SUM(C1400/'Transfers of Funds'!$F$56),0)</f>
        <v>0</v>
      </c>
      <c r="L1400" s="21"/>
      <c r="M1400" s="47" t="s">
        <v>162</v>
      </c>
      <c r="N1400" s="46"/>
    </row>
    <row r="1401" spans="1:14" s="23" customFormat="1" ht="14.25" customHeight="1">
      <c r="A1401" s="115"/>
      <c r="B1401" s="308" t="str">
        <f>IF(A1401="","",VLOOKUP(A1401,'Project Budget vs Exp'!$B$9:$G$52,2,FALSE))</f>
        <v/>
      </c>
      <c r="C1401" s="117"/>
      <c r="D1401" s="116"/>
      <c r="E1401" s="118"/>
      <c r="F1401" s="119"/>
      <c r="G1401" s="120"/>
      <c r="H1401" s="120"/>
      <c r="I1401" s="418">
        <f t="shared" si="22"/>
        <v>0</v>
      </c>
      <c r="J1401" s="46"/>
      <c r="K1401" s="332">
        <f>IFERROR(SUM(C1401/'Transfers of Funds'!$F$56),0)</f>
        <v>0</v>
      </c>
      <c r="L1401" s="21"/>
      <c r="M1401" s="47" t="s">
        <v>162</v>
      </c>
      <c r="N1401" s="46"/>
    </row>
    <row r="1402" spans="1:14" s="23" customFormat="1" ht="14.25" customHeight="1">
      <c r="A1402" s="115"/>
      <c r="B1402" s="308" t="str">
        <f>IF(A1402="","",VLOOKUP(A1402,'Project Budget vs Exp'!$B$9:$G$52,2,FALSE))</f>
        <v/>
      </c>
      <c r="C1402" s="117"/>
      <c r="D1402" s="116"/>
      <c r="E1402" s="118"/>
      <c r="F1402" s="119"/>
      <c r="G1402" s="120"/>
      <c r="H1402" s="120"/>
      <c r="I1402" s="418">
        <f t="shared" si="22"/>
        <v>0</v>
      </c>
      <c r="J1402" s="46"/>
      <c r="K1402" s="332">
        <f>IFERROR(SUM(C1402/'Transfers of Funds'!$F$56),0)</f>
        <v>0</v>
      </c>
      <c r="L1402" s="21"/>
      <c r="M1402" s="47" t="s">
        <v>162</v>
      </c>
      <c r="N1402" s="46"/>
    </row>
    <row r="1403" spans="1:14" s="23" customFormat="1" ht="14.25" customHeight="1">
      <c r="A1403" s="115"/>
      <c r="B1403" s="308" t="str">
        <f>IF(A1403="","",VLOOKUP(A1403,'Project Budget vs Exp'!$B$9:$G$52,2,FALSE))</f>
        <v/>
      </c>
      <c r="C1403" s="117"/>
      <c r="D1403" s="116"/>
      <c r="E1403" s="118"/>
      <c r="F1403" s="119"/>
      <c r="G1403" s="120"/>
      <c r="H1403" s="120"/>
      <c r="I1403" s="418">
        <f t="shared" si="22"/>
        <v>0</v>
      </c>
      <c r="J1403" s="46"/>
      <c r="K1403" s="332">
        <f>IFERROR(SUM(C1403/'Transfers of Funds'!$F$56),0)</f>
        <v>0</v>
      </c>
      <c r="L1403" s="21"/>
      <c r="M1403" s="47" t="s">
        <v>162</v>
      </c>
      <c r="N1403" s="46"/>
    </row>
    <row r="1404" spans="1:14" s="23" customFormat="1" ht="14.25" customHeight="1">
      <c r="A1404" s="115"/>
      <c r="B1404" s="308" t="str">
        <f>IF(A1404="","",VLOOKUP(A1404,'Project Budget vs Exp'!$B$9:$G$52,2,FALSE))</f>
        <v/>
      </c>
      <c r="C1404" s="117"/>
      <c r="D1404" s="116"/>
      <c r="E1404" s="118"/>
      <c r="F1404" s="119"/>
      <c r="G1404" s="120"/>
      <c r="H1404" s="120"/>
      <c r="I1404" s="418">
        <f t="shared" si="22"/>
        <v>0</v>
      </c>
      <c r="J1404" s="46"/>
      <c r="K1404" s="332">
        <f>IFERROR(SUM(C1404/'Transfers of Funds'!$F$56),0)</f>
        <v>0</v>
      </c>
      <c r="L1404" s="21"/>
      <c r="M1404" s="47" t="s">
        <v>162</v>
      </c>
      <c r="N1404" s="46"/>
    </row>
    <row r="1405" spans="1:14" s="23" customFormat="1" ht="14.25" customHeight="1">
      <c r="A1405" s="115"/>
      <c r="B1405" s="308" t="str">
        <f>IF(A1405="","",VLOOKUP(A1405,'Project Budget vs Exp'!$B$9:$G$52,2,FALSE))</f>
        <v/>
      </c>
      <c r="C1405" s="117"/>
      <c r="D1405" s="116"/>
      <c r="E1405" s="118"/>
      <c r="F1405" s="119"/>
      <c r="G1405" s="120"/>
      <c r="H1405" s="120"/>
      <c r="I1405" s="418">
        <f t="shared" si="22"/>
        <v>0</v>
      </c>
      <c r="J1405" s="46"/>
      <c r="K1405" s="332">
        <f>IFERROR(SUM(C1405/'Transfers of Funds'!$F$56),0)</f>
        <v>0</v>
      </c>
      <c r="L1405" s="21"/>
      <c r="M1405" s="47" t="s">
        <v>162</v>
      </c>
      <c r="N1405" s="46"/>
    </row>
    <row r="1406" spans="1:14" s="23" customFormat="1" ht="14.25" customHeight="1">
      <c r="A1406" s="115"/>
      <c r="B1406" s="308" t="str">
        <f>IF(A1406="","",VLOOKUP(A1406,'Project Budget vs Exp'!$B$9:$G$52,2,FALSE))</f>
        <v/>
      </c>
      <c r="C1406" s="117"/>
      <c r="D1406" s="116"/>
      <c r="E1406" s="118"/>
      <c r="F1406" s="119"/>
      <c r="G1406" s="120"/>
      <c r="H1406" s="120"/>
      <c r="I1406" s="418">
        <f t="shared" si="22"/>
        <v>0</v>
      </c>
      <c r="J1406" s="46"/>
      <c r="K1406" s="332">
        <f>IFERROR(SUM(C1406/'Transfers of Funds'!$F$56),0)</f>
        <v>0</v>
      </c>
      <c r="L1406" s="21"/>
      <c r="M1406" s="47" t="s">
        <v>162</v>
      </c>
      <c r="N1406" s="46"/>
    </row>
    <row r="1407" spans="1:14" s="23" customFormat="1" ht="14.25" customHeight="1">
      <c r="A1407" s="115"/>
      <c r="B1407" s="308" t="str">
        <f>IF(A1407="","",VLOOKUP(A1407,'Project Budget vs Exp'!$B$9:$G$52,2,FALSE))</f>
        <v/>
      </c>
      <c r="C1407" s="117"/>
      <c r="D1407" s="116"/>
      <c r="E1407" s="118"/>
      <c r="F1407" s="119"/>
      <c r="G1407" s="120"/>
      <c r="H1407" s="120"/>
      <c r="I1407" s="418">
        <f t="shared" si="22"/>
        <v>0</v>
      </c>
      <c r="J1407" s="46"/>
      <c r="K1407" s="332">
        <f>IFERROR(SUM(C1407/'Transfers of Funds'!$F$56),0)</f>
        <v>0</v>
      </c>
      <c r="L1407" s="21"/>
      <c r="M1407" s="47" t="s">
        <v>162</v>
      </c>
      <c r="N1407" s="46"/>
    </row>
    <row r="1408" spans="1:14" s="23" customFormat="1" ht="14.25" customHeight="1">
      <c r="A1408" s="115"/>
      <c r="B1408" s="308" t="str">
        <f>IF(A1408="","",VLOOKUP(A1408,'Project Budget vs Exp'!$B$9:$G$52,2,FALSE))</f>
        <v/>
      </c>
      <c r="C1408" s="117"/>
      <c r="D1408" s="116"/>
      <c r="E1408" s="118"/>
      <c r="F1408" s="119"/>
      <c r="G1408" s="120"/>
      <c r="H1408" s="120"/>
      <c r="I1408" s="418">
        <f t="shared" si="22"/>
        <v>0</v>
      </c>
      <c r="J1408" s="46"/>
      <c r="K1408" s="332">
        <f>IFERROR(SUM(C1408/'Transfers of Funds'!$F$56),0)</f>
        <v>0</v>
      </c>
      <c r="L1408" s="21"/>
      <c r="M1408" s="47" t="s">
        <v>162</v>
      </c>
      <c r="N1408" s="46"/>
    </row>
    <row r="1409" spans="1:14" s="23" customFormat="1" ht="14.25" customHeight="1">
      <c r="A1409" s="115"/>
      <c r="B1409" s="308" t="str">
        <f>IF(A1409="","",VLOOKUP(A1409,'Project Budget vs Exp'!$B$9:$G$52,2,FALSE))</f>
        <v/>
      </c>
      <c r="C1409" s="117"/>
      <c r="D1409" s="116"/>
      <c r="E1409" s="118"/>
      <c r="F1409" s="119"/>
      <c r="G1409" s="120"/>
      <c r="H1409" s="120"/>
      <c r="I1409" s="418">
        <f t="shared" si="22"/>
        <v>0</v>
      </c>
      <c r="J1409" s="46"/>
      <c r="K1409" s="332">
        <f>IFERROR(SUM(C1409/'Transfers of Funds'!$F$56),0)</f>
        <v>0</v>
      </c>
      <c r="L1409" s="21"/>
      <c r="M1409" s="47" t="s">
        <v>162</v>
      </c>
      <c r="N1409" s="46"/>
    </row>
    <row r="1410" spans="1:14" s="23" customFormat="1" ht="14.25" customHeight="1">
      <c r="A1410" s="115"/>
      <c r="B1410" s="308" t="str">
        <f>IF(A1410="","",VLOOKUP(A1410,'Project Budget vs Exp'!$B$9:$G$52,2,FALSE))</f>
        <v/>
      </c>
      <c r="C1410" s="117"/>
      <c r="D1410" s="116"/>
      <c r="E1410" s="118"/>
      <c r="F1410" s="119"/>
      <c r="G1410" s="120"/>
      <c r="H1410" s="120"/>
      <c r="I1410" s="418">
        <f t="shared" si="22"/>
        <v>0</v>
      </c>
      <c r="J1410" s="46"/>
      <c r="K1410" s="332">
        <f>IFERROR(SUM(C1410/'Transfers of Funds'!$F$56),0)</f>
        <v>0</v>
      </c>
      <c r="L1410" s="21"/>
      <c r="M1410" s="47" t="s">
        <v>162</v>
      </c>
      <c r="N1410" s="46"/>
    </row>
    <row r="1411" spans="1:14" s="23" customFormat="1" ht="14.25" customHeight="1">
      <c r="A1411" s="115"/>
      <c r="B1411" s="308" t="str">
        <f>IF(A1411="","",VLOOKUP(A1411,'Project Budget vs Exp'!$B$9:$G$52,2,FALSE))</f>
        <v/>
      </c>
      <c r="C1411" s="117"/>
      <c r="D1411" s="116"/>
      <c r="E1411" s="118"/>
      <c r="F1411" s="119"/>
      <c r="G1411" s="120"/>
      <c r="H1411" s="120"/>
      <c r="I1411" s="418">
        <f t="shared" si="22"/>
        <v>0</v>
      </c>
      <c r="J1411" s="46"/>
      <c r="K1411" s="332">
        <f>IFERROR(SUM(C1411/'Transfers of Funds'!$F$56),0)</f>
        <v>0</v>
      </c>
      <c r="L1411" s="21"/>
      <c r="M1411" s="47" t="s">
        <v>162</v>
      </c>
      <c r="N1411" s="46"/>
    </row>
    <row r="1412" spans="1:14" s="23" customFormat="1" ht="14.25" customHeight="1">
      <c r="A1412" s="115"/>
      <c r="B1412" s="308" t="str">
        <f>IF(A1412="","",VLOOKUP(A1412,'Project Budget vs Exp'!$B$9:$G$52,2,FALSE))</f>
        <v/>
      </c>
      <c r="C1412" s="117"/>
      <c r="D1412" s="116"/>
      <c r="E1412" s="118"/>
      <c r="F1412" s="119"/>
      <c r="G1412" s="120"/>
      <c r="H1412" s="120"/>
      <c r="I1412" s="418">
        <f t="shared" si="22"/>
        <v>0</v>
      </c>
      <c r="J1412" s="46"/>
      <c r="K1412" s="332">
        <f>IFERROR(SUM(C1412/'Transfers of Funds'!$F$56),0)</f>
        <v>0</v>
      </c>
      <c r="L1412" s="21"/>
      <c r="M1412" s="47" t="s">
        <v>162</v>
      </c>
      <c r="N1412" s="46"/>
    </row>
    <row r="1413" spans="1:14" s="23" customFormat="1" ht="14.25" customHeight="1">
      <c r="A1413" s="115"/>
      <c r="B1413" s="308" t="str">
        <f>IF(A1413="","",VLOOKUP(A1413,'Project Budget vs Exp'!$B$9:$G$52,2,FALSE))</f>
        <v/>
      </c>
      <c r="C1413" s="117"/>
      <c r="D1413" s="116"/>
      <c r="E1413" s="118"/>
      <c r="F1413" s="119"/>
      <c r="G1413" s="120"/>
      <c r="H1413" s="120"/>
      <c r="I1413" s="418">
        <f t="shared" si="22"/>
        <v>0</v>
      </c>
      <c r="J1413" s="46"/>
      <c r="K1413" s="332">
        <f>IFERROR(SUM(C1413/'Transfers of Funds'!$F$56),0)</f>
        <v>0</v>
      </c>
      <c r="L1413" s="21"/>
      <c r="M1413" s="47" t="s">
        <v>162</v>
      </c>
      <c r="N1413" s="46"/>
    </row>
    <row r="1414" spans="1:14" s="23" customFormat="1" ht="14.25" customHeight="1">
      <c r="A1414" s="115"/>
      <c r="B1414" s="308" t="str">
        <f>IF(A1414="","",VLOOKUP(A1414,'Project Budget vs Exp'!$B$9:$G$52,2,FALSE))</f>
        <v/>
      </c>
      <c r="C1414" s="117"/>
      <c r="D1414" s="116"/>
      <c r="E1414" s="118"/>
      <c r="F1414" s="119"/>
      <c r="G1414" s="120"/>
      <c r="H1414" s="120"/>
      <c r="I1414" s="418">
        <f t="shared" si="22"/>
        <v>0</v>
      </c>
      <c r="J1414" s="46"/>
      <c r="K1414" s="332">
        <f>IFERROR(SUM(C1414/'Transfers of Funds'!$F$56),0)</f>
        <v>0</v>
      </c>
      <c r="L1414" s="21"/>
      <c r="M1414" s="47" t="s">
        <v>162</v>
      </c>
      <c r="N1414" s="46"/>
    </row>
    <row r="1415" spans="1:14" s="23" customFormat="1" ht="14.25" customHeight="1">
      <c r="A1415" s="115"/>
      <c r="B1415" s="308" t="str">
        <f>IF(A1415="","",VLOOKUP(A1415,'Project Budget vs Exp'!$B$9:$G$52,2,FALSE))</f>
        <v/>
      </c>
      <c r="C1415" s="117"/>
      <c r="D1415" s="116"/>
      <c r="E1415" s="118"/>
      <c r="F1415" s="119"/>
      <c r="G1415" s="120"/>
      <c r="H1415" s="120"/>
      <c r="I1415" s="418">
        <f t="shared" si="22"/>
        <v>0</v>
      </c>
      <c r="J1415" s="46"/>
      <c r="K1415" s="332">
        <f>IFERROR(SUM(C1415/'Transfers of Funds'!$F$56),0)</f>
        <v>0</v>
      </c>
      <c r="L1415" s="21"/>
      <c r="M1415" s="47" t="s">
        <v>162</v>
      </c>
      <c r="N1415" s="46"/>
    </row>
    <row r="1416" spans="1:14" s="23" customFormat="1" ht="14.25" customHeight="1">
      <c r="A1416" s="115"/>
      <c r="B1416" s="308" t="str">
        <f>IF(A1416="","",VLOOKUP(A1416,'Project Budget vs Exp'!$B$9:$G$52,2,FALSE))</f>
        <v/>
      </c>
      <c r="C1416" s="117"/>
      <c r="D1416" s="116"/>
      <c r="E1416" s="118"/>
      <c r="F1416" s="119"/>
      <c r="G1416" s="120"/>
      <c r="H1416" s="120"/>
      <c r="I1416" s="418">
        <f t="shared" si="22"/>
        <v>0</v>
      </c>
      <c r="J1416" s="46"/>
      <c r="K1416" s="332">
        <f>IFERROR(SUM(C1416/'Transfers of Funds'!$F$56),0)</f>
        <v>0</v>
      </c>
      <c r="L1416" s="21"/>
      <c r="M1416" s="47" t="s">
        <v>162</v>
      </c>
      <c r="N1416" s="46"/>
    </row>
    <row r="1417" spans="1:14" s="23" customFormat="1" ht="14.25" customHeight="1">
      <c r="A1417" s="115"/>
      <c r="B1417" s="308" t="str">
        <f>IF(A1417="","",VLOOKUP(A1417,'Project Budget vs Exp'!$B$9:$G$52,2,FALSE))</f>
        <v/>
      </c>
      <c r="C1417" s="117"/>
      <c r="D1417" s="116"/>
      <c r="E1417" s="118"/>
      <c r="F1417" s="119"/>
      <c r="G1417" s="120"/>
      <c r="H1417" s="120"/>
      <c r="I1417" s="418">
        <f t="shared" si="22"/>
        <v>0</v>
      </c>
      <c r="J1417" s="46"/>
      <c r="K1417" s="332">
        <f>IFERROR(SUM(C1417/'Transfers of Funds'!$F$56),0)</f>
        <v>0</v>
      </c>
      <c r="L1417" s="21"/>
      <c r="M1417" s="47" t="s">
        <v>162</v>
      </c>
      <c r="N1417" s="46"/>
    </row>
    <row r="1418" spans="1:14" s="23" customFormat="1" ht="14.25" customHeight="1">
      <c r="A1418" s="115"/>
      <c r="B1418" s="308" t="str">
        <f>IF(A1418="","",VLOOKUP(A1418,'Project Budget vs Exp'!$B$9:$G$52,2,FALSE))</f>
        <v/>
      </c>
      <c r="C1418" s="117"/>
      <c r="D1418" s="116"/>
      <c r="E1418" s="118"/>
      <c r="F1418" s="119"/>
      <c r="G1418" s="120"/>
      <c r="H1418" s="120"/>
      <c r="I1418" s="418">
        <f t="shared" si="22"/>
        <v>0</v>
      </c>
      <c r="J1418" s="46"/>
      <c r="K1418" s="332">
        <f>IFERROR(SUM(C1418/'Transfers of Funds'!$F$56),0)</f>
        <v>0</v>
      </c>
      <c r="L1418" s="21"/>
      <c r="M1418" s="47" t="s">
        <v>162</v>
      </c>
      <c r="N1418" s="46"/>
    </row>
    <row r="1419" spans="1:14" s="23" customFormat="1" ht="14.25" customHeight="1">
      <c r="A1419" s="115"/>
      <c r="B1419" s="308" t="str">
        <f>IF(A1419="","",VLOOKUP(A1419,'Project Budget vs Exp'!$B$9:$G$52,2,FALSE))</f>
        <v/>
      </c>
      <c r="C1419" s="117"/>
      <c r="D1419" s="116"/>
      <c r="E1419" s="118"/>
      <c r="F1419" s="119"/>
      <c r="G1419" s="120"/>
      <c r="H1419" s="120"/>
      <c r="I1419" s="418">
        <f t="shared" si="22"/>
        <v>0</v>
      </c>
      <c r="J1419" s="46"/>
      <c r="K1419" s="332">
        <f>IFERROR(SUM(C1419/'Transfers of Funds'!$F$56),0)</f>
        <v>0</v>
      </c>
      <c r="L1419" s="21"/>
      <c r="M1419" s="47" t="s">
        <v>162</v>
      </c>
      <c r="N1419" s="46"/>
    </row>
    <row r="1420" spans="1:14" s="23" customFormat="1" ht="14.25" customHeight="1">
      <c r="A1420" s="115"/>
      <c r="B1420" s="308" t="str">
        <f>IF(A1420="","",VLOOKUP(A1420,'Project Budget vs Exp'!$B$9:$G$52,2,FALSE))</f>
        <v/>
      </c>
      <c r="C1420" s="117"/>
      <c r="D1420" s="116"/>
      <c r="E1420" s="118"/>
      <c r="F1420" s="119"/>
      <c r="G1420" s="120"/>
      <c r="H1420" s="120"/>
      <c r="I1420" s="418">
        <f t="shared" si="22"/>
        <v>0</v>
      </c>
      <c r="J1420" s="46"/>
      <c r="K1420" s="332">
        <f>IFERROR(SUM(C1420/'Transfers of Funds'!$F$56),0)</f>
        <v>0</v>
      </c>
      <c r="L1420" s="21"/>
      <c r="M1420" s="47" t="s">
        <v>162</v>
      </c>
      <c r="N1420" s="46"/>
    </row>
    <row r="1421" spans="1:14" s="23" customFormat="1" ht="14.25" customHeight="1">
      <c r="A1421" s="115"/>
      <c r="B1421" s="308" t="str">
        <f>IF(A1421="","",VLOOKUP(A1421,'Project Budget vs Exp'!$B$9:$G$52,2,FALSE))</f>
        <v/>
      </c>
      <c r="C1421" s="117"/>
      <c r="D1421" s="116"/>
      <c r="E1421" s="118"/>
      <c r="F1421" s="119"/>
      <c r="G1421" s="120"/>
      <c r="H1421" s="120"/>
      <c r="I1421" s="418">
        <f t="shared" si="22"/>
        <v>0</v>
      </c>
      <c r="J1421" s="46"/>
      <c r="K1421" s="332">
        <f>IFERROR(SUM(C1421/'Transfers of Funds'!$F$56),0)</f>
        <v>0</v>
      </c>
      <c r="L1421" s="21"/>
      <c r="M1421" s="47" t="s">
        <v>162</v>
      </c>
      <c r="N1421" s="46"/>
    </row>
    <row r="1422" spans="1:14" s="23" customFormat="1" ht="14.25" customHeight="1">
      <c r="A1422" s="115"/>
      <c r="B1422" s="308" t="str">
        <f>IF(A1422="","",VLOOKUP(A1422,'Project Budget vs Exp'!$B$9:$G$52,2,FALSE))</f>
        <v/>
      </c>
      <c r="C1422" s="117"/>
      <c r="D1422" s="116"/>
      <c r="E1422" s="118"/>
      <c r="F1422" s="119"/>
      <c r="G1422" s="120"/>
      <c r="H1422" s="120"/>
      <c r="I1422" s="418">
        <f t="shared" si="22"/>
        <v>0</v>
      </c>
      <c r="J1422" s="46"/>
      <c r="K1422" s="332">
        <f>IFERROR(SUM(C1422/'Transfers of Funds'!$F$56),0)</f>
        <v>0</v>
      </c>
      <c r="L1422" s="21"/>
      <c r="M1422" s="47" t="s">
        <v>162</v>
      </c>
      <c r="N1422" s="46"/>
    </row>
    <row r="1423" spans="1:14" s="23" customFormat="1" ht="14.25" customHeight="1">
      <c r="A1423" s="115"/>
      <c r="B1423" s="308" t="str">
        <f>IF(A1423="","",VLOOKUP(A1423,'Project Budget vs Exp'!$B$9:$G$52,2,FALSE))</f>
        <v/>
      </c>
      <c r="C1423" s="117"/>
      <c r="D1423" s="116"/>
      <c r="E1423" s="118"/>
      <c r="F1423" s="119"/>
      <c r="G1423" s="120"/>
      <c r="H1423" s="120"/>
      <c r="I1423" s="418">
        <f t="shared" si="22"/>
        <v>0</v>
      </c>
      <c r="J1423" s="46"/>
      <c r="K1423" s="332">
        <f>IFERROR(SUM(C1423/'Transfers of Funds'!$F$56),0)</f>
        <v>0</v>
      </c>
      <c r="L1423" s="21"/>
      <c r="M1423" s="47" t="s">
        <v>162</v>
      </c>
      <c r="N1423" s="46"/>
    </row>
    <row r="1424" spans="1:14" s="23" customFormat="1" ht="14.25" customHeight="1">
      <c r="A1424" s="115"/>
      <c r="B1424" s="308" t="str">
        <f>IF(A1424="","",VLOOKUP(A1424,'Project Budget vs Exp'!$B$9:$G$52,2,FALSE))</f>
        <v/>
      </c>
      <c r="C1424" s="117"/>
      <c r="D1424" s="116"/>
      <c r="E1424" s="118"/>
      <c r="F1424" s="119"/>
      <c r="G1424" s="120"/>
      <c r="H1424" s="120"/>
      <c r="I1424" s="418">
        <f t="shared" si="22"/>
        <v>0</v>
      </c>
      <c r="J1424" s="46"/>
      <c r="K1424" s="332">
        <f>IFERROR(SUM(C1424/'Transfers of Funds'!$F$56),0)</f>
        <v>0</v>
      </c>
      <c r="L1424" s="21"/>
      <c r="M1424" s="47" t="s">
        <v>162</v>
      </c>
      <c r="N1424" s="46"/>
    </row>
    <row r="1425" spans="1:14" s="23" customFormat="1" ht="14.25" customHeight="1">
      <c r="A1425" s="115"/>
      <c r="B1425" s="308" t="str">
        <f>IF(A1425="","",VLOOKUP(A1425,'Project Budget vs Exp'!$B$9:$G$52,2,FALSE))</f>
        <v/>
      </c>
      <c r="C1425" s="117"/>
      <c r="D1425" s="116"/>
      <c r="E1425" s="118"/>
      <c r="F1425" s="119"/>
      <c r="G1425" s="120"/>
      <c r="H1425" s="120"/>
      <c r="I1425" s="418">
        <f t="shared" si="22"/>
        <v>0</v>
      </c>
      <c r="J1425" s="46"/>
      <c r="K1425" s="332">
        <f>IFERROR(SUM(C1425/'Transfers of Funds'!$F$56),0)</f>
        <v>0</v>
      </c>
      <c r="L1425" s="21"/>
      <c r="M1425" s="47" t="s">
        <v>162</v>
      </c>
      <c r="N1425" s="46"/>
    </row>
    <row r="1426" spans="1:14" s="23" customFormat="1" ht="14.25" customHeight="1">
      <c r="A1426" s="115"/>
      <c r="B1426" s="308" t="str">
        <f>IF(A1426="","",VLOOKUP(A1426,'Project Budget vs Exp'!$B$9:$G$52,2,FALSE))</f>
        <v/>
      </c>
      <c r="C1426" s="117"/>
      <c r="D1426" s="116"/>
      <c r="E1426" s="118"/>
      <c r="F1426" s="119"/>
      <c r="G1426" s="120"/>
      <c r="H1426" s="120"/>
      <c r="I1426" s="418">
        <f t="shared" si="22"/>
        <v>0</v>
      </c>
      <c r="J1426" s="46"/>
      <c r="K1426" s="332">
        <f>IFERROR(SUM(C1426/'Transfers of Funds'!$F$56),0)</f>
        <v>0</v>
      </c>
      <c r="L1426" s="21"/>
      <c r="M1426" s="47" t="s">
        <v>162</v>
      </c>
      <c r="N1426" s="46"/>
    </row>
    <row r="1427" spans="1:14" s="23" customFormat="1" ht="14.25" customHeight="1">
      <c r="A1427" s="115"/>
      <c r="B1427" s="308" t="str">
        <f>IF(A1427="","",VLOOKUP(A1427,'Project Budget vs Exp'!$B$9:$G$52,2,FALSE))</f>
        <v/>
      </c>
      <c r="C1427" s="117"/>
      <c r="D1427" s="116"/>
      <c r="E1427" s="118"/>
      <c r="F1427" s="119"/>
      <c r="G1427" s="120"/>
      <c r="H1427" s="120"/>
      <c r="I1427" s="418">
        <f t="shared" si="22"/>
        <v>0</v>
      </c>
      <c r="J1427" s="46"/>
      <c r="K1427" s="332">
        <f>IFERROR(SUM(C1427/'Transfers of Funds'!$F$56),0)</f>
        <v>0</v>
      </c>
      <c r="L1427" s="21"/>
      <c r="M1427" s="47" t="s">
        <v>162</v>
      </c>
      <c r="N1427" s="46"/>
    </row>
    <row r="1428" spans="1:14" s="23" customFormat="1" ht="14.25" customHeight="1">
      <c r="A1428" s="115"/>
      <c r="B1428" s="308" t="str">
        <f>IF(A1428="","",VLOOKUP(A1428,'Project Budget vs Exp'!$B$9:$G$52,2,FALSE))</f>
        <v/>
      </c>
      <c r="C1428" s="117"/>
      <c r="D1428" s="116"/>
      <c r="E1428" s="118"/>
      <c r="F1428" s="119"/>
      <c r="G1428" s="120"/>
      <c r="H1428" s="120"/>
      <c r="I1428" s="418">
        <f t="shared" si="22"/>
        <v>0</v>
      </c>
      <c r="J1428" s="46"/>
      <c r="K1428" s="332">
        <f>IFERROR(SUM(C1428/'Transfers of Funds'!$F$56),0)</f>
        <v>0</v>
      </c>
      <c r="L1428" s="21"/>
      <c r="M1428" s="47" t="s">
        <v>162</v>
      </c>
      <c r="N1428" s="46"/>
    </row>
    <row r="1429" spans="1:14" s="23" customFormat="1" ht="14.25" customHeight="1">
      <c r="A1429" s="115"/>
      <c r="B1429" s="308" t="str">
        <f>IF(A1429="","",VLOOKUP(A1429,'Project Budget vs Exp'!$B$9:$G$52,2,FALSE))</f>
        <v/>
      </c>
      <c r="C1429" s="117"/>
      <c r="D1429" s="116"/>
      <c r="E1429" s="118"/>
      <c r="F1429" s="119"/>
      <c r="G1429" s="120"/>
      <c r="H1429" s="120"/>
      <c r="I1429" s="418">
        <f t="shared" ref="I1429:I1492" si="23">IF(OR(F$4="EUR",F$4="USD",F$4="GBP",F$4="CAD",F$4="NZD",F$4="AUD"),K1429,C1429)</f>
        <v>0</v>
      </c>
      <c r="J1429" s="46"/>
      <c r="K1429" s="332">
        <f>IFERROR(SUM(C1429/'Transfers of Funds'!$F$56),0)</f>
        <v>0</v>
      </c>
      <c r="L1429" s="21"/>
      <c r="M1429" s="47" t="s">
        <v>162</v>
      </c>
      <c r="N1429" s="46"/>
    </row>
    <row r="1430" spans="1:14" s="23" customFormat="1" ht="14.25" customHeight="1">
      <c r="A1430" s="115"/>
      <c r="B1430" s="308" t="str">
        <f>IF(A1430="","",VLOOKUP(A1430,'Project Budget vs Exp'!$B$9:$G$52,2,FALSE))</f>
        <v/>
      </c>
      <c r="C1430" s="117"/>
      <c r="D1430" s="116"/>
      <c r="E1430" s="118"/>
      <c r="F1430" s="119"/>
      <c r="G1430" s="120"/>
      <c r="H1430" s="120"/>
      <c r="I1430" s="418">
        <f t="shared" si="23"/>
        <v>0</v>
      </c>
      <c r="J1430" s="46"/>
      <c r="K1430" s="332">
        <f>IFERROR(SUM(C1430/'Transfers of Funds'!$F$56),0)</f>
        <v>0</v>
      </c>
      <c r="L1430" s="21"/>
      <c r="M1430" s="47" t="s">
        <v>162</v>
      </c>
      <c r="N1430" s="46"/>
    </row>
    <row r="1431" spans="1:14" s="23" customFormat="1" ht="14.25" customHeight="1">
      <c r="A1431" s="115"/>
      <c r="B1431" s="308" t="str">
        <f>IF(A1431="","",VLOOKUP(A1431,'Project Budget vs Exp'!$B$9:$G$52,2,FALSE))</f>
        <v/>
      </c>
      <c r="C1431" s="117"/>
      <c r="D1431" s="116"/>
      <c r="E1431" s="118"/>
      <c r="F1431" s="119"/>
      <c r="G1431" s="120"/>
      <c r="H1431" s="120"/>
      <c r="I1431" s="418">
        <f t="shared" si="23"/>
        <v>0</v>
      </c>
      <c r="J1431" s="46"/>
      <c r="K1431" s="332">
        <f>IFERROR(SUM(C1431/'Transfers of Funds'!$F$56),0)</f>
        <v>0</v>
      </c>
      <c r="L1431" s="21"/>
      <c r="M1431" s="47" t="s">
        <v>162</v>
      </c>
      <c r="N1431" s="46"/>
    </row>
    <row r="1432" spans="1:14" s="23" customFormat="1" ht="14.25" customHeight="1">
      <c r="A1432" s="115"/>
      <c r="B1432" s="308" t="str">
        <f>IF(A1432="","",VLOOKUP(A1432,'Project Budget vs Exp'!$B$9:$G$52,2,FALSE))</f>
        <v/>
      </c>
      <c r="C1432" s="117"/>
      <c r="D1432" s="116"/>
      <c r="E1432" s="118"/>
      <c r="F1432" s="119"/>
      <c r="G1432" s="120"/>
      <c r="H1432" s="120"/>
      <c r="I1432" s="418">
        <f t="shared" si="23"/>
        <v>0</v>
      </c>
      <c r="J1432" s="46"/>
      <c r="K1432" s="332">
        <f>IFERROR(SUM(C1432/'Transfers of Funds'!$F$56),0)</f>
        <v>0</v>
      </c>
      <c r="L1432" s="21"/>
      <c r="M1432" s="47" t="s">
        <v>162</v>
      </c>
      <c r="N1432" s="46"/>
    </row>
    <row r="1433" spans="1:14" s="23" customFormat="1" ht="14.25" customHeight="1">
      <c r="A1433" s="115"/>
      <c r="B1433" s="308" t="str">
        <f>IF(A1433="","",VLOOKUP(A1433,'Project Budget vs Exp'!$B$9:$G$52,2,FALSE))</f>
        <v/>
      </c>
      <c r="C1433" s="117"/>
      <c r="D1433" s="116"/>
      <c r="E1433" s="118"/>
      <c r="F1433" s="119"/>
      <c r="G1433" s="120"/>
      <c r="H1433" s="120"/>
      <c r="I1433" s="418">
        <f t="shared" si="23"/>
        <v>0</v>
      </c>
      <c r="J1433" s="46"/>
      <c r="K1433" s="332">
        <f>IFERROR(SUM(C1433/'Transfers of Funds'!$F$56),0)</f>
        <v>0</v>
      </c>
      <c r="L1433" s="21"/>
      <c r="M1433" s="47" t="s">
        <v>162</v>
      </c>
      <c r="N1433" s="46"/>
    </row>
    <row r="1434" spans="1:14" s="23" customFormat="1" ht="14.25" customHeight="1">
      <c r="A1434" s="115"/>
      <c r="B1434" s="308" t="str">
        <f>IF(A1434="","",VLOOKUP(A1434,'Project Budget vs Exp'!$B$9:$G$52,2,FALSE))</f>
        <v/>
      </c>
      <c r="C1434" s="117"/>
      <c r="D1434" s="116"/>
      <c r="E1434" s="118"/>
      <c r="F1434" s="119"/>
      <c r="G1434" s="120"/>
      <c r="H1434" s="120"/>
      <c r="I1434" s="418">
        <f t="shared" si="23"/>
        <v>0</v>
      </c>
      <c r="J1434" s="46"/>
      <c r="K1434" s="332">
        <f>IFERROR(SUM(C1434/'Transfers of Funds'!$F$56),0)</f>
        <v>0</v>
      </c>
      <c r="L1434" s="21"/>
      <c r="M1434" s="47" t="s">
        <v>162</v>
      </c>
      <c r="N1434" s="46"/>
    </row>
    <row r="1435" spans="1:14" s="23" customFormat="1" ht="14.25" customHeight="1">
      <c r="A1435" s="115"/>
      <c r="B1435" s="308" t="str">
        <f>IF(A1435="","",VLOOKUP(A1435,'Project Budget vs Exp'!$B$9:$G$52,2,FALSE))</f>
        <v/>
      </c>
      <c r="C1435" s="117"/>
      <c r="D1435" s="116"/>
      <c r="E1435" s="118"/>
      <c r="F1435" s="119"/>
      <c r="G1435" s="120"/>
      <c r="H1435" s="120"/>
      <c r="I1435" s="418">
        <f t="shared" si="23"/>
        <v>0</v>
      </c>
      <c r="J1435" s="46"/>
      <c r="K1435" s="332">
        <f>IFERROR(SUM(C1435/'Transfers of Funds'!$F$56),0)</f>
        <v>0</v>
      </c>
      <c r="L1435" s="21"/>
      <c r="M1435" s="47" t="s">
        <v>162</v>
      </c>
      <c r="N1435" s="46"/>
    </row>
    <row r="1436" spans="1:14" s="23" customFormat="1" ht="14.25" customHeight="1">
      <c r="A1436" s="115"/>
      <c r="B1436" s="308" t="str">
        <f>IF(A1436="","",VLOOKUP(A1436,'Project Budget vs Exp'!$B$9:$G$52,2,FALSE))</f>
        <v/>
      </c>
      <c r="C1436" s="117"/>
      <c r="D1436" s="116"/>
      <c r="E1436" s="118"/>
      <c r="F1436" s="119"/>
      <c r="G1436" s="120"/>
      <c r="H1436" s="120"/>
      <c r="I1436" s="418">
        <f t="shared" si="23"/>
        <v>0</v>
      </c>
      <c r="J1436" s="46"/>
      <c r="K1436" s="332">
        <f>IFERROR(SUM(C1436/'Transfers of Funds'!$F$56),0)</f>
        <v>0</v>
      </c>
      <c r="L1436" s="21"/>
      <c r="M1436" s="47" t="s">
        <v>162</v>
      </c>
      <c r="N1436" s="46"/>
    </row>
    <row r="1437" spans="1:14" s="23" customFormat="1" ht="14.25" customHeight="1">
      <c r="A1437" s="115"/>
      <c r="B1437" s="308" t="str">
        <f>IF(A1437="","",VLOOKUP(A1437,'Project Budget vs Exp'!$B$9:$G$52,2,FALSE))</f>
        <v/>
      </c>
      <c r="C1437" s="117"/>
      <c r="D1437" s="116"/>
      <c r="E1437" s="118"/>
      <c r="F1437" s="119"/>
      <c r="G1437" s="120"/>
      <c r="H1437" s="120"/>
      <c r="I1437" s="418">
        <f t="shared" si="23"/>
        <v>0</v>
      </c>
      <c r="J1437" s="46"/>
      <c r="K1437" s="332">
        <f>IFERROR(SUM(C1437/'Transfers of Funds'!$F$56),0)</f>
        <v>0</v>
      </c>
      <c r="L1437" s="21"/>
      <c r="M1437" s="47" t="s">
        <v>162</v>
      </c>
      <c r="N1437" s="46"/>
    </row>
    <row r="1438" spans="1:14" s="23" customFormat="1" ht="14.25" customHeight="1">
      <c r="A1438" s="115"/>
      <c r="B1438" s="308" t="str">
        <f>IF(A1438="","",VLOOKUP(A1438,'Project Budget vs Exp'!$B$9:$G$52,2,FALSE))</f>
        <v/>
      </c>
      <c r="C1438" s="117"/>
      <c r="D1438" s="116"/>
      <c r="E1438" s="118"/>
      <c r="F1438" s="119"/>
      <c r="G1438" s="120"/>
      <c r="H1438" s="120"/>
      <c r="I1438" s="418">
        <f t="shared" si="23"/>
        <v>0</v>
      </c>
      <c r="J1438" s="46"/>
      <c r="K1438" s="332">
        <f>IFERROR(SUM(C1438/'Transfers of Funds'!$F$56),0)</f>
        <v>0</v>
      </c>
      <c r="L1438" s="21"/>
      <c r="M1438" s="47" t="s">
        <v>162</v>
      </c>
      <c r="N1438" s="46"/>
    </row>
    <row r="1439" spans="1:14" s="23" customFormat="1" ht="14.25" customHeight="1">
      <c r="A1439" s="115"/>
      <c r="B1439" s="308" t="str">
        <f>IF(A1439="","",VLOOKUP(A1439,'Project Budget vs Exp'!$B$9:$G$52,2,FALSE))</f>
        <v/>
      </c>
      <c r="C1439" s="117"/>
      <c r="D1439" s="116"/>
      <c r="E1439" s="118"/>
      <c r="F1439" s="119"/>
      <c r="G1439" s="120"/>
      <c r="H1439" s="120"/>
      <c r="I1439" s="418">
        <f t="shared" si="23"/>
        <v>0</v>
      </c>
      <c r="J1439" s="46"/>
      <c r="K1439" s="332">
        <f>IFERROR(SUM(C1439/'Transfers of Funds'!$F$56),0)</f>
        <v>0</v>
      </c>
      <c r="L1439" s="21"/>
      <c r="M1439" s="47" t="s">
        <v>162</v>
      </c>
      <c r="N1439" s="46"/>
    </row>
    <row r="1440" spans="1:14" s="23" customFormat="1" ht="14.25" customHeight="1">
      <c r="A1440" s="115"/>
      <c r="B1440" s="308" t="str">
        <f>IF(A1440="","",VLOOKUP(A1440,'Project Budget vs Exp'!$B$9:$G$52,2,FALSE))</f>
        <v/>
      </c>
      <c r="C1440" s="117"/>
      <c r="D1440" s="116"/>
      <c r="E1440" s="118"/>
      <c r="F1440" s="119"/>
      <c r="G1440" s="120"/>
      <c r="H1440" s="120"/>
      <c r="I1440" s="418">
        <f t="shared" si="23"/>
        <v>0</v>
      </c>
      <c r="J1440" s="46"/>
      <c r="K1440" s="332">
        <f>IFERROR(SUM(C1440/'Transfers of Funds'!$F$56),0)</f>
        <v>0</v>
      </c>
      <c r="L1440" s="21"/>
      <c r="M1440" s="47" t="s">
        <v>162</v>
      </c>
      <c r="N1440" s="46"/>
    </row>
    <row r="1441" spans="1:14" s="23" customFormat="1" ht="14.25" customHeight="1">
      <c r="A1441" s="115"/>
      <c r="B1441" s="308" t="str">
        <f>IF(A1441="","",VLOOKUP(A1441,'Project Budget vs Exp'!$B$9:$G$52,2,FALSE))</f>
        <v/>
      </c>
      <c r="C1441" s="117"/>
      <c r="D1441" s="116"/>
      <c r="E1441" s="118"/>
      <c r="F1441" s="119"/>
      <c r="G1441" s="120"/>
      <c r="H1441" s="120"/>
      <c r="I1441" s="418">
        <f t="shared" si="23"/>
        <v>0</v>
      </c>
      <c r="J1441" s="46"/>
      <c r="K1441" s="332">
        <f>IFERROR(SUM(C1441/'Transfers of Funds'!$F$56),0)</f>
        <v>0</v>
      </c>
      <c r="L1441" s="21"/>
      <c r="M1441" s="47" t="s">
        <v>162</v>
      </c>
      <c r="N1441" s="46"/>
    </row>
    <row r="1442" spans="1:14" s="23" customFormat="1" ht="14.25" customHeight="1">
      <c r="A1442" s="115"/>
      <c r="B1442" s="308" t="str">
        <f>IF(A1442="","",VLOOKUP(A1442,'Project Budget vs Exp'!$B$9:$G$52,2,FALSE))</f>
        <v/>
      </c>
      <c r="C1442" s="117"/>
      <c r="D1442" s="116"/>
      <c r="E1442" s="118"/>
      <c r="F1442" s="119"/>
      <c r="G1442" s="120"/>
      <c r="H1442" s="120"/>
      <c r="I1442" s="418">
        <f t="shared" si="23"/>
        <v>0</v>
      </c>
      <c r="J1442" s="46"/>
      <c r="K1442" s="332">
        <f>IFERROR(SUM(C1442/'Transfers of Funds'!$F$56),0)</f>
        <v>0</v>
      </c>
      <c r="L1442" s="21"/>
      <c r="M1442" s="47" t="s">
        <v>162</v>
      </c>
      <c r="N1442" s="46"/>
    </row>
    <row r="1443" spans="1:14" s="23" customFormat="1" ht="14.25" customHeight="1">
      <c r="A1443" s="115"/>
      <c r="B1443" s="308" t="str">
        <f>IF(A1443="","",VLOOKUP(A1443,'Project Budget vs Exp'!$B$9:$G$52,2,FALSE))</f>
        <v/>
      </c>
      <c r="C1443" s="117"/>
      <c r="D1443" s="116"/>
      <c r="E1443" s="118"/>
      <c r="F1443" s="119"/>
      <c r="G1443" s="120"/>
      <c r="H1443" s="120"/>
      <c r="I1443" s="418">
        <f t="shared" si="23"/>
        <v>0</v>
      </c>
      <c r="J1443" s="46"/>
      <c r="K1443" s="332">
        <f>IFERROR(SUM(C1443/'Transfers of Funds'!$F$56),0)</f>
        <v>0</v>
      </c>
      <c r="L1443" s="21"/>
      <c r="M1443" s="47" t="s">
        <v>162</v>
      </c>
      <c r="N1443" s="46"/>
    </row>
    <row r="1444" spans="1:14" s="23" customFormat="1" ht="14.25" customHeight="1">
      <c r="A1444" s="115"/>
      <c r="B1444" s="308" t="str">
        <f>IF(A1444="","",VLOOKUP(A1444,'Project Budget vs Exp'!$B$9:$G$52,2,FALSE))</f>
        <v/>
      </c>
      <c r="C1444" s="117"/>
      <c r="D1444" s="116"/>
      <c r="E1444" s="118"/>
      <c r="F1444" s="119"/>
      <c r="G1444" s="120"/>
      <c r="H1444" s="120"/>
      <c r="I1444" s="418">
        <f t="shared" si="23"/>
        <v>0</v>
      </c>
      <c r="J1444" s="46"/>
      <c r="K1444" s="332">
        <f>IFERROR(SUM(C1444/'Transfers of Funds'!$F$56),0)</f>
        <v>0</v>
      </c>
      <c r="L1444" s="21"/>
      <c r="M1444" s="47" t="s">
        <v>162</v>
      </c>
      <c r="N1444" s="46"/>
    </row>
    <row r="1445" spans="1:14" s="23" customFormat="1" ht="14.25" customHeight="1">
      <c r="A1445" s="115"/>
      <c r="B1445" s="308" t="str">
        <f>IF(A1445="","",VLOOKUP(A1445,'Project Budget vs Exp'!$B$9:$G$52,2,FALSE))</f>
        <v/>
      </c>
      <c r="C1445" s="117"/>
      <c r="D1445" s="116"/>
      <c r="E1445" s="118"/>
      <c r="F1445" s="119"/>
      <c r="G1445" s="120"/>
      <c r="H1445" s="120"/>
      <c r="I1445" s="418">
        <f t="shared" si="23"/>
        <v>0</v>
      </c>
      <c r="J1445" s="46"/>
      <c r="K1445" s="332">
        <f>IFERROR(SUM(C1445/'Transfers of Funds'!$F$56),0)</f>
        <v>0</v>
      </c>
      <c r="L1445" s="21"/>
      <c r="M1445" s="47" t="s">
        <v>162</v>
      </c>
      <c r="N1445" s="46"/>
    </row>
    <row r="1446" spans="1:14" s="23" customFormat="1" ht="14.25" customHeight="1">
      <c r="A1446" s="115"/>
      <c r="B1446" s="308" t="str">
        <f>IF(A1446="","",VLOOKUP(A1446,'Project Budget vs Exp'!$B$9:$G$52,2,FALSE))</f>
        <v/>
      </c>
      <c r="C1446" s="117"/>
      <c r="D1446" s="116"/>
      <c r="E1446" s="118"/>
      <c r="F1446" s="119"/>
      <c r="G1446" s="120"/>
      <c r="H1446" s="120"/>
      <c r="I1446" s="418">
        <f t="shared" si="23"/>
        <v>0</v>
      </c>
      <c r="J1446" s="46"/>
      <c r="K1446" s="332">
        <f>IFERROR(SUM(C1446/'Transfers of Funds'!$F$56),0)</f>
        <v>0</v>
      </c>
      <c r="L1446" s="21"/>
      <c r="M1446" s="47" t="s">
        <v>162</v>
      </c>
      <c r="N1446" s="46"/>
    </row>
    <row r="1447" spans="1:14" s="23" customFormat="1" ht="14.25" customHeight="1">
      <c r="A1447" s="115"/>
      <c r="B1447" s="308" t="str">
        <f>IF(A1447="","",VLOOKUP(A1447,'Project Budget vs Exp'!$B$9:$G$52,2,FALSE))</f>
        <v/>
      </c>
      <c r="C1447" s="117"/>
      <c r="D1447" s="116"/>
      <c r="E1447" s="118"/>
      <c r="F1447" s="119"/>
      <c r="G1447" s="120"/>
      <c r="H1447" s="120"/>
      <c r="I1447" s="418">
        <f t="shared" si="23"/>
        <v>0</v>
      </c>
      <c r="J1447" s="46"/>
      <c r="K1447" s="332">
        <f>IFERROR(SUM(C1447/'Transfers of Funds'!$F$56),0)</f>
        <v>0</v>
      </c>
      <c r="L1447" s="21"/>
      <c r="M1447" s="47" t="s">
        <v>162</v>
      </c>
      <c r="N1447" s="46"/>
    </row>
    <row r="1448" spans="1:14" s="23" customFormat="1" ht="14.25" customHeight="1">
      <c r="A1448" s="115"/>
      <c r="B1448" s="308" t="str">
        <f>IF(A1448="","",VLOOKUP(A1448,'Project Budget vs Exp'!$B$9:$G$52,2,FALSE))</f>
        <v/>
      </c>
      <c r="C1448" s="117"/>
      <c r="D1448" s="116"/>
      <c r="E1448" s="118"/>
      <c r="F1448" s="119"/>
      <c r="G1448" s="120"/>
      <c r="H1448" s="120"/>
      <c r="I1448" s="418">
        <f t="shared" si="23"/>
        <v>0</v>
      </c>
      <c r="J1448" s="46"/>
      <c r="K1448" s="332">
        <f>IFERROR(SUM(C1448/'Transfers of Funds'!$F$56),0)</f>
        <v>0</v>
      </c>
      <c r="L1448" s="21"/>
      <c r="M1448" s="47" t="s">
        <v>162</v>
      </c>
      <c r="N1448" s="46"/>
    </row>
    <row r="1449" spans="1:14" s="23" customFormat="1" ht="14.25" customHeight="1">
      <c r="A1449" s="115"/>
      <c r="B1449" s="308" t="str">
        <f>IF(A1449="","",VLOOKUP(A1449,'Project Budget vs Exp'!$B$9:$G$52,2,FALSE))</f>
        <v/>
      </c>
      <c r="C1449" s="117"/>
      <c r="D1449" s="116"/>
      <c r="E1449" s="118"/>
      <c r="F1449" s="119"/>
      <c r="G1449" s="120"/>
      <c r="H1449" s="120"/>
      <c r="I1449" s="418">
        <f t="shared" si="23"/>
        <v>0</v>
      </c>
      <c r="J1449" s="46"/>
      <c r="K1449" s="332">
        <f>IFERROR(SUM(C1449/'Transfers of Funds'!$F$56),0)</f>
        <v>0</v>
      </c>
      <c r="L1449" s="21"/>
      <c r="M1449" s="47" t="s">
        <v>162</v>
      </c>
      <c r="N1449" s="46"/>
    </row>
    <row r="1450" spans="1:14" s="23" customFormat="1" ht="14.25" customHeight="1">
      <c r="A1450" s="115"/>
      <c r="B1450" s="308" t="str">
        <f>IF(A1450="","",VLOOKUP(A1450,'Project Budget vs Exp'!$B$9:$G$52,2,FALSE))</f>
        <v/>
      </c>
      <c r="C1450" s="117"/>
      <c r="D1450" s="116"/>
      <c r="E1450" s="118"/>
      <c r="F1450" s="119"/>
      <c r="G1450" s="120"/>
      <c r="H1450" s="120"/>
      <c r="I1450" s="418">
        <f t="shared" si="23"/>
        <v>0</v>
      </c>
      <c r="J1450" s="46"/>
      <c r="K1450" s="332">
        <f>IFERROR(SUM(C1450/'Transfers of Funds'!$F$56),0)</f>
        <v>0</v>
      </c>
      <c r="L1450" s="21"/>
      <c r="M1450" s="47" t="s">
        <v>162</v>
      </c>
      <c r="N1450" s="46"/>
    </row>
    <row r="1451" spans="1:14" s="23" customFormat="1" ht="14.25" customHeight="1">
      <c r="A1451" s="115"/>
      <c r="B1451" s="308" t="str">
        <f>IF(A1451="","",VLOOKUP(A1451,'Project Budget vs Exp'!$B$9:$G$52,2,FALSE))</f>
        <v/>
      </c>
      <c r="C1451" s="117"/>
      <c r="D1451" s="116"/>
      <c r="E1451" s="118"/>
      <c r="F1451" s="119"/>
      <c r="G1451" s="120"/>
      <c r="H1451" s="120"/>
      <c r="I1451" s="418">
        <f t="shared" si="23"/>
        <v>0</v>
      </c>
      <c r="J1451" s="46"/>
      <c r="K1451" s="332">
        <f>IFERROR(SUM(C1451/'Transfers of Funds'!$F$56),0)</f>
        <v>0</v>
      </c>
      <c r="L1451" s="21"/>
      <c r="M1451" s="47" t="s">
        <v>162</v>
      </c>
      <c r="N1451" s="46"/>
    </row>
    <row r="1452" spans="1:14" s="23" customFormat="1" ht="14.25" customHeight="1">
      <c r="A1452" s="115"/>
      <c r="B1452" s="308" t="str">
        <f>IF(A1452="","",VLOOKUP(A1452,'Project Budget vs Exp'!$B$9:$G$52,2,FALSE))</f>
        <v/>
      </c>
      <c r="C1452" s="117"/>
      <c r="D1452" s="116"/>
      <c r="E1452" s="118"/>
      <c r="F1452" s="119"/>
      <c r="G1452" s="120"/>
      <c r="H1452" s="120"/>
      <c r="I1452" s="418">
        <f t="shared" si="23"/>
        <v>0</v>
      </c>
      <c r="J1452" s="46"/>
      <c r="K1452" s="332">
        <f>IFERROR(SUM(C1452/'Transfers of Funds'!$F$56),0)</f>
        <v>0</v>
      </c>
      <c r="L1452" s="21"/>
      <c r="M1452" s="47" t="s">
        <v>162</v>
      </c>
      <c r="N1452" s="46"/>
    </row>
    <row r="1453" spans="1:14" s="23" customFormat="1" ht="14.25" customHeight="1">
      <c r="A1453" s="115"/>
      <c r="B1453" s="308" t="str">
        <f>IF(A1453="","",VLOOKUP(A1453,'Project Budget vs Exp'!$B$9:$G$52,2,FALSE))</f>
        <v/>
      </c>
      <c r="C1453" s="117"/>
      <c r="D1453" s="116"/>
      <c r="E1453" s="118"/>
      <c r="F1453" s="119"/>
      <c r="G1453" s="120"/>
      <c r="H1453" s="120"/>
      <c r="I1453" s="418">
        <f t="shared" si="23"/>
        <v>0</v>
      </c>
      <c r="J1453" s="46"/>
      <c r="K1453" s="332">
        <f>IFERROR(SUM(C1453/'Transfers of Funds'!$F$56),0)</f>
        <v>0</v>
      </c>
      <c r="L1453" s="21"/>
      <c r="M1453" s="47" t="s">
        <v>162</v>
      </c>
      <c r="N1453" s="46"/>
    </row>
    <row r="1454" spans="1:14" s="23" customFormat="1" ht="14.25" customHeight="1">
      <c r="A1454" s="115"/>
      <c r="B1454" s="308" t="str">
        <f>IF(A1454="","",VLOOKUP(A1454,'Project Budget vs Exp'!$B$9:$G$52,2,FALSE))</f>
        <v/>
      </c>
      <c r="C1454" s="117"/>
      <c r="D1454" s="116"/>
      <c r="E1454" s="118"/>
      <c r="F1454" s="119"/>
      <c r="G1454" s="120"/>
      <c r="H1454" s="120"/>
      <c r="I1454" s="418">
        <f t="shared" si="23"/>
        <v>0</v>
      </c>
      <c r="J1454" s="46"/>
      <c r="K1454" s="332">
        <f>IFERROR(SUM(C1454/'Transfers of Funds'!$F$56),0)</f>
        <v>0</v>
      </c>
      <c r="L1454" s="21"/>
      <c r="M1454" s="47" t="s">
        <v>162</v>
      </c>
      <c r="N1454" s="46"/>
    </row>
    <row r="1455" spans="1:14" s="23" customFormat="1" ht="14.25" customHeight="1">
      <c r="A1455" s="115"/>
      <c r="B1455" s="308" t="str">
        <f>IF(A1455="","",VLOOKUP(A1455,'Project Budget vs Exp'!$B$9:$G$52,2,FALSE))</f>
        <v/>
      </c>
      <c r="C1455" s="117"/>
      <c r="D1455" s="116"/>
      <c r="E1455" s="118"/>
      <c r="F1455" s="119"/>
      <c r="G1455" s="120"/>
      <c r="H1455" s="120"/>
      <c r="I1455" s="418">
        <f t="shared" si="23"/>
        <v>0</v>
      </c>
      <c r="J1455" s="46"/>
      <c r="K1455" s="332">
        <f>IFERROR(SUM(C1455/'Transfers of Funds'!$F$56),0)</f>
        <v>0</v>
      </c>
      <c r="L1455" s="21"/>
      <c r="M1455" s="47" t="s">
        <v>162</v>
      </c>
      <c r="N1455" s="46"/>
    </row>
    <row r="1456" spans="1:14" s="23" customFormat="1" ht="14.25" customHeight="1">
      <c r="A1456" s="115"/>
      <c r="B1456" s="308" t="str">
        <f>IF(A1456="","",VLOOKUP(A1456,'Project Budget vs Exp'!$B$9:$G$52,2,FALSE))</f>
        <v/>
      </c>
      <c r="C1456" s="117"/>
      <c r="D1456" s="116"/>
      <c r="E1456" s="118"/>
      <c r="F1456" s="119"/>
      <c r="G1456" s="120"/>
      <c r="H1456" s="120"/>
      <c r="I1456" s="418">
        <f t="shared" si="23"/>
        <v>0</v>
      </c>
      <c r="J1456" s="46"/>
      <c r="K1456" s="332">
        <f>IFERROR(SUM(C1456/'Transfers of Funds'!$F$56),0)</f>
        <v>0</v>
      </c>
      <c r="L1456" s="21"/>
      <c r="M1456" s="47" t="s">
        <v>162</v>
      </c>
      <c r="N1456" s="46"/>
    </row>
    <row r="1457" spans="1:14" s="23" customFormat="1" ht="14.25" customHeight="1">
      <c r="A1457" s="115"/>
      <c r="B1457" s="308" t="str">
        <f>IF(A1457="","",VLOOKUP(A1457,'Project Budget vs Exp'!$B$9:$G$52,2,FALSE))</f>
        <v/>
      </c>
      <c r="C1457" s="117"/>
      <c r="D1457" s="116"/>
      <c r="E1457" s="118"/>
      <c r="F1457" s="119"/>
      <c r="G1457" s="120"/>
      <c r="H1457" s="120"/>
      <c r="I1457" s="418">
        <f t="shared" si="23"/>
        <v>0</v>
      </c>
      <c r="J1457" s="46"/>
      <c r="K1457" s="332">
        <f>IFERROR(SUM(C1457/'Transfers of Funds'!$F$56),0)</f>
        <v>0</v>
      </c>
      <c r="L1457" s="21"/>
      <c r="M1457" s="47" t="s">
        <v>162</v>
      </c>
      <c r="N1457" s="46"/>
    </row>
    <row r="1458" spans="1:14" s="23" customFormat="1" ht="14.25" customHeight="1">
      <c r="A1458" s="115"/>
      <c r="B1458" s="308" t="str">
        <f>IF(A1458="","",VLOOKUP(A1458,'Project Budget vs Exp'!$B$9:$G$52,2,FALSE))</f>
        <v/>
      </c>
      <c r="C1458" s="117"/>
      <c r="D1458" s="116"/>
      <c r="E1458" s="118"/>
      <c r="F1458" s="119"/>
      <c r="G1458" s="120"/>
      <c r="H1458" s="120"/>
      <c r="I1458" s="418">
        <f t="shared" si="23"/>
        <v>0</v>
      </c>
      <c r="J1458" s="46"/>
      <c r="K1458" s="332">
        <f>IFERROR(SUM(C1458/'Transfers of Funds'!$F$56),0)</f>
        <v>0</v>
      </c>
      <c r="L1458" s="21"/>
      <c r="M1458" s="47" t="s">
        <v>162</v>
      </c>
      <c r="N1458" s="46"/>
    </row>
    <row r="1459" spans="1:14" s="23" customFormat="1" ht="14.25" customHeight="1">
      <c r="A1459" s="115"/>
      <c r="B1459" s="308" t="str">
        <f>IF(A1459="","",VLOOKUP(A1459,'Project Budget vs Exp'!$B$9:$G$52,2,FALSE))</f>
        <v/>
      </c>
      <c r="C1459" s="117"/>
      <c r="D1459" s="116"/>
      <c r="E1459" s="118"/>
      <c r="F1459" s="119"/>
      <c r="G1459" s="120"/>
      <c r="H1459" s="120"/>
      <c r="I1459" s="418">
        <f t="shared" si="23"/>
        <v>0</v>
      </c>
      <c r="J1459" s="46"/>
      <c r="K1459" s="332">
        <f>IFERROR(SUM(C1459/'Transfers of Funds'!$F$56),0)</f>
        <v>0</v>
      </c>
      <c r="L1459" s="21"/>
      <c r="M1459" s="47" t="s">
        <v>162</v>
      </c>
      <c r="N1459" s="46"/>
    </row>
    <row r="1460" spans="1:14" s="23" customFormat="1" ht="14.25" customHeight="1">
      <c r="A1460" s="115"/>
      <c r="B1460" s="308" t="str">
        <f>IF(A1460="","",VLOOKUP(A1460,'Project Budget vs Exp'!$B$9:$G$52,2,FALSE))</f>
        <v/>
      </c>
      <c r="C1460" s="117"/>
      <c r="D1460" s="116"/>
      <c r="E1460" s="118"/>
      <c r="F1460" s="119"/>
      <c r="G1460" s="120"/>
      <c r="H1460" s="120"/>
      <c r="I1460" s="418">
        <f t="shared" si="23"/>
        <v>0</v>
      </c>
      <c r="J1460" s="46"/>
      <c r="K1460" s="332">
        <f>IFERROR(SUM(C1460/'Transfers of Funds'!$F$56),0)</f>
        <v>0</v>
      </c>
      <c r="L1460" s="21"/>
      <c r="M1460" s="47" t="s">
        <v>162</v>
      </c>
      <c r="N1460" s="46"/>
    </row>
    <row r="1461" spans="1:14" s="23" customFormat="1" ht="14.25" customHeight="1">
      <c r="A1461" s="115"/>
      <c r="B1461" s="308" t="str">
        <f>IF(A1461="","",VLOOKUP(A1461,'Project Budget vs Exp'!$B$9:$G$52,2,FALSE))</f>
        <v/>
      </c>
      <c r="C1461" s="117"/>
      <c r="D1461" s="116"/>
      <c r="E1461" s="118"/>
      <c r="F1461" s="119"/>
      <c r="G1461" s="120"/>
      <c r="H1461" s="120"/>
      <c r="I1461" s="418">
        <f t="shared" si="23"/>
        <v>0</v>
      </c>
      <c r="J1461" s="46"/>
      <c r="K1461" s="332">
        <f>IFERROR(SUM(C1461/'Transfers of Funds'!$F$56),0)</f>
        <v>0</v>
      </c>
      <c r="L1461" s="21"/>
      <c r="M1461" s="47" t="s">
        <v>162</v>
      </c>
      <c r="N1461" s="46"/>
    </row>
    <row r="1462" spans="1:14" s="23" customFormat="1" ht="14.25" customHeight="1">
      <c r="A1462" s="115"/>
      <c r="B1462" s="308" t="str">
        <f>IF(A1462="","",VLOOKUP(A1462,'Project Budget vs Exp'!$B$9:$G$52,2,FALSE))</f>
        <v/>
      </c>
      <c r="C1462" s="117"/>
      <c r="D1462" s="116"/>
      <c r="E1462" s="118"/>
      <c r="F1462" s="119"/>
      <c r="G1462" s="120"/>
      <c r="H1462" s="120"/>
      <c r="I1462" s="418">
        <f t="shared" si="23"/>
        <v>0</v>
      </c>
      <c r="J1462" s="46"/>
      <c r="K1462" s="332">
        <f>IFERROR(SUM(C1462/'Transfers of Funds'!$F$56),0)</f>
        <v>0</v>
      </c>
      <c r="L1462" s="21"/>
      <c r="M1462" s="47" t="s">
        <v>162</v>
      </c>
      <c r="N1462" s="46"/>
    </row>
    <row r="1463" spans="1:14" s="23" customFormat="1" ht="14.25" customHeight="1">
      <c r="A1463" s="115"/>
      <c r="B1463" s="308" t="str">
        <f>IF(A1463="","",VLOOKUP(A1463,'Project Budget vs Exp'!$B$9:$G$52,2,FALSE))</f>
        <v/>
      </c>
      <c r="C1463" s="117"/>
      <c r="D1463" s="116"/>
      <c r="E1463" s="118"/>
      <c r="F1463" s="119"/>
      <c r="G1463" s="120"/>
      <c r="H1463" s="120"/>
      <c r="I1463" s="418">
        <f t="shared" si="23"/>
        <v>0</v>
      </c>
      <c r="J1463" s="46"/>
      <c r="K1463" s="332">
        <f>IFERROR(SUM(C1463/'Transfers of Funds'!$F$56),0)</f>
        <v>0</v>
      </c>
      <c r="L1463" s="21"/>
      <c r="M1463" s="47" t="s">
        <v>162</v>
      </c>
      <c r="N1463" s="46"/>
    </row>
    <row r="1464" spans="1:14" s="23" customFormat="1" ht="14.25" customHeight="1">
      <c r="A1464" s="115"/>
      <c r="B1464" s="308" t="str">
        <f>IF(A1464="","",VLOOKUP(A1464,'Project Budget vs Exp'!$B$9:$G$52,2,FALSE))</f>
        <v/>
      </c>
      <c r="C1464" s="117"/>
      <c r="D1464" s="116"/>
      <c r="E1464" s="118"/>
      <c r="F1464" s="119"/>
      <c r="G1464" s="120"/>
      <c r="H1464" s="120"/>
      <c r="I1464" s="418">
        <f t="shared" si="23"/>
        <v>0</v>
      </c>
      <c r="J1464" s="46"/>
      <c r="K1464" s="332">
        <f>IFERROR(SUM(C1464/'Transfers of Funds'!$F$56),0)</f>
        <v>0</v>
      </c>
      <c r="L1464" s="21"/>
      <c r="M1464" s="47" t="s">
        <v>162</v>
      </c>
      <c r="N1464" s="46"/>
    </row>
    <row r="1465" spans="1:14" s="23" customFormat="1" ht="14.25" customHeight="1">
      <c r="A1465" s="115"/>
      <c r="B1465" s="308" t="str">
        <f>IF(A1465="","",VLOOKUP(A1465,'Project Budget vs Exp'!$B$9:$G$52,2,FALSE))</f>
        <v/>
      </c>
      <c r="C1465" s="117"/>
      <c r="D1465" s="116"/>
      <c r="E1465" s="118"/>
      <c r="F1465" s="119"/>
      <c r="G1465" s="120"/>
      <c r="H1465" s="120"/>
      <c r="I1465" s="418">
        <f t="shared" si="23"/>
        <v>0</v>
      </c>
      <c r="J1465" s="46"/>
      <c r="K1465" s="332">
        <f>IFERROR(SUM(C1465/'Transfers of Funds'!$F$56),0)</f>
        <v>0</v>
      </c>
      <c r="L1465" s="21"/>
      <c r="M1465" s="47" t="s">
        <v>162</v>
      </c>
      <c r="N1465" s="46"/>
    </row>
    <row r="1466" spans="1:14" s="23" customFormat="1" ht="14.25" customHeight="1">
      <c r="A1466" s="115"/>
      <c r="B1466" s="308" t="str">
        <f>IF(A1466="","",VLOOKUP(A1466,'Project Budget vs Exp'!$B$9:$G$52,2,FALSE))</f>
        <v/>
      </c>
      <c r="C1466" s="117"/>
      <c r="D1466" s="116"/>
      <c r="E1466" s="118"/>
      <c r="F1466" s="119"/>
      <c r="G1466" s="120"/>
      <c r="H1466" s="120"/>
      <c r="I1466" s="418">
        <f t="shared" si="23"/>
        <v>0</v>
      </c>
      <c r="J1466" s="46"/>
      <c r="K1466" s="332">
        <f>IFERROR(SUM(C1466/'Transfers of Funds'!$F$56),0)</f>
        <v>0</v>
      </c>
      <c r="L1466" s="21"/>
      <c r="M1466" s="47" t="s">
        <v>162</v>
      </c>
      <c r="N1466" s="46"/>
    </row>
    <row r="1467" spans="1:14" s="23" customFormat="1" ht="14.25" customHeight="1">
      <c r="A1467" s="115"/>
      <c r="B1467" s="308" t="str">
        <f>IF(A1467="","",VLOOKUP(A1467,'Project Budget vs Exp'!$B$9:$G$52,2,FALSE))</f>
        <v/>
      </c>
      <c r="C1467" s="117"/>
      <c r="D1467" s="116"/>
      <c r="E1467" s="118"/>
      <c r="F1467" s="119"/>
      <c r="G1467" s="120"/>
      <c r="H1467" s="120"/>
      <c r="I1467" s="418">
        <f t="shared" si="23"/>
        <v>0</v>
      </c>
      <c r="J1467" s="46"/>
      <c r="K1467" s="332">
        <f>IFERROR(SUM(C1467/'Transfers of Funds'!$F$56),0)</f>
        <v>0</v>
      </c>
      <c r="L1467" s="21"/>
      <c r="M1467" s="47" t="s">
        <v>162</v>
      </c>
      <c r="N1467" s="46"/>
    </row>
    <row r="1468" spans="1:14" s="23" customFormat="1" ht="14.25" customHeight="1">
      <c r="A1468" s="115"/>
      <c r="B1468" s="308" t="str">
        <f>IF(A1468="","",VLOOKUP(A1468,'Project Budget vs Exp'!$B$9:$G$52,2,FALSE))</f>
        <v/>
      </c>
      <c r="C1468" s="117"/>
      <c r="D1468" s="116"/>
      <c r="E1468" s="118"/>
      <c r="F1468" s="119"/>
      <c r="G1468" s="120"/>
      <c r="H1468" s="120"/>
      <c r="I1468" s="418">
        <f t="shared" si="23"/>
        <v>0</v>
      </c>
      <c r="J1468" s="46"/>
      <c r="K1468" s="332">
        <f>IFERROR(SUM(C1468/'Transfers of Funds'!$F$56),0)</f>
        <v>0</v>
      </c>
      <c r="L1468" s="21"/>
      <c r="M1468" s="47" t="s">
        <v>162</v>
      </c>
      <c r="N1468" s="46"/>
    </row>
    <row r="1469" spans="1:14" s="23" customFormat="1" ht="14.25" customHeight="1">
      <c r="A1469" s="115"/>
      <c r="B1469" s="308" t="str">
        <f>IF(A1469="","",VLOOKUP(A1469,'Project Budget vs Exp'!$B$9:$G$52,2,FALSE))</f>
        <v/>
      </c>
      <c r="C1469" s="117"/>
      <c r="D1469" s="116"/>
      <c r="E1469" s="118"/>
      <c r="F1469" s="119"/>
      <c r="G1469" s="120"/>
      <c r="H1469" s="120"/>
      <c r="I1469" s="418">
        <f t="shared" si="23"/>
        <v>0</v>
      </c>
      <c r="J1469" s="46"/>
      <c r="K1469" s="332">
        <f>IFERROR(SUM(C1469/'Transfers of Funds'!$F$56),0)</f>
        <v>0</v>
      </c>
      <c r="L1469" s="21"/>
      <c r="M1469" s="47" t="s">
        <v>162</v>
      </c>
      <c r="N1469" s="46"/>
    </row>
    <row r="1470" spans="1:14" s="23" customFormat="1" ht="14.25" customHeight="1">
      <c r="A1470" s="115"/>
      <c r="B1470" s="308" t="str">
        <f>IF(A1470="","",VLOOKUP(A1470,'Project Budget vs Exp'!$B$9:$G$52,2,FALSE))</f>
        <v/>
      </c>
      <c r="C1470" s="117"/>
      <c r="D1470" s="116"/>
      <c r="E1470" s="118"/>
      <c r="F1470" s="119"/>
      <c r="G1470" s="120"/>
      <c r="H1470" s="120"/>
      <c r="I1470" s="418">
        <f t="shared" si="23"/>
        <v>0</v>
      </c>
      <c r="J1470" s="46"/>
      <c r="K1470" s="332">
        <f>IFERROR(SUM(C1470/'Transfers of Funds'!$F$56),0)</f>
        <v>0</v>
      </c>
      <c r="L1470" s="21"/>
      <c r="M1470" s="47" t="s">
        <v>162</v>
      </c>
      <c r="N1470" s="46"/>
    </row>
    <row r="1471" spans="1:14" s="23" customFormat="1" ht="14.25" customHeight="1">
      <c r="A1471" s="115"/>
      <c r="B1471" s="308" t="str">
        <f>IF(A1471="","",VLOOKUP(A1471,'Project Budget vs Exp'!$B$9:$G$52,2,FALSE))</f>
        <v/>
      </c>
      <c r="C1471" s="117"/>
      <c r="D1471" s="116"/>
      <c r="E1471" s="118"/>
      <c r="F1471" s="119"/>
      <c r="G1471" s="120"/>
      <c r="H1471" s="120"/>
      <c r="I1471" s="418">
        <f t="shared" si="23"/>
        <v>0</v>
      </c>
      <c r="J1471" s="46"/>
      <c r="K1471" s="332">
        <f>IFERROR(SUM(C1471/'Transfers of Funds'!$F$56),0)</f>
        <v>0</v>
      </c>
      <c r="L1471" s="21"/>
      <c r="M1471" s="47" t="s">
        <v>162</v>
      </c>
      <c r="N1471" s="46"/>
    </row>
    <row r="1472" spans="1:14" s="23" customFormat="1" ht="14.25" customHeight="1">
      <c r="A1472" s="115"/>
      <c r="B1472" s="308" t="str">
        <f>IF(A1472="","",VLOOKUP(A1472,'Project Budget vs Exp'!$B$9:$G$52,2,FALSE))</f>
        <v/>
      </c>
      <c r="C1472" s="117"/>
      <c r="D1472" s="116"/>
      <c r="E1472" s="118"/>
      <c r="F1472" s="119"/>
      <c r="G1472" s="120"/>
      <c r="H1472" s="120"/>
      <c r="I1472" s="418">
        <f t="shared" si="23"/>
        <v>0</v>
      </c>
      <c r="J1472" s="46"/>
      <c r="K1472" s="332">
        <f>IFERROR(SUM(C1472/'Transfers of Funds'!$F$56),0)</f>
        <v>0</v>
      </c>
      <c r="L1472" s="21"/>
      <c r="M1472" s="47" t="s">
        <v>162</v>
      </c>
      <c r="N1472" s="46"/>
    </row>
    <row r="1473" spans="1:14" s="23" customFormat="1" ht="14.25" customHeight="1">
      <c r="A1473" s="115"/>
      <c r="B1473" s="308" t="str">
        <f>IF(A1473="","",VLOOKUP(A1473,'Project Budget vs Exp'!$B$9:$G$52,2,FALSE))</f>
        <v/>
      </c>
      <c r="C1473" s="117"/>
      <c r="D1473" s="116"/>
      <c r="E1473" s="118"/>
      <c r="F1473" s="119"/>
      <c r="G1473" s="120"/>
      <c r="H1473" s="120"/>
      <c r="I1473" s="418">
        <f t="shared" si="23"/>
        <v>0</v>
      </c>
      <c r="J1473" s="46"/>
      <c r="K1473" s="332">
        <f>IFERROR(SUM(C1473/'Transfers of Funds'!$F$56),0)</f>
        <v>0</v>
      </c>
      <c r="L1473" s="21"/>
      <c r="M1473" s="47" t="s">
        <v>162</v>
      </c>
      <c r="N1473" s="46"/>
    </row>
    <row r="1474" spans="1:14" s="23" customFormat="1" ht="14.25" customHeight="1">
      <c r="A1474" s="115"/>
      <c r="B1474" s="308" t="str">
        <f>IF(A1474="","",VLOOKUP(A1474,'Project Budget vs Exp'!$B$9:$G$52,2,FALSE))</f>
        <v/>
      </c>
      <c r="C1474" s="117"/>
      <c r="D1474" s="116"/>
      <c r="E1474" s="118"/>
      <c r="F1474" s="119"/>
      <c r="G1474" s="120"/>
      <c r="H1474" s="120"/>
      <c r="I1474" s="418">
        <f t="shared" si="23"/>
        <v>0</v>
      </c>
      <c r="J1474" s="46"/>
      <c r="K1474" s="332">
        <f>IFERROR(SUM(C1474/'Transfers of Funds'!$F$56),0)</f>
        <v>0</v>
      </c>
      <c r="L1474" s="21"/>
      <c r="M1474" s="47" t="s">
        <v>162</v>
      </c>
      <c r="N1474" s="46"/>
    </row>
    <row r="1475" spans="1:14" s="23" customFormat="1" ht="14.25" customHeight="1">
      <c r="A1475" s="115"/>
      <c r="B1475" s="308" t="str">
        <f>IF(A1475="","",VLOOKUP(A1475,'Project Budget vs Exp'!$B$9:$G$52,2,FALSE))</f>
        <v/>
      </c>
      <c r="C1475" s="117"/>
      <c r="D1475" s="116"/>
      <c r="E1475" s="118"/>
      <c r="F1475" s="119"/>
      <c r="G1475" s="120"/>
      <c r="H1475" s="120"/>
      <c r="I1475" s="418">
        <f t="shared" si="23"/>
        <v>0</v>
      </c>
      <c r="J1475" s="46"/>
      <c r="K1475" s="332">
        <f>IFERROR(SUM(C1475/'Transfers of Funds'!$F$56),0)</f>
        <v>0</v>
      </c>
      <c r="L1475" s="21"/>
      <c r="M1475" s="47" t="s">
        <v>162</v>
      </c>
      <c r="N1475" s="46"/>
    </row>
    <row r="1476" spans="1:14" s="23" customFormat="1" ht="14.25" customHeight="1">
      <c r="A1476" s="115"/>
      <c r="B1476" s="308" t="str">
        <f>IF(A1476="","",VLOOKUP(A1476,'Project Budget vs Exp'!$B$9:$G$52,2,FALSE))</f>
        <v/>
      </c>
      <c r="C1476" s="117"/>
      <c r="D1476" s="116"/>
      <c r="E1476" s="118"/>
      <c r="F1476" s="119"/>
      <c r="G1476" s="120"/>
      <c r="H1476" s="120"/>
      <c r="I1476" s="418">
        <f t="shared" si="23"/>
        <v>0</v>
      </c>
      <c r="J1476" s="46"/>
      <c r="K1476" s="332">
        <f>IFERROR(SUM(C1476/'Transfers of Funds'!$F$56),0)</f>
        <v>0</v>
      </c>
      <c r="L1476" s="21"/>
      <c r="M1476" s="47" t="s">
        <v>162</v>
      </c>
      <c r="N1476" s="46"/>
    </row>
    <row r="1477" spans="1:14" s="23" customFormat="1" ht="14.25" customHeight="1">
      <c r="A1477" s="115"/>
      <c r="B1477" s="308" t="str">
        <f>IF(A1477="","",VLOOKUP(A1477,'Project Budget vs Exp'!$B$9:$G$52,2,FALSE))</f>
        <v/>
      </c>
      <c r="C1477" s="117"/>
      <c r="D1477" s="116"/>
      <c r="E1477" s="118"/>
      <c r="F1477" s="119"/>
      <c r="G1477" s="120"/>
      <c r="H1477" s="120"/>
      <c r="I1477" s="418">
        <f t="shared" si="23"/>
        <v>0</v>
      </c>
      <c r="J1477" s="46"/>
      <c r="K1477" s="332">
        <f>IFERROR(SUM(C1477/'Transfers of Funds'!$F$56),0)</f>
        <v>0</v>
      </c>
      <c r="L1477" s="21"/>
      <c r="M1477" s="47" t="s">
        <v>162</v>
      </c>
      <c r="N1477" s="46"/>
    </row>
    <row r="1478" spans="1:14" s="23" customFormat="1" ht="14.25" customHeight="1">
      <c r="A1478" s="115"/>
      <c r="B1478" s="308" t="str">
        <f>IF(A1478="","",VLOOKUP(A1478,'Project Budget vs Exp'!$B$9:$G$52,2,FALSE))</f>
        <v/>
      </c>
      <c r="C1478" s="117"/>
      <c r="D1478" s="116"/>
      <c r="E1478" s="118"/>
      <c r="F1478" s="119"/>
      <c r="G1478" s="120"/>
      <c r="H1478" s="120"/>
      <c r="I1478" s="418">
        <f t="shared" si="23"/>
        <v>0</v>
      </c>
      <c r="J1478" s="46"/>
      <c r="K1478" s="332">
        <f>IFERROR(SUM(C1478/'Transfers of Funds'!$F$56),0)</f>
        <v>0</v>
      </c>
      <c r="L1478" s="21"/>
      <c r="M1478" s="47" t="s">
        <v>162</v>
      </c>
      <c r="N1478" s="46"/>
    </row>
    <row r="1479" spans="1:14" s="23" customFormat="1" ht="14.25" customHeight="1">
      <c r="A1479" s="115"/>
      <c r="B1479" s="308" t="str">
        <f>IF(A1479="","",VLOOKUP(A1479,'Project Budget vs Exp'!$B$9:$G$52,2,FALSE))</f>
        <v/>
      </c>
      <c r="C1479" s="117"/>
      <c r="D1479" s="116"/>
      <c r="E1479" s="118"/>
      <c r="F1479" s="119"/>
      <c r="G1479" s="120"/>
      <c r="H1479" s="120"/>
      <c r="I1479" s="418">
        <f t="shared" si="23"/>
        <v>0</v>
      </c>
      <c r="J1479" s="46"/>
      <c r="K1479" s="332">
        <f>IFERROR(SUM(C1479/'Transfers of Funds'!$F$56),0)</f>
        <v>0</v>
      </c>
      <c r="L1479" s="21"/>
      <c r="M1479" s="47" t="s">
        <v>162</v>
      </c>
      <c r="N1479" s="46"/>
    </row>
    <row r="1480" spans="1:14" s="23" customFormat="1" ht="14.25" customHeight="1">
      <c r="A1480" s="115"/>
      <c r="B1480" s="308" t="str">
        <f>IF(A1480="","",VLOOKUP(A1480,'Project Budget vs Exp'!$B$9:$G$52,2,FALSE))</f>
        <v/>
      </c>
      <c r="C1480" s="117"/>
      <c r="D1480" s="116"/>
      <c r="E1480" s="118"/>
      <c r="F1480" s="119"/>
      <c r="G1480" s="120"/>
      <c r="H1480" s="120"/>
      <c r="I1480" s="418">
        <f t="shared" si="23"/>
        <v>0</v>
      </c>
      <c r="J1480" s="46"/>
      <c r="K1480" s="332">
        <f>IFERROR(SUM(C1480/'Transfers of Funds'!$F$56),0)</f>
        <v>0</v>
      </c>
      <c r="L1480" s="21"/>
      <c r="M1480" s="47" t="s">
        <v>162</v>
      </c>
      <c r="N1480" s="46"/>
    </row>
    <row r="1481" spans="1:14" s="23" customFormat="1" ht="14.25" customHeight="1">
      <c r="A1481" s="115"/>
      <c r="B1481" s="308" t="str">
        <f>IF(A1481="","",VLOOKUP(A1481,'Project Budget vs Exp'!$B$9:$G$52,2,FALSE))</f>
        <v/>
      </c>
      <c r="C1481" s="117"/>
      <c r="D1481" s="116"/>
      <c r="E1481" s="118"/>
      <c r="F1481" s="119"/>
      <c r="G1481" s="120"/>
      <c r="H1481" s="120"/>
      <c r="I1481" s="418">
        <f t="shared" si="23"/>
        <v>0</v>
      </c>
      <c r="J1481" s="46"/>
      <c r="K1481" s="332">
        <f>IFERROR(SUM(C1481/'Transfers of Funds'!$F$56),0)</f>
        <v>0</v>
      </c>
      <c r="L1481" s="21"/>
      <c r="M1481" s="47" t="s">
        <v>162</v>
      </c>
      <c r="N1481" s="46"/>
    </row>
    <row r="1482" spans="1:14" s="23" customFormat="1" ht="14.25" customHeight="1">
      <c r="A1482" s="115"/>
      <c r="B1482" s="308" t="str">
        <f>IF(A1482="","",VLOOKUP(A1482,'Project Budget vs Exp'!$B$9:$G$52,2,FALSE))</f>
        <v/>
      </c>
      <c r="C1482" s="117"/>
      <c r="D1482" s="116"/>
      <c r="E1482" s="118"/>
      <c r="F1482" s="119"/>
      <c r="G1482" s="120"/>
      <c r="H1482" s="120"/>
      <c r="I1482" s="418">
        <f t="shared" si="23"/>
        <v>0</v>
      </c>
      <c r="J1482" s="46"/>
      <c r="K1482" s="332">
        <f>IFERROR(SUM(C1482/'Transfers of Funds'!$F$56),0)</f>
        <v>0</v>
      </c>
      <c r="L1482" s="21"/>
      <c r="M1482" s="47" t="s">
        <v>162</v>
      </c>
      <c r="N1482" s="46"/>
    </row>
    <row r="1483" spans="1:14" s="23" customFormat="1" ht="14.25" customHeight="1">
      <c r="A1483" s="115"/>
      <c r="B1483" s="308" t="str">
        <f>IF(A1483="","",VLOOKUP(A1483,'Project Budget vs Exp'!$B$9:$G$52,2,FALSE))</f>
        <v/>
      </c>
      <c r="C1483" s="117"/>
      <c r="D1483" s="116"/>
      <c r="E1483" s="118"/>
      <c r="F1483" s="119"/>
      <c r="G1483" s="120"/>
      <c r="H1483" s="120"/>
      <c r="I1483" s="418">
        <f t="shared" si="23"/>
        <v>0</v>
      </c>
      <c r="J1483" s="46"/>
      <c r="K1483" s="332">
        <f>IFERROR(SUM(C1483/'Transfers of Funds'!$F$56),0)</f>
        <v>0</v>
      </c>
      <c r="L1483" s="21"/>
      <c r="M1483" s="47" t="s">
        <v>162</v>
      </c>
      <c r="N1483" s="46"/>
    </row>
    <row r="1484" spans="1:14" s="23" customFormat="1" ht="14.25" customHeight="1">
      <c r="A1484" s="115"/>
      <c r="B1484" s="308" t="str">
        <f>IF(A1484="","",VLOOKUP(A1484,'Project Budget vs Exp'!$B$9:$G$52,2,FALSE))</f>
        <v/>
      </c>
      <c r="C1484" s="117"/>
      <c r="D1484" s="116"/>
      <c r="E1484" s="118"/>
      <c r="F1484" s="119"/>
      <c r="G1484" s="120"/>
      <c r="H1484" s="120"/>
      <c r="I1484" s="418">
        <f t="shared" si="23"/>
        <v>0</v>
      </c>
      <c r="J1484" s="46"/>
      <c r="K1484" s="332">
        <f>IFERROR(SUM(C1484/'Transfers of Funds'!$F$56),0)</f>
        <v>0</v>
      </c>
      <c r="L1484" s="21"/>
      <c r="M1484" s="47" t="s">
        <v>162</v>
      </c>
      <c r="N1484" s="46"/>
    </row>
    <row r="1485" spans="1:14" s="23" customFormat="1" ht="14.25" customHeight="1">
      <c r="A1485" s="115"/>
      <c r="B1485" s="308" t="str">
        <f>IF(A1485="","",VLOOKUP(A1485,'Project Budget vs Exp'!$B$9:$G$52,2,FALSE))</f>
        <v/>
      </c>
      <c r="C1485" s="117"/>
      <c r="D1485" s="116"/>
      <c r="E1485" s="118"/>
      <c r="F1485" s="119"/>
      <c r="G1485" s="120"/>
      <c r="H1485" s="120"/>
      <c r="I1485" s="418">
        <f t="shared" si="23"/>
        <v>0</v>
      </c>
      <c r="J1485" s="46"/>
      <c r="K1485" s="332">
        <f>IFERROR(SUM(C1485/'Transfers of Funds'!$F$56),0)</f>
        <v>0</v>
      </c>
      <c r="L1485" s="21"/>
      <c r="M1485" s="47" t="s">
        <v>162</v>
      </c>
      <c r="N1485" s="46"/>
    </row>
    <row r="1486" spans="1:14" s="23" customFormat="1" ht="14.25" customHeight="1">
      <c r="A1486" s="115"/>
      <c r="B1486" s="308" t="str">
        <f>IF(A1486="","",VLOOKUP(A1486,'Project Budget vs Exp'!$B$9:$G$52,2,FALSE))</f>
        <v/>
      </c>
      <c r="C1486" s="117"/>
      <c r="D1486" s="116"/>
      <c r="E1486" s="118"/>
      <c r="F1486" s="119"/>
      <c r="G1486" s="120"/>
      <c r="H1486" s="120"/>
      <c r="I1486" s="418">
        <f t="shared" si="23"/>
        <v>0</v>
      </c>
      <c r="J1486" s="46"/>
      <c r="K1486" s="332">
        <f>IFERROR(SUM(C1486/'Transfers of Funds'!$F$56),0)</f>
        <v>0</v>
      </c>
      <c r="L1486" s="21"/>
      <c r="M1486" s="47" t="s">
        <v>162</v>
      </c>
      <c r="N1486" s="46"/>
    </row>
    <row r="1487" spans="1:14" s="23" customFormat="1" ht="14.25" customHeight="1">
      <c r="A1487" s="115"/>
      <c r="B1487" s="308" t="str">
        <f>IF(A1487="","",VLOOKUP(A1487,'Project Budget vs Exp'!$B$9:$G$52,2,FALSE))</f>
        <v/>
      </c>
      <c r="C1487" s="117"/>
      <c r="D1487" s="116"/>
      <c r="E1487" s="118"/>
      <c r="F1487" s="119"/>
      <c r="G1487" s="120"/>
      <c r="H1487" s="120"/>
      <c r="I1487" s="418">
        <f t="shared" si="23"/>
        <v>0</v>
      </c>
      <c r="J1487" s="46"/>
      <c r="K1487" s="332">
        <f>IFERROR(SUM(C1487/'Transfers of Funds'!$F$56),0)</f>
        <v>0</v>
      </c>
      <c r="L1487" s="21"/>
      <c r="M1487" s="47" t="s">
        <v>162</v>
      </c>
      <c r="N1487" s="46"/>
    </row>
    <row r="1488" spans="1:14" s="23" customFormat="1" ht="14.25" customHeight="1">
      <c r="A1488" s="115"/>
      <c r="B1488" s="308" t="str">
        <f>IF(A1488="","",VLOOKUP(A1488,'Project Budget vs Exp'!$B$9:$G$52,2,FALSE))</f>
        <v/>
      </c>
      <c r="C1488" s="117"/>
      <c r="D1488" s="116"/>
      <c r="E1488" s="118"/>
      <c r="F1488" s="119"/>
      <c r="G1488" s="120"/>
      <c r="H1488" s="120"/>
      <c r="I1488" s="418">
        <f t="shared" si="23"/>
        <v>0</v>
      </c>
      <c r="J1488" s="46"/>
      <c r="K1488" s="332">
        <f>IFERROR(SUM(C1488/'Transfers of Funds'!$F$56),0)</f>
        <v>0</v>
      </c>
      <c r="L1488" s="21"/>
      <c r="M1488" s="47" t="s">
        <v>162</v>
      </c>
      <c r="N1488" s="46"/>
    </row>
    <row r="1489" spans="1:14" s="23" customFormat="1" ht="14.25" customHeight="1">
      <c r="A1489" s="115"/>
      <c r="B1489" s="308" t="str">
        <f>IF(A1489="","",VLOOKUP(A1489,'Project Budget vs Exp'!$B$9:$G$52,2,FALSE))</f>
        <v/>
      </c>
      <c r="C1489" s="117"/>
      <c r="D1489" s="116"/>
      <c r="E1489" s="118"/>
      <c r="F1489" s="119"/>
      <c r="G1489" s="120"/>
      <c r="H1489" s="120"/>
      <c r="I1489" s="418">
        <f t="shared" si="23"/>
        <v>0</v>
      </c>
      <c r="J1489" s="46"/>
      <c r="K1489" s="332">
        <f>IFERROR(SUM(C1489/'Transfers of Funds'!$F$56),0)</f>
        <v>0</v>
      </c>
      <c r="L1489" s="21"/>
      <c r="M1489" s="47" t="s">
        <v>162</v>
      </c>
      <c r="N1489" s="46"/>
    </row>
    <row r="1490" spans="1:14" s="23" customFormat="1" ht="14.25" customHeight="1">
      <c r="A1490" s="115"/>
      <c r="B1490" s="308" t="str">
        <f>IF(A1490="","",VLOOKUP(A1490,'Project Budget vs Exp'!$B$9:$G$52,2,FALSE))</f>
        <v/>
      </c>
      <c r="C1490" s="117"/>
      <c r="D1490" s="116"/>
      <c r="E1490" s="118"/>
      <c r="F1490" s="119"/>
      <c r="G1490" s="120"/>
      <c r="H1490" s="120"/>
      <c r="I1490" s="418">
        <f t="shared" si="23"/>
        <v>0</v>
      </c>
      <c r="J1490" s="46"/>
      <c r="K1490" s="332">
        <f>IFERROR(SUM(C1490/'Transfers of Funds'!$F$56),0)</f>
        <v>0</v>
      </c>
      <c r="L1490" s="21"/>
      <c r="M1490" s="47" t="s">
        <v>162</v>
      </c>
      <c r="N1490" s="46"/>
    </row>
    <row r="1491" spans="1:14" s="23" customFormat="1" ht="14.25" customHeight="1">
      <c r="A1491" s="115"/>
      <c r="B1491" s="308" t="str">
        <f>IF(A1491="","",VLOOKUP(A1491,'Project Budget vs Exp'!$B$9:$G$52,2,FALSE))</f>
        <v/>
      </c>
      <c r="C1491" s="117"/>
      <c r="D1491" s="116"/>
      <c r="E1491" s="118"/>
      <c r="F1491" s="119"/>
      <c r="G1491" s="120"/>
      <c r="H1491" s="120"/>
      <c r="I1491" s="418">
        <f t="shared" si="23"/>
        <v>0</v>
      </c>
      <c r="J1491" s="46"/>
      <c r="K1491" s="332">
        <f>IFERROR(SUM(C1491/'Transfers of Funds'!$F$56),0)</f>
        <v>0</v>
      </c>
      <c r="L1491" s="21"/>
      <c r="M1491" s="47" t="s">
        <v>162</v>
      </c>
      <c r="N1491" s="46"/>
    </row>
    <row r="1492" spans="1:14" s="23" customFormat="1" ht="14.25" customHeight="1">
      <c r="A1492" s="115"/>
      <c r="B1492" s="308" t="str">
        <f>IF(A1492="","",VLOOKUP(A1492,'Project Budget vs Exp'!$B$9:$G$52,2,FALSE))</f>
        <v/>
      </c>
      <c r="C1492" s="117"/>
      <c r="D1492" s="116"/>
      <c r="E1492" s="118"/>
      <c r="F1492" s="119"/>
      <c r="G1492" s="120"/>
      <c r="H1492" s="120"/>
      <c r="I1492" s="418">
        <f t="shared" si="23"/>
        <v>0</v>
      </c>
      <c r="J1492" s="46"/>
      <c r="K1492" s="332">
        <f>IFERROR(SUM(C1492/'Transfers of Funds'!$F$56),0)</f>
        <v>0</v>
      </c>
      <c r="L1492" s="21"/>
      <c r="M1492" s="47" t="s">
        <v>162</v>
      </c>
      <c r="N1492" s="46"/>
    </row>
    <row r="1493" spans="1:14" s="23" customFormat="1" ht="14.25" customHeight="1">
      <c r="A1493" s="115"/>
      <c r="B1493" s="308" t="str">
        <f>IF(A1493="","",VLOOKUP(A1493,'Project Budget vs Exp'!$B$9:$G$52,2,FALSE))</f>
        <v/>
      </c>
      <c r="C1493" s="117"/>
      <c r="D1493" s="116"/>
      <c r="E1493" s="118"/>
      <c r="F1493" s="119"/>
      <c r="G1493" s="120"/>
      <c r="H1493" s="120"/>
      <c r="I1493" s="418">
        <f t="shared" ref="I1493:I1556" si="24">IF(OR(F$4="EUR",F$4="USD",F$4="GBP",F$4="CAD",F$4="NZD",F$4="AUD"),K1493,C1493)</f>
        <v>0</v>
      </c>
      <c r="J1493" s="46"/>
      <c r="K1493" s="332">
        <f>IFERROR(SUM(C1493/'Transfers of Funds'!$F$56),0)</f>
        <v>0</v>
      </c>
      <c r="L1493" s="21"/>
      <c r="M1493" s="47" t="s">
        <v>162</v>
      </c>
      <c r="N1493" s="46"/>
    </row>
    <row r="1494" spans="1:14" s="23" customFormat="1" ht="14.25" customHeight="1">
      <c r="A1494" s="115"/>
      <c r="B1494" s="308" t="str">
        <f>IF(A1494="","",VLOOKUP(A1494,'Project Budget vs Exp'!$B$9:$G$52,2,FALSE))</f>
        <v/>
      </c>
      <c r="C1494" s="117"/>
      <c r="D1494" s="116"/>
      <c r="E1494" s="118"/>
      <c r="F1494" s="119"/>
      <c r="G1494" s="120"/>
      <c r="H1494" s="120"/>
      <c r="I1494" s="418">
        <f t="shared" si="24"/>
        <v>0</v>
      </c>
      <c r="J1494" s="46"/>
      <c r="K1494" s="332">
        <f>IFERROR(SUM(C1494/'Transfers of Funds'!$F$56),0)</f>
        <v>0</v>
      </c>
      <c r="L1494" s="21"/>
      <c r="M1494" s="47" t="s">
        <v>162</v>
      </c>
      <c r="N1494" s="46"/>
    </row>
    <row r="1495" spans="1:14" s="23" customFormat="1" ht="14.25" customHeight="1">
      <c r="A1495" s="115"/>
      <c r="B1495" s="308" t="str">
        <f>IF(A1495="","",VLOOKUP(A1495,'Project Budget vs Exp'!$B$9:$G$52,2,FALSE))</f>
        <v/>
      </c>
      <c r="C1495" s="117"/>
      <c r="D1495" s="116"/>
      <c r="E1495" s="118"/>
      <c r="F1495" s="119"/>
      <c r="G1495" s="120"/>
      <c r="H1495" s="120"/>
      <c r="I1495" s="418">
        <f t="shared" si="24"/>
        <v>0</v>
      </c>
      <c r="J1495" s="46"/>
      <c r="K1495" s="332">
        <f>IFERROR(SUM(C1495/'Transfers of Funds'!$F$56),0)</f>
        <v>0</v>
      </c>
      <c r="L1495" s="21"/>
      <c r="M1495" s="47" t="s">
        <v>162</v>
      </c>
      <c r="N1495" s="46"/>
    </row>
    <row r="1496" spans="1:14" s="23" customFormat="1" ht="14.25" customHeight="1">
      <c r="A1496" s="115"/>
      <c r="B1496" s="308" t="str">
        <f>IF(A1496="","",VLOOKUP(A1496,'Project Budget vs Exp'!$B$9:$G$52,2,FALSE))</f>
        <v/>
      </c>
      <c r="C1496" s="117"/>
      <c r="D1496" s="116"/>
      <c r="E1496" s="118"/>
      <c r="F1496" s="119"/>
      <c r="G1496" s="120"/>
      <c r="H1496" s="120"/>
      <c r="I1496" s="418">
        <f t="shared" si="24"/>
        <v>0</v>
      </c>
      <c r="J1496" s="46"/>
      <c r="K1496" s="332">
        <f>IFERROR(SUM(C1496/'Transfers of Funds'!$F$56),0)</f>
        <v>0</v>
      </c>
      <c r="L1496" s="21"/>
      <c r="M1496" s="47" t="s">
        <v>162</v>
      </c>
      <c r="N1496" s="46"/>
    </row>
    <row r="1497" spans="1:14" s="23" customFormat="1" ht="14.25" customHeight="1">
      <c r="A1497" s="115"/>
      <c r="B1497" s="308" t="str">
        <f>IF(A1497="","",VLOOKUP(A1497,'Project Budget vs Exp'!$B$9:$G$52,2,FALSE))</f>
        <v/>
      </c>
      <c r="C1497" s="117"/>
      <c r="D1497" s="116"/>
      <c r="E1497" s="118"/>
      <c r="F1497" s="119"/>
      <c r="G1497" s="120"/>
      <c r="H1497" s="120"/>
      <c r="I1497" s="418">
        <f t="shared" si="24"/>
        <v>0</v>
      </c>
      <c r="J1497" s="46"/>
      <c r="K1497" s="332">
        <f>IFERROR(SUM(C1497/'Transfers of Funds'!$F$56),0)</f>
        <v>0</v>
      </c>
      <c r="L1497" s="21"/>
      <c r="M1497" s="47" t="s">
        <v>162</v>
      </c>
      <c r="N1497" s="46"/>
    </row>
    <row r="1498" spans="1:14" s="23" customFormat="1" ht="14.25" customHeight="1">
      <c r="A1498" s="115"/>
      <c r="B1498" s="308" t="str">
        <f>IF(A1498="","",VLOOKUP(A1498,'Project Budget vs Exp'!$B$9:$G$52,2,FALSE))</f>
        <v/>
      </c>
      <c r="C1498" s="117"/>
      <c r="D1498" s="116"/>
      <c r="E1498" s="118"/>
      <c r="F1498" s="119"/>
      <c r="G1498" s="120"/>
      <c r="H1498" s="120"/>
      <c r="I1498" s="418">
        <f t="shared" si="24"/>
        <v>0</v>
      </c>
      <c r="J1498" s="46"/>
      <c r="K1498" s="332">
        <f>IFERROR(SUM(C1498/'Transfers of Funds'!$F$56),0)</f>
        <v>0</v>
      </c>
      <c r="L1498" s="21"/>
      <c r="M1498" s="47" t="s">
        <v>162</v>
      </c>
      <c r="N1498" s="46"/>
    </row>
    <row r="1499" spans="1:14" s="23" customFormat="1" ht="14.25" customHeight="1">
      <c r="A1499" s="115"/>
      <c r="B1499" s="308" t="str">
        <f>IF(A1499="","",VLOOKUP(A1499,'Project Budget vs Exp'!$B$9:$G$52,2,FALSE))</f>
        <v/>
      </c>
      <c r="C1499" s="117"/>
      <c r="D1499" s="116"/>
      <c r="E1499" s="118"/>
      <c r="F1499" s="119"/>
      <c r="G1499" s="120"/>
      <c r="H1499" s="120"/>
      <c r="I1499" s="418">
        <f t="shared" si="24"/>
        <v>0</v>
      </c>
      <c r="J1499" s="46"/>
      <c r="K1499" s="332">
        <f>IFERROR(SUM(C1499/'Transfers of Funds'!$F$56),0)</f>
        <v>0</v>
      </c>
      <c r="L1499" s="21"/>
      <c r="M1499" s="47" t="s">
        <v>162</v>
      </c>
      <c r="N1499" s="46"/>
    </row>
    <row r="1500" spans="1:14" s="23" customFormat="1" ht="14.25" customHeight="1">
      <c r="A1500" s="115"/>
      <c r="B1500" s="308" t="str">
        <f>IF(A1500="","",VLOOKUP(A1500,'Project Budget vs Exp'!$B$9:$G$52,2,FALSE))</f>
        <v/>
      </c>
      <c r="C1500" s="117"/>
      <c r="D1500" s="116"/>
      <c r="E1500" s="118"/>
      <c r="F1500" s="119"/>
      <c r="G1500" s="120"/>
      <c r="H1500" s="120"/>
      <c r="I1500" s="418">
        <f t="shared" si="24"/>
        <v>0</v>
      </c>
      <c r="J1500" s="46"/>
      <c r="K1500" s="332">
        <f>IFERROR(SUM(C1500/'Transfers of Funds'!$F$56),0)</f>
        <v>0</v>
      </c>
      <c r="L1500" s="21"/>
      <c r="M1500" s="47" t="s">
        <v>162</v>
      </c>
      <c r="N1500" s="46"/>
    </row>
    <row r="1501" spans="1:14" s="23" customFormat="1" ht="14.25" customHeight="1">
      <c r="A1501" s="115"/>
      <c r="B1501" s="308" t="str">
        <f>IF(A1501="","",VLOOKUP(A1501,'Project Budget vs Exp'!$B$9:$G$52,2,FALSE))</f>
        <v/>
      </c>
      <c r="C1501" s="117"/>
      <c r="D1501" s="116"/>
      <c r="E1501" s="118"/>
      <c r="F1501" s="119"/>
      <c r="G1501" s="120"/>
      <c r="H1501" s="120"/>
      <c r="I1501" s="418">
        <f t="shared" si="24"/>
        <v>0</v>
      </c>
      <c r="J1501" s="46"/>
      <c r="K1501" s="332">
        <f>IFERROR(SUM(C1501/'Transfers of Funds'!$F$56),0)</f>
        <v>0</v>
      </c>
      <c r="L1501" s="21"/>
      <c r="M1501" s="47" t="s">
        <v>162</v>
      </c>
      <c r="N1501" s="46"/>
    </row>
    <row r="1502" spans="1:14" s="23" customFormat="1" ht="14.25" customHeight="1">
      <c r="A1502" s="115"/>
      <c r="B1502" s="308" t="str">
        <f>IF(A1502="","",VLOOKUP(A1502,'Project Budget vs Exp'!$B$9:$G$52,2,FALSE))</f>
        <v/>
      </c>
      <c r="C1502" s="117"/>
      <c r="D1502" s="116"/>
      <c r="E1502" s="118"/>
      <c r="F1502" s="119"/>
      <c r="G1502" s="120"/>
      <c r="H1502" s="120"/>
      <c r="I1502" s="418">
        <f t="shared" si="24"/>
        <v>0</v>
      </c>
      <c r="J1502" s="46"/>
      <c r="K1502" s="332">
        <f>IFERROR(SUM(C1502/'Transfers of Funds'!$F$56),0)</f>
        <v>0</v>
      </c>
      <c r="L1502" s="21"/>
      <c r="M1502" s="47" t="s">
        <v>162</v>
      </c>
      <c r="N1502" s="46"/>
    </row>
    <row r="1503" spans="1:14" s="23" customFormat="1" ht="14.25" customHeight="1">
      <c r="A1503" s="115"/>
      <c r="B1503" s="308" t="str">
        <f>IF(A1503="","",VLOOKUP(A1503,'Project Budget vs Exp'!$B$9:$G$52,2,FALSE))</f>
        <v/>
      </c>
      <c r="C1503" s="117"/>
      <c r="D1503" s="116"/>
      <c r="E1503" s="118"/>
      <c r="F1503" s="119"/>
      <c r="G1503" s="120"/>
      <c r="H1503" s="120"/>
      <c r="I1503" s="418">
        <f t="shared" si="24"/>
        <v>0</v>
      </c>
      <c r="J1503" s="46"/>
      <c r="K1503" s="332">
        <f>IFERROR(SUM(C1503/'Transfers of Funds'!$F$56),0)</f>
        <v>0</v>
      </c>
      <c r="L1503" s="21"/>
      <c r="M1503" s="47" t="s">
        <v>162</v>
      </c>
      <c r="N1503" s="46"/>
    </row>
    <row r="1504" spans="1:14" s="23" customFormat="1" ht="14.25" customHeight="1">
      <c r="A1504" s="115"/>
      <c r="B1504" s="308" t="str">
        <f>IF(A1504="","",VLOOKUP(A1504,'Project Budget vs Exp'!$B$9:$G$52,2,FALSE))</f>
        <v/>
      </c>
      <c r="C1504" s="117"/>
      <c r="D1504" s="116"/>
      <c r="E1504" s="118"/>
      <c r="F1504" s="119"/>
      <c r="G1504" s="120"/>
      <c r="H1504" s="120"/>
      <c r="I1504" s="418">
        <f t="shared" si="24"/>
        <v>0</v>
      </c>
      <c r="J1504" s="46"/>
      <c r="K1504" s="332">
        <f>IFERROR(SUM(C1504/'Transfers of Funds'!$F$56),0)</f>
        <v>0</v>
      </c>
      <c r="L1504" s="21"/>
      <c r="M1504" s="47" t="s">
        <v>162</v>
      </c>
      <c r="N1504" s="46"/>
    </row>
    <row r="1505" spans="1:14" s="23" customFormat="1" ht="14.25" customHeight="1">
      <c r="A1505" s="115"/>
      <c r="B1505" s="308" t="str">
        <f>IF(A1505="","",VLOOKUP(A1505,'Project Budget vs Exp'!$B$9:$G$52,2,FALSE))</f>
        <v/>
      </c>
      <c r="C1505" s="117"/>
      <c r="D1505" s="116"/>
      <c r="E1505" s="118"/>
      <c r="F1505" s="119"/>
      <c r="G1505" s="120"/>
      <c r="H1505" s="120"/>
      <c r="I1505" s="418">
        <f t="shared" si="24"/>
        <v>0</v>
      </c>
      <c r="J1505" s="46"/>
      <c r="K1505" s="332">
        <f>IFERROR(SUM(C1505/'Transfers of Funds'!$F$56),0)</f>
        <v>0</v>
      </c>
      <c r="L1505" s="21"/>
      <c r="M1505" s="47" t="s">
        <v>162</v>
      </c>
      <c r="N1505" s="46"/>
    </row>
    <row r="1506" spans="1:14" s="23" customFormat="1" ht="14.25" customHeight="1">
      <c r="A1506" s="115"/>
      <c r="B1506" s="308" t="str">
        <f>IF(A1506="","",VLOOKUP(A1506,'Project Budget vs Exp'!$B$9:$G$52,2,FALSE))</f>
        <v/>
      </c>
      <c r="C1506" s="117"/>
      <c r="D1506" s="116"/>
      <c r="E1506" s="118"/>
      <c r="F1506" s="119"/>
      <c r="G1506" s="120"/>
      <c r="H1506" s="120"/>
      <c r="I1506" s="418">
        <f t="shared" si="24"/>
        <v>0</v>
      </c>
      <c r="J1506" s="46"/>
      <c r="K1506" s="332">
        <f>IFERROR(SUM(C1506/'Transfers of Funds'!$F$56),0)</f>
        <v>0</v>
      </c>
      <c r="L1506" s="21"/>
      <c r="M1506" s="47" t="s">
        <v>162</v>
      </c>
      <c r="N1506" s="46"/>
    </row>
    <row r="1507" spans="1:14" s="23" customFormat="1" ht="14.25" customHeight="1">
      <c r="A1507" s="115"/>
      <c r="B1507" s="308" t="str">
        <f>IF(A1507="","",VLOOKUP(A1507,'Project Budget vs Exp'!$B$9:$G$52,2,FALSE))</f>
        <v/>
      </c>
      <c r="C1507" s="117"/>
      <c r="D1507" s="116"/>
      <c r="E1507" s="118"/>
      <c r="F1507" s="119"/>
      <c r="G1507" s="120"/>
      <c r="H1507" s="120"/>
      <c r="I1507" s="418">
        <f t="shared" si="24"/>
        <v>0</v>
      </c>
      <c r="J1507" s="46"/>
      <c r="K1507" s="332">
        <f>IFERROR(SUM(C1507/'Transfers of Funds'!$F$56),0)</f>
        <v>0</v>
      </c>
      <c r="L1507" s="21"/>
      <c r="M1507" s="47" t="s">
        <v>162</v>
      </c>
      <c r="N1507" s="46"/>
    </row>
    <row r="1508" spans="1:14" s="23" customFormat="1" ht="14.25" customHeight="1">
      <c r="A1508" s="115"/>
      <c r="B1508" s="308" t="str">
        <f>IF(A1508="","",VLOOKUP(A1508,'Project Budget vs Exp'!$B$9:$G$52,2,FALSE))</f>
        <v/>
      </c>
      <c r="C1508" s="117"/>
      <c r="D1508" s="116"/>
      <c r="E1508" s="118"/>
      <c r="F1508" s="119"/>
      <c r="G1508" s="120"/>
      <c r="H1508" s="120"/>
      <c r="I1508" s="418">
        <f t="shared" si="24"/>
        <v>0</v>
      </c>
      <c r="J1508" s="46"/>
      <c r="K1508" s="332">
        <f>IFERROR(SUM(C1508/'Transfers of Funds'!$F$56),0)</f>
        <v>0</v>
      </c>
      <c r="L1508" s="21"/>
      <c r="M1508" s="47" t="s">
        <v>162</v>
      </c>
      <c r="N1508" s="46"/>
    </row>
    <row r="1509" spans="1:14" s="23" customFormat="1" ht="14.25" customHeight="1">
      <c r="A1509" s="115"/>
      <c r="B1509" s="308" t="str">
        <f>IF(A1509="","",VLOOKUP(A1509,'Project Budget vs Exp'!$B$9:$G$52,2,FALSE))</f>
        <v/>
      </c>
      <c r="C1509" s="117"/>
      <c r="D1509" s="116"/>
      <c r="E1509" s="118"/>
      <c r="F1509" s="119"/>
      <c r="G1509" s="120"/>
      <c r="H1509" s="120"/>
      <c r="I1509" s="418">
        <f t="shared" si="24"/>
        <v>0</v>
      </c>
      <c r="J1509" s="46"/>
      <c r="K1509" s="332">
        <f>IFERROR(SUM(C1509/'Transfers of Funds'!$F$56),0)</f>
        <v>0</v>
      </c>
      <c r="L1509" s="21"/>
      <c r="M1509" s="47" t="s">
        <v>162</v>
      </c>
      <c r="N1509" s="46"/>
    </row>
    <row r="1510" spans="1:14" s="23" customFormat="1" ht="14.25" customHeight="1">
      <c r="A1510" s="115"/>
      <c r="B1510" s="308" t="str">
        <f>IF(A1510="","",VLOOKUP(A1510,'Project Budget vs Exp'!$B$9:$G$52,2,FALSE))</f>
        <v/>
      </c>
      <c r="C1510" s="117"/>
      <c r="D1510" s="116"/>
      <c r="E1510" s="118"/>
      <c r="F1510" s="119"/>
      <c r="G1510" s="120"/>
      <c r="H1510" s="120"/>
      <c r="I1510" s="418">
        <f t="shared" si="24"/>
        <v>0</v>
      </c>
      <c r="J1510" s="46"/>
      <c r="K1510" s="332">
        <f>IFERROR(SUM(C1510/'Transfers of Funds'!$F$56),0)</f>
        <v>0</v>
      </c>
      <c r="L1510" s="21"/>
      <c r="M1510" s="47" t="s">
        <v>162</v>
      </c>
      <c r="N1510" s="46"/>
    </row>
    <row r="1511" spans="1:14" s="23" customFormat="1" ht="14.25" customHeight="1">
      <c r="A1511" s="115"/>
      <c r="B1511" s="308" t="str">
        <f>IF(A1511="","",VLOOKUP(A1511,'Project Budget vs Exp'!$B$9:$G$52,2,FALSE))</f>
        <v/>
      </c>
      <c r="C1511" s="117"/>
      <c r="D1511" s="116"/>
      <c r="E1511" s="118"/>
      <c r="F1511" s="119"/>
      <c r="G1511" s="120"/>
      <c r="H1511" s="120"/>
      <c r="I1511" s="418">
        <f t="shared" si="24"/>
        <v>0</v>
      </c>
      <c r="J1511" s="46"/>
      <c r="K1511" s="332">
        <f>IFERROR(SUM(C1511/'Transfers of Funds'!$F$56),0)</f>
        <v>0</v>
      </c>
      <c r="L1511" s="21"/>
      <c r="M1511" s="47" t="s">
        <v>162</v>
      </c>
      <c r="N1511" s="46"/>
    </row>
    <row r="1512" spans="1:14" s="23" customFormat="1" ht="14.25" customHeight="1">
      <c r="A1512" s="115"/>
      <c r="B1512" s="308" t="str">
        <f>IF(A1512="","",VLOOKUP(A1512,'Project Budget vs Exp'!$B$9:$G$52,2,FALSE))</f>
        <v/>
      </c>
      <c r="C1512" s="117"/>
      <c r="D1512" s="116"/>
      <c r="E1512" s="118"/>
      <c r="F1512" s="119"/>
      <c r="G1512" s="120"/>
      <c r="H1512" s="120"/>
      <c r="I1512" s="418">
        <f t="shared" si="24"/>
        <v>0</v>
      </c>
      <c r="J1512" s="46"/>
      <c r="K1512" s="332">
        <f>IFERROR(SUM(C1512/'Transfers of Funds'!$F$56),0)</f>
        <v>0</v>
      </c>
      <c r="L1512" s="21"/>
      <c r="M1512" s="47" t="s">
        <v>162</v>
      </c>
      <c r="N1512" s="46"/>
    </row>
    <row r="1513" spans="1:14" s="23" customFormat="1" ht="14.25" customHeight="1">
      <c r="A1513" s="115"/>
      <c r="B1513" s="308" t="str">
        <f>IF(A1513="","",VLOOKUP(A1513,'Project Budget vs Exp'!$B$9:$G$52,2,FALSE))</f>
        <v/>
      </c>
      <c r="C1513" s="117"/>
      <c r="D1513" s="116"/>
      <c r="E1513" s="118"/>
      <c r="F1513" s="119"/>
      <c r="G1513" s="120"/>
      <c r="H1513" s="120"/>
      <c r="I1513" s="418">
        <f t="shared" si="24"/>
        <v>0</v>
      </c>
      <c r="J1513" s="46"/>
      <c r="K1513" s="332">
        <f>IFERROR(SUM(C1513/'Transfers of Funds'!$F$56),0)</f>
        <v>0</v>
      </c>
      <c r="L1513" s="21"/>
      <c r="M1513" s="47" t="s">
        <v>162</v>
      </c>
      <c r="N1513" s="46"/>
    </row>
    <row r="1514" spans="1:14" s="23" customFormat="1" ht="14.25" customHeight="1">
      <c r="A1514" s="115"/>
      <c r="B1514" s="308" t="str">
        <f>IF(A1514="","",VLOOKUP(A1514,'Project Budget vs Exp'!$B$9:$G$52,2,FALSE))</f>
        <v/>
      </c>
      <c r="C1514" s="117"/>
      <c r="D1514" s="116"/>
      <c r="E1514" s="118"/>
      <c r="F1514" s="119"/>
      <c r="G1514" s="120"/>
      <c r="H1514" s="120"/>
      <c r="I1514" s="418">
        <f t="shared" si="24"/>
        <v>0</v>
      </c>
      <c r="J1514" s="46"/>
      <c r="K1514" s="332">
        <f>IFERROR(SUM(C1514/'Transfers of Funds'!$F$56),0)</f>
        <v>0</v>
      </c>
      <c r="L1514" s="21"/>
      <c r="M1514" s="47" t="s">
        <v>162</v>
      </c>
      <c r="N1514" s="46"/>
    </row>
    <row r="1515" spans="1:14" s="23" customFormat="1" ht="14.25" customHeight="1">
      <c r="A1515" s="115"/>
      <c r="B1515" s="308" t="str">
        <f>IF(A1515="","",VLOOKUP(A1515,'Project Budget vs Exp'!$B$9:$G$52,2,FALSE))</f>
        <v/>
      </c>
      <c r="C1515" s="117"/>
      <c r="D1515" s="116"/>
      <c r="E1515" s="118"/>
      <c r="F1515" s="119"/>
      <c r="G1515" s="120"/>
      <c r="H1515" s="120"/>
      <c r="I1515" s="418">
        <f t="shared" si="24"/>
        <v>0</v>
      </c>
      <c r="J1515" s="46"/>
      <c r="K1515" s="332">
        <f>IFERROR(SUM(C1515/'Transfers of Funds'!$F$56),0)</f>
        <v>0</v>
      </c>
      <c r="L1515" s="21"/>
      <c r="M1515" s="47" t="s">
        <v>162</v>
      </c>
      <c r="N1515" s="46"/>
    </row>
    <row r="1516" spans="1:14" s="23" customFormat="1" ht="14.25" customHeight="1">
      <c r="A1516" s="115"/>
      <c r="B1516" s="308" t="str">
        <f>IF(A1516="","",VLOOKUP(A1516,'Project Budget vs Exp'!$B$9:$G$52,2,FALSE))</f>
        <v/>
      </c>
      <c r="C1516" s="117"/>
      <c r="D1516" s="116"/>
      <c r="E1516" s="118"/>
      <c r="F1516" s="119"/>
      <c r="G1516" s="120"/>
      <c r="H1516" s="120"/>
      <c r="I1516" s="418">
        <f t="shared" si="24"/>
        <v>0</v>
      </c>
      <c r="J1516" s="46"/>
      <c r="K1516" s="332">
        <f>IFERROR(SUM(C1516/'Transfers of Funds'!$F$56),0)</f>
        <v>0</v>
      </c>
      <c r="L1516" s="21"/>
      <c r="M1516" s="47" t="s">
        <v>162</v>
      </c>
      <c r="N1516" s="46"/>
    </row>
    <row r="1517" spans="1:14" s="23" customFormat="1" ht="14.25" customHeight="1">
      <c r="A1517" s="115"/>
      <c r="B1517" s="308" t="str">
        <f>IF(A1517="","",VLOOKUP(A1517,'Project Budget vs Exp'!$B$9:$G$52,2,FALSE))</f>
        <v/>
      </c>
      <c r="C1517" s="117"/>
      <c r="D1517" s="116"/>
      <c r="E1517" s="118"/>
      <c r="F1517" s="119"/>
      <c r="G1517" s="120"/>
      <c r="H1517" s="120"/>
      <c r="I1517" s="418">
        <f t="shared" si="24"/>
        <v>0</v>
      </c>
      <c r="J1517" s="46"/>
      <c r="K1517" s="332">
        <f>IFERROR(SUM(C1517/'Transfers of Funds'!$F$56),0)</f>
        <v>0</v>
      </c>
      <c r="L1517" s="21"/>
      <c r="M1517" s="47" t="s">
        <v>162</v>
      </c>
      <c r="N1517" s="46"/>
    </row>
    <row r="1518" spans="1:14" s="23" customFormat="1" ht="14.25" customHeight="1">
      <c r="A1518" s="115"/>
      <c r="B1518" s="308" t="str">
        <f>IF(A1518="","",VLOOKUP(A1518,'Project Budget vs Exp'!$B$9:$G$52,2,FALSE))</f>
        <v/>
      </c>
      <c r="C1518" s="117"/>
      <c r="D1518" s="116"/>
      <c r="E1518" s="118"/>
      <c r="F1518" s="119"/>
      <c r="G1518" s="120"/>
      <c r="H1518" s="120"/>
      <c r="I1518" s="418">
        <f t="shared" si="24"/>
        <v>0</v>
      </c>
      <c r="J1518" s="46"/>
      <c r="K1518" s="332">
        <f>IFERROR(SUM(C1518/'Transfers of Funds'!$F$56),0)</f>
        <v>0</v>
      </c>
      <c r="L1518" s="21"/>
      <c r="M1518" s="47" t="s">
        <v>162</v>
      </c>
      <c r="N1518" s="46"/>
    </row>
    <row r="1519" spans="1:14" s="23" customFormat="1" ht="14.25" customHeight="1">
      <c r="A1519" s="115"/>
      <c r="B1519" s="308" t="str">
        <f>IF(A1519="","",VLOOKUP(A1519,'Project Budget vs Exp'!$B$9:$G$52,2,FALSE))</f>
        <v/>
      </c>
      <c r="C1519" s="117"/>
      <c r="D1519" s="116"/>
      <c r="E1519" s="118"/>
      <c r="F1519" s="119"/>
      <c r="G1519" s="120"/>
      <c r="H1519" s="120"/>
      <c r="I1519" s="418">
        <f t="shared" si="24"/>
        <v>0</v>
      </c>
      <c r="J1519" s="46"/>
      <c r="K1519" s="332">
        <f>IFERROR(SUM(C1519/'Transfers of Funds'!$F$56),0)</f>
        <v>0</v>
      </c>
      <c r="L1519" s="21"/>
      <c r="M1519" s="47" t="s">
        <v>162</v>
      </c>
      <c r="N1519" s="46"/>
    </row>
    <row r="1520" spans="1:14" s="23" customFormat="1" ht="14.25" customHeight="1">
      <c r="A1520" s="115"/>
      <c r="B1520" s="308" t="str">
        <f>IF(A1520="","",VLOOKUP(A1520,'Project Budget vs Exp'!$B$9:$G$52,2,FALSE))</f>
        <v/>
      </c>
      <c r="C1520" s="117"/>
      <c r="D1520" s="116"/>
      <c r="E1520" s="118"/>
      <c r="F1520" s="119"/>
      <c r="G1520" s="120"/>
      <c r="H1520" s="120"/>
      <c r="I1520" s="418">
        <f t="shared" si="24"/>
        <v>0</v>
      </c>
      <c r="J1520" s="46"/>
      <c r="K1520" s="332">
        <f>IFERROR(SUM(C1520/'Transfers of Funds'!$F$56),0)</f>
        <v>0</v>
      </c>
      <c r="L1520" s="21"/>
      <c r="M1520" s="47" t="s">
        <v>162</v>
      </c>
      <c r="N1520" s="46"/>
    </row>
    <row r="1521" spans="1:14" s="23" customFormat="1" ht="14.25" customHeight="1">
      <c r="A1521" s="115"/>
      <c r="B1521" s="308" t="str">
        <f>IF(A1521="","",VLOOKUP(A1521,'Project Budget vs Exp'!$B$9:$G$52,2,FALSE))</f>
        <v/>
      </c>
      <c r="C1521" s="117"/>
      <c r="D1521" s="116"/>
      <c r="E1521" s="118"/>
      <c r="F1521" s="119"/>
      <c r="G1521" s="120"/>
      <c r="H1521" s="120"/>
      <c r="I1521" s="418">
        <f t="shared" si="24"/>
        <v>0</v>
      </c>
      <c r="J1521" s="46"/>
      <c r="K1521" s="332">
        <f>IFERROR(SUM(C1521/'Transfers of Funds'!$F$56),0)</f>
        <v>0</v>
      </c>
      <c r="L1521" s="21"/>
      <c r="M1521" s="47" t="s">
        <v>162</v>
      </c>
      <c r="N1521" s="46"/>
    </row>
    <row r="1522" spans="1:14" s="23" customFormat="1" ht="14.25" customHeight="1">
      <c r="A1522" s="115"/>
      <c r="B1522" s="308" t="str">
        <f>IF(A1522="","",VLOOKUP(A1522,'Project Budget vs Exp'!$B$9:$G$52,2,FALSE))</f>
        <v/>
      </c>
      <c r="C1522" s="117"/>
      <c r="D1522" s="116"/>
      <c r="E1522" s="118"/>
      <c r="F1522" s="119"/>
      <c r="G1522" s="120"/>
      <c r="H1522" s="120"/>
      <c r="I1522" s="418">
        <f t="shared" si="24"/>
        <v>0</v>
      </c>
      <c r="J1522" s="46"/>
      <c r="K1522" s="332">
        <f>IFERROR(SUM(C1522/'Transfers of Funds'!$F$56),0)</f>
        <v>0</v>
      </c>
      <c r="L1522" s="21"/>
      <c r="M1522" s="47" t="s">
        <v>162</v>
      </c>
      <c r="N1522" s="46"/>
    </row>
    <row r="1523" spans="1:14" s="23" customFormat="1" ht="14.25" customHeight="1">
      <c r="A1523" s="115"/>
      <c r="B1523" s="308" t="str">
        <f>IF(A1523="","",VLOOKUP(A1523,'Project Budget vs Exp'!$B$9:$G$52,2,FALSE))</f>
        <v/>
      </c>
      <c r="C1523" s="117"/>
      <c r="D1523" s="116"/>
      <c r="E1523" s="118"/>
      <c r="F1523" s="119"/>
      <c r="G1523" s="120"/>
      <c r="H1523" s="120"/>
      <c r="I1523" s="418">
        <f t="shared" si="24"/>
        <v>0</v>
      </c>
      <c r="J1523" s="46"/>
      <c r="K1523" s="332">
        <f>IFERROR(SUM(C1523/'Transfers of Funds'!$F$56),0)</f>
        <v>0</v>
      </c>
      <c r="L1523" s="21"/>
      <c r="M1523" s="47" t="s">
        <v>162</v>
      </c>
      <c r="N1523" s="46"/>
    </row>
    <row r="1524" spans="1:14" s="23" customFormat="1" ht="14.25" customHeight="1">
      <c r="A1524" s="115"/>
      <c r="B1524" s="308" t="str">
        <f>IF(A1524="","",VLOOKUP(A1524,'Project Budget vs Exp'!$B$9:$G$52,2,FALSE))</f>
        <v/>
      </c>
      <c r="C1524" s="117"/>
      <c r="D1524" s="116"/>
      <c r="E1524" s="118"/>
      <c r="F1524" s="119"/>
      <c r="G1524" s="120"/>
      <c r="H1524" s="120"/>
      <c r="I1524" s="418">
        <f t="shared" si="24"/>
        <v>0</v>
      </c>
      <c r="J1524" s="46"/>
      <c r="K1524" s="332">
        <f>IFERROR(SUM(C1524/'Transfers of Funds'!$F$56),0)</f>
        <v>0</v>
      </c>
      <c r="L1524" s="21"/>
      <c r="M1524" s="47" t="s">
        <v>162</v>
      </c>
      <c r="N1524" s="46"/>
    </row>
    <row r="1525" spans="1:14" s="23" customFormat="1" ht="14.25" customHeight="1">
      <c r="A1525" s="115"/>
      <c r="B1525" s="308" t="str">
        <f>IF(A1525="","",VLOOKUP(A1525,'Project Budget vs Exp'!$B$9:$G$52,2,FALSE))</f>
        <v/>
      </c>
      <c r="C1525" s="117"/>
      <c r="D1525" s="116"/>
      <c r="E1525" s="118"/>
      <c r="F1525" s="119"/>
      <c r="G1525" s="120"/>
      <c r="H1525" s="120"/>
      <c r="I1525" s="418">
        <f t="shared" si="24"/>
        <v>0</v>
      </c>
      <c r="J1525" s="46"/>
      <c r="K1525" s="332">
        <f>IFERROR(SUM(C1525/'Transfers of Funds'!$F$56),0)</f>
        <v>0</v>
      </c>
      <c r="L1525" s="21"/>
      <c r="M1525" s="47" t="s">
        <v>162</v>
      </c>
      <c r="N1525" s="46"/>
    </row>
    <row r="1526" spans="1:14" s="23" customFormat="1" ht="14.25" customHeight="1">
      <c r="A1526" s="115"/>
      <c r="B1526" s="308" t="str">
        <f>IF(A1526="","",VLOOKUP(A1526,'Project Budget vs Exp'!$B$9:$G$52,2,FALSE))</f>
        <v/>
      </c>
      <c r="C1526" s="117"/>
      <c r="D1526" s="116"/>
      <c r="E1526" s="118"/>
      <c r="F1526" s="119"/>
      <c r="G1526" s="120"/>
      <c r="H1526" s="120"/>
      <c r="I1526" s="418">
        <f t="shared" si="24"/>
        <v>0</v>
      </c>
      <c r="J1526" s="46"/>
      <c r="K1526" s="332">
        <f>IFERROR(SUM(C1526/'Transfers of Funds'!$F$56),0)</f>
        <v>0</v>
      </c>
      <c r="L1526" s="21"/>
      <c r="M1526" s="47" t="s">
        <v>162</v>
      </c>
      <c r="N1526" s="46"/>
    </row>
    <row r="1527" spans="1:14" s="23" customFormat="1" ht="14.25" customHeight="1">
      <c r="A1527" s="115"/>
      <c r="B1527" s="308" t="str">
        <f>IF(A1527="","",VLOOKUP(A1527,'Project Budget vs Exp'!$B$9:$G$52,2,FALSE))</f>
        <v/>
      </c>
      <c r="C1527" s="117"/>
      <c r="D1527" s="116"/>
      <c r="E1527" s="118"/>
      <c r="F1527" s="119"/>
      <c r="G1527" s="120"/>
      <c r="H1527" s="120"/>
      <c r="I1527" s="418">
        <f t="shared" si="24"/>
        <v>0</v>
      </c>
      <c r="J1527" s="46"/>
      <c r="K1527" s="332">
        <f>IFERROR(SUM(C1527/'Transfers of Funds'!$F$56),0)</f>
        <v>0</v>
      </c>
      <c r="L1527" s="21"/>
      <c r="M1527" s="47" t="s">
        <v>162</v>
      </c>
      <c r="N1527" s="46"/>
    </row>
    <row r="1528" spans="1:14" s="23" customFormat="1" ht="14.25" customHeight="1">
      <c r="A1528" s="115"/>
      <c r="B1528" s="308" t="str">
        <f>IF(A1528="","",VLOOKUP(A1528,'Project Budget vs Exp'!$B$9:$G$52,2,FALSE))</f>
        <v/>
      </c>
      <c r="C1528" s="117"/>
      <c r="D1528" s="116"/>
      <c r="E1528" s="118"/>
      <c r="F1528" s="119"/>
      <c r="G1528" s="120"/>
      <c r="H1528" s="120"/>
      <c r="I1528" s="418">
        <f t="shared" si="24"/>
        <v>0</v>
      </c>
      <c r="J1528" s="46"/>
      <c r="K1528" s="332">
        <f>IFERROR(SUM(C1528/'Transfers of Funds'!$F$56),0)</f>
        <v>0</v>
      </c>
      <c r="L1528" s="21"/>
      <c r="M1528" s="47" t="s">
        <v>162</v>
      </c>
      <c r="N1528" s="46"/>
    </row>
    <row r="1529" spans="1:14" s="23" customFormat="1" ht="14.25" customHeight="1">
      <c r="A1529" s="115"/>
      <c r="B1529" s="308" t="str">
        <f>IF(A1529="","",VLOOKUP(A1529,'Project Budget vs Exp'!$B$9:$G$52,2,FALSE))</f>
        <v/>
      </c>
      <c r="C1529" s="117"/>
      <c r="D1529" s="116"/>
      <c r="E1529" s="118"/>
      <c r="F1529" s="119"/>
      <c r="G1529" s="120"/>
      <c r="H1529" s="120"/>
      <c r="I1529" s="418">
        <f t="shared" si="24"/>
        <v>0</v>
      </c>
      <c r="J1529" s="46"/>
      <c r="K1529" s="332">
        <f>IFERROR(SUM(C1529/'Transfers of Funds'!$F$56),0)</f>
        <v>0</v>
      </c>
      <c r="L1529" s="21"/>
      <c r="M1529" s="47" t="s">
        <v>162</v>
      </c>
      <c r="N1529" s="46"/>
    </row>
    <row r="1530" spans="1:14" s="23" customFormat="1" ht="14.25" customHeight="1">
      <c r="A1530" s="115"/>
      <c r="B1530" s="308" t="str">
        <f>IF(A1530="","",VLOOKUP(A1530,'Project Budget vs Exp'!$B$9:$G$52,2,FALSE))</f>
        <v/>
      </c>
      <c r="C1530" s="117"/>
      <c r="D1530" s="116"/>
      <c r="E1530" s="118"/>
      <c r="F1530" s="119"/>
      <c r="G1530" s="120"/>
      <c r="H1530" s="120"/>
      <c r="I1530" s="418">
        <f t="shared" si="24"/>
        <v>0</v>
      </c>
      <c r="J1530" s="46"/>
      <c r="K1530" s="332">
        <f>IFERROR(SUM(C1530/'Transfers of Funds'!$F$56),0)</f>
        <v>0</v>
      </c>
      <c r="L1530" s="21"/>
      <c r="M1530" s="47" t="s">
        <v>162</v>
      </c>
      <c r="N1530" s="46"/>
    </row>
    <row r="1531" spans="1:14" s="23" customFormat="1" ht="14.25" customHeight="1">
      <c r="A1531" s="115"/>
      <c r="B1531" s="308" t="str">
        <f>IF(A1531="","",VLOOKUP(A1531,'Project Budget vs Exp'!$B$9:$G$52,2,FALSE))</f>
        <v/>
      </c>
      <c r="C1531" s="117"/>
      <c r="D1531" s="116"/>
      <c r="E1531" s="118"/>
      <c r="F1531" s="119"/>
      <c r="G1531" s="120"/>
      <c r="H1531" s="120"/>
      <c r="I1531" s="418">
        <f t="shared" si="24"/>
        <v>0</v>
      </c>
      <c r="J1531" s="46"/>
      <c r="K1531" s="332">
        <f>IFERROR(SUM(C1531/'Transfers of Funds'!$F$56),0)</f>
        <v>0</v>
      </c>
      <c r="L1531" s="21"/>
      <c r="M1531" s="47" t="s">
        <v>162</v>
      </c>
      <c r="N1531" s="46"/>
    </row>
    <row r="1532" spans="1:14" s="23" customFormat="1" ht="14.25" customHeight="1">
      <c r="A1532" s="115"/>
      <c r="B1532" s="308" t="str">
        <f>IF(A1532="","",VLOOKUP(A1532,'Project Budget vs Exp'!$B$9:$G$52,2,FALSE))</f>
        <v/>
      </c>
      <c r="C1532" s="117"/>
      <c r="D1532" s="116"/>
      <c r="E1532" s="118"/>
      <c r="F1532" s="119"/>
      <c r="G1532" s="120"/>
      <c r="H1532" s="120"/>
      <c r="I1532" s="418">
        <f t="shared" si="24"/>
        <v>0</v>
      </c>
      <c r="J1532" s="46"/>
      <c r="K1532" s="332">
        <f>IFERROR(SUM(C1532/'Transfers of Funds'!$F$56),0)</f>
        <v>0</v>
      </c>
      <c r="L1532" s="21"/>
      <c r="M1532" s="47" t="s">
        <v>162</v>
      </c>
      <c r="N1532" s="46"/>
    </row>
    <row r="1533" spans="1:14" s="23" customFormat="1" ht="14.25" customHeight="1">
      <c r="A1533" s="115"/>
      <c r="B1533" s="308" t="str">
        <f>IF(A1533="","",VLOOKUP(A1533,'Project Budget vs Exp'!$B$9:$G$52,2,FALSE))</f>
        <v/>
      </c>
      <c r="C1533" s="117"/>
      <c r="D1533" s="116"/>
      <c r="E1533" s="118"/>
      <c r="F1533" s="119"/>
      <c r="G1533" s="120"/>
      <c r="H1533" s="120"/>
      <c r="I1533" s="418">
        <f t="shared" si="24"/>
        <v>0</v>
      </c>
      <c r="J1533" s="46"/>
      <c r="K1533" s="332">
        <f>IFERROR(SUM(C1533/'Transfers of Funds'!$F$56),0)</f>
        <v>0</v>
      </c>
      <c r="L1533" s="21"/>
      <c r="M1533" s="47" t="s">
        <v>162</v>
      </c>
      <c r="N1533" s="46"/>
    </row>
    <row r="1534" spans="1:14" s="23" customFormat="1" ht="14.25" customHeight="1">
      <c r="A1534" s="115"/>
      <c r="B1534" s="308" t="str">
        <f>IF(A1534="","",VLOOKUP(A1534,'Project Budget vs Exp'!$B$9:$G$52,2,FALSE))</f>
        <v/>
      </c>
      <c r="C1534" s="117"/>
      <c r="D1534" s="116"/>
      <c r="E1534" s="118"/>
      <c r="F1534" s="119"/>
      <c r="G1534" s="120"/>
      <c r="H1534" s="120"/>
      <c r="I1534" s="418">
        <f t="shared" si="24"/>
        <v>0</v>
      </c>
      <c r="J1534" s="46"/>
      <c r="K1534" s="332">
        <f>IFERROR(SUM(C1534/'Transfers of Funds'!$F$56),0)</f>
        <v>0</v>
      </c>
      <c r="L1534" s="21"/>
      <c r="M1534" s="47" t="s">
        <v>162</v>
      </c>
      <c r="N1534" s="46"/>
    </row>
    <row r="1535" spans="1:14" s="23" customFormat="1" ht="14.25" customHeight="1">
      <c r="A1535" s="115"/>
      <c r="B1535" s="308" t="str">
        <f>IF(A1535="","",VLOOKUP(A1535,'Project Budget vs Exp'!$B$9:$G$52,2,FALSE))</f>
        <v/>
      </c>
      <c r="C1535" s="117"/>
      <c r="D1535" s="116"/>
      <c r="E1535" s="118"/>
      <c r="F1535" s="119"/>
      <c r="G1535" s="120"/>
      <c r="H1535" s="120"/>
      <c r="I1535" s="418">
        <f t="shared" si="24"/>
        <v>0</v>
      </c>
      <c r="J1535" s="46"/>
      <c r="K1535" s="332">
        <f>IFERROR(SUM(C1535/'Transfers of Funds'!$F$56),0)</f>
        <v>0</v>
      </c>
      <c r="L1535" s="21"/>
      <c r="M1535" s="47" t="s">
        <v>162</v>
      </c>
      <c r="N1535" s="46"/>
    </row>
    <row r="1536" spans="1:14" s="23" customFormat="1" ht="14.25" customHeight="1">
      <c r="A1536" s="115"/>
      <c r="B1536" s="308" t="str">
        <f>IF(A1536="","",VLOOKUP(A1536,'Project Budget vs Exp'!$B$9:$G$52,2,FALSE))</f>
        <v/>
      </c>
      <c r="C1536" s="117"/>
      <c r="D1536" s="116"/>
      <c r="E1536" s="118"/>
      <c r="F1536" s="119"/>
      <c r="G1536" s="120"/>
      <c r="H1536" s="120"/>
      <c r="I1536" s="418">
        <f t="shared" si="24"/>
        <v>0</v>
      </c>
      <c r="J1536" s="46"/>
      <c r="K1536" s="332">
        <f>IFERROR(SUM(C1536/'Transfers of Funds'!$F$56),0)</f>
        <v>0</v>
      </c>
      <c r="L1536" s="21"/>
      <c r="M1536" s="47" t="s">
        <v>162</v>
      </c>
      <c r="N1536" s="46"/>
    </row>
    <row r="1537" spans="1:14" s="23" customFormat="1" ht="14.25" customHeight="1">
      <c r="A1537" s="115"/>
      <c r="B1537" s="308" t="str">
        <f>IF(A1537="","",VLOOKUP(A1537,'Project Budget vs Exp'!$B$9:$G$52,2,FALSE))</f>
        <v/>
      </c>
      <c r="C1537" s="117"/>
      <c r="D1537" s="116"/>
      <c r="E1537" s="118"/>
      <c r="F1537" s="119"/>
      <c r="G1537" s="120"/>
      <c r="H1537" s="120"/>
      <c r="I1537" s="418">
        <f t="shared" si="24"/>
        <v>0</v>
      </c>
      <c r="J1537" s="46"/>
      <c r="K1537" s="332">
        <f>IFERROR(SUM(C1537/'Transfers of Funds'!$F$56),0)</f>
        <v>0</v>
      </c>
      <c r="L1537" s="21"/>
      <c r="M1537" s="47" t="s">
        <v>162</v>
      </c>
      <c r="N1537" s="46"/>
    </row>
    <row r="1538" spans="1:14" s="23" customFormat="1" ht="14.25" customHeight="1">
      <c r="A1538" s="115"/>
      <c r="B1538" s="308" t="str">
        <f>IF(A1538="","",VLOOKUP(A1538,'Project Budget vs Exp'!$B$9:$G$52,2,FALSE))</f>
        <v/>
      </c>
      <c r="C1538" s="117"/>
      <c r="D1538" s="116"/>
      <c r="E1538" s="118"/>
      <c r="F1538" s="119"/>
      <c r="G1538" s="120"/>
      <c r="H1538" s="120"/>
      <c r="I1538" s="418">
        <f t="shared" si="24"/>
        <v>0</v>
      </c>
      <c r="J1538" s="46"/>
      <c r="K1538" s="332">
        <f>IFERROR(SUM(C1538/'Transfers of Funds'!$F$56),0)</f>
        <v>0</v>
      </c>
      <c r="L1538" s="21"/>
      <c r="M1538" s="47" t="s">
        <v>162</v>
      </c>
      <c r="N1538" s="46"/>
    </row>
    <row r="1539" spans="1:14" s="23" customFormat="1" ht="14.25" customHeight="1">
      <c r="A1539" s="115"/>
      <c r="B1539" s="308" t="str">
        <f>IF(A1539="","",VLOOKUP(A1539,'Project Budget vs Exp'!$B$9:$G$52,2,FALSE))</f>
        <v/>
      </c>
      <c r="C1539" s="117"/>
      <c r="D1539" s="116"/>
      <c r="E1539" s="118"/>
      <c r="F1539" s="119"/>
      <c r="G1539" s="120"/>
      <c r="H1539" s="120"/>
      <c r="I1539" s="418">
        <f t="shared" si="24"/>
        <v>0</v>
      </c>
      <c r="J1539" s="46"/>
      <c r="K1539" s="332">
        <f>IFERROR(SUM(C1539/'Transfers of Funds'!$F$56),0)</f>
        <v>0</v>
      </c>
      <c r="L1539" s="21"/>
      <c r="M1539" s="47" t="s">
        <v>162</v>
      </c>
      <c r="N1539" s="46"/>
    </row>
    <row r="1540" spans="1:14" s="23" customFormat="1" ht="14.25" customHeight="1">
      <c r="A1540" s="115"/>
      <c r="B1540" s="308" t="str">
        <f>IF(A1540="","",VLOOKUP(A1540,'Project Budget vs Exp'!$B$9:$G$52,2,FALSE))</f>
        <v/>
      </c>
      <c r="C1540" s="117"/>
      <c r="D1540" s="116"/>
      <c r="E1540" s="118"/>
      <c r="F1540" s="119"/>
      <c r="G1540" s="120"/>
      <c r="H1540" s="120"/>
      <c r="I1540" s="418">
        <f t="shared" si="24"/>
        <v>0</v>
      </c>
      <c r="J1540" s="46"/>
      <c r="K1540" s="332">
        <f>IFERROR(SUM(C1540/'Transfers of Funds'!$F$56),0)</f>
        <v>0</v>
      </c>
      <c r="L1540" s="21"/>
      <c r="M1540" s="47" t="s">
        <v>162</v>
      </c>
      <c r="N1540" s="46"/>
    </row>
    <row r="1541" spans="1:14" s="23" customFormat="1" ht="14.25" customHeight="1">
      <c r="A1541" s="115"/>
      <c r="B1541" s="308" t="str">
        <f>IF(A1541="","",VLOOKUP(A1541,'Project Budget vs Exp'!$B$9:$G$52,2,FALSE))</f>
        <v/>
      </c>
      <c r="C1541" s="117"/>
      <c r="D1541" s="116"/>
      <c r="E1541" s="118"/>
      <c r="F1541" s="119"/>
      <c r="G1541" s="120"/>
      <c r="H1541" s="120"/>
      <c r="I1541" s="418">
        <f t="shared" si="24"/>
        <v>0</v>
      </c>
      <c r="J1541" s="46"/>
      <c r="K1541" s="332">
        <f>IFERROR(SUM(C1541/'Transfers of Funds'!$F$56),0)</f>
        <v>0</v>
      </c>
      <c r="L1541" s="21"/>
      <c r="M1541" s="47" t="s">
        <v>162</v>
      </c>
      <c r="N1541" s="46"/>
    </row>
    <row r="1542" spans="1:14" s="23" customFormat="1" ht="14.25" customHeight="1">
      <c r="A1542" s="115"/>
      <c r="B1542" s="308" t="str">
        <f>IF(A1542="","",VLOOKUP(A1542,'Project Budget vs Exp'!$B$9:$G$52,2,FALSE))</f>
        <v/>
      </c>
      <c r="C1542" s="117"/>
      <c r="D1542" s="116"/>
      <c r="E1542" s="118"/>
      <c r="F1542" s="119"/>
      <c r="G1542" s="120"/>
      <c r="H1542" s="120"/>
      <c r="I1542" s="418">
        <f t="shared" si="24"/>
        <v>0</v>
      </c>
      <c r="J1542" s="46"/>
      <c r="K1542" s="332">
        <f>IFERROR(SUM(C1542/'Transfers of Funds'!$F$56),0)</f>
        <v>0</v>
      </c>
      <c r="L1542" s="21"/>
      <c r="M1542" s="47" t="s">
        <v>162</v>
      </c>
      <c r="N1542" s="46"/>
    </row>
    <row r="1543" spans="1:14" s="23" customFormat="1" ht="14.25" customHeight="1">
      <c r="A1543" s="115"/>
      <c r="B1543" s="308" t="str">
        <f>IF(A1543="","",VLOOKUP(A1543,'Project Budget vs Exp'!$B$9:$G$52,2,FALSE))</f>
        <v/>
      </c>
      <c r="C1543" s="117"/>
      <c r="D1543" s="116"/>
      <c r="E1543" s="118"/>
      <c r="F1543" s="119"/>
      <c r="G1543" s="120"/>
      <c r="H1543" s="120"/>
      <c r="I1543" s="418">
        <f t="shared" si="24"/>
        <v>0</v>
      </c>
      <c r="J1543" s="46"/>
      <c r="K1543" s="332">
        <f>IFERROR(SUM(C1543/'Transfers of Funds'!$F$56),0)</f>
        <v>0</v>
      </c>
      <c r="L1543" s="21"/>
      <c r="M1543" s="47" t="s">
        <v>162</v>
      </c>
      <c r="N1543" s="46"/>
    </row>
    <row r="1544" spans="1:14" s="23" customFormat="1" ht="14.25" customHeight="1">
      <c r="A1544" s="115"/>
      <c r="B1544" s="308" t="str">
        <f>IF(A1544="","",VLOOKUP(A1544,'Project Budget vs Exp'!$B$9:$G$52,2,FALSE))</f>
        <v/>
      </c>
      <c r="C1544" s="117"/>
      <c r="D1544" s="116"/>
      <c r="E1544" s="118"/>
      <c r="F1544" s="119"/>
      <c r="G1544" s="120"/>
      <c r="H1544" s="120"/>
      <c r="I1544" s="418">
        <f t="shared" si="24"/>
        <v>0</v>
      </c>
      <c r="J1544" s="46"/>
      <c r="K1544" s="332">
        <f>IFERROR(SUM(C1544/'Transfers of Funds'!$F$56),0)</f>
        <v>0</v>
      </c>
      <c r="L1544" s="21"/>
      <c r="M1544" s="47" t="s">
        <v>162</v>
      </c>
      <c r="N1544" s="46"/>
    </row>
    <row r="1545" spans="1:14" s="23" customFormat="1" ht="14.25" customHeight="1">
      <c r="A1545" s="115"/>
      <c r="B1545" s="308" t="str">
        <f>IF(A1545="","",VLOOKUP(A1545,'Project Budget vs Exp'!$B$9:$G$52,2,FALSE))</f>
        <v/>
      </c>
      <c r="C1545" s="117"/>
      <c r="D1545" s="116"/>
      <c r="E1545" s="118"/>
      <c r="F1545" s="119"/>
      <c r="G1545" s="120"/>
      <c r="H1545" s="120"/>
      <c r="I1545" s="418">
        <f t="shared" si="24"/>
        <v>0</v>
      </c>
      <c r="J1545" s="46"/>
      <c r="K1545" s="332">
        <f>IFERROR(SUM(C1545/'Transfers of Funds'!$F$56),0)</f>
        <v>0</v>
      </c>
      <c r="L1545" s="21"/>
      <c r="M1545" s="47" t="s">
        <v>162</v>
      </c>
      <c r="N1545" s="46"/>
    </row>
    <row r="1546" spans="1:14" s="23" customFormat="1" ht="14.25" customHeight="1">
      <c r="A1546" s="115"/>
      <c r="B1546" s="308" t="str">
        <f>IF(A1546="","",VLOOKUP(A1546,'Project Budget vs Exp'!$B$9:$G$52,2,FALSE))</f>
        <v/>
      </c>
      <c r="C1546" s="117"/>
      <c r="D1546" s="116"/>
      <c r="E1546" s="118"/>
      <c r="F1546" s="119"/>
      <c r="G1546" s="120"/>
      <c r="H1546" s="120"/>
      <c r="I1546" s="418">
        <f t="shared" si="24"/>
        <v>0</v>
      </c>
      <c r="J1546" s="46"/>
      <c r="K1546" s="332">
        <f>IFERROR(SUM(C1546/'Transfers of Funds'!$F$56),0)</f>
        <v>0</v>
      </c>
      <c r="L1546" s="21"/>
      <c r="M1546" s="47" t="s">
        <v>162</v>
      </c>
      <c r="N1546" s="46"/>
    </row>
    <row r="1547" spans="1:14" s="23" customFormat="1" ht="14.25" customHeight="1">
      <c r="A1547" s="115"/>
      <c r="B1547" s="308" t="str">
        <f>IF(A1547="","",VLOOKUP(A1547,'Project Budget vs Exp'!$B$9:$G$52,2,FALSE))</f>
        <v/>
      </c>
      <c r="C1547" s="117"/>
      <c r="D1547" s="116"/>
      <c r="E1547" s="118"/>
      <c r="F1547" s="119"/>
      <c r="G1547" s="120"/>
      <c r="H1547" s="120"/>
      <c r="I1547" s="418">
        <f t="shared" si="24"/>
        <v>0</v>
      </c>
      <c r="J1547" s="46"/>
      <c r="K1547" s="332">
        <f>IFERROR(SUM(C1547/'Transfers of Funds'!$F$56),0)</f>
        <v>0</v>
      </c>
      <c r="L1547" s="21"/>
      <c r="M1547" s="47" t="s">
        <v>162</v>
      </c>
      <c r="N1547" s="46"/>
    </row>
    <row r="1548" spans="1:14" s="23" customFormat="1" ht="14.25" customHeight="1">
      <c r="A1548" s="115"/>
      <c r="B1548" s="308" t="str">
        <f>IF(A1548="","",VLOOKUP(A1548,'Project Budget vs Exp'!$B$9:$G$52,2,FALSE))</f>
        <v/>
      </c>
      <c r="C1548" s="117"/>
      <c r="D1548" s="116"/>
      <c r="E1548" s="118"/>
      <c r="F1548" s="119"/>
      <c r="G1548" s="120"/>
      <c r="H1548" s="120"/>
      <c r="I1548" s="418">
        <f t="shared" si="24"/>
        <v>0</v>
      </c>
      <c r="J1548" s="46"/>
      <c r="K1548" s="332">
        <f>IFERROR(SUM(C1548/'Transfers of Funds'!$F$56),0)</f>
        <v>0</v>
      </c>
      <c r="L1548" s="21"/>
      <c r="M1548" s="47" t="s">
        <v>162</v>
      </c>
      <c r="N1548" s="46"/>
    </row>
    <row r="1549" spans="1:14" s="23" customFormat="1" ht="14.25" customHeight="1">
      <c r="A1549" s="115"/>
      <c r="B1549" s="308" t="str">
        <f>IF(A1549="","",VLOOKUP(A1549,'Project Budget vs Exp'!$B$9:$G$52,2,FALSE))</f>
        <v/>
      </c>
      <c r="C1549" s="117"/>
      <c r="D1549" s="116"/>
      <c r="E1549" s="118"/>
      <c r="F1549" s="119"/>
      <c r="G1549" s="120"/>
      <c r="H1549" s="120"/>
      <c r="I1549" s="418">
        <f t="shared" si="24"/>
        <v>0</v>
      </c>
      <c r="J1549" s="46"/>
      <c r="K1549" s="332">
        <f>IFERROR(SUM(C1549/'Transfers of Funds'!$F$56),0)</f>
        <v>0</v>
      </c>
      <c r="L1549" s="21"/>
      <c r="M1549" s="47" t="s">
        <v>162</v>
      </c>
      <c r="N1549" s="46"/>
    </row>
    <row r="1550" spans="1:14" s="23" customFormat="1" ht="14.25" customHeight="1">
      <c r="A1550" s="115"/>
      <c r="B1550" s="308" t="str">
        <f>IF(A1550="","",VLOOKUP(A1550,'Project Budget vs Exp'!$B$9:$G$52,2,FALSE))</f>
        <v/>
      </c>
      <c r="C1550" s="117"/>
      <c r="D1550" s="116"/>
      <c r="E1550" s="118"/>
      <c r="F1550" s="119"/>
      <c r="G1550" s="120"/>
      <c r="H1550" s="120"/>
      <c r="I1550" s="418">
        <f t="shared" si="24"/>
        <v>0</v>
      </c>
      <c r="J1550" s="46"/>
      <c r="K1550" s="332">
        <f>IFERROR(SUM(C1550/'Transfers of Funds'!$F$56),0)</f>
        <v>0</v>
      </c>
      <c r="L1550" s="21"/>
      <c r="M1550" s="47" t="s">
        <v>162</v>
      </c>
      <c r="N1550" s="46"/>
    </row>
    <row r="1551" spans="1:14" s="23" customFormat="1" ht="14.25" customHeight="1">
      <c r="A1551" s="115"/>
      <c r="B1551" s="308" t="str">
        <f>IF(A1551="","",VLOOKUP(A1551,'Project Budget vs Exp'!$B$9:$G$52,2,FALSE))</f>
        <v/>
      </c>
      <c r="C1551" s="117"/>
      <c r="D1551" s="116"/>
      <c r="E1551" s="118"/>
      <c r="F1551" s="119"/>
      <c r="G1551" s="120"/>
      <c r="H1551" s="120"/>
      <c r="I1551" s="418">
        <f t="shared" si="24"/>
        <v>0</v>
      </c>
      <c r="J1551" s="46"/>
      <c r="K1551" s="332">
        <f>IFERROR(SUM(C1551/'Transfers of Funds'!$F$56),0)</f>
        <v>0</v>
      </c>
      <c r="L1551" s="21"/>
      <c r="M1551" s="47" t="s">
        <v>162</v>
      </c>
      <c r="N1551" s="46"/>
    </row>
    <row r="1552" spans="1:14" s="23" customFormat="1" ht="14.25" customHeight="1">
      <c r="A1552" s="115"/>
      <c r="B1552" s="308" t="str">
        <f>IF(A1552="","",VLOOKUP(A1552,'Project Budget vs Exp'!$B$9:$G$52,2,FALSE))</f>
        <v/>
      </c>
      <c r="C1552" s="117"/>
      <c r="D1552" s="116"/>
      <c r="E1552" s="118"/>
      <c r="F1552" s="119"/>
      <c r="G1552" s="120"/>
      <c r="H1552" s="120"/>
      <c r="I1552" s="418">
        <f t="shared" si="24"/>
        <v>0</v>
      </c>
      <c r="J1552" s="46"/>
      <c r="K1552" s="332">
        <f>IFERROR(SUM(C1552/'Transfers of Funds'!$F$56),0)</f>
        <v>0</v>
      </c>
      <c r="L1552" s="21"/>
      <c r="M1552" s="47" t="s">
        <v>162</v>
      </c>
      <c r="N1552" s="46"/>
    </row>
    <row r="1553" spans="1:14" s="23" customFormat="1" ht="14.25" customHeight="1">
      <c r="A1553" s="115"/>
      <c r="B1553" s="308" t="str">
        <f>IF(A1553="","",VLOOKUP(A1553,'Project Budget vs Exp'!$B$9:$G$52,2,FALSE))</f>
        <v/>
      </c>
      <c r="C1553" s="117"/>
      <c r="D1553" s="116"/>
      <c r="E1553" s="118"/>
      <c r="F1553" s="119"/>
      <c r="G1553" s="120"/>
      <c r="H1553" s="120"/>
      <c r="I1553" s="418">
        <f t="shared" si="24"/>
        <v>0</v>
      </c>
      <c r="J1553" s="46"/>
      <c r="K1553" s="332">
        <f>IFERROR(SUM(C1553/'Transfers of Funds'!$F$56),0)</f>
        <v>0</v>
      </c>
      <c r="L1553" s="21"/>
      <c r="M1553" s="47" t="s">
        <v>162</v>
      </c>
      <c r="N1553" s="46"/>
    </row>
    <row r="1554" spans="1:14" s="23" customFormat="1" ht="14.25" customHeight="1">
      <c r="A1554" s="115"/>
      <c r="B1554" s="308" t="str">
        <f>IF(A1554="","",VLOOKUP(A1554,'Project Budget vs Exp'!$B$9:$G$52,2,FALSE))</f>
        <v/>
      </c>
      <c r="C1554" s="117"/>
      <c r="D1554" s="116"/>
      <c r="E1554" s="118"/>
      <c r="F1554" s="119"/>
      <c r="G1554" s="120"/>
      <c r="H1554" s="120"/>
      <c r="I1554" s="418">
        <f t="shared" si="24"/>
        <v>0</v>
      </c>
      <c r="J1554" s="46"/>
      <c r="K1554" s="332">
        <f>IFERROR(SUM(C1554/'Transfers of Funds'!$F$56),0)</f>
        <v>0</v>
      </c>
      <c r="L1554" s="21"/>
      <c r="M1554" s="47" t="s">
        <v>162</v>
      </c>
      <c r="N1554" s="46"/>
    </row>
    <row r="1555" spans="1:14" s="23" customFormat="1" ht="14.25" customHeight="1">
      <c r="A1555" s="115"/>
      <c r="B1555" s="308" t="str">
        <f>IF(A1555="","",VLOOKUP(A1555,'Project Budget vs Exp'!$B$9:$G$52,2,FALSE))</f>
        <v/>
      </c>
      <c r="C1555" s="117"/>
      <c r="D1555" s="116"/>
      <c r="E1555" s="118"/>
      <c r="F1555" s="119"/>
      <c r="G1555" s="120"/>
      <c r="H1555" s="120"/>
      <c r="I1555" s="418">
        <f t="shared" si="24"/>
        <v>0</v>
      </c>
      <c r="J1555" s="46"/>
      <c r="K1555" s="332">
        <f>IFERROR(SUM(C1555/'Transfers of Funds'!$F$56),0)</f>
        <v>0</v>
      </c>
      <c r="L1555" s="21"/>
      <c r="M1555" s="47" t="s">
        <v>162</v>
      </c>
      <c r="N1555" s="46"/>
    </row>
    <row r="1556" spans="1:14" s="23" customFormat="1" ht="14.25" customHeight="1">
      <c r="A1556" s="115"/>
      <c r="B1556" s="308" t="str">
        <f>IF(A1556="","",VLOOKUP(A1556,'Project Budget vs Exp'!$B$9:$G$52,2,FALSE))</f>
        <v/>
      </c>
      <c r="C1556" s="117"/>
      <c r="D1556" s="116"/>
      <c r="E1556" s="118"/>
      <c r="F1556" s="119"/>
      <c r="G1556" s="120"/>
      <c r="H1556" s="120"/>
      <c r="I1556" s="418">
        <f t="shared" si="24"/>
        <v>0</v>
      </c>
      <c r="J1556" s="46"/>
      <c r="K1556" s="332">
        <f>IFERROR(SUM(C1556/'Transfers of Funds'!$F$56),0)</f>
        <v>0</v>
      </c>
      <c r="L1556" s="21"/>
      <c r="M1556" s="47" t="s">
        <v>162</v>
      </c>
      <c r="N1556" s="46"/>
    </row>
    <row r="1557" spans="1:14" s="23" customFormat="1" ht="14.25" customHeight="1">
      <c r="A1557" s="115"/>
      <c r="B1557" s="308" t="str">
        <f>IF(A1557="","",VLOOKUP(A1557,'Project Budget vs Exp'!$B$9:$G$52,2,FALSE))</f>
        <v/>
      </c>
      <c r="C1557" s="117"/>
      <c r="D1557" s="116"/>
      <c r="E1557" s="118"/>
      <c r="F1557" s="119"/>
      <c r="G1557" s="120"/>
      <c r="H1557" s="120"/>
      <c r="I1557" s="418">
        <f t="shared" ref="I1557:I1620" si="25">IF(OR(F$4="EUR",F$4="USD",F$4="GBP",F$4="CAD",F$4="NZD",F$4="AUD"),K1557,C1557)</f>
        <v>0</v>
      </c>
      <c r="J1557" s="46"/>
      <c r="K1557" s="332">
        <f>IFERROR(SUM(C1557/'Transfers of Funds'!$F$56),0)</f>
        <v>0</v>
      </c>
      <c r="L1557" s="21"/>
      <c r="M1557" s="47" t="s">
        <v>162</v>
      </c>
      <c r="N1557" s="46"/>
    </row>
    <row r="1558" spans="1:14" s="23" customFormat="1" ht="14.25" customHeight="1">
      <c r="A1558" s="115"/>
      <c r="B1558" s="308" t="str">
        <f>IF(A1558="","",VLOOKUP(A1558,'Project Budget vs Exp'!$B$9:$G$52,2,FALSE))</f>
        <v/>
      </c>
      <c r="C1558" s="117"/>
      <c r="D1558" s="116"/>
      <c r="E1558" s="118"/>
      <c r="F1558" s="119"/>
      <c r="G1558" s="120"/>
      <c r="H1558" s="120"/>
      <c r="I1558" s="418">
        <f t="shared" si="25"/>
        <v>0</v>
      </c>
      <c r="J1558" s="46"/>
      <c r="K1558" s="332">
        <f>IFERROR(SUM(C1558/'Transfers of Funds'!$F$56),0)</f>
        <v>0</v>
      </c>
      <c r="L1558" s="21"/>
      <c r="M1558" s="47" t="s">
        <v>162</v>
      </c>
      <c r="N1558" s="46"/>
    </row>
    <row r="1559" spans="1:14" s="23" customFormat="1" ht="14.25" customHeight="1">
      <c r="A1559" s="115"/>
      <c r="B1559" s="308" t="str">
        <f>IF(A1559="","",VLOOKUP(A1559,'Project Budget vs Exp'!$B$9:$G$52,2,FALSE))</f>
        <v/>
      </c>
      <c r="C1559" s="117"/>
      <c r="D1559" s="116"/>
      <c r="E1559" s="118"/>
      <c r="F1559" s="119"/>
      <c r="G1559" s="120"/>
      <c r="H1559" s="120"/>
      <c r="I1559" s="418">
        <f t="shared" si="25"/>
        <v>0</v>
      </c>
      <c r="J1559" s="46"/>
      <c r="K1559" s="332">
        <f>IFERROR(SUM(C1559/'Transfers of Funds'!$F$56),0)</f>
        <v>0</v>
      </c>
      <c r="L1559" s="21"/>
      <c r="M1559" s="47" t="s">
        <v>162</v>
      </c>
      <c r="N1559" s="46"/>
    </row>
    <row r="1560" spans="1:14" s="23" customFormat="1" ht="14.25" customHeight="1">
      <c r="A1560" s="115"/>
      <c r="B1560" s="308" t="str">
        <f>IF(A1560="","",VLOOKUP(A1560,'Project Budget vs Exp'!$B$9:$G$52,2,FALSE))</f>
        <v/>
      </c>
      <c r="C1560" s="117"/>
      <c r="D1560" s="116"/>
      <c r="E1560" s="118"/>
      <c r="F1560" s="119"/>
      <c r="G1560" s="120"/>
      <c r="H1560" s="120"/>
      <c r="I1560" s="418">
        <f t="shared" si="25"/>
        <v>0</v>
      </c>
      <c r="J1560" s="46"/>
      <c r="K1560" s="332">
        <f>IFERROR(SUM(C1560/'Transfers of Funds'!$F$56),0)</f>
        <v>0</v>
      </c>
      <c r="L1560" s="21"/>
      <c r="M1560" s="47" t="s">
        <v>162</v>
      </c>
      <c r="N1560" s="46"/>
    </row>
    <row r="1561" spans="1:14" s="23" customFormat="1" ht="14.25" customHeight="1">
      <c r="A1561" s="115"/>
      <c r="B1561" s="308" t="str">
        <f>IF(A1561="","",VLOOKUP(A1561,'Project Budget vs Exp'!$B$9:$G$52,2,FALSE))</f>
        <v/>
      </c>
      <c r="C1561" s="117"/>
      <c r="D1561" s="116"/>
      <c r="E1561" s="118"/>
      <c r="F1561" s="119"/>
      <c r="G1561" s="120"/>
      <c r="H1561" s="120"/>
      <c r="I1561" s="418">
        <f t="shared" si="25"/>
        <v>0</v>
      </c>
      <c r="J1561" s="46"/>
      <c r="K1561" s="332">
        <f>IFERROR(SUM(C1561/'Transfers of Funds'!$F$56),0)</f>
        <v>0</v>
      </c>
      <c r="L1561" s="21"/>
      <c r="M1561" s="47" t="s">
        <v>162</v>
      </c>
      <c r="N1561" s="46"/>
    </row>
    <row r="1562" spans="1:14" s="23" customFormat="1" ht="14.25" customHeight="1">
      <c r="A1562" s="115"/>
      <c r="B1562" s="308" t="str">
        <f>IF(A1562="","",VLOOKUP(A1562,'Project Budget vs Exp'!$B$9:$G$52,2,FALSE))</f>
        <v/>
      </c>
      <c r="C1562" s="117"/>
      <c r="D1562" s="116"/>
      <c r="E1562" s="118"/>
      <c r="F1562" s="119"/>
      <c r="G1562" s="120"/>
      <c r="H1562" s="120"/>
      <c r="I1562" s="418">
        <f t="shared" si="25"/>
        <v>0</v>
      </c>
      <c r="J1562" s="46"/>
      <c r="K1562" s="332">
        <f>IFERROR(SUM(C1562/'Transfers of Funds'!$F$56),0)</f>
        <v>0</v>
      </c>
      <c r="L1562" s="21"/>
      <c r="M1562" s="47" t="s">
        <v>162</v>
      </c>
      <c r="N1562" s="46"/>
    </row>
    <row r="1563" spans="1:14" s="23" customFormat="1" ht="14.25" customHeight="1">
      <c r="A1563" s="115"/>
      <c r="B1563" s="308" t="str">
        <f>IF(A1563="","",VLOOKUP(A1563,'Project Budget vs Exp'!$B$9:$G$52,2,FALSE))</f>
        <v/>
      </c>
      <c r="C1563" s="117"/>
      <c r="D1563" s="116"/>
      <c r="E1563" s="118"/>
      <c r="F1563" s="119"/>
      <c r="G1563" s="120"/>
      <c r="H1563" s="120"/>
      <c r="I1563" s="418">
        <f t="shared" si="25"/>
        <v>0</v>
      </c>
      <c r="J1563" s="46"/>
      <c r="K1563" s="332">
        <f>IFERROR(SUM(C1563/'Transfers of Funds'!$F$56),0)</f>
        <v>0</v>
      </c>
      <c r="L1563" s="21"/>
      <c r="M1563" s="47" t="s">
        <v>162</v>
      </c>
      <c r="N1563" s="46"/>
    </row>
    <row r="1564" spans="1:14" s="23" customFormat="1" ht="14.25" customHeight="1">
      <c r="A1564" s="115"/>
      <c r="B1564" s="308" t="str">
        <f>IF(A1564="","",VLOOKUP(A1564,'Project Budget vs Exp'!$B$9:$G$52,2,FALSE))</f>
        <v/>
      </c>
      <c r="C1564" s="117"/>
      <c r="D1564" s="116"/>
      <c r="E1564" s="118"/>
      <c r="F1564" s="119"/>
      <c r="G1564" s="120"/>
      <c r="H1564" s="120"/>
      <c r="I1564" s="418">
        <f t="shared" si="25"/>
        <v>0</v>
      </c>
      <c r="J1564" s="46"/>
      <c r="K1564" s="332">
        <f>IFERROR(SUM(C1564/'Transfers of Funds'!$F$56),0)</f>
        <v>0</v>
      </c>
      <c r="L1564" s="21"/>
      <c r="M1564" s="47" t="s">
        <v>162</v>
      </c>
      <c r="N1564" s="46"/>
    </row>
    <row r="1565" spans="1:14" s="23" customFormat="1" ht="14.25" customHeight="1">
      <c r="A1565" s="115"/>
      <c r="B1565" s="308" t="str">
        <f>IF(A1565="","",VLOOKUP(A1565,'Project Budget vs Exp'!$B$9:$G$52,2,FALSE))</f>
        <v/>
      </c>
      <c r="C1565" s="117"/>
      <c r="D1565" s="116"/>
      <c r="E1565" s="118"/>
      <c r="F1565" s="119"/>
      <c r="G1565" s="120"/>
      <c r="H1565" s="120"/>
      <c r="I1565" s="418">
        <f t="shared" si="25"/>
        <v>0</v>
      </c>
      <c r="J1565" s="46"/>
      <c r="K1565" s="332">
        <f>IFERROR(SUM(C1565/'Transfers of Funds'!$F$56),0)</f>
        <v>0</v>
      </c>
      <c r="L1565" s="21"/>
      <c r="M1565" s="47" t="s">
        <v>162</v>
      </c>
      <c r="N1565" s="46"/>
    </row>
    <row r="1566" spans="1:14" s="23" customFormat="1" ht="14.25" customHeight="1">
      <c r="A1566" s="115"/>
      <c r="B1566" s="308" t="str">
        <f>IF(A1566="","",VLOOKUP(A1566,'Project Budget vs Exp'!$B$9:$G$52,2,FALSE))</f>
        <v/>
      </c>
      <c r="C1566" s="117"/>
      <c r="D1566" s="116"/>
      <c r="E1566" s="118"/>
      <c r="F1566" s="119"/>
      <c r="G1566" s="120"/>
      <c r="H1566" s="120"/>
      <c r="I1566" s="418">
        <f t="shared" si="25"/>
        <v>0</v>
      </c>
      <c r="J1566" s="46"/>
      <c r="K1566" s="332">
        <f>IFERROR(SUM(C1566/'Transfers of Funds'!$F$56),0)</f>
        <v>0</v>
      </c>
      <c r="L1566" s="21"/>
      <c r="M1566" s="47" t="s">
        <v>162</v>
      </c>
      <c r="N1566" s="46"/>
    </row>
    <row r="1567" spans="1:14" s="23" customFormat="1" ht="14.25" customHeight="1">
      <c r="A1567" s="115"/>
      <c r="B1567" s="308" t="str">
        <f>IF(A1567="","",VLOOKUP(A1567,'Project Budget vs Exp'!$B$9:$G$52,2,FALSE))</f>
        <v/>
      </c>
      <c r="C1567" s="117"/>
      <c r="D1567" s="116"/>
      <c r="E1567" s="118"/>
      <c r="F1567" s="119"/>
      <c r="G1567" s="120"/>
      <c r="H1567" s="120"/>
      <c r="I1567" s="418">
        <f t="shared" si="25"/>
        <v>0</v>
      </c>
      <c r="J1567" s="46"/>
      <c r="K1567" s="332">
        <f>IFERROR(SUM(C1567/'Transfers of Funds'!$F$56),0)</f>
        <v>0</v>
      </c>
      <c r="L1567" s="21"/>
      <c r="M1567" s="47" t="s">
        <v>162</v>
      </c>
      <c r="N1567" s="46"/>
    </row>
    <row r="1568" spans="1:14" s="23" customFormat="1" ht="14.25" customHeight="1">
      <c r="A1568" s="115"/>
      <c r="B1568" s="308" t="str">
        <f>IF(A1568="","",VLOOKUP(A1568,'Project Budget vs Exp'!$B$9:$G$52,2,FALSE))</f>
        <v/>
      </c>
      <c r="C1568" s="117"/>
      <c r="D1568" s="116"/>
      <c r="E1568" s="118"/>
      <c r="F1568" s="119"/>
      <c r="G1568" s="120"/>
      <c r="H1568" s="120"/>
      <c r="I1568" s="418">
        <f t="shared" si="25"/>
        <v>0</v>
      </c>
      <c r="J1568" s="46"/>
      <c r="K1568" s="332">
        <f>IFERROR(SUM(C1568/'Transfers of Funds'!$F$56),0)</f>
        <v>0</v>
      </c>
      <c r="L1568" s="21"/>
      <c r="M1568" s="47" t="s">
        <v>162</v>
      </c>
      <c r="N1568" s="46"/>
    </row>
    <row r="1569" spans="1:14" s="23" customFormat="1" ht="14.25" customHeight="1">
      <c r="A1569" s="115"/>
      <c r="B1569" s="308" t="str">
        <f>IF(A1569="","",VLOOKUP(A1569,'Project Budget vs Exp'!$B$9:$G$52,2,FALSE))</f>
        <v/>
      </c>
      <c r="C1569" s="117"/>
      <c r="D1569" s="116"/>
      <c r="E1569" s="118"/>
      <c r="F1569" s="119"/>
      <c r="G1569" s="120"/>
      <c r="H1569" s="120"/>
      <c r="I1569" s="418">
        <f t="shared" si="25"/>
        <v>0</v>
      </c>
      <c r="J1569" s="46"/>
      <c r="K1569" s="332">
        <f>IFERROR(SUM(C1569/'Transfers of Funds'!$F$56),0)</f>
        <v>0</v>
      </c>
      <c r="L1569" s="21"/>
      <c r="M1569" s="47" t="s">
        <v>162</v>
      </c>
      <c r="N1569" s="46"/>
    </row>
    <row r="1570" spans="1:14" s="23" customFormat="1" ht="14.25" customHeight="1">
      <c r="A1570" s="115"/>
      <c r="B1570" s="308" t="str">
        <f>IF(A1570="","",VLOOKUP(A1570,'Project Budget vs Exp'!$B$9:$G$52,2,FALSE))</f>
        <v/>
      </c>
      <c r="C1570" s="117"/>
      <c r="D1570" s="116"/>
      <c r="E1570" s="118"/>
      <c r="F1570" s="119"/>
      <c r="G1570" s="120"/>
      <c r="H1570" s="120"/>
      <c r="I1570" s="418">
        <f t="shared" si="25"/>
        <v>0</v>
      </c>
      <c r="J1570" s="46"/>
      <c r="K1570" s="332">
        <f>IFERROR(SUM(C1570/'Transfers of Funds'!$F$56),0)</f>
        <v>0</v>
      </c>
      <c r="L1570" s="21"/>
      <c r="M1570" s="47" t="s">
        <v>162</v>
      </c>
      <c r="N1570" s="46"/>
    </row>
    <row r="1571" spans="1:14" s="23" customFormat="1" ht="14.25" customHeight="1">
      <c r="A1571" s="115"/>
      <c r="B1571" s="308" t="str">
        <f>IF(A1571="","",VLOOKUP(A1571,'Project Budget vs Exp'!$B$9:$G$52,2,FALSE))</f>
        <v/>
      </c>
      <c r="C1571" s="117"/>
      <c r="D1571" s="116"/>
      <c r="E1571" s="118"/>
      <c r="F1571" s="119"/>
      <c r="G1571" s="120"/>
      <c r="H1571" s="120"/>
      <c r="I1571" s="418">
        <f t="shared" si="25"/>
        <v>0</v>
      </c>
      <c r="J1571" s="46"/>
      <c r="K1571" s="332">
        <f>IFERROR(SUM(C1571/'Transfers of Funds'!$F$56),0)</f>
        <v>0</v>
      </c>
      <c r="L1571" s="21"/>
      <c r="M1571" s="47" t="s">
        <v>162</v>
      </c>
      <c r="N1571" s="46"/>
    </row>
    <row r="1572" spans="1:14" s="23" customFormat="1" ht="14.25" customHeight="1">
      <c r="A1572" s="115"/>
      <c r="B1572" s="308" t="str">
        <f>IF(A1572="","",VLOOKUP(A1572,'Project Budget vs Exp'!$B$9:$G$52,2,FALSE))</f>
        <v/>
      </c>
      <c r="C1572" s="117"/>
      <c r="D1572" s="116"/>
      <c r="E1572" s="118"/>
      <c r="F1572" s="119"/>
      <c r="G1572" s="120"/>
      <c r="H1572" s="120"/>
      <c r="I1572" s="418">
        <f t="shared" si="25"/>
        <v>0</v>
      </c>
      <c r="J1572" s="46"/>
      <c r="K1572" s="332">
        <f>IFERROR(SUM(C1572/'Transfers of Funds'!$F$56),0)</f>
        <v>0</v>
      </c>
      <c r="L1572" s="21"/>
      <c r="M1572" s="47" t="s">
        <v>162</v>
      </c>
      <c r="N1572" s="46"/>
    </row>
    <row r="1573" spans="1:14" s="23" customFormat="1" ht="14.25" customHeight="1">
      <c r="A1573" s="115"/>
      <c r="B1573" s="308" t="str">
        <f>IF(A1573="","",VLOOKUP(A1573,'Project Budget vs Exp'!$B$9:$G$52,2,FALSE))</f>
        <v/>
      </c>
      <c r="C1573" s="117"/>
      <c r="D1573" s="116"/>
      <c r="E1573" s="118"/>
      <c r="F1573" s="119"/>
      <c r="G1573" s="120"/>
      <c r="H1573" s="120"/>
      <c r="I1573" s="418">
        <f t="shared" si="25"/>
        <v>0</v>
      </c>
      <c r="J1573" s="46"/>
      <c r="K1573" s="332">
        <f>IFERROR(SUM(C1573/'Transfers of Funds'!$F$56),0)</f>
        <v>0</v>
      </c>
      <c r="L1573" s="21"/>
      <c r="M1573" s="47" t="s">
        <v>162</v>
      </c>
      <c r="N1573" s="46"/>
    </row>
    <row r="1574" spans="1:14" s="23" customFormat="1" ht="14.25" customHeight="1">
      <c r="A1574" s="115"/>
      <c r="B1574" s="308" t="str">
        <f>IF(A1574="","",VLOOKUP(A1574,'Project Budget vs Exp'!$B$9:$G$52,2,FALSE))</f>
        <v/>
      </c>
      <c r="C1574" s="117"/>
      <c r="D1574" s="116"/>
      <c r="E1574" s="118"/>
      <c r="F1574" s="119"/>
      <c r="G1574" s="120"/>
      <c r="H1574" s="120"/>
      <c r="I1574" s="418">
        <f t="shared" si="25"/>
        <v>0</v>
      </c>
      <c r="J1574" s="46"/>
      <c r="K1574" s="332">
        <f>IFERROR(SUM(C1574/'Transfers of Funds'!$F$56),0)</f>
        <v>0</v>
      </c>
      <c r="L1574" s="21"/>
      <c r="M1574" s="47" t="s">
        <v>162</v>
      </c>
      <c r="N1574" s="46"/>
    </row>
    <row r="1575" spans="1:14" s="23" customFormat="1" ht="14.25" customHeight="1">
      <c r="A1575" s="115"/>
      <c r="B1575" s="308" t="str">
        <f>IF(A1575="","",VLOOKUP(A1575,'Project Budget vs Exp'!$B$9:$G$52,2,FALSE))</f>
        <v/>
      </c>
      <c r="C1575" s="117"/>
      <c r="D1575" s="116"/>
      <c r="E1575" s="118"/>
      <c r="F1575" s="119"/>
      <c r="G1575" s="120"/>
      <c r="H1575" s="120"/>
      <c r="I1575" s="418">
        <f t="shared" si="25"/>
        <v>0</v>
      </c>
      <c r="J1575" s="46"/>
      <c r="K1575" s="332">
        <f>IFERROR(SUM(C1575/'Transfers of Funds'!$F$56),0)</f>
        <v>0</v>
      </c>
      <c r="L1575" s="21"/>
      <c r="M1575" s="47" t="s">
        <v>162</v>
      </c>
      <c r="N1575" s="46"/>
    </row>
    <row r="1576" spans="1:14" s="23" customFormat="1" ht="14.25" customHeight="1">
      <c r="A1576" s="115"/>
      <c r="B1576" s="308" t="str">
        <f>IF(A1576="","",VLOOKUP(A1576,'Project Budget vs Exp'!$B$9:$G$52,2,FALSE))</f>
        <v/>
      </c>
      <c r="C1576" s="117"/>
      <c r="D1576" s="116"/>
      <c r="E1576" s="118"/>
      <c r="F1576" s="119"/>
      <c r="G1576" s="120"/>
      <c r="H1576" s="120"/>
      <c r="I1576" s="418">
        <f t="shared" si="25"/>
        <v>0</v>
      </c>
      <c r="J1576" s="46"/>
      <c r="K1576" s="332">
        <f>IFERROR(SUM(C1576/'Transfers of Funds'!$F$56),0)</f>
        <v>0</v>
      </c>
      <c r="L1576" s="21"/>
      <c r="M1576" s="47" t="s">
        <v>162</v>
      </c>
      <c r="N1576" s="46"/>
    </row>
    <row r="1577" spans="1:14" s="23" customFormat="1" ht="14.25" customHeight="1">
      <c r="A1577" s="115"/>
      <c r="B1577" s="308" t="str">
        <f>IF(A1577="","",VLOOKUP(A1577,'Project Budget vs Exp'!$B$9:$G$52,2,FALSE))</f>
        <v/>
      </c>
      <c r="C1577" s="117"/>
      <c r="D1577" s="116"/>
      <c r="E1577" s="118"/>
      <c r="F1577" s="119"/>
      <c r="G1577" s="120"/>
      <c r="H1577" s="120"/>
      <c r="I1577" s="418">
        <f t="shared" si="25"/>
        <v>0</v>
      </c>
      <c r="J1577" s="46"/>
      <c r="K1577" s="332">
        <f>IFERROR(SUM(C1577/'Transfers of Funds'!$F$56),0)</f>
        <v>0</v>
      </c>
      <c r="L1577" s="21"/>
      <c r="M1577" s="47" t="s">
        <v>162</v>
      </c>
      <c r="N1577" s="46"/>
    </row>
    <row r="1578" spans="1:14" s="23" customFormat="1" ht="14.25" customHeight="1">
      <c r="A1578" s="115"/>
      <c r="B1578" s="308" t="str">
        <f>IF(A1578="","",VLOOKUP(A1578,'Project Budget vs Exp'!$B$9:$G$52,2,FALSE))</f>
        <v/>
      </c>
      <c r="C1578" s="117"/>
      <c r="D1578" s="116"/>
      <c r="E1578" s="118"/>
      <c r="F1578" s="119"/>
      <c r="G1578" s="120"/>
      <c r="H1578" s="120"/>
      <c r="I1578" s="418">
        <f t="shared" si="25"/>
        <v>0</v>
      </c>
      <c r="J1578" s="46"/>
      <c r="K1578" s="332">
        <f>IFERROR(SUM(C1578/'Transfers of Funds'!$F$56),0)</f>
        <v>0</v>
      </c>
      <c r="L1578" s="21"/>
      <c r="M1578" s="47" t="s">
        <v>162</v>
      </c>
      <c r="N1578" s="46"/>
    </row>
    <row r="1579" spans="1:14" s="23" customFormat="1" ht="14.25" customHeight="1">
      <c r="A1579" s="115"/>
      <c r="B1579" s="308" t="str">
        <f>IF(A1579="","",VLOOKUP(A1579,'Project Budget vs Exp'!$B$9:$G$52,2,FALSE))</f>
        <v/>
      </c>
      <c r="C1579" s="117"/>
      <c r="D1579" s="116"/>
      <c r="E1579" s="118"/>
      <c r="F1579" s="119"/>
      <c r="G1579" s="120"/>
      <c r="H1579" s="120"/>
      <c r="I1579" s="418">
        <f t="shared" si="25"/>
        <v>0</v>
      </c>
      <c r="J1579" s="46"/>
      <c r="K1579" s="332">
        <f>IFERROR(SUM(C1579/'Transfers of Funds'!$F$56),0)</f>
        <v>0</v>
      </c>
      <c r="L1579" s="21"/>
      <c r="M1579" s="47" t="s">
        <v>162</v>
      </c>
      <c r="N1579" s="46"/>
    </row>
    <row r="1580" spans="1:14" s="23" customFormat="1" ht="14.25" customHeight="1">
      <c r="A1580" s="115"/>
      <c r="B1580" s="308" t="str">
        <f>IF(A1580="","",VLOOKUP(A1580,'Project Budget vs Exp'!$B$9:$G$52,2,FALSE))</f>
        <v/>
      </c>
      <c r="C1580" s="117"/>
      <c r="D1580" s="116"/>
      <c r="E1580" s="118"/>
      <c r="F1580" s="119"/>
      <c r="G1580" s="120"/>
      <c r="H1580" s="120"/>
      <c r="I1580" s="418">
        <f t="shared" si="25"/>
        <v>0</v>
      </c>
      <c r="J1580" s="46"/>
      <c r="K1580" s="332">
        <f>IFERROR(SUM(C1580/'Transfers of Funds'!$F$56),0)</f>
        <v>0</v>
      </c>
      <c r="L1580" s="21"/>
      <c r="M1580" s="47" t="s">
        <v>162</v>
      </c>
      <c r="N1580" s="46"/>
    </row>
    <row r="1581" spans="1:14" s="23" customFormat="1" ht="14.25" customHeight="1">
      <c r="A1581" s="115"/>
      <c r="B1581" s="308" t="str">
        <f>IF(A1581="","",VLOOKUP(A1581,'Project Budget vs Exp'!$B$9:$G$52,2,FALSE))</f>
        <v/>
      </c>
      <c r="C1581" s="117"/>
      <c r="D1581" s="116"/>
      <c r="E1581" s="118"/>
      <c r="F1581" s="119"/>
      <c r="G1581" s="120"/>
      <c r="H1581" s="120"/>
      <c r="I1581" s="418">
        <f t="shared" si="25"/>
        <v>0</v>
      </c>
      <c r="J1581" s="46"/>
      <c r="K1581" s="332">
        <f>IFERROR(SUM(C1581/'Transfers of Funds'!$F$56),0)</f>
        <v>0</v>
      </c>
      <c r="L1581" s="21"/>
      <c r="M1581" s="47" t="s">
        <v>162</v>
      </c>
      <c r="N1581" s="46"/>
    </row>
    <row r="1582" spans="1:14" s="23" customFormat="1" ht="14.25" customHeight="1">
      <c r="A1582" s="115"/>
      <c r="B1582" s="308" t="str">
        <f>IF(A1582="","",VLOOKUP(A1582,'Project Budget vs Exp'!$B$9:$G$52,2,FALSE))</f>
        <v/>
      </c>
      <c r="C1582" s="117"/>
      <c r="D1582" s="116"/>
      <c r="E1582" s="118"/>
      <c r="F1582" s="119"/>
      <c r="G1582" s="120"/>
      <c r="H1582" s="120"/>
      <c r="I1582" s="418">
        <f t="shared" si="25"/>
        <v>0</v>
      </c>
      <c r="J1582" s="46"/>
      <c r="K1582" s="332">
        <f>IFERROR(SUM(C1582/'Transfers of Funds'!$F$56),0)</f>
        <v>0</v>
      </c>
      <c r="L1582" s="21"/>
      <c r="M1582" s="47" t="s">
        <v>162</v>
      </c>
      <c r="N1582" s="46"/>
    </row>
    <row r="1583" spans="1:14" s="23" customFormat="1" ht="14.25" customHeight="1">
      <c r="A1583" s="115"/>
      <c r="B1583" s="308" t="str">
        <f>IF(A1583="","",VLOOKUP(A1583,'Project Budget vs Exp'!$B$9:$G$52,2,FALSE))</f>
        <v/>
      </c>
      <c r="C1583" s="117"/>
      <c r="D1583" s="116"/>
      <c r="E1583" s="118"/>
      <c r="F1583" s="119"/>
      <c r="G1583" s="120"/>
      <c r="H1583" s="120"/>
      <c r="I1583" s="418">
        <f t="shared" si="25"/>
        <v>0</v>
      </c>
      <c r="J1583" s="46"/>
      <c r="K1583" s="332">
        <f>IFERROR(SUM(C1583/'Transfers of Funds'!$F$56),0)</f>
        <v>0</v>
      </c>
      <c r="L1583" s="21"/>
      <c r="M1583" s="47" t="s">
        <v>162</v>
      </c>
      <c r="N1583" s="46"/>
    </row>
    <row r="1584" spans="1:14" s="23" customFormat="1" ht="14.25" customHeight="1">
      <c r="A1584" s="115"/>
      <c r="B1584" s="308" t="str">
        <f>IF(A1584="","",VLOOKUP(A1584,'Project Budget vs Exp'!$B$9:$G$52,2,FALSE))</f>
        <v/>
      </c>
      <c r="C1584" s="117"/>
      <c r="D1584" s="116"/>
      <c r="E1584" s="118"/>
      <c r="F1584" s="119"/>
      <c r="G1584" s="120"/>
      <c r="H1584" s="120"/>
      <c r="I1584" s="418">
        <f t="shared" si="25"/>
        <v>0</v>
      </c>
      <c r="J1584" s="46"/>
      <c r="K1584" s="332">
        <f>IFERROR(SUM(C1584/'Transfers of Funds'!$F$56),0)</f>
        <v>0</v>
      </c>
      <c r="L1584" s="21"/>
      <c r="M1584" s="47" t="s">
        <v>162</v>
      </c>
      <c r="N1584" s="46"/>
    </row>
    <row r="1585" spans="1:14" s="23" customFormat="1" ht="14.25" customHeight="1">
      <c r="A1585" s="115"/>
      <c r="B1585" s="308" t="str">
        <f>IF(A1585="","",VLOOKUP(A1585,'Project Budget vs Exp'!$B$9:$G$52,2,FALSE))</f>
        <v/>
      </c>
      <c r="C1585" s="117"/>
      <c r="D1585" s="116"/>
      <c r="E1585" s="118"/>
      <c r="F1585" s="119"/>
      <c r="G1585" s="120"/>
      <c r="H1585" s="120"/>
      <c r="I1585" s="418">
        <f t="shared" si="25"/>
        <v>0</v>
      </c>
      <c r="J1585" s="46"/>
      <c r="K1585" s="332">
        <f>IFERROR(SUM(C1585/'Transfers of Funds'!$F$56),0)</f>
        <v>0</v>
      </c>
      <c r="L1585" s="21"/>
      <c r="M1585" s="47" t="s">
        <v>162</v>
      </c>
      <c r="N1585" s="46"/>
    </row>
    <row r="1586" spans="1:14" s="23" customFormat="1" ht="14.25" customHeight="1">
      <c r="A1586" s="115"/>
      <c r="B1586" s="308" t="str">
        <f>IF(A1586="","",VLOOKUP(A1586,'Project Budget vs Exp'!$B$9:$G$52,2,FALSE))</f>
        <v/>
      </c>
      <c r="C1586" s="117"/>
      <c r="D1586" s="116"/>
      <c r="E1586" s="118"/>
      <c r="F1586" s="119"/>
      <c r="G1586" s="120"/>
      <c r="H1586" s="120"/>
      <c r="I1586" s="418">
        <f t="shared" si="25"/>
        <v>0</v>
      </c>
      <c r="J1586" s="46"/>
      <c r="K1586" s="332">
        <f>IFERROR(SUM(C1586/'Transfers of Funds'!$F$56),0)</f>
        <v>0</v>
      </c>
      <c r="L1586" s="21"/>
      <c r="M1586" s="47" t="s">
        <v>162</v>
      </c>
      <c r="N1586" s="46"/>
    </row>
    <row r="1587" spans="1:14" s="23" customFormat="1" ht="14.25" customHeight="1">
      <c r="A1587" s="115"/>
      <c r="B1587" s="308" t="str">
        <f>IF(A1587="","",VLOOKUP(A1587,'Project Budget vs Exp'!$B$9:$G$52,2,FALSE))</f>
        <v/>
      </c>
      <c r="C1587" s="117"/>
      <c r="D1587" s="116"/>
      <c r="E1587" s="118"/>
      <c r="F1587" s="119"/>
      <c r="G1587" s="120"/>
      <c r="H1587" s="120"/>
      <c r="I1587" s="418">
        <f t="shared" si="25"/>
        <v>0</v>
      </c>
      <c r="J1587" s="46"/>
      <c r="K1587" s="332">
        <f>IFERROR(SUM(C1587/'Transfers of Funds'!$F$56),0)</f>
        <v>0</v>
      </c>
      <c r="L1587" s="21"/>
      <c r="M1587" s="47" t="s">
        <v>162</v>
      </c>
      <c r="N1587" s="46"/>
    </row>
    <row r="1588" spans="1:14" s="23" customFormat="1" ht="14.25" customHeight="1">
      <c r="A1588" s="115"/>
      <c r="B1588" s="308" t="str">
        <f>IF(A1588="","",VLOOKUP(A1588,'Project Budget vs Exp'!$B$9:$G$52,2,FALSE))</f>
        <v/>
      </c>
      <c r="C1588" s="117"/>
      <c r="D1588" s="116"/>
      <c r="E1588" s="118"/>
      <c r="F1588" s="119"/>
      <c r="G1588" s="120"/>
      <c r="H1588" s="120"/>
      <c r="I1588" s="418">
        <f t="shared" si="25"/>
        <v>0</v>
      </c>
      <c r="J1588" s="46"/>
      <c r="K1588" s="332">
        <f>IFERROR(SUM(C1588/'Transfers of Funds'!$F$56),0)</f>
        <v>0</v>
      </c>
      <c r="L1588" s="21"/>
      <c r="M1588" s="47" t="s">
        <v>162</v>
      </c>
      <c r="N1588" s="46"/>
    </row>
    <row r="1589" spans="1:14" s="23" customFormat="1" ht="14.25" customHeight="1">
      <c r="A1589" s="115"/>
      <c r="B1589" s="308" t="str">
        <f>IF(A1589="","",VLOOKUP(A1589,'Project Budget vs Exp'!$B$9:$G$52,2,FALSE))</f>
        <v/>
      </c>
      <c r="C1589" s="117"/>
      <c r="D1589" s="116"/>
      <c r="E1589" s="118"/>
      <c r="F1589" s="119"/>
      <c r="G1589" s="120"/>
      <c r="H1589" s="120"/>
      <c r="I1589" s="418">
        <f t="shared" si="25"/>
        <v>0</v>
      </c>
      <c r="J1589" s="46"/>
      <c r="K1589" s="332">
        <f>IFERROR(SUM(C1589/'Transfers of Funds'!$F$56),0)</f>
        <v>0</v>
      </c>
      <c r="L1589" s="21"/>
      <c r="M1589" s="47" t="s">
        <v>162</v>
      </c>
      <c r="N1589" s="46"/>
    </row>
    <row r="1590" spans="1:14" s="23" customFormat="1" ht="14.25" customHeight="1">
      <c r="A1590" s="115"/>
      <c r="B1590" s="308" t="str">
        <f>IF(A1590="","",VLOOKUP(A1590,'Project Budget vs Exp'!$B$9:$G$52,2,FALSE))</f>
        <v/>
      </c>
      <c r="C1590" s="117"/>
      <c r="D1590" s="116"/>
      <c r="E1590" s="118"/>
      <c r="F1590" s="119"/>
      <c r="G1590" s="120"/>
      <c r="H1590" s="120"/>
      <c r="I1590" s="418">
        <f t="shared" si="25"/>
        <v>0</v>
      </c>
      <c r="J1590" s="46"/>
      <c r="K1590" s="332">
        <f>IFERROR(SUM(C1590/'Transfers of Funds'!$F$56),0)</f>
        <v>0</v>
      </c>
      <c r="L1590" s="21"/>
      <c r="M1590" s="47" t="s">
        <v>162</v>
      </c>
      <c r="N1590" s="46"/>
    </row>
    <row r="1591" spans="1:14" s="23" customFormat="1" ht="14.25" customHeight="1">
      <c r="A1591" s="115"/>
      <c r="B1591" s="308" t="str">
        <f>IF(A1591="","",VLOOKUP(A1591,'Project Budget vs Exp'!$B$9:$G$52,2,FALSE))</f>
        <v/>
      </c>
      <c r="C1591" s="117"/>
      <c r="D1591" s="116"/>
      <c r="E1591" s="118"/>
      <c r="F1591" s="119"/>
      <c r="G1591" s="120"/>
      <c r="H1591" s="120"/>
      <c r="I1591" s="418">
        <f t="shared" si="25"/>
        <v>0</v>
      </c>
      <c r="J1591" s="46"/>
      <c r="K1591" s="332">
        <f>IFERROR(SUM(C1591/'Transfers of Funds'!$F$56),0)</f>
        <v>0</v>
      </c>
      <c r="L1591" s="21"/>
      <c r="M1591" s="47" t="s">
        <v>162</v>
      </c>
      <c r="N1591" s="46"/>
    </row>
    <row r="1592" spans="1:14" s="23" customFormat="1" ht="14.25" customHeight="1">
      <c r="A1592" s="115"/>
      <c r="B1592" s="308" t="str">
        <f>IF(A1592="","",VLOOKUP(A1592,'Project Budget vs Exp'!$B$9:$G$52,2,FALSE))</f>
        <v/>
      </c>
      <c r="C1592" s="117"/>
      <c r="D1592" s="116"/>
      <c r="E1592" s="118"/>
      <c r="F1592" s="119"/>
      <c r="G1592" s="120"/>
      <c r="H1592" s="120"/>
      <c r="I1592" s="418">
        <f t="shared" si="25"/>
        <v>0</v>
      </c>
      <c r="J1592" s="46"/>
      <c r="K1592" s="332">
        <f>IFERROR(SUM(C1592/'Transfers of Funds'!$F$56),0)</f>
        <v>0</v>
      </c>
      <c r="L1592" s="21"/>
      <c r="M1592" s="47" t="s">
        <v>162</v>
      </c>
      <c r="N1592" s="46"/>
    </row>
    <row r="1593" spans="1:14" s="23" customFormat="1" ht="14.25" customHeight="1">
      <c r="A1593" s="115"/>
      <c r="B1593" s="308" t="str">
        <f>IF(A1593="","",VLOOKUP(A1593,'Project Budget vs Exp'!$B$9:$G$52,2,FALSE))</f>
        <v/>
      </c>
      <c r="C1593" s="117"/>
      <c r="D1593" s="116"/>
      <c r="E1593" s="118"/>
      <c r="F1593" s="119"/>
      <c r="G1593" s="120"/>
      <c r="H1593" s="120"/>
      <c r="I1593" s="418">
        <f t="shared" si="25"/>
        <v>0</v>
      </c>
      <c r="J1593" s="46"/>
      <c r="K1593" s="332">
        <f>IFERROR(SUM(C1593/'Transfers of Funds'!$F$56),0)</f>
        <v>0</v>
      </c>
      <c r="L1593" s="21"/>
      <c r="M1593" s="47" t="s">
        <v>162</v>
      </c>
      <c r="N1593" s="46"/>
    </row>
    <row r="1594" spans="1:14" s="23" customFormat="1" ht="14.25" customHeight="1">
      <c r="A1594" s="115"/>
      <c r="B1594" s="308" t="str">
        <f>IF(A1594="","",VLOOKUP(A1594,'Project Budget vs Exp'!$B$9:$G$52,2,FALSE))</f>
        <v/>
      </c>
      <c r="C1594" s="117"/>
      <c r="D1594" s="116"/>
      <c r="E1594" s="118"/>
      <c r="F1594" s="119"/>
      <c r="G1594" s="120"/>
      <c r="H1594" s="120"/>
      <c r="I1594" s="418">
        <f t="shared" si="25"/>
        <v>0</v>
      </c>
      <c r="J1594" s="46"/>
      <c r="K1594" s="332">
        <f>IFERROR(SUM(C1594/'Transfers of Funds'!$F$56),0)</f>
        <v>0</v>
      </c>
      <c r="L1594" s="21"/>
      <c r="M1594" s="47" t="s">
        <v>162</v>
      </c>
      <c r="N1594" s="46"/>
    </row>
    <row r="1595" spans="1:14" s="23" customFormat="1" ht="14.25" customHeight="1">
      <c r="A1595" s="115"/>
      <c r="B1595" s="308" t="str">
        <f>IF(A1595="","",VLOOKUP(A1595,'Project Budget vs Exp'!$B$9:$G$52,2,FALSE))</f>
        <v/>
      </c>
      <c r="C1595" s="117"/>
      <c r="D1595" s="116"/>
      <c r="E1595" s="118"/>
      <c r="F1595" s="119"/>
      <c r="G1595" s="120"/>
      <c r="H1595" s="120"/>
      <c r="I1595" s="418">
        <f t="shared" si="25"/>
        <v>0</v>
      </c>
      <c r="J1595" s="46"/>
      <c r="K1595" s="332">
        <f>IFERROR(SUM(C1595/'Transfers of Funds'!$F$56),0)</f>
        <v>0</v>
      </c>
      <c r="L1595" s="21"/>
      <c r="M1595" s="47" t="s">
        <v>162</v>
      </c>
      <c r="N1595" s="46"/>
    </row>
    <row r="1596" spans="1:14" s="23" customFormat="1" ht="14.25" customHeight="1">
      <c r="A1596" s="115"/>
      <c r="B1596" s="308" t="str">
        <f>IF(A1596="","",VLOOKUP(A1596,'Project Budget vs Exp'!$B$9:$G$52,2,FALSE))</f>
        <v/>
      </c>
      <c r="C1596" s="117"/>
      <c r="D1596" s="116"/>
      <c r="E1596" s="118"/>
      <c r="F1596" s="119"/>
      <c r="G1596" s="120"/>
      <c r="H1596" s="120"/>
      <c r="I1596" s="418">
        <f t="shared" si="25"/>
        <v>0</v>
      </c>
      <c r="J1596" s="46"/>
      <c r="K1596" s="332">
        <f>IFERROR(SUM(C1596/'Transfers of Funds'!$F$56),0)</f>
        <v>0</v>
      </c>
      <c r="L1596" s="21"/>
      <c r="M1596" s="47" t="s">
        <v>162</v>
      </c>
      <c r="N1596" s="46"/>
    </row>
    <row r="1597" spans="1:14" s="23" customFormat="1" ht="14.25" customHeight="1">
      <c r="A1597" s="115"/>
      <c r="B1597" s="308" t="str">
        <f>IF(A1597="","",VLOOKUP(A1597,'Project Budget vs Exp'!$B$9:$G$52,2,FALSE))</f>
        <v/>
      </c>
      <c r="C1597" s="117"/>
      <c r="D1597" s="116"/>
      <c r="E1597" s="118"/>
      <c r="F1597" s="119"/>
      <c r="G1597" s="120"/>
      <c r="H1597" s="120"/>
      <c r="I1597" s="418">
        <f t="shared" si="25"/>
        <v>0</v>
      </c>
      <c r="J1597" s="46"/>
      <c r="K1597" s="332">
        <f>IFERROR(SUM(C1597/'Transfers of Funds'!$F$56),0)</f>
        <v>0</v>
      </c>
      <c r="L1597" s="21"/>
      <c r="M1597" s="47" t="s">
        <v>162</v>
      </c>
      <c r="N1597" s="46"/>
    </row>
    <row r="1598" spans="1:14" s="23" customFormat="1" ht="14.25" customHeight="1">
      <c r="A1598" s="115"/>
      <c r="B1598" s="308" t="str">
        <f>IF(A1598="","",VLOOKUP(A1598,'Project Budget vs Exp'!$B$9:$G$52,2,FALSE))</f>
        <v/>
      </c>
      <c r="C1598" s="117"/>
      <c r="D1598" s="116"/>
      <c r="E1598" s="118"/>
      <c r="F1598" s="119"/>
      <c r="G1598" s="120"/>
      <c r="H1598" s="120"/>
      <c r="I1598" s="418">
        <f t="shared" si="25"/>
        <v>0</v>
      </c>
      <c r="J1598" s="46"/>
      <c r="K1598" s="332">
        <f>IFERROR(SUM(C1598/'Transfers of Funds'!$F$56),0)</f>
        <v>0</v>
      </c>
      <c r="L1598" s="21"/>
      <c r="M1598" s="47" t="s">
        <v>162</v>
      </c>
      <c r="N1598" s="46"/>
    </row>
    <row r="1599" spans="1:14" s="23" customFormat="1" ht="14.25" customHeight="1">
      <c r="A1599" s="115"/>
      <c r="B1599" s="308" t="str">
        <f>IF(A1599="","",VLOOKUP(A1599,'Project Budget vs Exp'!$B$9:$G$52,2,FALSE))</f>
        <v/>
      </c>
      <c r="C1599" s="117"/>
      <c r="D1599" s="116"/>
      <c r="E1599" s="118"/>
      <c r="F1599" s="119"/>
      <c r="G1599" s="120"/>
      <c r="H1599" s="120"/>
      <c r="I1599" s="418">
        <f t="shared" si="25"/>
        <v>0</v>
      </c>
      <c r="J1599" s="46"/>
      <c r="K1599" s="332">
        <f>IFERROR(SUM(C1599/'Transfers of Funds'!$F$56),0)</f>
        <v>0</v>
      </c>
      <c r="L1599" s="21"/>
      <c r="M1599" s="47" t="s">
        <v>162</v>
      </c>
      <c r="N1599" s="46"/>
    </row>
    <row r="1600" spans="1:14" s="23" customFormat="1" ht="14.25" customHeight="1">
      <c r="A1600" s="115"/>
      <c r="B1600" s="308" t="str">
        <f>IF(A1600="","",VLOOKUP(A1600,'Project Budget vs Exp'!$B$9:$G$52,2,FALSE))</f>
        <v/>
      </c>
      <c r="C1600" s="117"/>
      <c r="D1600" s="116"/>
      <c r="E1600" s="118"/>
      <c r="F1600" s="119"/>
      <c r="G1600" s="120"/>
      <c r="H1600" s="120"/>
      <c r="I1600" s="418">
        <f t="shared" si="25"/>
        <v>0</v>
      </c>
      <c r="J1600" s="46"/>
      <c r="K1600" s="332">
        <f>IFERROR(SUM(C1600/'Transfers of Funds'!$F$56),0)</f>
        <v>0</v>
      </c>
      <c r="L1600" s="21"/>
      <c r="M1600" s="47" t="s">
        <v>162</v>
      </c>
      <c r="N1600" s="46"/>
    </row>
    <row r="1601" spans="1:14" s="23" customFormat="1" ht="14.25" customHeight="1">
      <c r="A1601" s="115"/>
      <c r="B1601" s="308" t="str">
        <f>IF(A1601="","",VLOOKUP(A1601,'Project Budget vs Exp'!$B$9:$G$52,2,FALSE))</f>
        <v/>
      </c>
      <c r="C1601" s="117"/>
      <c r="D1601" s="116"/>
      <c r="E1601" s="118"/>
      <c r="F1601" s="119"/>
      <c r="G1601" s="120"/>
      <c r="H1601" s="120"/>
      <c r="I1601" s="418">
        <f t="shared" si="25"/>
        <v>0</v>
      </c>
      <c r="J1601" s="46"/>
      <c r="K1601" s="332">
        <f>IFERROR(SUM(C1601/'Transfers of Funds'!$F$56),0)</f>
        <v>0</v>
      </c>
      <c r="L1601" s="21"/>
      <c r="M1601" s="47" t="s">
        <v>162</v>
      </c>
      <c r="N1601" s="46"/>
    </row>
    <row r="1602" spans="1:14" s="23" customFormat="1" ht="14.25" customHeight="1">
      <c r="A1602" s="115"/>
      <c r="B1602" s="308" t="str">
        <f>IF(A1602="","",VLOOKUP(A1602,'Project Budget vs Exp'!$B$9:$G$52,2,FALSE))</f>
        <v/>
      </c>
      <c r="C1602" s="117"/>
      <c r="D1602" s="116"/>
      <c r="E1602" s="118"/>
      <c r="F1602" s="119"/>
      <c r="G1602" s="120"/>
      <c r="H1602" s="120"/>
      <c r="I1602" s="418">
        <f t="shared" si="25"/>
        <v>0</v>
      </c>
      <c r="J1602" s="46"/>
      <c r="K1602" s="332">
        <f>IFERROR(SUM(C1602/'Transfers of Funds'!$F$56),0)</f>
        <v>0</v>
      </c>
      <c r="L1602" s="21"/>
      <c r="M1602" s="47" t="s">
        <v>162</v>
      </c>
      <c r="N1602" s="46"/>
    </row>
    <row r="1603" spans="1:14" s="23" customFormat="1" ht="14.25" customHeight="1">
      <c r="A1603" s="115"/>
      <c r="B1603" s="308" t="str">
        <f>IF(A1603="","",VLOOKUP(A1603,'Project Budget vs Exp'!$B$9:$G$52,2,FALSE))</f>
        <v/>
      </c>
      <c r="C1603" s="117"/>
      <c r="D1603" s="116"/>
      <c r="E1603" s="118"/>
      <c r="F1603" s="119"/>
      <c r="G1603" s="120"/>
      <c r="H1603" s="120"/>
      <c r="I1603" s="418">
        <f t="shared" si="25"/>
        <v>0</v>
      </c>
      <c r="J1603" s="46"/>
      <c r="K1603" s="332">
        <f>IFERROR(SUM(C1603/'Transfers of Funds'!$F$56),0)</f>
        <v>0</v>
      </c>
      <c r="L1603" s="21"/>
      <c r="M1603" s="47" t="s">
        <v>162</v>
      </c>
      <c r="N1603" s="46"/>
    </row>
    <row r="1604" spans="1:14" s="23" customFormat="1" ht="14.25" customHeight="1">
      <c r="A1604" s="115"/>
      <c r="B1604" s="308" t="str">
        <f>IF(A1604="","",VLOOKUP(A1604,'Project Budget vs Exp'!$B$9:$G$52,2,FALSE))</f>
        <v/>
      </c>
      <c r="C1604" s="117"/>
      <c r="D1604" s="116"/>
      <c r="E1604" s="118"/>
      <c r="F1604" s="119"/>
      <c r="G1604" s="120"/>
      <c r="H1604" s="120"/>
      <c r="I1604" s="418">
        <f t="shared" si="25"/>
        <v>0</v>
      </c>
      <c r="J1604" s="46"/>
      <c r="K1604" s="332">
        <f>IFERROR(SUM(C1604/'Transfers of Funds'!$F$56),0)</f>
        <v>0</v>
      </c>
      <c r="L1604" s="21"/>
      <c r="M1604" s="47" t="s">
        <v>162</v>
      </c>
      <c r="N1604" s="46"/>
    </row>
    <row r="1605" spans="1:14" s="23" customFormat="1" ht="14.25" customHeight="1">
      <c r="A1605" s="115"/>
      <c r="B1605" s="308" t="str">
        <f>IF(A1605="","",VLOOKUP(A1605,'Project Budget vs Exp'!$B$9:$G$52,2,FALSE))</f>
        <v/>
      </c>
      <c r="C1605" s="117"/>
      <c r="D1605" s="116"/>
      <c r="E1605" s="118"/>
      <c r="F1605" s="119"/>
      <c r="G1605" s="120"/>
      <c r="H1605" s="120"/>
      <c r="I1605" s="418">
        <f t="shared" si="25"/>
        <v>0</v>
      </c>
      <c r="J1605" s="46"/>
      <c r="K1605" s="332">
        <f>IFERROR(SUM(C1605/'Transfers of Funds'!$F$56),0)</f>
        <v>0</v>
      </c>
      <c r="L1605" s="21"/>
      <c r="M1605" s="47" t="s">
        <v>162</v>
      </c>
      <c r="N1605" s="46"/>
    </row>
    <row r="1606" spans="1:14" s="23" customFormat="1" ht="14.25" customHeight="1">
      <c r="A1606" s="115"/>
      <c r="B1606" s="308" t="str">
        <f>IF(A1606="","",VLOOKUP(A1606,'Project Budget vs Exp'!$B$9:$G$52,2,FALSE))</f>
        <v/>
      </c>
      <c r="C1606" s="117"/>
      <c r="D1606" s="116"/>
      <c r="E1606" s="118"/>
      <c r="F1606" s="119"/>
      <c r="G1606" s="120"/>
      <c r="H1606" s="120"/>
      <c r="I1606" s="418">
        <f t="shared" si="25"/>
        <v>0</v>
      </c>
      <c r="J1606" s="46"/>
      <c r="K1606" s="332">
        <f>IFERROR(SUM(C1606/'Transfers of Funds'!$F$56),0)</f>
        <v>0</v>
      </c>
      <c r="L1606" s="21"/>
      <c r="M1606" s="47" t="s">
        <v>162</v>
      </c>
      <c r="N1606" s="46"/>
    </row>
    <row r="1607" spans="1:14" s="23" customFormat="1" ht="14.25" customHeight="1">
      <c r="A1607" s="115"/>
      <c r="B1607" s="308" t="str">
        <f>IF(A1607="","",VLOOKUP(A1607,'Project Budget vs Exp'!$B$9:$G$52,2,FALSE))</f>
        <v/>
      </c>
      <c r="C1607" s="117"/>
      <c r="D1607" s="116"/>
      <c r="E1607" s="118"/>
      <c r="F1607" s="119"/>
      <c r="G1607" s="120"/>
      <c r="H1607" s="120"/>
      <c r="I1607" s="418">
        <f t="shared" si="25"/>
        <v>0</v>
      </c>
      <c r="J1607" s="46"/>
      <c r="K1607" s="332">
        <f>IFERROR(SUM(C1607/'Transfers of Funds'!$F$56),0)</f>
        <v>0</v>
      </c>
      <c r="L1607" s="21"/>
      <c r="M1607" s="47" t="s">
        <v>162</v>
      </c>
      <c r="N1607" s="46"/>
    </row>
    <row r="1608" spans="1:14" s="23" customFormat="1" ht="14.25" customHeight="1">
      <c r="A1608" s="115"/>
      <c r="B1608" s="308" t="str">
        <f>IF(A1608="","",VLOOKUP(A1608,'Project Budget vs Exp'!$B$9:$G$52,2,FALSE))</f>
        <v/>
      </c>
      <c r="C1608" s="117"/>
      <c r="D1608" s="116"/>
      <c r="E1608" s="118"/>
      <c r="F1608" s="119"/>
      <c r="G1608" s="120"/>
      <c r="H1608" s="120"/>
      <c r="I1608" s="418">
        <f t="shared" si="25"/>
        <v>0</v>
      </c>
      <c r="J1608" s="46"/>
      <c r="K1608" s="332">
        <f>IFERROR(SUM(C1608/'Transfers of Funds'!$F$56),0)</f>
        <v>0</v>
      </c>
      <c r="L1608" s="21"/>
      <c r="M1608" s="47" t="s">
        <v>162</v>
      </c>
      <c r="N1608" s="46"/>
    </row>
    <row r="1609" spans="1:14" s="23" customFormat="1" ht="14.25" customHeight="1">
      <c r="A1609" s="115"/>
      <c r="B1609" s="308" t="str">
        <f>IF(A1609="","",VLOOKUP(A1609,'Project Budget vs Exp'!$B$9:$G$52,2,FALSE))</f>
        <v/>
      </c>
      <c r="C1609" s="117"/>
      <c r="D1609" s="116"/>
      <c r="E1609" s="118"/>
      <c r="F1609" s="119"/>
      <c r="G1609" s="120"/>
      <c r="H1609" s="120"/>
      <c r="I1609" s="418">
        <f t="shared" si="25"/>
        <v>0</v>
      </c>
      <c r="J1609" s="46"/>
      <c r="K1609" s="332">
        <f>IFERROR(SUM(C1609/'Transfers of Funds'!$F$56),0)</f>
        <v>0</v>
      </c>
      <c r="L1609" s="21"/>
      <c r="M1609" s="47" t="s">
        <v>162</v>
      </c>
      <c r="N1609" s="46"/>
    </row>
    <row r="1610" spans="1:14" s="23" customFormat="1" ht="14.25" customHeight="1">
      <c r="A1610" s="115"/>
      <c r="B1610" s="308" t="str">
        <f>IF(A1610="","",VLOOKUP(A1610,'Project Budget vs Exp'!$B$9:$G$52,2,FALSE))</f>
        <v/>
      </c>
      <c r="C1610" s="117"/>
      <c r="D1610" s="116"/>
      <c r="E1610" s="118"/>
      <c r="F1610" s="119"/>
      <c r="G1610" s="120"/>
      <c r="H1610" s="120"/>
      <c r="I1610" s="418">
        <f t="shared" si="25"/>
        <v>0</v>
      </c>
      <c r="J1610" s="46"/>
      <c r="K1610" s="332">
        <f>IFERROR(SUM(C1610/'Transfers of Funds'!$F$56),0)</f>
        <v>0</v>
      </c>
      <c r="L1610" s="21"/>
      <c r="M1610" s="47" t="s">
        <v>162</v>
      </c>
      <c r="N1610" s="46"/>
    </row>
    <row r="1611" spans="1:14" s="23" customFormat="1" ht="14.25" customHeight="1">
      <c r="A1611" s="115"/>
      <c r="B1611" s="308" t="str">
        <f>IF(A1611="","",VLOOKUP(A1611,'Project Budget vs Exp'!$B$9:$G$52,2,FALSE))</f>
        <v/>
      </c>
      <c r="C1611" s="117"/>
      <c r="D1611" s="116"/>
      <c r="E1611" s="118"/>
      <c r="F1611" s="119"/>
      <c r="G1611" s="120"/>
      <c r="H1611" s="120"/>
      <c r="I1611" s="418">
        <f t="shared" si="25"/>
        <v>0</v>
      </c>
      <c r="J1611" s="46"/>
      <c r="K1611" s="332">
        <f>IFERROR(SUM(C1611/'Transfers of Funds'!$F$56),0)</f>
        <v>0</v>
      </c>
      <c r="L1611" s="21"/>
      <c r="M1611" s="47" t="s">
        <v>162</v>
      </c>
      <c r="N1611" s="46"/>
    </row>
    <row r="1612" spans="1:14" s="23" customFormat="1" ht="14.25" customHeight="1">
      <c r="A1612" s="115"/>
      <c r="B1612" s="308" t="str">
        <f>IF(A1612="","",VLOOKUP(A1612,'Project Budget vs Exp'!$B$9:$G$52,2,FALSE))</f>
        <v/>
      </c>
      <c r="C1612" s="117"/>
      <c r="D1612" s="116"/>
      <c r="E1612" s="118"/>
      <c r="F1612" s="119"/>
      <c r="G1612" s="120"/>
      <c r="H1612" s="120"/>
      <c r="I1612" s="418">
        <f t="shared" si="25"/>
        <v>0</v>
      </c>
      <c r="J1612" s="46"/>
      <c r="K1612" s="332">
        <f>IFERROR(SUM(C1612/'Transfers of Funds'!$F$56),0)</f>
        <v>0</v>
      </c>
      <c r="L1612" s="21"/>
      <c r="M1612" s="47" t="s">
        <v>162</v>
      </c>
      <c r="N1612" s="46"/>
    </row>
    <row r="1613" spans="1:14" s="23" customFormat="1" ht="14.25" customHeight="1">
      <c r="A1613" s="115"/>
      <c r="B1613" s="308" t="str">
        <f>IF(A1613="","",VLOOKUP(A1613,'Project Budget vs Exp'!$B$9:$G$52,2,FALSE))</f>
        <v/>
      </c>
      <c r="C1613" s="117"/>
      <c r="D1613" s="116"/>
      <c r="E1613" s="118"/>
      <c r="F1613" s="119"/>
      <c r="G1613" s="120"/>
      <c r="H1613" s="120"/>
      <c r="I1613" s="418">
        <f t="shared" si="25"/>
        <v>0</v>
      </c>
      <c r="J1613" s="46"/>
      <c r="K1613" s="332">
        <f>IFERROR(SUM(C1613/'Transfers of Funds'!$F$56),0)</f>
        <v>0</v>
      </c>
      <c r="L1613" s="21"/>
      <c r="M1613" s="47" t="s">
        <v>162</v>
      </c>
      <c r="N1613" s="46"/>
    </row>
    <row r="1614" spans="1:14" s="23" customFormat="1" ht="14.25" customHeight="1">
      <c r="A1614" s="115"/>
      <c r="B1614" s="308" t="str">
        <f>IF(A1614="","",VLOOKUP(A1614,'Project Budget vs Exp'!$B$9:$G$52,2,FALSE))</f>
        <v/>
      </c>
      <c r="C1614" s="117"/>
      <c r="D1614" s="116"/>
      <c r="E1614" s="118"/>
      <c r="F1614" s="119"/>
      <c r="G1614" s="120"/>
      <c r="H1614" s="120"/>
      <c r="I1614" s="418">
        <f t="shared" si="25"/>
        <v>0</v>
      </c>
      <c r="J1614" s="46"/>
      <c r="K1614" s="332">
        <f>IFERROR(SUM(C1614/'Transfers of Funds'!$F$56),0)</f>
        <v>0</v>
      </c>
      <c r="L1614" s="21"/>
      <c r="M1614" s="47" t="s">
        <v>162</v>
      </c>
      <c r="N1614" s="46"/>
    </row>
    <row r="1615" spans="1:14" s="23" customFormat="1" ht="14.25" customHeight="1">
      <c r="A1615" s="115"/>
      <c r="B1615" s="308" t="str">
        <f>IF(A1615="","",VLOOKUP(A1615,'Project Budget vs Exp'!$B$9:$G$52,2,FALSE))</f>
        <v/>
      </c>
      <c r="C1615" s="117"/>
      <c r="D1615" s="116"/>
      <c r="E1615" s="118"/>
      <c r="F1615" s="119"/>
      <c r="G1615" s="120"/>
      <c r="H1615" s="120"/>
      <c r="I1615" s="418">
        <f t="shared" si="25"/>
        <v>0</v>
      </c>
      <c r="J1615" s="46"/>
      <c r="K1615" s="332">
        <f>IFERROR(SUM(C1615/'Transfers of Funds'!$F$56),0)</f>
        <v>0</v>
      </c>
      <c r="L1615" s="21"/>
      <c r="M1615" s="47" t="s">
        <v>162</v>
      </c>
      <c r="N1615" s="46"/>
    </row>
    <row r="1616" spans="1:14" s="23" customFormat="1" ht="14.25" customHeight="1">
      <c r="A1616" s="115"/>
      <c r="B1616" s="308" t="str">
        <f>IF(A1616="","",VLOOKUP(A1616,'Project Budget vs Exp'!$B$9:$G$52,2,FALSE))</f>
        <v/>
      </c>
      <c r="C1616" s="117"/>
      <c r="D1616" s="116"/>
      <c r="E1616" s="118"/>
      <c r="F1616" s="119"/>
      <c r="G1616" s="120"/>
      <c r="H1616" s="120"/>
      <c r="I1616" s="418">
        <f t="shared" si="25"/>
        <v>0</v>
      </c>
      <c r="J1616" s="46"/>
      <c r="K1616" s="332">
        <f>IFERROR(SUM(C1616/'Transfers of Funds'!$F$56),0)</f>
        <v>0</v>
      </c>
      <c r="L1616" s="21"/>
      <c r="M1616" s="47" t="s">
        <v>162</v>
      </c>
      <c r="N1616" s="46"/>
    </row>
    <row r="1617" spans="1:14" s="23" customFormat="1" ht="14.25" customHeight="1">
      <c r="A1617" s="115"/>
      <c r="B1617" s="308" t="str">
        <f>IF(A1617="","",VLOOKUP(A1617,'Project Budget vs Exp'!$B$9:$G$52,2,FALSE))</f>
        <v/>
      </c>
      <c r="C1617" s="117"/>
      <c r="D1617" s="116"/>
      <c r="E1617" s="118"/>
      <c r="F1617" s="119"/>
      <c r="G1617" s="120"/>
      <c r="H1617" s="120"/>
      <c r="I1617" s="418">
        <f t="shared" si="25"/>
        <v>0</v>
      </c>
      <c r="J1617" s="46"/>
      <c r="K1617" s="332">
        <f>IFERROR(SUM(C1617/'Transfers of Funds'!$F$56),0)</f>
        <v>0</v>
      </c>
      <c r="L1617" s="21"/>
      <c r="M1617" s="47" t="s">
        <v>162</v>
      </c>
      <c r="N1617" s="46"/>
    </row>
    <row r="1618" spans="1:14" s="23" customFormat="1" ht="14.25" customHeight="1">
      <c r="A1618" s="115"/>
      <c r="B1618" s="308" t="str">
        <f>IF(A1618="","",VLOOKUP(A1618,'Project Budget vs Exp'!$B$9:$G$52,2,FALSE))</f>
        <v/>
      </c>
      <c r="C1618" s="117"/>
      <c r="D1618" s="116"/>
      <c r="E1618" s="118"/>
      <c r="F1618" s="119"/>
      <c r="G1618" s="120"/>
      <c r="H1618" s="120"/>
      <c r="I1618" s="418">
        <f t="shared" si="25"/>
        <v>0</v>
      </c>
      <c r="J1618" s="46"/>
      <c r="K1618" s="332">
        <f>IFERROR(SUM(C1618/'Transfers of Funds'!$F$56),0)</f>
        <v>0</v>
      </c>
      <c r="L1618" s="21"/>
      <c r="M1618" s="47" t="s">
        <v>162</v>
      </c>
      <c r="N1618" s="46"/>
    </row>
    <row r="1619" spans="1:14" s="23" customFormat="1" ht="14.25" customHeight="1">
      <c r="A1619" s="115"/>
      <c r="B1619" s="308" t="str">
        <f>IF(A1619="","",VLOOKUP(A1619,'Project Budget vs Exp'!$B$9:$G$52,2,FALSE))</f>
        <v/>
      </c>
      <c r="C1619" s="117"/>
      <c r="D1619" s="116"/>
      <c r="E1619" s="118"/>
      <c r="F1619" s="119"/>
      <c r="G1619" s="120"/>
      <c r="H1619" s="120"/>
      <c r="I1619" s="418">
        <f t="shared" si="25"/>
        <v>0</v>
      </c>
      <c r="J1619" s="46"/>
      <c r="K1619" s="332">
        <f>IFERROR(SUM(C1619/'Transfers of Funds'!$F$56),0)</f>
        <v>0</v>
      </c>
      <c r="L1619" s="21"/>
      <c r="M1619" s="47" t="s">
        <v>162</v>
      </c>
      <c r="N1619" s="46"/>
    </row>
    <row r="1620" spans="1:14" s="23" customFormat="1" ht="14.25" customHeight="1">
      <c r="A1620" s="115"/>
      <c r="B1620" s="308" t="str">
        <f>IF(A1620="","",VLOOKUP(A1620,'Project Budget vs Exp'!$B$9:$G$52,2,FALSE))</f>
        <v/>
      </c>
      <c r="C1620" s="117"/>
      <c r="D1620" s="116"/>
      <c r="E1620" s="118"/>
      <c r="F1620" s="119"/>
      <c r="G1620" s="120"/>
      <c r="H1620" s="120"/>
      <c r="I1620" s="418">
        <f t="shared" si="25"/>
        <v>0</v>
      </c>
      <c r="J1620" s="46"/>
      <c r="K1620" s="332">
        <f>IFERROR(SUM(C1620/'Transfers of Funds'!$F$56),0)</f>
        <v>0</v>
      </c>
      <c r="L1620" s="21"/>
      <c r="M1620" s="47" t="s">
        <v>162</v>
      </c>
      <c r="N1620" s="46"/>
    </row>
    <row r="1621" spans="1:14" s="23" customFormat="1" ht="14.25" customHeight="1">
      <c r="A1621" s="115"/>
      <c r="B1621" s="308" t="str">
        <f>IF(A1621="","",VLOOKUP(A1621,'Project Budget vs Exp'!$B$9:$G$52,2,FALSE))</f>
        <v/>
      </c>
      <c r="C1621" s="117"/>
      <c r="D1621" s="116"/>
      <c r="E1621" s="118"/>
      <c r="F1621" s="119"/>
      <c r="G1621" s="120"/>
      <c r="H1621" s="120"/>
      <c r="I1621" s="418">
        <f t="shared" ref="I1621:I1684" si="26">IF(OR(F$4="EUR",F$4="USD",F$4="GBP",F$4="CAD",F$4="NZD",F$4="AUD"),K1621,C1621)</f>
        <v>0</v>
      </c>
      <c r="J1621" s="46"/>
      <c r="K1621" s="332">
        <f>IFERROR(SUM(C1621/'Transfers of Funds'!$F$56),0)</f>
        <v>0</v>
      </c>
      <c r="L1621" s="21"/>
      <c r="M1621" s="47" t="s">
        <v>162</v>
      </c>
      <c r="N1621" s="46"/>
    </row>
    <row r="1622" spans="1:14" s="23" customFormat="1" ht="14.25" customHeight="1">
      <c r="A1622" s="115"/>
      <c r="B1622" s="308" t="str">
        <f>IF(A1622="","",VLOOKUP(A1622,'Project Budget vs Exp'!$B$9:$G$52,2,FALSE))</f>
        <v/>
      </c>
      <c r="C1622" s="117"/>
      <c r="D1622" s="116"/>
      <c r="E1622" s="118"/>
      <c r="F1622" s="119"/>
      <c r="G1622" s="120"/>
      <c r="H1622" s="120"/>
      <c r="I1622" s="418">
        <f t="shared" si="26"/>
        <v>0</v>
      </c>
      <c r="J1622" s="46"/>
      <c r="K1622" s="332">
        <f>IFERROR(SUM(C1622/'Transfers of Funds'!$F$56),0)</f>
        <v>0</v>
      </c>
      <c r="L1622" s="21"/>
      <c r="M1622" s="47" t="s">
        <v>162</v>
      </c>
      <c r="N1622" s="46"/>
    </row>
    <row r="1623" spans="1:14" s="23" customFormat="1" ht="14.25" customHeight="1">
      <c r="A1623" s="115"/>
      <c r="B1623" s="308" t="str">
        <f>IF(A1623="","",VLOOKUP(A1623,'Project Budget vs Exp'!$B$9:$G$52,2,FALSE))</f>
        <v/>
      </c>
      <c r="C1623" s="117"/>
      <c r="D1623" s="116"/>
      <c r="E1623" s="118"/>
      <c r="F1623" s="119"/>
      <c r="G1623" s="120"/>
      <c r="H1623" s="120"/>
      <c r="I1623" s="418">
        <f t="shared" si="26"/>
        <v>0</v>
      </c>
      <c r="J1623" s="46"/>
      <c r="K1623" s="332">
        <f>IFERROR(SUM(C1623/'Transfers of Funds'!$F$56),0)</f>
        <v>0</v>
      </c>
      <c r="L1623" s="21"/>
      <c r="M1623" s="47" t="s">
        <v>162</v>
      </c>
      <c r="N1623" s="46"/>
    </row>
    <row r="1624" spans="1:14" s="23" customFormat="1" ht="14.25" customHeight="1">
      <c r="A1624" s="115"/>
      <c r="B1624" s="308" t="str">
        <f>IF(A1624="","",VLOOKUP(A1624,'Project Budget vs Exp'!$B$9:$G$52,2,FALSE))</f>
        <v/>
      </c>
      <c r="C1624" s="117"/>
      <c r="D1624" s="116"/>
      <c r="E1624" s="118"/>
      <c r="F1624" s="119"/>
      <c r="G1624" s="120"/>
      <c r="H1624" s="120"/>
      <c r="I1624" s="418">
        <f t="shared" si="26"/>
        <v>0</v>
      </c>
      <c r="J1624" s="46"/>
      <c r="K1624" s="332">
        <f>IFERROR(SUM(C1624/'Transfers of Funds'!$F$56),0)</f>
        <v>0</v>
      </c>
      <c r="L1624" s="21"/>
      <c r="M1624" s="47" t="s">
        <v>162</v>
      </c>
      <c r="N1624" s="46"/>
    </row>
    <row r="1625" spans="1:14" s="23" customFormat="1" ht="14.25" customHeight="1">
      <c r="A1625" s="115"/>
      <c r="B1625" s="308" t="str">
        <f>IF(A1625="","",VLOOKUP(A1625,'Project Budget vs Exp'!$B$9:$G$52,2,FALSE))</f>
        <v/>
      </c>
      <c r="C1625" s="117"/>
      <c r="D1625" s="116"/>
      <c r="E1625" s="118"/>
      <c r="F1625" s="119"/>
      <c r="G1625" s="120"/>
      <c r="H1625" s="120"/>
      <c r="I1625" s="418">
        <f t="shared" si="26"/>
        <v>0</v>
      </c>
      <c r="J1625" s="46"/>
      <c r="K1625" s="332">
        <f>IFERROR(SUM(C1625/'Transfers of Funds'!$F$56),0)</f>
        <v>0</v>
      </c>
      <c r="L1625" s="21"/>
      <c r="M1625" s="47" t="s">
        <v>162</v>
      </c>
      <c r="N1625" s="46"/>
    </row>
    <row r="1626" spans="1:14" s="23" customFormat="1" ht="14.25" customHeight="1">
      <c r="A1626" s="115"/>
      <c r="B1626" s="308" t="str">
        <f>IF(A1626="","",VLOOKUP(A1626,'Project Budget vs Exp'!$B$9:$G$52,2,FALSE))</f>
        <v/>
      </c>
      <c r="C1626" s="117"/>
      <c r="D1626" s="116"/>
      <c r="E1626" s="118"/>
      <c r="F1626" s="119"/>
      <c r="G1626" s="120"/>
      <c r="H1626" s="120"/>
      <c r="I1626" s="418">
        <f t="shared" si="26"/>
        <v>0</v>
      </c>
      <c r="J1626" s="46"/>
      <c r="K1626" s="332">
        <f>IFERROR(SUM(C1626/'Transfers of Funds'!$F$56),0)</f>
        <v>0</v>
      </c>
      <c r="L1626" s="21"/>
      <c r="M1626" s="47" t="s">
        <v>162</v>
      </c>
      <c r="N1626" s="46"/>
    </row>
    <row r="1627" spans="1:14" s="23" customFormat="1" ht="14.25" customHeight="1">
      <c r="A1627" s="115"/>
      <c r="B1627" s="308" t="str">
        <f>IF(A1627="","",VLOOKUP(A1627,'Project Budget vs Exp'!$B$9:$G$52,2,FALSE))</f>
        <v/>
      </c>
      <c r="C1627" s="117"/>
      <c r="D1627" s="116"/>
      <c r="E1627" s="118"/>
      <c r="F1627" s="119"/>
      <c r="G1627" s="120"/>
      <c r="H1627" s="120"/>
      <c r="I1627" s="418">
        <f t="shared" si="26"/>
        <v>0</v>
      </c>
      <c r="J1627" s="46"/>
      <c r="K1627" s="332">
        <f>IFERROR(SUM(C1627/'Transfers of Funds'!$F$56),0)</f>
        <v>0</v>
      </c>
      <c r="L1627" s="21"/>
      <c r="M1627" s="47" t="s">
        <v>162</v>
      </c>
      <c r="N1627" s="46"/>
    </row>
    <row r="1628" spans="1:14" s="23" customFormat="1" ht="14.25" customHeight="1">
      <c r="A1628" s="115"/>
      <c r="B1628" s="308" t="str">
        <f>IF(A1628="","",VLOOKUP(A1628,'Project Budget vs Exp'!$B$9:$G$52,2,FALSE))</f>
        <v/>
      </c>
      <c r="C1628" s="117"/>
      <c r="D1628" s="116"/>
      <c r="E1628" s="118"/>
      <c r="F1628" s="119"/>
      <c r="G1628" s="120"/>
      <c r="H1628" s="120"/>
      <c r="I1628" s="418">
        <f t="shared" si="26"/>
        <v>0</v>
      </c>
      <c r="J1628" s="46"/>
      <c r="K1628" s="332">
        <f>IFERROR(SUM(C1628/'Transfers of Funds'!$F$56),0)</f>
        <v>0</v>
      </c>
      <c r="L1628" s="21"/>
      <c r="M1628" s="47" t="s">
        <v>162</v>
      </c>
      <c r="N1628" s="46"/>
    </row>
    <row r="1629" spans="1:14" s="23" customFormat="1" ht="14.25" customHeight="1">
      <c r="A1629" s="115"/>
      <c r="B1629" s="308" t="str">
        <f>IF(A1629="","",VLOOKUP(A1629,'Project Budget vs Exp'!$B$9:$G$52,2,FALSE))</f>
        <v/>
      </c>
      <c r="C1629" s="117"/>
      <c r="D1629" s="116"/>
      <c r="E1629" s="118"/>
      <c r="F1629" s="119"/>
      <c r="G1629" s="120"/>
      <c r="H1629" s="120"/>
      <c r="I1629" s="418">
        <f t="shared" si="26"/>
        <v>0</v>
      </c>
      <c r="J1629" s="46"/>
      <c r="K1629" s="332">
        <f>IFERROR(SUM(C1629/'Transfers of Funds'!$F$56),0)</f>
        <v>0</v>
      </c>
      <c r="L1629" s="21"/>
      <c r="M1629" s="47" t="s">
        <v>162</v>
      </c>
      <c r="N1629" s="46"/>
    </row>
    <row r="1630" spans="1:14" s="23" customFormat="1" ht="14.25" customHeight="1">
      <c r="A1630" s="115"/>
      <c r="B1630" s="308" t="str">
        <f>IF(A1630="","",VLOOKUP(A1630,'Project Budget vs Exp'!$B$9:$G$52,2,FALSE))</f>
        <v/>
      </c>
      <c r="C1630" s="117"/>
      <c r="D1630" s="116"/>
      <c r="E1630" s="118"/>
      <c r="F1630" s="119"/>
      <c r="G1630" s="120"/>
      <c r="H1630" s="120"/>
      <c r="I1630" s="418">
        <f t="shared" si="26"/>
        <v>0</v>
      </c>
      <c r="J1630" s="46"/>
      <c r="K1630" s="332">
        <f>IFERROR(SUM(C1630/'Transfers of Funds'!$F$56),0)</f>
        <v>0</v>
      </c>
      <c r="L1630" s="21"/>
      <c r="M1630" s="47" t="s">
        <v>162</v>
      </c>
      <c r="N1630" s="46"/>
    </row>
    <row r="1631" spans="1:14" s="23" customFormat="1" ht="14.25" customHeight="1">
      <c r="A1631" s="115"/>
      <c r="B1631" s="308" t="str">
        <f>IF(A1631="","",VLOOKUP(A1631,'Project Budget vs Exp'!$B$9:$G$52,2,FALSE))</f>
        <v/>
      </c>
      <c r="C1631" s="117"/>
      <c r="D1631" s="116"/>
      <c r="E1631" s="118"/>
      <c r="F1631" s="119"/>
      <c r="G1631" s="120"/>
      <c r="H1631" s="120"/>
      <c r="I1631" s="418">
        <f t="shared" si="26"/>
        <v>0</v>
      </c>
      <c r="J1631" s="46"/>
      <c r="K1631" s="332">
        <f>IFERROR(SUM(C1631/'Transfers of Funds'!$F$56),0)</f>
        <v>0</v>
      </c>
      <c r="L1631" s="21"/>
      <c r="M1631" s="47" t="s">
        <v>162</v>
      </c>
      <c r="N1631" s="46"/>
    </row>
    <row r="1632" spans="1:14" s="23" customFormat="1" ht="14.25" customHeight="1">
      <c r="A1632" s="115"/>
      <c r="B1632" s="308" t="str">
        <f>IF(A1632="","",VLOOKUP(A1632,'Project Budget vs Exp'!$B$9:$G$52,2,FALSE))</f>
        <v/>
      </c>
      <c r="C1632" s="117"/>
      <c r="D1632" s="116"/>
      <c r="E1632" s="118"/>
      <c r="F1632" s="119"/>
      <c r="G1632" s="120"/>
      <c r="H1632" s="120"/>
      <c r="I1632" s="418">
        <f t="shared" si="26"/>
        <v>0</v>
      </c>
      <c r="J1632" s="46"/>
      <c r="K1632" s="332">
        <f>IFERROR(SUM(C1632/'Transfers of Funds'!$F$56),0)</f>
        <v>0</v>
      </c>
      <c r="L1632" s="21"/>
      <c r="M1632" s="47" t="s">
        <v>162</v>
      </c>
      <c r="N1632" s="46"/>
    </row>
    <row r="1633" spans="1:14" s="23" customFormat="1" ht="14.25" customHeight="1">
      <c r="A1633" s="115"/>
      <c r="B1633" s="308" t="str">
        <f>IF(A1633="","",VLOOKUP(A1633,'Project Budget vs Exp'!$B$9:$G$52,2,FALSE))</f>
        <v/>
      </c>
      <c r="C1633" s="117"/>
      <c r="D1633" s="116"/>
      <c r="E1633" s="118"/>
      <c r="F1633" s="119"/>
      <c r="G1633" s="120"/>
      <c r="H1633" s="120"/>
      <c r="I1633" s="418">
        <f t="shared" si="26"/>
        <v>0</v>
      </c>
      <c r="J1633" s="46"/>
      <c r="K1633" s="332">
        <f>IFERROR(SUM(C1633/'Transfers of Funds'!$F$56),0)</f>
        <v>0</v>
      </c>
      <c r="L1633" s="21"/>
      <c r="M1633" s="47" t="s">
        <v>162</v>
      </c>
      <c r="N1633" s="46"/>
    </row>
    <row r="1634" spans="1:14" s="23" customFormat="1" ht="14.25" customHeight="1">
      <c r="A1634" s="115"/>
      <c r="B1634" s="308" t="str">
        <f>IF(A1634="","",VLOOKUP(A1634,'Project Budget vs Exp'!$B$9:$G$52,2,FALSE))</f>
        <v/>
      </c>
      <c r="C1634" s="117"/>
      <c r="D1634" s="116"/>
      <c r="E1634" s="118"/>
      <c r="F1634" s="119"/>
      <c r="G1634" s="120"/>
      <c r="H1634" s="120"/>
      <c r="I1634" s="418">
        <f t="shared" si="26"/>
        <v>0</v>
      </c>
      <c r="J1634" s="46"/>
      <c r="K1634" s="332">
        <f>IFERROR(SUM(C1634/'Transfers of Funds'!$F$56),0)</f>
        <v>0</v>
      </c>
      <c r="L1634" s="21"/>
      <c r="M1634" s="47" t="s">
        <v>162</v>
      </c>
      <c r="N1634" s="46"/>
    </row>
    <row r="1635" spans="1:14" s="23" customFormat="1" ht="14.25" customHeight="1">
      <c r="A1635" s="115"/>
      <c r="B1635" s="308" t="str">
        <f>IF(A1635="","",VLOOKUP(A1635,'Project Budget vs Exp'!$B$9:$G$52,2,FALSE))</f>
        <v/>
      </c>
      <c r="C1635" s="117"/>
      <c r="D1635" s="116"/>
      <c r="E1635" s="118"/>
      <c r="F1635" s="119"/>
      <c r="G1635" s="120"/>
      <c r="H1635" s="120"/>
      <c r="I1635" s="418">
        <f t="shared" si="26"/>
        <v>0</v>
      </c>
      <c r="J1635" s="46"/>
      <c r="K1635" s="332">
        <f>IFERROR(SUM(C1635/'Transfers of Funds'!$F$56),0)</f>
        <v>0</v>
      </c>
      <c r="L1635" s="21"/>
      <c r="M1635" s="47" t="s">
        <v>162</v>
      </c>
      <c r="N1635" s="46"/>
    </row>
    <row r="1636" spans="1:14" s="23" customFormat="1" ht="14.25" customHeight="1">
      <c r="A1636" s="115"/>
      <c r="B1636" s="308" t="str">
        <f>IF(A1636="","",VLOOKUP(A1636,'Project Budget vs Exp'!$B$9:$G$52,2,FALSE))</f>
        <v/>
      </c>
      <c r="C1636" s="117"/>
      <c r="D1636" s="116"/>
      <c r="E1636" s="118"/>
      <c r="F1636" s="119"/>
      <c r="G1636" s="120"/>
      <c r="H1636" s="120"/>
      <c r="I1636" s="418">
        <f t="shared" si="26"/>
        <v>0</v>
      </c>
      <c r="J1636" s="46"/>
      <c r="K1636" s="332">
        <f>IFERROR(SUM(C1636/'Transfers of Funds'!$F$56),0)</f>
        <v>0</v>
      </c>
      <c r="L1636" s="21"/>
      <c r="M1636" s="47" t="s">
        <v>162</v>
      </c>
      <c r="N1636" s="46"/>
    </row>
    <row r="1637" spans="1:14" s="23" customFormat="1" ht="14.25" customHeight="1">
      <c r="A1637" s="115"/>
      <c r="B1637" s="308" t="str">
        <f>IF(A1637="","",VLOOKUP(A1637,'Project Budget vs Exp'!$B$9:$G$52,2,FALSE))</f>
        <v/>
      </c>
      <c r="C1637" s="117"/>
      <c r="D1637" s="116"/>
      <c r="E1637" s="118"/>
      <c r="F1637" s="119"/>
      <c r="G1637" s="120"/>
      <c r="H1637" s="120"/>
      <c r="I1637" s="418">
        <f t="shared" si="26"/>
        <v>0</v>
      </c>
      <c r="J1637" s="46"/>
      <c r="K1637" s="332">
        <f>IFERROR(SUM(C1637/'Transfers of Funds'!$F$56),0)</f>
        <v>0</v>
      </c>
      <c r="L1637" s="21"/>
      <c r="M1637" s="47" t="s">
        <v>162</v>
      </c>
      <c r="N1637" s="46"/>
    </row>
    <row r="1638" spans="1:14" s="23" customFormat="1" ht="14.25" customHeight="1">
      <c r="A1638" s="115"/>
      <c r="B1638" s="308" t="str">
        <f>IF(A1638="","",VLOOKUP(A1638,'Project Budget vs Exp'!$B$9:$G$52,2,FALSE))</f>
        <v/>
      </c>
      <c r="C1638" s="117"/>
      <c r="D1638" s="116"/>
      <c r="E1638" s="118"/>
      <c r="F1638" s="119"/>
      <c r="G1638" s="120"/>
      <c r="H1638" s="120"/>
      <c r="I1638" s="418">
        <f t="shared" si="26"/>
        <v>0</v>
      </c>
      <c r="J1638" s="46"/>
      <c r="K1638" s="332">
        <f>IFERROR(SUM(C1638/'Transfers of Funds'!$F$56),0)</f>
        <v>0</v>
      </c>
      <c r="L1638" s="21"/>
      <c r="M1638" s="47" t="s">
        <v>162</v>
      </c>
      <c r="N1638" s="46"/>
    </row>
    <row r="1639" spans="1:14" s="23" customFormat="1" ht="14.25" customHeight="1">
      <c r="A1639" s="115"/>
      <c r="B1639" s="308" t="str">
        <f>IF(A1639="","",VLOOKUP(A1639,'Project Budget vs Exp'!$B$9:$G$52,2,FALSE))</f>
        <v/>
      </c>
      <c r="C1639" s="117"/>
      <c r="D1639" s="116"/>
      <c r="E1639" s="118"/>
      <c r="F1639" s="119"/>
      <c r="G1639" s="120"/>
      <c r="H1639" s="120"/>
      <c r="I1639" s="418">
        <f t="shared" si="26"/>
        <v>0</v>
      </c>
      <c r="J1639" s="46"/>
      <c r="K1639" s="332">
        <f>IFERROR(SUM(C1639/'Transfers of Funds'!$F$56),0)</f>
        <v>0</v>
      </c>
      <c r="L1639" s="21"/>
      <c r="M1639" s="47" t="s">
        <v>162</v>
      </c>
      <c r="N1639" s="46"/>
    </row>
    <row r="1640" spans="1:14" s="23" customFormat="1" ht="14.25" customHeight="1">
      <c r="A1640" s="115"/>
      <c r="B1640" s="308" t="str">
        <f>IF(A1640="","",VLOOKUP(A1640,'Project Budget vs Exp'!$B$9:$G$52,2,FALSE))</f>
        <v/>
      </c>
      <c r="C1640" s="117"/>
      <c r="D1640" s="116"/>
      <c r="E1640" s="118"/>
      <c r="F1640" s="119"/>
      <c r="G1640" s="120"/>
      <c r="H1640" s="120"/>
      <c r="I1640" s="418">
        <f t="shared" si="26"/>
        <v>0</v>
      </c>
      <c r="J1640" s="46"/>
      <c r="K1640" s="332">
        <f>IFERROR(SUM(C1640/'Transfers of Funds'!$F$56),0)</f>
        <v>0</v>
      </c>
      <c r="L1640" s="21"/>
      <c r="M1640" s="47" t="s">
        <v>162</v>
      </c>
      <c r="N1640" s="46"/>
    </row>
    <row r="1641" spans="1:14" s="23" customFormat="1" ht="14.25" customHeight="1">
      <c r="A1641" s="115"/>
      <c r="B1641" s="308" t="str">
        <f>IF(A1641="","",VLOOKUP(A1641,'Project Budget vs Exp'!$B$9:$G$52,2,FALSE))</f>
        <v/>
      </c>
      <c r="C1641" s="117"/>
      <c r="D1641" s="116"/>
      <c r="E1641" s="118"/>
      <c r="F1641" s="119"/>
      <c r="G1641" s="120"/>
      <c r="H1641" s="120"/>
      <c r="I1641" s="418">
        <f t="shared" si="26"/>
        <v>0</v>
      </c>
      <c r="J1641" s="46"/>
      <c r="K1641" s="332">
        <f>IFERROR(SUM(C1641/'Transfers of Funds'!$F$56),0)</f>
        <v>0</v>
      </c>
      <c r="L1641" s="21"/>
      <c r="M1641" s="47" t="s">
        <v>162</v>
      </c>
      <c r="N1641" s="46"/>
    </row>
    <row r="1642" spans="1:14" s="23" customFormat="1" ht="14.25" customHeight="1">
      <c r="A1642" s="115"/>
      <c r="B1642" s="308" t="str">
        <f>IF(A1642="","",VLOOKUP(A1642,'Project Budget vs Exp'!$B$9:$G$52,2,FALSE))</f>
        <v/>
      </c>
      <c r="C1642" s="117"/>
      <c r="D1642" s="116"/>
      <c r="E1642" s="118"/>
      <c r="F1642" s="119"/>
      <c r="G1642" s="120"/>
      <c r="H1642" s="120"/>
      <c r="I1642" s="418">
        <f t="shared" si="26"/>
        <v>0</v>
      </c>
      <c r="J1642" s="46"/>
      <c r="K1642" s="332">
        <f>IFERROR(SUM(C1642/'Transfers of Funds'!$F$56),0)</f>
        <v>0</v>
      </c>
      <c r="L1642" s="21"/>
      <c r="M1642" s="47" t="s">
        <v>162</v>
      </c>
      <c r="N1642" s="46"/>
    </row>
    <row r="1643" spans="1:14" s="23" customFormat="1" ht="14.25" customHeight="1">
      <c r="A1643" s="115"/>
      <c r="B1643" s="308" t="str">
        <f>IF(A1643="","",VLOOKUP(A1643,'Project Budget vs Exp'!$B$9:$G$52,2,FALSE))</f>
        <v/>
      </c>
      <c r="C1643" s="117"/>
      <c r="D1643" s="116"/>
      <c r="E1643" s="118"/>
      <c r="F1643" s="119"/>
      <c r="G1643" s="120"/>
      <c r="H1643" s="120"/>
      <c r="I1643" s="418">
        <f t="shared" si="26"/>
        <v>0</v>
      </c>
      <c r="J1643" s="46"/>
      <c r="K1643" s="332">
        <f>IFERROR(SUM(C1643/'Transfers of Funds'!$F$56),0)</f>
        <v>0</v>
      </c>
      <c r="L1643" s="21"/>
      <c r="M1643" s="47" t="s">
        <v>162</v>
      </c>
      <c r="N1643" s="46"/>
    </row>
    <row r="1644" spans="1:14" s="23" customFormat="1" ht="14.25" customHeight="1">
      <c r="A1644" s="115"/>
      <c r="B1644" s="308" t="str">
        <f>IF(A1644="","",VLOOKUP(A1644,'Project Budget vs Exp'!$B$9:$G$52,2,FALSE))</f>
        <v/>
      </c>
      <c r="C1644" s="117"/>
      <c r="D1644" s="116"/>
      <c r="E1644" s="118"/>
      <c r="F1644" s="119"/>
      <c r="G1644" s="120"/>
      <c r="H1644" s="120"/>
      <c r="I1644" s="418">
        <f t="shared" si="26"/>
        <v>0</v>
      </c>
      <c r="J1644" s="46"/>
      <c r="K1644" s="332">
        <f>IFERROR(SUM(C1644/'Transfers of Funds'!$F$56),0)</f>
        <v>0</v>
      </c>
      <c r="L1644" s="21"/>
      <c r="M1644" s="47" t="s">
        <v>162</v>
      </c>
      <c r="N1644" s="46"/>
    </row>
    <row r="1645" spans="1:14" s="23" customFormat="1" ht="14.25" customHeight="1">
      <c r="A1645" s="115"/>
      <c r="B1645" s="308" t="str">
        <f>IF(A1645="","",VLOOKUP(A1645,'Project Budget vs Exp'!$B$9:$G$52,2,FALSE))</f>
        <v/>
      </c>
      <c r="C1645" s="117"/>
      <c r="D1645" s="116"/>
      <c r="E1645" s="118"/>
      <c r="F1645" s="119"/>
      <c r="G1645" s="120"/>
      <c r="H1645" s="120"/>
      <c r="I1645" s="418">
        <f t="shared" si="26"/>
        <v>0</v>
      </c>
      <c r="J1645" s="46"/>
      <c r="K1645" s="332">
        <f>IFERROR(SUM(C1645/'Transfers of Funds'!$F$56),0)</f>
        <v>0</v>
      </c>
      <c r="L1645" s="21"/>
      <c r="M1645" s="47" t="s">
        <v>162</v>
      </c>
      <c r="N1645" s="46"/>
    </row>
    <row r="1646" spans="1:14" s="23" customFormat="1" ht="14.25" customHeight="1">
      <c r="A1646" s="115"/>
      <c r="B1646" s="308" t="str">
        <f>IF(A1646="","",VLOOKUP(A1646,'Project Budget vs Exp'!$B$9:$G$52,2,FALSE))</f>
        <v/>
      </c>
      <c r="C1646" s="117"/>
      <c r="D1646" s="116"/>
      <c r="E1646" s="118"/>
      <c r="F1646" s="119"/>
      <c r="G1646" s="120"/>
      <c r="H1646" s="120"/>
      <c r="I1646" s="418">
        <f t="shared" si="26"/>
        <v>0</v>
      </c>
      <c r="J1646" s="46"/>
      <c r="K1646" s="332">
        <f>IFERROR(SUM(C1646/'Transfers of Funds'!$F$56),0)</f>
        <v>0</v>
      </c>
      <c r="L1646" s="21"/>
      <c r="M1646" s="47" t="s">
        <v>162</v>
      </c>
      <c r="N1646" s="46"/>
    </row>
    <row r="1647" spans="1:14" s="23" customFormat="1" ht="14.25" customHeight="1">
      <c r="A1647" s="115"/>
      <c r="B1647" s="308" t="str">
        <f>IF(A1647="","",VLOOKUP(A1647,'Project Budget vs Exp'!$B$9:$G$52,2,FALSE))</f>
        <v/>
      </c>
      <c r="C1647" s="117"/>
      <c r="D1647" s="116"/>
      <c r="E1647" s="118"/>
      <c r="F1647" s="119"/>
      <c r="G1647" s="120"/>
      <c r="H1647" s="120"/>
      <c r="I1647" s="418">
        <f t="shared" si="26"/>
        <v>0</v>
      </c>
      <c r="J1647" s="46"/>
      <c r="K1647" s="332">
        <f>IFERROR(SUM(C1647/'Transfers of Funds'!$F$56),0)</f>
        <v>0</v>
      </c>
      <c r="L1647" s="21"/>
      <c r="M1647" s="47" t="s">
        <v>162</v>
      </c>
      <c r="N1647" s="46"/>
    </row>
    <row r="1648" spans="1:14" s="23" customFormat="1" ht="14.25" customHeight="1">
      <c r="A1648" s="115"/>
      <c r="B1648" s="308" t="str">
        <f>IF(A1648="","",VLOOKUP(A1648,'Project Budget vs Exp'!$B$9:$G$52,2,FALSE))</f>
        <v/>
      </c>
      <c r="C1648" s="117"/>
      <c r="D1648" s="116"/>
      <c r="E1648" s="118"/>
      <c r="F1648" s="119"/>
      <c r="G1648" s="120"/>
      <c r="H1648" s="120"/>
      <c r="I1648" s="418">
        <f t="shared" si="26"/>
        <v>0</v>
      </c>
      <c r="J1648" s="46"/>
      <c r="K1648" s="332">
        <f>IFERROR(SUM(C1648/'Transfers of Funds'!$F$56),0)</f>
        <v>0</v>
      </c>
      <c r="L1648" s="21"/>
      <c r="M1648" s="47" t="s">
        <v>162</v>
      </c>
      <c r="N1648" s="46"/>
    </row>
    <row r="1649" spans="1:14" s="23" customFormat="1" ht="14.25" customHeight="1">
      <c r="A1649" s="115"/>
      <c r="B1649" s="308" t="str">
        <f>IF(A1649="","",VLOOKUP(A1649,'Project Budget vs Exp'!$B$9:$G$52,2,FALSE))</f>
        <v/>
      </c>
      <c r="C1649" s="117"/>
      <c r="D1649" s="116"/>
      <c r="E1649" s="118"/>
      <c r="F1649" s="119"/>
      <c r="G1649" s="120"/>
      <c r="H1649" s="120"/>
      <c r="I1649" s="418">
        <f t="shared" si="26"/>
        <v>0</v>
      </c>
      <c r="J1649" s="46"/>
      <c r="K1649" s="332">
        <f>IFERROR(SUM(C1649/'Transfers of Funds'!$F$56),0)</f>
        <v>0</v>
      </c>
      <c r="L1649" s="21"/>
      <c r="M1649" s="47" t="s">
        <v>162</v>
      </c>
      <c r="N1649" s="46"/>
    </row>
    <row r="1650" spans="1:14" s="23" customFormat="1" ht="14.25" customHeight="1">
      <c r="A1650" s="115"/>
      <c r="B1650" s="308" t="str">
        <f>IF(A1650="","",VLOOKUP(A1650,'Project Budget vs Exp'!$B$9:$G$52,2,FALSE))</f>
        <v/>
      </c>
      <c r="C1650" s="117"/>
      <c r="D1650" s="116"/>
      <c r="E1650" s="118"/>
      <c r="F1650" s="119"/>
      <c r="G1650" s="120"/>
      <c r="H1650" s="120"/>
      <c r="I1650" s="418">
        <f t="shared" si="26"/>
        <v>0</v>
      </c>
      <c r="J1650" s="46"/>
      <c r="K1650" s="332">
        <f>IFERROR(SUM(C1650/'Transfers of Funds'!$F$56),0)</f>
        <v>0</v>
      </c>
      <c r="L1650" s="21"/>
      <c r="M1650" s="47" t="s">
        <v>162</v>
      </c>
      <c r="N1650" s="46"/>
    </row>
    <row r="1651" spans="1:14" s="23" customFormat="1" ht="14.25" customHeight="1">
      <c r="A1651" s="115"/>
      <c r="B1651" s="308" t="str">
        <f>IF(A1651="","",VLOOKUP(A1651,'Project Budget vs Exp'!$B$9:$G$52,2,FALSE))</f>
        <v/>
      </c>
      <c r="C1651" s="117"/>
      <c r="D1651" s="116"/>
      <c r="E1651" s="118"/>
      <c r="F1651" s="119"/>
      <c r="G1651" s="120"/>
      <c r="H1651" s="120"/>
      <c r="I1651" s="418">
        <f t="shared" si="26"/>
        <v>0</v>
      </c>
      <c r="J1651" s="46"/>
      <c r="K1651" s="332">
        <f>IFERROR(SUM(C1651/'Transfers of Funds'!$F$56),0)</f>
        <v>0</v>
      </c>
      <c r="L1651" s="21"/>
      <c r="M1651" s="47" t="s">
        <v>162</v>
      </c>
      <c r="N1651" s="46"/>
    </row>
    <row r="1652" spans="1:14" s="23" customFormat="1" ht="14.25" customHeight="1">
      <c r="A1652" s="115"/>
      <c r="B1652" s="308" t="str">
        <f>IF(A1652="","",VLOOKUP(A1652,'Project Budget vs Exp'!$B$9:$G$52,2,FALSE))</f>
        <v/>
      </c>
      <c r="C1652" s="117"/>
      <c r="D1652" s="116"/>
      <c r="E1652" s="118"/>
      <c r="F1652" s="119"/>
      <c r="G1652" s="120"/>
      <c r="H1652" s="120"/>
      <c r="I1652" s="418">
        <f t="shared" si="26"/>
        <v>0</v>
      </c>
      <c r="J1652" s="46"/>
      <c r="K1652" s="332">
        <f>IFERROR(SUM(C1652/'Transfers of Funds'!$F$56),0)</f>
        <v>0</v>
      </c>
      <c r="L1652" s="21"/>
      <c r="M1652" s="47" t="s">
        <v>162</v>
      </c>
      <c r="N1652" s="46"/>
    </row>
    <row r="1653" spans="1:14" s="23" customFormat="1" ht="14.25" customHeight="1">
      <c r="A1653" s="115"/>
      <c r="B1653" s="308" t="str">
        <f>IF(A1653="","",VLOOKUP(A1653,'Project Budget vs Exp'!$B$9:$G$52,2,FALSE))</f>
        <v/>
      </c>
      <c r="C1653" s="117"/>
      <c r="D1653" s="116"/>
      <c r="E1653" s="118"/>
      <c r="F1653" s="119"/>
      <c r="G1653" s="120"/>
      <c r="H1653" s="120"/>
      <c r="I1653" s="418">
        <f t="shared" si="26"/>
        <v>0</v>
      </c>
      <c r="J1653" s="46"/>
      <c r="K1653" s="332">
        <f>IFERROR(SUM(C1653/'Transfers of Funds'!$F$56),0)</f>
        <v>0</v>
      </c>
      <c r="L1653" s="21"/>
      <c r="M1653" s="47" t="s">
        <v>162</v>
      </c>
      <c r="N1653" s="46"/>
    </row>
    <row r="1654" spans="1:14" s="23" customFormat="1" ht="14.25" customHeight="1">
      <c r="A1654" s="115"/>
      <c r="B1654" s="308" t="str">
        <f>IF(A1654="","",VLOOKUP(A1654,'Project Budget vs Exp'!$B$9:$G$52,2,FALSE))</f>
        <v/>
      </c>
      <c r="C1654" s="117"/>
      <c r="D1654" s="116"/>
      <c r="E1654" s="118"/>
      <c r="F1654" s="119"/>
      <c r="G1654" s="120"/>
      <c r="H1654" s="120"/>
      <c r="I1654" s="418">
        <f t="shared" si="26"/>
        <v>0</v>
      </c>
      <c r="J1654" s="46"/>
      <c r="K1654" s="332">
        <f>IFERROR(SUM(C1654/'Transfers of Funds'!$F$56),0)</f>
        <v>0</v>
      </c>
      <c r="L1654" s="21"/>
      <c r="M1654" s="47" t="s">
        <v>162</v>
      </c>
      <c r="N1654" s="46"/>
    </row>
    <row r="1655" spans="1:14" s="23" customFormat="1" ht="14.25" customHeight="1">
      <c r="A1655" s="115"/>
      <c r="B1655" s="308" t="str">
        <f>IF(A1655="","",VLOOKUP(A1655,'Project Budget vs Exp'!$B$9:$G$52,2,FALSE))</f>
        <v/>
      </c>
      <c r="C1655" s="117"/>
      <c r="D1655" s="116"/>
      <c r="E1655" s="118"/>
      <c r="F1655" s="119"/>
      <c r="G1655" s="120"/>
      <c r="H1655" s="120"/>
      <c r="I1655" s="418">
        <f t="shared" si="26"/>
        <v>0</v>
      </c>
      <c r="J1655" s="46"/>
      <c r="K1655" s="332">
        <f>IFERROR(SUM(C1655/'Transfers of Funds'!$F$56),0)</f>
        <v>0</v>
      </c>
      <c r="L1655" s="21"/>
      <c r="M1655" s="47" t="s">
        <v>162</v>
      </c>
      <c r="N1655" s="46"/>
    </row>
    <row r="1656" spans="1:14" s="23" customFormat="1" ht="14.25" customHeight="1">
      <c r="A1656" s="115"/>
      <c r="B1656" s="308" t="str">
        <f>IF(A1656="","",VLOOKUP(A1656,'Project Budget vs Exp'!$B$9:$G$52,2,FALSE))</f>
        <v/>
      </c>
      <c r="C1656" s="117"/>
      <c r="D1656" s="116"/>
      <c r="E1656" s="118"/>
      <c r="F1656" s="119"/>
      <c r="G1656" s="120"/>
      <c r="H1656" s="120"/>
      <c r="I1656" s="418">
        <f t="shared" si="26"/>
        <v>0</v>
      </c>
      <c r="J1656" s="46"/>
      <c r="K1656" s="332">
        <f>IFERROR(SUM(C1656/'Transfers of Funds'!$F$56),0)</f>
        <v>0</v>
      </c>
      <c r="L1656" s="21"/>
      <c r="M1656" s="47" t="s">
        <v>162</v>
      </c>
      <c r="N1656" s="46"/>
    </row>
    <row r="1657" spans="1:14" s="23" customFormat="1" ht="14.25" customHeight="1">
      <c r="A1657" s="115"/>
      <c r="B1657" s="308" t="str">
        <f>IF(A1657="","",VLOOKUP(A1657,'Project Budget vs Exp'!$B$9:$G$52,2,FALSE))</f>
        <v/>
      </c>
      <c r="C1657" s="117"/>
      <c r="D1657" s="116"/>
      <c r="E1657" s="118"/>
      <c r="F1657" s="119"/>
      <c r="G1657" s="120"/>
      <c r="H1657" s="120"/>
      <c r="I1657" s="418">
        <f t="shared" si="26"/>
        <v>0</v>
      </c>
      <c r="J1657" s="46"/>
      <c r="K1657" s="332">
        <f>IFERROR(SUM(C1657/'Transfers of Funds'!$F$56),0)</f>
        <v>0</v>
      </c>
      <c r="L1657" s="21"/>
      <c r="M1657" s="47" t="s">
        <v>162</v>
      </c>
      <c r="N1657" s="46"/>
    </row>
    <row r="1658" spans="1:14" s="23" customFormat="1" ht="14.25" customHeight="1">
      <c r="A1658" s="115"/>
      <c r="B1658" s="308" t="str">
        <f>IF(A1658="","",VLOOKUP(A1658,'Project Budget vs Exp'!$B$9:$G$52,2,FALSE))</f>
        <v/>
      </c>
      <c r="C1658" s="117"/>
      <c r="D1658" s="116"/>
      <c r="E1658" s="118"/>
      <c r="F1658" s="119"/>
      <c r="G1658" s="120"/>
      <c r="H1658" s="120"/>
      <c r="I1658" s="418">
        <f t="shared" si="26"/>
        <v>0</v>
      </c>
      <c r="J1658" s="46"/>
      <c r="K1658" s="332">
        <f>IFERROR(SUM(C1658/'Transfers of Funds'!$F$56),0)</f>
        <v>0</v>
      </c>
      <c r="L1658" s="21"/>
      <c r="M1658" s="47" t="s">
        <v>162</v>
      </c>
      <c r="N1658" s="46"/>
    </row>
    <row r="1659" spans="1:14" s="23" customFormat="1" ht="14.25" customHeight="1">
      <c r="A1659" s="115"/>
      <c r="B1659" s="308" t="str">
        <f>IF(A1659="","",VLOOKUP(A1659,'Project Budget vs Exp'!$B$9:$G$52,2,FALSE))</f>
        <v/>
      </c>
      <c r="C1659" s="117"/>
      <c r="D1659" s="116"/>
      <c r="E1659" s="118"/>
      <c r="F1659" s="119"/>
      <c r="G1659" s="120"/>
      <c r="H1659" s="120"/>
      <c r="I1659" s="418">
        <f t="shared" si="26"/>
        <v>0</v>
      </c>
      <c r="J1659" s="46"/>
      <c r="K1659" s="332">
        <f>IFERROR(SUM(C1659/'Transfers of Funds'!$F$56),0)</f>
        <v>0</v>
      </c>
      <c r="L1659" s="21"/>
      <c r="M1659" s="47" t="s">
        <v>162</v>
      </c>
      <c r="N1659" s="46"/>
    </row>
    <row r="1660" spans="1:14" s="23" customFormat="1" ht="14.25" customHeight="1">
      <c r="A1660" s="115"/>
      <c r="B1660" s="308" t="str">
        <f>IF(A1660="","",VLOOKUP(A1660,'Project Budget vs Exp'!$B$9:$G$52,2,FALSE))</f>
        <v/>
      </c>
      <c r="C1660" s="117"/>
      <c r="D1660" s="116"/>
      <c r="E1660" s="118"/>
      <c r="F1660" s="119"/>
      <c r="G1660" s="120"/>
      <c r="H1660" s="120"/>
      <c r="I1660" s="418">
        <f t="shared" si="26"/>
        <v>0</v>
      </c>
      <c r="J1660" s="46"/>
      <c r="K1660" s="332">
        <f>IFERROR(SUM(C1660/'Transfers of Funds'!$F$56),0)</f>
        <v>0</v>
      </c>
      <c r="L1660" s="21"/>
      <c r="M1660" s="47" t="s">
        <v>162</v>
      </c>
      <c r="N1660" s="46"/>
    </row>
    <row r="1661" spans="1:14" s="23" customFormat="1" ht="14.25" customHeight="1">
      <c r="A1661" s="115"/>
      <c r="B1661" s="308" t="str">
        <f>IF(A1661="","",VLOOKUP(A1661,'Project Budget vs Exp'!$B$9:$G$52,2,FALSE))</f>
        <v/>
      </c>
      <c r="C1661" s="117"/>
      <c r="D1661" s="116"/>
      <c r="E1661" s="118"/>
      <c r="F1661" s="119"/>
      <c r="G1661" s="120"/>
      <c r="H1661" s="120"/>
      <c r="I1661" s="418">
        <f t="shared" si="26"/>
        <v>0</v>
      </c>
      <c r="J1661" s="46"/>
      <c r="K1661" s="332">
        <f>IFERROR(SUM(C1661/'Transfers of Funds'!$F$56),0)</f>
        <v>0</v>
      </c>
      <c r="L1661" s="21"/>
      <c r="M1661" s="47" t="s">
        <v>162</v>
      </c>
      <c r="N1661" s="46"/>
    </row>
    <row r="1662" spans="1:14" s="23" customFormat="1" ht="14.25" customHeight="1">
      <c r="A1662" s="115"/>
      <c r="B1662" s="308" t="str">
        <f>IF(A1662="","",VLOOKUP(A1662,'Project Budget vs Exp'!$B$9:$G$52,2,FALSE))</f>
        <v/>
      </c>
      <c r="C1662" s="117"/>
      <c r="D1662" s="116"/>
      <c r="E1662" s="118"/>
      <c r="F1662" s="119"/>
      <c r="G1662" s="120"/>
      <c r="H1662" s="120"/>
      <c r="I1662" s="418">
        <f t="shared" si="26"/>
        <v>0</v>
      </c>
      <c r="J1662" s="46"/>
      <c r="K1662" s="332">
        <f>IFERROR(SUM(C1662/'Transfers of Funds'!$F$56),0)</f>
        <v>0</v>
      </c>
      <c r="L1662" s="21"/>
      <c r="M1662" s="47" t="s">
        <v>162</v>
      </c>
      <c r="N1662" s="46"/>
    </row>
    <row r="1663" spans="1:14" s="23" customFormat="1" ht="14.25" customHeight="1">
      <c r="A1663" s="115"/>
      <c r="B1663" s="308" t="str">
        <f>IF(A1663="","",VLOOKUP(A1663,'Project Budget vs Exp'!$B$9:$G$52,2,FALSE))</f>
        <v/>
      </c>
      <c r="C1663" s="117"/>
      <c r="D1663" s="116"/>
      <c r="E1663" s="118"/>
      <c r="F1663" s="119"/>
      <c r="G1663" s="120"/>
      <c r="H1663" s="120"/>
      <c r="I1663" s="418">
        <f t="shared" si="26"/>
        <v>0</v>
      </c>
      <c r="J1663" s="46"/>
      <c r="K1663" s="332">
        <f>IFERROR(SUM(C1663/'Transfers of Funds'!$F$56),0)</f>
        <v>0</v>
      </c>
      <c r="L1663" s="21"/>
      <c r="M1663" s="47" t="s">
        <v>162</v>
      </c>
      <c r="N1663" s="46"/>
    </row>
    <row r="1664" spans="1:14" s="23" customFormat="1" ht="14.25" customHeight="1">
      <c r="A1664" s="115"/>
      <c r="B1664" s="308" t="str">
        <f>IF(A1664="","",VLOOKUP(A1664,'Project Budget vs Exp'!$B$9:$G$52,2,FALSE))</f>
        <v/>
      </c>
      <c r="C1664" s="117"/>
      <c r="D1664" s="116"/>
      <c r="E1664" s="118"/>
      <c r="F1664" s="119"/>
      <c r="G1664" s="120"/>
      <c r="H1664" s="120"/>
      <c r="I1664" s="418">
        <f t="shared" si="26"/>
        <v>0</v>
      </c>
      <c r="J1664" s="46"/>
      <c r="K1664" s="332">
        <f>IFERROR(SUM(C1664/'Transfers of Funds'!$F$56),0)</f>
        <v>0</v>
      </c>
      <c r="L1664" s="21"/>
      <c r="M1664" s="47" t="s">
        <v>162</v>
      </c>
      <c r="N1664" s="46"/>
    </row>
    <row r="1665" spans="1:14" s="23" customFormat="1" ht="14.25" customHeight="1">
      <c r="A1665" s="115"/>
      <c r="B1665" s="308" t="str">
        <f>IF(A1665="","",VLOOKUP(A1665,'Project Budget vs Exp'!$B$9:$G$52,2,FALSE))</f>
        <v/>
      </c>
      <c r="C1665" s="117"/>
      <c r="D1665" s="116"/>
      <c r="E1665" s="118"/>
      <c r="F1665" s="119"/>
      <c r="G1665" s="120"/>
      <c r="H1665" s="120"/>
      <c r="I1665" s="418">
        <f t="shared" si="26"/>
        <v>0</v>
      </c>
      <c r="J1665" s="46"/>
      <c r="K1665" s="332">
        <f>IFERROR(SUM(C1665/'Transfers of Funds'!$F$56),0)</f>
        <v>0</v>
      </c>
      <c r="L1665" s="21"/>
      <c r="M1665" s="47" t="s">
        <v>162</v>
      </c>
      <c r="N1665" s="46"/>
    </row>
    <row r="1666" spans="1:14" s="23" customFormat="1" ht="14.25" customHeight="1">
      <c r="A1666" s="115"/>
      <c r="B1666" s="308" t="str">
        <f>IF(A1666="","",VLOOKUP(A1666,'Project Budget vs Exp'!$B$9:$G$52,2,FALSE))</f>
        <v/>
      </c>
      <c r="C1666" s="117"/>
      <c r="D1666" s="116"/>
      <c r="E1666" s="118"/>
      <c r="F1666" s="119"/>
      <c r="G1666" s="120"/>
      <c r="H1666" s="120"/>
      <c r="I1666" s="418">
        <f t="shared" si="26"/>
        <v>0</v>
      </c>
      <c r="J1666" s="46"/>
      <c r="K1666" s="332">
        <f>IFERROR(SUM(C1666/'Transfers of Funds'!$F$56),0)</f>
        <v>0</v>
      </c>
      <c r="L1666" s="21"/>
      <c r="M1666" s="47" t="s">
        <v>162</v>
      </c>
      <c r="N1666" s="46"/>
    </row>
    <row r="1667" spans="1:14" s="23" customFormat="1" ht="14.25" customHeight="1">
      <c r="A1667" s="115"/>
      <c r="B1667" s="308" t="str">
        <f>IF(A1667="","",VLOOKUP(A1667,'Project Budget vs Exp'!$B$9:$G$52,2,FALSE))</f>
        <v/>
      </c>
      <c r="C1667" s="117"/>
      <c r="D1667" s="116"/>
      <c r="E1667" s="118"/>
      <c r="F1667" s="119"/>
      <c r="G1667" s="120"/>
      <c r="H1667" s="120"/>
      <c r="I1667" s="418">
        <f t="shared" si="26"/>
        <v>0</v>
      </c>
      <c r="J1667" s="46"/>
      <c r="K1667" s="332">
        <f>IFERROR(SUM(C1667/'Transfers of Funds'!$F$56),0)</f>
        <v>0</v>
      </c>
      <c r="L1667" s="21"/>
      <c r="M1667" s="47" t="s">
        <v>162</v>
      </c>
      <c r="N1667" s="46"/>
    </row>
    <row r="1668" spans="1:14" s="23" customFormat="1" ht="14.25" customHeight="1">
      <c r="A1668" s="115"/>
      <c r="B1668" s="308" t="str">
        <f>IF(A1668="","",VLOOKUP(A1668,'Project Budget vs Exp'!$B$9:$G$52,2,FALSE))</f>
        <v/>
      </c>
      <c r="C1668" s="117"/>
      <c r="D1668" s="116"/>
      <c r="E1668" s="118"/>
      <c r="F1668" s="119"/>
      <c r="G1668" s="120"/>
      <c r="H1668" s="120"/>
      <c r="I1668" s="418">
        <f t="shared" si="26"/>
        <v>0</v>
      </c>
      <c r="J1668" s="46"/>
      <c r="K1668" s="332">
        <f>IFERROR(SUM(C1668/'Transfers of Funds'!$F$56),0)</f>
        <v>0</v>
      </c>
      <c r="L1668" s="21"/>
      <c r="M1668" s="47" t="s">
        <v>162</v>
      </c>
      <c r="N1668" s="46"/>
    </row>
    <row r="1669" spans="1:14" s="23" customFormat="1" ht="14.25" customHeight="1">
      <c r="A1669" s="115"/>
      <c r="B1669" s="308" t="str">
        <f>IF(A1669="","",VLOOKUP(A1669,'Project Budget vs Exp'!$B$9:$G$52,2,FALSE))</f>
        <v/>
      </c>
      <c r="C1669" s="117"/>
      <c r="D1669" s="116"/>
      <c r="E1669" s="118"/>
      <c r="F1669" s="119"/>
      <c r="G1669" s="120"/>
      <c r="H1669" s="120"/>
      <c r="I1669" s="418">
        <f t="shared" si="26"/>
        <v>0</v>
      </c>
      <c r="J1669" s="46"/>
      <c r="K1669" s="332">
        <f>IFERROR(SUM(C1669/'Transfers of Funds'!$F$56),0)</f>
        <v>0</v>
      </c>
      <c r="L1669" s="21"/>
      <c r="M1669" s="47" t="s">
        <v>162</v>
      </c>
      <c r="N1669" s="46"/>
    </row>
    <row r="1670" spans="1:14" s="23" customFormat="1" ht="14.25" customHeight="1">
      <c r="A1670" s="115"/>
      <c r="B1670" s="308" t="str">
        <f>IF(A1670="","",VLOOKUP(A1670,'Project Budget vs Exp'!$B$9:$G$52,2,FALSE))</f>
        <v/>
      </c>
      <c r="C1670" s="117"/>
      <c r="D1670" s="116"/>
      <c r="E1670" s="118"/>
      <c r="F1670" s="119"/>
      <c r="G1670" s="120"/>
      <c r="H1670" s="120"/>
      <c r="I1670" s="418">
        <f t="shared" si="26"/>
        <v>0</v>
      </c>
      <c r="J1670" s="46"/>
      <c r="K1670" s="332">
        <f>IFERROR(SUM(C1670/'Transfers of Funds'!$F$56),0)</f>
        <v>0</v>
      </c>
      <c r="L1670" s="21"/>
      <c r="M1670" s="47" t="s">
        <v>162</v>
      </c>
      <c r="N1670" s="46"/>
    </row>
    <row r="1671" spans="1:14" s="23" customFormat="1" ht="14.25" customHeight="1">
      <c r="A1671" s="115"/>
      <c r="B1671" s="308" t="str">
        <f>IF(A1671="","",VLOOKUP(A1671,'Project Budget vs Exp'!$B$9:$G$52,2,FALSE))</f>
        <v/>
      </c>
      <c r="C1671" s="117"/>
      <c r="D1671" s="116"/>
      <c r="E1671" s="118"/>
      <c r="F1671" s="119"/>
      <c r="G1671" s="120"/>
      <c r="H1671" s="120"/>
      <c r="I1671" s="418">
        <f t="shared" si="26"/>
        <v>0</v>
      </c>
      <c r="J1671" s="46"/>
      <c r="K1671" s="332">
        <f>IFERROR(SUM(C1671/'Transfers of Funds'!$F$56),0)</f>
        <v>0</v>
      </c>
      <c r="L1671" s="21"/>
      <c r="M1671" s="47" t="s">
        <v>162</v>
      </c>
      <c r="N1671" s="46"/>
    </row>
    <row r="1672" spans="1:14" s="23" customFormat="1" ht="14.25" customHeight="1">
      <c r="A1672" s="115"/>
      <c r="B1672" s="308" t="str">
        <f>IF(A1672="","",VLOOKUP(A1672,'Project Budget vs Exp'!$B$9:$G$52,2,FALSE))</f>
        <v/>
      </c>
      <c r="C1672" s="117"/>
      <c r="D1672" s="116"/>
      <c r="E1672" s="118"/>
      <c r="F1672" s="119"/>
      <c r="G1672" s="120"/>
      <c r="H1672" s="120"/>
      <c r="I1672" s="418">
        <f t="shared" si="26"/>
        <v>0</v>
      </c>
      <c r="J1672" s="46"/>
      <c r="K1672" s="332">
        <f>IFERROR(SUM(C1672/'Transfers of Funds'!$F$56),0)</f>
        <v>0</v>
      </c>
      <c r="L1672" s="21"/>
      <c r="M1672" s="47" t="s">
        <v>162</v>
      </c>
      <c r="N1672" s="46"/>
    </row>
    <row r="1673" spans="1:14" s="23" customFormat="1" ht="14.25" customHeight="1">
      <c r="A1673" s="115"/>
      <c r="B1673" s="308" t="str">
        <f>IF(A1673="","",VLOOKUP(A1673,'Project Budget vs Exp'!$B$9:$G$52,2,FALSE))</f>
        <v/>
      </c>
      <c r="C1673" s="117"/>
      <c r="D1673" s="116"/>
      <c r="E1673" s="118"/>
      <c r="F1673" s="119"/>
      <c r="G1673" s="120"/>
      <c r="H1673" s="120"/>
      <c r="I1673" s="418">
        <f t="shared" si="26"/>
        <v>0</v>
      </c>
      <c r="J1673" s="46"/>
      <c r="K1673" s="332">
        <f>IFERROR(SUM(C1673/'Transfers of Funds'!$F$56),0)</f>
        <v>0</v>
      </c>
      <c r="L1673" s="21"/>
      <c r="M1673" s="47" t="s">
        <v>162</v>
      </c>
      <c r="N1673" s="46"/>
    </row>
    <row r="1674" spans="1:14" s="23" customFormat="1" ht="14.25" customHeight="1">
      <c r="A1674" s="115"/>
      <c r="B1674" s="308" t="str">
        <f>IF(A1674="","",VLOOKUP(A1674,'Project Budget vs Exp'!$B$9:$G$52,2,FALSE))</f>
        <v/>
      </c>
      <c r="C1674" s="117"/>
      <c r="D1674" s="116"/>
      <c r="E1674" s="118"/>
      <c r="F1674" s="119"/>
      <c r="G1674" s="120"/>
      <c r="H1674" s="120"/>
      <c r="I1674" s="418">
        <f t="shared" si="26"/>
        <v>0</v>
      </c>
      <c r="J1674" s="46"/>
      <c r="K1674" s="332">
        <f>IFERROR(SUM(C1674/'Transfers of Funds'!$F$56),0)</f>
        <v>0</v>
      </c>
      <c r="L1674" s="21"/>
      <c r="M1674" s="47" t="s">
        <v>162</v>
      </c>
      <c r="N1674" s="46"/>
    </row>
    <row r="1675" spans="1:14" s="23" customFormat="1" ht="14.25" customHeight="1">
      <c r="A1675" s="115"/>
      <c r="B1675" s="308" t="str">
        <f>IF(A1675="","",VLOOKUP(A1675,'Project Budget vs Exp'!$B$9:$G$52,2,FALSE))</f>
        <v/>
      </c>
      <c r="C1675" s="117"/>
      <c r="D1675" s="116"/>
      <c r="E1675" s="118"/>
      <c r="F1675" s="119"/>
      <c r="G1675" s="120"/>
      <c r="H1675" s="120"/>
      <c r="I1675" s="418">
        <f t="shared" si="26"/>
        <v>0</v>
      </c>
      <c r="J1675" s="46"/>
      <c r="K1675" s="332">
        <f>IFERROR(SUM(C1675/'Transfers of Funds'!$F$56),0)</f>
        <v>0</v>
      </c>
      <c r="L1675" s="21"/>
      <c r="M1675" s="47" t="s">
        <v>162</v>
      </c>
      <c r="N1675" s="46"/>
    </row>
    <row r="1676" spans="1:14" s="23" customFormat="1" ht="14.25" customHeight="1">
      <c r="A1676" s="115"/>
      <c r="B1676" s="308" t="str">
        <f>IF(A1676="","",VLOOKUP(A1676,'Project Budget vs Exp'!$B$9:$G$52,2,FALSE))</f>
        <v/>
      </c>
      <c r="C1676" s="117"/>
      <c r="D1676" s="116"/>
      <c r="E1676" s="118"/>
      <c r="F1676" s="119"/>
      <c r="G1676" s="120"/>
      <c r="H1676" s="120"/>
      <c r="I1676" s="418">
        <f t="shared" si="26"/>
        <v>0</v>
      </c>
      <c r="J1676" s="46"/>
      <c r="K1676" s="332">
        <f>IFERROR(SUM(C1676/'Transfers of Funds'!$F$56),0)</f>
        <v>0</v>
      </c>
      <c r="L1676" s="21"/>
      <c r="M1676" s="47" t="s">
        <v>162</v>
      </c>
      <c r="N1676" s="46"/>
    </row>
    <row r="1677" spans="1:14" s="23" customFormat="1" ht="14.25" customHeight="1">
      <c r="A1677" s="115"/>
      <c r="B1677" s="308" t="str">
        <f>IF(A1677="","",VLOOKUP(A1677,'Project Budget vs Exp'!$B$9:$G$52,2,FALSE))</f>
        <v/>
      </c>
      <c r="C1677" s="117"/>
      <c r="D1677" s="116"/>
      <c r="E1677" s="118"/>
      <c r="F1677" s="119"/>
      <c r="G1677" s="120"/>
      <c r="H1677" s="120"/>
      <c r="I1677" s="418">
        <f t="shared" si="26"/>
        <v>0</v>
      </c>
      <c r="J1677" s="46"/>
      <c r="K1677" s="332">
        <f>IFERROR(SUM(C1677/'Transfers of Funds'!$F$56),0)</f>
        <v>0</v>
      </c>
      <c r="L1677" s="21"/>
      <c r="M1677" s="47" t="s">
        <v>162</v>
      </c>
      <c r="N1677" s="46"/>
    </row>
    <row r="1678" spans="1:14" s="23" customFormat="1" ht="14.25" customHeight="1">
      <c r="A1678" s="115"/>
      <c r="B1678" s="308" t="str">
        <f>IF(A1678="","",VLOOKUP(A1678,'Project Budget vs Exp'!$B$9:$G$52,2,FALSE))</f>
        <v/>
      </c>
      <c r="C1678" s="117"/>
      <c r="D1678" s="116"/>
      <c r="E1678" s="118"/>
      <c r="F1678" s="119"/>
      <c r="G1678" s="120"/>
      <c r="H1678" s="120"/>
      <c r="I1678" s="418">
        <f t="shared" si="26"/>
        <v>0</v>
      </c>
      <c r="J1678" s="46"/>
      <c r="K1678" s="332">
        <f>IFERROR(SUM(C1678/'Transfers of Funds'!$F$56),0)</f>
        <v>0</v>
      </c>
      <c r="L1678" s="21"/>
      <c r="M1678" s="47" t="s">
        <v>162</v>
      </c>
      <c r="N1678" s="46"/>
    </row>
    <row r="1679" spans="1:14" s="23" customFormat="1" ht="14.25" customHeight="1">
      <c r="A1679" s="115"/>
      <c r="B1679" s="308" t="str">
        <f>IF(A1679="","",VLOOKUP(A1679,'Project Budget vs Exp'!$B$9:$G$52,2,FALSE))</f>
        <v/>
      </c>
      <c r="C1679" s="117"/>
      <c r="D1679" s="116"/>
      <c r="E1679" s="118"/>
      <c r="F1679" s="119"/>
      <c r="G1679" s="120"/>
      <c r="H1679" s="120"/>
      <c r="I1679" s="418">
        <f t="shared" si="26"/>
        <v>0</v>
      </c>
      <c r="J1679" s="46"/>
      <c r="K1679" s="332">
        <f>IFERROR(SUM(C1679/'Transfers of Funds'!$F$56),0)</f>
        <v>0</v>
      </c>
      <c r="L1679" s="21"/>
      <c r="M1679" s="47" t="s">
        <v>162</v>
      </c>
      <c r="N1679" s="46"/>
    </row>
    <row r="1680" spans="1:14" s="23" customFormat="1" ht="14.25" customHeight="1">
      <c r="A1680" s="115"/>
      <c r="B1680" s="308" t="str">
        <f>IF(A1680="","",VLOOKUP(A1680,'Project Budget vs Exp'!$B$9:$G$52,2,FALSE))</f>
        <v/>
      </c>
      <c r="C1680" s="117"/>
      <c r="D1680" s="116"/>
      <c r="E1680" s="118"/>
      <c r="F1680" s="119"/>
      <c r="G1680" s="120"/>
      <c r="H1680" s="120"/>
      <c r="I1680" s="418">
        <f t="shared" si="26"/>
        <v>0</v>
      </c>
      <c r="J1680" s="46"/>
      <c r="K1680" s="332">
        <f>IFERROR(SUM(C1680/'Transfers of Funds'!$F$56),0)</f>
        <v>0</v>
      </c>
      <c r="L1680" s="21"/>
      <c r="M1680" s="47" t="s">
        <v>162</v>
      </c>
      <c r="N1680" s="46"/>
    </row>
    <row r="1681" spans="1:14" s="23" customFormat="1" ht="14.25" customHeight="1">
      <c r="A1681" s="115"/>
      <c r="B1681" s="308" t="str">
        <f>IF(A1681="","",VLOOKUP(A1681,'Project Budget vs Exp'!$B$9:$G$52,2,FALSE))</f>
        <v/>
      </c>
      <c r="C1681" s="117"/>
      <c r="D1681" s="116"/>
      <c r="E1681" s="118"/>
      <c r="F1681" s="119"/>
      <c r="G1681" s="120"/>
      <c r="H1681" s="120"/>
      <c r="I1681" s="418">
        <f t="shared" si="26"/>
        <v>0</v>
      </c>
      <c r="J1681" s="46"/>
      <c r="K1681" s="332">
        <f>IFERROR(SUM(C1681/'Transfers of Funds'!$F$56),0)</f>
        <v>0</v>
      </c>
      <c r="L1681" s="21"/>
      <c r="M1681" s="47" t="s">
        <v>162</v>
      </c>
      <c r="N1681" s="46"/>
    </row>
    <row r="1682" spans="1:14" s="23" customFormat="1" ht="14.25" customHeight="1">
      <c r="A1682" s="115"/>
      <c r="B1682" s="308" t="str">
        <f>IF(A1682="","",VLOOKUP(A1682,'Project Budget vs Exp'!$B$9:$G$52,2,FALSE))</f>
        <v/>
      </c>
      <c r="C1682" s="117"/>
      <c r="D1682" s="116"/>
      <c r="E1682" s="118"/>
      <c r="F1682" s="119"/>
      <c r="G1682" s="120"/>
      <c r="H1682" s="120"/>
      <c r="I1682" s="418">
        <f t="shared" si="26"/>
        <v>0</v>
      </c>
      <c r="J1682" s="46"/>
      <c r="K1682" s="332">
        <f>IFERROR(SUM(C1682/'Transfers of Funds'!$F$56),0)</f>
        <v>0</v>
      </c>
      <c r="L1682" s="21"/>
      <c r="M1682" s="47" t="s">
        <v>162</v>
      </c>
      <c r="N1682" s="46"/>
    </row>
    <row r="1683" spans="1:14" s="23" customFormat="1" ht="14.25" customHeight="1">
      <c r="A1683" s="115"/>
      <c r="B1683" s="308" t="str">
        <f>IF(A1683="","",VLOOKUP(A1683,'Project Budget vs Exp'!$B$9:$G$52,2,FALSE))</f>
        <v/>
      </c>
      <c r="C1683" s="117"/>
      <c r="D1683" s="116"/>
      <c r="E1683" s="118"/>
      <c r="F1683" s="119"/>
      <c r="G1683" s="120"/>
      <c r="H1683" s="120"/>
      <c r="I1683" s="418">
        <f t="shared" si="26"/>
        <v>0</v>
      </c>
      <c r="J1683" s="46"/>
      <c r="K1683" s="332">
        <f>IFERROR(SUM(C1683/'Transfers of Funds'!$F$56),0)</f>
        <v>0</v>
      </c>
      <c r="L1683" s="21"/>
      <c r="M1683" s="47" t="s">
        <v>162</v>
      </c>
      <c r="N1683" s="46"/>
    </row>
    <row r="1684" spans="1:14" s="23" customFormat="1" ht="14.25" customHeight="1">
      <c r="A1684" s="115"/>
      <c r="B1684" s="308" t="str">
        <f>IF(A1684="","",VLOOKUP(A1684,'Project Budget vs Exp'!$B$9:$G$52,2,FALSE))</f>
        <v/>
      </c>
      <c r="C1684" s="117"/>
      <c r="D1684" s="116"/>
      <c r="E1684" s="118"/>
      <c r="F1684" s="119"/>
      <c r="G1684" s="120"/>
      <c r="H1684" s="120"/>
      <c r="I1684" s="418">
        <f t="shared" si="26"/>
        <v>0</v>
      </c>
      <c r="J1684" s="46"/>
      <c r="K1684" s="332">
        <f>IFERROR(SUM(C1684/'Transfers of Funds'!$F$56),0)</f>
        <v>0</v>
      </c>
      <c r="L1684" s="21"/>
      <c r="M1684" s="47" t="s">
        <v>162</v>
      </c>
      <c r="N1684" s="46"/>
    </row>
    <row r="1685" spans="1:14" s="23" customFormat="1" ht="14.25" customHeight="1">
      <c r="A1685" s="115"/>
      <c r="B1685" s="308" t="str">
        <f>IF(A1685="","",VLOOKUP(A1685,'Project Budget vs Exp'!$B$9:$G$52,2,FALSE))</f>
        <v/>
      </c>
      <c r="C1685" s="117"/>
      <c r="D1685" s="116"/>
      <c r="E1685" s="118"/>
      <c r="F1685" s="119"/>
      <c r="G1685" s="120"/>
      <c r="H1685" s="120"/>
      <c r="I1685" s="418">
        <f t="shared" ref="I1685:I1748" si="27">IF(OR(F$4="EUR",F$4="USD",F$4="GBP",F$4="CAD",F$4="NZD",F$4="AUD"),K1685,C1685)</f>
        <v>0</v>
      </c>
      <c r="J1685" s="46"/>
      <c r="K1685" s="332">
        <f>IFERROR(SUM(C1685/'Transfers of Funds'!$F$56),0)</f>
        <v>0</v>
      </c>
      <c r="L1685" s="21"/>
      <c r="M1685" s="47" t="s">
        <v>162</v>
      </c>
      <c r="N1685" s="46"/>
    </row>
    <row r="1686" spans="1:14" s="23" customFormat="1" ht="14.25" customHeight="1">
      <c r="A1686" s="115"/>
      <c r="B1686" s="308" t="str">
        <f>IF(A1686="","",VLOOKUP(A1686,'Project Budget vs Exp'!$B$9:$G$52,2,FALSE))</f>
        <v/>
      </c>
      <c r="C1686" s="117"/>
      <c r="D1686" s="116"/>
      <c r="E1686" s="118"/>
      <c r="F1686" s="119"/>
      <c r="G1686" s="120"/>
      <c r="H1686" s="120"/>
      <c r="I1686" s="418">
        <f t="shared" si="27"/>
        <v>0</v>
      </c>
      <c r="J1686" s="46"/>
      <c r="K1686" s="332">
        <f>IFERROR(SUM(C1686/'Transfers of Funds'!$F$56),0)</f>
        <v>0</v>
      </c>
      <c r="L1686" s="21"/>
      <c r="M1686" s="47" t="s">
        <v>162</v>
      </c>
      <c r="N1686" s="46"/>
    </row>
    <row r="1687" spans="1:14" s="23" customFormat="1" ht="14.25" customHeight="1">
      <c r="A1687" s="115"/>
      <c r="B1687" s="308" t="str">
        <f>IF(A1687="","",VLOOKUP(A1687,'Project Budget vs Exp'!$B$9:$G$52,2,FALSE))</f>
        <v/>
      </c>
      <c r="C1687" s="117"/>
      <c r="D1687" s="116"/>
      <c r="E1687" s="118"/>
      <c r="F1687" s="119"/>
      <c r="G1687" s="120"/>
      <c r="H1687" s="120"/>
      <c r="I1687" s="418">
        <f t="shared" si="27"/>
        <v>0</v>
      </c>
      <c r="J1687" s="46"/>
      <c r="K1687" s="332">
        <f>IFERROR(SUM(C1687/'Transfers of Funds'!$F$56),0)</f>
        <v>0</v>
      </c>
      <c r="L1687" s="21"/>
      <c r="M1687" s="47" t="s">
        <v>162</v>
      </c>
      <c r="N1687" s="46"/>
    </row>
    <row r="1688" spans="1:14" s="23" customFormat="1" ht="14.25" customHeight="1">
      <c r="A1688" s="115"/>
      <c r="B1688" s="308" t="str">
        <f>IF(A1688="","",VLOOKUP(A1688,'Project Budget vs Exp'!$B$9:$G$52,2,FALSE))</f>
        <v/>
      </c>
      <c r="C1688" s="117"/>
      <c r="D1688" s="116"/>
      <c r="E1688" s="118"/>
      <c r="F1688" s="119"/>
      <c r="G1688" s="120"/>
      <c r="H1688" s="120"/>
      <c r="I1688" s="418">
        <f t="shared" si="27"/>
        <v>0</v>
      </c>
      <c r="J1688" s="46"/>
      <c r="K1688" s="332">
        <f>IFERROR(SUM(C1688/'Transfers of Funds'!$F$56),0)</f>
        <v>0</v>
      </c>
      <c r="L1688" s="21"/>
      <c r="M1688" s="47" t="s">
        <v>162</v>
      </c>
      <c r="N1688" s="46"/>
    </row>
    <row r="1689" spans="1:14" s="23" customFormat="1" ht="14.25" customHeight="1">
      <c r="A1689" s="115"/>
      <c r="B1689" s="308" t="str">
        <f>IF(A1689="","",VLOOKUP(A1689,'Project Budget vs Exp'!$B$9:$G$52,2,FALSE))</f>
        <v/>
      </c>
      <c r="C1689" s="117"/>
      <c r="D1689" s="116"/>
      <c r="E1689" s="118"/>
      <c r="F1689" s="119"/>
      <c r="G1689" s="120"/>
      <c r="H1689" s="120"/>
      <c r="I1689" s="418">
        <f t="shared" si="27"/>
        <v>0</v>
      </c>
      <c r="J1689" s="46"/>
      <c r="K1689" s="332">
        <f>IFERROR(SUM(C1689/'Transfers of Funds'!$F$56),0)</f>
        <v>0</v>
      </c>
      <c r="L1689" s="21"/>
      <c r="M1689" s="47" t="s">
        <v>162</v>
      </c>
      <c r="N1689" s="46"/>
    </row>
    <row r="1690" spans="1:14" s="23" customFormat="1" ht="14.25" customHeight="1">
      <c r="A1690" s="115"/>
      <c r="B1690" s="308" t="str">
        <f>IF(A1690="","",VLOOKUP(A1690,'Project Budget vs Exp'!$B$9:$G$52,2,FALSE))</f>
        <v/>
      </c>
      <c r="C1690" s="117"/>
      <c r="D1690" s="116"/>
      <c r="E1690" s="118"/>
      <c r="F1690" s="119"/>
      <c r="G1690" s="120"/>
      <c r="H1690" s="120"/>
      <c r="I1690" s="418">
        <f t="shared" si="27"/>
        <v>0</v>
      </c>
      <c r="J1690" s="46"/>
      <c r="K1690" s="332">
        <f>IFERROR(SUM(C1690/'Transfers of Funds'!$F$56),0)</f>
        <v>0</v>
      </c>
      <c r="L1690" s="21"/>
      <c r="M1690" s="47" t="s">
        <v>162</v>
      </c>
      <c r="N1690" s="46"/>
    </row>
    <row r="1691" spans="1:14" s="23" customFormat="1" ht="14.25" customHeight="1">
      <c r="A1691" s="115"/>
      <c r="B1691" s="308" t="str">
        <f>IF(A1691="","",VLOOKUP(A1691,'Project Budget vs Exp'!$B$9:$G$52,2,FALSE))</f>
        <v/>
      </c>
      <c r="C1691" s="117"/>
      <c r="D1691" s="116"/>
      <c r="E1691" s="118"/>
      <c r="F1691" s="119"/>
      <c r="G1691" s="120"/>
      <c r="H1691" s="120"/>
      <c r="I1691" s="418">
        <f t="shared" si="27"/>
        <v>0</v>
      </c>
      <c r="J1691" s="46"/>
      <c r="K1691" s="332">
        <f>IFERROR(SUM(C1691/'Transfers of Funds'!$F$56),0)</f>
        <v>0</v>
      </c>
      <c r="L1691" s="21"/>
      <c r="M1691" s="47" t="s">
        <v>162</v>
      </c>
      <c r="N1691" s="46"/>
    </row>
    <row r="1692" spans="1:14" s="23" customFormat="1" ht="14.25" customHeight="1">
      <c r="A1692" s="115"/>
      <c r="B1692" s="308" t="str">
        <f>IF(A1692="","",VLOOKUP(A1692,'Project Budget vs Exp'!$B$9:$G$52,2,FALSE))</f>
        <v/>
      </c>
      <c r="C1692" s="117"/>
      <c r="D1692" s="116"/>
      <c r="E1692" s="118"/>
      <c r="F1692" s="119"/>
      <c r="G1692" s="120"/>
      <c r="H1692" s="120"/>
      <c r="I1692" s="418">
        <f t="shared" si="27"/>
        <v>0</v>
      </c>
      <c r="J1692" s="46"/>
      <c r="K1692" s="332">
        <f>IFERROR(SUM(C1692/'Transfers of Funds'!$F$56),0)</f>
        <v>0</v>
      </c>
      <c r="L1692" s="21"/>
      <c r="M1692" s="47" t="s">
        <v>162</v>
      </c>
      <c r="N1692" s="46"/>
    </row>
    <row r="1693" spans="1:14" s="23" customFormat="1" ht="14.25" customHeight="1">
      <c r="A1693" s="115"/>
      <c r="B1693" s="308" t="str">
        <f>IF(A1693="","",VLOOKUP(A1693,'Project Budget vs Exp'!$B$9:$G$52,2,FALSE))</f>
        <v/>
      </c>
      <c r="C1693" s="117"/>
      <c r="D1693" s="116"/>
      <c r="E1693" s="118"/>
      <c r="F1693" s="119"/>
      <c r="G1693" s="120"/>
      <c r="H1693" s="120"/>
      <c r="I1693" s="418">
        <f t="shared" si="27"/>
        <v>0</v>
      </c>
      <c r="J1693" s="46"/>
      <c r="K1693" s="332">
        <f>IFERROR(SUM(C1693/'Transfers of Funds'!$F$56),0)</f>
        <v>0</v>
      </c>
      <c r="L1693" s="21"/>
      <c r="M1693" s="47" t="s">
        <v>162</v>
      </c>
      <c r="N1693" s="46"/>
    </row>
    <row r="1694" spans="1:14" s="23" customFormat="1" ht="14.25" customHeight="1">
      <c r="A1694" s="115"/>
      <c r="B1694" s="308" t="str">
        <f>IF(A1694="","",VLOOKUP(A1694,'Project Budget vs Exp'!$B$9:$G$52,2,FALSE))</f>
        <v/>
      </c>
      <c r="C1694" s="117"/>
      <c r="D1694" s="116"/>
      <c r="E1694" s="118"/>
      <c r="F1694" s="119"/>
      <c r="G1694" s="120"/>
      <c r="H1694" s="120"/>
      <c r="I1694" s="418">
        <f t="shared" si="27"/>
        <v>0</v>
      </c>
      <c r="J1694" s="46"/>
      <c r="K1694" s="332">
        <f>IFERROR(SUM(C1694/'Transfers of Funds'!$F$56),0)</f>
        <v>0</v>
      </c>
      <c r="L1694" s="21"/>
      <c r="M1694" s="47" t="s">
        <v>162</v>
      </c>
      <c r="N1694" s="46"/>
    </row>
    <row r="1695" spans="1:14" s="23" customFormat="1" ht="14.25" customHeight="1">
      <c r="A1695" s="115"/>
      <c r="B1695" s="308" t="str">
        <f>IF(A1695="","",VLOOKUP(A1695,'Project Budget vs Exp'!$B$9:$G$52,2,FALSE))</f>
        <v/>
      </c>
      <c r="C1695" s="117"/>
      <c r="D1695" s="116"/>
      <c r="E1695" s="118"/>
      <c r="F1695" s="119"/>
      <c r="G1695" s="120"/>
      <c r="H1695" s="120"/>
      <c r="I1695" s="418">
        <f t="shared" si="27"/>
        <v>0</v>
      </c>
      <c r="J1695" s="46"/>
      <c r="K1695" s="332">
        <f>IFERROR(SUM(C1695/'Transfers of Funds'!$F$56),0)</f>
        <v>0</v>
      </c>
      <c r="L1695" s="21"/>
      <c r="M1695" s="47" t="s">
        <v>162</v>
      </c>
      <c r="N1695" s="46"/>
    </row>
    <row r="1696" spans="1:14" s="23" customFormat="1" ht="14.25" customHeight="1">
      <c r="A1696" s="115"/>
      <c r="B1696" s="308" t="str">
        <f>IF(A1696="","",VLOOKUP(A1696,'Project Budget vs Exp'!$B$9:$G$52,2,FALSE))</f>
        <v/>
      </c>
      <c r="C1696" s="117"/>
      <c r="D1696" s="116"/>
      <c r="E1696" s="118"/>
      <c r="F1696" s="119"/>
      <c r="G1696" s="120"/>
      <c r="H1696" s="120"/>
      <c r="I1696" s="418">
        <f t="shared" si="27"/>
        <v>0</v>
      </c>
      <c r="J1696" s="46"/>
      <c r="K1696" s="332">
        <f>IFERROR(SUM(C1696/'Transfers of Funds'!$F$56),0)</f>
        <v>0</v>
      </c>
      <c r="L1696" s="21"/>
      <c r="M1696" s="47" t="s">
        <v>162</v>
      </c>
      <c r="N1696" s="46"/>
    </row>
    <row r="1697" spans="1:14" s="23" customFormat="1" ht="14.25" customHeight="1">
      <c r="A1697" s="115"/>
      <c r="B1697" s="308" t="str">
        <f>IF(A1697="","",VLOOKUP(A1697,'Project Budget vs Exp'!$B$9:$G$52,2,FALSE))</f>
        <v/>
      </c>
      <c r="C1697" s="117"/>
      <c r="D1697" s="116"/>
      <c r="E1697" s="118"/>
      <c r="F1697" s="119"/>
      <c r="G1697" s="120"/>
      <c r="H1697" s="120"/>
      <c r="I1697" s="418">
        <f t="shared" si="27"/>
        <v>0</v>
      </c>
      <c r="J1697" s="46"/>
      <c r="K1697" s="332">
        <f>IFERROR(SUM(C1697/'Transfers of Funds'!$F$56),0)</f>
        <v>0</v>
      </c>
      <c r="L1697" s="21"/>
      <c r="M1697" s="47" t="s">
        <v>162</v>
      </c>
      <c r="N1697" s="46"/>
    </row>
    <row r="1698" spans="1:14" s="23" customFormat="1" ht="14.25" customHeight="1">
      <c r="A1698" s="115"/>
      <c r="B1698" s="308" t="str">
        <f>IF(A1698="","",VLOOKUP(A1698,'Project Budget vs Exp'!$B$9:$G$52,2,FALSE))</f>
        <v/>
      </c>
      <c r="C1698" s="117"/>
      <c r="D1698" s="116"/>
      <c r="E1698" s="118"/>
      <c r="F1698" s="119"/>
      <c r="G1698" s="120"/>
      <c r="H1698" s="120"/>
      <c r="I1698" s="418">
        <f t="shared" si="27"/>
        <v>0</v>
      </c>
      <c r="J1698" s="46"/>
      <c r="K1698" s="332">
        <f>IFERROR(SUM(C1698/'Transfers of Funds'!$F$56),0)</f>
        <v>0</v>
      </c>
      <c r="L1698" s="21"/>
      <c r="M1698" s="47" t="s">
        <v>162</v>
      </c>
      <c r="N1698" s="46"/>
    </row>
    <row r="1699" spans="1:14" s="23" customFormat="1" ht="14.25" customHeight="1">
      <c r="A1699" s="115"/>
      <c r="B1699" s="308" t="str">
        <f>IF(A1699="","",VLOOKUP(A1699,'Project Budget vs Exp'!$B$9:$G$52,2,FALSE))</f>
        <v/>
      </c>
      <c r="C1699" s="117"/>
      <c r="D1699" s="116"/>
      <c r="E1699" s="118"/>
      <c r="F1699" s="119"/>
      <c r="G1699" s="120"/>
      <c r="H1699" s="120"/>
      <c r="I1699" s="418">
        <f t="shared" si="27"/>
        <v>0</v>
      </c>
      <c r="J1699" s="46"/>
      <c r="K1699" s="332">
        <f>IFERROR(SUM(C1699/'Transfers of Funds'!$F$56),0)</f>
        <v>0</v>
      </c>
      <c r="L1699" s="21"/>
      <c r="M1699" s="47" t="s">
        <v>162</v>
      </c>
      <c r="N1699" s="46"/>
    </row>
    <row r="1700" spans="1:14" s="23" customFormat="1" ht="14.25" customHeight="1">
      <c r="A1700" s="115"/>
      <c r="B1700" s="308" t="str">
        <f>IF(A1700="","",VLOOKUP(A1700,'Project Budget vs Exp'!$B$9:$G$52,2,FALSE))</f>
        <v/>
      </c>
      <c r="C1700" s="117"/>
      <c r="D1700" s="116"/>
      <c r="E1700" s="118"/>
      <c r="F1700" s="119"/>
      <c r="G1700" s="120"/>
      <c r="H1700" s="120"/>
      <c r="I1700" s="418">
        <f t="shared" si="27"/>
        <v>0</v>
      </c>
      <c r="J1700" s="46"/>
      <c r="K1700" s="332">
        <f>IFERROR(SUM(C1700/'Transfers of Funds'!$F$56),0)</f>
        <v>0</v>
      </c>
      <c r="L1700" s="21"/>
      <c r="M1700" s="47" t="s">
        <v>162</v>
      </c>
      <c r="N1700" s="46"/>
    </row>
    <row r="1701" spans="1:14" s="23" customFormat="1" ht="14.25" customHeight="1">
      <c r="A1701" s="115"/>
      <c r="B1701" s="308" t="str">
        <f>IF(A1701="","",VLOOKUP(A1701,'Project Budget vs Exp'!$B$9:$G$52,2,FALSE))</f>
        <v/>
      </c>
      <c r="C1701" s="117"/>
      <c r="D1701" s="116"/>
      <c r="E1701" s="118"/>
      <c r="F1701" s="119"/>
      <c r="G1701" s="120"/>
      <c r="H1701" s="120"/>
      <c r="I1701" s="418">
        <f t="shared" si="27"/>
        <v>0</v>
      </c>
      <c r="J1701" s="46"/>
      <c r="K1701" s="332">
        <f>IFERROR(SUM(C1701/'Transfers of Funds'!$F$56),0)</f>
        <v>0</v>
      </c>
      <c r="L1701" s="21"/>
      <c r="M1701" s="47" t="s">
        <v>162</v>
      </c>
      <c r="N1701" s="46"/>
    </row>
    <row r="1702" spans="1:14" s="23" customFormat="1" ht="14.25" customHeight="1">
      <c r="A1702" s="115"/>
      <c r="B1702" s="308" t="str">
        <f>IF(A1702="","",VLOOKUP(A1702,'Project Budget vs Exp'!$B$9:$G$52,2,FALSE))</f>
        <v/>
      </c>
      <c r="C1702" s="117"/>
      <c r="D1702" s="116"/>
      <c r="E1702" s="118"/>
      <c r="F1702" s="119"/>
      <c r="G1702" s="120"/>
      <c r="H1702" s="120"/>
      <c r="I1702" s="418">
        <f t="shared" si="27"/>
        <v>0</v>
      </c>
      <c r="J1702" s="46"/>
      <c r="K1702" s="332">
        <f>IFERROR(SUM(C1702/'Transfers of Funds'!$F$56),0)</f>
        <v>0</v>
      </c>
      <c r="L1702" s="21"/>
      <c r="M1702" s="47" t="s">
        <v>162</v>
      </c>
      <c r="N1702" s="46"/>
    </row>
    <row r="1703" spans="1:14" s="23" customFormat="1" ht="14.25" customHeight="1">
      <c r="A1703" s="115"/>
      <c r="B1703" s="308" t="str">
        <f>IF(A1703="","",VLOOKUP(A1703,'Project Budget vs Exp'!$B$9:$G$52,2,FALSE))</f>
        <v/>
      </c>
      <c r="C1703" s="117"/>
      <c r="D1703" s="116"/>
      <c r="E1703" s="118"/>
      <c r="F1703" s="119"/>
      <c r="G1703" s="120"/>
      <c r="H1703" s="120"/>
      <c r="I1703" s="418">
        <f t="shared" si="27"/>
        <v>0</v>
      </c>
      <c r="J1703" s="46"/>
      <c r="K1703" s="332">
        <f>IFERROR(SUM(C1703/'Transfers of Funds'!$F$56),0)</f>
        <v>0</v>
      </c>
      <c r="L1703" s="21"/>
      <c r="M1703" s="47" t="s">
        <v>162</v>
      </c>
      <c r="N1703" s="46"/>
    </row>
    <row r="1704" spans="1:14" s="23" customFormat="1" ht="14.25" customHeight="1">
      <c r="A1704" s="115"/>
      <c r="B1704" s="308" t="str">
        <f>IF(A1704="","",VLOOKUP(A1704,'Project Budget vs Exp'!$B$9:$G$52,2,FALSE))</f>
        <v/>
      </c>
      <c r="C1704" s="117"/>
      <c r="D1704" s="116"/>
      <c r="E1704" s="118"/>
      <c r="F1704" s="119"/>
      <c r="G1704" s="120"/>
      <c r="H1704" s="120"/>
      <c r="I1704" s="418">
        <f t="shared" si="27"/>
        <v>0</v>
      </c>
      <c r="J1704" s="46"/>
      <c r="K1704" s="332">
        <f>IFERROR(SUM(C1704/'Transfers of Funds'!$F$56),0)</f>
        <v>0</v>
      </c>
      <c r="L1704" s="21"/>
      <c r="M1704" s="47" t="s">
        <v>162</v>
      </c>
      <c r="N1704" s="46"/>
    </row>
    <row r="1705" spans="1:14" s="23" customFormat="1" ht="14.25" customHeight="1">
      <c r="A1705" s="115"/>
      <c r="B1705" s="308" t="str">
        <f>IF(A1705="","",VLOOKUP(A1705,'Project Budget vs Exp'!$B$9:$G$52,2,FALSE))</f>
        <v/>
      </c>
      <c r="C1705" s="117"/>
      <c r="D1705" s="116"/>
      <c r="E1705" s="118"/>
      <c r="F1705" s="119"/>
      <c r="G1705" s="120"/>
      <c r="H1705" s="120"/>
      <c r="I1705" s="418">
        <f t="shared" si="27"/>
        <v>0</v>
      </c>
      <c r="J1705" s="46"/>
      <c r="K1705" s="332">
        <f>IFERROR(SUM(C1705/'Transfers of Funds'!$F$56),0)</f>
        <v>0</v>
      </c>
      <c r="L1705" s="21"/>
      <c r="M1705" s="47" t="s">
        <v>162</v>
      </c>
      <c r="N1705" s="46"/>
    </row>
    <row r="1706" spans="1:14" s="23" customFormat="1" ht="14.25" customHeight="1">
      <c r="A1706" s="115"/>
      <c r="B1706" s="308" t="str">
        <f>IF(A1706="","",VLOOKUP(A1706,'Project Budget vs Exp'!$B$9:$G$52,2,FALSE))</f>
        <v/>
      </c>
      <c r="C1706" s="117"/>
      <c r="D1706" s="116"/>
      <c r="E1706" s="118"/>
      <c r="F1706" s="119"/>
      <c r="G1706" s="120"/>
      <c r="H1706" s="120"/>
      <c r="I1706" s="418">
        <f t="shared" si="27"/>
        <v>0</v>
      </c>
      <c r="J1706" s="46"/>
      <c r="K1706" s="332">
        <f>IFERROR(SUM(C1706/'Transfers of Funds'!$F$56),0)</f>
        <v>0</v>
      </c>
      <c r="L1706" s="21"/>
      <c r="M1706" s="47" t="s">
        <v>162</v>
      </c>
      <c r="N1706" s="46"/>
    </row>
    <row r="1707" spans="1:14" s="23" customFormat="1" ht="14.25" customHeight="1">
      <c r="A1707" s="115"/>
      <c r="B1707" s="308" t="str">
        <f>IF(A1707="","",VLOOKUP(A1707,'Project Budget vs Exp'!$B$9:$G$52,2,FALSE))</f>
        <v/>
      </c>
      <c r="C1707" s="117"/>
      <c r="D1707" s="116"/>
      <c r="E1707" s="118"/>
      <c r="F1707" s="119"/>
      <c r="G1707" s="120"/>
      <c r="H1707" s="120"/>
      <c r="I1707" s="418">
        <f t="shared" si="27"/>
        <v>0</v>
      </c>
      <c r="J1707" s="46"/>
      <c r="K1707" s="332">
        <f>IFERROR(SUM(C1707/'Transfers of Funds'!$F$56),0)</f>
        <v>0</v>
      </c>
      <c r="L1707" s="21"/>
      <c r="M1707" s="47" t="s">
        <v>162</v>
      </c>
      <c r="N1707" s="46"/>
    </row>
    <row r="1708" spans="1:14" s="23" customFormat="1" ht="14.25" customHeight="1">
      <c r="A1708" s="115"/>
      <c r="B1708" s="308" t="str">
        <f>IF(A1708="","",VLOOKUP(A1708,'Project Budget vs Exp'!$B$9:$G$52,2,FALSE))</f>
        <v/>
      </c>
      <c r="C1708" s="117"/>
      <c r="D1708" s="116"/>
      <c r="E1708" s="118"/>
      <c r="F1708" s="119"/>
      <c r="G1708" s="120"/>
      <c r="H1708" s="120"/>
      <c r="I1708" s="418">
        <f t="shared" si="27"/>
        <v>0</v>
      </c>
      <c r="J1708" s="46"/>
      <c r="K1708" s="332">
        <f>IFERROR(SUM(C1708/'Transfers of Funds'!$F$56),0)</f>
        <v>0</v>
      </c>
      <c r="L1708" s="21"/>
      <c r="M1708" s="47" t="s">
        <v>162</v>
      </c>
      <c r="N1708" s="46"/>
    </row>
    <row r="1709" spans="1:14" s="23" customFormat="1" ht="14.25" customHeight="1">
      <c r="A1709" s="115"/>
      <c r="B1709" s="308" t="str">
        <f>IF(A1709="","",VLOOKUP(A1709,'Project Budget vs Exp'!$B$9:$G$52,2,FALSE))</f>
        <v/>
      </c>
      <c r="C1709" s="117"/>
      <c r="D1709" s="116"/>
      <c r="E1709" s="118"/>
      <c r="F1709" s="119"/>
      <c r="G1709" s="120"/>
      <c r="H1709" s="120"/>
      <c r="I1709" s="418">
        <f t="shared" si="27"/>
        <v>0</v>
      </c>
      <c r="J1709" s="46"/>
      <c r="K1709" s="332">
        <f>IFERROR(SUM(C1709/'Transfers of Funds'!$F$56),0)</f>
        <v>0</v>
      </c>
      <c r="L1709" s="21"/>
      <c r="M1709" s="47" t="s">
        <v>162</v>
      </c>
      <c r="N1709" s="46"/>
    </row>
    <row r="1710" spans="1:14" s="23" customFormat="1" ht="14.25" customHeight="1">
      <c r="A1710" s="115"/>
      <c r="B1710" s="308" t="str">
        <f>IF(A1710="","",VLOOKUP(A1710,'Project Budget vs Exp'!$B$9:$G$52,2,FALSE))</f>
        <v/>
      </c>
      <c r="C1710" s="117"/>
      <c r="D1710" s="116"/>
      <c r="E1710" s="118"/>
      <c r="F1710" s="119"/>
      <c r="G1710" s="120"/>
      <c r="H1710" s="120"/>
      <c r="I1710" s="418">
        <f t="shared" si="27"/>
        <v>0</v>
      </c>
      <c r="J1710" s="46"/>
      <c r="K1710" s="332">
        <f>IFERROR(SUM(C1710/'Transfers of Funds'!$F$56),0)</f>
        <v>0</v>
      </c>
      <c r="L1710" s="21"/>
      <c r="M1710" s="47" t="s">
        <v>162</v>
      </c>
      <c r="N1710" s="46"/>
    </row>
    <row r="1711" spans="1:14" s="23" customFormat="1" ht="14.25" customHeight="1">
      <c r="A1711" s="115"/>
      <c r="B1711" s="308" t="str">
        <f>IF(A1711="","",VLOOKUP(A1711,'Project Budget vs Exp'!$B$9:$G$52,2,FALSE))</f>
        <v/>
      </c>
      <c r="C1711" s="117"/>
      <c r="D1711" s="116"/>
      <c r="E1711" s="118"/>
      <c r="F1711" s="119"/>
      <c r="G1711" s="120"/>
      <c r="H1711" s="120"/>
      <c r="I1711" s="418">
        <f t="shared" si="27"/>
        <v>0</v>
      </c>
      <c r="J1711" s="46"/>
      <c r="K1711" s="332">
        <f>IFERROR(SUM(C1711/'Transfers of Funds'!$F$56),0)</f>
        <v>0</v>
      </c>
      <c r="L1711" s="21"/>
      <c r="M1711" s="47" t="s">
        <v>162</v>
      </c>
      <c r="N1711" s="46"/>
    </row>
    <row r="1712" spans="1:14" s="23" customFormat="1" ht="14.25" customHeight="1">
      <c r="A1712" s="115"/>
      <c r="B1712" s="308" t="str">
        <f>IF(A1712="","",VLOOKUP(A1712,'Project Budget vs Exp'!$B$9:$G$52,2,FALSE))</f>
        <v/>
      </c>
      <c r="C1712" s="117"/>
      <c r="D1712" s="116"/>
      <c r="E1712" s="118"/>
      <c r="F1712" s="119"/>
      <c r="G1712" s="120"/>
      <c r="H1712" s="120"/>
      <c r="I1712" s="418">
        <f t="shared" si="27"/>
        <v>0</v>
      </c>
      <c r="J1712" s="46"/>
      <c r="K1712" s="332">
        <f>IFERROR(SUM(C1712/'Transfers of Funds'!$F$56),0)</f>
        <v>0</v>
      </c>
      <c r="L1712" s="21"/>
      <c r="M1712" s="47" t="s">
        <v>162</v>
      </c>
      <c r="N1712" s="46"/>
    </row>
    <row r="1713" spans="1:14" s="23" customFormat="1" ht="14.25" customHeight="1">
      <c r="A1713" s="115"/>
      <c r="B1713" s="308" t="str">
        <f>IF(A1713="","",VLOOKUP(A1713,'Project Budget vs Exp'!$B$9:$G$52,2,FALSE))</f>
        <v/>
      </c>
      <c r="C1713" s="117"/>
      <c r="D1713" s="116"/>
      <c r="E1713" s="118"/>
      <c r="F1713" s="119"/>
      <c r="G1713" s="120"/>
      <c r="H1713" s="120"/>
      <c r="I1713" s="418">
        <f t="shared" si="27"/>
        <v>0</v>
      </c>
      <c r="J1713" s="46"/>
      <c r="K1713" s="332">
        <f>IFERROR(SUM(C1713/'Transfers of Funds'!$F$56),0)</f>
        <v>0</v>
      </c>
      <c r="L1713" s="21"/>
      <c r="M1713" s="47" t="s">
        <v>162</v>
      </c>
      <c r="N1713" s="46"/>
    </row>
    <row r="1714" spans="1:14" s="23" customFormat="1" ht="14.25" customHeight="1">
      <c r="A1714" s="115"/>
      <c r="B1714" s="308" t="str">
        <f>IF(A1714="","",VLOOKUP(A1714,'Project Budget vs Exp'!$B$9:$G$52,2,FALSE))</f>
        <v/>
      </c>
      <c r="C1714" s="117"/>
      <c r="D1714" s="116"/>
      <c r="E1714" s="118"/>
      <c r="F1714" s="119"/>
      <c r="G1714" s="120"/>
      <c r="H1714" s="120"/>
      <c r="I1714" s="418">
        <f t="shared" si="27"/>
        <v>0</v>
      </c>
      <c r="J1714" s="46"/>
      <c r="K1714" s="332">
        <f>IFERROR(SUM(C1714/'Transfers of Funds'!$F$56),0)</f>
        <v>0</v>
      </c>
      <c r="L1714" s="21"/>
      <c r="M1714" s="47" t="s">
        <v>162</v>
      </c>
      <c r="N1714" s="46"/>
    </row>
    <row r="1715" spans="1:14" s="23" customFormat="1" ht="14.25" customHeight="1">
      <c r="A1715" s="115"/>
      <c r="B1715" s="308" t="str">
        <f>IF(A1715="","",VLOOKUP(A1715,'Project Budget vs Exp'!$B$9:$G$52,2,FALSE))</f>
        <v/>
      </c>
      <c r="C1715" s="117"/>
      <c r="D1715" s="116"/>
      <c r="E1715" s="118"/>
      <c r="F1715" s="119"/>
      <c r="G1715" s="120"/>
      <c r="H1715" s="120"/>
      <c r="I1715" s="418">
        <f t="shared" si="27"/>
        <v>0</v>
      </c>
      <c r="J1715" s="46"/>
      <c r="K1715" s="332">
        <f>IFERROR(SUM(C1715/'Transfers of Funds'!$F$56),0)</f>
        <v>0</v>
      </c>
      <c r="L1715" s="21"/>
      <c r="M1715" s="47" t="s">
        <v>162</v>
      </c>
      <c r="N1715" s="46"/>
    </row>
    <row r="1716" spans="1:14" s="23" customFormat="1" ht="14.25" customHeight="1">
      <c r="A1716" s="115"/>
      <c r="B1716" s="308" t="str">
        <f>IF(A1716="","",VLOOKUP(A1716,'Project Budget vs Exp'!$B$9:$G$52,2,FALSE))</f>
        <v/>
      </c>
      <c r="C1716" s="117"/>
      <c r="D1716" s="116"/>
      <c r="E1716" s="118"/>
      <c r="F1716" s="119"/>
      <c r="G1716" s="120"/>
      <c r="H1716" s="120"/>
      <c r="I1716" s="418">
        <f t="shared" si="27"/>
        <v>0</v>
      </c>
      <c r="J1716" s="46"/>
      <c r="K1716" s="332">
        <f>IFERROR(SUM(C1716/'Transfers of Funds'!$F$56),0)</f>
        <v>0</v>
      </c>
      <c r="L1716" s="21"/>
      <c r="M1716" s="47" t="s">
        <v>162</v>
      </c>
      <c r="N1716" s="46"/>
    </row>
    <row r="1717" spans="1:14" s="23" customFormat="1" ht="14.25" customHeight="1">
      <c r="A1717" s="115"/>
      <c r="B1717" s="308" t="str">
        <f>IF(A1717="","",VLOOKUP(A1717,'Project Budget vs Exp'!$B$9:$G$52,2,FALSE))</f>
        <v/>
      </c>
      <c r="C1717" s="117"/>
      <c r="D1717" s="116"/>
      <c r="E1717" s="118"/>
      <c r="F1717" s="119"/>
      <c r="G1717" s="120"/>
      <c r="H1717" s="120"/>
      <c r="I1717" s="418">
        <f t="shared" si="27"/>
        <v>0</v>
      </c>
      <c r="J1717" s="46"/>
      <c r="K1717" s="332">
        <f>IFERROR(SUM(C1717/'Transfers of Funds'!$F$56),0)</f>
        <v>0</v>
      </c>
      <c r="L1717" s="21"/>
      <c r="M1717" s="47" t="s">
        <v>162</v>
      </c>
      <c r="N1717" s="46"/>
    </row>
    <row r="1718" spans="1:14" s="23" customFormat="1" ht="14.25" customHeight="1">
      <c r="A1718" s="115"/>
      <c r="B1718" s="308" t="str">
        <f>IF(A1718="","",VLOOKUP(A1718,'Project Budget vs Exp'!$B$9:$G$52,2,FALSE))</f>
        <v/>
      </c>
      <c r="C1718" s="117"/>
      <c r="D1718" s="116"/>
      <c r="E1718" s="118"/>
      <c r="F1718" s="119"/>
      <c r="G1718" s="120"/>
      <c r="H1718" s="120"/>
      <c r="I1718" s="418">
        <f t="shared" si="27"/>
        <v>0</v>
      </c>
      <c r="J1718" s="46"/>
      <c r="K1718" s="332">
        <f>IFERROR(SUM(C1718/'Transfers of Funds'!$F$56),0)</f>
        <v>0</v>
      </c>
      <c r="L1718" s="21"/>
      <c r="M1718" s="47" t="s">
        <v>162</v>
      </c>
      <c r="N1718" s="46"/>
    </row>
    <row r="1719" spans="1:14" s="23" customFormat="1" ht="14.25" customHeight="1">
      <c r="A1719" s="115"/>
      <c r="B1719" s="308" t="str">
        <f>IF(A1719="","",VLOOKUP(A1719,'Project Budget vs Exp'!$B$9:$G$52,2,FALSE))</f>
        <v/>
      </c>
      <c r="C1719" s="117"/>
      <c r="D1719" s="116"/>
      <c r="E1719" s="118"/>
      <c r="F1719" s="119"/>
      <c r="G1719" s="120"/>
      <c r="H1719" s="120"/>
      <c r="I1719" s="418">
        <f t="shared" si="27"/>
        <v>0</v>
      </c>
      <c r="J1719" s="46"/>
      <c r="K1719" s="332">
        <f>IFERROR(SUM(C1719/'Transfers of Funds'!$F$56),0)</f>
        <v>0</v>
      </c>
      <c r="L1719" s="21"/>
      <c r="M1719" s="47" t="s">
        <v>162</v>
      </c>
      <c r="N1719" s="46"/>
    </row>
    <row r="1720" spans="1:14" s="23" customFormat="1" ht="14.25" customHeight="1">
      <c r="A1720" s="115"/>
      <c r="B1720" s="308" t="str">
        <f>IF(A1720="","",VLOOKUP(A1720,'Project Budget vs Exp'!$B$9:$G$52,2,FALSE))</f>
        <v/>
      </c>
      <c r="C1720" s="117"/>
      <c r="D1720" s="116"/>
      <c r="E1720" s="118"/>
      <c r="F1720" s="119"/>
      <c r="G1720" s="120"/>
      <c r="H1720" s="120"/>
      <c r="I1720" s="418">
        <f t="shared" si="27"/>
        <v>0</v>
      </c>
      <c r="J1720" s="46"/>
      <c r="K1720" s="332">
        <f>IFERROR(SUM(C1720/'Transfers of Funds'!$F$56),0)</f>
        <v>0</v>
      </c>
      <c r="L1720" s="21"/>
      <c r="M1720" s="47" t="s">
        <v>162</v>
      </c>
      <c r="N1720" s="46"/>
    </row>
    <row r="1721" spans="1:14" s="23" customFormat="1" ht="14.25" customHeight="1">
      <c r="A1721" s="115"/>
      <c r="B1721" s="308" t="str">
        <f>IF(A1721="","",VLOOKUP(A1721,'Project Budget vs Exp'!$B$9:$G$52,2,FALSE))</f>
        <v/>
      </c>
      <c r="C1721" s="117"/>
      <c r="D1721" s="116"/>
      <c r="E1721" s="118"/>
      <c r="F1721" s="119"/>
      <c r="G1721" s="120"/>
      <c r="H1721" s="120"/>
      <c r="I1721" s="418">
        <f t="shared" si="27"/>
        <v>0</v>
      </c>
      <c r="J1721" s="46"/>
      <c r="K1721" s="332">
        <f>IFERROR(SUM(C1721/'Transfers of Funds'!$F$56),0)</f>
        <v>0</v>
      </c>
      <c r="L1721" s="21"/>
      <c r="M1721" s="47" t="s">
        <v>162</v>
      </c>
      <c r="N1721" s="46"/>
    </row>
    <row r="1722" spans="1:14" s="23" customFormat="1" ht="14.25" customHeight="1">
      <c r="A1722" s="115"/>
      <c r="B1722" s="308" t="str">
        <f>IF(A1722="","",VLOOKUP(A1722,'Project Budget vs Exp'!$B$9:$G$52,2,FALSE))</f>
        <v/>
      </c>
      <c r="C1722" s="117"/>
      <c r="D1722" s="116"/>
      <c r="E1722" s="118"/>
      <c r="F1722" s="119"/>
      <c r="G1722" s="120"/>
      <c r="H1722" s="120"/>
      <c r="I1722" s="418">
        <f t="shared" si="27"/>
        <v>0</v>
      </c>
      <c r="J1722" s="46"/>
      <c r="K1722" s="332">
        <f>IFERROR(SUM(C1722/'Transfers of Funds'!$F$56),0)</f>
        <v>0</v>
      </c>
      <c r="L1722" s="21"/>
      <c r="M1722" s="47" t="s">
        <v>162</v>
      </c>
      <c r="N1722" s="46"/>
    </row>
    <row r="1723" spans="1:14" s="23" customFormat="1" ht="14.25" customHeight="1">
      <c r="A1723" s="115"/>
      <c r="B1723" s="308" t="str">
        <f>IF(A1723="","",VLOOKUP(A1723,'Project Budget vs Exp'!$B$9:$G$52,2,FALSE))</f>
        <v/>
      </c>
      <c r="C1723" s="117"/>
      <c r="D1723" s="116"/>
      <c r="E1723" s="118"/>
      <c r="F1723" s="119"/>
      <c r="G1723" s="120"/>
      <c r="H1723" s="120"/>
      <c r="I1723" s="418">
        <f t="shared" si="27"/>
        <v>0</v>
      </c>
      <c r="J1723" s="46"/>
      <c r="K1723" s="332">
        <f>IFERROR(SUM(C1723/'Transfers of Funds'!$F$56),0)</f>
        <v>0</v>
      </c>
      <c r="L1723" s="21"/>
      <c r="M1723" s="47" t="s">
        <v>162</v>
      </c>
      <c r="N1723" s="46"/>
    </row>
    <row r="1724" spans="1:14" s="23" customFormat="1" ht="14.25" customHeight="1">
      <c r="A1724" s="115"/>
      <c r="B1724" s="308" t="str">
        <f>IF(A1724="","",VLOOKUP(A1724,'Project Budget vs Exp'!$B$9:$G$52,2,FALSE))</f>
        <v/>
      </c>
      <c r="C1724" s="117"/>
      <c r="D1724" s="116"/>
      <c r="E1724" s="118"/>
      <c r="F1724" s="119"/>
      <c r="G1724" s="120"/>
      <c r="H1724" s="120"/>
      <c r="I1724" s="418">
        <f t="shared" si="27"/>
        <v>0</v>
      </c>
      <c r="J1724" s="46"/>
      <c r="K1724" s="332">
        <f>IFERROR(SUM(C1724/'Transfers of Funds'!$F$56),0)</f>
        <v>0</v>
      </c>
      <c r="L1724" s="21"/>
      <c r="M1724" s="47" t="s">
        <v>162</v>
      </c>
      <c r="N1724" s="46"/>
    </row>
    <row r="1725" spans="1:14" s="23" customFormat="1" ht="14.25" customHeight="1">
      <c r="A1725" s="115"/>
      <c r="B1725" s="308" t="str">
        <f>IF(A1725="","",VLOOKUP(A1725,'Project Budget vs Exp'!$B$9:$G$52,2,FALSE))</f>
        <v/>
      </c>
      <c r="C1725" s="117"/>
      <c r="D1725" s="116"/>
      <c r="E1725" s="118"/>
      <c r="F1725" s="119"/>
      <c r="G1725" s="120"/>
      <c r="H1725" s="120"/>
      <c r="I1725" s="418">
        <f t="shared" si="27"/>
        <v>0</v>
      </c>
      <c r="J1725" s="46"/>
      <c r="K1725" s="332">
        <f>IFERROR(SUM(C1725/'Transfers of Funds'!$F$56),0)</f>
        <v>0</v>
      </c>
      <c r="L1725" s="21"/>
      <c r="M1725" s="47" t="s">
        <v>162</v>
      </c>
      <c r="N1725" s="46"/>
    </row>
    <row r="1726" spans="1:14" s="23" customFormat="1" ht="14.25" customHeight="1">
      <c r="A1726" s="115"/>
      <c r="B1726" s="308" t="str">
        <f>IF(A1726="","",VLOOKUP(A1726,'Project Budget vs Exp'!$B$9:$G$52,2,FALSE))</f>
        <v/>
      </c>
      <c r="C1726" s="117"/>
      <c r="D1726" s="116"/>
      <c r="E1726" s="118"/>
      <c r="F1726" s="119"/>
      <c r="G1726" s="120"/>
      <c r="H1726" s="120"/>
      <c r="I1726" s="418">
        <f t="shared" si="27"/>
        <v>0</v>
      </c>
      <c r="J1726" s="46"/>
      <c r="K1726" s="332">
        <f>IFERROR(SUM(C1726/'Transfers of Funds'!$F$56),0)</f>
        <v>0</v>
      </c>
      <c r="L1726" s="21"/>
      <c r="M1726" s="47" t="s">
        <v>162</v>
      </c>
      <c r="N1726" s="46"/>
    </row>
    <row r="1727" spans="1:14" s="23" customFormat="1" ht="14.25" customHeight="1">
      <c r="A1727" s="115"/>
      <c r="B1727" s="308" t="str">
        <f>IF(A1727="","",VLOOKUP(A1727,'Project Budget vs Exp'!$B$9:$G$52,2,FALSE))</f>
        <v/>
      </c>
      <c r="C1727" s="117"/>
      <c r="D1727" s="116"/>
      <c r="E1727" s="118"/>
      <c r="F1727" s="119"/>
      <c r="G1727" s="120"/>
      <c r="H1727" s="120"/>
      <c r="I1727" s="418">
        <f t="shared" si="27"/>
        <v>0</v>
      </c>
      <c r="J1727" s="46"/>
      <c r="K1727" s="332">
        <f>IFERROR(SUM(C1727/'Transfers of Funds'!$F$56),0)</f>
        <v>0</v>
      </c>
      <c r="L1727" s="21"/>
      <c r="M1727" s="47" t="s">
        <v>162</v>
      </c>
      <c r="N1727" s="46"/>
    </row>
    <row r="1728" spans="1:14" s="23" customFormat="1" ht="14.25" customHeight="1">
      <c r="A1728" s="115"/>
      <c r="B1728" s="308" t="str">
        <f>IF(A1728="","",VLOOKUP(A1728,'Project Budget vs Exp'!$B$9:$G$52,2,FALSE))</f>
        <v/>
      </c>
      <c r="C1728" s="117"/>
      <c r="D1728" s="116"/>
      <c r="E1728" s="118"/>
      <c r="F1728" s="119"/>
      <c r="G1728" s="120"/>
      <c r="H1728" s="120"/>
      <c r="I1728" s="418">
        <f t="shared" si="27"/>
        <v>0</v>
      </c>
      <c r="J1728" s="46"/>
      <c r="K1728" s="332">
        <f>IFERROR(SUM(C1728/'Transfers of Funds'!$F$56),0)</f>
        <v>0</v>
      </c>
      <c r="L1728" s="21"/>
      <c r="M1728" s="47" t="s">
        <v>162</v>
      </c>
      <c r="N1728" s="46"/>
    </row>
    <row r="1729" spans="1:14" s="23" customFormat="1" ht="14.25" customHeight="1">
      <c r="A1729" s="115"/>
      <c r="B1729" s="308" t="str">
        <f>IF(A1729="","",VLOOKUP(A1729,'Project Budget vs Exp'!$B$9:$G$52,2,FALSE))</f>
        <v/>
      </c>
      <c r="C1729" s="117"/>
      <c r="D1729" s="116"/>
      <c r="E1729" s="118"/>
      <c r="F1729" s="119"/>
      <c r="G1729" s="120"/>
      <c r="H1729" s="120"/>
      <c r="I1729" s="418">
        <f t="shared" si="27"/>
        <v>0</v>
      </c>
      <c r="J1729" s="46"/>
      <c r="K1729" s="332">
        <f>IFERROR(SUM(C1729/'Transfers of Funds'!$F$56),0)</f>
        <v>0</v>
      </c>
      <c r="L1729" s="21"/>
      <c r="M1729" s="47" t="s">
        <v>162</v>
      </c>
      <c r="N1729" s="46"/>
    </row>
    <row r="1730" spans="1:14" s="23" customFormat="1" ht="14.25" customHeight="1">
      <c r="A1730" s="115"/>
      <c r="B1730" s="308" t="str">
        <f>IF(A1730="","",VLOOKUP(A1730,'Project Budget vs Exp'!$B$9:$G$52,2,FALSE))</f>
        <v/>
      </c>
      <c r="C1730" s="117"/>
      <c r="D1730" s="116"/>
      <c r="E1730" s="118"/>
      <c r="F1730" s="119"/>
      <c r="G1730" s="120"/>
      <c r="H1730" s="120"/>
      <c r="I1730" s="418">
        <f t="shared" si="27"/>
        <v>0</v>
      </c>
      <c r="J1730" s="46"/>
      <c r="K1730" s="332">
        <f>IFERROR(SUM(C1730/'Transfers of Funds'!$F$56),0)</f>
        <v>0</v>
      </c>
      <c r="L1730" s="21"/>
      <c r="M1730" s="47" t="s">
        <v>162</v>
      </c>
      <c r="N1730" s="46"/>
    </row>
    <row r="1731" spans="1:14" s="23" customFormat="1" ht="14.25" customHeight="1">
      <c r="A1731" s="115"/>
      <c r="B1731" s="308" t="str">
        <f>IF(A1731="","",VLOOKUP(A1731,'Project Budget vs Exp'!$B$9:$G$52,2,FALSE))</f>
        <v/>
      </c>
      <c r="C1731" s="117"/>
      <c r="D1731" s="116"/>
      <c r="E1731" s="118"/>
      <c r="F1731" s="119"/>
      <c r="G1731" s="120"/>
      <c r="H1731" s="120"/>
      <c r="I1731" s="418">
        <f t="shared" si="27"/>
        <v>0</v>
      </c>
      <c r="J1731" s="46"/>
      <c r="K1731" s="332">
        <f>IFERROR(SUM(C1731/'Transfers of Funds'!$F$56),0)</f>
        <v>0</v>
      </c>
      <c r="L1731" s="21"/>
      <c r="M1731" s="47" t="s">
        <v>162</v>
      </c>
      <c r="N1731" s="46"/>
    </row>
    <row r="1732" spans="1:14" s="23" customFormat="1" ht="14.25" customHeight="1">
      <c r="A1732" s="115"/>
      <c r="B1732" s="308" t="str">
        <f>IF(A1732="","",VLOOKUP(A1732,'Project Budget vs Exp'!$B$9:$G$52,2,FALSE))</f>
        <v/>
      </c>
      <c r="C1732" s="117"/>
      <c r="D1732" s="116"/>
      <c r="E1732" s="118"/>
      <c r="F1732" s="119"/>
      <c r="G1732" s="120"/>
      <c r="H1732" s="120"/>
      <c r="I1732" s="418">
        <f t="shared" si="27"/>
        <v>0</v>
      </c>
      <c r="J1732" s="46"/>
      <c r="K1732" s="332">
        <f>IFERROR(SUM(C1732/'Transfers of Funds'!$F$56),0)</f>
        <v>0</v>
      </c>
      <c r="L1732" s="21"/>
      <c r="M1732" s="47" t="s">
        <v>162</v>
      </c>
      <c r="N1732" s="46"/>
    </row>
    <row r="1733" spans="1:14" s="23" customFormat="1" ht="14.25" customHeight="1">
      <c r="A1733" s="115"/>
      <c r="B1733" s="308" t="str">
        <f>IF(A1733="","",VLOOKUP(A1733,'Project Budget vs Exp'!$B$9:$G$52,2,FALSE))</f>
        <v/>
      </c>
      <c r="C1733" s="117"/>
      <c r="D1733" s="116"/>
      <c r="E1733" s="118"/>
      <c r="F1733" s="119"/>
      <c r="G1733" s="120"/>
      <c r="H1733" s="120"/>
      <c r="I1733" s="418">
        <f t="shared" si="27"/>
        <v>0</v>
      </c>
      <c r="J1733" s="46"/>
      <c r="K1733" s="332">
        <f>IFERROR(SUM(C1733/'Transfers of Funds'!$F$56),0)</f>
        <v>0</v>
      </c>
      <c r="L1733" s="21"/>
      <c r="M1733" s="47" t="s">
        <v>162</v>
      </c>
      <c r="N1733" s="46"/>
    </row>
    <row r="1734" spans="1:14" s="23" customFormat="1" ht="14.25" customHeight="1">
      <c r="A1734" s="115"/>
      <c r="B1734" s="308" t="str">
        <f>IF(A1734="","",VLOOKUP(A1734,'Project Budget vs Exp'!$B$9:$G$52,2,FALSE))</f>
        <v/>
      </c>
      <c r="C1734" s="117"/>
      <c r="D1734" s="116"/>
      <c r="E1734" s="118"/>
      <c r="F1734" s="119"/>
      <c r="G1734" s="120"/>
      <c r="H1734" s="120"/>
      <c r="I1734" s="418">
        <f t="shared" si="27"/>
        <v>0</v>
      </c>
      <c r="J1734" s="46"/>
      <c r="K1734" s="332">
        <f>IFERROR(SUM(C1734/'Transfers of Funds'!$F$56),0)</f>
        <v>0</v>
      </c>
      <c r="L1734" s="21"/>
      <c r="M1734" s="47" t="s">
        <v>162</v>
      </c>
      <c r="N1734" s="46"/>
    </row>
    <row r="1735" spans="1:14" s="23" customFormat="1" ht="14.25" customHeight="1">
      <c r="A1735" s="115"/>
      <c r="B1735" s="308" t="str">
        <f>IF(A1735="","",VLOOKUP(A1735,'Project Budget vs Exp'!$B$9:$G$52,2,FALSE))</f>
        <v/>
      </c>
      <c r="C1735" s="117"/>
      <c r="D1735" s="116"/>
      <c r="E1735" s="118"/>
      <c r="F1735" s="119"/>
      <c r="G1735" s="120"/>
      <c r="H1735" s="120"/>
      <c r="I1735" s="418">
        <f t="shared" si="27"/>
        <v>0</v>
      </c>
      <c r="J1735" s="46"/>
      <c r="K1735" s="332">
        <f>IFERROR(SUM(C1735/'Transfers of Funds'!$F$56),0)</f>
        <v>0</v>
      </c>
      <c r="L1735" s="21"/>
      <c r="M1735" s="47" t="s">
        <v>162</v>
      </c>
      <c r="N1735" s="46"/>
    </row>
    <row r="1736" spans="1:14" s="23" customFormat="1" ht="14.25" customHeight="1">
      <c r="A1736" s="115"/>
      <c r="B1736" s="308" t="str">
        <f>IF(A1736="","",VLOOKUP(A1736,'Project Budget vs Exp'!$B$9:$G$52,2,FALSE))</f>
        <v/>
      </c>
      <c r="C1736" s="117"/>
      <c r="D1736" s="116"/>
      <c r="E1736" s="118"/>
      <c r="F1736" s="119"/>
      <c r="G1736" s="120"/>
      <c r="H1736" s="120"/>
      <c r="I1736" s="418">
        <f t="shared" si="27"/>
        <v>0</v>
      </c>
      <c r="J1736" s="46"/>
      <c r="K1736" s="332">
        <f>IFERROR(SUM(C1736/'Transfers of Funds'!$F$56),0)</f>
        <v>0</v>
      </c>
      <c r="L1736" s="21"/>
      <c r="M1736" s="47" t="s">
        <v>162</v>
      </c>
      <c r="N1736" s="46"/>
    </row>
    <row r="1737" spans="1:14" s="23" customFormat="1" ht="14.25" customHeight="1">
      <c r="A1737" s="115"/>
      <c r="B1737" s="308" t="str">
        <f>IF(A1737="","",VLOOKUP(A1737,'Project Budget vs Exp'!$B$9:$G$52,2,FALSE))</f>
        <v/>
      </c>
      <c r="C1737" s="117"/>
      <c r="D1737" s="116"/>
      <c r="E1737" s="118"/>
      <c r="F1737" s="119"/>
      <c r="G1737" s="120"/>
      <c r="H1737" s="120"/>
      <c r="I1737" s="418">
        <f t="shared" si="27"/>
        <v>0</v>
      </c>
      <c r="J1737" s="46"/>
      <c r="K1737" s="332">
        <f>IFERROR(SUM(C1737/'Transfers of Funds'!$F$56),0)</f>
        <v>0</v>
      </c>
      <c r="L1737" s="21"/>
      <c r="M1737" s="47" t="s">
        <v>162</v>
      </c>
      <c r="N1737" s="46"/>
    </row>
    <row r="1738" spans="1:14" s="23" customFormat="1" ht="14.25" customHeight="1">
      <c r="A1738" s="115"/>
      <c r="B1738" s="308" t="str">
        <f>IF(A1738="","",VLOOKUP(A1738,'Project Budget vs Exp'!$B$9:$G$52,2,FALSE))</f>
        <v/>
      </c>
      <c r="C1738" s="117"/>
      <c r="D1738" s="116"/>
      <c r="E1738" s="118"/>
      <c r="F1738" s="119"/>
      <c r="G1738" s="120"/>
      <c r="H1738" s="120"/>
      <c r="I1738" s="418">
        <f t="shared" si="27"/>
        <v>0</v>
      </c>
      <c r="J1738" s="46"/>
      <c r="K1738" s="332">
        <f>IFERROR(SUM(C1738/'Transfers of Funds'!$F$56),0)</f>
        <v>0</v>
      </c>
      <c r="L1738" s="21"/>
      <c r="M1738" s="47" t="s">
        <v>162</v>
      </c>
      <c r="N1738" s="46"/>
    </row>
    <row r="1739" spans="1:14" s="23" customFormat="1" ht="14.25" customHeight="1">
      <c r="A1739" s="115"/>
      <c r="B1739" s="308" t="str">
        <f>IF(A1739="","",VLOOKUP(A1739,'Project Budget vs Exp'!$B$9:$G$52,2,FALSE))</f>
        <v/>
      </c>
      <c r="C1739" s="117"/>
      <c r="D1739" s="116"/>
      <c r="E1739" s="118"/>
      <c r="F1739" s="119"/>
      <c r="G1739" s="120"/>
      <c r="H1739" s="120"/>
      <c r="I1739" s="418">
        <f t="shared" si="27"/>
        <v>0</v>
      </c>
      <c r="J1739" s="46"/>
      <c r="K1739" s="332">
        <f>IFERROR(SUM(C1739/'Transfers of Funds'!$F$56),0)</f>
        <v>0</v>
      </c>
      <c r="L1739" s="21"/>
      <c r="M1739" s="47" t="s">
        <v>162</v>
      </c>
      <c r="N1739" s="46"/>
    </row>
    <row r="1740" spans="1:14" s="23" customFormat="1" ht="14.25" customHeight="1">
      <c r="A1740" s="115"/>
      <c r="B1740" s="308" t="str">
        <f>IF(A1740="","",VLOOKUP(A1740,'Project Budget vs Exp'!$B$9:$G$52,2,FALSE))</f>
        <v/>
      </c>
      <c r="C1740" s="117"/>
      <c r="D1740" s="116"/>
      <c r="E1740" s="118"/>
      <c r="F1740" s="119"/>
      <c r="G1740" s="120"/>
      <c r="H1740" s="120"/>
      <c r="I1740" s="418">
        <f t="shared" si="27"/>
        <v>0</v>
      </c>
      <c r="J1740" s="46"/>
      <c r="K1740" s="332">
        <f>IFERROR(SUM(C1740/'Transfers of Funds'!$F$56),0)</f>
        <v>0</v>
      </c>
      <c r="L1740" s="21"/>
      <c r="M1740" s="47" t="s">
        <v>162</v>
      </c>
      <c r="N1740" s="46"/>
    </row>
    <row r="1741" spans="1:14" s="23" customFormat="1" ht="14.25" customHeight="1">
      <c r="A1741" s="115"/>
      <c r="B1741" s="308" t="str">
        <f>IF(A1741="","",VLOOKUP(A1741,'Project Budget vs Exp'!$B$9:$G$52,2,FALSE))</f>
        <v/>
      </c>
      <c r="C1741" s="117"/>
      <c r="D1741" s="116"/>
      <c r="E1741" s="118"/>
      <c r="F1741" s="119"/>
      <c r="G1741" s="120"/>
      <c r="H1741" s="120"/>
      <c r="I1741" s="418">
        <f t="shared" si="27"/>
        <v>0</v>
      </c>
      <c r="J1741" s="46"/>
      <c r="K1741" s="332">
        <f>IFERROR(SUM(C1741/'Transfers of Funds'!$F$56),0)</f>
        <v>0</v>
      </c>
      <c r="L1741" s="21"/>
      <c r="M1741" s="47" t="s">
        <v>162</v>
      </c>
      <c r="N1741" s="46"/>
    </row>
    <row r="1742" spans="1:14" s="23" customFormat="1" ht="14.25" customHeight="1">
      <c r="A1742" s="115"/>
      <c r="B1742" s="308" t="str">
        <f>IF(A1742="","",VLOOKUP(A1742,'Project Budget vs Exp'!$B$9:$G$52,2,FALSE))</f>
        <v/>
      </c>
      <c r="C1742" s="117"/>
      <c r="D1742" s="116"/>
      <c r="E1742" s="118"/>
      <c r="F1742" s="119"/>
      <c r="G1742" s="120"/>
      <c r="H1742" s="120"/>
      <c r="I1742" s="418">
        <f t="shared" si="27"/>
        <v>0</v>
      </c>
      <c r="J1742" s="46"/>
      <c r="K1742" s="332">
        <f>IFERROR(SUM(C1742/'Transfers of Funds'!$F$56),0)</f>
        <v>0</v>
      </c>
      <c r="L1742" s="21"/>
      <c r="M1742" s="47" t="s">
        <v>162</v>
      </c>
      <c r="N1742" s="46"/>
    </row>
    <row r="1743" spans="1:14" s="23" customFormat="1" ht="14.25" customHeight="1">
      <c r="A1743" s="115"/>
      <c r="B1743" s="308" t="str">
        <f>IF(A1743="","",VLOOKUP(A1743,'Project Budget vs Exp'!$B$9:$G$52,2,FALSE))</f>
        <v/>
      </c>
      <c r="C1743" s="117"/>
      <c r="D1743" s="116"/>
      <c r="E1743" s="118"/>
      <c r="F1743" s="119"/>
      <c r="G1743" s="120"/>
      <c r="H1743" s="120"/>
      <c r="I1743" s="418">
        <f t="shared" si="27"/>
        <v>0</v>
      </c>
      <c r="J1743" s="46"/>
      <c r="K1743" s="332">
        <f>IFERROR(SUM(C1743/'Transfers of Funds'!$F$56),0)</f>
        <v>0</v>
      </c>
      <c r="L1743" s="21"/>
      <c r="M1743" s="47" t="s">
        <v>162</v>
      </c>
      <c r="N1743" s="46"/>
    </row>
    <row r="1744" spans="1:14" s="23" customFormat="1" ht="14.25" customHeight="1">
      <c r="A1744" s="115"/>
      <c r="B1744" s="308" t="str">
        <f>IF(A1744="","",VLOOKUP(A1744,'Project Budget vs Exp'!$B$9:$G$52,2,FALSE))</f>
        <v/>
      </c>
      <c r="C1744" s="117"/>
      <c r="D1744" s="116"/>
      <c r="E1744" s="118"/>
      <c r="F1744" s="119"/>
      <c r="G1744" s="120"/>
      <c r="H1744" s="120"/>
      <c r="I1744" s="418">
        <f t="shared" si="27"/>
        <v>0</v>
      </c>
      <c r="J1744" s="46"/>
      <c r="K1744" s="332">
        <f>IFERROR(SUM(C1744/'Transfers of Funds'!$F$56),0)</f>
        <v>0</v>
      </c>
      <c r="L1744" s="21"/>
      <c r="M1744" s="47" t="s">
        <v>162</v>
      </c>
      <c r="N1744" s="46"/>
    </row>
    <row r="1745" spans="1:14" s="23" customFormat="1" ht="14.25" customHeight="1">
      <c r="A1745" s="115"/>
      <c r="B1745" s="308" t="str">
        <f>IF(A1745="","",VLOOKUP(A1745,'Project Budget vs Exp'!$B$9:$G$52,2,FALSE))</f>
        <v/>
      </c>
      <c r="C1745" s="117"/>
      <c r="D1745" s="116"/>
      <c r="E1745" s="118"/>
      <c r="F1745" s="119"/>
      <c r="G1745" s="120"/>
      <c r="H1745" s="120"/>
      <c r="I1745" s="418">
        <f t="shared" si="27"/>
        <v>0</v>
      </c>
      <c r="J1745" s="46"/>
      <c r="K1745" s="332">
        <f>IFERROR(SUM(C1745/'Transfers of Funds'!$F$56),0)</f>
        <v>0</v>
      </c>
      <c r="L1745" s="21"/>
      <c r="M1745" s="47" t="s">
        <v>162</v>
      </c>
      <c r="N1745" s="46"/>
    </row>
    <row r="1746" spans="1:14" s="23" customFormat="1" ht="14.25" customHeight="1">
      <c r="A1746" s="115"/>
      <c r="B1746" s="308" t="str">
        <f>IF(A1746="","",VLOOKUP(A1746,'Project Budget vs Exp'!$B$9:$G$52,2,FALSE))</f>
        <v/>
      </c>
      <c r="C1746" s="117"/>
      <c r="D1746" s="116"/>
      <c r="E1746" s="118"/>
      <c r="F1746" s="119"/>
      <c r="G1746" s="120"/>
      <c r="H1746" s="120"/>
      <c r="I1746" s="418">
        <f t="shared" si="27"/>
        <v>0</v>
      </c>
      <c r="J1746" s="46"/>
      <c r="K1746" s="332">
        <f>IFERROR(SUM(C1746/'Transfers of Funds'!$F$56),0)</f>
        <v>0</v>
      </c>
      <c r="L1746" s="21"/>
      <c r="M1746" s="47" t="s">
        <v>162</v>
      </c>
      <c r="N1746" s="46"/>
    </row>
    <row r="1747" spans="1:14" s="23" customFormat="1" ht="14.25" customHeight="1">
      <c r="A1747" s="115"/>
      <c r="B1747" s="308" t="str">
        <f>IF(A1747="","",VLOOKUP(A1747,'Project Budget vs Exp'!$B$9:$G$52,2,FALSE))</f>
        <v/>
      </c>
      <c r="C1747" s="117"/>
      <c r="D1747" s="116"/>
      <c r="E1747" s="118"/>
      <c r="F1747" s="119"/>
      <c r="G1747" s="120"/>
      <c r="H1747" s="120"/>
      <c r="I1747" s="418">
        <f t="shared" si="27"/>
        <v>0</v>
      </c>
      <c r="J1747" s="46"/>
      <c r="K1747" s="332">
        <f>IFERROR(SUM(C1747/'Transfers of Funds'!$F$56),0)</f>
        <v>0</v>
      </c>
      <c r="L1747" s="21"/>
      <c r="M1747" s="47" t="s">
        <v>162</v>
      </c>
      <c r="N1747" s="46"/>
    </row>
    <row r="1748" spans="1:14" s="23" customFormat="1" ht="14.25" customHeight="1">
      <c r="A1748" s="115"/>
      <c r="B1748" s="308" t="str">
        <f>IF(A1748="","",VLOOKUP(A1748,'Project Budget vs Exp'!$B$9:$G$52,2,FALSE))</f>
        <v/>
      </c>
      <c r="C1748" s="117"/>
      <c r="D1748" s="116"/>
      <c r="E1748" s="118"/>
      <c r="F1748" s="119"/>
      <c r="G1748" s="120"/>
      <c r="H1748" s="120"/>
      <c r="I1748" s="418">
        <f t="shared" si="27"/>
        <v>0</v>
      </c>
      <c r="J1748" s="46"/>
      <c r="K1748" s="332">
        <f>IFERROR(SUM(C1748/'Transfers of Funds'!$F$56),0)</f>
        <v>0</v>
      </c>
      <c r="L1748" s="21"/>
      <c r="M1748" s="47" t="s">
        <v>162</v>
      </c>
      <c r="N1748" s="46"/>
    </row>
    <row r="1749" spans="1:14" s="23" customFormat="1" ht="14.25" customHeight="1">
      <c r="A1749" s="115"/>
      <c r="B1749" s="308" t="str">
        <f>IF(A1749="","",VLOOKUP(A1749,'Project Budget vs Exp'!$B$9:$G$52,2,FALSE))</f>
        <v/>
      </c>
      <c r="C1749" s="117"/>
      <c r="D1749" s="116"/>
      <c r="E1749" s="118"/>
      <c r="F1749" s="119"/>
      <c r="G1749" s="120"/>
      <c r="H1749" s="120"/>
      <c r="I1749" s="418">
        <f t="shared" ref="I1749:I1812" si="28">IF(OR(F$4="EUR",F$4="USD",F$4="GBP",F$4="CAD",F$4="NZD",F$4="AUD"),K1749,C1749)</f>
        <v>0</v>
      </c>
      <c r="J1749" s="46"/>
      <c r="K1749" s="332">
        <f>IFERROR(SUM(C1749/'Transfers of Funds'!$F$56),0)</f>
        <v>0</v>
      </c>
      <c r="L1749" s="21"/>
      <c r="M1749" s="47" t="s">
        <v>162</v>
      </c>
      <c r="N1749" s="46"/>
    </row>
    <row r="1750" spans="1:14" s="23" customFormat="1" ht="14.25" customHeight="1">
      <c r="A1750" s="115"/>
      <c r="B1750" s="308" t="str">
        <f>IF(A1750="","",VLOOKUP(A1750,'Project Budget vs Exp'!$B$9:$G$52,2,FALSE))</f>
        <v/>
      </c>
      <c r="C1750" s="117"/>
      <c r="D1750" s="116"/>
      <c r="E1750" s="118"/>
      <c r="F1750" s="119"/>
      <c r="G1750" s="120"/>
      <c r="H1750" s="120"/>
      <c r="I1750" s="418">
        <f t="shared" si="28"/>
        <v>0</v>
      </c>
      <c r="J1750" s="46"/>
      <c r="K1750" s="332">
        <f>IFERROR(SUM(C1750/'Transfers of Funds'!$F$56),0)</f>
        <v>0</v>
      </c>
      <c r="L1750" s="21"/>
      <c r="M1750" s="47" t="s">
        <v>162</v>
      </c>
      <c r="N1750" s="46"/>
    </row>
    <row r="1751" spans="1:14" s="23" customFormat="1" ht="14.25" customHeight="1">
      <c r="A1751" s="115"/>
      <c r="B1751" s="308" t="str">
        <f>IF(A1751="","",VLOOKUP(A1751,'Project Budget vs Exp'!$B$9:$G$52,2,FALSE))</f>
        <v/>
      </c>
      <c r="C1751" s="117"/>
      <c r="D1751" s="116"/>
      <c r="E1751" s="118"/>
      <c r="F1751" s="119"/>
      <c r="G1751" s="120"/>
      <c r="H1751" s="120"/>
      <c r="I1751" s="418">
        <f t="shared" si="28"/>
        <v>0</v>
      </c>
      <c r="J1751" s="46"/>
      <c r="K1751" s="332">
        <f>IFERROR(SUM(C1751/'Transfers of Funds'!$F$56),0)</f>
        <v>0</v>
      </c>
      <c r="L1751" s="21"/>
      <c r="M1751" s="47" t="s">
        <v>162</v>
      </c>
      <c r="N1751" s="46"/>
    </row>
    <row r="1752" spans="1:14" s="23" customFormat="1" ht="14.25" customHeight="1">
      <c r="A1752" s="115"/>
      <c r="B1752" s="308" t="str">
        <f>IF(A1752="","",VLOOKUP(A1752,'Project Budget vs Exp'!$B$9:$G$52,2,FALSE))</f>
        <v/>
      </c>
      <c r="C1752" s="117"/>
      <c r="D1752" s="116"/>
      <c r="E1752" s="118"/>
      <c r="F1752" s="119"/>
      <c r="G1752" s="120"/>
      <c r="H1752" s="120"/>
      <c r="I1752" s="418">
        <f t="shared" si="28"/>
        <v>0</v>
      </c>
      <c r="J1752" s="46"/>
      <c r="K1752" s="332">
        <f>IFERROR(SUM(C1752/'Transfers of Funds'!$F$56),0)</f>
        <v>0</v>
      </c>
      <c r="L1752" s="21"/>
      <c r="M1752" s="47" t="s">
        <v>162</v>
      </c>
      <c r="N1752" s="46"/>
    </row>
    <row r="1753" spans="1:14" s="23" customFormat="1" ht="14.25" customHeight="1">
      <c r="A1753" s="115"/>
      <c r="B1753" s="308" t="str">
        <f>IF(A1753="","",VLOOKUP(A1753,'Project Budget vs Exp'!$B$9:$G$52,2,FALSE))</f>
        <v/>
      </c>
      <c r="C1753" s="117"/>
      <c r="D1753" s="116"/>
      <c r="E1753" s="118"/>
      <c r="F1753" s="119"/>
      <c r="G1753" s="120"/>
      <c r="H1753" s="120"/>
      <c r="I1753" s="418">
        <f t="shared" si="28"/>
        <v>0</v>
      </c>
      <c r="J1753" s="46"/>
      <c r="K1753" s="332">
        <f>IFERROR(SUM(C1753/'Transfers of Funds'!$F$56),0)</f>
        <v>0</v>
      </c>
      <c r="L1753" s="21"/>
      <c r="M1753" s="47" t="s">
        <v>162</v>
      </c>
      <c r="N1753" s="46"/>
    </row>
    <row r="1754" spans="1:14" s="23" customFormat="1" ht="14.25" customHeight="1">
      <c r="A1754" s="115"/>
      <c r="B1754" s="308" t="str">
        <f>IF(A1754="","",VLOOKUP(A1754,'Project Budget vs Exp'!$B$9:$G$52,2,FALSE))</f>
        <v/>
      </c>
      <c r="C1754" s="117"/>
      <c r="D1754" s="116"/>
      <c r="E1754" s="118"/>
      <c r="F1754" s="119"/>
      <c r="G1754" s="120"/>
      <c r="H1754" s="120"/>
      <c r="I1754" s="418">
        <f t="shared" si="28"/>
        <v>0</v>
      </c>
      <c r="J1754" s="46"/>
      <c r="K1754" s="332">
        <f>IFERROR(SUM(C1754/'Transfers of Funds'!$F$56),0)</f>
        <v>0</v>
      </c>
      <c r="L1754" s="21"/>
      <c r="M1754" s="47" t="s">
        <v>162</v>
      </c>
      <c r="N1754" s="46"/>
    </row>
    <row r="1755" spans="1:14" s="23" customFormat="1" ht="14.25" customHeight="1">
      <c r="A1755" s="115"/>
      <c r="B1755" s="308" t="str">
        <f>IF(A1755="","",VLOOKUP(A1755,'Project Budget vs Exp'!$B$9:$G$52,2,FALSE))</f>
        <v/>
      </c>
      <c r="C1755" s="117"/>
      <c r="D1755" s="116"/>
      <c r="E1755" s="118"/>
      <c r="F1755" s="119"/>
      <c r="G1755" s="120"/>
      <c r="H1755" s="120"/>
      <c r="I1755" s="418">
        <f t="shared" si="28"/>
        <v>0</v>
      </c>
      <c r="J1755" s="46"/>
      <c r="K1755" s="332">
        <f>IFERROR(SUM(C1755/'Transfers of Funds'!$F$56),0)</f>
        <v>0</v>
      </c>
      <c r="L1755" s="21"/>
      <c r="M1755" s="47" t="s">
        <v>162</v>
      </c>
      <c r="N1755" s="46"/>
    </row>
    <row r="1756" spans="1:14" s="23" customFormat="1" ht="14.25" customHeight="1">
      <c r="A1756" s="115"/>
      <c r="B1756" s="308" t="str">
        <f>IF(A1756="","",VLOOKUP(A1756,'Project Budget vs Exp'!$B$9:$G$52,2,FALSE))</f>
        <v/>
      </c>
      <c r="C1756" s="117"/>
      <c r="D1756" s="116"/>
      <c r="E1756" s="118"/>
      <c r="F1756" s="119"/>
      <c r="G1756" s="120"/>
      <c r="H1756" s="120"/>
      <c r="I1756" s="418">
        <f t="shared" si="28"/>
        <v>0</v>
      </c>
      <c r="J1756" s="46"/>
      <c r="K1756" s="332">
        <f>IFERROR(SUM(C1756/'Transfers of Funds'!$F$56),0)</f>
        <v>0</v>
      </c>
      <c r="L1756" s="21"/>
      <c r="M1756" s="47" t="s">
        <v>162</v>
      </c>
      <c r="N1756" s="46"/>
    </row>
    <row r="1757" spans="1:14" s="23" customFormat="1" ht="14.25" customHeight="1">
      <c r="A1757" s="115"/>
      <c r="B1757" s="308" t="str">
        <f>IF(A1757="","",VLOOKUP(A1757,'Project Budget vs Exp'!$B$9:$G$52,2,FALSE))</f>
        <v/>
      </c>
      <c r="C1757" s="117"/>
      <c r="D1757" s="116"/>
      <c r="E1757" s="118"/>
      <c r="F1757" s="119"/>
      <c r="G1757" s="120"/>
      <c r="H1757" s="120"/>
      <c r="I1757" s="418">
        <f t="shared" si="28"/>
        <v>0</v>
      </c>
      <c r="J1757" s="46"/>
      <c r="K1757" s="332">
        <f>IFERROR(SUM(C1757/'Transfers of Funds'!$F$56),0)</f>
        <v>0</v>
      </c>
      <c r="L1757" s="21"/>
      <c r="M1757" s="47" t="s">
        <v>162</v>
      </c>
      <c r="N1757" s="46"/>
    </row>
    <row r="1758" spans="1:14" s="23" customFormat="1" ht="14.25" customHeight="1">
      <c r="A1758" s="115"/>
      <c r="B1758" s="308" t="str">
        <f>IF(A1758="","",VLOOKUP(A1758,'Project Budget vs Exp'!$B$9:$G$52,2,FALSE))</f>
        <v/>
      </c>
      <c r="C1758" s="117"/>
      <c r="D1758" s="116"/>
      <c r="E1758" s="118"/>
      <c r="F1758" s="119"/>
      <c r="G1758" s="120"/>
      <c r="H1758" s="120"/>
      <c r="I1758" s="418">
        <f t="shared" si="28"/>
        <v>0</v>
      </c>
      <c r="J1758" s="46"/>
      <c r="K1758" s="332">
        <f>IFERROR(SUM(C1758/'Transfers of Funds'!$F$56),0)</f>
        <v>0</v>
      </c>
      <c r="L1758" s="21"/>
      <c r="M1758" s="47" t="s">
        <v>162</v>
      </c>
      <c r="N1758" s="46"/>
    </row>
    <row r="1759" spans="1:14" s="23" customFormat="1" ht="14.25" customHeight="1">
      <c r="A1759" s="115"/>
      <c r="B1759" s="308" t="str">
        <f>IF(A1759="","",VLOOKUP(A1759,'Project Budget vs Exp'!$B$9:$G$52,2,FALSE))</f>
        <v/>
      </c>
      <c r="C1759" s="117"/>
      <c r="D1759" s="116"/>
      <c r="E1759" s="118"/>
      <c r="F1759" s="119"/>
      <c r="G1759" s="120"/>
      <c r="H1759" s="120"/>
      <c r="I1759" s="418">
        <f t="shared" si="28"/>
        <v>0</v>
      </c>
      <c r="J1759" s="46"/>
      <c r="K1759" s="332">
        <f>IFERROR(SUM(C1759/'Transfers of Funds'!$F$56),0)</f>
        <v>0</v>
      </c>
      <c r="L1759" s="21"/>
      <c r="M1759" s="47" t="s">
        <v>162</v>
      </c>
      <c r="N1759" s="46"/>
    </row>
    <row r="1760" spans="1:14" s="23" customFormat="1" ht="14.25" customHeight="1">
      <c r="A1760" s="115"/>
      <c r="B1760" s="308" t="str">
        <f>IF(A1760="","",VLOOKUP(A1760,'Project Budget vs Exp'!$B$9:$G$52,2,FALSE))</f>
        <v/>
      </c>
      <c r="C1760" s="117"/>
      <c r="D1760" s="116"/>
      <c r="E1760" s="118"/>
      <c r="F1760" s="119"/>
      <c r="G1760" s="120"/>
      <c r="H1760" s="120"/>
      <c r="I1760" s="418">
        <f t="shared" si="28"/>
        <v>0</v>
      </c>
      <c r="J1760" s="46"/>
      <c r="K1760" s="332">
        <f>IFERROR(SUM(C1760/'Transfers of Funds'!$F$56),0)</f>
        <v>0</v>
      </c>
      <c r="L1760" s="21"/>
      <c r="M1760" s="47" t="s">
        <v>162</v>
      </c>
      <c r="N1760" s="46"/>
    </row>
    <row r="1761" spans="1:14" s="23" customFormat="1" ht="14.25" customHeight="1">
      <c r="A1761" s="115"/>
      <c r="B1761" s="308" t="str">
        <f>IF(A1761="","",VLOOKUP(A1761,'Project Budget vs Exp'!$B$9:$G$52,2,FALSE))</f>
        <v/>
      </c>
      <c r="C1761" s="117"/>
      <c r="D1761" s="116"/>
      <c r="E1761" s="118"/>
      <c r="F1761" s="119"/>
      <c r="G1761" s="120"/>
      <c r="H1761" s="120"/>
      <c r="I1761" s="418">
        <f t="shared" si="28"/>
        <v>0</v>
      </c>
      <c r="J1761" s="46"/>
      <c r="K1761" s="332">
        <f>IFERROR(SUM(C1761/'Transfers of Funds'!$F$56),0)</f>
        <v>0</v>
      </c>
      <c r="L1761" s="21"/>
      <c r="M1761" s="47" t="s">
        <v>162</v>
      </c>
      <c r="N1761" s="46"/>
    </row>
    <row r="1762" spans="1:14" s="23" customFormat="1" ht="14.25" customHeight="1">
      <c r="A1762" s="115"/>
      <c r="B1762" s="308" t="str">
        <f>IF(A1762="","",VLOOKUP(A1762,'Project Budget vs Exp'!$B$9:$G$52,2,FALSE))</f>
        <v/>
      </c>
      <c r="C1762" s="117"/>
      <c r="D1762" s="116"/>
      <c r="E1762" s="118"/>
      <c r="F1762" s="119"/>
      <c r="G1762" s="120"/>
      <c r="H1762" s="120"/>
      <c r="I1762" s="418">
        <f t="shared" si="28"/>
        <v>0</v>
      </c>
      <c r="J1762" s="46"/>
      <c r="K1762" s="332">
        <f>IFERROR(SUM(C1762/'Transfers of Funds'!$F$56),0)</f>
        <v>0</v>
      </c>
      <c r="L1762" s="21"/>
      <c r="M1762" s="47" t="s">
        <v>162</v>
      </c>
      <c r="N1762" s="46"/>
    </row>
    <row r="1763" spans="1:14" s="23" customFormat="1" ht="14.25" customHeight="1">
      <c r="A1763" s="115"/>
      <c r="B1763" s="308" t="str">
        <f>IF(A1763="","",VLOOKUP(A1763,'Project Budget vs Exp'!$B$9:$G$52,2,FALSE))</f>
        <v/>
      </c>
      <c r="C1763" s="117"/>
      <c r="D1763" s="116"/>
      <c r="E1763" s="118"/>
      <c r="F1763" s="119"/>
      <c r="G1763" s="120"/>
      <c r="H1763" s="120"/>
      <c r="I1763" s="418">
        <f t="shared" si="28"/>
        <v>0</v>
      </c>
      <c r="J1763" s="46"/>
      <c r="K1763" s="332">
        <f>IFERROR(SUM(C1763/'Transfers of Funds'!$F$56),0)</f>
        <v>0</v>
      </c>
      <c r="L1763" s="21"/>
      <c r="M1763" s="47" t="s">
        <v>162</v>
      </c>
      <c r="N1763" s="46"/>
    </row>
    <row r="1764" spans="1:14" s="23" customFormat="1" ht="14.25" customHeight="1">
      <c r="A1764" s="115"/>
      <c r="B1764" s="308" t="str">
        <f>IF(A1764="","",VLOOKUP(A1764,'Project Budget vs Exp'!$B$9:$G$52,2,FALSE))</f>
        <v/>
      </c>
      <c r="C1764" s="117"/>
      <c r="D1764" s="116"/>
      <c r="E1764" s="118"/>
      <c r="F1764" s="119"/>
      <c r="G1764" s="120"/>
      <c r="H1764" s="120"/>
      <c r="I1764" s="418">
        <f t="shared" si="28"/>
        <v>0</v>
      </c>
      <c r="J1764" s="46"/>
      <c r="K1764" s="332">
        <f>IFERROR(SUM(C1764/'Transfers of Funds'!$F$56),0)</f>
        <v>0</v>
      </c>
      <c r="L1764" s="21"/>
      <c r="M1764" s="47" t="s">
        <v>162</v>
      </c>
      <c r="N1764" s="46"/>
    </row>
    <row r="1765" spans="1:14" s="23" customFormat="1" ht="14.25" customHeight="1">
      <c r="A1765" s="115"/>
      <c r="B1765" s="308" t="str">
        <f>IF(A1765="","",VLOOKUP(A1765,'Project Budget vs Exp'!$B$9:$G$52,2,FALSE))</f>
        <v/>
      </c>
      <c r="C1765" s="117"/>
      <c r="D1765" s="116"/>
      <c r="E1765" s="118"/>
      <c r="F1765" s="119"/>
      <c r="G1765" s="120"/>
      <c r="H1765" s="120"/>
      <c r="I1765" s="418">
        <f t="shared" si="28"/>
        <v>0</v>
      </c>
      <c r="J1765" s="46"/>
      <c r="K1765" s="332">
        <f>IFERROR(SUM(C1765/'Transfers of Funds'!$F$56),0)</f>
        <v>0</v>
      </c>
      <c r="L1765" s="21"/>
      <c r="M1765" s="47" t="s">
        <v>162</v>
      </c>
      <c r="N1765" s="46"/>
    </row>
    <row r="1766" spans="1:14" s="23" customFormat="1" ht="14.25" customHeight="1">
      <c r="A1766" s="115"/>
      <c r="B1766" s="308" t="str">
        <f>IF(A1766="","",VLOOKUP(A1766,'Project Budget vs Exp'!$B$9:$G$52,2,FALSE))</f>
        <v/>
      </c>
      <c r="C1766" s="117"/>
      <c r="D1766" s="116"/>
      <c r="E1766" s="118"/>
      <c r="F1766" s="119"/>
      <c r="G1766" s="120"/>
      <c r="H1766" s="120"/>
      <c r="I1766" s="418">
        <f t="shared" si="28"/>
        <v>0</v>
      </c>
      <c r="J1766" s="46"/>
      <c r="K1766" s="332">
        <f>IFERROR(SUM(C1766/'Transfers of Funds'!$F$56),0)</f>
        <v>0</v>
      </c>
      <c r="L1766" s="21"/>
      <c r="M1766" s="47" t="s">
        <v>162</v>
      </c>
      <c r="N1766" s="46"/>
    </row>
    <row r="1767" spans="1:14" s="23" customFormat="1" ht="14.25" customHeight="1">
      <c r="A1767" s="115"/>
      <c r="B1767" s="308" t="str">
        <f>IF(A1767="","",VLOOKUP(A1767,'Project Budget vs Exp'!$B$9:$G$52,2,FALSE))</f>
        <v/>
      </c>
      <c r="C1767" s="117"/>
      <c r="D1767" s="116"/>
      <c r="E1767" s="118"/>
      <c r="F1767" s="119"/>
      <c r="G1767" s="120"/>
      <c r="H1767" s="120"/>
      <c r="I1767" s="418">
        <f t="shared" si="28"/>
        <v>0</v>
      </c>
      <c r="J1767" s="46"/>
      <c r="K1767" s="332">
        <f>IFERROR(SUM(C1767/'Transfers of Funds'!$F$56),0)</f>
        <v>0</v>
      </c>
      <c r="L1767" s="21"/>
      <c r="M1767" s="47" t="s">
        <v>162</v>
      </c>
      <c r="N1767" s="46"/>
    </row>
    <row r="1768" spans="1:14" s="23" customFormat="1" ht="14.25" customHeight="1">
      <c r="A1768" s="115"/>
      <c r="B1768" s="308" t="str">
        <f>IF(A1768="","",VLOOKUP(A1768,'Project Budget vs Exp'!$B$9:$G$52,2,FALSE))</f>
        <v/>
      </c>
      <c r="C1768" s="117"/>
      <c r="D1768" s="116"/>
      <c r="E1768" s="118"/>
      <c r="F1768" s="119"/>
      <c r="G1768" s="120"/>
      <c r="H1768" s="120"/>
      <c r="I1768" s="418">
        <f t="shared" si="28"/>
        <v>0</v>
      </c>
      <c r="J1768" s="46"/>
      <c r="K1768" s="332">
        <f>IFERROR(SUM(C1768/'Transfers of Funds'!$F$56),0)</f>
        <v>0</v>
      </c>
      <c r="L1768" s="21"/>
      <c r="M1768" s="47" t="s">
        <v>162</v>
      </c>
      <c r="N1768" s="46"/>
    </row>
    <row r="1769" spans="1:14" s="23" customFormat="1" ht="14.25" customHeight="1">
      <c r="A1769" s="115"/>
      <c r="B1769" s="308" t="str">
        <f>IF(A1769="","",VLOOKUP(A1769,'Project Budget vs Exp'!$B$9:$G$52,2,FALSE))</f>
        <v/>
      </c>
      <c r="C1769" s="117"/>
      <c r="D1769" s="116"/>
      <c r="E1769" s="118"/>
      <c r="F1769" s="119"/>
      <c r="G1769" s="120"/>
      <c r="H1769" s="120"/>
      <c r="I1769" s="418">
        <f t="shared" si="28"/>
        <v>0</v>
      </c>
      <c r="J1769" s="46"/>
      <c r="K1769" s="332">
        <f>IFERROR(SUM(C1769/'Transfers of Funds'!$F$56),0)</f>
        <v>0</v>
      </c>
      <c r="L1769" s="21"/>
      <c r="M1769" s="47" t="s">
        <v>162</v>
      </c>
      <c r="N1769" s="46"/>
    </row>
    <row r="1770" spans="1:14" s="23" customFormat="1" ht="14.25" customHeight="1">
      <c r="A1770" s="115"/>
      <c r="B1770" s="308" t="str">
        <f>IF(A1770="","",VLOOKUP(A1770,'Project Budget vs Exp'!$B$9:$G$52,2,FALSE))</f>
        <v/>
      </c>
      <c r="C1770" s="117"/>
      <c r="D1770" s="116"/>
      <c r="E1770" s="118"/>
      <c r="F1770" s="119"/>
      <c r="G1770" s="120"/>
      <c r="H1770" s="120"/>
      <c r="I1770" s="418">
        <f t="shared" si="28"/>
        <v>0</v>
      </c>
      <c r="J1770" s="46"/>
      <c r="K1770" s="332">
        <f>IFERROR(SUM(C1770/'Transfers of Funds'!$F$56),0)</f>
        <v>0</v>
      </c>
      <c r="L1770" s="21"/>
      <c r="M1770" s="47" t="s">
        <v>162</v>
      </c>
      <c r="N1770" s="46"/>
    </row>
    <row r="1771" spans="1:14" s="23" customFormat="1" ht="14.25" customHeight="1">
      <c r="A1771" s="115"/>
      <c r="B1771" s="308" t="str">
        <f>IF(A1771="","",VLOOKUP(A1771,'Project Budget vs Exp'!$B$9:$G$52,2,FALSE))</f>
        <v/>
      </c>
      <c r="C1771" s="117"/>
      <c r="D1771" s="116"/>
      <c r="E1771" s="118"/>
      <c r="F1771" s="119"/>
      <c r="G1771" s="120"/>
      <c r="H1771" s="120"/>
      <c r="I1771" s="418">
        <f t="shared" si="28"/>
        <v>0</v>
      </c>
      <c r="J1771" s="46"/>
      <c r="K1771" s="332">
        <f>IFERROR(SUM(C1771/'Transfers of Funds'!$F$56),0)</f>
        <v>0</v>
      </c>
      <c r="L1771" s="21"/>
      <c r="M1771" s="47" t="s">
        <v>162</v>
      </c>
      <c r="N1771" s="46"/>
    </row>
    <row r="1772" spans="1:14" s="23" customFormat="1" ht="14.25" customHeight="1">
      <c r="A1772" s="115"/>
      <c r="B1772" s="308" t="str">
        <f>IF(A1772="","",VLOOKUP(A1772,'Project Budget vs Exp'!$B$9:$G$52,2,FALSE))</f>
        <v/>
      </c>
      <c r="C1772" s="117"/>
      <c r="D1772" s="116"/>
      <c r="E1772" s="118"/>
      <c r="F1772" s="119"/>
      <c r="G1772" s="120"/>
      <c r="H1772" s="120"/>
      <c r="I1772" s="418">
        <f t="shared" si="28"/>
        <v>0</v>
      </c>
      <c r="J1772" s="46"/>
      <c r="K1772" s="332">
        <f>IFERROR(SUM(C1772/'Transfers of Funds'!$F$56),0)</f>
        <v>0</v>
      </c>
      <c r="L1772" s="21"/>
      <c r="M1772" s="47" t="s">
        <v>162</v>
      </c>
      <c r="N1772" s="46"/>
    </row>
    <row r="1773" spans="1:14" s="23" customFormat="1" ht="14.25" customHeight="1">
      <c r="A1773" s="115"/>
      <c r="B1773" s="308" t="str">
        <f>IF(A1773="","",VLOOKUP(A1773,'Project Budget vs Exp'!$B$9:$G$52,2,FALSE))</f>
        <v/>
      </c>
      <c r="C1773" s="117"/>
      <c r="D1773" s="116"/>
      <c r="E1773" s="118"/>
      <c r="F1773" s="119"/>
      <c r="G1773" s="120"/>
      <c r="H1773" s="120"/>
      <c r="I1773" s="418">
        <f t="shared" si="28"/>
        <v>0</v>
      </c>
      <c r="J1773" s="46"/>
      <c r="K1773" s="332">
        <f>IFERROR(SUM(C1773/'Transfers of Funds'!$F$56),0)</f>
        <v>0</v>
      </c>
      <c r="L1773" s="21"/>
      <c r="M1773" s="47" t="s">
        <v>162</v>
      </c>
      <c r="N1773" s="46"/>
    </row>
    <row r="1774" spans="1:14" s="23" customFormat="1" ht="14.25" customHeight="1">
      <c r="A1774" s="115"/>
      <c r="B1774" s="308" t="str">
        <f>IF(A1774="","",VLOOKUP(A1774,'Project Budget vs Exp'!$B$9:$G$52,2,FALSE))</f>
        <v/>
      </c>
      <c r="C1774" s="117"/>
      <c r="D1774" s="116"/>
      <c r="E1774" s="118"/>
      <c r="F1774" s="119"/>
      <c r="G1774" s="120"/>
      <c r="H1774" s="120"/>
      <c r="I1774" s="418">
        <f t="shared" si="28"/>
        <v>0</v>
      </c>
      <c r="J1774" s="46"/>
      <c r="K1774" s="332">
        <f>IFERROR(SUM(C1774/'Transfers of Funds'!$F$56),0)</f>
        <v>0</v>
      </c>
      <c r="L1774" s="21"/>
      <c r="M1774" s="47" t="s">
        <v>162</v>
      </c>
      <c r="N1774" s="46"/>
    </row>
    <row r="1775" spans="1:14" s="23" customFormat="1" ht="14.25" customHeight="1">
      <c r="A1775" s="115"/>
      <c r="B1775" s="308" t="str">
        <f>IF(A1775="","",VLOOKUP(A1775,'Project Budget vs Exp'!$B$9:$G$52,2,FALSE))</f>
        <v/>
      </c>
      <c r="C1775" s="117"/>
      <c r="D1775" s="116"/>
      <c r="E1775" s="118"/>
      <c r="F1775" s="119"/>
      <c r="G1775" s="120"/>
      <c r="H1775" s="120"/>
      <c r="I1775" s="418">
        <f t="shared" si="28"/>
        <v>0</v>
      </c>
      <c r="J1775" s="46"/>
      <c r="K1775" s="332">
        <f>IFERROR(SUM(C1775/'Transfers of Funds'!$F$56),0)</f>
        <v>0</v>
      </c>
      <c r="L1775" s="21"/>
      <c r="M1775" s="47" t="s">
        <v>162</v>
      </c>
      <c r="N1775" s="46"/>
    </row>
    <row r="1776" spans="1:14" s="23" customFormat="1" ht="14.25" customHeight="1">
      <c r="A1776" s="115"/>
      <c r="B1776" s="308" t="str">
        <f>IF(A1776="","",VLOOKUP(A1776,'Project Budget vs Exp'!$B$9:$G$52,2,FALSE))</f>
        <v/>
      </c>
      <c r="C1776" s="117"/>
      <c r="D1776" s="116"/>
      <c r="E1776" s="118"/>
      <c r="F1776" s="119"/>
      <c r="G1776" s="120"/>
      <c r="H1776" s="120"/>
      <c r="I1776" s="418">
        <f t="shared" si="28"/>
        <v>0</v>
      </c>
      <c r="J1776" s="46"/>
      <c r="K1776" s="332">
        <f>IFERROR(SUM(C1776/'Transfers of Funds'!$F$56),0)</f>
        <v>0</v>
      </c>
      <c r="L1776" s="21"/>
      <c r="M1776" s="47" t="s">
        <v>162</v>
      </c>
      <c r="N1776" s="46"/>
    </row>
    <row r="1777" spans="1:14" s="23" customFormat="1" ht="14.25" customHeight="1">
      <c r="A1777" s="115"/>
      <c r="B1777" s="308" t="str">
        <f>IF(A1777="","",VLOOKUP(A1777,'Project Budget vs Exp'!$B$9:$G$52,2,FALSE))</f>
        <v/>
      </c>
      <c r="C1777" s="117"/>
      <c r="D1777" s="116"/>
      <c r="E1777" s="118"/>
      <c r="F1777" s="119"/>
      <c r="G1777" s="120"/>
      <c r="H1777" s="120"/>
      <c r="I1777" s="418">
        <f t="shared" si="28"/>
        <v>0</v>
      </c>
      <c r="J1777" s="46"/>
      <c r="K1777" s="332">
        <f>IFERROR(SUM(C1777/'Transfers of Funds'!$F$56),0)</f>
        <v>0</v>
      </c>
      <c r="L1777" s="21"/>
      <c r="M1777" s="47" t="s">
        <v>162</v>
      </c>
      <c r="N1777" s="46"/>
    </row>
    <row r="1778" spans="1:14" s="23" customFormat="1" ht="14.25" customHeight="1">
      <c r="A1778" s="115"/>
      <c r="B1778" s="308" t="str">
        <f>IF(A1778="","",VLOOKUP(A1778,'Project Budget vs Exp'!$B$9:$G$52,2,FALSE))</f>
        <v/>
      </c>
      <c r="C1778" s="117"/>
      <c r="D1778" s="116"/>
      <c r="E1778" s="118"/>
      <c r="F1778" s="119"/>
      <c r="G1778" s="120"/>
      <c r="H1778" s="120"/>
      <c r="I1778" s="418">
        <f t="shared" si="28"/>
        <v>0</v>
      </c>
      <c r="J1778" s="46"/>
      <c r="K1778" s="332">
        <f>IFERROR(SUM(C1778/'Transfers of Funds'!$F$56),0)</f>
        <v>0</v>
      </c>
      <c r="L1778" s="21"/>
      <c r="M1778" s="47" t="s">
        <v>162</v>
      </c>
      <c r="N1778" s="46"/>
    </row>
    <row r="1779" spans="1:14" s="23" customFormat="1" ht="14.25" customHeight="1">
      <c r="A1779" s="115"/>
      <c r="B1779" s="308" t="str">
        <f>IF(A1779="","",VLOOKUP(A1779,'Project Budget vs Exp'!$B$9:$G$52,2,FALSE))</f>
        <v/>
      </c>
      <c r="C1779" s="117"/>
      <c r="D1779" s="116"/>
      <c r="E1779" s="118"/>
      <c r="F1779" s="119"/>
      <c r="G1779" s="120"/>
      <c r="H1779" s="120"/>
      <c r="I1779" s="418">
        <f t="shared" si="28"/>
        <v>0</v>
      </c>
      <c r="J1779" s="46"/>
      <c r="K1779" s="332">
        <f>IFERROR(SUM(C1779/'Transfers of Funds'!$F$56),0)</f>
        <v>0</v>
      </c>
      <c r="L1779" s="21"/>
      <c r="M1779" s="47" t="s">
        <v>162</v>
      </c>
      <c r="N1779" s="46"/>
    </row>
    <row r="1780" spans="1:14" s="23" customFormat="1" ht="14.25" customHeight="1">
      <c r="A1780" s="115"/>
      <c r="B1780" s="308" t="str">
        <f>IF(A1780="","",VLOOKUP(A1780,'Project Budget vs Exp'!$B$9:$G$52,2,FALSE))</f>
        <v/>
      </c>
      <c r="C1780" s="117"/>
      <c r="D1780" s="116"/>
      <c r="E1780" s="118"/>
      <c r="F1780" s="119"/>
      <c r="G1780" s="120"/>
      <c r="H1780" s="120"/>
      <c r="I1780" s="418">
        <f t="shared" si="28"/>
        <v>0</v>
      </c>
      <c r="J1780" s="46"/>
      <c r="K1780" s="332">
        <f>IFERROR(SUM(C1780/'Transfers of Funds'!$F$56),0)</f>
        <v>0</v>
      </c>
      <c r="L1780" s="21"/>
      <c r="M1780" s="47" t="s">
        <v>162</v>
      </c>
      <c r="N1780" s="46"/>
    </row>
    <row r="1781" spans="1:14" s="23" customFormat="1" ht="14.25" customHeight="1">
      <c r="A1781" s="115"/>
      <c r="B1781" s="308" t="str">
        <f>IF(A1781="","",VLOOKUP(A1781,'Project Budget vs Exp'!$B$9:$G$52,2,FALSE))</f>
        <v/>
      </c>
      <c r="C1781" s="117"/>
      <c r="D1781" s="116"/>
      <c r="E1781" s="118"/>
      <c r="F1781" s="119"/>
      <c r="G1781" s="120"/>
      <c r="H1781" s="120"/>
      <c r="I1781" s="418">
        <f t="shared" si="28"/>
        <v>0</v>
      </c>
      <c r="J1781" s="46"/>
      <c r="K1781" s="332">
        <f>IFERROR(SUM(C1781/'Transfers of Funds'!$F$56),0)</f>
        <v>0</v>
      </c>
      <c r="L1781" s="21"/>
      <c r="M1781" s="47" t="s">
        <v>162</v>
      </c>
      <c r="N1781" s="46"/>
    </row>
    <row r="1782" spans="1:14" s="23" customFormat="1" ht="14.25" customHeight="1">
      <c r="A1782" s="115"/>
      <c r="B1782" s="308" t="str">
        <f>IF(A1782="","",VLOOKUP(A1782,'Project Budget vs Exp'!$B$9:$G$52,2,FALSE))</f>
        <v/>
      </c>
      <c r="C1782" s="117"/>
      <c r="D1782" s="116"/>
      <c r="E1782" s="118"/>
      <c r="F1782" s="119"/>
      <c r="G1782" s="120"/>
      <c r="H1782" s="120"/>
      <c r="I1782" s="418">
        <f t="shared" si="28"/>
        <v>0</v>
      </c>
      <c r="J1782" s="46"/>
      <c r="K1782" s="332">
        <f>IFERROR(SUM(C1782/'Transfers of Funds'!$F$56),0)</f>
        <v>0</v>
      </c>
      <c r="L1782" s="21"/>
      <c r="M1782" s="47" t="s">
        <v>162</v>
      </c>
      <c r="N1782" s="46"/>
    </row>
    <row r="1783" spans="1:14" s="23" customFormat="1" ht="14.25" customHeight="1">
      <c r="A1783" s="115"/>
      <c r="B1783" s="308" t="str">
        <f>IF(A1783="","",VLOOKUP(A1783,'Project Budget vs Exp'!$B$9:$G$52,2,FALSE))</f>
        <v/>
      </c>
      <c r="C1783" s="117"/>
      <c r="D1783" s="116"/>
      <c r="E1783" s="118"/>
      <c r="F1783" s="119"/>
      <c r="G1783" s="120"/>
      <c r="H1783" s="120"/>
      <c r="I1783" s="418">
        <f t="shared" si="28"/>
        <v>0</v>
      </c>
      <c r="J1783" s="46"/>
      <c r="K1783" s="332">
        <f>IFERROR(SUM(C1783/'Transfers of Funds'!$F$56),0)</f>
        <v>0</v>
      </c>
      <c r="L1783" s="21"/>
      <c r="M1783" s="47" t="s">
        <v>162</v>
      </c>
      <c r="N1783" s="46"/>
    </row>
    <row r="1784" spans="1:14" s="23" customFormat="1" ht="14.25" customHeight="1">
      <c r="A1784" s="115"/>
      <c r="B1784" s="308" t="str">
        <f>IF(A1784="","",VLOOKUP(A1784,'Project Budget vs Exp'!$B$9:$G$52,2,FALSE))</f>
        <v/>
      </c>
      <c r="C1784" s="117"/>
      <c r="D1784" s="116"/>
      <c r="E1784" s="118"/>
      <c r="F1784" s="119"/>
      <c r="G1784" s="120"/>
      <c r="H1784" s="120"/>
      <c r="I1784" s="418">
        <f t="shared" si="28"/>
        <v>0</v>
      </c>
      <c r="J1784" s="46"/>
      <c r="K1784" s="332">
        <f>IFERROR(SUM(C1784/'Transfers of Funds'!$F$56),0)</f>
        <v>0</v>
      </c>
      <c r="L1784" s="21"/>
      <c r="M1784" s="47" t="s">
        <v>162</v>
      </c>
      <c r="N1784" s="46"/>
    </row>
    <row r="1785" spans="1:14" s="23" customFormat="1" ht="14.25" customHeight="1">
      <c r="A1785" s="115"/>
      <c r="B1785" s="308" t="str">
        <f>IF(A1785="","",VLOOKUP(A1785,'Project Budget vs Exp'!$B$9:$G$52,2,FALSE))</f>
        <v/>
      </c>
      <c r="C1785" s="117"/>
      <c r="D1785" s="116"/>
      <c r="E1785" s="118"/>
      <c r="F1785" s="119"/>
      <c r="G1785" s="120"/>
      <c r="H1785" s="120"/>
      <c r="I1785" s="418">
        <f t="shared" si="28"/>
        <v>0</v>
      </c>
      <c r="J1785" s="46"/>
      <c r="K1785" s="332">
        <f>IFERROR(SUM(C1785/'Transfers of Funds'!$F$56),0)</f>
        <v>0</v>
      </c>
      <c r="L1785" s="21"/>
      <c r="M1785" s="47" t="s">
        <v>162</v>
      </c>
      <c r="N1785" s="46"/>
    </row>
    <row r="1786" spans="1:14" s="23" customFormat="1" ht="14.25" customHeight="1">
      <c r="A1786" s="115"/>
      <c r="B1786" s="308" t="str">
        <f>IF(A1786="","",VLOOKUP(A1786,'Project Budget vs Exp'!$B$9:$G$52,2,FALSE))</f>
        <v/>
      </c>
      <c r="C1786" s="117"/>
      <c r="D1786" s="116"/>
      <c r="E1786" s="118"/>
      <c r="F1786" s="119"/>
      <c r="G1786" s="120"/>
      <c r="H1786" s="120"/>
      <c r="I1786" s="418">
        <f t="shared" si="28"/>
        <v>0</v>
      </c>
      <c r="J1786" s="46"/>
      <c r="K1786" s="332">
        <f>IFERROR(SUM(C1786/'Transfers of Funds'!$F$56),0)</f>
        <v>0</v>
      </c>
      <c r="L1786" s="21"/>
      <c r="M1786" s="47" t="s">
        <v>162</v>
      </c>
      <c r="N1786" s="46"/>
    </row>
    <row r="1787" spans="1:14" s="23" customFormat="1" ht="14.25" customHeight="1">
      <c r="A1787" s="115"/>
      <c r="B1787" s="308" t="str">
        <f>IF(A1787="","",VLOOKUP(A1787,'Project Budget vs Exp'!$B$9:$G$52,2,FALSE))</f>
        <v/>
      </c>
      <c r="C1787" s="117"/>
      <c r="D1787" s="116"/>
      <c r="E1787" s="118"/>
      <c r="F1787" s="119"/>
      <c r="G1787" s="120"/>
      <c r="H1787" s="120"/>
      <c r="I1787" s="418">
        <f t="shared" si="28"/>
        <v>0</v>
      </c>
      <c r="J1787" s="46"/>
      <c r="K1787" s="332">
        <f>IFERROR(SUM(C1787/'Transfers of Funds'!$F$56),0)</f>
        <v>0</v>
      </c>
      <c r="L1787" s="21"/>
      <c r="M1787" s="47" t="s">
        <v>162</v>
      </c>
      <c r="N1787" s="46"/>
    </row>
    <row r="1788" spans="1:14" s="23" customFormat="1" ht="14.25" customHeight="1">
      <c r="A1788" s="115"/>
      <c r="B1788" s="308" t="str">
        <f>IF(A1788="","",VLOOKUP(A1788,'Project Budget vs Exp'!$B$9:$G$52,2,FALSE))</f>
        <v/>
      </c>
      <c r="C1788" s="117"/>
      <c r="D1788" s="116"/>
      <c r="E1788" s="118"/>
      <c r="F1788" s="119"/>
      <c r="G1788" s="120"/>
      <c r="H1788" s="120"/>
      <c r="I1788" s="418">
        <f t="shared" si="28"/>
        <v>0</v>
      </c>
      <c r="J1788" s="46"/>
      <c r="K1788" s="332">
        <f>IFERROR(SUM(C1788/'Transfers of Funds'!$F$56),0)</f>
        <v>0</v>
      </c>
      <c r="L1788" s="21"/>
      <c r="M1788" s="47" t="s">
        <v>162</v>
      </c>
      <c r="N1788" s="46"/>
    </row>
    <row r="1789" spans="1:14" s="23" customFormat="1" ht="14.25" customHeight="1">
      <c r="A1789" s="115"/>
      <c r="B1789" s="308" t="str">
        <f>IF(A1789="","",VLOOKUP(A1789,'Project Budget vs Exp'!$B$9:$G$52,2,FALSE))</f>
        <v/>
      </c>
      <c r="C1789" s="117"/>
      <c r="D1789" s="116"/>
      <c r="E1789" s="118"/>
      <c r="F1789" s="119"/>
      <c r="G1789" s="120"/>
      <c r="H1789" s="120"/>
      <c r="I1789" s="418">
        <f t="shared" si="28"/>
        <v>0</v>
      </c>
      <c r="J1789" s="46"/>
      <c r="K1789" s="332">
        <f>IFERROR(SUM(C1789/'Transfers of Funds'!$F$56),0)</f>
        <v>0</v>
      </c>
      <c r="L1789" s="21"/>
      <c r="M1789" s="47" t="s">
        <v>162</v>
      </c>
      <c r="N1789" s="46"/>
    </row>
    <row r="1790" spans="1:14" s="23" customFormat="1" ht="14.25" customHeight="1">
      <c r="A1790" s="115"/>
      <c r="B1790" s="308" t="str">
        <f>IF(A1790="","",VLOOKUP(A1790,'Project Budget vs Exp'!$B$9:$G$52,2,FALSE))</f>
        <v/>
      </c>
      <c r="C1790" s="117"/>
      <c r="D1790" s="116"/>
      <c r="E1790" s="118"/>
      <c r="F1790" s="119"/>
      <c r="G1790" s="120"/>
      <c r="H1790" s="120"/>
      <c r="I1790" s="418">
        <f t="shared" si="28"/>
        <v>0</v>
      </c>
      <c r="J1790" s="46"/>
      <c r="K1790" s="332">
        <f>IFERROR(SUM(C1790/'Transfers of Funds'!$F$56),0)</f>
        <v>0</v>
      </c>
      <c r="L1790" s="21"/>
      <c r="M1790" s="47" t="s">
        <v>162</v>
      </c>
      <c r="N1790" s="46"/>
    </row>
    <row r="1791" spans="1:14" s="23" customFormat="1" ht="14.25" customHeight="1">
      <c r="A1791" s="115"/>
      <c r="B1791" s="308" t="str">
        <f>IF(A1791="","",VLOOKUP(A1791,'Project Budget vs Exp'!$B$9:$G$52,2,FALSE))</f>
        <v/>
      </c>
      <c r="C1791" s="117"/>
      <c r="D1791" s="116"/>
      <c r="E1791" s="118"/>
      <c r="F1791" s="119"/>
      <c r="G1791" s="120"/>
      <c r="H1791" s="120"/>
      <c r="I1791" s="418">
        <f t="shared" si="28"/>
        <v>0</v>
      </c>
      <c r="J1791" s="46"/>
      <c r="K1791" s="332">
        <f>IFERROR(SUM(C1791/'Transfers of Funds'!$F$56),0)</f>
        <v>0</v>
      </c>
      <c r="L1791" s="21"/>
      <c r="M1791" s="47" t="s">
        <v>162</v>
      </c>
      <c r="N1791" s="46"/>
    </row>
    <row r="1792" spans="1:14" s="23" customFormat="1" ht="14.25" customHeight="1">
      <c r="A1792" s="115"/>
      <c r="B1792" s="308" t="str">
        <f>IF(A1792="","",VLOOKUP(A1792,'Project Budget vs Exp'!$B$9:$G$52,2,FALSE))</f>
        <v/>
      </c>
      <c r="C1792" s="117"/>
      <c r="D1792" s="116"/>
      <c r="E1792" s="118"/>
      <c r="F1792" s="119"/>
      <c r="G1792" s="120"/>
      <c r="H1792" s="120"/>
      <c r="I1792" s="418">
        <f t="shared" si="28"/>
        <v>0</v>
      </c>
      <c r="J1792" s="46"/>
      <c r="K1792" s="332">
        <f>IFERROR(SUM(C1792/'Transfers of Funds'!$F$56),0)</f>
        <v>0</v>
      </c>
      <c r="L1792" s="21"/>
      <c r="M1792" s="47" t="s">
        <v>162</v>
      </c>
      <c r="N1792" s="46"/>
    </row>
    <row r="1793" spans="1:14" s="23" customFormat="1" ht="14.25" customHeight="1">
      <c r="A1793" s="115"/>
      <c r="B1793" s="308" t="str">
        <f>IF(A1793="","",VLOOKUP(A1793,'Project Budget vs Exp'!$B$9:$G$52,2,FALSE))</f>
        <v/>
      </c>
      <c r="C1793" s="117"/>
      <c r="D1793" s="116"/>
      <c r="E1793" s="118"/>
      <c r="F1793" s="119"/>
      <c r="G1793" s="120"/>
      <c r="H1793" s="120"/>
      <c r="I1793" s="418">
        <f t="shared" si="28"/>
        <v>0</v>
      </c>
      <c r="J1793" s="46"/>
      <c r="K1793" s="332">
        <f>IFERROR(SUM(C1793/'Transfers of Funds'!$F$56),0)</f>
        <v>0</v>
      </c>
      <c r="L1793" s="21"/>
      <c r="M1793" s="47" t="s">
        <v>162</v>
      </c>
      <c r="N1793" s="46"/>
    </row>
    <row r="1794" spans="1:14" s="23" customFormat="1" ht="14.25" customHeight="1">
      <c r="A1794" s="115"/>
      <c r="B1794" s="308" t="str">
        <f>IF(A1794="","",VLOOKUP(A1794,'Project Budget vs Exp'!$B$9:$G$52,2,FALSE))</f>
        <v/>
      </c>
      <c r="C1794" s="117"/>
      <c r="D1794" s="116"/>
      <c r="E1794" s="118"/>
      <c r="F1794" s="119"/>
      <c r="G1794" s="120"/>
      <c r="H1794" s="120"/>
      <c r="I1794" s="418">
        <f t="shared" si="28"/>
        <v>0</v>
      </c>
      <c r="J1794" s="46"/>
      <c r="K1794" s="332">
        <f>IFERROR(SUM(C1794/'Transfers of Funds'!$F$56),0)</f>
        <v>0</v>
      </c>
      <c r="L1794" s="21"/>
      <c r="M1794" s="47" t="s">
        <v>162</v>
      </c>
      <c r="N1794" s="46"/>
    </row>
    <row r="1795" spans="1:14" s="23" customFormat="1" ht="14.25" customHeight="1">
      <c r="A1795" s="115"/>
      <c r="B1795" s="308" t="str">
        <f>IF(A1795="","",VLOOKUP(A1795,'Project Budget vs Exp'!$B$9:$G$52,2,FALSE))</f>
        <v/>
      </c>
      <c r="C1795" s="117"/>
      <c r="D1795" s="116"/>
      <c r="E1795" s="118"/>
      <c r="F1795" s="119"/>
      <c r="G1795" s="120"/>
      <c r="H1795" s="120"/>
      <c r="I1795" s="418">
        <f t="shared" si="28"/>
        <v>0</v>
      </c>
      <c r="J1795" s="46"/>
      <c r="K1795" s="332">
        <f>IFERROR(SUM(C1795/'Transfers of Funds'!$F$56),0)</f>
        <v>0</v>
      </c>
      <c r="L1795" s="21"/>
      <c r="M1795" s="47" t="s">
        <v>162</v>
      </c>
      <c r="N1795" s="46"/>
    </row>
    <row r="1796" spans="1:14" s="23" customFormat="1" ht="14.25" customHeight="1">
      <c r="A1796" s="115"/>
      <c r="B1796" s="308" t="str">
        <f>IF(A1796="","",VLOOKUP(A1796,'Project Budget vs Exp'!$B$9:$G$52,2,FALSE))</f>
        <v/>
      </c>
      <c r="C1796" s="117"/>
      <c r="D1796" s="116"/>
      <c r="E1796" s="118"/>
      <c r="F1796" s="119"/>
      <c r="G1796" s="120"/>
      <c r="H1796" s="120"/>
      <c r="I1796" s="418">
        <f t="shared" si="28"/>
        <v>0</v>
      </c>
      <c r="J1796" s="46"/>
      <c r="K1796" s="332">
        <f>IFERROR(SUM(C1796/'Transfers of Funds'!$F$56),0)</f>
        <v>0</v>
      </c>
      <c r="L1796" s="21"/>
      <c r="M1796" s="47" t="s">
        <v>162</v>
      </c>
      <c r="N1796" s="46"/>
    </row>
    <row r="1797" spans="1:14" s="23" customFormat="1" ht="14.25" customHeight="1">
      <c r="A1797" s="115"/>
      <c r="B1797" s="308" t="str">
        <f>IF(A1797="","",VLOOKUP(A1797,'Project Budget vs Exp'!$B$9:$G$52,2,FALSE))</f>
        <v/>
      </c>
      <c r="C1797" s="117"/>
      <c r="D1797" s="116"/>
      <c r="E1797" s="118"/>
      <c r="F1797" s="119"/>
      <c r="G1797" s="120"/>
      <c r="H1797" s="120"/>
      <c r="I1797" s="418">
        <f t="shared" si="28"/>
        <v>0</v>
      </c>
      <c r="J1797" s="46"/>
      <c r="K1797" s="332">
        <f>IFERROR(SUM(C1797/'Transfers of Funds'!$F$56),0)</f>
        <v>0</v>
      </c>
      <c r="L1797" s="21"/>
      <c r="M1797" s="47" t="s">
        <v>162</v>
      </c>
      <c r="N1797" s="46"/>
    </row>
    <row r="1798" spans="1:14" s="23" customFormat="1" ht="14.25" customHeight="1">
      <c r="A1798" s="115"/>
      <c r="B1798" s="308" t="str">
        <f>IF(A1798="","",VLOOKUP(A1798,'Project Budget vs Exp'!$B$9:$G$52,2,FALSE))</f>
        <v/>
      </c>
      <c r="C1798" s="117"/>
      <c r="D1798" s="116"/>
      <c r="E1798" s="118"/>
      <c r="F1798" s="119"/>
      <c r="G1798" s="120"/>
      <c r="H1798" s="120"/>
      <c r="I1798" s="418">
        <f t="shared" si="28"/>
        <v>0</v>
      </c>
      <c r="J1798" s="46"/>
      <c r="K1798" s="332">
        <f>IFERROR(SUM(C1798/'Transfers of Funds'!$F$56),0)</f>
        <v>0</v>
      </c>
      <c r="L1798" s="21"/>
      <c r="M1798" s="47" t="s">
        <v>162</v>
      </c>
      <c r="N1798" s="46"/>
    </row>
    <row r="1799" spans="1:14" s="23" customFormat="1" ht="14.25" customHeight="1">
      <c r="A1799" s="115"/>
      <c r="B1799" s="308" t="str">
        <f>IF(A1799="","",VLOOKUP(A1799,'Project Budget vs Exp'!$B$9:$G$52,2,FALSE))</f>
        <v/>
      </c>
      <c r="C1799" s="117"/>
      <c r="D1799" s="116"/>
      <c r="E1799" s="118"/>
      <c r="F1799" s="119"/>
      <c r="G1799" s="120"/>
      <c r="H1799" s="120"/>
      <c r="I1799" s="418">
        <f t="shared" si="28"/>
        <v>0</v>
      </c>
      <c r="J1799" s="46"/>
      <c r="K1799" s="332">
        <f>IFERROR(SUM(C1799/'Transfers of Funds'!$F$56),0)</f>
        <v>0</v>
      </c>
      <c r="L1799" s="21"/>
      <c r="M1799" s="47" t="s">
        <v>162</v>
      </c>
      <c r="N1799" s="46"/>
    </row>
    <row r="1800" spans="1:14" s="23" customFormat="1" ht="14.25" customHeight="1">
      <c r="A1800" s="115"/>
      <c r="B1800" s="308" t="str">
        <f>IF(A1800="","",VLOOKUP(A1800,'Project Budget vs Exp'!$B$9:$G$52,2,FALSE))</f>
        <v/>
      </c>
      <c r="C1800" s="117"/>
      <c r="D1800" s="116"/>
      <c r="E1800" s="118"/>
      <c r="F1800" s="119"/>
      <c r="G1800" s="120"/>
      <c r="H1800" s="120"/>
      <c r="I1800" s="418">
        <f t="shared" si="28"/>
        <v>0</v>
      </c>
      <c r="J1800" s="46"/>
      <c r="K1800" s="332">
        <f>IFERROR(SUM(C1800/'Transfers of Funds'!$F$56),0)</f>
        <v>0</v>
      </c>
      <c r="L1800" s="21"/>
      <c r="M1800" s="47" t="s">
        <v>162</v>
      </c>
      <c r="N1800" s="46"/>
    </row>
    <row r="1801" spans="1:14" s="23" customFormat="1" ht="14.25" customHeight="1">
      <c r="A1801" s="115"/>
      <c r="B1801" s="308" t="str">
        <f>IF(A1801="","",VLOOKUP(A1801,'Project Budget vs Exp'!$B$9:$G$52,2,FALSE))</f>
        <v/>
      </c>
      <c r="C1801" s="117"/>
      <c r="D1801" s="116"/>
      <c r="E1801" s="118"/>
      <c r="F1801" s="119"/>
      <c r="G1801" s="120"/>
      <c r="H1801" s="120"/>
      <c r="I1801" s="418">
        <f t="shared" si="28"/>
        <v>0</v>
      </c>
      <c r="J1801" s="46"/>
      <c r="K1801" s="332">
        <f>IFERROR(SUM(C1801/'Transfers of Funds'!$F$56),0)</f>
        <v>0</v>
      </c>
      <c r="L1801" s="21"/>
      <c r="M1801" s="47" t="s">
        <v>162</v>
      </c>
      <c r="N1801" s="46"/>
    </row>
    <row r="1802" spans="1:14" s="23" customFormat="1" ht="14.25" customHeight="1">
      <c r="A1802" s="115"/>
      <c r="B1802" s="308" t="str">
        <f>IF(A1802="","",VLOOKUP(A1802,'Project Budget vs Exp'!$B$9:$G$52,2,FALSE))</f>
        <v/>
      </c>
      <c r="C1802" s="117"/>
      <c r="D1802" s="116"/>
      <c r="E1802" s="118"/>
      <c r="F1802" s="119"/>
      <c r="G1802" s="120"/>
      <c r="H1802" s="120"/>
      <c r="I1802" s="418">
        <f t="shared" si="28"/>
        <v>0</v>
      </c>
      <c r="J1802" s="46"/>
      <c r="K1802" s="332">
        <f>IFERROR(SUM(C1802/'Transfers of Funds'!$F$56),0)</f>
        <v>0</v>
      </c>
      <c r="L1802" s="21"/>
      <c r="M1802" s="47" t="s">
        <v>162</v>
      </c>
      <c r="N1802" s="46"/>
    </row>
    <row r="1803" spans="1:14" s="23" customFormat="1" ht="14.25" customHeight="1">
      <c r="A1803" s="115"/>
      <c r="B1803" s="308" t="str">
        <f>IF(A1803="","",VLOOKUP(A1803,'Project Budget vs Exp'!$B$9:$G$52,2,FALSE))</f>
        <v/>
      </c>
      <c r="C1803" s="117"/>
      <c r="D1803" s="116"/>
      <c r="E1803" s="118"/>
      <c r="F1803" s="119"/>
      <c r="G1803" s="120"/>
      <c r="H1803" s="120"/>
      <c r="I1803" s="418">
        <f t="shared" si="28"/>
        <v>0</v>
      </c>
      <c r="J1803" s="46"/>
      <c r="K1803" s="332">
        <f>IFERROR(SUM(C1803/'Transfers of Funds'!$F$56),0)</f>
        <v>0</v>
      </c>
      <c r="L1803" s="21"/>
      <c r="M1803" s="47" t="s">
        <v>162</v>
      </c>
      <c r="N1803" s="46"/>
    </row>
    <row r="1804" spans="1:14" s="23" customFormat="1" ht="14.25" customHeight="1">
      <c r="A1804" s="115"/>
      <c r="B1804" s="308" t="str">
        <f>IF(A1804="","",VLOOKUP(A1804,'Project Budget vs Exp'!$B$9:$G$52,2,FALSE))</f>
        <v/>
      </c>
      <c r="C1804" s="117"/>
      <c r="D1804" s="116"/>
      <c r="E1804" s="118"/>
      <c r="F1804" s="119"/>
      <c r="G1804" s="120"/>
      <c r="H1804" s="120"/>
      <c r="I1804" s="418">
        <f t="shared" si="28"/>
        <v>0</v>
      </c>
      <c r="J1804" s="46"/>
      <c r="K1804" s="332">
        <f>IFERROR(SUM(C1804/'Transfers of Funds'!$F$56),0)</f>
        <v>0</v>
      </c>
      <c r="L1804" s="21"/>
      <c r="M1804" s="47" t="s">
        <v>162</v>
      </c>
      <c r="N1804" s="46"/>
    </row>
    <row r="1805" spans="1:14" s="23" customFormat="1" ht="14.25" customHeight="1">
      <c r="A1805" s="115"/>
      <c r="B1805" s="308" t="str">
        <f>IF(A1805="","",VLOOKUP(A1805,'Project Budget vs Exp'!$B$9:$G$52,2,FALSE))</f>
        <v/>
      </c>
      <c r="C1805" s="117"/>
      <c r="D1805" s="116"/>
      <c r="E1805" s="118"/>
      <c r="F1805" s="119"/>
      <c r="G1805" s="120"/>
      <c r="H1805" s="120"/>
      <c r="I1805" s="418">
        <f t="shared" si="28"/>
        <v>0</v>
      </c>
      <c r="J1805" s="46"/>
      <c r="K1805" s="332">
        <f>IFERROR(SUM(C1805/'Transfers of Funds'!$F$56),0)</f>
        <v>0</v>
      </c>
      <c r="L1805" s="21"/>
      <c r="M1805" s="47" t="s">
        <v>162</v>
      </c>
      <c r="N1805" s="46"/>
    </row>
    <row r="1806" spans="1:14" s="23" customFormat="1" ht="14.25" customHeight="1">
      <c r="A1806" s="115"/>
      <c r="B1806" s="308" t="str">
        <f>IF(A1806="","",VLOOKUP(A1806,'Project Budget vs Exp'!$B$9:$G$52,2,FALSE))</f>
        <v/>
      </c>
      <c r="C1806" s="117"/>
      <c r="D1806" s="116"/>
      <c r="E1806" s="118"/>
      <c r="F1806" s="119"/>
      <c r="G1806" s="120"/>
      <c r="H1806" s="120"/>
      <c r="I1806" s="418">
        <f t="shared" si="28"/>
        <v>0</v>
      </c>
      <c r="J1806" s="46"/>
      <c r="K1806" s="332">
        <f>IFERROR(SUM(C1806/'Transfers of Funds'!$F$56),0)</f>
        <v>0</v>
      </c>
      <c r="L1806" s="21"/>
      <c r="M1806" s="47" t="s">
        <v>162</v>
      </c>
      <c r="N1806" s="46"/>
    </row>
    <row r="1807" spans="1:14" s="23" customFormat="1" ht="14.25" customHeight="1">
      <c r="A1807" s="115"/>
      <c r="B1807" s="308" t="str">
        <f>IF(A1807="","",VLOOKUP(A1807,'Project Budget vs Exp'!$B$9:$G$52,2,FALSE))</f>
        <v/>
      </c>
      <c r="C1807" s="117"/>
      <c r="D1807" s="116"/>
      <c r="E1807" s="118"/>
      <c r="F1807" s="119"/>
      <c r="G1807" s="120"/>
      <c r="H1807" s="120"/>
      <c r="I1807" s="418">
        <f t="shared" si="28"/>
        <v>0</v>
      </c>
      <c r="J1807" s="46"/>
      <c r="K1807" s="332">
        <f>IFERROR(SUM(C1807/'Transfers of Funds'!$F$56),0)</f>
        <v>0</v>
      </c>
      <c r="L1807" s="21"/>
      <c r="M1807" s="47" t="s">
        <v>162</v>
      </c>
      <c r="N1807" s="46"/>
    </row>
    <row r="1808" spans="1:14" s="23" customFormat="1" ht="14.25" customHeight="1">
      <c r="A1808" s="115"/>
      <c r="B1808" s="308" t="str">
        <f>IF(A1808="","",VLOOKUP(A1808,'Project Budget vs Exp'!$B$9:$G$52,2,FALSE))</f>
        <v/>
      </c>
      <c r="C1808" s="117"/>
      <c r="D1808" s="116"/>
      <c r="E1808" s="118"/>
      <c r="F1808" s="119"/>
      <c r="G1808" s="120"/>
      <c r="H1808" s="120"/>
      <c r="I1808" s="418">
        <f t="shared" si="28"/>
        <v>0</v>
      </c>
      <c r="J1808" s="46"/>
      <c r="K1808" s="332">
        <f>IFERROR(SUM(C1808/'Transfers of Funds'!$F$56),0)</f>
        <v>0</v>
      </c>
      <c r="L1808" s="21"/>
      <c r="M1808" s="47" t="s">
        <v>162</v>
      </c>
      <c r="N1808" s="46"/>
    </row>
    <row r="1809" spans="1:14" s="23" customFormat="1" ht="14.25" customHeight="1">
      <c r="A1809" s="115"/>
      <c r="B1809" s="308" t="str">
        <f>IF(A1809="","",VLOOKUP(A1809,'Project Budget vs Exp'!$B$9:$G$52,2,FALSE))</f>
        <v/>
      </c>
      <c r="C1809" s="117"/>
      <c r="D1809" s="116"/>
      <c r="E1809" s="118"/>
      <c r="F1809" s="119"/>
      <c r="G1809" s="120"/>
      <c r="H1809" s="120"/>
      <c r="I1809" s="418">
        <f t="shared" si="28"/>
        <v>0</v>
      </c>
      <c r="J1809" s="46"/>
      <c r="K1809" s="332">
        <f>IFERROR(SUM(C1809/'Transfers of Funds'!$F$56),0)</f>
        <v>0</v>
      </c>
      <c r="L1809" s="21"/>
      <c r="M1809" s="47" t="s">
        <v>162</v>
      </c>
      <c r="N1809" s="46"/>
    </row>
    <row r="1810" spans="1:14" s="23" customFormat="1" ht="14.25" customHeight="1">
      <c r="A1810" s="115"/>
      <c r="B1810" s="308" t="str">
        <f>IF(A1810="","",VLOOKUP(A1810,'Project Budget vs Exp'!$B$9:$G$52,2,FALSE))</f>
        <v/>
      </c>
      <c r="C1810" s="117"/>
      <c r="D1810" s="116"/>
      <c r="E1810" s="118"/>
      <c r="F1810" s="119"/>
      <c r="G1810" s="120"/>
      <c r="H1810" s="120"/>
      <c r="I1810" s="418">
        <f t="shared" si="28"/>
        <v>0</v>
      </c>
      <c r="J1810" s="46"/>
      <c r="K1810" s="332">
        <f>IFERROR(SUM(C1810/'Transfers of Funds'!$F$56),0)</f>
        <v>0</v>
      </c>
      <c r="L1810" s="21"/>
      <c r="M1810" s="47" t="s">
        <v>162</v>
      </c>
      <c r="N1810" s="46"/>
    </row>
    <row r="1811" spans="1:14" s="23" customFormat="1" ht="14.25" customHeight="1">
      <c r="A1811" s="115"/>
      <c r="B1811" s="308" t="str">
        <f>IF(A1811="","",VLOOKUP(A1811,'Project Budget vs Exp'!$B$9:$G$52,2,FALSE))</f>
        <v/>
      </c>
      <c r="C1811" s="117"/>
      <c r="D1811" s="116"/>
      <c r="E1811" s="118"/>
      <c r="F1811" s="119"/>
      <c r="G1811" s="120"/>
      <c r="H1811" s="120"/>
      <c r="I1811" s="418">
        <f t="shared" si="28"/>
        <v>0</v>
      </c>
      <c r="J1811" s="46"/>
      <c r="K1811" s="332">
        <f>IFERROR(SUM(C1811/'Transfers of Funds'!$F$56),0)</f>
        <v>0</v>
      </c>
      <c r="L1811" s="21"/>
      <c r="M1811" s="47" t="s">
        <v>162</v>
      </c>
      <c r="N1811" s="46"/>
    </row>
    <row r="1812" spans="1:14" s="23" customFormat="1" ht="14.25" customHeight="1">
      <c r="A1812" s="115"/>
      <c r="B1812" s="308" t="str">
        <f>IF(A1812="","",VLOOKUP(A1812,'Project Budget vs Exp'!$B$9:$G$52,2,FALSE))</f>
        <v/>
      </c>
      <c r="C1812" s="117"/>
      <c r="D1812" s="116"/>
      <c r="E1812" s="118"/>
      <c r="F1812" s="119"/>
      <c r="G1812" s="120"/>
      <c r="H1812" s="120"/>
      <c r="I1812" s="418">
        <f t="shared" si="28"/>
        <v>0</v>
      </c>
      <c r="J1812" s="46"/>
      <c r="K1812" s="332">
        <f>IFERROR(SUM(C1812/'Transfers of Funds'!$F$56),0)</f>
        <v>0</v>
      </c>
      <c r="L1812" s="21"/>
      <c r="M1812" s="47" t="s">
        <v>162</v>
      </c>
      <c r="N1812" s="46"/>
    </row>
    <row r="1813" spans="1:14" s="23" customFormat="1" ht="14.25" customHeight="1">
      <c r="A1813" s="115"/>
      <c r="B1813" s="308" t="str">
        <f>IF(A1813="","",VLOOKUP(A1813,'Project Budget vs Exp'!$B$9:$G$52,2,FALSE))</f>
        <v/>
      </c>
      <c r="C1813" s="117"/>
      <c r="D1813" s="116"/>
      <c r="E1813" s="118"/>
      <c r="F1813" s="119"/>
      <c r="G1813" s="120"/>
      <c r="H1813" s="120"/>
      <c r="I1813" s="418">
        <f t="shared" ref="I1813:I1876" si="29">IF(OR(F$4="EUR",F$4="USD",F$4="GBP",F$4="CAD",F$4="NZD",F$4="AUD"),K1813,C1813)</f>
        <v>0</v>
      </c>
      <c r="J1813" s="46"/>
      <c r="K1813" s="332">
        <f>IFERROR(SUM(C1813/'Transfers of Funds'!$F$56),0)</f>
        <v>0</v>
      </c>
      <c r="L1813" s="21"/>
      <c r="M1813" s="47" t="s">
        <v>162</v>
      </c>
      <c r="N1813" s="46"/>
    </row>
    <row r="1814" spans="1:14" s="23" customFormat="1" ht="14.25" customHeight="1">
      <c r="A1814" s="115"/>
      <c r="B1814" s="308" t="str">
        <f>IF(A1814="","",VLOOKUP(A1814,'Project Budget vs Exp'!$B$9:$G$52,2,FALSE))</f>
        <v/>
      </c>
      <c r="C1814" s="117"/>
      <c r="D1814" s="116"/>
      <c r="E1814" s="118"/>
      <c r="F1814" s="119"/>
      <c r="G1814" s="120"/>
      <c r="H1814" s="120"/>
      <c r="I1814" s="418">
        <f t="shared" si="29"/>
        <v>0</v>
      </c>
      <c r="J1814" s="46"/>
      <c r="K1814" s="332">
        <f>IFERROR(SUM(C1814/'Transfers of Funds'!$F$56),0)</f>
        <v>0</v>
      </c>
      <c r="L1814" s="21"/>
      <c r="M1814" s="47" t="s">
        <v>162</v>
      </c>
      <c r="N1814" s="46"/>
    </row>
    <row r="1815" spans="1:14" s="23" customFormat="1" ht="14.25" customHeight="1">
      <c r="A1815" s="115"/>
      <c r="B1815" s="308" t="str">
        <f>IF(A1815="","",VLOOKUP(A1815,'Project Budget vs Exp'!$B$9:$G$52,2,FALSE))</f>
        <v/>
      </c>
      <c r="C1815" s="117"/>
      <c r="D1815" s="116"/>
      <c r="E1815" s="118"/>
      <c r="F1815" s="119"/>
      <c r="G1815" s="120"/>
      <c r="H1815" s="120"/>
      <c r="I1815" s="418">
        <f t="shared" si="29"/>
        <v>0</v>
      </c>
      <c r="J1815" s="46"/>
      <c r="K1815" s="332">
        <f>IFERROR(SUM(C1815/'Transfers of Funds'!$F$56),0)</f>
        <v>0</v>
      </c>
      <c r="L1815" s="21"/>
      <c r="M1815" s="47" t="s">
        <v>162</v>
      </c>
      <c r="N1815" s="46"/>
    </row>
    <row r="1816" spans="1:14" s="23" customFormat="1" ht="14.25" customHeight="1">
      <c r="A1816" s="115"/>
      <c r="B1816" s="308" t="str">
        <f>IF(A1816="","",VLOOKUP(A1816,'Project Budget vs Exp'!$B$9:$G$52,2,FALSE))</f>
        <v/>
      </c>
      <c r="C1816" s="117"/>
      <c r="D1816" s="116"/>
      <c r="E1816" s="118"/>
      <c r="F1816" s="119"/>
      <c r="G1816" s="120"/>
      <c r="H1816" s="120"/>
      <c r="I1816" s="418">
        <f t="shared" si="29"/>
        <v>0</v>
      </c>
      <c r="J1816" s="46"/>
      <c r="K1816" s="332">
        <f>IFERROR(SUM(C1816/'Transfers of Funds'!$F$56),0)</f>
        <v>0</v>
      </c>
      <c r="L1816" s="21"/>
      <c r="M1816" s="47" t="s">
        <v>162</v>
      </c>
      <c r="N1816" s="46"/>
    </row>
    <row r="1817" spans="1:14" s="23" customFormat="1" ht="14.25" customHeight="1">
      <c r="A1817" s="115"/>
      <c r="B1817" s="308" t="str">
        <f>IF(A1817="","",VLOOKUP(A1817,'Project Budget vs Exp'!$B$9:$G$52,2,FALSE))</f>
        <v/>
      </c>
      <c r="C1817" s="117"/>
      <c r="D1817" s="116"/>
      <c r="E1817" s="118"/>
      <c r="F1817" s="119"/>
      <c r="G1817" s="120"/>
      <c r="H1817" s="120"/>
      <c r="I1817" s="418">
        <f t="shared" si="29"/>
        <v>0</v>
      </c>
      <c r="J1817" s="46"/>
      <c r="K1817" s="332">
        <f>IFERROR(SUM(C1817/'Transfers of Funds'!$F$56),0)</f>
        <v>0</v>
      </c>
      <c r="L1817" s="21"/>
      <c r="M1817" s="47" t="s">
        <v>162</v>
      </c>
      <c r="N1817" s="46"/>
    </row>
    <row r="1818" spans="1:14" s="23" customFormat="1" ht="14.25" customHeight="1">
      <c r="A1818" s="115"/>
      <c r="B1818" s="308" t="str">
        <f>IF(A1818="","",VLOOKUP(A1818,'Project Budget vs Exp'!$B$9:$G$52,2,FALSE))</f>
        <v/>
      </c>
      <c r="C1818" s="117"/>
      <c r="D1818" s="116"/>
      <c r="E1818" s="118"/>
      <c r="F1818" s="119"/>
      <c r="G1818" s="120"/>
      <c r="H1818" s="120"/>
      <c r="I1818" s="418">
        <f t="shared" si="29"/>
        <v>0</v>
      </c>
      <c r="J1818" s="46"/>
      <c r="K1818" s="332">
        <f>IFERROR(SUM(C1818/'Transfers of Funds'!$F$56),0)</f>
        <v>0</v>
      </c>
      <c r="L1818" s="21"/>
      <c r="M1818" s="47" t="s">
        <v>162</v>
      </c>
      <c r="N1818" s="46"/>
    </row>
    <row r="1819" spans="1:14" s="23" customFormat="1" ht="14.25" customHeight="1">
      <c r="A1819" s="115"/>
      <c r="B1819" s="308" t="str">
        <f>IF(A1819="","",VLOOKUP(A1819,'Project Budget vs Exp'!$B$9:$G$52,2,FALSE))</f>
        <v/>
      </c>
      <c r="C1819" s="117"/>
      <c r="D1819" s="116"/>
      <c r="E1819" s="118"/>
      <c r="F1819" s="119"/>
      <c r="G1819" s="120"/>
      <c r="H1819" s="120"/>
      <c r="I1819" s="418">
        <f t="shared" si="29"/>
        <v>0</v>
      </c>
      <c r="J1819" s="46"/>
      <c r="K1819" s="332">
        <f>IFERROR(SUM(C1819/'Transfers of Funds'!$F$56),0)</f>
        <v>0</v>
      </c>
      <c r="L1819" s="21"/>
      <c r="M1819" s="47" t="s">
        <v>162</v>
      </c>
      <c r="N1819" s="46"/>
    </row>
    <row r="1820" spans="1:14" s="23" customFormat="1" ht="14.25" customHeight="1">
      <c r="A1820" s="115"/>
      <c r="B1820" s="308" t="str">
        <f>IF(A1820="","",VLOOKUP(A1820,'Project Budget vs Exp'!$B$9:$G$52,2,FALSE))</f>
        <v/>
      </c>
      <c r="C1820" s="117"/>
      <c r="D1820" s="116"/>
      <c r="E1820" s="118"/>
      <c r="F1820" s="119"/>
      <c r="G1820" s="120"/>
      <c r="H1820" s="120"/>
      <c r="I1820" s="418">
        <f t="shared" si="29"/>
        <v>0</v>
      </c>
      <c r="J1820" s="46"/>
      <c r="K1820" s="332">
        <f>IFERROR(SUM(C1820/'Transfers of Funds'!$F$56),0)</f>
        <v>0</v>
      </c>
      <c r="L1820" s="21"/>
      <c r="M1820" s="47" t="s">
        <v>162</v>
      </c>
      <c r="N1820" s="46"/>
    </row>
    <row r="1821" spans="1:14" s="23" customFormat="1" ht="14.25" customHeight="1">
      <c r="A1821" s="115"/>
      <c r="B1821" s="308" t="str">
        <f>IF(A1821="","",VLOOKUP(A1821,'Project Budget vs Exp'!$B$9:$G$52,2,FALSE))</f>
        <v/>
      </c>
      <c r="C1821" s="117"/>
      <c r="D1821" s="116"/>
      <c r="E1821" s="118"/>
      <c r="F1821" s="119"/>
      <c r="G1821" s="120"/>
      <c r="H1821" s="120"/>
      <c r="I1821" s="418">
        <f t="shared" si="29"/>
        <v>0</v>
      </c>
      <c r="J1821" s="46"/>
      <c r="K1821" s="332">
        <f>IFERROR(SUM(C1821/'Transfers of Funds'!$F$56),0)</f>
        <v>0</v>
      </c>
      <c r="L1821" s="21"/>
      <c r="M1821" s="47" t="s">
        <v>162</v>
      </c>
      <c r="N1821" s="46"/>
    </row>
    <row r="1822" spans="1:14" s="23" customFormat="1" ht="14.25" customHeight="1">
      <c r="A1822" s="115"/>
      <c r="B1822" s="308" t="str">
        <f>IF(A1822="","",VLOOKUP(A1822,'Project Budget vs Exp'!$B$9:$G$52,2,FALSE))</f>
        <v/>
      </c>
      <c r="C1822" s="117"/>
      <c r="D1822" s="116"/>
      <c r="E1822" s="118"/>
      <c r="F1822" s="119"/>
      <c r="G1822" s="120"/>
      <c r="H1822" s="120"/>
      <c r="I1822" s="418">
        <f t="shared" si="29"/>
        <v>0</v>
      </c>
      <c r="J1822" s="46"/>
      <c r="K1822" s="332">
        <f>IFERROR(SUM(C1822/'Transfers of Funds'!$F$56),0)</f>
        <v>0</v>
      </c>
      <c r="L1822" s="21"/>
      <c r="M1822" s="47" t="s">
        <v>162</v>
      </c>
      <c r="N1822" s="46"/>
    </row>
    <row r="1823" spans="1:14" s="23" customFormat="1" ht="14.25" customHeight="1">
      <c r="A1823" s="115"/>
      <c r="B1823" s="308" t="str">
        <f>IF(A1823="","",VLOOKUP(A1823,'Project Budget vs Exp'!$B$9:$G$52,2,FALSE))</f>
        <v/>
      </c>
      <c r="C1823" s="117"/>
      <c r="D1823" s="116"/>
      <c r="E1823" s="118"/>
      <c r="F1823" s="119"/>
      <c r="G1823" s="120"/>
      <c r="H1823" s="120"/>
      <c r="I1823" s="418">
        <f t="shared" si="29"/>
        <v>0</v>
      </c>
      <c r="J1823" s="46"/>
      <c r="K1823" s="332">
        <f>IFERROR(SUM(C1823/'Transfers of Funds'!$F$56),0)</f>
        <v>0</v>
      </c>
      <c r="L1823" s="21"/>
      <c r="M1823" s="47" t="s">
        <v>162</v>
      </c>
      <c r="N1823" s="46"/>
    </row>
    <row r="1824" spans="1:14" s="23" customFormat="1" ht="14.25" customHeight="1">
      <c r="A1824" s="115"/>
      <c r="B1824" s="308" t="str">
        <f>IF(A1824="","",VLOOKUP(A1824,'Project Budget vs Exp'!$B$9:$G$52,2,FALSE))</f>
        <v/>
      </c>
      <c r="C1824" s="117"/>
      <c r="D1824" s="116"/>
      <c r="E1824" s="118"/>
      <c r="F1824" s="119"/>
      <c r="G1824" s="120"/>
      <c r="H1824" s="120"/>
      <c r="I1824" s="418">
        <f t="shared" si="29"/>
        <v>0</v>
      </c>
      <c r="J1824" s="46"/>
      <c r="K1824" s="332">
        <f>IFERROR(SUM(C1824/'Transfers of Funds'!$F$56),0)</f>
        <v>0</v>
      </c>
      <c r="L1824" s="21"/>
      <c r="M1824" s="47" t="s">
        <v>162</v>
      </c>
      <c r="N1824" s="46"/>
    </row>
    <row r="1825" spans="1:14" s="23" customFormat="1" ht="14.25" customHeight="1">
      <c r="A1825" s="115"/>
      <c r="B1825" s="308" t="str">
        <f>IF(A1825="","",VLOOKUP(A1825,'Project Budget vs Exp'!$B$9:$G$52,2,FALSE))</f>
        <v/>
      </c>
      <c r="C1825" s="117"/>
      <c r="D1825" s="116"/>
      <c r="E1825" s="118"/>
      <c r="F1825" s="119"/>
      <c r="G1825" s="120"/>
      <c r="H1825" s="120"/>
      <c r="I1825" s="418">
        <f t="shared" si="29"/>
        <v>0</v>
      </c>
      <c r="J1825" s="46"/>
      <c r="K1825" s="332">
        <f>IFERROR(SUM(C1825/'Transfers of Funds'!$F$56),0)</f>
        <v>0</v>
      </c>
      <c r="L1825" s="21"/>
      <c r="M1825" s="47" t="s">
        <v>162</v>
      </c>
      <c r="N1825" s="46"/>
    </row>
    <row r="1826" spans="1:14" s="23" customFormat="1" ht="14.25" customHeight="1">
      <c r="A1826" s="115"/>
      <c r="B1826" s="308" t="str">
        <f>IF(A1826="","",VLOOKUP(A1826,'Project Budget vs Exp'!$B$9:$G$52,2,FALSE))</f>
        <v/>
      </c>
      <c r="C1826" s="117"/>
      <c r="D1826" s="116"/>
      <c r="E1826" s="118"/>
      <c r="F1826" s="119"/>
      <c r="G1826" s="120"/>
      <c r="H1826" s="120"/>
      <c r="I1826" s="418">
        <f t="shared" si="29"/>
        <v>0</v>
      </c>
      <c r="J1826" s="46"/>
      <c r="K1826" s="332">
        <f>IFERROR(SUM(C1826/'Transfers of Funds'!$F$56),0)</f>
        <v>0</v>
      </c>
      <c r="L1826" s="21"/>
      <c r="M1826" s="47" t="s">
        <v>162</v>
      </c>
      <c r="N1826" s="46"/>
    </row>
    <row r="1827" spans="1:14" s="23" customFormat="1" ht="14.25" customHeight="1">
      <c r="A1827" s="115"/>
      <c r="B1827" s="308" t="str">
        <f>IF(A1827="","",VLOOKUP(A1827,'Project Budget vs Exp'!$B$9:$G$52,2,FALSE))</f>
        <v/>
      </c>
      <c r="C1827" s="117"/>
      <c r="D1827" s="116"/>
      <c r="E1827" s="118"/>
      <c r="F1827" s="119"/>
      <c r="G1827" s="120"/>
      <c r="H1827" s="120"/>
      <c r="I1827" s="418">
        <f t="shared" si="29"/>
        <v>0</v>
      </c>
      <c r="J1827" s="46"/>
      <c r="K1827" s="332">
        <f>IFERROR(SUM(C1827/'Transfers of Funds'!$F$56),0)</f>
        <v>0</v>
      </c>
      <c r="L1827" s="21"/>
      <c r="M1827" s="47" t="s">
        <v>162</v>
      </c>
      <c r="N1827" s="46"/>
    </row>
    <row r="1828" spans="1:14" s="23" customFormat="1" ht="14.25" customHeight="1">
      <c r="A1828" s="115"/>
      <c r="B1828" s="308" t="str">
        <f>IF(A1828="","",VLOOKUP(A1828,'Project Budget vs Exp'!$B$9:$G$52,2,FALSE))</f>
        <v/>
      </c>
      <c r="C1828" s="117"/>
      <c r="D1828" s="116"/>
      <c r="E1828" s="118"/>
      <c r="F1828" s="119"/>
      <c r="G1828" s="120"/>
      <c r="H1828" s="120"/>
      <c r="I1828" s="418">
        <f t="shared" si="29"/>
        <v>0</v>
      </c>
      <c r="J1828" s="46"/>
      <c r="K1828" s="332">
        <f>IFERROR(SUM(C1828/'Transfers of Funds'!$F$56),0)</f>
        <v>0</v>
      </c>
      <c r="L1828" s="21"/>
      <c r="M1828" s="47" t="s">
        <v>162</v>
      </c>
      <c r="N1828" s="46"/>
    </row>
    <row r="1829" spans="1:14" s="23" customFormat="1" ht="14.25" customHeight="1">
      <c r="A1829" s="115"/>
      <c r="B1829" s="308" t="str">
        <f>IF(A1829="","",VLOOKUP(A1829,'Project Budget vs Exp'!$B$9:$G$52,2,FALSE))</f>
        <v/>
      </c>
      <c r="C1829" s="117"/>
      <c r="D1829" s="116"/>
      <c r="E1829" s="118"/>
      <c r="F1829" s="119"/>
      <c r="G1829" s="120"/>
      <c r="H1829" s="120"/>
      <c r="I1829" s="418">
        <f t="shared" si="29"/>
        <v>0</v>
      </c>
      <c r="J1829" s="46"/>
      <c r="K1829" s="332">
        <f>IFERROR(SUM(C1829/'Transfers of Funds'!$F$56),0)</f>
        <v>0</v>
      </c>
      <c r="L1829" s="21"/>
      <c r="M1829" s="47" t="s">
        <v>162</v>
      </c>
      <c r="N1829" s="46"/>
    </row>
    <row r="1830" spans="1:14" s="23" customFormat="1" ht="14.25" customHeight="1">
      <c r="A1830" s="115"/>
      <c r="B1830" s="308" t="str">
        <f>IF(A1830="","",VLOOKUP(A1830,'Project Budget vs Exp'!$B$9:$G$52,2,FALSE))</f>
        <v/>
      </c>
      <c r="C1830" s="117"/>
      <c r="D1830" s="116"/>
      <c r="E1830" s="118"/>
      <c r="F1830" s="119"/>
      <c r="G1830" s="120"/>
      <c r="H1830" s="120"/>
      <c r="I1830" s="418">
        <f t="shared" si="29"/>
        <v>0</v>
      </c>
      <c r="J1830" s="46"/>
      <c r="K1830" s="332">
        <f>IFERROR(SUM(C1830/'Transfers of Funds'!$F$56),0)</f>
        <v>0</v>
      </c>
      <c r="L1830" s="21"/>
      <c r="M1830" s="47" t="s">
        <v>162</v>
      </c>
      <c r="N1830" s="46"/>
    </row>
    <row r="1831" spans="1:14" s="23" customFormat="1" ht="14.25" customHeight="1">
      <c r="A1831" s="115"/>
      <c r="B1831" s="308" t="str">
        <f>IF(A1831="","",VLOOKUP(A1831,'Project Budget vs Exp'!$B$9:$G$52,2,FALSE))</f>
        <v/>
      </c>
      <c r="C1831" s="117"/>
      <c r="D1831" s="116"/>
      <c r="E1831" s="118"/>
      <c r="F1831" s="119"/>
      <c r="G1831" s="120"/>
      <c r="H1831" s="120"/>
      <c r="I1831" s="418">
        <f t="shared" si="29"/>
        <v>0</v>
      </c>
      <c r="J1831" s="46"/>
      <c r="K1831" s="332">
        <f>IFERROR(SUM(C1831/'Transfers of Funds'!$F$56),0)</f>
        <v>0</v>
      </c>
      <c r="L1831" s="21"/>
      <c r="M1831" s="47" t="s">
        <v>162</v>
      </c>
      <c r="N1831" s="46"/>
    </row>
    <row r="1832" spans="1:14" s="23" customFormat="1" ht="14.25" customHeight="1">
      <c r="A1832" s="115"/>
      <c r="B1832" s="308" t="str">
        <f>IF(A1832="","",VLOOKUP(A1832,'Project Budget vs Exp'!$B$9:$G$52,2,FALSE))</f>
        <v/>
      </c>
      <c r="C1832" s="117"/>
      <c r="D1832" s="116"/>
      <c r="E1832" s="118"/>
      <c r="F1832" s="119"/>
      <c r="G1832" s="120"/>
      <c r="H1832" s="120"/>
      <c r="I1832" s="418">
        <f t="shared" si="29"/>
        <v>0</v>
      </c>
      <c r="J1832" s="46"/>
      <c r="K1832" s="332">
        <f>IFERROR(SUM(C1832/'Transfers of Funds'!$F$56),0)</f>
        <v>0</v>
      </c>
      <c r="L1832" s="21"/>
      <c r="M1832" s="47" t="s">
        <v>162</v>
      </c>
      <c r="N1832" s="46"/>
    </row>
    <row r="1833" spans="1:14" s="23" customFormat="1" ht="14.25" customHeight="1">
      <c r="A1833" s="115"/>
      <c r="B1833" s="308" t="str">
        <f>IF(A1833="","",VLOOKUP(A1833,'Project Budget vs Exp'!$B$9:$G$52,2,FALSE))</f>
        <v/>
      </c>
      <c r="C1833" s="117"/>
      <c r="D1833" s="116"/>
      <c r="E1833" s="118"/>
      <c r="F1833" s="119"/>
      <c r="G1833" s="120"/>
      <c r="H1833" s="120"/>
      <c r="I1833" s="418">
        <f t="shared" si="29"/>
        <v>0</v>
      </c>
      <c r="J1833" s="46"/>
      <c r="K1833" s="332">
        <f>IFERROR(SUM(C1833/'Transfers of Funds'!$F$56),0)</f>
        <v>0</v>
      </c>
      <c r="L1833" s="21"/>
      <c r="M1833" s="47" t="s">
        <v>162</v>
      </c>
      <c r="N1833" s="46"/>
    </row>
    <row r="1834" spans="1:14" s="23" customFormat="1" ht="14.25" customHeight="1">
      <c r="A1834" s="115"/>
      <c r="B1834" s="308" t="str">
        <f>IF(A1834="","",VLOOKUP(A1834,'Project Budget vs Exp'!$B$9:$G$52,2,FALSE))</f>
        <v/>
      </c>
      <c r="C1834" s="117"/>
      <c r="D1834" s="116"/>
      <c r="E1834" s="118"/>
      <c r="F1834" s="119"/>
      <c r="G1834" s="120"/>
      <c r="H1834" s="120"/>
      <c r="I1834" s="418">
        <f t="shared" si="29"/>
        <v>0</v>
      </c>
      <c r="J1834" s="46"/>
      <c r="K1834" s="332">
        <f>IFERROR(SUM(C1834/'Transfers of Funds'!$F$56),0)</f>
        <v>0</v>
      </c>
      <c r="L1834" s="21"/>
      <c r="M1834" s="47" t="s">
        <v>162</v>
      </c>
      <c r="N1834" s="46"/>
    </row>
    <row r="1835" spans="1:14" s="23" customFormat="1" ht="14.25" customHeight="1">
      <c r="A1835" s="115"/>
      <c r="B1835" s="308" t="str">
        <f>IF(A1835="","",VLOOKUP(A1835,'Project Budget vs Exp'!$B$9:$G$52,2,FALSE))</f>
        <v/>
      </c>
      <c r="C1835" s="117"/>
      <c r="D1835" s="116"/>
      <c r="E1835" s="118"/>
      <c r="F1835" s="119"/>
      <c r="G1835" s="120"/>
      <c r="H1835" s="120"/>
      <c r="I1835" s="418">
        <f t="shared" si="29"/>
        <v>0</v>
      </c>
      <c r="J1835" s="46"/>
      <c r="K1835" s="332">
        <f>IFERROR(SUM(C1835/'Transfers of Funds'!$F$56),0)</f>
        <v>0</v>
      </c>
      <c r="L1835" s="21"/>
      <c r="M1835" s="47" t="s">
        <v>162</v>
      </c>
      <c r="N1835" s="46"/>
    </row>
    <row r="1836" spans="1:14" s="23" customFormat="1" ht="14.25" customHeight="1">
      <c r="A1836" s="115"/>
      <c r="B1836" s="308" t="str">
        <f>IF(A1836="","",VLOOKUP(A1836,'Project Budget vs Exp'!$B$9:$G$52,2,FALSE))</f>
        <v/>
      </c>
      <c r="C1836" s="117"/>
      <c r="D1836" s="116"/>
      <c r="E1836" s="118"/>
      <c r="F1836" s="119"/>
      <c r="G1836" s="120"/>
      <c r="H1836" s="120"/>
      <c r="I1836" s="418">
        <f t="shared" si="29"/>
        <v>0</v>
      </c>
      <c r="J1836" s="46"/>
      <c r="K1836" s="332">
        <f>IFERROR(SUM(C1836/'Transfers of Funds'!$F$56),0)</f>
        <v>0</v>
      </c>
      <c r="L1836" s="21"/>
      <c r="M1836" s="47" t="s">
        <v>162</v>
      </c>
      <c r="N1836" s="46"/>
    </row>
    <row r="1837" spans="1:14" s="23" customFormat="1" ht="14.25" customHeight="1">
      <c r="A1837" s="115"/>
      <c r="B1837" s="308" t="str">
        <f>IF(A1837="","",VLOOKUP(A1837,'Project Budget vs Exp'!$B$9:$G$52,2,FALSE))</f>
        <v/>
      </c>
      <c r="C1837" s="117"/>
      <c r="D1837" s="116"/>
      <c r="E1837" s="118"/>
      <c r="F1837" s="119"/>
      <c r="G1837" s="120"/>
      <c r="H1837" s="120"/>
      <c r="I1837" s="418">
        <f t="shared" si="29"/>
        <v>0</v>
      </c>
      <c r="J1837" s="46"/>
      <c r="K1837" s="332">
        <f>IFERROR(SUM(C1837/'Transfers of Funds'!$F$56),0)</f>
        <v>0</v>
      </c>
      <c r="L1837" s="21"/>
      <c r="M1837" s="47" t="s">
        <v>162</v>
      </c>
      <c r="N1837" s="46"/>
    </row>
    <row r="1838" spans="1:14" s="23" customFormat="1" ht="14.25" customHeight="1">
      <c r="A1838" s="115"/>
      <c r="B1838" s="308" t="str">
        <f>IF(A1838="","",VLOOKUP(A1838,'Project Budget vs Exp'!$B$9:$G$52,2,FALSE))</f>
        <v/>
      </c>
      <c r="C1838" s="117"/>
      <c r="D1838" s="116"/>
      <c r="E1838" s="118"/>
      <c r="F1838" s="119"/>
      <c r="G1838" s="120"/>
      <c r="H1838" s="120"/>
      <c r="I1838" s="418">
        <f t="shared" si="29"/>
        <v>0</v>
      </c>
      <c r="J1838" s="46"/>
      <c r="K1838" s="332">
        <f>IFERROR(SUM(C1838/'Transfers of Funds'!$F$56),0)</f>
        <v>0</v>
      </c>
      <c r="L1838" s="21"/>
      <c r="M1838" s="47" t="s">
        <v>162</v>
      </c>
      <c r="N1838" s="46"/>
    </row>
    <row r="1839" spans="1:14" s="23" customFormat="1" ht="14.25" customHeight="1">
      <c r="A1839" s="115"/>
      <c r="B1839" s="308" t="str">
        <f>IF(A1839="","",VLOOKUP(A1839,'Project Budget vs Exp'!$B$9:$G$52,2,FALSE))</f>
        <v/>
      </c>
      <c r="C1839" s="117"/>
      <c r="D1839" s="116"/>
      <c r="E1839" s="118"/>
      <c r="F1839" s="119"/>
      <c r="G1839" s="120"/>
      <c r="H1839" s="120"/>
      <c r="I1839" s="418">
        <f t="shared" si="29"/>
        <v>0</v>
      </c>
      <c r="J1839" s="46"/>
      <c r="K1839" s="332">
        <f>IFERROR(SUM(C1839/'Transfers of Funds'!$F$56),0)</f>
        <v>0</v>
      </c>
      <c r="L1839" s="21"/>
      <c r="M1839" s="47" t="s">
        <v>162</v>
      </c>
      <c r="N1839" s="46"/>
    </row>
    <row r="1840" spans="1:14" s="23" customFormat="1" ht="14.25" customHeight="1">
      <c r="A1840" s="115"/>
      <c r="B1840" s="308" t="str">
        <f>IF(A1840="","",VLOOKUP(A1840,'Project Budget vs Exp'!$B$9:$G$52,2,FALSE))</f>
        <v/>
      </c>
      <c r="C1840" s="117"/>
      <c r="D1840" s="116"/>
      <c r="E1840" s="118"/>
      <c r="F1840" s="119"/>
      <c r="G1840" s="120"/>
      <c r="H1840" s="120"/>
      <c r="I1840" s="418">
        <f t="shared" si="29"/>
        <v>0</v>
      </c>
      <c r="J1840" s="46"/>
      <c r="K1840" s="332">
        <f>IFERROR(SUM(C1840/'Transfers of Funds'!$F$56),0)</f>
        <v>0</v>
      </c>
      <c r="L1840" s="21"/>
      <c r="M1840" s="47" t="s">
        <v>162</v>
      </c>
      <c r="N1840" s="46"/>
    </row>
    <row r="1841" spans="1:14" s="23" customFormat="1" ht="14.25" customHeight="1">
      <c r="A1841" s="115"/>
      <c r="B1841" s="308" t="str">
        <f>IF(A1841="","",VLOOKUP(A1841,'Project Budget vs Exp'!$B$9:$G$52,2,FALSE))</f>
        <v/>
      </c>
      <c r="C1841" s="117"/>
      <c r="D1841" s="116"/>
      <c r="E1841" s="118"/>
      <c r="F1841" s="119"/>
      <c r="G1841" s="120"/>
      <c r="H1841" s="120"/>
      <c r="I1841" s="418">
        <f t="shared" si="29"/>
        <v>0</v>
      </c>
      <c r="J1841" s="46"/>
      <c r="K1841" s="332">
        <f>IFERROR(SUM(C1841/'Transfers of Funds'!$F$56),0)</f>
        <v>0</v>
      </c>
      <c r="L1841" s="21"/>
      <c r="M1841" s="47" t="s">
        <v>162</v>
      </c>
      <c r="N1841" s="46"/>
    </row>
    <row r="1842" spans="1:14" s="23" customFormat="1" ht="14.25" customHeight="1">
      <c r="A1842" s="115"/>
      <c r="B1842" s="308" t="str">
        <f>IF(A1842="","",VLOOKUP(A1842,'Project Budget vs Exp'!$B$9:$G$52,2,FALSE))</f>
        <v/>
      </c>
      <c r="C1842" s="117"/>
      <c r="D1842" s="116"/>
      <c r="E1842" s="118"/>
      <c r="F1842" s="119"/>
      <c r="G1842" s="120"/>
      <c r="H1842" s="120"/>
      <c r="I1842" s="418">
        <f t="shared" si="29"/>
        <v>0</v>
      </c>
      <c r="J1842" s="46"/>
      <c r="K1842" s="332">
        <f>IFERROR(SUM(C1842/'Transfers of Funds'!$F$56),0)</f>
        <v>0</v>
      </c>
      <c r="L1842" s="21"/>
      <c r="M1842" s="47" t="s">
        <v>162</v>
      </c>
      <c r="N1842" s="46"/>
    </row>
    <row r="1843" spans="1:14" s="23" customFormat="1" ht="14.25" customHeight="1">
      <c r="A1843" s="115"/>
      <c r="B1843" s="308" t="str">
        <f>IF(A1843="","",VLOOKUP(A1843,'Project Budget vs Exp'!$B$9:$G$52,2,FALSE))</f>
        <v/>
      </c>
      <c r="C1843" s="117"/>
      <c r="D1843" s="116"/>
      <c r="E1843" s="118"/>
      <c r="F1843" s="119"/>
      <c r="G1843" s="120"/>
      <c r="H1843" s="120"/>
      <c r="I1843" s="418">
        <f t="shared" si="29"/>
        <v>0</v>
      </c>
      <c r="J1843" s="46"/>
      <c r="K1843" s="332">
        <f>IFERROR(SUM(C1843/'Transfers of Funds'!$F$56),0)</f>
        <v>0</v>
      </c>
      <c r="L1843" s="21"/>
      <c r="M1843" s="47" t="s">
        <v>162</v>
      </c>
      <c r="N1843" s="46"/>
    </row>
    <row r="1844" spans="1:14" s="23" customFormat="1" ht="14.25" customHeight="1">
      <c r="A1844" s="115"/>
      <c r="B1844" s="308" t="str">
        <f>IF(A1844="","",VLOOKUP(A1844,'Project Budget vs Exp'!$B$9:$G$52,2,FALSE))</f>
        <v/>
      </c>
      <c r="C1844" s="117"/>
      <c r="D1844" s="116"/>
      <c r="E1844" s="118"/>
      <c r="F1844" s="119"/>
      <c r="G1844" s="120"/>
      <c r="H1844" s="120"/>
      <c r="I1844" s="418">
        <f t="shared" si="29"/>
        <v>0</v>
      </c>
      <c r="J1844" s="46"/>
      <c r="K1844" s="332">
        <f>IFERROR(SUM(C1844/'Transfers of Funds'!$F$56),0)</f>
        <v>0</v>
      </c>
      <c r="L1844" s="21"/>
      <c r="M1844" s="47" t="s">
        <v>162</v>
      </c>
      <c r="N1844" s="46"/>
    </row>
    <row r="1845" spans="1:14" s="23" customFormat="1" ht="14.25" customHeight="1">
      <c r="A1845" s="115"/>
      <c r="B1845" s="308" t="str">
        <f>IF(A1845="","",VLOOKUP(A1845,'Project Budget vs Exp'!$B$9:$G$52,2,FALSE))</f>
        <v/>
      </c>
      <c r="C1845" s="117"/>
      <c r="D1845" s="116"/>
      <c r="E1845" s="118"/>
      <c r="F1845" s="119"/>
      <c r="G1845" s="120"/>
      <c r="H1845" s="120"/>
      <c r="I1845" s="418">
        <f t="shared" si="29"/>
        <v>0</v>
      </c>
      <c r="J1845" s="46"/>
      <c r="K1845" s="332">
        <f>IFERROR(SUM(C1845/'Transfers of Funds'!$F$56),0)</f>
        <v>0</v>
      </c>
      <c r="L1845" s="21"/>
      <c r="M1845" s="47" t="s">
        <v>162</v>
      </c>
      <c r="N1845" s="46"/>
    </row>
    <row r="1846" spans="1:14" s="23" customFormat="1" ht="14.25" customHeight="1">
      <c r="A1846" s="115"/>
      <c r="B1846" s="308" t="str">
        <f>IF(A1846="","",VLOOKUP(A1846,'Project Budget vs Exp'!$B$9:$G$52,2,FALSE))</f>
        <v/>
      </c>
      <c r="C1846" s="117"/>
      <c r="D1846" s="116"/>
      <c r="E1846" s="118"/>
      <c r="F1846" s="119"/>
      <c r="G1846" s="120"/>
      <c r="H1846" s="120"/>
      <c r="I1846" s="418">
        <f t="shared" si="29"/>
        <v>0</v>
      </c>
      <c r="J1846" s="46"/>
      <c r="K1846" s="332">
        <f>IFERROR(SUM(C1846/'Transfers of Funds'!$F$56),0)</f>
        <v>0</v>
      </c>
      <c r="L1846" s="21"/>
      <c r="M1846" s="47" t="s">
        <v>162</v>
      </c>
      <c r="N1846" s="46"/>
    </row>
    <row r="1847" spans="1:14" s="23" customFormat="1" ht="14.25" customHeight="1">
      <c r="A1847" s="115"/>
      <c r="B1847" s="308" t="str">
        <f>IF(A1847="","",VLOOKUP(A1847,'Project Budget vs Exp'!$B$9:$G$52,2,FALSE))</f>
        <v/>
      </c>
      <c r="C1847" s="117"/>
      <c r="D1847" s="116"/>
      <c r="E1847" s="118"/>
      <c r="F1847" s="119"/>
      <c r="G1847" s="120"/>
      <c r="H1847" s="120"/>
      <c r="I1847" s="418">
        <f t="shared" si="29"/>
        <v>0</v>
      </c>
      <c r="J1847" s="46"/>
      <c r="K1847" s="332">
        <f>IFERROR(SUM(C1847/'Transfers of Funds'!$F$56),0)</f>
        <v>0</v>
      </c>
      <c r="L1847" s="21"/>
      <c r="M1847" s="47" t="s">
        <v>162</v>
      </c>
      <c r="N1847" s="46"/>
    </row>
    <row r="1848" spans="1:14" s="23" customFormat="1" ht="14.25" customHeight="1">
      <c r="A1848" s="115"/>
      <c r="B1848" s="308" t="str">
        <f>IF(A1848="","",VLOOKUP(A1848,'Project Budget vs Exp'!$B$9:$G$52,2,FALSE))</f>
        <v/>
      </c>
      <c r="C1848" s="117"/>
      <c r="D1848" s="116"/>
      <c r="E1848" s="118"/>
      <c r="F1848" s="119"/>
      <c r="G1848" s="120"/>
      <c r="H1848" s="120"/>
      <c r="I1848" s="418">
        <f t="shared" si="29"/>
        <v>0</v>
      </c>
      <c r="J1848" s="46"/>
      <c r="K1848" s="332">
        <f>IFERROR(SUM(C1848/'Transfers of Funds'!$F$56),0)</f>
        <v>0</v>
      </c>
      <c r="L1848" s="21"/>
      <c r="M1848" s="47" t="s">
        <v>162</v>
      </c>
      <c r="N1848" s="46"/>
    </row>
    <row r="1849" spans="1:14" s="23" customFormat="1" ht="14.25" customHeight="1">
      <c r="A1849" s="115"/>
      <c r="B1849" s="308" t="str">
        <f>IF(A1849="","",VLOOKUP(A1849,'Project Budget vs Exp'!$B$9:$G$52,2,FALSE))</f>
        <v/>
      </c>
      <c r="C1849" s="117"/>
      <c r="D1849" s="116"/>
      <c r="E1849" s="118"/>
      <c r="F1849" s="119"/>
      <c r="G1849" s="120"/>
      <c r="H1849" s="120"/>
      <c r="I1849" s="418">
        <f t="shared" si="29"/>
        <v>0</v>
      </c>
      <c r="J1849" s="46"/>
      <c r="K1849" s="332">
        <f>IFERROR(SUM(C1849/'Transfers of Funds'!$F$56),0)</f>
        <v>0</v>
      </c>
      <c r="L1849" s="21"/>
      <c r="M1849" s="47" t="s">
        <v>162</v>
      </c>
      <c r="N1849" s="46"/>
    </row>
    <row r="1850" spans="1:14" s="23" customFormat="1" ht="14.25" customHeight="1">
      <c r="A1850" s="115"/>
      <c r="B1850" s="308" t="str">
        <f>IF(A1850="","",VLOOKUP(A1850,'Project Budget vs Exp'!$B$9:$G$52,2,FALSE))</f>
        <v/>
      </c>
      <c r="C1850" s="117"/>
      <c r="D1850" s="116"/>
      <c r="E1850" s="118"/>
      <c r="F1850" s="119"/>
      <c r="G1850" s="120"/>
      <c r="H1850" s="120"/>
      <c r="I1850" s="418">
        <f t="shared" si="29"/>
        <v>0</v>
      </c>
      <c r="J1850" s="46"/>
      <c r="K1850" s="332">
        <f>IFERROR(SUM(C1850/'Transfers of Funds'!$F$56),0)</f>
        <v>0</v>
      </c>
      <c r="L1850" s="21"/>
      <c r="M1850" s="47" t="s">
        <v>162</v>
      </c>
      <c r="N1850" s="46"/>
    </row>
    <row r="1851" spans="1:14" s="23" customFormat="1" ht="14.25" customHeight="1">
      <c r="A1851" s="115"/>
      <c r="B1851" s="308" t="str">
        <f>IF(A1851="","",VLOOKUP(A1851,'Project Budget vs Exp'!$B$9:$G$52,2,FALSE))</f>
        <v/>
      </c>
      <c r="C1851" s="117"/>
      <c r="D1851" s="116"/>
      <c r="E1851" s="118"/>
      <c r="F1851" s="119"/>
      <c r="G1851" s="120"/>
      <c r="H1851" s="120"/>
      <c r="I1851" s="418">
        <f t="shared" si="29"/>
        <v>0</v>
      </c>
      <c r="J1851" s="46"/>
      <c r="K1851" s="332">
        <f>IFERROR(SUM(C1851/'Transfers of Funds'!$F$56),0)</f>
        <v>0</v>
      </c>
      <c r="L1851" s="21"/>
      <c r="M1851" s="47" t="s">
        <v>162</v>
      </c>
      <c r="N1851" s="46"/>
    </row>
    <row r="1852" spans="1:14" s="23" customFormat="1" ht="14.25" customHeight="1">
      <c r="A1852" s="115"/>
      <c r="B1852" s="308" t="str">
        <f>IF(A1852="","",VLOOKUP(A1852,'Project Budget vs Exp'!$B$9:$G$52,2,FALSE))</f>
        <v/>
      </c>
      <c r="C1852" s="117"/>
      <c r="D1852" s="116"/>
      <c r="E1852" s="118"/>
      <c r="F1852" s="119"/>
      <c r="G1852" s="120"/>
      <c r="H1852" s="120"/>
      <c r="I1852" s="418">
        <f t="shared" si="29"/>
        <v>0</v>
      </c>
      <c r="J1852" s="46"/>
      <c r="K1852" s="332">
        <f>IFERROR(SUM(C1852/'Transfers of Funds'!$F$56),0)</f>
        <v>0</v>
      </c>
      <c r="L1852" s="21"/>
      <c r="M1852" s="47" t="s">
        <v>162</v>
      </c>
      <c r="N1852" s="46"/>
    </row>
    <row r="1853" spans="1:14" s="23" customFormat="1" ht="14.25" customHeight="1">
      <c r="A1853" s="115"/>
      <c r="B1853" s="308" t="str">
        <f>IF(A1853="","",VLOOKUP(A1853,'Project Budget vs Exp'!$B$9:$G$52,2,FALSE))</f>
        <v/>
      </c>
      <c r="C1853" s="117"/>
      <c r="D1853" s="116"/>
      <c r="E1853" s="118"/>
      <c r="F1853" s="119"/>
      <c r="G1853" s="120"/>
      <c r="H1853" s="120"/>
      <c r="I1853" s="418">
        <f t="shared" si="29"/>
        <v>0</v>
      </c>
      <c r="J1853" s="46"/>
      <c r="K1853" s="332">
        <f>IFERROR(SUM(C1853/'Transfers of Funds'!$F$56),0)</f>
        <v>0</v>
      </c>
      <c r="L1853" s="21"/>
      <c r="M1853" s="47" t="s">
        <v>162</v>
      </c>
      <c r="N1853" s="46"/>
    </row>
    <row r="1854" spans="1:14" s="23" customFormat="1" ht="14.25" customHeight="1">
      <c r="A1854" s="115"/>
      <c r="B1854" s="308" t="str">
        <f>IF(A1854="","",VLOOKUP(A1854,'Project Budget vs Exp'!$B$9:$G$52,2,FALSE))</f>
        <v/>
      </c>
      <c r="C1854" s="117"/>
      <c r="D1854" s="116"/>
      <c r="E1854" s="118"/>
      <c r="F1854" s="119"/>
      <c r="G1854" s="120"/>
      <c r="H1854" s="120"/>
      <c r="I1854" s="418">
        <f t="shared" si="29"/>
        <v>0</v>
      </c>
      <c r="J1854" s="46"/>
      <c r="K1854" s="332">
        <f>IFERROR(SUM(C1854/'Transfers of Funds'!$F$56),0)</f>
        <v>0</v>
      </c>
      <c r="L1854" s="21"/>
      <c r="M1854" s="47" t="s">
        <v>162</v>
      </c>
      <c r="N1854" s="46"/>
    </row>
    <row r="1855" spans="1:14" s="23" customFormat="1" ht="14.25" customHeight="1">
      <c r="A1855" s="115"/>
      <c r="B1855" s="308" t="str">
        <f>IF(A1855="","",VLOOKUP(A1855,'Project Budget vs Exp'!$B$9:$G$52,2,FALSE))</f>
        <v/>
      </c>
      <c r="C1855" s="117"/>
      <c r="D1855" s="116"/>
      <c r="E1855" s="118"/>
      <c r="F1855" s="119"/>
      <c r="G1855" s="120"/>
      <c r="H1855" s="120"/>
      <c r="I1855" s="418">
        <f t="shared" si="29"/>
        <v>0</v>
      </c>
      <c r="J1855" s="46"/>
      <c r="K1855" s="332">
        <f>IFERROR(SUM(C1855/'Transfers of Funds'!$F$56),0)</f>
        <v>0</v>
      </c>
      <c r="L1855" s="21"/>
      <c r="M1855" s="47" t="s">
        <v>162</v>
      </c>
      <c r="N1855" s="46"/>
    </row>
    <row r="1856" spans="1:14" s="23" customFormat="1" ht="14.25" customHeight="1">
      <c r="A1856" s="115"/>
      <c r="B1856" s="308" t="str">
        <f>IF(A1856="","",VLOOKUP(A1856,'Project Budget vs Exp'!$B$9:$G$52,2,FALSE))</f>
        <v/>
      </c>
      <c r="C1856" s="117"/>
      <c r="D1856" s="116"/>
      <c r="E1856" s="118"/>
      <c r="F1856" s="119"/>
      <c r="G1856" s="120"/>
      <c r="H1856" s="120"/>
      <c r="I1856" s="418">
        <f t="shared" si="29"/>
        <v>0</v>
      </c>
      <c r="J1856" s="46"/>
      <c r="K1856" s="332">
        <f>IFERROR(SUM(C1856/'Transfers of Funds'!$F$56),0)</f>
        <v>0</v>
      </c>
      <c r="L1856" s="21"/>
      <c r="M1856" s="47" t="s">
        <v>162</v>
      </c>
      <c r="N1856" s="46"/>
    </row>
    <row r="1857" spans="1:14" s="23" customFormat="1" ht="14.25" customHeight="1">
      <c r="A1857" s="115"/>
      <c r="B1857" s="308" t="str">
        <f>IF(A1857="","",VLOOKUP(A1857,'Project Budget vs Exp'!$B$9:$G$52,2,FALSE))</f>
        <v/>
      </c>
      <c r="C1857" s="117"/>
      <c r="D1857" s="116"/>
      <c r="E1857" s="118"/>
      <c r="F1857" s="119"/>
      <c r="G1857" s="120"/>
      <c r="H1857" s="120"/>
      <c r="I1857" s="418">
        <f t="shared" si="29"/>
        <v>0</v>
      </c>
      <c r="J1857" s="46"/>
      <c r="K1857" s="332">
        <f>IFERROR(SUM(C1857/'Transfers of Funds'!$F$56),0)</f>
        <v>0</v>
      </c>
      <c r="L1857" s="21"/>
      <c r="M1857" s="47" t="s">
        <v>162</v>
      </c>
      <c r="N1857" s="46"/>
    </row>
    <row r="1858" spans="1:14" s="23" customFormat="1" ht="14.25" customHeight="1">
      <c r="A1858" s="115"/>
      <c r="B1858" s="308" t="str">
        <f>IF(A1858="","",VLOOKUP(A1858,'Project Budget vs Exp'!$B$9:$G$52,2,FALSE))</f>
        <v/>
      </c>
      <c r="C1858" s="117"/>
      <c r="D1858" s="116"/>
      <c r="E1858" s="118"/>
      <c r="F1858" s="119"/>
      <c r="G1858" s="120"/>
      <c r="H1858" s="120"/>
      <c r="I1858" s="418">
        <f t="shared" si="29"/>
        <v>0</v>
      </c>
      <c r="J1858" s="46"/>
      <c r="K1858" s="332">
        <f>IFERROR(SUM(C1858/'Transfers of Funds'!$F$56),0)</f>
        <v>0</v>
      </c>
      <c r="L1858" s="21"/>
      <c r="M1858" s="47" t="s">
        <v>162</v>
      </c>
      <c r="N1858" s="46"/>
    </row>
    <row r="1859" spans="1:14" s="23" customFormat="1" ht="14.25" customHeight="1">
      <c r="A1859" s="115"/>
      <c r="B1859" s="308" t="str">
        <f>IF(A1859="","",VLOOKUP(A1859,'Project Budget vs Exp'!$B$9:$G$52,2,FALSE))</f>
        <v/>
      </c>
      <c r="C1859" s="117"/>
      <c r="D1859" s="116"/>
      <c r="E1859" s="118"/>
      <c r="F1859" s="119"/>
      <c r="G1859" s="120"/>
      <c r="H1859" s="120"/>
      <c r="I1859" s="418">
        <f t="shared" si="29"/>
        <v>0</v>
      </c>
      <c r="J1859" s="46"/>
      <c r="K1859" s="332">
        <f>IFERROR(SUM(C1859/'Transfers of Funds'!$F$56),0)</f>
        <v>0</v>
      </c>
      <c r="L1859" s="21"/>
      <c r="M1859" s="47" t="s">
        <v>162</v>
      </c>
      <c r="N1859" s="46"/>
    </row>
    <row r="1860" spans="1:14" s="23" customFormat="1" ht="14.25" customHeight="1">
      <c r="A1860" s="115"/>
      <c r="B1860" s="308" t="str">
        <f>IF(A1860="","",VLOOKUP(A1860,'Project Budget vs Exp'!$B$9:$G$52,2,FALSE))</f>
        <v/>
      </c>
      <c r="C1860" s="117"/>
      <c r="D1860" s="116"/>
      <c r="E1860" s="118"/>
      <c r="F1860" s="119"/>
      <c r="G1860" s="120"/>
      <c r="H1860" s="120"/>
      <c r="I1860" s="418">
        <f t="shared" si="29"/>
        <v>0</v>
      </c>
      <c r="J1860" s="46"/>
      <c r="K1860" s="332">
        <f>IFERROR(SUM(C1860/'Transfers of Funds'!$F$56),0)</f>
        <v>0</v>
      </c>
      <c r="L1860" s="21"/>
      <c r="M1860" s="47" t="s">
        <v>162</v>
      </c>
      <c r="N1860" s="46"/>
    </row>
    <row r="1861" spans="1:14" s="23" customFormat="1" ht="14.25" customHeight="1">
      <c r="A1861" s="115"/>
      <c r="B1861" s="308" t="str">
        <f>IF(A1861="","",VLOOKUP(A1861,'Project Budget vs Exp'!$B$9:$G$52,2,FALSE))</f>
        <v/>
      </c>
      <c r="C1861" s="117"/>
      <c r="D1861" s="116"/>
      <c r="E1861" s="118"/>
      <c r="F1861" s="119"/>
      <c r="G1861" s="120"/>
      <c r="H1861" s="120"/>
      <c r="I1861" s="418">
        <f t="shared" si="29"/>
        <v>0</v>
      </c>
      <c r="J1861" s="46"/>
      <c r="K1861" s="332">
        <f>IFERROR(SUM(C1861/'Transfers of Funds'!$F$56),0)</f>
        <v>0</v>
      </c>
      <c r="L1861" s="21"/>
      <c r="M1861" s="47" t="s">
        <v>162</v>
      </c>
      <c r="N1861" s="46"/>
    </row>
    <row r="1862" spans="1:14" s="23" customFormat="1" ht="14.25" customHeight="1">
      <c r="A1862" s="115"/>
      <c r="B1862" s="308" t="str">
        <f>IF(A1862="","",VLOOKUP(A1862,'Project Budget vs Exp'!$B$9:$G$52,2,FALSE))</f>
        <v/>
      </c>
      <c r="C1862" s="117"/>
      <c r="D1862" s="116"/>
      <c r="E1862" s="118"/>
      <c r="F1862" s="119"/>
      <c r="G1862" s="120"/>
      <c r="H1862" s="120"/>
      <c r="I1862" s="418">
        <f t="shared" si="29"/>
        <v>0</v>
      </c>
      <c r="J1862" s="46"/>
      <c r="K1862" s="332">
        <f>IFERROR(SUM(C1862/'Transfers of Funds'!$F$56),0)</f>
        <v>0</v>
      </c>
      <c r="L1862" s="21"/>
      <c r="M1862" s="47" t="s">
        <v>162</v>
      </c>
      <c r="N1862" s="46"/>
    </row>
    <row r="1863" spans="1:14" s="23" customFormat="1" ht="14.25" customHeight="1">
      <c r="A1863" s="115"/>
      <c r="B1863" s="308" t="str">
        <f>IF(A1863="","",VLOOKUP(A1863,'Project Budget vs Exp'!$B$9:$G$52,2,FALSE))</f>
        <v/>
      </c>
      <c r="C1863" s="117"/>
      <c r="D1863" s="116"/>
      <c r="E1863" s="118"/>
      <c r="F1863" s="119"/>
      <c r="G1863" s="120"/>
      <c r="H1863" s="120"/>
      <c r="I1863" s="418">
        <f t="shared" si="29"/>
        <v>0</v>
      </c>
      <c r="J1863" s="46"/>
      <c r="K1863" s="332">
        <f>IFERROR(SUM(C1863/'Transfers of Funds'!$F$56),0)</f>
        <v>0</v>
      </c>
      <c r="L1863" s="21"/>
      <c r="M1863" s="47" t="s">
        <v>162</v>
      </c>
      <c r="N1863" s="46"/>
    </row>
    <row r="1864" spans="1:14" s="23" customFormat="1" ht="14.25" customHeight="1">
      <c r="A1864" s="115"/>
      <c r="B1864" s="308" t="str">
        <f>IF(A1864="","",VLOOKUP(A1864,'Project Budget vs Exp'!$B$9:$G$52,2,FALSE))</f>
        <v/>
      </c>
      <c r="C1864" s="117"/>
      <c r="D1864" s="116"/>
      <c r="E1864" s="118"/>
      <c r="F1864" s="119"/>
      <c r="G1864" s="120"/>
      <c r="H1864" s="120"/>
      <c r="I1864" s="418">
        <f t="shared" si="29"/>
        <v>0</v>
      </c>
      <c r="J1864" s="46"/>
      <c r="K1864" s="332">
        <f>IFERROR(SUM(C1864/'Transfers of Funds'!$F$56),0)</f>
        <v>0</v>
      </c>
      <c r="L1864" s="21"/>
      <c r="M1864" s="47" t="s">
        <v>162</v>
      </c>
      <c r="N1864" s="46"/>
    </row>
    <row r="1865" spans="1:14" s="23" customFormat="1" ht="14.25" customHeight="1">
      <c r="A1865" s="115"/>
      <c r="B1865" s="308" t="str">
        <f>IF(A1865="","",VLOOKUP(A1865,'Project Budget vs Exp'!$B$9:$G$52,2,FALSE))</f>
        <v/>
      </c>
      <c r="C1865" s="117"/>
      <c r="D1865" s="116"/>
      <c r="E1865" s="118"/>
      <c r="F1865" s="119"/>
      <c r="G1865" s="120"/>
      <c r="H1865" s="120"/>
      <c r="I1865" s="418">
        <f t="shared" si="29"/>
        <v>0</v>
      </c>
      <c r="J1865" s="46"/>
      <c r="K1865" s="332">
        <f>IFERROR(SUM(C1865/'Transfers of Funds'!$F$56),0)</f>
        <v>0</v>
      </c>
      <c r="L1865" s="21"/>
      <c r="M1865" s="47" t="s">
        <v>162</v>
      </c>
      <c r="N1865" s="46"/>
    </row>
    <row r="1866" spans="1:14" s="23" customFormat="1" ht="14.25" customHeight="1">
      <c r="A1866" s="115"/>
      <c r="B1866" s="308" t="str">
        <f>IF(A1866="","",VLOOKUP(A1866,'Project Budget vs Exp'!$B$9:$G$52,2,FALSE))</f>
        <v/>
      </c>
      <c r="C1866" s="117"/>
      <c r="D1866" s="116"/>
      <c r="E1866" s="118"/>
      <c r="F1866" s="119"/>
      <c r="G1866" s="120"/>
      <c r="H1866" s="120"/>
      <c r="I1866" s="418">
        <f t="shared" si="29"/>
        <v>0</v>
      </c>
      <c r="J1866" s="46"/>
      <c r="K1866" s="332">
        <f>IFERROR(SUM(C1866/'Transfers of Funds'!$F$56),0)</f>
        <v>0</v>
      </c>
      <c r="L1866" s="21"/>
      <c r="M1866" s="47" t="s">
        <v>162</v>
      </c>
      <c r="N1866" s="46"/>
    </row>
    <row r="1867" spans="1:14" s="23" customFormat="1" ht="14.25" customHeight="1">
      <c r="A1867" s="115"/>
      <c r="B1867" s="308" t="str">
        <f>IF(A1867="","",VLOOKUP(A1867,'Project Budget vs Exp'!$B$9:$G$52,2,FALSE))</f>
        <v/>
      </c>
      <c r="C1867" s="117"/>
      <c r="D1867" s="116"/>
      <c r="E1867" s="118"/>
      <c r="F1867" s="119"/>
      <c r="G1867" s="120"/>
      <c r="H1867" s="120"/>
      <c r="I1867" s="418">
        <f t="shared" si="29"/>
        <v>0</v>
      </c>
      <c r="J1867" s="46"/>
      <c r="K1867" s="332">
        <f>IFERROR(SUM(C1867/'Transfers of Funds'!$F$56),0)</f>
        <v>0</v>
      </c>
      <c r="L1867" s="21"/>
      <c r="M1867" s="47" t="s">
        <v>162</v>
      </c>
      <c r="N1867" s="46"/>
    </row>
    <row r="1868" spans="1:14" s="23" customFormat="1" ht="14.25" customHeight="1">
      <c r="A1868" s="115"/>
      <c r="B1868" s="308" t="str">
        <f>IF(A1868="","",VLOOKUP(A1868,'Project Budget vs Exp'!$B$9:$G$52,2,FALSE))</f>
        <v/>
      </c>
      <c r="C1868" s="117"/>
      <c r="D1868" s="116"/>
      <c r="E1868" s="118"/>
      <c r="F1868" s="119"/>
      <c r="G1868" s="120"/>
      <c r="H1868" s="120"/>
      <c r="I1868" s="418">
        <f t="shared" si="29"/>
        <v>0</v>
      </c>
      <c r="J1868" s="46"/>
      <c r="K1868" s="332">
        <f>IFERROR(SUM(C1868/'Transfers of Funds'!$F$56),0)</f>
        <v>0</v>
      </c>
      <c r="L1868" s="21"/>
      <c r="M1868" s="47" t="s">
        <v>162</v>
      </c>
      <c r="N1868" s="46"/>
    </row>
    <row r="1869" spans="1:14" s="23" customFormat="1" ht="14.25" customHeight="1">
      <c r="A1869" s="115"/>
      <c r="B1869" s="308" t="str">
        <f>IF(A1869="","",VLOOKUP(A1869,'Project Budget vs Exp'!$B$9:$G$52,2,FALSE))</f>
        <v/>
      </c>
      <c r="C1869" s="117"/>
      <c r="D1869" s="116"/>
      <c r="E1869" s="118"/>
      <c r="F1869" s="119"/>
      <c r="G1869" s="120"/>
      <c r="H1869" s="120"/>
      <c r="I1869" s="418">
        <f t="shared" si="29"/>
        <v>0</v>
      </c>
      <c r="J1869" s="46"/>
      <c r="K1869" s="332">
        <f>IFERROR(SUM(C1869/'Transfers of Funds'!$F$56),0)</f>
        <v>0</v>
      </c>
      <c r="L1869" s="21"/>
      <c r="M1869" s="47" t="s">
        <v>162</v>
      </c>
      <c r="N1869" s="46"/>
    </row>
    <row r="1870" spans="1:14" s="23" customFormat="1" ht="14.25" customHeight="1">
      <c r="A1870" s="115"/>
      <c r="B1870" s="308" t="str">
        <f>IF(A1870="","",VLOOKUP(A1870,'Project Budget vs Exp'!$B$9:$G$52,2,FALSE))</f>
        <v/>
      </c>
      <c r="C1870" s="117"/>
      <c r="D1870" s="116"/>
      <c r="E1870" s="118"/>
      <c r="F1870" s="119"/>
      <c r="G1870" s="120"/>
      <c r="H1870" s="120"/>
      <c r="I1870" s="418">
        <f t="shared" si="29"/>
        <v>0</v>
      </c>
      <c r="J1870" s="46"/>
      <c r="K1870" s="332">
        <f>IFERROR(SUM(C1870/'Transfers of Funds'!$F$56),0)</f>
        <v>0</v>
      </c>
      <c r="L1870" s="21"/>
      <c r="M1870" s="47" t="s">
        <v>162</v>
      </c>
      <c r="N1870" s="46"/>
    </row>
    <row r="1871" spans="1:14" s="23" customFormat="1" ht="14.25" customHeight="1">
      <c r="A1871" s="115"/>
      <c r="B1871" s="308" t="str">
        <f>IF(A1871="","",VLOOKUP(A1871,'Project Budget vs Exp'!$B$9:$G$52,2,FALSE))</f>
        <v/>
      </c>
      <c r="C1871" s="117"/>
      <c r="D1871" s="116"/>
      <c r="E1871" s="118"/>
      <c r="F1871" s="119"/>
      <c r="G1871" s="120"/>
      <c r="H1871" s="120"/>
      <c r="I1871" s="418">
        <f t="shared" si="29"/>
        <v>0</v>
      </c>
      <c r="J1871" s="46"/>
      <c r="K1871" s="332">
        <f>IFERROR(SUM(C1871/'Transfers of Funds'!$F$56),0)</f>
        <v>0</v>
      </c>
      <c r="L1871" s="21"/>
      <c r="M1871" s="47" t="s">
        <v>162</v>
      </c>
      <c r="N1871" s="46"/>
    </row>
    <row r="1872" spans="1:14" s="23" customFormat="1" ht="14.25" customHeight="1">
      <c r="A1872" s="115"/>
      <c r="B1872" s="308" t="str">
        <f>IF(A1872="","",VLOOKUP(A1872,'Project Budget vs Exp'!$B$9:$G$52,2,FALSE))</f>
        <v/>
      </c>
      <c r="C1872" s="117"/>
      <c r="D1872" s="116"/>
      <c r="E1872" s="118"/>
      <c r="F1872" s="119"/>
      <c r="G1872" s="120"/>
      <c r="H1872" s="120"/>
      <c r="I1872" s="418">
        <f t="shared" si="29"/>
        <v>0</v>
      </c>
      <c r="J1872" s="46"/>
      <c r="K1872" s="332">
        <f>IFERROR(SUM(C1872/'Transfers of Funds'!$F$56),0)</f>
        <v>0</v>
      </c>
      <c r="L1872" s="21"/>
      <c r="M1872" s="47" t="s">
        <v>162</v>
      </c>
      <c r="N1872" s="46"/>
    </row>
    <row r="1873" spans="1:14" s="23" customFormat="1" ht="14.25" customHeight="1">
      <c r="A1873" s="115"/>
      <c r="B1873" s="308" t="str">
        <f>IF(A1873="","",VLOOKUP(A1873,'Project Budget vs Exp'!$B$9:$G$52,2,FALSE))</f>
        <v/>
      </c>
      <c r="C1873" s="117"/>
      <c r="D1873" s="116"/>
      <c r="E1873" s="118"/>
      <c r="F1873" s="119"/>
      <c r="G1873" s="120"/>
      <c r="H1873" s="120"/>
      <c r="I1873" s="418">
        <f t="shared" si="29"/>
        <v>0</v>
      </c>
      <c r="J1873" s="46"/>
      <c r="K1873" s="332">
        <f>IFERROR(SUM(C1873/'Transfers of Funds'!$F$56),0)</f>
        <v>0</v>
      </c>
      <c r="L1873" s="21"/>
      <c r="M1873" s="47" t="s">
        <v>162</v>
      </c>
      <c r="N1873" s="46"/>
    </row>
    <row r="1874" spans="1:14" s="23" customFormat="1" ht="14.25" customHeight="1">
      <c r="A1874" s="115"/>
      <c r="B1874" s="308" t="str">
        <f>IF(A1874="","",VLOOKUP(A1874,'Project Budget vs Exp'!$B$9:$G$52,2,FALSE))</f>
        <v/>
      </c>
      <c r="C1874" s="117"/>
      <c r="D1874" s="116"/>
      <c r="E1874" s="118"/>
      <c r="F1874" s="119"/>
      <c r="G1874" s="120"/>
      <c r="H1874" s="120"/>
      <c r="I1874" s="418">
        <f t="shared" si="29"/>
        <v>0</v>
      </c>
      <c r="J1874" s="46"/>
      <c r="K1874" s="332">
        <f>IFERROR(SUM(C1874/'Transfers of Funds'!$F$56),0)</f>
        <v>0</v>
      </c>
      <c r="L1874" s="21"/>
      <c r="M1874" s="47" t="s">
        <v>162</v>
      </c>
      <c r="N1874" s="46"/>
    </row>
    <row r="1875" spans="1:14" s="23" customFormat="1" ht="14.25" customHeight="1">
      <c r="A1875" s="115"/>
      <c r="B1875" s="308" t="str">
        <f>IF(A1875="","",VLOOKUP(A1875,'Project Budget vs Exp'!$B$9:$G$52,2,FALSE))</f>
        <v/>
      </c>
      <c r="C1875" s="117"/>
      <c r="D1875" s="116"/>
      <c r="E1875" s="118"/>
      <c r="F1875" s="119"/>
      <c r="G1875" s="120"/>
      <c r="H1875" s="120"/>
      <c r="I1875" s="418">
        <f t="shared" si="29"/>
        <v>0</v>
      </c>
      <c r="J1875" s="46"/>
      <c r="K1875" s="332">
        <f>IFERROR(SUM(C1875/'Transfers of Funds'!$F$56),0)</f>
        <v>0</v>
      </c>
      <c r="L1875" s="21"/>
      <c r="M1875" s="47" t="s">
        <v>162</v>
      </c>
      <c r="N1875" s="46"/>
    </row>
    <row r="1876" spans="1:14" s="23" customFormat="1" ht="14.25" customHeight="1">
      <c r="A1876" s="115"/>
      <c r="B1876" s="308" t="str">
        <f>IF(A1876="","",VLOOKUP(A1876,'Project Budget vs Exp'!$B$9:$G$52,2,FALSE))</f>
        <v/>
      </c>
      <c r="C1876" s="117"/>
      <c r="D1876" s="116"/>
      <c r="E1876" s="118"/>
      <c r="F1876" s="119"/>
      <c r="G1876" s="120"/>
      <c r="H1876" s="120"/>
      <c r="I1876" s="418">
        <f t="shared" si="29"/>
        <v>0</v>
      </c>
      <c r="J1876" s="46"/>
      <c r="K1876" s="332">
        <f>IFERROR(SUM(C1876/'Transfers of Funds'!$F$56),0)</f>
        <v>0</v>
      </c>
      <c r="L1876" s="21"/>
      <c r="M1876" s="47" t="s">
        <v>162</v>
      </c>
      <c r="N1876" s="46"/>
    </row>
    <row r="1877" spans="1:14" s="23" customFormat="1" ht="14.25" customHeight="1">
      <c r="A1877" s="115"/>
      <c r="B1877" s="308" t="str">
        <f>IF(A1877="","",VLOOKUP(A1877,'Project Budget vs Exp'!$B$9:$G$52,2,FALSE))</f>
        <v/>
      </c>
      <c r="C1877" s="117"/>
      <c r="D1877" s="116"/>
      <c r="E1877" s="118"/>
      <c r="F1877" s="119"/>
      <c r="G1877" s="120"/>
      <c r="H1877" s="120"/>
      <c r="I1877" s="418">
        <f t="shared" ref="I1877:I1940" si="30">IF(OR(F$4="EUR",F$4="USD",F$4="GBP",F$4="CAD",F$4="NZD",F$4="AUD"),K1877,C1877)</f>
        <v>0</v>
      </c>
      <c r="J1877" s="46"/>
      <c r="K1877" s="332">
        <f>IFERROR(SUM(C1877/'Transfers of Funds'!$F$56),0)</f>
        <v>0</v>
      </c>
      <c r="L1877" s="21"/>
      <c r="M1877" s="47" t="s">
        <v>162</v>
      </c>
      <c r="N1877" s="46"/>
    </row>
    <row r="1878" spans="1:14" s="23" customFormat="1" ht="14.25" customHeight="1">
      <c r="A1878" s="115"/>
      <c r="B1878" s="308" t="str">
        <f>IF(A1878="","",VLOOKUP(A1878,'Project Budget vs Exp'!$B$9:$G$52,2,FALSE))</f>
        <v/>
      </c>
      <c r="C1878" s="117"/>
      <c r="D1878" s="116"/>
      <c r="E1878" s="118"/>
      <c r="F1878" s="119"/>
      <c r="G1878" s="120"/>
      <c r="H1878" s="120"/>
      <c r="I1878" s="418">
        <f t="shared" si="30"/>
        <v>0</v>
      </c>
      <c r="J1878" s="46"/>
      <c r="K1878" s="332">
        <f>IFERROR(SUM(C1878/'Transfers of Funds'!$F$56),0)</f>
        <v>0</v>
      </c>
      <c r="L1878" s="21"/>
      <c r="M1878" s="47" t="s">
        <v>162</v>
      </c>
      <c r="N1878" s="46"/>
    </row>
    <row r="1879" spans="1:14" s="23" customFormat="1" ht="14.25" customHeight="1">
      <c r="A1879" s="115"/>
      <c r="B1879" s="308" t="str">
        <f>IF(A1879="","",VLOOKUP(A1879,'Project Budget vs Exp'!$B$9:$G$52,2,FALSE))</f>
        <v/>
      </c>
      <c r="C1879" s="117"/>
      <c r="D1879" s="116"/>
      <c r="E1879" s="118"/>
      <c r="F1879" s="119"/>
      <c r="G1879" s="120"/>
      <c r="H1879" s="120"/>
      <c r="I1879" s="418">
        <f t="shared" si="30"/>
        <v>0</v>
      </c>
      <c r="J1879" s="46"/>
      <c r="K1879" s="332">
        <f>IFERROR(SUM(C1879/'Transfers of Funds'!$F$56),0)</f>
        <v>0</v>
      </c>
      <c r="L1879" s="21"/>
      <c r="M1879" s="47" t="s">
        <v>162</v>
      </c>
      <c r="N1879" s="46"/>
    </row>
    <row r="1880" spans="1:14" s="23" customFormat="1" ht="14.25" customHeight="1">
      <c r="A1880" s="115"/>
      <c r="B1880" s="308" t="str">
        <f>IF(A1880="","",VLOOKUP(A1880,'Project Budget vs Exp'!$B$9:$G$52,2,FALSE))</f>
        <v/>
      </c>
      <c r="C1880" s="117"/>
      <c r="D1880" s="116"/>
      <c r="E1880" s="118"/>
      <c r="F1880" s="119"/>
      <c r="G1880" s="120"/>
      <c r="H1880" s="120"/>
      <c r="I1880" s="418">
        <f t="shared" si="30"/>
        <v>0</v>
      </c>
      <c r="J1880" s="46"/>
      <c r="K1880" s="332">
        <f>IFERROR(SUM(C1880/'Transfers of Funds'!$F$56),0)</f>
        <v>0</v>
      </c>
      <c r="L1880" s="21"/>
      <c r="M1880" s="47" t="s">
        <v>162</v>
      </c>
      <c r="N1880" s="46"/>
    </row>
    <row r="1881" spans="1:14" s="23" customFormat="1" ht="14.25" customHeight="1">
      <c r="A1881" s="115"/>
      <c r="B1881" s="308" t="str">
        <f>IF(A1881="","",VLOOKUP(A1881,'Project Budget vs Exp'!$B$9:$G$52,2,FALSE))</f>
        <v/>
      </c>
      <c r="C1881" s="117"/>
      <c r="D1881" s="116"/>
      <c r="E1881" s="118"/>
      <c r="F1881" s="119"/>
      <c r="G1881" s="120"/>
      <c r="H1881" s="120"/>
      <c r="I1881" s="418">
        <f t="shared" si="30"/>
        <v>0</v>
      </c>
      <c r="J1881" s="46"/>
      <c r="K1881" s="332">
        <f>IFERROR(SUM(C1881/'Transfers of Funds'!$F$56),0)</f>
        <v>0</v>
      </c>
      <c r="L1881" s="21"/>
      <c r="M1881" s="47" t="s">
        <v>162</v>
      </c>
      <c r="N1881" s="46"/>
    </row>
    <row r="1882" spans="1:14" s="23" customFormat="1" ht="14.25" customHeight="1">
      <c r="A1882" s="115"/>
      <c r="B1882" s="308" t="str">
        <f>IF(A1882="","",VLOOKUP(A1882,'Project Budget vs Exp'!$B$9:$G$52,2,FALSE))</f>
        <v/>
      </c>
      <c r="C1882" s="117"/>
      <c r="D1882" s="116"/>
      <c r="E1882" s="118"/>
      <c r="F1882" s="119"/>
      <c r="G1882" s="120"/>
      <c r="H1882" s="120"/>
      <c r="I1882" s="418">
        <f t="shared" si="30"/>
        <v>0</v>
      </c>
      <c r="J1882" s="46"/>
      <c r="K1882" s="332">
        <f>IFERROR(SUM(C1882/'Transfers of Funds'!$F$56),0)</f>
        <v>0</v>
      </c>
      <c r="L1882" s="21"/>
      <c r="M1882" s="47" t="s">
        <v>162</v>
      </c>
      <c r="N1882" s="46"/>
    </row>
    <row r="1883" spans="1:14" s="23" customFormat="1" ht="14.25" customHeight="1">
      <c r="A1883" s="115"/>
      <c r="B1883" s="308" t="str">
        <f>IF(A1883="","",VLOOKUP(A1883,'Project Budget vs Exp'!$B$9:$G$52,2,FALSE))</f>
        <v/>
      </c>
      <c r="C1883" s="117"/>
      <c r="D1883" s="116"/>
      <c r="E1883" s="118"/>
      <c r="F1883" s="119"/>
      <c r="G1883" s="120"/>
      <c r="H1883" s="120"/>
      <c r="I1883" s="418">
        <f t="shared" si="30"/>
        <v>0</v>
      </c>
      <c r="J1883" s="46"/>
      <c r="K1883" s="332">
        <f>IFERROR(SUM(C1883/'Transfers of Funds'!$F$56),0)</f>
        <v>0</v>
      </c>
      <c r="L1883" s="21"/>
      <c r="M1883" s="47" t="s">
        <v>162</v>
      </c>
      <c r="N1883" s="46"/>
    </row>
    <row r="1884" spans="1:14" s="23" customFormat="1" ht="14.25" customHeight="1">
      <c r="A1884" s="115"/>
      <c r="B1884" s="308" t="str">
        <f>IF(A1884="","",VLOOKUP(A1884,'Project Budget vs Exp'!$B$9:$G$52,2,FALSE))</f>
        <v/>
      </c>
      <c r="C1884" s="117"/>
      <c r="D1884" s="116"/>
      <c r="E1884" s="118"/>
      <c r="F1884" s="119"/>
      <c r="G1884" s="120"/>
      <c r="H1884" s="120"/>
      <c r="I1884" s="418">
        <f t="shared" si="30"/>
        <v>0</v>
      </c>
      <c r="J1884" s="46"/>
      <c r="K1884" s="332">
        <f>IFERROR(SUM(C1884/'Transfers of Funds'!$F$56),0)</f>
        <v>0</v>
      </c>
      <c r="L1884" s="21"/>
      <c r="M1884" s="47" t="s">
        <v>162</v>
      </c>
      <c r="N1884" s="46"/>
    </row>
    <row r="1885" spans="1:14" s="23" customFormat="1" ht="14.25" customHeight="1">
      <c r="A1885" s="115"/>
      <c r="B1885" s="308" t="str">
        <f>IF(A1885="","",VLOOKUP(A1885,'Project Budget vs Exp'!$B$9:$G$52,2,FALSE))</f>
        <v/>
      </c>
      <c r="C1885" s="117"/>
      <c r="D1885" s="116"/>
      <c r="E1885" s="118"/>
      <c r="F1885" s="119"/>
      <c r="G1885" s="120"/>
      <c r="H1885" s="120"/>
      <c r="I1885" s="418">
        <f t="shared" si="30"/>
        <v>0</v>
      </c>
      <c r="J1885" s="46"/>
      <c r="K1885" s="332">
        <f>IFERROR(SUM(C1885/'Transfers of Funds'!$F$56),0)</f>
        <v>0</v>
      </c>
      <c r="L1885" s="21"/>
      <c r="M1885" s="47" t="s">
        <v>162</v>
      </c>
      <c r="N1885" s="46"/>
    </row>
    <row r="1886" spans="1:14" s="23" customFormat="1" ht="14.25" customHeight="1">
      <c r="A1886" s="115"/>
      <c r="B1886" s="308" t="str">
        <f>IF(A1886="","",VLOOKUP(A1886,'Project Budget vs Exp'!$B$9:$G$52,2,FALSE))</f>
        <v/>
      </c>
      <c r="C1886" s="117"/>
      <c r="D1886" s="116"/>
      <c r="E1886" s="118"/>
      <c r="F1886" s="119"/>
      <c r="G1886" s="120"/>
      <c r="H1886" s="120"/>
      <c r="I1886" s="418">
        <f t="shared" si="30"/>
        <v>0</v>
      </c>
      <c r="J1886" s="46"/>
      <c r="K1886" s="332">
        <f>IFERROR(SUM(C1886/'Transfers of Funds'!$F$56),0)</f>
        <v>0</v>
      </c>
      <c r="L1886" s="21"/>
      <c r="M1886" s="47" t="s">
        <v>162</v>
      </c>
      <c r="N1886" s="46"/>
    </row>
    <row r="1887" spans="1:14" s="23" customFormat="1" ht="14.25" customHeight="1">
      <c r="A1887" s="115"/>
      <c r="B1887" s="308" t="str">
        <f>IF(A1887="","",VLOOKUP(A1887,'Project Budget vs Exp'!$B$9:$G$52,2,FALSE))</f>
        <v/>
      </c>
      <c r="C1887" s="117"/>
      <c r="D1887" s="116"/>
      <c r="E1887" s="118"/>
      <c r="F1887" s="119"/>
      <c r="G1887" s="120"/>
      <c r="H1887" s="120"/>
      <c r="I1887" s="418">
        <f t="shared" si="30"/>
        <v>0</v>
      </c>
      <c r="J1887" s="46"/>
      <c r="K1887" s="332">
        <f>IFERROR(SUM(C1887/'Transfers of Funds'!$F$56),0)</f>
        <v>0</v>
      </c>
      <c r="L1887" s="21"/>
      <c r="M1887" s="47" t="s">
        <v>162</v>
      </c>
      <c r="N1887" s="46"/>
    </row>
    <row r="1888" spans="1:14" s="23" customFormat="1" ht="14.25" customHeight="1">
      <c r="A1888" s="115"/>
      <c r="B1888" s="308" t="str">
        <f>IF(A1888="","",VLOOKUP(A1888,'Project Budget vs Exp'!$B$9:$G$52,2,FALSE))</f>
        <v/>
      </c>
      <c r="C1888" s="117"/>
      <c r="D1888" s="116"/>
      <c r="E1888" s="118"/>
      <c r="F1888" s="119"/>
      <c r="G1888" s="120"/>
      <c r="H1888" s="120"/>
      <c r="I1888" s="418">
        <f t="shared" si="30"/>
        <v>0</v>
      </c>
      <c r="J1888" s="46"/>
      <c r="K1888" s="332">
        <f>IFERROR(SUM(C1888/'Transfers of Funds'!$F$56),0)</f>
        <v>0</v>
      </c>
      <c r="L1888" s="21"/>
      <c r="M1888" s="47" t="s">
        <v>162</v>
      </c>
      <c r="N1888" s="46"/>
    </row>
    <row r="1889" spans="1:14" s="23" customFormat="1" ht="14.25" customHeight="1">
      <c r="A1889" s="115"/>
      <c r="B1889" s="308" t="str">
        <f>IF(A1889="","",VLOOKUP(A1889,'Project Budget vs Exp'!$B$9:$G$52,2,FALSE))</f>
        <v/>
      </c>
      <c r="C1889" s="117"/>
      <c r="D1889" s="116"/>
      <c r="E1889" s="118"/>
      <c r="F1889" s="119"/>
      <c r="G1889" s="120"/>
      <c r="H1889" s="120"/>
      <c r="I1889" s="418">
        <f t="shared" si="30"/>
        <v>0</v>
      </c>
      <c r="J1889" s="46"/>
      <c r="K1889" s="332">
        <f>IFERROR(SUM(C1889/'Transfers of Funds'!$F$56),0)</f>
        <v>0</v>
      </c>
      <c r="L1889" s="21"/>
      <c r="M1889" s="47" t="s">
        <v>162</v>
      </c>
      <c r="N1889" s="46"/>
    </row>
    <row r="1890" spans="1:14" s="23" customFormat="1" ht="14.25" customHeight="1">
      <c r="A1890" s="115"/>
      <c r="B1890" s="308" t="str">
        <f>IF(A1890="","",VLOOKUP(A1890,'Project Budget vs Exp'!$B$9:$G$52,2,FALSE))</f>
        <v/>
      </c>
      <c r="C1890" s="117"/>
      <c r="D1890" s="116"/>
      <c r="E1890" s="118"/>
      <c r="F1890" s="119"/>
      <c r="G1890" s="120"/>
      <c r="H1890" s="120"/>
      <c r="I1890" s="418">
        <f t="shared" si="30"/>
        <v>0</v>
      </c>
      <c r="J1890" s="46"/>
      <c r="K1890" s="332">
        <f>IFERROR(SUM(C1890/'Transfers of Funds'!$F$56),0)</f>
        <v>0</v>
      </c>
      <c r="L1890" s="21"/>
      <c r="M1890" s="47" t="s">
        <v>162</v>
      </c>
      <c r="N1890" s="46"/>
    </row>
    <row r="1891" spans="1:14" s="23" customFormat="1" ht="14.25" customHeight="1">
      <c r="A1891" s="115"/>
      <c r="B1891" s="308" t="str">
        <f>IF(A1891="","",VLOOKUP(A1891,'Project Budget vs Exp'!$B$9:$G$52,2,FALSE))</f>
        <v/>
      </c>
      <c r="C1891" s="117"/>
      <c r="D1891" s="116"/>
      <c r="E1891" s="118"/>
      <c r="F1891" s="119"/>
      <c r="G1891" s="120"/>
      <c r="H1891" s="120"/>
      <c r="I1891" s="418">
        <f t="shared" si="30"/>
        <v>0</v>
      </c>
      <c r="J1891" s="46"/>
      <c r="K1891" s="332">
        <f>IFERROR(SUM(C1891/'Transfers of Funds'!$F$56),0)</f>
        <v>0</v>
      </c>
      <c r="L1891" s="21"/>
      <c r="M1891" s="47" t="s">
        <v>162</v>
      </c>
      <c r="N1891" s="46"/>
    </row>
    <row r="1892" spans="1:14" s="23" customFormat="1" ht="14.25" customHeight="1">
      <c r="A1892" s="115"/>
      <c r="B1892" s="308" t="str">
        <f>IF(A1892="","",VLOOKUP(A1892,'Project Budget vs Exp'!$B$9:$G$52,2,FALSE))</f>
        <v/>
      </c>
      <c r="C1892" s="117"/>
      <c r="D1892" s="116"/>
      <c r="E1892" s="118"/>
      <c r="F1892" s="119"/>
      <c r="G1892" s="120"/>
      <c r="H1892" s="120"/>
      <c r="I1892" s="418">
        <f t="shared" si="30"/>
        <v>0</v>
      </c>
      <c r="J1892" s="46"/>
      <c r="K1892" s="332">
        <f>IFERROR(SUM(C1892/'Transfers of Funds'!$F$56),0)</f>
        <v>0</v>
      </c>
      <c r="L1892" s="21"/>
      <c r="M1892" s="47" t="s">
        <v>162</v>
      </c>
      <c r="N1892" s="46"/>
    </row>
    <row r="1893" spans="1:14" s="23" customFormat="1" ht="14.25" customHeight="1">
      <c r="A1893" s="115"/>
      <c r="B1893" s="308" t="str">
        <f>IF(A1893="","",VLOOKUP(A1893,'Project Budget vs Exp'!$B$9:$G$52,2,FALSE))</f>
        <v/>
      </c>
      <c r="C1893" s="117"/>
      <c r="D1893" s="116"/>
      <c r="E1893" s="118"/>
      <c r="F1893" s="119"/>
      <c r="G1893" s="120"/>
      <c r="H1893" s="120"/>
      <c r="I1893" s="418">
        <f t="shared" si="30"/>
        <v>0</v>
      </c>
      <c r="J1893" s="46"/>
      <c r="K1893" s="332">
        <f>IFERROR(SUM(C1893/'Transfers of Funds'!$F$56),0)</f>
        <v>0</v>
      </c>
      <c r="L1893" s="21"/>
      <c r="M1893" s="47" t="s">
        <v>162</v>
      </c>
      <c r="N1893" s="46"/>
    </row>
    <row r="1894" spans="1:14" s="23" customFormat="1" ht="14.25" customHeight="1">
      <c r="A1894" s="115"/>
      <c r="B1894" s="308" t="str">
        <f>IF(A1894="","",VLOOKUP(A1894,'Project Budget vs Exp'!$B$9:$G$52,2,FALSE))</f>
        <v/>
      </c>
      <c r="C1894" s="117"/>
      <c r="D1894" s="116"/>
      <c r="E1894" s="118"/>
      <c r="F1894" s="119"/>
      <c r="G1894" s="120"/>
      <c r="H1894" s="120"/>
      <c r="I1894" s="418">
        <f t="shared" si="30"/>
        <v>0</v>
      </c>
      <c r="J1894" s="46"/>
      <c r="K1894" s="332">
        <f>IFERROR(SUM(C1894/'Transfers of Funds'!$F$56),0)</f>
        <v>0</v>
      </c>
      <c r="L1894" s="21"/>
      <c r="M1894" s="47" t="s">
        <v>162</v>
      </c>
      <c r="N1894" s="46"/>
    </row>
    <row r="1895" spans="1:14" s="23" customFormat="1" ht="14.25" customHeight="1">
      <c r="A1895" s="115"/>
      <c r="B1895" s="308" t="str">
        <f>IF(A1895="","",VLOOKUP(A1895,'Project Budget vs Exp'!$B$9:$G$52,2,FALSE))</f>
        <v/>
      </c>
      <c r="C1895" s="117"/>
      <c r="D1895" s="116"/>
      <c r="E1895" s="118"/>
      <c r="F1895" s="119"/>
      <c r="G1895" s="120"/>
      <c r="H1895" s="120"/>
      <c r="I1895" s="418">
        <f t="shared" si="30"/>
        <v>0</v>
      </c>
      <c r="J1895" s="46"/>
      <c r="K1895" s="332">
        <f>IFERROR(SUM(C1895/'Transfers of Funds'!$F$56),0)</f>
        <v>0</v>
      </c>
      <c r="L1895" s="21"/>
      <c r="M1895" s="47" t="s">
        <v>162</v>
      </c>
      <c r="N1895" s="46"/>
    </row>
    <row r="1896" spans="1:14" s="23" customFormat="1" ht="14.25" customHeight="1">
      <c r="A1896" s="115"/>
      <c r="B1896" s="308" t="str">
        <f>IF(A1896="","",VLOOKUP(A1896,'Project Budget vs Exp'!$B$9:$G$52,2,FALSE))</f>
        <v/>
      </c>
      <c r="C1896" s="117"/>
      <c r="D1896" s="116"/>
      <c r="E1896" s="118"/>
      <c r="F1896" s="119"/>
      <c r="G1896" s="120"/>
      <c r="H1896" s="120"/>
      <c r="I1896" s="418">
        <f t="shared" si="30"/>
        <v>0</v>
      </c>
      <c r="J1896" s="46"/>
      <c r="K1896" s="332">
        <f>IFERROR(SUM(C1896/'Transfers of Funds'!$F$56),0)</f>
        <v>0</v>
      </c>
      <c r="L1896" s="21"/>
      <c r="M1896" s="47" t="s">
        <v>162</v>
      </c>
      <c r="N1896" s="46"/>
    </row>
    <row r="1897" spans="1:14" s="23" customFormat="1" ht="14.25" customHeight="1">
      <c r="A1897" s="115"/>
      <c r="B1897" s="308" t="str">
        <f>IF(A1897="","",VLOOKUP(A1897,'Project Budget vs Exp'!$B$9:$G$52,2,FALSE))</f>
        <v/>
      </c>
      <c r="C1897" s="117"/>
      <c r="D1897" s="116"/>
      <c r="E1897" s="118"/>
      <c r="F1897" s="119"/>
      <c r="G1897" s="120"/>
      <c r="H1897" s="120"/>
      <c r="I1897" s="418">
        <f t="shared" si="30"/>
        <v>0</v>
      </c>
      <c r="J1897" s="46"/>
      <c r="K1897" s="332">
        <f>IFERROR(SUM(C1897/'Transfers of Funds'!$F$56),0)</f>
        <v>0</v>
      </c>
      <c r="L1897" s="21"/>
      <c r="M1897" s="47" t="s">
        <v>162</v>
      </c>
      <c r="N1897" s="46"/>
    </row>
    <row r="1898" spans="1:14" s="23" customFormat="1" ht="14.25" customHeight="1">
      <c r="A1898" s="115"/>
      <c r="B1898" s="308" t="str">
        <f>IF(A1898="","",VLOOKUP(A1898,'Project Budget vs Exp'!$B$9:$G$52,2,FALSE))</f>
        <v/>
      </c>
      <c r="C1898" s="117"/>
      <c r="D1898" s="116"/>
      <c r="E1898" s="118"/>
      <c r="F1898" s="119"/>
      <c r="G1898" s="120"/>
      <c r="H1898" s="120"/>
      <c r="I1898" s="418">
        <f t="shared" si="30"/>
        <v>0</v>
      </c>
      <c r="J1898" s="46"/>
      <c r="K1898" s="332">
        <f>IFERROR(SUM(C1898/'Transfers of Funds'!$F$56),0)</f>
        <v>0</v>
      </c>
      <c r="L1898" s="21"/>
      <c r="M1898" s="47" t="s">
        <v>162</v>
      </c>
      <c r="N1898" s="46"/>
    </row>
    <row r="1899" spans="1:14" s="23" customFormat="1" ht="14.25" customHeight="1">
      <c r="A1899" s="115"/>
      <c r="B1899" s="308" t="str">
        <f>IF(A1899="","",VLOOKUP(A1899,'Project Budget vs Exp'!$B$9:$G$52,2,FALSE))</f>
        <v/>
      </c>
      <c r="C1899" s="117"/>
      <c r="D1899" s="116"/>
      <c r="E1899" s="118"/>
      <c r="F1899" s="119"/>
      <c r="G1899" s="120"/>
      <c r="H1899" s="120"/>
      <c r="I1899" s="418">
        <f t="shared" si="30"/>
        <v>0</v>
      </c>
      <c r="J1899" s="46"/>
      <c r="K1899" s="332">
        <f>IFERROR(SUM(C1899/'Transfers of Funds'!$F$56),0)</f>
        <v>0</v>
      </c>
      <c r="L1899" s="21"/>
      <c r="M1899" s="47" t="s">
        <v>162</v>
      </c>
      <c r="N1899" s="46"/>
    </row>
    <row r="1900" spans="1:14" s="23" customFormat="1" ht="14.25" customHeight="1">
      <c r="A1900" s="115"/>
      <c r="B1900" s="308" t="str">
        <f>IF(A1900="","",VLOOKUP(A1900,'Project Budget vs Exp'!$B$9:$G$52,2,FALSE))</f>
        <v/>
      </c>
      <c r="C1900" s="117"/>
      <c r="D1900" s="116"/>
      <c r="E1900" s="118"/>
      <c r="F1900" s="119"/>
      <c r="G1900" s="120"/>
      <c r="H1900" s="120"/>
      <c r="I1900" s="418">
        <f t="shared" si="30"/>
        <v>0</v>
      </c>
      <c r="J1900" s="46"/>
      <c r="K1900" s="332">
        <f>IFERROR(SUM(C1900/'Transfers of Funds'!$F$56),0)</f>
        <v>0</v>
      </c>
      <c r="L1900" s="21"/>
      <c r="M1900" s="47" t="s">
        <v>162</v>
      </c>
      <c r="N1900" s="46"/>
    </row>
    <row r="1901" spans="1:14" s="23" customFormat="1" ht="14.25" customHeight="1">
      <c r="A1901" s="115"/>
      <c r="B1901" s="308" t="str">
        <f>IF(A1901="","",VLOOKUP(A1901,'Project Budget vs Exp'!$B$9:$G$52,2,FALSE))</f>
        <v/>
      </c>
      <c r="C1901" s="117"/>
      <c r="D1901" s="116"/>
      <c r="E1901" s="118"/>
      <c r="F1901" s="119"/>
      <c r="G1901" s="120"/>
      <c r="H1901" s="120"/>
      <c r="I1901" s="418">
        <f t="shared" si="30"/>
        <v>0</v>
      </c>
      <c r="J1901" s="46"/>
      <c r="K1901" s="332">
        <f>IFERROR(SUM(C1901/'Transfers of Funds'!$F$56),0)</f>
        <v>0</v>
      </c>
      <c r="L1901" s="21"/>
      <c r="M1901" s="47" t="s">
        <v>162</v>
      </c>
      <c r="N1901" s="46"/>
    </row>
    <row r="1902" spans="1:14" s="23" customFormat="1" ht="14.25" customHeight="1">
      <c r="A1902" s="115"/>
      <c r="B1902" s="308" t="str">
        <f>IF(A1902="","",VLOOKUP(A1902,'Project Budget vs Exp'!$B$9:$G$52,2,FALSE))</f>
        <v/>
      </c>
      <c r="C1902" s="117"/>
      <c r="D1902" s="116"/>
      <c r="E1902" s="118"/>
      <c r="F1902" s="119"/>
      <c r="G1902" s="120"/>
      <c r="H1902" s="120"/>
      <c r="I1902" s="418">
        <f t="shared" si="30"/>
        <v>0</v>
      </c>
      <c r="J1902" s="46"/>
      <c r="K1902" s="332">
        <f>IFERROR(SUM(C1902/'Transfers of Funds'!$F$56),0)</f>
        <v>0</v>
      </c>
      <c r="L1902" s="21"/>
      <c r="M1902" s="47" t="s">
        <v>162</v>
      </c>
      <c r="N1902" s="46"/>
    </row>
    <row r="1903" spans="1:14" s="23" customFormat="1" ht="14.25" customHeight="1">
      <c r="A1903" s="115"/>
      <c r="B1903" s="308" t="str">
        <f>IF(A1903="","",VLOOKUP(A1903,'Project Budget vs Exp'!$B$9:$G$52,2,FALSE))</f>
        <v/>
      </c>
      <c r="C1903" s="117"/>
      <c r="D1903" s="116"/>
      <c r="E1903" s="118"/>
      <c r="F1903" s="119"/>
      <c r="G1903" s="120"/>
      <c r="H1903" s="120"/>
      <c r="I1903" s="418">
        <f t="shared" si="30"/>
        <v>0</v>
      </c>
      <c r="J1903" s="46"/>
      <c r="K1903" s="332">
        <f>IFERROR(SUM(C1903/'Transfers of Funds'!$F$56),0)</f>
        <v>0</v>
      </c>
      <c r="L1903" s="21"/>
      <c r="M1903" s="47" t="s">
        <v>162</v>
      </c>
      <c r="N1903" s="46"/>
    </row>
    <row r="1904" spans="1:14" s="23" customFormat="1" ht="14.25" customHeight="1">
      <c r="A1904" s="115"/>
      <c r="B1904" s="308" t="str">
        <f>IF(A1904="","",VLOOKUP(A1904,'Project Budget vs Exp'!$B$9:$G$52,2,FALSE))</f>
        <v/>
      </c>
      <c r="C1904" s="117"/>
      <c r="D1904" s="116"/>
      <c r="E1904" s="118"/>
      <c r="F1904" s="119"/>
      <c r="G1904" s="120"/>
      <c r="H1904" s="120"/>
      <c r="I1904" s="418">
        <f t="shared" si="30"/>
        <v>0</v>
      </c>
      <c r="J1904" s="46"/>
      <c r="K1904" s="332">
        <f>IFERROR(SUM(C1904/'Transfers of Funds'!$F$56),0)</f>
        <v>0</v>
      </c>
      <c r="L1904" s="21"/>
      <c r="M1904" s="47" t="s">
        <v>162</v>
      </c>
      <c r="N1904" s="46"/>
    </row>
    <row r="1905" spans="1:14" s="23" customFormat="1" ht="14.25" customHeight="1">
      <c r="A1905" s="115"/>
      <c r="B1905" s="308" t="str">
        <f>IF(A1905="","",VLOOKUP(A1905,'Project Budget vs Exp'!$B$9:$G$52,2,FALSE))</f>
        <v/>
      </c>
      <c r="C1905" s="117"/>
      <c r="D1905" s="116"/>
      <c r="E1905" s="118"/>
      <c r="F1905" s="119"/>
      <c r="G1905" s="120"/>
      <c r="H1905" s="120"/>
      <c r="I1905" s="418">
        <f t="shared" si="30"/>
        <v>0</v>
      </c>
      <c r="J1905" s="46"/>
      <c r="K1905" s="332">
        <f>IFERROR(SUM(C1905/'Transfers of Funds'!$F$56),0)</f>
        <v>0</v>
      </c>
      <c r="L1905" s="21"/>
      <c r="M1905" s="47" t="s">
        <v>162</v>
      </c>
      <c r="N1905" s="46"/>
    </row>
    <row r="1906" spans="1:14" s="23" customFormat="1" ht="14.25" customHeight="1">
      <c r="A1906" s="115"/>
      <c r="B1906" s="308" t="str">
        <f>IF(A1906="","",VLOOKUP(A1906,'Project Budget vs Exp'!$B$9:$G$52,2,FALSE))</f>
        <v/>
      </c>
      <c r="C1906" s="117"/>
      <c r="D1906" s="116"/>
      <c r="E1906" s="118"/>
      <c r="F1906" s="119"/>
      <c r="G1906" s="120"/>
      <c r="H1906" s="120"/>
      <c r="I1906" s="418">
        <f t="shared" si="30"/>
        <v>0</v>
      </c>
      <c r="J1906" s="46"/>
      <c r="K1906" s="332">
        <f>IFERROR(SUM(C1906/'Transfers of Funds'!$F$56),0)</f>
        <v>0</v>
      </c>
      <c r="L1906" s="21"/>
      <c r="M1906" s="47" t="s">
        <v>162</v>
      </c>
      <c r="N1906" s="46"/>
    </row>
    <row r="1907" spans="1:14" s="23" customFormat="1" ht="14.25" customHeight="1">
      <c r="A1907" s="115"/>
      <c r="B1907" s="308" t="str">
        <f>IF(A1907="","",VLOOKUP(A1907,'Project Budget vs Exp'!$B$9:$G$52,2,FALSE))</f>
        <v/>
      </c>
      <c r="C1907" s="117"/>
      <c r="D1907" s="116"/>
      <c r="E1907" s="118"/>
      <c r="F1907" s="119"/>
      <c r="G1907" s="120"/>
      <c r="H1907" s="120"/>
      <c r="I1907" s="418">
        <f t="shared" si="30"/>
        <v>0</v>
      </c>
      <c r="J1907" s="46"/>
      <c r="K1907" s="332">
        <f>IFERROR(SUM(C1907/'Transfers of Funds'!$F$56),0)</f>
        <v>0</v>
      </c>
      <c r="L1907" s="21"/>
      <c r="M1907" s="47" t="s">
        <v>162</v>
      </c>
      <c r="N1907" s="46"/>
    </row>
    <row r="1908" spans="1:14" s="23" customFormat="1" ht="14.25" customHeight="1">
      <c r="A1908" s="115"/>
      <c r="B1908" s="308" t="str">
        <f>IF(A1908="","",VLOOKUP(A1908,'Project Budget vs Exp'!$B$9:$G$52,2,FALSE))</f>
        <v/>
      </c>
      <c r="C1908" s="117"/>
      <c r="D1908" s="116"/>
      <c r="E1908" s="118"/>
      <c r="F1908" s="119"/>
      <c r="G1908" s="120"/>
      <c r="H1908" s="120"/>
      <c r="I1908" s="418">
        <f t="shared" si="30"/>
        <v>0</v>
      </c>
      <c r="J1908" s="46"/>
      <c r="K1908" s="332">
        <f>IFERROR(SUM(C1908/'Transfers of Funds'!$F$56),0)</f>
        <v>0</v>
      </c>
      <c r="L1908" s="21"/>
      <c r="M1908" s="47" t="s">
        <v>162</v>
      </c>
      <c r="N1908" s="46"/>
    </row>
    <row r="1909" spans="1:14" s="23" customFormat="1" ht="14.25" customHeight="1">
      <c r="A1909" s="115"/>
      <c r="B1909" s="308" t="str">
        <f>IF(A1909="","",VLOOKUP(A1909,'Project Budget vs Exp'!$B$9:$G$52,2,FALSE))</f>
        <v/>
      </c>
      <c r="C1909" s="117"/>
      <c r="D1909" s="116"/>
      <c r="E1909" s="118"/>
      <c r="F1909" s="119"/>
      <c r="G1909" s="120"/>
      <c r="H1909" s="120"/>
      <c r="I1909" s="418">
        <f t="shared" si="30"/>
        <v>0</v>
      </c>
      <c r="J1909" s="46"/>
      <c r="K1909" s="332">
        <f>IFERROR(SUM(C1909/'Transfers of Funds'!$F$56),0)</f>
        <v>0</v>
      </c>
      <c r="L1909" s="21"/>
      <c r="M1909" s="47" t="s">
        <v>162</v>
      </c>
      <c r="N1909" s="46"/>
    </row>
    <row r="1910" spans="1:14" s="23" customFormat="1" ht="14.25" customHeight="1">
      <c r="A1910" s="115"/>
      <c r="B1910" s="308" t="str">
        <f>IF(A1910="","",VLOOKUP(A1910,'Project Budget vs Exp'!$B$9:$G$52,2,FALSE))</f>
        <v/>
      </c>
      <c r="C1910" s="117"/>
      <c r="D1910" s="116"/>
      <c r="E1910" s="118"/>
      <c r="F1910" s="119"/>
      <c r="G1910" s="120"/>
      <c r="H1910" s="120"/>
      <c r="I1910" s="418">
        <f t="shared" si="30"/>
        <v>0</v>
      </c>
      <c r="J1910" s="46"/>
      <c r="K1910" s="332">
        <f>IFERROR(SUM(C1910/'Transfers of Funds'!$F$56),0)</f>
        <v>0</v>
      </c>
      <c r="L1910" s="21"/>
      <c r="M1910" s="47" t="s">
        <v>162</v>
      </c>
      <c r="N1910" s="46"/>
    </row>
    <row r="1911" spans="1:14" s="23" customFormat="1" ht="14.25" customHeight="1">
      <c r="A1911" s="115"/>
      <c r="B1911" s="308" t="str">
        <f>IF(A1911="","",VLOOKUP(A1911,'Project Budget vs Exp'!$B$9:$G$52,2,FALSE))</f>
        <v/>
      </c>
      <c r="C1911" s="117"/>
      <c r="D1911" s="116"/>
      <c r="E1911" s="118"/>
      <c r="F1911" s="119"/>
      <c r="G1911" s="120"/>
      <c r="H1911" s="120"/>
      <c r="I1911" s="418">
        <f t="shared" si="30"/>
        <v>0</v>
      </c>
      <c r="J1911" s="46"/>
      <c r="K1911" s="332">
        <f>IFERROR(SUM(C1911/'Transfers of Funds'!$F$56),0)</f>
        <v>0</v>
      </c>
      <c r="L1911" s="21"/>
      <c r="M1911" s="47" t="s">
        <v>162</v>
      </c>
      <c r="N1911" s="46"/>
    </row>
    <row r="1912" spans="1:14" s="23" customFormat="1" ht="14.25" customHeight="1">
      <c r="A1912" s="115"/>
      <c r="B1912" s="308" t="str">
        <f>IF(A1912="","",VLOOKUP(A1912,'Project Budget vs Exp'!$B$9:$G$52,2,FALSE))</f>
        <v/>
      </c>
      <c r="C1912" s="117"/>
      <c r="D1912" s="116"/>
      <c r="E1912" s="118"/>
      <c r="F1912" s="119"/>
      <c r="G1912" s="120"/>
      <c r="H1912" s="120"/>
      <c r="I1912" s="418">
        <f t="shared" si="30"/>
        <v>0</v>
      </c>
      <c r="J1912" s="46"/>
      <c r="K1912" s="332">
        <f>IFERROR(SUM(C1912/'Transfers of Funds'!$F$56),0)</f>
        <v>0</v>
      </c>
      <c r="L1912" s="21"/>
      <c r="M1912" s="47" t="s">
        <v>162</v>
      </c>
      <c r="N1912" s="46"/>
    </row>
    <row r="1913" spans="1:14" s="23" customFormat="1" ht="14.25" customHeight="1">
      <c r="A1913" s="115"/>
      <c r="B1913" s="308" t="str">
        <f>IF(A1913="","",VLOOKUP(A1913,'Project Budget vs Exp'!$B$9:$G$52,2,FALSE))</f>
        <v/>
      </c>
      <c r="C1913" s="117"/>
      <c r="D1913" s="116"/>
      <c r="E1913" s="118"/>
      <c r="F1913" s="119"/>
      <c r="G1913" s="120"/>
      <c r="H1913" s="120"/>
      <c r="I1913" s="418">
        <f t="shared" si="30"/>
        <v>0</v>
      </c>
      <c r="J1913" s="46"/>
      <c r="K1913" s="332">
        <f>IFERROR(SUM(C1913/'Transfers of Funds'!$F$56),0)</f>
        <v>0</v>
      </c>
      <c r="L1913" s="21"/>
      <c r="M1913" s="47" t="s">
        <v>162</v>
      </c>
      <c r="N1913" s="46"/>
    </row>
    <row r="1914" spans="1:14" s="23" customFormat="1" ht="14.25" customHeight="1">
      <c r="A1914" s="115"/>
      <c r="B1914" s="308" t="str">
        <f>IF(A1914="","",VLOOKUP(A1914,'Project Budget vs Exp'!$B$9:$G$52,2,FALSE))</f>
        <v/>
      </c>
      <c r="C1914" s="117"/>
      <c r="D1914" s="116"/>
      <c r="E1914" s="118"/>
      <c r="F1914" s="119"/>
      <c r="G1914" s="120"/>
      <c r="H1914" s="120"/>
      <c r="I1914" s="418">
        <f t="shared" si="30"/>
        <v>0</v>
      </c>
      <c r="J1914" s="46"/>
      <c r="K1914" s="332">
        <f>IFERROR(SUM(C1914/'Transfers of Funds'!$F$56),0)</f>
        <v>0</v>
      </c>
      <c r="L1914" s="21"/>
      <c r="M1914" s="47" t="s">
        <v>162</v>
      </c>
      <c r="N1914" s="46"/>
    </row>
    <row r="1915" spans="1:14" s="23" customFormat="1" ht="14.25" customHeight="1">
      <c r="A1915" s="115"/>
      <c r="B1915" s="308" t="str">
        <f>IF(A1915="","",VLOOKUP(A1915,'Project Budget vs Exp'!$B$9:$G$52,2,FALSE))</f>
        <v/>
      </c>
      <c r="C1915" s="117"/>
      <c r="D1915" s="116"/>
      <c r="E1915" s="118"/>
      <c r="F1915" s="119"/>
      <c r="G1915" s="120"/>
      <c r="H1915" s="120"/>
      <c r="I1915" s="418">
        <f t="shared" si="30"/>
        <v>0</v>
      </c>
      <c r="J1915" s="46"/>
      <c r="K1915" s="332">
        <f>IFERROR(SUM(C1915/'Transfers of Funds'!$F$56),0)</f>
        <v>0</v>
      </c>
      <c r="L1915" s="21"/>
      <c r="M1915" s="47" t="s">
        <v>162</v>
      </c>
      <c r="N1915" s="46"/>
    </row>
    <row r="1916" spans="1:14" s="23" customFormat="1" ht="14.25" customHeight="1">
      <c r="A1916" s="115"/>
      <c r="B1916" s="308" t="str">
        <f>IF(A1916="","",VLOOKUP(A1916,'Project Budget vs Exp'!$B$9:$G$52,2,FALSE))</f>
        <v/>
      </c>
      <c r="C1916" s="117"/>
      <c r="D1916" s="116"/>
      <c r="E1916" s="118"/>
      <c r="F1916" s="119"/>
      <c r="G1916" s="120"/>
      <c r="H1916" s="120"/>
      <c r="I1916" s="418">
        <f t="shared" si="30"/>
        <v>0</v>
      </c>
      <c r="J1916" s="46"/>
      <c r="K1916" s="332">
        <f>IFERROR(SUM(C1916/'Transfers of Funds'!$F$56),0)</f>
        <v>0</v>
      </c>
      <c r="L1916" s="21"/>
      <c r="M1916" s="47" t="s">
        <v>162</v>
      </c>
      <c r="N1916" s="46"/>
    </row>
    <row r="1917" spans="1:14" s="23" customFormat="1" ht="14.25" customHeight="1">
      <c r="A1917" s="115"/>
      <c r="B1917" s="308" t="str">
        <f>IF(A1917="","",VLOOKUP(A1917,'Project Budget vs Exp'!$B$9:$G$52,2,FALSE))</f>
        <v/>
      </c>
      <c r="C1917" s="117"/>
      <c r="D1917" s="116"/>
      <c r="E1917" s="118"/>
      <c r="F1917" s="119"/>
      <c r="G1917" s="120"/>
      <c r="H1917" s="120"/>
      <c r="I1917" s="418">
        <f t="shared" si="30"/>
        <v>0</v>
      </c>
      <c r="J1917" s="46"/>
      <c r="K1917" s="332">
        <f>IFERROR(SUM(C1917/'Transfers of Funds'!$F$56),0)</f>
        <v>0</v>
      </c>
      <c r="L1917" s="21"/>
      <c r="M1917" s="47" t="s">
        <v>162</v>
      </c>
      <c r="N1917" s="46"/>
    </row>
    <row r="1918" spans="1:14" s="23" customFormat="1" ht="14.25" customHeight="1">
      <c r="A1918" s="115"/>
      <c r="B1918" s="308" t="str">
        <f>IF(A1918="","",VLOOKUP(A1918,'Project Budget vs Exp'!$B$9:$G$52,2,FALSE))</f>
        <v/>
      </c>
      <c r="C1918" s="117"/>
      <c r="D1918" s="116"/>
      <c r="E1918" s="118"/>
      <c r="F1918" s="119"/>
      <c r="G1918" s="120"/>
      <c r="H1918" s="120"/>
      <c r="I1918" s="418">
        <f t="shared" si="30"/>
        <v>0</v>
      </c>
      <c r="J1918" s="46"/>
      <c r="K1918" s="332">
        <f>IFERROR(SUM(C1918/'Transfers of Funds'!$F$56),0)</f>
        <v>0</v>
      </c>
      <c r="L1918" s="21"/>
      <c r="M1918" s="47" t="s">
        <v>162</v>
      </c>
      <c r="N1918" s="46"/>
    </row>
    <row r="1919" spans="1:14" s="23" customFormat="1" ht="14.25" customHeight="1">
      <c r="A1919" s="115"/>
      <c r="B1919" s="308" t="str">
        <f>IF(A1919="","",VLOOKUP(A1919,'Project Budget vs Exp'!$B$9:$G$52,2,FALSE))</f>
        <v/>
      </c>
      <c r="C1919" s="117"/>
      <c r="D1919" s="116"/>
      <c r="E1919" s="118"/>
      <c r="F1919" s="119"/>
      <c r="G1919" s="120"/>
      <c r="H1919" s="120"/>
      <c r="I1919" s="418">
        <f t="shared" si="30"/>
        <v>0</v>
      </c>
      <c r="J1919" s="46"/>
      <c r="K1919" s="332">
        <f>IFERROR(SUM(C1919/'Transfers of Funds'!$F$56),0)</f>
        <v>0</v>
      </c>
      <c r="L1919" s="21"/>
      <c r="M1919" s="47" t="s">
        <v>162</v>
      </c>
      <c r="N1919" s="46"/>
    </row>
    <row r="1920" spans="1:14" s="23" customFormat="1" ht="14.25" customHeight="1">
      <c r="A1920" s="115"/>
      <c r="B1920" s="308" t="str">
        <f>IF(A1920="","",VLOOKUP(A1920,'Project Budget vs Exp'!$B$9:$G$52,2,FALSE))</f>
        <v/>
      </c>
      <c r="C1920" s="117"/>
      <c r="D1920" s="116"/>
      <c r="E1920" s="118"/>
      <c r="F1920" s="119"/>
      <c r="G1920" s="120"/>
      <c r="H1920" s="120"/>
      <c r="I1920" s="418">
        <f t="shared" si="30"/>
        <v>0</v>
      </c>
      <c r="J1920" s="46"/>
      <c r="K1920" s="332">
        <f>IFERROR(SUM(C1920/'Transfers of Funds'!$F$56),0)</f>
        <v>0</v>
      </c>
      <c r="L1920" s="21"/>
      <c r="M1920" s="47" t="s">
        <v>162</v>
      </c>
      <c r="N1920" s="46"/>
    </row>
    <row r="1921" spans="1:14" s="23" customFormat="1" ht="14.25" customHeight="1">
      <c r="A1921" s="115"/>
      <c r="B1921" s="308" t="str">
        <f>IF(A1921="","",VLOOKUP(A1921,'Project Budget vs Exp'!$B$9:$G$52,2,FALSE))</f>
        <v/>
      </c>
      <c r="C1921" s="117"/>
      <c r="D1921" s="116"/>
      <c r="E1921" s="118"/>
      <c r="F1921" s="119"/>
      <c r="G1921" s="120"/>
      <c r="H1921" s="120"/>
      <c r="I1921" s="418">
        <f t="shared" si="30"/>
        <v>0</v>
      </c>
      <c r="J1921" s="46"/>
      <c r="K1921" s="332">
        <f>IFERROR(SUM(C1921/'Transfers of Funds'!$F$56),0)</f>
        <v>0</v>
      </c>
      <c r="L1921" s="21"/>
      <c r="M1921" s="47" t="s">
        <v>162</v>
      </c>
      <c r="N1921" s="46"/>
    </row>
    <row r="1922" spans="1:14" s="23" customFormat="1" ht="14.25" customHeight="1">
      <c r="A1922" s="115"/>
      <c r="B1922" s="308" t="str">
        <f>IF(A1922="","",VLOOKUP(A1922,'Project Budget vs Exp'!$B$9:$G$52,2,FALSE))</f>
        <v/>
      </c>
      <c r="C1922" s="117"/>
      <c r="D1922" s="116"/>
      <c r="E1922" s="118"/>
      <c r="F1922" s="119"/>
      <c r="G1922" s="120"/>
      <c r="H1922" s="120"/>
      <c r="I1922" s="418">
        <f t="shared" si="30"/>
        <v>0</v>
      </c>
      <c r="J1922" s="46"/>
      <c r="K1922" s="332">
        <f>IFERROR(SUM(C1922/'Transfers of Funds'!$F$56),0)</f>
        <v>0</v>
      </c>
      <c r="L1922" s="21"/>
      <c r="M1922" s="47" t="s">
        <v>162</v>
      </c>
      <c r="N1922" s="46"/>
    </row>
    <row r="1923" spans="1:14" s="23" customFormat="1" ht="14.25" customHeight="1">
      <c r="A1923" s="115"/>
      <c r="B1923" s="308" t="str">
        <f>IF(A1923="","",VLOOKUP(A1923,'Project Budget vs Exp'!$B$9:$G$52,2,FALSE))</f>
        <v/>
      </c>
      <c r="C1923" s="117"/>
      <c r="D1923" s="116"/>
      <c r="E1923" s="118"/>
      <c r="F1923" s="119"/>
      <c r="G1923" s="120"/>
      <c r="H1923" s="120"/>
      <c r="I1923" s="418">
        <f t="shared" si="30"/>
        <v>0</v>
      </c>
      <c r="J1923" s="46"/>
      <c r="K1923" s="332">
        <f>IFERROR(SUM(C1923/'Transfers of Funds'!$F$56),0)</f>
        <v>0</v>
      </c>
      <c r="L1923" s="21"/>
      <c r="M1923" s="47" t="s">
        <v>162</v>
      </c>
      <c r="N1923" s="46"/>
    </row>
    <row r="1924" spans="1:14" s="23" customFormat="1" ht="14.25" customHeight="1">
      <c r="A1924" s="115"/>
      <c r="B1924" s="308" t="str">
        <f>IF(A1924="","",VLOOKUP(A1924,'Project Budget vs Exp'!$B$9:$G$52,2,FALSE))</f>
        <v/>
      </c>
      <c r="C1924" s="117"/>
      <c r="D1924" s="116"/>
      <c r="E1924" s="118"/>
      <c r="F1924" s="119"/>
      <c r="G1924" s="120"/>
      <c r="H1924" s="120"/>
      <c r="I1924" s="418">
        <f t="shared" si="30"/>
        <v>0</v>
      </c>
      <c r="J1924" s="46"/>
      <c r="K1924" s="332">
        <f>IFERROR(SUM(C1924/'Transfers of Funds'!$F$56),0)</f>
        <v>0</v>
      </c>
      <c r="L1924" s="21"/>
      <c r="M1924" s="47" t="s">
        <v>162</v>
      </c>
      <c r="N1924" s="46"/>
    </row>
    <row r="1925" spans="1:14" s="23" customFormat="1" ht="14.25" customHeight="1">
      <c r="A1925" s="115"/>
      <c r="B1925" s="308" t="str">
        <f>IF(A1925="","",VLOOKUP(A1925,'Project Budget vs Exp'!$B$9:$G$52,2,FALSE))</f>
        <v/>
      </c>
      <c r="C1925" s="117"/>
      <c r="D1925" s="116"/>
      <c r="E1925" s="118"/>
      <c r="F1925" s="119"/>
      <c r="G1925" s="120"/>
      <c r="H1925" s="120"/>
      <c r="I1925" s="418">
        <f t="shared" si="30"/>
        <v>0</v>
      </c>
      <c r="J1925" s="46"/>
      <c r="K1925" s="332">
        <f>IFERROR(SUM(C1925/'Transfers of Funds'!$F$56),0)</f>
        <v>0</v>
      </c>
      <c r="L1925" s="21"/>
      <c r="M1925" s="47" t="s">
        <v>162</v>
      </c>
      <c r="N1925" s="46"/>
    </row>
    <row r="1926" spans="1:14" s="23" customFormat="1" ht="14.25" customHeight="1">
      <c r="A1926" s="115"/>
      <c r="B1926" s="308" t="str">
        <f>IF(A1926="","",VLOOKUP(A1926,'Project Budget vs Exp'!$B$9:$G$52,2,FALSE))</f>
        <v/>
      </c>
      <c r="C1926" s="117"/>
      <c r="D1926" s="116"/>
      <c r="E1926" s="118"/>
      <c r="F1926" s="119"/>
      <c r="G1926" s="120"/>
      <c r="H1926" s="120"/>
      <c r="I1926" s="418">
        <f t="shared" si="30"/>
        <v>0</v>
      </c>
      <c r="J1926" s="46"/>
      <c r="K1926" s="332">
        <f>IFERROR(SUM(C1926/'Transfers of Funds'!$F$56),0)</f>
        <v>0</v>
      </c>
      <c r="L1926" s="21"/>
      <c r="M1926" s="47" t="s">
        <v>162</v>
      </c>
      <c r="N1926" s="46"/>
    </row>
    <row r="1927" spans="1:14" s="23" customFormat="1" ht="14.25" customHeight="1">
      <c r="A1927" s="115"/>
      <c r="B1927" s="308" t="str">
        <f>IF(A1927="","",VLOOKUP(A1927,'Project Budget vs Exp'!$B$9:$G$52,2,FALSE))</f>
        <v/>
      </c>
      <c r="C1927" s="117"/>
      <c r="D1927" s="116"/>
      <c r="E1927" s="118"/>
      <c r="F1927" s="119"/>
      <c r="G1927" s="120"/>
      <c r="H1927" s="120"/>
      <c r="I1927" s="418">
        <f t="shared" si="30"/>
        <v>0</v>
      </c>
      <c r="J1927" s="46"/>
      <c r="K1927" s="332">
        <f>IFERROR(SUM(C1927/'Transfers of Funds'!$F$56),0)</f>
        <v>0</v>
      </c>
      <c r="L1927" s="21"/>
      <c r="M1927" s="47" t="s">
        <v>162</v>
      </c>
      <c r="N1927" s="46"/>
    </row>
    <row r="1928" spans="1:14" s="23" customFormat="1" ht="14.25" customHeight="1">
      <c r="A1928" s="115"/>
      <c r="B1928" s="308" t="str">
        <f>IF(A1928="","",VLOOKUP(A1928,'Project Budget vs Exp'!$B$9:$G$52,2,FALSE))</f>
        <v/>
      </c>
      <c r="C1928" s="117"/>
      <c r="D1928" s="116"/>
      <c r="E1928" s="118"/>
      <c r="F1928" s="119"/>
      <c r="G1928" s="120"/>
      <c r="H1928" s="120"/>
      <c r="I1928" s="418">
        <f t="shared" si="30"/>
        <v>0</v>
      </c>
      <c r="J1928" s="46"/>
      <c r="K1928" s="332">
        <f>IFERROR(SUM(C1928/'Transfers of Funds'!$F$56),0)</f>
        <v>0</v>
      </c>
      <c r="L1928" s="21"/>
      <c r="M1928" s="47" t="s">
        <v>162</v>
      </c>
      <c r="N1928" s="46"/>
    </row>
    <row r="1929" spans="1:14" s="23" customFormat="1" ht="14.25" customHeight="1">
      <c r="A1929" s="115"/>
      <c r="B1929" s="308" t="str">
        <f>IF(A1929="","",VLOOKUP(A1929,'Project Budget vs Exp'!$B$9:$G$52,2,FALSE))</f>
        <v/>
      </c>
      <c r="C1929" s="117"/>
      <c r="D1929" s="116"/>
      <c r="E1929" s="118"/>
      <c r="F1929" s="119"/>
      <c r="G1929" s="120"/>
      <c r="H1929" s="120"/>
      <c r="I1929" s="418">
        <f t="shared" si="30"/>
        <v>0</v>
      </c>
      <c r="J1929" s="46"/>
      <c r="K1929" s="332">
        <f>IFERROR(SUM(C1929/'Transfers of Funds'!$F$56),0)</f>
        <v>0</v>
      </c>
      <c r="L1929" s="21"/>
      <c r="M1929" s="47" t="s">
        <v>162</v>
      </c>
      <c r="N1929" s="46"/>
    </row>
    <row r="1930" spans="1:14" s="23" customFormat="1" ht="14.25" customHeight="1">
      <c r="A1930" s="115"/>
      <c r="B1930" s="308" t="str">
        <f>IF(A1930="","",VLOOKUP(A1930,'Project Budget vs Exp'!$B$9:$G$52,2,FALSE))</f>
        <v/>
      </c>
      <c r="C1930" s="117"/>
      <c r="D1930" s="116"/>
      <c r="E1930" s="118"/>
      <c r="F1930" s="119"/>
      <c r="G1930" s="120"/>
      <c r="H1930" s="120"/>
      <c r="I1930" s="418">
        <f t="shared" si="30"/>
        <v>0</v>
      </c>
      <c r="J1930" s="46"/>
      <c r="K1930" s="332">
        <f>IFERROR(SUM(C1930/'Transfers of Funds'!$F$56),0)</f>
        <v>0</v>
      </c>
      <c r="L1930" s="21"/>
      <c r="M1930" s="47" t="s">
        <v>162</v>
      </c>
      <c r="N1930" s="46"/>
    </row>
    <row r="1931" spans="1:14" s="23" customFormat="1" ht="14.25" customHeight="1">
      <c r="A1931" s="115"/>
      <c r="B1931" s="308" t="str">
        <f>IF(A1931="","",VLOOKUP(A1931,'Project Budget vs Exp'!$B$9:$G$52,2,FALSE))</f>
        <v/>
      </c>
      <c r="C1931" s="117"/>
      <c r="D1931" s="116"/>
      <c r="E1931" s="118"/>
      <c r="F1931" s="119"/>
      <c r="G1931" s="120"/>
      <c r="H1931" s="120"/>
      <c r="I1931" s="418">
        <f t="shared" si="30"/>
        <v>0</v>
      </c>
      <c r="J1931" s="46"/>
      <c r="K1931" s="332">
        <f>IFERROR(SUM(C1931/'Transfers of Funds'!$F$56),0)</f>
        <v>0</v>
      </c>
      <c r="L1931" s="21"/>
      <c r="M1931" s="47" t="s">
        <v>162</v>
      </c>
      <c r="N1931" s="46"/>
    </row>
    <row r="1932" spans="1:14" s="23" customFormat="1" ht="14.25" customHeight="1">
      <c r="A1932" s="115"/>
      <c r="B1932" s="308" t="str">
        <f>IF(A1932="","",VLOOKUP(A1932,'Project Budget vs Exp'!$B$9:$G$52,2,FALSE))</f>
        <v/>
      </c>
      <c r="C1932" s="117"/>
      <c r="D1932" s="116"/>
      <c r="E1932" s="118"/>
      <c r="F1932" s="119"/>
      <c r="G1932" s="120"/>
      <c r="H1932" s="120"/>
      <c r="I1932" s="418">
        <f t="shared" si="30"/>
        <v>0</v>
      </c>
      <c r="J1932" s="46"/>
      <c r="K1932" s="332">
        <f>IFERROR(SUM(C1932/'Transfers of Funds'!$F$56),0)</f>
        <v>0</v>
      </c>
      <c r="L1932" s="21"/>
      <c r="M1932" s="47" t="s">
        <v>162</v>
      </c>
      <c r="N1932" s="46"/>
    </row>
    <row r="1933" spans="1:14" s="23" customFormat="1" ht="14.25" customHeight="1">
      <c r="A1933" s="115"/>
      <c r="B1933" s="308" t="str">
        <f>IF(A1933="","",VLOOKUP(A1933,'Project Budget vs Exp'!$B$9:$G$52,2,FALSE))</f>
        <v/>
      </c>
      <c r="C1933" s="117"/>
      <c r="D1933" s="116"/>
      <c r="E1933" s="118"/>
      <c r="F1933" s="119"/>
      <c r="G1933" s="120"/>
      <c r="H1933" s="120"/>
      <c r="I1933" s="418">
        <f t="shared" si="30"/>
        <v>0</v>
      </c>
      <c r="J1933" s="46"/>
      <c r="K1933" s="332">
        <f>IFERROR(SUM(C1933/'Transfers of Funds'!$F$56),0)</f>
        <v>0</v>
      </c>
      <c r="L1933" s="21"/>
      <c r="M1933" s="47" t="s">
        <v>162</v>
      </c>
      <c r="N1933" s="46"/>
    </row>
    <row r="1934" spans="1:14" s="23" customFormat="1" ht="14.25" customHeight="1">
      <c r="A1934" s="115"/>
      <c r="B1934" s="308" t="str">
        <f>IF(A1934="","",VLOOKUP(A1934,'Project Budget vs Exp'!$B$9:$G$52,2,FALSE))</f>
        <v/>
      </c>
      <c r="C1934" s="117"/>
      <c r="D1934" s="116"/>
      <c r="E1934" s="118"/>
      <c r="F1934" s="119"/>
      <c r="G1934" s="120"/>
      <c r="H1934" s="120"/>
      <c r="I1934" s="418">
        <f t="shared" si="30"/>
        <v>0</v>
      </c>
      <c r="J1934" s="46"/>
      <c r="K1934" s="332">
        <f>IFERROR(SUM(C1934/'Transfers of Funds'!$F$56),0)</f>
        <v>0</v>
      </c>
      <c r="L1934" s="21"/>
      <c r="M1934" s="47" t="s">
        <v>162</v>
      </c>
      <c r="N1934" s="46"/>
    </row>
    <row r="1935" spans="1:14" s="23" customFormat="1" ht="14.25" customHeight="1">
      <c r="A1935" s="115"/>
      <c r="B1935" s="308" t="str">
        <f>IF(A1935="","",VLOOKUP(A1935,'Project Budget vs Exp'!$B$9:$G$52,2,FALSE))</f>
        <v/>
      </c>
      <c r="C1935" s="117"/>
      <c r="D1935" s="116"/>
      <c r="E1935" s="118"/>
      <c r="F1935" s="119"/>
      <c r="G1935" s="120"/>
      <c r="H1935" s="120"/>
      <c r="I1935" s="418">
        <f t="shared" si="30"/>
        <v>0</v>
      </c>
      <c r="J1935" s="46"/>
      <c r="K1935" s="332">
        <f>IFERROR(SUM(C1935/'Transfers of Funds'!$F$56),0)</f>
        <v>0</v>
      </c>
      <c r="L1935" s="21"/>
      <c r="M1935" s="47" t="s">
        <v>162</v>
      </c>
      <c r="N1935" s="46"/>
    </row>
    <row r="1936" spans="1:14" s="23" customFormat="1" ht="14.25" customHeight="1">
      <c r="A1936" s="115"/>
      <c r="B1936" s="308" t="str">
        <f>IF(A1936="","",VLOOKUP(A1936,'Project Budget vs Exp'!$B$9:$G$52,2,FALSE))</f>
        <v/>
      </c>
      <c r="C1936" s="117"/>
      <c r="D1936" s="116"/>
      <c r="E1936" s="118"/>
      <c r="F1936" s="119"/>
      <c r="G1936" s="120"/>
      <c r="H1936" s="120"/>
      <c r="I1936" s="418">
        <f t="shared" si="30"/>
        <v>0</v>
      </c>
      <c r="J1936" s="46"/>
      <c r="K1936" s="332">
        <f>IFERROR(SUM(C1936/'Transfers of Funds'!$F$56),0)</f>
        <v>0</v>
      </c>
      <c r="L1936" s="21"/>
      <c r="M1936" s="47" t="s">
        <v>162</v>
      </c>
      <c r="N1936" s="46"/>
    </row>
    <row r="1937" spans="1:14" s="23" customFormat="1" ht="14.25" customHeight="1">
      <c r="A1937" s="115"/>
      <c r="B1937" s="308" t="str">
        <f>IF(A1937="","",VLOOKUP(A1937,'Project Budget vs Exp'!$B$9:$G$52,2,FALSE))</f>
        <v/>
      </c>
      <c r="C1937" s="117"/>
      <c r="D1937" s="116"/>
      <c r="E1937" s="118"/>
      <c r="F1937" s="119"/>
      <c r="G1937" s="120"/>
      <c r="H1937" s="120"/>
      <c r="I1937" s="418">
        <f t="shared" si="30"/>
        <v>0</v>
      </c>
      <c r="J1937" s="46"/>
      <c r="K1937" s="332">
        <f>IFERROR(SUM(C1937/'Transfers of Funds'!$F$56),0)</f>
        <v>0</v>
      </c>
      <c r="L1937" s="21"/>
      <c r="M1937" s="47" t="s">
        <v>162</v>
      </c>
      <c r="N1937" s="46"/>
    </row>
    <row r="1938" spans="1:14" s="23" customFormat="1" ht="14.25" customHeight="1">
      <c r="A1938" s="115"/>
      <c r="B1938" s="308" t="str">
        <f>IF(A1938="","",VLOOKUP(A1938,'Project Budget vs Exp'!$B$9:$G$52,2,FALSE))</f>
        <v/>
      </c>
      <c r="C1938" s="117"/>
      <c r="D1938" s="116"/>
      <c r="E1938" s="118"/>
      <c r="F1938" s="119"/>
      <c r="G1938" s="120"/>
      <c r="H1938" s="120"/>
      <c r="I1938" s="418">
        <f t="shared" si="30"/>
        <v>0</v>
      </c>
      <c r="J1938" s="46"/>
      <c r="K1938" s="332">
        <f>IFERROR(SUM(C1938/'Transfers of Funds'!$F$56),0)</f>
        <v>0</v>
      </c>
      <c r="L1938" s="21"/>
      <c r="M1938" s="47" t="s">
        <v>162</v>
      </c>
      <c r="N1938" s="46"/>
    </row>
    <row r="1939" spans="1:14" s="23" customFormat="1" ht="14.25" customHeight="1">
      <c r="A1939" s="115"/>
      <c r="B1939" s="308" t="str">
        <f>IF(A1939="","",VLOOKUP(A1939,'Project Budget vs Exp'!$B$9:$G$52,2,FALSE))</f>
        <v/>
      </c>
      <c r="C1939" s="117"/>
      <c r="D1939" s="116"/>
      <c r="E1939" s="118"/>
      <c r="F1939" s="119"/>
      <c r="G1939" s="120"/>
      <c r="H1939" s="120"/>
      <c r="I1939" s="418">
        <f t="shared" si="30"/>
        <v>0</v>
      </c>
      <c r="J1939" s="46"/>
      <c r="K1939" s="332">
        <f>IFERROR(SUM(C1939/'Transfers of Funds'!$F$56),0)</f>
        <v>0</v>
      </c>
      <c r="L1939" s="21"/>
      <c r="M1939" s="47" t="s">
        <v>162</v>
      </c>
      <c r="N1939" s="46"/>
    </row>
    <row r="1940" spans="1:14" s="23" customFormat="1" ht="14.25" customHeight="1">
      <c r="A1940" s="115"/>
      <c r="B1940" s="308" t="str">
        <f>IF(A1940="","",VLOOKUP(A1940,'Project Budget vs Exp'!$B$9:$G$52,2,FALSE))</f>
        <v/>
      </c>
      <c r="C1940" s="117"/>
      <c r="D1940" s="116"/>
      <c r="E1940" s="118"/>
      <c r="F1940" s="119"/>
      <c r="G1940" s="120"/>
      <c r="H1940" s="120"/>
      <c r="I1940" s="418">
        <f t="shared" si="30"/>
        <v>0</v>
      </c>
      <c r="J1940" s="46"/>
      <c r="K1940" s="332">
        <f>IFERROR(SUM(C1940/'Transfers of Funds'!$F$56),0)</f>
        <v>0</v>
      </c>
      <c r="L1940" s="21"/>
      <c r="M1940" s="47" t="s">
        <v>162</v>
      </c>
      <c r="N1940" s="46"/>
    </row>
    <row r="1941" spans="1:14" s="23" customFormat="1" ht="14.25" customHeight="1">
      <c r="A1941" s="115"/>
      <c r="B1941" s="308" t="str">
        <f>IF(A1941="","",VLOOKUP(A1941,'Project Budget vs Exp'!$B$9:$G$52,2,FALSE))</f>
        <v/>
      </c>
      <c r="C1941" s="117"/>
      <c r="D1941" s="116"/>
      <c r="E1941" s="118"/>
      <c r="F1941" s="119"/>
      <c r="G1941" s="120"/>
      <c r="H1941" s="120"/>
      <c r="I1941" s="418">
        <f t="shared" ref="I1941:I2004" si="31">IF(OR(F$4="EUR",F$4="USD",F$4="GBP",F$4="CAD",F$4="NZD",F$4="AUD"),K1941,C1941)</f>
        <v>0</v>
      </c>
      <c r="J1941" s="46"/>
      <c r="K1941" s="332">
        <f>IFERROR(SUM(C1941/'Transfers of Funds'!$F$56),0)</f>
        <v>0</v>
      </c>
      <c r="L1941" s="21"/>
      <c r="M1941" s="47" t="s">
        <v>162</v>
      </c>
      <c r="N1941" s="46"/>
    </row>
    <row r="1942" spans="1:14" s="23" customFormat="1" ht="14.25" customHeight="1">
      <c r="A1942" s="115"/>
      <c r="B1942" s="308" t="str">
        <f>IF(A1942="","",VLOOKUP(A1942,'Project Budget vs Exp'!$B$9:$G$52,2,FALSE))</f>
        <v/>
      </c>
      <c r="C1942" s="117"/>
      <c r="D1942" s="116"/>
      <c r="E1942" s="118"/>
      <c r="F1942" s="119"/>
      <c r="G1942" s="120"/>
      <c r="H1942" s="120"/>
      <c r="I1942" s="418">
        <f t="shared" si="31"/>
        <v>0</v>
      </c>
      <c r="J1942" s="46"/>
      <c r="K1942" s="332">
        <f>IFERROR(SUM(C1942/'Transfers of Funds'!$F$56),0)</f>
        <v>0</v>
      </c>
      <c r="L1942" s="21"/>
      <c r="M1942" s="47" t="s">
        <v>162</v>
      </c>
      <c r="N1942" s="46"/>
    </row>
    <row r="1943" spans="1:14" s="23" customFormat="1" ht="14.25" customHeight="1">
      <c r="A1943" s="115"/>
      <c r="B1943" s="308" t="str">
        <f>IF(A1943="","",VLOOKUP(A1943,'Project Budget vs Exp'!$B$9:$G$52,2,FALSE))</f>
        <v/>
      </c>
      <c r="C1943" s="117"/>
      <c r="D1943" s="116"/>
      <c r="E1943" s="118"/>
      <c r="F1943" s="119"/>
      <c r="G1943" s="120"/>
      <c r="H1943" s="120"/>
      <c r="I1943" s="418">
        <f t="shared" si="31"/>
        <v>0</v>
      </c>
      <c r="J1943" s="46"/>
      <c r="K1943" s="332">
        <f>IFERROR(SUM(C1943/'Transfers of Funds'!$F$56),0)</f>
        <v>0</v>
      </c>
      <c r="L1943" s="21"/>
      <c r="M1943" s="47" t="s">
        <v>162</v>
      </c>
      <c r="N1943" s="46"/>
    </row>
    <row r="1944" spans="1:14" s="23" customFormat="1" ht="14.25" customHeight="1">
      <c r="A1944" s="115"/>
      <c r="B1944" s="308" t="str">
        <f>IF(A1944="","",VLOOKUP(A1944,'Project Budget vs Exp'!$B$9:$G$52,2,FALSE))</f>
        <v/>
      </c>
      <c r="C1944" s="117"/>
      <c r="D1944" s="116"/>
      <c r="E1944" s="118"/>
      <c r="F1944" s="119"/>
      <c r="G1944" s="120"/>
      <c r="H1944" s="120"/>
      <c r="I1944" s="418">
        <f t="shared" si="31"/>
        <v>0</v>
      </c>
      <c r="J1944" s="46"/>
      <c r="K1944" s="332">
        <f>IFERROR(SUM(C1944/'Transfers of Funds'!$F$56),0)</f>
        <v>0</v>
      </c>
      <c r="L1944" s="21"/>
      <c r="M1944" s="47" t="s">
        <v>162</v>
      </c>
      <c r="N1944" s="46"/>
    </row>
    <row r="1945" spans="1:14" s="23" customFormat="1" ht="14.25" customHeight="1">
      <c r="A1945" s="115"/>
      <c r="B1945" s="308" t="str">
        <f>IF(A1945="","",VLOOKUP(A1945,'Project Budget vs Exp'!$B$9:$G$52,2,FALSE))</f>
        <v/>
      </c>
      <c r="C1945" s="117"/>
      <c r="D1945" s="116"/>
      <c r="E1945" s="118"/>
      <c r="F1945" s="119"/>
      <c r="G1945" s="120"/>
      <c r="H1945" s="120"/>
      <c r="I1945" s="418">
        <f t="shared" si="31"/>
        <v>0</v>
      </c>
      <c r="J1945" s="46"/>
      <c r="K1945" s="332">
        <f>IFERROR(SUM(C1945/'Transfers of Funds'!$F$56),0)</f>
        <v>0</v>
      </c>
      <c r="L1945" s="21"/>
      <c r="M1945" s="47" t="s">
        <v>162</v>
      </c>
      <c r="N1945" s="46"/>
    </row>
    <row r="1946" spans="1:14" s="23" customFormat="1" ht="14.25" customHeight="1">
      <c r="A1946" s="115"/>
      <c r="B1946" s="308" t="str">
        <f>IF(A1946="","",VLOOKUP(A1946,'Project Budget vs Exp'!$B$9:$G$52,2,FALSE))</f>
        <v/>
      </c>
      <c r="C1946" s="117"/>
      <c r="D1946" s="116"/>
      <c r="E1946" s="118"/>
      <c r="F1946" s="119"/>
      <c r="G1946" s="120"/>
      <c r="H1946" s="120"/>
      <c r="I1946" s="418">
        <f t="shared" si="31"/>
        <v>0</v>
      </c>
      <c r="J1946" s="46"/>
      <c r="K1946" s="332">
        <f>IFERROR(SUM(C1946/'Transfers of Funds'!$F$56),0)</f>
        <v>0</v>
      </c>
      <c r="L1946" s="21"/>
      <c r="M1946" s="47" t="s">
        <v>162</v>
      </c>
      <c r="N1946" s="46"/>
    </row>
    <row r="1947" spans="1:14" s="23" customFormat="1" ht="14.25" customHeight="1">
      <c r="A1947" s="115"/>
      <c r="B1947" s="308" t="str">
        <f>IF(A1947="","",VLOOKUP(A1947,'Project Budget vs Exp'!$B$9:$G$52,2,FALSE))</f>
        <v/>
      </c>
      <c r="C1947" s="117"/>
      <c r="D1947" s="116"/>
      <c r="E1947" s="118"/>
      <c r="F1947" s="119"/>
      <c r="G1947" s="120"/>
      <c r="H1947" s="120"/>
      <c r="I1947" s="418">
        <f t="shared" si="31"/>
        <v>0</v>
      </c>
      <c r="J1947" s="46"/>
      <c r="K1947" s="332">
        <f>IFERROR(SUM(C1947/'Transfers of Funds'!$F$56),0)</f>
        <v>0</v>
      </c>
      <c r="L1947" s="21"/>
      <c r="M1947" s="47" t="s">
        <v>162</v>
      </c>
      <c r="N1947" s="46"/>
    </row>
    <row r="1948" spans="1:14" s="23" customFormat="1" ht="14.25" customHeight="1">
      <c r="A1948" s="115"/>
      <c r="B1948" s="308" t="str">
        <f>IF(A1948="","",VLOOKUP(A1948,'Project Budget vs Exp'!$B$9:$G$52,2,FALSE))</f>
        <v/>
      </c>
      <c r="C1948" s="117"/>
      <c r="D1948" s="116"/>
      <c r="E1948" s="118"/>
      <c r="F1948" s="119"/>
      <c r="G1948" s="120"/>
      <c r="H1948" s="120"/>
      <c r="I1948" s="418">
        <f t="shared" si="31"/>
        <v>0</v>
      </c>
      <c r="J1948" s="46"/>
      <c r="K1948" s="332">
        <f>IFERROR(SUM(C1948/'Transfers of Funds'!$F$56),0)</f>
        <v>0</v>
      </c>
      <c r="L1948" s="21"/>
      <c r="M1948" s="47" t="s">
        <v>162</v>
      </c>
      <c r="N1948" s="46"/>
    </row>
    <row r="1949" spans="1:14" s="23" customFormat="1" ht="14.25" customHeight="1">
      <c r="A1949" s="115"/>
      <c r="B1949" s="308" t="str">
        <f>IF(A1949="","",VLOOKUP(A1949,'Project Budget vs Exp'!$B$9:$G$52,2,FALSE))</f>
        <v/>
      </c>
      <c r="C1949" s="117"/>
      <c r="D1949" s="116"/>
      <c r="E1949" s="118"/>
      <c r="F1949" s="119"/>
      <c r="G1949" s="120"/>
      <c r="H1949" s="120"/>
      <c r="I1949" s="418">
        <f t="shared" si="31"/>
        <v>0</v>
      </c>
      <c r="J1949" s="46"/>
      <c r="K1949" s="332">
        <f>IFERROR(SUM(C1949/'Transfers of Funds'!$F$56),0)</f>
        <v>0</v>
      </c>
      <c r="L1949" s="21"/>
      <c r="M1949" s="47" t="s">
        <v>162</v>
      </c>
      <c r="N1949" s="46"/>
    </row>
    <row r="1950" spans="1:14" s="23" customFormat="1" ht="14.25" customHeight="1">
      <c r="A1950" s="115"/>
      <c r="B1950" s="308" t="str">
        <f>IF(A1950="","",VLOOKUP(A1950,'Project Budget vs Exp'!$B$9:$G$52,2,FALSE))</f>
        <v/>
      </c>
      <c r="C1950" s="117"/>
      <c r="D1950" s="116"/>
      <c r="E1950" s="118"/>
      <c r="F1950" s="119"/>
      <c r="G1950" s="120"/>
      <c r="H1950" s="120"/>
      <c r="I1950" s="418">
        <f t="shared" si="31"/>
        <v>0</v>
      </c>
      <c r="J1950" s="46"/>
      <c r="K1950" s="332">
        <f>IFERROR(SUM(C1950/'Transfers of Funds'!$F$56),0)</f>
        <v>0</v>
      </c>
      <c r="L1950" s="21"/>
      <c r="M1950" s="47" t="s">
        <v>162</v>
      </c>
      <c r="N1950" s="46"/>
    </row>
    <row r="1951" spans="1:14" s="23" customFormat="1" ht="14.25" customHeight="1">
      <c r="A1951" s="115"/>
      <c r="B1951" s="308" t="str">
        <f>IF(A1951="","",VLOOKUP(A1951,'Project Budget vs Exp'!$B$9:$G$52,2,FALSE))</f>
        <v/>
      </c>
      <c r="C1951" s="117"/>
      <c r="D1951" s="116"/>
      <c r="E1951" s="118"/>
      <c r="F1951" s="119"/>
      <c r="G1951" s="120"/>
      <c r="H1951" s="120"/>
      <c r="I1951" s="418">
        <f t="shared" si="31"/>
        <v>0</v>
      </c>
      <c r="J1951" s="46"/>
      <c r="K1951" s="332">
        <f>IFERROR(SUM(C1951/'Transfers of Funds'!$F$56),0)</f>
        <v>0</v>
      </c>
      <c r="L1951" s="21"/>
      <c r="M1951" s="47" t="s">
        <v>162</v>
      </c>
      <c r="N1951" s="46"/>
    </row>
    <row r="1952" spans="1:14" s="23" customFormat="1" ht="14.25" customHeight="1">
      <c r="A1952" s="115"/>
      <c r="B1952" s="308" t="str">
        <f>IF(A1952="","",VLOOKUP(A1952,'Project Budget vs Exp'!$B$9:$G$52,2,FALSE))</f>
        <v/>
      </c>
      <c r="C1952" s="117"/>
      <c r="D1952" s="116"/>
      <c r="E1952" s="118"/>
      <c r="F1952" s="119"/>
      <c r="G1952" s="120"/>
      <c r="H1952" s="120"/>
      <c r="I1952" s="418">
        <f t="shared" si="31"/>
        <v>0</v>
      </c>
      <c r="J1952" s="46"/>
      <c r="K1952" s="332">
        <f>IFERROR(SUM(C1952/'Transfers of Funds'!$F$56),0)</f>
        <v>0</v>
      </c>
      <c r="L1952" s="21"/>
      <c r="M1952" s="47" t="s">
        <v>162</v>
      </c>
      <c r="N1952" s="46"/>
    </row>
    <row r="1953" spans="1:14" s="23" customFormat="1" ht="14.25" customHeight="1">
      <c r="A1953" s="115"/>
      <c r="B1953" s="308" t="str">
        <f>IF(A1953="","",VLOOKUP(A1953,'Project Budget vs Exp'!$B$9:$G$52,2,FALSE))</f>
        <v/>
      </c>
      <c r="C1953" s="117"/>
      <c r="D1953" s="116"/>
      <c r="E1953" s="118"/>
      <c r="F1953" s="119"/>
      <c r="G1953" s="120"/>
      <c r="H1953" s="120"/>
      <c r="I1953" s="418">
        <f t="shared" si="31"/>
        <v>0</v>
      </c>
      <c r="J1953" s="46"/>
      <c r="K1953" s="332">
        <f>IFERROR(SUM(C1953/'Transfers of Funds'!$F$56),0)</f>
        <v>0</v>
      </c>
      <c r="L1953" s="21"/>
      <c r="M1953" s="47" t="s">
        <v>162</v>
      </c>
      <c r="N1953" s="46"/>
    </row>
    <row r="1954" spans="1:14" s="23" customFormat="1" ht="14.25" customHeight="1">
      <c r="A1954" s="115"/>
      <c r="B1954" s="308" t="str">
        <f>IF(A1954="","",VLOOKUP(A1954,'Project Budget vs Exp'!$B$9:$G$52,2,FALSE))</f>
        <v/>
      </c>
      <c r="C1954" s="117"/>
      <c r="D1954" s="116"/>
      <c r="E1954" s="118"/>
      <c r="F1954" s="119"/>
      <c r="G1954" s="120"/>
      <c r="H1954" s="120"/>
      <c r="I1954" s="418">
        <f t="shared" si="31"/>
        <v>0</v>
      </c>
      <c r="J1954" s="46"/>
      <c r="K1954" s="332">
        <f>IFERROR(SUM(C1954/'Transfers of Funds'!$F$56),0)</f>
        <v>0</v>
      </c>
      <c r="L1954" s="21"/>
      <c r="M1954" s="47" t="s">
        <v>162</v>
      </c>
      <c r="N1954" s="46"/>
    </row>
    <row r="1955" spans="1:14" s="23" customFormat="1" ht="14.25" customHeight="1">
      <c r="A1955" s="115"/>
      <c r="B1955" s="308" t="str">
        <f>IF(A1955="","",VLOOKUP(A1955,'Project Budget vs Exp'!$B$9:$G$52,2,FALSE))</f>
        <v/>
      </c>
      <c r="C1955" s="117"/>
      <c r="D1955" s="116"/>
      <c r="E1955" s="118"/>
      <c r="F1955" s="119"/>
      <c r="G1955" s="120"/>
      <c r="H1955" s="120"/>
      <c r="I1955" s="418">
        <f t="shared" si="31"/>
        <v>0</v>
      </c>
      <c r="J1955" s="46"/>
      <c r="K1955" s="332">
        <f>IFERROR(SUM(C1955/'Transfers of Funds'!$F$56),0)</f>
        <v>0</v>
      </c>
      <c r="L1955" s="21"/>
      <c r="M1955" s="47" t="s">
        <v>162</v>
      </c>
      <c r="N1955" s="46"/>
    </row>
    <row r="1956" spans="1:14" s="23" customFormat="1" ht="14.25" customHeight="1">
      <c r="A1956" s="115"/>
      <c r="B1956" s="308" t="str">
        <f>IF(A1956="","",VLOOKUP(A1956,'Project Budget vs Exp'!$B$9:$G$52,2,FALSE))</f>
        <v/>
      </c>
      <c r="C1956" s="117"/>
      <c r="D1956" s="116"/>
      <c r="E1956" s="118"/>
      <c r="F1956" s="119"/>
      <c r="G1956" s="120"/>
      <c r="H1956" s="120"/>
      <c r="I1956" s="418">
        <f t="shared" si="31"/>
        <v>0</v>
      </c>
      <c r="J1956" s="46"/>
      <c r="K1956" s="332">
        <f>IFERROR(SUM(C1956/'Transfers of Funds'!$F$56),0)</f>
        <v>0</v>
      </c>
      <c r="L1956" s="21"/>
      <c r="M1956" s="47" t="s">
        <v>162</v>
      </c>
      <c r="N1956" s="46"/>
    </row>
    <row r="1957" spans="1:14" s="23" customFormat="1" ht="14.25" customHeight="1">
      <c r="A1957" s="115"/>
      <c r="B1957" s="308" t="str">
        <f>IF(A1957="","",VLOOKUP(A1957,'Project Budget vs Exp'!$B$9:$G$52,2,FALSE))</f>
        <v/>
      </c>
      <c r="C1957" s="117"/>
      <c r="D1957" s="116"/>
      <c r="E1957" s="118"/>
      <c r="F1957" s="119"/>
      <c r="G1957" s="120"/>
      <c r="H1957" s="120"/>
      <c r="I1957" s="418">
        <f t="shared" si="31"/>
        <v>0</v>
      </c>
      <c r="J1957" s="46"/>
      <c r="K1957" s="332">
        <f>IFERROR(SUM(C1957/'Transfers of Funds'!$F$56),0)</f>
        <v>0</v>
      </c>
      <c r="L1957" s="21"/>
      <c r="M1957" s="47" t="s">
        <v>162</v>
      </c>
      <c r="N1957" s="46"/>
    </row>
    <row r="1958" spans="1:14" s="23" customFormat="1" ht="14.25" customHeight="1">
      <c r="A1958" s="115"/>
      <c r="B1958" s="308" t="str">
        <f>IF(A1958="","",VLOOKUP(A1958,'Project Budget vs Exp'!$B$9:$G$52,2,FALSE))</f>
        <v/>
      </c>
      <c r="C1958" s="117"/>
      <c r="D1958" s="116"/>
      <c r="E1958" s="118"/>
      <c r="F1958" s="119"/>
      <c r="G1958" s="120"/>
      <c r="H1958" s="120"/>
      <c r="I1958" s="418">
        <f t="shared" si="31"/>
        <v>0</v>
      </c>
      <c r="J1958" s="46"/>
      <c r="K1958" s="332">
        <f>IFERROR(SUM(C1958/'Transfers of Funds'!$F$56),0)</f>
        <v>0</v>
      </c>
      <c r="L1958" s="21"/>
      <c r="M1958" s="47" t="s">
        <v>162</v>
      </c>
      <c r="N1958" s="46"/>
    </row>
    <row r="1959" spans="1:14" s="23" customFormat="1" ht="14.25" customHeight="1">
      <c r="A1959" s="115"/>
      <c r="B1959" s="308" t="str">
        <f>IF(A1959="","",VLOOKUP(A1959,'Project Budget vs Exp'!$B$9:$G$52,2,FALSE))</f>
        <v/>
      </c>
      <c r="C1959" s="117"/>
      <c r="D1959" s="116"/>
      <c r="E1959" s="118"/>
      <c r="F1959" s="119"/>
      <c r="G1959" s="120"/>
      <c r="H1959" s="120"/>
      <c r="I1959" s="418">
        <f t="shared" si="31"/>
        <v>0</v>
      </c>
      <c r="J1959" s="46"/>
      <c r="K1959" s="332">
        <f>IFERROR(SUM(C1959/'Transfers of Funds'!$F$56),0)</f>
        <v>0</v>
      </c>
      <c r="L1959" s="21"/>
      <c r="M1959" s="47" t="s">
        <v>162</v>
      </c>
      <c r="N1959" s="46"/>
    </row>
    <row r="1960" spans="1:14" s="23" customFormat="1" ht="14.25" customHeight="1">
      <c r="A1960" s="115"/>
      <c r="B1960" s="308" t="str">
        <f>IF(A1960="","",VLOOKUP(A1960,'Project Budget vs Exp'!$B$9:$G$52,2,FALSE))</f>
        <v/>
      </c>
      <c r="C1960" s="117"/>
      <c r="D1960" s="116"/>
      <c r="E1960" s="118"/>
      <c r="F1960" s="119"/>
      <c r="G1960" s="120"/>
      <c r="H1960" s="120"/>
      <c r="I1960" s="418">
        <f t="shared" si="31"/>
        <v>0</v>
      </c>
      <c r="J1960" s="46"/>
      <c r="K1960" s="332">
        <f>IFERROR(SUM(C1960/'Transfers of Funds'!$F$56),0)</f>
        <v>0</v>
      </c>
      <c r="L1960" s="21"/>
      <c r="M1960" s="47" t="s">
        <v>162</v>
      </c>
      <c r="N1960" s="46"/>
    </row>
    <row r="1961" spans="1:14" s="23" customFormat="1" ht="14.25" customHeight="1">
      <c r="A1961" s="115"/>
      <c r="B1961" s="308" t="str">
        <f>IF(A1961="","",VLOOKUP(A1961,'Project Budget vs Exp'!$B$9:$G$52,2,FALSE))</f>
        <v/>
      </c>
      <c r="C1961" s="117"/>
      <c r="D1961" s="116"/>
      <c r="E1961" s="118"/>
      <c r="F1961" s="119"/>
      <c r="G1961" s="120"/>
      <c r="H1961" s="120"/>
      <c r="I1961" s="418">
        <f t="shared" si="31"/>
        <v>0</v>
      </c>
      <c r="J1961" s="46"/>
      <c r="K1961" s="332">
        <f>IFERROR(SUM(C1961/'Transfers of Funds'!$F$56),0)</f>
        <v>0</v>
      </c>
      <c r="L1961" s="21"/>
      <c r="M1961" s="47" t="s">
        <v>162</v>
      </c>
      <c r="N1961" s="46"/>
    </row>
    <row r="1962" spans="1:14" s="23" customFormat="1" ht="14.25" customHeight="1">
      <c r="A1962" s="115"/>
      <c r="B1962" s="308" t="str">
        <f>IF(A1962="","",VLOOKUP(A1962,'Project Budget vs Exp'!$B$9:$G$52,2,FALSE))</f>
        <v/>
      </c>
      <c r="C1962" s="117"/>
      <c r="D1962" s="116"/>
      <c r="E1962" s="118"/>
      <c r="F1962" s="119"/>
      <c r="G1962" s="120"/>
      <c r="H1962" s="120"/>
      <c r="I1962" s="418">
        <f t="shared" si="31"/>
        <v>0</v>
      </c>
      <c r="J1962" s="46"/>
      <c r="K1962" s="332">
        <f>IFERROR(SUM(C1962/'Transfers of Funds'!$F$56),0)</f>
        <v>0</v>
      </c>
      <c r="L1962" s="21"/>
      <c r="M1962" s="47" t="s">
        <v>162</v>
      </c>
      <c r="N1962" s="46"/>
    </row>
    <row r="1963" spans="1:14" s="23" customFormat="1" ht="14.25" customHeight="1">
      <c r="A1963" s="115"/>
      <c r="B1963" s="308" t="str">
        <f>IF(A1963="","",VLOOKUP(A1963,'Project Budget vs Exp'!$B$9:$G$52,2,FALSE))</f>
        <v/>
      </c>
      <c r="C1963" s="117"/>
      <c r="D1963" s="116"/>
      <c r="E1963" s="118"/>
      <c r="F1963" s="119"/>
      <c r="G1963" s="120"/>
      <c r="H1963" s="120"/>
      <c r="I1963" s="418">
        <f t="shared" si="31"/>
        <v>0</v>
      </c>
      <c r="J1963" s="46"/>
      <c r="K1963" s="332">
        <f>IFERROR(SUM(C1963/'Transfers of Funds'!$F$56),0)</f>
        <v>0</v>
      </c>
      <c r="L1963" s="21"/>
      <c r="M1963" s="47" t="s">
        <v>162</v>
      </c>
      <c r="N1963" s="46"/>
    </row>
    <row r="1964" spans="1:14" s="23" customFormat="1" ht="14.25" customHeight="1">
      <c r="A1964" s="115"/>
      <c r="B1964" s="308" t="str">
        <f>IF(A1964="","",VLOOKUP(A1964,'Project Budget vs Exp'!$B$9:$G$52,2,FALSE))</f>
        <v/>
      </c>
      <c r="C1964" s="117"/>
      <c r="D1964" s="116"/>
      <c r="E1964" s="118"/>
      <c r="F1964" s="119"/>
      <c r="G1964" s="120"/>
      <c r="H1964" s="120"/>
      <c r="I1964" s="418">
        <f t="shared" si="31"/>
        <v>0</v>
      </c>
      <c r="J1964" s="46"/>
      <c r="K1964" s="332">
        <f>IFERROR(SUM(C1964/'Transfers of Funds'!$F$56),0)</f>
        <v>0</v>
      </c>
      <c r="L1964" s="21"/>
      <c r="M1964" s="47" t="s">
        <v>162</v>
      </c>
      <c r="N1964" s="46"/>
    </row>
    <row r="1965" spans="1:14" s="23" customFormat="1" ht="14.25" customHeight="1">
      <c r="A1965" s="115"/>
      <c r="B1965" s="308" t="str">
        <f>IF(A1965="","",VLOOKUP(A1965,'Project Budget vs Exp'!$B$9:$G$52,2,FALSE))</f>
        <v/>
      </c>
      <c r="C1965" s="117"/>
      <c r="D1965" s="116"/>
      <c r="E1965" s="118"/>
      <c r="F1965" s="119"/>
      <c r="G1965" s="120"/>
      <c r="H1965" s="120"/>
      <c r="I1965" s="418">
        <f t="shared" si="31"/>
        <v>0</v>
      </c>
      <c r="J1965" s="46"/>
      <c r="K1965" s="332">
        <f>IFERROR(SUM(C1965/'Transfers of Funds'!$F$56),0)</f>
        <v>0</v>
      </c>
      <c r="L1965" s="21"/>
      <c r="M1965" s="47" t="s">
        <v>162</v>
      </c>
      <c r="N1965" s="46"/>
    </row>
    <row r="1966" spans="1:14" s="23" customFormat="1" ht="14.25" customHeight="1">
      <c r="A1966" s="115"/>
      <c r="B1966" s="308" t="str">
        <f>IF(A1966="","",VLOOKUP(A1966,'Project Budget vs Exp'!$B$9:$G$52,2,FALSE))</f>
        <v/>
      </c>
      <c r="C1966" s="117"/>
      <c r="D1966" s="116"/>
      <c r="E1966" s="118"/>
      <c r="F1966" s="119"/>
      <c r="G1966" s="120"/>
      <c r="H1966" s="120"/>
      <c r="I1966" s="418">
        <f t="shared" si="31"/>
        <v>0</v>
      </c>
      <c r="J1966" s="46"/>
      <c r="K1966" s="332">
        <f>IFERROR(SUM(C1966/'Transfers of Funds'!$F$56),0)</f>
        <v>0</v>
      </c>
      <c r="L1966" s="21"/>
      <c r="M1966" s="47" t="s">
        <v>162</v>
      </c>
      <c r="N1966" s="46"/>
    </row>
    <row r="1967" spans="1:14" s="23" customFormat="1" ht="14.25" customHeight="1">
      <c r="A1967" s="115"/>
      <c r="B1967" s="308" t="str">
        <f>IF(A1967="","",VLOOKUP(A1967,'Project Budget vs Exp'!$B$9:$G$52,2,FALSE))</f>
        <v/>
      </c>
      <c r="C1967" s="117"/>
      <c r="D1967" s="116"/>
      <c r="E1967" s="118"/>
      <c r="F1967" s="119"/>
      <c r="G1967" s="120"/>
      <c r="H1967" s="120"/>
      <c r="I1967" s="418">
        <f t="shared" si="31"/>
        <v>0</v>
      </c>
      <c r="J1967" s="46"/>
      <c r="K1967" s="332">
        <f>IFERROR(SUM(C1967/'Transfers of Funds'!$F$56),0)</f>
        <v>0</v>
      </c>
      <c r="L1967" s="21"/>
      <c r="M1967" s="47" t="s">
        <v>162</v>
      </c>
      <c r="N1967" s="46"/>
    </row>
    <row r="1968" spans="1:14" s="23" customFormat="1" ht="14.25" customHeight="1">
      <c r="A1968" s="115"/>
      <c r="B1968" s="308" t="str">
        <f>IF(A1968="","",VLOOKUP(A1968,'Project Budget vs Exp'!$B$9:$G$52,2,FALSE))</f>
        <v/>
      </c>
      <c r="C1968" s="117"/>
      <c r="D1968" s="116"/>
      <c r="E1968" s="118"/>
      <c r="F1968" s="119"/>
      <c r="G1968" s="120"/>
      <c r="H1968" s="120"/>
      <c r="I1968" s="418">
        <f t="shared" si="31"/>
        <v>0</v>
      </c>
      <c r="J1968" s="46"/>
      <c r="K1968" s="332">
        <f>IFERROR(SUM(C1968/'Transfers of Funds'!$F$56),0)</f>
        <v>0</v>
      </c>
      <c r="L1968" s="21"/>
      <c r="M1968" s="47" t="s">
        <v>162</v>
      </c>
      <c r="N1968" s="46"/>
    </row>
    <row r="1969" spans="1:14" s="23" customFormat="1" ht="14.25" customHeight="1">
      <c r="A1969" s="115"/>
      <c r="B1969" s="308" t="str">
        <f>IF(A1969="","",VLOOKUP(A1969,'Project Budget vs Exp'!$B$9:$G$52,2,FALSE))</f>
        <v/>
      </c>
      <c r="C1969" s="117"/>
      <c r="D1969" s="116"/>
      <c r="E1969" s="118"/>
      <c r="F1969" s="119"/>
      <c r="G1969" s="120"/>
      <c r="H1969" s="120"/>
      <c r="I1969" s="418">
        <f t="shared" si="31"/>
        <v>0</v>
      </c>
      <c r="J1969" s="46"/>
      <c r="K1969" s="332">
        <f>IFERROR(SUM(C1969/'Transfers of Funds'!$F$56),0)</f>
        <v>0</v>
      </c>
      <c r="L1969" s="21"/>
      <c r="M1969" s="47" t="s">
        <v>162</v>
      </c>
      <c r="N1969" s="46"/>
    </row>
    <row r="1970" spans="1:14" s="23" customFormat="1" ht="14.25" customHeight="1">
      <c r="A1970" s="115"/>
      <c r="B1970" s="308" t="str">
        <f>IF(A1970="","",VLOOKUP(A1970,'Project Budget vs Exp'!$B$9:$G$52,2,FALSE))</f>
        <v/>
      </c>
      <c r="C1970" s="117"/>
      <c r="D1970" s="116"/>
      <c r="E1970" s="118"/>
      <c r="F1970" s="119"/>
      <c r="G1970" s="120"/>
      <c r="H1970" s="120"/>
      <c r="I1970" s="418">
        <f t="shared" si="31"/>
        <v>0</v>
      </c>
      <c r="J1970" s="46"/>
      <c r="K1970" s="332">
        <f>IFERROR(SUM(C1970/'Transfers of Funds'!$F$56),0)</f>
        <v>0</v>
      </c>
      <c r="L1970" s="21"/>
      <c r="M1970" s="47" t="s">
        <v>162</v>
      </c>
      <c r="N1970" s="46"/>
    </row>
    <row r="1971" spans="1:14" s="23" customFormat="1" ht="14.25" customHeight="1">
      <c r="A1971" s="115"/>
      <c r="B1971" s="308" t="str">
        <f>IF(A1971="","",VLOOKUP(A1971,'Project Budget vs Exp'!$B$9:$G$52,2,FALSE))</f>
        <v/>
      </c>
      <c r="C1971" s="117"/>
      <c r="D1971" s="116"/>
      <c r="E1971" s="118"/>
      <c r="F1971" s="119"/>
      <c r="G1971" s="120"/>
      <c r="H1971" s="120"/>
      <c r="I1971" s="418">
        <f t="shared" si="31"/>
        <v>0</v>
      </c>
      <c r="J1971" s="46"/>
      <c r="K1971" s="332">
        <f>IFERROR(SUM(C1971/'Transfers of Funds'!$F$56),0)</f>
        <v>0</v>
      </c>
      <c r="L1971" s="21"/>
      <c r="M1971" s="47" t="s">
        <v>162</v>
      </c>
      <c r="N1971" s="46"/>
    </row>
    <row r="1972" spans="1:14" s="23" customFormat="1" ht="14.25" customHeight="1">
      <c r="A1972" s="115"/>
      <c r="B1972" s="308" t="str">
        <f>IF(A1972="","",VLOOKUP(A1972,'Project Budget vs Exp'!$B$9:$G$52,2,FALSE))</f>
        <v/>
      </c>
      <c r="C1972" s="117"/>
      <c r="D1972" s="116"/>
      <c r="E1972" s="118"/>
      <c r="F1972" s="119"/>
      <c r="G1972" s="120"/>
      <c r="H1972" s="120"/>
      <c r="I1972" s="418">
        <f t="shared" si="31"/>
        <v>0</v>
      </c>
      <c r="J1972" s="46"/>
      <c r="K1972" s="332">
        <f>IFERROR(SUM(C1972/'Transfers of Funds'!$F$56),0)</f>
        <v>0</v>
      </c>
      <c r="L1972" s="21"/>
      <c r="M1972" s="47" t="s">
        <v>162</v>
      </c>
      <c r="N1972" s="46"/>
    </row>
    <row r="1973" spans="1:14" s="23" customFormat="1" ht="14.25" customHeight="1">
      <c r="A1973" s="115"/>
      <c r="B1973" s="308" t="str">
        <f>IF(A1973="","",VLOOKUP(A1973,'Project Budget vs Exp'!$B$9:$G$52,2,FALSE))</f>
        <v/>
      </c>
      <c r="C1973" s="117"/>
      <c r="D1973" s="116"/>
      <c r="E1973" s="118"/>
      <c r="F1973" s="119"/>
      <c r="G1973" s="120"/>
      <c r="H1973" s="120"/>
      <c r="I1973" s="418">
        <f t="shared" si="31"/>
        <v>0</v>
      </c>
      <c r="J1973" s="46"/>
      <c r="K1973" s="332">
        <f>IFERROR(SUM(C1973/'Transfers of Funds'!$F$56),0)</f>
        <v>0</v>
      </c>
      <c r="L1973" s="21"/>
      <c r="M1973" s="47" t="s">
        <v>162</v>
      </c>
      <c r="N1973" s="46"/>
    </row>
    <row r="1974" spans="1:14" s="23" customFormat="1" ht="14.25" customHeight="1">
      <c r="A1974" s="115"/>
      <c r="B1974" s="308" t="str">
        <f>IF(A1974="","",VLOOKUP(A1974,'Project Budget vs Exp'!$B$9:$G$52,2,FALSE))</f>
        <v/>
      </c>
      <c r="C1974" s="117"/>
      <c r="D1974" s="116"/>
      <c r="E1974" s="118"/>
      <c r="F1974" s="119"/>
      <c r="G1974" s="120"/>
      <c r="H1974" s="120"/>
      <c r="I1974" s="418">
        <f t="shared" si="31"/>
        <v>0</v>
      </c>
      <c r="J1974" s="46"/>
      <c r="K1974" s="332">
        <f>IFERROR(SUM(C1974/'Transfers of Funds'!$F$56),0)</f>
        <v>0</v>
      </c>
      <c r="L1974" s="21"/>
      <c r="M1974" s="47" t="s">
        <v>162</v>
      </c>
      <c r="N1974" s="46"/>
    </row>
    <row r="1975" spans="1:14" s="23" customFormat="1" ht="14.25" customHeight="1">
      <c r="A1975" s="115"/>
      <c r="B1975" s="308" t="str">
        <f>IF(A1975="","",VLOOKUP(A1975,'Project Budget vs Exp'!$B$9:$G$52,2,FALSE))</f>
        <v/>
      </c>
      <c r="C1975" s="117"/>
      <c r="D1975" s="116"/>
      <c r="E1975" s="118"/>
      <c r="F1975" s="119"/>
      <c r="G1975" s="120"/>
      <c r="H1975" s="120"/>
      <c r="I1975" s="418">
        <f t="shared" si="31"/>
        <v>0</v>
      </c>
      <c r="J1975" s="46"/>
      <c r="K1975" s="332">
        <f>IFERROR(SUM(C1975/'Transfers of Funds'!$F$56),0)</f>
        <v>0</v>
      </c>
      <c r="L1975" s="21"/>
      <c r="M1975" s="47" t="s">
        <v>162</v>
      </c>
      <c r="N1975" s="46"/>
    </row>
    <row r="1976" spans="1:14" s="23" customFormat="1" ht="14.25" customHeight="1">
      <c r="A1976" s="115"/>
      <c r="B1976" s="308" t="str">
        <f>IF(A1976="","",VLOOKUP(A1976,'Project Budget vs Exp'!$B$9:$G$52,2,FALSE))</f>
        <v/>
      </c>
      <c r="C1976" s="117"/>
      <c r="D1976" s="116"/>
      <c r="E1976" s="118"/>
      <c r="F1976" s="119"/>
      <c r="G1976" s="120"/>
      <c r="H1976" s="120"/>
      <c r="I1976" s="418">
        <f t="shared" si="31"/>
        <v>0</v>
      </c>
      <c r="J1976" s="46"/>
      <c r="K1976" s="332">
        <f>IFERROR(SUM(C1976/'Transfers of Funds'!$F$56),0)</f>
        <v>0</v>
      </c>
      <c r="L1976" s="21"/>
      <c r="M1976" s="47" t="s">
        <v>162</v>
      </c>
      <c r="N1976" s="46"/>
    </row>
    <row r="1977" spans="1:14" s="23" customFormat="1" ht="14.25" customHeight="1">
      <c r="A1977" s="115"/>
      <c r="B1977" s="308" t="str">
        <f>IF(A1977="","",VLOOKUP(A1977,'Project Budget vs Exp'!$B$9:$G$52,2,FALSE))</f>
        <v/>
      </c>
      <c r="C1977" s="117"/>
      <c r="D1977" s="116"/>
      <c r="E1977" s="118"/>
      <c r="F1977" s="119"/>
      <c r="G1977" s="120"/>
      <c r="H1977" s="120"/>
      <c r="I1977" s="418">
        <f t="shared" si="31"/>
        <v>0</v>
      </c>
      <c r="J1977" s="46"/>
      <c r="K1977" s="332">
        <f>IFERROR(SUM(C1977/'Transfers of Funds'!$F$56),0)</f>
        <v>0</v>
      </c>
      <c r="L1977" s="21"/>
      <c r="M1977" s="47" t="s">
        <v>162</v>
      </c>
      <c r="N1977" s="46"/>
    </row>
    <row r="1978" spans="1:14" s="23" customFormat="1" ht="14.25" customHeight="1">
      <c r="A1978" s="115"/>
      <c r="B1978" s="308" t="str">
        <f>IF(A1978="","",VLOOKUP(A1978,'Project Budget vs Exp'!$B$9:$G$52,2,FALSE))</f>
        <v/>
      </c>
      <c r="C1978" s="117"/>
      <c r="D1978" s="116"/>
      <c r="E1978" s="118"/>
      <c r="F1978" s="119"/>
      <c r="G1978" s="120"/>
      <c r="H1978" s="120"/>
      <c r="I1978" s="418">
        <f t="shared" si="31"/>
        <v>0</v>
      </c>
      <c r="J1978" s="46"/>
      <c r="K1978" s="332">
        <f>IFERROR(SUM(C1978/'Transfers of Funds'!$F$56),0)</f>
        <v>0</v>
      </c>
      <c r="L1978" s="21"/>
      <c r="M1978" s="47" t="s">
        <v>162</v>
      </c>
      <c r="N1978" s="46"/>
    </row>
    <row r="1979" spans="1:14" s="23" customFormat="1" ht="14.25" customHeight="1">
      <c r="A1979" s="115"/>
      <c r="B1979" s="308" t="str">
        <f>IF(A1979="","",VLOOKUP(A1979,'Project Budget vs Exp'!$B$9:$G$52,2,FALSE))</f>
        <v/>
      </c>
      <c r="C1979" s="117"/>
      <c r="D1979" s="116"/>
      <c r="E1979" s="118"/>
      <c r="F1979" s="119"/>
      <c r="G1979" s="120"/>
      <c r="H1979" s="120"/>
      <c r="I1979" s="418">
        <f t="shared" si="31"/>
        <v>0</v>
      </c>
      <c r="J1979" s="46"/>
      <c r="K1979" s="332">
        <f>IFERROR(SUM(C1979/'Transfers of Funds'!$F$56),0)</f>
        <v>0</v>
      </c>
      <c r="L1979" s="21"/>
      <c r="M1979" s="47" t="s">
        <v>162</v>
      </c>
      <c r="N1979" s="46"/>
    </row>
    <row r="1980" spans="1:14" s="23" customFormat="1" ht="14.25" customHeight="1">
      <c r="A1980" s="115"/>
      <c r="B1980" s="308" t="str">
        <f>IF(A1980="","",VLOOKUP(A1980,'Project Budget vs Exp'!$B$9:$G$52,2,FALSE))</f>
        <v/>
      </c>
      <c r="C1980" s="117"/>
      <c r="D1980" s="116"/>
      <c r="E1980" s="118"/>
      <c r="F1980" s="119"/>
      <c r="G1980" s="120"/>
      <c r="H1980" s="120"/>
      <c r="I1980" s="418">
        <f t="shared" si="31"/>
        <v>0</v>
      </c>
      <c r="J1980" s="46"/>
      <c r="K1980" s="332">
        <f>IFERROR(SUM(C1980/'Transfers of Funds'!$F$56),0)</f>
        <v>0</v>
      </c>
      <c r="L1980" s="21"/>
      <c r="M1980" s="47" t="s">
        <v>162</v>
      </c>
      <c r="N1980" s="46"/>
    </row>
    <row r="1981" spans="1:14" s="23" customFormat="1" ht="14.25" customHeight="1">
      <c r="A1981" s="115"/>
      <c r="B1981" s="308" t="str">
        <f>IF(A1981="","",VLOOKUP(A1981,'Project Budget vs Exp'!$B$9:$G$52,2,FALSE))</f>
        <v/>
      </c>
      <c r="C1981" s="117"/>
      <c r="D1981" s="116"/>
      <c r="E1981" s="118"/>
      <c r="F1981" s="119"/>
      <c r="G1981" s="120"/>
      <c r="H1981" s="120"/>
      <c r="I1981" s="418">
        <f t="shared" si="31"/>
        <v>0</v>
      </c>
      <c r="J1981" s="46"/>
      <c r="K1981" s="332">
        <f>IFERROR(SUM(C1981/'Transfers of Funds'!$F$56),0)</f>
        <v>0</v>
      </c>
      <c r="L1981" s="21"/>
      <c r="M1981" s="47" t="s">
        <v>162</v>
      </c>
      <c r="N1981" s="46"/>
    </row>
    <row r="1982" spans="1:14" s="23" customFormat="1" ht="14.25" customHeight="1">
      <c r="A1982" s="115"/>
      <c r="B1982" s="308" t="str">
        <f>IF(A1982="","",VLOOKUP(A1982,'Project Budget vs Exp'!$B$9:$G$52,2,FALSE))</f>
        <v/>
      </c>
      <c r="C1982" s="117"/>
      <c r="D1982" s="116"/>
      <c r="E1982" s="118"/>
      <c r="F1982" s="119"/>
      <c r="G1982" s="120"/>
      <c r="H1982" s="120"/>
      <c r="I1982" s="418">
        <f t="shared" si="31"/>
        <v>0</v>
      </c>
      <c r="J1982" s="46"/>
      <c r="K1982" s="332">
        <f>IFERROR(SUM(C1982/'Transfers of Funds'!$F$56),0)</f>
        <v>0</v>
      </c>
      <c r="L1982" s="21"/>
      <c r="M1982" s="47" t="s">
        <v>162</v>
      </c>
      <c r="N1982" s="46"/>
    </row>
    <row r="1983" spans="1:14" s="23" customFormat="1" ht="14.25" customHeight="1">
      <c r="A1983" s="115"/>
      <c r="B1983" s="308" t="str">
        <f>IF(A1983="","",VLOOKUP(A1983,'Project Budget vs Exp'!$B$9:$G$52,2,FALSE))</f>
        <v/>
      </c>
      <c r="C1983" s="117"/>
      <c r="D1983" s="116"/>
      <c r="E1983" s="118"/>
      <c r="F1983" s="119"/>
      <c r="G1983" s="120"/>
      <c r="H1983" s="120"/>
      <c r="I1983" s="418">
        <f t="shared" si="31"/>
        <v>0</v>
      </c>
      <c r="J1983" s="46"/>
      <c r="K1983" s="332">
        <f>IFERROR(SUM(C1983/'Transfers of Funds'!$F$56),0)</f>
        <v>0</v>
      </c>
      <c r="L1983" s="21"/>
      <c r="M1983" s="47" t="s">
        <v>162</v>
      </c>
      <c r="N1983" s="46"/>
    </row>
    <row r="1984" spans="1:14" s="23" customFormat="1" ht="14.25" customHeight="1">
      <c r="A1984" s="115"/>
      <c r="B1984" s="308" t="str">
        <f>IF(A1984="","",VLOOKUP(A1984,'Project Budget vs Exp'!$B$9:$G$52,2,FALSE))</f>
        <v/>
      </c>
      <c r="C1984" s="117"/>
      <c r="D1984" s="116"/>
      <c r="E1984" s="118"/>
      <c r="F1984" s="119"/>
      <c r="G1984" s="120"/>
      <c r="H1984" s="120"/>
      <c r="I1984" s="418">
        <f t="shared" si="31"/>
        <v>0</v>
      </c>
      <c r="J1984" s="46"/>
      <c r="K1984" s="332">
        <f>IFERROR(SUM(C1984/'Transfers of Funds'!$F$56),0)</f>
        <v>0</v>
      </c>
      <c r="L1984" s="21"/>
      <c r="M1984" s="47" t="s">
        <v>162</v>
      </c>
      <c r="N1984" s="46"/>
    </row>
    <row r="1985" spans="1:14" s="23" customFormat="1" ht="14.25" customHeight="1">
      <c r="A1985" s="115"/>
      <c r="B1985" s="308" t="str">
        <f>IF(A1985="","",VLOOKUP(A1985,'Project Budget vs Exp'!$B$9:$G$52,2,FALSE))</f>
        <v/>
      </c>
      <c r="C1985" s="117"/>
      <c r="D1985" s="116"/>
      <c r="E1985" s="118"/>
      <c r="F1985" s="119"/>
      <c r="G1985" s="120"/>
      <c r="H1985" s="120"/>
      <c r="I1985" s="418">
        <f t="shared" si="31"/>
        <v>0</v>
      </c>
      <c r="J1985" s="46"/>
      <c r="K1985" s="332">
        <f>IFERROR(SUM(C1985/'Transfers of Funds'!$F$56),0)</f>
        <v>0</v>
      </c>
      <c r="L1985" s="21"/>
      <c r="M1985" s="47" t="s">
        <v>162</v>
      </c>
      <c r="N1985" s="46"/>
    </row>
    <row r="1986" spans="1:14" s="23" customFormat="1" ht="14.25" customHeight="1">
      <c r="A1986" s="115"/>
      <c r="B1986" s="308" t="str">
        <f>IF(A1986="","",VLOOKUP(A1986,'Project Budget vs Exp'!$B$9:$G$52,2,FALSE))</f>
        <v/>
      </c>
      <c r="C1986" s="117"/>
      <c r="D1986" s="116"/>
      <c r="E1986" s="118"/>
      <c r="F1986" s="119"/>
      <c r="G1986" s="120"/>
      <c r="H1986" s="120"/>
      <c r="I1986" s="418">
        <f t="shared" si="31"/>
        <v>0</v>
      </c>
      <c r="J1986" s="46"/>
      <c r="K1986" s="332">
        <f>IFERROR(SUM(C1986/'Transfers of Funds'!$F$56),0)</f>
        <v>0</v>
      </c>
      <c r="L1986" s="21"/>
      <c r="M1986" s="47" t="s">
        <v>162</v>
      </c>
      <c r="N1986" s="46"/>
    </row>
    <row r="1987" spans="1:14" s="23" customFormat="1" ht="14.25" customHeight="1">
      <c r="A1987" s="115"/>
      <c r="B1987" s="308" t="str">
        <f>IF(A1987="","",VLOOKUP(A1987,'Project Budget vs Exp'!$B$9:$G$52,2,FALSE))</f>
        <v/>
      </c>
      <c r="C1987" s="117"/>
      <c r="D1987" s="116"/>
      <c r="E1987" s="118"/>
      <c r="F1987" s="119"/>
      <c r="G1987" s="120"/>
      <c r="H1987" s="120"/>
      <c r="I1987" s="418">
        <f t="shared" si="31"/>
        <v>0</v>
      </c>
      <c r="J1987" s="46"/>
      <c r="K1987" s="332">
        <f>IFERROR(SUM(C1987/'Transfers of Funds'!$F$56),0)</f>
        <v>0</v>
      </c>
      <c r="L1987" s="21"/>
      <c r="M1987" s="47" t="s">
        <v>162</v>
      </c>
      <c r="N1987" s="46"/>
    </row>
    <row r="1988" spans="1:14" s="23" customFormat="1" ht="14.25" customHeight="1">
      <c r="A1988" s="115"/>
      <c r="B1988" s="308" t="str">
        <f>IF(A1988="","",VLOOKUP(A1988,'Project Budget vs Exp'!$B$9:$G$52,2,FALSE))</f>
        <v/>
      </c>
      <c r="C1988" s="117"/>
      <c r="D1988" s="116"/>
      <c r="E1988" s="118"/>
      <c r="F1988" s="119"/>
      <c r="G1988" s="120"/>
      <c r="H1988" s="120"/>
      <c r="I1988" s="418">
        <f t="shared" si="31"/>
        <v>0</v>
      </c>
      <c r="J1988" s="46"/>
      <c r="K1988" s="332">
        <f>IFERROR(SUM(C1988/'Transfers of Funds'!$F$56),0)</f>
        <v>0</v>
      </c>
      <c r="L1988" s="21"/>
      <c r="M1988" s="47" t="s">
        <v>162</v>
      </c>
      <c r="N1988" s="46"/>
    </row>
    <row r="1989" spans="1:14" s="23" customFormat="1" ht="14.25" customHeight="1">
      <c r="A1989" s="115"/>
      <c r="B1989" s="308" t="str">
        <f>IF(A1989="","",VLOOKUP(A1989,'Project Budget vs Exp'!$B$9:$G$52,2,FALSE))</f>
        <v/>
      </c>
      <c r="C1989" s="117"/>
      <c r="D1989" s="116"/>
      <c r="E1989" s="118"/>
      <c r="F1989" s="119"/>
      <c r="G1989" s="120"/>
      <c r="H1989" s="120"/>
      <c r="I1989" s="418">
        <f t="shared" si="31"/>
        <v>0</v>
      </c>
      <c r="J1989" s="46"/>
      <c r="K1989" s="332">
        <f>IFERROR(SUM(C1989/'Transfers of Funds'!$F$56),0)</f>
        <v>0</v>
      </c>
      <c r="L1989" s="21"/>
      <c r="M1989" s="47" t="s">
        <v>162</v>
      </c>
      <c r="N1989" s="46"/>
    </row>
    <row r="1990" spans="1:14" s="23" customFormat="1" ht="14.25" customHeight="1">
      <c r="A1990" s="115"/>
      <c r="B1990" s="308" t="str">
        <f>IF(A1990="","",VLOOKUP(A1990,'Project Budget vs Exp'!$B$9:$G$52,2,FALSE))</f>
        <v/>
      </c>
      <c r="C1990" s="117"/>
      <c r="D1990" s="116"/>
      <c r="E1990" s="118"/>
      <c r="F1990" s="119"/>
      <c r="G1990" s="120"/>
      <c r="H1990" s="120"/>
      <c r="I1990" s="418">
        <f t="shared" si="31"/>
        <v>0</v>
      </c>
      <c r="J1990" s="46"/>
      <c r="K1990" s="332">
        <f>IFERROR(SUM(C1990/'Transfers of Funds'!$F$56),0)</f>
        <v>0</v>
      </c>
      <c r="L1990" s="21"/>
      <c r="M1990" s="47" t="s">
        <v>162</v>
      </c>
      <c r="N1990" s="46"/>
    </row>
    <row r="1991" spans="1:14" s="23" customFormat="1" ht="14.25" customHeight="1">
      <c r="A1991" s="115"/>
      <c r="B1991" s="308" t="str">
        <f>IF(A1991="","",VLOOKUP(A1991,'Project Budget vs Exp'!$B$9:$G$52,2,FALSE))</f>
        <v/>
      </c>
      <c r="C1991" s="117"/>
      <c r="D1991" s="116"/>
      <c r="E1991" s="118"/>
      <c r="F1991" s="119"/>
      <c r="G1991" s="120"/>
      <c r="H1991" s="120"/>
      <c r="I1991" s="418">
        <f t="shared" si="31"/>
        <v>0</v>
      </c>
      <c r="J1991" s="46"/>
      <c r="K1991" s="332">
        <f>IFERROR(SUM(C1991/'Transfers of Funds'!$F$56),0)</f>
        <v>0</v>
      </c>
      <c r="L1991" s="21"/>
      <c r="M1991" s="47" t="s">
        <v>162</v>
      </c>
      <c r="N1991" s="46"/>
    </row>
    <row r="1992" spans="1:14" s="23" customFormat="1" ht="14.25" customHeight="1">
      <c r="A1992" s="115"/>
      <c r="B1992" s="308" t="str">
        <f>IF(A1992="","",VLOOKUP(A1992,'Project Budget vs Exp'!$B$9:$G$52,2,FALSE))</f>
        <v/>
      </c>
      <c r="C1992" s="117"/>
      <c r="D1992" s="116"/>
      <c r="E1992" s="118"/>
      <c r="F1992" s="119"/>
      <c r="G1992" s="120"/>
      <c r="H1992" s="120"/>
      <c r="I1992" s="418">
        <f t="shared" si="31"/>
        <v>0</v>
      </c>
      <c r="J1992" s="46"/>
      <c r="K1992" s="332">
        <f>IFERROR(SUM(C1992/'Transfers of Funds'!$F$56),0)</f>
        <v>0</v>
      </c>
      <c r="L1992" s="21"/>
      <c r="M1992" s="47" t="s">
        <v>162</v>
      </c>
      <c r="N1992" s="46"/>
    </row>
    <row r="1993" spans="1:14" s="23" customFormat="1" ht="14.25" customHeight="1">
      <c r="A1993" s="115"/>
      <c r="B1993" s="308" t="str">
        <f>IF(A1993="","",VLOOKUP(A1993,'Project Budget vs Exp'!$B$9:$G$52,2,FALSE))</f>
        <v/>
      </c>
      <c r="C1993" s="117"/>
      <c r="D1993" s="116"/>
      <c r="E1993" s="118"/>
      <c r="F1993" s="119"/>
      <c r="G1993" s="120"/>
      <c r="H1993" s="120"/>
      <c r="I1993" s="418">
        <f t="shared" si="31"/>
        <v>0</v>
      </c>
      <c r="J1993" s="46"/>
      <c r="K1993" s="332">
        <f>IFERROR(SUM(C1993/'Transfers of Funds'!$F$56),0)</f>
        <v>0</v>
      </c>
      <c r="L1993" s="21"/>
      <c r="M1993" s="47" t="s">
        <v>162</v>
      </c>
      <c r="N1993" s="46"/>
    </row>
    <row r="1994" spans="1:14" s="23" customFormat="1" ht="14.25" customHeight="1">
      <c r="A1994" s="115"/>
      <c r="B1994" s="308" t="str">
        <f>IF(A1994="","",VLOOKUP(A1994,'Project Budget vs Exp'!$B$9:$G$52,2,FALSE))</f>
        <v/>
      </c>
      <c r="C1994" s="117"/>
      <c r="D1994" s="116"/>
      <c r="E1994" s="118"/>
      <c r="F1994" s="119"/>
      <c r="G1994" s="120"/>
      <c r="H1994" s="120"/>
      <c r="I1994" s="418">
        <f t="shared" si="31"/>
        <v>0</v>
      </c>
      <c r="J1994" s="46"/>
      <c r="K1994" s="332">
        <f>IFERROR(SUM(C1994/'Transfers of Funds'!$F$56),0)</f>
        <v>0</v>
      </c>
      <c r="L1994" s="21"/>
      <c r="M1994" s="47" t="s">
        <v>162</v>
      </c>
      <c r="N1994" s="46"/>
    </row>
    <row r="1995" spans="1:14" s="23" customFormat="1" ht="14.25" customHeight="1">
      <c r="A1995" s="115"/>
      <c r="B1995" s="308" t="str">
        <f>IF(A1995="","",VLOOKUP(A1995,'Project Budget vs Exp'!$B$9:$G$52,2,FALSE))</f>
        <v/>
      </c>
      <c r="C1995" s="117"/>
      <c r="D1995" s="116"/>
      <c r="E1995" s="118"/>
      <c r="F1995" s="119"/>
      <c r="G1995" s="120"/>
      <c r="H1995" s="120"/>
      <c r="I1995" s="418">
        <f t="shared" si="31"/>
        <v>0</v>
      </c>
      <c r="J1995" s="46"/>
      <c r="K1995" s="332">
        <f>IFERROR(SUM(C1995/'Transfers of Funds'!$F$56),0)</f>
        <v>0</v>
      </c>
      <c r="L1995" s="21"/>
      <c r="M1995" s="47" t="s">
        <v>162</v>
      </c>
      <c r="N1995" s="46"/>
    </row>
    <row r="1996" spans="1:14" s="23" customFormat="1" ht="14.25" customHeight="1">
      <c r="A1996" s="115"/>
      <c r="B1996" s="308" t="str">
        <f>IF(A1996="","",VLOOKUP(A1996,'Project Budget vs Exp'!$B$9:$G$52,2,FALSE))</f>
        <v/>
      </c>
      <c r="C1996" s="117"/>
      <c r="D1996" s="116"/>
      <c r="E1996" s="118"/>
      <c r="F1996" s="119"/>
      <c r="G1996" s="120"/>
      <c r="H1996" s="120"/>
      <c r="I1996" s="418">
        <f t="shared" si="31"/>
        <v>0</v>
      </c>
      <c r="J1996" s="46"/>
      <c r="K1996" s="332">
        <f>IFERROR(SUM(C1996/'Transfers of Funds'!$F$56),0)</f>
        <v>0</v>
      </c>
      <c r="L1996" s="21"/>
      <c r="M1996" s="47" t="s">
        <v>162</v>
      </c>
      <c r="N1996" s="46"/>
    </row>
    <row r="1997" spans="1:14" s="23" customFormat="1" ht="14.25" customHeight="1">
      <c r="A1997" s="115"/>
      <c r="B1997" s="308" t="str">
        <f>IF(A1997="","",VLOOKUP(A1997,'Project Budget vs Exp'!$B$9:$G$52,2,FALSE))</f>
        <v/>
      </c>
      <c r="C1997" s="117"/>
      <c r="D1997" s="116"/>
      <c r="E1997" s="118"/>
      <c r="F1997" s="119"/>
      <c r="G1997" s="120"/>
      <c r="H1997" s="120"/>
      <c r="I1997" s="418">
        <f t="shared" si="31"/>
        <v>0</v>
      </c>
      <c r="J1997" s="46"/>
      <c r="K1997" s="332">
        <f>IFERROR(SUM(C1997/'Transfers of Funds'!$F$56),0)</f>
        <v>0</v>
      </c>
      <c r="L1997" s="21"/>
      <c r="M1997" s="47" t="s">
        <v>162</v>
      </c>
      <c r="N1997" s="46"/>
    </row>
    <row r="1998" spans="1:14" s="23" customFormat="1" ht="14.25" customHeight="1">
      <c r="A1998" s="115"/>
      <c r="B1998" s="308" t="str">
        <f>IF(A1998="","",VLOOKUP(A1998,'Project Budget vs Exp'!$B$9:$G$52,2,FALSE))</f>
        <v/>
      </c>
      <c r="C1998" s="117"/>
      <c r="D1998" s="116"/>
      <c r="E1998" s="118"/>
      <c r="F1998" s="119"/>
      <c r="G1998" s="120"/>
      <c r="H1998" s="120"/>
      <c r="I1998" s="418">
        <f t="shared" si="31"/>
        <v>0</v>
      </c>
      <c r="J1998" s="46"/>
      <c r="K1998" s="332">
        <f>IFERROR(SUM(C1998/'Transfers of Funds'!$F$56),0)</f>
        <v>0</v>
      </c>
      <c r="L1998" s="21"/>
      <c r="M1998" s="47" t="s">
        <v>162</v>
      </c>
      <c r="N1998" s="46"/>
    </row>
    <row r="1999" spans="1:14" s="23" customFormat="1" ht="14.25" customHeight="1">
      <c r="A1999" s="115"/>
      <c r="B1999" s="308" t="str">
        <f>IF(A1999="","",VLOOKUP(A1999,'Project Budget vs Exp'!$B$9:$G$52,2,FALSE))</f>
        <v/>
      </c>
      <c r="C1999" s="117"/>
      <c r="D1999" s="116"/>
      <c r="E1999" s="118"/>
      <c r="F1999" s="119"/>
      <c r="G1999" s="120"/>
      <c r="H1999" s="120"/>
      <c r="I1999" s="418">
        <f t="shared" si="31"/>
        <v>0</v>
      </c>
      <c r="J1999" s="46"/>
      <c r="K1999" s="332">
        <f>IFERROR(SUM(C1999/'Transfers of Funds'!$F$56),0)</f>
        <v>0</v>
      </c>
      <c r="L1999" s="21"/>
      <c r="M1999" s="47" t="s">
        <v>162</v>
      </c>
      <c r="N1999" s="46"/>
    </row>
    <row r="2000" spans="1:14" s="23" customFormat="1" ht="14.25" customHeight="1">
      <c r="A2000" s="115"/>
      <c r="B2000" s="308" t="str">
        <f>IF(A2000="","",VLOOKUP(A2000,'Project Budget vs Exp'!$B$9:$G$52,2,FALSE))</f>
        <v/>
      </c>
      <c r="C2000" s="117"/>
      <c r="D2000" s="116"/>
      <c r="E2000" s="118"/>
      <c r="F2000" s="119"/>
      <c r="G2000" s="120"/>
      <c r="H2000" s="120"/>
      <c r="I2000" s="418">
        <f t="shared" si="31"/>
        <v>0</v>
      </c>
      <c r="J2000" s="46"/>
      <c r="K2000" s="332">
        <f>IFERROR(SUM(C2000/'Transfers of Funds'!$F$56),0)</f>
        <v>0</v>
      </c>
      <c r="L2000" s="21"/>
      <c r="M2000" s="47" t="s">
        <v>162</v>
      </c>
      <c r="N2000" s="46"/>
    </row>
    <row r="2001" spans="1:14" s="23" customFormat="1" ht="14.25" customHeight="1">
      <c r="A2001" s="115"/>
      <c r="B2001" s="308" t="str">
        <f>IF(A2001="","",VLOOKUP(A2001,'Project Budget vs Exp'!$B$9:$G$52,2,FALSE))</f>
        <v/>
      </c>
      <c r="C2001" s="117"/>
      <c r="D2001" s="116"/>
      <c r="E2001" s="118"/>
      <c r="F2001" s="119"/>
      <c r="G2001" s="120"/>
      <c r="H2001" s="120"/>
      <c r="I2001" s="418">
        <f t="shared" si="31"/>
        <v>0</v>
      </c>
      <c r="J2001" s="46"/>
      <c r="K2001" s="332">
        <f>IFERROR(SUM(C2001/'Transfers of Funds'!$F$56),0)</f>
        <v>0</v>
      </c>
      <c r="L2001" s="21"/>
      <c r="M2001" s="47" t="s">
        <v>162</v>
      </c>
      <c r="N2001" s="46"/>
    </row>
    <row r="2002" spans="1:14" s="23" customFormat="1" ht="14.25" customHeight="1">
      <c r="A2002" s="115"/>
      <c r="B2002" s="308" t="str">
        <f>IF(A2002="","",VLOOKUP(A2002,'Project Budget vs Exp'!$B$9:$G$52,2,FALSE))</f>
        <v/>
      </c>
      <c r="C2002" s="117"/>
      <c r="D2002" s="116"/>
      <c r="E2002" s="118"/>
      <c r="F2002" s="119"/>
      <c r="G2002" s="120"/>
      <c r="H2002" s="120"/>
      <c r="I2002" s="418">
        <f t="shared" si="31"/>
        <v>0</v>
      </c>
      <c r="J2002" s="46"/>
      <c r="K2002" s="332">
        <f>IFERROR(SUM(C2002/'Transfers of Funds'!$F$56),0)</f>
        <v>0</v>
      </c>
      <c r="L2002" s="21"/>
      <c r="M2002" s="47" t="s">
        <v>162</v>
      </c>
      <c r="N2002" s="46"/>
    </row>
    <row r="2003" spans="1:14" s="23" customFormat="1" ht="14.25" customHeight="1">
      <c r="A2003" s="115"/>
      <c r="B2003" s="308" t="str">
        <f>IF(A2003="","",VLOOKUP(A2003,'Project Budget vs Exp'!$B$9:$G$52,2,FALSE))</f>
        <v/>
      </c>
      <c r="C2003" s="117"/>
      <c r="D2003" s="116"/>
      <c r="E2003" s="118"/>
      <c r="F2003" s="119"/>
      <c r="G2003" s="120"/>
      <c r="H2003" s="120"/>
      <c r="I2003" s="418">
        <f t="shared" si="31"/>
        <v>0</v>
      </c>
      <c r="J2003" s="46"/>
      <c r="K2003" s="332">
        <f>IFERROR(SUM(C2003/'Transfers of Funds'!$F$56),0)</f>
        <v>0</v>
      </c>
      <c r="L2003" s="21"/>
      <c r="M2003" s="47" t="s">
        <v>162</v>
      </c>
      <c r="N2003" s="46"/>
    </row>
    <row r="2004" spans="1:14" s="23" customFormat="1" ht="14.25" customHeight="1">
      <c r="A2004" s="115"/>
      <c r="B2004" s="308" t="str">
        <f>IF(A2004="","",VLOOKUP(A2004,'Project Budget vs Exp'!$B$9:$G$52,2,FALSE))</f>
        <v/>
      </c>
      <c r="C2004" s="117"/>
      <c r="D2004" s="116"/>
      <c r="E2004" s="118"/>
      <c r="F2004" s="119"/>
      <c r="G2004" s="120"/>
      <c r="H2004" s="120"/>
      <c r="I2004" s="418">
        <f t="shared" si="31"/>
        <v>0</v>
      </c>
      <c r="J2004" s="46"/>
      <c r="K2004" s="332">
        <f>IFERROR(SUM(C2004/'Transfers of Funds'!$F$56),0)</f>
        <v>0</v>
      </c>
      <c r="L2004" s="21"/>
      <c r="M2004" s="47" t="s">
        <v>162</v>
      </c>
      <c r="N2004" s="46"/>
    </row>
    <row r="2005" spans="1:14" s="23" customFormat="1" ht="14.25" customHeight="1">
      <c r="A2005" s="115"/>
      <c r="B2005" s="308" t="str">
        <f>IF(A2005="","",VLOOKUP(A2005,'Project Budget vs Exp'!$B$9:$G$52,2,FALSE))</f>
        <v/>
      </c>
      <c r="C2005" s="117"/>
      <c r="D2005" s="116"/>
      <c r="E2005" s="118"/>
      <c r="F2005" s="119"/>
      <c r="G2005" s="120"/>
      <c r="H2005" s="120"/>
      <c r="I2005" s="418">
        <f t="shared" ref="I2005:I2068" si="32">IF(OR(F$4="EUR",F$4="USD",F$4="GBP",F$4="CAD",F$4="NZD",F$4="AUD"),K2005,C2005)</f>
        <v>0</v>
      </c>
      <c r="J2005" s="46"/>
      <c r="K2005" s="332">
        <f>IFERROR(SUM(C2005/'Transfers of Funds'!$F$56),0)</f>
        <v>0</v>
      </c>
      <c r="L2005" s="21"/>
      <c r="M2005" s="47" t="s">
        <v>162</v>
      </c>
      <c r="N2005" s="46"/>
    </row>
    <row r="2006" spans="1:14" s="23" customFormat="1" ht="14.25" customHeight="1">
      <c r="A2006" s="115"/>
      <c r="B2006" s="308" t="str">
        <f>IF(A2006="","",VLOOKUP(A2006,'Project Budget vs Exp'!$B$9:$G$52,2,FALSE))</f>
        <v/>
      </c>
      <c r="C2006" s="117"/>
      <c r="D2006" s="116"/>
      <c r="E2006" s="118"/>
      <c r="F2006" s="119"/>
      <c r="G2006" s="120"/>
      <c r="H2006" s="120"/>
      <c r="I2006" s="418">
        <f t="shared" si="32"/>
        <v>0</v>
      </c>
      <c r="J2006" s="46"/>
      <c r="K2006" s="332">
        <f>IFERROR(SUM(C2006/'Transfers of Funds'!$F$56),0)</f>
        <v>0</v>
      </c>
      <c r="L2006" s="21"/>
      <c r="M2006" s="47" t="s">
        <v>162</v>
      </c>
      <c r="N2006" s="46"/>
    </row>
    <row r="2007" spans="1:14" s="23" customFormat="1" ht="14.25" customHeight="1">
      <c r="A2007" s="115"/>
      <c r="B2007" s="308" t="str">
        <f>IF(A2007="","",VLOOKUP(A2007,'Project Budget vs Exp'!$B$9:$G$52,2,FALSE))</f>
        <v/>
      </c>
      <c r="C2007" s="117"/>
      <c r="D2007" s="116"/>
      <c r="E2007" s="118"/>
      <c r="F2007" s="119"/>
      <c r="G2007" s="120"/>
      <c r="H2007" s="120"/>
      <c r="I2007" s="418">
        <f t="shared" si="32"/>
        <v>0</v>
      </c>
      <c r="J2007" s="46"/>
      <c r="K2007" s="332">
        <f>IFERROR(SUM(C2007/'Transfers of Funds'!$F$56),0)</f>
        <v>0</v>
      </c>
      <c r="L2007" s="21"/>
      <c r="M2007" s="47" t="s">
        <v>162</v>
      </c>
      <c r="N2007" s="46"/>
    </row>
    <row r="2008" spans="1:14" s="23" customFormat="1" ht="14.25" customHeight="1">
      <c r="A2008" s="115"/>
      <c r="B2008" s="308" t="str">
        <f>IF(A2008="","",VLOOKUP(A2008,'Project Budget vs Exp'!$B$9:$G$52,2,FALSE))</f>
        <v/>
      </c>
      <c r="C2008" s="117"/>
      <c r="D2008" s="116"/>
      <c r="E2008" s="118"/>
      <c r="F2008" s="119"/>
      <c r="G2008" s="120"/>
      <c r="H2008" s="120"/>
      <c r="I2008" s="418">
        <f t="shared" si="32"/>
        <v>0</v>
      </c>
      <c r="J2008" s="46"/>
      <c r="K2008" s="332">
        <f>IFERROR(SUM(C2008/'Transfers of Funds'!$F$56),0)</f>
        <v>0</v>
      </c>
      <c r="L2008" s="21"/>
      <c r="M2008" s="47" t="s">
        <v>162</v>
      </c>
      <c r="N2008" s="46"/>
    </row>
    <row r="2009" spans="1:14" s="23" customFormat="1" ht="14.25" customHeight="1">
      <c r="A2009" s="115"/>
      <c r="B2009" s="308" t="str">
        <f>IF(A2009="","",VLOOKUP(A2009,'Project Budget vs Exp'!$B$9:$G$52,2,FALSE))</f>
        <v/>
      </c>
      <c r="C2009" s="117"/>
      <c r="D2009" s="116"/>
      <c r="E2009" s="118"/>
      <c r="F2009" s="119"/>
      <c r="G2009" s="120"/>
      <c r="H2009" s="120"/>
      <c r="I2009" s="418">
        <f t="shared" si="32"/>
        <v>0</v>
      </c>
      <c r="J2009" s="46"/>
      <c r="K2009" s="332">
        <f>IFERROR(SUM(C2009/'Transfers of Funds'!$F$56),0)</f>
        <v>0</v>
      </c>
      <c r="L2009" s="21"/>
      <c r="M2009" s="47" t="s">
        <v>162</v>
      </c>
      <c r="N2009" s="46"/>
    </row>
    <row r="2010" spans="1:14" s="23" customFormat="1" ht="14.25" customHeight="1">
      <c r="A2010" s="115"/>
      <c r="B2010" s="308" t="str">
        <f>IF(A2010="","",VLOOKUP(A2010,'Project Budget vs Exp'!$B$9:$G$52,2,FALSE))</f>
        <v/>
      </c>
      <c r="C2010" s="117"/>
      <c r="D2010" s="116"/>
      <c r="E2010" s="118"/>
      <c r="F2010" s="119"/>
      <c r="G2010" s="120"/>
      <c r="H2010" s="120"/>
      <c r="I2010" s="418">
        <f t="shared" si="32"/>
        <v>0</v>
      </c>
      <c r="J2010" s="46"/>
      <c r="K2010" s="332">
        <f>IFERROR(SUM(C2010/'Transfers of Funds'!$F$56),0)</f>
        <v>0</v>
      </c>
      <c r="L2010" s="21"/>
      <c r="M2010" s="47" t="s">
        <v>162</v>
      </c>
      <c r="N2010" s="46"/>
    </row>
    <row r="2011" spans="1:14" s="23" customFormat="1" ht="14.25" customHeight="1">
      <c r="A2011" s="115"/>
      <c r="B2011" s="308" t="str">
        <f>IF(A2011="","",VLOOKUP(A2011,'Project Budget vs Exp'!$B$9:$G$52,2,FALSE))</f>
        <v/>
      </c>
      <c r="C2011" s="117"/>
      <c r="D2011" s="116"/>
      <c r="E2011" s="118"/>
      <c r="F2011" s="119"/>
      <c r="G2011" s="120"/>
      <c r="H2011" s="120"/>
      <c r="I2011" s="418">
        <f t="shared" si="32"/>
        <v>0</v>
      </c>
      <c r="J2011" s="46"/>
      <c r="K2011" s="332">
        <f>IFERROR(SUM(C2011/'Transfers of Funds'!$F$56),0)</f>
        <v>0</v>
      </c>
      <c r="L2011" s="21"/>
      <c r="M2011" s="47" t="s">
        <v>162</v>
      </c>
      <c r="N2011" s="46"/>
    </row>
    <row r="2012" spans="1:14" s="23" customFormat="1" ht="14.25" customHeight="1">
      <c r="A2012" s="115"/>
      <c r="B2012" s="308" t="str">
        <f>IF(A2012="","",VLOOKUP(A2012,'Project Budget vs Exp'!$B$9:$G$52,2,FALSE))</f>
        <v/>
      </c>
      <c r="C2012" s="117"/>
      <c r="D2012" s="116"/>
      <c r="E2012" s="118"/>
      <c r="F2012" s="119"/>
      <c r="G2012" s="120"/>
      <c r="H2012" s="120"/>
      <c r="I2012" s="418">
        <f t="shared" si="32"/>
        <v>0</v>
      </c>
      <c r="J2012" s="46"/>
      <c r="K2012" s="332">
        <f>IFERROR(SUM(C2012/'Transfers of Funds'!$F$56),0)</f>
        <v>0</v>
      </c>
      <c r="L2012" s="21"/>
      <c r="M2012" s="47" t="s">
        <v>162</v>
      </c>
      <c r="N2012" s="46"/>
    </row>
    <row r="2013" spans="1:14" s="23" customFormat="1" ht="14.25" customHeight="1">
      <c r="A2013" s="115"/>
      <c r="B2013" s="308" t="str">
        <f>IF(A2013="","",VLOOKUP(A2013,'Project Budget vs Exp'!$B$9:$G$52,2,FALSE))</f>
        <v/>
      </c>
      <c r="C2013" s="117"/>
      <c r="D2013" s="116"/>
      <c r="E2013" s="118"/>
      <c r="F2013" s="119"/>
      <c r="G2013" s="120"/>
      <c r="H2013" s="120"/>
      <c r="I2013" s="418">
        <f t="shared" si="32"/>
        <v>0</v>
      </c>
      <c r="J2013" s="46"/>
      <c r="K2013" s="332">
        <f>IFERROR(SUM(C2013/'Transfers of Funds'!$F$56),0)</f>
        <v>0</v>
      </c>
      <c r="L2013" s="21"/>
      <c r="M2013" s="47" t="s">
        <v>162</v>
      </c>
      <c r="N2013" s="46"/>
    </row>
    <row r="2014" spans="1:14" s="23" customFormat="1" ht="14.25" customHeight="1">
      <c r="A2014" s="115"/>
      <c r="B2014" s="308" t="str">
        <f>IF(A2014="","",VLOOKUP(A2014,'Project Budget vs Exp'!$B$9:$G$52,2,FALSE))</f>
        <v/>
      </c>
      <c r="C2014" s="117"/>
      <c r="D2014" s="116"/>
      <c r="E2014" s="118"/>
      <c r="F2014" s="119"/>
      <c r="G2014" s="120"/>
      <c r="H2014" s="120"/>
      <c r="I2014" s="418">
        <f t="shared" si="32"/>
        <v>0</v>
      </c>
      <c r="J2014" s="46"/>
      <c r="K2014" s="332">
        <f>IFERROR(SUM(C2014/'Transfers of Funds'!$F$56),0)</f>
        <v>0</v>
      </c>
      <c r="L2014" s="21"/>
      <c r="M2014" s="47" t="s">
        <v>162</v>
      </c>
      <c r="N2014" s="46"/>
    </row>
    <row r="2015" spans="1:14" s="23" customFormat="1" ht="14.25" customHeight="1">
      <c r="A2015" s="115"/>
      <c r="B2015" s="308" t="str">
        <f>IF(A2015="","",VLOOKUP(A2015,'Project Budget vs Exp'!$B$9:$G$52,2,FALSE))</f>
        <v/>
      </c>
      <c r="C2015" s="117"/>
      <c r="D2015" s="116"/>
      <c r="E2015" s="118"/>
      <c r="F2015" s="119"/>
      <c r="G2015" s="120"/>
      <c r="H2015" s="120"/>
      <c r="I2015" s="418">
        <f t="shared" si="32"/>
        <v>0</v>
      </c>
      <c r="J2015" s="46"/>
      <c r="K2015" s="332">
        <f>IFERROR(SUM(C2015/'Transfers of Funds'!$F$56),0)</f>
        <v>0</v>
      </c>
      <c r="L2015" s="21"/>
      <c r="M2015" s="47" t="s">
        <v>162</v>
      </c>
      <c r="N2015" s="46"/>
    </row>
    <row r="2016" spans="1:14" s="23" customFormat="1" ht="14.25" customHeight="1">
      <c r="A2016" s="115"/>
      <c r="B2016" s="308" t="str">
        <f>IF(A2016="","",VLOOKUP(A2016,'Project Budget vs Exp'!$B$9:$G$52,2,FALSE))</f>
        <v/>
      </c>
      <c r="C2016" s="117"/>
      <c r="D2016" s="116"/>
      <c r="E2016" s="118"/>
      <c r="F2016" s="119"/>
      <c r="G2016" s="120"/>
      <c r="H2016" s="120"/>
      <c r="I2016" s="418">
        <f t="shared" si="32"/>
        <v>0</v>
      </c>
      <c r="J2016" s="46"/>
      <c r="K2016" s="332">
        <f>IFERROR(SUM(C2016/'Transfers of Funds'!$F$56),0)</f>
        <v>0</v>
      </c>
      <c r="L2016" s="21"/>
      <c r="M2016" s="47" t="s">
        <v>162</v>
      </c>
      <c r="N2016" s="46"/>
    </row>
    <row r="2017" spans="1:14" s="23" customFormat="1" ht="14.25" customHeight="1">
      <c r="A2017" s="115"/>
      <c r="B2017" s="308" t="str">
        <f>IF(A2017="","",VLOOKUP(A2017,'Project Budget vs Exp'!$B$9:$G$52,2,FALSE))</f>
        <v/>
      </c>
      <c r="C2017" s="117"/>
      <c r="D2017" s="116"/>
      <c r="E2017" s="118"/>
      <c r="F2017" s="119"/>
      <c r="G2017" s="120"/>
      <c r="H2017" s="120"/>
      <c r="I2017" s="418">
        <f t="shared" si="32"/>
        <v>0</v>
      </c>
      <c r="J2017" s="46"/>
      <c r="K2017" s="332">
        <f>IFERROR(SUM(C2017/'Transfers of Funds'!$F$56),0)</f>
        <v>0</v>
      </c>
      <c r="L2017" s="21"/>
      <c r="M2017" s="47" t="s">
        <v>162</v>
      </c>
      <c r="N2017" s="46"/>
    </row>
    <row r="2018" spans="1:14" s="23" customFormat="1" ht="14.25" customHeight="1">
      <c r="A2018" s="115"/>
      <c r="B2018" s="308" t="str">
        <f>IF(A2018="","",VLOOKUP(A2018,'Project Budget vs Exp'!$B$9:$G$52,2,FALSE))</f>
        <v/>
      </c>
      <c r="C2018" s="117"/>
      <c r="D2018" s="116"/>
      <c r="E2018" s="118"/>
      <c r="F2018" s="119"/>
      <c r="G2018" s="120"/>
      <c r="H2018" s="120"/>
      <c r="I2018" s="418">
        <f t="shared" si="32"/>
        <v>0</v>
      </c>
      <c r="J2018" s="46"/>
      <c r="K2018" s="332">
        <f>IFERROR(SUM(C2018/'Transfers of Funds'!$F$56),0)</f>
        <v>0</v>
      </c>
      <c r="L2018" s="21"/>
      <c r="M2018" s="47" t="s">
        <v>162</v>
      </c>
      <c r="N2018" s="46"/>
    </row>
    <row r="2019" spans="1:14" s="23" customFormat="1" ht="14.25" customHeight="1">
      <c r="A2019" s="115"/>
      <c r="B2019" s="308" t="str">
        <f>IF(A2019="","",VLOOKUP(A2019,'Project Budget vs Exp'!$B$9:$G$52,2,FALSE))</f>
        <v/>
      </c>
      <c r="C2019" s="117"/>
      <c r="D2019" s="116"/>
      <c r="E2019" s="118"/>
      <c r="F2019" s="119"/>
      <c r="G2019" s="120"/>
      <c r="H2019" s="120"/>
      <c r="I2019" s="418">
        <f t="shared" si="32"/>
        <v>0</v>
      </c>
      <c r="J2019" s="46"/>
      <c r="K2019" s="332">
        <f>IFERROR(SUM(C2019/'Transfers of Funds'!$F$56),0)</f>
        <v>0</v>
      </c>
      <c r="L2019" s="21"/>
      <c r="M2019" s="47" t="s">
        <v>162</v>
      </c>
      <c r="N2019" s="46"/>
    </row>
    <row r="2020" spans="1:14" s="23" customFormat="1" ht="14.25" customHeight="1">
      <c r="A2020" s="115"/>
      <c r="B2020" s="308" t="str">
        <f>IF(A2020="","",VLOOKUP(A2020,'Project Budget vs Exp'!$B$9:$G$52,2,FALSE))</f>
        <v/>
      </c>
      <c r="C2020" s="117"/>
      <c r="D2020" s="116"/>
      <c r="E2020" s="118"/>
      <c r="F2020" s="119"/>
      <c r="G2020" s="120"/>
      <c r="H2020" s="120"/>
      <c r="I2020" s="418">
        <f t="shared" si="32"/>
        <v>0</v>
      </c>
      <c r="J2020" s="46"/>
      <c r="K2020" s="332">
        <f>IFERROR(SUM(C2020/'Transfers of Funds'!$F$56),0)</f>
        <v>0</v>
      </c>
      <c r="L2020" s="21"/>
      <c r="M2020" s="47" t="s">
        <v>162</v>
      </c>
      <c r="N2020" s="46"/>
    </row>
    <row r="2021" spans="1:14" s="23" customFormat="1" ht="14.25" customHeight="1">
      <c r="A2021" s="115"/>
      <c r="B2021" s="308" t="str">
        <f>IF(A2021="","",VLOOKUP(A2021,'Project Budget vs Exp'!$B$9:$G$52,2,FALSE))</f>
        <v/>
      </c>
      <c r="C2021" s="117"/>
      <c r="D2021" s="116"/>
      <c r="E2021" s="118"/>
      <c r="F2021" s="119"/>
      <c r="G2021" s="120"/>
      <c r="H2021" s="120"/>
      <c r="I2021" s="418">
        <f t="shared" si="32"/>
        <v>0</v>
      </c>
      <c r="J2021" s="46"/>
      <c r="K2021" s="332">
        <f>IFERROR(SUM(C2021/'Transfers of Funds'!$F$56),0)</f>
        <v>0</v>
      </c>
      <c r="L2021" s="21"/>
      <c r="M2021" s="47" t="s">
        <v>162</v>
      </c>
      <c r="N2021" s="46"/>
    </row>
    <row r="2022" spans="1:14" s="23" customFormat="1" ht="14.25" customHeight="1">
      <c r="A2022" s="115"/>
      <c r="B2022" s="308" t="str">
        <f>IF(A2022="","",VLOOKUP(A2022,'Project Budget vs Exp'!$B$9:$G$52,2,FALSE))</f>
        <v/>
      </c>
      <c r="C2022" s="117"/>
      <c r="D2022" s="116"/>
      <c r="E2022" s="118"/>
      <c r="F2022" s="119"/>
      <c r="G2022" s="120"/>
      <c r="H2022" s="120"/>
      <c r="I2022" s="418">
        <f t="shared" si="32"/>
        <v>0</v>
      </c>
      <c r="J2022" s="46"/>
      <c r="K2022" s="332">
        <f>IFERROR(SUM(C2022/'Transfers of Funds'!$F$56),0)</f>
        <v>0</v>
      </c>
      <c r="L2022" s="21"/>
      <c r="M2022" s="47" t="s">
        <v>162</v>
      </c>
      <c r="N2022" s="46"/>
    </row>
    <row r="2023" spans="1:14" s="23" customFormat="1" ht="14.25" customHeight="1">
      <c r="A2023" s="115"/>
      <c r="B2023" s="308" t="str">
        <f>IF(A2023="","",VLOOKUP(A2023,'Project Budget vs Exp'!$B$9:$G$52,2,FALSE))</f>
        <v/>
      </c>
      <c r="C2023" s="117"/>
      <c r="D2023" s="116"/>
      <c r="E2023" s="118"/>
      <c r="F2023" s="119"/>
      <c r="G2023" s="120"/>
      <c r="H2023" s="120"/>
      <c r="I2023" s="418">
        <f t="shared" si="32"/>
        <v>0</v>
      </c>
      <c r="J2023" s="46"/>
      <c r="K2023" s="332">
        <f>IFERROR(SUM(C2023/'Transfers of Funds'!$F$56),0)</f>
        <v>0</v>
      </c>
      <c r="L2023" s="21"/>
      <c r="M2023" s="47" t="s">
        <v>162</v>
      </c>
      <c r="N2023" s="46"/>
    </row>
    <row r="2024" spans="1:14" s="23" customFormat="1" ht="14.25" customHeight="1">
      <c r="A2024" s="115"/>
      <c r="B2024" s="308" t="str">
        <f>IF(A2024="","",VLOOKUP(A2024,'Project Budget vs Exp'!$B$9:$G$52,2,FALSE))</f>
        <v/>
      </c>
      <c r="C2024" s="117"/>
      <c r="D2024" s="116"/>
      <c r="E2024" s="118"/>
      <c r="F2024" s="119"/>
      <c r="G2024" s="120"/>
      <c r="H2024" s="120"/>
      <c r="I2024" s="418">
        <f t="shared" si="32"/>
        <v>0</v>
      </c>
      <c r="J2024" s="46"/>
      <c r="K2024" s="332">
        <f>IFERROR(SUM(C2024/'Transfers of Funds'!$F$56),0)</f>
        <v>0</v>
      </c>
      <c r="L2024" s="21"/>
      <c r="M2024" s="47" t="s">
        <v>162</v>
      </c>
      <c r="N2024" s="46"/>
    </row>
    <row r="2025" spans="1:14" s="23" customFormat="1" ht="14.25" customHeight="1">
      <c r="A2025" s="115"/>
      <c r="B2025" s="308" t="str">
        <f>IF(A2025="","",VLOOKUP(A2025,'Project Budget vs Exp'!$B$9:$G$52,2,FALSE))</f>
        <v/>
      </c>
      <c r="C2025" s="117"/>
      <c r="D2025" s="116"/>
      <c r="E2025" s="118"/>
      <c r="F2025" s="119"/>
      <c r="G2025" s="120"/>
      <c r="H2025" s="120"/>
      <c r="I2025" s="418">
        <f t="shared" si="32"/>
        <v>0</v>
      </c>
      <c r="J2025" s="46"/>
      <c r="K2025" s="332">
        <f>IFERROR(SUM(C2025/'Transfers of Funds'!$F$56),0)</f>
        <v>0</v>
      </c>
      <c r="L2025" s="21"/>
      <c r="M2025" s="47" t="s">
        <v>162</v>
      </c>
      <c r="N2025" s="46"/>
    </row>
    <row r="2026" spans="1:14" s="23" customFormat="1" ht="14.25" customHeight="1">
      <c r="A2026" s="115"/>
      <c r="B2026" s="308" t="str">
        <f>IF(A2026="","",VLOOKUP(A2026,'Project Budget vs Exp'!$B$9:$G$52,2,FALSE))</f>
        <v/>
      </c>
      <c r="C2026" s="117"/>
      <c r="D2026" s="116"/>
      <c r="E2026" s="118"/>
      <c r="F2026" s="119"/>
      <c r="G2026" s="120"/>
      <c r="H2026" s="120"/>
      <c r="I2026" s="418">
        <f t="shared" si="32"/>
        <v>0</v>
      </c>
      <c r="J2026" s="46"/>
      <c r="K2026" s="332">
        <f>IFERROR(SUM(C2026/'Transfers of Funds'!$F$56),0)</f>
        <v>0</v>
      </c>
      <c r="L2026" s="21"/>
      <c r="M2026" s="47" t="s">
        <v>162</v>
      </c>
      <c r="N2026" s="46"/>
    </row>
    <row r="2027" spans="1:14" s="23" customFormat="1" ht="14.25" customHeight="1">
      <c r="A2027" s="115"/>
      <c r="B2027" s="308" t="str">
        <f>IF(A2027="","",VLOOKUP(A2027,'Project Budget vs Exp'!$B$9:$G$52,2,FALSE))</f>
        <v/>
      </c>
      <c r="C2027" s="117"/>
      <c r="D2027" s="116"/>
      <c r="E2027" s="118"/>
      <c r="F2027" s="119"/>
      <c r="G2027" s="120"/>
      <c r="H2027" s="120"/>
      <c r="I2027" s="418">
        <f t="shared" si="32"/>
        <v>0</v>
      </c>
      <c r="J2027" s="46"/>
      <c r="K2027" s="332">
        <f>IFERROR(SUM(C2027/'Transfers of Funds'!$F$56),0)</f>
        <v>0</v>
      </c>
      <c r="L2027" s="21"/>
      <c r="M2027" s="47" t="s">
        <v>162</v>
      </c>
      <c r="N2027" s="46"/>
    </row>
    <row r="2028" spans="1:14" s="23" customFormat="1" ht="14.25" customHeight="1">
      <c r="A2028" s="115"/>
      <c r="B2028" s="308" t="str">
        <f>IF(A2028="","",VLOOKUP(A2028,'Project Budget vs Exp'!$B$9:$G$52,2,FALSE))</f>
        <v/>
      </c>
      <c r="C2028" s="117"/>
      <c r="D2028" s="116"/>
      <c r="E2028" s="118"/>
      <c r="F2028" s="119"/>
      <c r="G2028" s="120"/>
      <c r="H2028" s="120"/>
      <c r="I2028" s="418">
        <f t="shared" si="32"/>
        <v>0</v>
      </c>
      <c r="J2028" s="46"/>
      <c r="K2028" s="332">
        <f>IFERROR(SUM(C2028/'Transfers of Funds'!$F$56),0)</f>
        <v>0</v>
      </c>
      <c r="L2028" s="21"/>
      <c r="M2028" s="47" t="s">
        <v>162</v>
      </c>
      <c r="N2028" s="46"/>
    </row>
    <row r="2029" spans="1:14" s="23" customFormat="1" ht="14.25" customHeight="1">
      <c r="A2029" s="115"/>
      <c r="B2029" s="308" t="str">
        <f>IF(A2029="","",VLOOKUP(A2029,'Project Budget vs Exp'!$B$9:$G$52,2,FALSE))</f>
        <v/>
      </c>
      <c r="C2029" s="117"/>
      <c r="D2029" s="116"/>
      <c r="E2029" s="118"/>
      <c r="F2029" s="119"/>
      <c r="G2029" s="120"/>
      <c r="H2029" s="120"/>
      <c r="I2029" s="418">
        <f t="shared" si="32"/>
        <v>0</v>
      </c>
      <c r="J2029" s="46"/>
      <c r="K2029" s="332">
        <f>IFERROR(SUM(C2029/'Transfers of Funds'!$F$56),0)</f>
        <v>0</v>
      </c>
      <c r="L2029" s="21"/>
      <c r="M2029" s="47" t="s">
        <v>162</v>
      </c>
      <c r="N2029" s="46"/>
    </row>
    <row r="2030" spans="1:14" s="23" customFormat="1" ht="14.25" customHeight="1">
      <c r="A2030" s="115"/>
      <c r="B2030" s="308" t="str">
        <f>IF(A2030="","",VLOOKUP(A2030,'Project Budget vs Exp'!$B$9:$G$52,2,FALSE))</f>
        <v/>
      </c>
      <c r="C2030" s="117"/>
      <c r="D2030" s="116"/>
      <c r="E2030" s="118"/>
      <c r="F2030" s="119"/>
      <c r="G2030" s="120"/>
      <c r="H2030" s="120"/>
      <c r="I2030" s="418">
        <f t="shared" si="32"/>
        <v>0</v>
      </c>
      <c r="J2030" s="46"/>
      <c r="K2030" s="332">
        <f>IFERROR(SUM(C2030/'Transfers of Funds'!$F$56),0)</f>
        <v>0</v>
      </c>
      <c r="L2030" s="21"/>
      <c r="M2030" s="47" t="s">
        <v>162</v>
      </c>
      <c r="N2030" s="46"/>
    </row>
    <row r="2031" spans="1:14" s="23" customFormat="1" ht="14.25" customHeight="1">
      <c r="A2031" s="115"/>
      <c r="B2031" s="308" t="str">
        <f>IF(A2031="","",VLOOKUP(A2031,'Project Budget vs Exp'!$B$9:$G$52,2,FALSE))</f>
        <v/>
      </c>
      <c r="C2031" s="117"/>
      <c r="D2031" s="116"/>
      <c r="E2031" s="118"/>
      <c r="F2031" s="119"/>
      <c r="G2031" s="120"/>
      <c r="H2031" s="120"/>
      <c r="I2031" s="418">
        <f t="shared" si="32"/>
        <v>0</v>
      </c>
      <c r="J2031" s="46"/>
      <c r="K2031" s="332">
        <f>IFERROR(SUM(C2031/'Transfers of Funds'!$F$56),0)</f>
        <v>0</v>
      </c>
      <c r="L2031" s="21"/>
      <c r="M2031" s="47" t="s">
        <v>162</v>
      </c>
      <c r="N2031" s="46"/>
    </row>
    <row r="2032" spans="1:14" s="23" customFormat="1" ht="14.25" customHeight="1">
      <c r="A2032" s="115"/>
      <c r="B2032" s="308" t="str">
        <f>IF(A2032="","",VLOOKUP(A2032,'Project Budget vs Exp'!$B$9:$G$52,2,FALSE))</f>
        <v/>
      </c>
      <c r="C2032" s="117"/>
      <c r="D2032" s="116"/>
      <c r="E2032" s="118"/>
      <c r="F2032" s="119"/>
      <c r="G2032" s="120"/>
      <c r="H2032" s="120"/>
      <c r="I2032" s="418">
        <f t="shared" si="32"/>
        <v>0</v>
      </c>
      <c r="J2032" s="46"/>
      <c r="K2032" s="332">
        <f>IFERROR(SUM(C2032/'Transfers of Funds'!$F$56),0)</f>
        <v>0</v>
      </c>
      <c r="L2032" s="21"/>
      <c r="M2032" s="47" t="s">
        <v>162</v>
      </c>
      <c r="N2032" s="46"/>
    </row>
    <row r="2033" spans="1:14" s="23" customFormat="1" ht="14.25" customHeight="1">
      <c r="A2033" s="115"/>
      <c r="B2033" s="308" t="str">
        <f>IF(A2033="","",VLOOKUP(A2033,'Project Budget vs Exp'!$B$9:$G$52,2,FALSE))</f>
        <v/>
      </c>
      <c r="C2033" s="117"/>
      <c r="D2033" s="116"/>
      <c r="E2033" s="118"/>
      <c r="F2033" s="119"/>
      <c r="G2033" s="120"/>
      <c r="H2033" s="120"/>
      <c r="I2033" s="418">
        <f t="shared" si="32"/>
        <v>0</v>
      </c>
      <c r="J2033" s="46"/>
      <c r="K2033" s="332">
        <f>IFERROR(SUM(C2033/'Transfers of Funds'!$F$56),0)</f>
        <v>0</v>
      </c>
      <c r="L2033" s="21"/>
      <c r="M2033" s="47" t="s">
        <v>162</v>
      </c>
      <c r="N2033" s="46"/>
    </row>
    <row r="2034" spans="1:14" s="23" customFormat="1" ht="14.25" customHeight="1">
      <c r="A2034" s="115"/>
      <c r="B2034" s="308" t="str">
        <f>IF(A2034="","",VLOOKUP(A2034,'Project Budget vs Exp'!$B$9:$G$52,2,FALSE))</f>
        <v/>
      </c>
      <c r="C2034" s="117"/>
      <c r="D2034" s="116"/>
      <c r="E2034" s="118"/>
      <c r="F2034" s="119"/>
      <c r="G2034" s="120"/>
      <c r="H2034" s="120"/>
      <c r="I2034" s="418">
        <f t="shared" si="32"/>
        <v>0</v>
      </c>
      <c r="J2034" s="46"/>
      <c r="K2034" s="332">
        <f>IFERROR(SUM(C2034/'Transfers of Funds'!$F$56),0)</f>
        <v>0</v>
      </c>
      <c r="L2034" s="21"/>
      <c r="M2034" s="47" t="s">
        <v>162</v>
      </c>
      <c r="N2034" s="46"/>
    </row>
    <row r="2035" spans="1:14" s="23" customFormat="1" ht="14.25" customHeight="1">
      <c r="A2035" s="115"/>
      <c r="B2035" s="308" t="str">
        <f>IF(A2035="","",VLOOKUP(A2035,'Project Budget vs Exp'!$B$9:$G$52,2,FALSE))</f>
        <v/>
      </c>
      <c r="C2035" s="117"/>
      <c r="D2035" s="116"/>
      <c r="E2035" s="118"/>
      <c r="F2035" s="119"/>
      <c r="G2035" s="120"/>
      <c r="H2035" s="120"/>
      <c r="I2035" s="418">
        <f t="shared" si="32"/>
        <v>0</v>
      </c>
      <c r="J2035" s="46"/>
      <c r="K2035" s="332">
        <f>IFERROR(SUM(C2035/'Transfers of Funds'!$F$56),0)</f>
        <v>0</v>
      </c>
      <c r="L2035" s="21"/>
      <c r="M2035" s="47" t="s">
        <v>162</v>
      </c>
      <c r="N2035" s="46"/>
    </row>
    <row r="2036" spans="1:14" s="23" customFormat="1" ht="14.25" customHeight="1">
      <c r="A2036" s="115"/>
      <c r="B2036" s="308" t="str">
        <f>IF(A2036="","",VLOOKUP(A2036,'Project Budget vs Exp'!$B$9:$G$52,2,FALSE))</f>
        <v/>
      </c>
      <c r="C2036" s="117"/>
      <c r="D2036" s="116"/>
      <c r="E2036" s="118"/>
      <c r="F2036" s="119"/>
      <c r="G2036" s="120"/>
      <c r="H2036" s="120"/>
      <c r="I2036" s="418">
        <f t="shared" si="32"/>
        <v>0</v>
      </c>
      <c r="J2036" s="46"/>
      <c r="K2036" s="332">
        <f>IFERROR(SUM(C2036/'Transfers of Funds'!$F$56),0)</f>
        <v>0</v>
      </c>
      <c r="L2036" s="21"/>
      <c r="M2036" s="47" t="s">
        <v>162</v>
      </c>
      <c r="N2036" s="46"/>
    </row>
    <row r="2037" spans="1:14" s="23" customFormat="1" ht="14.25" customHeight="1">
      <c r="A2037" s="115"/>
      <c r="B2037" s="308" t="str">
        <f>IF(A2037="","",VLOOKUP(A2037,'Project Budget vs Exp'!$B$9:$G$52,2,FALSE))</f>
        <v/>
      </c>
      <c r="C2037" s="117"/>
      <c r="D2037" s="116"/>
      <c r="E2037" s="118"/>
      <c r="F2037" s="119"/>
      <c r="G2037" s="120"/>
      <c r="H2037" s="120"/>
      <c r="I2037" s="418">
        <f t="shared" si="32"/>
        <v>0</v>
      </c>
      <c r="J2037" s="46"/>
      <c r="K2037" s="332">
        <f>IFERROR(SUM(C2037/'Transfers of Funds'!$F$56),0)</f>
        <v>0</v>
      </c>
      <c r="L2037" s="21"/>
      <c r="M2037" s="47" t="s">
        <v>162</v>
      </c>
      <c r="N2037" s="46"/>
    </row>
    <row r="2038" spans="1:14" s="23" customFormat="1" ht="14.25" customHeight="1">
      <c r="A2038" s="115"/>
      <c r="B2038" s="308" t="str">
        <f>IF(A2038="","",VLOOKUP(A2038,'Project Budget vs Exp'!$B$9:$G$52,2,FALSE))</f>
        <v/>
      </c>
      <c r="C2038" s="117"/>
      <c r="D2038" s="116"/>
      <c r="E2038" s="118"/>
      <c r="F2038" s="119"/>
      <c r="G2038" s="120"/>
      <c r="H2038" s="120"/>
      <c r="I2038" s="418">
        <f t="shared" si="32"/>
        <v>0</v>
      </c>
      <c r="J2038" s="46"/>
      <c r="K2038" s="332">
        <f>IFERROR(SUM(C2038/'Transfers of Funds'!$F$56),0)</f>
        <v>0</v>
      </c>
      <c r="L2038" s="21"/>
      <c r="M2038" s="47" t="s">
        <v>162</v>
      </c>
      <c r="N2038" s="46"/>
    </row>
    <row r="2039" spans="1:14" s="23" customFormat="1" ht="14.25" customHeight="1">
      <c r="A2039" s="115"/>
      <c r="B2039" s="308" t="str">
        <f>IF(A2039="","",VLOOKUP(A2039,'Project Budget vs Exp'!$B$9:$G$52,2,FALSE))</f>
        <v/>
      </c>
      <c r="C2039" s="117"/>
      <c r="D2039" s="116"/>
      <c r="E2039" s="118"/>
      <c r="F2039" s="119"/>
      <c r="G2039" s="120"/>
      <c r="H2039" s="120"/>
      <c r="I2039" s="418">
        <f t="shared" si="32"/>
        <v>0</v>
      </c>
      <c r="J2039" s="46"/>
      <c r="K2039" s="332">
        <f>IFERROR(SUM(C2039/'Transfers of Funds'!$F$56),0)</f>
        <v>0</v>
      </c>
      <c r="L2039" s="21"/>
      <c r="M2039" s="47" t="s">
        <v>162</v>
      </c>
      <c r="N2039" s="46"/>
    </row>
    <row r="2040" spans="1:14" s="23" customFormat="1" ht="14.25" customHeight="1">
      <c r="A2040" s="115"/>
      <c r="B2040" s="308" t="str">
        <f>IF(A2040="","",VLOOKUP(A2040,'Project Budget vs Exp'!$B$9:$G$52,2,FALSE))</f>
        <v/>
      </c>
      <c r="C2040" s="117"/>
      <c r="D2040" s="116"/>
      <c r="E2040" s="118"/>
      <c r="F2040" s="119"/>
      <c r="G2040" s="120"/>
      <c r="H2040" s="120"/>
      <c r="I2040" s="418">
        <f t="shared" si="32"/>
        <v>0</v>
      </c>
      <c r="J2040" s="46"/>
      <c r="K2040" s="332">
        <f>IFERROR(SUM(C2040/'Transfers of Funds'!$F$56),0)</f>
        <v>0</v>
      </c>
      <c r="L2040" s="21"/>
      <c r="M2040" s="47" t="s">
        <v>162</v>
      </c>
      <c r="N2040" s="46"/>
    </row>
    <row r="2041" spans="1:14" s="23" customFormat="1" ht="14.25" customHeight="1">
      <c r="A2041" s="115"/>
      <c r="B2041" s="308" t="str">
        <f>IF(A2041="","",VLOOKUP(A2041,'Project Budget vs Exp'!$B$9:$G$52,2,FALSE))</f>
        <v/>
      </c>
      <c r="C2041" s="117"/>
      <c r="D2041" s="116"/>
      <c r="E2041" s="118"/>
      <c r="F2041" s="119"/>
      <c r="G2041" s="120"/>
      <c r="H2041" s="120"/>
      <c r="I2041" s="418">
        <f t="shared" si="32"/>
        <v>0</v>
      </c>
      <c r="J2041" s="46"/>
      <c r="K2041" s="332">
        <f>IFERROR(SUM(C2041/'Transfers of Funds'!$F$56),0)</f>
        <v>0</v>
      </c>
      <c r="L2041" s="21"/>
      <c r="M2041" s="47" t="s">
        <v>162</v>
      </c>
      <c r="N2041" s="46"/>
    </row>
    <row r="2042" spans="1:14" s="23" customFormat="1" ht="14.25" customHeight="1">
      <c r="A2042" s="115"/>
      <c r="B2042" s="308" t="str">
        <f>IF(A2042="","",VLOOKUP(A2042,'Project Budget vs Exp'!$B$9:$G$52,2,FALSE))</f>
        <v/>
      </c>
      <c r="C2042" s="117"/>
      <c r="D2042" s="116"/>
      <c r="E2042" s="118"/>
      <c r="F2042" s="119"/>
      <c r="G2042" s="120"/>
      <c r="H2042" s="120"/>
      <c r="I2042" s="418">
        <f t="shared" si="32"/>
        <v>0</v>
      </c>
      <c r="J2042" s="46"/>
      <c r="K2042" s="332">
        <f>IFERROR(SUM(C2042/'Transfers of Funds'!$F$56),0)</f>
        <v>0</v>
      </c>
      <c r="L2042" s="21"/>
      <c r="M2042" s="47" t="s">
        <v>162</v>
      </c>
      <c r="N2042" s="46"/>
    </row>
    <row r="2043" spans="1:14" s="23" customFormat="1" ht="14.25" customHeight="1">
      <c r="A2043" s="115"/>
      <c r="B2043" s="308" t="str">
        <f>IF(A2043="","",VLOOKUP(A2043,'Project Budget vs Exp'!$B$9:$G$52,2,FALSE))</f>
        <v/>
      </c>
      <c r="C2043" s="117"/>
      <c r="D2043" s="116"/>
      <c r="E2043" s="118"/>
      <c r="F2043" s="119"/>
      <c r="G2043" s="120"/>
      <c r="H2043" s="120"/>
      <c r="I2043" s="418">
        <f t="shared" si="32"/>
        <v>0</v>
      </c>
      <c r="J2043" s="46"/>
      <c r="K2043" s="332">
        <f>IFERROR(SUM(C2043/'Transfers of Funds'!$F$56),0)</f>
        <v>0</v>
      </c>
      <c r="L2043" s="21"/>
      <c r="M2043" s="47" t="s">
        <v>162</v>
      </c>
      <c r="N2043" s="46"/>
    </row>
    <row r="2044" spans="1:14" s="23" customFormat="1" ht="14.25" customHeight="1">
      <c r="A2044" s="115"/>
      <c r="B2044" s="308" t="str">
        <f>IF(A2044="","",VLOOKUP(A2044,'Project Budget vs Exp'!$B$9:$G$52,2,FALSE))</f>
        <v/>
      </c>
      <c r="C2044" s="117"/>
      <c r="D2044" s="116"/>
      <c r="E2044" s="118"/>
      <c r="F2044" s="119"/>
      <c r="G2044" s="120"/>
      <c r="H2044" s="120"/>
      <c r="I2044" s="418">
        <f t="shared" si="32"/>
        <v>0</v>
      </c>
      <c r="J2044" s="46"/>
      <c r="K2044" s="332">
        <f>IFERROR(SUM(C2044/'Transfers of Funds'!$F$56),0)</f>
        <v>0</v>
      </c>
      <c r="L2044" s="21"/>
      <c r="M2044" s="47" t="s">
        <v>162</v>
      </c>
      <c r="N2044" s="46"/>
    </row>
    <row r="2045" spans="1:14" s="23" customFormat="1" ht="14.25" customHeight="1">
      <c r="A2045" s="115"/>
      <c r="B2045" s="308" t="str">
        <f>IF(A2045="","",VLOOKUP(A2045,'Project Budget vs Exp'!$B$9:$G$52,2,FALSE))</f>
        <v/>
      </c>
      <c r="C2045" s="117"/>
      <c r="D2045" s="116"/>
      <c r="E2045" s="118"/>
      <c r="F2045" s="119"/>
      <c r="G2045" s="120"/>
      <c r="H2045" s="120"/>
      <c r="I2045" s="418">
        <f t="shared" si="32"/>
        <v>0</v>
      </c>
      <c r="J2045" s="46"/>
      <c r="K2045" s="332">
        <f>IFERROR(SUM(C2045/'Transfers of Funds'!$F$56),0)</f>
        <v>0</v>
      </c>
      <c r="L2045" s="21"/>
      <c r="M2045" s="47" t="s">
        <v>162</v>
      </c>
      <c r="N2045" s="46"/>
    </row>
    <row r="2046" spans="1:14" s="23" customFormat="1" ht="14.25" customHeight="1">
      <c r="A2046" s="115"/>
      <c r="B2046" s="308" t="str">
        <f>IF(A2046="","",VLOOKUP(A2046,'Project Budget vs Exp'!$B$9:$G$52,2,FALSE))</f>
        <v/>
      </c>
      <c r="C2046" s="117"/>
      <c r="D2046" s="116"/>
      <c r="E2046" s="118"/>
      <c r="F2046" s="119"/>
      <c r="G2046" s="120"/>
      <c r="H2046" s="120"/>
      <c r="I2046" s="418">
        <f t="shared" si="32"/>
        <v>0</v>
      </c>
      <c r="J2046" s="46"/>
      <c r="K2046" s="332">
        <f>IFERROR(SUM(C2046/'Transfers of Funds'!$F$56),0)</f>
        <v>0</v>
      </c>
      <c r="L2046" s="21"/>
      <c r="M2046" s="47" t="s">
        <v>162</v>
      </c>
      <c r="N2046" s="46"/>
    </row>
    <row r="2047" spans="1:14" s="23" customFormat="1" ht="14.25" customHeight="1">
      <c r="A2047" s="115"/>
      <c r="B2047" s="308" t="str">
        <f>IF(A2047="","",VLOOKUP(A2047,'Project Budget vs Exp'!$B$9:$G$52,2,FALSE))</f>
        <v/>
      </c>
      <c r="C2047" s="117"/>
      <c r="D2047" s="116"/>
      <c r="E2047" s="118"/>
      <c r="F2047" s="119"/>
      <c r="G2047" s="120"/>
      <c r="H2047" s="120"/>
      <c r="I2047" s="418">
        <f t="shared" si="32"/>
        <v>0</v>
      </c>
      <c r="J2047" s="46"/>
      <c r="K2047" s="332">
        <f>IFERROR(SUM(C2047/'Transfers of Funds'!$F$56),0)</f>
        <v>0</v>
      </c>
      <c r="L2047" s="21"/>
      <c r="M2047" s="47" t="s">
        <v>162</v>
      </c>
      <c r="N2047" s="46"/>
    </row>
    <row r="2048" spans="1:14" s="23" customFormat="1" ht="14.25" customHeight="1">
      <c r="A2048" s="115"/>
      <c r="B2048" s="308" t="str">
        <f>IF(A2048="","",VLOOKUP(A2048,'Project Budget vs Exp'!$B$9:$G$52,2,FALSE))</f>
        <v/>
      </c>
      <c r="C2048" s="117"/>
      <c r="D2048" s="116"/>
      <c r="E2048" s="118"/>
      <c r="F2048" s="119"/>
      <c r="G2048" s="120"/>
      <c r="H2048" s="120"/>
      <c r="I2048" s="418">
        <f t="shared" si="32"/>
        <v>0</v>
      </c>
      <c r="J2048" s="46"/>
      <c r="K2048" s="332">
        <f>IFERROR(SUM(C2048/'Transfers of Funds'!$F$56),0)</f>
        <v>0</v>
      </c>
      <c r="L2048" s="21"/>
      <c r="M2048" s="47" t="s">
        <v>162</v>
      </c>
      <c r="N2048" s="46"/>
    </row>
    <row r="2049" spans="1:14" s="23" customFormat="1" ht="14.25" customHeight="1">
      <c r="A2049" s="115"/>
      <c r="B2049" s="308" t="str">
        <f>IF(A2049="","",VLOOKUP(A2049,'Project Budget vs Exp'!$B$9:$G$52,2,FALSE))</f>
        <v/>
      </c>
      <c r="C2049" s="117"/>
      <c r="D2049" s="116"/>
      <c r="E2049" s="118"/>
      <c r="F2049" s="119"/>
      <c r="G2049" s="120"/>
      <c r="H2049" s="120"/>
      <c r="I2049" s="418">
        <f t="shared" si="32"/>
        <v>0</v>
      </c>
      <c r="J2049" s="46"/>
      <c r="K2049" s="332">
        <f>IFERROR(SUM(C2049/'Transfers of Funds'!$F$56),0)</f>
        <v>0</v>
      </c>
      <c r="L2049" s="21"/>
      <c r="M2049" s="47" t="s">
        <v>162</v>
      </c>
      <c r="N2049" s="46"/>
    </row>
    <row r="2050" spans="1:14" s="23" customFormat="1" ht="14.25" customHeight="1">
      <c r="A2050" s="115"/>
      <c r="B2050" s="308" t="str">
        <f>IF(A2050="","",VLOOKUP(A2050,'Project Budget vs Exp'!$B$9:$G$52,2,FALSE))</f>
        <v/>
      </c>
      <c r="C2050" s="117"/>
      <c r="D2050" s="116"/>
      <c r="E2050" s="118"/>
      <c r="F2050" s="119"/>
      <c r="G2050" s="120"/>
      <c r="H2050" s="120"/>
      <c r="I2050" s="418">
        <f t="shared" si="32"/>
        <v>0</v>
      </c>
      <c r="J2050" s="46"/>
      <c r="K2050" s="332">
        <f>IFERROR(SUM(C2050/'Transfers of Funds'!$F$56),0)</f>
        <v>0</v>
      </c>
      <c r="L2050" s="21"/>
      <c r="M2050" s="47" t="s">
        <v>162</v>
      </c>
      <c r="N2050" s="46"/>
    </row>
    <row r="2051" spans="1:14" s="23" customFormat="1" ht="14.25" customHeight="1">
      <c r="A2051" s="115"/>
      <c r="B2051" s="308" t="str">
        <f>IF(A2051="","",VLOOKUP(A2051,'Project Budget vs Exp'!$B$9:$G$52,2,FALSE))</f>
        <v/>
      </c>
      <c r="C2051" s="117"/>
      <c r="D2051" s="116"/>
      <c r="E2051" s="118"/>
      <c r="F2051" s="119"/>
      <c r="G2051" s="120"/>
      <c r="H2051" s="120"/>
      <c r="I2051" s="418">
        <f t="shared" si="32"/>
        <v>0</v>
      </c>
      <c r="J2051" s="46"/>
      <c r="K2051" s="332">
        <f>IFERROR(SUM(C2051/'Transfers of Funds'!$F$56),0)</f>
        <v>0</v>
      </c>
      <c r="L2051" s="21"/>
      <c r="M2051" s="47" t="s">
        <v>162</v>
      </c>
      <c r="N2051" s="46"/>
    </row>
    <row r="2052" spans="1:14" s="23" customFormat="1" ht="14.25" customHeight="1">
      <c r="A2052" s="115"/>
      <c r="B2052" s="308" t="str">
        <f>IF(A2052="","",VLOOKUP(A2052,'Project Budget vs Exp'!$B$9:$G$52,2,FALSE))</f>
        <v/>
      </c>
      <c r="C2052" s="117"/>
      <c r="D2052" s="116"/>
      <c r="E2052" s="118"/>
      <c r="F2052" s="119"/>
      <c r="G2052" s="120"/>
      <c r="H2052" s="120"/>
      <c r="I2052" s="418">
        <f t="shared" si="32"/>
        <v>0</v>
      </c>
      <c r="J2052" s="46"/>
      <c r="K2052" s="332">
        <f>IFERROR(SUM(C2052/'Transfers of Funds'!$F$56),0)</f>
        <v>0</v>
      </c>
      <c r="L2052" s="21"/>
      <c r="M2052" s="47" t="s">
        <v>162</v>
      </c>
      <c r="N2052" s="46"/>
    </row>
    <row r="2053" spans="1:14" s="23" customFormat="1" ht="14.25" customHeight="1">
      <c r="A2053" s="115"/>
      <c r="B2053" s="308" t="str">
        <f>IF(A2053="","",VLOOKUP(A2053,'Project Budget vs Exp'!$B$9:$G$52,2,FALSE))</f>
        <v/>
      </c>
      <c r="C2053" s="117"/>
      <c r="D2053" s="116"/>
      <c r="E2053" s="118"/>
      <c r="F2053" s="119"/>
      <c r="G2053" s="120"/>
      <c r="H2053" s="120"/>
      <c r="I2053" s="418">
        <f t="shared" si="32"/>
        <v>0</v>
      </c>
      <c r="J2053" s="46"/>
      <c r="K2053" s="332">
        <f>IFERROR(SUM(C2053/'Transfers of Funds'!$F$56),0)</f>
        <v>0</v>
      </c>
      <c r="L2053" s="21"/>
      <c r="M2053" s="47" t="s">
        <v>162</v>
      </c>
      <c r="N2053" s="46"/>
    </row>
    <row r="2054" spans="1:14" s="23" customFormat="1" ht="14.25" customHeight="1">
      <c r="A2054" s="115"/>
      <c r="B2054" s="308" t="str">
        <f>IF(A2054="","",VLOOKUP(A2054,'Project Budget vs Exp'!$B$9:$G$52,2,FALSE))</f>
        <v/>
      </c>
      <c r="C2054" s="117"/>
      <c r="D2054" s="116"/>
      <c r="E2054" s="118"/>
      <c r="F2054" s="119"/>
      <c r="G2054" s="120"/>
      <c r="H2054" s="120"/>
      <c r="I2054" s="418">
        <f t="shared" si="32"/>
        <v>0</v>
      </c>
      <c r="J2054" s="46"/>
      <c r="K2054" s="332">
        <f>IFERROR(SUM(C2054/'Transfers of Funds'!$F$56),0)</f>
        <v>0</v>
      </c>
      <c r="L2054" s="21"/>
      <c r="M2054" s="47" t="s">
        <v>162</v>
      </c>
      <c r="N2054" s="46"/>
    </row>
    <row r="2055" spans="1:14" s="23" customFormat="1" ht="14.25" customHeight="1">
      <c r="A2055" s="115"/>
      <c r="B2055" s="308" t="str">
        <f>IF(A2055="","",VLOOKUP(A2055,'Project Budget vs Exp'!$B$9:$G$52,2,FALSE))</f>
        <v/>
      </c>
      <c r="C2055" s="117"/>
      <c r="D2055" s="116"/>
      <c r="E2055" s="118"/>
      <c r="F2055" s="119"/>
      <c r="G2055" s="120"/>
      <c r="H2055" s="120"/>
      <c r="I2055" s="418">
        <f t="shared" si="32"/>
        <v>0</v>
      </c>
      <c r="J2055" s="46"/>
      <c r="K2055" s="332">
        <f>IFERROR(SUM(C2055/'Transfers of Funds'!$F$56),0)</f>
        <v>0</v>
      </c>
      <c r="L2055" s="21"/>
      <c r="M2055" s="47" t="s">
        <v>162</v>
      </c>
      <c r="N2055" s="46"/>
    </row>
    <row r="2056" spans="1:14" s="23" customFormat="1" ht="14.25" customHeight="1">
      <c r="A2056" s="115"/>
      <c r="B2056" s="308" t="str">
        <f>IF(A2056="","",VLOOKUP(A2056,'Project Budget vs Exp'!$B$9:$G$52,2,FALSE))</f>
        <v/>
      </c>
      <c r="C2056" s="117"/>
      <c r="D2056" s="116"/>
      <c r="E2056" s="118"/>
      <c r="F2056" s="119"/>
      <c r="G2056" s="120"/>
      <c r="H2056" s="120"/>
      <c r="I2056" s="418">
        <f t="shared" si="32"/>
        <v>0</v>
      </c>
      <c r="J2056" s="46"/>
      <c r="K2056" s="332">
        <f>IFERROR(SUM(C2056/'Transfers of Funds'!$F$56),0)</f>
        <v>0</v>
      </c>
      <c r="L2056" s="21"/>
      <c r="M2056" s="47" t="s">
        <v>162</v>
      </c>
      <c r="N2056" s="46"/>
    </row>
    <row r="2057" spans="1:14" s="23" customFormat="1" ht="14.25" customHeight="1">
      <c r="A2057" s="115"/>
      <c r="B2057" s="308" t="str">
        <f>IF(A2057="","",VLOOKUP(A2057,'Project Budget vs Exp'!$B$9:$G$52,2,FALSE))</f>
        <v/>
      </c>
      <c r="C2057" s="117"/>
      <c r="D2057" s="116"/>
      <c r="E2057" s="118"/>
      <c r="F2057" s="119"/>
      <c r="G2057" s="120"/>
      <c r="H2057" s="120"/>
      <c r="I2057" s="418">
        <f t="shared" si="32"/>
        <v>0</v>
      </c>
      <c r="J2057" s="46"/>
      <c r="K2057" s="332">
        <f>IFERROR(SUM(C2057/'Transfers of Funds'!$F$56),0)</f>
        <v>0</v>
      </c>
      <c r="L2057" s="21"/>
      <c r="M2057" s="47" t="s">
        <v>162</v>
      </c>
      <c r="N2057" s="46"/>
    </row>
    <row r="2058" spans="1:14" s="23" customFormat="1" ht="14.25" customHeight="1">
      <c r="A2058" s="115"/>
      <c r="B2058" s="308" t="str">
        <f>IF(A2058="","",VLOOKUP(A2058,'Project Budget vs Exp'!$B$9:$G$52,2,FALSE))</f>
        <v/>
      </c>
      <c r="C2058" s="117"/>
      <c r="D2058" s="116"/>
      <c r="E2058" s="118"/>
      <c r="F2058" s="119"/>
      <c r="G2058" s="120"/>
      <c r="H2058" s="120"/>
      <c r="I2058" s="418">
        <f t="shared" si="32"/>
        <v>0</v>
      </c>
      <c r="J2058" s="46"/>
      <c r="K2058" s="332">
        <f>IFERROR(SUM(C2058/'Transfers of Funds'!$F$56),0)</f>
        <v>0</v>
      </c>
      <c r="L2058" s="21"/>
      <c r="M2058" s="47" t="s">
        <v>162</v>
      </c>
      <c r="N2058" s="46"/>
    </row>
    <row r="2059" spans="1:14" s="23" customFormat="1" ht="14.25" customHeight="1">
      <c r="A2059" s="115"/>
      <c r="B2059" s="308" t="str">
        <f>IF(A2059="","",VLOOKUP(A2059,'Project Budget vs Exp'!$B$9:$G$52,2,FALSE))</f>
        <v/>
      </c>
      <c r="C2059" s="117"/>
      <c r="D2059" s="116"/>
      <c r="E2059" s="118"/>
      <c r="F2059" s="119"/>
      <c r="G2059" s="120"/>
      <c r="H2059" s="120"/>
      <c r="I2059" s="418">
        <f t="shared" si="32"/>
        <v>0</v>
      </c>
      <c r="J2059" s="46"/>
      <c r="K2059" s="332">
        <f>IFERROR(SUM(C2059/'Transfers of Funds'!$F$56),0)</f>
        <v>0</v>
      </c>
      <c r="L2059" s="21"/>
      <c r="M2059" s="47" t="s">
        <v>162</v>
      </c>
      <c r="N2059" s="46"/>
    </row>
    <row r="2060" spans="1:14" s="23" customFormat="1" ht="14.25" customHeight="1">
      <c r="A2060" s="115"/>
      <c r="B2060" s="308" t="str">
        <f>IF(A2060="","",VLOOKUP(A2060,'Project Budget vs Exp'!$B$9:$G$52,2,FALSE))</f>
        <v/>
      </c>
      <c r="C2060" s="117"/>
      <c r="D2060" s="116"/>
      <c r="E2060" s="118"/>
      <c r="F2060" s="119"/>
      <c r="G2060" s="120"/>
      <c r="H2060" s="120"/>
      <c r="I2060" s="418">
        <f t="shared" si="32"/>
        <v>0</v>
      </c>
      <c r="J2060" s="46"/>
      <c r="K2060" s="332">
        <f>IFERROR(SUM(C2060/'Transfers of Funds'!$F$56),0)</f>
        <v>0</v>
      </c>
      <c r="L2060" s="21"/>
      <c r="M2060" s="47" t="s">
        <v>162</v>
      </c>
      <c r="N2060" s="46"/>
    </row>
    <row r="2061" spans="1:14" s="23" customFormat="1" ht="14.25" customHeight="1">
      <c r="A2061" s="115"/>
      <c r="B2061" s="308" t="str">
        <f>IF(A2061="","",VLOOKUP(A2061,'Project Budget vs Exp'!$B$9:$G$52,2,FALSE))</f>
        <v/>
      </c>
      <c r="C2061" s="117"/>
      <c r="D2061" s="116"/>
      <c r="E2061" s="118"/>
      <c r="F2061" s="119"/>
      <c r="G2061" s="120"/>
      <c r="H2061" s="120"/>
      <c r="I2061" s="418">
        <f t="shared" si="32"/>
        <v>0</v>
      </c>
      <c r="J2061" s="46"/>
      <c r="K2061" s="332">
        <f>IFERROR(SUM(C2061/'Transfers of Funds'!$F$56),0)</f>
        <v>0</v>
      </c>
      <c r="L2061" s="21"/>
      <c r="M2061" s="47" t="s">
        <v>162</v>
      </c>
      <c r="N2061" s="46"/>
    </row>
    <row r="2062" spans="1:14" s="23" customFormat="1" ht="14.25" customHeight="1">
      <c r="A2062" s="115"/>
      <c r="B2062" s="308" t="str">
        <f>IF(A2062="","",VLOOKUP(A2062,'Project Budget vs Exp'!$B$9:$G$52,2,FALSE))</f>
        <v/>
      </c>
      <c r="C2062" s="117"/>
      <c r="D2062" s="116"/>
      <c r="E2062" s="118"/>
      <c r="F2062" s="119"/>
      <c r="G2062" s="120"/>
      <c r="H2062" s="120"/>
      <c r="I2062" s="418">
        <f t="shared" si="32"/>
        <v>0</v>
      </c>
      <c r="J2062" s="46"/>
      <c r="K2062" s="332">
        <f>IFERROR(SUM(C2062/'Transfers of Funds'!$F$56),0)</f>
        <v>0</v>
      </c>
      <c r="L2062" s="21"/>
      <c r="M2062" s="47" t="s">
        <v>162</v>
      </c>
      <c r="N2062" s="46"/>
    </row>
    <row r="2063" spans="1:14" s="23" customFormat="1" ht="14.25" customHeight="1">
      <c r="A2063" s="115"/>
      <c r="B2063" s="308" t="str">
        <f>IF(A2063="","",VLOOKUP(A2063,'Project Budget vs Exp'!$B$9:$G$52,2,FALSE))</f>
        <v/>
      </c>
      <c r="C2063" s="117"/>
      <c r="D2063" s="116"/>
      <c r="E2063" s="118"/>
      <c r="F2063" s="119"/>
      <c r="G2063" s="120"/>
      <c r="H2063" s="120"/>
      <c r="I2063" s="418">
        <f t="shared" si="32"/>
        <v>0</v>
      </c>
      <c r="J2063" s="46"/>
      <c r="K2063" s="332">
        <f>IFERROR(SUM(C2063/'Transfers of Funds'!$F$56),0)</f>
        <v>0</v>
      </c>
      <c r="L2063" s="21"/>
      <c r="M2063" s="47" t="s">
        <v>162</v>
      </c>
      <c r="N2063" s="46"/>
    </row>
    <row r="2064" spans="1:14" s="23" customFormat="1" ht="14.25" customHeight="1">
      <c r="A2064" s="115"/>
      <c r="B2064" s="308" t="str">
        <f>IF(A2064="","",VLOOKUP(A2064,'Project Budget vs Exp'!$B$9:$G$52,2,FALSE))</f>
        <v/>
      </c>
      <c r="C2064" s="117"/>
      <c r="D2064" s="116"/>
      <c r="E2064" s="118"/>
      <c r="F2064" s="119"/>
      <c r="G2064" s="120"/>
      <c r="H2064" s="120"/>
      <c r="I2064" s="418">
        <f t="shared" si="32"/>
        <v>0</v>
      </c>
      <c r="J2064" s="46"/>
      <c r="K2064" s="332">
        <f>IFERROR(SUM(C2064/'Transfers of Funds'!$F$56),0)</f>
        <v>0</v>
      </c>
      <c r="L2064" s="21"/>
      <c r="M2064" s="47" t="s">
        <v>162</v>
      </c>
      <c r="N2064" s="46"/>
    </row>
    <row r="2065" spans="1:14" s="23" customFormat="1" ht="14.25" customHeight="1">
      <c r="A2065" s="115"/>
      <c r="B2065" s="308" t="str">
        <f>IF(A2065="","",VLOOKUP(A2065,'Project Budget vs Exp'!$B$9:$G$52,2,FALSE))</f>
        <v/>
      </c>
      <c r="C2065" s="117"/>
      <c r="D2065" s="116"/>
      <c r="E2065" s="118"/>
      <c r="F2065" s="119"/>
      <c r="G2065" s="120"/>
      <c r="H2065" s="120"/>
      <c r="I2065" s="418">
        <f t="shared" si="32"/>
        <v>0</v>
      </c>
      <c r="J2065" s="46"/>
      <c r="K2065" s="332">
        <f>IFERROR(SUM(C2065/'Transfers of Funds'!$F$56),0)</f>
        <v>0</v>
      </c>
      <c r="L2065" s="21"/>
      <c r="M2065" s="47" t="s">
        <v>162</v>
      </c>
      <c r="N2065" s="46"/>
    </row>
    <row r="2066" spans="1:14" s="23" customFormat="1" ht="14.25" customHeight="1">
      <c r="A2066" s="115"/>
      <c r="B2066" s="308" t="str">
        <f>IF(A2066="","",VLOOKUP(A2066,'Project Budget vs Exp'!$B$9:$G$52,2,FALSE))</f>
        <v/>
      </c>
      <c r="C2066" s="117"/>
      <c r="D2066" s="116"/>
      <c r="E2066" s="118"/>
      <c r="F2066" s="119"/>
      <c r="G2066" s="120"/>
      <c r="H2066" s="120"/>
      <c r="I2066" s="418">
        <f t="shared" si="32"/>
        <v>0</v>
      </c>
      <c r="J2066" s="46"/>
      <c r="K2066" s="332">
        <f>IFERROR(SUM(C2066/'Transfers of Funds'!$F$56),0)</f>
        <v>0</v>
      </c>
      <c r="L2066" s="21"/>
      <c r="M2066" s="47" t="s">
        <v>162</v>
      </c>
      <c r="N2066" s="46"/>
    </row>
    <row r="2067" spans="1:14" s="23" customFormat="1" ht="14.25" customHeight="1">
      <c r="A2067" s="115"/>
      <c r="B2067" s="308" t="str">
        <f>IF(A2067="","",VLOOKUP(A2067,'Project Budget vs Exp'!$B$9:$G$52,2,FALSE))</f>
        <v/>
      </c>
      <c r="C2067" s="117"/>
      <c r="D2067" s="116"/>
      <c r="E2067" s="118"/>
      <c r="F2067" s="119"/>
      <c r="G2067" s="120"/>
      <c r="H2067" s="120"/>
      <c r="I2067" s="418">
        <f t="shared" si="32"/>
        <v>0</v>
      </c>
      <c r="J2067" s="46"/>
      <c r="K2067" s="332">
        <f>IFERROR(SUM(C2067/'Transfers of Funds'!$F$56),0)</f>
        <v>0</v>
      </c>
      <c r="L2067" s="21"/>
      <c r="M2067" s="47" t="s">
        <v>162</v>
      </c>
      <c r="N2067" s="46"/>
    </row>
    <row r="2068" spans="1:14" s="23" customFormat="1" ht="14.25" customHeight="1">
      <c r="A2068" s="115"/>
      <c r="B2068" s="308" t="str">
        <f>IF(A2068="","",VLOOKUP(A2068,'Project Budget vs Exp'!$B$9:$G$52,2,FALSE))</f>
        <v/>
      </c>
      <c r="C2068" s="117"/>
      <c r="D2068" s="116"/>
      <c r="E2068" s="118"/>
      <c r="F2068" s="119"/>
      <c r="G2068" s="120"/>
      <c r="H2068" s="120"/>
      <c r="I2068" s="418">
        <f t="shared" si="32"/>
        <v>0</v>
      </c>
      <c r="J2068" s="46"/>
      <c r="K2068" s="332">
        <f>IFERROR(SUM(C2068/'Transfers of Funds'!$F$56),0)</f>
        <v>0</v>
      </c>
      <c r="L2068" s="21"/>
      <c r="M2068" s="47" t="s">
        <v>162</v>
      </c>
      <c r="N2068" s="46"/>
    </row>
    <row r="2069" spans="1:14" s="23" customFormat="1" ht="14.25" customHeight="1">
      <c r="A2069" s="115"/>
      <c r="B2069" s="308" t="str">
        <f>IF(A2069="","",VLOOKUP(A2069,'Project Budget vs Exp'!$B$9:$G$52,2,FALSE))</f>
        <v/>
      </c>
      <c r="C2069" s="117"/>
      <c r="D2069" s="116"/>
      <c r="E2069" s="118"/>
      <c r="F2069" s="119"/>
      <c r="G2069" s="120"/>
      <c r="H2069" s="120"/>
      <c r="I2069" s="418">
        <f t="shared" ref="I2069:I2132" si="33">IF(OR(F$4="EUR",F$4="USD",F$4="GBP",F$4="CAD",F$4="NZD",F$4="AUD"),K2069,C2069)</f>
        <v>0</v>
      </c>
      <c r="J2069" s="46"/>
      <c r="K2069" s="332">
        <f>IFERROR(SUM(C2069/'Transfers of Funds'!$F$56),0)</f>
        <v>0</v>
      </c>
      <c r="L2069" s="21"/>
      <c r="M2069" s="47" t="s">
        <v>162</v>
      </c>
      <c r="N2069" s="46"/>
    </row>
    <row r="2070" spans="1:14" s="23" customFormat="1" ht="14.25" customHeight="1">
      <c r="A2070" s="115"/>
      <c r="B2070" s="308" t="str">
        <f>IF(A2070="","",VLOOKUP(A2070,'Project Budget vs Exp'!$B$9:$G$52,2,FALSE))</f>
        <v/>
      </c>
      <c r="C2070" s="117"/>
      <c r="D2070" s="116"/>
      <c r="E2070" s="118"/>
      <c r="F2070" s="119"/>
      <c r="G2070" s="120"/>
      <c r="H2070" s="120"/>
      <c r="I2070" s="418">
        <f t="shared" si="33"/>
        <v>0</v>
      </c>
      <c r="J2070" s="46"/>
      <c r="K2070" s="332">
        <f>IFERROR(SUM(C2070/'Transfers of Funds'!$F$56),0)</f>
        <v>0</v>
      </c>
      <c r="L2070" s="21"/>
      <c r="M2070" s="47" t="s">
        <v>162</v>
      </c>
      <c r="N2070" s="46"/>
    </row>
    <row r="2071" spans="1:14" s="23" customFormat="1" ht="14.25" customHeight="1">
      <c r="A2071" s="115"/>
      <c r="B2071" s="308" t="str">
        <f>IF(A2071="","",VLOOKUP(A2071,'Project Budget vs Exp'!$B$9:$G$52,2,FALSE))</f>
        <v/>
      </c>
      <c r="C2071" s="117"/>
      <c r="D2071" s="116"/>
      <c r="E2071" s="118"/>
      <c r="F2071" s="119"/>
      <c r="G2071" s="120"/>
      <c r="H2071" s="120"/>
      <c r="I2071" s="418">
        <f t="shared" si="33"/>
        <v>0</v>
      </c>
      <c r="J2071" s="46"/>
      <c r="K2071" s="332">
        <f>IFERROR(SUM(C2071/'Transfers of Funds'!$F$56),0)</f>
        <v>0</v>
      </c>
      <c r="L2071" s="21"/>
      <c r="M2071" s="47" t="s">
        <v>162</v>
      </c>
      <c r="N2071" s="46"/>
    </row>
    <row r="2072" spans="1:14" s="23" customFormat="1" ht="14.25" customHeight="1">
      <c r="A2072" s="115"/>
      <c r="B2072" s="308" t="str">
        <f>IF(A2072="","",VLOOKUP(A2072,'Project Budget vs Exp'!$B$9:$G$52,2,FALSE))</f>
        <v/>
      </c>
      <c r="C2072" s="117"/>
      <c r="D2072" s="116"/>
      <c r="E2072" s="118"/>
      <c r="F2072" s="119"/>
      <c r="G2072" s="120"/>
      <c r="H2072" s="120"/>
      <c r="I2072" s="418">
        <f t="shared" si="33"/>
        <v>0</v>
      </c>
      <c r="J2072" s="46"/>
      <c r="K2072" s="332">
        <f>IFERROR(SUM(C2072/'Transfers of Funds'!$F$56),0)</f>
        <v>0</v>
      </c>
      <c r="L2072" s="21"/>
      <c r="M2072" s="47" t="s">
        <v>162</v>
      </c>
      <c r="N2072" s="46"/>
    </row>
    <row r="2073" spans="1:14" s="23" customFormat="1" ht="14.25" customHeight="1">
      <c r="A2073" s="115"/>
      <c r="B2073" s="308" t="str">
        <f>IF(A2073="","",VLOOKUP(A2073,'Project Budget vs Exp'!$B$9:$G$52,2,FALSE))</f>
        <v/>
      </c>
      <c r="C2073" s="117"/>
      <c r="D2073" s="116"/>
      <c r="E2073" s="118"/>
      <c r="F2073" s="119"/>
      <c r="G2073" s="120"/>
      <c r="H2073" s="120"/>
      <c r="I2073" s="418">
        <f t="shared" si="33"/>
        <v>0</v>
      </c>
      <c r="J2073" s="46"/>
      <c r="K2073" s="332">
        <f>IFERROR(SUM(C2073/'Transfers of Funds'!$F$56),0)</f>
        <v>0</v>
      </c>
      <c r="L2073" s="21"/>
      <c r="M2073" s="47" t="s">
        <v>162</v>
      </c>
      <c r="N2073" s="46"/>
    </row>
    <row r="2074" spans="1:14" s="23" customFormat="1" ht="14.25" customHeight="1">
      <c r="A2074" s="115"/>
      <c r="B2074" s="308" t="str">
        <f>IF(A2074="","",VLOOKUP(A2074,'Project Budget vs Exp'!$B$9:$G$52,2,FALSE))</f>
        <v/>
      </c>
      <c r="C2074" s="117"/>
      <c r="D2074" s="116"/>
      <c r="E2074" s="118"/>
      <c r="F2074" s="119"/>
      <c r="G2074" s="120"/>
      <c r="H2074" s="120"/>
      <c r="I2074" s="418">
        <f t="shared" si="33"/>
        <v>0</v>
      </c>
      <c r="J2074" s="46"/>
      <c r="K2074" s="332">
        <f>IFERROR(SUM(C2074/'Transfers of Funds'!$F$56),0)</f>
        <v>0</v>
      </c>
      <c r="L2074" s="21"/>
      <c r="M2074" s="47" t="s">
        <v>162</v>
      </c>
      <c r="N2074" s="46"/>
    </row>
    <row r="2075" spans="1:14" s="23" customFormat="1" ht="14.25" customHeight="1">
      <c r="A2075" s="115"/>
      <c r="B2075" s="308" t="str">
        <f>IF(A2075="","",VLOOKUP(A2075,'Project Budget vs Exp'!$B$9:$G$52,2,FALSE))</f>
        <v/>
      </c>
      <c r="C2075" s="117"/>
      <c r="D2075" s="116"/>
      <c r="E2075" s="118"/>
      <c r="F2075" s="119"/>
      <c r="G2075" s="120"/>
      <c r="H2075" s="120"/>
      <c r="I2075" s="418">
        <f t="shared" si="33"/>
        <v>0</v>
      </c>
      <c r="J2075" s="46"/>
      <c r="K2075" s="332">
        <f>IFERROR(SUM(C2075/'Transfers of Funds'!$F$56),0)</f>
        <v>0</v>
      </c>
      <c r="L2075" s="21"/>
      <c r="M2075" s="47" t="s">
        <v>162</v>
      </c>
      <c r="N2075" s="46"/>
    </row>
    <row r="2076" spans="1:14" s="23" customFormat="1" ht="14.25" customHeight="1">
      <c r="A2076" s="115"/>
      <c r="B2076" s="308" t="str">
        <f>IF(A2076="","",VLOOKUP(A2076,'Project Budget vs Exp'!$B$9:$G$52,2,FALSE))</f>
        <v/>
      </c>
      <c r="C2076" s="117"/>
      <c r="D2076" s="116"/>
      <c r="E2076" s="118"/>
      <c r="F2076" s="119"/>
      <c r="G2076" s="120"/>
      <c r="H2076" s="120"/>
      <c r="I2076" s="418">
        <f t="shared" si="33"/>
        <v>0</v>
      </c>
      <c r="J2076" s="46"/>
      <c r="K2076" s="332">
        <f>IFERROR(SUM(C2076/'Transfers of Funds'!$F$56),0)</f>
        <v>0</v>
      </c>
      <c r="L2076" s="21"/>
      <c r="M2076" s="47" t="s">
        <v>162</v>
      </c>
      <c r="N2076" s="46"/>
    </row>
    <row r="2077" spans="1:14" s="23" customFormat="1" ht="14.25" customHeight="1">
      <c r="A2077" s="115"/>
      <c r="B2077" s="308" t="str">
        <f>IF(A2077="","",VLOOKUP(A2077,'Project Budget vs Exp'!$B$9:$G$52,2,FALSE))</f>
        <v/>
      </c>
      <c r="C2077" s="117"/>
      <c r="D2077" s="116"/>
      <c r="E2077" s="118"/>
      <c r="F2077" s="119"/>
      <c r="G2077" s="120"/>
      <c r="H2077" s="120"/>
      <c r="I2077" s="418">
        <f t="shared" si="33"/>
        <v>0</v>
      </c>
      <c r="J2077" s="46"/>
      <c r="K2077" s="332">
        <f>IFERROR(SUM(C2077/'Transfers of Funds'!$F$56),0)</f>
        <v>0</v>
      </c>
      <c r="L2077" s="21"/>
      <c r="M2077" s="47" t="s">
        <v>162</v>
      </c>
      <c r="N2077" s="46"/>
    </row>
    <row r="2078" spans="1:14" s="23" customFormat="1" ht="14.25" customHeight="1">
      <c r="A2078" s="115"/>
      <c r="B2078" s="308" t="str">
        <f>IF(A2078="","",VLOOKUP(A2078,'Project Budget vs Exp'!$B$9:$G$52,2,FALSE))</f>
        <v/>
      </c>
      <c r="C2078" s="117"/>
      <c r="D2078" s="116"/>
      <c r="E2078" s="118"/>
      <c r="F2078" s="119"/>
      <c r="G2078" s="120"/>
      <c r="H2078" s="120"/>
      <c r="I2078" s="418">
        <f t="shared" si="33"/>
        <v>0</v>
      </c>
      <c r="J2078" s="46"/>
      <c r="K2078" s="332">
        <f>IFERROR(SUM(C2078/'Transfers of Funds'!$F$56),0)</f>
        <v>0</v>
      </c>
      <c r="L2078" s="21"/>
      <c r="M2078" s="47" t="s">
        <v>162</v>
      </c>
      <c r="N2078" s="46"/>
    </row>
    <row r="2079" spans="1:14" s="23" customFormat="1" ht="14.25" customHeight="1">
      <c r="A2079" s="115"/>
      <c r="B2079" s="308" t="str">
        <f>IF(A2079="","",VLOOKUP(A2079,'Project Budget vs Exp'!$B$9:$G$52,2,FALSE))</f>
        <v/>
      </c>
      <c r="C2079" s="117"/>
      <c r="D2079" s="116"/>
      <c r="E2079" s="118"/>
      <c r="F2079" s="119"/>
      <c r="G2079" s="120"/>
      <c r="H2079" s="120"/>
      <c r="I2079" s="418">
        <f t="shared" si="33"/>
        <v>0</v>
      </c>
      <c r="J2079" s="46"/>
      <c r="K2079" s="332">
        <f>IFERROR(SUM(C2079/'Transfers of Funds'!$F$56),0)</f>
        <v>0</v>
      </c>
      <c r="L2079" s="21"/>
      <c r="M2079" s="47" t="s">
        <v>162</v>
      </c>
      <c r="N2079" s="46"/>
    </row>
    <row r="2080" spans="1:14" s="23" customFormat="1" ht="14.25" customHeight="1">
      <c r="A2080" s="115"/>
      <c r="B2080" s="308" t="str">
        <f>IF(A2080="","",VLOOKUP(A2080,'Project Budget vs Exp'!$B$9:$G$52,2,FALSE))</f>
        <v/>
      </c>
      <c r="C2080" s="117"/>
      <c r="D2080" s="116"/>
      <c r="E2080" s="118"/>
      <c r="F2080" s="119"/>
      <c r="G2080" s="120"/>
      <c r="H2080" s="120"/>
      <c r="I2080" s="418">
        <f t="shared" si="33"/>
        <v>0</v>
      </c>
      <c r="J2080" s="46"/>
      <c r="K2080" s="332">
        <f>IFERROR(SUM(C2080/'Transfers of Funds'!$F$56),0)</f>
        <v>0</v>
      </c>
      <c r="L2080" s="21"/>
      <c r="M2080" s="47" t="s">
        <v>162</v>
      </c>
      <c r="N2080" s="46"/>
    </row>
    <row r="2081" spans="1:14" s="23" customFormat="1" ht="14.25" customHeight="1">
      <c r="A2081" s="115"/>
      <c r="B2081" s="308" t="str">
        <f>IF(A2081="","",VLOOKUP(A2081,'Project Budget vs Exp'!$B$9:$G$52,2,FALSE))</f>
        <v/>
      </c>
      <c r="C2081" s="117"/>
      <c r="D2081" s="116"/>
      <c r="E2081" s="118"/>
      <c r="F2081" s="119"/>
      <c r="G2081" s="120"/>
      <c r="H2081" s="120"/>
      <c r="I2081" s="418">
        <f t="shared" si="33"/>
        <v>0</v>
      </c>
      <c r="J2081" s="46"/>
      <c r="K2081" s="332">
        <f>IFERROR(SUM(C2081/'Transfers of Funds'!$F$56),0)</f>
        <v>0</v>
      </c>
      <c r="L2081" s="21"/>
      <c r="M2081" s="47" t="s">
        <v>162</v>
      </c>
      <c r="N2081" s="46"/>
    </row>
    <row r="2082" spans="1:14" s="23" customFormat="1" ht="14.25" customHeight="1">
      <c r="A2082" s="115"/>
      <c r="B2082" s="308" t="str">
        <f>IF(A2082="","",VLOOKUP(A2082,'Project Budget vs Exp'!$B$9:$G$52,2,FALSE))</f>
        <v/>
      </c>
      <c r="C2082" s="117"/>
      <c r="D2082" s="116"/>
      <c r="E2082" s="118"/>
      <c r="F2082" s="119"/>
      <c r="G2082" s="120"/>
      <c r="H2082" s="120"/>
      <c r="I2082" s="418">
        <f t="shared" si="33"/>
        <v>0</v>
      </c>
      <c r="J2082" s="46"/>
      <c r="K2082" s="332">
        <f>IFERROR(SUM(C2082/'Transfers of Funds'!$F$56),0)</f>
        <v>0</v>
      </c>
      <c r="L2082" s="21"/>
      <c r="M2082" s="47" t="s">
        <v>162</v>
      </c>
      <c r="N2082" s="46"/>
    </row>
    <row r="2083" spans="1:14" s="23" customFormat="1" ht="14.25" customHeight="1">
      <c r="A2083" s="115"/>
      <c r="B2083" s="308" t="str">
        <f>IF(A2083="","",VLOOKUP(A2083,'Project Budget vs Exp'!$B$9:$G$52,2,FALSE))</f>
        <v/>
      </c>
      <c r="C2083" s="117"/>
      <c r="D2083" s="116"/>
      <c r="E2083" s="118"/>
      <c r="F2083" s="119"/>
      <c r="G2083" s="120"/>
      <c r="H2083" s="120"/>
      <c r="I2083" s="418">
        <f t="shared" si="33"/>
        <v>0</v>
      </c>
      <c r="J2083" s="46"/>
      <c r="K2083" s="332">
        <f>IFERROR(SUM(C2083/'Transfers of Funds'!$F$56),0)</f>
        <v>0</v>
      </c>
      <c r="L2083" s="21"/>
      <c r="M2083" s="47" t="s">
        <v>162</v>
      </c>
      <c r="N2083" s="46"/>
    </row>
    <row r="2084" spans="1:14" s="23" customFormat="1" ht="14.25" customHeight="1">
      <c r="A2084" s="115"/>
      <c r="B2084" s="308" t="str">
        <f>IF(A2084="","",VLOOKUP(A2084,'Project Budget vs Exp'!$B$9:$G$52,2,FALSE))</f>
        <v/>
      </c>
      <c r="C2084" s="117"/>
      <c r="D2084" s="116"/>
      <c r="E2084" s="118"/>
      <c r="F2084" s="119"/>
      <c r="G2084" s="120"/>
      <c r="H2084" s="120"/>
      <c r="I2084" s="418">
        <f t="shared" si="33"/>
        <v>0</v>
      </c>
      <c r="J2084" s="46"/>
      <c r="K2084" s="332">
        <f>IFERROR(SUM(C2084/'Transfers of Funds'!$F$56),0)</f>
        <v>0</v>
      </c>
      <c r="L2084" s="21"/>
      <c r="M2084" s="47" t="s">
        <v>162</v>
      </c>
      <c r="N2084" s="46"/>
    </row>
    <row r="2085" spans="1:14" s="23" customFormat="1" ht="14.25" customHeight="1">
      <c r="A2085" s="115"/>
      <c r="B2085" s="308" t="str">
        <f>IF(A2085="","",VLOOKUP(A2085,'Project Budget vs Exp'!$B$9:$G$52,2,FALSE))</f>
        <v/>
      </c>
      <c r="C2085" s="117"/>
      <c r="D2085" s="116"/>
      <c r="E2085" s="118"/>
      <c r="F2085" s="119"/>
      <c r="G2085" s="120"/>
      <c r="H2085" s="120"/>
      <c r="I2085" s="418">
        <f t="shared" si="33"/>
        <v>0</v>
      </c>
      <c r="J2085" s="46"/>
      <c r="K2085" s="332">
        <f>IFERROR(SUM(C2085/'Transfers of Funds'!$F$56),0)</f>
        <v>0</v>
      </c>
      <c r="L2085" s="21"/>
      <c r="M2085" s="47" t="s">
        <v>162</v>
      </c>
      <c r="N2085" s="46"/>
    </row>
    <row r="2086" spans="1:14" s="23" customFormat="1" ht="14.25" customHeight="1">
      <c r="A2086" s="115"/>
      <c r="B2086" s="308" t="str">
        <f>IF(A2086="","",VLOOKUP(A2086,'Project Budget vs Exp'!$B$9:$G$52,2,FALSE))</f>
        <v/>
      </c>
      <c r="C2086" s="117"/>
      <c r="D2086" s="116"/>
      <c r="E2086" s="118"/>
      <c r="F2086" s="119"/>
      <c r="G2086" s="120"/>
      <c r="H2086" s="120"/>
      <c r="I2086" s="418">
        <f t="shared" si="33"/>
        <v>0</v>
      </c>
      <c r="J2086" s="46"/>
      <c r="K2086" s="332">
        <f>IFERROR(SUM(C2086/'Transfers of Funds'!$F$56),0)</f>
        <v>0</v>
      </c>
      <c r="L2086" s="21"/>
      <c r="M2086" s="47" t="s">
        <v>162</v>
      </c>
      <c r="N2086" s="46"/>
    </row>
    <row r="2087" spans="1:14" s="23" customFormat="1" ht="14.25" customHeight="1">
      <c r="A2087" s="115"/>
      <c r="B2087" s="308" t="str">
        <f>IF(A2087="","",VLOOKUP(A2087,'Project Budget vs Exp'!$B$9:$G$52,2,FALSE))</f>
        <v/>
      </c>
      <c r="C2087" s="117"/>
      <c r="D2087" s="116"/>
      <c r="E2087" s="118"/>
      <c r="F2087" s="119"/>
      <c r="G2087" s="120"/>
      <c r="H2087" s="120"/>
      <c r="I2087" s="418">
        <f t="shared" si="33"/>
        <v>0</v>
      </c>
      <c r="J2087" s="46"/>
      <c r="K2087" s="332">
        <f>IFERROR(SUM(C2087/'Transfers of Funds'!$F$56),0)</f>
        <v>0</v>
      </c>
      <c r="L2087" s="21"/>
      <c r="M2087" s="47" t="s">
        <v>162</v>
      </c>
      <c r="N2087" s="46"/>
    </row>
    <row r="2088" spans="1:14" s="23" customFormat="1" ht="14.25" customHeight="1">
      <c r="A2088" s="115"/>
      <c r="B2088" s="308" t="str">
        <f>IF(A2088="","",VLOOKUP(A2088,'Project Budget vs Exp'!$B$9:$G$52,2,FALSE))</f>
        <v/>
      </c>
      <c r="C2088" s="117"/>
      <c r="D2088" s="116"/>
      <c r="E2088" s="118"/>
      <c r="F2088" s="119"/>
      <c r="G2088" s="120"/>
      <c r="H2088" s="120"/>
      <c r="I2088" s="418">
        <f t="shared" si="33"/>
        <v>0</v>
      </c>
      <c r="J2088" s="46"/>
      <c r="K2088" s="332">
        <f>IFERROR(SUM(C2088/'Transfers of Funds'!$F$56),0)</f>
        <v>0</v>
      </c>
      <c r="L2088" s="21"/>
      <c r="M2088" s="47" t="s">
        <v>162</v>
      </c>
      <c r="N2088" s="46"/>
    </row>
    <row r="2089" spans="1:14" s="23" customFormat="1" ht="14.25" customHeight="1">
      <c r="A2089" s="115"/>
      <c r="B2089" s="308" t="str">
        <f>IF(A2089="","",VLOOKUP(A2089,'Project Budget vs Exp'!$B$9:$G$52,2,FALSE))</f>
        <v/>
      </c>
      <c r="C2089" s="117"/>
      <c r="D2089" s="116"/>
      <c r="E2089" s="118"/>
      <c r="F2089" s="119"/>
      <c r="G2089" s="120"/>
      <c r="H2089" s="120"/>
      <c r="I2089" s="418">
        <f t="shared" si="33"/>
        <v>0</v>
      </c>
      <c r="J2089" s="46"/>
      <c r="K2089" s="332">
        <f>IFERROR(SUM(C2089/'Transfers of Funds'!$F$56),0)</f>
        <v>0</v>
      </c>
      <c r="L2089" s="21"/>
      <c r="M2089" s="47" t="s">
        <v>162</v>
      </c>
      <c r="N2089" s="46"/>
    </row>
    <row r="2090" spans="1:14" s="23" customFormat="1" ht="14.25" customHeight="1">
      <c r="A2090" s="115"/>
      <c r="B2090" s="308" t="str">
        <f>IF(A2090="","",VLOOKUP(A2090,'Project Budget vs Exp'!$B$9:$G$52,2,FALSE))</f>
        <v/>
      </c>
      <c r="C2090" s="117"/>
      <c r="D2090" s="116"/>
      <c r="E2090" s="118"/>
      <c r="F2090" s="119"/>
      <c r="G2090" s="120"/>
      <c r="H2090" s="120"/>
      <c r="I2090" s="418">
        <f t="shared" si="33"/>
        <v>0</v>
      </c>
      <c r="J2090" s="46"/>
      <c r="K2090" s="332">
        <f>IFERROR(SUM(C2090/'Transfers of Funds'!$F$56),0)</f>
        <v>0</v>
      </c>
      <c r="L2090" s="21"/>
      <c r="M2090" s="47" t="s">
        <v>162</v>
      </c>
      <c r="N2090" s="46"/>
    </row>
    <row r="2091" spans="1:14" s="23" customFormat="1" ht="14.25" customHeight="1">
      <c r="A2091" s="115"/>
      <c r="B2091" s="308" t="str">
        <f>IF(A2091="","",VLOOKUP(A2091,'Project Budget vs Exp'!$B$9:$G$52,2,FALSE))</f>
        <v/>
      </c>
      <c r="C2091" s="117"/>
      <c r="D2091" s="116"/>
      <c r="E2091" s="118"/>
      <c r="F2091" s="119"/>
      <c r="G2091" s="120"/>
      <c r="H2091" s="120"/>
      <c r="I2091" s="418">
        <f t="shared" si="33"/>
        <v>0</v>
      </c>
      <c r="J2091" s="46"/>
      <c r="K2091" s="332">
        <f>IFERROR(SUM(C2091/'Transfers of Funds'!$F$56),0)</f>
        <v>0</v>
      </c>
      <c r="L2091" s="21"/>
      <c r="M2091" s="47" t="s">
        <v>162</v>
      </c>
      <c r="N2091" s="46"/>
    </row>
    <row r="2092" spans="1:14" s="23" customFormat="1" ht="14.25" customHeight="1">
      <c r="A2092" s="115"/>
      <c r="B2092" s="308" t="str">
        <f>IF(A2092="","",VLOOKUP(A2092,'Project Budget vs Exp'!$B$9:$G$52,2,FALSE))</f>
        <v/>
      </c>
      <c r="C2092" s="117"/>
      <c r="D2092" s="116"/>
      <c r="E2092" s="118"/>
      <c r="F2092" s="119"/>
      <c r="G2092" s="120"/>
      <c r="H2092" s="120"/>
      <c r="I2092" s="418">
        <f t="shared" si="33"/>
        <v>0</v>
      </c>
      <c r="J2092" s="46"/>
      <c r="K2092" s="332">
        <f>IFERROR(SUM(C2092/'Transfers of Funds'!$F$56),0)</f>
        <v>0</v>
      </c>
      <c r="L2092" s="21"/>
      <c r="M2092" s="47" t="s">
        <v>162</v>
      </c>
      <c r="N2092" s="46"/>
    </row>
    <row r="2093" spans="1:14" s="23" customFormat="1" ht="14.25" customHeight="1">
      <c r="A2093" s="115"/>
      <c r="B2093" s="308" t="str">
        <f>IF(A2093="","",VLOOKUP(A2093,'Project Budget vs Exp'!$B$9:$G$52,2,FALSE))</f>
        <v/>
      </c>
      <c r="C2093" s="117"/>
      <c r="D2093" s="116"/>
      <c r="E2093" s="118"/>
      <c r="F2093" s="119"/>
      <c r="G2093" s="120"/>
      <c r="H2093" s="120"/>
      <c r="I2093" s="418">
        <f t="shared" si="33"/>
        <v>0</v>
      </c>
      <c r="J2093" s="46"/>
      <c r="K2093" s="332">
        <f>IFERROR(SUM(C2093/'Transfers of Funds'!$F$56),0)</f>
        <v>0</v>
      </c>
      <c r="L2093" s="21"/>
      <c r="M2093" s="47" t="s">
        <v>162</v>
      </c>
      <c r="N2093" s="46"/>
    </row>
    <row r="2094" spans="1:14" s="23" customFormat="1" ht="14.25" customHeight="1">
      <c r="A2094" s="115"/>
      <c r="B2094" s="308" t="str">
        <f>IF(A2094="","",VLOOKUP(A2094,'Project Budget vs Exp'!$B$9:$G$52,2,FALSE))</f>
        <v/>
      </c>
      <c r="C2094" s="117"/>
      <c r="D2094" s="116"/>
      <c r="E2094" s="118"/>
      <c r="F2094" s="119"/>
      <c r="G2094" s="120"/>
      <c r="H2094" s="120"/>
      <c r="I2094" s="418">
        <f t="shared" si="33"/>
        <v>0</v>
      </c>
      <c r="J2094" s="46"/>
      <c r="K2094" s="332">
        <f>IFERROR(SUM(C2094/'Transfers of Funds'!$F$56),0)</f>
        <v>0</v>
      </c>
      <c r="L2094" s="21"/>
      <c r="M2094" s="47" t="s">
        <v>162</v>
      </c>
      <c r="N2094" s="46"/>
    </row>
    <row r="2095" spans="1:14" s="23" customFormat="1" ht="14.25" customHeight="1">
      <c r="A2095" s="115"/>
      <c r="B2095" s="308" t="str">
        <f>IF(A2095="","",VLOOKUP(A2095,'Project Budget vs Exp'!$B$9:$G$52,2,FALSE))</f>
        <v/>
      </c>
      <c r="C2095" s="117"/>
      <c r="D2095" s="116"/>
      <c r="E2095" s="118"/>
      <c r="F2095" s="119"/>
      <c r="G2095" s="120"/>
      <c r="H2095" s="120"/>
      <c r="I2095" s="418">
        <f t="shared" si="33"/>
        <v>0</v>
      </c>
      <c r="J2095" s="46"/>
      <c r="K2095" s="332">
        <f>IFERROR(SUM(C2095/'Transfers of Funds'!$F$56),0)</f>
        <v>0</v>
      </c>
      <c r="L2095" s="21"/>
      <c r="M2095" s="47" t="s">
        <v>162</v>
      </c>
      <c r="N2095" s="46"/>
    </row>
    <row r="2096" spans="1:14" s="23" customFormat="1" ht="14.25" customHeight="1">
      <c r="A2096" s="115"/>
      <c r="B2096" s="308" t="str">
        <f>IF(A2096="","",VLOOKUP(A2096,'Project Budget vs Exp'!$B$9:$G$52,2,FALSE))</f>
        <v/>
      </c>
      <c r="C2096" s="117"/>
      <c r="D2096" s="116"/>
      <c r="E2096" s="118"/>
      <c r="F2096" s="119"/>
      <c r="G2096" s="120"/>
      <c r="H2096" s="120"/>
      <c r="I2096" s="418">
        <f t="shared" si="33"/>
        <v>0</v>
      </c>
      <c r="J2096" s="46"/>
      <c r="K2096" s="332">
        <f>IFERROR(SUM(C2096/'Transfers of Funds'!$F$56),0)</f>
        <v>0</v>
      </c>
      <c r="L2096" s="21"/>
      <c r="M2096" s="47" t="s">
        <v>162</v>
      </c>
      <c r="N2096" s="46"/>
    </row>
    <row r="2097" spans="1:14" s="23" customFormat="1" ht="14.25" customHeight="1">
      <c r="A2097" s="115"/>
      <c r="B2097" s="308" t="str">
        <f>IF(A2097="","",VLOOKUP(A2097,'Project Budget vs Exp'!$B$9:$G$52,2,FALSE))</f>
        <v/>
      </c>
      <c r="C2097" s="117"/>
      <c r="D2097" s="116"/>
      <c r="E2097" s="118"/>
      <c r="F2097" s="119"/>
      <c r="G2097" s="120"/>
      <c r="H2097" s="120"/>
      <c r="I2097" s="418">
        <f t="shared" si="33"/>
        <v>0</v>
      </c>
      <c r="J2097" s="46"/>
      <c r="K2097" s="332">
        <f>IFERROR(SUM(C2097/'Transfers of Funds'!$F$56),0)</f>
        <v>0</v>
      </c>
      <c r="L2097" s="21"/>
      <c r="M2097" s="47" t="s">
        <v>162</v>
      </c>
      <c r="N2097" s="46"/>
    </row>
    <row r="2098" spans="1:14" s="23" customFormat="1" ht="14.25" customHeight="1">
      <c r="A2098" s="115"/>
      <c r="B2098" s="308" t="str">
        <f>IF(A2098="","",VLOOKUP(A2098,'Project Budget vs Exp'!$B$9:$G$52,2,FALSE))</f>
        <v/>
      </c>
      <c r="C2098" s="117"/>
      <c r="D2098" s="116"/>
      <c r="E2098" s="118"/>
      <c r="F2098" s="119"/>
      <c r="G2098" s="120"/>
      <c r="H2098" s="120"/>
      <c r="I2098" s="418">
        <f t="shared" si="33"/>
        <v>0</v>
      </c>
      <c r="J2098" s="46"/>
      <c r="K2098" s="332">
        <f>IFERROR(SUM(C2098/'Transfers of Funds'!$F$56),0)</f>
        <v>0</v>
      </c>
      <c r="L2098" s="21"/>
      <c r="M2098" s="47" t="s">
        <v>162</v>
      </c>
      <c r="N2098" s="46"/>
    </row>
    <row r="2099" spans="1:14" s="23" customFormat="1" ht="14.25" customHeight="1">
      <c r="A2099" s="115"/>
      <c r="B2099" s="308" t="str">
        <f>IF(A2099="","",VLOOKUP(A2099,'Project Budget vs Exp'!$B$9:$G$52,2,FALSE))</f>
        <v/>
      </c>
      <c r="C2099" s="117"/>
      <c r="D2099" s="116"/>
      <c r="E2099" s="118"/>
      <c r="F2099" s="119"/>
      <c r="G2099" s="120"/>
      <c r="H2099" s="120"/>
      <c r="I2099" s="418">
        <f t="shared" si="33"/>
        <v>0</v>
      </c>
      <c r="J2099" s="46"/>
      <c r="K2099" s="332">
        <f>IFERROR(SUM(C2099/'Transfers of Funds'!$F$56),0)</f>
        <v>0</v>
      </c>
      <c r="L2099" s="21"/>
      <c r="M2099" s="47" t="s">
        <v>162</v>
      </c>
      <c r="N2099" s="46"/>
    </row>
    <row r="2100" spans="1:14" s="23" customFormat="1" ht="14.25" customHeight="1">
      <c r="A2100" s="115"/>
      <c r="B2100" s="308" t="str">
        <f>IF(A2100="","",VLOOKUP(A2100,'Project Budget vs Exp'!$B$9:$G$52,2,FALSE))</f>
        <v/>
      </c>
      <c r="C2100" s="117"/>
      <c r="D2100" s="116"/>
      <c r="E2100" s="118"/>
      <c r="F2100" s="119"/>
      <c r="G2100" s="120"/>
      <c r="H2100" s="120"/>
      <c r="I2100" s="418">
        <f t="shared" si="33"/>
        <v>0</v>
      </c>
      <c r="J2100" s="46"/>
      <c r="K2100" s="332">
        <f>IFERROR(SUM(C2100/'Transfers of Funds'!$F$56),0)</f>
        <v>0</v>
      </c>
      <c r="L2100" s="21"/>
      <c r="M2100" s="47" t="s">
        <v>162</v>
      </c>
      <c r="N2100" s="46"/>
    </row>
    <row r="2101" spans="1:14" s="23" customFormat="1" ht="14.25" customHeight="1">
      <c r="A2101" s="115"/>
      <c r="B2101" s="308" t="str">
        <f>IF(A2101="","",VLOOKUP(A2101,'Project Budget vs Exp'!$B$9:$G$52,2,FALSE))</f>
        <v/>
      </c>
      <c r="C2101" s="117"/>
      <c r="D2101" s="116"/>
      <c r="E2101" s="118"/>
      <c r="F2101" s="119"/>
      <c r="G2101" s="120"/>
      <c r="H2101" s="120"/>
      <c r="I2101" s="418">
        <f t="shared" si="33"/>
        <v>0</v>
      </c>
      <c r="J2101" s="46"/>
      <c r="K2101" s="332">
        <f>IFERROR(SUM(C2101/'Transfers of Funds'!$F$56),0)</f>
        <v>0</v>
      </c>
      <c r="L2101" s="21"/>
      <c r="M2101" s="47" t="s">
        <v>162</v>
      </c>
      <c r="N2101" s="46"/>
    </row>
    <row r="2102" spans="1:14" s="23" customFormat="1" ht="14.25" customHeight="1">
      <c r="A2102" s="115"/>
      <c r="B2102" s="308" t="str">
        <f>IF(A2102="","",VLOOKUP(A2102,'Project Budget vs Exp'!$B$9:$G$52,2,FALSE))</f>
        <v/>
      </c>
      <c r="C2102" s="117"/>
      <c r="D2102" s="116"/>
      <c r="E2102" s="118"/>
      <c r="F2102" s="119"/>
      <c r="G2102" s="120"/>
      <c r="H2102" s="120"/>
      <c r="I2102" s="418">
        <f t="shared" si="33"/>
        <v>0</v>
      </c>
      <c r="J2102" s="46"/>
      <c r="K2102" s="332">
        <f>IFERROR(SUM(C2102/'Transfers of Funds'!$F$56),0)</f>
        <v>0</v>
      </c>
      <c r="L2102" s="21"/>
      <c r="M2102" s="47" t="s">
        <v>162</v>
      </c>
      <c r="N2102" s="46"/>
    </row>
    <row r="2103" spans="1:14" s="23" customFormat="1" ht="14.25" customHeight="1">
      <c r="A2103" s="115"/>
      <c r="B2103" s="308" t="str">
        <f>IF(A2103="","",VLOOKUP(A2103,'Project Budget vs Exp'!$B$9:$G$52,2,FALSE))</f>
        <v/>
      </c>
      <c r="C2103" s="117"/>
      <c r="D2103" s="116"/>
      <c r="E2103" s="118"/>
      <c r="F2103" s="119"/>
      <c r="G2103" s="120"/>
      <c r="H2103" s="120"/>
      <c r="I2103" s="418">
        <f t="shared" si="33"/>
        <v>0</v>
      </c>
      <c r="J2103" s="46"/>
      <c r="K2103" s="332">
        <f>IFERROR(SUM(C2103/'Transfers of Funds'!$F$56),0)</f>
        <v>0</v>
      </c>
      <c r="L2103" s="21"/>
      <c r="M2103" s="47" t="s">
        <v>162</v>
      </c>
      <c r="N2103" s="46"/>
    </row>
    <row r="2104" spans="1:14" s="23" customFormat="1" ht="14.25" customHeight="1">
      <c r="A2104" s="115"/>
      <c r="B2104" s="308" t="str">
        <f>IF(A2104="","",VLOOKUP(A2104,'Project Budget vs Exp'!$B$9:$G$52,2,FALSE))</f>
        <v/>
      </c>
      <c r="C2104" s="117"/>
      <c r="D2104" s="116"/>
      <c r="E2104" s="118"/>
      <c r="F2104" s="119"/>
      <c r="G2104" s="120"/>
      <c r="H2104" s="120"/>
      <c r="I2104" s="418">
        <f t="shared" si="33"/>
        <v>0</v>
      </c>
      <c r="J2104" s="46"/>
      <c r="K2104" s="332">
        <f>IFERROR(SUM(C2104/'Transfers of Funds'!$F$56),0)</f>
        <v>0</v>
      </c>
      <c r="L2104" s="21"/>
      <c r="M2104" s="47" t="s">
        <v>162</v>
      </c>
      <c r="N2104" s="46"/>
    </row>
    <row r="2105" spans="1:14" s="23" customFormat="1" ht="14.25" customHeight="1">
      <c r="A2105" s="115"/>
      <c r="B2105" s="308" t="str">
        <f>IF(A2105="","",VLOOKUP(A2105,'Project Budget vs Exp'!$B$9:$G$52,2,FALSE))</f>
        <v/>
      </c>
      <c r="C2105" s="117"/>
      <c r="D2105" s="116"/>
      <c r="E2105" s="118"/>
      <c r="F2105" s="119"/>
      <c r="G2105" s="120"/>
      <c r="H2105" s="120"/>
      <c r="I2105" s="418">
        <f t="shared" si="33"/>
        <v>0</v>
      </c>
      <c r="J2105" s="46"/>
      <c r="K2105" s="332">
        <f>IFERROR(SUM(C2105/'Transfers of Funds'!$F$56),0)</f>
        <v>0</v>
      </c>
      <c r="L2105" s="21"/>
      <c r="M2105" s="47" t="s">
        <v>162</v>
      </c>
      <c r="N2105" s="46"/>
    </row>
    <row r="2106" spans="1:14" s="23" customFormat="1" ht="14.25" customHeight="1">
      <c r="A2106" s="115"/>
      <c r="B2106" s="308" t="str">
        <f>IF(A2106="","",VLOOKUP(A2106,'Project Budget vs Exp'!$B$9:$G$52,2,FALSE))</f>
        <v/>
      </c>
      <c r="C2106" s="117"/>
      <c r="D2106" s="116"/>
      <c r="E2106" s="118"/>
      <c r="F2106" s="119"/>
      <c r="G2106" s="120"/>
      <c r="H2106" s="120"/>
      <c r="I2106" s="418">
        <f t="shared" si="33"/>
        <v>0</v>
      </c>
      <c r="J2106" s="46"/>
      <c r="K2106" s="332">
        <f>IFERROR(SUM(C2106/'Transfers of Funds'!$F$56),0)</f>
        <v>0</v>
      </c>
      <c r="L2106" s="21"/>
      <c r="M2106" s="47" t="s">
        <v>162</v>
      </c>
      <c r="N2106" s="46"/>
    </row>
    <row r="2107" spans="1:14" s="23" customFormat="1" ht="14.25" customHeight="1">
      <c r="A2107" s="115"/>
      <c r="B2107" s="308" t="str">
        <f>IF(A2107="","",VLOOKUP(A2107,'Project Budget vs Exp'!$B$9:$G$52,2,FALSE))</f>
        <v/>
      </c>
      <c r="C2107" s="117"/>
      <c r="D2107" s="116"/>
      <c r="E2107" s="118"/>
      <c r="F2107" s="119"/>
      <c r="G2107" s="120"/>
      <c r="H2107" s="120"/>
      <c r="I2107" s="418">
        <f t="shared" si="33"/>
        <v>0</v>
      </c>
      <c r="J2107" s="46"/>
      <c r="K2107" s="332">
        <f>IFERROR(SUM(C2107/'Transfers of Funds'!$F$56),0)</f>
        <v>0</v>
      </c>
      <c r="L2107" s="21"/>
      <c r="M2107" s="47" t="s">
        <v>162</v>
      </c>
      <c r="N2107" s="46"/>
    </row>
    <row r="2108" spans="1:14" s="23" customFormat="1" ht="14.25" customHeight="1">
      <c r="A2108" s="115"/>
      <c r="B2108" s="308" t="str">
        <f>IF(A2108="","",VLOOKUP(A2108,'Project Budget vs Exp'!$B$9:$G$52,2,FALSE))</f>
        <v/>
      </c>
      <c r="C2108" s="117"/>
      <c r="D2108" s="116"/>
      <c r="E2108" s="118"/>
      <c r="F2108" s="119"/>
      <c r="G2108" s="120"/>
      <c r="H2108" s="120"/>
      <c r="I2108" s="418">
        <f t="shared" si="33"/>
        <v>0</v>
      </c>
      <c r="J2108" s="46"/>
      <c r="K2108" s="332">
        <f>IFERROR(SUM(C2108/'Transfers of Funds'!$F$56),0)</f>
        <v>0</v>
      </c>
      <c r="L2108" s="21"/>
      <c r="M2108" s="47" t="s">
        <v>162</v>
      </c>
      <c r="N2108" s="46"/>
    </row>
    <row r="2109" spans="1:14" s="23" customFormat="1" ht="14.25" customHeight="1">
      <c r="A2109" s="115"/>
      <c r="B2109" s="308" t="str">
        <f>IF(A2109="","",VLOOKUP(A2109,'Project Budget vs Exp'!$B$9:$G$52,2,FALSE))</f>
        <v/>
      </c>
      <c r="C2109" s="117"/>
      <c r="D2109" s="116"/>
      <c r="E2109" s="118"/>
      <c r="F2109" s="119"/>
      <c r="G2109" s="120"/>
      <c r="H2109" s="120"/>
      <c r="I2109" s="418">
        <f t="shared" si="33"/>
        <v>0</v>
      </c>
      <c r="J2109" s="46"/>
      <c r="K2109" s="332">
        <f>IFERROR(SUM(C2109/'Transfers of Funds'!$F$56),0)</f>
        <v>0</v>
      </c>
      <c r="L2109" s="21"/>
      <c r="M2109" s="47" t="s">
        <v>162</v>
      </c>
      <c r="N2109" s="46"/>
    </row>
    <row r="2110" spans="1:14" s="23" customFormat="1" ht="14.25" customHeight="1">
      <c r="A2110" s="115"/>
      <c r="B2110" s="308" t="str">
        <f>IF(A2110="","",VLOOKUP(A2110,'Project Budget vs Exp'!$B$9:$G$52,2,FALSE))</f>
        <v/>
      </c>
      <c r="C2110" s="117"/>
      <c r="D2110" s="116"/>
      <c r="E2110" s="118"/>
      <c r="F2110" s="119"/>
      <c r="G2110" s="120"/>
      <c r="H2110" s="120"/>
      <c r="I2110" s="418">
        <f t="shared" si="33"/>
        <v>0</v>
      </c>
      <c r="J2110" s="46"/>
      <c r="K2110" s="332">
        <f>IFERROR(SUM(C2110/'Transfers of Funds'!$F$56),0)</f>
        <v>0</v>
      </c>
      <c r="L2110" s="21"/>
      <c r="M2110" s="47" t="s">
        <v>162</v>
      </c>
      <c r="N2110" s="46"/>
    </row>
    <row r="2111" spans="1:14" s="23" customFormat="1" ht="14.25" customHeight="1">
      <c r="A2111" s="115"/>
      <c r="B2111" s="308" t="str">
        <f>IF(A2111="","",VLOOKUP(A2111,'Project Budget vs Exp'!$B$9:$G$52,2,FALSE))</f>
        <v/>
      </c>
      <c r="C2111" s="117"/>
      <c r="D2111" s="116"/>
      <c r="E2111" s="118"/>
      <c r="F2111" s="119"/>
      <c r="G2111" s="120"/>
      <c r="H2111" s="120"/>
      <c r="I2111" s="418">
        <f t="shared" si="33"/>
        <v>0</v>
      </c>
      <c r="J2111" s="46"/>
      <c r="K2111" s="332">
        <f>IFERROR(SUM(C2111/'Transfers of Funds'!$F$56),0)</f>
        <v>0</v>
      </c>
      <c r="L2111" s="21"/>
      <c r="M2111" s="47" t="s">
        <v>162</v>
      </c>
      <c r="N2111" s="46"/>
    </row>
    <row r="2112" spans="1:14" s="23" customFormat="1" ht="14.25" customHeight="1">
      <c r="A2112" s="115"/>
      <c r="B2112" s="308" t="str">
        <f>IF(A2112="","",VLOOKUP(A2112,'Project Budget vs Exp'!$B$9:$G$52,2,FALSE))</f>
        <v/>
      </c>
      <c r="C2112" s="117"/>
      <c r="D2112" s="116"/>
      <c r="E2112" s="118"/>
      <c r="F2112" s="119"/>
      <c r="G2112" s="120"/>
      <c r="H2112" s="120"/>
      <c r="I2112" s="418">
        <f t="shared" si="33"/>
        <v>0</v>
      </c>
      <c r="J2112" s="46"/>
      <c r="K2112" s="332">
        <f>IFERROR(SUM(C2112/'Transfers of Funds'!$F$56),0)</f>
        <v>0</v>
      </c>
      <c r="L2112" s="21"/>
      <c r="M2112" s="47" t="s">
        <v>162</v>
      </c>
      <c r="N2112" s="46"/>
    </row>
    <row r="2113" spans="1:14" s="23" customFormat="1" ht="14.25" customHeight="1">
      <c r="A2113" s="115"/>
      <c r="B2113" s="308" t="str">
        <f>IF(A2113="","",VLOOKUP(A2113,'Project Budget vs Exp'!$B$9:$G$52,2,FALSE))</f>
        <v/>
      </c>
      <c r="C2113" s="117"/>
      <c r="D2113" s="116"/>
      <c r="E2113" s="118"/>
      <c r="F2113" s="119"/>
      <c r="G2113" s="120"/>
      <c r="H2113" s="120"/>
      <c r="I2113" s="418">
        <f t="shared" si="33"/>
        <v>0</v>
      </c>
      <c r="J2113" s="46"/>
      <c r="K2113" s="332">
        <f>IFERROR(SUM(C2113/'Transfers of Funds'!$F$56),0)</f>
        <v>0</v>
      </c>
      <c r="L2113" s="21"/>
      <c r="M2113" s="47" t="s">
        <v>162</v>
      </c>
      <c r="N2113" s="46"/>
    </row>
    <row r="2114" spans="1:14" s="23" customFormat="1" ht="14.25" customHeight="1">
      <c r="A2114" s="115"/>
      <c r="B2114" s="308" t="str">
        <f>IF(A2114="","",VLOOKUP(A2114,'Project Budget vs Exp'!$B$9:$G$52,2,FALSE))</f>
        <v/>
      </c>
      <c r="C2114" s="117"/>
      <c r="D2114" s="116"/>
      <c r="E2114" s="118"/>
      <c r="F2114" s="119"/>
      <c r="G2114" s="120"/>
      <c r="H2114" s="120"/>
      <c r="I2114" s="418">
        <f t="shared" si="33"/>
        <v>0</v>
      </c>
      <c r="J2114" s="46"/>
      <c r="K2114" s="332">
        <f>IFERROR(SUM(C2114/'Transfers of Funds'!$F$56),0)</f>
        <v>0</v>
      </c>
      <c r="L2114" s="21"/>
      <c r="M2114" s="47" t="s">
        <v>162</v>
      </c>
      <c r="N2114" s="46"/>
    </row>
    <row r="2115" spans="1:14" s="23" customFormat="1" ht="14.25" customHeight="1">
      <c r="A2115" s="115"/>
      <c r="B2115" s="308" t="str">
        <f>IF(A2115="","",VLOOKUP(A2115,'Project Budget vs Exp'!$B$9:$G$52,2,FALSE))</f>
        <v/>
      </c>
      <c r="C2115" s="117"/>
      <c r="D2115" s="116"/>
      <c r="E2115" s="118"/>
      <c r="F2115" s="119"/>
      <c r="G2115" s="120"/>
      <c r="H2115" s="120"/>
      <c r="I2115" s="418">
        <f t="shared" si="33"/>
        <v>0</v>
      </c>
      <c r="J2115" s="46"/>
      <c r="K2115" s="332">
        <f>IFERROR(SUM(C2115/'Transfers of Funds'!$F$56),0)</f>
        <v>0</v>
      </c>
      <c r="L2115" s="21"/>
      <c r="M2115" s="47" t="s">
        <v>162</v>
      </c>
      <c r="N2115" s="46"/>
    </row>
    <row r="2116" spans="1:14" s="23" customFormat="1" ht="14.25" customHeight="1">
      <c r="A2116" s="115"/>
      <c r="B2116" s="308" t="str">
        <f>IF(A2116="","",VLOOKUP(A2116,'Project Budget vs Exp'!$B$9:$G$52,2,FALSE))</f>
        <v/>
      </c>
      <c r="C2116" s="117"/>
      <c r="D2116" s="116"/>
      <c r="E2116" s="118"/>
      <c r="F2116" s="119"/>
      <c r="G2116" s="120"/>
      <c r="H2116" s="120"/>
      <c r="I2116" s="418">
        <f t="shared" si="33"/>
        <v>0</v>
      </c>
      <c r="J2116" s="46"/>
      <c r="K2116" s="332">
        <f>IFERROR(SUM(C2116/'Transfers of Funds'!$F$56),0)</f>
        <v>0</v>
      </c>
      <c r="L2116" s="21"/>
      <c r="M2116" s="47" t="s">
        <v>162</v>
      </c>
      <c r="N2116" s="46"/>
    </row>
    <row r="2117" spans="1:14" s="23" customFormat="1" ht="14.25" customHeight="1">
      <c r="A2117" s="115"/>
      <c r="B2117" s="308" t="str">
        <f>IF(A2117="","",VLOOKUP(A2117,'Project Budget vs Exp'!$B$9:$G$52,2,FALSE))</f>
        <v/>
      </c>
      <c r="C2117" s="117"/>
      <c r="D2117" s="116"/>
      <c r="E2117" s="118"/>
      <c r="F2117" s="119"/>
      <c r="G2117" s="120"/>
      <c r="H2117" s="120"/>
      <c r="I2117" s="418">
        <f t="shared" si="33"/>
        <v>0</v>
      </c>
      <c r="J2117" s="46"/>
      <c r="K2117" s="332">
        <f>IFERROR(SUM(C2117/'Transfers of Funds'!$F$56),0)</f>
        <v>0</v>
      </c>
      <c r="L2117" s="21"/>
      <c r="M2117" s="47" t="s">
        <v>162</v>
      </c>
      <c r="N2117" s="46"/>
    </row>
    <row r="2118" spans="1:14" s="23" customFormat="1" ht="14.25" customHeight="1">
      <c r="A2118" s="115"/>
      <c r="B2118" s="308" t="str">
        <f>IF(A2118="","",VLOOKUP(A2118,'Project Budget vs Exp'!$B$9:$G$52,2,FALSE))</f>
        <v/>
      </c>
      <c r="C2118" s="117"/>
      <c r="D2118" s="116"/>
      <c r="E2118" s="118"/>
      <c r="F2118" s="119"/>
      <c r="G2118" s="120"/>
      <c r="H2118" s="120"/>
      <c r="I2118" s="418">
        <f t="shared" si="33"/>
        <v>0</v>
      </c>
      <c r="J2118" s="46"/>
      <c r="K2118" s="332">
        <f>IFERROR(SUM(C2118/'Transfers of Funds'!$F$56),0)</f>
        <v>0</v>
      </c>
      <c r="L2118" s="21"/>
      <c r="M2118" s="47" t="s">
        <v>162</v>
      </c>
      <c r="N2118" s="46"/>
    </row>
    <row r="2119" spans="1:14" s="23" customFormat="1" ht="14.25" customHeight="1">
      <c r="A2119" s="115"/>
      <c r="B2119" s="308" t="str">
        <f>IF(A2119="","",VLOOKUP(A2119,'Project Budget vs Exp'!$B$9:$G$52,2,FALSE))</f>
        <v/>
      </c>
      <c r="C2119" s="117"/>
      <c r="D2119" s="116"/>
      <c r="E2119" s="118"/>
      <c r="F2119" s="119"/>
      <c r="G2119" s="120"/>
      <c r="H2119" s="120"/>
      <c r="I2119" s="418">
        <f t="shared" si="33"/>
        <v>0</v>
      </c>
      <c r="J2119" s="46"/>
      <c r="K2119" s="332">
        <f>IFERROR(SUM(C2119/'Transfers of Funds'!$F$56),0)</f>
        <v>0</v>
      </c>
      <c r="L2119" s="21"/>
      <c r="M2119" s="47" t="s">
        <v>162</v>
      </c>
      <c r="N2119" s="46"/>
    </row>
    <row r="2120" spans="1:14" s="23" customFormat="1" ht="14.25" customHeight="1">
      <c r="A2120" s="115"/>
      <c r="B2120" s="308" t="str">
        <f>IF(A2120="","",VLOOKUP(A2120,'Project Budget vs Exp'!$B$9:$G$52,2,FALSE))</f>
        <v/>
      </c>
      <c r="C2120" s="117"/>
      <c r="D2120" s="116"/>
      <c r="E2120" s="118"/>
      <c r="F2120" s="119"/>
      <c r="G2120" s="120"/>
      <c r="H2120" s="120"/>
      <c r="I2120" s="418">
        <f t="shared" si="33"/>
        <v>0</v>
      </c>
      <c r="J2120" s="46"/>
      <c r="K2120" s="332">
        <f>IFERROR(SUM(C2120/'Transfers of Funds'!$F$56),0)</f>
        <v>0</v>
      </c>
      <c r="L2120" s="21"/>
      <c r="M2120" s="47" t="s">
        <v>162</v>
      </c>
      <c r="N2120" s="46"/>
    </row>
    <row r="2121" spans="1:14" s="23" customFormat="1" ht="14.25" customHeight="1">
      <c r="A2121" s="115"/>
      <c r="B2121" s="308" t="str">
        <f>IF(A2121="","",VLOOKUP(A2121,'Project Budget vs Exp'!$B$9:$G$52,2,FALSE))</f>
        <v/>
      </c>
      <c r="C2121" s="117"/>
      <c r="D2121" s="116"/>
      <c r="E2121" s="118"/>
      <c r="F2121" s="119"/>
      <c r="G2121" s="120"/>
      <c r="H2121" s="120"/>
      <c r="I2121" s="418">
        <f t="shared" si="33"/>
        <v>0</v>
      </c>
      <c r="J2121" s="46"/>
      <c r="K2121" s="332">
        <f>IFERROR(SUM(C2121/'Transfers of Funds'!$F$56),0)</f>
        <v>0</v>
      </c>
      <c r="L2121" s="21"/>
      <c r="M2121" s="47" t="s">
        <v>162</v>
      </c>
      <c r="N2121" s="46"/>
    </row>
    <row r="2122" spans="1:14" s="23" customFormat="1" ht="14.25" customHeight="1">
      <c r="A2122" s="115"/>
      <c r="B2122" s="308" t="str">
        <f>IF(A2122="","",VLOOKUP(A2122,'Project Budget vs Exp'!$B$9:$G$52,2,FALSE))</f>
        <v/>
      </c>
      <c r="C2122" s="117"/>
      <c r="D2122" s="116"/>
      <c r="E2122" s="118"/>
      <c r="F2122" s="119"/>
      <c r="G2122" s="120"/>
      <c r="H2122" s="120"/>
      <c r="I2122" s="418">
        <f t="shared" si="33"/>
        <v>0</v>
      </c>
      <c r="J2122" s="46"/>
      <c r="K2122" s="332">
        <f>IFERROR(SUM(C2122/'Transfers of Funds'!$F$56),0)</f>
        <v>0</v>
      </c>
      <c r="L2122" s="21"/>
      <c r="M2122" s="47" t="s">
        <v>162</v>
      </c>
      <c r="N2122" s="46"/>
    </row>
    <row r="2123" spans="1:14" s="23" customFormat="1" ht="14.25" customHeight="1">
      <c r="A2123" s="115"/>
      <c r="B2123" s="308" t="str">
        <f>IF(A2123="","",VLOOKUP(A2123,'Project Budget vs Exp'!$B$9:$G$52,2,FALSE))</f>
        <v/>
      </c>
      <c r="C2123" s="117"/>
      <c r="D2123" s="116"/>
      <c r="E2123" s="118"/>
      <c r="F2123" s="119"/>
      <c r="G2123" s="120"/>
      <c r="H2123" s="120"/>
      <c r="I2123" s="418">
        <f t="shared" si="33"/>
        <v>0</v>
      </c>
      <c r="J2123" s="46"/>
      <c r="K2123" s="332">
        <f>IFERROR(SUM(C2123/'Transfers of Funds'!$F$56),0)</f>
        <v>0</v>
      </c>
      <c r="L2123" s="21"/>
      <c r="M2123" s="47" t="s">
        <v>162</v>
      </c>
      <c r="N2123" s="46"/>
    </row>
    <row r="2124" spans="1:14" s="23" customFormat="1" ht="14.25" customHeight="1">
      <c r="A2124" s="115"/>
      <c r="B2124" s="308" t="str">
        <f>IF(A2124="","",VLOOKUP(A2124,'Project Budget vs Exp'!$B$9:$G$52,2,FALSE))</f>
        <v/>
      </c>
      <c r="C2124" s="117"/>
      <c r="D2124" s="116"/>
      <c r="E2124" s="118"/>
      <c r="F2124" s="119"/>
      <c r="G2124" s="120"/>
      <c r="H2124" s="120"/>
      <c r="I2124" s="418">
        <f t="shared" si="33"/>
        <v>0</v>
      </c>
      <c r="J2124" s="46"/>
      <c r="K2124" s="332">
        <f>IFERROR(SUM(C2124/'Transfers of Funds'!$F$56),0)</f>
        <v>0</v>
      </c>
      <c r="L2124" s="21"/>
      <c r="M2124" s="47" t="s">
        <v>162</v>
      </c>
      <c r="N2124" s="46"/>
    </row>
    <row r="2125" spans="1:14" s="23" customFormat="1" ht="14.25" customHeight="1">
      <c r="A2125" s="115"/>
      <c r="B2125" s="308" t="str">
        <f>IF(A2125="","",VLOOKUP(A2125,'Project Budget vs Exp'!$B$9:$G$52,2,FALSE))</f>
        <v/>
      </c>
      <c r="C2125" s="117"/>
      <c r="D2125" s="116"/>
      <c r="E2125" s="118"/>
      <c r="F2125" s="119"/>
      <c r="G2125" s="120"/>
      <c r="H2125" s="120"/>
      <c r="I2125" s="418">
        <f t="shared" si="33"/>
        <v>0</v>
      </c>
      <c r="J2125" s="46"/>
      <c r="K2125" s="332">
        <f>IFERROR(SUM(C2125/'Transfers of Funds'!$F$56),0)</f>
        <v>0</v>
      </c>
      <c r="L2125" s="21"/>
      <c r="M2125" s="47" t="s">
        <v>162</v>
      </c>
      <c r="N2125" s="46"/>
    </row>
    <row r="2126" spans="1:14" s="23" customFormat="1" ht="14.25" customHeight="1">
      <c r="A2126" s="115"/>
      <c r="B2126" s="308" t="str">
        <f>IF(A2126="","",VLOOKUP(A2126,'Project Budget vs Exp'!$B$9:$G$52,2,FALSE))</f>
        <v/>
      </c>
      <c r="C2126" s="117"/>
      <c r="D2126" s="116"/>
      <c r="E2126" s="118"/>
      <c r="F2126" s="119"/>
      <c r="G2126" s="120"/>
      <c r="H2126" s="120"/>
      <c r="I2126" s="418">
        <f t="shared" si="33"/>
        <v>0</v>
      </c>
      <c r="J2126" s="46"/>
      <c r="K2126" s="332">
        <f>IFERROR(SUM(C2126/'Transfers of Funds'!$F$56),0)</f>
        <v>0</v>
      </c>
      <c r="L2126" s="21"/>
      <c r="M2126" s="47" t="s">
        <v>162</v>
      </c>
      <c r="N2126" s="46"/>
    </row>
    <row r="2127" spans="1:14" s="23" customFormat="1" ht="14.25" customHeight="1">
      <c r="A2127" s="115"/>
      <c r="B2127" s="308" t="str">
        <f>IF(A2127="","",VLOOKUP(A2127,'Project Budget vs Exp'!$B$9:$G$52,2,FALSE))</f>
        <v/>
      </c>
      <c r="C2127" s="117"/>
      <c r="D2127" s="116"/>
      <c r="E2127" s="118"/>
      <c r="F2127" s="119"/>
      <c r="G2127" s="120"/>
      <c r="H2127" s="120"/>
      <c r="I2127" s="418">
        <f t="shared" si="33"/>
        <v>0</v>
      </c>
      <c r="J2127" s="46"/>
      <c r="K2127" s="332">
        <f>IFERROR(SUM(C2127/'Transfers of Funds'!$F$56),0)</f>
        <v>0</v>
      </c>
      <c r="L2127" s="21"/>
      <c r="M2127" s="47" t="s">
        <v>162</v>
      </c>
      <c r="N2127" s="46"/>
    </row>
    <row r="2128" spans="1:14" s="23" customFormat="1" ht="14.25" customHeight="1">
      <c r="A2128" s="115"/>
      <c r="B2128" s="308" t="str">
        <f>IF(A2128="","",VLOOKUP(A2128,'Project Budget vs Exp'!$B$9:$G$52,2,FALSE))</f>
        <v/>
      </c>
      <c r="C2128" s="117"/>
      <c r="D2128" s="116"/>
      <c r="E2128" s="118"/>
      <c r="F2128" s="119"/>
      <c r="G2128" s="120"/>
      <c r="H2128" s="120"/>
      <c r="I2128" s="418">
        <f t="shared" si="33"/>
        <v>0</v>
      </c>
      <c r="J2128" s="46"/>
      <c r="K2128" s="332">
        <f>IFERROR(SUM(C2128/'Transfers of Funds'!$F$56),0)</f>
        <v>0</v>
      </c>
      <c r="L2128" s="21"/>
      <c r="M2128" s="47" t="s">
        <v>162</v>
      </c>
      <c r="N2128" s="46"/>
    </row>
    <row r="2129" spans="1:14" s="23" customFormat="1" ht="14.25" customHeight="1">
      <c r="A2129" s="115"/>
      <c r="B2129" s="308" t="str">
        <f>IF(A2129="","",VLOOKUP(A2129,'Project Budget vs Exp'!$B$9:$G$52,2,FALSE))</f>
        <v/>
      </c>
      <c r="C2129" s="117"/>
      <c r="D2129" s="116"/>
      <c r="E2129" s="118"/>
      <c r="F2129" s="119"/>
      <c r="G2129" s="120"/>
      <c r="H2129" s="120"/>
      <c r="I2129" s="418">
        <f t="shared" si="33"/>
        <v>0</v>
      </c>
      <c r="J2129" s="46"/>
      <c r="K2129" s="332">
        <f>IFERROR(SUM(C2129/'Transfers of Funds'!$F$56),0)</f>
        <v>0</v>
      </c>
      <c r="L2129" s="21"/>
      <c r="M2129" s="47" t="s">
        <v>162</v>
      </c>
      <c r="N2129" s="46"/>
    </row>
    <row r="2130" spans="1:14" s="23" customFormat="1" ht="14.25" customHeight="1">
      <c r="A2130" s="115"/>
      <c r="B2130" s="308" t="str">
        <f>IF(A2130="","",VLOOKUP(A2130,'Project Budget vs Exp'!$B$9:$G$52,2,FALSE))</f>
        <v/>
      </c>
      <c r="C2130" s="117"/>
      <c r="D2130" s="116"/>
      <c r="E2130" s="118"/>
      <c r="F2130" s="119"/>
      <c r="G2130" s="120"/>
      <c r="H2130" s="120"/>
      <c r="I2130" s="418">
        <f t="shared" si="33"/>
        <v>0</v>
      </c>
      <c r="J2130" s="46"/>
      <c r="K2130" s="332">
        <f>IFERROR(SUM(C2130/'Transfers of Funds'!$F$56),0)</f>
        <v>0</v>
      </c>
      <c r="L2130" s="21"/>
      <c r="M2130" s="47" t="s">
        <v>162</v>
      </c>
      <c r="N2130" s="46"/>
    </row>
    <row r="2131" spans="1:14" s="23" customFormat="1" ht="14.25" customHeight="1">
      <c r="A2131" s="115"/>
      <c r="B2131" s="308" t="str">
        <f>IF(A2131="","",VLOOKUP(A2131,'Project Budget vs Exp'!$B$9:$G$52,2,FALSE))</f>
        <v/>
      </c>
      <c r="C2131" s="117"/>
      <c r="D2131" s="116"/>
      <c r="E2131" s="118"/>
      <c r="F2131" s="119"/>
      <c r="G2131" s="120"/>
      <c r="H2131" s="120"/>
      <c r="I2131" s="418">
        <f t="shared" si="33"/>
        <v>0</v>
      </c>
      <c r="J2131" s="46"/>
      <c r="K2131" s="332">
        <f>IFERROR(SUM(C2131/'Transfers of Funds'!$F$56),0)</f>
        <v>0</v>
      </c>
      <c r="L2131" s="21"/>
      <c r="M2131" s="47" t="s">
        <v>162</v>
      </c>
      <c r="N2131" s="46"/>
    </row>
    <row r="2132" spans="1:14" s="23" customFormat="1" ht="14.25" customHeight="1">
      <c r="A2132" s="115"/>
      <c r="B2132" s="308" t="str">
        <f>IF(A2132="","",VLOOKUP(A2132,'Project Budget vs Exp'!$B$9:$G$52,2,FALSE))</f>
        <v/>
      </c>
      <c r="C2132" s="117"/>
      <c r="D2132" s="116"/>
      <c r="E2132" s="118"/>
      <c r="F2132" s="119"/>
      <c r="G2132" s="120"/>
      <c r="H2132" s="120"/>
      <c r="I2132" s="418">
        <f t="shared" si="33"/>
        <v>0</v>
      </c>
      <c r="J2132" s="46"/>
      <c r="K2132" s="332">
        <f>IFERROR(SUM(C2132/'Transfers of Funds'!$F$56),0)</f>
        <v>0</v>
      </c>
      <c r="L2132" s="21"/>
      <c r="M2132" s="47" t="s">
        <v>162</v>
      </c>
      <c r="N2132" s="46"/>
    </row>
    <row r="2133" spans="1:14" s="23" customFormat="1" ht="14.25" customHeight="1">
      <c r="A2133" s="115"/>
      <c r="B2133" s="308" t="str">
        <f>IF(A2133="","",VLOOKUP(A2133,'Project Budget vs Exp'!$B$9:$G$52,2,FALSE))</f>
        <v/>
      </c>
      <c r="C2133" s="117"/>
      <c r="D2133" s="116"/>
      <c r="E2133" s="118"/>
      <c r="F2133" s="119"/>
      <c r="G2133" s="120"/>
      <c r="H2133" s="120"/>
      <c r="I2133" s="418">
        <f t="shared" ref="I2133:I2196" si="34">IF(OR(F$4="EUR",F$4="USD",F$4="GBP",F$4="CAD",F$4="NZD",F$4="AUD"),K2133,C2133)</f>
        <v>0</v>
      </c>
      <c r="J2133" s="46"/>
      <c r="K2133" s="332">
        <f>IFERROR(SUM(C2133/'Transfers of Funds'!$F$56),0)</f>
        <v>0</v>
      </c>
      <c r="L2133" s="21"/>
      <c r="M2133" s="47" t="s">
        <v>162</v>
      </c>
      <c r="N2133" s="46"/>
    </row>
    <row r="2134" spans="1:14" s="23" customFormat="1" ht="14.25" customHeight="1">
      <c r="A2134" s="115"/>
      <c r="B2134" s="308" t="str">
        <f>IF(A2134="","",VLOOKUP(A2134,'Project Budget vs Exp'!$B$9:$G$52,2,FALSE))</f>
        <v/>
      </c>
      <c r="C2134" s="117"/>
      <c r="D2134" s="116"/>
      <c r="E2134" s="118"/>
      <c r="F2134" s="119"/>
      <c r="G2134" s="120"/>
      <c r="H2134" s="120"/>
      <c r="I2134" s="418">
        <f t="shared" si="34"/>
        <v>0</v>
      </c>
      <c r="J2134" s="46"/>
      <c r="K2134" s="332">
        <f>IFERROR(SUM(C2134/'Transfers of Funds'!$F$56),0)</f>
        <v>0</v>
      </c>
      <c r="L2134" s="21"/>
      <c r="M2134" s="47" t="s">
        <v>162</v>
      </c>
      <c r="N2134" s="46"/>
    </row>
    <row r="2135" spans="1:14" s="23" customFormat="1" ht="14.25" customHeight="1">
      <c r="A2135" s="115"/>
      <c r="B2135" s="308" t="str">
        <f>IF(A2135="","",VLOOKUP(A2135,'Project Budget vs Exp'!$B$9:$G$52,2,FALSE))</f>
        <v/>
      </c>
      <c r="C2135" s="117"/>
      <c r="D2135" s="116"/>
      <c r="E2135" s="118"/>
      <c r="F2135" s="119"/>
      <c r="G2135" s="120"/>
      <c r="H2135" s="120"/>
      <c r="I2135" s="418">
        <f t="shared" si="34"/>
        <v>0</v>
      </c>
      <c r="J2135" s="46"/>
      <c r="K2135" s="332">
        <f>IFERROR(SUM(C2135/'Transfers of Funds'!$F$56),0)</f>
        <v>0</v>
      </c>
      <c r="L2135" s="21"/>
      <c r="M2135" s="47" t="s">
        <v>162</v>
      </c>
      <c r="N2135" s="46"/>
    </row>
    <row r="2136" spans="1:14" s="23" customFormat="1" ht="14.25" customHeight="1">
      <c r="A2136" s="115"/>
      <c r="B2136" s="308" t="str">
        <f>IF(A2136="","",VLOOKUP(A2136,'Project Budget vs Exp'!$B$9:$G$52,2,FALSE))</f>
        <v/>
      </c>
      <c r="C2136" s="117"/>
      <c r="D2136" s="116"/>
      <c r="E2136" s="118"/>
      <c r="F2136" s="119"/>
      <c r="G2136" s="120"/>
      <c r="H2136" s="120"/>
      <c r="I2136" s="418">
        <f t="shared" si="34"/>
        <v>0</v>
      </c>
      <c r="J2136" s="46"/>
      <c r="K2136" s="332">
        <f>IFERROR(SUM(C2136/'Transfers of Funds'!$F$56),0)</f>
        <v>0</v>
      </c>
      <c r="L2136" s="21"/>
      <c r="M2136" s="47" t="s">
        <v>162</v>
      </c>
      <c r="N2136" s="46"/>
    </row>
    <row r="2137" spans="1:14" s="23" customFormat="1" ht="14.25" customHeight="1">
      <c r="A2137" s="115"/>
      <c r="B2137" s="308" t="str">
        <f>IF(A2137="","",VLOOKUP(A2137,'Project Budget vs Exp'!$B$9:$G$52,2,FALSE))</f>
        <v/>
      </c>
      <c r="C2137" s="117"/>
      <c r="D2137" s="116"/>
      <c r="E2137" s="118"/>
      <c r="F2137" s="119"/>
      <c r="G2137" s="120"/>
      <c r="H2137" s="120"/>
      <c r="I2137" s="418">
        <f t="shared" si="34"/>
        <v>0</v>
      </c>
      <c r="J2137" s="46"/>
      <c r="K2137" s="332">
        <f>IFERROR(SUM(C2137/'Transfers of Funds'!$F$56),0)</f>
        <v>0</v>
      </c>
      <c r="L2137" s="21"/>
      <c r="M2137" s="47" t="s">
        <v>162</v>
      </c>
      <c r="N2137" s="46"/>
    </row>
    <row r="2138" spans="1:14" s="23" customFormat="1" ht="14.25" customHeight="1">
      <c r="A2138" s="115"/>
      <c r="B2138" s="308" t="str">
        <f>IF(A2138="","",VLOOKUP(A2138,'Project Budget vs Exp'!$B$9:$G$52,2,FALSE))</f>
        <v/>
      </c>
      <c r="C2138" s="117"/>
      <c r="D2138" s="116"/>
      <c r="E2138" s="118"/>
      <c r="F2138" s="119"/>
      <c r="G2138" s="120"/>
      <c r="H2138" s="120"/>
      <c r="I2138" s="418">
        <f t="shared" si="34"/>
        <v>0</v>
      </c>
      <c r="J2138" s="46"/>
      <c r="K2138" s="332">
        <f>IFERROR(SUM(C2138/'Transfers of Funds'!$F$56),0)</f>
        <v>0</v>
      </c>
      <c r="L2138" s="21"/>
      <c r="M2138" s="47" t="s">
        <v>162</v>
      </c>
      <c r="N2138" s="46"/>
    </row>
    <row r="2139" spans="1:14" s="23" customFormat="1" ht="14.25" customHeight="1">
      <c r="A2139" s="115"/>
      <c r="B2139" s="308" t="str">
        <f>IF(A2139="","",VLOOKUP(A2139,'Project Budget vs Exp'!$B$9:$G$52,2,FALSE))</f>
        <v/>
      </c>
      <c r="C2139" s="117"/>
      <c r="D2139" s="116"/>
      <c r="E2139" s="118"/>
      <c r="F2139" s="119"/>
      <c r="G2139" s="120"/>
      <c r="H2139" s="120"/>
      <c r="I2139" s="418">
        <f t="shared" si="34"/>
        <v>0</v>
      </c>
      <c r="J2139" s="46"/>
      <c r="K2139" s="332">
        <f>IFERROR(SUM(C2139/'Transfers of Funds'!$F$56),0)</f>
        <v>0</v>
      </c>
      <c r="L2139" s="21"/>
      <c r="M2139" s="47" t="s">
        <v>162</v>
      </c>
      <c r="N2139" s="46"/>
    </row>
    <row r="2140" spans="1:14" s="23" customFormat="1" ht="14.25" customHeight="1">
      <c r="A2140" s="115"/>
      <c r="B2140" s="308" t="str">
        <f>IF(A2140="","",VLOOKUP(A2140,'Project Budget vs Exp'!$B$9:$G$52,2,FALSE))</f>
        <v/>
      </c>
      <c r="C2140" s="117"/>
      <c r="D2140" s="116"/>
      <c r="E2140" s="118"/>
      <c r="F2140" s="119"/>
      <c r="G2140" s="120"/>
      <c r="H2140" s="120"/>
      <c r="I2140" s="418">
        <f t="shared" si="34"/>
        <v>0</v>
      </c>
      <c r="J2140" s="46"/>
      <c r="K2140" s="332">
        <f>IFERROR(SUM(C2140/'Transfers of Funds'!$F$56),0)</f>
        <v>0</v>
      </c>
      <c r="L2140" s="21"/>
      <c r="M2140" s="47" t="s">
        <v>162</v>
      </c>
      <c r="N2140" s="46"/>
    </row>
    <row r="2141" spans="1:14" s="23" customFormat="1" ht="14.25" customHeight="1">
      <c r="A2141" s="115"/>
      <c r="B2141" s="308" t="str">
        <f>IF(A2141="","",VLOOKUP(A2141,'Project Budget vs Exp'!$B$9:$G$52,2,FALSE))</f>
        <v/>
      </c>
      <c r="C2141" s="117"/>
      <c r="D2141" s="116"/>
      <c r="E2141" s="118"/>
      <c r="F2141" s="119"/>
      <c r="G2141" s="120"/>
      <c r="H2141" s="120"/>
      <c r="I2141" s="418">
        <f t="shared" si="34"/>
        <v>0</v>
      </c>
      <c r="J2141" s="46"/>
      <c r="K2141" s="332">
        <f>IFERROR(SUM(C2141/'Transfers of Funds'!$F$56),0)</f>
        <v>0</v>
      </c>
      <c r="L2141" s="21"/>
      <c r="M2141" s="47" t="s">
        <v>162</v>
      </c>
      <c r="N2141" s="46"/>
    </row>
    <row r="2142" spans="1:14" s="23" customFormat="1" ht="14.25" customHeight="1">
      <c r="A2142" s="115"/>
      <c r="B2142" s="308" t="str">
        <f>IF(A2142="","",VLOOKUP(A2142,'Project Budget vs Exp'!$B$9:$G$52,2,FALSE))</f>
        <v/>
      </c>
      <c r="C2142" s="117"/>
      <c r="D2142" s="116"/>
      <c r="E2142" s="118"/>
      <c r="F2142" s="119"/>
      <c r="G2142" s="120"/>
      <c r="H2142" s="120"/>
      <c r="I2142" s="418">
        <f t="shared" si="34"/>
        <v>0</v>
      </c>
      <c r="J2142" s="46"/>
      <c r="K2142" s="332">
        <f>IFERROR(SUM(C2142/'Transfers of Funds'!$F$56),0)</f>
        <v>0</v>
      </c>
      <c r="L2142" s="21"/>
      <c r="M2142" s="47" t="s">
        <v>162</v>
      </c>
      <c r="N2142" s="46"/>
    </row>
    <row r="2143" spans="1:14" s="23" customFormat="1" ht="14.25" customHeight="1">
      <c r="A2143" s="115"/>
      <c r="B2143" s="308" t="str">
        <f>IF(A2143="","",VLOOKUP(A2143,'Project Budget vs Exp'!$B$9:$G$52,2,FALSE))</f>
        <v/>
      </c>
      <c r="C2143" s="117"/>
      <c r="D2143" s="116"/>
      <c r="E2143" s="118"/>
      <c r="F2143" s="119"/>
      <c r="G2143" s="120"/>
      <c r="H2143" s="120"/>
      <c r="I2143" s="418">
        <f t="shared" si="34"/>
        <v>0</v>
      </c>
      <c r="J2143" s="46"/>
      <c r="K2143" s="332">
        <f>IFERROR(SUM(C2143/'Transfers of Funds'!$F$56),0)</f>
        <v>0</v>
      </c>
      <c r="L2143" s="21"/>
      <c r="M2143" s="47" t="s">
        <v>162</v>
      </c>
      <c r="N2143" s="46"/>
    </row>
    <row r="2144" spans="1:14" s="23" customFormat="1" ht="14.25" customHeight="1">
      <c r="A2144" s="115"/>
      <c r="B2144" s="308" t="str">
        <f>IF(A2144="","",VLOOKUP(A2144,'Project Budget vs Exp'!$B$9:$G$52,2,FALSE))</f>
        <v/>
      </c>
      <c r="C2144" s="117"/>
      <c r="D2144" s="116"/>
      <c r="E2144" s="118"/>
      <c r="F2144" s="119"/>
      <c r="G2144" s="120"/>
      <c r="H2144" s="120"/>
      <c r="I2144" s="418">
        <f t="shared" si="34"/>
        <v>0</v>
      </c>
      <c r="J2144" s="46"/>
      <c r="K2144" s="332">
        <f>IFERROR(SUM(C2144/'Transfers of Funds'!$F$56),0)</f>
        <v>0</v>
      </c>
      <c r="L2144" s="21"/>
      <c r="M2144" s="47" t="s">
        <v>162</v>
      </c>
      <c r="N2144" s="46"/>
    </row>
    <row r="2145" spans="1:14" s="23" customFormat="1" ht="14.25" customHeight="1">
      <c r="A2145" s="115"/>
      <c r="B2145" s="308" t="str">
        <f>IF(A2145="","",VLOOKUP(A2145,'Project Budget vs Exp'!$B$9:$G$52,2,FALSE))</f>
        <v/>
      </c>
      <c r="C2145" s="117"/>
      <c r="D2145" s="116"/>
      <c r="E2145" s="118"/>
      <c r="F2145" s="119"/>
      <c r="G2145" s="120"/>
      <c r="H2145" s="120"/>
      <c r="I2145" s="418">
        <f t="shared" si="34"/>
        <v>0</v>
      </c>
      <c r="J2145" s="46"/>
      <c r="K2145" s="332">
        <f>IFERROR(SUM(C2145/'Transfers of Funds'!$F$56),0)</f>
        <v>0</v>
      </c>
      <c r="L2145" s="21"/>
      <c r="M2145" s="47" t="s">
        <v>162</v>
      </c>
      <c r="N2145" s="46"/>
    </row>
    <row r="2146" spans="1:14" s="23" customFormat="1" ht="14.25" customHeight="1">
      <c r="A2146" s="115"/>
      <c r="B2146" s="308" t="str">
        <f>IF(A2146="","",VLOOKUP(A2146,'Project Budget vs Exp'!$B$9:$G$52,2,FALSE))</f>
        <v/>
      </c>
      <c r="C2146" s="117"/>
      <c r="D2146" s="116"/>
      <c r="E2146" s="118"/>
      <c r="F2146" s="119"/>
      <c r="G2146" s="120"/>
      <c r="H2146" s="120"/>
      <c r="I2146" s="418">
        <f t="shared" si="34"/>
        <v>0</v>
      </c>
      <c r="J2146" s="46"/>
      <c r="K2146" s="332">
        <f>IFERROR(SUM(C2146/'Transfers of Funds'!$F$56),0)</f>
        <v>0</v>
      </c>
      <c r="L2146" s="21"/>
      <c r="M2146" s="47" t="s">
        <v>162</v>
      </c>
      <c r="N2146" s="46"/>
    </row>
    <row r="2147" spans="1:14" s="23" customFormat="1" ht="14.25" customHeight="1">
      <c r="A2147" s="115"/>
      <c r="B2147" s="308" t="str">
        <f>IF(A2147="","",VLOOKUP(A2147,'Project Budget vs Exp'!$B$9:$G$52,2,FALSE))</f>
        <v/>
      </c>
      <c r="C2147" s="117"/>
      <c r="D2147" s="116"/>
      <c r="E2147" s="118"/>
      <c r="F2147" s="119"/>
      <c r="G2147" s="120"/>
      <c r="H2147" s="120"/>
      <c r="I2147" s="418">
        <f t="shared" si="34"/>
        <v>0</v>
      </c>
      <c r="J2147" s="46"/>
      <c r="K2147" s="332">
        <f>IFERROR(SUM(C2147/'Transfers of Funds'!$F$56),0)</f>
        <v>0</v>
      </c>
      <c r="L2147" s="21"/>
      <c r="M2147" s="47" t="s">
        <v>162</v>
      </c>
      <c r="N2147" s="46"/>
    </row>
    <row r="2148" spans="1:14" s="23" customFormat="1" ht="14.25" customHeight="1">
      <c r="A2148" s="115"/>
      <c r="B2148" s="308" t="str">
        <f>IF(A2148="","",VLOOKUP(A2148,'Project Budget vs Exp'!$B$9:$G$52,2,FALSE))</f>
        <v/>
      </c>
      <c r="C2148" s="117"/>
      <c r="D2148" s="116"/>
      <c r="E2148" s="118"/>
      <c r="F2148" s="119"/>
      <c r="G2148" s="120"/>
      <c r="H2148" s="120"/>
      <c r="I2148" s="418">
        <f t="shared" si="34"/>
        <v>0</v>
      </c>
      <c r="J2148" s="46"/>
      <c r="K2148" s="332">
        <f>IFERROR(SUM(C2148/'Transfers of Funds'!$F$56),0)</f>
        <v>0</v>
      </c>
      <c r="L2148" s="21"/>
      <c r="M2148" s="47" t="s">
        <v>162</v>
      </c>
      <c r="N2148" s="46"/>
    </row>
    <row r="2149" spans="1:14" s="23" customFormat="1" ht="14.25" customHeight="1">
      <c r="A2149" s="115"/>
      <c r="B2149" s="308" t="str">
        <f>IF(A2149="","",VLOOKUP(A2149,'Project Budget vs Exp'!$B$9:$G$52,2,FALSE))</f>
        <v/>
      </c>
      <c r="C2149" s="117"/>
      <c r="D2149" s="116"/>
      <c r="E2149" s="118"/>
      <c r="F2149" s="119"/>
      <c r="G2149" s="120"/>
      <c r="H2149" s="120"/>
      <c r="I2149" s="418">
        <f t="shared" si="34"/>
        <v>0</v>
      </c>
      <c r="J2149" s="46"/>
      <c r="K2149" s="332">
        <f>IFERROR(SUM(C2149/'Transfers of Funds'!$F$56),0)</f>
        <v>0</v>
      </c>
      <c r="L2149" s="21"/>
      <c r="M2149" s="47" t="s">
        <v>162</v>
      </c>
      <c r="N2149" s="46"/>
    </row>
    <row r="2150" spans="1:14" s="23" customFormat="1" ht="14.25" customHeight="1">
      <c r="A2150" s="115"/>
      <c r="B2150" s="308" t="str">
        <f>IF(A2150="","",VLOOKUP(A2150,'Project Budget vs Exp'!$B$9:$G$52,2,FALSE))</f>
        <v/>
      </c>
      <c r="C2150" s="117"/>
      <c r="D2150" s="116"/>
      <c r="E2150" s="118"/>
      <c r="F2150" s="119"/>
      <c r="G2150" s="120"/>
      <c r="H2150" s="120"/>
      <c r="I2150" s="418">
        <f t="shared" si="34"/>
        <v>0</v>
      </c>
      <c r="J2150" s="46"/>
      <c r="K2150" s="332">
        <f>IFERROR(SUM(C2150/'Transfers of Funds'!$F$56),0)</f>
        <v>0</v>
      </c>
      <c r="L2150" s="21"/>
      <c r="M2150" s="47" t="s">
        <v>162</v>
      </c>
      <c r="N2150" s="46"/>
    </row>
    <row r="2151" spans="1:14" s="23" customFormat="1" ht="14.25" customHeight="1">
      <c r="A2151" s="115"/>
      <c r="B2151" s="308" t="str">
        <f>IF(A2151="","",VLOOKUP(A2151,'Project Budget vs Exp'!$B$9:$G$52,2,FALSE))</f>
        <v/>
      </c>
      <c r="C2151" s="117"/>
      <c r="D2151" s="116"/>
      <c r="E2151" s="118"/>
      <c r="F2151" s="119"/>
      <c r="G2151" s="120"/>
      <c r="H2151" s="120"/>
      <c r="I2151" s="418">
        <f t="shared" si="34"/>
        <v>0</v>
      </c>
      <c r="J2151" s="46"/>
      <c r="K2151" s="332">
        <f>IFERROR(SUM(C2151/'Transfers of Funds'!$F$56),0)</f>
        <v>0</v>
      </c>
      <c r="L2151" s="21"/>
      <c r="M2151" s="47" t="s">
        <v>162</v>
      </c>
      <c r="N2151" s="46"/>
    </row>
    <row r="2152" spans="1:14" s="23" customFormat="1" ht="14.25" customHeight="1">
      <c r="A2152" s="115"/>
      <c r="B2152" s="308" t="str">
        <f>IF(A2152="","",VLOOKUP(A2152,'Project Budget vs Exp'!$B$9:$G$52,2,FALSE))</f>
        <v/>
      </c>
      <c r="C2152" s="117"/>
      <c r="D2152" s="116"/>
      <c r="E2152" s="118"/>
      <c r="F2152" s="119"/>
      <c r="G2152" s="120"/>
      <c r="H2152" s="120"/>
      <c r="I2152" s="418">
        <f t="shared" si="34"/>
        <v>0</v>
      </c>
      <c r="J2152" s="46"/>
      <c r="K2152" s="332">
        <f>IFERROR(SUM(C2152/'Transfers of Funds'!$F$56),0)</f>
        <v>0</v>
      </c>
      <c r="L2152" s="21"/>
      <c r="M2152" s="47" t="s">
        <v>162</v>
      </c>
      <c r="N2152" s="46"/>
    </row>
    <row r="2153" spans="1:14" s="23" customFormat="1" ht="14.25" customHeight="1">
      <c r="A2153" s="115"/>
      <c r="B2153" s="308" t="str">
        <f>IF(A2153="","",VLOOKUP(A2153,'Project Budget vs Exp'!$B$9:$G$52,2,FALSE))</f>
        <v/>
      </c>
      <c r="C2153" s="117"/>
      <c r="D2153" s="116"/>
      <c r="E2153" s="118"/>
      <c r="F2153" s="119"/>
      <c r="G2153" s="120"/>
      <c r="H2153" s="120"/>
      <c r="I2153" s="418">
        <f t="shared" si="34"/>
        <v>0</v>
      </c>
      <c r="J2153" s="46"/>
      <c r="K2153" s="332">
        <f>IFERROR(SUM(C2153/'Transfers of Funds'!$F$56),0)</f>
        <v>0</v>
      </c>
      <c r="L2153" s="21"/>
      <c r="M2153" s="47" t="s">
        <v>162</v>
      </c>
      <c r="N2153" s="46"/>
    </row>
    <row r="2154" spans="1:14" s="23" customFormat="1" ht="14.25" customHeight="1">
      <c r="A2154" s="115"/>
      <c r="B2154" s="308" t="str">
        <f>IF(A2154="","",VLOOKUP(A2154,'Project Budget vs Exp'!$B$9:$G$52,2,FALSE))</f>
        <v/>
      </c>
      <c r="C2154" s="117"/>
      <c r="D2154" s="116"/>
      <c r="E2154" s="118"/>
      <c r="F2154" s="119"/>
      <c r="G2154" s="120"/>
      <c r="H2154" s="120"/>
      <c r="I2154" s="418">
        <f t="shared" si="34"/>
        <v>0</v>
      </c>
      <c r="J2154" s="46"/>
      <c r="K2154" s="332">
        <f>IFERROR(SUM(C2154/'Transfers of Funds'!$F$56),0)</f>
        <v>0</v>
      </c>
      <c r="L2154" s="21"/>
      <c r="M2154" s="47" t="s">
        <v>162</v>
      </c>
      <c r="N2154" s="46"/>
    </row>
    <row r="2155" spans="1:14" s="23" customFormat="1" ht="14.25" customHeight="1">
      <c r="A2155" s="115"/>
      <c r="B2155" s="308" t="str">
        <f>IF(A2155="","",VLOOKUP(A2155,'Project Budget vs Exp'!$B$9:$G$52,2,FALSE))</f>
        <v/>
      </c>
      <c r="C2155" s="117"/>
      <c r="D2155" s="116"/>
      <c r="E2155" s="118"/>
      <c r="F2155" s="119"/>
      <c r="G2155" s="120"/>
      <c r="H2155" s="120"/>
      <c r="I2155" s="418">
        <f t="shared" si="34"/>
        <v>0</v>
      </c>
      <c r="J2155" s="46"/>
      <c r="K2155" s="332">
        <f>IFERROR(SUM(C2155/'Transfers of Funds'!$F$56),0)</f>
        <v>0</v>
      </c>
      <c r="L2155" s="21"/>
      <c r="M2155" s="47" t="s">
        <v>162</v>
      </c>
      <c r="N2155" s="46"/>
    </row>
    <row r="2156" spans="1:14" s="23" customFormat="1" ht="14.25" customHeight="1">
      <c r="A2156" s="115"/>
      <c r="B2156" s="308" t="str">
        <f>IF(A2156="","",VLOOKUP(A2156,'Project Budget vs Exp'!$B$9:$G$52,2,FALSE))</f>
        <v/>
      </c>
      <c r="C2156" s="117"/>
      <c r="D2156" s="116"/>
      <c r="E2156" s="118"/>
      <c r="F2156" s="119"/>
      <c r="G2156" s="120"/>
      <c r="H2156" s="120"/>
      <c r="I2156" s="418">
        <f t="shared" si="34"/>
        <v>0</v>
      </c>
      <c r="J2156" s="46"/>
      <c r="K2156" s="332">
        <f>IFERROR(SUM(C2156/'Transfers of Funds'!$F$56),0)</f>
        <v>0</v>
      </c>
      <c r="L2156" s="21"/>
      <c r="M2156" s="47" t="s">
        <v>162</v>
      </c>
      <c r="N2156" s="46"/>
    </row>
    <row r="2157" spans="1:14" s="23" customFormat="1" ht="14.25" customHeight="1">
      <c r="A2157" s="115"/>
      <c r="B2157" s="308" t="str">
        <f>IF(A2157="","",VLOOKUP(A2157,'Project Budget vs Exp'!$B$9:$G$52,2,FALSE))</f>
        <v/>
      </c>
      <c r="C2157" s="117"/>
      <c r="D2157" s="116"/>
      <c r="E2157" s="118"/>
      <c r="F2157" s="119"/>
      <c r="G2157" s="120"/>
      <c r="H2157" s="120"/>
      <c r="I2157" s="418">
        <f t="shared" si="34"/>
        <v>0</v>
      </c>
      <c r="J2157" s="46"/>
      <c r="K2157" s="332">
        <f>IFERROR(SUM(C2157/'Transfers of Funds'!$F$56),0)</f>
        <v>0</v>
      </c>
      <c r="L2157" s="21"/>
      <c r="M2157" s="47" t="s">
        <v>162</v>
      </c>
      <c r="N2157" s="46"/>
    </row>
    <row r="2158" spans="1:14" s="23" customFormat="1" ht="14.25" customHeight="1">
      <c r="A2158" s="115"/>
      <c r="B2158" s="308" t="str">
        <f>IF(A2158="","",VLOOKUP(A2158,'Project Budget vs Exp'!$B$9:$G$52,2,FALSE))</f>
        <v/>
      </c>
      <c r="C2158" s="117"/>
      <c r="D2158" s="116"/>
      <c r="E2158" s="118"/>
      <c r="F2158" s="119"/>
      <c r="G2158" s="120"/>
      <c r="H2158" s="120"/>
      <c r="I2158" s="418">
        <f t="shared" si="34"/>
        <v>0</v>
      </c>
      <c r="J2158" s="46"/>
      <c r="K2158" s="332">
        <f>IFERROR(SUM(C2158/'Transfers of Funds'!$F$56),0)</f>
        <v>0</v>
      </c>
      <c r="L2158" s="21"/>
      <c r="M2158" s="47" t="s">
        <v>162</v>
      </c>
      <c r="N2158" s="46"/>
    </row>
    <row r="2159" spans="1:14" s="23" customFormat="1" ht="14.25" customHeight="1">
      <c r="A2159" s="115"/>
      <c r="B2159" s="308" t="str">
        <f>IF(A2159="","",VLOOKUP(A2159,'Project Budget vs Exp'!$B$9:$G$52,2,FALSE))</f>
        <v/>
      </c>
      <c r="C2159" s="117"/>
      <c r="D2159" s="116"/>
      <c r="E2159" s="118"/>
      <c r="F2159" s="119"/>
      <c r="G2159" s="120"/>
      <c r="H2159" s="120"/>
      <c r="I2159" s="418">
        <f t="shared" si="34"/>
        <v>0</v>
      </c>
      <c r="J2159" s="46"/>
      <c r="K2159" s="332">
        <f>IFERROR(SUM(C2159/'Transfers of Funds'!$F$56),0)</f>
        <v>0</v>
      </c>
      <c r="L2159" s="21"/>
      <c r="M2159" s="47" t="s">
        <v>162</v>
      </c>
      <c r="N2159" s="46"/>
    </row>
    <row r="2160" spans="1:14" s="23" customFormat="1" ht="14.25" customHeight="1">
      <c r="A2160" s="115"/>
      <c r="B2160" s="308" t="str">
        <f>IF(A2160="","",VLOOKUP(A2160,'Project Budget vs Exp'!$B$9:$G$52,2,FALSE))</f>
        <v/>
      </c>
      <c r="C2160" s="117"/>
      <c r="D2160" s="116"/>
      <c r="E2160" s="118"/>
      <c r="F2160" s="119"/>
      <c r="G2160" s="120"/>
      <c r="H2160" s="120"/>
      <c r="I2160" s="418">
        <f t="shared" si="34"/>
        <v>0</v>
      </c>
      <c r="J2160" s="46"/>
      <c r="K2160" s="332">
        <f>IFERROR(SUM(C2160/'Transfers of Funds'!$F$56),0)</f>
        <v>0</v>
      </c>
      <c r="L2160" s="21"/>
      <c r="M2160" s="47" t="s">
        <v>162</v>
      </c>
      <c r="N2160" s="46"/>
    </row>
    <row r="2161" spans="1:14" s="23" customFormat="1" ht="14.25" customHeight="1">
      <c r="A2161" s="115"/>
      <c r="B2161" s="308" t="str">
        <f>IF(A2161="","",VLOOKUP(A2161,'Project Budget vs Exp'!$B$9:$G$52,2,FALSE))</f>
        <v/>
      </c>
      <c r="C2161" s="117"/>
      <c r="D2161" s="116"/>
      <c r="E2161" s="118"/>
      <c r="F2161" s="119"/>
      <c r="G2161" s="120"/>
      <c r="H2161" s="120"/>
      <c r="I2161" s="418">
        <f t="shared" si="34"/>
        <v>0</v>
      </c>
      <c r="J2161" s="46"/>
      <c r="K2161" s="332">
        <f>IFERROR(SUM(C2161/'Transfers of Funds'!$F$56),0)</f>
        <v>0</v>
      </c>
      <c r="L2161" s="21"/>
      <c r="M2161" s="47" t="s">
        <v>162</v>
      </c>
      <c r="N2161" s="46"/>
    </row>
    <row r="2162" spans="1:14" s="23" customFormat="1" ht="14.25" customHeight="1">
      <c r="A2162" s="115"/>
      <c r="B2162" s="308" t="str">
        <f>IF(A2162="","",VLOOKUP(A2162,'Project Budget vs Exp'!$B$9:$G$52,2,FALSE))</f>
        <v/>
      </c>
      <c r="C2162" s="117"/>
      <c r="D2162" s="116"/>
      <c r="E2162" s="118"/>
      <c r="F2162" s="119"/>
      <c r="G2162" s="120"/>
      <c r="H2162" s="120"/>
      <c r="I2162" s="418">
        <f t="shared" si="34"/>
        <v>0</v>
      </c>
      <c r="J2162" s="46"/>
      <c r="K2162" s="332">
        <f>IFERROR(SUM(C2162/'Transfers of Funds'!$F$56),0)</f>
        <v>0</v>
      </c>
      <c r="L2162" s="21"/>
      <c r="M2162" s="47" t="s">
        <v>162</v>
      </c>
      <c r="N2162" s="46"/>
    </row>
    <row r="2163" spans="1:14" s="23" customFormat="1" ht="14.25" customHeight="1">
      <c r="A2163" s="115"/>
      <c r="B2163" s="308" t="str">
        <f>IF(A2163="","",VLOOKUP(A2163,'Project Budget vs Exp'!$B$9:$G$52,2,FALSE))</f>
        <v/>
      </c>
      <c r="C2163" s="117"/>
      <c r="D2163" s="116"/>
      <c r="E2163" s="118"/>
      <c r="F2163" s="119"/>
      <c r="G2163" s="120"/>
      <c r="H2163" s="120"/>
      <c r="I2163" s="418">
        <f t="shared" si="34"/>
        <v>0</v>
      </c>
      <c r="J2163" s="46"/>
      <c r="K2163" s="332">
        <f>IFERROR(SUM(C2163/'Transfers of Funds'!$F$56),0)</f>
        <v>0</v>
      </c>
      <c r="L2163" s="21"/>
      <c r="M2163" s="47" t="s">
        <v>162</v>
      </c>
      <c r="N2163" s="46"/>
    </row>
    <row r="2164" spans="1:14" s="23" customFormat="1" ht="14.25" customHeight="1">
      <c r="A2164" s="115"/>
      <c r="B2164" s="308" t="str">
        <f>IF(A2164="","",VLOOKUP(A2164,'Project Budget vs Exp'!$B$9:$G$52,2,FALSE))</f>
        <v/>
      </c>
      <c r="C2164" s="117"/>
      <c r="D2164" s="116"/>
      <c r="E2164" s="118"/>
      <c r="F2164" s="119"/>
      <c r="G2164" s="120"/>
      <c r="H2164" s="120"/>
      <c r="I2164" s="418">
        <f t="shared" si="34"/>
        <v>0</v>
      </c>
      <c r="J2164" s="46"/>
      <c r="K2164" s="332">
        <f>IFERROR(SUM(C2164/'Transfers of Funds'!$F$56),0)</f>
        <v>0</v>
      </c>
      <c r="L2164" s="21"/>
      <c r="M2164" s="47" t="s">
        <v>162</v>
      </c>
      <c r="N2164" s="46"/>
    </row>
    <row r="2165" spans="1:14" s="23" customFormat="1" ht="14.25" customHeight="1">
      <c r="A2165" s="115"/>
      <c r="B2165" s="308" t="str">
        <f>IF(A2165="","",VLOOKUP(A2165,'Project Budget vs Exp'!$B$9:$G$52,2,FALSE))</f>
        <v/>
      </c>
      <c r="C2165" s="117"/>
      <c r="D2165" s="116"/>
      <c r="E2165" s="118"/>
      <c r="F2165" s="119"/>
      <c r="G2165" s="120"/>
      <c r="H2165" s="120"/>
      <c r="I2165" s="418">
        <f t="shared" si="34"/>
        <v>0</v>
      </c>
      <c r="J2165" s="46"/>
      <c r="K2165" s="332">
        <f>IFERROR(SUM(C2165/'Transfers of Funds'!$F$56),0)</f>
        <v>0</v>
      </c>
      <c r="L2165" s="21"/>
      <c r="M2165" s="47" t="s">
        <v>162</v>
      </c>
      <c r="N2165" s="46"/>
    </row>
    <row r="2166" spans="1:14" s="23" customFormat="1" ht="14.25" customHeight="1">
      <c r="A2166" s="115"/>
      <c r="B2166" s="308" t="str">
        <f>IF(A2166="","",VLOOKUP(A2166,'Project Budget vs Exp'!$B$9:$G$52,2,FALSE))</f>
        <v/>
      </c>
      <c r="C2166" s="117"/>
      <c r="D2166" s="116"/>
      <c r="E2166" s="118"/>
      <c r="F2166" s="119"/>
      <c r="G2166" s="120"/>
      <c r="H2166" s="120"/>
      <c r="I2166" s="418">
        <f t="shared" si="34"/>
        <v>0</v>
      </c>
      <c r="J2166" s="46"/>
      <c r="K2166" s="332">
        <f>IFERROR(SUM(C2166/'Transfers of Funds'!$F$56),0)</f>
        <v>0</v>
      </c>
      <c r="L2166" s="21"/>
      <c r="M2166" s="47" t="s">
        <v>162</v>
      </c>
      <c r="N2166" s="46"/>
    </row>
    <row r="2167" spans="1:14" s="23" customFormat="1" ht="14.25" customHeight="1">
      <c r="A2167" s="115"/>
      <c r="B2167" s="308" t="str">
        <f>IF(A2167="","",VLOOKUP(A2167,'Project Budget vs Exp'!$B$9:$G$52,2,FALSE))</f>
        <v/>
      </c>
      <c r="C2167" s="117"/>
      <c r="D2167" s="116"/>
      <c r="E2167" s="118"/>
      <c r="F2167" s="119"/>
      <c r="G2167" s="120"/>
      <c r="H2167" s="120"/>
      <c r="I2167" s="418">
        <f t="shared" si="34"/>
        <v>0</v>
      </c>
      <c r="J2167" s="46"/>
      <c r="K2167" s="332">
        <f>IFERROR(SUM(C2167/'Transfers of Funds'!$F$56),0)</f>
        <v>0</v>
      </c>
      <c r="L2167" s="21"/>
      <c r="M2167" s="47" t="s">
        <v>162</v>
      </c>
      <c r="N2167" s="46"/>
    </row>
    <row r="2168" spans="1:14" s="23" customFormat="1" ht="14.25" customHeight="1">
      <c r="A2168" s="115"/>
      <c r="B2168" s="308" t="str">
        <f>IF(A2168="","",VLOOKUP(A2168,'Project Budget vs Exp'!$B$9:$G$52,2,FALSE))</f>
        <v/>
      </c>
      <c r="C2168" s="117"/>
      <c r="D2168" s="116"/>
      <c r="E2168" s="118"/>
      <c r="F2168" s="119"/>
      <c r="G2168" s="120"/>
      <c r="H2168" s="120"/>
      <c r="I2168" s="418">
        <f t="shared" si="34"/>
        <v>0</v>
      </c>
      <c r="J2168" s="46"/>
      <c r="K2168" s="332">
        <f>IFERROR(SUM(C2168/'Transfers of Funds'!$F$56),0)</f>
        <v>0</v>
      </c>
      <c r="L2168" s="21"/>
      <c r="M2168" s="47" t="s">
        <v>162</v>
      </c>
      <c r="N2168" s="46"/>
    </row>
    <row r="2169" spans="1:14" s="23" customFormat="1" ht="14.25" customHeight="1">
      <c r="A2169" s="115"/>
      <c r="B2169" s="308" t="str">
        <f>IF(A2169="","",VLOOKUP(A2169,'Project Budget vs Exp'!$B$9:$G$52,2,FALSE))</f>
        <v/>
      </c>
      <c r="C2169" s="117"/>
      <c r="D2169" s="116"/>
      <c r="E2169" s="118"/>
      <c r="F2169" s="119"/>
      <c r="G2169" s="120"/>
      <c r="H2169" s="120"/>
      <c r="I2169" s="418">
        <f t="shared" si="34"/>
        <v>0</v>
      </c>
      <c r="J2169" s="46"/>
      <c r="K2169" s="332">
        <f>IFERROR(SUM(C2169/'Transfers of Funds'!$F$56),0)</f>
        <v>0</v>
      </c>
      <c r="L2169" s="21"/>
      <c r="M2169" s="47" t="s">
        <v>162</v>
      </c>
      <c r="N2169" s="46"/>
    </row>
    <row r="2170" spans="1:14" s="23" customFormat="1" ht="14.25" customHeight="1">
      <c r="A2170" s="115"/>
      <c r="B2170" s="308" t="str">
        <f>IF(A2170="","",VLOOKUP(A2170,'Project Budget vs Exp'!$B$9:$G$52,2,FALSE))</f>
        <v/>
      </c>
      <c r="C2170" s="117"/>
      <c r="D2170" s="116"/>
      <c r="E2170" s="118"/>
      <c r="F2170" s="119"/>
      <c r="G2170" s="120"/>
      <c r="H2170" s="120"/>
      <c r="I2170" s="418">
        <f t="shared" si="34"/>
        <v>0</v>
      </c>
      <c r="J2170" s="46"/>
      <c r="K2170" s="332">
        <f>IFERROR(SUM(C2170/'Transfers of Funds'!$F$56),0)</f>
        <v>0</v>
      </c>
      <c r="L2170" s="21"/>
      <c r="M2170" s="47" t="s">
        <v>162</v>
      </c>
      <c r="N2170" s="46"/>
    </row>
    <row r="2171" spans="1:14" s="23" customFormat="1" ht="14.25" customHeight="1">
      <c r="A2171" s="115"/>
      <c r="B2171" s="308" t="str">
        <f>IF(A2171="","",VLOOKUP(A2171,'Project Budget vs Exp'!$B$9:$G$52,2,FALSE))</f>
        <v/>
      </c>
      <c r="C2171" s="117"/>
      <c r="D2171" s="116"/>
      <c r="E2171" s="118"/>
      <c r="F2171" s="119"/>
      <c r="G2171" s="120"/>
      <c r="H2171" s="120"/>
      <c r="I2171" s="418">
        <f t="shared" si="34"/>
        <v>0</v>
      </c>
      <c r="J2171" s="46"/>
      <c r="K2171" s="332">
        <f>IFERROR(SUM(C2171/'Transfers of Funds'!$F$56),0)</f>
        <v>0</v>
      </c>
      <c r="L2171" s="21"/>
      <c r="M2171" s="47" t="s">
        <v>162</v>
      </c>
      <c r="N2171" s="46"/>
    </row>
    <row r="2172" spans="1:14" s="23" customFormat="1" ht="14.25" customHeight="1">
      <c r="A2172" s="115"/>
      <c r="B2172" s="308" t="str">
        <f>IF(A2172="","",VLOOKUP(A2172,'Project Budget vs Exp'!$B$9:$G$52,2,FALSE))</f>
        <v/>
      </c>
      <c r="C2172" s="117"/>
      <c r="D2172" s="116"/>
      <c r="E2172" s="118"/>
      <c r="F2172" s="119"/>
      <c r="G2172" s="120"/>
      <c r="H2172" s="120"/>
      <c r="I2172" s="418">
        <f t="shared" si="34"/>
        <v>0</v>
      </c>
      <c r="J2172" s="46"/>
      <c r="K2172" s="332">
        <f>IFERROR(SUM(C2172/'Transfers of Funds'!$F$56),0)</f>
        <v>0</v>
      </c>
      <c r="L2172" s="21"/>
      <c r="M2172" s="47" t="s">
        <v>162</v>
      </c>
      <c r="N2172" s="46"/>
    </row>
    <row r="2173" spans="1:14" s="23" customFormat="1" ht="14.25" customHeight="1">
      <c r="A2173" s="115"/>
      <c r="B2173" s="308" t="str">
        <f>IF(A2173="","",VLOOKUP(A2173,'Project Budget vs Exp'!$B$9:$G$52,2,FALSE))</f>
        <v/>
      </c>
      <c r="C2173" s="117"/>
      <c r="D2173" s="116"/>
      <c r="E2173" s="118"/>
      <c r="F2173" s="119"/>
      <c r="G2173" s="120"/>
      <c r="H2173" s="120"/>
      <c r="I2173" s="418">
        <f t="shared" si="34"/>
        <v>0</v>
      </c>
      <c r="J2173" s="46"/>
      <c r="K2173" s="332">
        <f>IFERROR(SUM(C2173/'Transfers of Funds'!$F$56),0)</f>
        <v>0</v>
      </c>
      <c r="L2173" s="21"/>
      <c r="M2173" s="47" t="s">
        <v>162</v>
      </c>
      <c r="N2173" s="46"/>
    </row>
    <row r="2174" spans="1:14" s="23" customFormat="1" ht="14.25" customHeight="1">
      <c r="A2174" s="115"/>
      <c r="B2174" s="308" t="str">
        <f>IF(A2174="","",VLOOKUP(A2174,'Project Budget vs Exp'!$B$9:$G$52,2,FALSE))</f>
        <v/>
      </c>
      <c r="C2174" s="117"/>
      <c r="D2174" s="116"/>
      <c r="E2174" s="118"/>
      <c r="F2174" s="119"/>
      <c r="G2174" s="120"/>
      <c r="H2174" s="120"/>
      <c r="I2174" s="418">
        <f t="shared" si="34"/>
        <v>0</v>
      </c>
      <c r="J2174" s="46"/>
      <c r="K2174" s="332">
        <f>IFERROR(SUM(C2174/'Transfers of Funds'!$F$56),0)</f>
        <v>0</v>
      </c>
      <c r="L2174" s="21"/>
      <c r="M2174" s="47" t="s">
        <v>162</v>
      </c>
      <c r="N2174" s="46"/>
    </row>
    <row r="2175" spans="1:14" s="23" customFormat="1" ht="14.25" customHeight="1">
      <c r="A2175" s="115"/>
      <c r="B2175" s="308" t="str">
        <f>IF(A2175="","",VLOOKUP(A2175,'Project Budget vs Exp'!$B$9:$G$52,2,FALSE))</f>
        <v/>
      </c>
      <c r="C2175" s="117"/>
      <c r="D2175" s="116"/>
      <c r="E2175" s="118"/>
      <c r="F2175" s="119"/>
      <c r="G2175" s="120"/>
      <c r="H2175" s="120"/>
      <c r="I2175" s="418">
        <f t="shared" si="34"/>
        <v>0</v>
      </c>
      <c r="J2175" s="46"/>
      <c r="K2175" s="332">
        <f>IFERROR(SUM(C2175/'Transfers of Funds'!$F$56),0)</f>
        <v>0</v>
      </c>
      <c r="L2175" s="21"/>
      <c r="M2175" s="47" t="s">
        <v>162</v>
      </c>
      <c r="N2175" s="46"/>
    </row>
    <row r="2176" spans="1:14" s="23" customFormat="1" ht="14.25" customHeight="1">
      <c r="A2176" s="115"/>
      <c r="B2176" s="308" t="str">
        <f>IF(A2176="","",VLOOKUP(A2176,'Project Budget vs Exp'!$B$9:$G$52,2,FALSE))</f>
        <v/>
      </c>
      <c r="C2176" s="117"/>
      <c r="D2176" s="116"/>
      <c r="E2176" s="118"/>
      <c r="F2176" s="119"/>
      <c r="G2176" s="120"/>
      <c r="H2176" s="120"/>
      <c r="I2176" s="418">
        <f t="shared" si="34"/>
        <v>0</v>
      </c>
      <c r="J2176" s="46"/>
      <c r="K2176" s="332">
        <f>IFERROR(SUM(C2176/'Transfers of Funds'!$F$56),0)</f>
        <v>0</v>
      </c>
      <c r="L2176" s="21"/>
      <c r="M2176" s="47" t="s">
        <v>162</v>
      </c>
      <c r="N2176" s="46"/>
    </row>
    <row r="2177" spans="1:14" s="23" customFormat="1" ht="14.25" customHeight="1">
      <c r="A2177" s="115"/>
      <c r="B2177" s="308" t="str">
        <f>IF(A2177="","",VLOOKUP(A2177,'Project Budget vs Exp'!$B$9:$G$52,2,FALSE))</f>
        <v/>
      </c>
      <c r="C2177" s="117"/>
      <c r="D2177" s="116"/>
      <c r="E2177" s="118"/>
      <c r="F2177" s="119"/>
      <c r="G2177" s="120"/>
      <c r="H2177" s="120"/>
      <c r="I2177" s="418">
        <f t="shared" si="34"/>
        <v>0</v>
      </c>
      <c r="J2177" s="46"/>
      <c r="K2177" s="332">
        <f>IFERROR(SUM(C2177/'Transfers of Funds'!$F$56),0)</f>
        <v>0</v>
      </c>
      <c r="L2177" s="21"/>
      <c r="M2177" s="47" t="s">
        <v>162</v>
      </c>
      <c r="N2177" s="46"/>
    </row>
    <row r="2178" spans="1:14" s="23" customFormat="1" ht="14.25" customHeight="1">
      <c r="A2178" s="115"/>
      <c r="B2178" s="308" t="str">
        <f>IF(A2178="","",VLOOKUP(A2178,'Project Budget vs Exp'!$B$9:$G$52,2,FALSE))</f>
        <v/>
      </c>
      <c r="C2178" s="117"/>
      <c r="D2178" s="116"/>
      <c r="E2178" s="118"/>
      <c r="F2178" s="119"/>
      <c r="G2178" s="120"/>
      <c r="H2178" s="120"/>
      <c r="I2178" s="418">
        <f t="shared" si="34"/>
        <v>0</v>
      </c>
      <c r="J2178" s="46"/>
      <c r="K2178" s="332">
        <f>IFERROR(SUM(C2178/'Transfers of Funds'!$F$56),0)</f>
        <v>0</v>
      </c>
      <c r="L2178" s="21"/>
      <c r="M2178" s="47" t="s">
        <v>162</v>
      </c>
      <c r="N2178" s="46"/>
    </row>
    <row r="2179" spans="1:14" s="23" customFormat="1" ht="14.25" customHeight="1">
      <c r="A2179" s="115"/>
      <c r="B2179" s="308" t="str">
        <f>IF(A2179="","",VLOOKUP(A2179,'Project Budget vs Exp'!$B$9:$G$52,2,FALSE))</f>
        <v/>
      </c>
      <c r="C2179" s="117"/>
      <c r="D2179" s="116"/>
      <c r="E2179" s="118"/>
      <c r="F2179" s="119"/>
      <c r="G2179" s="120"/>
      <c r="H2179" s="120"/>
      <c r="I2179" s="418">
        <f t="shared" si="34"/>
        <v>0</v>
      </c>
      <c r="J2179" s="46"/>
      <c r="K2179" s="332">
        <f>IFERROR(SUM(C2179/'Transfers of Funds'!$F$56),0)</f>
        <v>0</v>
      </c>
      <c r="L2179" s="21"/>
      <c r="M2179" s="47" t="s">
        <v>162</v>
      </c>
      <c r="N2179" s="46"/>
    </row>
    <row r="2180" spans="1:14" s="23" customFormat="1" ht="14.25" customHeight="1">
      <c r="A2180" s="115"/>
      <c r="B2180" s="308" t="str">
        <f>IF(A2180="","",VLOOKUP(A2180,'Project Budget vs Exp'!$B$9:$G$52,2,FALSE))</f>
        <v/>
      </c>
      <c r="C2180" s="117"/>
      <c r="D2180" s="116"/>
      <c r="E2180" s="118"/>
      <c r="F2180" s="119"/>
      <c r="G2180" s="120"/>
      <c r="H2180" s="120"/>
      <c r="I2180" s="418">
        <f t="shared" si="34"/>
        <v>0</v>
      </c>
      <c r="J2180" s="46"/>
      <c r="K2180" s="332">
        <f>IFERROR(SUM(C2180/'Transfers of Funds'!$F$56),0)</f>
        <v>0</v>
      </c>
      <c r="L2180" s="21"/>
      <c r="M2180" s="47" t="s">
        <v>162</v>
      </c>
      <c r="N2180" s="46"/>
    </row>
    <row r="2181" spans="1:14" s="23" customFormat="1" ht="14.25" customHeight="1">
      <c r="A2181" s="115"/>
      <c r="B2181" s="308" t="str">
        <f>IF(A2181="","",VLOOKUP(A2181,'Project Budget vs Exp'!$B$9:$G$52,2,FALSE))</f>
        <v/>
      </c>
      <c r="C2181" s="117"/>
      <c r="D2181" s="116"/>
      <c r="E2181" s="118"/>
      <c r="F2181" s="119"/>
      <c r="G2181" s="120"/>
      <c r="H2181" s="120"/>
      <c r="I2181" s="418">
        <f t="shared" si="34"/>
        <v>0</v>
      </c>
      <c r="J2181" s="46"/>
      <c r="K2181" s="332">
        <f>IFERROR(SUM(C2181/'Transfers of Funds'!$F$56),0)</f>
        <v>0</v>
      </c>
      <c r="L2181" s="21"/>
      <c r="M2181" s="47" t="s">
        <v>162</v>
      </c>
      <c r="N2181" s="46"/>
    </row>
    <row r="2182" spans="1:14" s="23" customFormat="1" ht="14.25" customHeight="1">
      <c r="A2182" s="115"/>
      <c r="B2182" s="308" t="str">
        <f>IF(A2182="","",VLOOKUP(A2182,'Project Budget vs Exp'!$B$9:$G$52,2,FALSE))</f>
        <v/>
      </c>
      <c r="C2182" s="117"/>
      <c r="D2182" s="116"/>
      <c r="E2182" s="118"/>
      <c r="F2182" s="119"/>
      <c r="G2182" s="120"/>
      <c r="H2182" s="120"/>
      <c r="I2182" s="418">
        <f t="shared" si="34"/>
        <v>0</v>
      </c>
      <c r="J2182" s="46"/>
      <c r="K2182" s="332">
        <f>IFERROR(SUM(C2182/'Transfers of Funds'!$F$56),0)</f>
        <v>0</v>
      </c>
      <c r="L2182" s="21"/>
      <c r="M2182" s="47" t="s">
        <v>162</v>
      </c>
      <c r="N2182" s="46"/>
    </row>
    <row r="2183" spans="1:14" s="23" customFormat="1" ht="14.25" customHeight="1">
      <c r="A2183" s="115"/>
      <c r="B2183" s="308" t="str">
        <f>IF(A2183="","",VLOOKUP(A2183,'Project Budget vs Exp'!$B$9:$G$52,2,FALSE))</f>
        <v/>
      </c>
      <c r="C2183" s="117"/>
      <c r="D2183" s="116"/>
      <c r="E2183" s="118"/>
      <c r="F2183" s="119"/>
      <c r="G2183" s="120"/>
      <c r="H2183" s="120"/>
      <c r="I2183" s="418">
        <f t="shared" si="34"/>
        <v>0</v>
      </c>
      <c r="J2183" s="46"/>
      <c r="K2183" s="332">
        <f>IFERROR(SUM(C2183/'Transfers of Funds'!$F$56),0)</f>
        <v>0</v>
      </c>
      <c r="L2183" s="21"/>
      <c r="M2183" s="47" t="s">
        <v>162</v>
      </c>
      <c r="N2183" s="46"/>
    </row>
    <row r="2184" spans="1:14" s="23" customFormat="1" ht="14.25" customHeight="1">
      <c r="A2184" s="115"/>
      <c r="B2184" s="308" t="str">
        <f>IF(A2184="","",VLOOKUP(A2184,'Project Budget vs Exp'!$B$9:$G$52,2,FALSE))</f>
        <v/>
      </c>
      <c r="C2184" s="117"/>
      <c r="D2184" s="116"/>
      <c r="E2184" s="118"/>
      <c r="F2184" s="119"/>
      <c r="G2184" s="120"/>
      <c r="H2184" s="120"/>
      <c r="I2184" s="418">
        <f t="shared" si="34"/>
        <v>0</v>
      </c>
      <c r="J2184" s="46"/>
      <c r="K2184" s="332">
        <f>IFERROR(SUM(C2184/'Transfers of Funds'!$F$56),0)</f>
        <v>0</v>
      </c>
      <c r="L2184" s="21"/>
      <c r="M2184" s="47" t="s">
        <v>162</v>
      </c>
      <c r="N2184" s="46"/>
    </row>
    <row r="2185" spans="1:14" s="23" customFormat="1" ht="14.25" customHeight="1">
      <c r="A2185" s="115"/>
      <c r="B2185" s="308" t="str">
        <f>IF(A2185="","",VLOOKUP(A2185,'Project Budget vs Exp'!$B$9:$G$52,2,FALSE))</f>
        <v/>
      </c>
      <c r="C2185" s="117"/>
      <c r="D2185" s="116"/>
      <c r="E2185" s="118"/>
      <c r="F2185" s="119"/>
      <c r="G2185" s="120"/>
      <c r="H2185" s="120"/>
      <c r="I2185" s="418">
        <f t="shared" si="34"/>
        <v>0</v>
      </c>
      <c r="J2185" s="46"/>
      <c r="K2185" s="332">
        <f>IFERROR(SUM(C2185/'Transfers of Funds'!$F$56),0)</f>
        <v>0</v>
      </c>
      <c r="L2185" s="21"/>
      <c r="M2185" s="47" t="s">
        <v>162</v>
      </c>
      <c r="N2185" s="46"/>
    </row>
    <row r="2186" spans="1:14" s="23" customFormat="1" ht="14.25" customHeight="1">
      <c r="A2186" s="115"/>
      <c r="B2186" s="308" t="str">
        <f>IF(A2186="","",VLOOKUP(A2186,'Project Budget vs Exp'!$B$9:$G$52,2,FALSE))</f>
        <v/>
      </c>
      <c r="C2186" s="117"/>
      <c r="D2186" s="116"/>
      <c r="E2186" s="118"/>
      <c r="F2186" s="119"/>
      <c r="G2186" s="120"/>
      <c r="H2186" s="120"/>
      <c r="I2186" s="418">
        <f t="shared" si="34"/>
        <v>0</v>
      </c>
      <c r="J2186" s="46"/>
      <c r="K2186" s="332">
        <f>IFERROR(SUM(C2186/'Transfers of Funds'!$F$56),0)</f>
        <v>0</v>
      </c>
      <c r="L2186" s="21"/>
      <c r="M2186" s="47" t="s">
        <v>162</v>
      </c>
      <c r="N2186" s="46"/>
    </row>
    <row r="2187" spans="1:14" s="23" customFormat="1" ht="14.25" customHeight="1">
      <c r="A2187" s="115"/>
      <c r="B2187" s="308" t="str">
        <f>IF(A2187="","",VLOOKUP(A2187,'Project Budget vs Exp'!$B$9:$G$52,2,FALSE))</f>
        <v/>
      </c>
      <c r="C2187" s="117"/>
      <c r="D2187" s="116"/>
      <c r="E2187" s="118"/>
      <c r="F2187" s="119"/>
      <c r="G2187" s="120"/>
      <c r="H2187" s="120"/>
      <c r="I2187" s="418">
        <f t="shared" si="34"/>
        <v>0</v>
      </c>
      <c r="J2187" s="46"/>
      <c r="K2187" s="332">
        <f>IFERROR(SUM(C2187/'Transfers of Funds'!$F$56),0)</f>
        <v>0</v>
      </c>
      <c r="L2187" s="21"/>
      <c r="M2187" s="47" t="s">
        <v>162</v>
      </c>
      <c r="N2187" s="46"/>
    </row>
    <row r="2188" spans="1:14" s="23" customFormat="1" ht="14.25" customHeight="1">
      <c r="A2188" s="115"/>
      <c r="B2188" s="308" t="str">
        <f>IF(A2188="","",VLOOKUP(A2188,'Project Budget vs Exp'!$B$9:$G$52,2,FALSE))</f>
        <v/>
      </c>
      <c r="C2188" s="117"/>
      <c r="D2188" s="116"/>
      <c r="E2188" s="118"/>
      <c r="F2188" s="119"/>
      <c r="G2188" s="120"/>
      <c r="H2188" s="120"/>
      <c r="I2188" s="418">
        <f t="shared" si="34"/>
        <v>0</v>
      </c>
      <c r="J2188" s="46"/>
      <c r="K2188" s="332">
        <f>IFERROR(SUM(C2188/'Transfers of Funds'!$F$56),0)</f>
        <v>0</v>
      </c>
      <c r="L2188" s="21"/>
      <c r="M2188" s="47" t="s">
        <v>162</v>
      </c>
      <c r="N2188" s="46"/>
    </row>
    <row r="2189" spans="1:14" s="23" customFormat="1" ht="14.25" customHeight="1">
      <c r="A2189" s="115"/>
      <c r="B2189" s="308" t="str">
        <f>IF(A2189="","",VLOOKUP(A2189,'Project Budget vs Exp'!$B$9:$G$52,2,FALSE))</f>
        <v/>
      </c>
      <c r="C2189" s="117"/>
      <c r="D2189" s="116"/>
      <c r="E2189" s="118"/>
      <c r="F2189" s="119"/>
      <c r="G2189" s="120"/>
      <c r="H2189" s="120"/>
      <c r="I2189" s="418">
        <f t="shared" si="34"/>
        <v>0</v>
      </c>
      <c r="J2189" s="46"/>
      <c r="K2189" s="332">
        <f>IFERROR(SUM(C2189/'Transfers of Funds'!$F$56),0)</f>
        <v>0</v>
      </c>
      <c r="L2189" s="21"/>
      <c r="M2189" s="47" t="s">
        <v>162</v>
      </c>
      <c r="N2189" s="46"/>
    </row>
    <row r="2190" spans="1:14" s="23" customFormat="1" ht="14.25" customHeight="1">
      <c r="A2190" s="115"/>
      <c r="B2190" s="308" t="str">
        <f>IF(A2190="","",VLOOKUP(A2190,'Project Budget vs Exp'!$B$9:$G$52,2,FALSE))</f>
        <v/>
      </c>
      <c r="C2190" s="117"/>
      <c r="D2190" s="116"/>
      <c r="E2190" s="118"/>
      <c r="F2190" s="119"/>
      <c r="G2190" s="120"/>
      <c r="H2190" s="120"/>
      <c r="I2190" s="418">
        <f t="shared" si="34"/>
        <v>0</v>
      </c>
      <c r="J2190" s="46"/>
      <c r="K2190" s="332">
        <f>IFERROR(SUM(C2190/'Transfers of Funds'!$F$56),0)</f>
        <v>0</v>
      </c>
      <c r="L2190" s="21"/>
      <c r="M2190" s="47" t="s">
        <v>162</v>
      </c>
      <c r="N2190" s="46"/>
    </row>
    <row r="2191" spans="1:14" s="23" customFormat="1" ht="14.25" customHeight="1">
      <c r="A2191" s="115"/>
      <c r="B2191" s="308" t="str">
        <f>IF(A2191="","",VLOOKUP(A2191,'Project Budget vs Exp'!$B$9:$G$52,2,FALSE))</f>
        <v/>
      </c>
      <c r="C2191" s="117"/>
      <c r="D2191" s="116"/>
      <c r="E2191" s="118"/>
      <c r="F2191" s="119"/>
      <c r="G2191" s="120"/>
      <c r="H2191" s="120"/>
      <c r="I2191" s="418">
        <f t="shared" si="34"/>
        <v>0</v>
      </c>
      <c r="J2191" s="46"/>
      <c r="K2191" s="332">
        <f>IFERROR(SUM(C2191/'Transfers of Funds'!$F$56),0)</f>
        <v>0</v>
      </c>
      <c r="L2191" s="21"/>
      <c r="M2191" s="47" t="s">
        <v>162</v>
      </c>
      <c r="N2191" s="46"/>
    </row>
    <row r="2192" spans="1:14" s="23" customFormat="1" ht="14.25" customHeight="1">
      <c r="A2192" s="115"/>
      <c r="B2192" s="308" t="str">
        <f>IF(A2192="","",VLOOKUP(A2192,'Project Budget vs Exp'!$B$9:$G$52,2,FALSE))</f>
        <v/>
      </c>
      <c r="C2192" s="117"/>
      <c r="D2192" s="116"/>
      <c r="E2192" s="118"/>
      <c r="F2192" s="119"/>
      <c r="G2192" s="120"/>
      <c r="H2192" s="120"/>
      <c r="I2192" s="418">
        <f t="shared" si="34"/>
        <v>0</v>
      </c>
      <c r="J2192" s="46"/>
      <c r="K2192" s="332">
        <f>IFERROR(SUM(C2192/'Transfers of Funds'!$F$56),0)</f>
        <v>0</v>
      </c>
      <c r="L2192" s="21"/>
      <c r="M2192" s="47" t="s">
        <v>162</v>
      </c>
      <c r="N2192" s="46"/>
    </row>
    <row r="2193" spans="1:14" s="23" customFormat="1" ht="14.25" customHeight="1">
      <c r="A2193" s="115"/>
      <c r="B2193" s="308" t="str">
        <f>IF(A2193="","",VLOOKUP(A2193,'Project Budget vs Exp'!$B$9:$G$52,2,FALSE))</f>
        <v/>
      </c>
      <c r="C2193" s="117"/>
      <c r="D2193" s="116"/>
      <c r="E2193" s="118"/>
      <c r="F2193" s="119"/>
      <c r="G2193" s="120"/>
      <c r="H2193" s="120"/>
      <c r="I2193" s="418">
        <f t="shared" si="34"/>
        <v>0</v>
      </c>
      <c r="J2193" s="46"/>
      <c r="K2193" s="332">
        <f>IFERROR(SUM(C2193/'Transfers of Funds'!$F$56),0)</f>
        <v>0</v>
      </c>
      <c r="L2193" s="21"/>
      <c r="M2193" s="47" t="s">
        <v>162</v>
      </c>
      <c r="N2193" s="46"/>
    </row>
    <row r="2194" spans="1:14" s="23" customFormat="1" ht="14.25" customHeight="1">
      <c r="A2194" s="115"/>
      <c r="B2194" s="308" t="str">
        <f>IF(A2194="","",VLOOKUP(A2194,'Project Budget vs Exp'!$B$9:$G$52,2,FALSE))</f>
        <v/>
      </c>
      <c r="C2194" s="117"/>
      <c r="D2194" s="116"/>
      <c r="E2194" s="118"/>
      <c r="F2194" s="119"/>
      <c r="G2194" s="120"/>
      <c r="H2194" s="120"/>
      <c r="I2194" s="418">
        <f t="shared" si="34"/>
        <v>0</v>
      </c>
      <c r="J2194" s="46"/>
      <c r="K2194" s="332">
        <f>IFERROR(SUM(C2194/'Transfers of Funds'!$F$56),0)</f>
        <v>0</v>
      </c>
      <c r="L2194" s="21"/>
      <c r="M2194" s="47" t="s">
        <v>162</v>
      </c>
      <c r="N2194" s="46"/>
    </row>
    <row r="2195" spans="1:14" s="23" customFormat="1" ht="14.25" customHeight="1">
      <c r="A2195" s="115"/>
      <c r="B2195" s="308" t="str">
        <f>IF(A2195="","",VLOOKUP(A2195,'Project Budget vs Exp'!$B$9:$G$52,2,FALSE))</f>
        <v/>
      </c>
      <c r="C2195" s="117"/>
      <c r="D2195" s="116"/>
      <c r="E2195" s="118"/>
      <c r="F2195" s="119"/>
      <c r="G2195" s="120"/>
      <c r="H2195" s="120"/>
      <c r="I2195" s="418">
        <f t="shared" si="34"/>
        <v>0</v>
      </c>
      <c r="J2195" s="46"/>
      <c r="K2195" s="332">
        <f>IFERROR(SUM(C2195/'Transfers of Funds'!$F$56),0)</f>
        <v>0</v>
      </c>
      <c r="L2195" s="21"/>
      <c r="M2195" s="47" t="s">
        <v>162</v>
      </c>
      <c r="N2195" s="46"/>
    </row>
    <row r="2196" spans="1:14" s="23" customFormat="1" ht="14.25" customHeight="1">
      <c r="A2196" s="115"/>
      <c r="B2196" s="308" t="str">
        <f>IF(A2196="","",VLOOKUP(A2196,'Project Budget vs Exp'!$B$9:$G$52,2,FALSE))</f>
        <v/>
      </c>
      <c r="C2196" s="117"/>
      <c r="D2196" s="116"/>
      <c r="E2196" s="118"/>
      <c r="F2196" s="119"/>
      <c r="G2196" s="120"/>
      <c r="H2196" s="120"/>
      <c r="I2196" s="418">
        <f t="shared" si="34"/>
        <v>0</v>
      </c>
      <c r="J2196" s="46"/>
      <c r="K2196" s="332">
        <f>IFERROR(SUM(C2196/'Transfers of Funds'!$F$56),0)</f>
        <v>0</v>
      </c>
      <c r="L2196" s="21"/>
      <c r="M2196" s="47" t="s">
        <v>162</v>
      </c>
      <c r="N2196" s="46"/>
    </row>
    <row r="2197" spans="1:14" s="23" customFormat="1" ht="14.25" customHeight="1">
      <c r="A2197" s="115"/>
      <c r="B2197" s="308" t="str">
        <f>IF(A2197="","",VLOOKUP(A2197,'Project Budget vs Exp'!$B$9:$G$52,2,FALSE))</f>
        <v/>
      </c>
      <c r="C2197" s="117"/>
      <c r="D2197" s="116"/>
      <c r="E2197" s="118"/>
      <c r="F2197" s="119"/>
      <c r="G2197" s="120"/>
      <c r="H2197" s="120"/>
      <c r="I2197" s="418">
        <f t="shared" ref="I2197:I2260" si="35">IF(OR(F$4="EUR",F$4="USD",F$4="GBP",F$4="CAD",F$4="NZD",F$4="AUD"),K2197,C2197)</f>
        <v>0</v>
      </c>
      <c r="J2197" s="46"/>
      <c r="K2197" s="332">
        <f>IFERROR(SUM(C2197/'Transfers of Funds'!$F$56),0)</f>
        <v>0</v>
      </c>
      <c r="L2197" s="21"/>
      <c r="M2197" s="47" t="s">
        <v>162</v>
      </c>
      <c r="N2197" s="46"/>
    </row>
    <row r="2198" spans="1:14" s="23" customFormat="1" ht="14.25" customHeight="1">
      <c r="A2198" s="115"/>
      <c r="B2198" s="308" t="str">
        <f>IF(A2198="","",VLOOKUP(A2198,'Project Budget vs Exp'!$B$9:$G$52,2,FALSE))</f>
        <v/>
      </c>
      <c r="C2198" s="117"/>
      <c r="D2198" s="116"/>
      <c r="E2198" s="118"/>
      <c r="F2198" s="119"/>
      <c r="G2198" s="120"/>
      <c r="H2198" s="120"/>
      <c r="I2198" s="418">
        <f t="shared" si="35"/>
        <v>0</v>
      </c>
      <c r="J2198" s="46"/>
      <c r="K2198" s="332">
        <f>IFERROR(SUM(C2198/'Transfers of Funds'!$F$56),0)</f>
        <v>0</v>
      </c>
      <c r="L2198" s="21"/>
      <c r="M2198" s="47" t="s">
        <v>162</v>
      </c>
      <c r="N2198" s="46"/>
    </row>
    <row r="2199" spans="1:14" s="23" customFormat="1" ht="14.25" customHeight="1">
      <c r="A2199" s="115"/>
      <c r="B2199" s="308" t="str">
        <f>IF(A2199="","",VLOOKUP(A2199,'Project Budget vs Exp'!$B$9:$G$52,2,FALSE))</f>
        <v/>
      </c>
      <c r="C2199" s="117"/>
      <c r="D2199" s="116"/>
      <c r="E2199" s="118"/>
      <c r="F2199" s="119"/>
      <c r="G2199" s="120"/>
      <c r="H2199" s="120"/>
      <c r="I2199" s="418">
        <f t="shared" si="35"/>
        <v>0</v>
      </c>
      <c r="J2199" s="46"/>
      <c r="K2199" s="332">
        <f>IFERROR(SUM(C2199/'Transfers of Funds'!$F$56),0)</f>
        <v>0</v>
      </c>
      <c r="L2199" s="21"/>
      <c r="M2199" s="47" t="s">
        <v>162</v>
      </c>
      <c r="N2199" s="46"/>
    </row>
    <row r="2200" spans="1:14" s="23" customFormat="1" ht="14.25" customHeight="1">
      <c r="A2200" s="115"/>
      <c r="B2200" s="308" t="str">
        <f>IF(A2200="","",VLOOKUP(A2200,'Project Budget vs Exp'!$B$9:$G$52,2,FALSE))</f>
        <v/>
      </c>
      <c r="C2200" s="117"/>
      <c r="D2200" s="116"/>
      <c r="E2200" s="118"/>
      <c r="F2200" s="119"/>
      <c r="G2200" s="120"/>
      <c r="H2200" s="120"/>
      <c r="I2200" s="418">
        <f t="shared" si="35"/>
        <v>0</v>
      </c>
      <c r="J2200" s="46"/>
      <c r="K2200" s="332">
        <f>IFERROR(SUM(C2200/'Transfers of Funds'!$F$56),0)</f>
        <v>0</v>
      </c>
      <c r="L2200" s="21"/>
      <c r="M2200" s="47" t="s">
        <v>162</v>
      </c>
      <c r="N2200" s="46"/>
    </row>
    <row r="2201" spans="1:14" s="23" customFormat="1" ht="14.25" customHeight="1">
      <c r="A2201" s="115"/>
      <c r="B2201" s="308" t="str">
        <f>IF(A2201="","",VLOOKUP(A2201,'Project Budget vs Exp'!$B$9:$G$52,2,FALSE))</f>
        <v/>
      </c>
      <c r="C2201" s="117"/>
      <c r="D2201" s="116"/>
      <c r="E2201" s="118"/>
      <c r="F2201" s="119"/>
      <c r="G2201" s="120"/>
      <c r="H2201" s="120"/>
      <c r="I2201" s="418">
        <f t="shared" si="35"/>
        <v>0</v>
      </c>
      <c r="J2201" s="46"/>
      <c r="K2201" s="332">
        <f>IFERROR(SUM(C2201/'Transfers of Funds'!$F$56),0)</f>
        <v>0</v>
      </c>
      <c r="L2201" s="21"/>
      <c r="M2201" s="47" t="s">
        <v>162</v>
      </c>
      <c r="N2201" s="46"/>
    </row>
    <row r="2202" spans="1:14" s="23" customFormat="1" ht="14.25" customHeight="1">
      <c r="A2202" s="115"/>
      <c r="B2202" s="308" t="str">
        <f>IF(A2202="","",VLOOKUP(A2202,'Project Budget vs Exp'!$B$9:$G$52,2,FALSE))</f>
        <v/>
      </c>
      <c r="C2202" s="117"/>
      <c r="D2202" s="116"/>
      <c r="E2202" s="118"/>
      <c r="F2202" s="119"/>
      <c r="G2202" s="120"/>
      <c r="H2202" s="120"/>
      <c r="I2202" s="418">
        <f t="shared" si="35"/>
        <v>0</v>
      </c>
      <c r="J2202" s="46"/>
      <c r="K2202" s="332">
        <f>IFERROR(SUM(C2202/'Transfers of Funds'!$F$56),0)</f>
        <v>0</v>
      </c>
      <c r="L2202" s="21"/>
      <c r="M2202" s="47" t="s">
        <v>162</v>
      </c>
      <c r="N2202" s="46"/>
    </row>
    <row r="2203" spans="1:14" s="23" customFormat="1" ht="14.25" customHeight="1">
      <c r="A2203" s="115"/>
      <c r="B2203" s="308" t="str">
        <f>IF(A2203="","",VLOOKUP(A2203,'Project Budget vs Exp'!$B$9:$G$52,2,FALSE))</f>
        <v/>
      </c>
      <c r="C2203" s="117"/>
      <c r="D2203" s="116"/>
      <c r="E2203" s="118"/>
      <c r="F2203" s="119"/>
      <c r="G2203" s="120"/>
      <c r="H2203" s="120"/>
      <c r="I2203" s="418">
        <f t="shared" si="35"/>
        <v>0</v>
      </c>
      <c r="J2203" s="46"/>
      <c r="K2203" s="332">
        <f>IFERROR(SUM(C2203/'Transfers of Funds'!$F$56),0)</f>
        <v>0</v>
      </c>
      <c r="L2203" s="21"/>
      <c r="M2203" s="47" t="s">
        <v>162</v>
      </c>
      <c r="N2203" s="46"/>
    </row>
    <row r="2204" spans="1:14" s="23" customFormat="1" ht="14.25" customHeight="1">
      <c r="A2204" s="115"/>
      <c r="B2204" s="308" t="str">
        <f>IF(A2204="","",VLOOKUP(A2204,'Project Budget vs Exp'!$B$9:$G$52,2,FALSE))</f>
        <v/>
      </c>
      <c r="C2204" s="117"/>
      <c r="D2204" s="116"/>
      <c r="E2204" s="118"/>
      <c r="F2204" s="119"/>
      <c r="G2204" s="120"/>
      <c r="H2204" s="120"/>
      <c r="I2204" s="418">
        <f t="shared" si="35"/>
        <v>0</v>
      </c>
      <c r="J2204" s="46"/>
      <c r="K2204" s="332">
        <f>IFERROR(SUM(C2204/'Transfers of Funds'!$F$56),0)</f>
        <v>0</v>
      </c>
      <c r="L2204" s="21"/>
      <c r="M2204" s="47" t="s">
        <v>162</v>
      </c>
      <c r="N2204" s="46"/>
    </row>
    <row r="2205" spans="1:14" s="23" customFormat="1" ht="14.25" customHeight="1">
      <c r="A2205" s="115"/>
      <c r="B2205" s="308" t="str">
        <f>IF(A2205="","",VLOOKUP(A2205,'Project Budget vs Exp'!$B$9:$G$52,2,FALSE))</f>
        <v/>
      </c>
      <c r="C2205" s="117"/>
      <c r="D2205" s="116"/>
      <c r="E2205" s="118"/>
      <c r="F2205" s="119"/>
      <c r="G2205" s="120"/>
      <c r="H2205" s="120"/>
      <c r="I2205" s="418">
        <f t="shared" si="35"/>
        <v>0</v>
      </c>
      <c r="J2205" s="46"/>
      <c r="K2205" s="332">
        <f>IFERROR(SUM(C2205/'Transfers of Funds'!$F$56),0)</f>
        <v>0</v>
      </c>
      <c r="L2205" s="21"/>
      <c r="M2205" s="47" t="s">
        <v>162</v>
      </c>
      <c r="N2205" s="46"/>
    </row>
    <row r="2206" spans="1:14" s="23" customFormat="1" ht="14.25" customHeight="1">
      <c r="A2206" s="115"/>
      <c r="B2206" s="308" t="str">
        <f>IF(A2206="","",VLOOKUP(A2206,'Project Budget vs Exp'!$B$9:$G$52,2,FALSE))</f>
        <v/>
      </c>
      <c r="C2206" s="117"/>
      <c r="D2206" s="116"/>
      <c r="E2206" s="118"/>
      <c r="F2206" s="119"/>
      <c r="G2206" s="120"/>
      <c r="H2206" s="120"/>
      <c r="I2206" s="418">
        <f t="shared" si="35"/>
        <v>0</v>
      </c>
      <c r="J2206" s="46"/>
      <c r="K2206" s="332">
        <f>IFERROR(SUM(C2206/'Transfers of Funds'!$F$56),0)</f>
        <v>0</v>
      </c>
      <c r="L2206" s="21"/>
      <c r="M2206" s="47" t="s">
        <v>162</v>
      </c>
      <c r="N2206" s="46"/>
    </row>
    <row r="2207" spans="1:14" s="23" customFormat="1" ht="14.25" customHeight="1">
      <c r="A2207" s="115"/>
      <c r="B2207" s="308" t="str">
        <f>IF(A2207="","",VLOOKUP(A2207,'Project Budget vs Exp'!$B$9:$G$52,2,FALSE))</f>
        <v/>
      </c>
      <c r="C2207" s="117"/>
      <c r="D2207" s="116"/>
      <c r="E2207" s="118"/>
      <c r="F2207" s="119"/>
      <c r="G2207" s="120"/>
      <c r="H2207" s="120"/>
      <c r="I2207" s="418">
        <f t="shared" si="35"/>
        <v>0</v>
      </c>
      <c r="J2207" s="46"/>
      <c r="K2207" s="332">
        <f>IFERROR(SUM(C2207/'Transfers of Funds'!$F$56),0)</f>
        <v>0</v>
      </c>
      <c r="L2207" s="21"/>
      <c r="M2207" s="47" t="s">
        <v>162</v>
      </c>
      <c r="N2207" s="46"/>
    </row>
    <row r="2208" spans="1:14" s="23" customFormat="1" ht="14.25" customHeight="1">
      <c r="A2208" s="115"/>
      <c r="B2208" s="308" t="str">
        <f>IF(A2208="","",VLOOKUP(A2208,'Project Budget vs Exp'!$B$9:$G$52,2,FALSE))</f>
        <v/>
      </c>
      <c r="C2208" s="117"/>
      <c r="D2208" s="116"/>
      <c r="E2208" s="118"/>
      <c r="F2208" s="119"/>
      <c r="G2208" s="120"/>
      <c r="H2208" s="120"/>
      <c r="I2208" s="418">
        <f t="shared" si="35"/>
        <v>0</v>
      </c>
      <c r="J2208" s="46"/>
      <c r="K2208" s="332">
        <f>IFERROR(SUM(C2208/'Transfers of Funds'!$F$56),0)</f>
        <v>0</v>
      </c>
      <c r="L2208" s="21"/>
      <c r="M2208" s="47" t="s">
        <v>162</v>
      </c>
      <c r="N2208" s="46"/>
    </row>
    <row r="2209" spans="1:14" s="23" customFormat="1" ht="14.25" customHeight="1">
      <c r="A2209" s="115"/>
      <c r="B2209" s="308" t="str">
        <f>IF(A2209="","",VLOOKUP(A2209,'Project Budget vs Exp'!$B$9:$G$52,2,FALSE))</f>
        <v/>
      </c>
      <c r="C2209" s="117"/>
      <c r="D2209" s="116"/>
      <c r="E2209" s="118"/>
      <c r="F2209" s="119"/>
      <c r="G2209" s="120"/>
      <c r="H2209" s="120"/>
      <c r="I2209" s="418">
        <f t="shared" si="35"/>
        <v>0</v>
      </c>
      <c r="J2209" s="46"/>
      <c r="K2209" s="332">
        <f>IFERROR(SUM(C2209/'Transfers of Funds'!$F$56),0)</f>
        <v>0</v>
      </c>
      <c r="L2209" s="21"/>
      <c r="M2209" s="47" t="s">
        <v>162</v>
      </c>
      <c r="N2209" s="46"/>
    </row>
    <row r="2210" spans="1:14" s="23" customFormat="1" ht="14.25" customHeight="1">
      <c r="A2210" s="115"/>
      <c r="B2210" s="308" t="str">
        <f>IF(A2210="","",VLOOKUP(A2210,'Project Budget vs Exp'!$B$9:$G$52,2,FALSE))</f>
        <v/>
      </c>
      <c r="C2210" s="117"/>
      <c r="D2210" s="116"/>
      <c r="E2210" s="118"/>
      <c r="F2210" s="119"/>
      <c r="G2210" s="120"/>
      <c r="H2210" s="120"/>
      <c r="I2210" s="418">
        <f t="shared" si="35"/>
        <v>0</v>
      </c>
      <c r="J2210" s="46"/>
      <c r="K2210" s="332">
        <f>IFERROR(SUM(C2210/'Transfers of Funds'!$F$56),0)</f>
        <v>0</v>
      </c>
      <c r="L2210" s="21"/>
      <c r="M2210" s="47" t="s">
        <v>162</v>
      </c>
      <c r="N2210" s="46"/>
    </row>
    <row r="2211" spans="1:14" s="23" customFormat="1" ht="14.25" customHeight="1">
      <c r="A2211" s="115"/>
      <c r="B2211" s="308" t="str">
        <f>IF(A2211="","",VLOOKUP(A2211,'Project Budget vs Exp'!$B$9:$G$52,2,FALSE))</f>
        <v/>
      </c>
      <c r="C2211" s="117"/>
      <c r="D2211" s="116"/>
      <c r="E2211" s="118"/>
      <c r="F2211" s="119"/>
      <c r="G2211" s="120"/>
      <c r="H2211" s="120"/>
      <c r="I2211" s="418">
        <f t="shared" si="35"/>
        <v>0</v>
      </c>
      <c r="J2211" s="46"/>
      <c r="K2211" s="332">
        <f>IFERROR(SUM(C2211/'Transfers of Funds'!$F$56),0)</f>
        <v>0</v>
      </c>
      <c r="L2211" s="21"/>
      <c r="M2211" s="47" t="s">
        <v>162</v>
      </c>
      <c r="N2211" s="46"/>
    </row>
    <row r="2212" spans="1:14" s="23" customFormat="1" ht="14.25" customHeight="1">
      <c r="A2212" s="115"/>
      <c r="B2212" s="308" t="str">
        <f>IF(A2212="","",VLOOKUP(A2212,'Project Budget vs Exp'!$B$9:$G$52,2,FALSE))</f>
        <v/>
      </c>
      <c r="C2212" s="117"/>
      <c r="D2212" s="116"/>
      <c r="E2212" s="118"/>
      <c r="F2212" s="119"/>
      <c r="G2212" s="120"/>
      <c r="H2212" s="120"/>
      <c r="I2212" s="418">
        <f t="shared" si="35"/>
        <v>0</v>
      </c>
      <c r="J2212" s="46"/>
      <c r="K2212" s="332">
        <f>IFERROR(SUM(C2212/'Transfers of Funds'!$F$56),0)</f>
        <v>0</v>
      </c>
      <c r="L2212" s="21"/>
      <c r="M2212" s="47" t="s">
        <v>162</v>
      </c>
      <c r="N2212" s="46"/>
    </row>
    <row r="2213" spans="1:14" s="23" customFormat="1" ht="14.25" customHeight="1">
      <c r="A2213" s="115"/>
      <c r="B2213" s="308" t="str">
        <f>IF(A2213="","",VLOOKUP(A2213,'Project Budget vs Exp'!$B$9:$G$52,2,FALSE))</f>
        <v/>
      </c>
      <c r="C2213" s="117"/>
      <c r="D2213" s="116"/>
      <c r="E2213" s="118"/>
      <c r="F2213" s="119"/>
      <c r="G2213" s="120"/>
      <c r="H2213" s="120"/>
      <c r="I2213" s="418">
        <f t="shared" si="35"/>
        <v>0</v>
      </c>
      <c r="J2213" s="46"/>
      <c r="K2213" s="332">
        <f>IFERROR(SUM(C2213/'Transfers of Funds'!$F$56),0)</f>
        <v>0</v>
      </c>
      <c r="L2213" s="21"/>
      <c r="M2213" s="47" t="s">
        <v>162</v>
      </c>
      <c r="N2213" s="46"/>
    </row>
    <row r="2214" spans="1:14" s="23" customFormat="1" ht="14.25" customHeight="1">
      <c r="A2214" s="115"/>
      <c r="B2214" s="308" t="str">
        <f>IF(A2214="","",VLOOKUP(A2214,'Project Budget vs Exp'!$B$9:$G$52,2,FALSE))</f>
        <v/>
      </c>
      <c r="C2214" s="117"/>
      <c r="D2214" s="116"/>
      <c r="E2214" s="118"/>
      <c r="F2214" s="119"/>
      <c r="G2214" s="120"/>
      <c r="H2214" s="120"/>
      <c r="I2214" s="418">
        <f t="shared" si="35"/>
        <v>0</v>
      </c>
      <c r="J2214" s="46"/>
      <c r="K2214" s="332">
        <f>IFERROR(SUM(C2214/'Transfers of Funds'!$F$56),0)</f>
        <v>0</v>
      </c>
      <c r="L2214" s="21"/>
      <c r="M2214" s="47" t="s">
        <v>162</v>
      </c>
      <c r="N2214" s="46"/>
    </row>
    <row r="2215" spans="1:14" s="23" customFormat="1" ht="14.25" customHeight="1">
      <c r="A2215" s="115"/>
      <c r="B2215" s="308" t="str">
        <f>IF(A2215="","",VLOOKUP(A2215,'Project Budget vs Exp'!$B$9:$G$52,2,FALSE))</f>
        <v/>
      </c>
      <c r="C2215" s="117"/>
      <c r="D2215" s="116"/>
      <c r="E2215" s="118"/>
      <c r="F2215" s="119"/>
      <c r="G2215" s="120"/>
      <c r="H2215" s="120"/>
      <c r="I2215" s="418">
        <f t="shared" si="35"/>
        <v>0</v>
      </c>
      <c r="J2215" s="46"/>
      <c r="K2215" s="332">
        <f>IFERROR(SUM(C2215/'Transfers of Funds'!$F$56),0)</f>
        <v>0</v>
      </c>
      <c r="L2215" s="21"/>
      <c r="M2215" s="47" t="s">
        <v>162</v>
      </c>
      <c r="N2215" s="46"/>
    </row>
    <row r="2216" spans="1:14" s="23" customFormat="1" ht="14.25" customHeight="1">
      <c r="A2216" s="115"/>
      <c r="B2216" s="308" t="str">
        <f>IF(A2216="","",VLOOKUP(A2216,'Project Budget vs Exp'!$B$9:$G$52,2,FALSE))</f>
        <v/>
      </c>
      <c r="C2216" s="117"/>
      <c r="D2216" s="116"/>
      <c r="E2216" s="118"/>
      <c r="F2216" s="119"/>
      <c r="G2216" s="120"/>
      <c r="H2216" s="120"/>
      <c r="I2216" s="418">
        <f t="shared" si="35"/>
        <v>0</v>
      </c>
      <c r="J2216" s="46"/>
      <c r="K2216" s="332">
        <f>IFERROR(SUM(C2216/'Transfers of Funds'!$F$56),0)</f>
        <v>0</v>
      </c>
      <c r="L2216" s="21"/>
      <c r="M2216" s="47" t="s">
        <v>162</v>
      </c>
      <c r="N2216" s="46"/>
    </row>
    <row r="2217" spans="1:14" s="23" customFormat="1" ht="14.25" customHeight="1">
      <c r="A2217" s="115"/>
      <c r="B2217" s="308" t="str">
        <f>IF(A2217="","",VLOOKUP(A2217,'Project Budget vs Exp'!$B$9:$G$52,2,FALSE))</f>
        <v/>
      </c>
      <c r="C2217" s="117"/>
      <c r="D2217" s="116"/>
      <c r="E2217" s="118"/>
      <c r="F2217" s="119"/>
      <c r="G2217" s="120"/>
      <c r="H2217" s="120"/>
      <c r="I2217" s="418">
        <f t="shared" si="35"/>
        <v>0</v>
      </c>
      <c r="J2217" s="46"/>
      <c r="K2217" s="332">
        <f>IFERROR(SUM(C2217/'Transfers of Funds'!$F$56),0)</f>
        <v>0</v>
      </c>
      <c r="L2217" s="21"/>
      <c r="M2217" s="47" t="s">
        <v>162</v>
      </c>
      <c r="N2217" s="46"/>
    </row>
    <row r="2218" spans="1:14" s="23" customFormat="1" ht="14.25" customHeight="1">
      <c r="A2218" s="115"/>
      <c r="B2218" s="308" t="str">
        <f>IF(A2218="","",VLOOKUP(A2218,'Project Budget vs Exp'!$B$9:$G$52,2,FALSE))</f>
        <v/>
      </c>
      <c r="C2218" s="117"/>
      <c r="D2218" s="116"/>
      <c r="E2218" s="118"/>
      <c r="F2218" s="119"/>
      <c r="G2218" s="120"/>
      <c r="H2218" s="120"/>
      <c r="I2218" s="418">
        <f t="shared" si="35"/>
        <v>0</v>
      </c>
      <c r="J2218" s="46"/>
      <c r="K2218" s="332">
        <f>IFERROR(SUM(C2218/'Transfers of Funds'!$F$56),0)</f>
        <v>0</v>
      </c>
      <c r="L2218" s="21"/>
      <c r="M2218" s="47" t="s">
        <v>162</v>
      </c>
      <c r="N2218" s="46"/>
    </row>
    <row r="2219" spans="1:14" s="23" customFormat="1" ht="14.25" customHeight="1">
      <c r="A2219" s="115"/>
      <c r="B2219" s="308" t="str">
        <f>IF(A2219="","",VLOOKUP(A2219,'Project Budget vs Exp'!$B$9:$G$52,2,FALSE))</f>
        <v/>
      </c>
      <c r="C2219" s="117"/>
      <c r="D2219" s="116"/>
      <c r="E2219" s="118"/>
      <c r="F2219" s="119"/>
      <c r="G2219" s="120"/>
      <c r="H2219" s="120"/>
      <c r="I2219" s="418">
        <f t="shared" si="35"/>
        <v>0</v>
      </c>
      <c r="J2219" s="46"/>
      <c r="K2219" s="332">
        <f>IFERROR(SUM(C2219/'Transfers of Funds'!$F$56),0)</f>
        <v>0</v>
      </c>
      <c r="L2219" s="21"/>
      <c r="M2219" s="47" t="s">
        <v>162</v>
      </c>
      <c r="N2219" s="46"/>
    </row>
    <row r="2220" spans="1:14" s="23" customFormat="1" ht="14.25" customHeight="1">
      <c r="A2220" s="115"/>
      <c r="B2220" s="308" t="str">
        <f>IF(A2220="","",VLOOKUP(A2220,'Project Budget vs Exp'!$B$9:$G$52,2,FALSE))</f>
        <v/>
      </c>
      <c r="C2220" s="117"/>
      <c r="D2220" s="116"/>
      <c r="E2220" s="118"/>
      <c r="F2220" s="119"/>
      <c r="G2220" s="120"/>
      <c r="H2220" s="120"/>
      <c r="I2220" s="418">
        <f t="shared" si="35"/>
        <v>0</v>
      </c>
      <c r="J2220" s="46"/>
      <c r="K2220" s="332">
        <f>IFERROR(SUM(C2220/'Transfers of Funds'!$F$56),0)</f>
        <v>0</v>
      </c>
      <c r="L2220" s="21"/>
      <c r="M2220" s="47" t="s">
        <v>162</v>
      </c>
      <c r="N2220" s="46"/>
    </row>
    <row r="2221" spans="1:14" s="23" customFormat="1" ht="14.25" customHeight="1">
      <c r="A2221" s="115"/>
      <c r="B2221" s="308" t="str">
        <f>IF(A2221="","",VLOOKUP(A2221,'Project Budget vs Exp'!$B$9:$G$52,2,FALSE))</f>
        <v/>
      </c>
      <c r="C2221" s="117"/>
      <c r="D2221" s="116"/>
      <c r="E2221" s="118"/>
      <c r="F2221" s="119"/>
      <c r="G2221" s="120"/>
      <c r="H2221" s="120"/>
      <c r="I2221" s="418">
        <f t="shared" si="35"/>
        <v>0</v>
      </c>
      <c r="J2221" s="46"/>
      <c r="K2221" s="332">
        <f>IFERROR(SUM(C2221/'Transfers of Funds'!$F$56),0)</f>
        <v>0</v>
      </c>
      <c r="L2221" s="21"/>
      <c r="M2221" s="47" t="s">
        <v>162</v>
      </c>
      <c r="N2221" s="46"/>
    </row>
    <row r="2222" spans="1:14" s="23" customFormat="1" ht="14.25" customHeight="1">
      <c r="A2222" s="115"/>
      <c r="B2222" s="308" t="str">
        <f>IF(A2222="","",VLOOKUP(A2222,'Project Budget vs Exp'!$B$9:$G$52,2,FALSE))</f>
        <v/>
      </c>
      <c r="C2222" s="117"/>
      <c r="D2222" s="116"/>
      <c r="E2222" s="118"/>
      <c r="F2222" s="119"/>
      <c r="G2222" s="120"/>
      <c r="H2222" s="120"/>
      <c r="I2222" s="418">
        <f t="shared" si="35"/>
        <v>0</v>
      </c>
      <c r="J2222" s="46"/>
      <c r="K2222" s="332">
        <f>IFERROR(SUM(C2222/'Transfers of Funds'!$F$56),0)</f>
        <v>0</v>
      </c>
      <c r="L2222" s="21"/>
      <c r="M2222" s="47" t="s">
        <v>162</v>
      </c>
      <c r="N2222" s="46"/>
    </row>
    <row r="2223" spans="1:14" s="23" customFormat="1" ht="14.25" customHeight="1">
      <c r="A2223" s="115"/>
      <c r="B2223" s="308" t="str">
        <f>IF(A2223="","",VLOOKUP(A2223,'Project Budget vs Exp'!$B$9:$G$52,2,FALSE))</f>
        <v/>
      </c>
      <c r="C2223" s="117"/>
      <c r="D2223" s="116"/>
      <c r="E2223" s="118"/>
      <c r="F2223" s="119"/>
      <c r="G2223" s="120"/>
      <c r="H2223" s="120"/>
      <c r="I2223" s="418">
        <f t="shared" si="35"/>
        <v>0</v>
      </c>
      <c r="J2223" s="46"/>
      <c r="K2223" s="332">
        <f>IFERROR(SUM(C2223/'Transfers of Funds'!$F$56),0)</f>
        <v>0</v>
      </c>
      <c r="L2223" s="21"/>
      <c r="M2223" s="47" t="s">
        <v>162</v>
      </c>
      <c r="N2223" s="46"/>
    </row>
    <row r="2224" spans="1:14" s="23" customFormat="1" ht="14.25" customHeight="1">
      <c r="A2224" s="115"/>
      <c r="B2224" s="308" t="str">
        <f>IF(A2224="","",VLOOKUP(A2224,'Project Budget vs Exp'!$B$9:$G$52,2,FALSE))</f>
        <v/>
      </c>
      <c r="C2224" s="117"/>
      <c r="D2224" s="116"/>
      <c r="E2224" s="118"/>
      <c r="F2224" s="119"/>
      <c r="G2224" s="120"/>
      <c r="H2224" s="120"/>
      <c r="I2224" s="418">
        <f t="shared" si="35"/>
        <v>0</v>
      </c>
      <c r="J2224" s="46"/>
      <c r="K2224" s="332">
        <f>IFERROR(SUM(C2224/'Transfers of Funds'!$F$56),0)</f>
        <v>0</v>
      </c>
      <c r="L2224" s="21"/>
      <c r="M2224" s="47" t="s">
        <v>162</v>
      </c>
      <c r="N2224" s="46"/>
    </row>
    <row r="2225" spans="1:14" s="23" customFormat="1" ht="14.25" customHeight="1">
      <c r="A2225" s="115"/>
      <c r="B2225" s="308" t="str">
        <f>IF(A2225="","",VLOOKUP(A2225,'Project Budget vs Exp'!$B$9:$G$52,2,FALSE))</f>
        <v/>
      </c>
      <c r="C2225" s="117"/>
      <c r="D2225" s="116"/>
      <c r="E2225" s="118"/>
      <c r="F2225" s="119"/>
      <c r="G2225" s="120"/>
      <c r="H2225" s="120"/>
      <c r="I2225" s="418">
        <f t="shared" si="35"/>
        <v>0</v>
      </c>
      <c r="J2225" s="46"/>
      <c r="K2225" s="332">
        <f>IFERROR(SUM(C2225/'Transfers of Funds'!$F$56),0)</f>
        <v>0</v>
      </c>
      <c r="L2225" s="21"/>
      <c r="M2225" s="47" t="s">
        <v>162</v>
      </c>
      <c r="N2225" s="46"/>
    </row>
    <row r="2226" spans="1:14" s="23" customFormat="1" ht="14.25" customHeight="1">
      <c r="A2226" s="115"/>
      <c r="B2226" s="308" t="str">
        <f>IF(A2226="","",VLOOKUP(A2226,'Project Budget vs Exp'!$B$9:$G$52,2,FALSE))</f>
        <v/>
      </c>
      <c r="C2226" s="117"/>
      <c r="D2226" s="116"/>
      <c r="E2226" s="118"/>
      <c r="F2226" s="119"/>
      <c r="G2226" s="120"/>
      <c r="H2226" s="120"/>
      <c r="I2226" s="418">
        <f t="shared" si="35"/>
        <v>0</v>
      </c>
      <c r="J2226" s="46"/>
      <c r="K2226" s="332">
        <f>IFERROR(SUM(C2226/'Transfers of Funds'!$F$56),0)</f>
        <v>0</v>
      </c>
      <c r="L2226" s="21"/>
      <c r="M2226" s="47" t="s">
        <v>162</v>
      </c>
      <c r="N2226" s="46"/>
    </row>
    <row r="2227" spans="1:14" s="23" customFormat="1" ht="14.25" customHeight="1">
      <c r="A2227" s="115"/>
      <c r="B2227" s="308" t="str">
        <f>IF(A2227="","",VLOOKUP(A2227,'Project Budget vs Exp'!$B$9:$G$52,2,FALSE))</f>
        <v/>
      </c>
      <c r="C2227" s="117"/>
      <c r="D2227" s="116"/>
      <c r="E2227" s="118"/>
      <c r="F2227" s="119"/>
      <c r="G2227" s="120"/>
      <c r="H2227" s="120"/>
      <c r="I2227" s="418">
        <f t="shared" si="35"/>
        <v>0</v>
      </c>
      <c r="J2227" s="46"/>
      <c r="K2227" s="332">
        <f>IFERROR(SUM(C2227/'Transfers of Funds'!$F$56),0)</f>
        <v>0</v>
      </c>
      <c r="L2227" s="21"/>
      <c r="M2227" s="47" t="s">
        <v>162</v>
      </c>
      <c r="N2227" s="46"/>
    </row>
    <row r="2228" spans="1:14" s="23" customFormat="1" ht="14.25" customHeight="1">
      <c r="A2228" s="115"/>
      <c r="B2228" s="308" t="str">
        <f>IF(A2228="","",VLOOKUP(A2228,'Project Budget vs Exp'!$B$9:$G$52,2,FALSE))</f>
        <v/>
      </c>
      <c r="C2228" s="117"/>
      <c r="D2228" s="116"/>
      <c r="E2228" s="118"/>
      <c r="F2228" s="119"/>
      <c r="G2228" s="120"/>
      <c r="H2228" s="120"/>
      <c r="I2228" s="418">
        <f t="shared" si="35"/>
        <v>0</v>
      </c>
      <c r="J2228" s="46"/>
      <c r="K2228" s="332">
        <f>IFERROR(SUM(C2228/'Transfers of Funds'!$F$56),0)</f>
        <v>0</v>
      </c>
      <c r="L2228" s="21"/>
      <c r="M2228" s="47" t="s">
        <v>162</v>
      </c>
      <c r="N2228" s="46"/>
    </row>
    <row r="2229" spans="1:14" s="23" customFormat="1" ht="14.25" customHeight="1">
      <c r="A2229" s="115"/>
      <c r="B2229" s="308" t="str">
        <f>IF(A2229="","",VLOOKUP(A2229,'Project Budget vs Exp'!$B$9:$G$52,2,FALSE))</f>
        <v/>
      </c>
      <c r="C2229" s="117"/>
      <c r="D2229" s="116"/>
      <c r="E2229" s="118"/>
      <c r="F2229" s="119"/>
      <c r="G2229" s="120"/>
      <c r="H2229" s="120"/>
      <c r="I2229" s="418">
        <f t="shared" si="35"/>
        <v>0</v>
      </c>
      <c r="J2229" s="46"/>
      <c r="K2229" s="332">
        <f>IFERROR(SUM(C2229/'Transfers of Funds'!$F$56),0)</f>
        <v>0</v>
      </c>
      <c r="L2229" s="21"/>
      <c r="M2229" s="47" t="s">
        <v>162</v>
      </c>
      <c r="N2229" s="46"/>
    </row>
    <row r="2230" spans="1:14" s="23" customFormat="1" ht="14.25" customHeight="1">
      <c r="A2230" s="115"/>
      <c r="B2230" s="308" t="str">
        <f>IF(A2230="","",VLOOKUP(A2230,'Project Budget vs Exp'!$B$9:$G$52,2,FALSE))</f>
        <v/>
      </c>
      <c r="C2230" s="117"/>
      <c r="D2230" s="116"/>
      <c r="E2230" s="118"/>
      <c r="F2230" s="119"/>
      <c r="G2230" s="120"/>
      <c r="H2230" s="120"/>
      <c r="I2230" s="418">
        <f t="shared" si="35"/>
        <v>0</v>
      </c>
      <c r="J2230" s="46"/>
      <c r="K2230" s="332">
        <f>IFERROR(SUM(C2230/'Transfers of Funds'!$F$56),0)</f>
        <v>0</v>
      </c>
      <c r="L2230" s="21"/>
      <c r="M2230" s="47" t="s">
        <v>162</v>
      </c>
      <c r="N2230" s="46"/>
    </row>
    <row r="2231" spans="1:14" s="23" customFormat="1" ht="14.25" customHeight="1">
      <c r="A2231" s="115"/>
      <c r="B2231" s="308" t="str">
        <f>IF(A2231="","",VLOOKUP(A2231,'Project Budget vs Exp'!$B$9:$G$52,2,FALSE))</f>
        <v/>
      </c>
      <c r="C2231" s="117"/>
      <c r="D2231" s="116"/>
      <c r="E2231" s="118"/>
      <c r="F2231" s="119"/>
      <c r="G2231" s="120"/>
      <c r="H2231" s="120"/>
      <c r="I2231" s="418">
        <f t="shared" si="35"/>
        <v>0</v>
      </c>
      <c r="J2231" s="46"/>
      <c r="K2231" s="332">
        <f>IFERROR(SUM(C2231/'Transfers of Funds'!$F$56),0)</f>
        <v>0</v>
      </c>
      <c r="L2231" s="21"/>
      <c r="M2231" s="47" t="s">
        <v>162</v>
      </c>
      <c r="N2231" s="46"/>
    </row>
    <row r="2232" spans="1:14" s="23" customFormat="1" ht="14.25" customHeight="1">
      <c r="A2232" s="115"/>
      <c r="B2232" s="308" t="str">
        <f>IF(A2232="","",VLOOKUP(A2232,'Project Budget vs Exp'!$B$9:$G$52,2,FALSE))</f>
        <v/>
      </c>
      <c r="C2232" s="117"/>
      <c r="D2232" s="116"/>
      <c r="E2232" s="118"/>
      <c r="F2232" s="119"/>
      <c r="G2232" s="120"/>
      <c r="H2232" s="120"/>
      <c r="I2232" s="418">
        <f t="shared" si="35"/>
        <v>0</v>
      </c>
      <c r="J2232" s="46"/>
      <c r="K2232" s="332">
        <f>IFERROR(SUM(C2232/'Transfers of Funds'!$F$56),0)</f>
        <v>0</v>
      </c>
      <c r="L2232" s="21"/>
      <c r="M2232" s="47" t="s">
        <v>162</v>
      </c>
      <c r="N2232" s="46"/>
    </row>
    <row r="2233" spans="1:14" s="23" customFormat="1" ht="14.25" customHeight="1">
      <c r="A2233" s="115"/>
      <c r="B2233" s="308" t="str">
        <f>IF(A2233="","",VLOOKUP(A2233,'Project Budget vs Exp'!$B$9:$G$52,2,FALSE))</f>
        <v/>
      </c>
      <c r="C2233" s="117"/>
      <c r="D2233" s="116"/>
      <c r="E2233" s="118"/>
      <c r="F2233" s="119"/>
      <c r="G2233" s="120"/>
      <c r="H2233" s="120"/>
      <c r="I2233" s="418">
        <f t="shared" si="35"/>
        <v>0</v>
      </c>
      <c r="J2233" s="46"/>
      <c r="K2233" s="332">
        <f>IFERROR(SUM(C2233/'Transfers of Funds'!$F$56),0)</f>
        <v>0</v>
      </c>
      <c r="L2233" s="21"/>
      <c r="M2233" s="47" t="s">
        <v>162</v>
      </c>
      <c r="N2233" s="46"/>
    </row>
    <row r="2234" spans="1:14" s="23" customFormat="1" ht="14.25" customHeight="1">
      <c r="A2234" s="115"/>
      <c r="B2234" s="308" t="str">
        <f>IF(A2234="","",VLOOKUP(A2234,'Project Budget vs Exp'!$B$9:$G$52,2,FALSE))</f>
        <v/>
      </c>
      <c r="C2234" s="117"/>
      <c r="D2234" s="116"/>
      <c r="E2234" s="118"/>
      <c r="F2234" s="119"/>
      <c r="G2234" s="120"/>
      <c r="H2234" s="120"/>
      <c r="I2234" s="418">
        <f t="shared" si="35"/>
        <v>0</v>
      </c>
      <c r="J2234" s="46"/>
      <c r="K2234" s="332">
        <f>IFERROR(SUM(C2234/'Transfers of Funds'!$F$56),0)</f>
        <v>0</v>
      </c>
      <c r="L2234" s="21"/>
      <c r="M2234" s="47" t="s">
        <v>162</v>
      </c>
      <c r="N2234" s="46"/>
    </row>
    <row r="2235" spans="1:14" s="23" customFormat="1" ht="14.25" customHeight="1">
      <c r="A2235" s="115"/>
      <c r="B2235" s="308" t="str">
        <f>IF(A2235="","",VLOOKUP(A2235,'Project Budget vs Exp'!$B$9:$G$52,2,FALSE))</f>
        <v/>
      </c>
      <c r="C2235" s="117"/>
      <c r="D2235" s="116"/>
      <c r="E2235" s="118"/>
      <c r="F2235" s="119"/>
      <c r="G2235" s="120"/>
      <c r="H2235" s="120"/>
      <c r="I2235" s="418">
        <f t="shared" si="35"/>
        <v>0</v>
      </c>
      <c r="J2235" s="46"/>
      <c r="K2235" s="332">
        <f>IFERROR(SUM(C2235/'Transfers of Funds'!$F$56),0)</f>
        <v>0</v>
      </c>
      <c r="L2235" s="21"/>
      <c r="M2235" s="47" t="s">
        <v>162</v>
      </c>
      <c r="N2235" s="46"/>
    </row>
    <row r="2236" spans="1:14" s="23" customFormat="1" ht="14.25" customHeight="1">
      <c r="A2236" s="115"/>
      <c r="B2236" s="308" t="str">
        <f>IF(A2236="","",VLOOKUP(A2236,'Project Budget vs Exp'!$B$9:$G$52,2,FALSE))</f>
        <v/>
      </c>
      <c r="C2236" s="117"/>
      <c r="D2236" s="116"/>
      <c r="E2236" s="118"/>
      <c r="F2236" s="119"/>
      <c r="G2236" s="120"/>
      <c r="H2236" s="120"/>
      <c r="I2236" s="418">
        <f t="shared" si="35"/>
        <v>0</v>
      </c>
      <c r="J2236" s="46"/>
      <c r="K2236" s="332">
        <f>IFERROR(SUM(C2236/'Transfers of Funds'!$F$56),0)</f>
        <v>0</v>
      </c>
      <c r="L2236" s="21"/>
      <c r="M2236" s="47" t="s">
        <v>162</v>
      </c>
      <c r="N2236" s="46"/>
    </row>
    <row r="2237" spans="1:14" s="23" customFormat="1" ht="14.25" customHeight="1">
      <c r="A2237" s="115"/>
      <c r="B2237" s="308" t="str">
        <f>IF(A2237="","",VLOOKUP(A2237,'Project Budget vs Exp'!$B$9:$G$52,2,FALSE))</f>
        <v/>
      </c>
      <c r="C2237" s="117"/>
      <c r="D2237" s="116"/>
      <c r="E2237" s="118"/>
      <c r="F2237" s="119"/>
      <c r="G2237" s="120"/>
      <c r="H2237" s="120"/>
      <c r="I2237" s="418">
        <f t="shared" si="35"/>
        <v>0</v>
      </c>
      <c r="J2237" s="46"/>
      <c r="K2237" s="332">
        <f>IFERROR(SUM(C2237/'Transfers of Funds'!$F$56),0)</f>
        <v>0</v>
      </c>
      <c r="L2237" s="21"/>
      <c r="M2237" s="47" t="s">
        <v>162</v>
      </c>
      <c r="N2237" s="46"/>
    </row>
    <row r="2238" spans="1:14" s="23" customFormat="1" ht="14.25" customHeight="1">
      <c r="A2238" s="115"/>
      <c r="B2238" s="308" t="str">
        <f>IF(A2238="","",VLOOKUP(A2238,'Project Budget vs Exp'!$B$9:$G$52,2,FALSE))</f>
        <v/>
      </c>
      <c r="C2238" s="117"/>
      <c r="D2238" s="116"/>
      <c r="E2238" s="118"/>
      <c r="F2238" s="119"/>
      <c r="G2238" s="120"/>
      <c r="H2238" s="120"/>
      <c r="I2238" s="418">
        <f t="shared" si="35"/>
        <v>0</v>
      </c>
      <c r="J2238" s="46"/>
      <c r="K2238" s="332">
        <f>IFERROR(SUM(C2238/'Transfers of Funds'!$F$56),0)</f>
        <v>0</v>
      </c>
      <c r="L2238" s="21"/>
      <c r="M2238" s="47" t="s">
        <v>162</v>
      </c>
      <c r="N2238" s="46"/>
    </row>
    <row r="2239" spans="1:14" s="23" customFormat="1" ht="14.25" customHeight="1">
      <c r="A2239" s="115"/>
      <c r="B2239" s="308" t="str">
        <f>IF(A2239="","",VLOOKUP(A2239,'Project Budget vs Exp'!$B$9:$G$52,2,FALSE))</f>
        <v/>
      </c>
      <c r="C2239" s="117"/>
      <c r="D2239" s="116"/>
      <c r="E2239" s="118"/>
      <c r="F2239" s="119"/>
      <c r="G2239" s="120"/>
      <c r="H2239" s="120"/>
      <c r="I2239" s="418">
        <f t="shared" si="35"/>
        <v>0</v>
      </c>
      <c r="J2239" s="46"/>
      <c r="K2239" s="332">
        <f>IFERROR(SUM(C2239/'Transfers of Funds'!$F$56),0)</f>
        <v>0</v>
      </c>
      <c r="L2239" s="21"/>
      <c r="M2239" s="47" t="s">
        <v>162</v>
      </c>
      <c r="N2239" s="46"/>
    </row>
    <row r="2240" spans="1:14" s="23" customFormat="1" ht="14.25" customHeight="1">
      <c r="A2240" s="115"/>
      <c r="B2240" s="308" t="str">
        <f>IF(A2240="","",VLOOKUP(A2240,'Project Budget vs Exp'!$B$9:$G$52,2,FALSE))</f>
        <v/>
      </c>
      <c r="C2240" s="117"/>
      <c r="D2240" s="116"/>
      <c r="E2240" s="118"/>
      <c r="F2240" s="119"/>
      <c r="G2240" s="120"/>
      <c r="H2240" s="120"/>
      <c r="I2240" s="418">
        <f t="shared" si="35"/>
        <v>0</v>
      </c>
      <c r="J2240" s="46"/>
      <c r="K2240" s="332">
        <f>IFERROR(SUM(C2240/'Transfers of Funds'!$F$56),0)</f>
        <v>0</v>
      </c>
      <c r="L2240" s="21"/>
      <c r="M2240" s="47" t="s">
        <v>162</v>
      </c>
      <c r="N2240" s="46"/>
    </row>
    <row r="2241" spans="1:14" s="23" customFormat="1" ht="14.25" customHeight="1">
      <c r="A2241" s="115"/>
      <c r="B2241" s="308" t="str">
        <f>IF(A2241="","",VLOOKUP(A2241,'Project Budget vs Exp'!$B$9:$G$52,2,FALSE))</f>
        <v/>
      </c>
      <c r="C2241" s="117"/>
      <c r="D2241" s="116"/>
      <c r="E2241" s="118"/>
      <c r="F2241" s="119"/>
      <c r="G2241" s="120"/>
      <c r="H2241" s="120"/>
      <c r="I2241" s="418">
        <f t="shared" si="35"/>
        <v>0</v>
      </c>
      <c r="J2241" s="46"/>
      <c r="K2241" s="332">
        <f>IFERROR(SUM(C2241/'Transfers of Funds'!$F$56),0)</f>
        <v>0</v>
      </c>
      <c r="L2241" s="21"/>
      <c r="M2241" s="47" t="s">
        <v>162</v>
      </c>
      <c r="N2241" s="46"/>
    </row>
    <row r="2242" spans="1:14" s="23" customFormat="1" ht="14.25" customHeight="1">
      <c r="A2242" s="115"/>
      <c r="B2242" s="308" t="str">
        <f>IF(A2242="","",VLOOKUP(A2242,'Project Budget vs Exp'!$B$9:$G$52,2,FALSE))</f>
        <v/>
      </c>
      <c r="C2242" s="117"/>
      <c r="D2242" s="116"/>
      <c r="E2242" s="118"/>
      <c r="F2242" s="119"/>
      <c r="G2242" s="120"/>
      <c r="H2242" s="120"/>
      <c r="I2242" s="418">
        <f t="shared" si="35"/>
        <v>0</v>
      </c>
      <c r="J2242" s="46"/>
      <c r="K2242" s="332">
        <f>IFERROR(SUM(C2242/'Transfers of Funds'!$F$56),0)</f>
        <v>0</v>
      </c>
      <c r="L2242" s="21"/>
      <c r="M2242" s="47" t="s">
        <v>162</v>
      </c>
      <c r="N2242" s="46"/>
    </row>
    <row r="2243" spans="1:14" s="23" customFormat="1" ht="14.25" customHeight="1">
      <c r="A2243" s="115"/>
      <c r="B2243" s="308" t="str">
        <f>IF(A2243="","",VLOOKUP(A2243,'Project Budget vs Exp'!$B$9:$G$52,2,FALSE))</f>
        <v/>
      </c>
      <c r="C2243" s="117"/>
      <c r="D2243" s="116"/>
      <c r="E2243" s="118"/>
      <c r="F2243" s="119"/>
      <c r="G2243" s="120"/>
      <c r="H2243" s="120"/>
      <c r="I2243" s="418">
        <f t="shared" si="35"/>
        <v>0</v>
      </c>
      <c r="J2243" s="46"/>
      <c r="K2243" s="332">
        <f>IFERROR(SUM(C2243/'Transfers of Funds'!$F$56),0)</f>
        <v>0</v>
      </c>
      <c r="L2243" s="21"/>
      <c r="M2243" s="47" t="s">
        <v>162</v>
      </c>
      <c r="N2243" s="46"/>
    </row>
    <row r="2244" spans="1:14" s="23" customFormat="1" ht="14.25" customHeight="1">
      <c r="A2244" s="115"/>
      <c r="B2244" s="308" t="str">
        <f>IF(A2244="","",VLOOKUP(A2244,'Project Budget vs Exp'!$B$9:$G$52,2,FALSE))</f>
        <v/>
      </c>
      <c r="C2244" s="117"/>
      <c r="D2244" s="116"/>
      <c r="E2244" s="118"/>
      <c r="F2244" s="119"/>
      <c r="G2244" s="120"/>
      <c r="H2244" s="120"/>
      <c r="I2244" s="418">
        <f t="shared" si="35"/>
        <v>0</v>
      </c>
      <c r="J2244" s="46"/>
      <c r="K2244" s="332">
        <f>IFERROR(SUM(C2244/'Transfers of Funds'!$F$56),0)</f>
        <v>0</v>
      </c>
      <c r="L2244" s="21"/>
      <c r="M2244" s="47" t="s">
        <v>162</v>
      </c>
      <c r="N2244" s="46"/>
    </row>
    <row r="2245" spans="1:14" s="23" customFormat="1" ht="14.25" customHeight="1">
      <c r="A2245" s="115"/>
      <c r="B2245" s="308" t="str">
        <f>IF(A2245="","",VLOOKUP(A2245,'Project Budget vs Exp'!$B$9:$G$52,2,FALSE))</f>
        <v/>
      </c>
      <c r="C2245" s="117"/>
      <c r="D2245" s="116"/>
      <c r="E2245" s="118"/>
      <c r="F2245" s="119"/>
      <c r="G2245" s="120"/>
      <c r="H2245" s="120"/>
      <c r="I2245" s="418">
        <f t="shared" si="35"/>
        <v>0</v>
      </c>
      <c r="J2245" s="46"/>
      <c r="K2245" s="332">
        <f>IFERROR(SUM(C2245/'Transfers of Funds'!$F$56),0)</f>
        <v>0</v>
      </c>
      <c r="L2245" s="21"/>
      <c r="M2245" s="47" t="s">
        <v>162</v>
      </c>
      <c r="N2245" s="46"/>
    </row>
    <row r="2246" spans="1:14" s="23" customFormat="1" ht="14.25" customHeight="1">
      <c r="A2246" s="115"/>
      <c r="B2246" s="308" t="str">
        <f>IF(A2246="","",VLOOKUP(A2246,'Project Budget vs Exp'!$B$9:$G$52,2,FALSE))</f>
        <v/>
      </c>
      <c r="C2246" s="117"/>
      <c r="D2246" s="116"/>
      <c r="E2246" s="118"/>
      <c r="F2246" s="119"/>
      <c r="G2246" s="120"/>
      <c r="H2246" s="120"/>
      <c r="I2246" s="418">
        <f t="shared" si="35"/>
        <v>0</v>
      </c>
      <c r="J2246" s="46"/>
      <c r="K2246" s="332">
        <f>IFERROR(SUM(C2246/'Transfers of Funds'!$F$56),0)</f>
        <v>0</v>
      </c>
      <c r="L2246" s="21"/>
      <c r="M2246" s="47" t="s">
        <v>162</v>
      </c>
      <c r="N2246" s="46"/>
    </row>
    <row r="2247" spans="1:14" s="23" customFormat="1" ht="14.25" customHeight="1">
      <c r="A2247" s="115"/>
      <c r="B2247" s="308" t="str">
        <f>IF(A2247="","",VLOOKUP(A2247,'Project Budget vs Exp'!$B$9:$G$52,2,FALSE))</f>
        <v/>
      </c>
      <c r="C2247" s="117"/>
      <c r="D2247" s="116"/>
      <c r="E2247" s="118"/>
      <c r="F2247" s="119"/>
      <c r="G2247" s="120"/>
      <c r="H2247" s="120"/>
      <c r="I2247" s="418">
        <f t="shared" si="35"/>
        <v>0</v>
      </c>
      <c r="J2247" s="46"/>
      <c r="K2247" s="332">
        <f>IFERROR(SUM(C2247/'Transfers of Funds'!$F$56),0)</f>
        <v>0</v>
      </c>
      <c r="L2247" s="21"/>
      <c r="M2247" s="47" t="s">
        <v>162</v>
      </c>
      <c r="N2247" s="46"/>
    </row>
    <row r="2248" spans="1:14" s="23" customFormat="1" ht="14.25" customHeight="1">
      <c r="A2248" s="115"/>
      <c r="B2248" s="308" t="str">
        <f>IF(A2248="","",VLOOKUP(A2248,'Project Budget vs Exp'!$B$9:$G$52,2,FALSE))</f>
        <v/>
      </c>
      <c r="C2248" s="117"/>
      <c r="D2248" s="116"/>
      <c r="E2248" s="118"/>
      <c r="F2248" s="119"/>
      <c r="G2248" s="120"/>
      <c r="H2248" s="120"/>
      <c r="I2248" s="418">
        <f t="shared" si="35"/>
        <v>0</v>
      </c>
      <c r="J2248" s="46"/>
      <c r="K2248" s="332">
        <f>IFERROR(SUM(C2248/'Transfers of Funds'!$F$56),0)</f>
        <v>0</v>
      </c>
      <c r="L2248" s="21"/>
      <c r="M2248" s="47" t="s">
        <v>162</v>
      </c>
      <c r="N2248" s="46"/>
    </row>
    <row r="2249" spans="1:14" s="23" customFormat="1" ht="14.25" customHeight="1">
      <c r="A2249" s="115"/>
      <c r="B2249" s="308" t="str">
        <f>IF(A2249="","",VLOOKUP(A2249,'Project Budget vs Exp'!$B$9:$G$52,2,FALSE))</f>
        <v/>
      </c>
      <c r="C2249" s="117"/>
      <c r="D2249" s="116"/>
      <c r="E2249" s="118"/>
      <c r="F2249" s="119"/>
      <c r="G2249" s="120"/>
      <c r="H2249" s="120"/>
      <c r="I2249" s="418">
        <f t="shared" si="35"/>
        <v>0</v>
      </c>
      <c r="J2249" s="46"/>
      <c r="K2249" s="332">
        <f>IFERROR(SUM(C2249/'Transfers of Funds'!$F$56),0)</f>
        <v>0</v>
      </c>
      <c r="L2249" s="21"/>
      <c r="M2249" s="47" t="s">
        <v>162</v>
      </c>
      <c r="N2249" s="46"/>
    </row>
    <row r="2250" spans="1:14" s="23" customFormat="1" ht="14.25" customHeight="1">
      <c r="A2250" s="115"/>
      <c r="B2250" s="308" t="str">
        <f>IF(A2250="","",VLOOKUP(A2250,'Project Budget vs Exp'!$B$9:$G$52,2,FALSE))</f>
        <v/>
      </c>
      <c r="C2250" s="117"/>
      <c r="D2250" s="116"/>
      <c r="E2250" s="118"/>
      <c r="F2250" s="119"/>
      <c r="G2250" s="120"/>
      <c r="H2250" s="120"/>
      <c r="I2250" s="418">
        <f t="shared" si="35"/>
        <v>0</v>
      </c>
      <c r="J2250" s="46"/>
      <c r="K2250" s="332">
        <f>IFERROR(SUM(C2250/'Transfers of Funds'!$F$56),0)</f>
        <v>0</v>
      </c>
      <c r="L2250" s="21"/>
      <c r="M2250" s="47" t="s">
        <v>162</v>
      </c>
      <c r="N2250" s="46"/>
    </row>
    <row r="2251" spans="1:14" s="23" customFormat="1" ht="14.25" customHeight="1">
      <c r="A2251" s="115"/>
      <c r="B2251" s="308" t="str">
        <f>IF(A2251="","",VLOOKUP(A2251,'Project Budget vs Exp'!$B$9:$G$52,2,FALSE))</f>
        <v/>
      </c>
      <c r="C2251" s="117"/>
      <c r="D2251" s="116"/>
      <c r="E2251" s="118"/>
      <c r="F2251" s="119"/>
      <c r="G2251" s="120"/>
      <c r="H2251" s="120"/>
      <c r="I2251" s="418">
        <f t="shared" si="35"/>
        <v>0</v>
      </c>
      <c r="J2251" s="46"/>
      <c r="K2251" s="332">
        <f>IFERROR(SUM(C2251/'Transfers of Funds'!$F$56),0)</f>
        <v>0</v>
      </c>
      <c r="L2251" s="21"/>
      <c r="M2251" s="47" t="s">
        <v>162</v>
      </c>
      <c r="N2251" s="46"/>
    </row>
    <row r="2252" spans="1:14" s="23" customFormat="1" ht="14.25" customHeight="1">
      <c r="A2252" s="115"/>
      <c r="B2252" s="308" t="str">
        <f>IF(A2252="","",VLOOKUP(A2252,'Project Budget vs Exp'!$B$9:$G$52,2,FALSE))</f>
        <v/>
      </c>
      <c r="C2252" s="117"/>
      <c r="D2252" s="116"/>
      <c r="E2252" s="118"/>
      <c r="F2252" s="119"/>
      <c r="G2252" s="120"/>
      <c r="H2252" s="120"/>
      <c r="I2252" s="418">
        <f t="shared" si="35"/>
        <v>0</v>
      </c>
      <c r="J2252" s="46"/>
      <c r="K2252" s="332">
        <f>IFERROR(SUM(C2252/'Transfers of Funds'!$F$56),0)</f>
        <v>0</v>
      </c>
      <c r="L2252" s="21"/>
      <c r="M2252" s="47" t="s">
        <v>162</v>
      </c>
      <c r="N2252" s="46"/>
    </row>
    <row r="2253" spans="1:14" s="23" customFormat="1" ht="14.25" customHeight="1">
      <c r="A2253" s="115"/>
      <c r="B2253" s="308" t="str">
        <f>IF(A2253="","",VLOOKUP(A2253,'Project Budget vs Exp'!$B$9:$G$52,2,FALSE))</f>
        <v/>
      </c>
      <c r="C2253" s="117"/>
      <c r="D2253" s="116"/>
      <c r="E2253" s="118"/>
      <c r="F2253" s="119"/>
      <c r="G2253" s="120"/>
      <c r="H2253" s="120"/>
      <c r="I2253" s="418">
        <f t="shared" si="35"/>
        <v>0</v>
      </c>
      <c r="J2253" s="46"/>
      <c r="K2253" s="332">
        <f>IFERROR(SUM(C2253/'Transfers of Funds'!$F$56),0)</f>
        <v>0</v>
      </c>
      <c r="L2253" s="21"/>
      <c r="M2253" s="47" t="s">
        <v>162</v>
      </c>
      <c r="N2253" s="46"/>
    </row>
    <row r="2254" spans="1:14" s="23" customFormat="1" ht="14.25" customHeight="1">
      <c r="A2254" s="115"/>
      <c r="B2254" s="308" t="str">
        <f>IF(A2254="","",VLOOKUP(A2254,'Project Budget vs Exp'!$B$9:$G$52,2,FALSE))</f>
        <v/>
      </c>
      <c r="C2254" s="117"/>
      <c r="D2254" s="116"/>
      <c r="E2254" s="118"/>
      <c r="F2254" s="119"/>
      <c r="G2254" s="120"/>
      <c r="H2254" s="120"/>
      <c r="I2254" s="418">
        <f t="shared" si="35"/>
        <v>0</v>
      </c>
      <c r="J2254" s="46"/>
      <c r="K2254" s="332">
        <f>IFERROR(SUM(C2254/'Transfers of Funds'!$F$56),0)</f>
        <v>0</v>
      </c>
      <c r="L2254" s="21"/>
      <c r="M2254" s="47" t="s">
        <v>162</v>
      </c>
      <c r="N2254" s="46"/>
    </row>
    <row r="2255" spans="1:14" s="23" customFormat="1" ht="14.25" customHeight="1">
      <c r="A2255" s="115"/>
      <c r="B2255" s="308" t="str">
        <f>IF(A2255="","",VLOOKUP(A2255,'Project Budget vs Exp'!$B$9:$G$52,2,FALSE))</f>
        <v/>
      </c>
      <c r="C2255" s="117"/>
      <c r="D2255" s="116"/>
      <c r="E2255" s="118"/>
      <c r="F2255" s="119"/>
      <c r="G2255" s="120"/>
      <c r="H2255" s="120"/>
      <c r="I2255" s="418">
        <f t="shared" si="35"/>
        <v>0</v>
      </c>
      <c r="J2255" s="46"/>
      <c r="K2255" s="332">
        <f>IFERROR(SUM(C2255/'Transfers of Funds'!$F$56),0)</f>
        <v>0</v>
      </c>
      <c r="L2255" s="21"/>
      <c r="M2255" s="47" t="s">
        <v>162</v>
      </c>
      <c r="N2255" s="46"/>
    </row>
    <row r="2256" spans="1:14" s="23" customFormat="1" ht="14.25" customHeight="1">
      <c r="A2256" s="115"/>
      <c r="B2256" s="308" t="str">
        <f>IF(A2256="","",VLOOKUP(A2256,'Project Budget vs Exp'!$B$9:$G$52,2,FALSE))</f>
        <v/>
      </c>
      <c r="C2256" s="117"/>
      <c r="D2256" s="116"/>
      <c r="E2256" s="118"/>
      <c r="F2256" s="119"/>
      <c r="G2256" s="120"/>
      <c r="H2256" s="120"/>
      <c r="I2256" s="418">
        <f t="shared" si="35"/>
        <v>0</v>
      </c>
      <c r="J2256" s="46"/>
      <c r="K2256" s="332">
        <f>IFERROR(SUM(C2256/'Transfers of Funds'!$F$56),0)</f>
        <v>0</v>
      </c>
      <c r="L2256" s="21"/>
      <c r="M2256" s="47" t="s">
        <v>162</v>
      </c>
      <c r="N2256" s="46"/>
    </row>
    <row r="2257" spans="1:14" s="23" customFormat="1" ht="14.25" customHeight="1">
      <c r="A2257" s="115"/>
      <c r="B2257" s="308" t="str">
        <f>IF(A2257="","",VLOOKUP(A2257,'Project Budget vs Exp'!$B$9:$G$52,2,FALSE))</f>
        <v/>
      </c>
      <c r="C2257" s="117"/>
      <c r="D2257" s="116"/>
      <c r="E2257" s="118"/>
      <c r="F2257" s="119"/>
      <c r="G2257" s="120"/>
      <c r="H2257" s="120"/>
      <c r="I2257" s="418">
        <f t="shared" si="35"/>
        <v>0</v>
      </c>
      <c r="J2257" s="46"/>
      <c r="K2257" s="332">
        <f>IFERROR(SUM(C2257/'Transfers of Funds'!$F$56),0)</f>
        <v>0</v>
      </c>
      <c r="L2257" s="21"/>
      <c r="M2257" s="47" t="s">
        <v>162</v>
      </c>
      <c r="N2257" s="46"/>
    </row>
    <row r="2258" spans="1:14" s="23" customFormat="1" ht="14.25" customHeight="1">
      <c r="A2258" s="115"/>
      <c r="B2258" s="308" t="str">
        <f>IF(A2258="","",VLOOKUP(A2258,'Project Budget vs Exp'!$B$9:$G$52,2,FALSE))</f>
        <v/>
      </c>
      <c r="C2258" s="117"/>
      <c r="D2258" s="116"/>
      <c r="E2258" s="118"/>
      <c r="F2258" s="119"/>
      <c r="G2258" s="120"/>
      <c r="H2258" s="120"/>
      <c r="I2258" s="418">
        <f t="shared" si="35"/>
        <v>0</v>
      </c>
      <c r="J2258" s="46"/>
      <c r="K2258" s="332">
        <f>IFERROR(SUM(C2258/'Transfers of Funds'!$F$56),0)</f>
        <v>0</v>
      </c>
      <c r="L2258" s="21"/>
      <c r="M2258" s="47" t="s">
        <v>162</v>
      </c>
      <c r="N2258" s="46"/>
    </row>
    <row r="2259" spans="1:14" s="23" customFormat="1" ht="14.25" customHeight="1">
      <c r="A2259" s="115"/>
      <c r="B2259" s="308" t="str">
        <f>IF(A2259="","",VLOOKUP(A2259,'Project Budget vs Exp'!$B$9:$G$52,2,FALSE))</f>
        <v/>
      </c>
      <c r="C2259" s="117"/>
      <c r="D2259" s="116"/>
      <c r="E2259" s="118"/>
      <c r="F2259" s="119"/>
      <c r="G2259" s="120"/>
      <c r="H2259" s="120"/>
      <c r="I2259" s="418">
        <f t="shared" si="35"/>
        <v>0</v>
      </c>
      <c r="J2259" s="46"/>
      <c r="K2259" s="332">
        <f>IFERROR(SUM(C2259/'Transfers of Funds'!$F$56),0)</f>
        <v>0</v>
      </c>
      <c r="L2259" s="21"/>
      <c r="M2259" s="47" t="s">
        <v>162</v>
      </c>
      <c r="N2259" s="46"/>
    </row>
    <row r="2260" spans="1:14" s="23" customFormat="1" ht="14.25" customHeight="1">
      <c r="A2260" s="115"/>
      <c r="B2260" s="308" t="str">
        <f>IF(A2260="","",VLOOKUP(A2260,'Project Budget vs Exp'!$B$9:$G$52,2,FALSE))</f>
        <v/>
      </c>
      <c r="C2260" s="117"/>
      <c r="D2260" s="116"/>
      <c r="E2260" s="118"/>
      <c r="F2260" s="119"/>
      <c r="G2260" s="120"/>
      <c r="H2260" s="120"/>
      <c r="I2260" s="418">
        <f t="shared" si="35"/>
        <v>0</v>
      </c>
      <c r="J2260" s="46"/>
      <c r="K2260" s="332">
        <f>IFERROR(SUM(C2260/'Transfers of Funds'!$F$56),0)</f>
        <v>0</v>
      </c>
      <c r="L2260" s="21"/>
      <c r="M2260" s="47" t="s">
        <v>162</v>
      </c>
      <c r="N2260" s="46"/>
    </row>
    <row r="2261" spans="1:14" s="23" customFormat="1" ht="14.25" customHeight="1">
      <c r="A2261" s="115"/>
      <c r="B2261" s="308" t="str">
        <f>IF(A2261="","",VLOOKUP(A2261,'Project Budget vs Exp'!$B$9:$G$52,2,FALSE))</f>
        <v/>
      </c>
      <c r="C2261" s="117"/>
      <c r="D2261" s="116"/>
      <c r="E2261" s="118"/>
      <c r="F2261" s="119"/>
      <c r="G2261" s="120"/>
      <c r="H2261" s="120"/>
      <c r="I2261" s="418">
        <f t="shared" ref="I2261:I2324" si="36">IF(OR(F$4="EUR",F$4="USD",F$4="GBP",F$4="CAD",F$4="NZD",F$4="AUD"),K2261,C2261)</f>
        <v>0</v>
      </c>
      <c r="J2261" s="46"/>
      <c r="K2261" s="332">
        <f>IFERROR(SUM(C2261/'Transfers of Funds'!$F$56),0)</f>
        <v>0</v>
      </c>
      <c r="L2261" s="21"/>
      <c r="M2261" s="47" t="s">
        <v>162</v>
      </c>
      <c r="N2261" s="46"/>
    </row>
    <row r="2262" spans="1:14" s="23" customFormat="1" ht="14.25" customHeight="1">
      <c r="A2262" s="115"/>
      <c r="B2262" s="308" t="str">
        <f>IF(A2262="","",VLOOKUP(A2262,'Project Budget vs Exp'!$B$9:$G$52,2,FALSE))</f>
        <v/>
      </c>
      <c r="C2262" s="117"/>
      <c r="D2262" s="116"/>
      <c r="E2262" s="118"/>
      <c r="F2262" s="119"/>
      <c r="G2262" s="120"/>
      <c r="H2262" s="120"/>
      <c r="I2262" s="418">
        <f t="shared" si="36"/>
        <v>0</v>
      </c>
      <c r="J2262" s="46"/>
      <c r="K2262" s="332">
        <f>IFERROR(SUM(C2262/'Transfers of Funds'!$F$56),0)</f>
        <v>0</v>
      </c>
      <c r="L2262" s="21"/>
      <c r="M2262" s="47" t="s">
        <v>162</v>
      </c>
      <c r="N2262" s="46"/>
    </row>
    <row r="2263" spans="1:14" s="23" customFormat="1" ht="14.25" customHeight="1">
      <c r="A2263" s="115"/>
      <c r="B2263" s="308" t="str">
        <f>IF(A2263="","",VLOOKUP(A2263,'Project Budget vs Exp'!$B$9:$G$52,2,FALSE))</f>
        <v/>
      </c>
      <c r="C2263" s="117"/>
      <c r="D2263" s="116"/>
      <c r="E2263" s="118"/>
      <c r="F2263" s="119"/>
      <c r="G2263" s="120"/>
      <c r="H2263" s="120"/>
      <c r="I2263" s="418">
        <f t="shared" si="36"/>
        <v>0</v>
      </c>
      <c r="J2263" s="46"/>
      <c r="K2263" s="332">
        <f>IFERROR(SUM(C2263/'Transfers of Funds'!$F$56),0)</f>
        <v>0</v>
      </c>
      <c r="L2263" s="21"/>
      <c r="M2263" s="47" t="s">
        <v>162</v>
      </c>
      <c r="N2263" s="46"/>
    </row>
    <row r="2264" spans="1:14" s="23" customFormat="1" ht="14.25" customHeight="1">
      <c r="A2264" s="115"/>
      <c r="B2264" s="308" t="str">
        <f>IF(A2264="","",VLOOKUP(A2264,'Project Budget vs Exp'!$B$9:$G$52,2,FALSE))</f>
        <v/>
      </c>
      <c r="C2264" s="117"/>
      <c r="D2264" s="116"/>
      <c r="E2264" s="118"/>
      <c r="F2264" s="119"/>
      <c r="G2264" s="120"/>
      <c r="H2264" s="120"/>
      <c r="I2264" s="418">
        <f t="shared" si="36"/>
        <v>0</v>
      </c>
      <c r="J2264" s="46"/>
      <c r="K2264" s="332">
        <f>IFERROR(SUM(C2264/'Transfers of Funds'!$F$56),0)</f>
        <v>0</v>
      </c>
      <c r="L2264" s="21"/>
      <c r="M2264" s="47" t="s">
        <v>162</v>
      </c>
      <c r="N2264" s="46"/>
    </row>
    <row r="2265" spans="1:14" s="23" customFormat="1" ht="14.25" customHeight="1">
      <c r="A2265" s="115"/>
      <c r="B2265" s="308" t="str">
        <f>IF(A2265="","",VLOOKUP(A2265,'Project Budget vs Exp'!$B$9:$G$52,2,FALSE))</f>
        <v/>
      </c>
      <c r="C2265" s="117"/>
      <c r="D2265" s="116"/>
      <c r="E2265" s="118"/>
      <c r="F2265" s="119"/>
      <c r="G2265" s="120"/>
      <c r="H2265" s="120"/>
      <c r="I2265" s="418">
        <f t="shared" si="36"/>
        <v>0</v>
      </c>
      <c r="J2265" s="46"/>
      <c r="K2265" s="332">
        <f>IFERROR(SUM(C2265/'Transfers of Funds'!$F$56),0)</f>
        <v>0</v>
      </c>
      <c r="L2265" s="21"/>
      <c r="M2265" s="47" t="s">
        <v>162</v>
      </c>
      <c r="N2265" s="46"/>
    </row>
    <row r="2266" spans="1:14" s="23" customFormat="1" ht="14.25" customHeight="1">
      <c r="A2266" s="115"/>
      <c r="B2266" s="308" t="str">
        <f>IF(A2266="","",VLOOKUP(A2266,'Project Budget vs Exp'!$B$9:$G$52,2,FALSE))</f>
        <v/>
      </c>
      <c r="C2266" s="117"/>
      <c r="D2266" s="116"/>
      <c r="E2266" s="118"/>
      <c r="F2266" s="119"/>
      <c r="G2266" s="120"/>
      <c r="H2266" s="120"/>
      <c r="I2266" s="418">
        <f t="shared" si="36"/>
        <v>0</v>
      </c>
      <c r="J2266" s="46"/>
      <c r="K2266" s="332">
        <f>IFERROR(SUM(C2266/'Transfers of Funds'!$F$56),0)</f>
        <v>0</v>
      </c>
      <c r="L2266" s="21"/>
      <c r="M2266" s="47" t="s">
        <v>162</v>
      </c>
      <c r="N2266" s="46"/>
    </row>
    <row r="2267" spans="1:14" s="23" customFormat="1" ht="14.25" customHeight="1">
      <c r="A2267" s="115"/>
      <c r="B2267" s="308" t="str">
        <f>IF(A2267="","",VLOOKUP(A2267,'Project Budget vs Exp'!$B$9:$G$52,2,FALSE))</f>
        <v/>
      </c>
      <c r="C2267" s="117"/>
      <c r="D2267" s="116"/>
      <c r="E2267" s="118"/>
      <c r="F2267" s="119"/>
      <c r="G2267" s="120"/>
      <c r="H2267" s="120"/>
      <c r="I2267" s="418">
        <f t="shared" si="36"/>
        <v>0</v>
      </c>
      <c r="J2267" s="46"/>
      <c r="K2267" s="332">
        <f>IFERROR(SUM(C2267/'Transfers of Funds'!$F$56),0)</f>
        <v>0</v>
      </c>
      <c r="L2267" s="21"/>
      <c r="M2267" s="47" t="s">
        <v>162</v>
      </c>
      <c r="N2267" s="46"/>
    </row>
    <row r="2268" spans="1:14" s="23" customFormat="1" ht="14.25" customHeight="1">
      <c r="A2268" s="115"/>
      <c r="B2268" s="308" t="str">
        <f>IF(A2268="","",VLOOKUP(A2268,'Project Budget vs Exp'!$B$9:$G$52,2,FALSE))</f>
        <v/>
      </c>
      <c r="C2268" s="117"/>
      <c r="D2268" s="116"/>
      <c r="E2268" s="118"/>
      <c r="F2268" s="119"/>
      <c r="G2268" s="120"/>
      <c r="H2268" s="120"/>
      <c r="I2268" s="418">
        <f t="shared" si="36"/>
        <v>0</v>
      </c>
      <c r="J2268" s="46"/>
      <c r="K2268" s="332">
        <f>IFERROR(SUM(C2268/'Transfers of Funds'!$F$56),0)</f>
        <v>0</v>
      </c>
      <c r="L2268" s="21"/>
      <c r="M2268" s="47" t="s">
        <v>162</v>
      </c>
      <c r="N2268" s="46"/>
    </row>
    <row r="2269" spans="1:14" s="23" customFormat="1" ht="14.25" customHeight="1">
      <c r="A2269" s="115"/>
      <c r="B2269" s="308" t="str">
        <f>IF(A2269="","",VLOOKUP(A2269,'Project Budget vs Exp'!$B$9:$G$52,2,FALSE))</f>
        <v/>
      </c>
      <c r="C2269" s="117"/>
      <c r="D2269" s="116"/>
      <c r="E2269" s="118"/>
      <c r="F2269" s="119"/>
      <c r="G2269" s="120"/>
      <c r="H2269" s="120"/>
      <c r="I2269" s="418">
        <f t="shared" si="36"/>
        <v>0</v>
      </c>
      <c r="J2269" s="46"/>
      <c r="K2269" s="332">
        <f>IFERROR(SUM(C2269/'Transfers of Funds'!$F$56),0)</f>
        <v>0</v>
      </c>
      <c r="L2269" s="21"/>
      <c r="M2269" s="47" t="s">
        <v>162</v>
      </c>
      <c r="N2269" s="46"/>
    </row>
    <row r="2270" spans="1:14" s="23" customFormat="1" ht="14.25" customHeight="1">
      <c r="A2270" s="115"/>
      <c r="B2270" s="308" t="str">
        <f>IF(A2270="","",VLOOKUP(A2270,'Project Budget vs Exp'!$B$9:$G$52,2,FALSE))</f>
        <v/>
      </c>
      <c r="C2270" s="117"/>
      <c r="D2270" s="116"/>
      <c r="E2270" s="118"/>
      <c r="F2270" s="119"/>
      <c r="G2270" s="120"/>
      <c r="H2270" s="120"/>
      <c r="I2270" s="418">
        <f t="shared" si="36"/>
        <v>0</v>
      </c>
      <c r="J2270" s="46"/>
      <c r="K2270" s="332">
        <f>IFERROR(SUM(C2270/'Transfers of Funds'!$F$56),0)</f>
        <v>0</v>
      </c>
      <c r="L2270" s="21"/>
      <c r="M2270" s="47" t="s">
        <v>162</v>
      </c>
      <c r="N2270" s="46"/>
    </row>
    <row r="2271" spans="1:14" s="23" customFormat="1" ht="14.25" customHeight="1">
      <c r="A2271" s="115"/>
      <c r="B2271" s="308" t="str">
        <f>IF(A2271="","",VLOOKUP(A2271,'Project Budget vs Exp'!$B$9:$G$52,2,FALSE))</f>
        <v/>
      </c>
      <c r="C2271" s="117"/>
      <c r="D2271" s="116"/>
      <c r="E2271" s="118"/>
      <c r="F2271" s="119"/>
      <c r="G2271" s="120"/>
      <c r="H2271" s="120"/>
      <c r="I2271" s="418">
        <f t="shared" si="36"/>
        <v>0</v>
      </c>
      <c r="J2271" s="46"/>
      <c r="K2271" s="332">
        <f>IFERROR(SUM(C2271/'Transfers of Funds'!$F$56),0)</f>
        <v>0</v>
      </c>
      <c r="L2271" s="21"/>
      <c r="M2271" s="47" t="s">
        <v>162</v>
      </c>
      <c r="N2271" s="46"/>
    </row>
    <row r="2272" spans="1:14" s="23" customFormat="1" ht="14.25" customHeight="1">
      <c r="A2272" s="115"/>
      <c r="B2272" s="308" t="str">
        <f>IF(A2272="","",VLOOKUP(A2272,'Project Budget vs Exp'!$B$9:$G$52,2,FALSE))</f>
        <v/>
      </c>
      <c r="C2272" s="117"/>
      <c r="D2272" s="116"/>
      <c r="E2272" s="118"/>
      <c r="F2272" s="119"/>
      <c r="G2272" s="120"/>
      <c r="H2272" s="120"/>
      <c r="I2272" s="418">
        <f t="shared" si="36"/>
        <v>0</v>
      </c>
      <c r="J2272" s="46"/>
      <c r="K2272" s="332">
        <f>IFERROR(SUM(C2272/'Transfers of Funds'!$F$56),0)</f>
        <v>0</v>
      </c>
      <c r="L2272" s="21"/>
      <c r="M2272" s="47" t="s">
        <v>162</v>
      </c>
      <c r="N2272" s="46"/>
    </row>
    <row r="2273" spans="1:14" s="23" customFormat="1" ht="14.25" customHeight="1">
      <c r="A2273" s="115"/>
      <c r="B2273" s="308" t="str">
        <f>IF(A2273="","",VLOOKUP(A2273,'Project Budget vs Exp'!$B$9:$G$52,2,FALSE))</f>
        <v/>
      </c>
      <c r="C2273" s="117"/>
      <c r="D2273" s="116"/>
      <c r="E2273" s="118"/>
      <c r="F2273" s="119"/>
      <c r="G2273" s="120"/>
      <c r="H2273" s="120"/>
      <c r="I2273" s="418">
        <f t="shared" si="36"/>
        <v>0</v>
      </c>
      <c r="J2273" s="46"/>
      <c r="K2273" s="332">
        <f>IFERROR(SUM(C2273/'Transfers of Funds'!$F$56),0)</f>
        <v>0</v>
      </c>
      <c r="L2273" s="21"/>
      <c r="M2273" s="47" t="s">
        <v>162</v>
      </c>
      <c r="N2273" s="46"/>
    </row>
    <row r="2274" spans="1:14" s="23" customFormat="1" ht="14.25" customHeight="1">
      <c r="A2274" s="115"/>
      <c r="B2274" s="308" t="str">
        <f>IF(A2274="","",VLOOKUP(A2274,'Project Budget vs Exp'!$B$9:$G$52,2,FALSE))</f>
        <v/>
      </c>
      <c r="C2274" s="117"/>
      <c r="D2274" s="116"/>
      <c r="E2274" s="118"/>
      <c r="F2274" s="119"/>
      <c r="G2274" s="120"/>
      <c r="H2274" s="120"/>
      <c r="I2274" s="418">
        <f t="shared" si="36"/>
        <v>0</v>
      </c>
      <c r="J2274" s="46"/>
      <c r="K2274" s="332">
        <f>IFERROR(SUM(C2274/'Transfers of Funds'!$F$56),0)</f>
        <v>0</v>
      </c>
      <c r="L2274" s="21"/>
      <c r="M2274" s="47" t="s">
        <v>162</v>
      </c>
      <c r="N2274" s="46"/>
    </row>
    <row r="2275" spans="1:14" s="23" customFormat="1" ht="14.25" customHeight="1">
      <c r="A2275" s="115"/>
      <c r="B2275" s="308" t="str">
        <f>IF(A2275="","",VLOOKUP(A2275,'Project Budget vs Exp'!$B$9:$G$52,2,FALSE))</f>
        <v/>
      </c>
      <c r="C2275" s="117"/>
      <c r="D2275" s="116"/>
      <c r="E2275" s="118"/>
      <c r="F2275" s="119"/>
      <c r="G2275" s="120"/>
      <c r="H2275" s="120"/>
      <c r="I2275" s="418">
        <f t="shared" si="36"/>
        <v>0</v>
      </c>
      <c r="J2275" s="46"/>
      <c r="K2275" s="332">
        <f>IFERROR(SUM(C2275/'Transfers of Funds'!$F$56),0)</f>
        <v>0</v>
      </c>
      <c r="L2275" s="21"/>
      <c r="M2275" s="47" t="s">
        <v>162</v>
      </c>
      <c r="N2275" s="46"/>
    </row>
    <row r="2276" spans="1:14" s="23" customFormat="1" ht="14.25" customHeight="1">
      <c r="A2276" s="115"/>
      <c r="B2276" s="308" t="str">
        <f>IF(A2276="","",VLOOKUP(A2276,'Project Budget vs Exp'!$B$9:$G$52,2,FALSE))</f>
        <v/>
      </c>
      <c r="C2276" s="117"/>
      <c r="D2276" s="116"/>
      <c r="E2276" s="118"/>
      <c r="F2276" s="119"/>
      <c r="G2276" s="120"/>
      <c r="H2276" s="120"/>
      <c r="I2276" s="418">
        <f t="shared" si="36"/>
        <v>0</v>
      </c>
      <c r="J2276" s="46"/>
      <c r="K2276" s="332">
        <f>IFERROR(SUM(C2276/'Transfers of Funds'!$F$56),0)</f>
        <v>0</v>
      </c>
      <c r="L2276" s="21"/>
      <c r="M2276" s="47" t="s">
        <v>162</v>
      </c>
      <c r="N2276" s="46"/>
    </row>
    <row r="2277" spans="1:14" s="23" customFormat="1" ht="14.25" customHeight="1">
      <c r="A2277" s="115"/>
      <c r="B2277" s="308" t="str">
        <f>IF(A2277="","",VLOOKUP(A2277,'Project Budget vs Exp'!$B$9:$G$52,2,FALSE))</f>
        <v/>
      </c>
      <c r="C2277" s="117"/>
      <c r="D2277" s="116"/>
      <c r="E2277" s="118"/>
      <c r="F2277" s="119"/>
      <c r="G2277" s="120"/>
      <c r="H2277" s="120"/>
      <c r="I2277" s="418">
        <f t="shared" si="36"/>
        <v>0</v>
      </c>
      <c r="J2277" s="46"/>
      <c r="K2277" s="332">
        <f>IFERROR(SUM(C2277/'Transfers of Funds'!$F$56),0)</f>
        <v>0</v>
      </c>
      <c r="L2277" s="21"/>
      <c r="M2277" s="47" t="s">
        <v>162</v>
      </c>
      <c r="N2277" s="46"/>
    </row>
    <row r="2278" spans="1:14" s="23" customFormat="1" ht="14.25" customHeight="1">
      <c r="A2278" s="115"/>
      <c r="B2278" s="308" t="str">
        <f>IF(A2278="","",VLOOKUP(A2278,'Project Budget vs Exp'!$B$9:$G$52,2,FALSE))</f>
        <v/>
      </c>
      <c r="C2278" s="117"/>
      <c r="D2278" s="116"/>
      <c r="E2278" s="118"/>
      <c r="F2278" s="119"/>
      <c r="G2278" s="120"/>
      <c r="H2278" s="120"/>
      <c r="I2278" s="418">
        <f t="shared" si="36"/>
        <v>0</v>
      </c>
      <c r="J2278" s="46"/>
      <c r="K2278" s="332">
        <f>IFERROR(SUM(C2278/'Transfers of Funds'!$F$56),0)</f>
        <v>0</v>
      </c>
      <c r="L2278" s="21"/>
      <c r="M2278" s="47" t="s">
        <v>162</v>
      </c>
      <c r="N2278" s="46"/>
    </row>
    <row r="2279" spans="1:14" s="23" customFormat="1" ht="14.25" customHeight="1">
      <c r="A2279" s="115"/>
      <c r="B2279" s="308" t="str">
        <f>IF(A2279="","",VLOOKUP(A2279,'Project Budget vs Exp'!$B$9:$G$52,2,FALSE))</f>
        <v/>
      </c>
      <c r="C2279" s="117"/>
      <c r="D2279" s="116"/>
      <c r="E2279" s="118"/>
      <c r="F2279" s="119"/>
      <c r="G2279" s="120"/>
      <c r="H2279" s="120"/>
      <c r="I2279" s="418">
        <f t="shared" si="36"/>
        <v>0</v>
      </c>
      <c r="J2279" s="46"/>
      <c r="K2279" s="332">
        <f>IFERROR(SUM(C2279/'Transfers of Funds'!$F$56),0)</f>
        <v>0</v>
      </c>
      <c r="L2279" s="21"/>
      <c r="M2279" s="47" t="s">
        <v>162</v>
      </c>
      <c r="N2279" s="46"/>
    </row>
    <row r="2280" spans="1:14" s="23" customFormat="1" ht="14.25" customHeight="1">
      <c r="A2280" s="115"/>
      <c r="B2280" s="308" t="str">
        <f>IF(A2280="","",VLOOKUP(A2280,'Project Budget vs Exp'!$B$9:$G$52,2,FALSE))</f>
        <v/>
      </c>
      <c r="C2280" s="117"/>
      <c r="D2280" s="116"/>
      <c r="E2280" s="118"/>
      <c r="F2280" s="119"/>
      <c r="G2280" s="120"/>
      <c r="H2280" s="120"/>
      <c r="I2280" s="418">
        <f t="shared" si="36"/>
        <v>0</v>
      </c>
      <c r="J2280" s="46"/>
      <c r="K2280" s="332">
        <f>IFERROR(SUM(C2280/'Transfers of Funds'!$F$56),0)</f>
        <v>0</v>
      </c>
      <c r="L2280" s="21"/>
      <c r="M2280" s="47" t="s">
        <v>162</v>
      </c>
      <c r="N2280" s="46"/>
    </row>
    <row r="2281" spans="1:14" s="23" customFormat="1" ht="14.25" customHeight="1">
      <c r="A2281" s="115"/>
      <c r="B2281" s="308" t="str">
        <f>IF(A2281="","",VLOOKUP(A2281,'Project Budget vs Exp'!$B$9:$G$52,2,FALSE))</f>
        <v/>
      </c>
      <c r="C2281" s="117"/>
      <c r="D2281" s="116"/>
      <c r="E2281" s="118"/>
      <c r="F2281" s="119"/>
      <c r="G2281" s="120"/>
      <c r="H2281" s="120"/>
      <c r="I2281" s="418">
        <f t="shared" si="36"/>
        <v>0</v>
      </c>
      <c r="J2281" s="46"/>
      <c r="K2281" s="332">
        <f>IFERROR(SUM(C2281/'Transfers of Funds'!$F$56),0)</f>
        <v>0</v>
      </c>
      <c r="L2281" s="21"/>
      <c r="M2281" s="47" t="s">
        <v>162</v>
      </c>
      <c r="N2281" s="46"/>
    </row>
    <row r="2282" spans="1:14" s="23" customFormat="1" ht="14.25" customHeight="1">
      <c r="A2282" s="115"/>
      <c r="B2282" s="308" t="str">
        <f>IF(A2282="","",VLOOKUP(A2282,'Project Budget vs Exp'!$B$9:$G$52,2,FALSE))</f>
        <v/>
      </c>
      <c r="C2282" s="117"/>
      <c r="D2282" s="116"/>
      <c r="E2282" s="118"/>
      <c r="F2282" s="119"/>
      <c r="G2282" s="120"/>
      <c r="H2282" s="120"/>
      <c r="I2282" s="418">
        <f t="shared" si="36"/>
        <v>0</v>
      </c>
      <c r="J2282" s="46"/>
      <c r="K2282" s="332">
        <f>IFERROR(SUM(C2282/'Transfers of Funds'!$F$56),0)</f>
        <v>0</v>
      </c>
      <c r="L2282" s="21"/>
      <c r="M2282" s="47" t="s">
        <v>162</v>
      </c>
      <c r="N2282" s="46"/>
    </row>
    <row r="2283" spans="1:14" s="23" customFormat="1" ht="14.25" customHeight="1">
      <c r="A2283" s="115"/>
      <c r="B2283" s="308" t="str">
        <f>IF(A2283="","",VLOOKUP(A2283,'Project Budget vs Exp'!$B$9:$G$52,2,FALSE))</f>
        <v/>
      </c>
      <c r="C2283" s="117"/>
      <c r="D2283" s="116"/>
      <c r="E2283" s="118"/>
      <c r="F2283" s="119"/>
      <c r="G2283" s="120"/>
      <c r="H2283" s="120"/>
      <c r="I2283" s="418">
        <f t="shared" si="36"/>
        <v>0</v>
      </c>
      <c r="J2283" s="46"/>
      <c r="K2283" s="332">
        <f>IFERROR(SUM(C2283/'Transfers of Funds'!$F$56),0)</f>
        <v>0</v>
      </c>
      <c r="L2283" s="21"/>
      <c r="M2283" s="47" t="s">
        <v>162</v>
      </c>
      <c r="N2283" s="46"/>
    </row>
    <row r="2284" spans="1:14" s="23" customFormat="1" ht="14.25" customHeight="1">
      <c r="A2284" s="115"/>
      <c r="B2284" s="308" t="str">
        <f>IF(A2284="","",VLOOKUP(A2284,'Project Budget vs Exp'!$B$9:$G$52,2,FALSE))</f>
        <v/>
      </c>
      <c r="C2284" s="117"/>
      <c r="D2284" s="116"/>
      <c r="E2284" s="118"/>
      <c r="F2284" s="119"/>
      <c r="G2284" s="120"/>
      <c r="H2284" s="120"/>
      <c r="I2284" s="418">
        <f t="shared" si="36"/>
        <v>0</v>
      </c>
      <c r="J2284" s="46"/>
      <c r="K2284" s="332">
        <f>IFERROR(SUM(C2284/'Transfers of Funds'!$F$56),0)</f>
        <v>0</v>
      </c>
      <c r="L2284" s="21"/>
      <c r="M2284" s="47" t="s">
        <v>162</v>
      </c>
      <c r="N2284" s="46"/>
    </row>
    <row r="2285" spans="1:14" s="23" customFormat="1" ht="14.25" customHeight="1">
      <c r="A2285" s="115"/>
      <c r="B2285" s="308" t="str">
        <f>IF(A2285="","",VLOOKUP(A2285,'Project Budget vs Exp'!$B$9:$G$52,2,FALSE))</f>
        <v/>
      </c>
      <c r="C2285" s="117"/>
      <c r="D2285" s="116"/>
      <c r="E2285" s="118"/>
      <c r="F2285" s="119"/>
      <c r="G2285" s="120"/>
      <c r="H2285" s="120"/>
      <c r="I2285" s="418">
        <f t="shared" si="36"/>
        <v>0</v>
      </c>
      <c r="J2285" s="46"/>
      <c r="K2285" s="332">
        <f>IFERROR(SUM(C2285/'Transfers of Funds'!$F$56),0)</f>
        <v>0</v>
      </c>
      <c r="L2285" s="21"/>
      <c r="M2285" s="47" t="s">
        <v>162</v>
      </c>
      <c r="N2285" s="46"/>
    </row>
    <row r="2286" spans="1:14" s="23" customFormat="1" ht="14.25" customHeight="1">
      <c r="A2286" s="115"/>
      <c r="B2286" s="308" t="str">
        <f>IF(A2286="","",VLOOKUP(A2286,'Project Budget vs Exp'!$B$9:$G$52,2,FALSE))</f>
        <v/>
      </c>
      <c r="C2286" s="117"/>
      <c r="D2286" s="116"/>
      <c r="E2286" s="118"/>
      <c r="F2286" s="119"/>
      <c r="G2286" s="120"/>
      <c r="H2286" s="120"/>
      <c r="I2286" s="418">
        <f t="shared" si="36"/>
        <v>0</v>
      </c>
      <c r="J2286" s="46"/>
      <c r="K2286" s="332">
        <f>IFERROR(SUM(C2286/'Transfers of Funds'!$F$56),0)</f>
        <v>0</v>
      </c>
      <c r="L2286" s="21"/>
      <c r="M2286" s="47" t="s">
        <v>162</v>
      </c>
      <c r="N2286" s="46"/>
    </row>
    <row r="2287" spans="1:14" s="23" customFormat="1" ht="14.25" customHeight="1">
      <c r="A2287" s="115"/>
      <c r="B2287" s="308" t="str">
        <f>IF(A2287="","",VLOOKUP(A2287,'Project Budget vs Exp'!$B$9:$G$52,2,FALSE))</f>
        <v/>
      </c>
      <c r="C2287" s="117"/>
      <c r="D2287" s="116"/>
      <c r="E2287" s="118"/>
      <c r="F2287" s="119"/>
      <c r="G2287" s="120"/>
      <c r="H2287" s="120"/>
      <c r="I2287" s="418">
        <f t="shared" si="36"/>
        <v>0</v>
      </c>
      <c r="J2287" s="46"/>
      <c r="K2287" s="332">
        <f>IFERROR(SUM(C2287/'Transfers of Funds'!$F$56),0)</f>
        <v>0</v>
      </c>
      <c r="L2287" s="21"/>
      <c r="M2287" s="47" t="s">
        <v>162</v>
      </c>
      <c r="N2287" s="46"/>
    </row>
    <row r="2288" spans="1:14" s="23" customFormat="1" ht="14.25" customHeight="1">
      <c r="A2288" s="115"/>
      <c r="B2288" s="308" t="str">
        <f>IF(A2288="","",VLOOKUP(A2288,'Project Budget vs Exp'!$B$9:$G$52,2,FALSE))</f>
        <v/>
      </c>
      <c r="C2288" s="117"/>
      <c r="D2288" s="116"/>
      <c r="E2288" s="118"/>
      <c r="F2288" s="119"/>
      <c r="G2288" s="120"/>
      <c r="H2288" s="120"/>
      <c r="I2288" s="418">
        <f t="shared" si="36"/>
        <v>0</v>
      </c>
      <c r="J2288" s="46"/>
      <c r="K2288" s="332">
        <f>IFERROR(SUM(C2288/'Transfers of Funds'!$F$56),0)</f>
        <v>0</v>
      </c>
      <c r="L2288" s="21"/>
      <c r="M2288" s="47" t="s">
        <v>162</v>
      </c>
      <c r="N2288" s="46"/>
    </row>
    <row r="2289" spans="1:14" s="23" customFormat="1" ht="14.25" customHeight="1">
      <c r="A2289" s="115"/>
      <c r="B2289" s="308" t="str">
        <f>IF(A2289="","",VLOOKUP(A2289,'Project Budget vs Exp'!$B$9:$G$52,2,FALSE))</f>
        <v/>
      </c>
      <c r="C2289" s="117"/>
      <c r="D2289" s="116"/>
      <c r="E2289" s="118"/>
      <c r="F2289" s="119"/>
      <c r="G2289" s="120"/>
      <c r="H2289" s="120"/>
      <c r="I2289" s="418">
        <f t="shared" si="36"/>
        <v>0</v>
      </c>
      <c r="J2289" s="46"/>
      <c r="K2289" s="332">
        <f>IFERROR(SUM(C2289/'Transfers of Funds'!$F$56),0)</f>
        <v>0</v>
      </c>
      <c r="L2289" s="21"/>
      <c r="M2289" s="47" t="s">
        <v>162</v>
      </c>
      <c r="N2289" s="46"/>
    </row>
    <row r="2290" spans="1:14" s="23" customFormat="1" ht="14.25" customHeight="1">
      <c r="A2290" s="115"/>
      <c r="B2290" s="308" t="str">
        <f>IF(A2290="","",VLOOKUP(A2290,'Project Budget vs Exp'!$B$9:$G$52,2,FALSE))</f>
        <v/>
      </c>
      <c r="C2290" s="117"/>
      <c r="D2290" s="116"/>
      <c r="E2290" s="118"/>
      <c r="F2290" s="119"/>
      <c r="G2290" s="120"/>
      <c r="H2290" s="120"/>
      <c r="I2290" s="418">
        <f t="shared" si="36"/>
        <v>0</v>
      </c>
      <c r="J2290" s="46"/>
      <c r="K2290" s="332">
        <f>IFERROR(SUM(C2290/'Transfers of Funds'!$F$56),0)</f>
        <v>0</v>
      </c>
      <c r="L2290" s="21"/>
      <c r="M2290" s="47" t="s">
        <v>162</v>
      </c>
      <c r="N2290" s="46"/>
    </row>
    <row r="2291" spans="1:14" s="23" customFormat="1" ht="14.25" customHeight="1">
      <c r="A2291" s="115"/>
      <c r="B2291" s="308" t="str">
        <f>IF(A2291="","",VLOOKUP(A2291,'Project Budget vs Exp'!$B$9:$G$52,2,FALSE))</f>
        <v/>
      </c>
      <c r="C2291" s="117"/>
      <c r="D2291" s="116"/>
      <c r="E2291" s="118"/>
      <c r="F2291" s="119"/>
      <c r="G2291" s="120"/>
      <c r="H2291" s="120"/>
      <c r="I2291" s="418">
        <f t="shared" si="36"/>
        <v>0</v>
      </c>
      <c r="J2291" s="46"/>
      <c r="K2291" s="332">
        <f>IFERROR(SUM(C2291/'Transfers of Funds'!$F$56),0)</f>
        <v>0</v>
      </c>
      <c r="L2291" s="21"/>
      <c r="M2291" s="47" t="s">
        <v>162</v>
      </c>
      <c r="N2291" s="46"/>
    </row>
    <row r="2292" spans="1:14" s="23" customFormat="1" ht="14.25" customHeight="1">
      <c r="A2292" s="115"/>
      <c r="B2292" s="308" t="str">
        <f>IF(A2292="","",VLOOKUP(A2292,'Project Budget vs Exp'!$B$9:$G$52,2,FALSE))</f>
        <v/>
      </c>
      <c r="C2292" s="117"/>
      <c r="D2292" s="116"/>
      <c r="E2292" s="118"/>
      <c r="F2292" s="119"/>
      <c r="G2292" s="120"/>
      <c r="H2292" s="120"/>
      <c r="I2292" s="418">
        <f t="shared" si="36"/>
        <v>0</v>
      </c>
      <c r="J2292" s="46"/>
      <c r="K2292" s="332">
        <f>IFERROR(SUM(C2292/'Transfers of Funds'!$F$56),0)</f>
        <v>0</v>
      </c>
      <c r="L2292" s="21"/>
      <c r="M2292" s="47" t="s">
        <v>162</v>
      </c>
      <c r="N2292" s="46"/>
    </row>
    <row r="2293" spans="1:14" s="23" customFormat="1" ht="14.25" customHeight="1">
      <c r="A2293" s="115"/>
      <c r="B2293" s="308" t="str">
        <f>IF(A2293="","",VLOOKUP(A2293,'Project Budget vs Exp'!$B$9:$G$52,2,FALSE))</f>
        <v/>
      </c>
      <c r="C2293" s="117"/>
      <c r="D2293" s="116"/>
      <c r="E2293" s="118"/>
      <c r="F2293" s="119"/>
      <c r="G2293" s="120"/>
      <c r="H2293" s="120"/>
      <c r="I2293" s="418">
        <f t="shared" si="36"/>
        <v>0</v>
      </c>
      <c r="J2293" s="46"/>
      <c r="K2293" s="332">
        <f>IFERROR(SUM(C2293/'Transfers of Funds'!$F$56),0)</f>
        <v>0</v>
      </c>
      <c r="L2293" s="21"/>
      <c r="M2293" s="47" t="s">
        <v>162</v>
      </c>
      <c r="N2293" s="46"/>
    </row>
    <row r="2294" spans="1:14" s="23" customFormat="1" ht="14.25" customHeight="1">
      <c r="A2294" s="115"/>
      <c r="B2294" s="308" t="str">
        <f>IF(A2294="","",VLOOKUP(A2294,'Project Budget vs Exp'!$B$9:$G$52,2,FALSE))</f>
        <v/>
      </c>
      <c r="C2294" s="117"/>
      <c r="D2294" s="116"/>
      <c r="E2294" s="118"/>
      <c r="F2294" s="119"/>
      <c r="G2294" s="120"/>
      <c r="H2294" s="120"/>
      <c r="I2294" s="418">
        <f t="shared" si="36"/>
        <v>0</v>
      </c>
      <c r="J2294" s="46"/>
      <c r="K2294" s="332">
        <f>IFERROR(SUM(C2294/'Transfers of Funds'!$F$56),0)</f>
        <v>0</v>
      </c>
      <c r="L2294" s="21"/>
      <c r="M2294" s="47" t="s">
        <v>162</v>
      </c>
      <c r="N2294" s="46"/>
    </row>
    <row r="2295" spans="1:14" s="23" customFormat="1" ht="14.25" customHeight="1">
      <c r="A2295" s="115"/>
      <c r="B2295" s="308" t="str">
        <f>IF(A2295="","",VLOOKUP(A2295,'Project Budget vs Exp'!$B$9:$G$52,2,FALSE))</f>
        <v/>
      </c>
      <c r="C2295" s="117"/>
      <c r="D2295" s="116"/>
      <c r="E2295" s="118"/>
      <c r="F2295" s="119"/>
      <c r="G2295" s="120"/>
      <c r="H2295" s="120"/>
      <c r="I2295" s="418">
        <f t="shared" si="36"/>
        <v>0</v>
      </c>
      <c r="J2295" s="46"/>
      <c r="K2295" s="332">
        <f>IFERROR(SUM(C2295/'Transfers of Funds'!$F$56),0)</f>
        <v>0</v>
      </c>
      <c r="L2295" s="21"/>
      <c r="M2295" s="47" t="s">
        <v>162</v>
      </c>
      <c r="N2295" s="46"/>
    </row>
    <row r="2296" spans="1:14" s="23" customFormat="1" ht="14.25" customHeight="1">
      <c r="A2296" s="115"/>
      <c r="B2296" s="308" t="str">
        <f>IF(A2296="","",VLOOKUP(A2296,'Project Budget vs Exp'!$B$9:$G$52,2,FALSE))</f>
        <v/>
      </c>
      <c r="C2296" s="117"/>
      <c r="D2296" s="116"/>
      <c r="E2296" s="118"/>
      <c r="F2296" s="119"/>
      <c r="G2296" s="120"/>
      <c r="H2296" s="120"/>
      <c r="I2296" s="418">
        <f t="shared" si="36"/>
        <v>0</v>
      </c>
      <c r="J2296" s="46"/>
      <c r="K2296" s="332">
        <f>IFERROR(SUM(C2296/'Transfers of Funds'!$F$56),0)</f>
        <v>0</v>
      </c>
      <c r="L2296" s="21"/>
      <c r="M2296" s="47" t="s">
        <v>162</v>
      </c>
      <c r="N2296" s="46"/>
    </row>
    <row r="2297" spans="1:14" s="23" customFormat="1" ht="14.25" customHeight="1">
      <c r="A2297" s="115"/>
      <c r="B2297" s="308" t="str">
        <f>IF(A2297="","",VLOOKUP(A2297,'Project Budget vs Exp'!$B$9:$G$52,2,FALSE))</f>
        <v/>
      </c>
      <c r="C2297" s="117"/>
      <c r="D2297" s="116"/>
      <c r="E2297" s="118"/>
      <c r="F2297" s="119"/>
      <c r="G2297" s="120"/>
      <c r="H2297" s="120"/>
      <c r="I2297" s="418">
        <f t="shared" si="36"/>
        <v>0</v>
      </c>
      <c r="J2297" s="46"/>
      <c r="K2297" s="332">
        <f>IFERROR(SUM(C2297/'Transfers of Funds'!$F$56),0)</f>
        <v>0</v>
      </c>
      <c r="L2297" s="21"/>
      <c r="M2297" s="47" t="s">
        <v>162</v>
      </c>
      <c r="N2297" s="46"/>
    </row>
    <row r="2298" spans="1:14" s="23" customFormat="1" ht="14.25" customHeight="1">
      <c r="A2298" s="115"/>
      <c r="B2298" s="308" t="str">
        <f>IF(A2298="","",VLOOKUP(A2298,'Project Budget vs Exp'!$B$9:$G$52,2,FALSE))</f>
        <v/>
      </c>
      <c r="C2298" s="117"/>
      <c r="D2298" s="116"/>
      <c r="E2298" s="118"/>
      <c r="F2298" s="119"/>
      <c r="G2298" s="120"/>
      <c r="H2298" s="120"/>
      <c r="I2298" s="418">
        <f t="shared" si="36"/>
        <v>0</v>
      </c>
      <c r="J2298" s="46"/>
      <c r="K2298" s="332">
        <f>IFERROR(SUM(C2298/'Transfers of Funds'!$F$56),0)</f>
        <v>0</v>
      </c>
      <c r="L2298" s="21"/>
      <c r="M2298" s="47" t="s">
        <v>162</v>
      </c>
      <c r="N2298" s="46"/>
    </row>
    <row r="2299" spans="1:14" s="23" customFormat="1" ht="14.25" customHeight="1">
      <c r="A2299" s="115"/>
      <c r="B2299" s="308" t="str">
        <f>IF(A2299="","",VLOOKUP(A2299,'Project Budget vs Exp'!$B$9:$G$52,2,FALSE))</f>
        <v/>
      </c>
      <c r="C2299" s="117"/>
      <c r="D2299" s="116"/>
      <c r="E2299" s="118"/>
      <c r="F2299" s="119"/>
      <c r="G2299" s="120"/>
      <c r="H2299" s="120"/>
      <c r="I2299" s="418">
        <f t="shared" si="36"/>
        <v>0</v>
      </c>
      <c r="J2299" s="46"/>
      <c r="K2299" s="332">
        <f>IFERROR(SUM(C2299/'Transfers of Funds'!$F$56),0)</f>
        <v>0</v>
      </c>
      <c r="L2299" s="21"/>
      <c r="M2299" s="47" t="s">
        <v>162</v>
      </c>
      <c r="N2299" s="46"/>
    </row>
    <row r="2300" spans="1:14" s="23" customFormat="1" ht="14.25" customHeight="1">
      <c r="A2300" s="115"/>
      <c r="B2300" s="308" t="str">
        <f>IF(A2300="","",VLOOKUP(A2300,'Project Budget vs Exp'!$B$9:$G$52,2,FALSE))</f>
        <v/>
      </c>
      <c r="C2300" s="117"/>
      <c r="D2300" s="116"/>
      <c r="E2300" s="118"/>
      <c r="F2300" s="119"/>
      <c r="G2300" s="120"/>
      <c r="H2300" s="120"/>
      <c r="I2300" s="418">
        <f t="shared" si="36"/>
        <v>0</v>
      </c>
      <c r="J2300" s="46"/>
      <c r="K2300" s="332">
        <f>IFERROR(SUM(C2300/'Transfers of Funds'!$F$56),0)</f>
        <v>0</v>
      </c>
      <c r="L2300" s="21"/>
      <c r="M2300" s="47" t="s">
        <v>162</v>
      </c>
      <c r="N2300" s="46"/>
    </row>
    <row r="2301" spans="1:14" s="23" customFormat="1" ht="14.25" customHeight="1">
      <c r="A2301" s="115"/>
      <c r="B2301" s="308" t="str">
        <f>IF(A2301="","",VLOOKUP(A2301,'Project Budget vs Exp'!$B$9:$G$52,2,FALSE))</f>
        <v/>
      </c>
      <c r="C2301" s="117"/>
      <c r="D2301" s="116"/>
      <c r="E2301" s="118"/>
      <c r="F2301" s="119"/>
      <c r="G2301" s="120"/>
      <c r="H2301" s="120"/>
      <c r="I2301" s="418">
        <f t="shared" si="36"/>
        <v>0</v>
      </c>
      <c r="J2301" s="46"/>
      <c r="K2301" s="332">
        <f>IFERROR(SUM(C2301/'Transfers of Funds'!$F$56),0)</f>
        <v>0</v>
      </c>
      <c r="L2301" s="21"/>
      <c r="M2301" s="47" t="s">
        <v>162</v>
      </c>
      <c r="N2301" s="46"/>
    </row>
    <row r="2302" spans="1:14" s="23" customFormat="1" ht="14.25" customHeight="1">
      <c r="A2302" s="115"/>
      <c r="B2302" s="308" t="str">
        <f>IF(A2302="","",VLOOKUP(A2302,'Project Budget vs Exp'!$B$9:$G$52,2,FALSE))</f>
        <v/>
      </c>
      <c r="C2302" s="117"/>
      <c r="D2302" s="116"/>
      <c r="E2302" s="118"/>
      <c r="F2302" s="119"/>
      <c r="G2302" s="120"/>
      <c r="H2302" s="120"/>
      <c r="I2302" s="418">
        <f t="shared" si="36"/>
        <v>0</v>
      </c>
      <c r="J2302" s="46"/>
      <c r="K2302" s="332">
        <f>IFERROR(SUM(C2302/'Transfers of Funds'!$F$56),0)</f>
        <v>0</v>
      </c>
      <c r="L2302" s="21"/>
      <c r="M2302" s="47" t="s">
        <v>162</v>
      </c>
      <c r="N2302" s="46"/>
    </row>
    <row r="2303" spans="1:14" s="23" customFormat="1" ht="14.25" customHeight="1">
      <c r="A2303" s="115"/>
      <c r="B2303" s="308" t="str">
        <f>IF(A2303="","",VLOOKUP(A2303,'Project Budget vs Exp'!$B$9:$G$52,2,FALSE))</f>
        <v/>
      </c>
      <c r="C2303" s="117"/>
      <c r="D2303" s="116"/>
      <c r="E2303" s="118"/>
      <c r="F2303" s="119"/>
      <c r="G2303" s="120"/>
      <c r="H2303" s="120"/>
      <c r="I2303" s="418">
        <f t="shared" si="36"/>
        <v>0</v>
      </c>
      <c r="J2303" s="46"/>
      <c r="K2303" s="332">
        <f>IFERROR(SUM(C2303/'Transfers of Funds'!$F$56),0)</f>
        <v>0</v>
      </c>
      <c r="L2303" s="21"/>
      <c r="M2303" s="47" t="s">
        <v>162</v>
      </c>
      <c r="N2303" s="46"/>
    </row>
    <row r="2304" spans="1:14" s="23" customFormat="1" ht="14.25" customHeight="1">
      <c r="A2304" s="115"/>
      <c r="B2304" s="308" t="str">
        <f>IF(A2304="","",VLOOKUP(A2304,'Project Budget vs Exp'!$B$9:$G$52,2,FALSE))</f>
        <v/>
      </c>
      <c r="C2304" s="117"/>
      <c r="D2304" s="116"/>
      <c r="E2304" s="118"/>
      <c r="F2304" s="119"/>
      <c r="G2304" s="120"/>
      <c r="H2304" s="120"/>
      <c r="I2304" s="418">
        <f t="shared" si="36"/>
        <v>0</v>
      </c>
      <c r="J2304" s="46"/>
      <c r="K2304" s="332">
        <f>IFERROR(SUM(C2304/'Transfers of Funds'!$F$56),0)</f>
        <v>0</v>
      </c>
      <c r="L2304" s="21"/>
      <c r="M2304" s="47" t="s">
        <v>162</v>
      </c>
      <c r="N2304" s="46"/>
    </row>
    <row r="2305" spans="1:14" s="23" customFormat="1" ht="14.25" customHeight="1">
      <c r="A2305" s="115"/>
      <c r="B2305" s="308" t="str">
        <f>IF(A2305="","",VLOOKUP(A2305,'Project Budget vs Exp'!$B$9:$G$52,2,FALSE))</f>
        <v/>
      </c>
      <c r="C2305" s="117"/>
      <c r="D2305" s="116"/>
      <c r="E2305" s="118"/>
      <c r="F2305" s="119"/>
      <c r="G2305" s="120"/>
      <c r="H2305" s="120"/>
      <c r="I2305" s="418">
        <f t="shared" si="36"/>
        <v>0</v>
      </c>
      <c r="J2305" s="46"/>
      <c r="K2305" s="332">
        <f>IFERROR(SUM(C2305/'Transfers of Funds'!$F$56),0)</f>
        <v>0</v>
      </c>
      <c r="L2305" s="21"/>
      <c r="M2305" s="47" t="s">
        <v>162</v>
      </c>
      <c r="N2305" s="46"/>
    </row>
    <row r="2306" spans="1:14" s="23" customFormat="1" ht="14.25" customHeight="1">
      <c r="A2306" s="115"/>
      <c r="B2306" s="308" t="str">
        <f>IF(A2306="","",VLOOKUP(A2306,'Project Budget vs Exp'!$B$9:$G$52,2,FALSE))</f>
        <v/>
      </c>
      <c r="C2306" s="117"/>
      <c r="D2306" s="116"/>
      <c r="E2306" s="118"/>
      <c r="F2306" s="119"/>
      <c r="G2306" s="120"/>
      <c r="H2306" s="120"/>
      <c r="I2306" s="418">
        <f t="shared" si="36"/>
        <v>0</v>
      </c>
      <c r="J2306" s="46"/>
      <c r="K2306" s="332">
        <f>IFERROR(SUM(C2306/'Transfers of Funds'!$F$56),0)</f>
        <v>0</v>
      </c>
      <c r="L2306" s="21"/>
      <c r="M2306" s="47" t="s">
        <v>162</v>
      </c>
      <c r="N2306" s="46"/>
    </row>
    <row r="2307" spans="1:14" s="23" customFormat="1" ht="14.25" customHeight="1">
      <c r="A2307" s="115"/>
      <c r="B2307" s="308" t="str">
        <f>IF(A2307="","",VLOOKUP(A2307,'Project Budget vs Exp'!$B$9:$G$52,2,FALSE))</f>
        <v/>
      </c>
      <c r="C2307" s="117"/>
      <c r="D2307" s="116"/>
      <c r="E2307" s="118"/>
      <c r="F2307" s="119"/>
      <c r="G2307" s="120"/>
      <c r="H2307" s="120"/>
      <c r="I2307" s="418">
        <f t="shared" si="36"/>
        <v>0</v>
      </c>
      <c r="J2307" s="46"/>
      <c r="K2307" s="332">
        <f>IFERROR(SUM(C2307/'Transfers of Funds'!$F$56),0)</f>
        <v>0</v>
      </c>
      <c r="L2307" s="21"/>
      <c r="M2307" s="47" t="s">
        <v>162</v>
      </c>
      <c r="N2307" s="46"/>
    </row>
    <row r="2308" spans="1:14" s="23" customFormat="1" ht="14.25" customHeight="1">
      <c r="A2308" s="115"/>
      <c r="B2308" s="308" t="str">
        <f>IF(A2308="","",VLOOKUP(A2308,'Project Budget vs Exp'!$B$9:$G$52,2,FALSE))</f>
        <v/>
      </c>
      <c r="C2308" s="117"/>
      <c r="D2308" s="116"/>
      <c r="E2308" s="118"/>
      <c r="F2308" s="119"/>
      <c r="G2308" s="120"/>
      <c r="H2308" s="120"/>
      <c r="I2308" s="418">
        <f t="shared" si="36"/>
        <v>0</v>
      </c>
      <c r="J2308" s="46"/>
      <c r="K2308" s="332">
        <f>IFERROR(SUM(C2308/'Transfers of Funds'!$F$56),0)</f>
        <v>0</v>
      </c>
      <c r="L2308" s="21"/>
      <c r="M2308" s="47" t="s">
        <v>162</v>
      </c>
      <c r="N2308" s="46"/>
    </row>
    <row r="2309" spans="1:14" s="23" customFormat="1" ht="14.25" customHeight="1">
      <c r="A2309" s="115"/>
      <c r="B2309" s="308" t="str">
        <f>IF(A2309="","",VLOOKUP(A2309,'Project Budget vs Exp'!$B$9:$G$52,2,FALSE))</f>
        <v/>
      </c>
      <c r="C2309" s="117"/>
      <c r="D2309" s="116"/>
      <c r="E2309" s="118"/>
      <c r="F2309" s="119"/>
      <c r="G2309" s="120"/>
      <c r="H2309" s="120"/>
      <c r="I2309" s="418">
        <f t="shared" si="36"/>
        <v>0</v>
      </c>
      <c r="J2309" s="46"/>
      <c r="K2309" s="332">
        <f>IFERROR(SUM(C2309/'Transfers of Funds'!$F$56),0)</f>
        <v>0</v>
      </c>
      <c r="L2309" s="21"/>
      <c r="M2309" s="47" t="s">
        <v>162</v>
      </c>
      <c r="N2309" s="46"/>
    </row>
    <row r="2310" spans="1:14" s="23" customFormat="1" ht="14.25" customHeight="1">
      <c r="A2310" s="115"/>
      <c r="B2310" s="308" t="str">
        <f>IF(A2310="","",VLOOKUP(A2310,'Project Budget vs Exp'!$B$9:$G$52,2,FALSE))</f>
        <v/>
      </c>
      <c r="C2310" s="117"/>
      <c r="D2310" s="116"/>
      <c r="E2310" s="118"/>
      <c r="F2310" s="119"/>
      <c r="G2310" s="120"/>
      <c r="H2310" s="120"/>
      <c r="I2310" s="418">
        <f t="shared" si="36"/>
        <v>0</v>
      </c>
      <c r="J2310" s="46"/>
      <c r="K2310" s="332">
        <f>IFERROR(SUM(C2310/'Transfers of Funds'!$F$56),0)</f>
        <v>0</v>
      </c>
      <c r="L2310" s="21"/>
      <c r="M2310" s="47" t="s">
        <v>162</v>
      </c>
      <c r="N2310" s="46"/>
    </row>
    <row r="2311" spans="1:14" s="23" customFormat="1" ht="14.25" customHeight="1">
      <c r="A2311" s="115"/>
      <c r="B2311" s="308" t="str">
        <f>IF(A2311="","",VLOOKUP(A2311,'Project Budget vs Exp'!$B$9:$G$52,2,FALSE))</f>
        <v/>
      </c>
      <c r="C2311" s="117"/>
      <c r="D2311" s="116"/>
      <c r="E2311" s="118"/>
      <c r="F2311" s="119"/>
      <c r="G2311" s="120"/>
      <c r="H2311" s="120"/>
      <c r="I2311" s="418">
        <f t="shared" si="36"/>
        <v>0</v>
      </c>
      <c r="J2311" s="46"/>
      <c r="K2311" s="332">
        <f>IFERROR(SUM(C2311/'Transfers of Funds'!$F$56),0)</f>
        <v>0</v>
      </c>
      <c r="L2311" s="21"/>
      <c r="M2311" s="47" t="s">
        <v>162</v>
      </c>
      <c r="N2311" s="46"/>
    </row>
    <row r="2312" spans="1:14" s="23" customFormat="1" ht="14.25" customHeight="1">
      <c r="A2312" s="115"/>
      <c r="B2312" s="308" t="str">
        <f>IF(A2312="","",VLOOKUP(A2312,'Project Budget vs Exp'!$B$9:$G$52,2,FALSE))</f>
        <v/>
      </c>
      <c r="C2312" s="117"/>
      <c r="D2312" s="116"/>
      <c r="E2312" s="118"/>
      <c r="F2312" s="119"/>
      <c r="G2312" s="120"/>
      <c r="H2312" s="120"/>
      <c r="I2312" s="418">
        <f t="shared" si="36"/>
        <v>0</v>
      </c>
      <c r="J2312" s="46"/>
      <c r="K2312" s="332">
        <f>IFERROR(SUM(C2312/'Transfers of Funds'!$F$56),0)</f>
        <v>0</v>
      </c>
      <c r="L2312" s="21"/>
      <c r="M2312" s="47" t="s">
        <v>162</v>
      </c>
      <c r="N2312" s="46"/>
    </row>
    <row r="2313" spans="1:14" s="23" customFormat="1" ht="14.25" customHeight="1">
      <c r="A2313" s="115"/>
      <c r="B2313" s="308" t="str">
        <f>IF(A2313="","",VLOOKUP(A2313,'Project Budget vs Exp'!$B$9:$G$52,2,FALSE))</f>
        <v/>
      </c>
      <c r="C2313" s="117"/>
      <c r="D2313" s="116"/>
      <c r="E2313" s="118"/>
      <c r="F2313" s="119"/>
      <c r="G2313" s="120"/>
      <c r="H2313" s="120"/>
      <c r="I2313" s="418">
        <f t="shared" si="36"/>
        <v>0</v>
      </c>
      <c r="J2313" s="46"/>
      <c r="K2313" s="332">
        <f>IFERROR(SUM(C2313/'Transfers of Funds'!$F$56),0)</f>
        <v>0</v>
      </c>
      <c r="L2313" s="21"/>
      <c r="M2313" s="47" t="s">
        <v>162</v>
      </c>
      <c r="N2313" s="46"/>
    </row>
    <row r="2314" spans="1:14" s="23" customFormat="1" ht="14.25" customHeight="1">
      <c r="A2314" s="115"/>
      <c r="B2314" s="308" t="str">
        <f>IF(A2314="","",VLOOKUP(A2314,'Project Budget vs Exp'!$B$9:$G$52,2,FALSE))</f>
        <v/>
      </c>
      <c r="C2314" s="117"/>
      <c r="D2314" s="116"/>
      <c r="E2314" s="118"/>
      <c r="F2314" s="119"/>
      <c r="G2314" s="120"/>
      <c r="H2314" s="120"/>
      <c r="I2314" s="418">
        <f t="shared" si="36"/>
        <v>0</v>
      </c>
      <c r="J2314" s="46"/>
      <c r="K2314" s="332">
        <f>IFERROR(SUM(C2314/'Transfers of Funds'!$F$56),0)</f>
        <v>0</v>
      </c>
      <c r="L2314" s="21"/>
      <c r="M2314" s="47" t="s">
        <v>162</v>
      </c>
      <c r="N2314" s="46"/>
    </row>
    <row r="2315" spans="1:14" s="23" customFormat="1" ht="14.25" customHeight="1">
      <c r="A2315" s="115"/>
      <c r="B2315" s="308" t="str">
        <f>IF(A2315="","",VLOOKUP(A2315,'Project Budget vs Exp'!$B$9:$G$52,2,FALSE))</f>
        <v/>
      </c>
      <c r="C2315" s="117"/>
      <c r="D2315" s="116"/>
      <c r="E2315" s="118"/>
      <c r="F2315" s="119"/>
      <c r="G2315" s="120"/>
      <c r="H2315" s="120"/>
      <c r="I2315" s="418">
        <f t="shared" si="36"/>
        <v>0</v>
      </c>
      <c r="J2315" s="46"/>
      <c r="K2315" s="332">
        <f>IFERROR(SUM(C2315/'Transfers of Funds'!$F$56),0)</f>
        <v>0</v>
      </c>
      <c r="L2315" s="21"/>
      <c r="M2315" s="47" t="s">
        <v>162</v>
      </c>
      <c r="N2315" s="46"/>
    </row>
    <row r="2316" spans="1:14" s="23" customFormat="1" ht="14.25" customHeight="1">
      <c r="A2316" s="115"/>
      <c r="B2316" s="308" t="str">
        <f>IF(A2316="","",VLOOKUP(A2316,'Project Budget vs Exp'!$B$9:$G$52,2,FALSE))</f>
        <v/>
      </c>
      <c r="C2316" s="117"/>
      <c r="D2316" s="116"/>
      <c r="E2316" s="118"/>
      <c r="F2316" s="119"/>
      <c r="G2316" s="120"/>
      <c r="H2316" s="120"/>
      <c r="I2316" s="418">
        <f t="shared" si="36"/>
        <v>0</v>
      </c>
      <c r="J2316" s="46"/>
      <c r="K2316" s="332">
        <f>IFERROR(SUM(C2316/'Transfers of Funds'!$F$56),0)</f>
        <v>0</v>
      </c>
      <c r="L2316" s="21"/>
      <c r="M2316" s="47" t="s">
        <v>162</v>
      </c>
      <c r="N2316" s="46"/>
    </row>
    <row r="2317" spans="1:14" s="23" customFormat="1" ht="14.25" customHeight="1">
      <c r="A2317" s="115"/>
      <c r="B2317" s="308" t="str">
        <f>IF(A2317="","",VLOOKUP(A2317,'Project Budget vs Exp'!$B$9:$G$52,2,FALSE))</f>
        <v/>
      </c>
      <c r="C2317" s="117"/>
      <c r="D2317" s="116"/>
      <c r="E2317" s="118"/>
      <c r="F2317" s="119"/>
      <c r="G2317" s="120"/>
      <c r="H2317" s="120"/>
      <c r="I2317" s="418">
        <f t="shared" si="36"/>
        <v>0</v>
      </c>
      <c r="J2317" s="46"/>
      <c r="K2317" s="332">
        <f>IFERROR(SUM(C2317/'Transfers of Funds'!$F$56),0)</f>
        <v>0</v>
      </c>
      <c r="L2317" s="21"/>
      <c r="M2317" s="47" t="s">
        <v>162</v>
      </c>
      <c r="N2317" s="46"/>
    </row>
    <row r="2318" spans="1:14" s="23" customFormat="1" ht="14.25" customHeight="1">
      <c r="A2318" s="115"/>
      <c r="B2318" s="308" t="str">
        <f>IF(A2318="","",VLOOKUP(A2318,'Project Budget vs Exp'!$B$9:$G$52,2,FALSE))</f>
        <v/>
      </c>
      <c r="C2318" s="117"/>
      <c r="D2318" s="116"/>
      <c r="E2318" s="118"/>
      <c r="F2318" s="119"/>
      <c r="G2318" s="120"/>
      <c r="H2318" s="120"/>
      <c r="I2318" s="418">
        <f t="shared" si="36"/>
        <v>0</v>
      </c>
      <c r="J2318" s="46"/>
      <c r="K2318" s="332">
        <f>IFERROR(SUM(C2318/'Transfers of Funds'!$F$56),0)</f>
        <v>0</v>
      </c>
      <c r="L2318" s="21"/>
      <c r="M2318" s="47" t="s">
        <v>162</v>
      </c>
      <c r="N2318" s="46"/>
    </row>
    <row r="2319" spans="1:14" s="23" customFormat="1" ht="14.25" customHeight="1">
      <c r="A2319" s="115"/>
      <c r="B2319" s="308" t="str">
        <f>IF(A2319="","",VLOOKUP(A2319,'Project Budget vs Exp'!$B$9:$G$52,2,FALSE))</f>
        <v/>
      </c>
      <c r="C2319" s="117"/>
      <c r="D2319" s="116"/>
      <c r="E2319" s="118"/>
      <c r="F2319" s="119"/>
      <c r="G2319" s="120"/>
      <c r="H2319" s="120"/>
      <c r="I2319" s="418">
        <f t="shared" si="36"/>
        <v>0</v>
      </c>
      <c r="J2319" s="46"/>
      <c r="K2319" s="332">
        <f>IFERROR(SUM(C2319/'Transfers of Funds'!$F$56),0)</f>
        <v>0</v>
      </c>
      <c r="L2319" s="21"/>
      <c r="M2319" s="47" t="s">
        <v>162</v>
      </c>
      <c r="N2319" s="46"/>
    </row>
    <row r="2320" spans="1:14" s="23" customFormat="1" ht="14.25" customHeight="1">
      <c r="A2320" s="115"/>
      <c r="B2320" s="308" t="str">
        <f>IF(A2320="","",VLOOKUP(A2320,'Project Budget vs Exp'!$B$9:$G$52,2,FALSE))</f>
        <v/>
      </c>
      <c r="C2320" s="117"/>
      <c r="D2320" s="116"/>
      <c r="E2320" s="118"/>
      <c r="F2320" s="119"/>
      <c r="G2320" s="120"/>
      <c r="H2320" s="120"/>
      <c r="I2320" s="418">
        <f t="shared" si="36"/>
        <v>0</v>
      </c>
      <c r="J2320" s="46"/>
      <c r="K2320" s="332">
        <f>IFERROR(SUM(C2320/'Transfers of Funds'!$F$56),0)</f>
        <v>0</v>
      </c>
      <c r="L2320" s="21"/>
      <c r="M2320" s="47" t="s">
        <v>162</v>
      </c>
      <c r="N2320" s="46"/>
    </row>
    <row r="2321" spans="1:14" s="23" customFormat="1" ht="14.25" customHeight="1">
      <c r="A2321" s="115"/>
      <c r="B2321" s="308" t="str">
        <f>IF(A2321="","",VLOOKUP(A2321,'Project Budget vs Exp'!$B$9:$G$52,2,FALSE))</f>
        <v/>
      </c>
      <c r="C2321" s="117"/>
      <c r="D2321" s="116"/>
      <c r="E2321" s="118"/>
      <c r="F2321" s="119"/>
      <c r="G2321" s="120"/>
      <c r="H2321" s="120"/>
      <c r="I2321" s="418">
        <f t="shared" si="36"/>
        <v>0</v>
      </c>
      <c r="J2321" s="46"/>
      <c r="K2321" s="332">
        <f>IFERROR(SUM(C2321/'Transfers of Funds'!$F$56),0)</f>
        <v>0</v>
      </c>
      <c r="L2321" s="21"/>
      <c r="M2321" s="47" t="s">
        <v>162</v>
      </c>
      <c r="N2321" s="46"/>
    </row>
    <row r="2322" spans="1:14" s="23" customFormat="1" ht="14.25" customHeight="1">
      <c r="A2322" s="115"/>
      <c r="B2322" s="308" t="str">
        <f>IF(A2322="","",VLOOKUP(A2322,'Project Budget vs Exp'!$B$9:$G$52,2,FALSE))</f>
        <v/>
      </c>
      <c r="C2322" s="117"/>
      <c r="D2322" s="116"/>
      <c r="E2322" s="118"/>
      <c r="F2322" s="119"/>
      <c r="G2322" s="120"/>
      <c r="H2322" s="120"/>
      <c r="I2322" s="418">
        <f t="shared" si="36"/>
        <v>0</v>
      </c>
      <c r="J2322" s="46"/>
      <c r="K2322" s="332">
        <f>IFERROR(SUM(C2322/'Transfers of Funds'!$F$56),0)</f>
        <v>0</v>
      </c>
      <c r="L2322" s="21"/>
      <c r="M2322" s="47" t="s">
        <v>162</v>
      </c>
      <c r="N2322" s="46"/>
    </row>
    <row r="2323" spans="1:14" s="23" customFormat="1" ht="14.25" customHeight="1">
      <c r="A2323" s="115"/>
      <c r="B2323" s="308" t="str">
        <f>IF(A2323="","",VLOOKUP(A2323,'Project Budget vs Exp'!$B$9:$G$52,2,FALSE))</f>
        <v/>
      </c>
      <c r="C2323" s="117"/>
      <c r="D2323" s="116"/>
      <c r="E2323" s="118"/>
      <c r="F2323" s="119"/>
      <c r="G2323" s="120"/>
      <c r="H2323" s="120"/>
      <c r="I2323" s="418">
        <f t="shared" si="36"/>
        <v>0</v>
      </c>
      <c r="J2323" s="46"/>
      <c r="K2323" s="332">
        <f>IFERROR(SUM(C2323/'Transfers of Funds'!$F$56),0)</f>
        <v>0</v>
      </c>
      <c r="L2323" s="21"/>
      <c r="M2323" s="47" t="s">
        <v>162</v>
      </c>
      <c r="N2323" s="46"/>
    </row>
    <row r="2324" spans="1:14" s="23" customFormat="1" ht="14.25" customHeight="1">
      <c r="A2324" s="115"/>
      <c r="B2324" s="308" t="str">
        <f>IF(A2324="","",VLOOKUP(A2324,'Project Budget vs Exp'!$B$9:$G$52,2,FALSE))</f>
        <v/>
      </c>
      <c r="C2324" s="117"/>
      <c r="D2324" s="116"/>
      <c r="E2324" s="118"/>
      <c r="F2324" s="119"/>
      <c r="G2324" s="120"/>
      <c r="H2324" s="120"/>
      <c r="I2324" s="418">
        <f t="shared" si="36"/>
        <v>0</v>
      </c>
      <c r="J2324" s="46"/>
      <c r="K2324" s="332">
        <f>IFERROR(SUM(C2324/'Transfers of Funds'!$F$56),0)</f>
        <v>0</v>
      </c>
      <c r="L2324" s="21"/>
      <c r="M2324" s="47" t="s">
        <v>162</v>
      </c>
      <c r="N2324" s="46"/>
    </row>
    <row r="2325" spans="1:14" s="23" customFormat="1" ht="14.25" customHeight="1">
      <c r="A2325" s="115"/>
      <c r="B2325" s="308" t="str">
        <f>IF(A2325="","",VLOOKUP(A2325,'Project Budget vs Exp'!$B$9:$G$52,2,FALSE))</f>
        <v/>
      </c>
      <c r="C2325" s="117"/>
      <c r="D2325" s="116"/>
      <c r="E2325" s="118"/>
      <c r="F2325" s="119"/>
      <c r="G2325" s="120"/>
      <c r="H2325" s="120"/>
      <c r="I2325" s="418">
        <f t="shared" ref="I2325:I2388" si="37">IF(OR(F$4="EUR",F$4="USD",F$4="GBP",F$4="CAD",F$4="NZD",F$4="AUD"),K2325,C2325)</f>
        <v>0</v>
      </c>
      <c r="J2325" s="46"/>
      <c r="K2325" s="332">
        <f>IFERROR(SUM(C2325/'Transfers of Funds'!$F$56),0)</f>
        <v>0</v>
      </c>
      <c r="L2325" s="21"/>
      <c r="M2325" s="47" t="s">
        <v>162</v>
      </c>
      <c r="N2325" s="46"/>
    </row>
    <row r="2326" spans="1:14" s="23" customFormat="1" ht="14.25" customHeight="1">
      <c r="A2326" s="115"/>
      <c r="B2326" s="308" t="str">
        <f>IF(A2326="","",VLOOKUP(A2326,'Project Budget vs Exp'!$B$9:$G$52,2,FALSE))</f>
        <v/>
      </c>
      <c r="C2326" s="117"/>
      <c r="D2326" s="116"/>
      <c r="E2326" s="118"/>
      <c r="F2326" s="119"/>
      <c r="G2326" s="120"/>
      <c r="H2326" s="120"/>
      <c r="I2326" s="418">
        <f t="shared" si="37"/>
        <v>0</v>
      </c>
      <c r="J2326" s="46"/>
      <c r="K2326" s="332">
        <f>IFERROR(SUM(C2326/'Transfers of Funds'!$F$56),0)</f>
        <v>0</v>
      </c>
      <c r="L2326" s="21"/>
      <c r="M2326" s="47" t="s">
        <v>162</v>
      </c>
      <c r="N2326" s="46"/>
    </row>
    <row r="2327" spans="1:14" s="23" customFormat="1" ht="14.25" customHeight="1">
      <c r="A2327" s="115"/>
      <c r="B2327" s="308" t="str">
        <f>IF(A2327="","",VLOOKUP(A2327,'Project Budget vs Exp'!$B$9:$G$52,2,FALSE))</f>
        <v/>
      </c>
      <c r="C2327" s="117"/>
      <c r="D2327" s="116"/>
      <c r="E2327" s="118"/>
      <c r="F2327" s="119"/>
      <c r="G2327" s="120"/>
      <c r="H2327" s="120"/>
      <c r="I2327" s="418">
        <f t="shared" si="37"/>
        <v>0</v>
      </c>
      <c r="J2327" s="46"/>
      <c r="K2327" s="332">
        <f>IFERROR(SUM(C2327/'Transfers of Funds'!$F$56),0)</f>
        <v>0</v>
      </c>
      <c r="L2327" s="21"/>
      <c r="M2327" s="47" t="s">
        <v>162</v>
      </c>
      <c r="N2327" s="46"/>
    </row>
    <row r="2328" spans="1:14" s="23" customFormat="1" ht="14.25" customHeight="1">
      <c r="A2328" s="115"/>
      <c r="B2328" s="308" t="str">
        <f>IF(A2328="","",VLOOKUP(A2328,'Project Budget vs Exp'!$B$9:$G$52,2,FALSE))</f>
        <v/>
      </c>
      <c r="C2328" s="117"/>
      <c r="D2328" s="116"/>
      <c r="E2328" s="118"/>
      <c r="F2328" s="119"/>
      <c r="G2328" s="120"/>
      <c r="H2328" s="120"/>
      <c r="I2328" s="418">
        <f t="shared" si="37"/>
        <v>0</v>
      </c>
      <c r="J2328" s="46"/>
      <c r="K2328" s="332">
        <f>IFERROR(SUM(C2328/'Transfers of Funds'!$F$56),0)</f>
        <v>0</v>
      </c>
      <c r="L2328" s="21"/>
      <c r="M2328" s="47" t="s">
        <v>162</v>
      </c>
      <c r="N2328" s="46"/>
    </row>
    <row r="2329" spans="1:14" s="23" customFormat="1" ht="14.25" customHeight="1">
      <c r="A2329" s="115"/>
      <c r="B2329" s="308" t="str">
        <f>IF(A2329="","",VLOOKUP(A2329,'Project Budget vs Exp'!$B$9:$G$52,2,FALSE))</f>
        <v/>
      </c>
      <c r="C2329" s="117"/>
      <c r="D2329" s="116"/>
      <c r="E2329" s="118"/>
      <c r="F2329" s="119"/>
      <c r="G2329" s="120"/>
      <c r="H2329" s="120"/>
      <c r="I2329" s="418">
        <f t="shared" si="37"/>
        <v>0</v>
      </c>
      <c r="J2329" s="46"/>
      <c r="K2329" s="332">
        <f>IFERROR(SUM(C2329/'Transfers of Funds'!$F$56),0)</f>
        <v>0</v>
      </c>
      <c r="L2329" s="21"/>
      <c r="M2329" s="47" t="s">
        <v>162</v>
      </c>
      <c r="N2329" s="46"/>
    </row>
    <row r="2330" spans="1:14" s="23" customFormat="1" ht="14.25" customHeight="1">
      <c r="A2330" s="115"/>
      <c r="B2330" s="308" t="str">
        <f>IF(A2330="","",VLOOKUP(A2330,'Project Budget vs Exp'!$B$9:$G$52,2,FALSE))</f>
        <v/>
      </c>
      <c r="C2330" s="117"/>
      <c r="D2330" s="116"/>
      <c r="E2330" s="118"/>
      <c r="F2330" s="119"/>
      <c r="G2330" s="120"/>
      <c r="H2330" s="120"/>
      <c r="I2330" s="418">
        <f t="shared" si="37"/>
        <v>0</v>
      </c>
      <c r="J2330" s="46"/>
      <c r="K2330" s="332">
        <f>IFERROR(SUM(C2330/'Transfers of Funds'!$F$56),0)</f>
        <v>0</v>
      </c>
      <c r="L2330" s="21"/>
      <c r="M2330" s="47" t="s">
        <v>162</v>
      </c>
      <c r="N2330" s="46"/>
    </row>
    <row r="2331" spans="1:14" s="23" customFormat="1" ht="14.25" customHeight="1">
      <c r="A2331" s="115"/>
      <c r="B2331" s="308" t="str">
        <f>IF(A2331="","",VLOOKUP(A2331,'Project Budget vs Exp'!$B$9:$G$52,2,FALSE))</f>
        <v/>
      </c>
      <c r="C2331" s="117"/>
      <c r="D2331" s="116"/>
      <c r="E2331" s="118"/>
      <c r="F2331" s="119"/>
      <c r="G2331" s="120"/>
      <c r="H2331" s="120"/>
      <c r="I2331" s="418">
        <f t="shared" si="37"/>
        <v>0</v>
      </c>
      <c r="J2331" s="46"/>
      <c r="K2331" s="332">
        <f>IFERROR(SUM(C2331/'Transfers of Funds'!$F$56),0)</f>
        <v>0</v>
      </c>
      <c r="L2331" s="21"/>
      <c r="M2331" s="47" t="s">
        <v>162</v>
      </c>
      <c r="N2331" s="46"/>
    </row>
    <row r="2332" spans="1:14" s="23" customFormat="1" ht="14.25" customHeight="1">
      <c r="A2332" s="115"/>
      <c r="B2332" s="308" t="str">
        <f>IF(A2332="","",VLOOKUP(A2332,'Project Budget vs Exp'!$B$9:$G$52,2,FALSE))</f>
        <v/>
      </c>
      <c r="C2332" s="117"/>
      <c r="D2332" s="116"/>
      <c r="E2332" s="118"/>
      <c r="F2332" s="119"/>
      <c r="G2332" s="120"/>
      <c r="H2332" s="120"/>
      <c r="I2332" s="418">
        <f t="shared" si="37"/>
        <v>0</v>
      </c>
      <c r="J2332" s="46"/>
      <c r="K2332" s="332">
        <f>IFERROR(SUM(C2332/'Transfers of Funds'!$F$56),0)</f>
        <v>0</v>
      </c>
      <c r="L2332" s="21"/>
      <c r="M2332" s="47" t="s">
        <v>162</v>
      </c>
      <c r="N2332" s="46"/>
    </row>
    <row r="2333" spans="1:14" s="23" customFormat="1" ht="14.25" customHeight="1">
      <c r="A2333" s="115"/>
      <c r="B2333" s="308" t="str">
        <f>IF(A2333="","",VLOOKUP(A2333,'Project Budget vs Exp'!$B$9:$G$52,2,FALSE))</f>
        <v/>
      </c>
      <c r="C2333" s="117"/>
      <c r="D2333" s="116"/>
      <c r="E2333" s="118"/>
      <c r="F2333" s="119"/>
      <c r="G2333" s="120"/>
      <c r="H2333" s="120"/>
      <c r="I2333" s="418">
        <f t="shared" si="37"/>
        <v>0</v>
      </c>
      <c r="J2333" s="46"/>
      <c r="K2333" s="332">
        <f>IFERROR(SUM(C2333/'Transfers of Funds'!$F$56),0)</f>
        <v>0</v>
      </c>
      <c r="L2333" s="21"/>
      <c r="M2333" s="47" t="s">
        <v>162</v>
      </c>
      <c r="N2333" s="46"/>
    </row>
    <row r="2334" spans="1:14" s="23" customFormat="1" ht="14.25" customHeight="1">
      <c r="A2334" s="115"/>
      <c r="B2334" s="308" t="str">
        <f>IF(A2334="","",VLOOKUP(A2334,'Project Budget vs Exp'!$B$9:$G$52,2,FALSE))</f>
        <v/>
      </c>
      <c r="C2334" s="117"/>
      <c r="D2334" s="116"/>
      <c r="E2334" s="118"/>
      <c r="F2334" s="119"/>
      <c r="G2334" s="120"/>
      <c r="H2334" s="120"/>
      <c r="I2334" s="418">
        <f t="shared" si="37"/>
        <v>0</v>
      </c>
      <c r="J2334" s="46"/>
      <c r="K2334" s="332">
        <f>IFERROR(SUM(C2334/'Transfers of Funds'!$F$56),0)</f>
        <v>0</v>
      </c>
      <c r="L2334" s="21"/>
      <c r="M2334" s="47" t="s">
        <v>162</v>
      </c>
      <c r="N2334" s="46"/>
    </row>
    <row r="2335" spans="1:14" s="23" customFormat="1" ht="14.25" customHeight="1">
      <c r="A2335" s="115"/>
      <c r="B2335" s="308" t="str">
        <f>IF(A2335="","",VLOOKUP(A2335,'Project Budget vs Exp'!$B$9:$G$52,2,FALSE))</f>
        <v/>
      </c>
      <c r="C2335" s="117"/>
      <c r="D2335" s="116"/>
      <c r="E2335" s="118"/>
      <c r="F2335" s="119"/>
      <c r="G2335" s="120"/>
      <c r="H2335" s="120"/>
      <c r="I2335" s="418">
        <f t="shared" si="37"/>
        <v>0</v>
      </c>
      <c r="J2335" s="46"/>
      <c r="K2335" s="332">
        <f>IFERROR(SUM(C2335/'Transfers of Funds'!$F$56),0)</f>
        <v>0</v>
      </c>
      <c r="L2335" s="21"/>
      <c r="M2335" s="47" t="s">
        <v>162</v>
      </c>
      <c r="N2335" s="46"/>
    </row>
    <row r="2336" spans="1:14" s="23" customFormat="1" ht="14.25" customHeight="1">
      <c r="A2336" s="115"/>
      <c r="B2336" s="308" t="str">
        <f>IF(A2336="","",VLOOKUP(A2336,'Project Budget vs Exp'!$B$9:$G$52,2,FALSE))</f>
        <v/>
      </c>
      <c r="C2336" s="117"/>
      <c r="D2336" s="116"/>
      <c r="E2336" s="118"/>
      <c r="F2336" s="119"/>
      <c r="G2336" s="120"/>
      <c r="H2336" s="120"/>
      <c r="I2336" s="418">
        <f t="shared" si="37"/>
        <v>0</v>
      </c>
      <c r="J2336" s="46"/>
      <c r="K2336" s="332">
        <f>IFERROR(SUM(C2336/'Transfers of Funds'!$F$56),0)</f>
        <v>0</v>
      </c>
      <c r="L2336" s="21"/>
      <c r="M2336" s="47" t="s">
        <v>162</v>
      </c>
      <c r="N2336" s="46"/>
    </row>
    <row r="2337" spans="1:14" s="23" customFormat="1" ht="14.25" customHeight="1">
      <c r="A2337" s="115"/>
      <c r="B2337" s="308" t="str">
        <f>IF(A2337="","",VLOOKUP(A2337,'Project Budget vs Exp'!$B$9:$G$52,2,FALSE))</f>
        <v/>
      </c>
      <c r="C2337" s="117"/>
      <c r="D2337" s="116"/>
      <c r="E2337" s="118"/>
      <c r="F2337" s="119"/>
      <c r="G2337" s="120"/>
      <c r="H2337" s="120"/>
      <c r="I2337" s="418">
        <f t="shared" si="37"/>
        <v>0</v>
      </c>
      <c r="J2337" s="46"/>
      <c r="K2337" s="332">
        <f>IFERROR(SUM(C2337/'Transfers of Funds'!$F$56),0)</f>
        <v>0</v>
      </c>
      <c r="L2337" s="21"/>
      <c r="M2337" s="47" t="s">
        <v>162</v>
      </c>
      <c r="N2337" s="46"/>
    </row>
    <row r="2338" spans="1:14" s="23" customFormat="1" ht="14.25" customHeight="1">
      <c r="A2338" s="115"/>
      <c r="B2338" s="308" t="str">
        <f>IF(A2338="","",VLOOKUP(A2338,'Project Budget vs Exp'!$B$9:$G$52,2,FALSE))</f>
        <v/>
      </c>
      <c r="C2338" s="117"/>
      <c r="D2338" s="116"/>
      <c r="E2338" s="118"/>
      <c r="F2338" s="119"/>
      <c r="G2338" s="120"/>
      <c r="H2338" s="120"/>
      <c r="I2338" s="418">
        <f t="shared" si="37"/>
        <v>0</v>
      </c>
      <c r="J2338" s="46"/>
      <c r="K2338" s="332">
        <f>IFERROR(SUM(C2338/'Transfers of Funds'!$F$56),0)</f>
        <v>0</v>
      </c>
      <c r="L2338" s="21"/>
      <c r="M2338" s="47" t="s">
        <v>162</v>
      </c>
      <c r="N2338" s="46"/>
    </row>
    <row r="2339" spans="1:14" s="23" customFormat="1" ht="14.25" customHeight="1">
      <c r="A2339" s="115"/>
      <c r="B2339" s="308" t="str">
        <f>IF(A2339="","",VLOOKUP(A2339,'Project Budget vs Exp'!$B$9:$G$52,2,FALSE))</f>
        <v/>
      </c>
      <c r="C2339" s="117"/>
      <c r="D2339" s="116"/>
      <c r="E2339" s="118"/>
      <c r="F2339" s="119"/>
      <c r="G2339" s="120"/>
      <c r="H2339" s="120"/>
      <c r="I2339" s="418">
        <f t="shared" si="37"/>
        <v>0</v>
      </c>
      <c r="J2339" s="46"/>
      <c r="K2339" s="332">
        <f>IFERROR(SUM(C2339/'Transfers of Funds'!$F$56),0)</f>
        <v>0</v>
      </c>
      <c r="L2339" s="21"/>
      <c r="M2339" s="47" t="s">
        <v>162</v>
      </c>
      <c r="N2339" s="46"/>
    </row>
    <row r="2340" spans="1:14" s="23" customFormat="1" ht="14.25" customHeight="1">
      <c r="A2340" s="115"/>
      <c r="B2340" s="308" t="str">
        <f>IF(A2340="","",VLOOKUP(A2340,'Project Budget vs Exp'!$B$9:$G$52,2,FALSE))</f>
        <v/>
      </c>
      <c r="C2340" s="117"/>
      <c r="D2340" s="116"/>
      <c r="E2340" s="118"/>
      <c r="F2340" s="119"/>
      <c r="G2340" s="120"/>
      <c r="H2340" s="120"/>
      <c r="I2340" s="418">
        <f t="shared" si="37"/>
        <v>0</v>
      </c>
      <c r="J2340" s="46"/>
      <c r="K2340" s="332">
        <f>IFERROR(SUM(C2340/'Transfers of Funds'!$F$56),0)</f>
        <v>0</v>
      </c>
      <c r="L2340" s="21"/>
      <c r="M2340" s="47" t="s">
        <v>162</v>
      </c>
      <c r="N2340" s="46"/>
    </row>
    <row r="2341" spans="1:14" s="23" customFormat="1" ht="14.25" customHeight="1">
      <c r="A2341" s="115"/>
      <c r="B2341" s="308" t="str">
        <f>IF(A2341="","",VLOOKUP(A2341,'Project Budget vs Exp'!$B$9:$G$52,2,FALSE))</f>
        <v/>
      </c>
      <c r="C2341" s="117"/>
      <c r="D2341" s="116"/>
      <c r="E2341" s="118"/>
      <c r="F2341" s="119"/>
      <c r="G2341" s="120"/>
      <c r="H2341" s="120"/>
      <c r="I2341" s="418">
        <f t="shared" si="37"/>
        <v>0</v>
      </c>
      <c r="J2341" s="46"/>
      <c r="K2341" s="332">
        <f>IFERROR(SUM(C2341/'Transfers of Funds'!$F$56),0)</f>
        <v>0</v>
      </c>
      <c r="L2341" s="21"/>
      <c r="M2341" s="47" t="s">
        <v>162</v>
      </c>
      <c r="N2341" s="46"/>
    </row>
    <row r="2342" spans="1:14" s="23" customFormat="1" ht="14.25" customHeight="1">
      <c r="A2342" s="115"/>
      <c r="B2342" s="308" t="str">
        <f>IF(A2342="","",VLOOKUP(A2342,'Project Budget vs Exp'!$B$9:$G$52,2,FALSE))</f>
        <v/>
      </c>
      <c r="C2342" s="117"/>
      <c r="D2342" s="116"/>
      <c r="E2342" s="118"/>
      <c r="F2342" s="119"/>
      <c r="G2342" s="120"/>
      <c r="H2342" s="120"/>
      <c r="I2342" s="418">
        <f t="shared" si="37"/>
        <v>0</v>
      </c>
      <c r="J2342" s="46"/>
      <c r="K2342" s="332">
        <f>IFERROR(SUM(C2342/'Transfers of Funds'!$F$56),0)</f>
        <v>0</v>
      </c>
      <c r="L2342" s="21"/>
      <c r="M2342" s="47" t="s">
        <v>162</v>
      </c>
      <c r="N2342" s="46"/>
    </row>
    <row r="2343" spans="1:14" s="23" customFormat="1" ht="14.25" customHeight="1">
      <c r="A2343" s="115"/>
      <c r="B2343" s="308" t="str">
        <f>IF(A2343="","",VLOOKUP(A2343,'Project Budget vs Exp'!$B$9:$G$52,2,FALSE))</f>
        <v/>
      </c>
      <c r="C2343" s="117"/>
      <c r="D2343" s="116"/>
      <c r="E2343" s="118"/>
      <c r="F2343" s="119"/>
      <c r="G2343" s="120"/>
      <c r="H2343" s="120"/>
      <c r="I2343" s="418">
        <f t="shared" si="37"/>
        <v>0</v>
      </c>
      <c r="J2343" s="46"/>
      <c r="K2343" s="332">
        <f>IFERROR(SUM(C2343/'Transfers of Funds'!$F$56),0)</f>
        <v>0</v>
      </c>
      <c r="L2343" s="21"/>
      <c r="M2343" s="47" t="s">
        <v>162</v>
      </c>
      <c r="N2343" s="46"/>
    </row>
    <row r="2344" spans="1:14" s="23" customFormat="1" ht="14.25" customHeight="1">
      <c r="A2344" s="115"/>
      <c r="B2344" s="308" t="str">
        <f>IF(A2344="","",VLOOKUP(A2344,'Project Budget vs Exp'!$B$9:$G$52,2,FALSE))</f>
        <v/>
      </c>
      <c r="C2344" s="117"/>
      <c r="D2344" s="116"/>
      <c r="E2344" s="118"/>
      <c r="F2344" s="119"/>
      <c r="G2344" s="120"/>
      <c r="H2344" s="120"/>
      <c r="I2344" s="418">
        <f t="shared" si="37"/>
        <v>0</v>
      </c>
      <c r="J2344" s="46"/>
      <c r="K2344" s="332">
        <f>IFERROR(SUM(C2344/'Transfers of Funds'!$F$56),0)</f>
        <v>0</v>
      </c>
      <c r="L2344" s="21"/>
      <c r="M2344" s="47" t="s">
        <v>162</v>
      </c>
      <c r="N2344" s="46"/>
    </row>
    <row r="2345" spans="1:14" s="23" customFormat="1" ht="14.25" customHeight="1">
      <c r="A2345" s="115"/>
      <c r="B2345" s="308" t="str">
        <f>IF(A2345="","",VLOOKUP(A2345,'Project Budget vs Exp'!$B$9:$G$52,2,FALSE))</f>
        <v/>
      </c>
      <c r="C2345" s="117"/>
      <c r="D2345" s="116"/>
      <c r="E2345" s="118"/>
      <c r="F2345" s="119"/>
      <c r="G2345" s="120"/>
      <c r="H2345" s="120"/>
      <c r="I2345" s="418">
        <f t="shared" si="37"/>
        <v>0</v>
      </c>
      <c r="J2345" s="46"/>
      <c r="K2345" s="332">
        <f>IFERROR(SUM(C2345/'Transfers of Funds'!$F$56),0)</f>
        <v>0</v>
      </c>
      <c r="L2345" s="21"/>
      <c r="M2345" s="47" t="s">
        <v>162</v>
      </c>
      <c r="N2345" s="46"/>
    </row>
    <row r="2346" spans="1:14" s="23" customFormat="1" ht="14.25" customHeight="1">
      <c r="A2346" s="115"/>
      <c r="B2346" s="308" t="str">
        <f>IF(A2346="","",VLOOKUP(A2346,'Project Budget vs Exp'!$B$9:$G$52,2,FALSE))</f>
        <v/>
      </c>
      <c r="C2346" s="117"/>
      <c r="D2346" s="116"/>
      <c r="E2346" s="118"/>
      <c r="F2346" s="119"/>
      <c r="G2346" s="120"/>
      <c r="H2346" s="120"/>
      <c r="I2346" s="418">
        <f t="shared" si="37"/>
        <v>0</v>
      </c>
      <c r="J2346" s="46"/>
      <c r="K2346" s="332">
        <f>IFERROR(SUM(C2346/'Transfers of Funds'!$F$56),0)</f>
        <v>0</v>
      </c>
      <c r="L2346" s="21"/>
      <c r="M2346" s="47" t="s">
        <v>162</v>
      </c>
      <c r="N2346" s="46"/>
    </row>
    <row r="2347" spans="1:14" s="23" customFormat="1" ht="14.25" customHeight="1">
      <c r="A2347" s="115"/>
      <c r="B2347" s="308" t="str">
        <f>IF(A2347="","",VLOOKUP(A2347,'Project Budget vs Exp'!$B$9:$G$52,2,FALSE))</f>
        <v/>
      </c>
      <c r="C2347" s="117"/>
      <c r="D2347" s="116"/>
      <c r="E2347" s="118"/>
      <c r="F2347" s="119"/>
      <c r="G2347" s="120"/>
      <c r="H2347" s="120"/>
      <c r="I2347" s="418">
        <f t="shared" si="37"/>
        <v>0</v>
      </c>
      <c r="J2347" s="46"/>
      <c r="K2347" s="332">
        <f>IFERROR(SUM(C2347/'Transfers of Funds'!$F$56),0)</f>
        <v>0</v>
      </c>
      <c r="L2347" s="21"/>
      <c r="M2347" s="47" t="s">
        <v>162</v>
      </c>
      <c r="N2347" s="46"/>
    </row>
    <row r="2348" spans="1:14" s="23" customFormat="1" ht="14.25" customHeight="1">
      <c r="A2348" s="115"/>
      <c r="B2348" s="308" t="str">
        <f>IF(A2348="","",VLOOKUP(A2348,'Project Budget vs Exp'!$B$9:$G$52,2,FALSE))</f>
        <v/>
      </c>
      <c r="C2348" s="117"/>
      <c r="D2348" s="116"/>
      <c r="E2348" s="118"/>
      <c r="F2348" s="119"/>
      <c r="G2348" s="120"/>
      <c r="H2348" s="120"/>
      <c r="I2348" s="418">
        <f t="shared" si="37"/>
        <v>0</v>
      </c>
      <c r="J2348" s="46"/>
      <c r="K2348" s="332">
        <f>IFERROR(SUM(C2348/'Transfers of Funds'!$F$56),0)</f>
        <v>0</v>
      </c>
      <c r="L2348" s="21"/>
      <c r="M2348" s="47" t="s">
        <v>162</v>
      </c>
      <c r="N2348" s="46"/>
    </row>
    <row r="2349" spans="1:14" s="23" customFormat="1" ht="14.25" customHeight="1">
      <c r="A2349" s="115"/>
      <c r="B2349" s="308" t="str">
        <f>IF(A2349="","",VLOOKUP(A2349,'Project Budget vs Exp'!$B$9:$G$52,2,FALSE))</f>
        <v/>
      </c>
      <c r="C2349" s="117"/>
      <c r="D2349" s="116"/>
      <c r="E2349" s="118"/>
      <c r="F2349" s="119"/>
      <c r="G2349" s="120"/>
      <c r="H2349" s="120"/>
      <c r="I2349" s="418">
        <f t="shared" si="37"/>
        <v>0</v>
      </c>
      <c r="J2349" s="46"/>
      <c r="K2349" s="332">
        <f>IFERROR(SUM(C2349/'Transfers of Funds'!$F$56),0)</f>
        <v>0</v>
      </c>
      <c r="L2349" s="21"/>
      <c r="M2349" s="47" t="s">
        <v>162</v>
      </c>
      <c r="N2349" s="46"/>
    </row>
    <row r="2350" spans="1:14" s="23" customFormat="1" ht="14.25" customHeight="1">
      <c r="A2350" s="115"/>
      <c r="B2350" s="308" t="str">
        <f>IF(A2350="","",VLOOKUP(A2350,'Project Budget vs Exp'!$B$9:$G$52,2,FALSE))</f>
        <v/>
      </c>
      <c r="C2350" s="117"/>
      <c r="D2350" s="116"/>
      <c r="E2350" s="118"/>
      <c r="F2350" s="119"/>
      <c r="G2350" s="120"/>
      <c r="H2350" s="120"/>
      <c r="I2350" s="418">
        <f t="shared" si="37"/>
        <v>0</v>
      </c>
      <c r="J2350" s="46"/>
      <c r="K2350" s="332">
        <f>IFERROR(SUM(C2350/'Transfers of Funds'!$F$56),0)</f>
        <v>0</v>
      </c>
      <c r="L2350" s="21"/>
      <c r="M2350" s="47" t="s">
        <v>162</v>
      </c>
      <c r="N2350" s="46"/>
    </row>
    <row r="2351" spans="1:14" s="23" customFormat="1" ht="14.25" customHeight="1">
      <c r="A2351" s="115"/>
      <c r="B2351" s="308" t="str">
        <f>IF(A2351="","",VLOOKUP(A2351,'Project Budget vs Exp'!$B$9:$G$52,2,FALSE))</f>
        <v/>
      </c>
      <c r="C2351" s="117"/>
      <c r="D2351" s="116"/>
      <c r="E2351" s="118"/>
      <c r="F2351" s="119"/>
      <c r="G2351" s="120"/>
      <c r="H2351" s="120"/>
      <c r="I2351" s="418">
        <f t="shared" si="37"/>
        <v>0</v>
      </c>
      <c r="J2351" s="46"/>
      <c r="K2351" s="332">
        <f>IFERROR(SUM(C2351/'Transfers of Funds'!$F$56),0)</f>
        <v>0</v>
      </c>
      <c r="L2351" s="21"/>
      <c r="M2351" s="47" t="s">
        <v>162</v>
      </c>
      <c r="N2351" s="46"/>
    </row>
    <row r="2352" spans="1:14" s="23" customFormat="1" ht="14.25" customHeight="1">
      <c r="A2352" s="115"/>
      <c r="B2352" s="308" t="str">
        <f>IF(A2352="","",VLOOKUP(A2352,'Project Budget vs Exp'!$B$9:$G$52,2,FALSE))</f>
        <v/>
      </c>
      <c r="C2352" s="117"/>
      <c r="D2352" s="116"/>
      <c r="E2352" s="118"/>
      <c r="F2352" s="119"/>
      <c r="G2352" s="120"/>
      <c r="H2352" s="120"/>
      <c r="I2352" s="418">
        <f t="shared" si="37"/>
        <v>0</v>
      </c>
      <c r="J2352" s="46"/>
      <c r="K2352" s="332">
        <f>IFERROR(SUM(C2352/'Transfers of Funds'!$F$56),0)</f>
        <v>0</v>
      </c>
      <c r="L2352" s="21"/>
      <c r="M2352" s="47" t="s">
        <v>162</v>
      </c>
      <c r="N2352" s="46"/>
    </row>
    <row r="2353" spans="1:14" s="23" customFormat="1" ht="14.25" customHeight="1">
      <c r="A2353" s="115"/>
      <c r="B2353" s="308" t="str">
        <f>IF(A2353="","",VLOOKUP(A2353,'Project Budget vs Exp'!$B$9:$G$52,2,FALSE))</f>
        <v/>
      </c>
      <c r="C2353" s="117"/>
      <c r="D2353" s="116"/>
      <c r="E2353" s="118"/>
      <c r="F2353" s="119"/>
      <c r="G2353" s="120"/>
      <c r="H2353" s="120"/>
      <c r="I2353" s="418">
        <f t="shared" si="37"/>
        <v>0</v>
      </c>
      <c r="J2353" s="46"/>
      <c r="K2353" s="332">
        <f>IFERROR(SUM(C2353/'Transfers of Funds'!$F$56),0)</f>
        <v>0</v>
      </c>
      <c r="L2353" s="21"/>
      <c r="M2353" s="47" t="s">
        <v>162</v>
      </c>
      <c r="N2353" s="46"/>
    </row>
    <row r="2354" spans="1:14" s="23" customFormat="1" ht="14.25" customHeight="1">
      <c r="A2354" s="115"/>
      <c r="B2354" s="308" t="str">
        <f>IF(A2354="","",VLOOKUP(A2354,'Project Budget vs Exp'!$B$9:$G$52,2,FALSE))</f>
        <v/>
      </c>
      <c r="C2354" s="117"/>
      <c r="D2354" s="116"/>
      <c r="E2354" s="118"/>
      <c r="F2354" s="119"/>
      <c r="G2354" s="120"/>
      <c r="H2354" s="120"/>
      <c r="I2354" s="418">
        <f t="shared" si="37"/>
        <v>0</v>
      </c>
      <c r="J2354" s="46"/>
      <c r="K2354" s="332">
        <f>IFERROR(SUM(C2354/'Transfers of Funds'!$F$56),0)</f>
        <v>0</v>
      </c>
      <c r="L2354" s="21"/>
      <c r="M2354" s="47" t="s">
        <v>162</v>
      </c>
      <c r="N2354" s="46"/>
    </row>
    <row r="2355" spans="1:14" s="23" customFormat="1" ht="14.25" customHeight="1">
      <c r="A2355" s="115"/>
      <c r="B2355" s="308" t="str">
        <f>IF(A2355="","",VLOOKUP(A2355,'Project Budget vs Exp'!$B$9:$G$52,2,FALSE))</f>
        <v/>
      </c>
      <c r="C2355" s="117"/>
      <c r="D2355" s="116"/>
      <c r="E2355" s="118"/>
      <c r="F2355" s="119"/>
      <c r="G2355" s="120"/>
      <c r="H2355" s="120"/>
      <c r="I2355" s="418">
        <f t="shared" si="37"/>
        <v>0</v>
      </c>
      <c r="J2355" s="46"/>
      <c r="K2355" s="332">
        <f>IFERROR(SUM(C2355/'Transfers of Funds'!$F$56),0)</f>
        <v>0</v>
      </c>
      <c r="L2355" s="21"/>
      <c r="M2355" s="47" t="s">
        <v>162</v>
      </c>
      <c r="N2355" s="46"/>
    </row>
    <row r="2356" spans="1:14" s="23" customFormat="1" ht="14.25" customHeight="1">
      <c r="A2356" s="115"/>
      <c r="B2356" s="308" t="str">
        <f>IF(A2356="","",VLOOKUP(A2356,'Project Budget vs Exp'!$B$9:$G$52,2,FALSE))</f>
        <v/>
      </c>
      <c r="C2356" s="117"/>
      <c r="D2356" s="116"/>
      <c r="E2356" s="118"/>
      <c r="F2356" s="119"/>
      <c r="G2356" s="120"/>
      <c r="H2356" s="120"/>
      <c r="I2356" s="418">
        <f t="shared" si="37"/>
        <v>0</v>
      </c>
      <c r="J2356" s="46"/>
      <c r="K2356" s="332">
        <f>IFERROR(SUM(C2356/'Transfers of Funds'!$F$56),0)</f>
        <v>0</v>
      </c>
      <c r="L2356" s="21"/>
      <c r="M2356" s="47" t="s">
        <v>162</v>
      </c>
      <c r="N2356" s="46"/>
    </row>
    <row r="2357" spans="1:14" s="23" customFormat="1" ht="14.25" customHeight="1">
      <c r="A2357" s="115"/>
      <c r="B2357" s="308" t="str">
        <f>IF(A2357="","",VLOOKUP(A2357,'Project Budget vs Exp'!$B$9:$G$52,2,FALSE))</f>
        <v/>
      </c>
      <c r="C2357" s="117"/>
      <c r="D2357" s="116"/>
      <c r="E2357" s="118"/>
      <c r="F2357" s="119"/>
      <c r="G2357" s="120"/>
      <c r="H2357" s="120"/>
      <c r="I2357" s="418">
        <f t="shared" si="37"/>
        <v>0</v>
      </c>
      <c r="J2357" s="46"/>
      <c r="K2357" s="332">
        <f>IFERROR(SUM(C2357/'Transfers of Funds'!$F$56),0)</f>
        <v>0</v>
      </c>
      <c r="L2357" s="21"/>
      <c r="M2357" s="47" t="s">
        <v>162</v>
      </c>
      <c r="N2357" s="46"/>
    </row>
    <row r="2358" spans="1:14" s="23" customFormat="1" ht="14.25" customHeight="1">
      <c r="A2358" s="115"/>
      <c r="B2358" s="308" t="str">
        <f>IF(A2358="","",VLOOKUP(A2358,'Project Budget vs Exp'!$B$9:$G$52,2,FALSE))</f>
        <v/>
      </c>
      <c r="C2358" s="117"/>
      <c r="D2358" s="116"/>
      <c r="E2358" s="118"/>
      <c r="F2358" s="119"/>
      <c r="G2358" s="120"/>
      <c r="H2358" s="120"/>
      <c r="I2358" s="418">
        <f t="shared" si="37"/>
        <v>0</v>
      </c>
      <c r="J2358" s="46"/>
      <c r="K2358" s="332">
        <f>IFERROR(SUM(C2358/'Transfers of Funds'!$F$56),0)</f>
        <v>0</v>
      </c>
      <c r="L2358" s="21"/>
      <c r="M2358" s="47" t="s">
        <v>162</v>
      </c>
      <c r="N2358" s="46"/>
    </row>
    <row r="2359" spans="1:14" s="23" customFormat="1" ht="14.25" customHeight="1">
      <c r="A2359" s="115"/>
      <c r="B2359" s="308" t="str">
        <f>IF(A2359="","",VLOOKUP(A2359,'Project Budget vs Exp'!$B$9:$G$52,2,FALSE))</f>
        <v/>
      </c>
      <c r="C2359" s="117"/>
      <c r="D2359" s="116"/>
      <c r="E2359" s="118"/>
      <c r="F2359" s="119"/>
      <c r="G2359" s="120"/>
      <c r="H2359" s="120"/>
      <c r="I2359" s="418">
        <f t="shared" si="37"/>
        <v>0</v>
      </c>
      <c r="J2359" s="46"/>
      <c r="K2359" s="332">
        <f>IFERROR(SUM(C2359/'Transfers of Funds'!$F$56),0)</f>
        <v>0</v>
      </c>
      <c r="L2359" s="21"/>
      <c r="M2359" s="47" t="s">
        <v>162</v>
      </c>
      <c r="N2359" s="46"/>
    </row>
    <row r="2360" spans="1:14" s="23" customFormat="1" ht="14.25" customHeight="1">
      <c r="A2360" s="115"/>
      <c r="B2360" s="308" t="str">
        <f>IF(A2360="","",VLOOKUP(A2360,'Project Budget vs Exp'!$B$9:$G$52,2,FALSE))</f>
        <v/>
      </c>
      <c r="C2360" s="117"/>
      <c r="D2360" s="116"/>
      <c r="E2360" s="118"/>
      <c r="F2360" s="119"/>
      <c r="G2360" s="120"/>
      <c r="H2360" s="120"/>
      <c r="I2360" s="418">
        <f t="shared" si="37"/>
        <v>0</v>
      </c>
      <c r="J2360" s="46"/>
      <c r="K2360" s="332">
        <f>IFERROR(SUM(C2360/'Transfers of Funds'!$F$56),0)</f>
        <v>0</v>
      </c>
      <c r="L2360" s="21"/>
      <c r="M2360" s="47" t="s">
        <v>162</v>
      </c>
      <c r="N2360" s="46"/>
    </row>
    <row r="2361" spans="1:14" s="23" customFormat="1" ht="14.25" customHeight="1">
      <c r="A2361" s="115"/>
      <c r="B2361" s="308" t="str">
        <f>IF(A2361="","",VLOOKUP(A2361,'Project Budget vs Exp'!$B$9:$G$52,2,FALSE))</f>
        <v/>
      </c>
      <c r="C2361" s="117"/>
      <c r="D2361" s="116"/>
      <c r="E2361" s="118"/>
      <c r="F2361" s="119"/>
      <c r="G2361" s="120"/>
      <c r="H2361" s="120"/>
      <c r="I2361" s="418">
        <f t="shared" si="37"/>
        <v>0</v>
      </c>
      <c r="J2361" s="46"/>
      <c r="K2361" s="332">
        <f>IFERROR(SUM(C2361/'Transfers of Funds'!$F$56),0)</f>
        <v>0</v>
      </c>
      <c r="L2361" s="21"/>
      <c r="M2361" s="47" t="s">
        <v>162</v>
      </c>
      <c r="N2361" s="46"/>
    </row>
    <row r="2362" spans="1:14" s="23" customFormat="1" ht="14.25" customHeight="1">
      <c r="A2362" s="115"/>
      <c r="B2362" s="308" t="str">
        <f>IF(A2362="","",VLOOKUP(A2362,'Project Budget vs Exp'!$B$9:$G$52,2,FALSE))</f>
        <v/>
      </c>
      <c r="C2362" s="117"/>
      <c r="D2362" s="116"/>
      <c r="E2362" s="118"/>
      <c r="F2362" s="119"/>
      <c r="G2362" s="120"/>
      <c r="H2362" s="120"/>
      <c r="I2362" s="418">
        <f t="shared" si="37"/>
        <v>0</v>
      </c>
      <c r="J2362" s="46"/>
      <c r="K2362" s="332">
        <f>IFERROR(SUM(C2362/'Transfers of Funds'!$F$56),0)</f>
        <v>0</v>
      </c>
      <c r="L2362" s="21"/>
      <c r="M2362" s="47" t="s">
        <v>162</v>
      </c>
      <c r="N2362" s="46"/>
    </row>
    <row r="2363" spans="1:14" s="23" customFormat="1" ht="14.25" customHeight="1">
      <c r="A2363" s="115"/>
      <c r="B2363" s="308" t="str">
        <f>IF(A2363="","",VLOOKUP(A2363,'Project Budget vs Exp'!$B$9:$G$52,2,FALSE))</f>
        <v/>
      </c>
      <c r="C2363" s="117"/>
      <c r="D2363" s="116"/>
      <c r="E2363" s="118"/>
      <c r="F2363" s="119"/>
      <c r="G2363" s="120"/>
      <c r="H2363" s="120"/>
      <c r="I2363" s="418">
        <f t="shared" si="37"/>
        <v>0</v>
      </c>
      <c r="J2363" s="46"/>
      <c r="K2363" s="332">
        <f>IFERROR(SUM(C2363/'Transfers of Funds'!$F$56),0)</f>
        <v>0</v>
      </c>
      <c r="L2363" s="21"/>
      <c r="M2363" s="47" t="s">
        <v>162</v>
      </c>
      <c r="N2363" s="46"/>
    </row>
    <row r="2364" spans="1:14" s="23" customFormat="1" ht="14.25" customHeight="1">
      <c r="A2364" s="115"/>
      <c r="B2364" s="308" t="str">
        <f>IF(A2364="","",VLOOKUP(A2364,'Project Budget vs Exp'!$B$9:$G$52,2,FALSE))</f>
        <v/>
      </c>
      <c r="C2364" s="117"/>
      <c r="D2364" s="116"/>
      <c r="E2364" s="118"/>
      <c r="F2364" s="119"/>
      <c r="G2364" s="120"/>
      <c r="H2364" s="120"/>
      <c r="I2364" s="418">
        <f t="shared" si="37"/>
        <v>0</v>
      </c>
      <c r="J2364" s="46"/>
      <c r="K2364" s="332">
        <f>IFERROR(SUM(C2364/'Transfers of Funds'!$F$56),0)</f>
        <v>0</v>
      </c>
      <c r="L2364" s="21"/>
      <c r="M2364" s="47" t="s">
        <v>162</v>
      </c>
      <c r="N2364" s="46"/>
    </row>
    <row r="2365" spans="1:14" s="23" customFormat="1" ht="14.25" customHeight="1">
      <c r="A2365" s="115"/>
      <c r="B2365" s="308" t="str">
        <f>IF(A2365="","",VLOOKUP(A2365,'Project Budget vs Exp'!$B$9:$G$52,2,FALSE))</f>
        <v/>
      </c>
      <c r="C2365" s="117"/>
      <c r="D2365" s="116"/>
      <c r="E2365" s="118"/>
      <c r="F2365" s="119"/>
      <c r="G2365" s="120"/>
      <c r="H2365" s="120"/>
      <c r="I2365" s="418">
        <f t="shared" si="37"/>
        <v>0</v>
      </c>
      <c r="J2365" s="46"/>
      <c r="K2365" s="332">
        <f>IFERROR(SUM(C2365/'Transfers of Funds'!$F$56),0)</f>
        <v>0</v>
      </c>
      <c r="L2365" s="21"/>
      <c r="M2365" s="47" t="s">
        <v>162</v>
      </c>
      <c r="N2365" s="46"/>
    </row>
    <row r="2366" spans="1:14" s="23" customFormat="1" ht="14.25" customHeight="1">
      <c r="A2366" s="115"/>
      <c r="B2366" s="308" t="str">
        <f>IF(A2366="","",VLOOKUP(A2366,'Project Budget vs Exp'!$B$9:$G$52,2,FALSE))</f>
        <v/>
      </c>
      <c r="C2366" s="117"/>
      <c r="D2366" s="116"/>
      <c r="E2366" s="118"/>
      <c r="F2366" s="119"/>
      <c r="G2366" s="120"/>
      <c r="H2366" s="120"/>
      <c r="I2366" s="418">
        <f t="shared" si="37"/>
        <v>0</v>
      </c>
      <c r="J2366" s="46"/>
      <c r="K2366" s="332">
        <f>IFERROR(SUM(C2366/'Transfers of Funds'!$F$56),0)</f>
        <v>0</v>
      </c>
      <c r="L2366" s="21"/>
      <c r="M2366" s="47" t="s">
        <v>162</v>
      </c>
      <c r="N2366" s="46"/>
    </row>
    <row r="2367" spans="1:14" s="23" customFormat="1" ht="14.25" customHeight="1">
      <c r="A2367" s="115"/>
      <c r="B2367" s="308" t="str">
        <f>IF(A2367="","",VLOOKUP(A2367,'Project Budget vs Exp'!$B$9:$G$52,2,FALSE))</f>
        <v/>
      </c>
      <c r="C2367" s="117"/>
      <c r="D2367" s="116"/>
      <c r="E2367" s="118"/>
      <c r="F2367" s="119"/>
      <c r="G2367" s="120"/>
      <c r="H2367" s="120"/>
      <c r="I2367" s="418">
        <f t="shared" si="37"/>
        <v>0</v>
      </c>
      <c r="J2367" s="46"/>
      <c r="K2367" s="332">
        <f>IFERROR(SUM(C2367/'Transfers of Funds'!$F$56),0)</f>
        <v>0</v>
      </c>
      <c r="L2367" s="21"/>
      <c r="M2367" s="47" t="s">
        <v>162</v>
      </c>
      <c r="N2367" s="46"/>
    </row>
    <row r="2368" spans="1:14" s="23" customFormat="1" ht="14.25" customHeight="1">
      <c r="A2368" s="115"/>
      <c r="B2368" s="308" t="str">
        <f>IF(A2368="","",VLOOKUP(A2368,'Project Budget vs Exp'!$B$9:$G$52,2,FALSE))</f>
        <v/>
      </c>
      <c r="C2368" s="117"/>
      <c r="D2368" s="116"/>
      <c r="E2368" s="118"/>
      <c r="F2368" s="119"/>
      <c r="G2368" s="120"/>
      <c r="H2368" s="120"/>
      <c r="I2368" s="418">
        <f t="shared" si="37"/>
        <v>0</v>
      </c>
      <c r="J2368" s="46"/>
      <c r="K2368" s="332">
        <f>IFERROR(SUM(C2368/'Transfers of Funds'!$F$56),0)</f>
        <v>0</v>
      </c>
      <c r="L2368" s="21"/>
      <c r="M2368" s="47" t="s">
        <v>162</v>
      </c>
      <c r="N2368" s="46"/>
    </row>
    <row r="2369" spans="1:14" s="23" customFormat="1" ht="14.25" customHeight="1">
      <c r="A2369" s="115"/>
      <c r="B2369" s="308" t="str">
        <f>IF(A2369="","",VLOOKUP(A2369,'Project Budget vs Exp'!$B$9:$G$52,2,FALSE))</f>
        <v/>
      </c>
      <c r="C2369" s="117"/>
      <c r="D2369" s="116"/>
      <c r="E2369" s="118"/>
      <c r="F2369" s="119"/>
      <c r="G2369" s="120"/>
      <c r="H2369" s="120"/>
      <c r="I2369" s="418">
        <f t="shared" si="37"/>
        <v>0</v>
      </c>
      <c r="J2369" s="46"/>
      <c r="K2369" s="332">
        <f>IFERROR(SUM(C2369/'Transfers of Funds'!$F$56),0)</f>
        <v>0</v>
      </c>
      <c r="L2369" s="21"/>
      <c r="M2369" s="47" t="s">
        <v>162</v>
      </c>
      <c r="N2369" s="46"/>
    </row>
    <row r="2370" spans="1:14" s="23" customFormat="1" ht="14.25" customHeight="1">
      <c r="A2370" s="115"/>
      <c r="B2370" s="308" t="str">
        <f>IF(A2370="","",VLOOKUP(A2370,'Project Budget vs Exp'!$B$9:$G$52,2,FALSE))</f>
        <v/>
      </c>
      <c r="C2370" s="117"/>
      <c r="D2370" s="116"/>
      <c r="E2370" s="118"/>
      <c r="F2370" s="119"/>
      <c r="G2370" s="120"/>
      <c r="H2370" s="120"/>
      <c r="I2370" s="418">
        <f t="shared" si="37"/>
        <v>0</v>
      </c>
      <c r="J2370" s="46"/>
      <c r="K2370" s="332">
        <f>IFERROR(SUM(C2370/'Transfers of Funds'!$F$56),0)</f>
        <v>0</v>
      </c>
      <c r="L2370" s="21"/>
      <c r="M2370" s="47" t="s">
        <v>162</v>
      </c>
      <c r="N2370" s="46"/>
    </row>
    <row r="2371" spans="1:14" s="23" customFormat="1" ht="14.25" customHeight="1">
      <c r="A2371" s="115"/>
      <c r="B2371" s="308" t="str">
        <f>IF(A2371="","",VLOOKUP(A2371,'Project Budget vs Exp'!$B$9:$G$52,2,FALSE))</f>
        <v/>
      </c>
      <c r="C2371" s="117"/>
      <c r="D2371" s="116"/>
      <c r="E2371" s="118"/>
      <c r="F2371" s="119"/>
      <c r="G2371" s="120"/>
      <c r="H2371" s="120"/>
      <c r="I2371" s="418">
        <f t="shared" si="37"/>
        <v>0</v>
      </c>
      <c r="J2371" s="46"/>
      <c r="K2371" s="332">
        <f>IFERROR(SUM(C2371/'Transfers of Funds'!$F$56),0)</f>
        <v>0</v>
      </c>
      <c r="L2371" s="21"/>
      <c r="M2371" s="47" t="s">
        <v>162</v>
      </c>
      <c r="N2371" s="46"/>
    </row>
    <row r="2372" spans="1:14" s="23" customFormat="1" ht="14.25" customHeight="1">
      <c r="A2372" s="115"/>
      <c r="B2372" s="308" t="str">
        <f>IF(A2372="","",VLOOKUP(A2372,'Project Budget vs Exp'!$B$9:$G$52,2,FALSE))</f>
        <v/>
      </c>
      <c r="C2372" s="117"/>
      <c r="D2372" s="116"/>
      <c r="E2372" s="118"/>
      <c r="F2372" s="119"/>
      <c r="G2372" s="120"/>
      <c r="H2372" s="120"/>
      <c r="I2372" s="418">
        <f t="shared" si="37"/>
        <v>0</v>
      </c>
      <c r="J2372" s="46"/>
      <c r="K2372" s="332">
        <f>IFERROR(SUM(C2372/'Transfers of Funds'!$F$56),0)</f>
        <v>0</v>
      </c>
      <c r="L2372" s="21"/>
      <c r="M2372" s="47" t="s">
        <v>162</v>
      </c>
      <c r="N2372" s="46"/>
    </row>
    <row r="2373" spans="1:14" s="23" customFormat="1" ht="14.25" customHeight="1">
      <c r="A2373" s="115"/>
      <c r="B2373" s="308" t="str">
        <f>IF(A2373="","",VLOOKUP(A2373,'Project Budget vs Exp'!$B$9:$G$52,2,FALSE))</f>
        <v/>
      </c>
      <c r="C2373" s="117"/>
      <c r="D2373" s="116"/>
      <c r="E2373" s="118"/>
      <c r="F2373" s="119"/>
      <c r="G2373" s="120"/>
      <c r="H2373" s="120"/>
      <c r="I2373" s="418">
        <f t="shared" si="37"/>
        <v>0</v>
      </c>
      <c r="J2373" s="46"/>
      <c r="K2373" s="332">
        <f>IFERROR(SUM(C2373/'Transfers of Funds'!$F$56),0)</f>
        <v>0</v>
      </c>
      <c r="L2373" s="21"/>
      <c r="M2373" s="47" t="s">
        <v>162</v>
      </c>
      <c r="N2373" s="46"/>
    </row>
    <row r="2374" spans="1:14" s="23" customFormat="1" ht="14.25" customHeight="1">
      <c r="A2374" s="115"/>
      <c r="B2374" s="308" t="str">
        <f>IF(A2374="","",VLOOKUP(A2374,'Project Budget vs Exp'!$B$9:$G$52,2,FALSE))</f>
        <v/>
      </c>
      <c r="C2374" s="117"/>
      <c r="D2374" s="116"/>
      <c r="E2374" s="118"/>
      <c r="F2374" s="119"/>
      <c r="G2374" s="120"/>
      <c r="H2374" s="120"/>
      <c r="I2374" s="418">
        <f t="shared" si="37"/>
        <v>0</v>
      </c>
      <c r="J2374" s="46"/>
      <c r="K2374" s="332">
        <f>IFERROR(SUM(C2374/'Transfers of Funds'!$F$56),0)</f>
        <v>0</v>
      </c>
      <c r="L2374" s="21"/>
      <c r="M2374" s="47" t="s">
        <v>162</v>
      </c>
      <c r="N2374" s="46"/>
    </row>
    <row r="2375" spans="1:14" s="23" customFormat="1" ht="14.25" customHeight="1">
      <c r="A2375" s="115"/>
      <c r="B2375" s="308" t="str">
        <f>IF(A2375="","",VLOOKUP(A2375,'Project Budget vs Exp'!$B$9:$G$52,2,FALSE))</f>
        <v/>
      </c>
      <c r="C2375" s="117"/>
      <c r="D2375" s="116"/>
      <c r="E2375" s="118"/>
      <c r="F2375" s="119"/>
      <c r="G2375" s="120"/>
      <c r="H2375" s="120"/>
      <c r="I2375" s="418">
        <f t="shared" si="37"/>
        <v>0</v>
      </c>
      <c r="J2375" s="46"/>
      <c r="K2375" s="332">
        <f>IFERROR(SUM(C2375/'Transfers of Funds'!$F$56),0)</f>
        <v>0</v>
      </c>
      <c r="L2375" s="21"/>
      <c r="M2375" s="47" t="s">
        <v>162</v>
      </c>
      <c r="N2375" s="46"/>
    </row>
    <row r="2376" spans="1:14" s="23" customFormat="1" ht="14.25" customHeight="1">
      <c r="A2376" s="115"/>
      <c r="B2376" s="308" t="str">
        <f>IF(A2376="","",VLOOKUP(A2376,'Project Budget vs Exp'!$B$9:$G$52,2,FALSE))</f>
        <v/>
      </c>
      <c r="C2376" s="117"/>
      <c r="D2376" s="116"/>
      <c r="E2376" s="118"/>
      <c r="F2376" s="119"/>
      <c r="G2376" s="120"/>
      <c r="H2376" s="120"/>
      <c r="I2376" s="418">
        <f t="shared" si="37"/>
        <v>0</v>
      </c>
      <c r="J2376" s="46"/>
      <c r="K2376" s="332">
        <f>IFERROR(SUM(C2376/'Transfers of Funds'!$F$56),0)</f>
        <v>0</v>
      </c>
      <c r="L2376" s="21"/>
      <c r="M2376" s="47" t="s">
        <v>162</v>
      </c>
      <c r="N2376" s="46"/>
    </row>
    <row r="2377" spans="1:14" s="23" customFormat="1" ht="14.25" customHeight="1">
      <c r="A2377" s="115"/>
      <c r="B2377" s="308" t="str">
        <f>IF(A2377="","",VLOOKUP(A2377,'Project Budget vs Exp'!$B$9:$G$52,2,FALSE))</f>
        <v/>
      </c>
      <c r="C2377" s="117"/>
      <c r="D2377" s="116"/>
      <c r="E2377" s="118"/>
      <c r="F2377" s="119"/>
      <c r="G2377" s="120"/>
      <c r="H2377" s="120"/>
      <c r="I2377" s="418">
        <f t="shared" si="37"/>
        <v>0</v>
      </c>
      <c r="J2377" s="46"/>
      <c r="K2377" s="332">
        <f>IFERROR(SUM(C2377/'Transfers of Funds'!$F$56),0)</f>
        <v>0</v>
      </c>
      <c r="L2377" s="21"/>
      <c r="M2377" s="47" t="s">
        <v>162</v>
      </c>
      <c r="N2377" s="46"/>
    </row>
    <row r="2378" spans="1:14" s="23" customFormat="1" ht="14.25" customHeight="1">
      <c r="A2378" s="115"/>
      <c r="B2378" s="308" t="str">
        <f>IF(A2378="","",VLOOKUP(A2378,'Project Budget vs Exp'!$B$9:$G$52,2,FALSE))</f>
        <v/>
      </c>
      <c r="C2378" s="117"/>
      <c r="D2378" s="116"/>
      <c r="E2378" s="118"/>
      <c r="F2378" s="119"/>
      <c r="G2378" s="120"/>
      <c r="H2378" s="120"/>
      <c r="I2378" s="418">
        <f t="shared" si="37"/>
        <v>0</v>
      </c>
      <c r="J2378" s="46"/>
      <c r="K2378" s="332">
        <f>IFERROR(SUM(C2378/'Transfers of Funds'!$F$56),0)</f>
        <v>0</v>
      </c>
      <c r="L2378" s="21"/>
      <c r="M2378" s="47" t="s">
        <v>162</v>
      </c>
      <c r="N2378" s="46"/>
    </row>
    <row r="2379" spans="1:14" s="23" customFormat="1" ht="14.25" customHeight="1">
      <c r="A2379" s="115"/>
      <c r="B2379" s="308" t="str">
        <f>IF(A2379="","",VLOOKUP(A2379,'Project Budget vs Exp'!$B$9:$G$52,2,FALSE))</f>
        <v/>
      </c>
      <c r="C2379" s="117"/>
      <c r="D2379" s="116"/>
      <c r="E2379" s="118"/>
      <c r="F2379" s="119"/>
      <c r="G2379" s="120"/>
      <c r="H2379" s="120"/>
      <c r="I2379" s="418">
        <f t="shared" si="37"/>
        <v>0</v>
      </c>
      <c r="J2379" s="46"/>
      <c r="K2379" s="332">
        <f>IFERROR(SUM(C2379/'Transfers of Funds'!$F$56),0)</f>
        <v>0</v>
      </c>
      <c r="L2379" s="21"/>
      <c r="M2379" s="47" t="s">
        <v>162</v>
      </c>
      <c r="N2379" s="46"/>
    </row>
    <row r="2380" spans="1:14" s="23" customFormat="1" ht="14.25" customHeight="1">
      <c r="A2380" s="115"/>
      <c r="B2380" s="308" t="str">
        <f>IF(A2380="","",VLOOKUP(A2380,'Project Budget vs Exp'!$B$9:$G$52,2,FALSE))</f>
        <v/>
      </c>
      <c r="C2380" s="117"/>
      <c r="D2380" s="116"/>
      <c r="E2380" s="118"/>
      <c r="F2380" s="119"/>
      <c r="G2380" s="120"/>
      <c r="H2380" s="120"/>
      <c r="I2380" s="418">
        <f t="shared" si="37"/>
        <v>0</v>
      </c>
      <c r="J2380" s="46"/>
      <c r="K2380" s="332">
        <f>IFERROR(SUM(C2380/'Transfers of Funds'!$F$56),0)</f>
        <v>0</v>
      </c>
      <c r="L2380" s="21"/>
      <c r="M2380" s="47" t="s">
        <v>162</v>
      </c>
      <c r="N2380" s="46"/>
    </row>
    <row r="2381" spans="1:14" s="23" customFormat="1" ht="14.25" customHeight="1">
      <c r="A2381" s="115"/>
      <c r="B2381" s="308" t="str">
        <f>IF(A2381="","",VLOOKUP(A2381,'Project Budget vs Exp'!$B$9:$G$52,2,FALSE))</f>
        <v/>
      </c>
      <c r="C2381" s="117"/>
      <c r="D2381" s="116"/>
      <c r="E2381" s="118"/>
      <c r="F2381" s="119"/>
      <c r="G2381" s="120"/>
      <c r="H2381" s="120"/>
      <c r="I2381" s="418">
        <f t="shared" si="37"/>
        <v>0</v>
      </c>
      <c r="J2381" s="46"/>
      <c r="K2381" s="332">
        <f>IFERROR(SUM(C2381/'Transfers of Funds'!$F$56),0)</f>
        <v>0</v>
      </c>
      <c r="L2381" s="21"/>
      <c r="M2381" s="47" t="s">
        <v>162</v>
      </c>
      <c r="N2381" s="46"/>
    </row>
    <row r="2382" spans="1:14" s="23" customFormat="1" ht="14.25" customHeight="1">
      <c r="A2382" s="115"/>
      <c r="B2382" s="308" t="str">
        <f>IF(A2382="","",VLOOKUP(A2382,'Project Budget vs Exp'!$B$9:$G$52,2,FALSE))</f>
        <v/>
      </c>
      <c r="C2382" s="117"/>
      <c r="D2382" s="116"/>
      <c r="E2382" s="118"/>
      <c r="F2382" s="119"/>
      <c r="G2382" s="120"/>
      <c r="H2382" s="120"/>
      <c r="I2382" s="418">
        <f t="shared" si="37"/>
        <v>0</v>
      </c>
      <c r="J2382" s="46"/>
      <c r="K2382" s="332">
        <f>IFERROR(SUM(C2382/'Transfers of Funds'!$F$56),0)</f>
        <v>0</v>
      </c>
      <c r="L2382" s="21"/>
      <c r="M2382" s="47" t="s">
        <v>162</v>
      </c>
      <c r="N2382" s="46"/>
    </row>
    <row r="2383" spans="1:14" s="23" customFormat="1" ht="14.25" customHeight="1">
      <c r="A2383" s="115"/>
      <c r="B2383" s="308" t="str">
        <f>IF(A2383="","",VLOOKUP(A2383,'Project Budget vs Exp'!$B$9:$G$52,2,FALSE))</f>
        <v/>
      </c>
      <c r="C2383" s="117"/>
      <c r="D2383" s="116"/>
      <c r="E2383" s="118"/>
      <c r="F2383" s="119"/>
      <c r="G2383" s="120"/>
      <c r="H2383" s="120"/>
      <c r="I2383" s="418">
        <f t="shared" si="37"/>
        <v>0</v>
      </c>
      <c r="J2383" s="46"/>
      <c r="K2383" s="332">
        <f>IFERROR(SUM(C2383/'Transfers of Funds'!$F$56),0)</f>
        <v>0</v>
      </c>
      <c r="L2383" s="21"/>
      <c r="M2383" s="47" t="s">
        <v>162</v>
      </c>
      <c r="N2383" s="46"/>
    </row>
    <row r="2384" spans="1:14" s="23" customFormat="1" ht="14.25" customHeight="1">
      <c r="A2384" s="115"/>
      <c r="B2384" s="308" t="str">
        <f>IF(A2384="","",VLOOKUP(A2384,'Project Budget vs Exp'!$B$9:$G$52,2,FALSE))</f>
        <v/>
      </c>
      <c r="C2384" s="117"/>
      <c r="D2384" s="116"/>
      <c r="E2384" s="118"/>
      <c r="F2384" s="119"/>
      <c r="G2384" s="120"/>
      <c r="H2384" s="120"/>
      <c r="I2384" s="418">
        <f t="shared" si="37"/>
        <v>0</v>
      </c>
      <c r="J2384" s="46"/>
      <c r="K2384" s="332">
        <f>IFERROR(SUM(C2384/'Transfers of Funds'!$F$56),0)</f>
        <v>0</v>
      </c>
      <c r="L2384" s="21"/>
      <c r="M2384" s="47" t="s">
        <v>162</v>
      </c>
      <c r="N2384" s="46"/>
    </row>
    <row r="2385" spans="1:14" s="23" customFormat="1" ht="14.25" customHeight="1">
      <c r="A2385" s="115"/>
      <c r="B2385" s="308" t="str">
        <f>IF(A2385="","",VLOOKUP(A2385,'Project Budget vs Exp'!$B$9:$G$52,2,FALSE))</f>
        <v/>
      </c>
      <c r="C2385" s="117"/>
      <c r="D2385" s="116"/>
      <c r="E2385" s="118"/>
      <c r="F2385" s="119"/>
      <c r="G2385" s="120"/>
      <c r="H2385" s="120"/>
      <c r="I2385" s="418">
        <f t="shared" si="37"/>
        <v>0</v>
      </c>
      <c r="J2385" s="46"/>
      <c r="K2385" s="332">
        <f>IFERROR(SUM(C2385/'Transfers of Funds'!$F$56),0)</f>
        <v>0</v>
      </c>
      <c r="L2385" s="21"/>
      <c r="M2385" s="47" t="s">
        <v>162</v>
      </c>
      <c r="N2385" s="46"/>
    </row>
    <row r="2386" spans="1:14" s="23" customFormat="1" ht="14.25" customHeight="1">
      <c r="A2386" s="115"/>
      <c r="B2386" s="308" t="str">
        <f>IF(A2386="","",VLOOKUP(A2386,'Project Budget vs Exp'!$B$9:$G$52,2,FALSE))</f>
        <v/>
      </c>
      <c r="C2386" s="117"/>
      <c r="D2386" s="116"/>
      <c r="E2386" s="118"/>
      <c r="F2386" s="119"/>
      <c r="G2386" s="120"/>
      <c r="H2386" s="120"/>
      <c r="I2386" s="418">
        <f t="shared" si="37"/>
        <v>0</v>
      </c>
      <c r="J2386" s="46"/>
      <c r="K2386" s="332">
        <f>IFERROR(SUM(C2386/'Transfers of Funds'!$F$56),0)</f>
        <v>0</v>
      </c>
      <c r="L2386" s="21"/>
      <c r="M2386" s="47" t="s">
        <v>162</v>
      </c>
      <c r="N2386" s="46"/>
    </row>
    <row r="2387" spans="1:14" s="23" customFormat="1" ht="14.25" customHeight="1">
      <c r="A2387" s="115"/>
      <c r="B2387" s="308" t="str">
        <f>IF(A2387="","",VLOOKUP(A2387,'Project Budget vs Exp'!$B$9:$G$52,2,FALSE))</f>
        <v/>
      </c>
      <c r="C2387" s="117"/>
      <c r="D2387" s="116"/>
      <c r="E2387" s="118"/>
      <c r="F2387" s="119"/>
      <c r="G2387" s="120"/>
      <c r="H2387" s="120"/>
      <c r="I2387" s="418">
        <f t="shared" si="37"/>
        <v>0</v>
      </c>
      <c r="J2387" s="46"/>
      <c r="K2387" s="332">
        <f>IFERROR(SUM(C2387/'Transfers of Funds'!$F$56),0)</f>
        <v>0</v>
      </c>
      <c r="L2387" s="21"/>
      <c r="M2387" s="47" t="s">
        <v>162</v>
      </c>
      <c r="N2387" s="46"/>
    </row>
    <row r="2388" spans="1:14" s="23" customFormat="1" ht="14.25" customHeight="1">
      <c r="A2388" s="115"/>
      <c r="B2388" s="308" t="str">
        <f>IF(A2388="","",VLOOKUP(A2388,'Project Budget vs Exp'!$B$9:$G$52,2,FALSE))</f>
        <v/>
      </c>
      <c r="C2388" s="117"/>
      <c r="D2388" s="116"/>
      <c r="E2388" s="118"/>
      <c r="F2388" s="119"/>
      <c r="G2388" s="120"/>
      <c r="H2388" s="120"/>
      <c r="I2388" s="418">
        <f t="shared" si="37"/>
        <v>0</v>
      </c>
      <c r="J2388" s="46"/>
      <c r="K2388" s="332">
        <f>IFERROR(SUM(C2388/'Transfers of Funds'!$F$56),0)</f>
        <v>0</v>
      </c>
      <c r="L2388" s="21"/>
      <c r="M2388" s="47" t="s">
        <v>162</v>
      </c>
      <c r="N2388" s="46"/>
    </row>
    <row r="2389" spans="1:14" s="23" customFormat="1" ht="14.25" customHeight="1">
      <c r="A2389" s="115"/>
      <c r="B2389" s="308" t="str">
        <f>IF(A2389="","",VLOOKUP(A2389,'Project Budget vs Exp'!$B$9:$G$52,2,FALSE))</f>
        <v/>
      </c>
      <c r="C2389" s="117"/>
      <c r="D2389" s="116"/>
      <c r="E2389" s="118"/>
      <c r="F2389" s="119"/>
      <c r="G2389" s="120"/>
      <c r="H2389" s="120"/>
      <c r="I2389" s="418">
        <f t="shared" ref="I2389:I2452" si="38">IF(OR(F$4="EUR",F$4="USD",F$4="GBP",F$4="CAD",F$4="NZD",F$4="AUD"),K2389,C2389)</f>
        <v>0</v>
      </c>
      <c r="J2389" s="46"/>
      <c r="K2389" s="332">
        <f>IFERROR(SUM(C2389/'Transfers of Funds'!$F$56),0)</f>
        <v>0</v>
      </c>
      <c r="L2389" s="21"/>
      <c r="M2389" s="47" t="s">
        <v>162</v>
      </c>
      <c r="N2389" s="46"/>
    </row>
    <row r="2390" spans="1:14" s="23" customFormat="1" ht="14.25" customHeight="1">
      <c r="A2390" s="115"/>
      <c r="B2390" s="308" t="str">
        <f>IF(A2390="","",VLOOKUP(A2390,'Project Budget vs Exp'!$B$9:$G$52,2,FALSE))</f>
        <v/>
      </c>
      <c r="C2390" s="117"/>
      <c r="D2390" s="116"/>
      <c r="E2390" s="118"/>
      <c r="F2390" s="119"/>
      <c r="G2390" s="120"/>
      <c r="H2390" s="120"/>
      <c r="I2390" s="418">
        <f t="shared" si="38"/>
        <v>0</v>
      </c>
      <c r="J2390" s="46"/>
      <c r="K2390" s="332">
        <f>IFERROR(SUM(C2390/'Transfers of Funds'!$F$56),0)</f>
        <v>0</v>
      </c>
      <c r="L2390" s="21"/>
      <c r="M2390" s="47" t="s">
        <v>162</v>
      </c>
      <c r="N2390" s="46"/>
    </row>
    <row r="2391" spans="1:14" s="23" customFormat="1" ht="14.25" customHeight="1">
      <c r="A2391" s="115"/>
      <c r="B2391" s="308" t="str">
        <f>IF(A2391="","",VLOOKUP(A2391,'Project Budget vs Exp'!$B$9:$G$52,2,FALSE))</f>
        <v/>
      </c>
      <c r="C2391" s="117"/>
      <c r="D2391" s="116"/>
      <c r="E2391" s="118"/>
      <c r="F2391" s="119"/>
      <c r="G2391" s="120"/>
      <c r="H2391" s="120"/>
      <c r="I2391" s="418">
        <f t="shared" si="38"/>
        <v>0</v>
      </c>
      <c r="J2391" s="46"/>
      <c r="K2391" s="332">
        <f>IFERROR(SUM(C2391/'Transfers of Funds'!$F$56),0)</f>
        <v>0</v>
      </c>
      <c r="L2391" s="21"/>
      <c r="M2391" s="47" t="s">
        <v>162</v>
      </c>
      <c r="N2391" s="46"/>
    </row>
    <row r="2392" spans="1:14" s="23" customFormat="1" ht="14.25" customHeight="1">
      <c r="A2392" s="115"/>
      <c r="B2392" s="308" t="str">
        <f>IF(A2392="","",VLOOKUP(A2392,'Project Budget vs Exp'!$B$9:$G$52,2,FALSE))</f>
        <v/>
      </c>
      <c r="C2392" s="117"/>
      <c r="D2392" s="116"/>
      <c r="E2392" s="118"/>
      <c r="F2392" s="119"/>
      <c r="G2392" s="120"/>
      <c r="H2392" s="120"/>
      <c r="I2392" s="418">
        <f t="shared" si="38"/>
        <v>0</v>
      </c>
      <c r="J2392" s="46"/>
      <c r="K2392" s="332">
        <f>IFERROR(SUM(C2392/'Transfers of Funds'!$F$56),0)</f>
        <v>0</v>
      </c>
      <c r="L2392" s="21"/>
      <c r="M2392" s="47" t="s">
        <v>162</v>
      </c>
      <c r="N2392" s="46"/>
    </row>
    <row r="2393" spans="1:14" s="23" customFormat="1" ht="14.25" customHeight="1">
      <c r="A2393" s="115"/>
      <c r="B2393" s="308" t="str">
        <f>IF(A2393="","",VLOOKUP(A2393,'Project Budget vs Exp'!$B$9:$G$52,2,FALSE))</f>
        <v/>
      </c>
      <c r="C2393" s="117"/>
      <c r="D2393" s="116"/>
      <c r="E2393" s="118"/>
      <c r="F2393" s="119"/>
      <c r="G2393" s="120"/>
      <c r="H2393" s="120"/>
      <c r="I2393" s="418">
        <f t="shared" si="38"/>
        <v>0</v>
      </c>
      <c r="J2393" s="46"/>
      <c r="K2393" s="332">
        <f>IFERROR(SUM(C2393/'Transfers of Funds'!$F$56),0)</f>
        <v>0</v>
      </c>
      <c r="L2393" s="21"/>
      <c r="M2393" s="47" t="s">
        <v>162</v>
      </c>
      <c r="N2393" s="46"/>
    </row>
    <row r="2394" spans="1:14" s="23" customFormat="1" ht="14.25" customHeight="1">
      <c r="A2394" s="115"/>
      <c r="B2394" s="308" t="str">
        <f>IF(A2394="","",VLOOKUP(A2394,'Project Budget vs Exp'!$B$9:$G$52,2,FALSE))</f>
        <v/>
      </c>
      <c r="C2394" s="117"/>
      <c r="D2394" s="116"/>
      <c r="E2394" s="118"/>
      <c r="F2394" s="119"/>
      <c r="G2394" s="120"/>
      <c r="H2394" s="120"/>
      <c r="I2394" s="418">
        <f t="shared" si="38"/>
        <v>0</v>
      </c>
      <c r="J2394" s="46"/>
      <c r="K2394" s="332">
        <f>IFERROR(SUM(C2394/'Transfers of Funds'!$F$56),0)</f>
        <v>0</v>
      </c>
      <c r="L2394" s="21"/>
      <c r="M2394" s="47" t="s">
        <v>162</v>
      </c>
      <c r="N2394" s="46"/>
    </row>
    <row r="2395" spans="1:14" s="23" customFormat="1" ht="14.25" customHeight="1">
      <c r="A2395" s="115"/>
      <c r="B2395" s="308" t="str">
        <f>IF(A2395="","",VLOOKUP(A2395,'Project Budget vs Exp'!$B$9:$G$52,2,FALSE))</f>
        <v/>
      </c>
      <c r="C2395" s="117"/>
      <c r="D2395" s="116"/>
      <c r="E2395" s="118"/>
      <c r="F2395" s="119"/>
      <c r="G2395" s="120"/>
      <c r="H2395" s="120"/>
      <c r="I2395" s="418">
        <f t="shared" si="38"/>
        <v>0</v>
      </c>
      <c r="J2395" s="46"/>
      <c r="K2395" s="332">
        <f>IFERROR(SUM(C2395/'Transfers of Funds'!$F$56),0)</f>
        <v>0</v>
      </c>
      <c r="L2395" s="21"/>
      <c r="M2395" s="47" t="s">
        <v>162</v>
      </c>
      <c r="N2395" s="46"/>
    </row>
    <row r="2396" spans="1:14" s="23" customFormat="1" ht="14.25" customHeight="1">
      <c r="A2396" s="115"/>
      <c r="B2396" s="308" t="str">
        <f>IF(A2396="","",VLOOKUP(A2396,'Project Budget vs Exp'!$B$9:$G$52,2,FALSE))</f>
        <v/>
      </c>
      <c r="C2396" s="117"/>
      <c r="D2396" s="116"/>
      <c r="E2396" s="118"/>
      <c r="F2396" s="119"/>
      <c r="G2396" s="120"/>
      <c r="H2396" s="120"/>
      <c r="I2396" s="418">
        <f t="shared" si="38"/>
        <v>0</v>
      </c>
      <c r="J2396" s="46"/>
      <c r="K2396" s="332">
        <f>IFERROR(SUM(C2396/'Transfers of Funds'!$F$56),0)</f>
        <v>0</v>
      </c>
      <c r="L2396" s="21"/>
      <c r="M2396" s="47" t="s">
        <v>162</v>
      </c>
      <c r="N2396" s="46"/>
    </row>
    <row r="2397" spans="1:14" s="23" customFormat="1" ht="14.25" customHeight="1">
      <c r="A2397" s="115"/>
      <c r="B2397" s="308" t="str">
        <f>IF(A2397="","",VLOOKUP(A2397,'Project Budget vs Exp'!$B$9:$G$52,2,FALSE))</f>
        <v/>
      </c>
      <c r="C2397" s="117"/>
      <c r="D2397" s="116"/>
      <c r="E2397" s="118"/>
      <c r="F2397" s="119"/>
      <c r="G2397" s="120"/>
      <c r="H2397" s="120"/>
      <c r="I2397" s="418">
        <f t="shared" si="38"/>
        <v>0</v>
      </c>
      <c r="J2397" s="46"/>
      <c r="K2397" s="332">
        <f>IFERROR(SUM(C2397/'Transfers of Funds'!$F$56),0)</f>
        <v>0</v>
      </c>
      <c r="L2397" s="21"/>
      <c r="M2397" s="47" t="s">
        <v>162</v>
      </c>
      <c r="N2397" s="46"/>
    </row>
    <row r="2398" spans="1:14" s="23" customFormat="1" ht="14.25" customHeight="1">
      <c r="A2398" s="115"/>
      <c r="B2398" s="308" t="str">
        <f>IF(A2398="","",VLOOKUP(A2398,'Project Budget vs Exp'!$B$9:$G$52,2,FALSE))</f>
        <v/>
      </c>
      <c r="C2398" s="117"/>
      <c r="D2398" s="116"/>
      <c r="E2398" s="118"/>
      <c r="F2398" s="119"/>
      <c r="G2398" s="120"/>
      <c r="H2398" s="120"/>
      <c r="I2398" s="418">
        <f t="shared" si="38"/>
        <v>0</v>
      </c>
      <c r="J2398" s="46"/>
      <c r="K2398" s="332">
        <f>IFERROR(SUM(C2398/'Transfers of Funds'!$F$56),0)</f>
        <v>0</v>
      </c>
      <c r="L2398" s="21"/>
      <c r="M2398" s="47" t="s">
        <v>162</v>
      </c>
      <c r="N2398" s="46"/>
    </row>
    <row r="2399" spans="1:14" s="23" customFormat="1" ht="14.25" customHeight="1">
      <c r="A2399" s="115"/>
      <c r="B2399" s="308" t="str">
        <f>IF(A2399="","",VLOOKUP(A2399,'Project Budget vs Exp'!$B$9:$G$52,2,FALSE))</f>
        <v/>
      </c>
      <c r="C2399" s="117"/>
      <c r="D2399" s="116"/>
      <c r="E2399" s="118"/>
      <c r="F2399" s="119"/>
      <c r="G2399" s="120"/>
      <c r="H2399" s="120"/>
      <c r="I2399" s="418">
        <f t="shared" si="38"/>
        <v>0</v>
      </c>
      <c r="J2399" s="46"/>
      <c r="K2399" s="332">
        <f>IFERROR(SUM(C2399/'Transfers of Funds'!$F$56),0)</f>
        <v>0</v>
      </c>
      <c r="L2399" s="21"/>
      <c r="M2399" s="47" t="s">
        <v>162</v>
      </c>
      <c r="N2399" s="46"/>
    </row>
    <row r="2400" spans="1:14" s="23" customFormat="1" ht="14.25" customHeight="1">
      <c r="A2400" s="115"/>
      <c r="B2400" s="308" t="str">
        <f>IF(A2400="","",VLOOKUP(A2400,'Project Budget vs Exp'!$B$9:$G$52,2,FALSE))</f>
        <v/>
      </c>
      <c r="C2400" s="117"/>
      <c r="D2400" s="116"/>
      <c r="E2400" s="118"/>
      <c r="F2400" s="119"/>
      <c r="G2400" s="120"/>
      <c r="H2400" s="120"/>
      <c r="I2400" s="418">
        <f t="shared" si="38"/>
        <v>0</v>
      </c>
      <c r="J2400" s="46"/>
      <c r="K2400" s="332">
        <f>IFERROR(SUM(C2400/'Transfers of Funds'!$F$56),0)</f>
        <v>0</v>
      </c>
      <c r="L2400" s="21"/>
      <c r="M2400" s="47" t="s">
        <v>162</v>
      </c>
      <c r="N2400" s="46"/>
    </row>
    <row r="2401" spans="1:14" s="23" customFormat="1" ht="14.25" customHeight="1">
      <c r="A2401" s="115"/>
      <c r="B2401" s="308" t="str">
        <f>IF(A2401="","",VLOOKUP(A2401,'Project Budget vs Exp'!$B$9:$G$52,2,FALSE))</f>
        <v/>
      </c>
      <c r="C2401" s="117"/>
      <c r="D2401" s="116"/>
      <c r="E2401" s="118"/>
      <c r="F2401" s="119"/>
      <c r="G2401" s="120"/>
      <c r="H2401" s="120"/>
      <c r="I2401" s="418">
        <f t="shared" si="38"/>
        <v>0</v>
      </c>
      <c r="J2401" s="46"/>
      <c r="K2401" s="332">
        <f>IFERROR(SUM(C2401/'Transfers of Funds'!$F$56),0)</f>
        <v>0</v>
      </c>
      <c r="L2401" s="21"/>
      <c r="M2401" s="47" t="s">
        <v>162</v>
      </c>
      <c r="N2401" s="46"/>
    </row>
    <row r="2402" spans="1:14" s="23" customFormat="1" ht="14.25" customHeight="1">
      <c r="A2402" s="115"/>
      <c r="B2402" s="308" t="str">
        <f>IF(A2402="","",VLOOKUP(A2402,'Project Budget vs Exp'!$B$9:$G$52,2,FALSE))</f>
        <v/>
      </c>
      <c r="C2402" s="117"/>
      <c r="D2402" s="116"/>
      <c r="E2402" s="118"/>
      <c r="F2402" s="119"/>
      <c r="G2402" s="120"/>
      <c r="H2402" s="120"/>
      <c r="I2402" s="418">
        <f t="shared" si="38"/>
        <v>0</v>
      </c>
      <c r="J2402" s="46"/>
      <c r="K2402" s="332">
        <f>IFERROR(SUM(C2402/'Transfers of Funds'!$F$56),0)</f>
        <v>0</v>
      </c>
      <c r="L2402" s="21"/>
      <c r="M2402" s="47" t="s">
        <v>162</v>
      </c>
      <c r="N2402" s="46"/>
    </row>
    <row r="2403" spans="1:14" s="23" customFormat="1" ht="14.25" customHeight="1">
      <c r="A2403" s="115"/>
      <c r="B2403" s="308" t="str">
        <f>IF(A2403="","",VLOOKUP(A2403,'Project Budget vs Exp'!$B$9:$G$52,2,FALSE))</f>
        <v/>
      </c>
      <c r="C2403" s="117"/>
      <c r="D2403" s="116"/>
      <c r="E2403" s="118"/>
      <c r="F2403" s="119"/>
      <c r="G2403" s="120"/>
      <c r="H2403" s="120"/>
      <c r="I2403" s="418">
        <f t="shared" si="38"/>
        <v>0</v>
      </c>
      <c r="J2403" s="46"/>
      <c r="K2403" s="332">
        <f>IFERROR(SUM(C2403/'Transfers of Funds'!$F$56),0)</f>
        <v>0</v>
      </c>
      <c r="L2403" s="21"/>
      <c r="M2403" s="47" t="s">
        <v>162</v>
      </c>
      <c r="N2403" s="46"/>
    </row>
    <row r="2404" spans="1:14" s="23" customFormat="1" ht="14.25" customHeight="1">
      <c r="A2404" s="115"/>
      <c r="B2404" s="308" t="str">
        <f>IF(A2404="","",VLOOKUP(A2404,'Project Budget vs Exp'!$B$9:$G$52,2,FALSE))</f>
        <v/>
      </c>
      <c r="C2404" s="117"/>
      <c r="D2404" s="116"/>
      <c r="E2404" s="118"/>
      <c r="F2404" s="119"/>
      <c r="G2404" s="120"/>
      <c r="H2404" s="120"/>
      <c r="I2404" s="418">
        <f t="shared" si="38"/>
        <v>0</v>
      </c>
      <c r="J2404" s="46"/>
      <c r="K2404" s="332">
        <f>IFERROR(SUM(C2404/'Transfers of Funds'!$F$56),0)</f>
        <v>0</v>
      </c>
      <c r="L2404" s="21"/>
      <c r="M2404" s="47" t="s">
        <v>162</v>
      </c>
      <c r="N2404" s="46"/>
    </row>
    <row r="2405" spans="1:14" s="23" customFormat="1" ht="14.25" customHeight="1">
      <c r="A2405" s="115"/>
      <c r="B2405" s="308" t="str">
        <f>IF(A2405="","",VLOOKUP(A2405,'Project Budget vs Exp'!$B$9:$G$52,2,FALSE))</f>
        <v/>
      </c>
      <c r="C2405" s="117"/>
      <c r="D2405" s="116"/>
      <c r="E2405" s="118"/>
      <c r="F2405" s="119"/>
      <c r="G2405" s="120"/>
      <c r="H2405" s="120"/>
      <c r="I2405" s="418">
        <f t="shared" si="38"/>
        <v>0</v>
      </c>
      <c r="J2405" s="46"/>
      <c r="K2405" s="332">
        <f>IFERROR(SUM(C2405/'Transfers of Funds'!$F$56),0)</f>
        <v>0</v>
      </c>
      <c r="L2405" s="21"/>
      <c r="M2405" s="47" t="s">
        <v>162</v>
      </c>
      <c r="N2405" s="46"/>
    </row>
    <row r="2406" spans="1:14" s="23" customFormat="1" ht="14.25" customHeight="1">
      <c r="A2406" s="115"/>
      <c r="B2406" s="308" t="str">
        <f>IF(A2406="","",VLOOKUP(A2406,'Project Budget vs Exp'!$B$9:$G$52,2,FALSE))</f>
        <v/>
      </c>
      <c r="C2406" s="117"/>
      <c r="D2406" s="116"/>
      <c r="E2406" s="118"/>
      <c r="F2406" s="119"/>
      <c r="G2406" s="120"/>
      <c r="H2406" s="120"/>
      <c r="I2406" s="418">
        <f t="shared" si="38"/>
        <v>0</v>
      </c>
      <c r="J2406" s="46"/>
      <c r="K2406" s="332">
        <f>IFERROR(SUM(C2406/'Transfers of Funds'!$F$56),0)</f>
        <v>0</v>
      </c>
      <c r="L2406" s="21"/>
      <c r="M2406" s="47" t="s">
        <v>162</v>
      </c>
      <c r="N2406" s="46"/>
    </row>
    <row r="2407" spans="1:14" s="23" customFormat="1" ht="14.25" customHeight="1">
      <c r="A2407" s="115"/>
      <c r="B2407" s="308" t="str">
        <f>IF(A2407="","",VLOOKUP(A2407,'Project Budget vs Exp'!$B$9:$G$52,2,FALSE))</f>
        <v/>
      </c>
      <c r="C2407" s="117"/>
      <c r="D2407" s="116"/>
      <c r="E2407" s="118"/>
      <c r="F2407" s="119"/>
      <c r="G2407" s="120"/>
      <c r="H2407" s="120"/>
      <c r="I2407" s="418">
        <f t="shared" si="38"/>
        <v>0</v>
      </c>
      <c r="J2407" s="46"/>
      <c r="K2407" s="332">
        <f>IFERROR(SUM(C2407/'Transfers of Funds'!$F$56),0)</f>
        <v>0</v>
      </c>
      <c r="L2407" s="21"/>
      <c r="M2407" s="47" t="s">
        <v>162</v>
      </c>
      <c r="N2407" s="46"/>
    </row>
    <row r="2408" spans="1:14" s="23" customFormat="1" ht="14.25" customHeight="1">
      <c r="A2408" s="115"/>
      <c r="B2408" s="308" t="str">
        <f>IF(A2408="","",VLOOKUP(A2408,'Project Budget vs Exp'!$B$9:$G$52,2,FALSE))</f>
        <v/>
      </c>
      <c r="C2408" s="117"/>
      <c r="D2408" s="116"/>
      <c r="E2408" s="118"/>
      <c r="F2408" s="119"/>
      <c r="G2408" s="120"/>
      <c r="H2408" s="120"/>
      <c r="I2408" s="418">
        <f t="shared" si="38"/>
        <v>0</v>
      </c>
      <c r="J2408" s="46"/>
      <c r="K2408" s="332">
        <f>IFERROR(SUM(C2408/'Transfers of Funds'!$F$56),0)</f>
        <v>0</v>
      </c>
      <c r="L2408" s="21"/>
      <c r="M2408" s="47" t="s">
        <v>162</v>
      </c>
      <c r="N2408" s="46"/>
    </row>
    <row r="2409" spans="1:14" s="23" customFormat="1" ht="14.25" customHeight="1">
      <c r="A2409" s="115"/>
      <c r="B2409" s="308" t="str">
        <f>IF(A2409="","",VLOOKUP(A2409,'Project Budget vs Exp'!$B$9:$G$52,2,FALSE))</f>
        <v/>
      </c>
      <c r="C2409" s="117"/>
      <c r="D2409" s="116"/>
      <c r="E2409" s="118"/>
      <c r="F2409" s="119"/>
      <c r="G2409" s="120"/>
      <c r="H2409" s="120"/>
      <c r="I2409" s="418">
        <f t="shared" si="38"/>
        <v>0</v>
      </c>
      <c r="J2409" s="46"/>
      <c r="K2409" s="332">
        <f>IFERROR(SUM(C2409/'Transfers of Funds'!$F$56),0)</f>
        <v>0</v>
      </c>
      <c r="L2409" s="21"/>
      <c r="M2409" s="47" t="s">
        <v>162</v>
      </c>
      <c r="N2409" s="46"/>
    </row>
    <row r="2410" spans="1:14" s="23" customFormat="1" ht="14.25" customHeight="1">
      <c r="A2410" s="115"/>
      <c r="B2410" s="308" t="str">
        <f>IF(A2410="","",VLOOKUP(A2410,'Project Budget vs Exp'!$B$9:$G$52,2,FALSE))</f>
        <v/>
      </c>
      <c r="C2410" s="117"/>
      <c r="D2410" s="116"/>
      <c r="E2410" s="118"/>
      <c r="F2410" s="119"/>
      <c r="G2410" s="120"/>
      <c r="H2410" s="120"/>
      <c r="I2410" s="418">
        <f t="shared" si="38"/>
        <v>0</v>
      </c>
      <c r="J2410" s="46"/>
      <c r="K2410" s="332">
        <f>IFERROR(SUM(C2410/'Transfers of Funds'!$F$56),0)</f>
        <v>0</v>
      </c>
      <c r="L2410" s="21"/>
      <c r="M2410" s="47" t="s">
        <v>162</v>
      </c>
      <c r="N2410" s="46"/>
    </row>
    <row r="2411" spans="1:14" s="23" customFormat="1" ht="14.25" customHeight="1">
      <c r="A2411" s="115"/>
      <c r="B2411" s="308" t="str">
        <f>IF(A2411="","",VLOOKUP(A2411,'Project Budget vs Exp'!$B$9:$G$52,2,FALSE))</f>
        <v/>
      </c>
      <c r="C2411" s="117"/>
      <c r="D2411" s="116"/>
      <c r="E2411" s="118"/>
      <c r="F2411" s="119"/>
      <c r="G2411" s="120"/>
      <c r="H2411" s="120"/>
      <c r="I2411" s="418">
        <f t="shared" si="38"/>
        <v>0</v>
      </c>
      <c r="J2411" s="46"/>
      <c r="K2411" s="332">
        <f>IFERROR(SUM(C2411/'Transfers of Funds'!$F$56),0)</f>
        <v>0</v>
      </c>
      <c r="L2411" s="21"/>
      <c r="M2411" s="47" t="s">
        <v>162</v>
      </c>
      <c r="N2411" s="46"/>
    </row>
    <row r="2412" spans="1:14" s="23" customFormat="1" ht="14.25" customHeight="1">
      <c r="A2412" s="115"/>
      <c r="B2412" s="308" t="str">
        <f>IF(A2412="","",VLOOKUP(A2412,'Project Budget vs Exp'!$B$9:$G$52,2,FALSE))</f>
        <v/>
      </c>
      <c r="C2412" s="117"/>
      <c r="D2412" s="116"/>
      <c r="E2412" s="118"/>
      <c r="F2412" s="119"/>
      <c r="G2412" s="120"/>
      <c r="H2412" s="120"/>
      <c r="I2412" s="418">
        <f t="shared" si="38"/>
        <v>0</v>
      </c>
      <c r="J2412" s="46"/>
      <c r="K2412" s="332">
        <f>IFERROR(SUM(C2412/'Transfers of Funds'!$F$56),0)</f>
        <v>0</v>
      </c>
      <c r="L2412" s="21"/>
      <c r="M2412" s="47" t="s">
        <v>162</v>
      </c>
      <c r="N2412" s="46"/>
    </row>
    <row r="2413" spans="1:14" s="23" customFormat="1" ht="14.25" customHeight="1">
      <c r="A2413" s="115"/>
      <c r="B2413" s="308" t="str">
        <f>IF(A2413="","",VLOOKUP(A2413,'Project Budget vs Exp'!$B$9:$G$52,2,FALSE))</f>
        <v/>
      </c>
      <c r="C2413" s="117"/>
      <c r="D2413" s="116"/>
      <c r="E2413" s="118"/>
      <c r="F2413" s="119"/>
      <c r="G2413" s="120"/>
      <c r="H2413" s="120"/>
      <c r="I2413" s="418">
        <f t="shared" si="38"/>
        <v>0</v>
      </c>
      <c r="J2413" s="46"/>
      <c r="K2413" s="332">
        <f>IFERROR(SUM(C2413/'Transfers of Funds'!$F$56),0)</f>
        <v>0</v>
      </c>
      <c r="L2413" s="21"/>
      <c r="M2413" s="47" t="s">
        <v>162</v>
      </c>
      <c r="N2413" s="46"/>
    </row>
    <row r="2414" spans="1:14" s="23" customFormat="1" ht="14.25" customHeight="1">
      <c r="A2414" s="115"/>
      <c r="B2414" s="308" t="str">
        <f>IF(A2414="","",VLOOKUP(A2414,'Project Budget vs Exp'!$B$9:$G$52,2,FALSE))</f>
        <v/>
      </c>
      <c r="C2414" s="117"/>
      <c r="D2414" s="116"/>
      <c r="E2414" s="118"/>
      <c r="F2414" s="119"/>
      <c r="G2414" s="120"/>
      <c r="H2414" s="120"/>
      <c r="I2414" s="418">
        <f t="shared" si="38"/>
        <v>0</v>
      </c>
      <c r="J2414" s="46"/>
      <c r="K2414" s="332">
        <f>IFERROR(SUM(C2414/'Transfers of Funds'!$F$56),0)</f>
        <v>0</v>
      </c>
      <c r="L2414" s="21"/>
      <c r="M2414" s="47" t="s">
        <v>162</v>
      </c>
      <c r="N2414" s="46"/>
    </row>
    <row r="2415" spans="1:14" s="23" customFormat="1" ht="14.25" customHeight="1">
      <c r="A2415" s="115"/>
      <c r="B2415" s="308" t="str">
        <f>IF(A2415="","",VLOOKUP(A2415,'Project Budget vs Exp'!$B$9:$G$52,2,FALSE))</f>
        <v/>
      </c>
      <c r="C2415" s="117"/>
      <c r="D2415" s="116"/>
      <c r="E2415" s="118"/>
      <c r="F2415" s="119"/>
      <c r="G2415" s="120"/>
      <c r="H2415" s="120"/>
      <c r="I2415" s="418">
        <f t="shared" si="38"/>
        <v>0</v>
      </c>
      <c r="J2415" s="46"/>
      <c r="K2415" s="332">
        <f>IFERROR(SUM(C2415/'Transfers of Funds'!$F$56),0)</f>
        <v>0</v>
      </c>
      <c r="L2415" s="21"/>
      <c r="M2415" s="47" t="s">
        <v>162</v>
      </c>
      <c r="N2415" s="46"/>
    </row>
    <row r="2416" spans="1:14" s="23" customFormat="1" ht="14.25" customHeight="1">
      <c r="A2416" s="115"/>
      <c r="B2416" s="308" t="str">
        <f>IF(A2416="","",VLOOKUP(A2416,'Project Budget vs Exp'!$B$9:$G$52,2,FALSE))</f>
        <v/>
      </c>
      <c r="C2416" s="117"/>
      <c r="D2416" s="116"/>
      <c r="E2416" s="118"/>
      <c r="F2416" s="119"/>
      <c r="G2416" s="120"/>
      <c r="H2416" s="120"/>
      <c r="I2416" s="418">
        <f t="shared" si="38"/>
        <v>0</v>
      </c>
      <c r="J2416" s="46"/>
      <c r="K2416" s="332">
        <f>IFERROR(SUM(C2416/'Transfers of Funds'!$F$56),0)</f>
        <v>0</v>
      </c>
      <c r="L2416" s="21"/>
      <c r="M2416" s="47" t="s">
        <v>162</v>
      </c>
      <c r="N2416" s="46"/>
    </row>
    <row r="2417" spans="1:14" s="23" customFormat="1" ht="14.25" customHeight="1">
      <c r="A2417" s="115"/>
      <c r="B2417" s="308" t="str">
        <f>IF(A2417="","",VLOOKUP(A2417,'Project Budget vs Exp'!$B$9:$G$52,2,FALSE))</f>
        <v/>
      </c>
      <c r="C2417" s="117"/>
      <c r="D2417" s="116"/>
      <c r="E2417" s="118"/>
      <c r="F2417" s="119"/>
      <c r="G2417" s="120"/>
      <c r="H2417" s="120"/>
      <c r="I2417" s="418">
        <f t="shared" si="38"/>
        <v>0</v>
      </c>
      <c r="J2417" s="46"/>
      <c r="K2417" s="332">
        <f>IFERROR(SUM(C2417/'Transfers of Funds'!$F$56),0)</f>
        <v>0</v>
      </c>
      <c r="L2417" s="21"/>
      <c r="M2417" s="47" t="s">
        <v>162</v>
      </c>
      <c r="N2417" s="46"/>
    </row>
    <row r="2418" spans="1:14" s="23" customFormat="1" ht="14.25" customHeight="1">
      <c r="A2418" s="115"/>
      <c r="B2418" s="308" t="str">
        <f>IF(A2418="","",VLOOKUP(A2418,'Project Budget vs Exp'!$B$9:$G$52,2,FALSE))</f>
        <v/>
      </c>
      <c r="C2418" s="117"/>
      <c r="D2418" s="116"/>
      <c r="E2418" s="118"/>
      <c r="F2418" s="119"/>
      <c r="G2418" s="120"/>
      <c r="H2418" s="120"/>
      <c r="I2418" s="418">
        <f t="shared" si="38"/>
        <v>0</v>
      </c>
      <c r="J2418" s="46"/>
      <c r="K2418" s="332">
        <f>IFERROR(SUM(C2418/'Transfers of Funds'!$F$56),0)</f>
        <v>0</v>
      </c>
      <c r="L2418" s="21"/>
      <c r="M2418" s="47" t="s">
        <v>162</v>
      </c>
      <c r="N2418" s="46"/>
    </row>
    <row r="2419" spans="1:14" s="23" customFormat="1" ht="14.25" customHeight="1">
      <c r="A2419" s="115"/>
      <c r="B2419" s="308" t="str">
        <f>IF(A2419="","",VLOOKUP(A2419,'Project Budget vs Exp'!$B$9:$G$52,2,FALSE))</f>
        <v/>
      </c>
      <c r="C2419" s="117"/>
      <c r="D2419" s="116"/>
      <c r="E2419" s="118"/>
      <c r="F2419" s="119"/>
      <c r="G2419" s="120"/>
      <c r="H2419" s="120"/>
      <c r="I2419" s="418">
        <f t="shared" si="38"/>
        <v>0</v>
      </c>
      <c r="J2419" s="46"/>
      <c r="K2419" s="332">
        <f>IFERROR(SUM(C2419/'Transfers of Funds'!$F$56),0)</f>
        <v>0</v>
      </c>
      <c r="L2419" s="21"/>
      <c r="M2419" s="47" t="s">
        <v>162</v>
      </c>
      <c r="N2419" s="46"/>
    </row>
    <row r="2420" spans="1:14" s="23" customFormat="1" ht="14.25" customHeight="1">
      <c r="A2420" s="115"/>
      <c r="B2420" s="308" t="str">
        <f>IF(A2420="","",VLOOKUP(A2420,'Project Budget vs Exp'!$B$9:$G$52,2,FALSE))</f>
        <v/>
      </c>
      <c r="C2420" s="117"/>
      <c r="D2420" s="116"/>
      <c r="E2420" s="118"/>
      <c r="F2420" s="119"/>
      <c r="G2420" s="120"/>
      <c r="H2420" s="120"/>
      <c r="I2420" s="418">
        <f t="shared" si="38"/>
        <v>0</v>
      </c>
      <c r="J2420" s="46"/>
      <c r="K2420" s="332">
        <f>IFERROR(SUM(C2420/'Transfers of Funds'!$F$56),0)</f>
        <v>0</v>
      </c>
      <c r="L2420" s="21"/>
      <c r="M2420" s="47" t="s">
        <v>162</v>
      </c>
      <c r="N2420" s="46"/>
    </row>
    <row r="2421" spans="1:14" s="23" customFormat="1" ht="14.25" customHeight="1">
      <c r="A2421" s="115"/>
      <c r="B2421" s="308" t="str">
        <f>IF(A2421="","",VLOOKUP(A2421,'Project Budget vs Exp'!$B$9:$G$52,2,FALSE))</f>
        <v/>
      </c>
      <c r="C2421" s="117"/>
      <c r="D2421" s="116"/>
      <c r="E2421" s="118"/>
      <c r="F2421" s="119"/>
      <c r="G2421" s="120"/>
      <c r="H2421" s="120"/>
      <c r="I2421" s="418">
        <f t="shared" si="38"/>
        <v>0</v>
      </c>
      <c r="J2421" s="46"/>
      <c r="K2421" s="332">
        <f>IFERROR(SUM(C2421/'Transfers of Funds'!$F$56),0)</f>
        <v>0</v>
      </c>
      <c r="L2421" s="21"/>
      <c r="M2421" s="47" t="s">
        <v>162</v>
      </c>
      <c r="N2421" s="46"/>
    </row>
    <row r="2422" spans="1:14" s="23" customFormat="1" ht="14.25" customHeight="1">
      <c r="A2422" s="115"/>
      <c r="B2422" s="308" t="str">
        <f>IF(A2422="","",VLOOKUP(A2422,'Project Budget vs Exp'!$B$9:$G$52,2,FALSE))</f>
        <v/>
      </c>
      <c r="C2422" s="117"/>
      <c r="D2422" s="116"/>
      <c r="E2422" s="118"/>
      <c r="F2422" s="119"/>
      <c r="G2422" s="120"/>
      <c r="H2422" s="120"/>
      <c r="I2422" s="418">
        <f t="shared" si="38"/>
        <v>0</v>
      </c>
      <c r="J2422" s="46"/>
      <c r="K2422" s="332">
        <f>IFERROR(SUM(C2422/'Transfers of Funds'!$F$56),0)</f>
        <v>0</v>
      </c>
      <c r="L2422" s="21"/>
      <c r="M2422" s="47" t="s">
        <v>162</v>
      </c>
      <c r="N2422" s="46"/>
    </row>
    <row r="2423" spans="1:14" s="23" customFormat="1" ht="14.25" customHeight="1">
      <c r="A2423" s="115"/>
      <c r="B2423" s="308" t="str">
        <f>IF(A2423="","",VLOOKUP(A2423,'Project Budget vs Exp'!$B$9:$G$52,2,FALSE))</f>
        <v/>
      </c>
      <c r="C2423" s="117"/>
      <c r="D2423" s="116"/>
      <c r="E2423" s="118"/>
      <c r="F2423" s="119"/>
      <c r="G2423" s="120"/>
      <c r="H2423" s="120"/>
      <c r="I2423" s="418">
        <f t="shared" si="38"/>
        <v>0</v>
      </c>
      <c r="J2423" s="46"/>
      <c r="K2423" s="332">
        <f>IFERROR(SUM(C2423/'Transfers of Funds'!$F$56),0)</f>
        <v>0</v>
      </c>
      <c r="L2423" s="21"/>
      <c r="M2423" s="47" t="s">
        <v>162</v>
      </c>
      <c r="N2423" s="46"/>
    </row>
    <row r="2424" spans="1:14" s="23" customFormat="1" ht="14.25" customHeight="1">
      <c r="A2424" s="115"/>
      <c r="B2424" s="308" t="str">
        <f>IF(A2424="","",VLOOKUP(A2424,'Project Budget vs Exp'!$B$9:$G$52,2,FALSE))</f>
        <v/>
      </c>
      <c r="C2424" s="117"/>
      <c r="D2424" s="116"/>
      <c r="E2424" s="118"/>
      <c r="F2424" s="119"/>
      <c r="G2424" s="120"/>
      <c r="H2424" s="120"/>
      <c r="I2424" s="418">
        <f t="shared" si="38"/>
        <v>0</v>
      </c>
      <c r="J2424" s="46"/>
      <c r="K2424" s="332">
        <f>IFERROR(SUM(C2424/'Transfers of Funds'!$F$56),0)</f>
        <v>0</v>
      </c>
      <c r="L2424" s="21"/>
      <c r="M2424" s="47" t="s">
        <v>162</v>
      </c>
      <c r="N2424" s="46"/>
    </row>
    <row r="2425" spans="1:14" s="23" customFormat="1" ht="14.25" customHeight="1">
      <c r="A2425" s="115"/>
      <c r="B2425" s="308" t="str">
        <f>IF(A2425="","",VLOOKUP(A2425,'Project Budget vs Exp'!$B$9:$G$52,2,FALSE))</f>
        <v/>
      </c>
      <c r="C2425" s="117"/>
      <c r="D2425" s="116"/>
      <c r="E2425" s="118"/>
      <c r="F2425" s="119"/>
      <c r="G2425" s="120"/>
      <c r="H2425" s="120"/>
      <c r="I2425" s="418">
        <f t="shared" si="38"/>
        <v>0</v>
      </c>
      <c r="J2425" s="46"/>
      <c r="K2425" s="332">
        <f>IFERROR(SUM(C2425/'Transfers of Funds'!$F$56),0)</f>
        <v>0</v>
      </c>
      <c r="L2425" s="21"/>
      <c r="M2425" s="47" t="s">
        <v>162</v>
      </c>
      <c r="N2425" s="46"/>
    </row>
    <row r="2426" spans="1:14" s="23" customFormat="1" ht="14.25" customHeight="1">
      <c r="A2426" s="115"/>
      <c r="B2426" s="308" t="str">
        <f>IF(A2426="","",VLOOKUP(A2426,'Project Budget vs Exp'!$B$9:$G$52,2,FALSE))</f>
        <v/>
      </c>
      <c r="C2426" s="117"/>
      <c r="D2426" s="116"/>
      <c r="E2426" s="118"/>
      <c r="F2426" s="119"/>
      <c r="G2426" s="120"/>
      <c r="H2426" s="120"/>
      <c r="I2426" s="418">
        <f t="shared" si="38"/>
        <v>0</v>
      </c>
      <c r="J2426" s="46"/>
      <c r="K2426" s="332">
        <f>IFERROR(SUM(C2426/'Transfers of Funds'!$F$56),0)</f>
        <v>0</v>
      </c>
      <c r="L2426" s="21"/>
      <c r="M2426" s="47" t="s">
        <v>162</v>
      </c>
      <c r="N2426" s="46"/>
    </row>
    <row r="2427" spans="1:14" s="23" customFormat="1" ht="14.25" customHeight="1">
      <c r="A2427" s="115"/>
      <c r="B2427" s="308" t="str">
        <f>IF(A2427="","",VLOOKUP(A2427,'Project Budget vs Exp'!$B$9:$G$52,2,FALSE))</f>
        <v/>
      </c>
      <c r="C2427" s="117"/>
      <c r="D2427" s="116"/>
      <c r="E2427" s="118"/>
      <c r="F2427" s="119"/>
      <c r="G2427" s="120"/>
      <c r="H2427" s="120"/>
      <c r="I2427" s="418">
        <f t="shared" si="38"/>
        <v>0</v>
      </c>
      <c r="J2427" s="46"/>
      <c r="K2427" s="332">
        <f>IFERROR(SUM(C2427/'Transfers of Funds'!$F$56),0)</f>
        <v>0</v>
      </c>
      <c r="L2427" s="21"/>
      <c r="M2427" s="47" t="s">
        <v>162</v>
      </c>
      <c r="N2427" s="46"/>
    </row>
    <row r="2428" spans="1:14" s="23" customFormat="1" ht="14.25" customHeight="1">
      <c r="A2428" s="115"/>
      <c r="B2428" s="308" t="str">
        <f>IF(A2428="","",VLOOKUP(A2428,'Project Budget vs Exp'!$B$9:$G$52,2,FALSE))</f>
        <v/>
      </c>
      <c r="C2428" s="117"/>
      <c r="D2428" s="116"/>
      <c r="E2428" s="118"/>
      <c r="F2428" s="119"/>
      <c r="G2428" s="120"/>
      <c r="H2428" s="120"/>
      <c r="I2428" s="418">
        <f t="shared" si="38"/>
        <v>0</v>
      </c>
      <c r="J2428" s="46"/>
      <c r="K2428" s="332">
        <f>IFERROR(SUM(C2428/'Transfers of Funds'!$F$56),0)</f>
        <v>0</v>
      </c>
      <c r="L2428" s="21"/>
      <c r="M2428" s="47" t="s">
        <v>162</v>
      </c>
      <c r="N2428" s="46"/>
    </row>
    <row r="2429" spans="1:14" s="23" customFormat="1" ht="14.25" customHeight="1">
      <c r="A2429" s="115"/>
      <c r="B2429" s="308" t="str">
        <f>IF(A2429="","",VLOOKUP(A2429,'Project Budget vs Exp'!$B$9:$G$52,2,FALSE))</f>
        <v/>
      </c>
      <c r="C2429" s="117"/>
      <c r="D2429" s="116"/>
      <c r="E2429" s="118"/>
      <c r="F2429" s="119"/>
      <c r="G2429" s="120"/>
      <c r="H2429" s="120"/>
      <c r="I2429" s="418">
        <f t="shared" si="38"/>
        <v>0</v>
      </c>
      <c r="J2429" s="46"/>
      <c r="K2429" s="332">
        <f>IFERROR(SUM(C2429/'Transfers of Funds'!$F$56),0)</f>
        <v>0</v>
      </c>
      <c r="L2429" s="21"/>
      <c r="M2429" s="47" t="s">
        <v>162</v>
      </c>
      <c r="N2429" s="46"/>
    </row>
    <row r="2430" spans="1:14" s="23" customFormat="1" ht="14.25" customHeight="1">
      <c r="A2430" s="115"/>
      <c r="B2430" s="308" t="str">
        <f>IF(A2430="","",VLOOKUP(A2430,'Project Budget vs Exp'!$B$9:$G$52,2,FALSE))</f>
        <v/>
      </c>
      <c r="C2430" s="117"/>
      <c r="D2430" s="116"/>
      <c r="E2430" s="118"/>
      <c r="F2430" s="119"/>
      <c r="G2430" s="120"/>
      <c r="H2430" s="120"/>
      <c r="I2430" s="418">
        <f t="shared" si="38"/>
        <v>0</v>
      </c>
      <c r="J2430" s="46"/>
      <c r="K2430" s="332">
        <f>IFERROR(SUM(C2430/'Transfers of Funds'!$F$56),0)</f>
        <v>0</v>
      </c>
      <c r="L2430" s="21"/>
      <c r="M2430" s="47" t="s">
        <v>162</v>
      </c>
      <c r="N2430" s="46"/>
    </row>
    <row r="2431" spans="1:14" s="23" customFormat="1" ht="14.25" customHeight="1">
      <c r="A2431" s="115"/>
      <c r="B2431" s="308" t="str">
        <f>IF(A2431="","",VLOOKUP(A2431,'Project Budget vs Exp'!$B$9:$G$52,2,FALSE))</f>
        <v/>
      </c>
      <c r="C2431" s="117"/>
      <c r="D2431" s="116"/>
      <c r="E2431" s="118"/>
      <c r="F2431" s="119"/>
      <c r="G2431" s="120"/>
      <c r="H2431" s="120"/>
      <c r="I2431" s="418">
        <f t="shared" si="38"/>
        <v>0</v>
      </c>
      <c r="J2431" s="46"/>
      <c r="K2431" s="332">
        <f>IFERROR(SUM(C2431/'Transfers of Funds'!$F$56),0)</f>
        <v>0</v>
      </c>
      <c r="L2431" s="21"/>
      <c r="M2431" s="47" t="s">
        <v>162</v>
      </c>
      <c r="N2431" s="46"/>
    </row>
    <row r="2432" spans="1:14" s="23" customFormat="1" ht="14.25" customHeight="1">
      <c r="A2432" s="115"/>
      <c r="B2432" s="308" t="str">
        <f>IF(A2432="","",VLOOKUP(A2432,'Project Budget vs Exp'!$B$9:$G$52,2,FALSE))</f>
        <v/>
      </c>
      <c r="C2432" s="117"/>
      <c r="D2432" s="116"/>
      <c r="E2432" s="118"/>
      <c r="F2432" s="119"/>
      <c r="G2432" s="120"/>
      <c r="H2432" s="120"/>
      <c r="I2432" s="418">
        <f t="shared" si="38"/>
        <v>0</v>
      </c>
      <c r="J2432" s="46"/>
      <c r="K2432" s="332">
        <f>IFERROR(SUM(C2432/'Transfers of Funds'!$F$56),0)</f>
        <v>0</v>
      </c>
      <c r="L2432" s="21"/>
      <c r="M2432" s="47" t="s">
        <v>162</v>
      </c>
      <c r="N2432" s="46"/>
    </row>
    <row r="2433" spans="1:14" s="23" customFormat="1" ht="14.25" customHeight="1">
      <c r="A2433" s="115"/>
      <c r="B2433" s="308" t="str">
        <f>IF(A2433="","",VLOOKUP(A2433,'Project Budget vs Exp'!$B$9:$G$52,2,FALSE))</f>
        <v/>
      </c>
      <c r="C2433" s="117"/>
      <c r="D2433" s="116"/>
      <c r="E2433" s="118"/>
      <c r="F2433" s="119"/>
      <c r="G2433" s="120"/>
      <c r="H2433" s="120"/>
      <c r="I2433" s="418">
        <f t="shared" si="38"/>
        <v>0</v>
      </c>
      <c r="J2433" s="46"/>
      <c r="K2433" s="332">
        <f>IFERROR(SUM(C2433/'Transfers of Funds'!$F$56),0)</f>
        <v>0</v>
      </c>
      <c r="L2433" s="21"/>
      <c r="M2433" s="47" t="s">
        <v>162</v>
      </c>
      <c r="N2433" s="46"/>
    </row>
    <row r="2434" spans="1:14" s="23" customFormat="1" ht="14.25" customHeight="1">
      <c r="A2434" s="115"/>
      <c r="B2434" s="308" t="str">
        <f>IF(A2434="","",VLOOKUP(A2434,'Project Budget vs Exp'!$B$9:$G$52,2,FALSE))</f>
        <v/>
      </c>
      <c r="C2434" s="117"/>
      <c r="D2434" s="116"/>
      <c r="E2434" s="118"/>
      <c r="F2434" s="119"/>
      <c r="G2434" s="120"/>
      <c r="H2434" s="120"/>
      <c r="I2434" s="418">
        <f t="shared" si="38"/>
        <v>0</v>
      </c>
      <c r="J2434" s="46"/>
      <c r="K2434" s="332">
        <f>IFERROR(SUM(C2434/'Transfers of Funds'!$F$56),0)</f>
        <v>0</v>
      </c>
      <c r="L2434" s="21"/>
      <c r="M2434" s="47" t="s">
        <v>162</v>
      </c>
      <c r="N2434" s="46"/>
    </row>
    <row r="2435" spans="1:14" s="23" customFormat="1" ht="14.25" customHeight="1">
      <c r="A2435" s="115"/>
      <c r="B2435" s="308" t="str">
        <f>IF(A2435="","",VLOOKUP(A2435,'Project Budget vs Exp'!$B$9:$G$52,2,FALSE))</f>
        <v/>
      </c>
      <c r="C2435" s="117"/>
      <c r="D2435" s="116"/>
      <c r="E2435" s="118"/>
      <c r="F2435" s="119"/>
      <c r="G2435" s="120"/>
      <c r="H2435" s="120"/>
      <c r="I2435" s="418">
        <f t="shared" si="38"/>
        <v>0</v>
      </c>
      <c r="J2435" s="46"/>
      <c r="K2435" s="332">
        <f>IFERROR(SUM(C2435/'Transfers of Funds'!$F$56),0)</f>
        <v>0</v>
      </c>
      <c r="L2435" s="21"/>
      <c r="M2435" s="47" t="s">
        <v>162</v>
      </c>
      <c r="N2435" s="46"/>
    </row>
    <row r="2436" spans="1:14" s="23" customFormat="1" ht="14.25" customHeight="1">
      <c r="A2436" s="115"/>
      <c r="B2436" s="308" t="str">
        <f>IF(A2436="","",VLOOKUP(A2436,'Project Budget vs Exp'!$B$9:$G$52,2,FALSE))</f>
        <v/>
      </c>
      <c r="C2436" s="117"/>
      <c r="D2436" s="116"/>
      <c r="E2436" s="118"/>
      <c r="F2436" s="119"/>
      <c r="G2436" s="120"/>
      <c r="H2436" s="120"/>
      <c r="I2436" s="418">
        <f t="shared" si="38"/>
        <v>0</v>
      </c>
      <c r="J2436" s="46"/>
      <c r="K2436" s="332">
        <f>IFERROR(SUM(C2436/'Transfers of Funds'!$F$56),0)</f>
        <v>0</v>
      </c>
      <c r="L2436" s="21"/>
      <c r="M2436" s="47" t="s">
        <v>162</v>
      </c>
      <c r="N2436" s="46"/>
    </row>
    <row r="2437" spans="1:14" s="23" customFormat="1" ht="14.25" customHeight="1">
      <c r="A2437" s="115"/>
      <c r="B2437" s="308" t="str">
        <f>IF(A2437="","",VLOOKUP(A2437,'Project Budget vs Exp'!$B$9:$G$52,2,FALSE))</f>
        <v/>
      </c>
      <c r="C2437" s="117"/>
      <c r="D2437" s="116"/>
      <c r="E2437" s="118"/>
      <c r="F2437" s="119"/>
      <c r="G2437" s="120"/>
      <c r="H2437" s="120"/>
      <c r="I2437" s="418">
        <f t="shared" si="38"/>
        <v>0</v>
      </c>
      <c r="J2437" s="46"/>
      <c r="K2437" s="332">
        <f>IFERROR(SUM(C2437/'Transfers of Funds'!$F$56),0)</f>
        <v>0</v>
      </c>
      <c r="L2437" s="21"/>
      <c r="M2437" s="47" t="s">
        <v>162</v>
      </c>
      <c r="N2437" s="46"/>
    </row>
    <row r="2438" spans="1:14" s="23" customFormat="1" ht="14.25" customHeight="1">
      <c r="A2438" s="115"/>
      <c r="B2438" s="308" t="str">
        <f>IF(A2438="","",VLOOKUP(A2438,'Project Budget vs Exp'!$B$9:$G$52,2,FALSE))</f>
        <v/>
      </c>
      <c r="C2438" s="117"/>
      <c r="D2438" s="116"/>
      <c r="E2438" s="118"/>
      <c r="F2438" s="119"/>
      <c r="G2438" s="120"/>
      <c r="H2438" s="120"/>
      <c r="I2438" s="418">
        <f t="shared" si="38"/>
        <v>0</v>
      </c>
      <c r="J2438" s="46"/>
      <c r="K2438" s="332">
        <f>IFERROR(SUM(C2438/'Transfers of Funds'!$F$56),0)</f>
        <v>0</v>
      </c>
      <c r="L2438" s="21"/>
      <c r="M2438" s="47" t="s">
        <v>162</v>
      </c>
      <c r="N2438" s="46"/>
    </row>
    <row r="2439" spans="1:14" s="23" customFormat="1" ht="14.25" customHeight="1">
      <c r="A2439" s="115"/>
      <c r="B2439" s="308" t="str">
        <f>IF(A2439="","",VLOOKUP(A2439,'Project Budget vs Exp'!$B$9:$G$52,2,FALSE))</f>
        <v/>
      </c>
      <c r="C2439" s="117"/>
      <c r="D2439" s="116"/>
      <c r="E2439" s="118"/>
      <c r="F2439" s="119"/>
      <c r="G2439" s="120"/>
      <c r="H2439" s="120"/>
      <c r="I2439" s="418">
        <f t="shared" si="38"/>
        <v>0</v>
      </c>
      <c r="J2439" s="46"/>
      <c r="K2439" s="332">
        <f>IFERROR(SUM(C2439/'Transfers of Funds'!$F$56),0)</f>
        <v>0</v>
      </c>
      <c r="L2439" s="21"/>
      <c r="M2439" s="47" t="s">
        <v>162</v>
      </c>
      <c r="N2439" s="46"/>
    </row>
    <row r="2440" spans="1:14" s="23" customFormat="1" ht="14.25" customHeight="1">
      <c r="A2440" s="115"/>
      <c r="B2440" s="308" t="str">
        <f>IF(A2440="","",VLOOKUP(A2440,'Project Budget vs Exp'!$B$9:$G$52,2,FALSE))</f>
        <v/>
      </c>
      <c r="C2440" s="117"/>
      <c r="D2440" s="116"/>
      <c r="E2440" s="118"/>
      <c r="F2440" s="119"/>
      <c r="G2440" s="120"/>
      <c r="H2440" s="120"/>
      <c r="I2440" s="418">
        <f t="shared" si="38"/>
        <v>0</v>
      </c>
      <c r="J2440" s="46"/>
      <c r="K2440" s="332">
        <f>IFERROR(SUM(C2440/'Transfers of Funds'!$F$56),0)</f>
        <v>0</v>
      </c>
      <c r="L2440" s="21"/>
      <c r="M2440" s="47" t="s">
        <v>162</v>
      </c>
      <c r="N2440" s="46"/>
    </row>
    <row r="2441" spans="1:14" s="23" customFormat="1" ht="14.25" customHeight="1">
      <c r="A2441" s="115"/>
      <c r="B2441" s="308" t="str">
        <f>IF(A2441="","",VLOOKUP(A2441,'Project Budget vs Exp'!$B$9:$G$52,2,FALSE))</f>
        <v/>
      </c>
      <c r="C2441" s="117"/>
      <c r="D2441" s="116"/>
      <c r="E2441" s="118"/>
      <c r="F2441" s="119"/>
      <c r="G2441" s="120"/>
      <c r="H2441" s="120"/>
      <c r="I2441" s="418">
        <f t="shared" si="38"/>
        <v>0</v>
      </c>
      <c r="J2441" s="46"/>
      <c r="K2441" s="332">
        <f>IFERROR(SUM(C2441/'Transfers of Funds'!$F$56),0)</f>
        <v>0</v>
      </c>
      <c r="L2441" s="21"/>
      <c r="M2441" s="47" t="s">
        <v>162</v>
      </c>
      <c r="N2441" s="46"/>
    </row>
    <row r="2442" spans="1:14" s="23" customFormat="1" ht="14.25" customHeight="1">
      <c r="A2442" s="115"/>
      <c r="B2442" s="308" t="str">
        <f>IF(A2442="","",VLOOKUP(A2442,'Project Budget vs Exp'!$B$9:$G$52,2,FALSE))</f>
        <v/>
      </c>
      <c r="C2442" s="117"/>
      <c r="D2442" s="116"/>
      <c r="E2442" s="118"/>
      <c r="F2442" s="119"/>
      <c r="G2442" s="120"/>
      <c r="H2442" s="120"/>
      <c r="I2442" s="418">
        <f t="shared" si="38"/>
        <v>0</v>
      </c>
      <c r="J2442" s="46"/>
      <c r="K2442" s="332">
        <f>IFERROR(SUM(C2442/'Transfers of Funds'!$F$56),0)</f>
        <v>0</v>
      </c>
      <c r="L2442" s="21"/>
      <c r="M2442" s="47" t="s">
        <v>162</v>
      </c>
      <c r="N2442" s="46"/>
    </row>
    <row r="2443" spans="1:14" s="23" customFormat="1" ht="14.25" customHeight="1">
      <c r="A2443" s="115"/>
      <c r="B2443" s="308" t="str">
        <f>IF(A2443="","",VLOOKUP(A2443,'Project Budget vs Exp'!$B$9:$G$52,2,FALSE))</f>
        <v/>
      </c>
      <c r="C2443" s="117"/>
      <c r="D2443" s="116"/>
      <c r="E2443" s="118"/>
      <c r="F2443" s="119"/>
      <c r="G2443" s="120"/>
      <c r="H2443" s="120"/>
      <c r="I2443" s="418">
        <f t="shared" si="38"/>
        <v>0</v>
      </c>
      <c r="J2443" s="46"/>
      <c r="K2443" s="332">
        <f>IFERROR(SUM(C2443/'Transfers of Funds'!$F$56),0)</f>
        <v>0</v>
      </c>
      <c r="L2443" s="21"/>
      <c r="M2443" s="47" t="s">
        <v>162</v>
      </c>
      <c r="N2443" s="46"/>
    </row>
    <row r="2444" spans="1:14" s="23" customFormat="1" ht="14.25" customHeight="1">
      <c r="A2444" s="115"/>
      <c r="B2444" s="308" t="str">
        <f>IF(A2444="","",VLOOKUP(A2444,'Project Budget vs Exp'!$B$9:$G$52,2,FALSE))</f>
        <v/>
      </c>
      <c r="C2444" s="117"/>
      <c r="D2444" s="116"/>
      <c r="E2444" s="118"/>
      <c r="F2444" s="119"/>
      <c r="G2444" s="120"/>
      <c r="H2444" s="120"/>
      <c r="I2444" s="418">
        <f t="shared" si="38"/>
        <v>0</v>
      </c>
      <c r="J2444" s="46"/>
      <c r="K2444" s="332">
        <f>IFERROR(SUM(C2444/'Transfers of Funds'!$F$56),0)</f>
        <v>0</v>
      </c>
      <c r="L2444" s="21"/>
      <c r="M2444" s="47" t="s">
        <v>162</v>
      </c>
      <c r="N2444" s="46"/>
    </row>
    <row r="2445" spans="1:14" s="23" customFormat="1" ht="14.25" customHeight="1">
      <c r="A2445" s="115"/>
      <c r="B2445" s="308" t="str">
        <f>IF(A2445="","",VLOOKUP(A2445,'Project Budget vs Exp'!$B$9:$G$52,2,FALSE))</f>
        <v/>
      </c>
      <c r="C2445" s="117"/>
      <c r="D2445" s="116"/>
      <c r="E2445" s="118"/>
      <c r="F2445" s="119"/>
      <c r="G2445" s="120"/>
      <c r="H2445" s="120"/>
      <c r="I2445" s="418">
        <f t="shared" si="38"/>
        <v>0</v>
      </c>
      <c r="J2445" s="46"/>
      <c r="K2445" s="332">
        <f>IFERROR(SUM(C2445/'Transfers of Funds'!$F$56),0)</f>
        <v>0</v>
      </c>
      <c r="L2445" s="21"/>
      <c r="M2445" s="47" t="s">
        <v>162</v>
      </c>
      <c r="N2445" s="46"/>
    </row>
    <row r="2446" spans="1:14" s="23" customFormat="1" ht="14.25" customHeight="1">
      <c r="A2446" s="115"/>
      <c r="B2446" s="308" t="str">
        <f>IF(A2446="","",VLOOKUP(A2446,'Project Budget vs Exp'!$B$9:$G$52,2,FALSE))</f>
        <v/>
      </c>
      <c r="C2446" s="117"/>
      <c r="D2446" s="116"/>
      <c r="E2446" s="118"/>
      <c r="F2446" s="119"/>
      <c r="G2446" s="120"/>
      <c r="H2446" s="120"/>
      <c r="I2446" s="418">
        <f t="shared" si="38"/>
        <v>0</v>
      </c>
      <c r="J2446" s="46"/>
      <c r="K2446" s="332">
        <f>IFERROR(SUM(C2446/'Transfers of Funds'!$F$56),0)</f>
        <v>0</v>
      </c>
      <c r="L2446" s="21"/>
      <c r="M2446" s="47" t="s">
        <v>162</v>
      </c>
      <c r="N2446" s="46"/>
    </row>
    <row r="2447" spans="1:14" s="23" customFormat="1" ht="14.25" customHeight="1">
      <c r="A2447" s="115"/>
      <c r="B2447" s="308" t="str">
        <f>IF(A2447="","",VLOOKUP(A2447,'Project Budget vs Exp'!$B$9:$G$52,2,FALSE))</f>
        <v/>
      </c>
      <c r="C2447" s="117"/>
      <c r="D2447" s="116"/>
      <c r="E2447" s="118"/>
      <c r="F2447" s="119"/>
      <c r="G2447" s="120"/>
      <c r="H2447" s="120"/>
      <c r="I2447" s="418">
        <f t="shared" si="38"/>
        <v>0</v>
      </c>
      <c r="J2447" s="46"/>
      <c r="K2447" s="332">
        <f>IFERROR(SUM(C2447/'Transfers of Funds'!$F$56),0)</f>
        <v>0</v>
      </c>
      <c r="L2447" s="21"/>
      <c r="M2447" s="47" t="s">
        <v>162</v>
      </c>
      <c r="N2447" s="46"/>
    </row>
    <row r="2448" spans="1:14" s="23" customFormat="1" ht="14.25" customHeight="1">
      <c r="A2448" s="115"/>
      <c r="B2448" s="308" t="str">
        <f>IF(A2448="","",VLOOKUP(A2448,'Project Budget vs Exp'!$B$9:$G$52,2,FALSE))</f>
        <v/>
      </c>
      <c r="C2448" s="117"/>
      <c r="D2448" s="116"/>
      <c r="E2448" s="118"/>
      <c r="F2448" s="119"/>
      <c r="G2448" s="120"/>
      <c r="H2448" s="120"/>
      <c r="I2448" s="418">
        <f t="shared" si="38"/>
        <v>0</v>
      </c>
      <c r="J2448" s="46"/>
      <c r="K2448" s="332">
        <f>IFERROR(SUM(C2448/'Transfers of Funds'!$F$56),0)</f>
        <v>0</v>
      </c>
      <c r="L2448" s="21"/>
      <c r="M2448" s="47" t="s">
        <v>162</v>
      </c>
      <c r="N2448" s="46"/>
    </row>
    <row r="2449" spans="1:14" s="23" customFormat="1" ht="14.25" customHeight="1">
      <c r="A2449" s="115"/>
      <c r="B2449" s="308" t="str">
        <f>IF(A2449="","",VLOOKUP(A2449,'Project Budget vs Exp'!$B$9:$G$52,2,FALSE))</f>
        <v/>
      </c>
      <c r="C2449" s="117"/>
      <c r="D2449" s="116"/>
      <c r="E2449" s="118"/>
      <c r="F2449" s="119"/>
      <c r="G2449" s="120"/>
      <c r="H2449" s="120"/>
      <c r="I2449" s="418">
        <f t="shared" si="38"/>
        <v>0</v>
      </c>
      <c r="J2449" s="46"/>
      <c r="K2449" s="332">
        <f>IFERROR(SUM(C2449/'Transfers of Funds'!$F$56),0)</f>
        <v>0</v>
      </c>
      <c r="L2449" s="21"/>
      <c r="M2449" s="47" t="s">
        <v>162</v>
      </c>
      <c r="N2449" s="46"/>
    </row>
    <row r="2450" spans="1:14" s="23" customFormat="1" ht="14.25" customHeight="1">
      <c r="A2450" s="115"/>
      <c r="B2450" s="308" t="str">
        <f>IF(A2450="","",VLOOKUP(A2450,'Project Budget vs Exp'!$B$9:$G$52,2,FALSE))</f>
        <v/>
      </c>
      <c r="C2450" s="117"/>
      <c r="D2450" s="116"/>
      <c r="E2450" s="118"/>
      <c r="F2450" s="119"/>
      <c r="G2450" s="120"/>
      <c r="H2450" s="120"/>
      <c r="I2450" s="418">
        <f t="shared" si="38"/>
        <v>0</v>
      </c>
      <c r="J2450" s="46"/>
      <c r="K2450" s="332">
        <f>IFERROR(SUM(C2450/'Transfers of Funds'!$F$56),0)</f>
        <v>0</v>
      </c>
      <c r="L2450" s="21"/>
      <c r="M2450" s="47" t="s">
        <v>162</v>
      </c>
      <c r="N2450" s="46"/>
    </row>
    <row r="2451" spans="1:14" s="23" customFormat="1" ht="14.25" customHeight="1">
      <c r="A2451" s="115"/>
      <c r="B2451" s="308" t="str">
        <f>IF(A2451="","",VLOOKUP(A2451,'Project Budget vs Exp'!$B$9:$G$52,2,FALSE))</f>
        <v/>
      </c>
      <c r="C2451" s="117"/>
      <c r="D2451" s="116"/>
      <c r="E2451" s="118"/>
      <c r="F2451" s="119"/>
      <c r="G2451" s="120"/>
      <c r="H2451" s="120"/>
      <c r="I2451" s="418">
        <f t="shared" si="38"/>
        <v>0</v>
      </c>
      <c r="J2451" s="46"/>
      <c r="K2451" s="332">
        <f>IFERROR(SUM(C2451/'Transfers of Funds'!$F$56),0)</f>
        <v>0</v>
      </c>
      <c r="L2451" s="21"/>
      <c r="M2451" s="47" t="s">
        <v>162</v>
      </c>
      <c r="N2451" s="46"/>
    </row>
    <row r="2452" spans="1:14" s="23" customFormat="1" ht="14.25" customHeight="1">
      <c r="A2452" s="115"/>
      <c r="B2452" s="308" t="str">
        <f>IF(A2452="","",VLOOKUP(A2452,'Project Budget vs Exp'!$B$9:$G$52,2,FALSE))</f>
        <v/>
      </c>
      <c r="C2452" s="117"/>
      <c r="D2452" s="116"/>
      <c r="E2452" s="118"/>
      <c r="F2452" s="119"/>
      <c r="G2452" s="120"/>
      <c r="H2452" s="120"/>
      <c r="I2452" s="418">
        <f t="shared" si="38"/>
        <v>0</v>
      </c>
      <c r="J2452" s="46"/>
      <c r="K2452" s="332">
        <f>IFERROR(SUM(C2452/'Transfers of Funds'!$F$56),0)</f>
        <v>0</v>
      </c>
      <c r="L2452" s="21"/>
      <c r="M2452" s="47" t="s">
        <v>162</v>
      </c>
      <c r="N2452" s="46"/>
    </row>
    <row r="2453" spans="1:14" s="23" customFormat="1" ht="14.25" customHeight="1">
      <c r="A2453" s="115"/>
      <c r="B2453" s="308" t="str">
        <f>IF(A2453="","",VLOOKUP(A2453,'Project Budget vs Exp'!$B$9:$G$52,2,FALSE))</f>
        <v/>
      </c>
      <c r="C2453" s="117"/>
      <c r="D2453" s="116"/>
      <c r="E2453" s="118"/>
      <c r="F2453" s="119"/>
      <c r="G2453" s="120"/>
      <c r="H2453" s="120"/>
      <c r="I2453" s="418">
        <f t="shared" ref="I2453:I2516" si="39">IF(OR(F$4="EUR",F$4="USD",F$4="GBP",F$4="CAD",F$4="NZD",F$4="AUD"),K2453,C2453)</f>
        <v>0</v>
      </c>
      <c r="J2453" s="46"/>
      <c r="K2453" s="332">
        <f>IFERROR(SUM(C2453/'Transfers of Funds'!$F$56),0)</f>
        <v>0</v>
      </c>
      <c r="L2453" s="21"/>
      <c r="M2453" s="47" t="s">
        <v>162</v>
      </c>
      <c r="N2453" s="46"/>
    </row>
    <row r="2454" spans="1:14" s="23" customFormat="1" ht="14.25" customHeight="1">
      <c r="A2454" s="115"/>
      <c r="B2454" s="308" t="str">
        <f>IF(A2454="","",VLOOKUP(A2454,'Project Budget vs Exp'!$B$9:$G$52,2,FALSE))</f>
        <v/>
      </c>
      <c r="C2454" s="117"/>
      <c r="D2454" s="116"/>
      <c r="E2454" s="118"/>
      <c r="F2454" s="119"/>
      <c r="G2454" s="120"/>
      <c r="H2454" s="120"/>
      <c r="I2454" s="418">
        <f t="shared" si="39"/>
        <v>0</v>
      </c>
      <c r="J2454" s="46"/>
      <c r="K2454" s="332">
        <f>IFERROR(SUM(C2454/'Transfers of Funds'!$F$56),0)</f>
        <v>0</v>
      </c>
      <c r="L2454" s="21"/>
      <c r="M2454" s="47" t="s">
        <v>162</v>
      </c>
      <c r="N2454" s="46"/>
    </row>
    <row r="2455" spans="1:14" s="23" customFormat="1" ht="14.25" customHeight="1">
      <c r="A2455" s="115"/>
      <c r="B2455" s="308" t="str">
        <f>IF(A2455="","",VLOOKUP(A2455,'Project Budget vs Exp'!$B$9:$G$52,2,FALSE))</f>
        <v/>
      </c>
      <c r="C2455" s="117"/>
      <c r="D2455" s="116"/>
      <c r="E2455" s="118"/>
      <c r="F2455" s="119"/>
      <c r="G2455" s="120"/>
      <c r="H2455" s="120"/>
      <c r="I2455" s="418">
        <f t="shared" si="39"/>
        <v>0</v>
      </c>
      <c r="J2455" s="46"/>
      <c r="K2455" s="332">
        <f>IFERROR(SUM(C2455/'Transfers of Funds'!$F$56),0)</f>
        <v>0</v>
      </c>
      <c r="L2455" s="21"/>
      <c r="M2455" s="47" t="s">
        <v>162</v>
      </c>
      <c r="N2455" s="46"/>
    </row>
    <row r="2456" spans="1:14" s="23" customFormat="1" ht="14.25" customHeight="1">
      <c r="A2456" s="115"/>
      <c r="B2456" s="308" t="str">
        <f>IF(A2456="","",VLOOKUP(A2456,'Project Budget vs Exp'!$B$9:$G$52,2,FALSE))</f>
        <v/>
      </c>
      <c r="C2456" s="117"/>
      <c r="D2456" s="116"/>
      <c r="E2456" s="118"/>
      <c r="F2456" s="119"/>
      <c r="G2456" s="120"/>
      <c r="H2456" s="120"/>
      <c r="I2456" s="418">
        <f t="shared" si="39"/>
        <v>0</v>
      </c>
      <c r="J2456" s="46"/>
      <c r="K2456" s="332">
        <f>IFERROR(SUM(C2456/'Transfers of Funds'!$F$56),0)</f>
        <v>0</v>
      </c>
      <c r="L2456" s="21"/>
      <c r="M2456" s="47" t="s">
        <v>162</v>
      </c>
      <c r="N2456" s="46"/>
    </row>
    <row r="2457" spans="1:14" s="23" customFormat="1" ht="14.25" customHeight="1">
      <c r="A2457" s="115"/>
      <c r="B2457" s="308" t="str">
        <f>IF(A2457="","",VLOOKUP(A2457,'Project Budget vs Exp'!$B$9:$G$52,2,FALSE))</f>
        <v/>
      </c>
      <c r="C2457" s="117"/>
      <c r="D2457" s="116"/>
      <c r="E2457" s="118"/>
      <c r="F2457" s="119"/>
      <c r="G2457" s="120"/>
      <c r="H2457" s="120"/>
      <c r="I2457" s="418">
        <f t="shared" si="39"/>
        <v>0</v>
      </c>
      <c r="J2457" s="46"/>
      <c r="K2457" s="332">
        <f>IFERROR(SUM(C2457/'Transfers of Funds'!$F$56),0)</f>
        <v>0</v>
      </c>
      <c r="L2457" s="21"/>
      <c r="M2457" s="47" t="s">
        <v>162</v>
      </c>
      <c r="N2457" s="46"/>
    </row>
    <row r="2458" spans="1:14" s="23" customFormat="1" ht="14.25" customHeight="1">
      <c r="A2458" s="115"/>
      <c r="B2458" s="308" t="str">
        <f>IF(A2458="","",VLOOKUP(A2458,'Project Budget vs Exp'!$B$9:$G$52,2,FALSE))</f>
        <v/>
      </c>
      <c r="C2458" s="117"/>
      <c r="D2458" s="116"/>
      <c r="E2458" s="118"/>
      <c r="F2458" s="119"/>
      <c r="G2458" s="120"/>
      <c r="H2458" s="120"/>
      <c r="I2458" s="418">
        <f t="shared" si="39"/>
        <v>0</v>
      </c>
      <c r="J2458" s="46"/>
      <c r="K2458" s="332">
        <f>IFERROR(SUM(C2458/'Transfers of Funds'!$F$56),0)</f>
        <v>0</v>
      </c>
      <c r="L2458" s="21"/>
      <c r="M2458" s="47" t="s">
        <v>162</v>
      </c>
      <c r="N2458" s="46"/>
    </row>
    <row r="2459" spans="1:14" s="23" customFormat="1" ht="14.25" customHeight="1">
      <c r="A2459" s="115"/>
      <c r="B2459" s="308" t="str">
        <f>IF(A2459="","",VLOOKUP(A2459,'Project Budget vs Exp'!$B$9:$G$52,2,FALSE))</f>
        <v/>
      </c>
      <c r="C2459" s="117"/>
      <c r="D2459" s="116"/>
      <c r="E2459" s="118"/>
      <c r="F2459" s="119"/>
      <c r="G2459" s="120"/>
      <c r="H2459" s="120"/>
      <c r="I2459" s="418">
        <f t="shared" si="39"/>
        <v>0</v>
      </c>
      <c r="J2459" s="46"/>
      <c r="K2459" s="332">
        <f>IFERROR(SUM(C2459/'Transfers of Funds'!$F$56),0)</f>
        <v>0</v>
      </c>
      <c r="L2459" s="21"/>
      <c r="M2459" s="47" t="s">
        <v>162</v>
      </c>
      <c r="N2459" s="46"/>
    </row>
    <row r="2460" spans="1:14" s="23" customFormat="1" ht="14.25" customHeight="1">
      <c r="A2460" s="115"/>
      <c r="B2460" s="308" t="str">
        <f>IF(A2460="","",VLOOKUP(A2460,'Project Budget vs Exp'!$B$9:$G$52,2,FALSE))</f>
        <v/>
      </c>
      <c r="C2460" s="117"/>
      <c r="D2460" s="116"/>
      <c r="E2460" s="118"/>
      <c r="F2460" s="119"/>
      <c r="G2460" s="120"/>
      <c r="H2460" s="120"/>
      <c r="I2460" s="418">
        <f t="shared" si="39"/>
        <v>0</v>
      </c>
      <c r="J2460" s="46"/>
      <c r="K2460" s="332">
        <f>IFERROR(SUM(C2460/'Transfers of Funds'!$F$56),0)</f>
        <v>0</v>
      </c>
      <c r="L2460" s="21"/>
      <c r="M2460" s="47" t="s">
        <v>162</v>
      </c>
      <c r="N2460" s="46"/>
    </row>
    <row r="2461" spans="1:14" s="23" customFormat="1" ht="14.25" customHeight="1">
      <c r="A2461" s="115"/>
      <c r="B2461" s="308" t="str">
        <f>IF(A2461="","",VLOOKUP(A2461,'Project Budget vs Exp'!$B$9:$G$52,2,FALSE))</f>
        <v/>
      </c>
      <c r="C2461" s="117"/>
      <c r="D2461" s="116"/>
      <c r="E2461" s="118"/>
      <c r="F2461" s="119"/>
      <c r="G2461" s="120"/>
      <c r="H2461" s="120"/>
      <c r="I2461" s="418">
        <f t="shared" si="39"/>
        <v>0</v>
      </c>
      <c r="J2461" s="46"/>
      <c r="K2461" s="332">
        <f>IFERROR(SUM(C2461/'Transfers of Funds'!$F$56),0)</f>
        <v>0</v>
      </c>
      <c r="L2461" s="21"/>
      <c r="M2461" s="47" t="s">
        <v>162</v>
      </c>
      <c r="N2461" s="46"/>
    </row>
    <row r="2462" spans="1:14" s="23" customFormat="1" ht="14.25" customHeight="1">
      <c r="A2462" s="115"/>
      <c r="B2462" s="308" t="str">
        <f>IF(A2462="","",VLOOKUP(A2462,'Project Budget vs Exp'!$B$9:$G$52,2,FALSE))</f>
        <v/>
      </c>
      <c r="C2462" s="117"/>
      <c r="D2462" s="116"/>
      <c r="E2462" s="118"/>
      <c r="F2462" s="119"/>
      <c r="G2462" s="120"/>
      <c r="H2462" s="120"/>
      <c r="I2462" s="418">
        <f t="shared" si="39"/>
        <v>0</v>
      </c>
      <c r="J2462" s="46"/>
      <c r="K2462" s="332">
        <f>IFERROR(SUM(C2462/'Transfers of Funds'!$F$56),0)</f>
        <v>0</v>
      </c>
      <c r="L2462" s="21"/>
      <c r="M2462" s="47" t="s">
        <v>162</v>
      </c>
      <c r="N2462" s="46"/>
    </row>
    <row r="2463" spans="1:14" s="23" customFormat="1" ht="14.25" customHeight="1">
      <c r="A2463" s="115"/>
      <c r="B2463" s="308" t="str">
        <f>IF(A2463="","",VLOOKUP(A2463,'Project Budget vs Exp'!$B$9:$G$52,2,FALSE))</f>
        <v/>
      </c>
      <c r="C2463" s="117"/>
      <c r="D2463" s="116"/>
      <c r="E2463" s="118"/>
      <c r="F2463" s="119"/>
      <c r="G2463" s="120"/>
      <c r="H2463" s="120"/>
      <c r="I2463" s="418">
        <f t="shared" si="39"/>
        <v>0</v>
      </c>
      <c r="J2463" s="46"/>
      <c r="K2463" s="332">
        <f>IFERROR(SUM(C2463/'Transfers of Funds'!$F$56),0)</f>
        <v>0</v>
      </c>
      <c r="L2463" s="21"/>
      <c r="M2463" s="47" t="s">
        <v>162</v>
      </c>
      <c r="N2463" s="46"/>
    </row>
    <row r="2464" spans="1:14" s="23" customFormat="1" ht="14.25" customHeight="1">
      <c r="A2464" s="115"/>
      <c r="B2464" s="308" t="str">
        <f>IF(A2464="","",VLOOKUP(A2464,'Project Budget vs Exp'!$B$9:$G$52,2,FALSE))</f>
        <v/>
      </c>
      <c r="C2464" s="117"/>
      <c r="D2464" s="116"/>
      <c r="E2464" s="118"/>
      <c r="F2464" s="119"/>
      <c r="G2464" s="120"/>
      <c r="H2464" s="120"/>
      <c r="I2464" s="418">
        <f t="shared" si="39"/>
        <v>0</v>
      </c>
      <c r="J2464" s="46"/>
      <c r="K2464" s="332">
        <f>IFERROR(SUM(C2464/'Transfers of Funds'!$F$56),0)</f>
        <v>0</v>
      </c>
      <c r="L2464" s="21"/>
      <c r="M2464" s="47" t="s">
        <v>162</v>
      </c>
      <c r="N2464" s="46"/>
    </row>
    <row r="2465" spans="1:14" s="23" customFormat="1" ht="14.25" customHeight="1">
      <c r="A2465" s="115"/>
      <c r="B2465" s="308" t="str">
        <f>IF(A2465="","",VLOOKUP(A2465,'Project Budget vs Exp'!$B$9:$G$52,2,FALSE))</f>
        <v/>
      </c>
      <c r="C2465" s="117"/>
      <c r="D2465" s="116"/>
      <c r="E2465" s="118"/>
      <c r="F2465" s="119"/>
      <c r="G2465" s="120"/>
      <c r="H2465" s="120"/>
      <c r="I2465" s="418">
        <f t="shared" si="39"/>
        <v>0</v>
      </c>
      <c r="J2465" s="46"/>
      <c r="K2465" s="332">
        <f>IFERROR(SUM(C2465/'Transfers of Funds'!$F$56),0)</f>
        <v>0</v>
      </c>
      <c r="L2465" s="21"/>
      <c r="M2465" s="47" t="s">
        <v>162</v>
      </c>
      <c r="N2465" s="46"/>
    </row>
    <row r="2466" spans="1:14" s="23" customFormat="1" ht="14.25" customHeight="1">
      <c r="A2466" s="115"/>
      <c r="B2466" s="308" t="str">
        <f>IF(A2466="","",VLOOKUP(A2466,'Project Budget vs Exp'!$B$9:$G$52,2,FALSE))</f>
        <v/>
      </c>
      <c r="C2466" s="117"/>
      <c r="D2466" s="116"/>
      <c r="E2466" s="118"/>
      <c r="F2466" s="119"/>
      <c r="G2466" s="120"/>
      <c r="H2466" s="120"/>
      <c r="I2466" s="418">
        <f t="shared" si="39"/>
        <v>0</v>
      </c>
      <c r="J2466" s="46"/>
      <c r="K2466" s="332">
        <f>IFERROR(SUM(C2466/'Transfers of Funds'!$F$56),0)</f>
        <v>0</v>
      </c>
      <c r="L2466" s="21"/>
      <c r="M2466" s="47" t="s">
        <v>162</v>
      </c>
      <c r="N2466" s="46"/>
    </row>
    <row r="2467" spans="1:14" s="23" customFormat="1" ht="14.25" customHeight="1">
      <c r="A2467" s="115"/>
      <c r="B2467" s="308" t="str">
        <f>IF(A2467="","",VLOOKUP(A2467,'Project Budget vs Exp'!$B$9:$G$52,2,FALSE))</f>
        <v/>
      </c>
      <c r="C2467" s="117"/>
      <c r="D2467" s="116"/>
      <c r="E2467" s="118"/>
      <c r="F2467" s="119"/>
      <c r="G2467" s="120"/>
      <c r="H2467" s="120"/>
      <c r="I2467" s="418">
        <f t="shared" si="39"/>
        <v>0</v>
      </c>
      <c r="J2467" s="46"/>
      <c r="K2467" s="332">
        <f>IFERROR(SUM(C2467/'Transfers of Funds'!$F$56),0)</f>
        <v>0</v>
      </c>
      <c r="L2467" s="21"/>
      <c r="M2467" s="47" t="s">
        <v>162</v>
      </c>
      <c r="N2467" s="46"/>
    </row>
    <row r="2468" spans="1:14" s="23" customFormat="1" ht="14.25" customHeight="1">
      <c r="A2468" s="115"/>
      <c r="B2468" s="308" t="str">
        <f>IF(A2468="","",VLOOKUP(A2468,'Project Budget vs Exp'!$B$9:$G$52,2,FALSE))</f>
        <v/>
      </c>
      <c r="C2468" s="117"/>
      <c r="D2468" s="116"/>
      <c r="E2468" s="118"/>
      <c r="F2468" s="119"/>
      <c r="G2468" s="120"/>
      <c r="H2468" s="120"/>
      <c r="I2468" s="418">
        <f t="shared" si="39"/>
        <v>0</v>
      </c>
      <c r="J2468" s="46"/>
      <c r="K2468" s="332">
        <f>IFERROR(SUM(C2468/'Transfers of Funds'!$F$56),0)</f>
        <v>0</v>
      </c>
      <c r="L2468" s="21"/>
      <c r="M2468" s="47" t="s">
        <v>162</v>
      </c>
      <c r="N2468" s="46"/>
    </row>
    <row r="2469" spans="1:14" s="23" customFormat="1" ht="14.25" customHeight="1">
      <c r="A2469" s="115"/>
      <c r="B2469" s="308" t="str">
        <f>IF(A2469="","",VLOOKUP(A2469,'Project Budget vs Exp'!$B$9:$G$52,2,FALSE))</f>
        <v/>
      </c>
      <c r="C2469" s="117"/>
      <c r="D2469" s="116"/>
      <c r="E2469" s="118"/>
      <c r="F2469" s="119"/>
      <c r="G2469" s="120"/>
      <c r="H2469" s="120"/>
      <c r="I2469" s="418">
        <f t="shared" si="39"/>
        <v>0</v>
      </c>
      <c r="J2469" s="46"/>
      <c r="K2469" s="332">
        <f>IFERROR(SUM(C2469/'Transfers of Funds'!$F$56),0)</f>
        <v>0</v>
      </c>
      <c r="L2469" s="21"/>
      <c r="M2469" s="47" t="s">
        <v>162</v>
      </c>
      <c r="N2469" s="46"/>
    </row>
    <row r="2470" spans="1:14" s="23" customFormat="1" ht="14.25" customHeight="1">
      <c r="A2470" s="115"/>
      <c r="B2470" s="308" t="str">
        <f>IF(A2470="","",VLOOKUP(A2470,'Project Budget vs Exp'!$B$9:$G$52,2,FALSE))</f>
        <v/>
      </c>
      <c r="C2470" s="117"/>
      <c r="D2470" s="116"/>
      <c r="E2470" s="118"/>
      <c r="F2470" s="119"/>
      <c r="G2470" s="120"/>
      <c r="H2470" s="120"/>
      <c r="I2470" s="418">
        <f t="shared" si="39"/>
        <v>0</v>
      </c>
      <c r="J2470" s="46"/>
      <c r="K2470" s="332">
        <f>IFERROR(SUM(C2470/'Transfers of Funds'!$F$56),0)</f>
        <v>0</v>
      </c>
      <c r="L2470" s="21"/>
      <c r="M2470" s="47" t="s">
        <v>162</v>
      </c>
      <c r="N2470" s="46"/>
    </row>
    <row r="2471" spans="1:14" s="23" customFormat="1" ht="14.25" customHeight="1">
      <c r="A2471" s="115"/>
      <c r="B2471" s="308" t="str">
        <f>IF(A2471="","",VLOOKUP(A2471,'Project Budget vs Exp'!$B$9:$G$52,2,FALSE))</f>
        <v/>
      </c>
      <c r="C2471" s="117"/>
      <c r="D2471" s="116"/>
      <c r="E2471" s="118"/>
      <c r="F2471" s="119"/>
      <c r="G2471" s="120"/>
      <c r="H2471" s="120"/>
      <c r="I2471" s="418">
        <f t="shared" si="39"/>
        <v>0</v>
      </c>
      <c r="J2471" s="46"/>
      <c r="K2471" s="332">
        <f>IFERROR(SUM(C2471/'Transfers of Funds'!$F$56),0)</f>
        <v>0</v>
      </c>
      <c r="L2471" s="21"/>
      <c r="M2471" s="47" t="s">
        <v>162</v>
      </c>
      <c r="N2471" s="46"/>
    </row>
    <row r="2472" spans="1:14" s="23" customFormat="1" ht="14.25" customHeight="1">
      <c r="A2472" s="115"/>
      <c r="B2472" s="308" t="str">
        <f>IF(A2472="","",VLOOKUP(A2472,'Project Budget vs Exp'!$B$9:$G$52,2,FALSE))</f>
        <v/>
      </c>
      <c r="C2472" s="117"/>
      <c r="D2472" s="116"/>
      <c r="E2472" s="118"/>
      <c r="F2472" s="119"/>
      <c r="G2472" s="120"/>
      <c r="H2472" s="120"/>
      <c r="I2472" s="418">
        <f t="shared" si="39"/>
        <v>0</v>
      </c>
      <c r="J2472" s="46"/>
      <c r="K2472" s="332">
        <f>IFERROR(SUM(C2472/'Transfers of Funds'!$F$56),0)</f>
        <v>0</v>
      </c>
      <c r="L2472" s="21"/>
      <c r="M2472" s="47" t="s">
        <v>162</v>
      </c>
      <c r="N2472" s="46"/>
    </row>
    <row r="2473" spans="1:14" s="23" customFormat="1" ht="14.25" customHeight="1">
      <c r="A2473" s="115"/>
      <c r="B2473" s="308" t="str">
        <f>IF(A2473="","",VLOOKUP(A2473,'Project Budget vs Exp'!$B$9:$G$52,2,FALSE))</f>
        <v/>
      </c>
      <c r="C2473" s="117"/>
      <c r="D2473" s="116"/>
      <c r="E2473" s="118"/>
      <c r="F2473" s="119"/>
      <c r="G2473" s="120"/>
      <c r="H2473" s="120"/>
      <c r="I2473" s="418">
        <f t="shared" si="39"/>
        <v>0</v>
      </c>
      <c r="J2473" s="46"/>
      <c r="K2473" s="332">
        <f>IFERROR(SUM(C2473/'Transfers of Funds'!$F$56),0)</f>
        <v>0</v>
      </c>
      <c r="L2473" s="21"/>
      <c r="M2473" s="47" t="s">
        <v>162</v>
      </c>
      <c r="N2473" s="46"/>
    </row>
    <row r="2474" spans="1:14" s="23" customFormat="1" ht="14.25" customHeight="1">
      <c r="A2474" s="115"/>
      <c r="B2474" s="308" t="str">
        <f>IF(A2474="","",VLOOKUP(A2474,'Project Budget vs Exp'!$B$9:$G$52,2,FALSE))</f>
        <v/>
      </c>
      <c r="C2474" s="117"/>
      <c r="D2474" s="116"/>
      <c r="E2474" s="118"/>
      <c r="F2474" s="119"/>
      <c r="G2474" s="120"/>
      <c r="H2474" s="120"/>
      <c r="I2474" s="418">
        <f t="shared" si="39"/>
        <v>0</v>
      </c>
      <c r="J2474" s="46"/>
      <c r="K2474" s="332">
        <f>IFERROR(SUM(C2474/'Transfers of Funds'!$F$56),0)</f>
        <v>0</v>
      </c>
      <c r="L2474" s="21"/>
      <c r="M2474" s="47" t="s">
        <v>162</v>
      </c>
      <c r="N2474" s="46"/>
    </row>
    <row r="2475" spans="1:14" s="23" customFormat="1" ht="14.25" customHeight="1">
      <c r="A2475" s="115"/>
      <c r="B2475" s="308" t="str">
        <f>IF(A2475="","",VLOOKUP(A2475,'Project Budget vs Exp'!$B$9:$G$52,2,FALSE))</f>
        <v/>
      </c>
      <c r="C2475" s="117"/>
      <c r="D2475" s="116"/>
      <c r="E2475" s="118"/>
      <c r="F2475" s="119"/>
      <c r="G2475" s="120"/>
      <c r="H2475" s="120"/>
      <c r="I2475" s="418">
        <f t="shared" si="39"/>
        <v>0</v>
      </c>
      <c r="J2475" s="46"/>
      <c r="K2475" s="332">
        <f>IFERROR(SUM(C2475/'Transfers of Funds'!$F$56),0)</f>
        <v>0</v>
      </c>
      <c r="L2475" s="21"/>
      <c r="M2475" s="47" t="s">
        <v>162</v>
      </c>
      <c r="N2475" s="46"/>
    </row>
    <row r="2476" spans="1:14" s="23" customFormat="1" ht="14.25" customHeight="1">
      <c r="A2476" s="115"/>
      <c r="B2476" s="308" t="str">
        <f>IF(A2476="","",VLOOKUP(A2476,'Project Budget vs Exp'!$B$9:$G$52,2,FALSE))</f>
        <v/>
      </c>
      <c r="C2476" s="117"/>
      <c r="D2476" s="116"/>
      <c r="E2476" s="118"/>
      <c r="F2476" s="119"/>
      <c r="G2476" s="120"/>
      <c r="H2476" s="120"/>
      <c r="I2476" s="418">
        <f t="shared" si="39"/>
        <v>0</v>
      </c>
      <c r="J2476" s="46"/>
      <c r="K2476" s="332">
        <f>IFERROR(SUM(C2476/'Transfers of Funds'!$F$56),0)</f>
        <v>0</v>
      </c>
      <c r="L2476" s="21"/>
      <c r="M2476" s="47" t="s">
        <v>162</v>
      </c>
      <c r="N2476" s="46"/>
    </row>
    <row r="2477" spans="1:14" s="23" customFormat="1" ht="14.25" customHeight="1">
      <c r="A2477" s="115"/>
      <c r="B2477" s="308" t="str">
        <f>IF(A2477="","",VLOOKUP(A2477,'Project Budget vs Exp'!$B$9:$G$52,2,FALSE))</f>
        <v/>
      </c>
      <c r="C2477" s="117"/>
      <c r="D2477" s="116"/>
      <c r="E2477" s="118"/>
      <c r="F2477" s="119"/>
      <c r="G2477" s="120"/>
      <c r="H2477" s="120"/>
      <c r="I2477" s="418">
        <f t="shared" si="39"/>
        <v>0</v>
      </c>
      <c r="J2477" s="46"/>
      <c r="K2477" s="332">
        <f>IFERROR(SUM(C2477/'Transfers of Funds'!$F$56),0)</f>
        <v>0</v>
      </c>
      <c r="L2477" s="21"/>
      <c r="M2477" s="47" t="s">
        <v>162</v>
      </c>
      <c r="N2477" s="46"/>
    </row>
    <row r="2478" spans="1:14" s="23" customFormat="1" ht="14.25" customHeight="1">
      <c r="A2478" s="115"/>
      <c r="B2478" s="308" t="str">
        <f>IF(A2478="","",VLOOKUP(A2478,'Project Budget vs Exp'!$B$9:$G$52,2,FALSE))</f>
        <v/>
      </c>
      <c r="C2478" s="117"/>
      <c r="D2478" s="116"/>
      <c r="E2478" s="118"/>
      <c r="F2478" s="119"/>
      <c r="G2478" s="120"/>
      <c r="H2478" s="120"/>
      <c r="I2478" s="418">
        <f t="shared" si="39"/>
        <v>0</v>
      </c>
      <c r="J2478" s="46"/>
      <c r="K2478" s="332">
        <f>IFERROR(SUM(C2478/'Transfers of Funds'!$F$56),0)</f>
        <v>0</v>
      </c>
      <c r="L2478" s="21"/>
      <c r="M2478" s="47" t="s">
        <v>162</v>
      </c>
      <c r="N2478" s="46"/>
    </row>
    <row r="2479" spans="1:14" s="23" customFormat="1" ht="14.25" customHeight="1">
      <c r="A2479" s="115"/>
      <c r="B2479" s="308" t="str">
        <f>IF(A2479="","",VLOOKUP(A2479,'Project Budget vs Exp'!$B$9:$G$52,2,FALSE))</f>
        <v/>
      </c>
      <c r="C2479" s="117"/>
      <c r="D2479" s="116"/>
      <c r="E2479" s="118"/>
      <c r="F2479" s="119"/>
      <c r="G2479" s="120"/>
      <c r="H2479" s="120"/>
      <c r="I2479" s="418">
        <f t="shared" si="39"/>
        <v>0</v>
      </c>
      <c r="J2479" s="46"/>
      <c r="K2479" s="332">
        <f>IFERROR(SUM(C2479/'Transfers of Funds'!$F$56),0)</f>
        <v>0</v>
      </c>
      <c r="L2479" s="21"/>
      <c r="M2479" s="47" t="s">
        <v>162</v>
      </c>
      <c r="N2479" s="46"/>
    </row>
    <row r="2480" spans="1:14" s="23" customFormat="1" ht="14.25" customHeight="1">
      <c r="A2480" s="115"/>
      <c r="B2480" s="308" t="str">
        <f>IF(A2480="","",VLOOKUP(A2480,'Project Budget vs Exp'!$B$9:$G$52,2,FALSE))</f>
        <v/>
      </c>
      <c r="C2480" s="117"/>
      <c r="D2480" s="116"/>
      <c r="E2480" s="118"/>
      <c r="F2480" s="119"/>
      <c r="G2480" s="120"/>
      <c r="H2480" s="120"/>
      <c r="I2480" s="418">
        <f t="shared" si="39"/>
        <v>0</v>
      </c>
      <c r="J2480" s="46"/>
      <c r="K2480" s="332">
        <f>IFERROR(SUM(C2480/'Transfers of Funds'!$F$56),0)</f>
        <v>0</v>
      </c>
      <c r="L2480" s="21"/>
      <c r="M2480" s="47" t="s">
        <v>162</v>
      </c>
      <c r="N2480" s="46"/>
    </row>
    <row r="2481" spans="1:14" s="23" customFormat="1" ht="14.25" customHeight="1">
      <c r="A2481" s="115"/>
      <c r="B2481" s="308" t="str">
        <f>IF(A2481="","",VLOOKUP(A2481,'Project Budget vs Exp'!$B$9:$G$52,2,FALSE))</f>
        <v/>
      </c>
      <c r="C2481" s="117"/>
      <c r="D2481" s="116"/>
      <c r="E2481" s="118"/>
      <c r="F2481" s="119"/>
      <c r="G2481" s="120"/>
      <c r="H2481" s="120"/>
      <c r="I2481" s="418">
        <f t="shared" si="39"/>
        <v>0</v>
      </c>
      <c r="J2481" s="46"/>
      <c r="K2481" s="332">
        <f>IFERROR(SUM(C2481/'Transfers of Funds'!$F$56),0)</f>
        <v>0</v>
      </c>
      <c r="L2481" s="21"/>
      <c r="M2481" s="47" t="s">
        <v>162</v>
      </c>
      <c r="N2481" s="46"/>
    </row>
    <row r="2482" spans="1:14" s="23" customFormat="1" ht="14.25" customHeight="1">
      <c r="A2482" s="115"/>
      <c r="B2482" s="308" t="str">
        <f>IF(A2482="","",VLOOKUP(A2482,'Project Budget vs Exp'!$B$9:$G$52,2,FALSE))</f>
        <v/>
      </c>
      <c r="C2482" s="117"/>
      <c r="D2482" s="116"/>
      <c r="E2482" s="118"/>
      <c r="F2482" s="119"/>
      <c r="G2482" s="120"/>
      <c r="H2482" s="120"/>
      <c r="I2482" s="418">
        <f t="shared" si="39"/>
        <v>0</v>
      </c>
      <c r="J2482" s="46"/>
      <c r="K2482" s="332">
        <f>IFERROR(SUM(C2482/'Transfers of Funds'!$F$56),0)</f>
        <v>0</v>
      </c>
      <c r="L2482" s="21"/>
      <c r="M2482" s="47" t="s">
        <v>162</v>
      </c>
      <c r="N2482" s="46"/>
    </row>
    <row r="2483" spans="1:14" s="23" customFormat="1" ht="14.25" customHeight="1">
      <c r="A2483" s="115"/>
      <c r="B2483" s="308" t="str">
        <f>IF(A2483="","",VLOOKUP(A2483,'Project Budget vs Exp'!$B$9:$G$52,2,FALSE))</f>
        <v/>
      </c>
      <c r="C2483" s="117"/>
      <c r="D2483" s="116"/>
      <c r="E2483" s="118"/>
      <c r="F2483" s="119"/>
      <c r="G2483" s="120"/>
      <c r="H2483" s="120"/>
      <c r="I2483" s="418">
        <f t="shared" si="39"/>
        <v>0</v>
      </c>
      <c r="J2483" s="46"/>
      <c r="K2483" s="332">
        <f>IFERROR(SUM(C2483/'Transfers of Funds'!$F$56),0)</f>
        <v>0</v>
      </c>
      <c r="L2483" s="21"/>
      <c r="M2483" s="47" t="s">
        <v>162</v>
      </c>
      <c r="N2483" s="46"/>
    </row>
    <row r="2484" spans="1:14" s="23" customFormat="1" ht="14.25" customHeight="1">
      <c r="A2484" s="115"/>
      <c r="B2484" s="308" t="str">
        <f>IF(A2484="","",VLOOKUP(A2484,'Project Budget vs Exp'!$B$9:$G$52,2,FALSE))</f>
        <v/>
      </c>
      <c r="C2484" s="117"/>
      <c r="D2484" s="116"/>
      <c r="E2484" s="118"/>
      <c r="F2484" s="119"/>
      <c r="G2484" s="120"/>
      <c r="H2484" s="120"/>
      <c r="I2484" s="418">
        <f t="shared" si="39"/>
        <v>0</v>
      </c>
      <c r="J2484" s="46"/>
      <c r="K2484" s="332">
        <f>IFERROR(SUM(C2484/'Transfers of Funds'!$F$56),0)</f>
        <v>0</v>
      </c>
      <c r="L2484" s="21"/>
      <c r="M2484" s="47" t="s">
        <v>162</v>
      </c>
      <c r="N2484" s="46"/>
    </row>
    <row r="2485" spans="1:14" s="23" customFormat="1" ht="14.25" customHeight="1">
      <c r="A2485" s="115"/>
      <c r="B2485" s="308" t="str">
        <f>IF(A2485="","",VLOOKUP(A2485,'Project Budget vs Exp'!$B$9:$G$52,2,FALSE))</f>
        <v/>
      </c>
      <c r="C2485" s="117"/>
      <c r="D2485" s="116"/>
      <c r="E2485" s="118"/>
      <c r="F2485" s="119"/>
      <c r="G2485" s="120"/>
      <c r="H2485" s="120"/>
      <c r="I2485" s="418">
        <f t="shared" si="39"/>
        <v>0</v>
      </c>
      <c r="J2485" s="46"/>
      <c r="K2485" s="332">
        <f>IFERROR(SUM(C2485/'Transfers of Funds'!$F$56),0)</f>
        <v>0</v>
      </c>
      <c r="L2485" s="21"/>
      <c r="M2485" s="47" t="s">
        <v>162</v>
      </c>
      <c r="N2485" s="46"/>
    </row>
    <row r="2486" spans="1:14" s="23" customFormat="1" ht="14.25" customHeight="1">
      <c r="A2486" s="115"/>
      <c r="B2486" s="308" t="str">
        <f>IF(A2486="","",VLOOKUP(A2486,'Project Budget vs Exp'!$B$9:$G$52,2,FALSE))</f>
        <v/>
      </c>
      <c r="C2486" s="117"/>
      <c r="D2486" s="116"/>
      <c r="E2486" s="118"/>
      <c r="F2486" s="119"/>
      <c r="G2486" s="120"/>
      <c r="H2486" s="120"/>
      <c r="I2486" s="418">
        <f t="shared" si="39"/>
        <v>0</v>
      </c>
      <c r="J2486" s="46"/>
      <c r="K2486" s="332">
        <f>IFERROR(SUM(C2486/'Transfers of Funds'!$F$56),0)</f>
        <v>0</v>
      </c>
      <c r="L2486" s="21"/>
      <c r="M2486" s="47" t="s">
        <v>162</v>
      </c>
      <c r="N2486" s="46"/>
    </row>
    <row r="2487" spans="1:14" s="23" customFormat="1" ht="14.25" customHeight="1">
      <c r="A2487" s="115"/>
      <c r="B2487" s="308" t="str">
        <f>IF(A2487="","",VLOOKUP(A2487,'Project Budget vs Exp'!$B$9:$G$52,2,FALSE))</f>
        <v/>
      </c>
      <c r="C2487" s="117"/>
      <c r="D2487" s="116"/>
      <c r="E2487" s="118"/>
      <c r="F2487" s="119"/>
      <c r="G2487" s="120"/>
      <c r="H2487" s="120"/>
      <c r="I2487" s="418">
        <f t="shared" si="39"/>
        <v>0</v>
      </c>
      <c r="J2487" s="46"/>
      <c r="K2487" s="332">
        <f>IFERROR(SUM(C2487/'Transfers of Funds'!$F$56),0)</f>
        <v>0</v>
      </c>
      <c r="L2487" s="21"/>
      <c r="M2487" s="47" t="s">
        <v>162</v>
      </c>
      <c r="N2487" s="46"/>
    </row>
    <row r="2488" spans="1:14" s="23" customFormat="1" ht="14.25" customHeight="1">
      <c r="A2488" s="115"/>
      <c r="B2488" s="308" t="str">
        <f>IF(A2488="","",VLOOKUP(A2488,'Project Budget vs Exp'!$B$9:$G$52,2,FALSE))</f>
        <v/>
      </c>
      <c r="C2488" s="117"/>
      <c r="D2488" s="116"/>
      <c r="E2488" s="118"/>
      <c r="F2488" s="119"/>
      <c r="G2488" s="120"/>
      <c r="H2488" s="120"/>
      <c r="I2488" s="418">
        <f t="shared" si="39"/>
        <v>0</v>
      </c>
      <c r="J2488" s="46"/>
      <c r="K2488" s="332">
        <f>IFERROR(SUM(C2488/'Transfers of Funds'!$F$56),0)</f>
        <v>0</v>
      </c>
      <c r="L2488" s="21"/>
      <c r="M2488" s="47" t="s">
        <v>162</v>
      </c>
      <c r="N2488" s="46"/>
    </row>
    <row r="2489" spans="1:14" s="23" customFormat="1" ht="14.25" customHeight="1">
      <c r="A2489" s="115"/>
      <c r="B2489" s="308" t="str">
        <f>IF(A2489="","",VLOOKUP(A2489,'Project Budget vs Exp'!$B$9:$G$52,2,FALSE))</f>
        <v/>
      </c>
      <c r="C2489" s="117"/>
      <c r="D2489" s="116"/>
      <c r="E2489" s="118"/>
      <c r="F2489" s="119"/>
      <c r="G2489" s="120"/>
      <c r="H2489" s="120"/>
      <c r="I2489" s="418">
        <f t="shared" si="39"/>
        <v>0</v>
      </c>
      <c r="J2489" s="46"/>
      <c r="K2489" s="332">
        <f>IFERROR(SUM(C2489/'Transfers of Funds'!$F$56),0)</f>
        <v>0</v>
      </c>
      <c r="L2489" s="21"/>
      <c r="M2489" s="47" t="s">
        <v>162</v>
      </c>
      <c r="N2489" s="46"/>
    </row>
    <row r="2490" spans="1:14" s="23" customFormat="1" ht="14.25" customHeight="1">
      <c r="A2490" s="115"/>
      <c r="B2490" s="308" t="str">
        <f>IF(A2490="","",VLOOKUP(A2490,'Project Budget vs Exp'!$B$9:$G$52,2,FALSE))</f>
        <v/>
      </c>
      <c r="C2490" s="117"/>
      <c r="D2490" s="116"/>
      <c r="E2490" s="118"/>
      <c r="F2490" s="119"/>
      <c r="G2490" s="120"/>
      <c r="H2490" s="120"/>
      <c r="I2490" s="418">
        <f t="shared" si="39"/>
        <v>0</v>
      </c>
      <c r="J2490" s="46"/>
      <c r="K2490" s="332">
        <f>IFERROR(SUM(C2490/'Transfers of Funds'!$F$56),0)</f>
        <v>0</v>
      </c>
      <c r="L2490" s="21"/>
      <c r="M2490" s="47" t="s">
        <v>162</v>
      </c>
      <c r="N2490" s="46"/>
    </row>
    <row r="2491" spans="1:14" s="23" customFormat="1" ht="14.25" customHeight="1">
      <c r="A2491" s="115"/>
      <c r="B2491" s="308" t="str">
        <f>IF(A2491="","",VLOOKUP(A2491,'Project Budget vs Exp'!$B$9:$G$52,2,FALSE))</f>
        <v/>
      </c>
      <c r="C2491" s="117"/>
      <c r="D2491" s="116"/>
      <c r="E2491" s="118"/>
      <c r="F2491" s="119"/>
      <c r="G2491" s="120"/>
      <c r="H2491" s="120"/>
      <c r="I2491" s="418">
        <f t="shared" si="39"/>
        <v>0</v>
      </c>
      <c r="J2491" s="46"/>
      <c r="K2491" s="332">
        <f>IFERROR(SUM(C2491/'Transfers of Funds'!$F$56),0)</f>
        <v>0</v>
      </c>
      <c r="L2491" s="21"/>
      <c r="M2491" s="47" t="s">
        <v>162</v>
      </c>
      <c r="N2491" s="46"/>
    </row>
    <row r="2492" spans="1:14" s="23" customFormat="1" ht="14.25" customHeight="1">
      <c r="A2492" s="115"/>
      <c r="B2492" s="308" t="str">
        <f>IF(A2492="","",VLOOKUP(A2492,'Project Budget vs Exp'!$B$9:$G$52,2,FALSE))</f>
        <v/>
      </c>
      <c r="C2492" s="117"/>
      <c r="D2492" s="116"/>
      <c r="E2492" s="118"/>
      <c r="F2492" s="119"/>
      <c r="G2492" s="120"/>
      <c r="H2492" s="120"/>
      <c r="I2492" s="418">
        <f t="shared" si="39"/>
        <v>0</v>
      </c>
      <c r="J2492" s="46"/>
      <c r="K2492" s="332">
        <f>IFERROR(SUM(C2492/'Transfers of Funds'!$F$56),0)</f>
        <v>0</v>
      </c>
      <c r="L2492" s="21"/>
      <c r="M2492" s="47" t="s">
        <v>162</v>
      </c>
      <c r="N2492" s="46"/>
    </row>
    <row r="2493" spans="1:14" s="23" customFormat="1" ht="14.25" customHeight="1">
      <c r="A2493" s="115"/>
      <c r="B2493" s="308" t="str">
        <f>IF(A2493="","",VLOOKUP(A2493,'Project Budget vs Exp'!$B$9:$G$52,2,FALSE))</f>
        <v/>
      </c>
      <c r="C2493" s="117"/>
      <c r="D2493" s="116"/>
      <c r="E2493" s="118"/>
      <c r="F2493" s="119"/>
      <c r="G2493" s="120"/>
      <c r="H2493" s="120"/>
      <c r="I2493" s="418">
        <f t="shared" si="39"/>
        <v>0</v>
      </c>
      <c r="J2493" s="46"/>
      <c r="K2493" s="332">
        <f>IFERROR(SUM(C2493/'Transfers of Funds'!$F$56),0)</f>
        <v>0</v>
      </c>
      <c r="L2493" s="21"/>
      <c r="M2493" s="47" t="s">
        <v>162</v>
      </c>
      <c r="N2493" s="46"/>
    </row>
    <row r="2494" spans="1:14" s="23" customFormat="1" ht="14.25" customHeight="1">
      <c r="A2494" s="115"/>
      <c r="B2494" s="308" t="str">
        <f>IF(A2494="","",VLOOKUP(A2494,'Project Budget vs Exp'!$B$9:$G$52,2,FALSE))</f>
        <v/>
      </c>
      <c r="C2494" s="117"/>
      <c r="D2494" s="116"/>
      <c r="E2494" s="118"/>
      <c r="F2494" s="119"/>
      <c r="G2494" s="120"/>
      <c r="H2494" s="120"/>
      <c r="I2494" s="418">
        <f t="shared" si="39"/>
        <v>0</v>
      </c>
      <c r="J2494" s="46"/>
      <c r="K2494" s="332">
        <f>IFERROR(SUM(C2494/'Transfers of Funds'!$F$56),0)</f>
        <v>0</v>
      </c>
      <c r="L2494" s="21"/>
      <c r="M2494" s="47" t="s">
        <v>162</v>
      </c>
      <c r="N2494" s="46"/>
    </row>
    <row r="2495" spans="1:14" s="23" customFormat="1" ht="14.25" customHeight="1">
      <c r="A2495" s="115"/>
      <c r="B2495" s="308" t="str">
        <f>IF(A2495="","",VLOOKUP(A2495,'Project Budget vs Exp'!$B$9:$G$52,2,FALSE))</f>
        <v/>
      </c>
      <c r="C2495" s="117"/>
      <c r="D2495" s="116"/>
      <c r="E2495" s="118"/>
      <c r="F2495" s="119"/>
      <c r="G2495" s="120"/>
      <c r="H2495" s="120"/>
      <c r="I2495" s="418">
        <f t="shared" si="39"/>
        <v>0</v>
      </c>
      <c r="J2495" s="46"/>
      <c r="K2495" s="332">
        <f>IFERROR(SUM(C2495/'Transfers of Funds'!$F$56),0)</f>
        <v>0</v>
      </c>
      <c r="L2495" s="21"/>
      <c r="M2495" s="47" t="s">
        <v>162</v>
      </c>
      <c r="N2495" s="46"/>
    </row>
    <row r="2496" spans="1:14" s="23" customFormat="1" ht="14.25" customHeight="1">
      <c r="A2496" s="115"/>
      <c r="B2496" s="308" t="str">
        <f>IF(A2496="","",VLOOKUP(A2496,'Project Budget vs Exp'!$B$9:$G$52,2,FALSE))</f>
        <v/>
      </c>
      <c r="C2496" s="117"/>
      <c r="D2496" s="116"/>
      <c r="E2496" s="118"/>
      <c r="F2496" s="119"/>
      <c r="G2496" s="120"/>
      <c r="H2496" s="120"/>
      <c r="I2496" s="418">
        <f t="shared" si="39"/>
        <v>0</v>
      </c>
      <c r="J2496" s="46"/>
      <c r="K2496" s="332">
        <f>IFERROR(SUM(C2496/'Transfers of Funds'!$F$56),0)</f>
        <v>0</v>
      </c>
      <c r="L2496" s="21"/>
      <c r="M2496" s="47" t="s">
        <v>162</v>
      </c>
      <c r="N2496" s="46"/>
    </row>
    <row r="2497" spans="1:14" s="23" customFormat="1" ht="14.25" customHeight="1">
      <c r="A2497" s="115"/>
      <c r="B2497" s="308" t="str">
        <f>IF(A2497="","",VLOOKUP(A2497,'Project Budget vs Exp'!$B$9:$G$52,2,FALSE))</f>
        <v/>
      </c>
      <c r="C2497" s="117"/>
      <c r="D2497" s="116"/>
      <c r="E2497" s="118"/>
      <c r="F2497" s="119"/>
      <c r="G2497" s="120"/>
      <c r="H2497" s="120"/>
      <c r="I2497" s="418">
        <f t="shared" si="39"/>
        <v>0</v>
      </c>
      <c r="J2497" s="46"/>
      <c r="K2497" s="332">
        <f>IFERROR(SUM(C2497/'Transfers of Funds'!$F$56),0)</f>
        <v>0</v>
      </c>
      <c r="L2497" s="21"/>
      <c r="M2497" s="47" t="s">
        <v>162</v>
      </c>
      <c r="N2497" s="46"/>
    </row>
    <row r="2498" spans="1:14" s="23" customFormat="1" ht="14.25" customHeight="1">
      <c r="A2498" s="115"/>
      <c r="B2498" s="308" t="str">
        <f>IF(A2498="","",VLOOKUP(A2498,'Project Budget vs Exp'!$B$9:$G$52,2,FALSE))</f>
        <v/>
      </c>
      <c r="C2498" s="117"/>
      <c r="D2498" s="116"/>
      <c r="E2498" s="118"/>
      <c r="F2498" s="119"/>
      <c r="G2498" s="120"/>
      <c r="H2498" s="120"/>
      <c r="I2498" s="418">
        <f t="shared" si="39"/>
        <v>0</v>
      </c>
      <c r="J2498" s="46"/>
      <c r="K2498" s="332">
        <f>IFERROR(SUM(C2498/'Transfers of Funds'!$F$56),0)</f>
        <v>0</v>
      </c>
      <c r="L2498" s="21"/>
      <c r="M2498" s="47" t="s">
        <v>162</v>
      </c>
      <c r="N2498" s="46"/>
    </row>
    <row r="2499" spans="1:14" s="23" customFormat="1" ht="14.25" customHeight="1">
      <c r="A2499" s="115"/>
      <c r="B2499" s="308" t="str">
        <f>IF(A2499="","",VLOOKUP(A2499,'Project Budget vs Exp'!$B$9:$G$52,2,FALSE))</f>
        <v/>
      </c>
      <c r="C2499" s="117"/>
      <c r="D2499" s="116"/>
      <c r="E2499" s="118"/>
      <c r="F2499" s="119"/>
      <c r="G2499" s="120"/>
      <c r="H2499" s="120"/>
      <c r="I2499" s="418">
        <f t="shared" si="39"/>
        <v>0</v>
      </c>
      <c r="J2499" s="46"/>
      <c r="K2499" s="332">
        <f>IFERROR(SUM(C2499/'Transfers of Funds'!$F$56),0)</f>
        <v>0</v>
      </c>
      <c r="L2499" s="21"/>
      <c r="M2499" s="47" t="s">
        <v>162</v>
      </c>
      <c r="N2499" s="46"/>
    </row>
    <row r="2500" spans="1:14" s="23" customFormat="1" ht="14.25" customHeight="1">
      <c r="A2500" s="115"/>
      <c r="B2500" s="308" t="str">
        <f>IF(A2500="","",VLOOKUP(A2500,'Project Budget vs Exp'!$B$9:$G$52,2,FALSE))</f>
        <v/>
      </c>
      <c r="C2500" s="117"/>
      <c r="D2500" s="116"/>
      <c r="E2500" s="118"/>
      <c r="F2500" s="119"/>
      <c r="G2500" s="120"/>
      <c r="H2500" s="120"/>
      <c r="I2500" s="418">
        <f t="shared" si="39"/>
        <v>0</v>
      </c>
      <c r="J2500" s="46"/>
      <c r="K2500" s="332">
        <f>IFERROR(SUM(C2500/'Transfers of Funds'!$F$56),0)</f>
        <v>0</v>
      </c>
      <c r="L2500" s="21"/>
      <c r="M2500" s="47" t="s">
        <v>162</v>
      </c>
      <c r="N2500" s="46"/>
    </row>
    <row r="2501" spans="1:14" s="23" customFormat="1" ht="14.25" customHeight="1">
      <c r="A2501" s="115"/>
      <c r="B2501" s="308" t="str">
        <f>IF(A2501="","",VLOOKUP(A2501,'Project Budget vs Exp'!$B$9:$G$52,2,FALSE))</f>
        <v/>
      </c>
      <c r="C2501" s="117"/>
      <c r="D2501" s="116"/>
      <c r="E2501" s="118"/>
      <c r="F2501" s="119"/>
      <c r="G2501" s="120"/>
      <c r="H2501" s="120"/>
      <c r="I2501" s="418">
        <f t="shared" si="39"/>
        <v>0</v>
      </c>
      <c r="J2501" s="46"/>
      <c r="K2501" s="332">
        <f>IFERROR(SUM(C2501/'Transfers of Funds'!$F$56),0)</f>
        <v>0</v>
      </c>
      <c r="L2501" s="21"/>
      <c r="M2501" s="47" t="s">
        <v>162</v>
      </c>
      <c r="N2501" s="46"/>
    </row>
    <row r="2502" spans="1:14" s="23" customFormat="1" ht="14.25" customHeight="1">
      <c r="A2502" s="115"/>
      <c r="B2502" s="308" t="str">
        <f>IF(A2502="","",VLOOKUP(A2502,'Project Budget vs Exp'!$B$9:$G$52,2,FALSE))</f>
        <v/>
      </c>
      <c r="C2502" s="117"/>
      <c r="D2502" s="116"/>
      <c r="E2502" s="118"/>
      <c r="F2502" s="119"/>
      <c r="G2502" s="120"/>
      <c r="H2502" s="120"/>
      <c r="I2502" s="418">
        <f t="shared" si="39"/>
        <v>0</v>
      </c>
      <c r="J2502" s="46"/>
      <c r="K2502" s="332">
        <f>IFERROR(SUM(C2502/'Transfers of Funds'!$F$56),0)</f>
        <v>0</v>
      </c>
      <c r="L2502" s="21"/>
      <c r="M2502" s="47" t="s">
        <v>162</v>
      </c>
      <c r="N2502" s="46"/>
    </row>
    <row r="2503" spans="1:14" s="23" customFormat="1" ht="14.25" customHeight="1">
      <c r="A2503" s="115"/>
      <c r="B2503" s="308" t="str">
        <f>IF(A2503="","",VLOOKUP(A2503,'Project Budget vs Exp'!$B$9:$G$52,2,FALSE))</f>
        <v/>
      </c>
      <c r="C2503" s="117"/>
      <c r="D2503" s="116"/>
      <c r="E2503" s="118"/>
      <c r="F2503" s="119"/>
      <c r="G2503" s="120"/>
      <c r="H2503" s="120"/>
      <c r="I2503" s="418">
        <f t="shared" si="39"/>
        <v>0</v>
      </c>
      <c r="J2503" s="46"/>
      <c r="K2503" s="332">
        <f>IFERROR(SUM(C2503/'Transfers of Funds'!$F$56),0)</f>
        <v>0</v>
      </c>
      <c r="L2503" s="21"/>
      <c r="M2503" s="47" t="s">
        <v>162</v>
      </c>
      <c r="N2503" s="46"/>
    </row>
    <row r="2504" spans="1:14" s="23" customFormat="1" ht="14.25" customHeight="1">
      <c r="A2504" s="115"/>
      <c r="B2504" s="308" t="str">
        <f>IF(A2504="","",VLOOKUP(A2504,'Project Budget vs Exp'!$B$9:$G$52,2,FALSE))</f>
        <v/>
      </c>
      <c r="C2504" s="117"/>
      <c r="D2504" s="116"/>
      <c r="E2504" s="118"/>
      <c r="F2504" s="119"/>
      <c r="G2504" s="120"/>
      <c r="H2504" s="120"/>
      <c r="I2504" s="418">
        <f t="shared" si="39"/>
        <v>0</v>
      </c>
      <c r="J2504" s="46"/>
      <c r="K2504" s="332">
        <f>IFERROR(SUM(C2504/'Transfers of Funds'!$F$56),0)</f>
        <v>0</v>
      </c>
      <c r="L2504" s="21"/>
      <c r="M2504" s="47" t="s">
        <v>162</v>
      </c>
      <c r="N2504" s="46"/>
    </row>
    <row r="2505" spans="1:14" s="23" customFormat="1" ht="14.25" customHeight="1">
      <c r="A2505" s="115"/>
      <c r="B2505" s="308" t="str">
        <f>IF(A2505="","",VLOOKUP(A2505,'Project Budget vs Exp'!$B$9:$G$52,2,FALSE))</f>
        <v/>
      </c>
      <c r="C2505" s="117"/>
      <c r="D2505" s="116"/>
      <c r="E2505" s="118"/>
      <c r="F2505" s="119"/>
      <c r="G2505" s="120"/>
      <c r="H2505" s="120"/>
      <c r="I2505" s="418">
        <f t="shared" si="39"/>
        <v>0</v>
      </c>
      <c r="J2505" s="46"/>
      <c r="K2505" s="332">
        <f>IFERROR(SUM(C2505/'Transfers of Funds'!$F$56),0)</f>
        <v>0</v>
      </c>
      <c r="L2505" s="21"/>
      <c r="M2505" s="47" t="s">
        <v>162</v>
      </c>
      <c r="N2505" s="46"/>
    </row>
    <row r="2506" spans="1:14" s="23" customFormat="1" ht="14.25" customHeight="1">
      <c r="A2506" s="115"/>
      <c r="B2506" s="308" t="str">
        <f>IF(A2506="","",VLOOKUP(A2506,'Project Budget vs Exp'!$B$9:$G$52,2,FALSE))</f>
        <v/>
      </c>
      <c r="C2506" s="117"/>
      <c r="D2506" s="116"/>
      <c r="E2506" s="118"/>
      <c r="F2506" s="119"/>
      <c r="G2506" s="120"/>
      <c r="H2506" s="120"/>
      <c r="I2506" s="418">
        <f t="shared" si="39"/>
        <v>0</v>
      </c>
      <c r="J2506" s="46"/>
      <c r="K2506" s="332">
        <f>IFERROR(SUM(C2506/'Transfers of Funds'!$F$56),0)</f>
        <v>0</v>
      </c>
      <c r="L2506" s="21"/>
      <c r="M2506" s="47" t="s">
        <v>162</v>
      </c>
      <c r="N2506" s="46"/>
    </row>
    <row r="2507" spans="1:14" s="23" customFormat="1" ht="14.25" customHeight="1">
      <c r="A2507" s="115"/>
      <c r="B2507" s="308" t="str">
        <f>IF(A2507="","",VLOOKUP(A2507,'Project Budget vs Exp'!$B$9:$G$52,2,FALSE))</f>
        <v/>
      </c>
      <c r="C2507" s="117"/>
      <c r="D2507" s="116"/>
      <c r="E2507" s="118"/>
      <c r="F2507" s="119"/>
      <c r="G2507" s="120"/>
      <c r="H2507" s="120"/>
      <c r="I2507" s="418">
        <f t="shared" si="39"/>
        <v>0</v>
      </c>
      <c r="J2507" s="46"/>
      <c r="K2507" s="332">
        <f>IFERROR(SUM(C2507/'Transfers of Funds'!$F$56),0)</f>
        <v>0</v>
      </c>
      <c r="L2507" s="21"/>
      <c r="M2507" s="47" t="s">
        <v>162</v>
      </c>
      <c r="N2507" s="46"/>
    </row>
    <row r="2508" spans="1:14" s="23" customFormat="1" ht="14.25" customHeight="1">
      <c r="A2508" s="115"/>
      <c r="B2508" s="308" t="str">
        <f>IF(A2508="","",VLOOKUP(A2508,'Project Budget vs Exp'!$B$9:$G$52,2,FALSE))</f>
        <v/>
      </c>
      <c r="C2508" s="117"/>
      <c r="D2508" s="116"/>
      <c r="E2508" s="118"/>
      <c r="F2508" s="119"/>
      <c r="G2508" s="120"/>
      <c r="H2508" s="120"/>
      <c r="I2508" s="418">
        <f t="shared" si="39"/>
        <v>0</v>
      </c>
      <c r="J2508" s="46"/>
      <c r="K2508" s="332">
        <f>IFERROR(SUM(C2508/'Transfers of Funds'!$F$56),0)</f>
        <v>0</v>
      </c>
      <c r="L2508" s="21"/>
      <c r="M2508" s="47" t="s">
        <v>162</v>
      </c>
      <c r="N2508" s="46"/>
    </row>
    <row r="2509" spans="1:14" s="23" customFormat="1" ht="14.25" customHeight="1">
      <c r="A2509" s="115"/>
      <c r="B2509" s="308" t="str">
        <f>IF(A2509="","",VLOOKUP(A2509,'Project Budget vs Exp'!$B$9:$G$52,2,FALSE))</f>
        <v/>
      </c>
      <c r="C2509" s="117"/>
      <c r="D2509" s="116"/>
      <c r="E2509" s="118"/>
      <c r="F2509" s="119"/>
      <c r="G2509" s="120"/>
      <c r="H2509" s="120"/>
      <c r="I2509" s="418">
        <f t="shared" si="39"/>
        <v>0</v>
      </c>
      <c r="J2509" s="46"/>
      <c r="K2509" s="332">
        <f>IFERROR(SUM(C2509/'Transfers of Funds'!$F$56),0)</f>
        <v>0</v>
      </c>
      <c r="L2509" s="21"/>
      <c r="M2509" s="47" t="s">
        <v>162</v>
      </c>
      <c r="N2509" s="46"/>
    </row>
    <row r="2510" spans="1:14" s="23" customFormat="1" ht="14.25" customHeight="1">
      <c r="A2510" s="115"/>
      <c r="B2510" s="308" t="str">
        <f>IF(A2510="","",VLOOKUP(A2510,'Project Budget vs Exp'!$B$9:$G$52,2,FALSE))</f>
        <v/>
      </c>
      <c r="C2510" s="117"/>
      <c r="D2510" s="116"/>
      <c r="E2510" s="118"/>
      <c r="F2510" s="119"/>
      <c r="G2510" s="120"/>
      <c r="H2510" s="120"/>
      <c r="I2510" s="418">
        <f t="shared" si="39"/>
        <v>0</v>
      </c>
      <c r="J2510" s="46"/>
      <c r="K2510" s="332">
        <f>IFERROR(SUM(C2510/'Transfers of Funds'!$F$56),0)</f>
        <v>0</v>
      </c>
      <c r="L2510" s="21"/>
      <c r="M2510" s="47" t="s">
        <v>162</v>
      </c>
      <c r="N2510" s="46"/>
    </row>
    <row r="2511" spans="1:14" s="23" customFormat="1" ht="14.25" customHeight="1">
      <c r="A2511" s="115"/>
      <c r="B2511" s="308" t="str">
        <f>IF(A2511="","",VLOOKUP(A2511,'Project Budget vs Exp'!$B$9:$G$52,2,FALSE))</f>
        <v/>
      </c>
      <c r="C2511" s="117"/>
      <c r="D2511" s="116"/>
      <c r="E2511" s="118"/>
      <c r="F2511" s="119"/>
      <c r="G2511" s="120"/>
      <c r="H2511" s="120"/>
      <c r="I2511" s="418">
        <f t="shared" si="39"/>
        <v>0</v>
      </c>
      <c r="J2511" s="46"/>
      <c r="K2511" s="332">
        <f>IFERROR(SUM(C2511/'Transfers of Funds'!$F$56),0)</f>
        <v>0</v>
      </c>
      <c r="L2511" s="21"/>
      <c r="M2511" s="47" t="s">
        <v>162</v>
      </c>
      <c r="N2511" s="46"/>
    </row>
    <row r="2512" spans="1:14" s="23" customFormat="1" ht="14.25" customHeight="1">
      <c r="A2512" s="115"/>
      <c r="B2512" s="308" t="str">
        <f>IF(A2512="","",VLOOKUP(A2512,'Project Budget vs Exp'!$B$9:$G$52,2,FALSE))</f>
        <v/>
      </c>
      <c r="C2512" s="117"/>
      <c r="D2512" s="116"/>
      <c r="E2512" s="118"/>
      <c r="F2512" s="119"/>
      <c r="G2512" s="120"/>
      <c r="H2512" s="120"/>
      <c r="I2512" s="418">
        <f t="shared" si="39"/>
        <v>0</v>
      </c>
      <c r="J2512" s="46"/>
      <c r="K2512" s="332">
        <f>IFERROR(SUM(C2512/'Transfers of Funds'!$F$56),0)</f>
        <v>0</v>
      </c>
      <c r="L2512" s="21"/>
      <c r="M2512" s="47" t="s">
        <v>162</v>
      </c>
      <c r="N2512" s="46"/>
    </row>
    <row r="2513" spans="1:14" s="23" customFormat="1" ht="14.25" customHeight="1">
      <c r="A2513" s="115"/>
      <c r="B2513" s="308" t="str">
        <f>IF(A2513="","",VLOOKUP(A2513,'Project Budget vs Exp'!$B$9:$G$52,2,FALSE))</f>
        <v/>
      </c>
      <c r="C2513" s="117"/>
      <c r="D2513" s="116"/>
      <c r="E2513" s="118"/>
      <c r="F2513" s="119"/>
      <c r="G2513" s="120"/>
      <c r="H2513" s="120"/>
      <c r="I2513" s="418">
        <f t="shared" si="39"/>
        <v>0</v>
      </c>
      <c r="J2513" s="46"/>
      <c r="K2513" s="332">
        <f>IFERROR(SUM(C2513/'Transfers of Funds'!$F$56),0)</f>
        <v>0</v>
      </c>
      <c r="L2513" s="21"/>
      <c r="M2513" s="47" t="s">
        <v>162</v>
      </c>
      <c r="N2513" s="46"/>
    </row>
    <row r="2514" spans="1:14" s="23" customFormat="1" ht="14.25" customHeight="1">
      <c r="A2514" s="115"/>
      <c r="B2514" s="308" t="str">
        <f>IF(A2514="","",VLOOKUP(A2514,'Project Budget vs Exp'!$B$9:$G$52,2,FALSE))</f>
        <v/>
      </c>
      <c r="C2514" s="117"/>
      <c r="D2514" s="116"/>
      <c r="E2514" s="118"/>
      <c r="F2514" s="119"/>
      <c r="G2514" s="120"/>
      <c r="H2514" s="120"/>
      <c r="I2514" s="418">
        <f t="shared" si="39"/>
        <v>0</v>
      </c>
      <c r="J2514" s="46"/>
      <c r="K2514" s="332">
        <f>IFERROR(SUM(C2514/'Transfers of Funds'!$F$56),0)</f>
        <v>0</v>
      </c>
      <c r="L2514" s="21"/>
      <c r="M2514" s="47" t="s">
        <v>162</v>
      </c>
      <c r="N2514" s="46"/>
    </row>
    <row r="2515" spans="1:14" s="23" customFormat="1" ht="14.25" customHeight="1">
      <c r="A2515" s="115"/>
      <c r="B2515" s="308" t="str">
        <f>IF(A2515="","",VLOOKUP(A2515,'Project Budget vs Exp'!$B$9:$G$52,2,FALSE))</f>
        <v/>
      </c>
      <c r="C2515" s="117"/>
      <c r="D2515" s="116"/>
      <c r="E2515" s="118"/>
      <c r="F2515" s="119"/>
      <c r="G2515" s="120"/>
      <c r="H2515" s="120"/>
      <c r="I2515" s="418">
        <f t="shared" si="39"/>
        <v>0</v>
      </c>
      <c r="J2515" s="46"/>
      <c r="K2515" s="332">
        <f>IFERROR(SUM(C2515/'Transfers of Funds'!$F$56),0)</f>
        <v>0</v>
      </c>
      <c r="L2515" s="21"/>
      <c r="M2515" s="47" t="s">
        <v>162</v>
      </c>
      <c r="N2515" s="46"/>
    </row>
    <row r="2516" spans="1:14" s="23" customFormat="1" ht="14.25" customHeight="1">
      <c r="A2516" s="115"/>
      <c r="B2516" s="308" t="str">
        <f>IF(A2516="","",VLOOKUP(A2516,'Project Budget vs Exp'!$B$9:$G$52,2,FALSE))</f>
        <v/>
      </c>
      <c r="C2516" s="117"/>
      <c r="D2516" s="116"/>
      <c r="E2516" s="118"/>
      <c r="F2516" s="119"/>
      <c r="G2516" s="120"/>
      <c r="H2516" s="120"/>
      <c r="I2516" s="418">
        <f t="shared" si="39"/>
        <v>0</v>
      </c>
      <c r="J2516" s="46"/>
      <c r="K2516" s="332">
        <f>IFERROR(SUM(C2516/'Transfers of Funds'!$F$56),0)</f>
        <v>0</v>
      </c>
      <c r="L2516" s="21"/>
      <c r="M2516" s="47" t="s">
        <v>162</v>
      </c>
      <c r="N2516" s="46"/>
    </row>
    <row r="2517" spans="1:14" s="23" customFormat="1" ht="14.25" customHeight="1">
      <c r="A2517" s="115"/>
      <c r="B2517" s="308" t="str">
        <f>IF(A2517="","",VLOOKUP(A2517,'Project Budget vs Exp'!$B$9:$G$52,2,FALSE))</f>
        <v/>
      </c>
      <c r="C2517" s="117"/>
      <c r="D2517" s="116"/>
      <c r="E2517" s="118"/>
      <c r="F2517" s="119"/>
      <c r="G2517" s="120"/>
      <c r="H2517" s="120"/>
      <c r="I2517" s="418">
        <f t="shared" ref="I2517:I2580" si="40">IF(OR(F$4="EUR",F$4="USD",F$4="GBP",F$4="CAD",F$4="NZD",F$4="AUD"),K2517,C2517)</f>
        <v>0</v>
      </c>
      <c r="J2517" s="46"/>
      <c r="K2517" s="332">
        <f>IFERROR(SUM(C2517/'Transfers of Funds'!$F$56),0)</f>
        <v>0</v>
      </c>
      <c r="L2517" s="21"/>
      <c r="M2517" s="47" t="s">
        <v>162</v>
      </c>
      <c r="N2517" s="46"/>
    </row>
    <row r="2518" spans="1:14" s="23" customFormat="1" ht="14.25" customHeight="1">
      <c r="A2518" s="115"/>
      <c r="B2518" s="308" t="str">
        <f>IF(A2518="","",VLOOKUP(A2518,'Project Budget vs Exp'!$B$9:$G$52,2,FALSE))</f>
        <v/>
      </c>
      <c r="C2518" s="117"/>
      <c r="D2518" s="116"/>
      <c r="E2518" s="118"/>
      <c r="F2518" s="119"/>
      <c r="G2518" s="120"/>
      <c r="H2518" s="120"/>
      <c r="I2518" s="418">
        <f t="shared" si="40"/>
        <v>0</v>
      </c>
      <c r="J2518" s="46"/>
      <c r="K2518" s="332">
        <f>IFERROR(SUM(C2518/'Transfers of Funds'!$F$56),0)</f>
        <v>0</v>
      </c>
      <c r="L2518" s="21"/>
      <c r="M2518" s="47" t="s">
        <v>162</v>
      </c>
      <c r="N2518" s="46"/>
    </row>
    <row r="2519" spans="1:14" s="23" customFormat="1" ht="14.25" customHeight="1">
      <c r="A2519" s="115"/>
      <c r="B2519" s="308" t="str">
        <f>IF(A2519="","",VLOOKUP(A2519,'Project Budget vs Exp'!$B$9:$G$52,2,FALSE))</f>
        <v/>
      </c>
      <c r="C2519" s="117"/>
      <c r="D2519" s="116"/>
      <c r="E2519" s="118"/>
      <c r="F2519" s="119"/>
      <c r="G2519" s="120"/>
      <c r="H2519" s="120"/>
      <c r="I2519" s="418">
        <f t="shared" si="40"/>
        <v>0</v>
      </c>
      <c r="J2519" s="46"/>
      <c r="K2519" s="332">
        <f>IFERROR(SUM(C2519/'Transfers of Funds'!$F$56),0)</f>
        <v>0</v>
      </c>
      <c r="L2519" s="21"/>
      <c r="M2519" s="47" t="s">
        <v>162</v>
      </c>
      <c r="N2519" s="46"/>
    </row>
    <row r="2520" spans="1:14" s="23" customFormat="1" ht="14.25" customHeight="1">
      <c r="A2520" s="115"/>
      <c r="B2520" s="308" t="str">
        <f>IF(A2520="","",VLOOKUP(A2520,'Project Budget vs Exp'!$B$9:$G$52,2,FALSE))</f>
        <v/>
      </c>
      <c r="C2520" s="117"/>
      <c r="D2520" s="116"/>
      <c r="E2520" s="118"/>
      <c r="F2520" s="119"/>
      <c r="G2520" s="120"/>
      <c r="H2520" s="120"/>
      <c r="I2520" s="418">
        <f t="shared" si="40"/>
        <v>0</v>
      </c>
      <c r="J2520" s="46"/>
      <c r="K2520" s="332">
        <f>IFERROR(SUM(C2520/'Transfers of Funds'!$F$56),0)</f>
        <v>0</v>
      </c>
      <c r="L2520" s="21"/>
      <c r="M2520" s="47" t="s">
        <v>162</v>
      </c>
      <c r="N2520" s="46"/>
    </row>
    <row r="2521" spans="1:14" s="23" customFormat="1" ht="14.25" customHeight="1">
      <c r="A2521" s="115"/>
      <c r="B2521" s="308" t="str">
        <f>IF(A2521="","",VLOOKUP(A2521,'Project Budget vs Exp'!$B$9:$G$52,2,FALSE))</f>
        <v/>
      </c>
      <c r="C2521" s="117"/>
      <c r="D2521" s="116"/>
      <c r="E2521" s="118"/>
      <c r="F2521" s="119"/>
      <c r="G2521" s="120"/>
      <c r="H2521" s="120"/>
      <c r="I2521" s="418">
        <f t="shared" si="40"/>
        <v>0</v>
      </c>
      <c r="J2521" s="46"/>
      <c r="K2521" s="332">
        <f>IFERROR(SUM(C2521/'Transfers of Funds'!$F$56),0)</f>
        <v>0</v>
      </c>
      <c r="L2521" s="21"/>
      <c r="M2521" s="47" t="s">
        <v>162</v>
      </c>
      <c r="N2521" s="46"/>
    </row>
    <row r="2522" spans="1:14" s="23" customFormat="1" ht="14.25" customHeight="1">
      <c r="A2522" s="115"/>
      <c r="B2522" s="308" t="str">
        <f>IF(A2522="","",VLOOKUP(A2522,'Project Budget vs Exp'!$B$9:$G$52,2,FALSE))</f>
        <v/>
      </c>
      <c r="C2522" s="117"/>
      <c r="D2522" s="116"/>
      <c r="E2522" s="118"/>
      <c r="F2522" s="119"/>
      <c r="G2522" s="120"/>
      <c r="H2522" s="120"/>
      <c r="I2522" s="418">
        <f t="shared" si="40"/>
        <v>0</v>
      </c>
      <c r="J2522" s="46"/>
      <c r="K2522" s="332">
        <f>IFERROR(SUM(C2522/'Transfers of Funds'!$F$56),0)</f>
        <v>0</v>
      </c>
      <c r="L2522" s="21"/>
      <c r="M2522" s="47" t="s">
        <v>162</v>
      </c>
      <c r="N2522" s="46"/>
    </row>
    <row r="2523" spans="1:14" s="23" customFormat="1" ht="14.25" customHeight="1">
      <c r="A2523" s="115"/>
      <c r="B2523" s="308" t="str">
        <f>IF(A2523="","",VLOOKUP(A2523,'Project Budget vs Exp'!$B$9:$G$52,2,FALSE))</f>
        <v/>
      </c>
      <c r="C2523" s="117"/>
      <c r="D2523" s="116"/>
      <c r="E2523" s="118"/>
      <c r="F2523" s="119"/>
      <c r="G2523" s="120"/>
      <c r="H2523" s="120"/>
      <c r="I2523" s="418">
        <f t="shared" si="40"/>
        <v>0</v>
      </c>
      <c r="J2523" s="46"/>
      <c r="K2523" s="332">
        <f>IFERROR(SUM(C2523/'Transfers of Funds'!$F$56),0)</f>
        <v>0</v>
      </c>
      <c r="L2523" s="21"/>
      <c r="M2523" s="47" t="s">
        <v>162</v>
      </c>
      <c r="N2523" s="46"/>
    </row>
    <row r="2524" spans="1:14" s="23" customFormat="1" ht="14.25" customHeight="1">
      <c r="A2524" s="115"/>
      <c r="B2524" s="308" t="str">
        <f>IF(A2524="","",VLOOKUP(A2524,'Project Budget vs Exp'!$B$9:$G$52,2,FALSE))</f>
        <v/>
      </c>
      <c r="C2524" s="117"/>
      <c r="D2524" s="116"/>
      <c r="E2524" s="118"/>
      <c r="F2524" s="119"/>
      <c r="G2524" s="120"/>
      <c r="H2524" s="120"/>
      <c r="I2524" s="418">
        <f t="shared" si="40"/>
        <v>0</v>
      </c>
      <c r="J2524" s="46"/>
      <c r="K2524" s="332">
        <f>IFERROR(SUM(C2524/'Transfers of Funds'!$F$56),0)</f>
        <v>0</v>
      </c>
      <c r="L2524" s="21"/>
      <c r="M2524" s="47" t="s">
        <v>162</v>
      </c>
      <c r="N2524" s="46"/>
    </row>
    <row r="2525" spans="1:14" s="23" customFormat="1" ht="14.25" customHeight="1">
      <c r="A2525" s="115"/>
      <c r="B2525" s="308" t="str">
        <f>IF(A2525="","",VLOOKUP(A2525,'Project Budget vs Exp'!$B$9:$G$52,2,FALSE))</f>
        <v/>
      </c>
      <c r="C2525" s="117"/>
      <c r="D2525" s="116"/>
      <c r="E2525" s="118"/>
      <c r="F2525" s="119"/>
      <c r="G2525" s="120"/>
      <c r="H2525" s="120"/>
      <c r="I2525" s="418">
        <f t="shared" si="40"/>
        <v>0</v>
      </c>
      <c r="J2525" s="46"/>
      <c r="K2525" s="332">
        <f>IFERROR(SUM(C2525/'Transfers of Funds'!$F$56),0)</f>
        <v>0</v>
      </c>
      <c r="L2525" s="21"/>
      <c r="M2525" s="47" t="s">
        <v>162</v>
      </c>
      <c r="N2525" s="46"/>
    </row>
    <row r="2526" spans="1:14" s="23" customFormat="1" ht="14.25" customHeight="1">
      <c r="A2526" s="115"/>
      <c r="B2526" s="308" t="str">
        <f>IF(A2526="","",VLOOKUP(A2526,'Project Budget vs Exp'!$B$9:$G$52,2,FALSE))</f>
        <v/>
      </c>
      <c r="C2526" s="117"/>
      <c r="D2526" s="116"/>
      <c r="E2526" s="118"/>
      <c r="F2526" s="119"/>
      <c r="G2526" s="120"/>
      <c r="H2526" s="120"/>
      <c r="I2526" s="418">
        <f t="shared" si="40"/>
        <v>0</v>
      </c>
      <c r="J2526" s="46"/>
      <c r="K2526" s="332">
        <f>IFERROR(SUM(C2526/'Transfers of Funds'!$F$56),0)</f>
        <v>0</v>
      </c>
      <c r="L2526" s="21"/>
      <c r="M2526" s="47" t="s">
        <v>162</v>
      </c>
      <c r="N2526" s="46"/>
    </row>
    <row r="2527" spans="1:14" s="23" customFormat="1" ht="14.25" customHeight="1">
      <c r="A2527" s="115"/>
      <c r="B2527" s="308" t="str">
        <f>IF(A2527="","",VLOOKUP(A2527,'Project Budget vs Exp'!$B$9:$G$52,2,FALSE))</f>
        <v/>
      </c>
      <c r="C2527" s="117"/>
      <c r="D2527" s="116"/>
      <c r="E2527" s="118"/>
      <c r="F2527" s="119"/>
      <c r="G2527" s="120"/>
      <c r="H2527" s="120"/>
      <c r="I2527" s="418">
        <f t="shared" si="40"/>
        <v>0</v>
      </c>
      <c r="J2527" s="46"/>
      <c r="K2527" s="332">
        <f>IFERROR(SUM(C2527/'Transfers of Funds'!$F$56),0)</f>
        <v>0</v>
      </c>
      <c r="L2527" s="21"/>
      <c r="M2527" s="47" t="s">
        <v>162</v>
      </c>
      <c r="N2527" s="46"/>
    </row>
    <row r="2528" spans="1:14" s="23" customFormat="1" ht="14.25" customHeight="1">
      <c r="A2528" s="115"/>
      <c r="B2528" s="308" t="str">
        <f>IF(A2528="","",VLOOKUP(A2528,'Project Budget vs Exp'!$B$9:$G$52,2,FALSE))</f>
        <v/>
      </c>
      <c r="C2528" s="117"/>
      <c r="D2528" s="116"/>
      <c r="E2528" s="118"/>
      <c r="F2528" s="119"/>
      <c r="G2528" s="120"/>
      <c r="H2528" s="120"/>
      <c r="I2528" s="418">
        <f t="shared" si="40"/>
        <v>0</v>
      </c>
      <c r="J2528" s="46"/>
      <c r="K2528" s="332">
        <f>IFERROR(SUM(C2528/'Transfers of Funds'!$F$56),0)</f>
        <v>0</v>
      </c>
      <c r="L2528" s="21"/>
      <c r="M2528" s="47" t="s">
        <v>162</v>
      </c>
      <c r="N2528" s="46"/>
    </row>
    <row r="2529" spans="1:14" s="23" customFormat="1" ht="14.25" customHeight="1">
      <c r="A2529" s="115"/>
      <c r="B2529" s="308" t="str">
        <f>IF(A2529="","",VLOOKUP(A2529,'Project Budget vs Exp'!$B$9:$G$52,2,FALSE))</f>
        <v/>
      </c>
      <c r="C2529" s="117"/>
      <c r="D2529" s="116"/>
      <c r="E2529" s="118"/>
      <c r="F2529" s="119"/>
      <c r="G2529" s="120"/>
      <c r="H2529" s="120"/>
      <c r="I2529" s="418">
        <f t="shared" si="40"/>
        <v>0</v>
      </c>
      <c r="J2529" s="46"/>
      <c r="K2529" s="332">
        <f>IFERROR(SUM(C2529/'Transfers of Funds'!$F$56),0)</f>
        <v>0</v>
      </c>
      <c r="L2529" s="21"/>
      <c r="M2529" s="47" t="s">
        <v>162</v>
      </c>
      <c r="N2529" s="46"/>
    </row>
    <row r="2530" spans="1:14" s="23" customFormat="1" ht="14.25" customHeight="1">
      <c r="A2530" s="115"/>
      <c r="B2530" s="308" t="str">
        <f>IF(A2530="","",VLOOKUP(A2530,'Project Budget vs Exp'!$B$9:$G$52,2,FALSE))</f>
        <v/>
      </c>
      <c r="C2530" s="117"/>
      <c r="D2530" s="116"/>
      <c r="E2530" s="118"/>
      <c r="F2530" s="119"/>
      <c r="G2530" s="120"/>
      <c r="H2530" s="120"/>
      <c r="I2530" s="418">
        <f t="shared" si="40"/>
        <v>0</v>
      </c>
      <c r="J2530" s="46"/>
      <c r="K2530" s="332">
        <f>IFERROR(SUM(C2530/'Transfers of Funds'!$F$56),0)</f>
        <v>0</v>
      </c>
      <c r="L2530" s="21"/>
      <c r="M2530" s="47" t="s">
        <v>162</v>
      </c>
      <c r="N2530" s="46"/>
    </row>
    <row r="2531" spans="1:14" s="23" customFormat="1" ht="14.25" customHeight="1">
      <c r="A2531" s="115"/>
      <c r="B2531" s="308" t="str">
        <f>IF(A2531="","",VLOOKUP(A2531,'Project Budget vs Exp'!$B$9:$G$52,2,FALSE))</f>
        <v/>
      </c>
      <c r="C2531" s="117"/>
      <c r="D2531" s="116"/>
      <c r="E2531" s="118"/>
      <c r="F2531" s="119"/>
      <c r="G2531" s="120"/>
      <c r="H2531" s="120"/>
      <c r="I2531" s="418">
        <f t="shared" si="40"/>
        <v>0</v>
      </c>
      <c r="J2531" s="46"/>
      <c r="K2531" s="332">
        <f>IFERROR(SUM(C2531/'Transfers of Funds'!$F$56),0)</f>
        <v>0</v>
      </c>
      <c r="L2531" s="21"/>
      <c r="M2531" s="47" t="s">
        <v>162</v>
      </c>
      <c r="N2531" s="46"/>
    </row>
    <row r="2532" spans="1:14" s="23" customFormat="1" ht="14.25" customHeight="1">
      <c r="A2532" s="115"/>
      <c r="B2532" s="308" t="str">
        <f>IF(A2532="","",VLOOKUP(A2532,'Project Budget vs Exp'!$B$9:$G$52,2,FALSE))</f>
        <v/>
      </c>
      <c r="C2532" s="117"/>
      <c r="D2532" s="116"/>
      <c r="E2532" s="118"/>
      <c r="F2532" s="119"/>
      <c r="G2532" s="120"/>
      <c r="H2532" s="120"/>
      <c r="I2532" s="418">
        <f t="shared" si="40"/>
        <v>0</v>
      </c>
      <c r="J2532" s="46"/>
      <c r="K2532" s="332">
        <f>IFERROR(SUM(C2532/'Transfers of Funds'!$F$56),0)</f>
        <v>0</v>
      </c>
      <c r="L2532" s="21"/>
      <c r="M2532" s="47" t="s">
        <v>162</v>
      </c>
      <c r="N2532" s="46"/>
    </row>
    <row r="2533" spans="1:14" s="23" customFormat="1" ht="14.25" customHeight="1">
      <c r="A2533" s="115"/>
      <c r="B2533" s="308" t="str">
        <f>IF(A2533="","",VLOOKUP(A2533,'Project Budget vs Exp'!$B$9:$G$52,2,FALSE))</f>
        <v/>
      </c>
      <c r="C2533" s="117"/>
      <c r="D2533" s="116"/>
      <c r="E2533" s="118"/>
      <c r="F2533" s="119"/>
      <c r="G2533" s="120"/>
      <c r="H2533" s="120"/>
      <c r="I2533" s="418">
        <f t="shared" si="40"/>
        <v>0</v>
      </c>
      <c r="J2533" s="46"/>
      <c r="K2533" s="332">
        <f>IFERROR(SUM(C2533/'Transfers of Funds'!$F$56),0)</f>
        <v>0</v>
      </c>
      <c r="L2533" s="21"/>
      <c r="M2533" s="47" t="s">
        <v>162</v>
      </c>
      <c r="N2533" s="46"/>
    </row>
    <row r="2534" spans="1:14" s="23" customFormat="1" ht="14.25" customHeight="1">
      <c r="A2534" s="115"/>
      <c r="B2534" s="308" t="str">
        <f>IF(A2534="","",VLOOKUP(A2534,'Project Budget vs Exp'!$B$9:$G$52,2,FALSE))</f>
        <v/>
      </c>
      <c r="C2534" s="117"/>
      <c r="D2534" s="116"/>
      <c r="E2534" s="118"/>
      <c r="F2534" s="119"/>
      <c r="G2534" s="120"/>
      <c r="H2534" s="120"/>
      <c r="I2534" s="418">
        <f t="shared" si="40"/>
        <v>0</v>
      </c>
      <c r="J2534" s="46"/>
      <c r="K2534" s="332">
        <f>IFERROR(SUM(C2534/'Transfers of Funds'!$F$56),0)</f>
        <v>0</v>
      </c>
      <c r="L2534" s="21"/>
      <c r="M2534" s="47" t="s">
        <v>162</v>
      </c>
      <c r="N2534" s="46"/>
    </row>
    <row r="2535" spans="1:14" s="23" customFormat="1" ht="14.25" customHeight="1">
      <c r="A2535" s="115"/>
      <c r="B2535" s="308" t="str">
        <f>IF(A2535="","",VLOOKUP(A2535,'Project Budget vs Exp'!$B$9:$G$52,2,FALSE))</f>
        <v/>
      </c>
      <c r="C2535" s="117"/>
      <c r="D2535" s="116"/>
      <c r="E2535" s="118"/>
      <c r="F2535" s="119"/>
      <c r="G2535" s="120"/>
      <c r="H2535" s="120"/>
      <c r="I2535" s="418">
        <f t="shared" si="40"/>
        <v>0</v>
      </c>
      <c r="J2535" s="46"/>
      <c r="K2535" s="332">
        <f>IFERROR(SUM(C2535/'Transfers of Funds'!$F$56),0)</f>
        <v>0</v>
      </c>
      <c r="L2535" s="21"/>
      <c r="M2535" s="47" t="s">
        <v>162</v>
      </c>
      <c r="N2535" s="46"/>
    </row>
    <row r="2536" spans="1:14" s="23" customFormat="1" ht="14.25" customHeight="1">
      <c r="A2536" s="115"/>
      <c r="B2536" s="308" t="str">
        <f>IF(A2536="","",VLOOKUP(A2536,'Project Budget vs Exp'!$B$9:$G$52,2,FALSE))</f>
        <v/>
      </c>
      <c r="C2536" s="117"/>
      <c r="D2536" s="116"/>
      <c r="E2536" s="118"/>
      <c r="F2536" s="119"/>
      <c r="G2536" s="120"/>
      <c r="H2536" s="120"/>
      <c r="I2536" s="418">
        <f t="shared" si="40"/>
        <v>0</v>
      </c>
      <c r="J2536" s="46"/>
      <c r="K2536" s="332">
        <f>IFERROR(SUM(C2536/'Transfers of Funds'!$F$56),0)</f>
        <v>0</v>
      </c>
      <c r="L2536" s="21"/>
      <c r="M2536" s="47" t="s">
        <v>162</v>
      </c>
      <c r="N2536" s="46"/>
    </row>
    <row r="2537" spans="1:14" s="23" customFormat="1" ht="14.25" customHeight="1">
      <c r="A2537" s="115"/>
      <c r="B2537" s="308" t="str">
        <f>IF(A2537="","",VLOOKUP(A2537,'Project Budget vs Exp'!$B$9:$G$52,2,FALSE))</f>
        <v/>
      </c>
      <c r="C2537" s="117"/>
      <c r="D2537" s="116"/>
      <c r="E2537" s="118"/>
      <c r="F2537" s="119"/>
      <c r="G2537" s="120"/>
      <c r="H2537" s="120"/>
      <c r="I2537" s="418">
        <f t="shared" si="40"/>
        <v>0</v>
      </c>
      <c r="J2537" s="46"/>
      <c r="K2537" s="332">
        <f>IFERROR(SUM(C2537/'Transfers of Funds'!$F$56),0)</f>
        <v>0</v>
      </c>
      <c r="L2537" s="21"/>
      <c r="M2537" s="47" t="s">
        <v>162</v>
      </c>
      <c r="N2537" s="46"/>
    </row>
    <row r="2538" spans="1:14" s="23" customFormat="1" ht="14.25" customHeight="1">
      <c r="A2538" s="115"/>
      <c r="B2538" s="308" t="str">
        <f>IF(A2538="","",VLOOKUP(A2538,'Project Budget vs Exp'!$B$9:$G$52,2,FALSE))</f>
        <v/>
      </c>
      <c r="C2538" s="117"/>
      <c r="D2538" s="116"/>
      <c r="E2538" s="118"/>
      <c r="F2538" s="119"/>
      <c r="G2538" s="120"/>
      <c r="H2538" s="120"/>
      <c r="I2538" s="418">
        <f t="shared" si="40"/>
        <v>0</v>
      </c>
      <c r="J2538" s="46"/>
      <c r="K2538" s="332">
        <f>IFERROR(SUM(C2538/'Transfers of Funds'!$F$56),0)</f>
        <v>0</v>
      </c>
      <c r="L2538" s="21"/>
      <c r="M2538" s="47" t="s">
        <v>162</v>
      </c>
      <c r="N2538" s="46"/>
    </row>
    <row r="2539" spans="1:14" s="23" customFormat="1" ht="14.25" customHeight="1">
      <c r="A2539" s="115"/>
      <c r="B2539" s="308" t="str">
        <f>IF(A2539="","",VLOOKUP(A2539,'Project Budget vs Exp'!$B$9:$G$52,2,FALSE))</f>
        <v/>
      </c>
      <c r="C2539" s="117"/>
      <c r="D2539" s="116"/>
      <c r="E2539" s="118"/>
      <c r="F2539" s="119"/>
      <c r="G2539" s="120"/>
      <c r="H2539" s="120"/>
      <c r="I2539" s="418">
        <f t="shared" si="40"/>
        <v>0</v>
      </c>
      <c r="J2539" s="46"/>
      <c r="K2539" s="332">
        <f>IFERROR(SUM(C2539/'Transfers of Funds'!$F$56),0)</f>
        <v>0</v>
      </c>
      <c r="L2539" s="21"/>
      <c r="M2539" s="47" t="s">
        <v>162</v>
      </c>
      <c r="N2539" s="46"/>
    </row>
    <row r="2540" spans="1:14" s="23" customFormat="1" ht="14.25" customHeight="1">
      <c r="A2540" s="115"/>
      <c r="B2540" s="308" t="str">
        <f>IF(A2540="","",VLOOKUP(A2540,'Project Budget vs Exp'!$B$9:$G$52,2,FALSE))</f>
        <v/>
      </c>
      <c r="C2540" s="117"/>
      <c r="D2540" s="116"/>
      <c r="E2540" s="118"/>
      <c r="F2540" s="119"/>
      <c r="G2540" s="120"/>
      <c r="H2540" s="120"/>
      <c r="I2540" s="418">
        <f t="shared" si="40"/>
        <v>0</v>
      </c>
      <c r="J2540" s="46"/>
      <c r="K2540" s="332">
        <f>IFERROR(SUM(C2540/'Transfers of Funds'!$F$56),0)</f>
        <v>0</v>
      </c>
      <c r="L2540" s="21"/>
      <c r="M2540" s="47" t="s">
        <v>162</v>
      </c>
      <c r="N2540" s="46"/>
    </row>
    <row r="2541" spans="1:14" s="23" customFormat="1" ht="14.25" customHeight="1">
      <c r="A2541" s="115"/>
      <c r="B2541" s="308" t="str">
        <f>IF(A2541="","",VLOOKUP(A2541,'Project Budget vs Exp'!$B$9:$G$52,2,FALSE))</f>
        <v/>
      </c>
      <c r="C2541" s="117"/>
      <c r="D2541" s="116"/>
      <c r="E2541" s="118"/>
      <c r="F2541" s="119"/>
      <c r="G2541" s="120"/>
      <c r="H2541" s="120"/>
      <c r="I2541" s="418">
        <f t="shared" si="40"/>
        <v>0</v>
      </c>
      <c r="J2541" s="46"/>
      <c r="K2541" s="332">
        <f>IFERROR(SUM(C2541/'Transfers of Funds'!$F$56),0)</f>
        <v>0</v>
      </c>
      <c r="L2541" s="21"/>
      <c r="M2541" s="47" t="s">
        <v>162</v>
      </c>
      <c r="N2541" s="46"/>
    </row>
    <row r="2542" spans="1:14" s="23" customFormat="1" ht="14.25" customHeight="1">
      <c r="A2542" s="115"/>
      <c r="B2542" s="308" t="str">
        <f>IF(A2542="","",VLOOKUP(A2542,'Project Budget vs Exp'!$B$9:$G$52,2,FALSE))</f>
        <v/>
      </c>
      <c r="C2542" s="117"/>
      <c r="D2542" s="116"/>
      <c r="E2542" s="118"/>
      <c r="F2542" s="119"/>
      <c r="G2542" s="120"/>
      <c r="H2542" s="120"/>
      <c r="I2542" s="418">
        <f t="shared" si="40"/>
        <v>0</v>
      </c>
      <c r="J2542" s="46"/>
      <c r="K2542" s="332">
        <f>IFERROR(SUM(C2542/'Transfers of Funds'!$F$56),0)</f>
        <v>0</v>
      </c>
      <c r="L2542" s="21"/>
      <c r="M2542" s="47" t="s">
        <v>162</v>
      </c>
      <c r="N2542" s="46"/>
    </row>
    <row r="2543" spans="1:14" s="23" customFormat="1" ht="14.25" customHeight="1">
      <c r="A2543" s="115"/>
      <c r="B2543" s="308" t="str">
        <f>IF(A2543="","",VLOOKUP(A2543,'Project Budget vs Exp'!$B$9:$G$52,2,FALSE))</f>
        <v/>
      </c>
      <c r="C2543" s="117"/>
      <c r="D2543" s="116"/>
      <c r="E2543" s="118"/>
      <c r="F2543" s="119"/>
      <c r="G2543" s="120"/>
      <c r="H2543" s="120"/>
      <c r="I2543" s="418">
        <f t="shared" si="40"/>
        <v>0</v>
      </c>
      <c r="J2543" s="46"/>
      <c r="K2543" s="332">
        <f>IFERROR(SUM(C2543/'Transfers of Funds'!$F$56),0)</f>
        <v>0</v>
      </c>
      <c r="L2543" s="21"/>
      <c r="M2543" s="47" t="s">
        <v>162</v>
      </c>
      <c r="N2543" s="46"/>
    </row>
    <row r="2544" spans="1:14" s="23" customFormat="1" ht="14.25" customHeight="1">
      <c r="A2544" s="115"/>
      <c r="B2544" s="308" t="str">
        <f>IF(A2544="","",VLOOKUP(A2544,'Project Budget vs Exp'!$B$9:$G$52,2,FALSE))</f>
        <v/>
      </c>
      <c r="C2544" s="117"/>
      <c r="D2544" s="116"/>
      <c r="E2544" s="118"/>
      <c r="F2544" s="119"/>
      <c r="G2544" s="120"/>
      <c r="H2544" s="120"/>
      <c r="I2544" s="418">
        <f t="shared" si="40"/>
        <v>0</v>
      </c>
      <c r="J2544" s="46"/>
      <c r="K2544" s="332">
        <f>IFERROR(SUM(C2544/'Transfers of Funds'!$F$56),0)</f>
        <v>0</v>
      </c>
      <c r="L2544" s="21"/>
      <c r="M2544" s="47" t="s">
        <v>162</v>
      </c>
      <c r="N2544" s="46"/>
    </row>
    <row r="2545" spans="1:14" s="23" customFormat="1" ht="14.25" customHeight="1">
      <c r="A2545" s="115"/>
      <c r="B2545" s="308" t="str">
        <f>IF(A2545="","",VLOOKUP(A2545,'Project Budget vs Exp'!$B$9:$G$52,2,FALSE))</f>
        <v/>
      </c>
      <c r="C2545" s="117"/>
      <c r="D2545" s="116"/>
      <c r="E2545" s="118"/>
      <c r="F2545" s="119"/>
      <c r="G2545" s="120"/>
      <c r="H2545" s="120"/>
      <c r="I2545" s="418">
        <f t="shared" si="40"/>
        <v>0</v>
      </c>
      <c r="J2545" s="46"/>
      <c r="K2545" s="332">
        <f>IFERROR(SUM(C2545/'Transfers of Funds'!$F$56),0)</f>
        <v>0</v>
      </c>
      <c r="L2545" s="21"/>
      <c r="M2545" s="47" t="s">
        <v>162</v>
      </c>
      <c r="N2545" s="46"/>
    </row>
    <row r="2546" spans="1:14" s="23" customFormat="1" ht="14.25" customHeight="1">
      <c r="A2546" s="115"/>
      <c r="B2546" s="308" t="str">
        <f>IF(A2546="","",VLOOKUP(A2546,'Project Budget vs Exp'!$B$9:$G$52,2,FALSE))</f>
        <v/>
      </c>
      <c r="C2546" s="117"/>
      <c r="D2546" s="116"/>
      <c r="E2546" s="118"/>
      <c r="F2546" s="119"/>
      <c r="G2546" s="120"/>
      <c r="H2546" s="120"/>
      <c r="I2546" s="418">
        <f t="shared" si="40"/>
        <v>0</v>
      </c>
      <c r="J2546" s="46"/>
      <c r="K2546" s="332">
        <f>IFERROR(SUM(C2546/'Transfers of Funds'!$F$56),0)</f>
        <v>0</v>
      </c>
      <c r="L2546" s="21"/>
      <c r="M2546" s="47" t="s">
        <v>162</v>
      </c>
      <c r="N2546" s="46"/>
    </row>
    <row r="2547" spans="1:14" s="23" customFormat="1" ht="14.25" customHeight="1">
      <c r="A2547" s="115"/>
      <c r="B2547" s="308" t="str">
        <f>IF(A2547="","",VLOOKUP(A2547,'Project Budget vs Exp'!$B$9:$G$52,2,FALSE))</f>
        <v/>
      </c>
      <c r="C2547" s="117"/>
      <c r="D2547" s="116"/>
      <c r="E2547" s="118"/>
      <c r="F2547" s="119"/>
      <c r="G2547" s="120"/>
      <c r="H2547" s="120"/>
      <c r="I2547" s="418">
        <f t="shared" si="40"/>
        <v>0</v>
      </c>
      <c r="J2547" s="46"/>
      <c r="K2547" s="332">
        <f>IFERROR(SUM(C2547/'Transfers of Funds'!$F$56),0)</f>
        <v>0</v>
      </c>
      <c r="L2547" s="21"/>
      <c r="M2547" s="47" t="s">
        <v>162</v>
      </c>
      <c r="N2547" s="46"/>
    </row>
    <row r="2548" spans="1:14" s="23" customFormat="1" ht="14.25" customHeight="1">
      <c r="A2548" s="115"/>
      <c r="B2548" s="308" t="str">
        <f>IF(A2548="","",VLOOKUP(A2548,'Project Budget vs Exp'!$B$9:$G$52,2,FALSE))</f>
        <v/>
      </c>
      <c r="C2548" s="117"/>
      <c r="D2548" s="116"/>
      <c r="E2548" s="118"/>
      <c r="F2548" s="119"/>
      <c r="G2548" s="120"/>
      <c r="H2548" s="120"/>
      <c r="I2548" s="418">
        <f t="shared" si="40"/>
        <v>0</v>
      </c>
      <c r="J2548" s="46"/>
      <c r="K2548" s="332">
        <f>IFERROR(SUM(C2548/'Transfers of Funds'!$F$56),0)</f>
        <v>0</v>
      </c>
      <c r="L2548" s="21"/>
      <c r="M2548" s="47" t="s">
        <v>162</v>
      </c>
      <c r="N2548" s="46"/>
    </row>
    <row r="2549" spans="1:14" s="23" customFormat="1" ht="14.25" customHeight="1">
      <c r="A2549" s="115"/>
      <c r="B2549" s="308" t="str">
        <f>IF(A2549="","",VLOOKUP(A2549,'Project Budget vs Exp'!$B$9:$G$52,2,FALSE))</f>
        <v/>
      </c>
      <c r="C2549" s="117"/>
      <c r="D2549" s="116"/>
      <c r="E2549" s="118"/>
      <c r="F2549" s="119"/>
      <c r="G2549" s="120"/>
      <c r="H2549" s="120"/>
      <c r="I2549" s="418">
        <f t="shared" si="40"/>
        <v>0</v>
      </c>
      <c r="J2549" s="46"/>
      <c r="K2549" s="332">
        <f>IFERROR(SUM(C2549/'Transfers of Funds'!$F$56),0)</f>
        <v>0</v>
      </c>
      <c r="L2549" s="21"/>
      <c r="M2549" s="47" t="s">
        <v>162</v>
      </c>
      <c r="N2549" s="46"/>
    </row>
    <row r="2550" spans="1:14" s="23" customFormat="1" ht="14.25" customHeight="1">
      <c r="A2550" s="115"/>
      <c r="B2550" s="308" t="str">
        <f>IF(A2550="","",VLOOKUP(A2550,'Project Budget vs Exp'!$B$9:$G$52,2,FALSE))</f>
        <v/>
      </c>
      <c r="C2550" s="117"/>
      <c r="D2550" s="116"/>
      <c r="E2550" s="118"/>
      <c r="F2550" s="119"/>
      <c r="G2550" s="120"/>
      <c r="H2550" s="120"/>
      <c r="I2550" s="418">
        <f t="shared" si="40"/>
        <v>0</v>
      </c>
      <c r="J2550" s="46"/>
      <c r="K2550" s="332">
        <f>IFERROR(SUM(C2550/'Transfers of Funds'!$F$56),0)</f>
        <v>0</v>
      </c>
      <c r="L2550" s="21"/>
      <c r="M2550" s="47" t="s">
        <v>162</v>
      </c>
      <c r="N2550" s="46"/>
    </row>
    <row r="2551" spans="1:14" s="23" customFormat="1" ht="14.25" customHeight="1">
      <c r="A2551" s="115"/>
      <c r="B2551" s="308" t="str">
        <f>IF(A2551="","",VLOOKUP(A2551,'Project Budget vs Exp'!$B$9:$G$52,2,FALSE))</f>
        <v/>
      </c>
      <c r="C2551" s="117"/>
      <c r="D2551" s="116"/>
      <c r="E2551" s="118"/>
      <c r="F2551" s="119"/>
      <c r="G2551" s="120"/>
      <c r="H2551" s="120"/>
      <c r="I2551" s="418">
        <f t="shared" si="40"/>
        <v>0</v>
      </c>
      <c r="J2551" s="46"/>
      <c r="K2551" s="332">
        <f>IFERROR(SUM(C2551/'Transfers of Funds'!$F$56),0)</f>
        <v>0</v>
      </c>
      <c r="L2551" s="21"/>
      <c r="M2551" s="47" t="s">
        <v>162</v>
      </c>
      <c r="N2551" s="46"/>
    </row>
    <row r="2552" spans="1:14" s="23" customFormat="1" ht="14.25" customHeight="1">
      <c r="A2552" s="115"/>
      <c r="B2552" s="308" t="str">
        <f>IF(A2552="","",VLOOKUP(A2552,'Project Budget vs Exp'!$B$9:$G$52,2,FALSE))</f>
        <v/>
      </c>
      <c r="C2552" s="117"/>
      <c r="D2552" s="116"/>
      <c r="E2552" s="118"/>
      <c r="F2552" s="119"/>
      <c r="G2552" s="120"/>
      <c r="H2552" s="120"/>
      <c r="I2552" s="418">
        <f t="shared" si="40"/>
        <v>0</v>
      </c>
      <c r="J2552" s="46"/>
      <c r="K2552" s="332">
        <f>IFERROR(SUM(C2552/'Transfers of Funds'!$F$56),0)</f>
        <v>0</v>
      </c>
      <c r="L2552" s="21"/>
      <c r="M2552" s="47" t="s">
        <v>162</v>
      </c>
      <c r="N2552" s="46"/>
    </row>
    <row r="2553" spans="1:14" s="23" customFormat="1" ht="14.25" customHeight="1">
      <c r="A2553" s="115"/>
      <c r="B2553" s="308" t="str">
        <f>IF(A2553="","",VLOOKUP(A2553,'Project Budget vs Exp'!$B$9:$G$52,2,FALSE))</f>
        <v/>
      </c>
      <c r="C2553" s="117"/>
      <c r="D2553" s="116"/>
      <c r="E2553" s="118"/>
      <c r="F2553" s="119"/>
      <c r="G2553" s="120"/>
      <c r="H2553" s="120"/>
      <c r="I2553" s="418">
        <f t="shared" si="40"/>
        <v>0</v>
      </c>
      <c r="J2553" s="46"/>
      <c r="K2553" s="332">
        <f>IFERROR(SUM(C2553/'Transfers of Funds'!$F$56),0)</f>
        <v>0</v>
      </c>
      <c r="L2553" s="21"/>
      <c r="M2553" s="47" t="s">
        <v>162</v>
      </c>
      <c r="N2553" s="46"/>
    </row>
    <row r="2554" spans="1:14" s="23" customFormat="1" ht="14.25" customHeight="1">
      <c r="A2554" s="115"/>
      <c r="B2554" s="308" t="str">
        <f>IF(A2554="","",VLOOKUP(A2554,'Project Budget vs Exp'!$B$9:$G$52,2,FALSE))</f>
        <v/>
      </c>
      <c r="C2554" s="117"/>
      <c r="D2554" s="116"/>
      <c r="E2554" s="118"/>
      <c r="F2554" s="119"/>
      <c r="G2554" s="120"/>
      <c r="H2554" s="120"/>
      <c r="I2554" s="418">
        <f t="shared" si="40"/>
        <v>0</v>
      </c>
      <c r="J2554" s="46"/>
      <c r="K2554" s="332">
        <f>IFERROR(SUM(C2554/'Transfers of Funds'!$F$56),0)</f>
        <v>0</v>
      </c>
      <c r="L2554" s="21"/>
      <c r="M2554" s="47" t="s">
        <v>162</v>
      </c>
      <c r="N2554" s="46"/>
    </row>
    <row r="2555" spans="1:14" s="23" customFormat="1" ht="14.25" customHeight="1">
      <c r="A2555" s="115"/>
      <c r="B2555" s="308" t="str">
        <f>IF(A2555="","",VLOOKUP(A2555,'Project Budget vs Exp'!$B$9:$G$52,2,FALSE))</f>
        <v/>
      </c>
      <c r="C2555" s="117"/>
      <c r="D2555" s="116"/>
      <c r="E2555" s="118"/>
      <c r="F2555" s="119"/>
      <c r="G2555" s="120"/>
      <c r="H2555" s="120"/>
      <c r="I2555" s="418">
        <f t="shared" si="40"/>
        <v>0</v>
      </c>
      <c r="J2555" s="46"/>
      <c r="K2555" s="332">
        <f>IFERROR(SUM(C2555/'Transfers of Funds'!$F$56),0)</f>
        <v>0</v>
      </c>
      <c r="L2555" s="21"/>
      <c r="M2555" s="47" t="s">
        <v>162</v>
      </c>
      <c r="N2555" s="46"/>
    </row>
    <row r="2556" spans="1:14" s="23" customFormat="1" ht="14.25" customHeight="1">
      <c r="A2556" s="115"/>
      <c r="B2556" s="308" t="str">
        <f>IF(A2556="","",VLOOKUP(A2556,'Project Budget vs Exp'!$B$9:$G$52,2,FALSE))</f>
        <v/>
      </c>
      <c r="C2556" s="117"/>
      <c r="D2556" s="116"/>
      <c r="E2556" s="118"/>
      <c r="F2556" s="119"/>
      <c r="G2556" s="120"/>
      <c r="H2556" s="120"/>
      <c r="I2556" s="418">
        <f t="shared" si="40"/>
        <v>0</v>
      </c>
      <c r="J2556" s="46"/>
      <c r="K2556" s="332">
        <f>IFERROR(SUM(C2556/'Transfers of Funds'!$F$56),0)</f>
        <v>0</v>
      </c>
      <c r="L2556" s="21"/>
      <c r="M2556" s="47" t="s">
        <v>162</v>
      </c>
      <c r="N2556" s="46"/>
    </row>
    <row r="2557" spans="1:14" s="23" customFormat="1" ht="14.25" customHeight="1">
      <c r="A2557" s="115"/>
      <c r="B2557" s="308" t="str">
        <f>IF(A2557="","",VLOOKUP(A2557,'Project Budget vs Exp'!$B$9:$G$52,2,FALSE))</f>
        <v/>
      </c>
      <c r="C2557" s="117"/>
      <c r="D2557" s="116"/>
      <c r="E2557" s="118"/>
      <c r="F2557" s="119"/>
      <c r="G2557" s="120"/>
      <c r="H2557" s="120"/>
      <c r="I2557" s="418">
        <f t="shared" si="40"/>
        <v>0</v>
      </c>
      <c r="J2557" s="46"/>
      <c r="K2557" s="332">
        <f>IFERROR(SUM(C2557/'Transfers of Funds'!$F$56),0)</f>
        <v>0</v>
      </c>
      <c r="L2557" s="21"/>
      <c r="M2557" s="47" t="s">
        <v>162</v>
      </c>
      <c r="N2557" s="46"/>
    </row>
    <row r="2558" spans="1:14" s="23" customFormat="1" ht="14.25" customHeight="1">
      <c r="A2558" s="115"/>
      <c r="B2558" s="308" t="str">
        <f>IF(A2558="","",VLOOKUP(A2558,'Project Budget vs Exp'!$B$9:$G$52,2,FALSE))</f>
        <v/>
      </c>
      <c r="C2558" s="117"/>
      <c r="D2558" s="116"/>
      <c r="E2558" s="118"/>
      <c r="F2558" s="119"/>
      <c r="G2558" s="120"/>
      <c r="H2558" s="120"/>
      <c r="I2558" s="418">
        <f t="shared" si="40"/>
        <v>0</v>
      </c>
      <c r="J2558" s="46"/>
      <c r="K2558" s="332">
        <f>IFERROR(SUM(C2558/'Transfers of Funds'!$F$56),0)</f>
        <v>0</v>
      </c>
      <c r="L2558" s="21"/>
      <c r="M2558" s="47" t="s">
        <v>162</v>
      </c>
      <c r="N2558" s="46"/>
    </row>
    <row r="2559" spans="1:14" s="23" customFormat="1" ht="14.25" customHeight="1">
      <c r="A2559" s="115"/>
      <c r="B2559" s="308" t="str">
        <f>IF(A2559="","",VLOOKUP(A2559,'Project Budget vs Exp'!$B$9:$G$52,2,FALSE))</f>
        <v/>
      </c>
      <c r="C2559" s="117"/>
      <c r="D2559" s="116"/>
      <c r="E2559" s="118"/>
      <c r="F2559" s="119"/>
      <c r="G2559" s="120"/>
      <c r="H2559" s="120"/>
      <c r="I2559" s="418">
        <f t="shared" si="40"/>
        <v>0</v>
      </c>
      <c r="J2559" s="46"/>
      <c r="K2559" s="332">
        <f>IFERROR(SUM(C2559/'Transfers of Funds'!$F$56),0)</f>
        <v>0</v>
      </c>
      <c r="L2559" s="21"/>
      <c r="M2559" s="47" t="s">
        <v>162</v>
      </c>
      <c r="N2559" s="46"/>
    </row>
    <row r="2560" spans="1:14" s="23" customFormat="1" ht="14.25" customHeight="1">
      <c r="A2560" s="115"/>
      <c r="B2560" s="308" t="str">
        <f>IF(A2560="","",VLOOKUP(A2560,'Project Budget vs Exp'!$B$9:$G$52,2,FALSE))</f>
        <v/>
      </c>
      <c r="C2560" s="117"/>
      <c r="D2560" s="116"/>
      <c r="E2560" s="118"/>
      <c r="F2560" s="119"/>
      <c r="G2560" s="120"/>
      <c r="H2560" s="120"/>
      <c r="I2560" s="418">
        <f t="shared" si="40"/>
        <v>0</v>
      </c>
      <c r="J2560" s="46"/>
      <c r="K2560" s="332">
        <f>IFERROR(SUM(C2560/'Transfers of Funds'!$F$56),0)</f>
        <v>0</v>
      </c>
      <c r="L2560" s="21"/>
      <c r="M2560" s="47" t="s">
        <v>162</v>
      </c>
      <c r="N2560" s="46"/>
    </row>
    <row r="2561" spans="1:14" s="23" customFormat="1" ht="14.25" customHeight="1">
      <c r="A2561" s="115"/>
      <c r="B2561" s="308" t="str">
        <f>IF(A2561="","",VLOOKUP(A2561,'Project Budget vs Exp'!$B$9:$G$52,2,FALSE))</f>
        <v/>
      </c>
      <c r="C2561" s="117"/>
      <c r="D2561" s="116"/>
      <c r="E2561" s="118"/>
      <c r="F2561" s="119"/>
      <c r="G2561" s="120"/>
      <c r="H2561" s="120"/>
      <c r="I2561" s="418">
        <f t="shared" si="40"/>
        <v>0</v>
      </c>
      <c r="J2561" s="46"/>
      <c r="K2561" s="332">
        <f>IFERROR(SUM(C2561/'Transfers of Funds'!$F$56),0)</f>
        <v>0</v>
      </c>
      <c r="L2561" s="21"/>
      <c r="M2561" s="47" t="s">
        <v>162</v>
      </c>
      <c r="N2561" s="46"/>
    </row>
    <row r="2562" spans="1:14" s="23" customFormat="1" ht="14.25" customHeight="1">
      <c r="A2562" s="115"/>
      <c r="B2562" s="308" t="str">
        <f>IF(A2562="","",VLOOKUP(A2562,'Project Budget vs Exp'!$B$9:$G$52,2,FALSE))</f>
        <v/>
      </c>
      <c r="C2562" s="117"/>
      <c r="D2562" s="116"/>
      <c r="E2562" s="118"/>
      <c r="F2562" s="119"/>
      <c r="G2562" s="120"/>
      <c r="H2562" s="120"/>
      <c r="I2562" s="418">
        <f t="shared" si="40"/>
        <v>0</v>
      </c>
      <c r="J2562" s="46"/>
      <c r="K2562" s="332">
        <f>IFERROR(SUM(C2562/'Transfers of Funds'!$F$56),0)</f>
        <v>0</v>
      </c>
      <c r="L2562" s="21"/>
      <c r="M2562" s="47" t="s">
        <v>162</v>
      </c>
      <c r="N2562" s="46"/>
    </row>
    <row r="2563" spans="1:14" s="23" customFormat="1" ht="14.25" customHeight="1">
      <c r="A2563" s="115"/>
      <c r="B2563" s="308" t="str">
        <f>IF(A2563="","",VLOOKUP(A2563,'Project Budget vs Exp'!$B$9:$G$52,2,FALSE))</f>
        <v/>
      </c>
      <c r="C2563" s="117"/>
      <c r="D2563" s="116"/>
      <c r="E2563" s="118"/>
      <c r="F2563" s="119"/>
      <c r="G2563" s="120"/>
      <c r="H2563" s="120"/>
      <c r="I2563" s="418">
        <f t="shared" si="40"/>
        <v>0</v>
      </c>
      <c r="J2563" s="46"/>
      <c r="K2563" s="332">
        <f>IFERROR(SUM(C2563/'Transfers of Funds'!$F$56),0)</f>
        <v>0</v>
      </c>
      <c r="L2563" s="21"/>
      <c r="M2563" s="47" t="s">
        <v>162</v>
      </c>
      <c r="N2563" s="46"/>
    </row>
    <row r="2564" spans="1:14" s="23" customFormat="1" ht="14.25" customHeight="1">
      <c r="A2564" s="115"/>
      <c r="B2564" s="308" t="str">
        <f>IF(A2564="","",VLOOKUP(A2564,'Project Budget vs Exp'!$B$9:$G$52,2,FALSE))</f>
        <v/>
      </c>
      <c r="C2564" s="117"/>
      <c r="D2564" s="116"/>
      <c r="E2564" s="118"/>
      <c r="F2564" s="119"/>
      <c r="G2564" s="120"/>
      <c r="H2564" s="120"/>
      <c r="I2564" s="418">
        <f t="shared" si="40"/>
        <v>0</v>
      </c>
      <c r="J2564" s="46"/>
      <c r="K2564" s="332">
        <f>IFERROR(SUM(C2564/'Transfers of Funds'!$F$56),0)</f>
        <v>0</v>
      </c>
      <c r="L2564" s="21"/>
      <c r="M2564" s="47" t="s">
        <v>162</v>
      </c>
      <c r="N2564" s="46"/>
    </row>
    <row r="2565" spans="1:14" s="23" customFormat="1" ht="14.25" customHeight="1">
      <c r="A2565" s="115"/>
      <c r="B2565" s="308" t="str">
        <f>IF(A2565="","",VLOOKUP(A2565,'Project Budget vs Exp'!$B$9:$G$52,2,FALSE))</f>
        <v/>
      </c>
      <c r="C2565" s="117"/>
      <c r="D2565" s="116"/>
      <c r="E2565" s="118"/>
      <c r="F2565" s="119"/>
      <c r="G2565" s="120"/>
      <c r="H2565" s="120"/>
      <c r="I2565" s="418">
        <f t="shared" si="40"/>
        <v>0</v>
      </c>
      <c r="J2565" s="46"/>
      <c r="K2565" s="332">
        <f>IFERROR(SUM(C2565/'Transfers of Funds'!$F$56),0)</f>
        <v>0</v>
      </c>
      <c r="L2565" s="21"/>
      <c r="M2565" s="47" t="s">
        <v>162</v>
      </c>
      <c r="N2565" s="46"/>
    </row>
    <row r="2566" spans="1:14" s="23" customFormat="1" ht="14.25" customHeight="1">
      <c r="A2566" s="115"/>
      <c r="B2566" s="308" t="str">
        <f>IF(A2566="","",VLOOKUP(A2566,'Project Budget vs Exp'!$B$9:$G$52,2,FALSE))</f>
        <v/>
      </c>
      <c r="C2566" s="117"/>
      <c r="D2566" s="116"/>
      <c r="E2566" s="118"/>
      <c r="F2566" s="119"/>
      <c r="G2566" s="120"/>
      <c r="H2566" s="120"/>
      <c r="I2566" s="418">
        <f t="shared" si="40"/>
        <v>0</v>
      </c>
      <c r="J2566" s="46"/>
      <c r="K2566" s="332">
        <f>IFERROR(SUM(C2566/'Transfers of Funds'!$F$56),0)</f>
        <v>0</v>
      </c>
      <c r="L2566" s="21"/>
      <c r="M2566" s="47" t="s">
        <v>162</v>
      </c>
      <c r="N2566" s="46"/>
    </row>
    <row r="2567" spans="1:14" s="23" customFormat="1" ht="14.25" customHeight="1">
      <c r="A2567" s="115"/>
      <c r="B2567" s="308" t="str">
        <f>IF(A2567="","",VLOOKUP(A2567,'Project Budget vs Exp'!$B$9:$G$52,2,FALSE))</f>
        <v/>
      </c>
      <c r="C2567" s="117"/>
      <c r="D2567" s="116"/>
      <c r="E2567" s="118"/>
      <c r="F2567" s="119"/>
      <c r="G2567" s="120"/>
      <c r="H2567" s="120"/>
      <c r="I2567" s="418">
        <f t="shared" si="40"/>
        <v>0</v>
      </c>
      <c r="J2567" s="46"/>
      <c r="K2567" s="332">
        <f>IFERROR(SUM(C2567/'Transfers of Funds'!$F$56),0)</f>
        <v>0</v>
      </c>
      <c r="L2567" s="21"/>
      <c r="M2567" s="47" t="s">
        <v>162</v>
      </c>
      <c r="N2567" s="46"/>
    </row>
    <row r="2568" spans="1:14" s="23" customFormat="1" ht="14.25" customHeight="1">
      <c r="A2568" s="115"/>
      <c r="B2568" s="308" t="str">
        <f>IF(A2568="","",VLOOKUP(A2568,'Project Budget vs Exp'!$B$9:$G$52,2,FALSE))</f>
        <v/>
      </c>
      <c r="C2568" s="117"/>
      <c r="D2568" s="116"/>
      <c r="E2568" s="118"/>
      <c r="F2568" s="119"/>
      <c r="G2568" s="120"/>
      <c r="H2568" s="120"/>
      <c r="I2568" s="418">
        <f t="shared" si="40"/>
        <v>0</v>
      </c>
      <c r="J2568" s="46"/>
      <c r="K2568" s="332">
        <f>IFERROR(SUM(C2568/'Transfers of Funds'!$F$56),0)</f>
        <v>0</v>
      </c>
      <c r="L2568" s="21"/>
      <c r="M2568" s="47" t="s">
        <v>162</v>
      </c>
      <c r="N2568" s="46"/>
    </row>
    <row r="2569" spans="1:14" s="23" customFormat="1" ht="14.25" customHeight="1">
      <c r="A2569" s="115"/>
      <c r="B2569" s="308" t="str">
        <f>IF(A2569="","",VLOOKUP(A2569,'Project Budget vs Exp'!$B$9:$G$52,2,FALSE))</f>
        <v/>
      </c>
      <c r="C2569" s="117"/>
      <c r="D2569" s="116"/>
      <c r="E2569" s="118"/>
      <c r="F2569" s="119"/>
      <c r="G2569" s="120"/>
      <c r="H2569" s="120"/>
      <c r="I2569" s="418">
        <f t="shared" si="40"/>
        <v>0</v>
      </c>
      <c r="J2569" s="46"/>
      <c r="K2569" s="332">
        <f>IFERROR(SUM(C2569/'Transfers of Funds'!$F$56),0)</f>
        <v>0</v>
      </c>
      <c r="L2569" s="21"/>
      <c r="M2569" s="47" t="s">
        <v>162</v>
      </c>
      <c r="N2569" s="46"/>
    </row>
    <row r="2570" spans="1:14" s="23" customFormat="1" ht="14.25" customHeight="1">
      <c r="A2570" s="115"/>
      <c r="B2570" s="308" t="str">
        <f>IF(A2570="","",VLOOKUP(A2570,'Project Budget vs Exp'!$B$9:$G$52,2,FALSE))</f>
        <v/>
      </c>
      <c r="C2570" s="117"/>
      <c r="D2570" s="116"/>
      <c r="E2570" s="118"/>
      <c r="F2570" s="119"/>
      <c r="G2570" s="120"/>
      <c r="H2570" s="120"/>
      <c r="I2570" s="418">
        <f t="shared" si="40"/>
        <v>0</v>
      </c>
      <c r="J2570" s="46"/>
      <c r="K2570" s="332">
        <f>IFERROR(SUM(C2570/'Transfers of Funds'!$F$56),0)</f>
        <v>0</v>
      </c>
      <c r="L2570" s="21"/>
      <c r="M2570" s="47" t="s">
        <v>162</v>
      </c>
      <c r="N2570" s="46"/>
    </row>
    <row r="2571" spans="1:14" s="23" customFormat="1" ht="14.25" customHeight="1">
      <c r="A2571" s="115"/>
      <c r="B2571" s="308" t="str">
        <f>IF(A2571="","",VLOOKUP(A2571,'Project Budget vs Exp'!$B$9:$G$52,2,FALSE))</f>
        <v/>
      </c>
      <c r="C2571" s="117"/>
      <c r="D2571" s="116"/>
      <c r="E2571" s="118"/>
      <c r="F2571" s="119"/>
      <c r="G2571" s="120"/>
      <c r="H2571" s="120"/>
      <c r="I2571" s="418">
        <f t="shared" si="40"/>
        <v>0</v>
      </c>
      <c r="J2571" s="46"/>
      <c r="K2571" s="332">
        <f>IFERROR(SUM(C2571/'Transfers of Funds'!$F$56),0)</f>
        <v>0</v>
      </c>
      <c r="L2571" s="21"/>
      <c r="M2571" s="47" t="s">
        <v>162</v>
      </c>
      <c r="N2571" s="46"/>
    </row>
    <row r="2572" spans="1:14" s="23" customFormat="1" ht="14.25" customHeight="1">
      <c r="A2572" s="115"/>
      <c r="B2572" s="308" t="str">
        <f>IF(A2572="","",VLOOKUP(A2572,'Project Budget vs Exp'!$B$9:$G$52,2,FALSE))</f>
        <v/>
      </c>
      <c r="C2572" s="117"/>
      <c r="D2572" s="116"/>
      <c r="E2572" s="118"/>
      <c r="F2572" s="119"/>
      <c r="G2572" s="120"/>
      <c r="H2572" s="120"/>
      <c r="I2572" s="418">
        <f t="shared" si="40"/>
        <v>0</v>
      </c>
      <c r="J2572" s="46"/>
      <c r="K2572" s="332">
        <f>IFERROR(SUM(C2572/'Transfers of Funds'!$F$56),0)</f>
        <v>0</v>
      </c>
      <c r="L2572" s="21"/>
      <c r="M2572" s="47" t="s">
        <v>162</v>
      </c>
      <c r="N2572" s="46"/>
    </row>
    <row r="2573" spans="1:14" s="23" customFormat="1" ht="14.25" customHeight="1">
      <c r="A2573" s="115"/>
      <c r="B2573" s="308" t="str">
        <f>IF(A2573="","",VLOOKUP(A2573,'Project Budget vs Exp'!$B$9:$G$52,2,FALSE))</f>
        <v/>
      </c>
      <c r="C2573" s="117"/>
      <c r="D2573" s="116"/>
      <c r="E2573" s="118"/>
      <c r="F2573" s="119"/>
      <c r="G2573" s="120"/>
      <c r="H2573" s="120"/>
      <c r="I2573" s="418">
        <f t="shared" si="40"/>
        <v>0</v>
      </c>
      <c r="J2573" s="46"/>
      <c r="K2573" s="332">
        <f>IFERROR(SUM(C2573/'Transfers of Funds'!$F$56),0)</f>
        <v>0</v>
      </c>
      <c r="L2573" s="21"/>
      <c r="M2573" s="47" t="s">
        <v>162</v>
      </c>
      <c r="N2573" s="46"/>
    </row>
    <row r="2574" spans="1:14" s="23" customFormat="1" ht="14.25" customHeight="1">
      <c r="A2574" s="115"/>
      <c r="B2574" s="308" t="str">
        <f>IF(A2574="","",VLOOKUP(A2574,'Project Budget vs Exp'!$B$9:$G$52,2,FALSE))</f>
        <v/>
      </c>
      <c r="C2574" s="117"/>
      <c r="D2574" s="116"/>
      <c r="E2574" s="118"/>
      <c r="F2574" s="119"/>
      <c r="G2574" s="120"/>
      <c r="H2574" s="120"/>
      <c r="I2574" s="418">
        <f t="shared" si="40"/>
        <v>0</v>
      </c>
      <c r="J2574" s="46"/>
      <c r="K2574" s="332">
        <f>IFERROR(SUM(C2574/'Transfers of Funds'!$F$56),0)</f>
        <v>0</v>
      </c>
      <c r="L2574" s="21"/>
      <c r="M2574" s="47" t="s">
        <v>162</v>
      </c>
      <c r="N2574" s="46"/>
    </row>
    <row r="2575" spans="1:14" s="23" customFormat="1" ht="14.25" customHeight="1">
      <c r="A2575" s="115"/>
      <c r="B2575" s="308" t="str">
        <f>IF(A2575="","",VLOOKUP(A2575,'Project Budget vs Exp'!$B$9:$G$52,2,FALSE))</f>
        <v/>
      </c>
      <c r="C2575" s="117"/>
      <c r="D2575" s="116"/>
      <c r="E2575" s="118"/>
      <c r="F2575" s="119"/>
      <c r="G2575" s="120"/>
      <c r="H2575" s="120"/>
      <c r="I2575" s="418">
        <f t="shared" si="40"/>
        <v>0</v>
      </c>
      <c r="J2575" s="46"/>
      <c r="K2575" s="332">
        <f>IFERROR(SUM(C2575/'Transfers of Funds'!$F$56),0)</f>
        <v>0</v>
      </c>
      <c r="L2575" s="21"/>
      <c r="M2575" s="47" t="s">
        <v>162</v>
      </c>
      <c r="N2575" s="46"/>
    </row>
    <row r="2576" spans="1:14" s="23" customFormat="1" ht="14.25" customHeight="1">
      <c r="A2576" s="115"/>
      <c r="B2576" s="308" t="str">
        <f>IF(A2576="","",VLOOKUP(A2576,'Project Budget vs Exp'!$B$9:$G$52,2,FALSE))</f>
        <v/>
      </c>
      <c r="C2576" s="117"/>
      <c r="D2576" s="116"/>
      <c r="E2576" s="118"/>
      <c r="F2576" s="119"/>
      <c r="G2576" s="120"/>
      <c r="H2576" s="120"/>
      <c r="I2576" s="418">
        <f t="shared" si="40"/>
        <v>0</v>
      </c>
      <c r="J2576" s="46"/>
      <c r="K2576" s="332">
        <f>IFERROR(SUM(C2576/'Transfers of Funds'!$F$56),0)</f>
        <v>0</v>
      </c>
      <c r="L2576" s="21"/>
      <c r="M2576" s="47" t="s">
        <v>162</v>
      </c>
      <c r="N2576" s="46"/>
    </row>
    <row r="2577" spans="1:14" s="23" customFormat="1" ht="14.25" customHeight="1">
      <c r="A2577" s="115"/>
      <c r="B2577" s="308" t="str">
        <f>IF(A2577="","",VLOOKUP(A2577,'Project Budget vs Exp'!$B$9:$G$52,2,FALSE))</f>
        <v/>
      </c>
      <c r="C2577" s="117"/>
      <c r="D2577" s="116"/>
      <c r="E2577" s="118"/>
      <c r="F2577" s="119"/>
      <c r="G2577" s="120"/>
      <c r="H2577" s="120"/>
      <c r="I2577" s="418">
        <f t="shared" si="40"/>
        <v>0</v>
      </c>
      <c r="J2577" s="46"/>
      <c r="K2577" s="332">
        <f>IFERROR(SUM(C2577/'Transfers of Funds'!$F$56),0)</f>
        <v>0</v>
      </c>
      <c r="L2577" s="21"/>
      <c r="M2577" s="47" t="s">
        <v>162</v>
      </c>
      <c r="N2577" s="46"/>
    </row>
    <row r="2578" spans="1:14" s="23" customFormat="1" ht="14.25" customHeight="1">
      <c r="A2578" s="115"/>
      <c r="B2578" s="308" t="str">
        <f>IF(A2578="","",VLOOKUP(A2578,'Project Budget vs Exp'!$B$9:$G$52,2,FALSE))</f>
        <v/>
      </c>
      <c r="C2578" s="117"/>
      <c r="D2578" s="116"/>
      <c r="E2578" s="118"/>
      <c r="F2578" s="119"/>
      <c r="G2578" s="120"/>
      <c r="H2578" s="120"/>
      <c r="I2578" s="418">
        <f t="shared" si="40"/>
        <v>0</v>
      </c>
      <c r="J2578" s="46"/>
      <c r="K2578" s="332">
        <f>IFERROR(SUM(C2578/'Transfers of Funds'!$F$56),0)</f>
        <v>0</v>
      </c>
      <c r="L2578" s="21"/>
      <c r="M2578" s="47" t="s">
        <v>162</v>
      </c>
      <c r="N2578" s="46"/>
    </row>
    <row r="2579" spans="1:14" s="23" customFormat="1" ht="14.25" customHeight="1">
      <c r="A2579" s="115"/>
      <c r="B2579" s="308" t="str">
        <f>IF(A2579="","",VLOOKUP(A2579,'Project Budget vs Exp'!$B$9:$G$52,2,FALSE))</f>
        <v/>
      </c>
      <c r="C2579" s="117"/>
      <c r="D2579" s="116"/>
      <c r="E2579" s="118"/>
      <c r="F2579" s="119"/>
      <c r="G2579" s="120"/>
      <c r="H2579" s="120"/>
      <c r="I2579" s="418">
        <f t="shared" si="40"/>
        <v>0</v>
      </c>
      <c r="J2579" s="46"/>
      <c r="K2579" s="332">
        <f>IFERROR(SUM(C2579/'Transfers of Funds'!$F$56),0)</f>
        <v>0</v>
      </c>
      <c r="L2579" s="21"/>
      <c r="M2579" s="47" t="s">
        <v>162</v>
      </c>
      <c r="N2579" s="46"/>
    </row>
    <row r="2580" spans="1:14" s="23" customFormat="1" ht="14.25" customHeight="1">
      <c r="A2580" s="115"/>
      <c r="B2580" s="308" t="str">
        <f>IF(A2580="","",VLOOKUP(A2580,'Project Budget vs Exp'!$B$9:$G$52,2,FALSE))</f>
        <v/>
      </c>
      <c r="C2580" s="117"/>
      <c r="D2580" s="116"/>
      <c r="E2580" s="118"/>
      <c r="F2580" s="119"/>
      <c r="G2580" s="120"/>
      <c r="H2580" s="120"/>
      <c r="I2580" s="418">
        <f t="shared" si="40"/>
        <v>0</v>
      </c>
      <c r="J2580" s="46"/>
      <c r="K2580" s="332">
        <f>IFERROR(SUM(C2580/'Transfers of Funds'!$F$56),0)</f>
        <v>0</v>
      </c>
      <c r="L2580" s="21"/>
      <c r="M2580" s="47" t="s">
        <v>162</v>
      </c>
      <c r="N2580" s="46"/>
    </row>
    <row r="2581" spans="1:14" s="23" customFormat="1" ht="14.25" customHeight="1">
      <c r="A2581" s="115"/>
      <c r="B2581" s="308" t="str">
        <f>IF(A2581="","",VLOOKUP(A2581,'Project Budget vs Exp'!$B$9:$G$52,2,FALSE))</f>
        <v/>
      </c>
      <c r="C2581" s="117"/>
      <c r="D2581" s="116"/>
      <c r="E2581" s="118"/>
      <c r="F2581" s="119"/>
      <c r="G2581" s="120"/>
      <c r="H2581" s="120"/>
      <c r="I2581" s="418">
        <f t="shared" ref="I2581:I2644" si="41">IF(OR(F$4="EUR",F$4="USD",F$4="GBP",F$4="CAD",F$4="NZD",F$4="AUD"),K2581,C2581)</f>
        <v>0</v>
      </c>
      <c r="J2581" s="46"/>
      <c r="K2581" s="332">
        <f>IFERROR(SUM(C2581/'Transfers of Funds'!$F$56),0)</f>
        <v>0</v>
      </c>
      <c r="L2581" s="21"/>
      <c r="M2581" s="47" t="s">
        <v>162</v>
      </c>
      <c r="N2581" s="46"/>
    </row>
    <row r="2582" spans="1:14" s="23" customFormat="1" ht="14.25" customHeight="1">
      <c r="A2582" s="115"/>
      <c r="B2582" s="308" t="str">
        <f>IF(A2582="","",VLOOKUP(A2582,'Project Budget vs Exp'!$B$9:$G$52,2,FALSE))</f>
        <v/>
      </c>
      <c r="C2582" s="117"/>
      <c r="D2582" s="116"/>
      <c r="E2582" s="118"/>
      <c r="F2582" s="119"/>
      <c r="G2582" s="120"/>
      <c r="H2582" s="120"/>
      <c r="I2582" s="418">
        <f t="shared" si="41"/>
        <v>0</v>
      </c>
      <c r="J2582" s="46"/>
      <c r="K2582" s="332">
        <f>IFERROR(SUM(C2582/'Transfers of Funds'!$F$56),0)</f>
        <v>0</v>
      </c>
      <c r="L2582" s="21"/>
      <c r="M2582" s="47" t="s">
        <v>162</v>
      </c>
      <c r="N2582" s="46"/>
    </row>
    <row r="2583" spans="1:14" s="23" customFormat="1" ht="14.25" customHeight="1">
      <c r="A2583" s="115"/>
      <c r="B2583" s="308" t="str">
        <f>IF(A2583="","",VLOOKUP(A2583,'Project Budget vs Exp'!$B$9:$G$52,2,FALSE))</f>
        <v/>
      </c>
      <c r="C2583" s="117"/>
      <c r="D2583" s="116"/>
      <c r="E2583" s="118"/>
      <c r="F2583" s="119"/>
      <c r="G2583" s="120"/>
      <c r="H2583" s="120"/>
      <c r="I2583" s="418">
        <f t="shared" si="41"/>
        <v>0</v>
      </c>
      <c r="J2583" s="46"/>
      <c r="K2583" s="332">
        <f>IFERROR(SUM(C2583/'Transfers of Funds'!$F$56),0)</f>
        <v>0</v>
      </c>
      <c r="L2583" s="21"/>
      <c r="M2583" s="47" t="s">
        <v>162</v>
      </c>
      <c r="N2583" s="46"/>
    </row>
    <row r="2584" spans="1:14" s="23" customFormat="1" ht="14.25" customHeight="1">
      <c r="A2584" s="115"/>
      <c r="B2584" s="308" t="str">
        <f>IF(A2584="","",VLOOKUP(A2584,'Project Budget vs Exp'!$B$9:$G$52,2,FALSE))</f>
        <v/>
      </c>
      <c r="C2584" s="117"/>
      <c r="D2584" s="116"/>
      <c r="E2584" s="118"/>
      <c r="F2584" s="119"/>
      <c r="G2584" s="120"/>
      <c r="H2584" s="120"/>
      <c r="I2584" s="418">
        <f t="shared" si="41"/>
        <v>0</v>
      </c>
      <c r="J2584" s="46"/>
      <c r="K2584" s="332">
        <f>IFERROR(SUM(C2584/'Transfers of Funds'!$F$56),0)</f>
        <v>0</v>
      </c>
      <c r="L2584" s="21"/>
      <c r="M2584" s="47" t="s">
        <v>162</v>
      </c>
      <c r="N2584" s="46"/>
    </row>
    <row r="2585" spans="1:14" s="23" customFormat="1" ht="14.25" customHeight="1">
      <c r="A2585" s="115"/>
      <c r="B2585" s="308" t="str">
        <f>IF(A2585="","",VLOOKUP(A2585,'Project Budget vs Exp'!$B$9:$G$52,2,FALSE))</f>
        <v/>
      </c>
      <c r="C2585" s="117"/>
      <c r="D2585" s="116"/>
      <c r="E2585" s="118"/>
      <c r="F2585" s="119"/>
      <c r="G2585" s="120"/>
      <c r="H2585" s="120"/>
      <c r="I2585" s="418">
        <f t="shared" si="41"/>
        <v>0</v>
      </c>
      <c r="J2585" s="46"/>
      <c r="K2585" s="332">
        <f>IFERROR(SUM(C2585/'Transfers of Funds'!$F$56),0)</f>
        <v>0</v>
      </c>
      <c r="L2585" s="21"/>
      <c r="M2585" s="47" t="s">
        <v>162</v>
      </c>
      <c r="N2585" s="46"/>
    </row>
    <row r="2586" spans="1:14" s="23" customFormat="1" ht="14.25" customHeight="1">
      <c r="A2586" s="115"/>
      <c r="B2586" s="308" t="str">
        <f>IF(A2586="","",VLOOKUP(A2586,'Project Budget vs Exp'!$B$9:$G$52,2,FALSE))</f>
        <v/>
      </c>
      <c r="C2586" s="117"/>
      <c r="D2586" s="116"/>
      <c r="E2586" s="118"/>
      <c r="F2586" s="119"/>
      <c r="G2586" s="120"/>
      <c r="H2586" s="120"/>
      <c r="I2586" s="418">
        <f t="shared" si="41"/>
        <v>0</v>
      </c>
      <c r="J2586" s="46"/>
      <c r="K2586" s="332">
        <f>IFERROR(SUM(C2586/'Transfers of Funds'!$F$56),0)</f>
        <v>0</v>
      </c>
      <c r="L2586" s="21"/>
      <c r="M2586" s="47" t="s">
        <v>162</v>
      </c>
      <c r="N2586" s="46"/>
    </row>
    <row r="2587" spans="1:14" s="23" customFormat="1" ht="14.25" customHeight="1">
      <c r="A2587" s="115"/>
      <c r="B2587" s="308" t="str">
        <f>IF(A2587="","",VLOOKUP(A2587,'Project Budget vs Exp'!$B$9:$G$52,2,FALSE))</f>
        <v/>
      </c>
      <c r="C2587" s="117"/>
      <c r="D2587" s="116"/>
      <c r="E2587" s="118"/>
      <c r="F2587" s="119"/>
      <c r="G2587" s="120"/>
      <c r="H2587" s="120"/>
      <c r="I2587" s="418">
        <f t="shared" si="41"/>
        <v>0</v>
      </c>
      <c r="J2587" s="46"/>
      <c r="K2587" s="332">
        <f>IFERROR(SUM(C2587/'Transfers of Funds'!$F$56),0)</f>
        <v>0</v>
      </c>
      <c r="L2587" s="21"/>
      <c r="M2587" s="47" t="s">
        <v>162</v>
      </c>
      <c r="N2587" s="46"/>
    </row>
    <row r="2588" spans="1:14" s="23" customFormat="1" ht="14.25" customHeight="1">
      <c r="A2588" s="115"/>
      <c r="B2588" s="308" t="str">
        <f>IF(A2588="","",VLOOKUP(A2588,'Project Budget vs Exp'!$B$9:$G$52,2,FALSE))</f>
        <v/>
      </c>
      <c r="C2588" s="117"/>
      <c r="D2588" s="116"/>
      <c r="E2588" s="118"/>
      <c r="F2588" s="119"/>
      <c r="G2588" s="120"/>
      <c r="H2588" s="120"/>
      <c r="I2588" s="418">
        <f t="shared" si="41"/>
        <v>0</v>
      </c>
      <c r="J2588" s="46"/>
      <c r="K2588" s="332">
        <f>IFERROR(SUM(C2588/'Transfers of Funds'!$F$56),0)</f>
        <v>0</v>
      </c>
      <c r="L2588" s="21"/>
      <c r="M2588" s="47" t="s">
        <v>162</v>
      </c>
      <c r="N2588" s="46"/>
    </row>
    <row r="2589" spans="1:14" s="23" customFormat="1" ht="14.25" customHeight="1">
      <c r="A2589" s="115"/>
      <c r="B2589" s="308" t="str">
        <f>IF(A2589="","",VLOOKUP(A2589,'Project Budget vs Exp'!$B$9:$G$52,2,FALSE))</f>
        <v/>
      </c>
      <c r="C2589" s="117"/>
      <c r="D2589" s="116"/>
      <c r="E2589" s="118"/>
      <c r="F2589" s="119"/>
      <c r="G2589" s="120"/>
      <c r="H2589" s="120"/>
      <c r="I2589" s="418">
        <f t="shared" si="41"/>
        <v>0</v>
      </c>
      <c r="J2589" s="46"/>
      <c r="K2589" s="332">
        <f>IFERROR(SUM(C2589/'Transfers of Funds'!$F$56),0)</f>
        <v>0</v>
      </c>
      <c r="L2589" s="21"/>
      <c r="M2589" s="47" t="s">
        <v>162</v>
      </c>
      <c r="N2589" s="46"/>
    </row>
    <row r="2590" spans="1:14" s="23" customFormat="1" ht="14.25" customHeight="1">
      <c r="A2590" s="115"/>
      <c r="B2590" s="308" t="str">
        <f>IF(A2590="","",VLOOKUP(A2590,'Project Budget vs Exp'!$B$9:$G$52,2,FALSE))</f>
        <v/>
      </c>
      <c r="C2590" s="117"/>
      <c r="D2590" s="116"/>
      <c r="E2590" s="118"/>
      <c r="F2590" s="119"/>
      <c r="G2590" s="120"/>
      <c r="H2590" s="120"/>
      <c r="I2590" s="418">
        <f t="shared" si="41"/>
        <v>0</v>
      </c>
      <c r="J2590" s="46"/>
      <c r="K2590" s="332">
        <f>IFERROR(SUM(C2590/'Transfers of Funds'!$F$56),0)</f>
        <v>0</v>
      </c>
      <c r="L2590" s="21"/>
      <c r="M2590" s="47" t="s">
        <v>162</v>
      </c>
      <c r="N2590" s="46"/>
    </row>
    <row r="2591" spans="1:14" s="23" customFormat="1" ht="14.25" customHeight="1">
      <c r="A2591" s="115"/>
      <c r="B2591" s="308" t="str">
        <f>IF(A2591="","",VLOOKUP(A2591,'Project Budget vs Exp'!$B$9:$G$52,2,FALSE))</f>
        <v/>
      </c>
      <c r="C2591" s="117"/>
      <c r="D2591" s="116"/>
      <c r="E2591" s="118"/>
      <c r="F2591" s="119"/>
      <c r="G2591" s="120"/>
      <c r="H2591" s="120"/>
      <c r="I2591" s="418">
        <f t="shared" si="41"/>
        <v>0</v>
      </c>
      <c r="J2591" s="46"/>
      <c r="K2591" s="332">
        <f>IFERROR(SUM(C2591/'Transfers of Funds'!$F$56),0)</f>
        <v>0</v>
      </c>
      <c r="L2591" s="21"/>
      <c r="M2591" s="47" t="s">
        <v>162</v>
      </c>
      <c r="N2591" s="46"/>
    </row>
    <row r="2592" spans="1:14" s="23" customFormat="1" ht="14.25" customHeight="1">
      <c r="A2592" s="115"/>
      <c r="B2592" s="308" t="str">
        <f>IF(A2592="","",VLOOKUP(A2592,'Project Budget vs Exp'!$B$9:$G$52,2,FALSE))</f>
        <v/>
      </c>
      <c r="C2592" s="117"/>
      <c r="D2592" s="116"/>
      <c r="E2592" s="118"/>
      <c r="F2592" s="119"/>
      <c r="G2592" s="120"/>
      <c r="H2592" s="120"/>
      <c r="I2592" s="418">
        <f t="shared" si="41"/>
        <v>0</v>
      </c>
      <c r="J2592" s="46"/>
      <c r="K2592" s="332">
        <f>IFERROR(SUM(C2592/'Transfers of Funds'!$F$56),0)</f>
        <v>0</v>
      </c>
      <c r="L2592" s="21"/>
      <c r="M2592" s="47" t="s">
        <v>162</v>
      </c>
      <c r="N2592" s="46"/>
    </row>
    <row r="2593" spans="1:14" s="23" customFormat="1" ht="14.25" customHeight="1">
      <c r="A2593" s="115"/>
      <c r="B2593" s="308" t="str">
        <f>IF(A2593="","",VLOOKUP(A2593,'Project Budget vs Exp'!$B$9:$G$52,2,FALSE))</f>
        <v/>
      </c>
      <c r="C2593" s="117"/>
      <c r="D2593" s="116"/>
      <c r="E2593" s="118"/>
      <c r="F2593" s="119"/>
      <c r="G2593" s="120"/>
      <c r="H2593" s="120"/>
      <c r="I2593" s="418">
        <f t="shared" si="41"/>
        <v>0</v>
      </c>
      <c r="J2593" s="46"/>
      <c r="K2593" s="332">
        <f>IFERROR(SUM(C2593/'Transfers of Funds'!$F$56),0)</f>
        <v>0</v>
      </c>
      <c r="L2593" s="21"/>
      <c r="M2593" s="47" t="s">
        <v>162</v>
      </c>
      <c r="N2593" s="46"/>
    </row>
    <row r="2594" spans="1:14" s="23" customFormat="1" ht="14.25" customHeight="1">
      <c r="A2594" s="115"/>
      <c r="B2594" s="308" t="str">
        <f>IF(A2594="","",VLOOKUP(A2594,'Project Budget vs Exp'!$B$9:$G$52,2,FALSE))</f>
        <v/>
      </c>
      <c r="C2594" s="117"/>
      <c r="D2594" s="116"/>
      <c r="E2594" s="118"/>
      <c r="F2594" s="119"/>
      <c r="G2594" s="120"/>
      <c r="H2594" s="120"/>
      <c r="I2594" s="418">
        <f t="shared" si="41"/>
        <v>0</v>
      </c>
      <c r="J2594" s="46"/>
      <c r="K2594" s="332">
        <f>IFERROR(SUM(C2594/'Transfers of Funds'!$F$56),0)</f>
        <v>0</v>
      </c>
      <c r="L2594" s="21"/>
      <c r="M2594" s="47" t="s">
        <v>162</v>
      </c>
      <c r="N2594" s="46"/>
    </row>
    <row r="2595" spans="1:14" s="23" customFormat="1" ht="14.25" customHeight="1">
      <c r="A2595" s="115"/>
      <c r="B2595" s="308" t="str">
        <f>IF(A2595="","",VLOOKUP(A2595,'Project Budget vs Exp'!$B$9:$G$52,2,FALSE))</f>
        <v/>
      </c>
      <c r="C2595" s="117"/>
      <c r="D2595" s="116"/>
      <c r="E2595" s="118"/>
      <c r="F2595" s="119"/>
      <c r="G2595" s="120"/>
      <c r="H2595" s="120"/>
      <c r="I2595" s="418">
        <f t="shared" si="41"/>
        <v>0</v>
      </c>
      <c r="J2595" s="46"/>
      <c r="K2595" s="332">
        <f>IFERROR(SUM(C2595/'Transfers of Funds'!$F$56),0)</f>
        <v>0</v>
      </c>
      <c r="L2595" s="21"/>
      <c r="M2595" s="47" t="s">
        <v>162</v>
      </c>
      <c r="N2595" s="46"/>
    </row>
    <row r="2596" spans="1:14" s="23" customFormat="1" ht="14.25" customHeight="1">
      <c r="A2596" s="115"/>
      <c r="B2596" s="308" t="str">
        <f>IF(A2596="","",VLOOKUP(A2596,'Project Budget vs Exp'!$B$9:$G$52,2,FALSE))</f>
        <v/>
      </c>
      <c r="C2596" s="117"/>
      <c r="D2596" s="116"/>
      <c r="E2596" s="118"/>
      <c r="F2596" s="119"/>
      <c r="G2596" s="120"/>
      <c r="H2596" s="120"/>
      <c r="I2596" s="418">
        <f t="shared" si="41"/>
        <v>0</v>
      </c>
      <c r="J2596" s="46"/>
      <c r="K2596" s="332">
        <f>IFERROR(SUM(C2596/'Transfers of Funds'!$F$56),0)</f>
        <v>0</v>
      </c>
      <c r="L2596" s="21"/>
      <c r="M2596" s="47" t="s">
        <v>162</v>
      </c>
      <c r="N2596" s="46"/>
    </row>
    <row r="2597" spans="1:14" s="23" customFormat="1" ht="14.25" customHeight="1">
      <c r="A2597" s="115"/>
      <c r="B2597" s="308" t="str">
        <f>IF(A2597="","",VLOOKUP(A2597,'Project Budget vs Exp'!$B$9:$G$52,2,FALSE))</f>
        <v/>
      </c>
      <c r="C2597" s="117"/>
      <c r="D2597" s="116"/>
      <c r="E2597" s="118"/>
      <c r="F2597" s="119"/>
      <c r="G2597" s="120"/>
      <c r="H2597" s="120"/>
      <c r="I2597" s="418">
        <f t="shared" si="41"/>
        <v>0</v>
      </c>
      <c r="J2597" s="46"/>
      <c r="K2597" s="332">
        <f>IFERROR(SUM(C2597/'Transfers of Funds'!$F$56),0)</f>
        <v>0</v>
      </c>
      <c r="L2597" s="21"/>
      <c r="M2597" s="47" t="s">
        <v>162</v>
      </c>
      <c r="N2597" s="46"/>
    </row>
    <row r="2598" spans="1:14" s="23" customFormat="1" ht="14.25" customHeight="1">
      <c r="A2598" s="115"/>
      <c r="B2598" s="308" t="str">
        <f>IF(A2598="","",VLOOKUP(A2598,'Project Budget vs Exp'!$B$9:$G$52,2,FALSE))</f>
        <v/>
      </c>
      <c r="C2598" s="117"/>
      <c r="D2598" s="116"/>
      <c r="E2598" s="118"/>
      <c r="F2598" s="119"/>
      <c r="G2598" s="120"/>
      <c r="H2598" s="120"/>
      <c r="I2598" s="418">
        <f t="shared" si="41"/>
        <v>0</v>
      </c>
      <c r="J2598" s="46"/>
      <c r="K2598" s="332">
        <f>IFERROR(SUM(C2598/'Transfers of Funds'!$F$56),0)</f>
        <v>0</v>
      </c>
      <c r="L2598" s="21"/>
      <c r="M2598" s="47" t="s">
        <v>162</v>
      </c>
      <c r="N2598" s="46"/>
    </row>
    <row r="2599" spans="1:14" s="23" customFormat="1" ht="14.25" customHeight="1">
      <c r="A2599" s="115"/>
      <c r="B2599" s="308" t="str">
        <f>IF(A2599="","",VLOOKUP(A2599,'Project Budget vs Exp'!$B$9:$G$52,2,FALSE))</f>
        <v/>
      </c>
      <c r="C2599" s="117"/>
      <c r="D2599" s="116"/>
      <c r="E2599" s="118"/>
      <c r="F2599" s="119"/>
      <c r="G2599" s="120"/>
      <c r="H2599" s="120"/>
      <c r="I2599" s="418">
        <f t="shared" si="41"/>
        <v>0</v>
      </c>
      <c r="J2599" s="46"/>
      <c r="K2599" s="332">
        <f>IFERROR(SUM(C2599/'Transfers of Funds'!$F$56),0)</f>
        <v>0</v>
      </c>
      <c r="L2599" s="21"/>
      <c r="M2599" s="47" t="s">
        <v>162</v>
      </c>
      <c r="N2599" s="46"/>
    </row>
    <row r="2600" spans="1:14" s="23" customFormat="1" ht="14.25" customHeight="1">
      <c r="A2600" s="115"/>
      <c r="B2600" s="308" t="str">
        <f>IF(A2600="","",VLOOKUP(A2600,'Project Budget vs Exp'!$B$9:$G$52,2,FALSE))</f>
        <v/>
      </c>
      <c r="C2600" s="117"/>
      <c r="D2600" s="116"/>
      <c r="E2600" s="118"/>
      <c r="F2600" s="119"/>
      <c r="G2600" s="120"/>
      <c r="H2600" s="120"/>
      <c r="I2600" s="418">
        <f t="shared" si="41"/>
        <v>0</v>
      </c>
      <c r="J2600" s="46"/>
      <c r="K2600" s="332">
        <f>IFERROR(SUM(C2600/'Transfers of Funds'!$F$56),0)</f>
        <v>0</v>
      </c>
      <c r="L2600" s="21"/>
      <c r="M2600" s="47" t="s">
        <v>162</v>
      </c>
      <c r="N2600" s="46"/>
    </row>
    <row r="2601" spans="1:14" s="23" customFormat="1" ht="14.25" customHeight="1">
      <c r="A2601" s="115"/>
      <c r="B2601" s="308" t="str">
        <f>IF(A2601="","",VLOOKUP(A2601,'Project Budget vs Exp'!$B$9:$G$52,2,FALSE))</f>
        <v/>
      </c>
      <c r="C2601" s="117"/>
      <c r="D2601" s="116"/>
      <c r="E2601" s="118"/>
      <c r="F2601" s="119"/>
      <c r="G2601" s="120"/>
      <c r="H2601" s="120"/>
      <c r="I2601" s="418">
        <f t="shared" si="41"/>
        <v>0</v>
      </c>
      <c r="J2601" s="46"/>
      <c r="K2601" s="332">
        <f>IFERROR(SUM(C2601/'Transfers of Funds'!$F$56),0)</f>
        <v>0</v>
      </c>
      <c r="L2601" s="21"/>
      <c r="M2601" s="47" t="s">
        <v>162</v>
      </c>
      <c r="N2601" s="46"/>
    </row>
    <row r="2602" spans="1:14" s="23" customFormat="1" ht="14.25" customHeight="1">
      <c r="A2602" s="115"/>
      <c r="B2602" s="308" t="str">
        <f>IF(A2602="","",VLOOKUP(A2602,'Project Budget vs Exp'!$B$9:$G$52,2,FALSE))</f>
        <v/>
      </c>
      <c r="C2602" s="117"/>
      <c r="D2602" s="116"/>
      <c r="E2602" s="118"/>
      <c r="F2602" s="119"/>
      <c r="G2602" s="120"/>
      <c r="H2602" s="120"/>
      <c r="I2602" s="418">
        <f t="shared" si="41"/>
        <v>0</v>
      </c>
      <c r="J2602" s="46"/>
      <c r="K2602" s="332">
        <f>IFERROR(SUM(C2602/'Transfers of Funds'!$F$56),0)</f>
        <v>0</v>
      </c>
      <c r="L2602" s="21"/>
      <c r="M2602" s="47" t="s">
        <v>162</v>
      </c>
      <c r="N2602" s="46"/>
    </row>
    <row r="2603" spans="1:14" s="23" customFormat="1" ht="14.25" customHeight="1">
      <c r="A2603" s="115"/>
      <c r="B2603" s="308" t="str">
        <f>IF(A2603="","",VLOOKUP(A2603,'Project Budget vs Exp'!$B$9:$G$52,2,FALSE))</f>
        <v/>
      </c>
      <c r="C2603" s="117"/>
      <c r="D2603" s="116"/>
      <c r="E2603" s="118"/>
      <c r="F2603" s="119"/>
      <c r="G2603" s="120"/>
      <c r="H2603" s="120"/>
      <c r="I2603" s="418">
        <f t="shared" si="41"/>
        <v>0</v>
      </c>
      <c r="J2603" s="46"/>
      <c r="K2603" s="332">
        <f>IFERROR(SUM(C2603/'Transfers of Funds'!$F$56),0)</f>
        <v>0</v>
      </c>
      <c r="L2603" s="21"/>
      <c r="M2603" s="47" t="s">
        <v>162</v>
      </c>
      <c r="N2603" s="46"/>
    </row>
    <row r="2604" spans="1:14" s="23" customFormat="1" ht="14.25" customHeight="1">
      <c r="A2604" s="115"/>
      <c r="B2604" s="308" t="str">
        <f>IF(A2604="","",VLOOKUP(A2604,'Project Budget vs Exp'!$B$9:$G$52,2,FALSE))</f>
        <v/>
      </c>
      <c r="C2604" s="117"/>
      <c r="D2604" s="116"/>
      <c r="E2604" s="118"/>
      <c r="F2604" s="119"/>
      <c r="G2604" s="120"/>
      <c r="H2604" s="120"/>
      <c r="I2604" s="418">
        <f t="shared" si="41"/>
        <v>0</v>
      </c>
      <c r="J2604" s="46"/>
      <c r="K2604" s="332">
        <f>IFERROR(SUM(C2604/'Transfers of Funds'!$F$56),0)</f>
        <v>0</v>
      </c>
      <c r="L2604" s="21"/>
      <c r="M2604" s="47" t="s">
        <v>162</v>
      </c>
      <c r="N2604" s="46"/>
    </row>
    <row r="2605" spans="1:14" s="23" customFormat="1" ht="14.25" customHeight="1">
      <c r="A2605" s="115"/>
      <c r="B2605" s="308" t="str">
        <f>IF(A2605="","",VLOOKUP(A2605,'Project Budget vs Exp'!$B$9:$G$52,2,FALSE))</f>
        <v/>
      </c>
      <c r="C2605" s="117"/>
      <c r="D2605" s="116"/>
      <c r="E2605" s="118"/>
      <c r="F2605" s="119"/>
      <c r="G2605" s="120"/>
      <c r="H2605" s="120"/>
      <c r="I2605" s="418">
        <f t="shared" si="41"/>
        <v>0</v>
      </c>
      <c r="J2605" s="46"/>
      <c r="K2605" s="332">
        <f>IFERROR(SUM(C2605/'Transfers of Funds'!$F$56),0)</f>
        <v>0</v>
      </c>
      <c r="L2605" s="21"/>
      <c r="M2605" s="47" t="s">
        <v>162</v>
      </c>
      <c r="N2605" s="46"/>
    </row>
    <row r="2606" spans="1:14" s="23" customFormat="1" ht="14.25" customHeight="1">
      <c r="A2606" s="115"/>
      <c r="B2606" s="308" t="str">
        <f>IF(A2606="","",VLOOKUP(A2606,'Project Budget vs Exp'!$B$9:$G$52,2,FALSE))</f>
        <v/>
      </c>
      <c r="C2606" s="117"/>
      <c r="D2606" s="116"/>
      <c r="E2606" s="118"/>
      <c r="F2606" s="119"/>
      <c r="G2606" s="120"/>
      <c r="H2606" s="120"/>
      <c r="I2606" s="418">
        <f t="shared" si="41"/>
        <v>0</v>
      </c>
      <c r="J2606" s="46"/>
      <c r="K2606" s="332">
        <f>IFERROR(SUM(C2606/'Transfers of Funds'!$F$56),0)</f>
        <v>0</v>
      </c>
      <c r="L2606" s="21"/>
      <c r="M2606" s="47" t="s">
        <v>162</v>
      </c>
      <c r="N2606" s="46"/>
    </row>
    <row r="2607" spans="1:14" s="23" customFormat="1" ht="14.25" customHeight="1">
      <c r="A2607" s="115"/>
      <c r="B2607" s="308" t="str">
        <f>IF(A2607="","",VLOOKUP(A2607,'Project Budget vs Exp'!$B$9:$G$52,2,FALSE))</f>
        <v/>
      </c>
      <c r="C2607" s="117"/>
      <c r="D2607" s="116"/>
      <c r="E2607" s="118"/>
      <c r="F2607" s="119"/>
      <c r="G2607" s="120"/>
      <c r="H2607" s="120"/>
      <c r="I2607" s="418">
        <f t="shared" si="41"/>
        <v>0</v>
      </c>
      <c r="J2607" s="46"/>
      <c r="K2607" s="332">
        <f>IFERROR(SUM(C2607/'Transfers of Funds'!$F$56),0)</f>
        <v>0</v>
      </c>
      <c r="L2607" s="21"/>
      <c r="M2607" s="47" t="s">
        <v>162</v>
      </c>
      <c r="N2607" s="46"/>
    </row>
    <row r="2608" spans="1:14" s="23" customFormat="1" ht="14.25" customHeight="1">
      <c r="A2608" s="115"/>
      <c r="B2608" s="308" t="str">
        <f>IF(A2608="","",VLOOKUP(A2608,'Project Budget vs Exp'!$B$9:$G$52,2,FALSE))</f>
        <v/>
      </c>
      <c r="C2608" s="117"/>
      <c r="D2608" s="116"/>
      <c r="E2608" s="118"/>
      <c r="F2608" s="119"/>
      <c r="G2608" s="120"/>
      <c r="H2608" s="120"/>
      <c r="I2608" s="418">
        <f t="shared" si="41"/>
        <v>0</v>
      </c>
      <c r="J2608" s="46"/>
      <c r="K2608" s="332">
        <f>IFERROR(SUM(C2608/'Transfers of Funds'!$F$56),0)</f>
        <v>0</v>
      </c>
      <c r="L2608" s="21"/>
      <c r="M2608" s="47" t="s">
        <v>162</v>
      </c>
      <c r="N2608" s="46"/>
    </row>
    <row r="2609" spans="1:14" s="23" customFormat="1" ht="14.25" customHeight="1">
      <c r="A2609" s="115"/>
      <c r="B2609" s="308" t="str">
        <f>IF(A2609="","",VLOOKUP(A2609,'Project Budget vs Exp'!$B$9:$G$52,2,FALSE))</f>
        <v/>
      </c>
      <c r="C2609" s="117"/>
      <c r="D2609" s="116"/>
      <c r="E2609" s="118"/>
      <c r="F2609" s="119"/>
      <c r="G2609" s="120"/>
      <c r="H2609" s="120"/>
      <c r="I2609" s="418">
        <f t="shared" si="41"/>
        <v>0</v>
      </c>
      <c r="J2609" s="46"/>
      <c r="K2609" s="332">
        <f>IFERROR(SUM(C2609/'Transfers of Funds'!$F$56),0)</f>
        <v>0</v>
      </c>
      <c r="L2609" s="21"/>
      <c r="M2609" s="47" t="s">
        <v>162</v>
      </c>
      <c r="N2609" s="46"/>
    </row>
    <row r="2610" spans="1:14" s="23" customFormat="1" ht="14.25" customHeight="1">
      <c r="A2610" s="115"/>
      <c r="B2610" s="308" t="str">
        <f>IF(A2610="","",VLOOKUP(A2610,'Project Budget vs Exp'!$B$9:$G$52,2,FALSE))</f>
        <v/>
      </c>
      <c r="C2610" s="117"/>
      <c r="D2610" s="116"/>
      <c r="E2610" s="118"/>
      <c r="F2610" s="119"/>
      <c r="G2610" s="120"/>
      <c r="H2610" s="120"/>
      <c r="I2610" s="418">
        <f t="shared" si="41"/>
        <v>0</v>
      </c>
      <c r="J2610" s="46"/>
      <c r="K2610" s="332">
        <f>IFERROR(SUM(C2610/'Transfers of Funds'!$F$56),0)</f>
        <v>0</v>
      </c>
      <c r="L2610" s="21"/>
      <c r="M2610" s="47" t="s">
        <v>162</v>
      </c>
      <c r="N2610" s="46"/>
    </row>
    <row r="2611" spans="1:14" s="23" customFormat="1" ht="14.25" customHeight="1">
      <c r="A2611" s="115"/>
      <c r="B2611" s="308" t="str">
        <f>IF(A2611="","",VLOOKUP(A2611,'Project Budget vs Exp'!$B$9:$G$52,2,FALSE))</f>
        <v/>
      </c>
      <c r="C2611" s="117"/>
      <c r="D2611" s="116"/>
      <c r="E2611" s="118"/>
      <c r="F2611" s="119"/>
      <c r="G2611" s="120"/>
      <c r="H2611" s="120"/>
      <c r="I2611" s="418">
        <f t="shared" si="41"/>
        <v>0</v>
      </c>
      <c r="J2611" s="46"/>
      <c r="K2611" s="332">
        <f>IFERROR(SUM(C2611/'Transfers of Funds'!$F$56),0)</f>
        <v>0</v>
      </c>
      <c r="L2611" s="21"/>
      <c r="M2611" s="47" t="s">
        <v>162</v>
      </c>
      <c r="N2611" s="46"/>
    </row>
    <row r="2612" spans="1:14" s="23" customFormat="1" ht="14.25" customHeight="1">
      <c r="A2612" s="115"/>
      <c r="B2612" s="308" t="str">
        <f>IF(A2612="","",VLOOKUP(A2612,'Project Budget vs Exp'!$B$9:$G$52,2,FALSE))</f>
        <v/>
      </c>
      <c r="C2612" s="117"/>
      <c r="D2612" s="116"/>
      <c r="E2612" s="118"/>
      <c r="F2612" s="119"/>
      <c r="G2612" s="120"/>
      <c r="H2612" s="120"/>
      <c r="I2612" s="418">
        <f t="shared" si="41"/>
        <v>0</v>
      </c>
      <c r="J2612" s="46"/>
      <c r="K2612" s="332">
        <f>IFERROR(SUM(C2612/'Transfers of Funds'!$F$56),0)</f>
        <v>0</v>
      </c>
      <c r="L2612" s="21"/>
      <c r="M2612" s="47" t="s">
        <v>162</v>
      </c>
      <c r="N2612" s="46"/>
    </row>
    <row r="2613" spans="1:14" s="23" customFormat="1" ht="14.25" customHeight="1">
      <c r="A2613" s="115"/>
      <c r="B2613" s="308" t="str">
        <f>IF(A2613="","",VLOOKUP(A2613,'Project Budget vs Exp'!$B$9:$G$52,2,FALSE))</f>
        <v/>
      </c>
      <c r="C2613" s="117"/>
      <c r="D2613" s="116"/>
      <c r="E2613" s="118"/>
      <c r="F2613" s="119"/>
      <c r="G2613" s="120"/>
      <c r="H2613" s="120"/>
      <c r="I2613" s="418">
        <f t="shared" si="41"/>
        <v>0</v>
      </c>
      <c r="J2613" s="46"/>
      <c r="K2613" s="332">
        <f>IFERROR(SUM(C2613/'Transfers of Funds'!$F$56),0)</f>
        <v>0</v>
      </c>
      <c r="L2613" s="21"/>
      <c r="M2613" s="47" t="s">
        <v>162</v>
      </c>
      <c r="N2613" s="46"/>
    </row>
    <row r="2614" spans="1:14" s="23" customFormat="1" ht="14.25" customHeight="1">
      <c r="A2614" s="115"/>
      <c r="B2614" s="308" t="str">
        <f>IF(A2614="","",VLOOKUP(A2614,'Project Budget vs Exp'!$B$9:$G$52,2,FALSE))</f>
        <v/>
      </c>
      <c r="C2614" s="117"/>
      <c r="D2614" s="116"/>
      <c r="E2614" s="118"/>
      <c r="F2614" s="119"/>
      <c r="G2614" s="120"/>
      <c r="H2614" s="120"/>
      <c r="I2614" s="418">
        <f t="shared" si="41"/>
        <v>0</v>
      </c>
      <c r="J2614" s="46"/>
      <c r="K2614" s="332">
        <f>IFERROR(SUM(C2614/'Transfers of Funds'!$F$56),0)</f>
        <v>0</v>
      </c>
      <c r="L2614" s="21"/>
      <c r="M2614" s="47" t="s">
        <v>162</v>
      </c>
      <c r="N2614" s="46"/>
    </row>
    <row r="2615" spans="1:14" s="23" customFormat="1" ht="14.25" customHeight="1">
      <c r="A2615" s="115"/>
      <c r="B2615" s="308" t="str">
        <f>IF(A2615="","",VLOOKUP(A2615,'Project Budget vs Exp'!$B$9:$G$52,2,FALSE))</f>
        <v/>
      </c>
      <c r="C2615" s="117"/>
      <c r="D2615" s="116"/>
      <c r="E2615" s="118"/>
      <c r="F2615" s="119"/>
      <c r="G2615" s="120"/>
      <c r="H2615" s="120"/>
      <c r="I2615" s="418">
        <f t="shared" si="41"/>
        <v>0</v>
      </c>
      <c r="J2615" s="46"/>
      <c r="K2615" s="332">
        <f>IFERROR(SUM(C2615/'Transfers of Funds'!$F$56),0)</f>
        <v>0</v>
      </c>
      <c r="L2615" s="21"/>
      <c r="M2615" s="47" t="s">
        <v>162</v>
      </c>
      <c r="N2615" s="46"/>
    </row>
    <row r="2616" spans="1:14" s="23" customFormat="1" ht="14.25" customHeight="1">
      <c r="A2616" s="115"/>
      <c r="B2616" s="308" t="str">
        <f>IF(A2616="","",VLOOKUP(A2616,'Project Budget vs Exp'!$B$9:$G$52,2,FALSE))</f>
        <v/>
      </c>
      <c r="C2616" s="117"/>
      <c r="D2616" s="116"/>
      <c r="E2616" s="118"/>
      <c r="F2616" s="119"/>
      <c r="G2616" s="120"/>
      <c r="H2616" s="120"/>
      <c r="I2616" s="418">
        <f t="shared" si="41"/>
        <v>0</v>
      </c>
      <c r="J2616" s="46"/>
      <c r="K2616" s="332">
        <f>IFERROR(SUM(C2616/'Transfers of Funds'!$F$56),0)</f>
        <v>0</v>
      </c>
      <c r="L2616" s="21"/>
      <c r="M2616" s="47" t="s">
        <v>162</v>
      </c>
      <c r="N2616" s="46"/>
    </row>
    <row r="2617" spans="1:14" s="23" customFormat="1" ht="14.25" customHeight="1">
      <c r="A2617" s="115"/>
      <c r="B2617" s="308" t="str">
        <f>IF(A2617="","",VLOOKUP(A2617,'Project Budget vs Exp'!$B$9:$G$52,2,FALSE))</f>
        <v/>
      </c>
      <c r="C2617" s="117"/>
      <c r="D2617" s="116"/>
      <c r="E2617" s="118"/>
      <c r="F2617" s="119"/>
      <c r="G2617" s="120"/>
      <c r="H2617" s="120"/>
      <c r="I2617" s="418">
        <f t="shared" si="41"/>
        <v>0</v>
      </c>
      <c r="J2617" s="46"/>
      <c r="K2617" s="332">
        <f>IFERROR(SUM(C2617/'Transfers of Funds'!$F$56),0)</f>
        <v>0</v>
      </c>
      <c r="L2617" s="21"/>
      <c r="M2617" s="47" t="s">
        <v>162</v>
      </c>
      <c r="N2617" s="46"/>
    </row>
    <row r="2618" spans="1:14" s="23" customFormat="1" ht="14.25" customHeight="1">
      <c r="A2618" s="115"/>
      <c r="B2618" s="308" t="str">
        <f>IF(A2618="","",VLOOKUP(A2618,'Project Budget vs Exp'!$B$9:$G$52,2,FALSE))</f>
        <v/>
      </c>
      <c r="C2618" s="117"/>
      <c r="D2618" s="116"/>
      <c r="E2618" s="118"/>
      <c r="F2618" s="119"/>
      <c r="G2618" s="120"/>
      <c r="H2618" s="120"/>
      <c r="I2618" s="418">
        <f t="shared" si="41"/>
        <v>0</v>
      </c>
      <c r="J2618" s="46"/>
      <c r="K2618" s="332">
        <f>IFERROR(SUM(C2618/'Transfers of Funds'!$F$56),0)</f>
        <v>0</v>
      </c>
      <c r="L2618" s="21"/>
      <c r="M2618" s="47" t="s">
        <v>162</v>
      </c>
      <c r="N2618" s="46"/>
    </row>
    <row r="2619" spans="1:14" s="23" customFormat="1" ht="14.25" customHeight="1">
      <c r="A2619" s="115"/>
      <c r="B2619" s="308" t="str">
        <f>IF(A2619="","",VLOOKUP(A2619,'Project Budget vs Exp'!$B$9:$G$52,2,FALSE))</f>
        <v/>
      </c>
      <c r="C2619" s="117"/>
      <c r="D2619" s="116"/>
      <c r="E2619" s="118"/>
      <c r="F2619" s="119"/>
      <c r="G2619" s="120"/>
      <c r="H2619" s="120"/>
      <c r="I2619" s="418">
        <f t="shared" si="41"/>
        <v>0</v>
      </c>
      <c r="J2619" s="46"/>
      <c r="K2619" s="332">
        <f>IFERROR(SUM(C2619/'Transfers of Funds'!$F$56),0)</f>
        <v>0</v>
      </c>
      <c r="L2619" s="21"/>
      <c r="M2619" s="47" t="s">
        <v>162</v>
      </c>
      <c r="N2619" s="46"/>
    </row>
    <row r="2620" spans="1:14" s="23" customFormat="1" ht="14.25" customHeight="1">
      <c r="A2620" s="115"/>
      <c r="B2620" s="308" t="str">
        <f>IF(A2620="","",VLOOKUP(A2620,'Project Budget vs Exp'!$B$9:$G$52,2,FALSE))</f>
        <v/>
      </c>
      <c r="C2620" s="117"/>
      <c r="D2620" s="116"/>
      <c r="E2620" s="118"/>
      <c r="F2620" s="119"/>
      <c r="G2620" s="120"/>
      <c r="H2620" s="120"/>
      <c r="I2620" s="418">
        <f t="shared" si="41"/>
        <v>0</v>
      </c>
      <c r="J2620" s="46"/>
      <c r="K2620" s="332">
        <f>IFERROR(SUM(C2620/'Transfers of Funds'!$F$56),0)</f>
        <v>0</v>
      </c>
      <c r="L2620" s="21"/>
      <c r="M2620" s="47" t="s">
        <v>162</v>
      </c>
      <c r="N2620" s="46"/>
    </row>
    <row r="2621" spans="1:14" s="23" customFormat="1" ht="14.25" customHeight="1">
      <c r="A2621" s="115"/>
      <c r="B2621" s="308" t="str">
        <f>IF(A2621="","",VLOOKUP(A2621,'Project Budget vs Exp'!$B$9:$G$52,2,FALSE))</f>
        <v/>
      </c>
      <c r="C2621" s="117"/>
      <c r="D2621" s="116"/>
      <c r="E2621" s="118"/>
      <c r="F2621" s="119"/>
      <c r="G2621" s="120"/>
      <c r="H2621" s="120"/>
      <c r="I2621" s="418">
        <f t="shared" si="41"/>
        <v>0</v>
      </c>
      <c r="J2621" s="46"/>
      <c r="K2621" s="332">
        <f>IFERROR(SUM(C2621/'Transfers of Funds'!$F$56),0)</f>
        <v>0</v>
      </c>
      <c r="L2621" s="21"/>
      <c r="M2621" s="47" t="s">
        <v>162</v>
      </c>
      <c r="N2621" s="46"/>
    </row>
    <row r="2622" spans="1:14" s="23" customFormat="1" ht="14.25" customHeight="1">
      <c r="A2622" s="115"/>
      <c r="B2622" s="308" t="str">
        <f>IF(A2622="","",VLOOKUP(A2622,'Project Budget vs Exp'!$B$9:$G$52,2,FALSE))</f>
        <v/>
      </c>
      <c r="C2622" s="117"/>
      <c r="D2622" s="116"/>
      <c r="E2622" s="118"/>
      <c r="F2622" s="119"/>
      <c r="G2622" s="120"/>
      <c r="H2622" s="120"/>
      <c r="I2622" s="418">
        <f t="shared" si="41"/>
        <v>0</v>
      </c>
      <c r="J2622" s="46"/>
      <c r="K2622" s="332">
        <f>IFERROR(SUM(C2622/'Transfers of Funds'!$F$56),0)</f>
        <v>0</v>
      </c>
      <c r="L2622" s="21"/>
      <c r="M2622" s="47" t="s">
        <v>162</v>
      </c>
      <c r="N2622" s="46"/>
    </row>
    <row r="2623" spans="1:14" s="23" customFormat="1" ht="14.25" customHeight="1">
      <c r="A2623" s="115"/>
      <c r="B2623" s="308" t="str">
        <f>IF(A2623="","",VLOOKUP(A2623,'Project Budget vs Exp'!$B$9:$G$52,2,FALSE))</f>
        <v/>
      </c>
      <c r="C2623" s="117"/>
      <c r="D2623" s="116"/>
      <c r="E2623" s="118"/>
      <c r="F2623" s="119"/>
      <c r="G2623" s="120"/>
      <c r="H2623" s="120"/>
      <c r="I2623" s="418">
        <f t="shared" si="41"/>
        <v>0</v>
      </c>
      <c r="J2623" s="46"/>
      <c r="K2623" s="332">
        <f>IFERROR(SUM(C2623/'Transfers of Funds'!$F$56),0)</f>
        <v>0</v>
      </c>
      <c r="L2623" s="21"/>
      <c r="M2623" s="47" t="s">
        <v>162</v>
      </c>
      <c r="N2623" s="46"/>
    </row>
    <row r="2624" spans="1:14" s="23" customFormat="1" ht="14.25" customHeight="1">
      <c r="A2624" s="115"/>
      <c r="B2624" s="308" t="str">
        <f>IF(A2624="","",VLOOKUP(A2624,'Project Budget vs Exp'!$B$9:$G$52,2,FALSE))</f>
        <v/>
      </c>
      <c r="C2624" s="117"/>
      <c r="D2624" s="116"/>
      <c r="E2624" s="118"/>
      <c r="F2624" s="119"/>
      <c r="G2624" s="120"/>
      <c r="H2624" s="120"/>
      <c r="I2624" s="418">
        <f t="shared" si="41"/>
        <v>0</v>
      </c>
      <c r="J2624" s="46"/>
      <c r="K2624" s="332">
        <f>IFERROR(SUM(C2624/'Transfers of Funds'!$F$56),0)</f>
        <v>0</v>
      </c>
      <c r="L2624" s="21"/>
      <c r="M2624" s="47" t="s">
        <v>162</v>
      </c>
      <c r="N2624" s="46"/>
    </row>
    <row r="2625" spans="1:14" s="23" customFormat="1" ht="14.25" customHeight="1">
      <c r="A2625" s="115"/>
      <c r="B2625" s="308" t="str">
        <f>IF(A2625="","",VLOOKUP(A2625,'Project Budget vs Exp'!$B$9:$G$52,2,FALSE))</f>
        <v/>
      </c>
      <c r="C2625" s="117"/>
      <c r="D2625" s="116"/>
      <c r="E2625" s="118"/>
      <c r="F2625" s="119"/>
      <c r="G2625" s="120"/>
      <c r="H2625" s="120"/>
      <c r="I2625" s="418">
        <f t="shared" si="41"/>
        <v>0</v>
      </c>
      <c r="J2625" s="46"/>
      <c r="K2625" s="332">
        <f>IFERROR(SUM(C2625/'Transfers of Funds'!$F$56),0)</f>
        <v>0</v>
      </c>
      <c r="L2625" s="21"/>
      <c r="M2625" s="47" t="s">
        <v>162</v>
      </c>
      <c r="N2625" s="46"/>
    </row>
    <row r="2626" spans="1:14" s="23" customFormat="1" ht="14.25" customHeight="1">
      <c r="A2626" s="115"/>
      <c r="B2626" s="308" t="str">
        <f>IF(A2626="","",VLOOKUP(A2626,'Project Budget vs Exp'!$B$9:$G$52,2,FALSE))</f>
        <v/>
      </c>
      <c r="C2626" s="117"/>
      <c r="D2626" s="116"/>
      <c r="E2626" s="118"/>
      <c r="F2626" s="119"/>
      <c r="G2626" s="120"/>
      <c r="H2626" s="120"/>
      <c r="I2626" s="418">
        <f t="shared" si="41"/>
        <v>0</v>
      </c>
      <c r="J2626" s="46"/>
      <c r="K2626" s="332">
        <f>IFERROR(SUM(C2626/'Transfers of Funds'!$F$56),0)</f>
        <v>0</v>
      </c>
      <c r="L2626" s="21"/>
      <c r="M2626" s="47" t="s">
        <v>162</v>
      </c>
      <c r="N2626" s="46"/>
    </row>
    <row r="2627" spans="1:14" s="23" customFormat="1" ht="14.25" customHeight="1">
      <c r="A2627" s="115"/>
      <c r="B2627" s="308" t="str">
        <f>IF(A2627="","",VLOOKUP(A2627,'Project Budget vs Exp'!$B$9:$G$52,2,FALSE))</f>
        <v/>
      </c>
      <c r="C2627" s="117"/>
      <c r="D2627" s="116"/>
      <c r="E2627" s="118"/>
      <c r="F2627" s="119"/>
      <c r="G2627" s="120"/>
      <c r="H2627" s="120"/>
      <c r="I2627" s="418">
        <f t="shared" si="41"/>
        <v>0</v>
      </c>
      <c r="J2627" s="46"/>
      <c r="K2627" s="332">
        <f>IFERROR(SUM(C2627/'Transfers of Funds'!$F$56),0)</f>
        <v>0</v>
      </c>
      <c r="L2627" s="21"/>
      <c r="M2627" s="47" t="s">
        <v>162</v>
      </c>
      <c r="N2627" s="46"/>
    </row>
    <row r="2628" spans="1:14" s="23" customFormat="1" ht="14.25" customHeight="1">
      <c r="A2628" s="115"/>
      <c r="B2628" s="308" t="str">
        <f>IF(A2628="","",VLOOKUP(A2628,'Project Budget vs Exp'!$B$9:$G$52,2,FALSE))</f>
        <v/>
      </c>
      <c r="C2628" s="117"/>
      <c r="D2628" s="116"/>
      <c r="E2628" s="118"/>
      <c r="F2628" s="119"/>
      <c r="G2628" s="120"/>
      <c r="H2628" s="120"/>
      <c r="I2628" s="418">
        <f t="shared" si="41"/>
        <v>0</v>
      </c>
      <c r="J2628" s="46"/>
      <c r="K2628" s="332">
        <f>IFERROR(SUM(C2628/'Transfers of Funds'!$F$56),0)</f>
        <v>0</v>
      </c>
      <c r="L2628" s="21"/>
      <c r="M2628" s="47" t="s">
        <v>162</v>
      </c>
      <c r="N2628" s="46"/>
    </row>
    <row r="2629" spans="1:14" s="23" customFormat="1" ht="14.25" customHeight="1">
      <c r="A2629" s="115"/>
      <c r="B2629" s="308" t="str">
        <f>IF(A2629="","",VLOOKUP(A2629,'Project Budget vs Exp'!$B$9:$G$52,2,FALSE))</f>
        <v/>
      </c>
      <c r="C2629" s="117"/>
      <c r="D2629" s="116"/>
      <c r="E2629" s="118"/>
      <c r="F2629" s="119"/>
      <c r="G2629" s="120"/>
      <c r="H2629" s="120"/>
      <c r="I2629" s="418">
        <f t="shared" si="41"/>
        <v>0</v>
      </c>
      <c r="J2629" s="46"/>
      <c r="K2629" s="332">
        <f>IFERROR(SUM(C2629/'Transfers of Funds'!$F$56),0)</f>
        <v>0</v>
      </c>
      <c r="L2629" s="21"/>
      <c r="M2629" s="47" t="s">
        <v>162</v>
      </c>
      <c r="N2629" s="46"/>
    </row>
    <row r="2630" spans="1:14" s="23" customFormat="1" ht="14.25" customHeight="1">
      <c r="A2630" s="115"/>
      <c r="B2630" s="308" t="str">
        <f>IF(A2630="","",VLOOKUP(A2630,'Project Budget vs Exp'!$B$9:$G$52,2,FALSE))</f>
        <v/>
      </c>
      <c r="C2630" s="117"/>
      <c r="D2630" s="116"/>
      <c r="E2630" s="118"/>
      <c r="F2630" s="119"/>
      <c r="G2630" s="120"/>
      <c r="H2630" s="120"/>
      <c r="I2630" s="418">
        <f t="shared" si="41"/>
        <v>0</v>
      </c>
      <c r="J2630" s="46"/>
      <c r="K2630" s="332">
        <f>IFERROR(SUM(C2630/'Transfers of Funds'!$F$56),0)</f>
        <v>0</v>
      </c>
      <c r="L2630" s="21"/>
      <c r="M2630" s="47" t="s">
        <v>162</v>
      </c>
      <c r="N2630" s="46"/>
    </row>
    <row r="2631" spans="1:14" s="23" customFormat="1" ht="14.25" customHeight="1">
      <c r="A2631" s="115"/>
      <c r="B2631" s="308" t="str">
        <f>IF(A2631="","",VLOOKUP(A2631,'Project Budget vs Exp'!$B$9:$G$52,2,FALSE))</f>
        <v/>
      </c>
      <c r="C2631" s="117"/>
      <c r="D2631" s="116"/>
      <c r="E2631" s="118"/>
      <c r="F2631" s="119"/>
      <c r="G2631" s="120"/>
      <c r="H2631" s="120"/>
      <c r="I2631" s="418">
        <f t="shared" si="41"/>
        <v>0</v>
      </c>
      <c r="J2631" s="46"/>
      <c r="K2631" s="332">
        <f>IFERROR(SUM(C2631/'Transfers of Funds'!$F$56),0)</f>
        <v>0</v>
      </c>
      <c r="L2631" s="21"/>
      <c r="M2631" s="47" t="s">
        <v>162</v>
      </c>
      <c r="N2631" s="46"/>
    </row>
    <row r="2632" spans="1:14" s="23" customFormat="1" ht="14.25" customHeight="1">
      <c r="A2632" s="115"/>
      <c r="B2632" s="308" t="str">
        <f>IF(A2632="","",VLOOKUP(A2632,'Project Budget vs Exp'!$B$9:$G$52,2,FALSE))</f>
        <v/>
      </c>
      <c r="C2632" s="117"/>
      <c r="D2632" s="116"/>
      <c r="E2632" s="118"/>
      <c r="F2632" s="119"/>
      <c r="G2632" s="120"/>
      <c r="H2632" s="120"/>
      <c r="I2632" s="418">
        <f t="shared" si="41"/>
        <v>0</v>
      </c>
      <c r="J2632" s="46"/>
      <c r="K2632" s="332">
        <f>IFERROR(SUM(C2632/'Transfers of Funds'!$F$56),0)</f>
        <v>0</v>
      </c>
      <c r="L2632" s="21"/>
      <c r="M2632" s="47" t="s">
        <v>162</v>
      </c>
      <c r="N2632" s="46"/>
    </row>
    <row r="2633" spans="1:14" s="23" customFormat="1" ht="14.25" customHeight="1">
      <c r="A2633" s="115"/>
      <c r="B2633" s="308" t="str">
        <f>IF(A2633="","",VLOOKUP(A2633,'Project Budget vs Exp'!$B$9:$G$52,2,FALSE))</f>
        <v/>
      </c>
      <c r="C2633" s="117"/>
      <c r="D2633" s="116"/>
      <c r="E2633" s="118"/>
      <c r="F2633" s="119"/>
      <c r="G2633" s="120"/>
      <c r="H2633" s="120"/>
      <c r="I2633" s="418">
        <f t="shared" si="41"/>
        <v>0</v>
      </c>
      <c r="J2633" s="46"/>
      <c r="K2633" s="332">
        <f>IFERROR(SUM(C2633/'Transfers of Funds'!$F$56),0)</f>
        <v>0</v>
      </c>
      <c r="L2633" s="21"/>
      <c r="M2633" s="47" t="s">
        <v>162</v>
      </c>
      <c r="N2633" s="46"/>
    </row>
    <row r="2634" spans="1:14" s="23" customFormat="1" ht="14.25" customHeight="1">
      <c r="A2634" s="115"/>
      <c r="B2634" s="308" t="str">
        <f>IF(A2634="","",VLOOKUP(A2634,'Project Budget vs Exp'!$B$9:$G$52,2,FALSE))</f>
        <v/>
      </c>
      <c r="C2634" s="117"/>
      <c r="D2634" s="116"/>
      <c r="E2634" s="118"/>
      <c r="F2634" s="119"/>
      <c r="G2634" s="120"/>
      <c r="H2634" s="120"/>
      <c r="I2634" s="418">
        <f t="shared" si="41"/>
        <v>0</v>
      </c>
      <c r="J2634" s="46"/>
      <c r="K2634" s="332">
        <f>IFERROR(SUM(C2634/'Transfers of Funds'!$F$56),0)</f>
        <v>0</v>
      </c>
      <c r="L2634" s="21"/>
      <c r="M2634" s="47" t="s">
        <v>162</v>
      </c>
      <c r="N2634" s="46"/>
    </row>
    <row r="2635" spans="1:14" s="23" customFormat="1" ht="14.25" customHeight="1">
      <c r="A2635" s="115"/>
      <c r="B2635" s="308" t="str">
        <f>IF(A2635="","",VLOOKUP(A2635,'Project Budget vs Exp'!$B$9:$G$52,2,FALSE))</f>
        <v/>
      </c>
      <c r="C2635" s="117"/>
      <c r="D2635" s="116"/>
      <c r="E2635" s="118"/>
      <c r="F2635" s="119"/>
      <c r="G2635" s="120"/>
      <c r="H2635" s="120"/>
      <c r="I2635" s="418">
        <f t="shared" si="41"/>
        <v>0</v>
      </c>
      <c r="J2635" s="46"/>
      <c r="K2635" s="332">
        <f>IFERROR(SUM(C2635/'Transfers of Funds'!$F$56),0)</f>
        <v>0</v>
      </c>
      <c r="L2635" s="21"/>
      <c r="M2635" s="47" t="s">
        <v>162</v>
      </c>
      <c r="N2635" s="46"/>
    </row>
    <row r="2636" spans="1:14" s="23" customFormat="1" ht="14.25" customHeight="1">
      <c r="A2636" s="115"/>
      <c r="B2636" s="308" t="str">
        <f>IF(A2636="","",VLOOKUP(A2636,'Project Budget vs Exp'!$B$9:$G$52,2,FALSE))</f>
        <v/>
      </c>
      <c r="C2636" s="117"/>
      <c r="D2636" s="116"/>
      <c r="E2636" s="118"/>
      <c r="F2636" s="119"/>
      <c r="G2636" s="120"/>
      <c r="H2636" s="120"/>
      <c r="I2636" s="418">
        <f t="shared" si="41"/>
        <v>0</v>
      </c>
      <c r="J2636" s="46"/>
      <c r="K2636" s="332">
        <f>IFERROR(SUM(C2636/'Transfers of Funds'!$F$56),0)</f>
        <v>0</v>
      </c>
      <c r="L2636" s="21"/>
      <c r="M2636" s="47" t="s">
        <v>162</v>
      </c>
      <c r="N2636" s="46"/>
    </row>
    <row r="2637" spans="1:14" s="23" customFormat="1" ht="14.25" customHeight="1">
      <c r="A2637" s="115"/>
      <c r="B2637" s="308" t="str">
        <f>IF(A2637="","",VLOOKUP(A2637,'Project Budget vs Exp'!$B$9:$G$52,2,FALSE))</f>
        <v/>
      </c>
      <c r="C2637" s="117"/>
      <c r="D2637" s="116"/>
      <c r="E2637" s="118"/>
      <c r="F2637" s="119"/>
      <c r="G2637" s="120"/>
      <c r="H2637" s="120"/>
      <c r="I2637" s="418">
        <f t="shared" si="41"/>
        <v>0</v>
      </c>
      <c r="J2637" s="46"/>
      <c r="K2637" s="332">
        <f>IFERROR(SUM(C2637/'Transfers of Funds'!$F$56),0)</f>
        <v>0</v>
      </c>
      <c r="L2637" s="21"/>
      <c r="M2637" s="47" t="s">
        <v>162</v>
      </c>
      <c r="N2637" s="46"/>
    </row>
    <row r="2638" spans="1:14" s="23" customFormat="1" ht="14.25" customHeight="1">
      <c r="A2638" s="115"/>
      <c r="B2638" s="308" t="str">
        <f>IF(A2638="","",VLOOKUP(A2638,'Project Budget vs Exp'!$B$9:$G$52,2,FALSE))</f>
        <v/>
      </c>
      <c r="C2638" s="117"/>
      <c r="D2638" s="116"/>
      <c r="E2638" s="118"/>
      <c r="F2638" s="119"/>
      <c r="G2638" s="120"/>
      <c r="H2638" s="120"/>
      <c r="I2638" s="418">
        <f t="shared" si="41"/>
        <v>0</v>
      </c>
      <c r="J2638" s="46"/>
      <c r="K2638" s="332">
        <f>IFERROR(SUM(C2638/'Transfers of Funds'!$F$56),0)</f>
        <v>0</v>
      </c>
      <c r="L2638" s="21"/>
      <c r="M2638" s="47" t="s">
        <v>162</v>
      </c>
      <c r="N2638" s="46"/>
    </row>
    <row r="2639" spans="1:14" s="23" customFormat="1" ht="14.25" customHeight="1">
      <c r="A2639" s="115"/>
      <c r="B2639" s="308" t="str">
        <f>IF(A2639="","",VLOOKUP(A2639,'Project Budget vs Exp'!$B$9:$G$52,2,FALSE))</f>
        <v/>
      </c>
      <c r="C2639" s="117"/>
      <c r="D2639" s="116"/>
      <c r="E2639" s="118"/>
      <c r="F2639" s="119"/>
      <c r="G2639" s="120"/>
      <c r="H2639" s="120"/>
      <c r="I2639" s="418">
        <f t="shared" si="41"/>
        <v>0</v>
      </c>
      <c r="J2639" s="46"/>
      <c r="K2639" s="332">
        <f>IFERROR(SUM(C2639/'Transfers of Funds'!$F$56),0)</f>
        <v>0</v>
      </c>
      <c r="L2639" s="21"/>
      <c r="M2639" s="47" t="s">
        <v>162</v>
      </c>
      <c r="N2639" s="46"/>
    </row>
    <row r="2640" spans="1:14" s="23" customFormat="1" ht="14.25" customHeight="1">
      <c r="A2640" s="115"/>
      <c r="B2640" s="308" t="str">
        <f>IF(A2640="","",VLOOKUP(A2640,'Project Budget vs Exp'!$B$9:$G$52,2,FALSE))</f>
        <v/>
      </c>
      <c r="C2640" s="117"/>
      <c r="D2640" s="116"/>
      <c r="E2640" s="118"/>
      <c r="F2640" s="119"/>
      <c r="G2640" s="120"/>
      <c r="H2640" s="120"/>
      <c r="I2640" s="418">
        <f t="shared" si="41"/>
        <v>0</v>
      </c>
      <c r="J2640" s="46"/>
      <c r="K2640" s="332">
        <f>IFERROR(SUM(C2640/'Transfers of Funds'!$F$56),0)</f>
        <v>0</v>
      </c>
      <c r="L2640" s="21"/>
      <c r="M2640" s="47" t="s">
        <v>162</v>
      </c>
      <c r="N2640" s="46"/>
    </row>
    <row r="2641" spans="1:14" s="23" customFormat="1" ht="14.25" customHeight="1">
      <c r="A2641" s="115"/>
      <c r="B2641" s="308" t="str">
        <f>IF(A2641="","",VLOOKUP(A2641,'Project Budget vs Exp'!$B$9:$G$52,2,FALSE))</f>
        <v/>
      </c>
      <c r="C2641" s="117"/>
      <c r="D2641" s="116"/>
      <c r="E2641" s="118"/>
      <c r="F2641" s="119"/>
      <c r="G2641" s="120"/>
      <c r="H2641" s="120"/>
      <c r="I2641" s="418">
        <f t="shared" si="41"/>
        <v>0</v>
      </c>
      <c r="J2641" s="46"/>
      <c r="K2641" s="332">
        <f>IFERROR(SUM(C2641/'Transfers of Funds'!$F$56),0)</f>
        <v>0</v>
      </c>
      <c r="L2641" s="21"/>
      <c r="M2641" s="47" t="s">
        <v>162</v>
      </c>
      <c r="N2641" s="46"/>
    </row>
    <row r="2642" spans="1:14" s="23" customFormat="1" ht="14.25" customHeight="1">
      <c r="A2642" s="115"/>
      <c r="B2642" s="308" t="str">
        <f>IF(A2642="","",VLOOKUP(A2642,'Project Budget vs Exp'!$B$9:$G$52,2,FALSE))</f>
        <v/>
      </c>
      <c r="C2642" s="117"/>
      <c r="D2642" s="116"/>
      <c r="E2642" s="118"/>
      <c r="F2642" s="119"/>
      <c r="G2642" s="120"/>
      <c r="H2642" s="120"/>
      <c r="I2642" s="418">
        <f t="shared" si="41"/>
        <v>0</v>
      </c>
      <c r="J2642" s="46"/>
      <c r="K2642" s="332">
        <f>IFERROR(SUM(C2642/'Transfers of Funds'!$F$56),0)</f>
        <v>0</v>
      </c>
      <c r="L2642" s="21"/>
      <c r="M2642" s="47" t="s">
        <v>162</v>
      </c>
      <c r="N2642" s="46"/>
    </row>
    <row r="2643" spans="1:14" s="23" customFormat="1" ht="14.25" customHeight="1">
      <c r="A2643" s="115"/>
      <c r="B2643" s="308" t="str">
        <f>IF(A2643="","",VLOOKUP(A2643,'Project Budget vs Exp'!$B$9:$G$52,2,FALSE))</f>
        <v/>
      </c>
      <c r="C2643" s="117"/>
      <c r="D2643" s="116"/>
      <c r="E2643" s="118"/>
      <c r="F2643" s="119"/>
      <c r="G2643" s="120"/>
      <c r="H2643" s="120"/>
      <c r="I2643" s="418">
        <f t="shared" si="41"/>
        <v>0</v>
      </c>
      <c r="J2643" s="46"/>
      <c r="K2643" s="332">
        <f>IFERROR(SUM(C2643/'Transfers of Funds'!$F$56),0)</f>
        <v>0</v>
      </c>
      <c r="L2643" s="21"/>
      <c r="M2643" s="47" t="s">
        <v>162</v>
      </c>
      <c r="N2643" s="46"/>
    </row>
    <row r="2644" spans="1:14" s="23" customFormat="1" ht="14.25" customHeight="1">
      <c r="A2644" s="115"/>
      <c r="B2644" s="308" t="str">
        <f>IF(A2644="","",VLOOKUP(A2644,'Project Budget vs Exp'!$B$9:$G$52,2,FALSE))</f>
        <v/>
      </c>
      <c r="C2644" s="117"/>
      <c r="D2644" s="116"/>
      <c r="E2644" s="118"/>
      <c r="F2644" s="119"/>
      <c r="G2644" s="120"/>
      <c r="H2644" s="120"/>
      <c r="I2644" s="418">
        <f t="shared" si="41"/>
        <v>0</v>
      </c>
      <c r="J2644" s="46"/>
      <c r="K2644" s="332">
        <f>IFERROR(SUM(C2644/'Transfers of Funds'!$F$56),0)</f>
        <v>0</v>
      </c>
      <c r="L2644" s="21"/>
      <c r="M2644" s="47" t="s">
        <v>162</v>
      </c>
      <c r="N2644" s="46"/>
    </row>
    <row r="2645" spans="1:14" s="23" customFormat="1" ht="14.25" customHeight="1">
      <c r="A2645" s="115"/>
      <c r="B2645" s="308" t="str">
        <f>IF(A2645="","",VLOOKUP(A2645,'Project Budget vs Exp'!$B$9:$G$52,2,FALSE))</f>
        <v/>
      </c>
      <c r="C2645" s="117"/>
      <c r="D2645" s="116"/>
      <c r="E2645" s="118"/>
      <c r="F2645" s="119"/>
      <c r="G2645" s="120"/>
      <c r="H2645" s="120"/>
      <c r="I2645" s="418">
        <f t="shared" ref="I2645:I2708" si="42">IF(OR(F$4="EUR",F$4="USD",F$4="GBP",F$4="CAD",F$4="NZD",F$4="AUD"),K2645,C2645)</f>
        <v>0</v>
      </c>
      <c r="J2645" s="46"/>
      <c r="K2645" s="332">
        <f>IFERROR(SUM(C2645/'Transfers of Funds'!$F$56),0)</f>
        <v>0</v>
      </c>
      <c r="L2645" s="21"/>
      <c r="M2645" s="47" t="s">
        <v>162</v>
      </c>
      <c r="N2645" s="46"/>
    </row>
    <row r="2646" spans="1:14" s="23" customFormat="1" ht="14.25" customHeight="1">
      <c r="A2646" s="115"/>
      <c r="B2646" s="308" t="str">
        <f>IF(A2646="","",VLOOKUP(A2646,'Project Budget vs Exp'!$B$9:$G$52,2,FALSE))</f>
        <v/>
      </c>
      <c r="C2646" s="117"/>
      <c r="D2646" s="116"/>
      <c r="E2646" s="118"/>
      <c r="F2646" s="119"/>
      <c r="G2646" s="120"/>
      <c r="H2646" s="120"/>
      <c r="I2646" s="418">
        <f t="shared" si="42"/>
        <v>0</v>
      </c>
      <c r="J2646" s="46"/>
      <c r="K2646" s="332">
        <f>IFERROR(SUM(C2646/'Transfers of Funds'!$F$56),0)</f>
        <v>0</v>
      </c>
      <c r="L2646" s="21"/>
      <c r="M2646" s="47" t="s">
        <v>162</v>
      </c>
      <c r="N2646" s="46"/>
    </row>
    <row r="2647" spans="1:14" s="23" customFormat="1" ht="14.25" customHeight="1">
      <c r="A2647" s="115"/>
      <c r="B2647" s="308" t="str">
        <f>IF(A2647="","",VLOOKUP(A2647,'Project Budget vs Exp'!$B$9:$G$52,2,FALSE))</f>
        <v/>
      </c>
      <c r="C2647" s="117"/>
      <c r="D2647" s="116"/>
      <c r="E2647" s="118"/>
      <c r="F2647" s="119"/>
      <c r="G2647" s="120"/>
      <c r="H2647" s="120"/>
      <c r="I2647" s="418">
        <f t="shared" si="42"/>
        <v>0</v>
      </c>
      <c r="J2647" s="46"/>
      <c r="K2647" s="332">
        <f>IFERROR(SUM(C2647/'Transfers of Funds'!$F$56),0)</f>
        <v>0</v>
      </c>
      <c r="L2647" s="21"/>
      <c r="M2647" s="47" t="s">
        <v>162</v>
      </c>
      <c r="N2647" s="46"/>
    </row>
    <row r="2648" spans="1:14" s="23" customFormat="1" ht="14.25" customHeight="1">
      <c r="A2648" s="115"/>
      <c r="B2648" s="308" t="str">
        <f>IF(A2648="","",VLOOKUP(A2648,'Project Budget vs Exp'!$B$9:$G$52,2,FALSE))</f>
        <v/>
      </c>
      <c r="C2648" s="117"/>
      <c r="D2648" s="116"/>
      <c r="E2648" s="118"/>
      <c r="F2648" s="119"/>
      <c r="G2648" s="120"/>
      <c r="H2648" s="120"/>
      <c r="I2648" s="418">
        <f t="shared" si="42"/>
        <v>0</v>
      </c>
      <c r="J2648" s="46"/>
      <c r="K2648" s="332">
        <f>IFERROR(SUM(C2648/'Transfers of Funds'!$F$56),0)</f>
        <v>0</v>
      </c>
      <c r="L2648" s="21"/>
      <c r="M2648" s="47" t="s">
        <v>162</v>
      </c>
      <c r="N2648" s="46"/>
    </row>
    <row r="2649" spans="1:14" s="23" customFormat="1" ht="14.25" customHeight="1">
      <c r="A2649" s="115"/>
      <c r="B2649" s="308" t="str">
        <f>IF(A2649="","",VLOOKUP(A2649,'Project Budget vs Exp'!$B$9:$G$52,2,FALSE))</f>
        <v/>
      </c>
      <c r="C2649" s="117"/>
      <c r="D2649" s="116"/>
      <c r="E2649" s="118"/>
      <c r="F2649" s="119"/>
      <c r="G2649" s="120"/>
      <c r="H2649" s="120"/>
      <c r="I2649" s="418">
        <f t="shared" si="42"/>
        <v>0</v>
      </c>
      <c r="J2649" s="46"/>
      <c r="K2649" s="332">
        <f>IFERROR(SUM(C2649/'Transfers of Funds'!$F$56),0)</f>
        <v>0</v>
      </c>
      <c r="L2649" s="21"/>
      <c r="M2649" s="47" t="s">
        <v>162</v>
      </c>
      <c r="N2649" s="46"/>
    </row>
    <row r="2650" spans="1:14" s="23" customFormat="1" ht="14.25" customHeight="1">
      <c r="A2650" s="115"/>
      <c r="B2650" s="308" t="str">
        <f>IF(A2650="","",VLOOKUP(A2650,'Project Budget vs Exp'!$B$9:$G$52,2,FALSE))</f>
        <v/>
      </c>
      <c r="C2650" s="117"/>
      <c r="D2650" s="116"/>
      <c r="E2650" s="118"/>
      <c r="F2650" s="119"/>
      <c r="G2650" s="120"/>
      <c r="H2650" s="120"/>
      <c r="I2650" s="418">
        <f t="shared" si="42"/>
        <v>0</v>
      </c>
      <c r="J2650" s="46"/>
      <c r="K2650" s="332">
        <f>IFERROR(SUM(C2650/'Transfers of Funds'!$F$56),0)</f>
        <v>0</v>
      </c>
      <c r="L2650" s="21"/>
      <c r="M2650" s="47" t="s">
        <v>162</v>
      </c>
      <c r="N2650" s="46"/>
    </row>
    <row r="2651" spans="1:14" s="23" customFormat="1" ht="14.25" customHeight="1">
      <c r="A2651" s="115"/>
      <c r="B2651" s="308" t="str">
        <f>IF(A2651="","",VLOOKUP(A2651,'Project Budget vs Exp'!$B$9:$G$52,2,FALSE))</f>
        <v/>
      </c>
      <c r="C2651" s="117"/>
      <c r="D2651" s="116"/>
      <c r="E2651" s="118"/>
      <c r="F2651" s="119"/>
      <c r="G2651" s="120"/>
      <c r="H2651" s="120"/>
      <c r="I2651" s="418">
        <f t="shared" si="42"/>
        <v>0</v>
      </c>
      <c r="J2651" s="46"/>
      <c r="K2651" s="332">
        <f>IFERROR(SUM(C2651/'Transfers of Funds'!$F$56),0)</f>
        <v>0</v>
      </c>
      <c r="L2651" s="21"/>
      <c r="M2651" s="47" t="s">
        <v>162</v>
      </c>
      <c r="N2651" s="46"/>
    </row>
    <row r="2652" spans="1:14" s="23" customFormat="1" ht="14.25" customHeight="1">
      <c r="A2652" s="115"/>
      <c r="B2652" s="308" t="str">
        <f>IF(A2652="","",VLOOKUP(A2652,'Project Budget vs Exp'!$B$9:$G$52,2,FALSE))</f>
        <v/>
      </c>
      <c r="C2652" s="117"/>
      <c r="D2652" s="116"/>
      <c r="E2652" s="118"/>
      <c r="F2652" s="119"/>
      <c r="G2652" s="120"/>
      <c r="H2652" s="120"/>
      <c r="I2652" s="418">
        <f t="shared" si="42"/>
        <v>0</v>
      </c>
      <c r="J2652" s="46"/>
      <c r="K2652" s="332">
        <f>IFERROR(SUM(C2652/'Transfers of Funds'!$F$56),0)</f>
        <v>0</v>
      </c>
      <c r="L2652" s="21"/>
      <c r="M2652" s="47" t="s">
        <v>162</v>
      </c>
      <c r="N2652" s="46"/>
    </row>
    <row r="2653" spans="1:14" s="23" customFormat="1" ht="14.25" customHeight="1">
      <c r="A2653" s="115"/>
      <c r="B2653" s="308" t="str">
        <f>IF(A2653="","",VLOOKUP(A2653,'Project Budget vs Exp'!$B$9:$G$52,2,FALSE))</f>
        <v/>
      </c>
      <c r="C2653" s="117"/>
      <c r="D2653" s="116"/>
      <c r="E2653" s="118"/>
      <c r="F2653" s="119"/>
      <c r="G2653" s="120"/>
      <c r="H2653" s="120"/>
      <c r="I2653" s="418">
        <f t="shared" si="42"/>
        <v>0</v>
      </c>
      <c r="J2653" s="46"/>
      <c r="K2653" s="332">
        <f>IFERROR(SUM(C2653/'Transfers of Funds'!$F$56),0)</f>
        <v>0</v>
      </c>
      <c r="L2653" s="21"/>
      <c r="M2653" s="47" t="s">
        <v>162</v>
      </c>
      <c r="N2653" s="46"/>
    </row>
    <row r="2654" spans="1:14" s="23" customFormat="1" ht="14.25" customHeight="1">
      <c r="A2654" s="115"/>
      <c r="B2654" s="308" t="str">
        <f>IF(A2654="","",VLOOKUP(A2654,'Project Budget vs Exp'!$B$9:$G$52,2,FALSE))</f>
        <v/>
      </c>
      <c r="C2654" s="117"/>
      <c r="D2654" s="116"/>
      <c r="E2654" s="118"/>
      <c r="F2654" s="119"/>
      <c r="G2654" s="120"/>
      <c r="H2654" s="120"/>
      <c r="I2654" s="418">
        <f t="shared" si="42"/>
        <v>0</v>
      </c>
      <c r="J2654" s="46"/>
      <c r="K2654" s="332">
        <f>IFERROR(SUM(C2654/'Transfers of Funds'!$F$56),0)</f>
        <v>0</v>
      </c>
      <c r="L2654" s="21"/>
      <c r="M2654" s="47" t="s">
        <v>162</v>
      </c>
      <c r="N2654" s="46"/>
    </row>
    <row r="2655" spans="1:14" s="23" customFormat="1" ht="14.25" customHeight="1">
      <c r="A2655" s="115"/>
      <c r="B2655" s="308" t="str">
        <f>IF(A2655="","",VLOOKUP(A2655,'Project Budget vs Exp'!$B$9:$G$52,2,FALSE))</f>
        <v/>
      </c>
      <c r="C2655" s="117"/>
      <c r="D2655" s="116"/>
      <c r="E2655" s="118"/>
      <c r="F2655" s="119"/>
      <c r="G2655" s="120"/>
      <c r="H2655" s="120"/>
      <c r="I2655" s="418">
        <f t="shared" si="42"/>
        <v>0</v>
      </c>
      <c r="J2655" s="46"/>
      <c r="K2655" s="332">
        <f>IFERROR(SUM(C2655/'Transfers of Funds'!$F$56),0)</f>
        <v>0</v>
      </c>
      <c r="L2655" s="21"/>
      <c r="M2655" s="47" t="s">
        <v>162</v>
      </c>
      <c r="N2655" s="46"/>
    </row>
    <row r="2656" spans="1:14" s="23" customFormat="1" ht="14.25" customHeight="1">
      <c r="A2656" s="115"/>
      <c r="B2656" s="308" t="str">
        <f>IF(A2656="","",VLOOKUP(A2656,'Project Budget vs Exp'!$B$9:$G$52,2,FALSE))</f>
        <v/>
      </c>
      <c r="C2656" s="117"/>
      <c r="D2656" s="116"/>
      <c r="E2656" s="118"/>
      <c r="F2656" s="119"/>
      <c r="G2656" s="120"/>
      <c r="H2656" s="120"/>
      <c r="I2656" s="418">
        <f t="shared" si="42"/>
        <v>0</v>
      </c>
      <c r="J2656" s="46"/>
      <c r="K2656" s="332">
        <f>IFERROR(SUM(C2656/'Transfers of Funds'!$F$56),0)</f>
        <v>0</v>
      </c>
      <c r="L2656" s="21"/>
      <c r="M2656" s="47" t="s">
        <v>162</v>
      </c>
      <c r="N2656" s="46"/>
    </row>
    <row r="2657" spans="1:14" s="23" customFormat="1" ht="14.25" customHeight="1">
      <c r="A2657" s="115"/>
      <c r="B2657" s="308" t="str">
        <f>IF(A2657="","",VLOOKUP(A2657,'Project Budget vs Exp'!$B$9:$G$52,2,FALSE))</f>
        <v/>
      </c>
      <c r="C2657" s="117"/>
      <c r="D2657" s="116"/>
      <c r="E2657" s="118"/>
      <c r="F2657" s="119"/>
      <c r="G2657" s="120"/>
      <c r="H2657" s="120"/>
      <c r="I2657" s="418">
        <f t="shared" si="42"/>
        <v>0</v>
      </c>
      <c r="J2657" s="46"/>
      <c r="K2657" s="332">
        <f>IFERROR(SUM(C2657/'Transfers of Funds'!$F$56),0)</f>
        <v>0</v>
      </c>
      <c r="L2657" s="21"/>
      <c r="M2657" s="47" t="s">
        <v>162</v>
      </c>
      <c r="N2657" s="46"/>
    </row>
    <row r="2658" spans="1:14" s="23" customFormat="1" ht="14.25" customHeight="1">
      <c r="A2658" s="115"/>
      <c r="B2658" s="308" t="str">
        <f>IF(A2658="","",VLOOKUP(A2658,'Project Budget vs Exp'!$B$9:$G$52,2,FALSE))</f>
        <v/>
      </c>
      <c r="C2658" s="117"/>
      <c r="D2658" s="116"/>
      <c r="E2658" s="118"/>
      <c r="F2658" s="119"/>
      <c r="G2658" s="120"/>
      <c r="H2658" s="120"/>
      <c r="I2658" s="418">
        <f t="shared" si="42"/>
        <v>0</v>
      </c>
      <c r="J2658" s="46"/>
      <c r="K2658" s="332">
        <f>IFERROR(SUM(C2658/'Transfers of Funds'!$F$56),0)</f>
        <v>0</v>
      </c>
      <c r="L2658" s="21"/>
      <c r="M2658" s="47" t="s">
        <v>162</v>
      </c>
      <c r="N2658" s="46"/>
    </row>
    <row r="2659" spans="1:14" s="23" customFormat="1" ht="14.25" customHeight="1">
      <c r="A2659" s="115"/>
      <c r="B2659" s="308" t="str">
        <f>IF(A2659="","",VLOOKUP(A2659,'Project Budget vs Exp'!$B$9:$G$52,2,FALSE))</f>
        <v/>
      </c>
      <c r="C2659" s="117"/>
      <c r="D2659" s="116"/>
      <c r="E2659" s="118"/>
      <c r="F2659" s="119"/>
      <c r="G2659" s="120"/>
      <c r="H2659" s="120"/>
      <c r="I2659" s="418">
        <f t="shared" si="42"/>
        <v>0</v>
      </c>
      <c r="J2659" s="46"/>
      <c r="K2659" s="332">
        <f>IFERROR(SUM(C2659/'Transfers of Funds'!$F$56),0)</f>
        <v>0</v>
      </c>
      <c r="L2659" s="21"/>
      <c r="M2659" s="47" t="s">
        <v>162</v>
      </c>
      <c r="N2659" s="46"/>
    </row>
    <row r="2660" spans="1:14" s="23" customFormat="1" ht="14.25" customHeight="1">
      <c r="A2660" s="115"/>
      <c r="B2660" s="308" t="str">
        <f>IF(A2660="","",VLOOKUP(A2660,'Project Budget vs Exp'!$B$9:$G$52,2,FALSE))</f>
        <v/>
      </c>
      <c r="C2660" s="117"/>
      <c r="D2660" s="116"/>
      <c r="E2660" s="118"/>
      <c r="F2660" s="119"/>
      <c r="G2660" s="120"/>
      <c r="H2660" s="120"/>
      <c r="I2660" s="418">
        <f t="shared" si="42"/>
        <v>0</v>
      </c>
      <c r="J2660" s="46"/>
      <c r="K2660" s="332">
        <f>IFERROR(SUM(C2660/'Transfers of Funds'!$F$56),0)</f>
        <v>0</v>
      </c>
      <c r="L2660" s="21"/>
      <c r="M2660" s="47" t="s">
        <v>162</v>
      </c>
      <c r="N2660" s="46"/>
    </row>
    <row r="2661" spans="1:14" s="23" customFormat="1" ht="14.25" customHeight="1">
      <c r="A2661" s="115"/>
      <c r="B2661" s="308" t="str">
        <f>IF(A2661="","",VLOOKUP(A2661,'Project Budget vs Exp'!$B$9:$G$52,2,FALSE))</f>
        <v/>
      </c>
      <c r="C2661" s="117"/>
      <c r="D2661" s="116"/>
      <c r="E2661" s="118"/>
      <c r="F2661" s="119"/>
      <c r="G2661" s="120"/>
      <c r="H2661" s="120"/>
      <c r="I2661" s="418">
        <f t="shared" si="42"/>
        <v>0</v>
      </c>
      <c r="J2661" s="46"/>
      <c r="K2661" s="332">
        <f>IFERROR(SUM(C2661/'Transfers of Funds'!$F$56),0)</f>
        <v>0</v>
      </c>
      <c r="L2661" s="21"/>
      <c r="M2661" s="47" t="s">
        <v>162</v>
      </c>
      <c r="N2661" s="46"/>
    </row>
    <row r="2662" spans="1:14" s="23" customFormat="1" ht="14.25" customHeight="1">
      <c r="A2662" s="115"/>
      <c r="B2662" s="308" t="str">
        <f>IF(A2662="","",VLOOKUP(A2662,'Project Budget vs Exp'!$B$9:$G$52,2,FALSE))</f>
        <v/>
      </c>
      <c r="C2662" s="117"/>
      <c r="D2662" s="116"/>
      <c r="E2662" s="118"/>
      <c r="F2662" s="119"/>
      <c r="G2662" s="120"/>
      <c r="H2662" s="120"/>
      <c r="I2662" s="418">
        <f t="shared" si="42"/>
        <v>0</v>
      </c>
      <c r="J2662" s="46"/>
      <c r="K2662" s="332">
        <f>IFERROR(SUM(C2662/'Transfers of Funds'!$F$56),0)</f>
        <v>0</v>
      </c>
      <c r="L2662" s="21"/>
      <c r="M2662" s="47" t="s">
        <v>162</v>
      </c>
      <c r="N2662" s="46"/>
    </row>
    <row r="2663" spans="1:14" s="23" customFormat="1" ht="14.25" customHeight="1">
      <c r="A2663" s="115"/>
      <c r="B2663" s="308" t="str">
        <f>IF(A2663="","",VLOOKUP(A2663,'Project Budget vs Exp'!$B$9:$G$52,2,FALSE))</f>
        <v/>
      </c>
      <c r="C2663" s="117"/>
      <c r="D2663" s="116"/>
      <c r="E2663" s="118"/>
      <c r="F2663" s="119"/>
      <c r="G2663" s="120"/>
      <c r="H2663" s="120"/>
      <c r="I2663" s="418">
        <f t="shared" si="42"/>
        <v>0</v>
      </c>
      <c r="J2663" s="46"/>
      <c r="K2663" s="332">
        <f>IFERROR(SUM(C2663/'Transfers of Funds'!$F$56),0)</f>
        <v>0</v>
      </c>
      <c r="L2663" s="21"/>
      <c r="M2663" s="47" t="s">
        <v>162</v>
      </c>
      <c r="N2663" s="46"/>
    </row>
    <row r="2664" spans="1:14" s="23" customFormat="1" ht="14.25" customHeight="1">
      <c r="A2664" s="115"/>
      <c r="B2664" s="308" t="str">
        <f>IF(A2664="","",VLOOKUP(A2664,'Project Budget vs Exp'!$B$9:$G$52,2,FALSE))</f>
        <v/>
      </c>
      <c r="C2664" s="117"/>
      <c r="D2664" s="116"/>
      <c r="E2664" s="118"/>
      <c r="F2664" s="119"/>
      <c r="G2664" s="120"/>
      <c r="H2664" s="120"/>
      <c r="I2664" s="418">
        <f t="shared" si="42"/>
        <v>0</v>
      </c>
      <c r="J2664" s="46"/>
      <c r="K2664" s="332">
        <f>IFERROR(SUM(C2664/'Transfers of Funds'!$F$56),0)</f>
        <v>0</v>
      </c>
      <c r="L2664" s="21"/>
      <c r="M2664" s="47" t="s">
        <v>162</v>
      </c>
      <c r="N2664" s="46"/>
    </row>
    <row r="2665" spans="1:14" s="23" customFormat="1" ht="14.25" customHeight="1">
      <c r="A2665" s="115"/>
      <c r="B2665" s="308" t="str">
        <f>IF(A2665="","",VLOOKUP(A2665,'Project Budget vs Exp'!$B$9:$G$52,2,FALSE))</f>
        <v/>
      </c>
      <c r="C2665" s="117"/>
      <c r="D2665" s="116"/>
      <c r="E2665" s="118"/>
      <c r="F2665" s="119"/>
      <c r="G2665" s="120"/>
      <c r="H2665" s="120"/>
      <c r="I2665" s="418">
        <f t="shared" si="42"/>
        <v>0</v>
      </c>
      <c r="J2665" s="46"/>
      <c r="K2665" s="332">
        <f>IFERROR(SUM(C2665/'Transfers of Funds'!$F$56),0)</f>
        <v>0</v>
      </c>
      <c r="L2665" s="21"/>
      <c r="M2665" s="47" t="s">
        <v>162</v>
      </c>
      <c r="N2665" s="46"/>
    </row>
    <row r="2666" spans="1:14" s="23" customFormat="1" ht="14.25" customHeight="1">
      <c r="A2666" s="115"/>
      <c r="B2666" s="308" t="str">
        <f>IF(A2666="","",VLOOKUP(A2666,'Project Budget vs Exp'!$B$9:$G$52,2,FALSE))</f>
        <v/>
      </c>
      <c r="C2666" s="117"/>
      <c r="D2666" s="116"/>
      <c r="E2666" s="118"/>
      <c r="F2666" s="119"/>
      <c r="G2666" s="120"/>
      <c r="H2666" s="120"/>
      <c r="I2666" s="418">
        <f t="shared" si="42"/>
        <v>0</v>
      </c>
      <c r="J2666" s="46"/>
      <c r="K2666" s="332">
        <f>IFERROR(SUM(C2666/'Transfers of Funds'!$F$56),0)</f>
        <v>0</v>
      </c>
      <c r="L2666" s="21"/>
      <c r="M2666" s="47" t="s">
        <v>162</v>
      </c>
      <c r="N2666" s="46"/>
    </row>
    <row r="2667" spans="1:14" s="23" customFormat="1" ht="14.25" customHeight="1">
      <c r="A2667" s="115"/>
      <c r="B2667" s="308" t="str">
        <f>IF(A2667="","",VLOOKUP(A2667,'Project Budget vs Exp'!$B$9:$G$52,2,FALSE))</f>
        <v/>
      </c>
      <c r="C2667" s="117"/>
      <c r="D2667" s="116"/>
      <c r="E2667" s="118"/>
      <c r="F2667" s="119"/>
      <c r="G2667" s="120"/>
      <c r="H2667" s="120"/>
      <c r="I2667" s="418">
        <f t="shared" si="42"/>
        <v>0</v>
      </c>
      <c r="J2667" s="46"/>
      <c r="K2667" s="332">
        <f>IFERROR(SUM(C2667/'Transfers of Funds'!$F$56),0)</f>
        <v>0</v>
      </c>
      <c r="L2667" s="21"/>
      <c r="M2667" s="47" t="s">
        <v>162</v>
      </c>
      <c r="N2667" s="46"/>
    </row>
    <row r="2668" spans="1:14" s="23" customFormat="1" ht="14.25" customHeight="1">
      <c r="A2668" s="115"/>
      <c r="B2668" s="308" t="str">
        <f>IF(A2668="","",VLOOKUP(A2668,'Project Budget vs Exp'!$B$9:$G$52,2,FALSE))</f>
        <v/>
      </c>
      <c r="C2668" s="117"/>
      <c r="D2668" s="116"/>
      <c r="E2668" s="118"/>
      <c r="F2668" s="119"/>
      <c r="G2668" s="120"/>
      <c r="H2668" s="120"/>
      <c r="I2668" s="418">
        <f t="shared" si="42"/>
        <v>0</v>
      </c>
      <c r="J2668" s="46"/>
      <c r="K2668" s="332">
        <f>IFERROR(SUM(C2668/'Transfers of Funds'!$F$56),0)</f>
        <v>0</v>
      </c>
      <c r="L2668" s="21"/>
      <c r="M2668" s="47" t="s">
        <v>162</v>
      </c>
      <c r="N2668" s="46"/>
    </row>
    <row r="2669" spans="1:14" s="23" customFormat="1" ht="14.25" customHeight="1">
      <c r="A2669" s="115"/>
      <c r="B2669" s="308" t="str">
        <f>IF(A2669="","",VLOOKUP(A2669,'Project Budget vs Exp'!$B$9:$G$52,2,FALSE))</f>
        <v/>
      </c>
      <c r="C2669" s="117"/>
      <c r="D2669" s="116"/>
      <c r="E2669" s="118"/>
      <c r="F2669" s="119"/>
      <c r="G2669" s="120"/>
      <c r="H2669" s="120"/>
      <c r="I2669" s="418">
        <f t="shared" si="42"/>
        <v>0</v>
      </c>
      <c r="J2669" s="46"/>
      <c r="K2669" s="332">
        <f>IFERROR(SUM(C2669/'Transfers of Funds'!$F$56),0)</f>
        <v>0</v>
      </c>
      <c r="L2669" s="21"/>
      <c r="M2669" s="47" t="s">
        <v>162</v>
      </c>
      <c r="N2669" s="46"/>
    </row>
    <row r="2670" spans="1:14" s="23" customFormat="1" ht="14.25" customHeight="1">
      <c r="A2670" s="115"/>
      <c r="B2670" s="308" t="str">
        <f>IF(A2670="","",VLOOKUP(A2670,'Project Budget vs Exp'!$B$9:$G$52,2,FALSE))</f>
        <v/>
      </c>
      <c r="C2670" s="117"/>
      <c r="D2670" s="116"/>
      <c r="E2670" s="118"/>
      <c r="F2670" s="119"/>
      <c r="G2670" s="120"/>
      <c r="H2670" s="120"/>
      <c r="I2670" s="418">
        <f t="shared" si="42"/>
        <v>0</v>
      </c>
      <c r="J2670" s="46"/>
      <c r="K2670" s="332">
        <f>IFERROR(SUM(C2670/'Transfers of Funds'!$F$56),0)</f>
        <v>0</v>
      </c>
      <c r="L2670" s="21"/>
      <c r="M2670" s="47" t="s">
        <v>162</v>
      </c>
      <c r="N2670" s="46"/>
    </row>
    <row r="2671" spans="1:14" s="23" customFormat="1" ht="14.25" customHeight="1">
      <c r="A2671" s="115"/>
      <c r="B2671" s="308" t="str">
        <f>IF(A2671="","",VLOOKUP(A2671,'Project Budget vs Exp'!$B$9:$G$52,2,FALSE))</f>
        <v/>
      </c>
      <c r="C2671" s="117"/>
      <c r="D2671" s="116"/>
      <c r="E2671" s="118"/>
      <c r="F2671" s="119"/>
      <c r="G2671" s="120"/>
      <c r="H2671" s="120"/>
      <c r="I2671" s="418">
        <f t="shared" si="42"/>
        <v>0</v>
      </c>
      <c r="J2671" s="46"/>
      <c r="K2671" s="332">
        <f>IFERROR(SUM(C2671/'Transfers of Funds'!$F$56),0)</f>
        <v>0</v>
      </c>
      <c r="L2671" s="21"/>
      <c r="M2671" s="47" t="s">
        <v>162</v>
      </c>
      <c r="N2671" s="46"/>
    </row>
    <row r="2672" spans="1:14" s="23" customFormat="1" ht="14.25" customHeight="1">
      <c r="A2672" s="115"/>
      <c r="B2672" s="308" t="str">
        <f>IF(A2672="","",VLOOKUP(A2672,'Project Budget vs Exp'!$B$9:$G$52,2,FALSE))</f>
        <v/>
      </c>
      <c r="C2672" s="117"/>
      <c r="D2672" s="116"/>
      <c r="E2672" s="118"/>
      <c r="F2672" s="119"/>
      <c r="G2672" s="120"/>
      <c r="H2672" s="120"/>
      <c r="I2672" s="418">
        <f t="shared" si="42"/>
        <v>0</v>
      </c>
      <c r="J2672" s="46"/>
      <c r="K2672" s="332">
        <f>IFERROR(SUM(C2672/'Transfers of Funds'!$F$56),0)</f>
        <v>0</v>
      </c>
      <c r="L2672" s="21"/>
      <c r="M2672" s="47" t="s">
        <v>162</v>
      </c>
      <c r="N2672" s="46"/>
    </row>
    <row r="2673" spans="1:14" s="23" customFormat="1" ht="14.25" customHeight="1">
      <c r="A2673" s="115"/>
      <c r="B2673" s="308" t="str">
        <f>IF(A2673="","",VLOOKUP(A2673,'Project Budget vs Exp'!$B$9:$G$52,2,FALSE))</f>
        <v/>
      </c>
      <c r="C2673" s="117"/>
      <c r="D2673" s="116"/>
      <c r="E2673" s="118"/>
      <c r="F2673" s="119"/>
      <c r="G2673" s="120"/>
      <c r="H2673" s="120"/>
      <c r="I2673" s="418">
        <f t="shared" si="42"/>
        <v>0</v>
      </c>
      <c r="J2673" s="46"/>
      <c r="K2673" s="332">
        <f>IFERROR(SUM(C2673/'Transfers of Funds'!$F$56),0)</f>
        <v>0</v>
      </c>
      <c r="L2673" s="21"/>
      <c r="M2673" s="47" t="s">
        <v>162</v>
      </c>
      <c r="N2673" s="46"/>
    </row>
    <row r="2674" spans="1:14" s="23" customFormat="1" ht="14.25" customHeight="1">
      <c r="A2674" s="115"/>
      <c r="B2674" s="308" t="str">
        <f>IF(A2674="","",VLOOKUP(A2674,'Project Budget vs Exp'!$B$9:$G$52,2,FALSE))</f>
        <v/>
      </c>
      <c r="C2674" s="117"/>
      <c r="D2674" s="116"/>
      <c r="E2674" s="118"/>
      <c r="F2674" s="119"/>
      <c r="G2674" s="120"/>
      <c r="H2674" s="120"/>
      <c r="I2674" s="418">
        <f t="shared" si="42"/>
        <v>0</v>
      </c>
      <c r="J2674" s="46"/>
      <c r="K2674" s="332">
        <f>IFERROR(SUM(C2674/'Transfers of Funds'!$F$56),0)</f>
        <v>0</v>
      </c>
      <c r="L2674" s="21"/>
      <c r="M2674" s="47" t="s">
        <v>162</v>
      </c>
      <c r="N2674" s="46"/>
    </row>
    <row r="2675" spans="1:14" s="23" customFormat="1" ht="14.25" customHeight="1">
      <c r="A2675" s="115"/>
      <c r="B2675" s="308" t="str">
        <f>IF(A2675="","",VLOOKUP(A2675,'Project Budget vs Exp'!$B$9:$G$52,2,FALSE))</f>
        <v/>
      </c>
      <c r="C2675" s="117"/>
      <c r="D2675" s="116"/>
      <c r="E2675" s="118"/>
      <c r="F2675" s="119"/>
      <c r="G2675" s="120"/>
      <c r="H2675" s="120"/>
      <c r="I2675" s="418">
        <f t="shared" si="42"/>
        <v>0</v>
      </c>
      <c r="J2675" s="46"/>
      <c r="K2675" s="332">
        <f>IFERROR(SUM(C2675/'Transfers of Funds'!$F$56),0)</f>
        <v>0</v>
      </c>
      <c r="L2675" s="21"/>
      <c r="M2675" s="47" t="s">
        <v>162</v>
      </c>
      <c r="N2675" s="46"/>
    </row>
    <row r="2676" spans="1:14" s="23" customFormat="1" ht="14.25" customHeight="1">
      <c r="A2676" s="115"/>
      <c r="B2676" s="308" t="str">
        <f>IF(A2676="","",VLOOKUP(A2676,'Project Budget vs Exp'!$B$9:$G$52,2,FALSE))</f>
        <v/>
      </c>
      <c r="C2676" s="117"/>
      <c r="D2676" s="116"/>
      <c r="E2676" s="118"/>
      <c r="F2676" s="119"/>
      <c r="G2676" s="120"/>
      <c r="H2676" s="120"/>
      <c r="I2676" s="418">
        <f t="shared" si="42"/>
        <v>0</v>
      </c>
      <c r="J2676" s="46"/>
      <c r="K2676" s="332">
        <f>IFERROR(SUM(C2676/'Transfers of Funds'!$F$56),0)</f>
        <v>0</v>
      </c>
      <c r="L2676" s="21"/>
      <c r="M2676" s="47" t="s">
        <v>162</v>
      </c>
      <c r="N2676" s="46"/>
    </row>
    <row r="2677" spans="1:14" s="23" customFormat="1" ht="14.25" customHeight="1">
      <c r="A2677" s="115"/>
      <c r="B2677" s="308" t="str">
        <f>IF(A2677="","",VLOOKUP(A2677,'Project Budget vs Exp'!$B$9:$G$52,2,FALSE))</f>
        <v/>
      </c>
      <c r="C2677" s="117"/>
      <c r="D2677" s="116"/>
      <c r="E2677" s="118"/>
      <c r="F2677" s="119"/>
      <c r="G2677" s="120"/>
      <c r="H2677" s="120"/>
      <c r="I2677" s="418">
        <f t="shared" si="42"/>
        <v>0</v>
      </c>
      <c r="J2677" s="46"/>
      <c r="K2677" s="332">
        <f>IFERROR(SUM(C2677/'Transfers of Funds'!$F$56),0)</f>
        <v>0</v>
      </c>
      <c r="L2677" s="21"/>
      <c r="M2677" s="47" t="s">
        <v>162</v>
      </c>
      <c r="N2677" s="46"/>
    </row>
    <row r="2678" spans="1:14" s="23" customFormat="1" ht="14.25" customHeight="1">
      <c r="A2678" s="115"/>
      <c r="B2678" s="308" t="str">
        <f>IF(A2678="","",VLOOKUP(A2678,'Project Budget vs Exp'!$B$9:$G$52,2,FALSE))</f>
        <v/>
      </c>
      <c r="C2678" s="117"/>
      <c r="D2678" s="116"/>
      <c r="E2678" s="118"/>
      <c r="F2678" s="119"/>
      <c r="G2678" s="120"/>
      <c r="H2678" s="120"/>
      <c r="I2678" s="418">
        <f t="shared" si="42"/>
        <v>0</v>
      </c>
      <c r="J2678" s="46"/>
      <c r="K2678" s="332">
        <f>IFERROR(SUM(C2678/'Transfers of Funds'!$F$56),0)</f>
        <v>0</v>
      </c>
      <c r="L2678" s="21"/>
      <c r="M2678" s="47" t="s">
        <v>162</v>
      </c>
      <c r="N2678" s="46"/>
    </row>
    <row r="2679" spans="1:14" s="23" customFormat="1" ht="14.25" customHeight="1">
      <c r="A2679" s="115"/>
      <c r="B2679" s="308" t="str">
        <f>IF(A2679="","",VLOOKUP(A2679,'Project Budget vs Exp'!$B$9:$G$52,2,FALSE))</f>
        <v/>
      </c>
      <c r="C2679" s="117"/>
      <c r="D2679" s="116"/>
      <c r="E2679" s="118"/>
      <c r="F2679" s="119"/>
      <c r="G2679" s="120"/>
      <c r="H2679" s="120"/>
      <c r="I2679" s="418">
        <f t="shared" si="42"/>
        <v>0</v>
      </c>
      <c r="J2679" s="46"/>
      <c r="K2679" s="332">
        <f>IFERROR(SUM(C2679/'Transfers of Funds'!$F$56),0)</f>
        <v>0</v>
      </c>
      <c r="L2679" s="21"/>
      <c r="M2679" s="47" t="s">
        <v>162</v>
      </c>
      <c r="N2679" s="46"/>
    </row>
    <row r="2680" spans="1:14" s="23" customFormat="1" ht="14.25" customHeight="1">
      <c r="A2680" s="115"/>
      <c r="B2680" s="308" t="str">
        <f>IF(A2680="","",VLOOKUP(A2680,'Project Budget vs Exp'!$B$9:$G$52,2,FALSE))</f>
        <v/>
      </c>
      <c r="C2680" s="117"/>
      <c r="D2680" s="116"/>
      <c r="E2680" s="118"/>
      <c r="F2680" s="119"/>
      <c r="G2680" s="120"/>
      <c r="H2680" s="120"/>
      <c r="I2680" s="418">
        <f t="shared" si="42"/>
        <v>0</v>
      </c>
      <c r="J2680" s="46"/>
      <c r="K2680" s="332">
        <f>IFERROR(SUM(C2680/'Transfers of Funds'!$F$56),0)</f>
        <v>0</v>
      </c>
      <c r="L2680" s="21"/>
      <c r="M2680" s="47" t="s">
        <v>162</v>
      </c>
      <c r="N2680" s="46"/>
    </row>
    <row r="2681" spans="1:14" s="23" customFormat="1" ht="14.25" customHeight="1">
      <c r="A2681" s="115"/>
      <c r="B2681" s="308" t="str">
        <f>IF(A2681="","",VLOOKUP(A2681,'Project Budget vs Exp'!$B$9:$G$52,2,FALSE))</f>
        <v/>
      </c>
      <c r="C2681" s="117"/>
      <c r="D2681" s="116"/>
      <c r="E2681" s="118"/>
      <c r="F2681" s="119"/>
      <c r="G2681" s="120"/>
      <c r="H2681" s="120"/>
      <c r="I2681" s="418">
        <f t="shared" si="42"/>
        <v>0</v>
      </c>
      <c r="J2681" s="46"/>
      <c r="K2681" s="332">
        <f>IFERROR(SUM(C2681/'Transfers of Funds'!$F$56),0)</f>
        <v>0</v>
      </c>
      <c r="L2681" s="21"/>
      <c r="M2681" s="47" t="s">
        <v>162</v>
      </c>
      <c r="N2681" s="46"/>
    </row>
    <row r="2682" spans="1:14" s="23" customFormat="1" ht="14.25" customHeight="1">
      <c r="A2682" s="115"/>
      <c r="B2682" s="308" t="str">
        <f>IF(A2682="","",VLOOKUP(A2682,'Project Budget vs Exp'!$B$9:$G$52,2,FALSE))</f>
        <v/>
      </c>
      <c r="C2682" s="117"/>
      <c r="D2682" s="116"/>
      <c r="E2682" s="118"/>
      <c r="F2682" s="119"/>
      <c r="G2682" s="120"/>
      <c r="H2682" s="120"/>
      <c r="I2682" s="418">
        <f t="shared" si="42"/>
        <v>0</v>
      </c>
      <c r="J2682" s="46"/>
      <c r="K2682" s="332">
        <f>IFERROR(SUM(C2682/'Transfers of Funds'!$F$56),0)</f>
        <v>0</v>
      </c>
      <c r="L2682" s="21"/>
      <c r="M2682" s="47" t="s">
        <v>162</v>
      </c>
      <c r="N2682" s="46"/>
    </row>
    <row r="2683" spans="1:14" s="23" customFormat="1" ht="14.25" customHeight="1">
      <c r="A2683" s="115"/>
      <c r="B2683" s="308" t="str">
        <f>IF(A2683="","",VLOOKUP(A2683,'Project Budget vs Exp'!$B$9:$G$52,2,FALSE))</f>
        <v/>
      </c>
      <c r="C2683" s="117"/>
      <c r="D2683" s="116"/>
      <c r="E2683" s="118"/>
      <c r="F2683" s="119"/>
      <c r="G2683" s="120"/>
      <c r="H2683" s="120"/>
      <c r="I2683" s="418">
        <f t="shared" si="42"/>
        <v>0</v>
      </c>
      <c r="J2683" s="46"/>
      <c r="K2683" s="332">
        <f>IFERROR(SUM(C2683/'Transfers of Funds'!$F$56),0)</f>
        <v>0</v>
      </c>
      <c r="L2683" s="21"/>
      <c r="M2683" s="47" t="s">
        <v>162</v>
      </c>
      <c r="N2683" s="46"/>
    </row>
    <row r="2684" spans="1:14" s="23" customFormat="1" ht="14.25" customHeight="1">
      <c r="A2684" s="115"/>
      <c r="B2684" s="308" t="str">
        <f>IF(A2684="","",VLOOKUP(A2684,'Project Budget vs Exp'!$B$9:$G$52,2,FALSE))</f>
        <v/>
      </c>
      <c r="C2684" s="117"/>
      <c r="D2684" s="116"/>
      <c r="E2684" s="118"/>
      <c r="F2684" s="119"/>
      <c r="G2684" s="120"/>
      <c r="H2684" s="120"/>
      <c r="I2684" s="418">
        <f t="shared" si="42"/>
        <v>0</v>
      </c>
      <c r="J2684" s="46"/>
      <c r="K2684" s="332">
        <f>IFERROR(SUM(C2684/'Transfers of Funds'!$F$56),0)</f>
        <v>0</v>
      </c>
      <c r="L2684" s="21"/>
      <c r="M2684" s="47" t="s">
        <v>162</v>
      </c>
      <c r="N2684" s="46"/>
    </row>
    <row r="2685" spans="1:14" s="23" customFormat="1" ht="14.25" customHeight="1">
      <c r="A2685" s="115"/>
      <c r="B2685" s="308" t="str">
        <f>IF(A2685="","",VLOOKUP(A2685,'Project Budget vs Exp'!$B$9:$G$52,2,FALSE))</f>
        <v/>
      </c>
      <c r="C2685" s="117"/>
      <c r="D2685" s="116"/>
      <c r="E2685" s="118"/>
      <c r="F2685" s="119"/>
      <c r="G2685" s="120"/>
      <c r="H2685" s="120"/>
      <c r="I2685" s="418">
        <f t="shared" si="42"/>
        <v>0</v>
      </c>
      <c r="J2685" s="46"/>
      <c r="K2685" s="332">
        <f>IFERROR(SUM(C2685/'Transfers of Funds'!$F$56),0)</f>
        <v>0</v>
      </c>
      <c r="L2685" s="21"/>
      <c r="M2685" s="47" t="s">
        <v>162</v>
      </c>
      <c r="N2685" s="46"/>
    </row>
    <row r="2686" spans="1:14" s="23" customFormat="1" ht="14.25" customHeight="1">
      <c r="A2686" s="115"/>
      <c r="B2686" s="308" t="str">
        <f>IF(A2686="","",VLOOKUP(A2686,'Project Budget vs Exp'!$B$9:$G$52,2,FALSE))</f>
        <v/>
      </c>
      <c r="C2686" s="117"/>
      <c r="D2686" s="116"/>
      <c r="E2686" s="118"/>
      <c r="F2686" s="119"/>
      <c r="G2686" s="120"/>
      <c r="H2686" s="120"/>
      <c r="I2686" s="418">
        <f t="shared" si="42"/>
        <v>0</v>
      </c>
      <c r="J2686" s="46"/>
      <c r="K2686" s="332">
        <f>IFERROR(SUM(C2686/'Transfers of Funds'!$F$56),0)</f>
        <v>0</v>
      </c>
      <c r="L2686" s="21"/>
      <c r="M2686" s="47" t="s">
        <v>162</v>
      </c>
      <c r="N2686" s="46"/>
    </row>
    <row r="2687" spans="1:14" s="23" customFormat="1" ht="14.25" customHeight="1">
      <c r="A2687" s="115"/>
      <c r="B2687" s="308" t="str">
        <f>IF(A2687="","",VLOOKUP(A2687,'Project Budget vs Exp'!$B$9:$G$52,2,FALSE))</f>
        <v/>
      </c>
      <c r="C2687" s="117"/>
      <c r="D2687" s="116"/>
      <c r="E2687" s="118"/>
      <c r="F2687" s="119"/>
      <c r="G2687" s="120"/>
      <c r="H2687" s="120"/>
      <c r="I2687" s="418">
        <f t="shared" si="42"/>
        <v>0</v>
      </c>
      <c r="J2687" s="46"/>
      <c r="K2687" s="332">
        <f>IFERROR(SUM(C2687/'Transfers of Funds'!$F$56),0)</f>
        <v>0</v>
      </c>
      <c r="L2687" s="21"/>
      <c r="M2687" s="47" t="s">
        <v>162</v>
      </c>
      <c r="N2687" s="46"/>
    </row>
    <row r="2688" spans="1:14" s="23" customFormat="1" ht="14.25" customHeight="1">
      <c r="A2688" s="115"/>
      <c r="B2688" s="308" t="str">
        <f>IF(A2688="","",VLOOKUP(A2688,'Project Budget vs Exp'!$B$9:$G$52,2,FALSE))</f>
        <v/>
      </c>
      <c r="C2688" s="117"/>
      <c r="D2688" s="116"/>
      <c r="E2688" s="118"/>
      <c r="F2688" s="119"/>
      <c r="G2688" s="120"/>
      <c r="H2688" s="120"/>
      <c r="I2688" s="418">
        <f t="shared" si="42"/>
        <v>0</v>
      </c>
      <c r="J2688" s="46"/>
      <c r="K2688" s="332">
        <f>IFERROR(SUM(C2688/'Transfers of Funds'!$F$56),0)</f>
        <v>0</v>
      </c>
      <c r="L2688" s="21"/>
      <c r="M2688" s="47" t="s">
        <v>162</v>
      </c>
      <c r="N2688" s="46"/>
    </row>
    <row r="2689" spans="1:14" s="23" customFormat="1" ht="14.25" customHeight="1">
      <c r="A2689" s="115"/>
      <c r="B2689" s="308" t="str">
        <f>IF(A2689="","",VLOOKUP(A2689,'Project Budget vs Exp'!$B$9:$G$52,2,FALSE))</f>
        <v/>
      </c>
      <c r="C2689" s="117"/>
      <c r="D2689" s="116"/>
      <c r="E2689" s="118"/>
      <c r="F2689" s="119"/>
      <c r="G2689" s="120"/>
      <c r="H2689" s="120"/>
      <c r="I2689" s="418">
        <f t="shared" si="42"/>
        <v>0</v>
      </c>
      <c r="J2689" s="46"/>
      <c r="K2689" s="332">
        <f>IFERROR(SUM(C2689/'Transfers of Funds'!$F$56),0)</f>
        <v>0</v>
      </c>
      <c r="L2689" s="21"/>
      <c r="M2689" s="47" t="s">
        <v>162</v>
      </c>
      <c r="N2689" s="46"/>
    </row>
    <row r="2690" spans="1:14" s="23" customFormat="1" ht="14.25" customHeight="1">
      <c r="A2690" s="115"/>
      <c r="B2690" s="308" t="str">
        <f>IF(A2690="","",VLOOKUP(A2690,'Project Budget vs Exp'!$B$9:$G$52,2,FALSE))</f>
        <v/>
      </c>
      <c r="C2690" s="117"/>
      <c r="D2690" s="116"/>
      <c r="E2690" s="118"/>
      <c r="F2690" s="119"/>
      <c r="G2690" s="120"/>
      <c r="H2690" s="120"/>
      <c r="I2690" s="418">
        <f t="shared" si="42"/>
        <v>0</v>
      </c>
      <c r="J2690" s="46"/>
      <c r="K2690" s="332">
        <f>IFERROR(SUM(C2690/'Transfers of Funds'!$F$56),0)</f>
        <v>0</v>
      </c>
      <c r="L2690" s="21"/>
      <c r="M2690" s="47" t="s">
        <v>162</v>
      </c>
      <c r="N2690" s="46"/>
    </row>
    <row r="2691" spans="1:14" s="23" customFormat="1" ht="14.25" customHeight="1">
      <c r="A2691" s="115"/>
      <c r="B2691" s="308" t="str">
        <f>IF(A2691="","",VLOOKUP(A2691,'Project Budget vs Exp'!$B$9:$G$52,2,FALSE))</f>
        <v/>
      </c>
      <c r="C2691" s="117"/>
      <c r="D2691" s="116"/>
      <c r="E2691" s="118"/>
      <c r="F2691" s="119"/>
      <c r="G2691" s="120"/>
      <c r="H2691" s="120"/>
      <c r="I2691" s="418">
        <f t="shared" si="42"/>
        <v>0</v>
      </c>
      <c r="J2691" s="46"/>
      <c r="K2691" s="332">
        <f>IFERROR(SUM(C2691/'Transfers of Funds'!$F$56),0)</f>
        <v>0</v>
      </c>
      <c r="L2691" s="21"/>
      <c r="M2691" s="47" t="s">
        <v>162</v>
      </c>
      <c r="N2691" s="46"/>
    </row>
    <row r="2692" spans="1:14" s="23" customFormat="1" ht="14.25" customHeight="1">
      <c r="A2692" s="115"/>
      <c r="B2692" s="308" t="str">
        <f>IF(A2692="","",VLOOKUP(A2692,'Project Budget vs Exp'!$B$9:$G$52,2,FALSE))</f>
        <v/>
      </c>
      <c r="C2692" s="117"/>
      <c r="D2692" s="116"/>
      <c r="E2692" s="118"/>
      <c r="F2692" s="119"/>
      <c r="G2692" s="120"/>
      <c r="H2692" s="120"/>
      <c r="I2692" s="418">
        <f t="shared" si="42"/>
        <v>0</v>
      </c>
      <c r="J2692" s="46"/>
      <c r="K2692" s="332">
        <f>IFERROR(SUM(C2692/'Transfers of Funds'!$F$56),0)</f>
        <v>0</v>
      </c>
      <c r="L2692" s="21"/>
      <c r="M2692" s="47" t="s">
        <v>162</v>
      </c>
      <c r="N2692" s="46"/>
    </row>
    <row r="2693" spans="1:14" s="23" customFormat="1" ht="14.25" customHeight="1">
      <c r="A2693" s="115"/>
      <c r="B2693" s="308" t="str">
        <f>IF(A2693="","",VLOOKUP(A2693,'Project Budget vs Exp'!$B$9:$G$52,2,FALSE))</f>
        <v/>
      </c>
      <c r="C2693" s="117"/>
      <c r="D2693" s="116"/>
      <c r="E2693" s="118"/>
      <c r="F2693" s="119"/>
      <c r="G2693" s="120"/>
      <c r="H2693" s="120"/>
      <c r="I2693" s="418">
        <f t="shared" si="42"/>
        <v>0</v>
      </c>
      <c r="J2693" s="46"/>
      <c r="K2693" s="332">
        <f>IFERROR(SUM(C2693/'Transfers of Funds'!$F$56),0)</f>
        <v>0</v>
      </c>
      <c r="L2693" s="21"/>
      <c r="M2693" s="47" t="s">
        <v>162</v>
      </c>
      <c r="N2693" s="46"/>
    </row>
    <row r="2694" spans="1:14" s="23" customFormat="1" ht="14.25" customHeight="1">
      <c r="A2694" s="115"/>
      <c r="B2694" s="308" t="str">
        <f>IF(A2694="","",VLOOKUP(A2694,'Project Budget vs Exp'!$B$9:$G$52,2,FALSE))</f>
        <v/>
      </c>
      <c r="C2694" s="117"/>
      <c r="D2694" s="116"/>
      <c r="E2694" s="118"/>
      <c r="F2694" s="119"/>
      <c r="G2694" s="120"/>
      <c r="H2694" s="120"/>
      <c r="I2694" s="418">
        <f t="shared" si="42"/>
        <v>0</v>
      </c>
      <c r="J2694" s="46"/>
      <c r="K2694" s="332">
        <f>IFERROR(SUM(C2694/'Transfers of Funds'!$F$56),0)</f>
        <v>0</v>
      </c>
      <c r="L2694" s="21"/>
      <c r="M2694" s="47" t="s">
        <v>162</v>
      </c>
      <c r="N2694" s="46"/>
    </row>
    <row r="2695" spans="1:14" s="23" customFormat="1" ht="14.25" customHeight="1">
      <c r="A2695" s="115"/>
      <c r="B2695" s="308" t="str">
        <f>IF(A2695="","",VLOOKUP(A2695,'Project Budget vs Exp'!$B$9:$G$52,2,FALSE))</f>
        <v/>
      </c>
      <c r="C2695" s="117"/>
      <c r="D2695" s="116"/>
      <c r="E2695" s="118"/>
      <c r="F2695" s="119"/>
      <c r="G2695" s="120"/>
      <c r="H2695" s="120"/>
      <c r="I2695" s="418">
        <f t="shared" si="42"/>
        <v>0</v>
      </c>
      <c r="J2695" s="46"/>
      <c r="K2695" s="332">
        <f>IFERROR(SUM(C2695/'Transfers of Funds'!$F$56),0)</f>
        <v>0</v>
      </c>
      <c r="L2695" s="21"/>
      <c r="M2695" s="47" t="s">
        <v>162</v>
      </c>
      <c r="N2695" s="46"/>
    </row>
    <row r="2696" spans="1:14" s="23" customFormat="1" ht="14.25" customHeight="1">
      <c r="A2696" s="115"/>
      <c r="B2696" s="308" t="str">
        <f>IF(A2696="","",VLOOKUP(A2696,'Project Budget vs Exp'!$B$9:$G$52,2,FALSE))</f>
        <v/>
      </c>
      <c r="C2696" s="117"/>
      <c r="D2696" s="116"/>
      <c r="E2696" s="118"/>
      <c r="F2696" s="119"/>
      <c r="G2696" s="120"/>
      <c r="H2696" s="120"/>
      <c r="I2696" s="418">
        <f t="shared" si="42"/>
        <v>0</v>
      </c>
      <c r="J2696" s="46"/>
      <c r="K2696" s="332">
        <f>IFERROR(SUM(C2696/'Transfers of Funds'!$F$56),0)</f>
        <v>0</v>
      </c>
      <c r="L2696" s="21"/>
      <c r="M2696" s="47" t="s">
        <v>162</v>
      </c>
      <c r="N2696" s="46"/>
    </row>
    <row r="2697" spans="1:14" s="23" customFormat="1" ht="14.25" customHeight="1">
      <c r="A2697" s="115"/>
      <c r="B2697" s="308" t="str">
        <f>IF(A2697="","",VLOOKUP(A2697,'Project Budget vs Exp'!$B$9:$G$52,2,FALSE))</f>
        <v/>
      </c>
      <c r="C2697" s="117"/>
      <c r="D2697" s="116"/>
      <c r="E2697" s="118"/>
      <c r="F2697" s="119"/>
      <c r="G2697" s="120"/>
      <c r="H2697" s="120"/>
      <c r="I2697" s="418">
        <f t="shared" si="42"/>
        <v>0</v>
      </c>
      <c r="J2697" s="46"/>
      <c r="K2697" s="332">
        <f>IFERROR(SUM(C2697/'Transfers of Funds'!$F$56),0)</f>
        <v>0</v>
      </c>
      <c r="L2697" s="21"/>
      <c r="M2697" s="47" t="s">
        <v>162</v>
      </c>
      <c r="N2697" s="46"/>
    </row>
    <row r="2698" spans="1:14" s="23" customFormat="1" ht="14.25" customHeight="1">
      <c r="A2698" s="115"/>
      <c r="B2698" s="308" t="str">
        <f>IF(A2698="","",VLOOKUP(A2698,'Project Budget vs Exp'!$B$9:$G$52,2,FALSE))</f>
        <v/>
      </c>
      <c r="C2698" s="117"/>
      <c r="D2698" s="116"/>
      <c r="E2698" s="118"/>
      <c r="F2698" s="119"/>
      <c r="G2698" s="120"/>
      <c r="H2698" s="120"/>
      <c r="I2698" s="418">
        <f t="shared" si="42"/>
        <v>0</v>
      </c>
      <c r="J2698" s="46"/>
      <c r="K2698" s="332">
        <f>IFERROR(SUM(C2698/'Transfers of Funds'!$F$56),0)</f>
        <v>0</v>
      </c>
      <c r="L2698" s="21"/>
      <c r="M2698" s="47" t="s">
        <v>162</v>
      </c>
      <c r="N2698" s="46"/>
    </row>
    <row r="2699" spans="1:14" s="23" customFormat="1" ht="14.25" customHeight="1">
      <c r="A2699" s="115"/>
      <c r="B2699" s="308" t="str">
        <f>IF(A2699="","",VLOOKUP(A2699,'Project Budget vs Exp'!$B$9:$G$52,2,FALSE))</f>
        <v/>
      </c>
      <c r="C2699" s="117"/>
      <c r="D2699" s="116"/>
      <c r="E2699" s="118"/>
      <c r="F2699" s="119"/>
      <c r="G2699" s="120"/>
      <c r="H2699" s="120"/>
      <c r="I2699" s="418">
        <f t="shared" si="42"/>
        <v>0</v>
      </c>
      <c r="J2699" s="46"/>
      <c r="K2699" s="332">
        <f>IFERROR(SUM(C2699/'Transfers of Funds'!$F$56),0)</f>
        <v>0</v>
      </c>
      <c r="L2699" s="21"/>
      <c r="M2699" s="47" t="s">
        <v>162</v>
      </c>
      <c r="N2699" s="46"/>
    </row>
    <row r="2700" spans="1:14" s="23" customFormat="1" ht="14.25" customHeight="1">
      <c r="A2700" s="115"/>
      <c r="B2700" s="308" t="str">
        <f>IF(A2700="","",VLOOKUP(A2700,'Project Budget vs Exp'!$B$9:$G$52,2,FALSE))</f>
        <v/>
      </c>
      <c r="C2700" s="117"/>
      <c r="D2700" s="116"/>
      <c r="E2700" s="118"/>
      <c r="F2700" s="119"/>
      <c r="G2700" s="120"/>
      <c r="H2700" s="120"/>
      <c r="I2700" s="418">
        <f t="shared" si="42"/>
        <v>0</v>
      </c>
      <c r="J2700" s="46"/>
      <c r="K2700" s="332">
        <f>IFERROR(SUM(C2700/'Transfers of Funds'!$F$56),0)</f>
        <v>0</v>
      </c>
      <c r="L2700" s="21"/>
      <c r="M2700" s="47" t="s">
        <v>162</v>
      </c>
      <c r="N2700" s="46"/>
    </row>
    <row r="2701" spans="1:14" s="23" customFormat="1" ht="14.25" customHeight="1">
      <c r="A2701" s="115"/>
      <c r="B2701" s="308" t="str">
        <f>IF(A2701="","",VLOOKUP(A2701,'Project Budget vs Exp'!$B$9:$G$52,2,FALSE))</f>
        <v/>
      </c>
      <c r="C2701" s="117"/>
      <c r="D2701" s="116"/>
      <c r="E2701" s="118"/>
      <c r="F2701" s="119"/>
      <c r="G2701" s="120"/>
      <c r="H2701" s="120"/>
      <c r="I2701" s="418">
        <f t="shared" si="42"/>
        <v>0</v>
      </c>
      <c r="J2701" s="46"/>
      <c r="K2701" s="332">
        <f>IFERROR(SUM(C2701/'Transfers of Funds'!$F$56),0)</f>
        <v>0</v>
      </c>
      <c r="L2701" s="21"/>
      <c r="M2701" s="47" t="s">
        <v>162</v>
      </c>
      <c r="N2701" s="46"/>
    </row>
    <row r="2702" spans="1:14" s="23" customFormat="1" ht="14.25" customHeight="1">
      <c r="A2702" s="115"/>
      <c r="B2702" s="308" t="str">
        <f>IF(A2702="","",VLOOKUP(A2702,'Project Budget vs Exp'!$B$9:$G$52,2,FALSE))</f>
        <v/>
      </c>
      <c r="C2702" s="117"/>
      <c r="D2702" s="116"/>
      <c r="E2702" s="118"/>
      <c r="F2702" s="119"/>
      <c r="G2702" s="120"/>
      <c r="H2702" s="120"/>
      <c r="I2702" s="418">
        <f t="shared" si="42"/>
        <v>0</v>
      </c>
      <c r="J2702" s="46"/>
      <c r="K2702" s="332">
        <f>IFERROR(SUM(C2702/'Transfers of Funds'!$F$56),0)</f>
        <v>0</v>
      </c>
      <c r="L2702" s="21"/>
      <c r="M2702" s="47" t="s">
        <v>162</v>
      </c>
      <c r="N2702" s="46"/>
    </row>
    <row r="2703" spans="1:14" s="23" customFormat="1" ht="14.25" customHeight="1">
      <c r="A2703" s="115"/>
      <c r="B2703" s="308" t="str">
        <f>IF(A2703="","",VLOOKUP(A2703,'Project Budget vs Exp'!$B$9:$G$52,2,FALSE))</f>
        <v/>
      </c>
      <c r="C2703" s="117"/>
      <c r="D2703" s="116"/>
      <c r="E2703" s="118"/>
      <c r="F2703" s="119"/>
      <c r="G2703" s="120"/>
      <c r="H2703" s="120"/>
      <c r="I2703" s="418">
        <f t="shared" si="42"/>
        <v>0</v>
      </c>
      <c r="J2703" s="46"/>
      <c r="K2703" s="332">
        <f>IFERROR(SUM(C2703/'Transfers of Funds'!$F$56),0)</f>
        <v>0</v>
      </c>
      <c r="L2703" s="21"/>
      <c r="M2703" s="47" t="s">
        <v>162</v>
      </c>
      <c r="N2703" s="46"/>
    </row>
    <row r="2704" spans="1:14" s="23" customFormat="1" ht="14.25" customHeight="1">
      <c r="A2704" s="115"/>
      <c r="B2704" s="308" t="str">
        <f>IF(A2704="","",VLOOKUP(A2704,'Project Budget vs Exp'!$B$9:$G$52,2,FALSE))</f>
        <v/>
      </c>
      <c r="C2704" s="117"/>
      <c r="D2704" s="116"/>
      <c r="E2704" s="118"/>
      <c r="F2704" s="119"/>
      <c r="G2704" s="120"/>
      <c r="H2704" s="120"/>
      <c r="I2704" s="418">
        <f t="shared" si="42"/>
        <v>0</v>
      </c>
      <c r="J2704" s="46"/>
      <c r="K2704" s="332">
        <f>IFERROR(SUM(C2704/'Transfers of Funds'!$F$56),0)</f>
        <v>0</v>
      </c>
      <c r="L2704" s="21"/>
      <c r="M2704" s="47" t="s">
        <v>162</v>
      </c>
      <c r="N2704" s="46"/>
    </row>
    <row r="2705" spans="1:14" s="23" customFormat="1" ht="14.25" customHeight="1">
      <c r="A2705" s="115"/>
      <c r="B2705" s="308" t="str">
        <f>IF(A2705="","",VLOOKUP(A2705,'Project Budget vs Exp'!$B$9:$G$52,2,FALSE))</f>
        <v/>
      </c>
      <c r="C2705" s="117"/>
      <c r="D2705" s="116"/>
      <c r="E2705" s="118"/>
      <c r="F2705" s="119"/>
      <c r="G2705" s="120"/>
      <c r="H2705" s="120"/>
      <c r="I2705" s="418">
        <f t="shared" si="42"/>
        <v>0</v>
      </c>
      <c r="J2705" s="46"/>
      <c r="K2705" s="332">
        <f>IFERROR(SUM(C2705/'Transfers of Funds'!$F$56),0)</f>
        <v>0</v>
      </c>
      <c r="L2705" s="21"/>
      <c r="M2705" s="47" t="s">
        <v>162</v>
      </c>
      <c r="N2705" s="46"/>
    </row>
    <row r="2706" spans="1:14" s="23" customFormat="1" ht="14.25" customHeight="1">
      <c r="A2706" s="115"/>
      <c r="B2706" s="308" t="str">
        <f>IF(A2706="","",VLOOKUP(A2706,'Project Budget vs Exp'!$B$9:$G$52,2,FALSE))</f>
        <v/>
      </c>
      <c r="C2706" s="117"/>
      <c r="D2706" s="116"/>
      <c r="E2706" s="118"/>
      <c r="F2706" s="119"/>
      <c r="G2706" s="120"/>
      <c r="H2706" s="120"/>
      <c r="I2706" s="418">
        <f t="shared" si="42"/>
        <v>0</v>
      </c>
      <c r="J2706" s="46"/>
      <c r="K2706" s="332">
        <f>IFERROR(SUM(C2706/'Transfers of Funds'!$F$56),0)</f>
        <v>0</v>
      </c>
      <c r="L2706" s="21"/>
      <c r="M2706" s="47" t="s">
        <v>162</v>
      </c>
      <c r="N2706" s="46"/>
    </row>
    <row r="2707" spans="1:14" s="23" customFormat="1" ht="14.25" customHeight="1">
      <c r="A2707" s="115"/>
      <c r="B2707" s="308" t="str">
        <f>IF(A2707="","",VLOOKUP(A2707,'Project Budget vs Exp'!$B$9:$G$52,2,FALSE))</f>
        <v/>
      </c>
      <c r="C2707" s="117"/>
      <c r="D2707" s="116"/>
      <c r="E2707" s="118"/>
      <c r="F2707" s="119"/>
      <c r="G2707" s="120"/>
      <c r="H2707" s="120"/>
      <c r="I2707" s="418">
        <f t="shared" si="42"/>
        <v>0</v>
      </c>
      <c r="J2707" s="46"/>
      <c r="K2707" s="332">
        <f>IFERROR(SUM(C2707/'Transfers of Funds'!$F$56),0)</f>
        <v>0</v>
      </c>
      <c r="L2707" s="21"/>
      <c r="M2707" s="47" t="s">
        <v>162</v>
      </c>
      <c r="N2707" s="46"/>
    </row>
    <row r="2708" spans="1:14" s="23" customFormat="1" ht="14.25" customHeight="1">
      <c r="A2708" s="115"/>
      <c r="B2708" s="308" t="str">
        <f>IF(A2708="","",VLOOKUP(A2708,'Project Budget vs Exp'!$B$9:$G$52,2,FALSE))</f>
        <v/>
      </c>
      <c r="C2708" s="117"/>
      <c r="D2708" s="116"/>
      <c r="E2708" s="118"/>
      <c r="F2708" s="119"/>
      <c r="G2708" s="120"/>
      <c r="H2708" s="120"/>
      <c r="I2708" s="418">
        <f t="shared" si="42"/>
        <v>0</v>
      </c>
      <c r="J2708" s="46"/>
      <c r="K2708" s="332">
        <f>IFERROR(SUM(C2708/'Transfers of Funds'!$F$56),0)</f>
        <v>0</v>
      </c>
      <c r="L2708" s="21"/>
      <c r="M2708" s="47" t="s">
        <v>162</v>
      </c>
      <c r="N2708" s="46"/>
    </row>
    <row r="2709" spans="1:14" s="23" customFormat="1" ht="14.25" customHeight="1">
      <c r="A2709" s="115"/>
      <c r="B2709" s="308" t="str">
        <f>IF(A2709="","",VLOOKUP(A2709,'Project Budget vs Exp'!$B$9:$G$52,2,FALSE))</f>
        <v/>
      </c>
      <c r="C2709" s="117"/>
      <c r="D2709" s="116"/>
      <c r="E2709" s="118"/>
      <c r="F2709" s="119"/>
      <c r="G2709" s="120"/>
      <c r="H2709" s="120"/>
      <c r="I2709" s="418">
        <f t="shared" ref="I2709:I2772" si="43">IF(OR(F$4="EUR",F$4="USD",F$4="GBP",F$4="CAD",F$4="NZD",F$4="AUD"),K2709,C2709)</f>
        <v>0</v>
      </c>
      <c r="J2709" s="46"/>
      <c r="K2709" s="332">
        <f>IFERROR(SUM(C2709/'Transfers of Funds'!$F$56),0)</f>
        <v>0</v>
      </c>
      <c r="L2709" s="21"/>
      <c r="M2709" s="47" t="s">
        <v>162</v>
      </c>
      <c r="N2709" s="46"/>
    </row>
    <row r="2710" spans="1:14" s="23" customFormat="1" ht="14.25" customHeight="1">
      <c r="A2710" s="115"/>
      <c r="B2710" s="308" t="str">
        <f>IF(A2710="","",VLOOKUP(A2710,'Project Budget vs Exp'!$B$9:$G$52,2,FALSE))</f>
        <v/>
      </c>
      <c r="C2710" s="117"/>
      <c r="D2710" s="116"/>
      <c r="E2710" s="118"/>
      <c r="F2710" s="119"/>
      <c r="G2710" s="120"/>
      <c r="H2710" s="120"/>
      <c r="I2710" s="418">
        <f t="shared" si="43"/>
        <v>0</v>
      </c>
      <c r="J2710" s="46"/>
      <c r="K2710" s="332">
        <f>IFERROR(SUM(C2710/'Transfers of Funds'!$F$56),0)</f>
        <v>0</v>
      </c>
      <c r="L2710" s="21"/>
      <c r="M2710" s="47" t="s">
        <v>162</v>
      </c>
      <c r="N2710" s="46"/>
    </row>
    <row r="2711" spans="1:14" s="23" customFormat="1" ht="14.25" customHeight="1">
      <c r="A2711" s="115"/>
      <c r="B2711" s="308" t="str">
        <f>IF(A2711="","",VLOOKUP(A2711,'Project Budget vs Exp'!$B$9:$G$52,2,FALSE))</f>
        <v/>
      </c>
      <c r="C2711" s="117"/>
      <c r="D2711" s="116"/>
      <c r="E2711" s="118"/>
      <c r="F2711" s="119"/>
      <c r="G2711" s="120"/>
      <c r="H2711" s="120"/>
      <c r="I2711" s="418">
        <f t="shared" si="43"/>
        <v>0</v>
      </c>
      <c r="J2711" s="46"/>
      <c r="K2711" s="332">
        <f>IFERROR(SUM(C2711/'Transfers of Funds'!$F$56),0)</f>
        <v>0</v>
      </c>
      <c r="L2711" s="21"/>
      <c r="M2711" s="47" t="s">
        <v>162</v>
      </c>
      <c r="N2711" s="46"/>
    </row>
    <row r="2712" spans="1:14" s="23" customFormat="1" ht="14.25" customHeight="1">
      <c r="A2712" s="115"/>
      <c r="B2712" s="308" t="str">
        <f>IF(A2712="","",VLOOKUP(A2712,'Project Budget vs Exp'!$B$9:$G$52,2,FALSE))</f>
        <v/>
      </c>
      <c r="C2712" s="117"/>
      <c r="D2712" s="116"/>
      <c r="E2712" s="118"/>
      <c r="F2712" s="119"/>
      <c r="G2712" s="120"/>
      <c r="H2712" s="120"/>
      <c r="I2712" s="418">
        <f t="shared" si="43"/>
        <v>0</v>
      </c>
      <c r="J2712" s="46"/>
      <c r="K2712" s="332">
        <f>IFERROR(SUM(C2712/'Transfers of Funds'!$F$56),0)</f>
        <v>0</v>
      </c>
      <c r="L2712" s="21"/>
      <c r="M2712" s="47" t="s">
        <v>162</v>
      </c>
      <c r="N2712" s="46"/>
    </row>
    <row r="2713" spans="1:14" s="23" customFormat="1" ht="14.25" customHeight="1">
      <c r="A2713" s="115"/>
      <c r="B2713" s="308" t="str">
        <f>IF(A2713="","",VLOOKUP(A2713,'Project Budget vs Exp'!$B$9:$G$52,2,FALSE))</f>
        <v/>
      </c>
      <c r="C2713" s="117"/>
      <c r="D2713" s="116"/>
      <c r="E2713" s="118"/>
      <c r="F2713" s="119"/>
      <c r="G2713" s="120"/>
      <c r="H2713" s="120"/>
      <c r="I2713" s="418">
        <f t="shared" si="43"/>
        <v>0</v>
      </c>
      <c r="J2713" s="46"/>
      <c r="K2713" s="332">
        <f>IFERROR(SUM(C2713/'Transfers of Funds'!$F$56),0)</f>
        <v>0</v>
      </c>
      <c r="L2713" s="21"/>
      <c r="M2713" s="47" t="s">
        <v>162</v>
      </c>
      <c r="N2713" s="46"/>
    </row>
    <row r="2714" spans="1:14" s="23" customFormat="1" ht="14.25" customHeight="1">
      <c r="A2714" s="115"/>
      <c r="B2714" s="308" t="str">
        <f>IF(A2714="","",VLOOKUP(A2714,'Project Budget vs Exp'!$B$9:$G$52,2,FALSE))</f>
        <v/>
      </c>
      <c r="C2714" s="117"/>
      <c r="D2714" s="116"/>
      <c r="E2714" s="118"/>
      <c r="F2714" s="119"/>
      <c r="G2714" s="120"/>
      <c r="H2714" s="120"/>
      <c r="I2714" s="418">
        <f t="shared" si="43"/>
        <v>0</v>
      </c>
      <c r="J2714" s="46"/>
      <c r="K2714" s="332">
        <f>IFERROR(SUM(C2714/'Transfers of Funds'!$F$56),0)</f>
        <v>0</v>
      </c>
      <c r="L2714" s="21"/>
      <c r="M2714" s="47" t="s">
        <v>162</v>
      </c>
      <c r="N2714" s="46"/>
    </row>
    <row r="2715" spans="1:14" s="23" customFormat="1" ht="14.25" customHeight="1">
      <c r="A2715" s="115"/>
      <c r="B2715" s="308" t="str">
        <f>IF(A2715="","",VLOOKUP(A2715,'Project Budget vs Exp'!$B$9:$G$52,2,FALSE))</f>
        <v/>
      </c>
      <c r="C2715" s="117"/>
      <c r="D2715" s="116"/>
      <c r="E2715" s="118"/>
      <c r="F2715" s="119"/>
      <c r="G2715" s="120"/>
      <c r="H2715" s="120"/>
      <c r="I2715" s="418">
        <f t="shared" si="43"/>
        <v>0</v>
      </c>
      <c r="J2715" s="46"/>
      <c r="K2715" s="332">
        <f>IFERROR(SUM(C2715/'Transfers of Funds'!$F$56),0)</f>
        <v>0</v>
      </c>
      <c r="L2715" s="21"/>
      <c r="M2715" s="47" t="s">
        <v>162</v>
      </c>
      <c r="N2715" s="46"/>
    </row>
    <row r="2716" spans="1:14" s="23" customFormat="1" ht="14.25" customHeight="1">
      <c r="A2716" s="115"/>
      <c r="B2716" s="308" t="str">
        <f>IF(A2716="","",VLOOKUP(A2716,'Project Budget vs Exp'!$B$9:$G$52,2,FALSE))</f>
        <v/>
      </c>
      <c r="C2716" s="117"/>
      <c r="D2716" s="116"/>
      <c r="E2716" s="118"/>
      <c r="F2716" s="119"/>
      <c r="G2716" s="120"/>
      <c r="H2716" s="120"/>
      <c r="I2716" s="418">
        <f t="shared" si="43"/>
        <v>0</v>
      </c>
      <c r="J2716" s="46"/>
      <c r="K2716" s="332">
        <f>IFERROR(SUM(C2716/'Transfers of Funds'!$F$56),0)</f>
        <v>0</v>
      </c>
      <c r="L2716" s="21"/>
      <c r="M2716" s="47" t="s">
        <v>162</v>
      </c>
      <c r="N2716" s="46"/>
    </row>
    <row r="2717" spans="1:14" s="23" customFormat="1" ht="14.25" customHeight="1">
      <c r="A2717" s="115"/>
      <c r="B2717" s="308" t="str">
        <f>IF(A2717="","",VLOOKUP(A2717,'Project Budget vs Exp'!$B$9:$G$52,2,FALSE))</f>
        <v/>
      </c>
      <c r="C2717" s="117"/>
      <c r="D2717" s="116"/>
      <c r="E2717" s="118"/>
      <c r="F2717" s="119"/>
      <c r="G2717" s="120"/>
      <c r="H2717" s="120"/>
      <c r="I2717" s="418">
        <f t="shared" si="43"/>
        <v>0</v>
      </c>
      <c r="J2717" s="46"/>
      <c r="K2717" s="332">
        <f>IFERROR(SUM(C2717/'Transfers of Funds'!$F$56),0)</f>
        <v>0</v>
      </c>
      <c r="L2717" s="21"/>
      <c r="M2717" s="47" t="s">
        <v>162</v>
      </c>
      <c r="N2717" s="46"/>
    </row>
    <row r="2718" spans="1:14" s="23" customFormat="1" ht="14.25" customHeight="1">
      <c r="A2718" s="115"/>
      <c r="B2718" s="308" t="str">
        <f>IF(A2718="","",VLOOKUP(A2718,'Project Budget vs Exp'!$B$9:$G$52,2,FALSE))</f>
        <v/>
      </c>
      <c r="C2718" s="117"/>
      <c r="D2718" s="116"/>
      <c r="E2718" s="118"/>
      <c r="F2718" s="119"/>
      <c r="G2718" s="120"/>
      <c r="H2718" s="120"/>
      <c r="I2718" s="418">
        <f t="shared" si="43"/>
        <v>0</v>
      </c>
      <c r="J2718" s="46"/>
      <c r="K2718" s="332">
        <f>IFERROR(SUM(C2718/'Transfers of Funds'!$F$56),0)</f>
        <v>0</v>
      </c>
      <c r="L2718" s="21"/>
      <c r="M2718" s="47" t="s">
        <v>162</v>
      </c>
      <c r="N2718" s="46"/>
    </row>
    <row r="2719" spans="1:14" s="23" customFormat="1" ht="14.25" customHeight="1">
      <c r="A2719" s="115"/>
      <c r="B2719" s="308" t="str">
        <f>IF(A2719="","",VLOOKUP(A2719,'Project Budget vs Exp'!$B$9:$G$52,2,FALSE))</f>
        <v/>
      </c>
      <c r="C2719" s="117"/>
      <c r="D2719" s="116"/>
      <c r="E2719" s="118"/>
      <c r="F2719" s="119"/>
      <c r="G2719" s="120"/>
      <c r="H2719" s="120"/>
      <c r="I2719" s="418">
        <f t="shared" si="43"/>
        <v>0</v>
      </c>
      <c r="J2719" s="46"/>
      <c r="K2719" s="332">
        <f>IFERROR(SUM(C2719/'Transfers of Funds'!$F$56),0)</f>
        <v>0</v>
      </c>
      <c r="L2719" s="21"/>
      <c r="M2719" s="47" t="s">
        <v>162</v>
      </c>
      <c r="N2719" s="46"/>
    </row>
    <row r="2720" spans="1:14" s="23" customFormat="1" ht="14.25" customHeight="1">
      <c r="A2720" s="115"/>
      <c r="B2720" s="308" t="str">
        <f>IF(A2720="","",VLOOKUP(A2720,'Project Budget vs Exp'!$B$9:$G$52,2,FALSE))</f>
        <v/>
      </c>
      <c r="C2720" s="117"/>
      <c r="D2720" s="116"/>
      <c r="E2720" s="118"/>
      <c r="F2720" s="119"/>
      <c r="G2720" s="120"/>
      <c r="H2720" s="120"/>
      <c r="I2720" s="418">
        <f t="shared" si="43"/>
        <v>0</v>
      </c>
      <c r="J2720" s="46"/>
      <c r="K2720" s="332">
        <f>IFERROR(SUM(C2720/'Transfers of Funds'!$F$56),0)</f>
        <v>0</v>
      </c>
      <c r="L2720" s="21"/>
      <c r="M2720" s="47" t="s">
        <v>162</v>
      </c>
      <c r="N2720" s="46"/>
    </row>
    <row r="2721" spans="1:14" s="23" customFormat="1" ht="14.25" customHeight="1">
      <c r="A2721" s="115"/>
      <c r="B2721" s="308" t="str">
        <f>IF(A2721="","",VLOOKUP(A2721,'Project Budget vs Exp'!$B$9:$G$52,2,FALSE))</f>
        <v/>
      </c>
      <c r="C2721" s="117"/>
      <c r="D2721" s="116"/>
      <c r="E2721" s="118"/>
      <c r="F2721" s="119"/>
      <c r="G2721" s="120"/>
      <c r="H2721" s="120"/>
      <c r="I2721" s="418">
        <f t="shared" si="43"/>
        <v>0</v>
      </c>
      <c r="J2721" s="46"/>
      <c r="K2721" s="332">
        <f>IFERROR(SUM(C2721/'Transfers of Funds'!$F$56),0)</f>
        <v>0</v>
      </c>
      <c r="L2721" s="21"/>
      <c r="M2721" s="47" t="s">
        <v>162</v>
      </c>
      <c r="N2721" s="46"/>
    </row>
    <row r="2722" spans="1:14" s="23" customFormat="1" ht="14.25" customHeight="1">
      <c r="A2722" s="115"/>
      <c r="B2722" s="308" t="str">
        <f>IF(A2722="","",VLOOKUP(A2722,'Project Budget vs Exp'!$B$9:$G$52,2,FALSE))</f>
        <v/>
      </c>
      <c r="C2722" s="117"/>
      <c r="D2722" s="116"/>
      <c r="E2722" s="118"/>
      <c r="F2722" s="119"/>
      <c r="G2722" s="120"/>
      <c r="H2722" s="120"/>
      <c r="I2722" s="418">
        <f t="shared" si="43"/>
        <v>0</v>
      </c>
      <c r="J2722" s="46"/>
      <c r="K2722" s="332">
        <f>IFERROR(SUM(C2722/'Transfers of Funds'!$F$56),0)</f>
        <v>0</v>
      </c>
      <c r="L2722" s="21"/>
      <c r="M2722" s="47" t="s">
        <v>162</v>
      </c>
      <c r="N2722" s="46"/>
    </row>
    <row r="2723" spans="1:14" s="23" customFormat="1" ht="14.25" customHeight="1">
      <c r="A2723" s="115"/>
      <c r="B2723" s="308" t="str">
        <f>IF(A2723="","",VLOOKUP(A2723,'Project Budget vs Exp'!$B$9:$G$52,2,FALSE))</f>
        <v/>
      </c>
      <c r="C2723" s="117"/>
      <c r="D2723" s="116"/>
      <c r="E2723" s="118"/>
      <c r="F2723" s="119"/>
      <c r="G2723" s="120"/>
      <c r="H2723" s="120"/>
      <c r="I2723" s="418">
        <f t="shared" si="43"/>
        <v>0</v>
      </c>
      <c r="J2723" s="46"/>
      <c r="K2723" s="332">
        <f>IFERROR(SUM(C2723/'Transfers of Funds'!$F$56),0)</f>
        <v>0</v>
      </c>
      <c r="L2723" s="21"/>
      <c r="M2723" s="47" t="s">
        <v>162</v>
      </c>
      <c r="N2723" s="46"/>
    </row>
    <row r="2724" spans="1:14" s="23" customFormat="1" ht="14.25" customHeight="1">
      <c r="A2724" s="115"/>
      <c r="B2724" s="308" t="str">
        <f>IF(A2724="","",VLOOKUP(A2724,'Project Budget vs Exp'!$B$9:$G$52,2,FALSE))</f>
        <v/>
      </c>
      <c r="C2724" s="117"/>
      <c r="D2724" s="116"/>
      <c r="E2724" s="118"/>
      <c r="F2724" s="119"/>
      <c r="G2724" s="120"/>
      <c r="H2724" s="120"/>
      <c r="I2724" s="418">
        <f t="shared" si="43"/>
        <v>0</v>
      </c>
      <c r="J2724" s="46"/>
      <c r="K2724" s="332">
        <f>IFERROR(SUM(C2724/'Transfers of Funds'!$F$56),0)</f>
        <v>0</v>
      </c>
      <c r="L2724" s="21"/>
      <c r="M2724" s="47" t="s">
        <v>162</v>
      </c>
      <c r="N2724" s="46"/>
    </row>
    <row r="2725" spans="1:14" s="23" customFormat="1" ht="14.25" customHeight="1">
      <c r="A2725" s="115"/>
      <c r="B2725" s="308" t="str">
        <f>IF(A2725="","",VLOOKUP(A2725,'Project Budget vs Exp'!$B$9:$G$52,2,FALSE))</f>
        <v/>
      </c>
      <c r="C2725" s="117"/>
      <c r="D2725" s="116"/>
      <c r="E2725" s="118"/>
      <c r="F2725" s="119"/>
      <c r="G2725" s="120"/>
      <c r="H2725" s="120"/>
      <c r="I2725" s="418">
        <f t="shared" si="43"/>
        <v>0</v>
      </c>
      <c r="J2725" s="46"/>
      <c r="K2725" s="332">
        <f>IFERROR(SUM(C2725/'Transfers of Funds'!$F$56),0)</f>
        <v>0</v>
      </c>
      <c r="L2725" s="21"/>
      <c r="M2725" s="47" t="s">
        <v>162</v>
      </c>
      <c r="N2725" s="46"/>
    </row>
    <row r="2726" spans="1:14" s="23" customFormat="1" ht="14.25" customHeight="1">
      <c r="A2726" s="115"/>
      <c r="B2726" s="308" t="str">
        <f>IF(A2726="","",VLOOKUP(A2726,'Project Budget vs Exp'!$B$9:$G$52,2,FALSE))</f>
        <v/>
      </c>
      <c r="C2726" s="117"/>
      <c r="D2726" s="116"/>
      <c r="E2726" s="118"/>
      <c r="F2726" s="119"/>
      <c r="G2726" s="120"/>
      <c r="H2726" s="120"/>
      <c r="I2726" s="418">
        <f t="shared" si="43"/>
        <v>0</v>
      </c>
      <c r="J2726" s="46"/>
      <c r="K2726" s="332">
        <f>IFERROR(SUM(C2726/'Transfers of Funds'!$F$56),0)</f>
        <v>0</v>
      </c>
      <c r="L2726" s="21"/>
      <c r="M2726" s="47" t="s">
        <v>162</v>
      </c>
      <c r="N2726" s="46"/>
    </row>
    <row r="2727" spans="1:14" s="23" customFormat="1" ht="14.25" customHeight="1">
      <c r="A2727" s="115"/>
      <c r="B2727" s="308" t="str">
        <f>IF(A2727="","",VLOOKUP(A2727,'Project Budget vs Exp'!$B$9:$G$52,2,FALSE))</f>
        <v/>
      </c>
      <c r="C2727" s="117"/>
      <c r="D2727" s="116"/>
      <c r="E2727" s="118"/>
      <c r="F2727" s="119"/>
      <c r="G2727" s="120"/>
      <c r="H2727" s="120"/>
      <c r="I2727" s="418">
        <f t="shared" si="43"/>
        <v>0</v>
      </c>
      <c r="J2727" s="46"/>
      <c r="K2727" s="332">
        <f>IFERROR(SUM(C2727/'Transfers of Funds'!$F$56),0)</f>
        <v>0</v>
      </c>
      <c r="L2727" s="21"/>
      <c r="M2727" s="47" t="s">
        <v>162</v>
      </c>
      <c r="N2727" s="46"/>
    </row>
    <row r="2728" spans="1:14" s="23" customFormat="1" ht="14.25" customHeight="1">
      <c r="A2728" s="115"/>
      <c r="B2728" s="308" t="str">
        <f>IF(A2728="","",VLOOKUP(A2728,'Project Budget vs Exp'!$B$9:$G$52,2,FALSE))</f>
        <v/>
      </c>
      <c r="C2728" s="117"/>
      <c r="D2728" s="116"/>
      <c r="E2728" s="118"/>
      <c r="F2728" s="119"/>
      <c r="G2728" s="120"/>
      <c r="H2728" s="120"/>
      <c r="I2728" s="418">
        <f t="shared" si="43"/>
        <v>0</v>
      </c>
      <c r="J2728" s="46"/>
      <c r="K2728" s="332">
        <f>IFERROR(SUM(C2728/'Transfers of Funds'!$F$56),0)</f>
        <v>0</v>
      </c>
      <c r="L2728" s="21"/>
      <c r="M2728" s="47" t="s">
        <v>162</v>
      </c>
      <c r="N2728" s="46"/>
    </row>
    <row r="2729" spans="1:14" s="23" customFormat="1" ht="14.25" customHeight="1">
      <c r="A2729" s="115"/>
      <c r="B2729" s="308" t="str">
        <f>IF(A2729="","",VLOOKUP(A2729,'Project Budget vs Exp'!$B$9:$G$52,2,FALSE))</f>
        <v/>
      </c>
      <c r="C2729" s="117"/>
      <c r="D2729" s="116"/>
      <c r="E2729" s="118"/>
      <c r="F2729" s="119"/>
      <c r="G2729" s="120"/>
      <c r="H2729" s="120"/>
      <c r="I2729" s="418">
        <f t="shared" si="43"/>
        <v>0</v>
      </c>
      <c r="J2729" s="46"/>
      <c r="K2729" s="332">
        <f>IFERROR(SUM(C2729/'Transfers of Funds'!$F$56),0)</f>
        <v>0</v>
      </c>
      <c r="L2729" s="21"/>
      <c r="M2729" s="47" t="s">
        <v>162</v>
      </c>
      <c r="N2729" s="46"/>
    </row>
    <row r="2730" spans="1:14" s="23" customFormat="1" ht="14.25" customHeight="1">
      <c r="A2730" s="115"/>
      <c r="B2730" s="308" t="str">
        <f>IF(A2730="","",VLOOKUP(A2730,'Project Budget vs Exp'!$B$9:$G$52,2,FALSE))</f>
        <v/>
      </c>
      <c r="C2730" s="117"/>
      <c r="D2730" s="116"/>
      <c r="E2730" s="118"/>
      <c r="F2730" s="119"/>
      <c r="G2730" s="120"/>
      <c r="H2730" s="120"/>
      <c r="I2730" s="418">
        <f t="shared" si="43"/>
        <v>0</v>
      </c>
      <c r="J2730" s="46"/>
      <c r="K2730" s="332">
        <f>IFERROR(SUM(C2730/'Transfers of Funds'!$F$56),0)</f>
        <v>0</v>
      </c>
      <c r="L2730" s="21"/>
      <c r="M2730" s="47" t="s">
        <v>162</v>
      </c>
      <c r="N2730" s="46"/>
    </row>
    <row r="2731" spans="1:14" s="23" customFormat="1" ht="14.25" customHeight="1">
      <c r="A2731" s="115"/>
      <c r="B2731" s="308" t="str">
        <f>IF(A2731="","",VLOOKUP(A2731,'Project Budget vs Exp'!$B$9:$G$52,2,FALSE))</f>
        <v/>
      </c>
      <c r="C2731" s="117"/>
      <c r="D2731" s="116"/>
      <c r="E2731" s="118"/>
      <c r="F2731" s="119"/>
      <c r="G2731" s="120"/>
      <c r="H2731" s="120"/>
      <c r="I2731" s="418">
        <f t="shared" si="43"/>
        <v>0</v>
      </c>
      <c r="J2731" s="46"/>
      <c r="K2731" s="332">
        <f>IFERROR(SUM(C2731/'Transfers of Funds'!$F$56),0)</f>
        <v>0</v>
      </c>
      <c r="L2731" s="21"/>
      <c r="M2731" s="47" t="s">
        <v>162</v>
      </c>
      <c r="N2731" s="46"/>
    </row>
    <row r="2732" spans="1:14" s="23" customFormat="1" ht="14.25" customHeight="1">
      <c r="A2732" s="115"/>
      <c r="B2732" s="308" t="str">
        <f>IF(A2732="","",VLOOKUP(A2732,'Project Budget vs Exp'!$B$9:$G$52,2,FALSE))</f>
        <v/>
      </c>
      <c r="C2732" s="117"/>
      <c r="D2732" s="116"/>
      <c r="E2732" s="118"/>
      <c r="F2732" s="119"/>
      <c r="G2732" s="120"/>
      <c r="H2732" s="120"/>
      <c r="I2732" s="418">
        <f t="shared" si="43"/>
        <v>0</v>
      </c>
      <c r="J2732" s="46"/>
      <c r="K2732" s="332">
        <f>IFERROR(SUM(C2732/'Transfers of Funds'!$F$56),0)</f>
        <v>0</v>
      </c>
      <c r="L2732" s="21"/>
      <c r="M2732" s="47" t="s">
        <v>162</v>
      </c>
      <c r="N2732" s="46"/>
    </row>
    <row r="2733" spans="1:14" s="23" customFormat="1" ht="14.25" customHeight="1">
      <c r="A2733" s="115"/>
      <c r="B2733" s="308" t="str">
        <f>IF(A2733="","",VLOOKUP(A2733,'Project Budget vs Exp'!$B$9:$G$52,2,FALSE))</f>
        <v/>
      </c>
      <c r="C2733" s="117"/>
      <c r="D2733" s="116"/>
      <c r="E2733" s="118"/>
      <c r="F2733" s="119"/>
      <c r="G2733" s="120"/>
      <c r="H2733" s="120"/>
      <c r="I2733" s="418">
        <f t="shared" si="43"/>
        <v>0</v>
      </c>
      <c r="J2733" s="46"/>
      <c r="K2733" s="332">
        <f>IFERROR(SUM(C2733/'Transfers of Funds'!$F$56),0)</f>
        <v>0</v>
      </c>
      <c r="L2733" s="21"/>
      <c r="M2733" s="47" t="s">
        <v>162</v>
      </c>
      <c r="N2733" s="46"/>
    </row>
    <row r="2734" spans="1:14" s="23" customFormat="1" ht="14.25" customHeight="1">
      <c r="A2734" s="115"/>
      <c r="B2734" s="308" t="str">
        <f>IF(A2734="","",VLOOKUP(A2734,'Project Budget vs Exp'!$B$9:$G$52,2,FALSE))</f>
        <v/>
      </c>
      <c r="C2734" s="117"/>
      <c r="D2734" s="116"/>
      <c r="E2734" s="118"/>
      <c r="F2734" s="119"/>
      <c r="G2734" s="120"/>
      <c r="H2734" s="120"/>
      <c r="I2734" s="418">
        <f t="shared" si="43"/>
        <v>0</v>
      </c>
      <c r="J2734" s="46"/>
      <c r="K2734" s="332">
        <f>IFERROR(SUM(C2734/'Transfers of Funds'!$F$56),0)</f>
        <v>0</v>
      </c>
      <c r="L2734" s="21"/>
      <c r="M2734" s="47" t="s">
        <v>162</v>
      </c>
      <c r="N2734" s="46"/>
    </row>
    <row r="2735" spans="1:14" s="23" customFormat="1" ht="14.25" customHeight="1">
      <c r="A2735" s="115"/>
      <c r="B2735" s="308" t="str">
        <f>IF(A2735="","",VLOOKUP(A2735,'Project Budget vs Exp'!$B$9:$G$52,2,FALSE))</f>
        <v/>
      </c>
      <c r="C2735" s="117"/>
      <c r="D2735" s="116"/>
      <c r="E2735" s="118"/>
      <c r="F2735" s="119"/>
      <c r="G2735" s="120"/>
      <c r="H2735" s="120"/>
      <c r="I2735" s="418">
        <f t="shared" si="43"/>
        <v>0</v>
      </c>
      <c r="J2735" s="46"/>
      <c r="K2735" s="332">
        <f>IFERROR(SUM(C2735/'Transfers of Funds'!$F$56),0)</f>
        <v>0</v>
      </c>
      <c r="L2735" s="21"/>
      <c r="M2735" s="47" t="s">
        <v>162</v>
      </c>
      <c r="N2735" s="46"/>
    </row>
    <row r="2736" spans="1:14" s="23" customFormat="1" ht="14.25" customHeight="1">
      <c r="A2736" s="115"/>
      <c r="B2736" s="308" t="str">
        <f>IF(A2736="","",VLOOKUP(A2736,'Project Budget vs Exp'!$B$9:$G$52,2,FALSE))</f>
        <v/>
      </c>
      <c r="C2736" s="117"/>
      <c r="D2736" s="116"/>
      <c r="E2736" s="118"/>
      <c r="F2736" s="119"/>
      <c r="G2736" s="120"/>
      <c r="H2736" s="120"/>
      <c r="I2736" s="418">
        <f t="shared" si="43"/>
        <v>0</v>
      </c>
      <c r="J2736" s="46"/>
      <c r="K2736" s="332">
        <f>IFERROR(SUM(C2736/'Transfers of Funds'!$F$56),0)</f>
        <v>0</v>
      </c>
      <c r="L2736" s="21"/>
      <c r="M2736" s="47" t="s">
        <v>162</v>
      </c>
      <c r="N2736" s="46"/>
    </row>
    <row r="2737" spans="1:14" s="23" customFormat="1" ht="14.25" customHeight="1">
      <c r="A2737" s="115"/>
      <c r="B2737" s="308" t="str">
        <f>IF(A2737="","",VLOOKUP(A2737,'Project Budget vs Exp'!$B$9:$G$52,2,FALSE))</f>
        <v/>
      </c>
      <c r="C2737" s="117"/>
      <c r="D2737" s="116"/>
      <c r="E2737" s="118"/>
      <c r="F2737" s="119"/>
      <c r="G2737" s="120"/>
      <c r="H2737" s="120"/>
      <c r="I2737" s="418">
        <f t="shared" si="43"/>
        <v>0</v>
      </c>
      <c r="J2737" s="46"/>
      <c r="K2737" s="332">
        <f>IFERROR(SUM(C2737/'Transfers of Funds'!$F$56),0)</f>
        <v>0</v>
      </c>
      <c r="L2737" s="21"/>
      <c r="M2737" s="47" t="s">
        <v>162</v>
      </c>
      <c r="N2737" s="46"/>
    </row>
    <row r="2738" spans="1:14" s="23" customFormat="1" ht="14.25" customHeight="1">
      <c r="A2738" s="115"/>
      <c r="B2738" s="308" t="str">
        <f>IF(A2738="","",VLOOKUP(A2738,'Project Budget vs Exp'!$B$9:$G$52,2,FALSE))</f>
        <v/>
      </c>
      <c r="C2738" s="117"/>
      <c r="D2738" s="116"/>
      <c r="E2738" s="118"/>
      <c r="F2738" s="119"/>
      <c r="G2738" s="120"/>
      <c r="H2738" s="120"/>
      <c r="I2738" s="418">
        <f t="shared" si="43"/>
        <v>0</v>
      </c>
      <c r="J2738" s="46"/>
      <c r="K2738" s="332">
        <f>IFERROR(SUM(C2738/'Transfers of Funds'!$F$56),0)</f>
        <v>0</v>
      </c>
      <c r="L2738" s="21"/>
      <c r="M2738" s="47" t="s">
        <v>162</v>
      </c>
      <c r="N2738" s="46"/>
    </row>
    <row r="2739" spans="1:14" s="23" customFormat="1" ht="14.25" customHeight="1">
      <c r="A2739" s="115"/>
      <c r="B2739" s="308" t="str">
        <f>IF(A2739="","",VLOOKUP(A2739,'Project Budget vs Exp'!$B$9:$G$52,2,FALSE))</f>
        <v/>
      </c>
      <c r="C2739" s="117"/>
      <c r="D2739" s="116"/>
      <c r="E2739" s="118"/>
      <c r="F2739" s="119"/>
      <c r="G2739" s="120"/>
      <c r="H2739" s="120"/>
      <c r="I2739" s="418">
        <f t="shared" si="43"/>
        <v>0</v>
      </c>
      <c r="J2739" s="46"/>
      <c r="K2739" s="332">
        <f>IFERROR(SUM(C2739/'Transfers of Funds'!$F$56),0)</f>
        <v>0</v>
      </c>
      <c r="L2739" s="21"/>
      <c r="M2739" s="47" t="s">
        <v>162</v>
      </c>
      <c r="N2739" s="46"/>
    </row>
    <row r="2740" spans="1:14" s="23" customFormat="1" ht="14.25" customHeight="1">
      <c r="A2740" s="115"/>
      <c r="B2740" s="308" t="str">
        <f>IF(A2740="","",VLOOKUP(A2740,'Project Budget vs Exp'!$B$9:$G$52,2,FALSE))</f>
        <v/>
      </c>
      <c r="C2740" s="117"/>
      <c r="D2740" s="116"/>
      <c r="E2740" s="118"/>
      <c r="F2740" s="119"/>
      <c r="G2740" s="120"/>
      <c r="H2740" s="120"/>
      <c r="I2740" s="418">
        <f t="shared" si="43"/>
        <v>0</v>
      </c>
      <c r="J2740" s="46"/>
      <c r="K2740" s="332">
        <f>IFERROR(SUM(C2740/'Transfers of Funds'!$F$56),0)</f>
        <v>0</v>
      </c>
      <c r="L2740" s="21"/>
      <c r="M2740" s="47" t="s">
        <v>162</v>
      </c>
      <c r="N2740" s="46"/>
    </row>
    <row r="2741" spans="1:14" s="23" customFormat="1" ht="14.25" customHeight="1">
      <c r="A2741" s="115"/>
      <c r="B2741" s="308" t="str">
        <f>IF(A2741="","",VLOOKUP(A2741,'Project Budget vs Exp'!$B$9:$G$52,2,FALSE))</f>
        <v/>
      </c>
      <c r="C2741" s="117"/>
      <c r="D2741" s="116"/>
      <c r="E2741" s="118"/>
      <c r="F2741" s="119"/>
      <c r="G2741" s="120"/>
      <c r="H2741" s="120"/>
      <c r="I2741" s="418">
        <f t="shared" si="43"/>
        <v>0</v>
      </c>
      <c r="J2741" s="46"/>
      <c r="K2741" s="332">
        <f>IFERROR(SUM(C2741/'Transfers of Funds'!$F$56),0)</f>
        <v>0</v>
      </c>
      <c r="L2741" s="21"/>
      <c r="M2741" s="47" t="s">
        <v>162</v>
      </c>
      <c r="N2741" s="46"/>
    </row>
    <row r="2742" spans="1:14" s="23" customFormat="1" ht="14.25" customHeight="1">
      <c r="A2742" s="115"/>
      <c r="B2742" s="308" t="str">
        <f>IF(A2742="","",VLOOKUP(A2742,'Project Budget vs Exp'!$B$9:$G$52,2,FALSE))</f>
        <v/>
      </c>
      <c r="C2742" s="117"/>
      <c r="D2742" s="116"/>
      <c r="E2742" s="118"/>
      <c r="F2742" s="119"/>
      <c r="G2742" s="120"/>
      <c r="H2742" s="120"/>
      <c r="I2742" s="418">
        <f t="shared" si="43"/>
        <v>0</v>
      </c>
      <c r="J2742" s="46"/>
      <c r="K2742" s="332">
        <f>IFERROR(SUM(C2742/'Transfers of Funds'!$F$56),0)</f>
        <v>0</v>
      </c>
      <c r="L2742" s="21"/>
      <c r="M2742" s="47" t="s">
        <v>162</v>
      </c>
      <c r="N2742" s="46"/>
    </row>
    <row r="2743" spans="1:14" s="23" customFormat="1" ht="14.25" customHeight="1">
      <c r="A2743" s="115"/>
      <c r="B2743" s="308" t="str">
        <f>IF(A2743="","",VLOOKUP(A2743,'Project Budget vs Exp'!$B$9:$G$52,2,FALSE))</f>
        <v/>
      </c>
      <c r="C2743" s="117"/>
      <c r="D2743" s="116"/>
      <c r="E2743" s="118"/>
      <c r="F2743" s="119"/>
      <c r="G2743" s="120"/>
      <c r="H2743" s="120"/>
      <c r="I2743" s="418">
        <f t="shared" si="43"/>
        <v>0</v>
      </c>
      <c r="J2743" s="46"/>
      <c r="K2743" s="332">
        <f>IFERROR(SUM(C2743/'Transfers of Funds'!$F$56),0)</f>
        <v>0</v>
      </c>
      <c r="L2743" s="21"/>
      <c r="M2743" s="47" t="s">
        <v>162</v>
      </c>
      <c r="N2743" s="46"/>
    </row>
    <row r="2744" spans="1:14" s="23" customFormat="1" ht="14.25" customHeight="1">
      <c r="A2744" s="115"/>
      <c r="B2744" s="308" t="str">
        <f>IF(A2744="","",VLOOKUP(A2744,'Project Budget vs Exp'!$B$9:$G$52,2,FALSE))</f>
        <v/>
      </c>
      <c r="C2744" s="117"/>
      <c r="D2744" s="116"/>
      <c r="E2744" s="118"/>
      <c r="F2744" s="119"/>
      <c r="G2744" s="120"/>
      <c r="H2744" s="120"/>
      <c r="I2744" s="418">
        <f t="shared" si="43"/>
        <v>0</v>
      </c>
      <c r="J2744" s="46"/>
      <c r="K2744" s="332">
        <f>IFERROR(SUM(C2744/'Transfers of Funds'!$F$56),0)</f>
        <v>0</v>
      </c>
      <c r="L2744" s="21"/>
      <c r="M2744" s="47" t="s">
        <v>162</v>
      </c>
      <c r="N2744" s="46"/>
    </row>
    <row r="2745" spans="1:14" s="23" customFormat="1" ht="14.25" customHeight="1">
      <c r="A2745" s="115"/>
      <c r="B2745" s="308" t="str">
        <f>IF(A2745="","",VLOOKUP(A2745,'Project Budget vs Exp'!$B$9:$G$52,2,FALSE))</f>
        <v/>
      </c>
      <c r="C2745" s="117"/>
      <c r="D2745" s="116"/>
      <c r="E2745" s="118"/>
      <c r="F2745" s="119"/>
      <c r="G2745" s="120"/>
      <c r="H2745" s="120"/>
      <c r="I2745" s="418">
        <f t="shared" si="43"/>
        <v>0</v>
      </c>
      <c r="J2745" s="46"/>
      <c r="K2745" s="332">
        <f>IFERROR(SUM(C2745/'Transfers of Funds'!$F$56),0)</f>
        <v>0</v>
      </c>
      <c r="L2745" s="21"/>
      <c r="M2745" s="47" t="s">
        <v>162</v>
      </c>
      <c r="N2745" s="46"/>
    </row>
    <row r="2746" spans="1:14" s="23" customFormat="1" ht="14.25" customHeight="1">
      <c r="A2746" s="115"/>
      <c r="B2746" s="308" t="str">
        <f>IF(A2746="","",VLOOKUP(A2746,'Project Budget vs Exp'!$B$9:$G$52,2,FALSE))</f>
        <v/>
      </c>
      <c r="C2746" s="117"/>
      <c r="D2746" s="116"/>
      <c r="E2746" s="118"/>
      <c r="F2746" s="119"/>
      <c r="G2746" s="120"/>
      <c r="H2746" s="120"/>
      <c r="I2746" s="418">
        <f t="shared" si="43"/>
        <v>0</v>
      </c>
      <c r="J2746" s="46"/>
      <c r="K2746" s="332">
        <f>IFERROR(SUM(C2746/'Transfers of Funds'!$F$56),0)</f>
        <v>0</v>
      </c>
      <c r="L2746" s="21"/>
      <c r="M2746" s="47" t="s">
        <v>162</v>
      </c>
      <c r="N2746" s="46"/>
    </row>
    <row r="2747" spans="1:14" s="23" customFormat="1" ht="14.25" customHeight="1">
      <c r="A2747" s="115"/>
      <c r="B2747" s="308" t="str">
        <f>IF(A2747="","",VLOOKUP(A2747,'Project Budget vs Exp'!$B$9:$G$52,2,FALSE))</f>
        <v/>
      </c>
      <c r="C2747" s="117"/>
      <c r="D2747" s="116"/>
      <c r="E2747" s="118"/>
      <c r="F2747" s="119"/>
      <c r="G2747" s="120"/>
      <c r="H2747" s="120"/>
      <c r="I2747" s="418">
        <f t="shared" si="43"/>
        <v>0</v>
      </c>
      <c r="J2747" s="46"/>
      <c r="K2747" s="332">
        <f>IFERROR(SUM(C2747/'Transfers of Funds'!$F$56),0)</f>
        <v>0</v>
      </c>
      <c r="L2747" s="21"/>
      <c r="M2747" s="47" t="s">
        <v>162</v>
      </c>
      <c r="N2747" s="46"/>
    </row>
    <row r="2748" spans="1:14" s="23" customFormat="1" ht="14.25" customHeight="1">
      <c r="A2748" s="115"/>
      <c r="B2748" s="308" t="str">
        <f>IF(A2748="","",VLOOKUP(A2748,'Project Budget vs Exp'!$B$9:$G$52,2,FALSE))</f>
        <v/>
      </c>
      <c r="C2748" s="117"/>
      <c r="D2748" s="116"/>
      <c r="E2748" s="118"/>
      <c r="F2748" s="119"/>
      <c r="G2748" s="120"/>
      <c r="H2748" s="120"/>
      <c r="I2748" s="418">
        <f t="shared" si="43"/>
        <v>0</v>
      </c>
      <c r="J2748" s="46"/>
      <c r="K2748" s="332">
        <f>IFERROR(SUM(C2748/'Transfers of Funds'!$F$56),0)</f>
        <v>0</v>
      </c>
      <c r="L2748" s="21"/>
      <c r="M2748" s="47" t="s">
        <v>162</v>
      </c>
      <c r="N2748" s="46"/>
    </row>
    <row r="2749" spans="1:14" s="23" customFormat="1" ht="14.25" customHeight="1">
      <c r="A2749" s="115"/>
      <c r="B2749" s="308" t="str">
        <f>IF(A2749="","",VLOOKUP(A2749,'Project Budget vs Exp'!$B$9:$G$52,2,FALSE))</f>
        <v/>
      </c>
      <c r="C2749" s="117"/>
      <c r="D2749" s="116"/>
      <c r="E2749" s="118"/>
      <c r="F2749" s="119"/>
      <c r="G2749" s="120"/>
      <c r="H2749" s="120"/>
      <c r="I2749" s="418">
        <f t="shared" si="43"/>
        <v>0</v>
      </c>
      <c r="J2749" s="46"/>
      <c r="K2749" s="332">
        <f>IFERROR(SUM(C2749/'Transfers of Funds'!$F$56),0)</f>
        <v>0</v>
      </c>
      <c r="L2749" s="21"/>
      <c r="M2749" s="47" t="s">
        <v>162</v>
      </c>
      <c r="N2749" s="46"/>
    </row>
    <row r="2750" spans="1:14" s="23" customFormat="1" ht="14.25" customHeight="1">
      <c r="A2750" s="115"/>
      <c r="B2750" s="308" t="str">
        <f>IF(A2750="","",VLOOKUP(A2750,'Project Budget vs Exp'!$B$9:$G$52,2,FALSE))</f>
        <v/>
      </c>
      <c r="C2750" s="117"/>
      <c r="D2750" s="116"/>
      <c r="E2750" s="118"/>
      <c r="F2750" s="119"/>
      <c r="G2750" s="120"/>
      <c r="H2750" s="120"/>
      <c r="I2750" s="418">
        <f t="shared" si="43"/>
        <v>0</v>
      </c>
      <c r="J2750" s="46"/>
      <c r="K2750" s="332">
        <f>IFERROR(SUM(C2750/'Transfers of Funds'!$F$56),0)</f>
        <v>0</v>
      </c>
      <c r="L2750" s="21"/>
      <c r="M2750" s="47" t="s">
        <v>162</v>
      </c>
      <c r="N2750" s="46"/>
    </row>
    <row r="2751" spans="1:14" s="23" customFormat="1" ht="14.25" customHeight="1">
      <c r="A2751" s="115"/>
      <c r="B2751" s="308" t="str">
        <f>IF(A2751="","",VLOOKUP(A2751,'Project Budget vs Exp'!$B$9:$G$52,2,FALSE))</f>
        <v/>
      </c>
      <c r="C2751" s="117"/>
      <c r="D2751" s="116"/>
      <c r="E2751" s="118"/>
      <c r="F2751" s="119"/>
      <c r="G2751" s="120"/>
      <c r="H2751" s="120"/>
      <c r="I2751" s="418">
        <f t="shared" si="43"/>
        <v>0</v>
      </c>
      <c r="J2751" s="46"/>
      <c r="K2751" s="332">
        <f>IFERROR(SUM(C2751/'Transfers of Funds'!$F$56),0)</f>
        <v>0</v>
      </c>
      <c r="L2751" s="21"/>
      <c r="M2751" s="47" t="s">
        <v>162</v>
      </c>
      <c r="N2751" s="46"/>
    </row>
    <row r="2752" spans="1:14" s="23" customFormat="1" ht="14.25" customHeight="1">
      <c r="A2752" s="115"/>
      <c r="B2752" s="308" t="str">
        <f>IF(A2752="","",VLOOKUP(A2752,'Project Budget vs Exp'!$B$9:$G$52,2,FALSE))</f>
        <v/>
      </c>
      <c r="C2752" s="117"/>
      <c r="D2752" s="116"/>
      <c r="E2752" s="118"/>
      <c r="F2752" s="119"/>
      <c r="G2752" s="120"/>
      <c r="H2752" s="120"/>
      <c r="I2752" s="418">
        <f t="shared" si="43"/>
        <v>0</v>
      </c>
      <c r="J2752" s="46"/>
      <c r="K2752" s="332">
        <f>IFERROR(SUM(C2752/'Transfers of Funds'!$F$56),0)</f>
        <v>0</v>
      </c>
      <c r="L2752" s="21"/>
      <c r="M2752" s="47" t="s">
        <v>162</v>
      </c>
      <c r="N2752" s="46"/>
    </row>
    <row r="2753" spans="1:14" s="23" customFormat="1" ht="14.25" customHeight="1">
      <c r="A2753" s="115"/>
      <c r="B2753" s="308" t="str">
        <f>IF(A2753="","",VLOOKUP(A2753,'Project Budget vs Exp'!$B$9:$G$52,2,FALSE))</f>
        <v/>
      </c>
      <c r="C2753" s="117"/>
      <c r="D2753" s="116"/>
      <c r="E2753" s="118"/>
      <c r="F2753" s="119"/>
      <c r="G2753" s="120"/>
      <c r="H2753" s="120"/>
      <c r="I2753" s="418">
        <f t="shared" si="43"/>
        <v>0</v>
      </c>
      <c r="J2753" s="46"/>
      <c r="K2753" s="332">
        <f>IFERROR(SUM(C2753/'Transfers of Funds'!$F$56),0)</f>
        <v>0</v>
      </c>
      <c r="L2753" s="21"/>
      <c r="M2753" s="47" t="s">
        <v>162</v>
      </c>
      <c r="N2753" s="46"/>
    </row>
    <row r="2754" spans="1:14" s="23" customFormat="1" ht="14.25" customHeight="1">
      <c r="A2754" s="115"/>
      <c r="B2754" s="308" t="str">
        <f>IF(A2754="","",VLOOKUP(A2754,'Project Budget vs Exp'!$B$9:$G$52,2,FALSE))</f>
        <v/>
      </c>
      <c r="C2754" s="117"/>
      <c r="D2754" s="116"/>
      <c r="E2754" s="118"/>
      <c r="F2754" s="119"/>
      <c r="G2754" s="120"/>
      <c r="H2754" s="120"/>
      <c r="I2754" s="418">
        <f t="shared" si="43"/>
        <v>0</v>
      </c>
      <c r="J2754" s="46"/>
      <c r="K2754" s="332">
        <f>IFERROR(SUM(C2754/'Transfers of Funds'!$F$56),0)</f>
        <v>0</v>
      </c>
      <c r="L2754" s="21"/>
      <c r="M2754" s="47" t="s">
        <v>162</v>
      </c>
      <c r="N2754" s="46"/>
    </row>
    <row r="2755" spans="1:14" s="23" customFormat="1" ht="14.25" customHeight="1">
      <c r="A2755" s="115"/>
      <c r="B2755" s="308" t="str">
        <f>IF(A2755="","",VLOOKUP(A2755,'Project Budget vs Exp'!$B$9:$G$52,2,FALSE))</f>
        <v/>
      </c>
      <c r="C2755" s="117"/>
      <c r="D2755" s="116"/>
      <c r="E2755" s="118"/>
      <c r="F2755" s="119"/>
      <c r="G2755" s="120"/>
      <c r="H2755" s="120"/>
      <c r="I2755" s="418">
        <f t="shared" si="43"/>
        <v>0</v>
      </c>
      <c r="J2755" s="46"/>
      <c r="K2755" s="332">
        <f>IFERROR(SUM(C2755/'Transfers of Funds'!$F$56),0)</f>
        <v>0</v>
      </c>
      <c r="L2755" s="21"/>
      <c r="M2755" s="47" t="s">
        <v>162</v>
      </c>
      <c r="N2755" s="46"/>
    </row>
    <row r="2756" spans="1:14" s="23" customFormat="1" ht="14.25" customHeight="1">
      <c r="A2756" s="115"/>
      <c r="B2756" s="308" t="str">
        <f>IF(A2756="","",VLOOKUP(A2756,'Project Budget vs Exp'!$B$9:$G$52,2,FALSE))</f>
        <v/>
      </c>
      <c r="C2756" s="117"/>
      <c r="D2756" s="116"/>
      <c r="E2756" s="118"/>
      <c r="F2756" s="119"/>
      <c r="G2756" s="120"/>
      <c r="H2756" s="120"/>
      <c r="I2756" s="418">
        <f t="shared" si="43"/>
        <v>0</v>
      </c>
      <c r="J2756" s="46"/>
      <c r="K2756" s="332">
        <f>IFERROR(SUM(C2756/'Transfers of Funds'!$F$56),0)</f>
        <v>0</v>
      </c>
      <c r="L2756" s="21"/>
      <c r="M2756" s="47" t="s">
        <v>162</v>
      </c>
      <c r="N2756" s="46"/>
    </row>
    <row r="2757" spans="1:14" s="23" customFormat="1" ht="14.25" customHeight="1">
      <c r="A2757" s="115"/>
      <c r="B2757" s="308" t="str">
        <f>IF(A2757="","",VLOOKUP(A2757,'Project Budget vs Exp'!$B$9:$G$52,2,FALSE))</f>
        <v/>
      </c>
      <c r="C2757" s="117"/>
      <c r="D2757" s="116"/>
      <c r="E2757" s="118"/>
      <c r="F2757" s="119"/>
      <c r="G2757" s="120"/>
      <c r="H2757" s="120"/>
      <c r="I2757" s="418">
        <f t="shared" si="43"/>
        <v>0</v>
      </c>
      <c r="J2757" s="46"/>
      <c r="K2757" s="332">
        <f>IFERROR(SUM(C2757/'Transfers of Funds'!$F$56),0)</f>
        <v>0</v>
      </c>
      <c r="L2757" s="21"/>
      <c r="M2757" s="47" t="s">
        <v>162</v>
      </c>
      <c r="N2757" s="46"/>
    </row>
    <row r="2758" spans="1:14" s="23" customFormat="1" ht="14.25" customHeight="1">
      <c r="A2758" s="115"/>
      <c r="B2758" s="308" t="str">
        <f>IF(A2758="","",VLOOKUP(A2758,'Project Budget vs Exp'!$B$9:$G$52,2,FALSE))</f>
        <v/>
      </c>
      <c r="C2758" s="117"/>
      <c r="D2758" s="116"/>
      <c r="E2758" s="118"/>
      <c r="F2758" s="119"/>
      <c r="G2758" s="120"/>
      <c r="H2758" s="120"/>
      <c r="I2758" s="418">
        <f t="shared" si="43"/>
        <v>0</v>
      </c>
      <c r="J2758" s="46"/>
      <c r="K2758" s="332">
        <f>IFERROR(SUM(C2758/'Transfers of Funds'!$F$56),0)</f>
        <v>0</v>
      </c>
      <c r="L2758" s="21"/>
      <c r="M2758" s="47" t="s">
        <v>162</v>
      </c>
      <c r="N2758" s="46"/>
    </row>
    <row r="2759" spans="1:14" s="23" customFormat="1" ht="14.25" customHeight="1">
      <c r="A2759" s="115"/>
      <c r="B2759" s="308" t="str">
        <f>IF(A2759="","",VLOOKUP(A2759,'Project Budget vs Exp'!$B$9:$G$52,2,FALSE))</f>
        <v/>
      </c>
      <c r="C2759" s="117"/>
      <c r="D2759" s="116"/>
      <c r="E2759" s="118"/>
      <c r="F2759" s="119"/>
      <c r="G2759" s="120"/>
      <c r="H2759" s="120"/>
      <c r="I2759" s="418">
        <f t="shared" si="43"/>
        <v>0</v>
      </c>
      <c r="J2759" s="46"/>
      <c r="K2759" s="332">
        <f>IFERROR(SUM(C2759/'Transfers of Funds'!$F$56),0)</f>
        <v>0</v>
      </c>
      <c r="L2759" s="21"/>
      <c r="M2759" s="47" t="s">
        <v>162</v>
      </c>
      <c r="N2759" s="46"/>
    </row>
    <row r="2760" spans="1:14" s="23" customFormat="1" ht="14.25" customHeight="1">
      <c r="A2760" s="115"/>
      <c r="B2760" s="308" t="str">
        <f>IF(A2760="","",VLOOKUP(A2760,'Project Budget vs Exp'!$B$9:$G$52,2,FALSE))</f>
        <v/>
      </c>
      <c r="C2760" s="117"/>
      <c r="D2760" s="116"/>
      <c r="E2760" s="118"/>
      <c r="F2760" s="119"/>
      <c r="G2760" s="120"/>
      <c r="H2760" s="120"/>
      <c r="I2760" s="418">
        <f t="shared" si="43"/>
        <v>0</v>
      </c>
      <c r="J2760" s="46"/>
      <c r="K2760" s="332">
        <f>IFERROR(SUM(C2760/'Transfers of Funds'!$F$56),0)</f>
        <v>0</v>
      </c>
      <c r="L2760" s="21"/>
      <c r="M2760" s="47" t="s">
        <v>162</v>
      </c>
      <c r="N2760" s="46"/>
    </row>
    <row r="2761" spans="1:14" s="23" customFormat="1" ht="14.25" customHeight="1">
      <c r="A2761" s="115"/>
      <c r="B2761" s="308" t="str">
        <f>IF(A2761="","",VLOOKUP(A2761,'Project Budget vs Exp'!$B$9:$G$52,2,FALSE))</f>
        <v/>
      </c>
      <c r="C2761" s="117"/>
      <c r="D2761" s="116"/>
      <c r="E2761" s="118"/>
      <c r="F2761" s="119"/>
      <c r="G2761" s="120"/>
      <c r="H2761" s="120"/>
      <c r="I2761" s="418">
        <f t="shared" si="43"/>
        <v>0</v>
      </c>
      <c r="J2761" s="46"/>
      <c r="K2761" s="332">
        <f>IFERROR(SUM(C2761/'Transfers of Funds'!$F$56),0)</f>
        <v>0</v>
      </c>
      <c r="L2761" s="21"/>
      <c r="M2761" s="47" t="s">
        <v>162</v>
      </c>
      <c r="N2761" s="46"/>
    </row>
    <row r="2762" spans="1:14" s="23" customFormat="1" ht="14.25" customHeight="1">
      <c r="A2762" s="115"/>
      <c r="B2762" s="308" t="str">
        <f>IF(A2762="","",VLOOKUP(A2762,'Project Budget vs Exp'!$B$9:$G$52,2,FALSE))</f>
        <v/>
      </c>
      <c r="C2762" s="117"/>
      <c r="D2762" s="116"/>
      <c r="E2762" s="118"/>
      <c r="F2762" s="119"/>
      <c r="G2762" s="120"/>
      <c r="H2762" s="120"/>
      <c r="I2762" s="418">
        <f t="shared" si="43"/>
        <v>0</v>
      </c>
      <c r="J2762" s="46"/>
      <c r="K2762" s="332">
        <f>IFERROR(SUM(C2762/'Transfers of Funds'!$F$56),0)</f>
        <v>0</v>
      </c>
      <c r="L2762" s="21"/>
      <c r="M2762" s="47" t="s">
        <v>162</v>
      </c>
      <c r="N2762" s="46"/>
    </row>
    <row r="2763" spans="1:14" s="23" customFormat="1" ht="14.25" customHeight="1">
      <c r="A2763" s="115"/>
      <c r="B2763" s="308" t="str">
        <f>IF(A2763="","",VLOOKUP(A2763,'Project Budget vs Exp'!$B$9:$G$52,2,FALSE))</f>
        <v/>
      </c>
      <c r="C2763" s="117"/>
      <c r="D2763" s="116"/>
      <c r="E2763" s="118"/>
      <c r="F2763" s="119"/>
      <c r="G2763" s="120"/>
      <c r="H2763" s="120"/>
      <c r="I2763" s="418">
        <f t="shared" si="43"/>
        <v>0</v>
      </c>
      <c r="J2763" s="46"/>
      <c r="K2763" s="332">
        <f>IFERROR(SUM(C2763/'Transfers of Funds'!$F$56),0)</f>
        <v>0</v>
      </c>
      <c r="L2763" s="21"/>
      <c r="M2763" s="47" t="s">
        <v>162</v>
      </c>
      <c r="N2763" s="46"/>
    </row>
    <row r="2764" spans="1:14" s="23" customFormat="1" ht="14.25" customHeight="1">
      <c r="A2764" s="115"/>
      <c r="B2764" s="308" t="str">
        <f>IF(A2764="","",VLOOKUP(A2764,'Project Budget vs Exp'!$B$9:$G$52,2,FALSE))</f>
        <v/>
      </c>
      <c r="C2764" s="117"/>
      <c r="D2764" s="116"/>
      <c r="E2764" s="118"/>
      <c r="F2764" s="119"/>
      <c r="G2764" s="120"/>
      <c r="H2764" s="120"/>
      <c r="I2764" s="418">
        <f t="shared" si="43"/>
        <v>0</v>
      </c>
      <c r="J2764" s="46"/>
      <c r="K2764" s="332">
        <f>IFERROR(SUM(C2764/'Transfers of Funds'!$F$56),0)</f>
        <v>0</v>
      </c>
      <c r="L2764" s="21"/>
      <c r="M2764" s="47" t="s">
        <v>162</v>
      </c>
      <c r="N2764" s="46"/>
    </row>
    <row r="2765" spans="1:14" s="23" customFormat="1" ht="14.25" customHeight="1">
      <c r="A2765" s="115"/>
      <c r="B2765" s="308" t="str">
        <f>IF(A2765="","",VLOOKUP(A2765,'Project Budget vs Exp'!$B$9:$G$52,2,FALSE))</f>
        <v/>
      </c>
      <c r="C2765" s="117"/>
      <c r="D2765" s="116"/>
      <c r="E2765" s="118"/>
      <c r="F2765" s="119"/>
      <c r="G2765" s="120"/>
      <c r="H2765" s="120"/>
      <c r="I2765" s="418">
        <f t="shared" si="43"/>
        <v>0</v>
      </c>
      <c r="J2765" s="46"/>
      <c r="K2765" s="332">
        <f>IFERROR(SUM(C2765/'Transfers of Funds'!$F$56),0)</f>
        <v>0</v>
      </c>
      <c r="L2765" s="21"/>
      <c r="M2765" s="47" t="s">
        <v>162</v>
      </c>
      <c r="N2765" s="46"/>
    </row>
    <row r="2766" spans="1:14" s="23" customFormat="1" ht="14.25" customHeight="1">
      <c r="A2766" s="115"/>
      <c r="B2766" s="308" t="str">
        <f>IF(A2766="","",VLOOKUP(A2766,'Project Budget vs Exp'!$B$9:$G$52,2,FALSE))</f>
        <v/>
      </c>
      <c r="C2766" s="117"/>
      <c r="D2766" s="116"/>
      <c r="E2766" s="118"/>
      <c r="F2766" s="119"/>
      <c r="G2766" s="120"/>
      <c r="H2766" s="120"/>
      <c r="I2766" s="418">
        <f t="shared" si="43"/>
        <v>0</v>
      </c>
      <c r="J2766" s="46"/>
      <c r="K2766" s="332">
        <f>IFERROR(SUM(C2766/'Transfers of Funds'!$F$56),0)</f>
        <v>0</v>
      </c>
      <c r="L2766" s="21"/>
      <c r="M2766" s="47" t="s">
        <v>162</v>
      </c>
      <c r="N2766" s="46"/>
    </row>
    <row r="2767" spans="1:14" s="23" customFormat="1" ht="14.25" customHeight="1">
      <c r="A2767" s="115"/>
      <c r="B2767" s="308" t="str">
        <f>IF(A2767="","",VLOOKUP(A2767,'Project Budget vs Exp'!$B$9:$G$52,2,FALSE))</f>
        <v/>
      </c>
      <c r="C2767" s="117"/>
      <c r="D2767" s="116"/>
      <c r="E2767" s="118"/>
      <c r="F2767" s="119"/>
      <c r="G2767" s="120"/>
      <c r="H2767" s="120"/>
      <c r="I2767" s="418">
        <f t="shared" si="43"/>
        <v>0</v>
      </c>
      <c r="J2767" s="46"/>
      <c r="K2767" s="332">
        <f>IFERROR(SUM(C2767/'Transfers of Funds'!$F$56),0)</f>
        <v>0</v>
      </c>
      <c r="L2767" s="21"/>
      <c r="M2767" s="47" t="s">
        <v>162</v>
      </c>
      <c r="N2767" s="46"/>
    </row>
    <row r="2768" spans="1:14" s="23" customFormat="1" ht="14.25" customHeight="1">
      <c r="A2768" s="115"/>
      <c r="B2768" s="308" t="str">
        <f>IF(A2768="","",VLOOKUP(A2768,'Project Budget vs Exp'!$B$9:$G$52,2,FALSE))</f>
        <v/>
      </c>
      <c r="C2768" s="117"/>
      <c r="D2768" s="116"/>
      <c r="E2768" s="118"/>
      <c r="F2768" s="119"/>
      <c r="G2768" s="120"/>
      <c r="H2768" s="120"/>
      <c r="I2768" s="418">
        <f t="shared" si="43"/>
        <v>0</v>
      </c>
      <c r="J2768" s="46"/>
      <c r="K2768" s="332">
        <f>IFERROR(SUM(C2768/'Transfers of Funds'!$F$56),0)</f>
        <v>0</v>
      </c>
      <c r="L2768" s="21"/>
      <c r="M2768" s="47" t="s">
        <v>162</v>
      </c>
      <c r="N2768" s="46"/>
    </row>
    <row r="2769" spans="1:14" s="23" customFormat="1" ht="14.25" customHeight="1">
      <c r="A2769" s="115"/>
      <c r="B2769" s="308" t="str">
        <f>IF(A2769="","",VLOOKUP(A2769,'Project Budget vs Exp'!$B$9:$G$52,2,FALSE))</f>
        <v/>
      </c>
      <c r="C2769" s="117"/>
      <c r="D2769" s="116"/>
      <c r="E2769" s="118"/>
      <c r="F2769" s="119"/>
      <c r="G2769" s="120"/>
      <c r="H2769" s="120"/>
      <c r="I2769" s="418">
        <f t="shared" si="43"/>
        <v>0</v>
      </c>
      <c r="J2769" s="46"/>
      <c r="K2769" s="332">
        <f>IFERROR(SUM(C2769/'Transfers of Funds'!$F$56),0)</f>
        <v>0</v>
      </c>
      <c r="L2769" s="21"/>
      <c r="M2769" s="47" t="s">
        <v>162</v>
      </c>
      <c r="N2769" s="46"/>
    </row>
    <row r="2770" spans="1:14" s="23" customFormat="1" ht="14.25" customHeight="1">
      <c r="A2770" s="115"/>
      <c r="B2770" s="308" t="str">
        <f>IF(A2770="","",VLOOKUP(A2770,'Project Budget vs Exp'!$B$9:$G$52,2,FALSE))</f>
        <v/>
      </c>
      <c r="C2770" s="117"/>
      <c r="D2770" s="116"/>
      <c r="E2770" s="118"/>
      <c r="F2770" s="119"/>
      <c r="G2770" s="120"/>
      <c r="H2770" s="120"/>
      <c r="I2770" s="418">
        <f t="shared" si="43"/>
        <v>0</v>
      </c>
      <c r="J2770" s="46"/>
      <c r="K2770" s="332">
        <f>IFERROR(SUM(C2770/'Transfers of Funds'!$F$56),0)</f>
        <v>0</v>
      </c>
      <c r="L2770" s="21"/>
      <c r="M2770" s="47" t="s">
        <v>162</v>
      </c>
      <c r="N2770" s="46"/>
    </row>
    <row r="2771" spans="1:14" s="23" customFormat="1" ht="14.25" customHeight="1">
      <c r="A2771" s="115"/>
      <c r="B2771" s="308" t="str">
        <f>IF(A2771="","",VLOOKUP(A2771,'Project Budget vs Exp'!$B$9:$G$52,2,FALSE))</f>
        <v/>
      </c>
      <c r="C2771" s="117"/>
      <c r="D2771" s="116"/>
      <c r="E2771" s="118"/>
      <c r="F2771" s="119"/>
      <c r="G2771" s="120"/>
      <c r="H2771" s="120"/>
      <c r="I2771" s="418">
        <f t="shared" si="43"/>
        <v>0</v>
      </c>
      <c r="J2771" s="46"/>
      <c r="K2771" s="332">
        <f>IFERROR(SUM(C2771/'Transfers of Funds'!$F$56),0)</f>
        <v>0</v>
      </c>
      <c r="L2771" s="21"/>
      <c r="M2771" s="47" t="s">
        <v>162</v>
      </c>
      <c r="N2771" s="46"/>
    </row>
    <row r="2772" spans="1:14" s="23" customFormat="1" ht="14.25" customHeight="1">
      <c r="A2772" s="115"/>
      <c r="B2772" s="308" t="str">
        <f>IF(A2772="","",VLOOKUP(A2772,'Project Budget vs Exp'!$B$9:$G$52,2,FALSE))</f>
        <v/>
      </c>
      <c r="C2772" s="117"/>
      <c r="D2772" s="116"/>
      <c r="E2772" s="118"/>
      <c r="F2772" s="119"/>
      <c r="G2772" s="120"/>
      <c r="H2772" s="120"/>
      <c r="I2772" s="418">
        <f t="shared" si="43"/>
        <v>0</v>
      </c>
      <c r="J2772" s="46"/>
      <c r="K2772" s="332">
        <f>IFERROR(SUM(C2772/'Transfers of Funds'!$F$56),0)</f>
        <v>0</v>
      </c>
      <c r="L2772" s="21"/>
      <c r="M2772" s="47" t="s">
        <v>162</v>
      </c>
      <c r="N2772" s="46"/>
    </row>
    <row r="2773" spans="1:14" s="23" customFormat="1" ht="14.25" customHeight="1">
      <c r="A2773" s="115"/>
      <c r="B2773" s="308" t="str">
        <f>IF(A2773="","",VLOOKUP(A2773,'Project Budget vs Exp'!$B$9:$G$52,2,FALSE))</f>
        <v/>
      </c>
      <c r="C2773" s="117"/>
      <c r="D2773" s="116"/>
      <c r="E2773" s="118"/>
      <c r="F2773" s="119"/>
      <c r="G2773" s="120"/>
      <c r="H2773" s="120"/>
      <c r="I2773" s="418">
        <f t="shared" ref="I2773:I2836" si="44">IF(OR(F$4="EUR",F$4="USD",F$4="GBP",F$4="CAD",F$4="NZD",F$4="AUD"),K2773,C2773)</f>
        <v>0</v>
      </c>
      <c r="J2773" s="46"/>
      <c r="K2773" s="332">
        <f>IFERROR(SUM(C2773/'Transfers of Funds'!$F$56),0)</f>
        <v>0</v>
      </c>
      <c r="L2773" s="21"/>
      <c r="M2773" s="47" t="s">
        <v>162</v>
      </c>
      <c r="N2773" s="46"/>
    </row>
    <row r="2774" spans="1:14" s="23" customFormat="1" ht="14.25" customHeight="1">
      <c r="A2774" s="115"/>
      <c r="B2774" s="308" t="str">
        <f>IF(A2774="","",VLOOKUP(A2774,'Project Budget vs Exp'!$B$9:$G$52,2,FALSE))</f>
        <v/>
      </c>
      <c r="C2774" s="117"/>
      <c r="D2774" s="116"/>
      <c r="E2774" s="118"/>
      <c r="F2774" s="119"/>
      <c r="G2774" s="120"/>
      <c r="H2774" s="120"/>
      <c r="I2774" s="418">
        <f t="shared" si="44"/>
        <v>0</v>
      </c>
      <c r="J2774" s="46"/>
      <c r="K2774" s="332">
        <f>IFERROR(SUM(C2774/'Transfers of Funds'!$F$56),0)</f>
        <v>0</v>
      </c>
      <c r="L2774" s="21"/>
      <c r="M2774" s="47" t="s">
        <v>162</v>
      </c>
      <c r="N2774" s="46"/>
    </row>
    <row r="2775" spans="1:14" s="23" customFormat="1" ht="14.25" customHeight="1">
      <c r="A2775" s="115"/>
      <c r="B2775" s="308" t="str">
        <f>IF(A2775="","",VLOOKUP(A2775,'Project Budget vs Exp'!$B$9:$G$52,2,FALSE))</f>
        <v/>
      </c>
      <c r="C2775" s="117"/>
      <c r="D2775" s="116"/>
      <c r="E2775" s="118"/>
      <c r="F2775" s="119"/>
      <c r="G2775" s="120"/>
      <c r="H2775" s="120"/>
      <c r="I2775" s="418">
        <f t="shared" si="44"/>
        <v>0</v>
      </c>
      <c r="J2775" s="46"/>
      <c r="K2775" s="332">
        <f>IFERROR(SUM(C2775/'Transfers of Funds'!$F$56),0)</f>
        <v>0</v>
      </c>
      <c r="L2775" s="21"/>
      <c r="M2775" s="47" t="s">
        <v>162</v>
      </c>
      <c r="N2775" s="46"/>
    </row>
    <row r="2776" spans="1:14" s="23" customFormat="1" ht="14.25" customHeight="1">
      <c r="A2776" s="115"/>
      <c r="B2776" s="308" t="str">
        <f>IF(A2776="","",VLOOKUP(A2776,'Project Budget vs Exp'!$B$9:$G$52,2,FALSE))</f>
        <v/>
      </c>
      <c r="C2776" s="117"/>
      <c r="D2776" s="116"/>
      <c r="E2776" s="118"/>
      <c r="F2776" s="119"/>
      <c r="G2776" s="120"/>
      <c r="H2776" s="120"/>
      <c r="I2776" s="418">
        <f t="shared" si="44"/>
        <v>0</v>
      </c>
      <c r="J2776" s="46"/>
      <c r="K2776" s="332">
        <f>IFERROR(SUM(C2776/'Transfers of Funds'!$F$56),0)</f>
        <v>0</v>
      </c>
      <c r="L2776" s="21"/>
      <c r="M2776" s="47" t="s">
        <v>162</v>
      </c>
      <c r="N2776" s="46"/>
    </row>
    <row r="2777" spans="1:14" s="23" customFormat="1" ht="14.25" customHeight="1">
      <c r="A2777" s="115"/>
      <c r="B2777" s="308" t="str">
        <f>IF(A2777="","",VLOOKUP(A2777,'Project Budget vs Exp'!$B$9:$G$52,2,FALSE))</f>
        <v/>
      </c>
      <c r="C2777" s="117"/>
      <c r="D2777" s="116"/>
      <c r="E2777" s="118"/>
      <c r="F2777" s="119"/>
      <c r="G2777" s="120"/>
      <c r="H2777" s="120"/>
      <c r="I2777" s="418">
        <f t="shared" si="44"/>
        <v>0</v>
      </c>
      <c r="J2777" s="46"/>
      <c r="K2777" s="332">
        <f>IFERROR(SUM(C2777/'Transfers of Funds'!$F$56),0)</f>
        <v>0</v>
      </c>
      <c r="L2777" s="21"/>
      <c r="M2777" s="47" t="s">
        <v>162</v>
      </c>
      <c r="N2777" s="46"/>
    </row>
    <row r="2778" spans="1:14" s="23" customFormat="1" ht="14.25" customHeight="1">
      <c r="A2778" s="115"/>
      <c r="B2778" s="308" t="str">
        <f>IF(A2778="","",VLOOKUP(A2778,'Project Budget vs Exp'!$B$9:$G$52,2,FALSE))</f>
        <v/>
      </c>
      <c r="C2778" s="117"/>
      <c r="D2778" s="116"/>
      <c r="E2778" s="118"/>
      <c r="F2778" s="119"/>
      <c r="G2778" s="120"/>
      <c r="H2778" s="120"/>
      <c r="I2778" s="418">
        <f t="shared" si="44"/>
        <v>0</v>
      </c>
      <c r="J2778" s="46"/>
      <c r="K2778" s="332">
        <f>IFERROR(SUM(C2778/'Transfers of Funds'!$F$56),0)</f>
        <v>0</v>
      </c>
      <c r="L2778" s="21"/>
      <c r="M2778" s="47" t="s">
        <v>162</v>
      </c>
      <c r="N2778" s="46"/>
    </row>
    <row r="2779" spans="1:14" s="23" customFormat="1" ht="14.25" customHeight="1">
      <c r="A2779" s="115"/>
      <c r="B2779" s="308" t="str">
        <f>IF(A2779="","",VLOOKUP(A2779,'Project Budget vs Exp'!$B$9:$G$52,2,FALSE))</f>
        <v/>
      </c>
      <c r="C2779" s="117"/>
      <c r="D2779" s="116"/>
      <c r="E2779" s="118"/>
      <c r="F2779" s="119"/>
      <c r="G2779" s="120"/>
      <c r="H2779" s="120"/>
      <c r="I2779" s="418">
        <f t="shared" si="44"/>
        <v>0</v>
      </c>
      <c r="J2779" s="46"/>
      <c r="K2779" s="332">
        <f>IFERROR(SUM(C2779/'Transfers of Funds'!$F$56),0)</f>
        <v>0</v>
      </c>
      <c r="L2779" s="21"/>
      <c r="M2779" s="47" t="s">
        <v>162</v>
      </c>
      <c r="N2779" s="46"/>
    </row>
    <row r="2780" spans="1:14" s="23" customFormat="1" ht="14.25" customHeight="1">
      <c r="A2780" s="115"/>
      <c r="B2780" s="308" t="str">
        <f>IF(A2780="","",VLOOKUP(A2780,'Project Budget vs Exp'!$B$9:$G$52,2,FALSE))</f>
        <v/>
      </c>
      <c r="C2780" s="117"/>
      <c r="D2780" s="116"/>
      <c r="E2780" s="118"/>
      <c r="F2780" s="119"/>
      <c r="G2780" s="120"/>
      <c r="H2780" s="120"/>
      <c r="I2780" s="418">
        <f t="shared" si="44"/>
        <v>0</v>
      </c>
      <c r="J2780" s="46"/>
      <c r="K2780" s="332">
        <f>IFERROR(SUM(C2780/'Transfers of Funds'!$F$56),0)</f>
        <v>0</v>
      </c>
      <c r="L2780" s="21"/>
      <c r="M2780" s="47" t="s">
        <v>162</v>
      </c>
      <c r="N2780" s="46"/>
    </row>
    <row r="2781" spans="1:14" s="23" customFormat="1" ht="14.25" customHeight="1">
      <c r="A2781" s="115"/>
      <c r="B2781" s="308" t="str">
        <f>IF(A2781="","",VLOOKUP(A2781,'Project Budget vs Exp'!$B$9:$G$52,2,FALSE))</f>
        <v/>
      </c>
      <c r="C2781" s="117"/>
      <c r="D2781" s="116"/>
      <c r="E2781" s="118"/>
      <c r="F2781" s="119"/>
      <c r="G2781" s="120"/>
      <c r="H2781" s="120"/>
      <c r="I2781" s="418">
        <f t="shared" si="44"/>
        <v>0</v>
      </c>
      <c r="J2781" s="46"/>
      <c r="K2781" s="332">
        <f>IFERROR(SUM(C2781/'Transfers of Funds'!$F$56),0)</f>
        <v>0</v>
      </c>
      <c r="L2781" s="21"/>
      <c r="M2781" s="47" t="s">
        <v>162</v>
      </c>
      <c r="N2781" s="46"/>
    </row>
    <row r="2782" spans="1:14" s="23" customFormat="1" ht="14.25" customHeight="1">
      <c r="A2782" s="115"/>
      <c r="B2782" s="308" t="str">
        <f>IF(A2782="","",VLOOKUP(A2782,'Project Budget vs Exp'!$B$9:$G$52,2,FALSE))</f>
        <v/>
      </c>
      <c r="C2782" s="117"/>
      <c r="D2782" s="116"/>
      <c r="E2782" s="118"/>
      <c r="F2782" s="119"/>
      <c r="G2782" s="120"/>
      <c r="H2782" s="120"/>
      <c r="I2782" s="418">
        <f t="shared" si="44"/>
        <v>0</v>
      </c>
      <c r="J2782" s="46"/>
      <c r="K2782" s="332">
        <f>IFERROR(SUM(C2782/'Transfers of Funds'!$F$56),0)</f>
        <v>0</v>
      </c>
      <c r="L2782" s="21"/>
      <c r="M2782" s="47" t="s">
        <v>162</v>
      </c>
      <c r="N2782" s="46"/>
    </row>
    <row r="2783" spans="1:14" s="23" customFormat="1" ht="14.25" customHeight="1">
      <c r="A2783" s="115"/>
      <c r="B2783" s="308" t="str">
        <f>IF(A2783="","",VLOOKUP(A2783,'Project Budget vs Exp'!$B$9:$G$52,2,FALSE))</f>
        <v/>
      </c>
      <c r="C2783" s="117"/>
      <c r="D2783" s="116"/>
      <c r="E2783" s="118"/>
      <c r="F2783" s="119"/>
      <c r="G2783" s="120"/>
      <c r="H2783" s="120"/>
      <c r="I2783" s="418">
        <f t="shared" si="44"/>
        <v>0</v>
      </c>
      <c r="J2783" s="46"/>
      <c r="K2783" s="332">
        <f>IFERROR(SUM(C2783/'Transfers of Funds'!$F$56),0)</f>
        <v>0</v>
      </c>
      <c r="L2783" s="21"/>
      <c r="M2783" s="47" t="s">
        <v>162</v>
      </c>
      <c r="N2783" s="46"/>
    </row>
    <row r="2784" spans="1:14" s="23" customFormat="1" ht="14.25" customHeight="1">
      <c r="A2784" s="115"/>
      <c r="B2784" s="308" t="str">
        <f>IF(A2784="","",VLOOKUP(A2784,'Project Budget vs Exp'!$B$9:$G$52,2,FALSE))</f>
        <v/>
      </c>
      <c r="C2784" s="117"/>
      <c r="D2784" s="116"/>
      <c r="E2784" s="118"/>
      <c r="F2784" s="119"/>
      <c r="G2784" s="120"/>
      <c r="H2784" s="120"/>
      <c r="I2784" s="418">
        <f t="shared" si="44"/>
        <v>0</v>
      </c>
      <c r="J2784" s="46"/>
      <c r="K2784" s="332">
        <f>IFERROR(SUM(C2784/'Transfers of Funds'!$F$56),0)</f>
        <v>0</v>
      </c>
      <c r="L2784" s="21"/>
      <c r="M2784" s="47" t="s">
        <v>162</v>
      </c>
      <c r="N2784" s="46"/>
    </row>
    <row r="2785" spans="1:14" s="23" customFormat="1" ht="14.25" customHeight="1">
      <c r="A2785" s="115"/>
      <c r="B2785" s="308" t="str">
        <f>IF(A2785="","",VLOOKUP(A2785,'Project Budget vs Exp'!$B$9:$G$52,2,FALSE))</f>
        <v/>
      </c>
      <c r="C2785" s="117"/>
      <c r="D2785" s="116"/>
      <c r="E2785" s="118"/>
      <c r="F2785" s="119"/>
      <c r="G2785" s="120"/>
      <c r="H2785" s="120"/>
      <c r="I2785" s="418">
        <f t="shared" si="44"/>
        <v>0</v>
      </c>
      <c r="J2785" s="46"/>
      <c r="K2785" s="332">
        <f>IFERROR(SUM(C2785/'Transfers of Funds'!$F$56),0)</f>
        <v>0</v>
      </c>
      <c r="L2785" s="21"/>
      <c r="M2785" s="47" t="s">
        <v>162</v>
      </c>
      <c r="N2785" s="46"/>
    </row>
    <row r="2786" spans="1:14" s="23" customFormat="1" ht="14.25" customHeight="1">
      <c r="A2786" s="115"/>
      <c r="B2786" s="308" t="str">
        <f>IF(A2786="","",VLOOKUP(A2786,'Project Budget vs Exp'!$B$9:$G$52,2,FALSE))</f>
        <v/>
      </c>
      <c r="C2786" s="117"/>
      <c r="D2786" s="116"/>
      <c r="E2786" s="118"/>
      <c r="F2786" s="119"/>
      <c r="G2786" s="120"/>
      <c r="H2786" s="120"/>
      <c r="I2786" s="418">
        <f t="shared" si="44"/>
        <v>0</v>
      </c>
      <c r="J2786" s="46"/>
      <c r="K2786" s="332">
        <f>IFERROR(SUM(C2786/'Transfers of Funds'!$F$56),0)</f>
        <v>0</v>
      </c>
      <c r="L2786" s="21"/>
      <c r="M2786" s="47" t="s">
        <v>162</v>
      </c>
      <c r="N2786" s="46"/>
    </row>
    <row r="2787" spans="1:14" s="23" customFormat="1" ht="14.25" customHeight="1">
      <c r="A2787" s="115"/>
      <c r="B2787" s="308" t="str">
        <f>IF(A2787="","",VLOOKUP(A2787,'Project Budget vs Exp'!$B$9:$G$52,2,FALSE))</f>
        <v/>
      </c>
      <c r="C2787" s="117"/>
      <c r="D2787" s="116"/>
      <c r="E2787" s="118"/>
      <c r="F2787" s="119"/>
      <c r="G2787" s="120"/>
      <c r="H2787" s="120"/>
      <c r="I2787" s="418">
        <f t="shared" si="44"/>
        <v>0</v>
      </c>
      <c r="J2787" s="46"/>
      <c r="K2787" s="332">
        <f>IFERROR(SUM(C2787/'Transfers of Funds'!$F$56),0)</f>
        <v>0</v>
      </c>
      <c r="L2787" s="21"/>
      <c r="M2787" s="47" t="s">
        <v>162</v>
      </c>
      <c r="N2787" s="46"/>
    </row>
    <row r="2788" spans="1:14" s="23" customFormat="1" ht="14.25" customHeight="1">
      <c r="A2788" s="115"/>
      <c r="B2788" s="308" t="str">
        <f>IF(A2788="","",VLOOKUP(A2788,'Project Budget vs Exp'!$B$9:$G$52,2,FALSE))</f>
        <v/>
      </c>
      <c r="C2788" s="117"/>
      <c r="D2788" s="116"/>
      <c r="E2788" s="118"/>
      <c r="F2788" s="119"/>
      <c r="G2788" s="120"/>
      <c r="H2788" s="120"/>
      <c r="I2788" s="418">
        <f t="shared" si="44"/>
        <v>0</v>
      </c>
      <c r="J2788" s="46"/>
      <c r="K2788" s="332">
        <f>IFERROR(SUM(C2788/'Transfers of Funds'!$F$56),0)</f>
        <v>0</v>
      </c>
      <c r="L2788" s="21"/>
      <c r="M2788" s="47" t="s">
        <v>162</v>
      </c>
      <c r="N2788" s="46"/>
    </row>
    <row r="2789" spans="1:14" s="23" customFormat="1" ht="14.25" customHeight="1">
      <c r="A2789" s="115"/>
      <c r="B2789" s="308" t="str">
        <f>IF(A2789="","",VLOOKUP(A2789,'Project Budget vs Exp'!$B$9:$G$52,2,FALSE))</f>
        <v/>
      </c>
      <c r="C2789" s="117"/>
      <c r="D2789" s="116"/>
      <c r="E2789" s="118"/>
      <c r="F2789" s="119"/>
      <c r="G2789" s="120"/>
      <c r="H2789" s="120"/>
      <c r="I2789" s="418">
        <f t="shared" si="44"/>
        <v>0</v>
      </c>
      <c r="J2789" s="46"/>
      <c r="K2789" s="332">
        <f>IFERROR(SUM(C2789/'Transfers of Funds'!$F$56),0)</f>
        <v>0</v>
      </c>
      <c r="L2789" s="21"/>
      <c r="M2789" s="47" t="s">
        <v>162</v>
      </c>
      <c r="N2789" s="46"/>
    </row>
    <row r="2790" spans="1:14" s="23" customFormat="1" ht="14.25" customHeight="1">
      <c r="A2790" s="115"/>
      <c r="B2790" s="308" t="str">
        <f>IF(A2790="","",VLOOKUP(A2790,'Project Budget vs Exp'!$B$9:$G$52,2,FALSE))</f>
        <v/>
      </c>
      <c r="C2790" s="117"/>
      <c r="D2790" s="116"/>
      <c r="E2790" s="118"/>
      <c r="F2790" s="119"/>
      <c r="G2790" s="120"/>
      <c r="H2790" s="120"/>
      <c r="I2790" s="418">
        <f t="shared" si="44"/>
        <v>0</v>
      </c>
      <c r="J2790" s="46"/>
      <c r="K2790" s="332">
        <f>IFERROR(SUM(C2790/'Transfers of Funds'!$F$56),0)</f>
        <v>0</v>
      </c>
      <c r="L2790" s="21"/>
      <c r="M2790" s="47" t="s">
        <v>162</v>
      </c>
      <c r="N2790" s="46"/>
    </row>
    <row r="2791" spans="1:14" s="23" customFormat="1" ht="14.25" customHeight="1">
      <c r="A2791" s="115"/>
      <c r="B2791" s="308" t="str">
        <f>IF(A2791="","",VLOOKUP(A2791,'Project Budget vs Exp'!$B$9:$G$52,2,FALSE))</f>
        <v/>
      </c>
      <c r="C2791" s="117"/>
      <c r="D2791" s="116"/>
      <c r="E2791" s="118"/>
      <c r="F2791" s="119"/>
      <c r="G2791" s="120"/>
      <c r="H2791" s="120"/>
      <c r="I2791" s="418">
        <f t="shared" si="44"/>
        <v>0</v>
      </c>
      <c r="J2791" s="46"/>
      <c r="K2791" s="332">
        <f>IFERROR(SUM(C2791/'Transfers of Funds'!$F$56),0)</f>
        <v>0</v>
      </c>
      <c r="L2791" s="21"/>
      <c r="M2791" s="47" t="s">
        <v>162</v>
      </c>
      <c r="N2791" s="46"/>
    </row>
    <row r="2792" spans="1:14" s="23" customFormat="1" ht="14.25" customHeight="1">
      <c r="A2792" s="115"/>
      <c r="B2792" s="308" t="str">
        <f>IF(A2792="","",VLOOKUP(A2792,'Project Budget vs Exp'!$B$9:$G$52,2,FALSE))</f>
        <v/>
      </c>
      <c r="C2792" s="117"/>
      <c r="D2792" s="116"/>
      <c r="E2792" s="118"/>
      <c r="F2792" s="119"/>
      <c r="G2792" s="120"/>
      <c r="H2792" s="120"/>
      <c r="I2792" s="418">
        <f t="shared" si="44"/>
        <v>0</v>
      </c>
      <c r="J2792" s="46"/>
      <c r="K2792" s="332">
        <f>IFERROR(SUM(C2792/'Transfers of Funds'!$F$56),0)</f>
        <v>0</v>
      </c>
      <c r="L2792" s="21"/>
      <c r="M2792" s="47" t="s">
        <v>162</v>
      </c>
      <c r="N2792" s="46"/>
    </row>
    <row r="2793" spans="1:14" s="23" customFormat="1" ht="14.25" customHeight="1">
      <c r="A2793" s="115"/>
      <c r="B2793" s="308" t="str">
        <f>IF(A2793="","",VLOOKUP(A2793,'Project Budget vs Exp'!$B$9:$G$52,2,FALSE))</f>
        <v/>
      </c>
      <c r="C2793" s="117"/>
      <c r="D2793" s="116"/>
      <c r="E2793" s="118"/>
      <c r="F2793" s="119"/>
      <c r="G2793" s="120"/>
      <c r="H2793" s="120"/>
      <c r="I2793" s="418">
        <f t="shared" si="44"/>
        <v>0</v>
      </c>
      <c r="J2793" s="46"/>
      <c r="K2793" s="332">
        <f>IFERROR(SUM(C2793/'Transfers of Funds'!$F$56),0)</f>
        <v>0</v>
      </c>
      <c r="L2793" s="21"/>
      <c r="M2793" s="47" t="s">
        <v>162</v>
      </c>
      <c r="N2793" s="46"/>
    </row>
    <row r="2794" spans="1:14" s="23" customFormat="1" ht="14.25" customHeight="1">
      <c r="A2794" s="115"/>
      <c r="B2794" s="308" t="str">
        <f>IF(A2794="","",VLOOKUP(A2794,'Project Budget vs Exp'!$B$9:$G$52,2,FALSE))</f>
        <v/>
      </c>
      <c r="C2794" s="117"/>
      <c r="D2794" s="116"/>
      <c r="E2794" s="118"/>
      <c r="F2794" s="119"/>
      <c r="G2794" s="120"/>
      <c r="H2794" s="120"/>
      <c r="I2794" s="418">
        <f t="shared" si="44"/>
        <v>0</v>
      </c>
      <c r="J2794" s="46"/>
      <c r="K2794" s="332">
        <f>IFERROR(SUM(C2794/'Transfers of Funds'!$F$56),0)</f>
        <v>0</v>
      </c>
      <c r="L2794" s="21"/>
      <c r="M2794" s="47" t="s">
        <v>162</v>
      </c>
      <c r="N2794" s="46"/>
    </row>
    <row r="2795" spans="1:14" s="23" customFormat="1" ht="14.25" customHeight="1">
      <c r="A2795" s="115"/>
      <c r="B2795" s="308" t="str">
        <f>IF(A2795="","",VLOOKUP(A2795,'Project Budget vs Exp'!$B$9:$G$52,2,FALSE))</f>
        <v/>
      </c>
      <c r="C2795" s="117"/>
      <c r="D2795" s="116"/>
      <c r="E2795" s="118"/>
      <c r="F2795" s="119"/>
      <c r="G2795" s="120"/>
      <c r="H2795" s="120"/>
      <c r="I2795" s="418">
        <f t="shared" si="44"/>
        <v>0</v>
      </c>
      <c r="J2795" s="46"/>
      <c r="K2795" s="332">
        <f>IFERROR(SUM(C2795/'Transfers of Funds'!$F$56),0)</f>
        <v>0</v>
      </c>
      <c r="L2795" s="21"/>
      <c r="M2795" s="47" t="s">
        <v>162</v>
      </c>
      <c r="N2795" s="46"/>
    </row>
    <row r="2796" spans="1:14" s="23" customFormat="1" ht="14.25" customHeight="1">
      <c r="A2796" s="115"/>
      <c r="B2796" s="308" t="str">
        <f>IF(A2796="","",VLOOKUP(A2796,'Project Budget vs Exp'!$B$9:$G$52,2,FALSE))</f>
        <v/>
      </c>
      <c r="C2796" s="117"/>
      <c r="D2796" s="116"/>
      <c r="E2796" s="118"/>
      <c r="F2796" s="119"/>
      <c r="G2796" s="120"/>
      <c r="H2796" s="120"/>
      <c r="I2796" s="418">
        <f t="shared" si="44"/>
        <v>0</v>
      </c>
      <c r="J2796" s="46"/>
      <c r="K2796" s="332">
        <f>IFERROR(SUM(C2796/'Transfers of Funds'!$F$56),0)</f>
        <v>0</v>
      </c>
      <c r="L2796" s="21"/>
      <c r="M2796" s="47" t="s">
        <v>162</v>
      </c>
      <c r="N2796" s="46"/>
    </row>
    <row r="2797" spans="1:14" s="23" customFormat="1" ht="14.25" customHeight="1">
      <c r="A2797" s="115"/>
      <c r="B2797" s="308" t="str">
        <f>IF(A2797="","",VLOOKUP(A2797,'Project Budget vs Exp'!$B$9:$G$52,2,FALSE))</f>
        <v/>
      </c>
      <c r="C2797" s="117"/>
      <c r="D2797" s="116"/>
      <c r="E2797" s="118"/>
      <c r="F2797" s="119"/>
      <c r="G2797" s="120"/>
      <c r="H2797" s="120"/>
      <c r="I2797" s="418">
        <f t="shared" si="44"/>
        <v>0</v>
      </c>
      <c r="J2797" s="46"/>
      <c r="K2797" s="332">
        <f>IFERROR(SUM(C2797/'Transfers of Funds'!$F$56),0)</f>
        <v>0</v>
      </c>
      <c r="L2797" s="21"/>
      <c r="M2797" s="47" t="s">
        <v>162</v>
      </c>
      <c r="N2797" s="46"/>
    </row>
    <row r="2798" spans="1:14" s="23" customFormat="1" ht="14.25" customHeight="1">
      <c r="A2798" s="115"/>
      <c r="B2798" s="308" t="str">
        <f>IF(A2798="","",VLOOKUP(A2798,'Project Budget vs Exp'!$B$9:$G$52,2,FALSE))</f>
        <v/>
      </c>
      <c r="C2798" s="117"/>
      <c r="D2798" s="116"/>
      <c r="E2798" s="118"/>
      <c r="F2798" s="119"/>
      <c r="G2798" s="120"/>
      <c r="H2798" s="120"/>
      <c r="I2798" s="418">
        <f t="shared" si="44"/>
        <v>0</v>
      </c>
      <c r="J2798" s="46"/>
      <c r="K2798" s="332">
        <f>IFERROR(SUM(C2798/'Transfers of Funds'!$F$56),0)</f>
        <v>0</v>
      </c>
      <c r="L2798" s="21"/>
      <c r="M2798" s="47" t="s">
        <v>162</v>
      </c>
      <c r="N2798" s="46"/>
    </row>
    <row r="2799" spans="1:14" s="23" customFormat="1" ht="14.25" customHeight="1">
      <c r="A2799" s="115"/>
      <c r="B2799" s="308" t="str">
        <f>IF(A2799="","",VLOOKUP(A2799,'Project Budget vs Exp'!$B$9:$G$52,2,FALSE))</f>
        <v/>
      </c>
      <c r="C2799" s="117"/>
      <c r="D2799" s="116"/>
      <c r="E2799" s="118"/>
      <c r="F2799" s="119"/>
      <c r="G2799" s="120"/>
      <c r="H2799" s="120"/>
      <c r="I2799" s="418">
        <f t="shared" si="44"/>
        <v>0</v>
      </c>
      <c r="J2799" s="46"/>
      <c r="K2799" s="332">
        <f>IFERROR(SUM(C2799/'Transfers of Funds'!$F$56),0)</f>
        <v>0</v>
      </c>
      <c r="L2799" s="21"/>
      <c r="M2799" s="47" t="s">
        <v>162</v>
      </c>
      <c r="N2799" s="46"/>
    </row>
    <row r="2800" spans="1:14" s="23" customFormat="1" ht="14.25" customHeight="1">
      <c r="A2800" s="115"/>
      <c r="B2800" s="308" t="str">
        <f>IF(A2800="","",VLOOKUP(A2800,'Project Budget vs Exp'!$B$9:$G$52,2,FALSE))</f>
        <v/>
      </c>
      <c r="C2800" s="117"/>
      <c r="D2800" s="116"/>
      <c r="E2800" s="118"/>
      <c r="F2800" s="119"/>
      <c r="G2800" s="120"/>
      <c r="H2800" s="120"/>
      <c r="I2800" s="418">
        <f t="shared" si="44"/>
        <v>0</v>
      </c>
      <c r="J2800" s="46"/>
      <c r="K2800" s="332">
        <f>IFERROR(SUM(C2800/'Transfers of Funds'!$F$56),0)</f>
        <v>0</v>
      </c>
      <c r="L2800" s="21"/>
      <c r="M2800" s="47" t="s">
        <v>162</v>
      </c>
      <c r="N2800" s="46"/>
    </row>
    <row r="2801" spans="1:14" s="23" customFormat="1" ht="14.25" customHeight="1">
      <c r="A2801" s="115"/>
      <c r="B2801" s="308" t="str">
        <f>IF(A2801="","",VLOOKUP(A2801,'Project Budget vs Exp'!$B$9:$G$52,2,FALSE))</f>
        <v/>
      </c>
      <c r="C2801" s="117"/>
      <c r="D2801" s="116"/>
      <c r="E2801" s="118"/>
      <c r="F2801" s="119"/>
      <c r="G2801" s="120"/>
      <c r="H2801" s="120"/>
      <c r="I2801" s="418">
        <f t="shared" si="44"/>
        <v>0</v>
      </c>
      <c r="J2801" s="46"/>
      <c r="K2801" s="332">
        <f>IFERROR(SUM(C2801/'Transfers of Funds'!$F$56),0)</f>
        <v>0</v>
      </c>
      <c r="L2801" s="21"/>
      <c r="M2801" s="47" t="s">
        <v>162</v>
      </c>
      <c r="N2801" s="46"/>
    </row>
    <row r="2802" spans="1:14" s="23" customFormat="1" ht="14.25" customHeight="1">
      <c r="A2802" s="115"/>
      <c r="B2802" s="308" t="str">
        <f>IF(A2802="","",VLOOKUP(A2802,'Project Budget vs Exp'!$B$9:$G$52,2,FALSE))</f>
        <v/>
      </c>
      <c r="C2802" s="117"/>
      <c r="D2802" s="116"/>
      <c r="E2802" s="118"/>
      <c r="F2802" s="119"/>
      <c r="G2802" s="120"/>
      <c r="H2802" s="120"/>
      <c r="I2802" s="418">
        <f t="shared" si="44"/>
        <v>0</v>
      </c>
      <c r="J2802" s="46"/>
      <c r="K2802" s="332">
        <f>IFERROR(SUM(C2802/'Transfers of Funds'!$F$56),0)</f>
        <v>0</v>
      </c>
      <c r="L2802" s="21"/>
      <c r="M2802" s="47" t="s">
        <v>162</v>
      </c>
      <c r="N2802" s="46"/>
    </row>
    <row r="2803" spans="1:14" s="23" customFormat="1" ht="14.25" customHeight="1">
      <c r="A2803" s="115"/>
      <c r="B2803" s="308" t="str">
        <f>IF(A2803="","",VLOOKUP(A2803,'Project Budget vs Exp'!$B$9:$G$52,2,FALSE))</f>
        <v/>
      </c>
      <c r="C2803" s="117"/>
      <c r="D2803" s="116"/>
      <c r="E2803" s="118"/>
      <c r="F2803" s="119"/>
      <c r="G2803" s="120"/>
      <c r="H2803" s="120"/>
      <c r="I2803" s="418">
        <f t="shared" si="44"/>
        <v>0</v>
      </c>
      <c r="J2803" s="46"/>
      <c r="K2803" s="332">
        <f>IFERROR(SUM(C2803/'Transfers of Funds'!$F$56),0)</f>
        <v>0</v>
      </c>
      <c r="L2803" s="21"/>
      <c r="M2803" s="47" t="s">
        <v>162</v>
      </c>
      <c r="N2803" s="46"/>
    </row>
    <row r="2804" spans="1:14" s="23" customFormat="1" ht="14.25" customHeight="1">
      <c r="A2804" s="115"/>
      <c r="B2804" s="308" t="str">
        <f>IF(A2804="","",VLOOKUP(A2804,'Project Budget vs Exp'!$B$9:$G$52,2,FALSE))</f>
        <v/>
      </c>
      <c r="C2804" s="117"/>
      <c r="D2804" s="116"/>
      <c r="E2804" s="118"/>
      <c r="F2804" s="119"/>
      <c r="G2804" s="120"/>
      <c r="H2804" s="120"/>
      <c r="I2804" s="418">
        <f t="shared" si="44"/>
        <v>0</v>
      </c>
      <c r="J2804" s="46"/>
      <c r="K2804" s="332">
        <f>IFERROR(SUM(C2804/'Transfers of Funds'!$F$56),0)</f>
        <v>0</v>
      </c>
      <c r="L2804" s="21"/>
      <c r="M2804" s="47" t="s">
        <v>162</v>
      </c>
      <c r="N2804" s="46"/>
    </row>
    <row r="2805" spans="1:14" s="23" customFormat="1" ht="14.25" customHeight="1">
      <c r="A2805" s="115"/>
      <c r="B2805" s="308" t="str">
        <f>IF(A2805="","",VLOOKUP(A2805,'Project Budget vs Exp'!$B$9:$G$52,2,FALSE))</f>
        <v/>
      </c>
      <c r="C2805" s="117"/>
      <c r="D2805" s="116"/>
      <c r="E2805" s="118"/>
      <c r="F2805" s="119"/>
      <c r="G2805" s="120"/>
      <c r="H2805" s="120"/>
      <c r="I2805" s="418">
        <f t="shared" si="44"/>
        <v>0</v>
      </c>
      <c r="J2805" s="46"/>
      <c r="K2805" s="332">
        <f>IFERROR(SUM(C2805/'Transfers of Funds'!$F$56),0)</f>
        <v>0</v>
      </c>
      <c r="L2805" s="21"/>
      <c r="M2805" s="47" t="s">
        <v>162</v>
      </c>
      <c r="N2805" s="46"/>
    </row>
    <row r="2806" spans="1:14" s="23" customFormat="1" ht="14.25" customHeight="1">
      <c r="A2806" s="115"/>
      <c r="B2806" s="308" t="str">
        <f>IF(A2806="","",VLOOKUP(A2806,'Project Budget vs Exp'!$B$9:$G$52,2,FALSE))</f>
        <v/>
      </c>
      <c r="C2806" s="117"/>
      <c r="D2806" s="116"/>
      <c r="E2806" s="118"/>
      <c r="F2806" s="119"/>
      <c r="G2806" s="120"/>
      <c r="H2806" s="120"/>
      <c r="I2806" s="418">
        <f t="shared" si="44"/>
        <v>0</v>
      </c>
      <c r="J2806" s="46"/>
      <c r="K2806" s="332">
        <f>IFERROR(SUM(C2806/'Transfers of Funds'!$F$56),0)</f>
        <v>0</v>
      </c>
      <c r="L2806" s="21"/>
      <c r="M2806" s="47" t="s">
        <v>162</v>
      </c>
      <c r="N2806" s="46"/>
    </row>
    <row r="2807" spans="1:14" s="23" customFormat="1" ht="14.25" customHeight="1">
      <c r="A2807" s="115"/>
      <c r="B2807" s="308" t="str">
        <f>IF(A2807="","",VLOOKUP(A2807,'Project Budget vs Exp'!$B$9:$G$52,2,FALSE))</f>
        <v/>
      </c>
      <c r="C2807" s="117"/>
      <c r="D2807" s="116"/>
      <c r="E2807" s="118"/>
      <c r="F2807" s="119"/>
      <c r="G2807" s="120"/>
      <c r="H2807" s="120"/>
      <c r="I2807" s="418">
        <f t="shared" si="44"/>
        <v>0</v>
      </c>
      <c r="J2807" s="46"/>
      <c r="K2807" s="332">
        <f>IFERROR(SUM(C2807/'Transfers of Funds'!$F$56),0)</f>
        <v>0</v>
      </c>
      <c r="L2807" s="21"/>
      <c r="M2807" s="47" t="s">
        <v>162</v>
      </c>
      <c r="N2807" s="46"/>
    </row>
    <row r="2808" spans="1:14" s="23" customFormat="1" ht="14.25" customHeight="1">
      <c r="A2808" s="115"/>
      <c r="B2808" s="308" t="str">
        <f>IF(A2808="","",VLOOKUP(A2808,'Project Budget vs Exp'!$B$9:$G$52,2,FALSE))</f>
        <v/>
      </c>
      <c r="C2808" s="117"/>
      <c r="D2808" s="116"/>
      <c r="E2808" s="118"/>
      <c r="F2808" s="119"/>
      <c r="G2808" s="120"/>
      <c r="H2808" s="120"/>
      <c r="I2808" s="418">
        <f t="shared" si="44"/>
        <v>0</v>
      </c>
      <c r="J2808" s="46"/>
      <c r="K2808" s="332">
        <f>IFERROR(SUM(C2808/'Transfers of Funds'!$F$56),0)</f>
        <v>0</v>
      </c>
      <c r="L2808" s="21"/>
      <c r="M2808" s="47" t="s">
        <v>162</v>
      </c>
      <c r="N2808" s="46"/>
    </row>
    <row r="2809" spans="1:14" s="23" customFormat="1" ht="14.25" customHeight="1">
      <c r="A2809" s="115"/>
      <c r="B2809" s="308" t="str">
        <f>IF(A2809="","",VLOOKUP(A2809,'Project Budget vs Exp'!$B$9:$G$52,2,FALSE))</f>
        <v/>
      </c>
      <c r="C2809" s="117"/>
      <c r="D2809" s="116"/>
      <c r="E2809" s="118"/>
      <c r="F2809" s="119"/>
      <c r="G2809" s="120"/>
      <c r="H2809" s="120"/>
      <c r="I2809" s="418">
        <f t="shared" si="44"/>
        <v>0</v>
      </c>
      <c r="J2809" s="46"/>
      <c r="K2809" s="332">
        <f>IFERROR(SUM(C2809/'Transfers of Funds'!$F$56),0)</f>
        <v>0</v>
      </c>
      <c r="L2809" s="21"/>
      <c r="M2809" s="47" t="s">
        <v>162</v>
      </c>
      <c r="N2809" s="46"/>
    </row>
    <row r="2810" spans="1:14" s="23" customFormat="1" ht="14.25" customHeight="1">
      <c r="A2810" s="115"/>
      <c r="B2810" s="308" t="str">
        <f>IF(A2810="","",VLOOKUP(A2810,'Project Budget vs Exp'!$B$9:$G$52,2,FALSE))</f>
        <v/>
      </c>
      <c r="C2810" s="117"/>
      <c r="D2810" s="116"/>
      <c r="E2810" s="118"/>
      <c r="F2810" s="119"/>
      <c r="G2810" s="120"/>
      <c r="H2810" s="120"/>
      <c r="I2810" s="418">
        <f t="shared" si="44"/>
        <v>0</v>
      </c>
      <c r="J2810" s="46"/>
      <c r="K2810" s="332">
        <f>IFERROR(SUM(C2810/'Transfers of Funds'!$F$56),0)</f>
        <v>0</v>
      </c>
      <c r="L2810" s="21"/>
      <c r="M2810" s="47" t="s">
        <v>162</v>
      </c>
      <c r="N2810" s="46"/>
    </row>
    <row r="2811" spans="1:14" s="23" customFormat="1" ht="14.25" customHeight="1">
      <c r="A2811" s="115"/>
      <c r="B2811" s="308" t="str">
        <f>IF(A2811="","",VLOOKUP(A2811,'Project Budget vs Exp'!$B$9:$G$52,2,FALSE))</f>
        <v/>
      </c>
      <c r="C2811" s="117"/>
      <c r="D2811" s="116"/>
      <c r="E2811" s="118"/>
      <c r="F2811" s="119"/>
      <c r="G2811" s="120"/>
      <c r="H2811" s="120"/>
      <c r="I2811" s="418">
        <f t="shared" si="44"/>
        <v>0</v>
      </c>
      <c r="J2811" s="46"/>
      <c r="K2811" s="332">
        <f>IFERROR(SUM(C2811/'Transfers of Funds'!$F$56),0)</f>
        <v>0</v>
      </c>
      <c r="L2811" s="21"/>
      <c r="M2811" s="47" t="s">
        <v>162</v>
      </c>
      <c r="N2811" s="46"/>
    </row>
    <row r="2812" spans="1:14" s="23" customFormat="1" ht="14.25" customHeight="1">
      <c r="A2812" s="115"/>
      <c r="B2812" s="308" t="str">
        <f>IF(A2812="","",VLOOKUP(A2812,'Project Budget vs Exp'!$B$9:$G$52,2,FALSE))</f>
        <v/>
      </c>
      <c r="C2812" s="117"/>
      <c r="D2812" s="116"/>
      <c r="E2812" s="118"/>
      <c r="F2812" s="119"/>
      <c r="G2812" s="120"/>
      <c r="H2812" s="120"/>
      <c r="I2812" s="418">
        <f t="shared" si="44"/>
        <v>0</v>
      </c>
      <c r="J2812" s="46"/>
      <c r="K2812" s="332">
        <f>IFERROR(SUM(C2812/'Transfers of Funds'!$F$56),0)</f>
        <v>0</v>
      </c>
      <c r="L2812" s="21"/>
      <c r="M2812" s="47" t="s">
        <v>162</v>
      </c>
      <c r="N2812" s="46"/>
    </row>
    <row r="2813" spans="1:14" s="23" customFormat="1" ht="14.25" customHeight="1">
      <c r="A2813" s="115"/>
      <c r="B2813" s="308" t="str">
        <f>IF(A2813="","",VLOOKUP(A2813,'Project Budget vs Exp'!$B$9:$G$52,2,FALSE))</f>
        <v/>
      </c>
      <c r="C2813" s="117"/>
      <c r="D2813" s="116"/>
      <c r="E2813" s="118"/>
      <c r="F2813" s="119"/>
      <c r="G2813" s="120"/>
      <c r="H2813" s="120"/>
      <c r="I2813" s="418">
        <f t="shared" si="44"/>
        <v>0</v>
      </c>
      <c r="J2813" s="46"/>
      <c r="K2813" s="332">
        <f>IFERROR(SUM(C2813/'Transfers of Funds'!$F$56),0)</f>
        <v>0</v>
      </c>
      <c r="L2813" s="21"/>
      <c r="M2813" s="47" t="s">
        <v>162</v>
      </c>
      <c r="N2813" s="46"/>
    </row>
    <row r="2814" spans="1:14" s="23" customFormat="1" ht="14.25" customHeight="1">
      <c r="A2814" s="115"/>
      <c r="B2814" s="308" t="str">
        <f>IF(A2814="","",VLOOKUP(A2814,'Project Budget vs Exp'!$B$9:$G$52,2,FALSE))</f>
        <v/>
      </c>
      <c r="C2814" s="117"/>
      <c r="D2814" s="116"/>
      <c r="E2814" s="118"/>
      <c r="F2814" s="119"/>
      <c r="G2814" s="120"/>
      <c r="H2814" s="120"/>
      <c r="I2814" s="418">
        <f t="shared" si="44"/>
        <v>0</v>
      </c>
      <c r="J2814" s="46"/>
      <c r="K2814" s="332">
        <f>IFERROR(SUM(C2814/'Transfers of Funds'!$F$56),0)</f>
        <v>0</v>
      </c>
      <c r="L2814" s="21"/>
      <c r="M2814" s="47" t="s">
        <v>162</v>
      </c>
      <c r="N2814" s="46"/>
    </row>
    <row r="2815" spans="1:14" s="23" customFormat="1" ht="14.25" customHeight="1">
      <c r="A2815" s="115"/>
      <c r="B2815" s="308" t="str">
        <f>IF(A2815="","",VLOOKUP(A2815,'Project Budget vs Exp'!$B$9:$G$52,2,FALSE))</f>
        <v/>
      </c>
      <c r="C2815" s="117"/>
      <c r="D2815" s="116"/>
      <c r="E2815" s="118"/>
      <c r="F2815" s="119"/>
      <c r="G2815" s="120"/>
      <c r="H2815" s="120"/>
      <c r="I2815" s="418">
        <f t="shared" si="44"/>
        <v>0</v>
      </c>
      <c r="J2815" s="46"/>
      <c r="K2815" s="332">
        <f>IFERROR(SUM(C2815/'Transfers of Funds'!$F$56),0)</f>
        <v>0</v>
      </c>
      <c r="L2815" s="21"/>
      <c r="M2815" s="47" t="s">
        <v>162</v>
      </c>
      <c r="N2815" s="46"/>
    </row>
    <row r="2816" spans="1:14" s="23" customFormat="1" ht="14.25" customHeight="1">
      <c r="A2816" s="115"/>
      <c r="B2816" s="308" t="str">
        <f>IF(A2816="","",VLOOKUP(A2816,'Project Budget vs Exp'!$B$9:$G$52,2,FALSE))</f>
        <v/>
      </c>
      <c r="C2816" s="117"/>
      <c r="D2816" s="116"/>
      <c r="E2816" s="118"/>
      <c r="F2816" s="119"/>
      <c r="G2816" s="120"/>
      <c r="H2816" s="120"/>
      <c r="I2816" s="418">
        <f t="shared" si="44"/>
        <v>0</v>
      </c>
      <c r="J2816" s="46"/>
      <c r="K2816" s="332">
        <f>IFERROR(SUM(C2816/'Transfers of Funds'!$F$56),0)</f>
        <v>0</v>
      </c>
      <c r="L2816" s="21"/>
      <c r="M2816" s="47" t="s">
        <v>162</v>
      </c>
      <c r="N2816" s="46"/>
    </row>
    <row r="2817" spans="1:14" s="23" customFormat="1" ht="14.25" customHeight="1">
      <c r="A2817" s="115"/>
      <c r="B2817" s="308" t="str">
        <f>IF(A2817="","",VLOOKUP(A2817,'Project Budget vs Exp'!$B$9:$G$52,2,FALSE))</f>
        <v/>
      </c>
      <c r="C2817" s="117"/>
      <c r="D2817" s="116"/>
      <c r="E2817" s="118"/>
      <c r="F2817" s="119"/>
      <c r="G2817" s="120"/>
      <c r="H2817" s="120"/>
      <c r="I2817" s="418">
        <f t="shared" si="44"/>
        <v>0</v>
      </c>
      <c r="J2817" s="46"/>
      <c r="K2817" s="332">
        <f>IFERROR(SUM(C2817/'Transfers of Funds'!$F$56),0)</f>
        <v>0</v>
      </c>
      <c r="L2817" s="21"/>
      <c r="M2817" s="47" t="s">
        <v>162</v>
      </c>
      <c r="N2817" s="46"/>
    </row>
    <row r="2818" spans="1:14" s="23" customFormat="1" ht="14.25" customHeight="1">
      <c r="A2818" s="115"/>
      <c r="B2818" s="308" t="str">
        <f>IF(A2818="","",VLOOKUP(A2818,'Project Budget vs Exp'!$B$9:$G$52,2,FALSE))</f>
        <v/>
      </c>
      <c r="C2818" s="117"/>
      <c r="D2818" s="116"/>
      <c r="E2818" s="118"/>
      <c r="F2818" s="119"/>
      <c r="G2818" s="120"/>
      <c r="H2818" s="120"/>
      <c r="I2818" s="418">
        <f t="shared" si="44"/>
        <v>0</v>
      </c>
      <c r="J2818" s="46"/>
      <c r="K2818" s="332">
        <f>IFERROR(SUM(C2818/'Transfers of Funds'!$F$56),0)</f>
        <v>0</v>
      </c>
      <c r="L2818" s="21"/>
      <c r="M2818" s="47" t="s">
        <v>162</v>
      </c>
      <c r="N2818" s="46"/>
    </row>
    <row r="2819" spans="1:14" s="23" customFormat="1" ht="14.25" customHeight="1">
      <c r="A2819" s="115"/>
      <c r="B2819" s="308" t="str">
        <f>IF(A2819="","",VLOOKUP(A2819,'Project Budget vs Exp'!$B$9:$G$52,2,FALSE))</f>
        <v/>
      </c>
      <c r="C2819" s="117"/>
      <c r="D2819" s="116"/>
      <c r="E2819" s="118"/>
      <c r="F2819" s="119"/>
      <c r="G2819" s="120"/>
      <c r="H2819" s="120"/>
      <c r="I2819" s="418">
        <f t="shared" si="44"/>
        <v>0</v>
      </c>
      <c r="J2819" s="46"/>
      <c r="K2819" s="332">
        <f>IFERROR(SUM(C2819/'Transfers of Funds'!$F$56),0)</f>
        <v>0</v>
      </c>
      <c r="L2819" s="21"/>
      <c r="M2819" s="47" t="s">
        <v>162</v>
      </c>
      <c r="N2819" s="46"/>
    </row>
    <row r="2820" spans="1:14" s="23" customFormat="1" ht="14.25" customHeight="1">
      <c r="A2820" s="115"/>
      <c r="B2820" s="308" t="str">
        <f>IF(A2820="","",VLOOKUP(A2820,'Project Budget vs Exp'!$B$9:$G$52,2,FALSE))</f>
        <v/>
      </c>
      <c r="C2820" s="117"/>
      <c r="D2820" s="116"/>
      <c r="E2820" s="118"/>
      <c r="F2820" s="119"/>
      <c r="G2820" s="120"/>
      <c r="H2820" s="120"/>
      <c r="I2820" s="418">
        <f t="shared" si="44"/>
        <v>0</v>
      </c>
      <c r="J2820" s="46"/>
      <c r="K2820" s="332">
        <f>IFERROR(SUM(C2820/'Transfers of Funds'!$F$56),0)</f>
        <v>0</v>
      </c>
      <c r="L2820" s="21"/>
      <c r="M2820" s="47" t="s">
        <v>162</v>
      </c>
      <c r="N2820" s="46"/>
    </row>
    <row r="2821" spans="1:14" s="23" customFormat="1" ht="14.25" customHeight="1">
      <c r="A2821" s="115"/>
      <c r="B2821" s="308" t="str">
        <f>IF(A2821="","",VLOOKUP(A2821,'Project Budget vs Exp'!$B$9:$G$52,2,FALSE))</f>
        <v/>
      </c>
      <c r="C2821" s="117"/>
      <c r="D2821" s="116"/>
      <c r="E2821" s="118"/>
      <c r="F2821" s="119"/>
      <c r="G2821" s="120"/>
      <c r="H2821" s="120"/>
      <c r="I2821" s="418">
        <f t="shared" si="44"/>
        <v>0</v>
      </c>
      <c r="J2821" s="46"/>
      <c r="K2821" s="332">
        <f>IFERROR(SUM(C2821/'Transfers of Funds'!$F$56),0)</f>
        <v>0</v>
      </c>
      <c r="L2821" s="21"/>
      <c r="M2821" s="47" t="s">
        <v>162</v>
      </c>
      <c r="N2821" s="46"/>
    </row>
    <row r="2822" spans="1:14" s="23" customFormat="1" ht="14.25" customHeight="1">
      <c r="A2822" s="115"/>
      <c r="B2822" s="308" t="str">
        <f>IF(A2822="","",VLOOKUP(A2822,'Project Budget vs Exp'!$B$9:$G$52,2,FALSE))</f>
        <v/>
      </c>
      <c r="C2822" s="117"/>
      <c r="D2822" s="116"/>
      <c r="E2822" s="118"/>
      <c r="F2822" s="119"/>
      <c r="G2822" s="120"/>
      <c r="H2822" s="120"/>
      <c r="I2822" s="418">
        <f t="shared" si="44"/>
        <v>0</v>
      </c>
      <c r="J2822" s="46"/>
      <c r="K2822" s="332">
        <f>IFERROR(SUM(C2822/'Transfers of Funds'!$F$56),0)</f>
        <v>0</v>
      </c>
      <c r="L2822" s="21"/>
      <c r="M2822" s="47" t="s">
        <v>162</v>
      </c>
      <c r="N2822" s="46"/>
    </row>
    <row r="2823" spans="1:14" s="23" customFormat="1" ht="14.25" customHeight="1">
      <c r="A2823" s="115"/>
      <c r="B2823" s="308" t="str">
        <f>IF(A2823="","",VLOOKUP(A2823,'Project Budget vs Exp'!$B$9:$G$52,2,FALSE))</f>
        <v/>
      </c>
      <c r="C2823" s="117"/>
      <c r="D2823" s="116"/>
      <c r="E2823" s="118"/>
      <c r="F2823" s="119"/>
      <c r="G2823" s="120"/>
      <c r="H2823" s="120"/>
      <c r="I2823" s="418">
        <f t="shared" si="44"/>
        <v>0</v>
      </c>
      <c r="J2823" s="46"/>
      <c r="K2823" s="332">
        <f>IFERROR(SUM(C2823/'Transfers of Funds'!$F$56),0)</f>
        <v>0</v>
      </c>
      <c r="L2823" s="21"/>
      <c r="M2823" s="47" t="s">
        <v>162</v>
      </c>
      <c r="N2823" s="46"/>
    </row>
    <row r="2824" spans="1:14" s="23" customFormat="1" ht="14.25" customHeight="1">
      <c r="A2824" s="115"/>
      <c r="B2824" s="308" t="str">
        <f>IF(A2824="","",VLOOKUP(A2824,'Project Budget vs Exp'!$B$9:$G$52,2,FALSE))</f>
        <v/>
      </c>
      <c r="C2824" s="117"/>
      <c r="D2824" s="116"/>
      <c r="E2824" s="118"/>
      <c r="F2824" s="119"/>
      <c r="G2824" s="120"/>
      <c r="H2824" s="120"/>
      <c r="I2824" s="418">
        <f t="shared" si="44"/>
        <v>0</v>
      </c>
      <c r="J2824" s="46"/>
      <c r="K2824" s="332">
        <f>IFERROR(SUM(C2824/'Transfers of Funds'!$F$56),0)</f>
        <v>0</v>
      </c>
      <c r="L2824" s="21"/>
      <c r="M2824" s="47" t="s">
        <v>162</v>
      </c>
      <c r="N2824" s="46"/>
    </row>
    <row r="2825" spans="1:14" s="23" customFormat="1" ht="14.25" customHeight="1">
      <c r="A2825" s="115"/>
      <c r="B2825" s="308" t="str">
        <f>IF(A2825="","",VLOOKUP(A2825,'Project Budget vs Exp'!$B$9:$G$52,2,FALSE))</f>
        <v/>
      </c>
      <c r="C2825" s="117"/>
      <c r="D2825" s="116"/>
      <c r="E2825" s="118"/>
      <c r="F2825" s="119"/>
      <c r="G2825" s="120"/>
      <c r="H2825" s="120"/>
      <c r="I2825" s="418">
        <f t="shared" si="44"/>
        <v>0</v>
      </c>
      <c r="J2825" s="46"/>
      <c r="K2825" s="332">
        <f>IFERROR(SUM(C2825/'Transfers of Funds'!$F$56),0)</f>
        <v>0</v>
      </c>
      <c r="L2825" s="21"/>
      <c r="M2825" s="47" t="s">
        <v>162</v>
      </c>
      <c r="N2825" s="46"/>
    </row>
    <row r="2826" spans="1:14" s="23" customFormat="1" ht="14.25" customHeight="1">
      <c r="A2826" s="115"/>
      <c r="B2826" s="308" t="str">
        <f>IF(A2826="","",VLOOKUP(A2826,'Project Budget vs Exp'!$B$9:$G$52,2,FALSE))</f>
        <v/>
      </c>
      <c r="C2826" s="117"/>
      <c r="D2826" s="116"/>
      <c r="E2826" s="118"/>
      <c r="F2826" s="119"/>
      <c r="G2826" s="120"/>
      <c r="H2826" s="120"/>
      <c r="I2826" s="418">
        <f t="shared" si="44"/>
        <v>0</v>
      </c>
      <c r="J2826" s="46"/>
      <c r="K2826" s="332">
        <f>IFERROR(SUM(C2826/'Transfers of Funds'!$F$56),0)</f>
        <v>0</v>
      </c>
      <c r="L2826" s="21"/>
      <c r="M2826" s="47" t="s">
        <v>162</v>
      </c>
      <c r="N2826" s="46"/>
    </row>
    <row r="2827" spans="1:14" s="23" customFormat="1" ht="14.25" customHeight="1">
      <c r="A2827" s="115"/>
      <c r="B2827" s="308" t="str">
        <f>IF(A2827="","",VLOOKUP(A2827,'Project Budget vs Exp'!$B$9:$G$52,2,FALSE))</f>
        <v/>
      </c>
      <c r="C2827" s="117"/>
      <c r="D2827" s="116"/>
      <c r="E2827" s="118"/>
      <c r="F2827" s="119"/>
      <c r="G2827" s="120"/>
      <c r="H2827" s="120"/>
      <c r="I2827" s="418">
        <f t="shared" si="44"/>
        <v>0</v>
      </c>
      <c r="J2827" s="46"/>
      <c r="K2827" s="332">
        <f>IFERROR(SUM(C2827/'Transfers of Funds'!$F$56),0)</f>
        <v>0</v>
      </c>
      <c r="L2827" s="21"/>
      <c r="M2827" s="47" t="s">
        <v>162</v>
      </c>
      <c r="N2827" s="46"/>
    </row>
    <row r="2828" spans="1:14" s="23" customFormat="1" ht="14.25" customHeight="1">
      <c r="A2828" s="115"/>
      <c r="B2828" s="308" t="str">
        <f>IF(A2828="","",VLOOKUP(A2828,'Project Budget vs Exp'!$B$9:$G$52,2,FALSE))</f>
        <v/>
      </c>
      <c r="C2828" s="117"/>
      <c r="D2828" s="116"/>
      <c r="E2828" s="118"/>
      <c r="F2828" s="119"/>
      <c r="G2828" s="120"/>
      <c r="H2828" s="120"/>
      <c r="I2828" s="418">
        <f t="shared" si="44"/>
        <v>0</v>
      </c>
      <c r="J2828" s="46"/>
      <c r="K2828" s="332">
        <f>IFERROR(SUM(C2828/'Transfers of Funds'!$F$56),0)</f>
        <v>0</v>
      </c>
      <c r="L2828" s="21"/>
      <c r="M2828" s="47" t="s">
        <v>162</v>
      </c>
      <c r="N2828" s="46"/>
    </row>
    <row r="2829" spans="1:14" s="23" customFormat="1" ht="14.25" customHeight="1">
      <c r="A2829" s="115"/>
      <c r="B2829" s="308" t="str">
        <f>IF(A2829="","",VLOOKUP(A2829,'Project Budget vs Exp'!$B$9:$G$52,2,FALSE))</f>
        <v/>
      </c>
      <c r="C2829" s="117"/>
      <c r="D2829" s="116"/>
      <c r="E2829" s="118"/>
      <c r="F2829" s="119"/>
      <c r="G2829" s="120"/>
      <c r="H2829" s="120"/>
      <c r="I2829" s="418">
        <f t="shared" si="44"/>
        <v>0</v>
      </c>
      <c r="J2829" s="46"/>
      <c r="K2829" s="332">
        <f>IFERROR(SUM(C2829/'Transfers of Funds'!$F$56),0)</f>
        <v>0</v>
      </c>
      <c r="L2829" s="21"/>
      <c r="M2829" s="47" t="s">
        <v>162</v>
      </c>
      <c r="N2829" s="46"/>
    </row>
    <row r="2830" spans="1:14" s="23" customFormat="1" ht="14.25" customHeight="1">
      <c r="A2830" s="115"/>
      <c r="B2830" s="308" t="str">
        <f>IF(A2830="","",VLOOKUP(A2830,'Project Budget vs Exp'!$B$9:$G$52,2,FALSE))</f>
        <v/>
      </c>
      <c r="C2830" s="117"/>
      <c r="D2830" s="116"/>
      <c r="E2830" s="118"/>
      <c r="F2830" s="119"/>
      <c r="G2830" s="120"/>
      <c r="H2830" s="120"/>
      <c r="I2830" s="418">
        <f t="shared" si="44"/>
        <v>0</v>
      </c>
      <c r="J2830" s="46"/>
      <c r="K2830" s="332">
        <f>IFERROR(SUM(C2830/'Transfers of Funds'!$F$56),0)</f>
        <v>0</v>
      </c>
      <c r="L2830" s="21"/>
      <c r="M2830" s="47" t="s">
        <v>162</v>
      </c>
      <c r="N2830" s="46"/>
    </row>
    <row r="2831" spans="1:14" s="23" customFormat="1" ht="14.25" customHeight="1">
      <c r="A2831" s="115"/>
      <c r="B2831" s="308" t="str">
        <f>IF(A2831="","",VLOOKUP(A2831,'Project Budget vs Exp'!$B$9:$G$52,2,FALSE))</f>
        <v/>
      </c>
      <c r="C2831" s="117"/>
      <c r="D2831" s="116"/>
      <c r="E2831" s="118"/>
      <c r="F2831" s="119"/>
      <c r="G2831" s="120"/>
      <c r="H2831" s="120"/>
      <c r="I2831" s="418">
        <f t="shared" si="44"/>
        <v>0</v>
      </c>
      <c r="J2831" s="46"/>
      <c r="K2831" s="332">
        <f>IFERROR(SUM(C2831/'Transfers of Funds'!$F$56),0)</f>
        <v>0</v>
      </c>
      <c r="L2831" s="21"/>
      <c r="M2831" s="47" t="s">
        <v>162</v>
      </c>
      <c r="N2831" s="46"/>
    </row>
    <row r="2832" spans="1:14" s="23" customFormat="1" ht="14.25" customHeight="1">
      <c r="A2832" s="115"/>
      <c r="B2832" s="308" t="str">
        <f>IF(A2832="","",VLOOKUP(A2832,'Project Budget vs Exp'!$B$9:$G$52,2,FALSE))</f>
        <v/>
      </c>
      <c r="C2832" s="117"/>
      <c r="D2832" s="116"/>
      <c r="E2832" s="118"/>
      <c r="F2832" s="119"/>
      <c r="G2832" s="120"/>
      <c r="H2832" s="120"/>
      <c r="I2832" s="418">
        <f t="shared" si="44"/>
        <v>0</v>
      </c>
      <c r="J2832" s="46"/>
      <c r="K2832" s="332">
        <f>IFERROR(SUM(C2832/'Transfers of Funds'!$F$56),0)</f>
        <v>0</v>
      </c>
      <c r="L2832" s="21"/>
      <c r="M2832" s="47" t="s">
        <v>162</v>
      </c>
      <c r="N2832" s="46"/>
    </row>
    <row r="2833" spans="1:14" s="23" customFormat="1" ht="14.25" customHeight="1">
      <c r="A2833" s="115"/>
      <c r="B2833" s="308" t="str">
        <f>IF(A2833="","",VLOOKUP(A2833,'Project Budget vs Exp'!$B$9:$G$52,2,FALSE))</f>
        <v/>
      </c>
      <c r="C2833" s="117"/>
      <c r="D2833" s="116"/>
      <c r="E2833" s="118"/>
      <c r="F2833" s="119"/>
      <c r="G2833" s="120"/>
      <c r="H2833" s="120"/>
      <c r="I2833" s="418">
        <f t="shared" si="44"/>
        <v>0</v>
      </c>
      <c r="J2833" s="46"/>
      <c r="K2833" s="332">
        <f>IFERROR(SUM(C2833/'Transfers of Funds'!$F$56),0)</f>
        <v>0</v>
      </c>
      <c r="L2833" s="21"/>
      <c r="M2833" s="47" t="s">
        <v>162</v>
      </c>
      <c r="N2833" s="46"/>
    </row>
    <row r="2834" spans="1:14" s="23" customFormat="1" ht="14.25" customHeight="1">
      <c r="A2834" s="115"/>
      <c r="B2834" s="308" t="str">
        <f>IF(A2834="","",VLOOKUP(A2834,'Project Budget vs Exp'!$B$9:$G$52,2,FALSE))</f>
        <v/>
      </c>
      <c r="C2834" s="117"/>
      <c r="D2834" s="116"/>
      <c r="E2834" s="118"/>
      <c r="F2834" s="119"/>
      <c r="G2834" s="120"/>
      <c r="H2834" s="120"/>
      <c r="I2834" s="418">
        <f t="shared" si="44"/>
        <v>0</v>
      </c>
      <c r="J2834" s="46"/>
      <c r="K2834" s="332">
        <f>IFERROR(SUM(C2834/'Transfers of Funds'!$F$56),0)</f>
        <v>0</v>
      </c>
      <c r="L2834" s="21"/>
      <c r="M2834" s="47" t="s">
        <v>162</v>
      </c>
      <c r="N2834" s="46"/>
    </row>
    <row r="2835" spans="1:14" s="23" customFormat="1" ht="14.25" customHeight="1">
      <c r="A2835" s="115"/>
      <c r="B2835" s="308" t="str">
        <f>IF(A2835="","",VLOOKUP(A2835,'Project Budget vs Exp'!$B$9:$G$52,2,FALSE))</f>
        <v/>
      </c>
      <c r="C2835" s="117"/>
      <c r="D2835" s="116"/>
      <c r="E2835" s="118"/>
      <c r="F2835" s="119"/>
      <c r="G2835" s="120"/>
      <c r="H2835" s="120"/>
      <c r="I2835" s="418">
        <f t="shared" si="44"/>
        <v>0</v>
      </c>
      <c r="J2835" s="46"/>
      <c r="K2835" s="332">
        <f>IFERROR(SUM(C2835/'Transfers of Funds'!$F$56),0)</f>
        <v>0</v>
      </c>
      <c r="L2835" s="21"/>
      <c r="M2835" s="47" t="s">
        <v>162</v>
      </c>
      <c r="N2835" s="46"/>
    </row>
    <row r="2836" spans="1:14" s="23" customFormat="1" ht="14.25" customHeight="1">
      <c r="A2836" s="115"/>
      <c r="B2836" s="308" t="str">
        <f>IF(A2836="","",VLOOKUP(A2836,'Project Budget vs Exp'!$B$9:$G$52,2,FALSE))</f>
        <v/>
      </c>
      <c r="C2836" s="117"/>
      <c r="D2836" s="116"/>
      <c r="E2836" s="118"/>
      <c r="F2836" s="119"/>
      <c r="G2836" s="120"/>
      <c r="H2836" s="120"/>
      <c r="I2836" s="418">
        <f t="shared" si="44"/>
        <v>0</v>
      </c>
      <c r="J2836" s="46"/>
      <c r="K2836" s="332">
        <f>IFERROR(SUM(C2836/'Transfers of Funds'!$F$56),0)</f>
        <v>0</v>
      </c>
      <c r="L2836" s="21"/>
      <c r="M2836" s="47" t="s">
        <v>162</v>
      </c>
      <c r="N2836" s="46"/>
    </row>
    <row r="2837" spans="1:14" s="23" customFormat="1" ht="14.25" customHeight="1">
      <c r="A2837" s="115"/>
      <c r="B2837" s="308" t="str">
        <f>IF(A2837="","",VLOOKUP(A2837,'Project Budget vs Exp'!$B$9:$G$52,2,FALSE))</f>
        <v/>
      </c>
      <c r="C2837" s="117"/>
      <c r="D2837" s="116"/>
      <c r="E2837" s="118"/>
      <c r="F2837" s="119"/>
      <c r="G2837" s="120"/>
      <c r="H2837" s="120"/>
      <c r="I2837" s="418">
        <f t="shared" ref="I2837:I2900" si="45">IF(OR(F$4="EUR",F$4="USD",F$4="GBP",F$4="CAD",F$4="NZD",F$4="AUD"),K2837,C2837)</f>
        <v>0</v>
      </c>
      <c r="J2837" s="46"/>
      <c r="K2837" s="332">
        <f>IFERROR(SUM(C2837/'Transfers of Funds'!$F$56),0)</f>
        <v>0</v>
      </c>
      <c r="L2837" s="21"/>
      <c r="M2837" s="47" t="s">
        <v>162</v>
      </c>
      <c r="N2837" s="46"/>
    </row>
    <row r="2838" spans="1:14" s="23" customFormat="1" ht="14.25" customHeight="1">
      <c r="A2838" s="115"/>
      <c r="B2838" s="308" t="str">
        <f>IF(A2838="","",VLOOKUP(A2838,'Project Budget vs Exp'!$B$9:$G$52,2,FALSE))</f>
        <v/>
      </c>
      <c r="C2838" s="117"/>
      <c r="D2838" s="116"/>
      <c r="E2838" s="118"/>
      <c r="F2838" s="119"/>
      <c r="G2838" s="120"/>
      <c r="H2838" s="120"/>
      <c r="I2838" s="418">
        <f t="shared" si="45"/>
        <v>0</v>
      </c>
      <c r="J2838" s="46"/>
      <c r="K2838" s="332">
        <f>IFERROR(SUM(C2838/'Transfers of Funds'!$F$56),0)</f>
        <v>0</v>
      </c>
      <c r="L2838" s="21"/>
      <c r="M2838" s="47" t="s">
        <v>162</v>
      </c>
      <c r="N2838" s="46"/>
    </row>
    <row r="2839" spans="1:14" s="23" customFormat="1" ht="14.25" customHeight="1">
      <c r="A2839" s="115"/>
      <c r="B2839" s="308" t="str">
        <f>IF(A2839="","",VLOOKUP(A2839,'Project Budget vs Exp'!$B$9:$G$52,2,FALSE))</f>
        <v/>
      </c>
      <c r="C2839" s="117"/>
      <c r="D2839" s="116"/>
      <c r="E2839" s="118"/>
      <c r="F2839" s="119"/>
      <c r="G2839" s="120"/>
      <c r="H2839" s="120"/>
      <c r="I2839" s="418">
        <f t="shared" si="45"/>
        <v>0</v>
      </c>
      <c r="J2839" s="46"/>
      <c r="K2839" s="332">
        <f>IFERROR(SUM(C2839/'Transfers of Funds'!$F$56),0)</f>
        <v>0</v>
      </c>
      <c r="L2839" s="21"/>
      <c r="M2839" s="47" t="s">
        <v>162</v>
      </c>
      <c r="N2839" s="46"/>
    </row>
    <row r="2840" spans="1:14" s="23" customFormat="1" ht="14.25" customHeight="1">
      <c r="A2840" s="115"/>
      <c r="B2840" s="308" t="str">
        <f>IF(A2840="","",VLOOKUP(A2840,'Project Budget vs Exp'!$B$9:$G$52,2,FALSE))</f>
        <v/>
      </c>
      <c r="C2840" s="117"/>
      <c r="D2840" s="116"/>
      <c r="E2840" s="118"/>
      <c r="F2840" s="119"/>
      <c r="G2840" s="120"/>
      <c r="H2840" s="120"/>
      <c r="I2840" s="418">
        <f t="shared" si="45"/>
        <v>0</v>
      </c>
      <c r="J2840" s="46"/>
      <c r="K2840" s="332">
        <f>IFERROR(SUM(C2840/'Transfers of Funds'!$F$56),0)</f>
        <v>0</v>
      </c>
      <c r="L2840" s="21"/>
      <c r="M2840" s="47" t="s">
        <v>162</v>
      </c>
      <c r="N2840" s="46"/>
    </row>
    <row r="2841" spans="1:14" s="23" customFormat="1" ht="14.25" customHeight="1">
      <c r="A2841" s="115"/>
      <c r="B2841" s="308" t="str">
        <f>IF(A2841="","",VLOOKUP(A2841,'Project Budget vs Exp'!$B$9:$G$52,2,FALSE))</f>
        <v/>
      </c>
      <c r="C2841" s="117"/>
      <c r="D2841" s="116"/>
      <c r="E2841" s="118"/>
      <c r="F2841" s="119"/>
      <c r="G2841" s="120"/>
      <c r="H2841" s="120"/>
      <c r="I2841" s="418">
        <f t="shared" si="45"/>
        <v>0</v>
      </c>
      <c r="J2841" s="46"/>
      <c r="K2841" s="332">
        <f>IFERROR(SUM(C2841/'Transfers of Funds'!$F$56),0)</f>
        <v>0</v>
      </c>
      <c r="L2841" s="21"/>
      <c r="M2841" s="47" t="s">
        <v>162</v>
      </c>
      <c r="N2841" s="46"/>
    </row>
    <row r="2842" spans="1:14" s="23" customFormat="1" ht="14.25" customHeight="1">
      <c r="A2842" s="115"/>
      <c r="B2842" s="308" t="str">
        <f>IF(A2842="","",VLOOKUP(A2842,'Project Budget vs Exp'!$B$9:$G$52,2,FALSE))</f>
        <v/>
      </c>
      <c r="C2842" s="117"/>
      <c r="D2842" s="116"/>
      <c r="E2842" s="118"/>
      <c r="F2842" s="119"/>
      <c r="G2842" s="120"/>
      <c r="H2842" s="120"/>
      <c r="I2842" s="418">
        <f t="shared" si="45"/>
        <v>0</v>
      </c>
      <c r="J2842" s="46"/>
      <c r="K2842" s="332">
        <f>IFERROR(SUM(C2842/'Transfers of Funds'!$F$56),0)</f>
        <v>0</v>
      </c>
      <c r="L2842" s="21"/>
      <c r="M2842" s="47" t="s">
        <v>162</v>
      </c>
      <c r="N2842" s="46"/>
    </row>
    <row r="2843" spans="1:14" s="23" customFormat="1" ht="14.25" customHeight="1">
      <c r="A2843" s="115"/>
      <c r="B2843" s="308" t="str">
        <f>IF(A2843="","",VLOOKUP(A2843,'Project Budget vs Exp'!$B$9:$G$52,2,FALSE))</f>
        <v/>
      </c>
      <c r="C2843" s="117"/>
      <c r="D2843" s="116"/>
      <c r="E2843" s="118"/>
      <c r="F2843" s="119"/>
      <c r="G2843" s="120"/>
      <c r="H2843" s="120"/>
      <c r="I2843" s="418">
        <f t="shared" si="45"/>
        <v>0</v>
      </c>
      <c r="J2843" s="46"/>
      <c r="K2843" s="332">
        <f>IFERROR(SUM(C2843/'Transfers of Funds'!$F$56),0)</f>
        <v>0</v>
      </c>
      <c r="L2843" s="21"/>
      <c r="M2843" s="47" t="s">
        <v>162</v>
      </c>
      <c r="N2843" s="46"/>
    </row>
    <row r="2844" spans="1:14" s="23" customFormat="1" ht="14.25" customHeight="1">
      <c r="A2844" s="115"/>
      <c r="B2844" s="308" t="str">
        <f>IF(A2844="","",VLOOKUP(A2844,'Project Budget vs Exp'!$B$9:$G$52,2,FALSE))</f>
        <v/>
      </c>
      <c r="C2844" s="117"/>
      <c r="D2844" s="116"/>
      <c r="E2844" s="118"/>
      <c r="F2844" s="119"/>
      <c r="G2844" s="120"/>
      <c r="H2844" s="120"/>
      <c r="I2844" s="418">
        <f t="shared" si="45"/>
        <v>0</v>
      </c>
      <c r="J2844" s="46"/>
      <c r="K2844" s="332">
        <f>IFERROR(SUM(C2844/'Transfers of Funds'!$F$56),0)</f>
        <v>0</v>
      </c>
      <c r="L2844" s="21"/>
      <c r="M2844" s="47" t="s">
        <v>162</v>
      </c>
      <c r="N2844" s="46"/>
    </row>
    <row r="2845" spans="1:14" s="23" customFormat="1" ht="14.25" customHeight="1">
      <c r="A2845" s="115"/>
      <c r="B2845" s="308" t="str">
        <f>IF(A2845="","",VLOOKUP(A2845,'Project Budget vs Exp'!$B$9:$G$52,2,FALSE))</f>
        <v/>
      </c>
      <c r="C2845" s="117"/>
      <c r="D2845" s="116"/>
      <c r="E2845" s="118"/>
      <c r="F2845" s="119"/>
      <c r="G2845" s="120"/>
      <c r="H2845" s="120"/>
      <c r="I2845" s="418">
        <f t="shared" si="45"/>
        <v>0</v>
      </c>
      <c r="J2845" s="46"/>
      <c r="K2845" s="332">
        <f>IFERROR(SUM(C2845/'Transfers of Funds'!$F$56),0)</f>
        <v>0</v>
      </c>
      <c r="L2845" s="21"/>
      <c r="M2845" s="47" t="s">
        <v>162</v>
      </c>
      <c r="N2845" s="46"/>
    </row>
    <row r="2846" spans="1:14" s="23" customFormat="1" ht="14.25" customHeight="1">
      <c r="A2846" s="115"/>
      <c r="B2846" s="308" t="str">
        <f>IF(A2846="","",VLOOKUP(A2846,'Project Budget vs Exp'!$B$9:$G$52,2,FALSE))</f>
        <v/>
      </c>
      <c r="C2846" s="117"/>
      <c r="D2846" s="116"/>
      <c r="E2846" s="118"/>
      <c r="F2846" s="119"/>
      <c r="G2846" s="120"/>
      <c r="H2846" s="120"/>
      <c r="I2846" s="418">
        <f t="shared" si="45"/>
        <v>0</v>
      </c>
      <c r="J2846" s="46"/>
      <c r="K2846" s="332">
        <f>IFERROR(SUM(C2846/'Transfers of Funds'!$F$56),0)</f>
        <v>0</v>
      </c>
      <c r="L2846" s="21"/>
      <c r="M2846" s="47" t="s">
        <v>162</v>
      </c>
      <c r="N2846" s="46"/>
    </row>
    <row r="2847" spans="1:14" s="23" customFormat="1" ht="14.25" customHeight="1">
      <c r="A2847" s="115"/>
      <c r="B2847" s="308" t="str">
        <f>IF(A2847="","",VLOOKUP(A2847,'Project Budget vs Exp'!$B$9:$G$52,2,FALSE))</f>
        <v/>
      </c>
      <c r="C2847" s="117"/>
      <c r="D2847" s="116"/>
      <c r="E2847" s="118"/>
      <c r="F2847" s="119"/>
      <c r="G2847" s="120"/>
      <c r="H2847" s="120"/>
      <c r="I2847" s="418">
        <f t="shared" si="45"/>
        <v>0</v>
      </c>
      <c r="J2847" s="46"/>
      <c r="K2847" s="332">
        <f>IFERROR(SUM(C2847/'Transfers of Funds'!$F$56),0)</f>
        <v>0</v>
      </c>
      <c r="L2847" s="21"/>
      <c r="M2847" s="47" t="s">
        <v>162</v>
      </c>
      <c r="N2847" s="46"/>
    </row>
    <row r="2848" spans="1:14" s="23" customFormat="1" ht="14.25" customHeight="1">
      <c r="A2848" s="115"/>
      <c r="B2848" s="308" t="str">
        <f>IF(A2848="","",VLOOKUP(A2848,'Project Budget vs Exp'!$B$9:$G$52,2,FALSE))</f>
        <v/>
      </c>
      <c r="C2848" s="117"/>
      <c r="D2848" s="116"/>
      <c r="E2848" s="118"/>
      <c r="F2848" s="119"/>
      <c r="G2848" s="120"/>
      <c r="H2848" s="120"/>
      <c r="I2848" s="418">
        <f t="shared" si="45"/>
        <v>0</v>
      </c>
      <c r="J2848" s="46"/>
      <c r="K2848" s="332">
        <f>IFERROR(SUM(C2848/'Transfers of Funds'!$F$56),0)</f>
        <v>0</v>
      </c>
      <c r="L2848" s="21"/>
      <c r="M2848" s="47" t="s">
        <v>162</v>
      </c>
      <c r="N2848" s="46"/>
    </row>
    <row r="2849" spans="1:14" s="23" customFormat="1" ht="14.25" customHeight="1">
      <c r="A2849" s="115"/>
      <c r="B2849" s="308" t="str">
        <f>IF(A2849="","",VLOOKUP(A2849,'Project Budget vs Exp'!$B$9:$G$52,2,FALSE))</f>
        <v/>
      </c>
      <c r="C2849" s="117"/>
      <c r="D2849" s="116"/>
      <c r="E2849" s="118"/>
      <c r="F2849" s="119"/>
      <c r="G2849" s="120"/>
      <c r="H2849" s="120"/>
      <c r="I2849" s="418">
        <f t="shared" si="45"/>
        <v>0</v>
      </c>
      <c r="J2849" s="46"/>
      <c r="K2849" s="332">
        <f>IFERROR(SUM(C2849/'Transfers of Funds'!$F$56),0)</f>
        <v>0</v>
      </c>
      <c r="L2849" s="21"/>
      <c r="M2849" s="47" t="s">
        <v>162</v>
      </c>
      <c r="N2849" s="46"/>
    </row>
    <row r="2850" spans="1:14" s="23" customFormat="1" ht="14.25" customHeight="1">
      <c r="A2850" s="115"/>
      <c r="B2850" s="308" t="str">
        <f>IF(A2850="","",VLOOKUP(A2850,'Project Budget vs Exp'!$B$9:$G$52,2,FALSE))</f>
        <v/>
      </c>
      <c r="C2850" s="117"/>
      <c r="D2850" s="116"/>
      <c r="E2850" s="118"/>
      <c r="F2850" s="119"/>
      <c r="G2850" s="120"/>
      <c r="H2850" s="120"/>
      <c r="I2850" s="418">
        <f t="shared" si="45"/>
        <v>0</v>
      </c>
      <c r="J2850" s="46"/>
      <c r="K2850" s="332">
        <f>IFERROR(SUM(C2850/'Transfers of Funds'!$F$56),0)</f>
        <v>0</v>
      </c>
      <c r="L2850" s="21"/>
      <c r="M2850" s="47" t="s">
        <v>162</v>
      </c>
      <c r="N2850" s="46"/>
    </row>
    <row r="2851" spans="1:14" s="23" customFormat="1" ht="14.25" customHeight="1">
      <c r="A2851" s="115"/>
      <c r="B2851" s="308" t="str">
        <f>IF(A2851="","",VLOOKUP(A2851,'Project Budget vs Exp'!$B$9:$G$52,2,FALSE))</f>
        <v/>
      </c>
      <c r="C2851" s="117"/>
      <c r="D2851" s="116"/>
      <c r="E2851" s="118"/>
      <c r="F2851" s="119"/>
      <c r="G2851" s="120"/>
      <c r="H2851" s="120"/>
      <c r="I2851" s="418">
        <f t="shared" si="45"/>
        <v>0</v>
      </c>
      <c r="J2851" s="46"/>
      <c r="K2851" s="332">
        <f>IFERROR(SUM(C2851/'Transfers of Funds'!$F$56),0)</f>
        <v>0</v>
      </c>
      <c r="L2851" s="21"/>
      <c r="M2851" s="47" t="s">
        <v>162</v>
      </c>
      <c r="N2851" s="46"/>
    </row>
    <row r="2852" spans="1:14" s="23" customFormat="1" ht="14.25" customHeight="1">
      <c r="A2852" s="115"/>
      <c r="B2852" s="308" t="str">
        <f>IF(A2852="","",VLOOKUP(A2852,'Project Budget vs Exp'!$B$9:$G$52,2,FALSE))</f>
        <v/>
      </c>
      <c r="C2852" s="117"/>
      <c r="D2852" s="116"/>
      <c r="E2852" s="118"/>
      <c r="F2852" s="119"/>
      <c r="G2852" s="120"/>
      <c r="H2852" s="120"/>
      <c r="I2852" s="418">
        <f t="shared" si="45"/>
        <v>0</v>
      </c>
      <c r="J2852" s="46"/>
      <c r="K2852" s="332">
        <f>IFERROR(SUM(C2852/'Transfers of Funds'!$F$56),0)</f>
        <v>0</v>
      </c>
      <c r="L2852" s="21"/>
      <c r="M2852" s="47" t="s">
        <v>162</v>
      </c>
      <c r="N2852" s="46"/>
    </row>
    <row r="2853" spans="1:14" s="23" customFormat="1" ht="14.25" customHeight="1">
      <c r="A2853" s="115"/>
      <c r="B2853" s="308" t="str">
        <f>IF(A2853="","",VLOOKUP(A2853,'Project Budget vs Exp'!$B$9:$G$52,2,FALSE))</f>
        <v/>
      </c>
      <c r="C2853" s="117"/>
      <c r="D2853" s="116"/>
      <c r="E2853" s="118"/>
      <c r="F2853" s="119"/>
      <c r="G2853" s="120"/>
      <c r="H2853" s="120"/>
      <c r="I2853" s="418">
        <f t="shared" si="45"/>
        <v>0</v>
      </c>
      <c r="J2853" s="46"/>
      <c r="K2853" s="332">
        <f>IFERROR(SUM(C2853/'Transfers of Funds'!$F$56),0)</f>
        <v>0</v>
      </c>
      <c r="L2853" s="21"/>
      <c r="M2853" s="47" t="s">
        <v>162</v>
      </c>
      <c r="N2853" s="46"/>
    </row>
    <row r="2854" spans="1:14" s="23" customFormat="1" ht="14.25" customHeight="1">
      <c r="A2854" s="115"/>
      <c r="B2854" s="308" t="str">
        <f>IF(A2854="","",VLOOKUP(A2854,'Project Budget vs Exp'!$B$9:$G$52,2,FALSE))</f>
        <v/>
      </c>
      <c r="C2854" s="117"/>
      <c r="D2854" s="116"/>
      <c r="E2854" s="118"/>
      <c r="F2854" s="119"/>
      <c r="G2854" s="120"/>
      <c r="H2854" s="120"/>
      <c r="I2854" s="418">
        <f t="shared" si="45"/>
        <v>0</v>
      </c>
      <c r="J2854" s="46"/>
      <c r="K2854" s="332">
        <f>IFERROR(SUM(C2854/'Transfers of Funds'!$F$56),0)</f>
        <v>0</v>
      </c>
      <c r="L2854" s="21"/>
      <c r="M2854" s="47" t="s">
        <v>162</v>
      </c>
      <c r="N2854" s="46"/>
    </row>
    <row r="2855" spans="1:14" s="23" customFormat="1" ht="14.25" customHeight="1">
      <c r="A2855" s="115"/>
      <c r="B2855" s="308" t="str">
        <f>IF(A2855="","",VLOOKUP(A2855,'Project Budget vs Exp'!$B$9:$G$52,2,FALSE))</f>
        <v/>
      </c>
      <c r="C2855" s="117"/>
      <c r="D2855" s="116"/>
      <c r="E2855" s="118"/>
      <c r="F2855" s="119"/>
      <c r="G2855" s="120"/>
      <c r="H2855" s="120"/>
      <c r="I2855" s="418">
        <f t="shared" si="45"/>
        <v>0</v>
      </c>
      <c r="J2855" s="46"/>
      <c r="K2855" s="332">
        <f>IFERROR(SUM(C2855/'Transfers of Funds'!$F$56),0)</f>
        <v>0</v>
      </c>
      <c r="L2855" s="21"/>
      <c r="M2855" s="47" t="s">
        <v>162</v>
      </c>
      <c r="N2855" s="46"/>
    </row>
    <row r="2856" spans="1:14" s="23" customFormat="1" ht="14.25" customHeight="1">
      <c r="A2856" s="115"/>
      <c r="B2856" s="308" t="str">
        <f>IF(A2856="","",VLOOKUP(A2856,'Project Budget vs Exp'!$B$9:$G$52,2,FALSE))</f>
        <v/>
      </c>
      <c r="C2856" s="117"/>
      <c r="D2856" s="116"/>
      <c r="E2856" s="118"/>
      <c r="F2856" s="119"/>
      <c r="G2856" s="120"/>
      <c r="H2856" s="120"/>
      <c r="I2856" s="418">
        <f t="shared" si="45"/>
        <v>0</v>
      </c>
      <c r="J2856" s="46"/>
      <c r="K2856" s="332">
        <f>IFERROR(SUM(C2856/'Transfers of Funds'!$F$56),0)</f>
        <v>0</v>
      </c>
      <c r="L2856" s="21"/>
      <c r="M2856" s="47" t="s">
        <v>162</v>
      </c>
      <c r="N2856" s="46"/>
    </row>
    <row r="2857" spans="1:14" s="23" customFormat="1" ht="14.25" customHeight="1">
      <c r="A2857" s="115"/>
      <c r="B2857" s="308" t="str">
        <f>IF(A2857="","",VLOOKUP(A2857,'Project Budget vs Exp'!$B$9:$G$52,2,FALSE))</f>
        <v/>
      </c>
      <c r="C2857" s="117"/>
      <c r="D2857" s="116"/>
      <c r="E2857" s="118"/>
      <c r="F2857" s="119"/>
      <c r="G2857" s="120"/>
      <c r="H2857" s="120"/>
      <c r="I2857" s="418">
        <f t="shared" si="45"/>
        <v>0</v>
      </c>
      <c r="J2857" s="46"/>
      <c r="K2857" s="332">
        <f>IFERROR(SUM(C2857/'Transfers of Funds'!$F$56),0)</f>
        <v>0</v>
      </c>
      <c r="L2857" s="21"/>
      <c r="M2857" s="47" t="s">
        <v>162</v>
      </c>
      <c r="N2857" s="46"/>
    </row>
    <row r="2858" spans="1:14" s="23" customFormat="1" ht="14.25" customHeight="1">
      <c r="A2858" s="115"/>
      <c r="B2858" s="308" t="str">
        <f>IF(A2858="","",VLOOKUP(A2858,'Project Budget vs Exp'!$B$9:$G$52,2,FALSE))</f>
        <v/>
      </c>
      <c r="C2858" s="117"/>
      <c r="D2858" s="116"/>
      <c r="E2858" s="118"/>
      <c r="F2858" s="119"/>
      <c r="G2858" s="120"/>
      <c r="H2858" s="120"/>
      <c r="I2858" s="418">
        <f t="shared" si="45"/>
        <v>0</v>
      </c>
      <c r="J2858" s="46"/>
      <c r="K2858" s="332">
        <f>IFERROR(SUM(C2858/'Transfers of Funds'!$F$56),0)</f>
        <v>0</v>
      </c>
      <c r="L2858" s="21"/>
      <c r="M2858" s="47" t="s">
        <v>162</v>
      </c>
      <c r="N2858" s="46"/>
    </row>
    <row r="2859" spans="1:14" s="23" customFormat="1" ht="14.25" customHeight="1">
      <c r="A2859" s="115"/>
      <c r="B2859" s="308" t="str">
        <f>IF(A2859="","",VLOOKUP(A2859,'Project Budget vs Exp'!$B$9:$G$52,2,FALSE))</f>
        <v/>
      </c>
      <c r="C2859" s="117"/>
      <c r="D2859" s="116"/>
      <c r="E2859" s="118"/>
      <c r="F2859" s="119"/>
      <c r="G2859" s="120"/>
      <c r="H2859" s="120"/>
      <c r="I2859" s="418">
        <f t="shared" si="45"/>
        <v>0</v>
      </c>
      <c r="J2859" s="46"/>
      <c r="K2859" s="332">
        <f>IFERROR(SUM(C2859/'Transfers of Funds'!$F$56),0)</f>
        <v>0</v>
      </c>
      <c r="L2859" s="21"/>
      <c r="M2859" s="47" t="s">
        <v>162</v>
      </c>
      <c r="N2859" s="46"/>
    </row>
    <row r="2860" spans="1:14" s="23" customFormat="1" ht="14.25" customHeight="1">
      <c r="A2860" s="115"/>
      <c r="B2860" s="308" t="str">
        <f>IF(A2860="","",VLOOKUP(A2860,'Project Budget vs Exp'!$B$9:$G$52,2,FALSE))</f>
        <v/>
      </c>
      <c r="C2860" s="117"/>
      <c r="D2860" s="116"/>
      <c r="E2860" s="118"/>
      <c r="F2860" s="119"/>
      <c r="G2860" s="120"/>
      <c r="H2860" s="120"/>
      <c r="I2860" s="418">
        <f t="shared" si="45"/>
        <v>0</v>
      </c>
      <c r="J2860" s="46"/>
      <c r="K2860" s="332">
        <f>IFERROR(SUM(C2860/'Transfers of Funds'!$F$56),0)</f>
        <v>0</v>
      </c>
      <c r="L2860" s="21"/>
      <c r="M2860" s="47" t="s">
        <v>162</v>
      </c>
      <c r="N2860" s="46"/>
    </row>
    <row r="2861" spans="1:14" s="23" customFormat="1" ht="14.25" customHeight="1">
      <c r="A2861" s="115"/>
      <c r="B2861" s="308" t="str">
        <f>IF(A2861="","",VLOOKUP(A2861,'Project Budget vs Exp'!$B$9:$G$52,2,FALSE))</f>
        <v/>
      </c>
      <c r="C2861" s="117"/>
      <c r="D2861" s="116"/>
      <c r="E2861" s="118"/>
      <c r="F2861" s="119"/>
      <c r="G2861" s="120"/>
      <c r="H2861" s="120"/>
      <c r="I2861" s="418">
        <f t="shared" si="45"/>
        <v>0</v>
      </c>
      <c r="J2861" s="46"/>
      <c r="K2861" s="332">
        <f>IFERROR(SUM(C2861/'Transfers of Funds'!$F$56),0)</f>
        <v>0</v>
      </c>
      <c r="L2861" s="21"/>
      <c r="M2861" s="47" t="s">
        <v>162</v>
      </c>
      <c r="N2861" s="46"/>
    </row>
    <row r="2862" spans="1:14" s="23" customFormat="1" ht="14.25" customHeight="1">
      <c r="A2862" s="115"/>
      <c r="B2862" s="308" t="str">
        <f>IF(A2862="","",VLOOKUP(A2862,'Project Budget vs Exp'!$B$9:$G$52,2,FALSE))</f>
        <v/>
      </c>
      <c r="C2862" s="117"/>
      <c r="D2862" s="116"/>
      <c r="E2862" s="118"/>
      <c r="F2862" s="119"/>
      <c r="G2862" s="120"/>
      <c r="H2862" s="120"/>
      <c r="I2862" s="418">
        <f t="shared" si="45"/>
        <v>0</v>
      </c>
      <c r="J2862" s="46"/>
      <c r="K2862" s="332">
        <f>IFERROR(SUM(C2862/'Transfers of Funds'!$F$56),0)</f>
        <v>0</v>
      </c>
      <c r="L2862" s="21"/>
      <c r="M2862" s="47" t="s">
        <v>162</v>
      </c>
      <c r="N2862" s="46"/>
    </row>
    <row r="2863" spans="1:14" s="23" customFormat="1" ht="14.25" customHeight="1">
      <c r="A2863" s="115"/>
      <c r="B2863" s="308" t="str">
        <f>IF(A2863="","",VLOOKUP(A2863,'Project Budget vs Exp'!$B$9:$G$52,2,FALSE))</f>
        <v/>
      </c>
      <c r="C2863" s="117"/>
      <c r="D2863" s="116"/>
      <c r="E2863" s="118"/>
      <c r="F2863" s="119"/>
      <c r="G2863" s="120"/>
      <c r="H2863" s="120"/>
      <c r="I2863" s="418">
        <f t="shared" si="45"/>
        <v>0</v>
      </c>
      <c r="J2863" s="46"/>
      <c r="K2863" s="332">
        <f>IFERROR(SUM(C2863/'Transfers of Funds'!$F$56),0)</f>
        <v>0</v>
      </c>
      <c r="L2863" s="21"/>
      <c r="M2863" s="47" t="s">
        <v>162</v>
      </c>
      <c r="N2863" s="46"/>
    </row>
    <row r="2864" spans="1:14" s="23" customFormat="1" ht="14.25" customHeight="1">
      <c r="A2864" s="115"/>
      <c r="B2864" s="308" t="str">
        <f>IF(A2864="","",VLOOKUP(A2864,'Project Budget vs Exp'!$B$9:$G$52,2,FALSE))</f>
        <v/>
      </c>
      <c r="C2864" s="117"/>
      <c r="D2864" s="116"/>
      <c r="E2864" s="118"/>
      <c r="F2864" s="119"/>
      <c r="G2864" s="120"/>
      <c r="H2864" s="120"/>
      <c r="I2864" s="418">
        <f t="shared" si="45"/>
        <v>0</v>
      </c>
      <c r="J2864" s="46"/>
      <c r="K2864" s="332">
        <f>IFERROR(SUM(C2864/'Transfers of Funds'!$F$56),0)</f>
        <v>0</v>
      </c>
      <c r="L2864" s="21"/>
      <c r="M2864" s="47" t="s">
        <v>162</v>
      </c>
      <c r="N2864" s="46"/>
    </row>
    <row r="2865" spans="1:14" s="23" customFormat="1" ht="14.25" customHeight="1">
      <c r="A2865" s="115"/>
      <c r="B2865" s="308" t="str">
        <f>IF(A2865="","",VLOOKUP(A2865,'Project Budget vs Exp'!$B$9:$G$52,2,FALSE))</f>
        <v/>
      </c>
      <c r="C2865" s="117"/>
      <c r="D2865" s="116"/>
      <c r="E2865" s="118"/>
      <c r="F2865" s="119"/>
      <c r="G2865" s="120"/>
      <c r="H2865" s="120"/>
      <c r="I2865" s="418">
        <f t="shared" si="45"/>
        <v>0</v>
      </c>
      <c r="J2865" s="46"/>
      <c r="K2865" s="332">
        <f>IFERROR(SUM(C2865/'Transfers of Funds'!$F$56),0)</f>
        <v>0</v>
      </c>
      <c r="L2865" s="21"/>
      <c r="M2865" s="47" t="s">
        <v>162</v>
      </c>
      <c r="N2865" s="46"/>
    </row>
    <row r="2866" spans="1:14" s="23" customFormat="1" ht="14.25" customHeight="1">
      <c r="A2866" s="115"/>
      <c r="B2866" s="308" t="str">
        <f>IF(A2866="","",VLOOKUP(A2866,'Project Budget vs Exp'!$B$9:$G$52,2,FALSE))</f>
        <v/>
      </c>
      <c r="C2866" s="117"/>
      <c r="D2866" s="116"/>
      <c r="E2866" s="118"/>
      <c r="F2866" s="119"/>
      <c r="G2866" s="120"/>
      <c r="H2866" s="120"/>
      <c r="I2866" s="418">
        <f t="shared" si="45"/>
        <v>0</v>
      </c>
      <c r="J2866" s="46"/>
      <c r="K2866" s="332">
        <f>IFERROR(SUM(C2866/'Transfers of Funds'!$F$56),0)</f>
        <v>0</v>
      </c>
      <c r="L2866" s="21"/>
      <c r="M2866" s="47" t="s">
        <v>162</v>
      </c>
      <c r="N2866" s="46"/>
    </row>
    <row r="2867" spans="1:14" s="23" customFormat="1" ht="14.25" customHeight="1">
      <c r="A2867" s="115"/>
      <c r="B2867" s="308" t="str">
        <f>IF(A2867="","",VLOOKUP(A2867,'Project Budget vs Exp'!$B$9:$G$52,2,FALSE))</f>
        <v/>
      </c>
      <c r="C2867" s="117"/>
      <c r="D2867" s="116"/>
      <c r="E2867" s="118"/>
      <c r="F2867" s="119"/>
      <c r="G2867" s="120"/>
      <c r="H2867" s="120"/>
      <c r="I2867" s="418">
        <f t="shared" si="45"/>
        <v>0</v>
      </c>
      <c r="J2867" s="46"/>
      <c r="K2867" s="332">
        <f>IFERROR(SUM(C2867/'Transfers of Funds'!$F$56),0)</f>
        <v>0</v>
      </c>
      <c r="L2867" s="21"/>
      <c r="M2867" s="47" t="s">
        <v>162</v>
      </c>
      <c r="N2867" s="46"/>
    </row>
    <row r="2868" spans="1:14" s="23" customFormat="1" ht="14.25" customHeight="1">
      <c r="A2868" s="115"/>
      <c r="B2868" s="308" t="str">
        <f>IF(A2868="","",VLOOKUP(A2868,'Project Budget vs Exp'!$B$9:$G$52,2,FALSE))</f>
        <v/>
      </c>
      <c r="C2868" s="117"/>
      <c r="D2868" s="116"/>
      <c r="E2868" s="118"/>
      <c r="F2868" s="119"/>
      <c r="G2868" s="120"/>
      <c r="H2868" s="120"/>
      <c r="I2868" s="418">
        <f t="shared" si="45"/>
        <v>0</v>
      </c>
      <c r="J2868" s="46"/>
      <c r="K2868" s="332">
        <f>IFERROR(SUM(C2868/'Transfers of Funds'!$F$56),0)</f>
        <v>0</v>
      </c>
      <c r="L2868" s="21"/>
      <c r="M2868" s="47" t="s">
        <v>162</v>
      </c>
      <c r="N2868" s="46"/>
    </row>
    <row r="2869" spans="1:14" s="23" customFormat="1" ht="14.25" customHeight="1">
      <c r="A2869" s="115"/>
      <c r="B2869" s="308" t="str">
        <f>IF(A2869="","",VLOOKUP(A2869,'Project Budget vs Exp'!$B$9:$G$52,2,FALSE))</f>
        <v/>
      </c>
      <c r="C2869" s="117"/>
      <c r="D2869" s="116"/>
      <c r="E2869" s="118"/>
      <c r="F2869" s="119"/>
      <c r="G2869" s="120"/>
      <c r="H2869" s="120"/>
      <c r="I2869" s="418">
        <f t="shared" si="45"/>
        <v>0</v>
      </c>
      <c r="J2869" s="46"/>
      <c r="K2869" s="332">
        <f>IFERROR(SUM(C2869/'Transfers of Funds'!$F$56),0)</f>
        <v>0</v>
      </c>
      <c r="L2869" s="21"/>
      <c r="M2869" s="47" t="s">
        <v>162</v>
      </c>
      <c r="N2869" s="46"/>
    </row>
    <row r="2870" spans="1:14" s="23" customFormat="1" ht="14.25" customHeight="1">
      <c r="A2870" s="115"/>
      <c r="B2870" s="308" t="str">
        <f>IF(A2870="","",VLOOKUP(A2870,'Project Budget vs Exp'!$B$9:$G$52,2,FALSE))</f>
        <v/>
      </c>
      <c r="C2870" s="117"/>
      <c r="D2870" s="116"/>
      <c r="E2870" s="118"/>
      <c r="F2870" s="119"/>
      <c r="G2870" s="120"/>
      <c r="H2870" s="120"/>
      <c r="I2870" s="418">
        <f t="shared" si="45"/>
        <v>0</v>
      </c>
      <c r="J2870" s="46"/>
      <c r="K2870" s="332">
        <f>IFERROR(SUM(C2870/'Transfers of Funds'!$F$56),0)</f>
        <v>0</v>
      </c>
      <c r="L2870" s="21"/>
      <c r="M2870" s="47" t="s">
        <v>162</v>
      </c>
      <c r="N2870" s="46"/>
    </row>
    <row r="2871" spans="1:14" s="23" customFormat="1" ht="14.25" customHeight="1">
      <c r="A2871" s="115"/>
      <c r="B2871" s="308" t="str">
        <f>IF(A2871="","",VLOOKUP(A2871,'Project Budget vs Exp'!$B$9:$G$52,2,FALSE))</f>
        <v/>
      </c>
      <c r="C2871" s="117"/>
      <c r="D2871" s="116"/>
      <c r="E2871" s="118"/>
      <c r="F2871" s="119"/>
      <c r="G2871" s="120"/>
      <c r="H2871" s="120"/>
      <c r="I2871" s="418">
        <f t="shared" si="45"/>
        <v>0</v>
      </c>
      <c r="J2871" s="46"/>
      <c r="K2871" s="332">
        <f>IFERROR(SUM(C2871/'Transfers of Funds'!$F$56),0)</f>
        <v>0</v>
      </c>
      <c r="L2871" s="21"/>
      <c r="M2871" s="47" t="s">
        <v>162</v>
      </c>
      <c r="N2871" s="46"/>
    </row>
    <row r="2872" spans="1:14" s="23" customFormat="1" ht="14.25" customHeight="1">
      <c r="A2872" s="115"/>
      <c r="B2872" s="308" t="str">
        <f>IF(A2872="","",VLOOKUP(A2872,'Project Budget vs Exp'!$B$9:$G$52,2,FALSE))</f>
        <v/>
      </c>
      <c r="C2872" s="117"/>
      <c r="D2872" s="116"/>
      <c r="E2872" s="118"/>
      <c r="F2872" s="119"/>
      <c r="G2872" s="120"/>
      <c r="H2872" s="120"/>
      <c r="I2872" s="418">
        <f t="shared" si="45"/>
        <v>0</v>
      </c>
      <c r="J2872" s="46"/>
      <c r="K2872" s="332">
        <f>IFERROR(SUM(C2872/'Transfers of Funds'!$F$56),0)</f>
        <v>0</v>
      </c>
      <c r="L2872" s="21"/>
      <c r="M2872" s="47" t="s">
        <v>162</v>
      </c>
      <c r="N2872" s="46"/>
    </row>
    <row r="2873" spans="1:14" s="23" customFormat="1" ht="14.25" customHeight="1">
      <c r="A2873" s="115"/>
      <c r="B2873" s="308" t="str">
        <f>IF(A2873="","",VLOOKUP(A2873,'Project Budget vs Exp'!$B$9:$G$52,2,FALSE))</f>
        <v/>
      </c>
      <c r="C2873" s="117"/>
      <c r="D2873" s="116"/>
      <c r="E2873" s="118"/>
      <c r="F2873" s="119"/>
      <c r="G2873" s="120"/>
      <c r="H2873" s="120"/>
      <c r="I2873" s="418">
        <f t="shared" si="45"/>
        <v>0</v>
      </c>
      <c r="J2873" s="46"/>
      <c r="K2873" s="332">
        <f>IFERROR(SUM(C2873/'Transfers of Funds'!$F$56),0)</f>
        <v>0</v>
      </c>
      <c r="L2873" s="21"/>
      <c r="M2873" s="47" t="s">
        <v>162</v>
      </c>
      <c r="N2873" s="46"/>
    </row>
    <row r="2874" spans="1:14" s="23" customFormat="1" ht="14.25" customHeight="1">
      <c r="A2874" s="115"/>
      <c r="B2874" s="308" t="str">
        <f>IF(A2874="","",VLOOKUP(A2874,'Project Budget vs Exp'!$B$9:$G$52,2,FALSE))</f>
        <v/>
      </c>
      <c r="C2874" s="117"/>
      <c r="D2874" s="116"/>
      <c r="E2874" s="118"/>
      <c r="F2874" s="119"/>
      <c r="G2874" s="120"/>
      <c r="H2874" s="120"/>
      <c r="I2874" s="418">
        <f t="shared" si="45"/>
        <v>0</v>
      </c>
      <c r="J2874" s="46"/>
      <c r="K2874" s="332">
        <f>IFERROR(SUM(C2874/'Transfers of Funds'!$F$56),0)</f>
        <v>0</v>
      </c>
      <c r="L2874" s="21"/>
      <c r="M2874" s="47" t="s">
        <v>162</v>
      </c>
      <c r="N2874" s="46"/>
    </row>
    <row r="2875" spans="1:14" s="23" customFormat="1" ht="14.25" customHeight="1">
      <c r="A2875" s="115"/>
      <c r="B2875" s="308" t="str">
        <f>IF(A2875="","",VLOOKUP(A2875,'Project Budget vs Exp'!$B$9:$G$52,2,FALSE))</f>
        <v/>
      </c>
      <c r="C2875" s="117"/>
      <c r="D2875" s="116"/>
      <c r="E2875" s="118"/>
      <c r="F2875" s="119"/>
      <c r="G2875" s="120"/>
      <c r="H2875" s="120"/>
      <c r="I2875" s="418">
        <f t="shared" si="45"/>
        <v>0</v>
      </c>
      <c r="J2875" s="46"/>
      <c r="K2875" s="332">
        <f>IFERROR(SUM(C2875/'Transfers of Funds'!$F$56),0)</f>
        <v>0</v>
      </c>
      <c r="L2875" s="21"/>
      <c r="M2875" s="47" t="s">
        <v>162</v>
      </c>
      <c r="N2875" s="46"/>
    </row>
    <row r="2876" spans="1:14" s="23" customFormat="1" ht="14.25" customHeight="1">
      <c r="A2876" s="115"/>
      <c r="B2876" s="308" t="str">
        <f>IF(A2876="","",VLOOKUP(A2876,'Project Budget vs Exp'!$B$9:$G$52,2,FALSE))</f>
        <v/>
      </c>
      <c r="C2876" s="117"/>
      <c r="D2876" s="116"/>
      <c r="E2876" s="118"/>
      <c r="F2876" s="119"/>
      <c r="G2876" s="120"/>
      <c r="H2876" s="120"/>
      <c r="I2876" s="418">
        <f t="shared" si="45"/>
        <v>0</v>
      </c>
      <c r="J2876" s="46"/>
      <c r="K2876" s="332">
        <f>IFERROR(SUM(C2876/'Transfers of Funds'!$F$56),0)</f>
        <v>0</v>
      </c>
      <c r="L2876" s="21"/>
      <c r="M2876" s="47" t="s">
        <v>162</v>
      </c>
      <c r="N2876" s="46"/>
    </row>
    <row r="2877" spans="1:14" s="23" customFormat="1" ht="14.25" customHeight="1">
      <c r="A2877" s="115"/>
      <c r="B2877" s="308" t="str">
        <f>IF(A2877="","",VLOOKUP(A2877,'Project Budget vs Exp'!$B$9:$G$52,2,FALSE))</f>
        <v/>
      </c>
      <c r="C2877" s="117"/>
      <c r="D2877" s="116"/>
      <c r="E2877" s="118"/>
      <c r="F2877" s="119"/>
      <c r="G2877" s="120"/>
      <c r="H2877" s="120"/>
      <c r="I2877" s="418">
        <f t="shared" si="45"/>
        <v>0</v>
      </c>
      <c r="J2877" s="46"/>
      <c r="K2877" s="332">
        <f>IFERROR(SUM(C2877/'Transfers of Funds'!$F$56),0)</f>
        <v>0</v>
      </c>
      <c r="L2877" s="21"/>
      <c r="M2877" s="47" t="s">
        <v>162</v>
      </c>
      <c r="N2877" s="46"/>
    </row>
    <row r="2878" spans="1:14" s="23" customFormat="1" ht="14.25" customHeight="1">
      <c r="A2878" s="115"/>
      <c r="B2878" s="308" t="str">
        <f>IF(A2878="","",VLOOKUP(A2878,'Project Budget vs Exp'!$B$9:$G$52,2,FALSE))</f>
        <v/>
      </c>
      <c r="C2878" s="117"/>
      <c r="D2878" s="116"/>
      <c r="E2878" s="118"/>
      <c r="F2878" s="119"/>
      <c r="G2878" s="120"/>
      <c r="H2878" s="120"/>
      <c r="I2878" s="418">
        <f t="shared" si="45"/>
        <v>0</v>
      </c>
      <c r="J2878" s="46"/>
      <c r="K2878" s="332">
        <f>IFERROR(SUM(C2878/'Transfers of Funds'!$F$56),0)</f>
        <v>0</v>
      </c>
      <c r="L2878" s="21"/>
      <c r="M2878" s="47" t="s">
        <v>162</v>
      </c>
      <c r="N2878" s="46"/>
    </row>
    <row r="2879" spans="1:14" s="23" customFormat="1" ht="14.25" customHeight="1">
      <c r="A2879" s="115"/>
      <c r="B2879" s="308" t="str">
        <f>IF(A2879="","",VLOOKUP(A2879,'Project Budget vs Exp'!$B$9:$G$52,2,FALSE))</f>
        <v/>
      </c>
      <c r="C2879" s="117"/>
      <c r="D2879" s="116"/>
      <c r="E2879" s="118"/>
      <c r="F2879" s="119"/>
      <c r="G2879" s="120"/>
      <c r="H2879" s="120"/>
      <c r="I2879" s="418">
        <f t="shared" si="45"/>
        <v>0</v>
      </c>
      <c r="J2879" s="46"/>
      <c r="K2879" s="332">
        <f>IFERROR(SUM(C2879/'Transfers of Funds'!$F$56),0)</f>
        <v>0</v>
      </c>
      <c r="L2879" s="21"/>
      <c r="M2879" s="47" t="s">
        <v>162</v>
      </c>
      <c r="N2879" s="46"/>
    </row>
    <row r="2880" spans="1:14" s="23" customFormat="1" ht="14.25" customHeight="1">
      <c r="A2880" s="115"/>
      <c r="B2880" s="308" t="str">
        <f>IF(A2880="","",VLOOKUP(A2880,'Project Budget vs Exp'!$B$9:$G$52,2,FALSE))</f>
        <v/>
      </c>
      <c r="C2880" s="117"/>
      <c r="D2880" s="116"/>
      <c r="E2880" s="118"/>
      <c r="F2880" s="119"/>
      <c r="G2880" s="120"/>
      <c r="H2880" s="120"/>
      <c r="I2880" s="418">
        <f t="shared" si="45"/>
        <v>0</v>
      </c>
      <c r="J2880" s="46"/>
      <c r="K2880" s="332">
        <f>IFERROR(SUM(C2880/'Transfers of Funds'!$F$56),0)</f>
        <v>0</v>
      </c>
      <c r="L2880" s="21"/>
      <c r="M2880" s="47" t="s">
        <v>162</v>
      </c>
      <c r="N2880" s="46"/>
    </row>
    <row r="2881" spans="1:14" s="23" customFormat="1" ht="14.25" customHeight="1">
      <c r="A2881" s="115"/>
      <c r="B2881" s="308" t="str">
        <f>IF(A2881="","",VLOOKUP(A2881,'Project Budget vs Exp'!$B$9:$G$52,2,FALSE))</f>
        <v/>
      </c>
      <c r="C2881" s="117"/>
      <c r="D2881" s="116"/>
      <c r="E2881" s="118"/>
      <c r="F2881" s="119"/>
      <c r="G2881" s="120"/>
      <c r="H2881" s="120"/>
      <c r="I2881" s="418">
        <f t="shared" si="45"/>
        <v>0</v>
      </c>
      <c r="J2881" s="46"/>
      <c r="K2881" s="332">
        <f>IFERROR(SUM(C2881/'Transfers of Funds'!$F$56),0)</f>
        <v>0</v>
      </c>
      <c r="L2881" s="21"/>
      <c r="M2881" s="47" t="s">
        <v>162</v>
      </c>
      <c r="N2881" s="46"/>
    </row>
    <row r="2882" spans="1:14" s="23" customFormat="1" ht="14.25" customHeight="1">
      <c r="A2882" s="115"/>
      <c r="B2882" s="308" t="str">
        <f>IF(A2882="","",VLOOKUP(A2882,'Project Budget vs Exp'!$B$9:$G$52,2,FALSE))</f>
        <v/>
      </c>
      <c r="C2882" s="117"/>
      <c r="D2882" s="116"/>
      <c r="E2882" s="118"/>
      <c r="F2882" s="119"/>
      <c r="G2882" s="120"/>
      <c r="H2882" s="120"/>
      <c r="I2882" s="418">
        <f t="shared" si="45"/>
        <v>0</v>
      </c>
      <c r="J2882" s="46"/>
      <c r="K2882" s="332">
        <f>IFERROR(SUM(C2882/'Transfers of Funds'!$F$56),0)</f>
        <v>0</v>
      </c>
      <c r="L2882" s="21"/>
      <c r="M2882" s="47" t="s">
        <v>162</v>
      </c>
      <c r="N2882" s="46"/>
    </row>
    <row r="2883" spans="1:14" s="23" customFormat="1" ht="14.25" customHeight="1">
      <c r="A2883" s="115"/>
      <c r="B2883" s="308" t="str">
        <f>IF(A2883="","",VLOOKUP(A2883,'Project Budget vs Exp'!$B$9:$G$52,2,FALSE))</f>
        <v/>
      </c>
      <c r="C2883" s="117"/>
      <c r="D2883" s="116"/>
      <c r="E2883" s="118"/>
      <c r="F2883" s="119"/>
      <c r="G2883" s="120"/>
      <c r="H2883" s="120"/>
      <c r="I2883" s="418">
        <f t="shared" si="45"/>
        <v>0</v>
      </c>
      <c r="J2883" s="46"/>
      <c r="K2883" s="332">
        <f>IFERROR(SUM(C2883/'Transfers of Funds'!$F$56),0)</f>
        <v>0</v>
      </c>
      <c r="L2883" s="21"/>
      <c r="M2883" s="47" t="s">
        <v>162</v>
      </c>
      <c r="N2883" s="46"/>
    </row>
    <row r="2884" spans="1:14" s="23" customFormat="1" ht="14.25" customHeight="1">
      <c r="A2884" s="115"/>
      <c r="B2884" s="308" t="str">
        <f>IF(A2884="","",VLOOKUP(A2884,'Project Budget vs Exp'!$B$9:$G$52,2,FALSE))</f>
        <v/>
      </c>
      <c r="C2884" s="117"/>
      <c r="D2884" s="116"/>
      <c r="E2884" s="118"/>
      <c r="F2884" s="119"/>
      <c r="G2884" s="120"/>
      <c r="H2884" s="120"/>
      <c r="I2884" s="418">
        <f t="shared" si="45"/>
        <v>0</v>
      </c>
      <c r="J2884" s="46"/>
      <c r="K2884" s="332">
        <f>IFERROR(SUM(C2884/'Transfers of Funds'!$F$56),0)</f>
        <v>0</v>
      </c>
      <c r="L2884" s="21"/>
      <c r="M2884" s="47" t="s">
        <v>162</v>
      </c>
      <c r="N2884" s="46"/>
    </row>
    <row r="2885" spans="1:14" s="23" customFormat="1" ht="14.25" customHeight="1">
      <c r="A2885" s="115"/>
      <c r="B2885" s="308" t="str">
        <f>IF(A2885="","",VLOOKUP(A2885,'Project Budget vs Exp'!$B$9:$G$52,2,FALSE))</f>
        <v/>
      </c>
      <c r="C2885" s="117"/>
      <c r="D2885" s="116"/>
      <c r="E2885" s="118"/>
      <c r="F2885" s="119"/>
      <c r="G2885" s="120"/>
      <c r="H2885" s="120"/>
      <c r="I2885" s="418">
        <f t="shared" si="45"/>
        <v>0</v>
      </c>
      <c r="J2885" s="46"/>
      <c r="K2885" s="332">
        <f>IFERROR(SUM(C2885/'Transfers of Funds'!$F$56),0)</f>
        <v>0</v>
      </c>
      <c r="L2885" s="21"/>
      <c r="M2885" s="47" t="s">
        <v>162</v>
      </c>
      <c r="N2885" s="46"/>
    </row>
    <row r="2886" spans="1:14" s="23" customFormat="1" ht="14.25" customHeight="1">
      <c r="A2886" s="115"/>
      <c r="B2886" s="308" t="str">
        <f>IF(A2886="","",VLOOKUP(A2886,'Project Budget vs Exp'!$B$9:$G$52,2,FALSE))</f>
        <v/>
      </c>
      <c r="C2886" s="117"/>
      <c r="D2886" s="116"/>
      <c r="E2886" s="118"/>
      <c r="F2886" s="119"/>
      <c r="G2886" s="120"/>
      <c r="H2886" s="120"/>
      <c r="I2886" s="418">
        <f t="shared" si="45"/>
        <v>0</v>
      </c>
      <c r="J2886" s="46"/>
      <c r="K2886" s="332">
        <f>IFERROR(SUM(C2886/'Transfers of Funds'!$F$56),0)</f>
        <v>0</v>
      </c>
      <c r="L2886" s="21"/>
      <c r="M2886" s="47" t="s">
        <v>162</v>
      </c>
      <c r="N2886" s="46"/>
    </row>
    <row r="2887" spans="1:14" s="23" customFormat="1" ht="14.25" customHeight="1">
      <c r="A2887" s="115"/>
      <c r="B2887" s="308" t="str">
        <f>IF(A2887="","",VLOOKUP(A2887,'Project Budget vs Exp'!$B$9:$G$52,2,FALSE))</f>
        <v/>
      </c>
      <c r="C2887" s="117"/>
      <c r="D2887" s="116"/>
      <c r="E2887" s="118"/>
      <c r="F2887" s="119"/>
      <c r="G2887" s="120"/>
      <c r="H2887" s="120"/>
      <c r="I2887" s="418">
        <f t="shared" si="45"/>
        <v>0</v>
      </c>
      <c r="J2887" s="46"/>
      <c r="K2887" s="332">
        <f>IFERROR(SUM(C2887/'Transfers of Funds'!$F$56),0)</f>
        <v>0</v>
      </c>
      <c r="L2887" s="21"/>
      <c r="M2887" s="47" t="s">
        <v>162</v>
      </c>
      <c r="N2887" s="46"/>
    </row>
    <row r="2888" spans="1:14" s="23" customFormat="1" ht="14.25" customHeight="1">
      <c r="A2888" s="115"/>
      <c r="B2888" s="308" t="str">
        <f>IF(A2888="","",VLOOKUP(A2888,'Project Budget vs Exp'!$B$9:$G$52,2,FALSE))</f>
        <v/>
      </c>
      <c r="C2888" s="117"/>
      <c r="D2888" s="116"/>
      <c r="E2888" s="118"/>
      <c r="F2888" s="119"/>
      <c r="G2888" s="120"/>
      <c r="H2888" s="120"/>
      <c r="I2888" s="418">
        <f t="shared" si="45"/>
        <v>0</v>
      </c>
      <c r="J2888" s="46"/>
      <c r="K2888" s="332">
        <f>IFERROR(SUM(C2888/'Transfers of Funds'!$F$56),0)</f>
        <v>0</v>
      </c>
      <c r="L2888" s="21"/>
      <c r="M2888" s="47" t="s">
        <v>162</v>
      </c>
      <c r="N2888" s="46"/>
    </row>
    <row r="2889" spans="1:14" s="23" customFormat="1" ht="14.25" customHeight="1">
      <c r="A2889" s="115"/>
      <c r="B2889" s="308" t="str">
        <f>IF(A2889="","",VLOOKUP(A2889,'Project Budget vs Exp'!$B$9:$G$52,2,FALSE))</f>
        <v/>
      </c>
      <c r="C2889" s="117"/>
      <c r="D2889" s="116"/>
      <c r="E2889" s="118"/>
      <c r="F2889" s="119"/>
      <c r="G2889" s="120"/>
      <c r="H2889" s="120"/>
      <c r="I2889" s="418">
        <f t="shared" si="45"/>
        <v>0</v>
      </c>
      <c r="J2889" s="46"/>
      <c r="K2889" s="332">
        <f>IFERROR(SUM(C2889/'Transfers of Funds'!$F$56),0)</f>
        <v>0</v>
      </c>
      <c r="L2889" s="21"/>
      <c r="M2889" s="47" t="s">
        <v>162</v>
      </c>
      <c r="N2889" s="46"/>
    </row>
    <row r="2890" spans="1:14" s="23" customFormat="1" ht="14.25" customHeight="1">
      <c r="A2890" s="115"/>
      <c r="B2890" s="308" t="str">
        <f>IF(A2890="","",VLOOKUP(A2890,'Project Budget vs Exp'!$B$9:$G$52,2,FALSE))</f>
        <v/>
      </c>
      <c r="C2890" s="117"/>
      <c r="D2890" s="116"/>
      <c r="E2890" s="118"/>
      <c r="F2890" s="119"/>
      <c r="G2890" s="120"/>
      <c r="H2890" s="120"/>
      <c r="I2890" s="418">
        <f t="shared" si="45"/>
        <v>0</v>
      </c>
      <c r="J2890" s="46"/>
      <c r="K2890" s="332">
        <f>IFERROR(SUM(C2890/'Transfers of Funds'!$F$56),0)</f>
        <v>0</v>
      </c>
      <c r="L2890" s="21"/>
      <c r="M2890" s="47" t="s">
        <v>162</v>
      </c>
      <c r="N2890" s="46"/>
    </row>
    <row r="2891" spans="1:14" s="23" customFormat="1" ht="14.25" customHeight="1">
      <c r="A2891" s="115"/>
      <c r="B2891" s="308" t="str">
        <f>IF(A2891="","",VLOOKUP(A2891,'Project Budget vs Exp'!$B$9:$G$52,2,FALSE))</f>
        <v/>
      </c>
      <c r="C2891" s="117"/>
      <c r="D2891" s="116"/>
      <c r="E2891" s="118"/>
      <c r="F2891" s="119"/>
      <c r="G2891" s="120"/>
      <c r="H2891" s="120"/>
      <c r="I2891" s="418">
        <f t="shared" si="45"/>
        <v>0</v>
      </c>
      <c r="J2891" s="46"/>
      <c r="K2891" s="332">
        <f>IFERROR(SUM(C2891/'Transfers of Funds'!$F$56),0)</f>
        <v>0</v>
      </c>
      <c r="L2891" s="21"/>
      <c r="M2891" s="47" t="s">
        <v>162</v>
      </c>
      <c r="N2891" s="46"/>
    </row>
    <row r="2892" spans="1:14" s="23" customFormat="1" ht="14.25" customHeight="1">
      <c r="A2892" s="115"/>
      <c r="B2892" s="308" t="str">
        <f>IF(A2892="","",VLOOKUP(A2892,'Project Budget vs Exp'!$B$9:$G$52,2,FALSE))</f>
        <v/>
      </c>
      <c r="C2892" s="117"/>
      <c r="D2892" s="116"/>
      <c r="E2892" s="118"/>
      <c r="F2892" s="119"/>
      <c r="G2892" s="120"/>
      <c r="H2892" s="120"/>
      <c r="I2892" s="418">
        <f t="shared" si="45"/>
        <v>0</v>
      </c>
      <c r="J2892" s="46"/>
      <c r="K2892" s="332">
        <f>IFERROR(SUM(C2892/'Transfers of Funds'!$F$56),0)</f>
        <v>0</v>
      </c>
      <c r="L2892" s="21"/>
      <c r="M2892" s="47" t="s">
        <v>162</v>
      </c>
      <c r="N2892" s="46"/>
    </row>
    <row r="2893" spans="1:14" s="23" customFormat="1" ht="14.25" customHeight="1">
      <c r="A2893" s="115"/>
      <c r="B2893" s="308" t="str">
        <f>IF(A2893="","",VLOOKUP(A2893,'Project Budget vs Exp'!$B$9:$G$52,2,FALSE))</f>
        <v/>
      </c>
      <c r="C2893" s="117"/>
      <c r="D2893" s="116"/>
      <c r="E2893" s="118"/>
      <c r="F2893" s="119"/>
      <c r="G2893" s="120"/>
      <c r="H2893" s="120"/>
      <c r="I2893" s="418">
        <f t="shared" si="45"/>
        <v>0</v>
      </c>
      <c r="J2893" s="46"/>
      <c r="K2893" s="332">
        <f>IFERROR(SUM(C2893/'Transfers of Funds'!$F$56),0)</f>
        <v>0</v>
      </c>
      <c r="L2893" s="21"/>
      <c r="M2893" s="47" t="s">
        <v>162</v>
      </c>
      <c r="N2893" s="46"/>
    </row>
    <row r="2894" spans="1:14" s="23" customFormat="1" ht="14.25" customHeight="1">
      <c r="A2894" s="115"/>
      <c r="B2894" s="308" t="str">
        <f>IF(A2894="","",VLOOKUP(A2894,'Project Budget vs Exp'!$B$9:$G$52,2,FALSE))</f>
        <v/>
      </c>
      <c r="C2894" s="117"/>
      <c r="D2894" s="116"/>
      <c r="E2894" s="118"/>
      <c r="F2894" s="119"/>
      <c r="G2894" s="120"/>
      <c r="H2894" s="120"/>
      <c r="I2894" s="418">
        <f t="shared" si="45"/>
        <v>0</v>
      </c>
      <c r="J2894" s="46"/>
      <c r="K2894" s="332">
        <f>IFERROR(SUM(C2894/'Transfers of Funds'!$F$56),0)</f>
        <v>0</v>
      </c>
      <c r="L2894" s="21"/>
      <c r="M2894" s="47" t="s">
        <v>162</v>
      </c>
      <c r="N2894" s="46"/>
    </row>
    <row r="2895" spans="1:14" s="23" customFormat="1" ht="14.25" customHeight="1">
      <c r="A2895" s="115"/>
      <c r="B2895" s="308" t="str">
        <f>IF(A2895="","",VLOOKUP(A2895,'Project Budget vs Exp'!$B$9:$G$52,2,FALSE))</f>
        <v/>
      </c>
      <c r="C2895" s="117"/>
      <c r="D2895" s="116"/>
      <c r="E2895" s="118"/>
      <c r="F2895" s="119"/>
      <c r="G2895" s="120"/>
      <c r="H2895" s="120"/>
      <c r="I2895" s="418">
        <f t="shared" si="45"/>
        <v>0</v>
      </c>
      <c r="J2895" s="46"/>
      <c r="K2895" s="332">
        <f>IFERROR(SUM(C2895/'Transfers of Funds'!$F$56),0)</f>
        <v>0</v>
      </c>
      <c r="L2895" s="21"/>
      <c r="M2895" s="47" t="s">
        <v>162</v>
      </c>
      <c r="N2895" s="46"/>
    </row>
    <row r="2896" spans="1:14" s="23" customFormat="1" ht="14.25" customHeight="1">
      <c r="A2896" s="115"/>
      <c r="B2896" s="308" t="str">
        <f>IF(A2896="","",VLOOKUP(A2896,'Project Budget vs Exp'!$B$9:$G$52,2,FALSE))</f>
        <v/>
      </c>
      <c r="C2896" s="117"/>
      <c r="D2896" s="116"/>
      <c r="E2896" s="118"/>
      <c r="F2896" s="119"/>
      <c r="G2896" s="120"/>
      <c r="H2896" s="120"/>
      <c r="I2896" s="418">
        <f t="shared" si="45"/>
        <v>0</v>
      </c>
      <c r="J2896" s="46"/>
      <c r="K2896" s="332">
        <f>IFERROR(SUM(C2896/'Transfers of Funds'!$F$56),0)</f>
        <v>0</v>
      </c>
      <c r="L2896" s="21"/>
      <c r="M2896" s="47" t="s">
        <v>162</v>
      </c>
      <c r="N2896" s="46"/>
    </row>
    <row r="2897" spans="1:14" s="23" customFormat="1" ht="14.25" customHeight="1">
      <c r="A2897" s="115"/>
      <c r="B2897" s="308" t="str">
        <f>IF(A2897="","",VLOOKUP(A2897,'Project Budget vs Exp'!$B$9:$G$52,2,FALSE))</f>
        <v/>
      </c>
      <c r="C2897" s="117"/>
      <c r="D2897" s="116"/>
      <c r="E2897" s="118"/>
      <c r="F2897" s="119"/>
      <c r="G2897" s="120"/>
      <c r="H2897" s="120"/>
      <c r="I2897" s="418">
        <f t="shared" si="45"/>
        <v>0</v>
      </c>
      <c r="J2897" s="46"/>
      <c r="K2897" s="332">
        <f>IFERROR(SUM(C2897/'Transfers of Funds'!$F$56),0)</f>
        <v>0</v>
      </c>
      <c r="L2897" s="21"/>
      <c r="M2897" s="47" t="s">
        <v>162</v>
      </c>
      <c r="N2897" s="46"/>
    </row>
    <row r="2898" spans="1:14" s="23" customFormat="1" ht="14.25" customHeight="1">
      <c r="A2898" s="115"/>
      <c r="B2898" s="308" t="str">
        <f>IF(A2898="","",VLOOKUP(A2898,'Project Budget vs Exp'!$B$9:$G$52,2,FALSE))</f>
        <v/>
      </c>
      <c r="C2898" s="117"/>
      <c r="D2898" s="116"/>
      <c r="E2898" s="118"/>
      <c r="F2898" s="119"/>
      <c r="G2898" s="120"/>
      <c r="H2898" s="120"/>
      <c r="I2898" s="418">
        <f t="shared" si="45"/>
        <v>0</v>
      </c>
      <c r="J2898" s="46"/>
      <c r="K2898" s="332">
        <f>IFERROR(SUM(C2898/'Transfers of Funds'!$F$56),0)</f>
        <v>0</v>
      </c>
      <c r="L2898" s="21"/>
      <c r="M2898" s="47" t="s">
        <v>162</v>
      </c>
      <c r="N2898" s="46"/>
    </row>
    <row r="2899" spans="1:14" s="23" customFormat="1" ht="14.25" customHeight="1">
      <c r="A2899" s="115"/>
      <c r="B2899" s="308" t="str">
        <f>IF(A2899="","",VLOOKUP(A2899,'Project Budget vs Exp'!$B$9:$G$52,2,FALSE))</f>
        <v/>
      </c>
      <c r="C2899" s="117"/>
      <c r="D2899" s="116"/>
      <c r="E2899" s="118"/>
      <c r="F2899" s="119"/>
      <c r="G2899" s="120"/>
      <c r="H2899" s="120"/>
      <c r="I2899" s="418">
        <f t="shared" si="45"/>
        <v>0</v>
      </c>
      <c r="J2899" s="46"/>
      <c r="K2899" s="332">
        <f>IFERROR(SUM(C2899/'Transfers of Funds'!$F$56),0)</f>
        <v>0</v>
      </c>
      <c r="L2899" s="21"/>
      <c r="M2899" s="47" t="s">
        <v>162</v>
      </c>
      <c r="N2899" s="46"/>
    </row>
    <row r="2900" spans="1:14" s="23" customFormat="1" ht="14.25" customHeight="1">
      <c r="A2900" s="115"/>
      <c r="B2900" s="308" t="str">
        <f>IF(A2900="","",VLOOKUP(A2900,'Project Budget vs Exp'!$B$9:$G$52,2,FALSE))</f>
        <v/>
      </c>
      <c r="C2900" s="117"/>
      <c r="D2900" s="116"/>
      <c r="E2900" s="118"/>
      <c r="F2900" s="119"/>
      <c r="G2900" s="120"/>
      <c r="H2900" s="120"/>
      <c r="I2900" s="418">
        <f t="shared" si="45"/>
        <v>0</v>
      </c>
      <c r="J2900" s="46"/>
      <c r="K2900" s="332">
        <f>IFERROR(SUM(C2900/'Transfers of Funds'!$F$56),0)</f>
        <v>0</v>
      </c>
      <c r="L2900" s="21"/>
      <c r="M2900" s="47" t="s">
        <v>162</v>
      </c>
      <c r="N2900" s="46"/>
    </row>
    <row r="2901" spans="1:14" s="23" customFormat="1" ht="14.25" customHeight="1">
      <c r="A2901" s="115"/>
      <c r="B2901" s="308" t="str">
        <f>IF(A2901="","",VLOOKUP(A2901,'Project Budget vs Exp'!$B$9:$G$52,2,FALSE))</f>
        <v/>
      </c>
      <c r="C2901" s="117"/>
      <c r="D2901" s="116"/>
      <c r="E2901" s="118"/>
      <c r="F2901" s="119"/>
      <c r="G2901" s="120"/>
      <c r="H2901" s="120"/>
      <c r="I2901" s="418">
        <f t="shared" ref="I2901:I2964" si="46">IF(OR(F$4="EUR",F$4="USD",F$4="GBP",F$4="CAD",F$4="NZD",F$4="AUD"),K2901,C2901)</f>
        <v>0</v>
      </c>
      <c r="J2901" s="46"/>
      <c r="K2901" s="332">
        <f>IFERROR(SUM(C2901/'Transfers of Funds'!$F$56),0)</f>
        <v>0</v>
      </c>
      <c r="L2901" s="21"/>
      <c r="M2901" s="47" t="s">
        <v>162</v>
      </c>
      <c r="N2901" s="46"/>
    </row>
    <row r="2902" spans="1:14" s="23" customFormat="1" ht="14.25" customHeight="1">
      <c r="A2902" s="115"/>
      <c r="B2902" s="308" t="str">
        <f>IF(A2902="","",VLOOKUP(A2902,'Project Budget vs Exp'!$B$9:$G$52,2,FALSE))</f>
        <v/>
      </c>
      <c r="C2902" s="117"/>
      <c r="D2902" s="116"/>
      <c r="E2902" s="118"/>
      <c r="F2902" s="119"/>
      <c r="G2902" s="120"/>
      <c r="H2902" s="120"/>
      <c r="I2902" s="418">
        <f t="shared" si="46"/>
        <v>0</v>
      </c>
      <c r="J2902" s="46"/>
      <c r="K2902" s="332">
        <f>IFERROR(SUM(C2902/'Transfers of Funds'!$F$56),0)</f>
        <v>0</v>
      </c>
      <c r="L2902" s="21"/>
      <c r="M2902" s="47" t="s">
        <v>162</v>
      </c>
      <c r="N2902" s="46"/>
    </row>
    <row r="2903" spans="1:14" s="23" customFormat="1" ht="14.25" customHeight="1">
      <c r="A2903" s="115"/>
      <c r="B2903" s="308" t="str">
        <f>IF(A2903="","",VLOOKUP(A2903,'Project Budget vs Exp'!$B$9:$G$52,2,FALSE))</f>
        <v/>
      </c>
      <c r="C2903" s="117"/>
      <c r="D2903" s="116"/>
      <c r="E2903" s="118"/>
      <c r="F2903" s="119"/>
      <c r="G2903" s="120"/>
      <c r="H2903" s="120"/>
      <c r="I2903" s="418">
        <f t="shared" si="46"/>
        <v>0</v>
      </c>
      <c r="J2903" s="46"/>
      <c r="K2903" s="332">
        <f>IFERROR(SUM(C2903/'Transfers of Funds'!$F$56),0)</f>
        <v>0</v>
      </c>
      <c r="L2903" s="21"/>
      <c r="M2903" s="47" t="s">
        <v>162</v>
      </c>
      <c r="N2903" s="46"/>
    </row>
    <row r="2904" spans="1:14" s="23" customFormat="1" ht="14.25" customHeight="1">
      <c r="A2904" s="115"/>
      <c r="B2904" s="308" t="str">
        <f>IF(A2904="","",VLOOKUP(A2904,'Project Budget vs Exp'!$B$9:$G$52,2,FALSE))</f>
        <v/>
      </c>
      <c r="C2904" s="117"/>
      <c r="D2904" s="116"/>
      <c r="E2904" s="118"/>
      <c r="F2904" s="119"/>
      <c r="G2904" s="120"/>
      <c r="H2904" s="120"/>
      <c r="I2904" s="418">
        <f t="shared" si="46"/>
        <v>0</v>
      </c>
      <c r="J2904" s="46"/>
      <c r="K2904" s="332">
        <f>IFERROR(SUM(C2904/'Transfers of Funds'!$F$56),0)</f>
        <v>0</v>
      </c>
      <c r="L2904" s="21"/>
      <c r="M2904" s="47" t="s">
        <v>162</v>
      </c>
      <c r="N2904" s="46"/>
    </row>
    <row r="2905" spans="1:14" s="23" customFormat="1" ht="14.25" customHeight="1">
      <c r="A2905" s="115"/>
      <c r="B2905" s="308" t="str">
        <f>IF(A2905="","",VLOOKUP(A2905,'Project Budget vs Exp'!$B$9:$G$52,2,FALSE))</f>
        <v/>
      </c>
      <c r="C2905" s="117"/>
      <c r="D2905" s="116"/>
      <c r="E2905" s="118"/>
      <c r="F2905" s="119"/>
      <c r="G2905" s="120"/>
      <c r="H2905" s="120"/>
      <c r="I2905" s="418">
        <f t="shared" si="46"/>
        <v>0</v>
      </c>
      <c r="J2905" s="46"/>
      <c r="K2905" s="332">
        <f>IFERROR(SUM(C2905/'Transfers of Funds'!$F$56),0)</f>
        <v>0</v>
      </c>
      <c r="L2905" s="21"/>
      <c r="M2905" s="47" t="s">
        <v>162</v>
      </c>
      <c r="N2905" s="46"/>
    </row>
    <row r="2906" spans="1:14" s="23" customFormat="1" ht="14.25" customHeight="1">
      <c r="A2906" s="115"/>
      <c r="B2906" s="308" t="str">
        <f>IF(A2906="","",VLOOKUP(A2906,'Project Budget vs Exp'!$B$9:$G$52,2,FALSE))</f>
        <v/>
      </c>
      <c r="C2906" s="117"/>
      <c r="D2906" s="116"/>
      <c r="E2906" s="118"/>
      <c r="F2906" s="119"/>
      <c r="G2906" s="120"/>
      <c r="H2906" s="120"/>
      <c r="I2906" s="418">
        <f t="shared" si="46"/>
        <v>0</v>
      </c>
      <c r="J2906" s="46"/>
      <c r="K2906" s="332">
        <f>IFERROR(SUM(C2906/'Transfers of Funds'!$F$56),0)</f>
        <v>0</v>
      </c>
      <c r="L2906" s="21"/>
      <c r="M2906" s="47" t="s">
        <v>162</v>
      </c>
      <c r="N2906" s="46"/>
    </row>
    <row r="2907" spans="1:14" s="23" customFormat="1" ht="14.25" customHeight="1">
      <c r="A2907" s="115"/>
      <c r="B2907" s="308" t="str">
        <f>IF(A2907="","",VLOOKUP(A2907,'Project Budget vs Exp'!$B$9:$G$52,2,FALSE))</f>
        <v/>
      </c>
      <c r="C2907" s="117"/>
      <c r="D2907" s="116"/>
      <c r="E2907" s="118"/>
      <c r="F2907" s="119"/>
      <c r="G2907" s="120"/>
      <c r="H2907" s="120"/>
      <c r="I2907" s="418">
        <f t="shared" si="46"/>
        <v>0</v>
      </c>
      <c r="J2907" s="46"/>
      <c r="K2907" s="332">
        <f>IFERROR(SUM(C2907/'Transfers of Funds'!$F$56),0)</f>
        <v>0</v>
      </c>
      <c r="L2907" s="21"/>
      <c r="M2907" s="47" t="s">
        <v>162</v>
      </c>
      <c r="N2907" s="46"/>
    </row>
    <row r="2908" spans="1:14" s="23" customFormat="1" ht="14.25" customHeight="1">
      <c r="A2908" s="115"/>
      <c r="B2908" s="308" t="str">
        <f>IF(A2908="","",VLOOKUP(A2908,'Project Budget vs Exp'!$B$9:$G$52,2,FALSE))</f>
        <v/>
      </c>
      <c r="C2908" s="117"/>
      <c r="D2908" s="116"/>
      <c r="E2908" s="118"/>
      <c r="F2908" s="119"/>
      <c r="G2908" s="120"/>
      <c r="H2908" s="120"/>
      <c r="I2908" s="418">
        <f t="shared" si="46"/>
        <v>0</v>
      </c>
      <c r="J2908" s="46"/>
      <c r="K2908" s="332">
        <f>IFERROR(SUM(C2908/'Transfers of Funds'!$F$56),0)</f>
        <v>0</v>
      </c>
      <c r="L2908" s="21"/>
      <c r="M2908" s="47" t="s">
        <v>162</v>
      </c>
      <c r="N2908" s="46"/>
    </row>
    <row r="2909" spans="1:14" s="23" customFormat="1" ht="14.25" customHeight="1">
      <c r="A2909" s="115"/>
      <c r="B2909" s="308" t="str">
        <f>IF(A2909="","",VLOOKUP(A2909,'Project Budget vs Exp'!$B$9:$G$52,2,FALSE))</f>
        <v/>
      </c>
      <c r="C2909" s="117"/>
      <c r="D2909" s="116"/>
      <c r="E2909" s="118"/>
      <c r="F2909" s="119"/>
      <c r="G2909" s="120"/>
      <c r="H2909" s="120"/>
      <c r="I2909" s="418">
        <f t="shared" si="46"/>
        <v>0</v>
      </c>
      <c r="J2909" s="46"/>
      <c r="K2909" s="332">
        <f>IFERROR(SUM(C2909/'Transfers of Funds'!$F$56),0)</f>
        <v>0</v>
      </c>
      <c r="L2909" s="21"/>
      <c r="M2909" s="47" t="s">
        <v>162</v>
      </c>
      <c r="N2909" s="46"/>
    </row>
    <row r="2910" spans="1:14" s="23" customFormat="1" ht="14.25" customHeight="1">
      <c r="A2910" s="115"/>
      <c r="B2910" s="308" t="str">
        <f>IF(A2910="","",VLOOKUP(A2910,'Project Budget vs Exp'!$B$9:$G$52,2,FALSE))</f>
        <v/>
      </c>
      <c r="C2910" s="117"/>
      <c r="D2910" s="116"/>
      <c r="E2910" s="118"/>
      <c r="F2910" s="119"/>
      <c r="G2910" s="120"/>
      <c r="H2910" s="120"/>
      <c r="I2910" s="418">
        <f t="shared" si="46"/>
        <v>0</v>
      </c>
      <c r="J2910" s="46"/>
      <c r="K2910" s="332">
        <f>IFERROR(SUM(C2910/'Transfers of Funds'!$F$56),0)</f>
        <v>0</v>
      </c>
      <c r="L2910" s="21"/>
      <c r="M2910" s="47" t="s">
        <v>162</v>
      </c>
      <c r="N2910" s="46"/>
    </row>
    <row r="2911" spans="1:14" s="23" customFormat="1" ht="14.25" customHeight="1">
      <c r="A2911" s="115"/>
      <c r="B2911" s="308" t="str">
        <f>IF(A2911="","",VLOOKUP(A2911,'Project Budget vs Exp'!$B$9:$G$52,2,FALSE))</f>
        <v/>
      </c>
      <c r="C2911" s="117"/>
      <c r="D2911" s="116"/>
      <c r="E2911" s="118"/>
      <c r="F2911" s="119"/>
      <c r="G2911" s="120"/>
      <c r="H2911" s="120"/>
      <c r="I2911" s="418">
        <f t="shared" si="46"/>
        <v>0</v>
      </c>
      <c r="J2911" s="46"/>
      <c r="K2911" s="332">
        <f>IFERROR(SUM(C2911/'Transfers of Funds'!$F$56),0)</f>
        <v>0</v>
      </c>
      <c r="L2911" s="21"/>
      <c r="M2911" s="47" t="s">
        <v>162</v>
      </c>
      <c r="N2911" s="46"/>
    </row>
    <row r="2912" spans="1:14" s="23" customFormat="1" ht="14.25" customHeight="1">
      <c r="A2912" s="115"/>
      <c r="B2912" s="308" t="str">
        <f>IF(A2912="","",VLOOKUP(A2912,'Project Budget vs Exp'!$B$9:$G$52,2,FALSE))</f>
        <v/>
      </c>
      <c r="C2912" s="117"/>
      <c r="D2912" s="116"/>
      <c r="E2912" s="118"/>
      <c r="F2912" s="119"/>
      <c r="G2912" s="120"/>
      <c r="H2912" s="120"/>
      <c r="I2912" s="418">
        <f t="shared" si="46"/>
        <v>0</v>
      </c>
      <c r="J2912" s="46"/>
      <c r="K2912" s="332">
        <f>IFERROR(SUM(C2912/'Transfers of Funds'!$F$56),0)</f>
        <v>0</v>
      </c>
      <c r="L2912" s="21"/>
      <c r="M2912" s="47" t="s">
        <v>162</v>
      </c>
      <c r="N2912" s="46"/>
    </row>
    <row r="2913" spans="1:14" s="23" customFormat="1" ht="14.25" customHeight="1">
      <c r="A2913" s="115"/>
      <c r="B2913" s="308" t="str">
        <f>IF(A2913="","",VLOOKUP(A2913,'Project Budget vs Exp'!$B$9:$G$52,2,FALSE))</f>
        <v/>
      </c>
      <c r="C2913" s="117"/>
      <c r="D2913" s="116"/>
      <c r="E2913" s="118"/>
      <c r="F2913" s="119"/>
      <c r="G2913" s="120"/>
      <c r="H2913" s="120"/>
      <c r="I2913" s="418">
        <f t="shared" si="46"/>
        <v>0</v>
      </c>
      <c r="J2913" s="46"/>
      <c r="K2913" s="332">
        <f>IFERROR(SUM(C2913/'Transfers of Funds'!$F$56),0)</f>
        <v>0</v>
      </c>
      <c r="L2913" s="21"/>
      <c r="M2913" s="47" t="s">
        <v>162</v>
      </c>
      <c r="N2913" s="46"/>
    </row>
    <row r="2914" spans="1:14" s="23" customFormat="1" ht="14.25" customHeight="1">
      <c r="A2914" s="115"/>
      <c r="B2914" s="308" t="str">
        <f>IF(A2914="","",VLOOKUP(A2914,'Project Budget vs Exp'!$B$9:$G$52,2,FALSE))</f>
        <v/>
      </c>
      <c r="C2914" s="117"/>
      <c r="D2914" s="116"/>
      <c r="E2914" s="118"/>
      <c r="F2914" s="119"/>
      <c r="G2914" s="120"/>
      <c r="H2914" s="120"/>
      <c r="I2914" s="418">
        <f t="shared" si="46"/>
        <v>0</v>
      </c>
      <c r="J2914" s="46"/>
      <c r="K2914" s="332">
        <f>IFERROR(SUM(C2914/'Transfers of Funds'!$F$56),0)</f>
        <v>0</v>
      </c>
      <c r="L2914" s="21"/>
      <c r="M2914" s="47" t="s">
        <v>162</v>
      </c>
      <c r="N2914" s="46"/>
    </row>
    <row r="2915" spans="1:14" s="23" customFormat="1" ht="14.25" customHeight="1">
      <c r="A2915" s="115"/>
      <c r="B2915" s="308" t="str">
        <f>IF(A2915="","",VLOOKUP(A2915,'Project Budget vs Exp'!$B$9:$G$52,2,FALSE))</f>
        <v/>
      </c>
      <c r="C2915" s="117"/>
      <c r="D2915" s="116"/>
      <c r="E2915" s="118"/>
      <c r="F2915" s="119"/>
      <c r="G2915" s="120"/>
      <c r="H2915" s="120"/>
      <c r="I2915" s="418">
        <f t="shared" si="46"/>
        <v>0</v>
      </c>
      <c r="J2915" s="46"/>
      <c r="K2915" s="332">
        <f>IFERROR(SUM(C2915/'Transfers of Funds'!$F$56),0)</f>
        <v>0</v>
      </c>
      <c r="L2915" s="21"/>
      <c r="M2915" s="47" t="s">
        <v>162</v>
      </c>
      <c r="N2915" s="46"/>
    </row>
    <row r="2916" spans="1:14" s="23" customFormat="1" ht="14.25" customHeight="1">
      <c r="A2916" s="115"/>
      <c r="B2916" s="308" t="str">
        <f>IF(A2916="","",VLOOKUP(A2916,'Project Budget vs Exp'!$B$9:$G$52,2,FALSE))</f>
        <v/>
      </c>
      <c r="C2916" s="117"/>
      <c r="D2916" s="116"/>
      <c r="E2916" s="118"/>
      <c r="F2916" s="119"/>
      <c r="G2916" s="120"/>
      <c r="H2916" s="120"/>
      <c r="I2916" s="418">
        <f t="shared" si="46"/>
        <v>0</v>
      </c>
      <c r="J2916" s="46"/>
      <c r="K2916" s="332">
        <f>IFERROR(SUM(C2916/'Transfers of Funds'!$F$56),0)</f>
        <v>0</v>
      </c>
      <c r="L2916" s="21"/>
      <c r="M2916" s="47" t="s">
        <v>162</v>
      </c>
      <c r="N2916" s="46"/>
    </row>
    <row r="2917" spans="1:14" s="23" customFormat="1" ht="14.25" customHeight="1">
      <c r="A2917" s="115"/>
      <c r="B2917" s="308" t="str">
        <f>IF(A2917="","",VLOOKUP(A2917,'Project Budget vs Exp'!$B$9:$G$52,2,FALSE))</f>
        <v/>
      </c>
      <c r="C2917" s="117"/>
      <c r="D2917" s="116"/>
      <c r="E2917" s="118"/>
      <c r="F2917" s="119"/>
      <c r="G2917" s="120"/>
      <c r="H2917" s="120"/>
      <c r="I2917" s="418">
        <f t="shared" si="46"/>
        <v>0</v>
      </c>
      <c r="J2917" s="46"/>
      <c r="K2917" s="332">
        <f>IFERROR(SUM(C2917/'Transfers of Funds'!$F$56),0)</f>
        <v>0</v>
      </c>
      <c r="L2917" s="21"/>
      <c r="M2917" s="47" t="s">
        <v>162</v>
      </c>
      <c r="N2917" s="46"/>
    </row>
    <row r="2918" spans="1:14" s="23" customFormat="1" ht="14.25" customHeight="1">
      <c r="A2918" s="115"/>
      <c r="B2918" s="308" t="str">
        <f>IF(A2918="","",VLOOKUP(A2918,'Project Budget vs Exp'!$B$9:$G$52,2,FALSE))</f>
        <v/>
      </c>
      <c r="C2918" s="117"/>
      <c r="D2918" s="116"/>
      <c r="E2918" s="118"/>
      <c r="F2918" s="119"/>
      <c r="G2918" s="120"/>
      <c r="H2918" s="120"/>
      <c r="I2918" s="418">
        <f t="shared" si="46"/>
        <v>0</v>
      </c>
      <c r="J2918" s="46"/>
      <c r="K2918" s="332">
        <f>IFERROR(SUM(C2918/'Transfers of Funds'!$F$56),0)</f>
        <v>0</v>
      </c>
      <c r="L2918" s="21"/>
      <c r="M2918" s="47" t="s">
        <v>162</v>
      </c>
      <c r="N2918" s="46"/>
    </row>
    <row r="2919" spans="1:14" s="23" customFormat="1" ht="14.25" customHeight="1">
      <c r="A2919" s="115"/>
      <c r="B2919" s="308" t="str">
        <f>IF(A2919="","",VLOOKUP(A2919,'Project Budget vs Exp'!$B$9:$G$52,2,FALSE))</f>
        <v/>
      </c>
      <c r="C2919" s="117"/>
      <c r="D2919" s="116"/>
      <c r="E2919" s="118"/>
      <c r="F2919" s="119"/>
      <c r="G2919" s="120"/>
      <c r="H2919" s="120"/>
      <c r="I2919" s="418">
        <f t="shared" si="46"/>
        <v>0</v>
      </c>
      <c r="J2919" s="46"/>
      <c r="K2919" s="332">
        <f>IFERROR(SUM(C2919/'Transfers of Funds'!$F$56),0)</f>
        <v>0</v>
      </c>
      <c r="L2919" s="21"/>
      <c r="M2919" s="47" t="s">
        <v>162</v>
      </c>
      <c r="N2919" s="46"/>
    </row>
    <row r="2920" spans="1:14" s="23" customFormat="1" ht="14.25" customHeight="1">
      <c r="A2920" s="115"/>
      <c r="B2920" s="308" t="str">
        <f>IF(A2920="","",VLOOKUP(A2920,'Project Budget vs Exp'!$B$9:$G$52,2,FALSE))</f>
        <v/>
      </c>
      <c r="C2920" s="117"/>
      <c r="D2920" s="116"/>
      <c r="E2920" s="118"/>
      <c r="F2920" s="119"/>
      <c r="G2920" s="120"/>
      <c r="H2920" s="120"/>
      <c r="I2920" s="418">
        <f t="shared" si="46"/>
        <v>0</v>
      </c>
      <c r="J2920" s="46"/>
      <c r="K2920" s="332">
        <f>IFERROR(SUM(C2920/'Transfers of Funds'!$F$56),0)</f>
        <v>0</v>
      </c>
      <c r="L2920" s="21"/>
      <c r="M2920" s="47" t="s">
        <v>162</v>
      </c>
      <c r="N2920" s="46"/>
    </row>
    <row r="2921" spans="1:14" s="23" customFormat="1" ht="14.25" customHeight="1">
      <c r="A2921" s="115"/>
      <c r="B2921" s="308" t="str">
        <f>IF(A2921="","",VLOOKUP(A2921,'Project Budget vs Exp'!$B$9:$G$52,2,FALSE))</f>
        <v/>
      </c>
      <c r="C2921" s="117"/>
      <c r="D2921" s="116"/>
      <c r="E2921" s="118"/>
      <c r="F2921" s="119"/>
      <c r="G2921" s="120"/>
      <c r="H2921" s="120"/>
      <c r="I2921" s="418">
        <f t="shared" si="46"/>
        <v>0</v>
      </c>
      <c r="J2921" s="46"/>
      <c r="K2921" s="332">
        <f>IFERROR(SUM(C2921/'Transfers of Funds'!$F$56),0)</f>
        <v>0</v>
      </c>
      <c r="L2921" s="21"/>
      <c r="M2921" s="47" t="s">
        <v>162</v>
      </c>
      <c r="N2921" s="46"/>
    </row>
    <row r="2922" spans="1:14" s="23" customFormat="1" ht="14.25" customHeight="1">
      <c r="A2922" s="115"/>
      <c r="B2922" s="308" t="str">
        <f>IF(A2922="","",VLOOKUP(A2922,'Project Budget vs Exp'!$B$9:$G$52,2,FALSE))</f>
        <v/>
      </c>
      <c r="C2922" s="117"/>
      <c r="D2922" s="116"/>
      <c r="E2922" s="118"/>
      <c r="F2922" s="119"/>
      <c r="G2922" s="120"/>
      <c r="H2922" s="120"/>
      <c r="I2922" s="418">
        <f t="shared" si="46"/>
        <v>0</v>
      </c>
      <c r="J2922" s="46"/>
      <c r="K2922" s="332">
        <f>IFERROR(SUM(C2922/'Transfers of Funds'!$F$56),0)</f>
        <v>0</v>
      </c>
      <c r="L2922" s="21"/>
      <c r="M2922" s="47" t="s">
        <v>162</v>
      </c>
      <c r="N2922" s="46"/>
    </row>
    <row r="2923" spans="1:14" s="23" customFormat="1" ht="14.25" customHeight="1">
      <c r="A2923" s="115"/>
      <c r="B2923" s="308" t="str">
        <f>IF(A2923="","",VLOOKUP(A2923,'Project Budget vs Exp'!$B$9:$G$52,2,FALSE))</f>
        <v/>
      </c>
      <c r="C2923" s="117"/>
      <c r="D2923" s="116"/>
      <c r="E2923" s="118"/>
      <c r="F2923" s="119"/>
      <c r="G2923" s="120"/>
      <c r="H2923" s="120"/>
      <c r="I2923" s="418">
        <f t="shared" si="46"/>
        <v>0</v>
      </c>
      <c r="J2923" s="46"/>
      <c r="K2923" s="332">
        <f>IFERROR(SUM(C2923/'Transfers of Funds'!$F$56),0)</f>
        <v>0</v>
      </c>
      <c r="L2923" s="21"/>
      <c r="M2923" s="47" t="s">
        <v>162</v>
      </c>
      <c r="N2923" s="46"/>
    </row>
    <row r="2924" spans="1:14" s="23" customFormat="1" ht="14.25" customHeight="1">
      <c r="A2924" s="115"/>
      <c r="B2924" s="308" t="str">
        <f>IF(A2924="","",VLOOKUP(A2924,'Project Budget vs Exp'!$B$9:$G$52,2,FALSE))</f>
        <v/>
      </c>
      <c r="C2924" s="117"/>
      <c r="D2924" s="116"/>
      <c r="E2924" s="118"/>
      <c r="F2924" s="119"/>
      <c r="G2924" s="120"/>
      <c r="H2924" s="120"/>
      <c r="I2924" s="418">
        <f t="shared" si="46"/>
        <v>0</v>
      </c>
      <c r="J2924" s="46"/>
      <c r="K2924" s="332">
        <f>IFERROR(SUM(C2924/'Transfers of Funds'!$F$56),0)</f>
        <v>0</v>
      </c>
      <c r="L2924" s="21"/>
      <c r="M2924" s="47" t="s">
        <v>162</v>
      </c>
      <c r="N2924" s="46"/>
    </row>
    <row r="2925" spans="1:14" s="23" customFormat="1" ht="14.25" customHeight="1">
      <c r="A2925" s="115"/>
      <c r="B2925" s="308" t="str">
        <f>IF(A2925="","",VLOOKUP(A2925,'Project Budget vs Exp'!$B$9:$G$52,2,FALSE))</f>
        <v/>
      </c>
      <c r="C2925" s="117"/>
      <c r="D2925" s="116"/>
      <c r="E2925" s="118"/>
      <c r="F2925" s="119"/>
      <c r="G2925" s="120"/>
      <c r="H2925" s="120"/>
      <c r="I2925" s="418">
        <f t="shared" si="46"/>
        <v>0</v>
      </c>
      <c r="J2925" s="46"/>
      <c r="K2925" s="332">
        <f>IFERROR(SUM(C2925/'Transfers of Funds'!$F$56),0)</f>
        <v>0</v>
      </c>
      <c r="L2925" s="21"/>
      <c r="M2925" s="47" t="s">
        <v>162</v>
      </c>
      <c r="N2925" s="46"/>
    </row>
    <row r="2926" spans="1:14" s="23" customFormat="1" ht="14.25" customHeight="1">
      <c r="A2926" s="115"/>
      <c r="B2926" s="308" t="str">
        <f>IF(A2926="","",VLOOKUP(A2926,'Project Budget vs Exp'!$B$9:$G$52,2,FALSE))</f>
        <v/>
      </c>
      <c r="C2926" s="117"/>
      <c r="D2926" s="116"/>
      <c r="E2926" s="118"/>
      <c r="F2926" s="119"/>
      <c r="G2926" s="120"/>
      <c r="H2926" s="120"/>
      <c r="I2926" s="418">
        <f t="shared" si="46"/>
        <v>0</v>
      </c>
      <c r="J2926" s="46"/>
      <c r="K2926" s="332">
        <f>IFERROR(SUM(C2926/'Transfers of Funds'!$F$56),0)</f>
        <v>0</v>
      </c>
      <c r="L2926" s="21"/>
      <c r="M2926" s="47" t="s">
        <v>162</v>
      </c>
      <c r="N2926" s="46"/>
    </row>
    <row r="2927" spans="1:14" s="23" customFormat="1" ht="14.25" customHeight="1">
      <c r="A2927" s="115"/>
      <c r="B2927" s="308" t="str">
        <f>IF(A2927="","",VLOOKUP(A2927,'Project Budget vs Exp'!$B$9:$G$52,2,FALSE))</f>
        <v/>
      </c>
      <c r="C2927" s="117"/>
      <c r="D2927" s="116"/>
      <c r="E2927" s="118"/>
      <c r="F2927" s="119"/>
      <c r="G2927" s="120"/>
      <c r="H2927" s="120"/>
      <c r="I2927" s="418">
        <f t="shared" si="46"/>
        <v>0</v>
      </c>
      <c r="J2927" s="46"/>
      <c r="K2927" s="332">
        <f>IFERROR(SUM(C2927/'Transfers of Funds'!$F$56),0)</f>
        <v>0</v>
      </c>
      <c r="L2927" s="21"/>
      <c r="M2927" s="47" t="s">
        <v>162</v>
      </c>
      <c r="N2927" s="46"/>
    </row>
    <row r="2928" spans="1:14" s="23" customFormat="1" ht="14.25" customHeight="1">
      <c r="A2928" s="115"/>
      <c r="B2928" s="308" t="str">
        <f>IF(A2928="","",VLOOKUP(A2928,'Project Budget vs Exp'!$B$9:$G$52,2,FALSE))</f>
        <v/>
      </c>
      <c r="C2928" s="117"/>
      <c r="D2928" s="116"/>
      <c r="E2928" s="118"/>
      <c r="F2928" s="119"/>
      <c r="G2928" s="120"/>
      <c r="H2928" s="120"/>
      <c r="I2928" s="418">
        <f t="shared" si="46"/>
        <v>0</v>
      </c>
      <c r="J2928" s="46"/>
      <c r="K2928" s="332">
        <f>IFERROR(SUM(C2928/'Transfers of Funds'!$F$56),0)</f>
        <v>0</v>
      </c>
      <c r="L2928" s="21"/>
      <c r="M2928" s="47" t="s">
        <v>162</v>
      </c>
      <c r="N2928" s="46"/>
    </row>
    <row r="2929" spans="1:14" s="23" customFormat="1" ht="14.25" customHeight="1">
      <c r="A2929" s="115"/>
      <c r="B2929" s="308" t="str">
        <f>IF(A2929="","",VLOOKUP(A2929,'Project Budget vs Exp'!$B$9:$G$52,2,FALSE))</f>
        <v/>
      </c>
      <c r="C2929" s="117"/>
      <c r="D2929" s="116"/>
      <c r="E2929" s="118"/>
      <c r="F2929" s="119"/>
      <c r="G2929" s="120"/>
      <c r="H2929" s="120"/>
      <c r="I2929" s="418">
        <f t="shared" si="46"/>
        <v>0</v>
      </c>
      <c r="J2929" s="46"/>
      <c r="K2929" s="332">
        <f>IFERROR(SUM(C2929/'Transfers of Funds'!$F$56),0)</f>
        <v>0</v>
      </c>
      <c r="L2929" s="21"/>
      <c r="M2929" s="47" t="s">
        <v>162</v>
      </c>
      <c r="N2929" s="46"/>
    </row>
    <row r="2930" spans="1:14" s="23" customFormat="1" ht="14.25" customHeight="1">
      <c r="A2930" s="115"/>
      <c r="B2930" s="308" t="str">
        <f>IF(A2930="","",VLOOKUP(A2930,'Project Budget vs Exp'!$B$9:$G$52,2,FALSE))</f>
        <v/>
      </c>
      <c r="C2930" s="117"/>
      <c r="D2930" s="116"/>
      <c r="E2930" s="118"/>
      <c r="F2930" s="119"/>
      <c r="G2930" s="120"/>
      <c r="H2930" s="120"/>
      <c r="I2930" s="418">
        <f t="shared" si="46"/>
        <v>0</v>
      </c>
      <c r="J2930" s="46"/>
      <c r="K2930" s="332">
        <f>IFERROR(SUM(C2930/'Transfers of Funds'!$F$56),0)</f>
        <v>0</v>
      </c>
      <c r="L2930" s="21"/>
      <c r="M2930" s="47" t="s">
        <v>162</v>
      </c>
      <c r="N2930" s="46"/>
    </row>
    <row r="2931" spans="1:14" s="23" customFormat="1" ht="14.25" customHeight="1">
      <c r="A2931" s="115"/>
      <c r="B2931" s="308" t="str">
        <f>IF(A2931="","",VLOOKUP(A2931,'Project Budget vs Exp'!$B$9:$G$52,2,FALSE))</f>
        <v/>
      </c>
      <c r="C2931" s="117"/>
      <c r="D2931" s="116"/>
      <c r="E2931" s="118"/>
      <c r="F2931" s="119"/>
      <c r="G2931" s="120"/>
      <c r="H2931" s="120"/>
      <c r="I2931" s="418">
        <f t="shared" si="46"/>
        <v>0</v>
      </c>
      <c r="J2931" s="46"/>
      <c r="K2931" s="332">
        <f>IFERROR(SUM(C2931/'Transfers of Funds'!$F$56),0)</f>
        <v>0</v>
      </c>
      <c r="L2931" s="21"/>
      <c r="M2931" s="47" t="s">
        <v>162</v>
      </c>
      <c r="N2931" s="46"/>
    </row>
    <row r="2932" spans="1:14" s="23" customFormat="1" ht="14.25" customHeight="1">
      <c r="A2932" s="115"/>
      <c r="B2932" s="308" t="str">
        <f>IF(A2932="","",VLOOKUP(A2932,'Project Budget vs Exp'!$B$9:$G$52,2,FALSE))</f>
        <v/>
      </c>
      <c r="C2932" s="117"/>
      <c r="D2932" s="116"/>
      <c r="E2932" s="118"/>
      <c r="F2932" s="119"/>
      <c r="G2932" s="120"/>
      <c r="H2932" s="120"/>
      <c r="I2932" s="418">
        <f t="shared" si="46"/>
        <v>0</v>
      </c>
      <c r="J2932" s="46"/>
      <c r="K2932" s="332">
        <f>IFERROR(SUM(C2932/'Transfers of Funds'!$F$56),0)</f>
        <v>0</v>
      </c>
      <c r="L2932" s="21"/>
      <c r="M2932" s="47" t="s">
        <v>162</v>
      </c>
      <c r="N2932" s="46"/>
    </row>
    <row r="2933" spans="1:14" s="23" customFormat="1" ht="14.25" customHeight="1">
      <c r="A2933" s="115"/>
      <c r="B2933" s="308" t="str">
        <f>IF(A2933="","",VLOOKUP(A2933,'Project Budget vs Exp'!$B$9:$G$52,2,FALSE))</f>
        <v/>
      </c>
      <c r="C2933" s="117"/>
      <c r="D2933" s="116"/>
      <c r="E2933" s="118"/>
      <c r="F2933" s="119"/>
      <c r="G2933" s="120"/>
      <c r="H2933" s="120"/>
      <c r="I2933" s="418">
        <f t="shared" si="46"/>
        <v>0</v>
      </c>
      <c r="J2933" s="46"/>
      <c r="K2933" s="332">
        <f>IFERROR(SUM(C2933/'Transfers of Funds'!$F$56),0)</f>
        <v>0</v>
      </c>
      <c r="L2933" s="21"/>
      <c r="M2933" s="47" t="s">
        <v>162</v>
      </c>
      <c r="N2933" s="46"/>
    </row>
    <row r="2934" spans="1:14" s="23" customFormat="1" ht="14.25" customHeight="1">
      <c r="A2934" s="115"/>
      <c r="B2934" s="308" t="str">
        <f>IF(A2934="","",VLOOKUP(A2934,'Project Budget vs Exp'!$B$9:$G$52,2,FALSE))</f>
        <v/>
      </c>
      <c r="C2934" s="117"/>
      <c r="D2934" s="116"/>
      <c r="E2934" s="118"/>
      <c r="F2934" s="119"/>
      <c r="G2934" s="120"/>
      <c r="H2934" s="120"/>
      <c r="I2934" s="418">
        <f t="shared" si="46"/>
        <v>0</v>
      </c>
      <c r="J2934" s="46"/>
      <c r="K2934" s="332">
        <f>IFERROR(SUM(C2934/'Transfers of Funds'!$F$56),0)</f>
        <v>0</v>
      </c>
      <c r="L2934" s="21"/>
      <c r="M2934" s="47" t="s">
        <v>162</v>
      </c>
      <c r="N2934" s="46"/>
    </row>
    <row r="2935" spans="1:14" s="23" customFormat="1" ht="14.25" customHeight="1">
      <c r="A2935" s="115"/>
      <c r="B2935" s="308" t="str">
        <f>IF(A2935="","",VLOOKUP(A2935,'Project Budget vs Exp'!$B$9:$G$52,2,FALSE))</f>
        <v/>
      </c>
      <c r="C2935" s="117"/>
      <c r="D2935" s="116"/>
      <c r="E2935" s="118"/>
      <c r="F2935" s="119"/>
      <c r="G2935" s="120"/>
      <c r="H2935" s="120"/>
      <c r="I2935" s="418">
        <f t="shared" si="46"/>
        <v>0</v>
      </c>
      <c r="J2935" s="46"/>
      <c r="K2935" s="332">
        <f>IFERROR(SUM(C2935/'Transfers of Funds'!$F$56),0)</f>
        <v>0</v>
      </c>
      <c r="L2935" s="21"/>
      <c r="M2935" s="47" t="s">
        <v>162</v>
      </c>
      <c r="N2935" s="46"/>
    </row>
    <row r="2936" spans="1:14" s="23" customFormat="1" ht="14.25" customHeight="1">
      <c r="A2936" s="115"/>
      <c r="B2936" s="308" t="str">
        <f>IF(A2936="","",VLOOKUP(A2936,'Project Budget vs Exp'!$B$9:$G$52,2,FALSE))</f>
        <v/>
      </c>
      <c r="C2936" s="117"/>
      <c r="D2936" s="116"/>
      <c r="E2936" s="118"/>
      <c r="F2936" s="119"/>
      <c r="G2936" s="120"/>
      <c r="H2936" s="120"/>
      <c r="I2936" s="418">
        <f t="shared" si="46"/>
        <v>0</v>
      </c>
      <c r="J2936" s="46"/>
      <c r="K2936" s="332">
        <f>IFERROR(SUM(C2936/'Transfers of Funds'!$F$56),0)</f>
        <v>0</v>
      </c>
      <c r="L2936" s="21"/>
      <c r="M2936" s="47" t="s">
        <v>162</v>
      </c>
      <c r="N2936" s="46"/>
    </row>
    <row r="2937" spans="1:14" s="23" customFormat="1" ht="14.25" customHeight="1">
      <c r="A2937" s="115"/>
      <c r="B2937" s="308" t="str">
        <f>IF(A2937="","",VLOOKUP(A2937,'Project Budget vs Exp'!$B$9:$G$52,2,FALSE))</f>
        <v/>
      </c>
      <c r="C2937" s="117"/>
      <c r="D2937" s="116"/>
      <c r="E2937" s="118"/>
      <c r="F2937" s="119"/>
      <c r="G2937" s="120"/>
      <c r="H2937" s="120"/>
      <c r="I2937" s="418">
        <f t="shared" si="46"/>
        <v>0</v>
      </c>
      <c r="J2937" s="46"/>
      <c r="K2937" s="332">
        <f>IFERROR(SUM(C2937/'Transfers of Funds'!$F$56),0)</f>
        <v>0</v>
      </c>
      <c r="L2937" s="21"/>
      <c r="M2937" s="47" t="s">
        <v>162</v>
      </c>
      <c r="N2937" s="46"/>
    </row>
    <row r="2938" spans="1:14" s="23" customFormat="1" ht="14.25" customHeight="1">
      <c r="A2938" s="115"/>
      <c r="B2938" s="308" t="str">
        <f>IF(A2938="","",VLOOKUP(A2938,'Project Budget vs Exp'!$B$9:$G$52,2,FALSE))</f>
        <v/>
      </c>
      <c r="C2938" s="117"/>
      <c r="D2938" s="116"/>
      <c r="E2938" s="118"/>
      <c r="F2938" s="119"/>
      <c r="G2938" s="120"/>
      <c r="H2938" s="120"/>
      <c r="I2938" s="418">
        <f t="shared" si="46"/>
        <v>0</v>
      </c>
      <c r="J2938" s="46"/>
      <c r="K2938" s="332">
        <f>IFERROR(SUM(C2938/'Transfers of Funds'!$F$56),0)</f>
        <v>0</v>
      </c>
      <c r="L2938" s="21"/>
      <c r="M2938" s="47" t="s">
        <v>162</v>
      </c>
      <c r="N2938" s="46"/>
    </row>
    <row r="2939" spans="1:14" s="23" customFormat="1" ht="14.25" customHeight="1">
      <c r="A2939" s="115"/>
      <c r="B2939" s="308" t="str">
        <f>IF(A2939="","",VLOOKUP(A2939,'Project Budget vs Exp'!$B$9:$G$52,2,FALSE))</f>
        <v/>
      </c>
      <c r="C2939" s="117"/>
      <c r="D2939" s="116"/>
      <c r="E2939" s="118"/>
      <c r="F2939" s="119"/>
      <c r="G2939" s="120"/>
      <c r="H2939" s="120"/>
      <c r="I2939" s="418">
        <f t="shared" si="46"/>
        <v>0</v>
      </c>
      <c r="J2939" s="46"/>
      <c r="K2939" s="332">
        <f>IFERROR(SUM(C2939/'Transfers of Funds'!$F$56),0)</f>
        <v>0</v>
      </c>
      <c r="L2939" s="21"/>
      <c r="M2939" s="47" t="s">
        <v>162</v>
      </c>
      <c r="N2939" s="46"/>
    </row>
    <row r="2940" spans="1:14" s="23" customFormat="1" ht="14.25" customHeight="1">
      <c r="A2940" s="115"/>
      <c r="B2940" s="308" t="str">
        <f>IF(A2940="","",VLOOKUP(A2940,'Project Budget vs Exp'!$B$9:$G$52,2,FALSE))</f>
        <v/>
      </c>
      <c r="C2940" s="117"/>
      <c r="D2940" s="116"/>
      <c r="E2940" s="118"/>
      <c r="F2940" s="119"/>
      <c r="G2940" s="120"/>
      <c r="H2940" s="120"/>
      <c r="I2940" s="418">
        <f t="shared" si="46"/>
        <v>0</v>
      </c>
      <c r="J2940" s="46"/>
      <c r="K2940" s="332">
        <f>IFERROR(SUM(C2940/'Transfers of Funds'!$F$56),0)</f>
        <v>0</v>
      </c>
      <c r="L2940" s="21"/>
      <c r="M2940" s="47" t="s">
        <v>162</v>
      </c>
      <c r="N2940" s="46"/>
    </row>
    <row r="2941" spans="1:14" s="23" customFormat="1" ht="14.25" customHeight="1">
      <c r="A2941" s="115"/>
      <c r="B2941" s="308" t="str">
        <f>IF(A2941="","",VLOOKUP(A2941,'Project Budget vs Exp'!$B$9:$G$52,2,FALSE))</f>
        <v/>
      </c>
      <c r="C2941" s="117"/>
      <c r="D2941" s="116"/>
      <c r="E2941" s="118"/>
      <c r="F2941" s="119"/>
      <c r="G2941" s="120"/>
      <c r="H2941" s="120"/>
      <c r="I2941" s="418">
        <f t="shared" si="46"/>
        <v>0</v>
      </c>
      <c r="J2941" s="46"/>
      <c r="K2941" s="332">
        <f>IFERROR(SUM(C2941/'Transfers of Funds'!$F$56),0)</f>
        <v>0</v>
      </c>
      <c r="L2941" s="21"/>
      <c r="M2941" s="47" t="s">
        <v>162</v>
      </c>
      <c r="N2941" s="46"/>
    </row>
    <row r="2942" spans="1:14" s="23" customFormat="1" ht="14.25" customHeight="1">
      <c r="A2942" s="115"/>
      <c r="B2942" s="308" t="str">
        <f>IF(A2942="","",VLOOKUP(A2942,'Project Budget vs Exp'!$B$9:$G$52,2,FALSE))</f>
        <v/>
      </c>
      <c r="C2942" s="117"/>
      <c r="D2942" s="116"/>
      <c r="E2942" s="118"/>
      <c r="F2942" s="119"/>
      <c r="G2942" s="120"/>
      <c r="H2942" s="120"/>
      <c r="I2942" s="418">
        <f t="shared" si="46"/>
        <v>0</v>
      </c>
      <c r="J2942" s="46"/>
      <c r="K2942" s="332">
        <f>IFERROR(SUM(C2942/'Transfers of Funds'!$F$56),0)</f>
        <v>0</v>
      </c>
      <c r="L2942" s="21"/>
      <c r="M2942" s="47" t="s">
        <v>162</v>
      </c>
      <c r="N2942" s="46"/>
    </row>
    <row r="2943" spans="1:14" s="23" customFormat="1" ht="14.25" customHeight="1">
      <c r="A2943" s="115"/>
      <c r="B2943" s="308" t="str">
        <f>IF(A2943="","",VLOOKUP(A2943,'Project Budget vs Exp'!$B$9:$G$52,2,FALSE))</f>
        <v/>
      </c>
      <c r="C2943" s="117"/>
      <c r="D2943" s="116"/>
      <c r="E2943" s="118"/>
      <c r="F2943" s="119"/>
      <c r="G2943" s="120"/>
      <c r="H2943" s="120"/>
      <c r="I2943" s="418">
        <f t="shared" si="46"/>
        <v>0</v>
      </c>
      <c r="J2943" s="46"/>
      <c r="K2943" s="332">
        <f>IFERROR(SUM(C2943/'Transfers of Funds'!$F$56),0)</f>
        <v>0</v>
      </c>
      <c r="L2943" s="21"/>
      <c r="M2943" s="47" t="s">
        <v>162</v>
      </c>
      <c r="N2943" s="46"/>
    </row>
    <row r="2944" spans="1:14" s="23" customFormat="1" ht="14.25" customHeight="1">
      <c r="A2944" s="115"/>
      <c r="B2944" s="308" t="str">
        <f>IF(A2944="","",VLOOKUP(A2944,'Project Budget vs Exp'!$B$9:$G$52,2,FALSE))</f>
        <v/>
      </c>
      <c r="C2944" s="117"/>
      <c r="D2944" s="116"/>
      <c r="E2944" s="118"/>
      <c r="F2944" s="119"/>
      <c r="G2944" s="120"/>
      <c r="H2944" s="120"/>
      <c r="I2944" s="418">
        <f t="shared" si="46"/>
        <v>0</v>
      </c>
      <c r="J2944" s="46"/>
      <c r="K2944" s="332">
        <f>IFERROR(SUM(C2944/'Transfers of Funds'!$F$56),0)</f>
        <v>0</v>
      </c>
      <c r="L2944" s="21"/>
      <c r="M2944" s="47" t="s">
        <v>162</v>
      </c>
      <c r="N2944" s="46"/>
    </row>
    <row r="2945" spans="1:14" s="23" customFormat="1" ht="14.25" customHeight="1">
      <c r="A2945" s="115"/>
      <c r="B2945" s="308" t="str">
        <f>IF(A2945="","",VLOOKUP(A2945,'Project Budget vs Exp'!$B$9:$G$52,2,FALSE))</f>
        <v/>
      </c>
      <c r="C2945" s="117"/>
      <c r="D2945" s="116"/>
      <c r="E2945" s="118"/>
      <c r="F2945" s="119"/>
      <c r="G2945" s="120"/>
      <c r="H2945" s="120"/>
      <c r="I2945" s="418">
        <f t="shared" si="46"/>
        <v>0</v>
      </c>
      <c r="J2945" s="46"/>
      <c r="K2945" s="332">
        <f>IFERROR(SUM(C2945/'Transfers of Funds'!$F$56),0)</f>
        <v>0</v>
      </c>
      <c r="L2945" s="21"/>
      <c r="M2945" s="47" t="s">
        <v>162</v>
      </c>
      <c r="N2945" s="46"/>
    </row>
    <row r="2946" spans="1:14" s="23" customFormat="1" ht="14.25" customHeight="1">
      <c r="A2946" s="115"/>
      <c r="B2946" s="308" t="str">
        <f>IF(A2946="","",VLOOKUP(A2946,'Project Budget vs Exp'!$B$9:$G$52,2,FALSE))</f>
        <v/>
      </c>
      <c r="C2946" s="117"/>
      <c r="D2946" s="116"/>
      <c r="E2946" s="118"/>
      <c r="F2946" s="119"/>
      <c r="G2946" s="120"/>
      <c r="H2946" s="120"/>
      <c r="I2946" s="418">
        <f t="shared" si="46"/>
        <v>0</v>
      </c>
      <c r="J2946" s="46"/>
      <c r="K2946" s="332">
        <f>IFERROR(SUM(C2946/'Transfers of Funds'!$F$56),0)</f>
        <v>0</v>
      </c>
      <c r="L2946" s="21"/>
      <c r="M2946" s="47" t="s">
        <v>162</v>
      </c>
      <c r="N2946" s="46"/>
    </row>
    <row r="2947" spans="1:14" s="23" customFormat="1" ht="14.25" customHeight="1">
      <c r="A2947" s="115"/>
      <c r="B2947" s="308" t="str">
        <f>IF(A2947="","",VLOOKUP(A2947,'Project Budget vs Exp'!$B$9:$G$52,2,FALSE))</f>
        <v/>
      </c>
      <c r="C2947" s="117"/>
      <c r="D2947" s="116"/>
      <c r="E2947" s="118"/>
      <c r="F2947" s="119"/>
      <c r="G2947" s="120"/>
      <c r="H2947" s="120"/>
      <c r="I2947" s="418">
        <f t="shared" si="46"/>
        <v>0</v>
      </c>
      <c r="J2947" s="46"/>
      <c r="K2947" s="332">
        <f>IFERROR(SUM(C2947/'Transfers of Funds'!$F$56),0)</f>
        <v>0</v>
      </c>
      <c r="L2947" s="21"/>
      <c r="M2947" s="47" t="s">
        <v>162</v>
      </c>
      <c r="N2947" s="46"/>
    </row>
    <row r="2948" spans="1:14" s="23" customFormat="1" ht="14.25" customHeight="1">
      <c r="A2948" s="115"/>
      <c r="B2948" s="308" t="str">
        <f>IF(A2948="","",VLOOKUP(A2948,'Project Budget vs Exp'!$B$9:$G$52,2,FALSE))</f>
        <v/>
      </c>
      <c r="C2948" s="117"/>
      <c r="D2948" s="116"/>
      <c r="E2948" s="118"/>
      <c r="F2948" s="119"/>
      <c r="G2948" s="120"/>
      <c r="H2948" s="120"/>
      <c r="I2948" s="418">
        <f t="shared" si="46"/>
        <v>0</v>
      </c>
      <c r="J2948" s="46"/>
      <c r="K2948" s="332">
        <f>IFERROR(SUM(C2948/'Transfers of Funds'!$F$56),0)</f>
        <v>0</v>
      </c>
      <c r="L2948" s="21"/>
      <c r="M2948" s="47" t="s">
        <v>162</v>
      </c>
      <c r="N2948" s="46"/>
    </row>
    <row r="2949" spans="1:14" s="23" customFormat="1" ht="14.25" customHeight="1">
      <c r="A2949" s="115"/>
      <c r="B2949" s="308" t="str">
        <f>IF(A2949="","",VLOOKUP(A2949,'Project Budget vs Exp'!$B$9:$G$52,2,FALSE))</f>
        <v/>
      </c>
      <c r="C2949" s="117"/>
      <c r="D2949" s="116"/>
      <c r="E2949" s="118"/>
      <c r="F2949" s="119"/>
      <c r="G2949" s="120"/>
      <c r="H2949" s="120"/>
      <c r="I2949" s="418">
        <f t="shared" si="46"/>
        <v>0</v>
      </c>
      <c r="J2949" s="46"/>
      <c r="K2949" s="332">
        <f>IFERROR(SUM(C2949/'Transfers of Funds'!$F$56),0)</f>
        <v>0</v>
      </c>
      <c r="L2949" s="21"/>
      <c r="M2949" s="47" t="s">
        <v>162</v>
      </c>
      <c r="N2949" s="46"/>
    </row>
    <row r="2950" spans="1:14" s="23" customFormat="1" ht="14.25" customHeight="1">
      <c r="A2950" s="115"/>
      <c r="B2950" s="308" t="str">
        <f>IF(A2950="","",VLOOKUP(A2950,'Project Budget vs Exp'!$B$9:$G$52,2,FALSE))</f>
        <v/>
      </c>
      <c r="C2950" s="117"/>
      <c r="D2950" s="116"/>
      <c r="E2950" s="118"/>
      <c r="F2950" s="119"/>
      <c r="G2950" s="120"/>
      <c r="H2950" s="120"/>
      <c r="I2950" s="418">
        <f t="shared" si="46"/>
        <v>0</v>
      </c>
      <c r="J2950" s="46"/>
      <c r="K2950" s="332">
        <f>IFERROR(SUM(C2950/'Transfers of Funds'!$F$56),0)</f>
        <v>0</v>
      </c>
      <c r="L2950" s="21"/>
      <c r="M2950" s="47" t="s">
        <v>162</v>
      </c>
      <c r="N2950" s="46"/>
    </row>
    <row r="2951" spans="1:14" s="23" customFormat="1" ht="14.25" customHeight="1">
      <c r="A2951" s="115"/>
      <c r="B2951" s="308" t="str">
        <f>IF(A2951="","",VLOOKUP(A2951,'Project Budget vs Exp'!$B$9:$G$52,2,FALSE))</f>
        <v/>
      </c>
      <c r="C2951" s="117"/>
      <c r="D2951" s="116"/>
      <c r="E2951" s="118"/>
      <c r="F2951" s="119"/>
      <c r="G2951" s="120"/>
      <c r="H2951" s="120"/>
      <c r="I2951" s="418">
        <f t="shared" si="46"/>
        <v>0</v>
      </c>
      <c r="J2951" s="46"/>
      <c r="K2951" s="332">
        <f>IFERROR(SUM(C2951/'Transfers of Funds'!$F$56),0)</f>
        <v>0</v>
      </c>
      <c r="L2951" s="21"/>
      <c r="M2951" s="47" t="s">
        <v>162</v>
      </c>
      <c r="N2951" s="46"/>
    </row>
    <row r="2952" spans="1:14" s="23" customFormat="1" ht="14.25" customHeight="1">
      <c r="A2952" s="115"/>
      <c r="B2952" s="308" t="str">
        <f>IF(A2952="","",VLOOKUP(A2952,'Project Budget vs Exp'!$B$9:$G$52,2,FALSE))</f>
        <v/>
      </c>
      <c r="C2952" s="117"/>
      <c r="D2952" s="116"/>
      <c r="E2952" s="118"/>
      <c r="F2952" s="119"/>
      <c r="G2952" s="120"/>
      <c r="H2952" s="120"/>
      <c r="I2952" s="418">
        <f t="shared" si="46"/>
        <v>0</v>
      </c>
      <c r="J2952" s="46"/>
      <c r="K2952" s="332">
        <f>IFERROR(SUM(C2952/'Transfers of Funds'!$F$56),0)</f>
        <v>0</v>
      </c>
      <c r="L2952" s="21"/>
      <c r="M2952" s="47" t="s">
        <v>162</v>
      </c>
      <c r="N2952" s="46"/>
    </row>
    <row r="2953" spans="1:14" s="23" customFormat="1" ht="14.25" customHeight="1">
      <c r="A2953" s="115"/>
      <c r="B2953" s="308" t="str">
        <f>IF(A2953="","",VLOOKUP(A2953,'Project Budget vs Exp'!$B$9:$G$52,2,FALSE))</f>
        <v/>
      </c>
      <c r="C2953" s="117"/>
      <c r="D2953" s="116"/>
      <c r="E2953" s="118"/>
      <c r="F2953" s="119"/>
      <c r="G2953" s="120"/>
      <c r="H2953" s="120"/>
      <c r="I2953" s="418">
        <f t="shared" si="46"/>
        <v>0</v>
      </c>
      <c r="J2953" s="46"/>
      <c r="K2953" s="332">
        <f>IFERROR(SUM(C2953/'Transfers of Funds'!$F$56),0)</f>
        <v>0</v>
      </c>
      <c r="L2953" s="21"/>
      <c r="M2953" s="47" t="s">
        <v>162</v>
      </c>
      <c r="N2953" s="46"/>
    </row>
    <row r="2954" spans="1:14" s="23" customFormat="1" ht="14.25" customHeight="1">
      <c r="A2954" s="115"/>
      <c r="B2954" s="308" t="str">
        <f>IF(A2954="","",VLOOKUP(A2954,'Project Budget vs Exp'!$B$9:$G$52,2,FALSE))</f>
        <v/>
      </c>
      <c r="C2954" s="117"/>
      <c r="D2954" s="116"/>
      <c r="E2954" s="118"/>
      <c r="F2954" s="119"/>
      <c r="G2954" s="120"/>
      <c r="H2954" s="120"/>
      <c r="I2954" s="418">
        <f t="shared" si="46"/>
        <v>0</v>
      </c>
      <c r="J2954" s="46"/>
      <c r="K2954" s="332">
        <f>IFERROR(SUM(C2954/'Transfers of Funds'!$F$56),0)</f>
        <v>0</v>
      </c>
      <c r="L2954" s="21"/>
      <c r="M2954" s="47" t="s">
        <v>162</v>
      </c>
      <c r="N2954" s="46"/>
    </row>
    <row r="2955" spans="1:14" s="23" customFormat="1" ht="14.25" customHeight="1">
      <c r="A2955" s="115"/>
      <c r="B2955" s="308" t="str">
        <f>IF(A2955="","",VLOOKUP(A2955,'Project Budget vs Exp'!$B$9:$G$52,2,FALSE))</f>
        <v/>
      </c>
      <c r="C2955" s="117"/>
      <c r="D2955" s="116"/>
      <c r="E2955" s="118"/>
      <c r="F2955" s="119"/>
      <c r="G2955" s="120"/>
      <c r="H2955" s="120"/>
      <c r="I2955" s="418">
        <f t="shared" si="46"/>
        <v>0</v>
      </c>
      <c r="J2955" s="46"/>
      <c r="K2955" s="332">
        <f>IFERROR(SUM(C2955/'Transfers of Funds'!$F$56),0)</f>
        <v>0</v>
      </c>
      <c r="L2955" s="21"/>
      <c r="M2955" s="47" t="s">
        <v>162</v>
      </c>
      <c r="N2955" s="46"/>
    </row>
    <row r="2956" spans="1:14" s="23" customFormat="1" ht="14.25" customHeight="1">
      <c r="A2956" s="115"/>
      <c r="B2956" s="308" t="str">
        <f>IF(A2956="","",VLOOKUP(A2956,'Project Budget vs Exp'!$B$9:$G$52,2,FALSE))</f>
        <v/>
      </c>
      <c r="C2956" s="117"/>
      <c r="D2956" s="116"/>
      <c r="E2956" s="118"/>
      <c r="F2956" s="119"/>
      <c r="G2956" s="120"/>
      <c r="H2956" s="120"/>
      <c r="I2956" s="418">
        <f t="shared" si="46"/>
        <v>0</v>
      </c>
      <c r="J2956" s="46"/>
      <c r="K2956" s="332">
        <f>IFERROR(SUM(C2956/'Transfers of Funds'!$F$56),0)</f>
        <v>0</v>
      </c>
      <c r="L2956" s="21"/>
      <c r="M2956" s="47" t="s">
        <v>162</v>
      </c>
      <c r="N2956" s="46"/>
    </row>
    <row r="2957" spans="1:14" s="23" customFormat="1" ht="14.25" customHeight="1">
      <c r="A2957" s="115"/>
      <c r="B2957" s="308" t="str">
        <f>IF(A2957="","",VLOOKUP(A2957,'Project Budget vs Exp'!$B$9:$G$52,2,FALSE))</f>
        <v/>
      </c>
      <c r="C2957" s="117"/>
      <c r="D2957" s="116"/>
      <c r="E2957" s="118"/>
      <c r="F2957" s="119"/>
      <c r="G2957" s="120"/>
      <c r="H2957" s="120"/>
      <c r="I2957" s="418">
        <f t="shared" si="46"/>
        <v>0</v>
      </c>
      <c r="J2957" s="46"/>
      <c r="K2957" s="332">
        <f>IFERROR(SUM(C2957/'Transfers of Funds'!$F$56),0)</f>
        <v>0</v>
      </c>
      <c r="L2957" s="21"/>
      <c r="M2957" s="47" t="s">
        <v>162</v>
      </c>
      <c r="N2957" s="46"/>
    </row>
    <row r="2958" spans="1:14" s="23" customFormat="1" ht="14.25" customHeight="1">
      <c r="A2958" s="115"/>
      <c r="B2958" s="308" t="str">
        <f>IF(A2958="","",VLOOKUP(A2958,'Project Budget vs Exp'!$B$9:$G$52,2,FALSE))</f>
        <v/>
      </c>
      <c r="C2958" s="117"/>
      <c r="D2958" s="116"/>
      <c r="E2958" s="118"/>
      <c r="F2958" s="119"/>
      <c r="G2958" s="120"/>
      <c r="H2958" s="120"/>
      <c r="I2958" s="418">
        <f t="shared" si="46"/>
        <v>0</v>
      </c>
      <c r="J2958" s="46"/>
      <c r="K2958" s="332">
        <f>IFERROR(SUM(C2958/'Transfers of Funds'!$F$56),0)</f>
        <v>0</v>
      </c>
      <c r="L2958" s="21"/>
      <c r="M2958" s="47" t="s">
        <v>162</v>
      </c>
      <c r="N2958" s="46"/>
    </row>
    <row r="2959" spans="1:14" s="23" customFormat="1" ht="14.25" customHeight="1">
      <c r="A2959" s="115"/>
      <c r="B2959" s="308" t="str">
        <f>IF(A2959="","",VLOOKUP(A2959,'Project Budget vs Exp'!$B$9:$G$52,2,FALSE))</f>
        <v/>
      </c>
      <c r="C2959" s="117"/>
      <c r="D2959" s="116"/>
      <c r="E2959" s="118"/>
      <c r="F2959" s="119"/>
      <c r="G2959" s="120"/>
      <c r="H2959" s="120"/>
      <c r="I2959" s="418">
        <f t="shared" si="46"/>
        <v>0</v>
      </c>
      <c r="J2959" s="46"/>
      <c r="K2959" s="332">
        <f>IFERROR(SUM(C2959/'Transfers of Funds'!$F$56),0)</f>
        <v>0</v>
      </c>
      <c r="L2959" s="21"/>
      <c r="M2959" s="47" t="s">
        <v>162</v>
      </c>
      <c r="N2959" s="46"/>
    </row>
    <row r="2960" spans="1:14" s="23" customFormat="1" ht="14.25" customHeight="1">
      <c r="A2960" s="115"/>
      <c r="B2960" s="308" t="str">
        <f>IF(A2960="","",VLOOKUP(A2960,'Project Budget vs Exp'!$B$9:$G$52,2,FALSE))</f>
        <v/>
      </c>
      <c r="C2960" s="117"/>
      <c r="D2960" s="116"/>
      <c r="E2960" s="118"/>
      <c r="F2960" s="119"/>
      <c r="G2960" s="120"/>
      <c r="H2960" s="120"/>
      <c r="I2960" s="418">
        <f t="shared" si="46"/>
        <v>0</v>
      </c>
      <c r="J2960" s="46"/>
      <c r="K2960" s="332">
        <f>IFERROR(SUM(C2960/'Transfers of Funds'!$F$56),0)</f>
        <v>0</v>
      </c>
      <c r="L2960" s="21"/>
      <c r="M2960" s="47" t="s">
        <v>162</v>
      </c>
      <c r="N2960" s="46"/>
    </row>
    <row r="2961" spans="1:14" s="23" customFormat="1" ht="14.25" customHeight="1">
      <c r="A2961" s="115"/>
      <c r="B2961" s="308" t="str">
        <f>IF(A2961="","",VLOOKUP(A2961,'Project Budget vs Exp'!$B$9:$G$52,2,FALSE))</f>
        <v/>
      </c>
      <c r="C2961" s="117"/>
      <c r="D2961" s="116"/>
      <c r="E2961" s="118"/>
      <c r="F2961" s="119"/>
      <c r="G2961" s="120"/>
      <c r="H2961" s="120"/>
      <c r="I2961" s="418">
        <f t="shared" si="46"/>
        <v>0</v>
      </c>
      <c r="J2961" s="46"/>
      <c r="K2961" s="332">
        <f>IFERROR(SUM(C2961/'Transfers of Funds'!$F$56),0)</f>
        <v>0</v>
      </c>
      <c r="L2961" s="21"/>
      <c r="M2961" s="47" t="s">
        <v>162</v>
      </c>
      <c r="N2961" s="46"/>
    </row>
    <row r="2962" spans="1:14" s="23" customFormat="1" ht="14.25" customHeight="1">
      <c r="A2962" s="121"/>
      <c r="B2962" s="308" t="str">
        <f>IF(A2962="","",VLOOKUP(A2962,'Project Budget vs Exp'!$B$9:$G$52,2,FALSE))</f>
        <v/>
      </c>
      <c r="C2962" s="122"/>
      <c r="D2962" s="123"/>
      <c r="E2962" s="124"/>
      <c r="F2962" s="125"/>
      <c r="G2962" s="126"/>
      <c r="H2962" s="126"/>
      <c r="I2962" s="419">
        <f t="shared" si="46"/>
        <v>0</v>
      </c>
      <c r="J2962" s="46"/>
      <c r="K2962" s="332">
        <f>IFERROR(SUM(C2962/'Transfers of Funds'!$F$56),0)</f>
        <v>0</v>
      </c>
      <c r="L2962" s="21"/>
      <c r="M2962" s="47" t="s">
        <v>162</v>
      </c>
      <c r="N2962" s="46"/>
    </row>
    <row r="2963" spans="1:14">
      <c r="A2963" s="169"/>
      <c r="B2963" s="417" t="str">
        <f>IF(A2963="","",VLOOKUP(A2963,'Project Budget vs Exp'!$B$9:$G$52,2,FALSE))</f>
        <v/>
      </c>
      <c r="C2963" s="171"/>
      <c r="D2963" s="172"/>
      <c r="E2963" s="173"/>
      <c r="F2963" s="174"/>
      <c r="G2963" s="175"/>
      <c r="H2963" s="175"/>
      <c r="I2963" s="334">
        <f t="shared" si="46"/>
        <v>0</v>
      </c>
      <c r="J2963" s="44"/>
      <c r="K2963" s="332">
        <f>IFERROR(SUM(C2963/'Transfers of Funds'!$F$56),0)</f>
        <v>0</v>
      </c>
      <c r="L2963" s="44"/>
      <c r="M2963" s="45" t="s">
        <v>162</v>
      </c>
      <c r="N2963" s="44"/>
    </row>
    <row r="2964" spans="1:14">
      <c r="A2964" s="169"/>
      <c r="B2964" s="417" t="str">
        <f>IF(A2964="","",VLOOKUP(A2964,'Project Budget vs Exp'!$B$9:$G$52,2,FALSE))</f>
        <v/>
      </c>
      <c r="C2964" s="171"/>
      <c r="D2964" s="172"/>
      <c r="E2964" s="173"/>
      <c r="F2964" s="174"/>
      <c r="G2964" s="175"/>
      <c r="H2964" s="175"/>
      <c r="I2964" s="334">
        <f t="shared" si="46"/>
        <v>0</v>
      </c>
      <c r="J2964" s="44"/>
      <c r="K2964" s="332">
        <f>IFERROR(SUM(C2964/'Transfers of Funds'!$F$56),0)</f>
        <v>0</v>
      </c>
      <c r="L2964" s="44"/>
      <c r="M2964" s="45" t="s">
        <v>162</v>
      </c>
      <c r="N2964" s="44"/>
    </row>
    <row r="2965" spans="1:14">
      <c r="A2965" s="169"/>
      <c r="B2965" s="417" t="str">
        <f>IF(A2965="","",VLOOKUP(A2965,'Project Budget vs Exp'!$B$9:$G$52,2,FALSE))</f>
        <v/>
      </c>
      <c r="C2965" s="171"/>
      <c r="D2965" s="172"/>
      <c r="E2965" s="173"/>
      <c r="F2965" s="174"/>
      <c r="G2965" s="175"/>
      <c r="H2965" s="175"/>
      <c r="I2965" s="334">
        <f t="shared" ref="I2965:I3028" si="47">IF(OR(F$4="EUR",F$4="USD",F$4="GBP",F$4="CAD",F$4="NZD",F$4="AUD"),K2965,C2965)</f>
        <v>0</v>
      </c>
      <c r="J2965" s="44"/>
      <c r="K2965" s="332">
        <f>IFERROR(SUM(C2965/'Transfers of Funds'!$F$56),0)</f>
        <v>0</v>
      </c>
      <c r="L2965" s="44"/>
      <c r="M2965" s="45" t="s">
        <v>162</v>
      </c>
      <c r="N2965" s="44"/>
    </row>
    <row r="2966" spans="1:14">
      <c r="A2966" s="169"/>
      <c r="B2966" s="417" t="str">
        <f>IF(A2966="","",VLOOKUP(A2966,'Project Budget vs Exp'!$B$9:$G$52,2,FALSE))</f>
        <v/>
      </c>
      <c r="C2966" s="171"/>
      <c r="D2966" s="172"/>
      <c r="E2966" s="173"/>
      <c r="F2966" s="174"/>
      <c r="G2966" s="175"/>
      <c r="H2966" s="175"/>
      <c r="I2966" s="334">
        <f t="shared" si="47"/>
        <v>0</v>
      </c>
      <c r="J2966" s="44"/>
      <c r="K2966" s="332">
        <f>IFERROR(SUM(C2966/'Transfers of Funds'!$F$56),0)</f>
        <v>0</v>
      </c>
      <c r="L2966" s="44"/>
      <c r="M2966" s="45" t="s">
        <v>162</v>
      </c>
      <c r="N2966" s="44"/>
    </row>
    <row r="2967" spans="1:14">
      <c r="A2967" s="169"/>
      <c r="B2967" s="417" t="str">
        <f>IF(A2967="","",VLOOKUP(A2967,'Project Budget vs Exp'!$B$9:$G$52,2,FALSE))</f>
        <v/>
      </c>
      <c r="C2967" s="171"/>
      <c r="D2967" s="172"/>
      <c r="E2967" s="173"/>
      <c r="F2967" s="174"/>
      <c r="G2967" s="175"/>
      <c r="H2967" s="175"/>
      <c r="I2967" s="334">
        <f t="shared" si="47"/>
        <v>0</v>
      </c>
      <c r="J2967" s="44"/>
      <c r="K2967" s="332">
        <f>IFERROR(SUM(C2967/'Transfers of Funds'!$F$56),0)</f>
        <v>0</v>
      </c>
      <c r="L2967" s="44"/>
      <c r="M2967" s="45" t="s">
        <v>162</v>
      </c>
      <c r="N2967" s="44"/>
    </row>
    <row r="2968" spans="1:14">
      <c r="A2968" s="169"/>
      <c r="B2968" s="417" t="str">
        <f>IF(A2968="","",VLOOKUP(A2968,'Project Budget vs Exp'!$B$9:$G$52,2,FALSE))</f>
        <v/>
      </c>
      <c r="C2968" s="171"/>
      <c r="D2968" s="172"/>
      <c r="E2968" s="173"/>
      <c r="F2968" s="174"/>
      <c r="G2968" s="175"/>
      <c r="H2968" s="175"/>
      <c r="I2968" s="334">
        <f t="shared" si="47"/>
        <v>0</v>
      </c>
      <c r="J2968" s="44"/>
      <c r="K2968" s="332">
        <f>IFERROR(SUM(C2968/'Transfers of Funds'!$F$56),0)</f>
        <v>0</v>
      </c>
      <c r="L2968" s="44"/>
      <c r="M2968" s="45" t="s">
        <v>162</v>
      </c>
      <c r="N2968" s="44"/>
    </row>
    <row r="2969" spans="1:14">
      <c r="A2969" s="169"/>
      <c r="B2969" s="417" t="str">
        <f>IF(A2969="","",VLOOKUP(A2969,'Project Budget vs Exp'!$B$9:$G$52,2,FALSE))</f>
        <v/>
      </c>
      <c r="C2969" s="171"/>
      <c r="D2969" s="172"/>
      <c r="E2969" s="173"/>
      <c r="F2969" s="174"/>
      <c r="G2969" s="175"/>
      <c r="H2969" s="175"/>
      <c r="I2969" s="334">
        <f t="shared" si="47"/>
        <v>0</v>
      </c>
      <c r="J2969" s="44"/>
      <c r="K2969" s="332">
        <f>IFERROR(SUM(C2969/'Transfers of Funds'!$F$56),0)</f>
        <v>0</v>
      </c>
      <c r="L2969" s="44"/>
      <c r="M2969" s="45" t="s">
        <v>162</v>
      </c>
      <c r="N2969" s="44"/>
    </row>
    <row r="2970" spans="1:14">
      <c r="A2970" s="169"/>
      <c r="B2970" s="417" t="str">
        <f>IF(A2970="","",VLOOKUP(A2970,'Project Budget vs Exp'!$B$9:$G$52,2,FALSE))</f>
        <v/>
      </c>
      <c r="C2970" s="171"/>
      <c r="D2970" s="172"/>
      <c r="E2970" s="173"/>
      <c r="F2970" s="174"/>
      <c r="G2970" s="175"/>
      <c r="H2970" s="175"/>
      <c r="I2970" s="334">
        <f t="shared" si="47"/>
        <v>0</v>
      </c>
      <c r="J2970" s="44"/>
      <c r="K2970" s="332">
        <f>IFERROR(SUM(C2970/'Transfers of Funds'!$F$56),0)</f>
        <v>0</v>
      </c>
      <c r="L2970" s="44"/>
      <c r="M2970" s="45" t="s">
        <v>162</v>
      </c>
      <c r="N2970" s="44"/>
    </row>
    <row r="2971" spans="1:14">
      <c r="A2971" s="169"/>
      <c r="B2971" s="417" t="str">
        <f>IF(A2971="","",VLOOKUP(A2971,'Project Budget vs Exp'!$B$9:$G$52,2,FALSE))</f>
        <v/>
      </c>
      <c r="C2971" s="171"/>
      <c r="D2971" s="172"/>
      <c r="E2971" s="173"/>
      <c r="F2971" s="174"/>
      <c r="G2971" s="175"/>
      <c r="H2971" s="175"/>
      <c r="I2971" s="334">
        <f t="shared" si="47"/>
        <v>0</v>
      </c>
      <c r="J2971" s="44"/>
      <c r="K2971" s="332">
        <f>IFERROR(SUM(C2971/'Transfers of Funds'!$F$56),0)</f>
        <v>0</v>
      </c>
      <c r="L2971" s="44"/>
      <c r="M2971" s="45" t="s">
        <v>162</v>
      </c>
      <c r="N2971" s="44"/>
    </row>
    <row r="2972" spans="1:14">
      <c r="A2972" s="169"/>
      <c r="B2972" s="417" t="str">
        <f>IF(A2972="","",VLOOKUP(A2972,'Project Budget vs Exp'!$B$9:$G$52,2,FALSE))</f>
        <v/>
      </c>
      <c r="C2972" s="171"/>
      <c r="D2972" s="172"/>
      <c r="E2972" s="173"/>
      <c r="F2972" s="174"/>
      <c r="G2972" s="175"/>
      <c r="H2972" s="175"/>
      <c r="I2972" s="334">
        <f t="shared" si="47"/>
        <v>0</v>
      </c>
      <c r="J2972" s="44"/>
      <c r="K2972" s="332">
        <f>IFERROR(SUM(C2972/'Transfers of Funds'!$F$56),0)</f>
        <v>0</v>
      </c>
      <c r="L2972" s="44"/>
      <c r="M2972" s="45" t="s">
        <v>162</v>
      </c>
      <c r="N2972" s="44"/>
    </row>
    <row r="2973" spans="1:14">
      <c r="A2973" s="169"/>
      <c r="B2973" s="417" t="str">
        <f>IF(A2973="","",VLOOKUP(A2973,'Project Budget vs Exp'!$B$9:$G$52,2,FALSE))</f>
        <v/>
      </c>
      <c r="C2973" s="171"/>
      <c r="D2973" s="172"/>
      <c r="E2973" s="173"/>
      <c r="F2973" s="174"/>
      <c r="G2973" s="175"/>
      <c r="H2973" s="175"/>
      <c r="I2973" s="334">
        <f t="shared" si="47"/>
        <v>0</v>
      </c>
      <c r="J2973" s="44"/>
      <c r="K2973" s="332">
        <f>IFERROR(SUM(C2973/'Transfers of Funds'!$F$56),0)</f>
        <v>0</v>
      </c>
      <c r="L2973" s="44"/>
      <c r="M2973" s="45" t="s">
        <v>162</v>
      </c>
      <c r="N2973" s="44"/>
    </row>
    <row r="2974" spans="1:14">
      <c r="A2974" s="169"/>
      <c r="B2974" s="417" t="str">
        <f>IF(A2974="","",VLOOKUP(A2974,'Project Budget vs Exp'!$B$9:$G$52,2,FALSE))</f>
        <v/>
      </c>
      <c r="C2974" s="171"/>
      <c r="D2974" s="172"/>
      <c r="E2974" s="173"/>
      <c r="F2974" s="174"/>
      <c r="G2974" s="175"/>
      <c r="H2974" s="175"/>
      <c r="I2974" s="334">
        <f t="shared" si="47"/>
        <v>0</v>
      </c>
      <c r="J2974" s="44"/>
      <c r="K2974" s="332">
        <f>IFERROR(SUM(C2974/'Transfers of Funds'!$F$56),0)</f>
        <v>0</v>
      </c>
      <c r="L2974" s="44"/>
      <c r="M2974" s="45" t="s">
        <v>162</v>
      </c>
      <c r="N2974" s="44"/>
    </row>
    <row r="2975" spans="1:14">
      <c r="A2975" s="169"/>
      <c r="B2975" s="417" t="str">
        <f>IF(A2975="","",VLOOKUP(A2975,'Project Budget vs Exp'!$B$9:$G$52,2,FALSE))</f>
        <v/>
      </c>
      <c r="C2975" s="171"/>
      <c r="D2975" s="172"/>
      <c r="E2975" s="173"/>
      <c r="F2975" s="174"/>
      <c r="G2975" s="175"/>
      <c r="H2975" s="175"/>
      <c r="I2975" s="334">
        <f t="shared" si="47"/>
        <v>0</v>
      </c>
      <c r="J2975" s="44"/>
      <c r="K2975" s="332">
        <f>IFERROR(SUM(C2975/'Transfers of Funds'!$F$56),0)</f>
        <v>0</v>
      </c>
      <c r="L2975" s="44"/>
      <c r="M2975" s="45" t="s">
        <v>162</v>
      </c>
      <c r="N2975" s="44"/>
    </row>
    <row r="2976" spans="1:14">
      <c r="A2976" s="169"/>
      <c r="B2976" s="417" t="str">
        <f>IF(A2976="","",VLOOKUP(A2976,'Project Budget vs Exp'!$B$9:$G$52,2,FALSE))</f>
        <v/>
      </c>
      <c r="C2976" s="171"/>
      <c r="D2976" s="172"/>
      <c r="E2976" s="173"/>
      <c r="F2976" s="174"/>
      <c r="G2976" s="175"/>
      <c r="H2976" s="175"/>
      <c r="I2976" s="334">
        <f t="shared" si="47"/>
        <v>0</v>
      </c>
      <c r="J2976" s="44"/>
      <c r="K2976" s="332">
        <f>IFERROR(SUM(C2976/'Transfers of Funds'!$F$56),0)</f>
        <v>0</v>
      </c>
      <c r="L2976" s="44"/>
      <c r="M2976" s="45" t="s">
        <v>162</v>
      </c>
      <c r="N2976" s="44"/>
    </row>
    <row r="2977" spans="1:14">
      <c r="A2977" s="169"/>
      <c r="B2977" s="417" t="str">
        <f>IF(A2977="","",VLOOKUP(A2977,'Project Budget vs Exp'!$B$9:$G$52,2,FALSE))</f>
        <v/>
      </c>
      <c r="C2977" s="171"/>
      <c r="D2977" s="172"/>
      <c r="E2977" s="173"/>
      <c r="F2977" s="174"/>
      <c r="G2977" s="175"/>
      <c r="H2977" s="175"/>
      <c r="I2977" s="334">
        <f t="shared" si="47"/>
        <v>0</v>
      </c>
      <c r="J2977" s="44"/>
      <c r="K2977" s="332">
        <f>IFERROR(SUM(C2977/'Transfers of Funds'!$F$56),0)</f>
        <v>0</v>
      </c>
      <c r="L2977" s="44"/>
      <c r="M2977" s="45" t="s">
        <v>162</v>
      </c>
      <c r="N2977" s="44"/>
    </row>
    <row r="2978" spans="1:14">
      <c r="A2978" s="169"/>
      <c r="B2978" s="417" t="str">
        <f>IF(A2978="","",VLOOKUP(A2978,'Project Budget vs Exp'!$B$9:$G$52,2,FALSE))</f>
        <v/>
      </c>
      <c r="C2978" s="171"/>
      <c r="D2978" s="172"/>
      <c r="E2978" s="173"/>
      <c r="F2978" s="174"/>
      <c r="G2978" s="175"/>
      <c r="H2978" s="175"/>
      <c r="I2978" s="334">
        <f t="shared" si="47"/>
        <v>0</v>
      </c>
      <c r="J2978" s="44"/>
      <c r="K2978" s="332">
        <f>IFERROR(SUM(C2978/'Transfers of Funds'!$F$56),0)</f>
        <v>0</v>
      </c>
      <c r="L2978" s="44"/>
      <c r="M2978" s="45" t="s">
        <v>162</v>
      </c>
      <c r="N2978" s="44"/>
    </row>
    <row r="2979" spans="1:14">
      <c r="A2979" s="169"/>
      <c r="B2979" s="417" t="str">
        <f>IF(A2979="","",VLOOKUP(A2979,'Project Budget vs Exp'!$B$9:$G$52,2,FALSE))</f>
        <v/>
      </c>
      <c r="C2979" s="171"/>
      <c r="D2979" s="172"/>
      <c r="E2979" s="173"/>
      <c r="F2979" s="174"/>
      <c r="G2979" s="175"/>
      <c r="H2979" s="175"/>
      <c r="I2979" s="334">
        <f t="shared" si="47"/>
        <v>0</v>
      </c>
      <c r="J2979" s="44"/>
      <c r="K2979" s="332">
        <f>IFERROR(SUM(C2979/'Transfers of Funds'!$F$56),0)</f>
        <v>0</v>
      </c>
      <c r="L2979" s="44"/>
      <c r="M2979" s="45" t="s">
        <v>162</v>
      </c>
      <c r="N2979" s="44"/>
    </row>
    <row r="2980" spans="1:14">
      <c r="A2980" s="169"/>
      <c r="B2980" s="417" t="str">
        <f>IF(A2980="","",VLOOKUP(A2980,'Project Budget vs Exp'!$B$9:$G$52,2,FALSE))</f>
        <v/>
      </c>
      <c r="C2980" s="171"/>
      <c r="D2980" s="172"/>
      <c r="E2980" s="173"/>
      <c r="F2980" s="174"/>
      <c r="G2980" s="175"/>
      <c r="H2980" s="175"/>
      <c r="I2980" s="334">
        <f t="shared" si="47"/>
        <v>0</v>
      </c>
      <c r="J2980" s="44"/>
      <c r="K2980" s="332">
        <f>IFERROR(SUM(C2980/'Transfers of Funds'!$F$56),0)</f>
        <v>0</v>
      </c>
      <c r="L2980" s="44"/>
      <c r="M2980" s="45" t="s">
        <v>162</v>
      </c>
      <c r="N2980" s="44"/>
    </row>
    <row r="2981" spans="1:14">
      <c r="A2981" s="169"/>
      <c r="B2981" s="417" t="str">
        <f>IF(A2981="","",VLOOKUP(A2981,'Project Budget vs Exp'!$B$9:$G$52,2,FALSE))</f>
        <v/>
      </c>
      <c r="C2981" s="171"/>
      <c r="D2981" s="172"/>
      <c r="E2981" s="173"/>
      <c r="F2981" s="174"/>
      <c r="G2981" s="175"/>
      <c r="H2981" s="175"/>
      <c r="I2981" s="334">
        <f t="shared" si="47"/>
        <v>0</v>
      </c>
      <c r="J2981" s="44"/>
      <c r="K2981" s="332">
        <f>IFERROR(SUM(C2981/'Transfers of Funds'!$F$56),0)</f>
        <v>0</v>
      </c>
      <c r="L2981" s="44"/>
      <c r="M2981" s="45" t="s">
        <v>162</v>
      </c>
      <c r="N2981" s="44"/>
    </row>
    <row r="2982" spans="1:14">
      <c r="A2982" s="169"/>
      <c r="B2982" s="417" t="str">
        <f>IF(A2982="","",VLOOKUP(A2982,'Project Budget vs Exp'!$B$9:$G$52,2,FALSE))</f>
        <v/>
      </c>
      <c r="C2982" s="171"/>
      <c r="D2982" s="172"/>
      <c r="E2982" s="173"/>
      <c r="F2982" s="174"/>
      <c r="G2982" s="175"/>
      <c r="H2982" s="175"/>
      <c r="I2982" s="334">
        <f t="shared" si="47"/>
        <v>0</v>
      </c>
      <c r="J2982" s="44"/>
      <c r="K2982" s="332">
        <f>IFERROR(SUM(C2982/'Transfers of Funds'!$F$56),0)</f>
        <v>0</v>
      </c>
      <c r="L2982" s="44"/>
      <c r="M2982" s="45" t="s">
        <v>162</v>
      </c>
      <c r="N2982" s="44"/>
    </row>
    <row r="2983" spans="1:14">
      <c r="A2983" s="169"/>
      <c r="B2983" s="417" t="str">
        <f>IF(A2983="","",VLOOKUP(A2983,'Project Budget vs Exp'!$B$9:$G$52,2,FALSE))</f>
        <v/>
      </c>
      <c r="C2983" s="171"/>
      <c r="D2983" s="172"/>
      <c r="E2983" s="173"/>
      <c r="F2983" s="174"/>
      <c r="G2983" s="175"/>
      <c r="H2983" s="175"/>
      <c r="I2983" s="334">
        <f t="shared" si="47"/>
        <v>0</v>
      </c>
      <c r="J2983" s="44"/>
      <c r="K2983" s="332">
        <f>IFERROR(SUM(C2983/'Transfers of Funds'!$F$56),0)</f>
        <v>0</v>
      </c>
      <c r="L2983" s="44"/>
      <c r="M2983" s="45" t="s">
        <v>162</v>
      </c>
      <c r="N2983" s="44"/>
    </row>
    <row r="2984" spans="1:14">
      <c r="A2984" s="169"/>
      <c r="B2984" s="417" t="str">
        <f>IF(A2984="","",VLOOKUP(A2984,'Project Budget vs Exp'!$B$9:$G$52,2,FALSE))</f>
        <v/>
      </c>
      <c r="C2984" s="171"/>
      <c r="D2984" s="172"/>
      <c r="E2984" s="173"/>
      <c r="F2984" s="174"/>
      <c r="G2984" s="175"/>
      <c r="H2984" s="175"/>
      <c r="I2984" s="334">
        <f t="shared" si="47"/>
        <v>0</v>
      </c>
      <c r="J2984" s="44"/>
      <c r="K2984" s="332">
        <f>IFERROR(SUM(C2984/'Transfers of Funds'!$F$56),0)</f>
        <v>0</v>
      </c>
      <c r="L2984" s="44"/>
      <c r="M2984" s="45" t="s">
        <v>162</v>
      </c>
      <c r="N2984" s="44"/>
    </row>
    <row r="2985" spans="1:14">
      <c r="A2985" s="169"/>
      <c r="B2985" s="417" t="str">
        <f>IF(A2985="","",VLOOKUP(A2985,'Project Budget vs Exp'!$B$9:$G$52,2,FALSE))</f>
        <v/>
      </c>
      <c r="C2985" s="171"/>
      <c r="D2985" s="172"/>
      <c r="E2985" s="173"/>
      <c r="F2985" s="174"/>
      <c r="G2985" s="175"/>
      <c r="H2985" s="175"/>
      <c r="I2985" s="334">
        <f t="shared" si="47"/>
        <v>0</v>
      </c>
      <c r="J2985" s="44"/>
      <c r="K2985" s="332">
        <f>IFERROR(SUM(C2985/'Transfers of Funds'!$F$56),0)</f>
        <v>0</v>
      </c>
      <c r="L2985" s="44"/>
      <c r="M2985" s="45" t="s">
        <v>162</v>
      </c>
      <c r="N2985" s="44"/>
    </row>
    <row r="2986" spans="1:14">
      <c r="A2986" s="169"/>
      <c r="B2986" s="417" t="str">
        <f>IF(A2986="","",VLOOKUP(A2986,'Project Budget vs Exp'!$B$9:$G$52,2,FALSE))</f>
        <v/>
      </c>
      <c r="C2986" s="171"/>
      <c r="D2986" s="172"/>
      <c r="E2986" s="173"/>
      <c r="F2986" s="174"/>
      <c r="G2986" s="175"/>
      <c r="H2986" s="175"/>
      <c r="I2986" s="334">
        <f t="shared" si="47"/>
        <v>0</v>
      </c>
      <c r="J2986" s="44"/>
      <c r="K2986" s="332">
        <f>IFERROR(SUM(C2986/'Transfers of Funds'!$F$56),0)</f>
        <v>0</v>
      </c>
      <c r="L2986" s="44"/>
      <c r="M2986" s="45" t="s">
        <v>162</v>
      </c>
      <c r="N2986" s="44"/>
    </row>
    <row r="2987" spans="1:14">
      <c r="A2987" s="169"/>
      <c r="B2987" s="417" t="str">
        <f>IF(A2987="","",VLOOKUP(A2987,'Project Budget vs Exp'!$B$9:$G$52,2,FALSE))</f>
        <v/>
      </c>
      <c r="C2987" s="171"/>
      <c r="D2987" s="172"/>
      <c r="E2987" s="173"/>
      <c r="F2987" s="174"/>
      <c r="G2987" s="175"/>
      <c r="H2987" s="175"/>
      <c r="I2987" s="334">
        <f t="shared" si="47"/>
        <v>0</v>
      </c>
      <c r="J2987" s="44"/>
      <c r="K2987" s="332">
        <f>IFERROR(SUM(C2987/'Transfers of Funds'!$F$56),0)</f>
        <v>0</v>
      </c>
      <c r="L2987" s="44"/>
      <c r="M2987" s="45" t="s">
        <v>162</v>
      </c>
      <c r="N2987" s="44"/>
    </row>
    <row r="2988" spans="1:14">
      <c r="A2988" s="169"/>
      <c r="B2988" s="417" t="str">
        <f>IF(A2988="","",VLOOKUP(A2988,'Project Budget vs Exp'!$B$9:$G$52,2,FALSE))</f>
        <v/>
      </c>
      <c r="C2988" s="171"/>
      <c r="D2988" s="172"/>
      <c r="E2988" s="173"/>
      <c r="F2988" s="174"/>
      <c r="G2988" s="175"/>
      <c r="H2988" s="175"/>
      <c r="I2988" s="334">
        <f t="shared" si="47"/>
        <v>0</v>
      </c>
      <c r="J2988" s="44"/>
      <c r="K2988" s="332">
        <f>IFERROR(SUM(C2988/'Transfers of Funds'!$F$56),0)</f>
        <v>0</v>
      </c>
      <c r="L2988" s="44"/>
      <c r="M2988" s="45" t="s">
        <v>162</v>
      </c>
      <c r="N2988" s="44"/>
    </row>
    <row r="2989" spans="1:14">
      <c r="A2989" s="169"/>
      <c r="B2989" s="417" t="str">
        <f>IF(A2989="","",VLOOKUP(A2989,'Project Budget vs Exp'!$B$9:$G$52,2,FALSE))</f>
        <v/>
      </c>
      <c r="C2989" s="171"/>
      <c r="D2989" s="172"/>
      <c r="E2989" s="173"/>
      <c r="F2989" s="174"/>
      <c r="G2989" s="175"/>
      <c r="H2989" s="175"/>
      <c r="I2989" s="334">
        <f t="shared" si="47"/>
        <v>0</v>
      </c>
      <c r="J2989" s="44"/>
      <c r="K2989" s="332">
        <f>IFERROR(SUM(C2989/'Transfers of Funds'!$F$56),0)</f>
        <v>0</v>
      </c>
      <c r="L2989" s="44"/>
      <c r="M2989" s="45" t="s">
        <v>162</v>
      </c>
      <c r="N2989" s="44"/>
    </row>
    <row r="2990" spans="1:14">
      <c r="A2990" s="169"/>
      <c r="B2990" s="417" t="str">
        <f>IF(A2990="","",VLOOKUP(A2990,'Project Budget vs Exp'!$B$9:$G$52,2,FALSE))</f>
        <v/>
      </c>
      <c r="C2990" s="171"/>
      <c r="D2990" s="172"/>
      <c r="E2990" s="173"/>
      <c r="F2990" s="174"/>
      <c r="G2990" s="175"/>
      <c r="H2990" s="175"/>
      <c r="I2990" s="334">
        <f t="shared" si="47"/>
        <v>0</v>
      </c>
      <c r="J2990" s="44"/>
      <c r="K2990" s="332">
        <f>IFERROR(SUM(C2990/'Transfers of Funds'!$F$56),0)</f>
        <v>0</v>
      </c>
      <c r="L2990" s="44"/>
      <c r="M2990" s="45" t="s">
        <v>162</v>
      </c>
      <c r="N2990" s="44"/>
    </row>
    <row r="2991" spans="1:14">
      <c r="A2991" s="169"/>
      <c r="B2991" s="417" t="str">
        <f>IF(A2991="","",VLOOKUP(A2991,'Project Budget vs Exp'!$B$9:$G$52,2,FALSE))</f>
        <v/>
      </c>
      <c r="C2991" s="171"/>
      <c r="D2991" s="172"/>
      <c r="E2991" s="173"/>
      <c r="F2991" s="174"/>
      <c r="G2991" s="175"/>
      <c r="H2991" s="175"/>
      <c r="I2991" s="334">
        <f t="shared" si="47"/>
        <v>0</v>
      </c>
      <c r="J2991" s="44"/>
      <c r="K2991" s="332">
        <f>IFERROR(SUM(C2991/'Transfers of Funds'!$F$56),0)</f>
        <v>0</v>
      </c>
      <c r="L2991" s="44"/>
      <c r="M2991" s="45" t="s">
        <v>162</v>
      </c>
      <c r="N2991" s="44"/>
    </row>
    <row r="2992" spans="1:14">
      <c r="A2992" s="169"/>
      <c r="B2992" s="417" t="str">
        <f>IF(A2992="","",VLOOKUP(A2992,'Project Budget vs Exp'!$B$9:$G$52,2,FALSE))</f>
        <v/>
      </c>
      <c r="C2992" s="171"/>
      <c r="D2992" s="172"/>
      <c r="E2992" s="173"/>
      <c r="F2992" s="174"/>
      <c r="G2992" s="175"/>
      <c r="H2992" s="175"/>
      <c r="I2992" s="334">
        <f t="shared" si="47"/>
        <v>0</v>
      </c>
      <c r="J2992" s="44"/>
      <c r="K2992" s="332">
        <f>IFERROR(SUM(C2992/'Transfers of Funds'!$F$56),0)</f>
        <v>0</v>
      </c>
      <c r="L2992" s="44"/>
      <c r="M2992" s="45" t="s">
        <v>162</v>
      </c>
      <c r="N2992" s="44"/>
    </row>
    <row r="2993" spans="1:14">
      <c r="A2993" s="169"/>
      <c r="B2993" s="417" t="str">
        <f>IF(A2993="","",VLOOKUP(A2993,'Project Budget vs Exp'!$B$9:$G$52,2,FALSE))</f>
        <v/>
      </c>
      <c r="C2993" s="171"/>
      <c r="D2993" s="172"/>
      <c r="E2993" s="173"/>
      <c r="F2993" s="174"/>
      <c r="G2993" s="175"/>
      <c r="H2993" s="175"/>
      <c r="I2993" s="334">
        <f t="shared" si="47"/>
        <v>0</v>
      </c>
      <c r="J2993" s="44"/>
      <c r="K2993" s="332">
        <f>IFERROR(SUM(C2993/'Transfers of Funds'!$F$56),0)</f>
        <v>0</v>
      </c>
      <c r="L2993" s="44"/>
      <c r="M2993" s="45" t="s">
        <v>162</v>
      </c>
      <c r="N2993" s="44"/>
    </row>
    <row r="2994" spans="1:14">
      <c r="A2994" s="169"/>
      <c r="B2994" s="417" t="str">
        <f>IF(A2994="","",VLOOKUP(A2994,'Project Budget vs Exp'!$B$9:$G$52,2,FALSE))</f>
        <v/>
      </c>
      <c r="C2994" s="171"/>
      <c r="D2994" s="172"/>
      <c r="E2994" s="173"/>
      <c r="F2994" s="174"/>
      <c r="G2994" s="175"/>
      <c r="H2994" s="175"/>
      <c r="I2994" s="334">
        <f t="shared" si="47"/>
        <v>0</v>
      </c>
      <c r="J2994" s="44"/>
      <c r="K2994" s="332">
        <f>IFERROR(SUM(C2994/'Transfers of Funds'!$F$56),0)</f>
        <v>0</v>
      </c>
      <c r="L2994" s="44"/>
      <c r="M2994" s="45" t="s">
        <v>162</v>
      </c>
      <c r="N2994" s="44"/>
    </row>
    <row r="2995" spans="1:14">
      <c r="A2995" s="169"/>
      <c r="B2995" s="417" t="str">
        <f>IF(A2995="","",VLOOKUP(A2995,'Project Budget vs Exp'!$B$9:$G$52,2,FALSE))</f>
        <v/>
      </c>
      <c r="C2995" s="171"/>
      <c r="D2995" s="172"/>
      <c r="E2995" s="173"/>
      <c r="F2995" s="174"/>
      <c r="G2995" s="175"/>
      <c r="H2995" s="175"/>
      <c r="I2995" s="334">
        <f t="shared" si="47"/>
        <v>0</v>
      </c>
      <c r="J2995" s="44"/>
      <c r="K2995" s="332">
        <f>IFERROR(SUM(C2995/'Transfers of Funds'!$F$56),0)</f>
        <v>0</v>
      </c>
      <c r="L2995" s="44"/>
      <c r="M2995" s="45" t="s">
        <v>162</v>
      </c>
      <c r="N2995" s="44"/>
    </row>
    <row r="2996" spans="1:14">
      <c r="A2996" s="169"/>
      <c r="B2996" s="417" t="str">
        <f>IF(A2996="","",VLOOKUP(A2996,'Project Budget vs Exp'!$B$9:$G$52,2,FALSE))</f>
        <v/>
      </c>
      <c r="C2996" s="171"/>
      <c r="D2996" s="172"/>
      <c r="E2996" s="173"/>
      <c r="F2996" s="174"/>
      <c r="G2996" s="175"/>
      <c r="H2996" s="175"/>
      <c r="I2996" s="334">
        <f t="shared" si="47"/>
        <v>0</v>
      </c>
      <c r="J2996" s="44"/>
      <c r="K2996" s="332">
        <f>IFERROR(SUM(C2996/'Transfers of Funds'!$F$56),0)</f>
        <v>0</v>
      </c>
      <c r="L2996" s="44"/>
      <c r="M2996" s="45" t="s">
        <v>162</v>
      </c>
      <c r="N2996" s="44"/>
    </row>
    <row r="2997" spans="1:14">
      <c r="A2997" s="169"/>
      <c r="B2997" s="417" t="str">
        <f>IF(A2997="","",VLOOKUP(A2997,'Project Budget vs Exp'!$B$9:$G$52,2,FALSE))</f>
        <v/>
      </c>
      <c r="C2997" s="171"/>
      <c r="D2997" s="172"/>
      <c r="E2997" s="173"/>
      <c r="F2997" s="174"/>
      <c r="G2997" s="175"/>
      <c r="H2997" s="175"/>
      <c r="I2997" s="334">
        <f t="shared" si="47"/>
        <v>0</v>
      </c>
      <c r="J2997" s="44"/>
      <c r="K2997" s="332">
        <f>IFERROR(SUM(C2997/'Transfers of Funds'!$F$56),0)</f>
        <v>0</v>
      </c>
      <c r="L2997" s="44"/>
      <c r="M2997" s="45" t="s">
        <v>162</v>
      </c>
      <c r="N2997" s="44"/>
    </row>
    <row r="2998" spans="1:14">
      <c r="A2998" s="169"/>
      <c r="B2998" s="417" t="str">
        <f>IF(A2998="","",VLOOKUP(A2998,'Project Budget vs Exp'!$B$9:$G$52,2,FALSE))</f>
        <v/>
      </c>
      <c r="C2998" s="171"/>
      <c r="D2998" s="172"/>
      <c r="E2998" s="173"/>
      <c r="F2998" s="174"/>
      <c r="G2998" s="175"/>
      <c r="H2998" s="175"/>
      <c r="I2998" s="334">
        <f t="shared" si="47"/>
        <v>0</v>
      </c>
      <c r="J2998" s="44"/>
      <c r="K2998" s="332">
        <f>IFERROR(SUM(C2998/'Transfers of Funds'!$F$56),0)</f>
        <v>0</v>
      </c>
      <c r="L2998" s="44"/>
      <c r="M2998" s="45" t="s">
        <v>162</v>
      </c>
      <c r="N2998" s="44"/>
    </row>
    <row r="2999" spans="1:14">
      <c r="A2999" s="169"/>
      <c r="B2999" s="417" t="str">
        <f>IF(A2999="","",VLOOKUP(A2999,'Project Budget vs Exp'!$B$9:$G$52,2,FALSE))</f>
        <v/>
      </c>
      <c r="C2999" s="171"/>
      <c r="D2999" s="172"/>
      <c r="E2999" s="173"/>
      <c r="F2999" s="174"/>
      <c r="G2999" s="175"/>
      <c r="H2999" s="175"/>
      <c r="I2999" s="334">
        <f t="shared" si="47"/>
        <v>0</v>
      </c>
      <c r="J2999" s="44"/>
      <c r="K2999" s="332">
        <f>IFERROR(SUM(C2999/'Transfers of Funds'!$F$56),0)</f>
        <v>0</v>
      </c>
      <c r="L2999" s="44"/>
      <c r="M2999" s="45" t="s">
        <v>162</v>
      </c>
      <c r="N2999" s="44"/>
    </row>
    <row r="3000" spans="1:14">
      <c r="A3000" s="169"/>
      <c r="B3000" s="417" t="str">
        <f>IF(A3000="","",VLOOKUP(A3000,'Project Budget vs Exp'!$B$9:$G$52,2,FALSE))</f>
        <v/>
      </c>
      <c r="C3000" s="171"/>
      <c r="D3000" s="172"/>
      <c r="E3000" s="173"/>
      <c r="F3000" s="174"/>
      <c r="G3000" s="175"/>
      <c r="H3000" s="175"/>
      <c r="I3000" s="334">
        <f t="shared" si="47"/>
        <v>0</v>
      </c>
      <c r="J3000" s="44"/>
      <c r="K3000" s="332">
        <f>IFERROR(SUM(C3000/'Transfers of Funds'!$F$56),0)</f>
        <v>0</v>
      </c>
      <c r="L3000" s="44"/>
      <c r="M3000" s="45" t="s">
        <v>162</v>
      </c>
      <c r="N3000" s="44"/>
    </row>
    <row r="3001" spans="1:14">
      <c r="A3001" s="169"/>
      <c r="B3001" s="417" t="str">
        <f>IF(A3001="","",VLOOKUP(A3001,#REF!,2,FALSE))</f>
        <v/>
      </c>
      <c r="C3001" s="171"/>
      <c r="D3001" s="172"/>
      <c r="E3001" s="173"/>
      <c r="F3001" s="174"/>
      <c r="G3001" s="175"/>
      <c r="H3001" s="175"/>
      <c r="I3001" s="334">
        <f t="shared" si="47"/>
        <v>0</v>
      </c>
      <c r="J3001" s="44"/>
      <c r="K3001" s="332">
        <f>IFERROR(SUM(C3001/'Transfers of Funds'!$F$56),0)</f>
        <v>0</v>
      </c>
      <c r="L3001" s="44"/>
      <c r="M3001" s="45" t="s">
        <v>162</v>
      </c>
      <c r="N3001" s="44"/>
    </row>
    <row r="3002" spans="1:14">
      <c r="A3002" s="169"/>
      <c r="B3002" s="417" t="str">
        <f>IF(A3002="","",VLOOKUP(A3002,#REF!,2,FALSE))</f>
        <v/>
      </c>
      <c r="C3002" s="171"/>
      <c r="D3002" s="172"/>
      <c r="E3002" s="173"/>
      <c r="F3002" s="174"/>
      <c r="G3002" s="175"/>
      <c r="H3002" s="175"/>
      <c r="I3002" s="334">
        <f t="shared" si="47"/>
        <v>0</v>
      </c>
      <c r="J3002" s="44"/>
      <c r="K3002" s="332">
        <f>IFERROR(SUM(C3002/'Transfers of Funds'!$F$56),0)</f>
        <v>0</v>
      </c>
      <c r="L3002" s="44"/>
      <c r="M3002" s="45" t="s">
        <v>162</v>
      </c>
      <c r="N3002" s="44"/>
    </row>
    <row r="3003" spans="1:14">
      <c r="A3003" s="169"/>
      <c r="B3003" s="417" t="str">
        <f>IF(A3003="","",VLOOKUP(A3003,#REF!,2,FALSE))</f>
        <v/>
      </c>
      <c r="C3003" s="171"/>
      <c r="D3003" s="172"/>
      <c r="E3003" s="173"/>
      <c r="F3003" s="174"/>
      <c r="G3003" s="175"/>
      <c r="H3003" s="175"/>
      <c r="I3003" s="334">
        <f t="shared" si="47"/>
        <v>0</v>
      </c>
      <c r="J3003" s="44"/>
      <c r="K3003" s="332">
        <f>IFERROR(SUM(C3003/'Transfers of Funds'!$F$56),0)</f>
        <v>0</v>
      </c>
      <c r="L3003" s="44"/>
      <c r="M3003" s="45" t="s">
        <v>162</v>
      </c>
      <c r="N3003" s="44"/>
    </row>
    <row r="3004" spans="1:14">
      <c r="A3004" s="169"/>
      <c r="B3004" s="417" t="str">
        <f>IF(A3004="","",VLOOKUP(A3004,#REF!,2,FALSE))</f>
        <v/>
      </c>
      <c r="C3004" s="171"/>
      <c r="D3004" s="172"/>
      <c r="E3004" s="173"/>
      <c r="F3004" s="174"/>
      <c r="G3004" s="175"/>
      <c r="H3004" s="175"/>
      <c r="I3004" s="334">
        <f t="shared" si="47"/>
        <v>0</v>
      </c>
      <c r="J3004" s="44"/>
      <c r="K3004" s="332">
        <f>IFERROR(SUM(C3004/'Transfers of Funds'!$F$56),0)</f>
        <v>0</v>
      </c>
      <c r="L3004" s="44"/>
      <c r="M3004" s="45" t="s">
        <v>162</v>
      </c>
      <c r="N3004" s="44"/>
    </row>
    <row r="3005" spans="1:14">
      <c r="A3005" s="169"/>
      <c r="B3005" s="417" t="str">
        <f>IF(A3005="","",VLOOKUP(A3005,#REF!,2,FALSE))</f>
        <v/>
      </c>
      <c r="C3005" s="171"/>
      <c r="D3005" s="172"/>
      <c r="E3005" s="173"/>
      <c r="F3005" s="174"/>
      <c r="G3005" s="175"/>
      <c r="H3005" s="175"/>
      <c r="I3005" s="334">
        <f t="shared" si="47"/>
        <v>0</v>
      </c>
      <c r="J3005" s="44"/>
      <c r="K3005" s="332">
        <f>IFERROR(SUM(C3005/'Transfers of Funds'!$F$56),0)</f>
        <v>0</v>
      </c>
      <c r="L3005" s="44"/>
      <c r="M3005" s="45" t="s">
        <v>162</v>
      </c>
      <c r="N3005" s="44"/>
    </row>
    <row r="3006" spans="1:14">
      <c r="A3006" s="169"/>
      <c r="B3006" s="417" t="str">
        <f>IF(A3006="","",VLOOKUP(A3006,#REF!,2,FALSE))</f>
        <v/>
      </c>
      <c r="C3006" s="171"/>
      <c r="D3006" s="172"/>
      <c r="E3006" s="173"/>
      <c r="F3006" s="174"/>
      <c r="G3006" s="175"/>
      <c r="H3006" s="175"/>
      <c r="I3006" s="334">
        <f t="shared" si="47"/>
        <v>0</v>
      </c>
      <c r="J3006" s="44"/>
      <c r="K3006" s="332">
        <f>IFERROR(SUM(C3006/'Transfers of Funds'!$F$56),0)</f>
        <v>0</v>
      </c>
      <c r="L3006" s="44"/>
      <c r="M3006" s="45" t="s">
        <v>162</v>
      </c>
      <c r="N3006" s="44"/>
    </row>
    <row r="3007" spans="1:14">
      <c r="A3007" s="169"/>
      <c r="B3007" s="417" t="str">
        <f>IF(A3007="","",VLOOKUP(A3007,#REF!,2,FALSE))</f>
        <v/>
      </c>
      <c r="C3007" s="171"/>
      <c r="D3007" s="172"/>
      <c r="E3007" s="173"/>
      <c r="F3007" s="174"/>
      <c r="G3007" s="175"/>
      <c r="H3007" s="175"/>
      <c r="I3007" s="334">
        <f t="shared" si="47"/>
        <v>0</v>
      </c>
      <c r="J3007" s="44"/>
      <c r="K3007" s="332">
        <f>IFERROR(SUM(C3007/'Transfers of Funds'!$F$56),0)</f>
        <v>0</v>
      </c>
      <c r="L3007" s="44"/>
      <c r="M3007" s="45" t="s">
        <v>162</v>
      </c>
      <c r="N3007" s="44"/>
    </row>
    <row r="3008" spans="1:14">
      <c r="A3008" s="169"/>
      <c r="B3008" s="417" t="str">
        <f>IF(A3008="","",VLOOKUP(A3008,#REF!,2,FALSE))</f>
        <v/>
      </c>
      <c r="C3008" s="171"/>
      <c r="D3008" s="172"/>
      <c r="E3008" s="173"/>
      <c r="F3008" s="174"/>
      <c r="G3008" s="175"/>
      <c r="H3008" s="175"/>
      <c r="I3008" s="334">
        <f t="shared" si="47"/>
        <v>0</v>
      </c>
      <c r="J3008" s="44"/>
      <c r="K3008" s="332">
        <f>IFERROR(SUM(C3008/'Transfers of Funds'!$F$56),0)</f>
        <v>0</v>
      </c>
      <c r="L3008" s="44"/>
      <c r="M3008" s="45" t="s">
        <v>162</v>
      </c>
      <c r="N3008" s="44"/>
    </row>
    <row r="3009" spans="1:14">
      <c r="A3009" s="169"/>
      <c r="B3009" s="417" t="str">
        <f>IF(A3009="","",VLOOKUP(A3009,#REF!,2,FALSE))</f>
        <v/>
      </c>
      <c r="C3009" s="171"/>
      <c r="D3009" s="172"/>
      <c r="E3009" s="173"/>
      <c r="F3009" s="174"/>
      <c r="G3009" s="175"/>
      <c r="H3009" s="175"/>
      <c r="I3009" s="334">
        <f t="shared" si="47"/>
        <v>0</v>
      </c>
      <c r="J3009" s="44"/>
      <c r="K3009" s="332">
        <f>IFERROR(SUM(C3009/'Transfers of Funds'!$F$56),0)</f>
        <v>0</v>
      </c>
      <c r="L3009" s="44"/>
      <c r="M3009" s="45" t="s">
        <v>162</v>
      </c>
      <c r="N3009" s="44"/>
    </row>
    <row r="3010" spans="1:14">
      <c r="A3010" s="169"/>
      <c r="B3010" s="417" t="str">
        <f>IF(A3010="","",VLOOKUP(A3010,#REF!,2,FALSE))</f>
        <v/>
      </c>
      <c r="C3010" s="171"/>
      <c r="D3010" s="172"/>
      <c r="E3010" s="173"/>
      <c r="F3010" s="174"/>
      <c r="G3010" s="175"/>
      <c r="H3010" s="175"/>
      <c r="I3010" s="334">
        <f t="shared" si="47"/>
        <v>0</v>
      </c>
      <c r="J3010" s="44"/>
      <c r="K3010" s="332">
        <f>IFERROR(SUM(C3010/'Transfers of Funds'!$F$56),0)</f>
        <v>0</v>
      </c>
      <c r="L3010" s="44"/>
      <c r="M3010" s="45" t="s">
        <v>162</v>
      </c>
      <c r="N3010" s="44"/>
    </row>
    <row r="3011" spans="1:14">
      <c r="A3011" s="169"/>
      <c r="B3011" s="417" t="str">
        <f>IF(A3011="","",VLOOKUP(A3011,#REF!,2,FALSE))</f>
        <v/>
      </c>
      <c r="C3011" s="171"/>
      <c r="D3011" s="172"/>
      <c r="E3011" s="173"/>
      <c r="F3011" s="174"/>
      <c r="G3011" s="175"/>
      <c r="H3011" s="175"/>
      <c r="I3011" s="334">
        <f t="shared" si="47"/>
        <v>0</v>
      </c>
      <c r="J3011" s="44"/>
      <c r="K3011" s="332">
        <f>IFERROR(SUM(C3011/'Transfers of Funds'!$F$56),0)</f>
        <v>0</v>
      </c>
      <c r="L3011" s="44"/>
      <c r="M3011" s="45" t="s">
        <v>162</v>
      </c>
      <c r="N3011" s="44"/>
    </row>
    <row r="3012" spans="1:14">
      <c r="A3012" s="169"/>
      <c r="B3012" s="417" t="str">
        <f>IF(A3012="","",VLOOKUP(A3012,#REF!,2,FALSE))</f>
        <v/>
      </c>
      <c r="C3012" s="171"/>
      <c r="D3012" s="172"/>
      <c r="E3012" s="173"/>
      <c r="F3012" s="174"/>
      <c r="G3012" s="175"/>
      <c r="H3012" s="175"/>
      <c r="I3012" s="334">
        <f t="shared" si="47"/>
        <v>0</v>
      </c>
      <c r="J3012" s="44"/>
      <c r="K3012" s="332">
        <f>IFERROR(SUM(C3012/'Transfers of Funds'!$F$56),0)</f>
        <v>0</v>
      </c>
      <c r="L3012" s="44"/>
      <c r="M3012" s="45" t="s">
        <v>162</v>
      </c>
      <c r="N3012" s="44"/>
    </row>
    <row r="3013" spans="1:14">
      <c r="A3013" s="169"/>
      <c r="B3013" s="417" t="str">
        <f>IF(A3013="","",VLOOKUP(A3013,#REF!,2,FALSE))</f>
        <v/>
      </c>
      <c r="C3013" s="171"/>
      <c r="D3013" s="172"/>
      <c r="E3013" s="173"/>
      <c r="F3013" s="174"/>
      <c r="G3013" s="175"/>
      <c r="H3013" s="175"/>
      <c r="I3013" s="334">
        <f t="shared" si="47"/>
        <v>0</v>
      </c>
      <c r="J3013" s="44"/>
      <c r="K3013" s="332">
        <f>IFERROR(SUM(C3013/'Transfers of Funds'!$F$56),0)</f>
        <v>0</v>
      </c>
      <c r="L3013" s="44"/>
      <c r="M3013" s="45" t="s">
        <v>162</v>
      </c>
      <c r="N3013" s="44"/>
    </row>
    <row r="3014" spans="1:14">
      <c r="A3014" s="169"/>
      <c r="B3014" s="417" t="str">
        <f>IF(A3014="","",VLOOKUP(A3014,#REF!,2,FALSE))</f>
        <v/>
      </c>
      <c r="C3014" s="171"/>
      <c r="D3014" s="172"/>
      <c r="E3014" s="173"/>
      <c r="F3014" s="174"/>
      <c r="G3014" s="175"/>
      <c r="H3014" s="175"/>
      <c r="I3014" s="334">
        <f t="shared" si="47"/>
        <v>0</v>
      </c>
      <c r="J3014" s="44"/>
      <c r="K3014" s="332">
        <f>IFERROR(SUM(C3014/'Transfers of Funds'!$F$56),0)</f>
        <v>0</v>
      </c>
      <c r="L3014" s="44"/>
      <c r="M3014" s="45" t="s">
        <v>162</v>
      </c>
      <c r="N3014" s="44"/>
    </row>
    <row r="3015" spans="1:14">
      <c r="A3015" s="169"/>
      <c r="B3015" s="417" t="str">
        <f>IF(A3015="","",VLOOKUP(A3015,#REF!,2,FALSE))</f>
        <v/>
      </c>
      <c r="C3015" s="171"/>
      <c r="D3015" s="172"/>
      <c r="E3015" s="173"/>
      <c r="F3015" s="174"/>
      <c r="G3015" s="175"/>
      <c r="H3015" s="175"/>
      <c r="I3015" s="334">
        <f t="shared" si="47"/>
        <v>0</v>
      </c>
      <c r="J3015" s="44"/>
      <c r="K3015" s="332">
        <f>IFERROR(SUM(C3015/'Transfers of Funds'!$F$56),0)</f>
        <v>0</v>
      </c>
      <c r="L3015" s="44"/>
      <c r="M3015" s="45" t="s">
        <v>162</v>
      </c>
      <c r="N3015" s="44"/>
    </row>
    <row r="3016" spans="1:14">
      <c r="A3016" s="169"/>
      <c r="B3016" s="417" t="str">
        <f>IF(A3016="","",VLOOKUP(A3016,#REF!,2,FALSE))</f>
        <v/>
      </c>
      <c r="C3016" s="171"/>
      <c r="D3016" s="172"/>
      <c r="E3016" s="173"/>
      <c r="F3016" s="174"/>
      <c r="G3016" s="175"/>
      <c r="H3016" s="175"/>
      <c r="I3016" s="334">
        <f t="shared" si="47"/>
        <v>0</v>
      </c>
      <c r="J3016" s="44"/>
      <c r="K3016" s="332">
        <f>IFERROR(SUM(C3016/'Transfers of Funds'!$F$56),0)</f>
        <v>0</v>
      </c>
      <c r="L3016" s="44"/>
      <c r="M3016" s="45" t="s">
        <v>162</v>
      </c>
      <c r="N3016" s="44"/>
    </row>
    <row r="3017" spans="1:14">
      <c r="A3017" s="169"/>
      <c r="B3017" s="417" t="str">
        <f>IF(A3017="","",VLOOKUP(A3017,#REF!,2,FALSE))</f>
        <v/>
      </c>
      <c r="C3017" s="171"/>
      <c r="D3017" s="172"/>
      <c r="E3017" s="173"/>
      <c r="F3017" s="174"/>
      <c r="G3017" s="175"/>
      <c r="H3017" s="175"/>
      <c r="I3017" s="334">
        <f t="shared" si="47"/>
        <v>0</v>
      </c>
      <c r="J3017" s="44"/>
      <c r="K3017" s="332">
        <f>IFERROR(SUM(C3017/'Transfers of Funds'!$F$56),0)</f>
        <v>0</v>
      </c>
      <c r="L3017" s="44"/>
      <c r="M3017" s="45" t="s">
        <v>162</v>
      </c>
      <c r="N3017" s="44"/>
    </row>
    <row r="3018" spans="1:14">
      <c r="A3018" s="169"/>
      <c r="B3018" s="417" t="str">
        <f>IF(A3018="","",VLOOKUP(A3018,#REF!,2,FALSE))</f>
        <v/>
      </c>
      <c r="C3018" s="171"/>
      <c r="D3018" s="172"/>
      <c r="E3018" s="173"/>
      <c r="F3018" s="174"/>
      <c r="G3018" s="175"/>
      <c r="H3018" s="175"/>
      <c r="I3018" s="334">
        <f t="shared" si="47"/>
        <v>0</v>
      </c>
      <c r="J3018" s="44"/>
      <c r="K3018" s="332">
        <f>IFERROR(SUM(C3018/'Transfers of Funds'!$F$56),0)</f>
        <v>0</v>
      </c>
      <c r="L3018" s="44"/>
      <c r="M3018" s="45" t="s">
        <v>162</v>
      </c>
      <c r="N3018" s="44"/>
    </row>
    <row r="3019" spans="1:14">
      <c r="A3019" s="169"/>
      <c r="B3019" s="417" t="str">
        <f>IF(A3019="","",VLOOKUP(A3019,#REF!,2,FALSE))</f>
        <v/>
      </c>
      <c r="C3019" s="171"/>
      <c r="D3019" s="172"/>
      <c r="E3019" s="173"/>
      <c r="F3019" s="174"/>
      <c r="G3019" s="175"/>
      <c r="H3019" s="175"/>
      <c r="I3019" s="334">
        <f t="shared" si="47"/>
        <v>0</v>
      </c>
      <c r="J3019" s="44"/>
      <c r="K3019" s="332">
        <f>IFERROR(SUM(C3019/'Transfers of Funds'!$F$56),0)</f>
        <v>0</v>
      </c>
      <c r="L3019" s="44"/>
      <c r="M3019" s="45" t="s">
        <v>162</v>
      </c>
      <c r="N3019" s="44"/>
    </row>
    <row r="3020" spans="1:14">
      <c r="A3020" s="169"/>
      <c r="B3020" s="417" t="str">
        <f>IF(A3020="","",VLOOKUP(A3020,#REF!,2,FALSE))</f>
        <v/>
      </c>
      <c r="C3020" s="171"/>
      <c r="D3020" s="172"/>
      <c r="E3020" s="173"/>
      <c r="F3020" s="174"/>
      <c r="G3020" s="175"/>
      <c r="H3020" s="175"/>
      <c r="I3020" s="334">
        <f t="shared" si="47"/>
        <v>0</v>
      </c>
      <c r="J3020" s="44"/>
      <c r="K3020" s="332">
        <f>IFERROR(SUM(C3020/'Transfers of Funds'!$F$56),0)</f>
        <v>0</v>
      </c>
      <c r="L3020" s="44"/>
      <c r="M3020" s="45" t="s">
        <v>162</v>
      </c>
      <c r="N3020" s="44"/>
    </row>
    <row r="3021" spans="1:14">
      <c r="A3021" s="169"/>
      <c r="B3021" s="417" t="str">
        <f>IF(A3021="","",VLOOKUP(A3021,#REF!,2,FALSE))</f>
        <v/>
      </c>
      <c r="C3021" s="171"/>
      <c r="D3021" s="172"/>
      <c r="E3021" s="173"/>
      <c r="F3021" s="174"/>
      <c r="G3021" s="175"/>
      <c r="H3021" s="175"/>
      <c r="I3021" s="334">
        <f t="shared" si="47"/>
        <v>0</v>
      </c>
      <c r="J3021" s="44"/>
      <c r="K3021" s="332">
        <f>IFERROR(SUM(C3021/'Transfers of Funds'!$F$56),0)</f>
        <v>0</v>
      </c>
      <c r="L3021" s="44"/>
      <c r="M3021" s="45" t="s">
        <v>162</v>
      </c>
      <c r="N3021" s="44"/>
    </row>
    <row r="3022" spans="1:14">
      <c r="A3022" s="169"/>
      <c r="B3022" s="417" t="str">
        <f>IF(A3022="","",VLOOKUP(A3022,#REF!,2,FALSE))</f>
        <v/>
      </c>
      <c r="C3022" s="171"/>
      <c r="D3022" s="172"/>
      <c r="E3022" s="173"/>
      <c r="F3022" s="174"/>
      <c r="G3022" s="175"/>
      <c r="H3022" s="175"/>
      <c r="I3022" s="334">
        <f t="shared" si="47"/>
        <v>0</v>
      </c>
      <c r="J3022" s="44"/>
      <c r="K3022" s="332">
        <f>IFERROR(SUM(C3022/'Transfers of Funds'!$F$56),0)</f>
        <v>0</v>
      </c>
      <c r="L3022" s="44"/>
      <c r="M3022" s="45" t="s">
        <v>162</v>
      </c>
      <c r="N3022" s="44"/>
    </row>
    <row r="3023" spans="1:14">
      <c r="A3023" s="169"/>
      <c r="B3023" s="417" t="str">
        <f>IF(A3023="","",VLOOKUP(A3023,#REF!,2,FALSE))</f>
        <v/>
      </c>
      <c r="C3023" s="171"/>
      <c r="D3023" s="172"/>
      <c r="E3023" s="173"/>
      <c r="F3023" s="174"/>
      <c r="G3023" s="175"/>
      <c r="H3023" s="175"/>
      <c r="I3023" s="334">
        <f t="shared" si="47"/>
        <v>0</v>
      </c>
      <c r="J3023" s="44"/>
      <c r="K3023" s="332">
        <f>IFERROR(SUM(C3023/'Transfers of Funds'!$F$56),0)</f>
        <v>0</v>
      </c>
      <c r="L3023" s="44"/>
      <c r="M3023" s="45" t="s">
        <v>162</v>
      </c>
      <c r="N3023" s="44"/>
    </row>
    <row r="3024" spans="1:14">
      <c r="A3024" s="169"/>
      <c r="B3024" s="417" t="str">
        <f>IF(A3024="","",VLOOKUP(A3024,#REF!,2,FALSE))</f>
        <v/>
      </c>
      <c r="C3024" s="171"/>
      <c r="D3024" s="172"/>
      <c r="E3024" s="173"/>
      <c r="F3024" s="174"/>
      <c r="G3024" s="175"/>
      <c r="H3024" s="175"/>
      <c r="I3024" s="334">
        <f t="shared" si="47"/>
        <v>0</v>
      </c>
      <c r="J3024" s="44"/>
      <c r="K3024" s="332">
        <f>IFERROR(SUM(C3024/'Transfers of Funds'!$F$56),0)</f>
        <v>0</v>
      </c>
      <c r="L3024" s="44"/>
      <c r="M3024" s="45" t="s">
        <v>162</v>
      </c>
      <c r="N3024" s="44"/>
    </row>
    <row r="3025" spans="1:14">
      <c r="A3025" s="169"/>
      <c r="B3025" s="417" t="str">
        <f>IF(A3025="","",VLOOKUP(A3025,#REF!,2,FALSE))</f>
        <v/>
      </c>
      <c r="C3025" s="171"/>
      <c r="D3025" s="172"/>
      <c r="E3025" s="173"/>
      <c r="F3025" s="174"/>
      <c r="G3025" s="175"/>
      <c r="H3025" s="175"/>
      <c r="I3025" s="334">
        <f t="shared" si="47"/>
        <v>0</v>
      </c>
      <c r="J3025" s="44"/>
      <c r="K3025" s="332">
        <f>IFERROR(SUM(C3025/'Transfers of Funds'!$F$56),0)</f>
        <v>0</v>
      </c>
      <c r="L3025" s="44"/>
      <c r="M3025" s="45" t="s">
        <v>162</v>
      </c>
      <c r="N3025" s="44"/>
    </row>
    <row r="3026" spans="1:14">
      <c r="A3026" s="169"/>
      <c r="B3026" s="417" t="str">
        <f>IF(A3026="","",VLOOKUP(A3026,#REF!,2,FALSE))</f>
        <v/>
      </c>
      <c r="C3026" s="171"/>
      <c r="D3026" s="172"/>
      <c r="E3026" s="173"/>
      <c r="F3026" s="174"/>
      <c r="G3026" s="175"/>
      <c r="H3026" s="175"/>
      <c r="I3026" s="334">
        <f t="shared" si="47"/>
        <v>0</v>
      </c>
      <c r="J3026" s="44"/>
      <c r="K3026" s="332">
        <f>IFERROR(SUM(C3026/'Transfers of Funds'!$F$56),0)</f>
        <v>0</v>
      </c>
      <c r="L3026" s="44"/>
      <c r="M3026" s="45" t="s">
        <v>162</v>
      </c>
      <c r="N3026" s="44"/>
    </row>
    <row r="3027" spans="1:14">
      <c r="A3027" s="169"/>
      <c r="B3027" s="417" t="str">
        <f>IF(A3027="","",VLOOKUP(A3027,#REF!,2,FALSE))</f>
        <v/>
      </c>
      <c r="C3027" s="171"/>
      <c r="D3027" s="172"/>
      <c r="E3027" s="173"/>
      <c r="F3027" s="174"/>
      <c r="G3027" s="175"/>
      <c r="H3027" s="175"/>
      <c r="I3027" s="334">
        <f t="shared" si="47"/>
        <v>0</v>
      </c>
      <c r="J3027" s="44"/>
      <c r="K3027" s="332">
        <f>IFERROR(SUM(C3027/'Transfers of Funds'!$F$56),0)</f>
        <v>0</v>
      </c>
      <c r="L3027" s="44"/>
      <c r="M3027" s="45" t="s">
        <v>162</v>
      </c>
      <c r="N3027" s="44"/>
    </row>
    <row r="3028" spans="1:14">
      <c r="A3028" s="169"/>
      <c r="B3028" s="417" t="str">
        <f>IF(A3028="","",VLOOKUP(A3028,#REF!,2,FALSE))</f>
        <v/>
      </c>
      <c r="C3028" s="171"/>
      <c r="D3028" s="172"/>
      <c r="E3028" s="173"/>
      <c r="F3028" s="174"/>
      <c r="G3028" s="175"/>
      <c r="H3028" s="175"/>
      <c r="I3028" s="334">
        <f t="shared" si="47"/>
        <v>0</v>
      </c>
      <c r="J3028" s="44"/>
      <c r="K3028" s="332">
        <f>IFERROR(SUM(C3028/'Transfers of Funds'!$F$56),0)</f>
        <v>0</v>
      </c>
      <c r="L3028" s="44"/>
      <c r="M3028" s="45" t="s">
        <v>162</v>
      </c>
      <c r="N3028" s="44"/>
    </row>
    <row r="3029" spans="1:14">
      <c r="A3029" s="169"/>
      <c r="B3029" s="417" t="str">
        <f>IF(A3029="","",VLOOKUP(A3029,#REF!,2,FALSE))</f>
        <v/>
      </c>
      <c r="C3029" s="171"/>
      <c r="D3029" s="172"/>
      <c r="E3029" s="173"/>
      <c r="F3029" s="174"/>
      <c r="G3029" s="175"/>
      <c r="H3029" s="175"/>
      <c r="I3029" s="334">
        <f t="shared" ref="I3029:I3092" si="48">IF(OR(F$4="EUR",F$4="USD",F$4="GBP",F$4="CAD",F$4="NZD",F$4="AUD"),K3029,C3029)</f>
        <v>0</v>
      </c>
      <c r="J3029" s="44"/>
      <c r="K3029" s="332">
        <f>IFERROR(SUM(C3029/'Transfers of Funds'!$F$56),0)</f>
        <v>0</v>
      </c>
      <c r="L3029" s="44"/>
      <c r="M3029" s="45" t="s">
        <v>162</v>
      </c>
      <c r="N3029" s="44"/>
    </row>
    <row r="3030" spans="1:14">
      <c r="A3030" s="169"/>
      <c r="B3030" s="417" t="str">
        <f>IF(A3030="","",VLOOKUP(A3030,#REF!,2,FALSE))</f>
        <v/>
      </c>
      <c r="C3030" s="171"/>
      <c r="D3030" s="172"/>
      <c r="E3030" s="173"/>
      <c r="F3030" s="174"/>
      <c r="G3030" s="175"/>
      <c r="H3030" s="175"/>
      <c r="I3030" s="334">
        <f t="shared" si="48"/>
        <v>0</v>
      </c>
      <c r="J3030" s="44"/>
      <c r="K3030" s="332">
        <f>IFERROR(SUM(C3030/'Transfers of Funds'!$F$56),0)</f>
        <v>0</v>
      </c>
      <c r="L3030" s="44"/>
      <c r="M3030" s="45" t="s">
        <v>162</v>
      </c>
      <c r="N3030" s="44"/>
    </row>
    <row r="3031" spans="1:14">
      <c r="A3031" s="169"/>
      <c r="B3031" s="417" t="str">
        <f>IF(A3031="","",VLOOKUP(A3031,#REF!,2,FALSE))</f>
        <v/>
      </c>
      <c r="C3031" s="171"/>
      <c r="D3031" s="172"/>
      <c r="E3031" s="173"/>
      <c r="F3031" s="174"/>
      <c r="G3031" s="175"/>
      <c r="H3031" s="175"/>
      <c r="I3031" s="334">
        <f t="shared" si="48"/>
        <v>0</v>
      </c>
      <c r="J3031" s="44"/>
      <c r="K3031" s="332">
        <f>IFERROR(SUM(C3031/'Transfers of Funds'!$F$56),0)</f>
        <v>0</v>
      </c>
      <c r="L3031" s="44"/>
      <c r="M3031" s="45" t="s">
        <v>162</v>
      </c>
      <c r="N3031" s="44"/>
    </row>
    <row r="3032" spans="1:14">
      <c r="A3032" s="169"/>
      <c r="B3032" s="417" t="str">
        <f>IF(A3032="","",VLOOKUP(A3032,#REF!,2,FALSE))</f>
        <v/>
      </c>
      <c r="C3032" s="171"/>
      <c r="D3032" s="172"/>
      <c r="E3032" s="173"/>
      <c r="F3032" s="174"/>
      <c r="G3032" s="175"/>
      <c r="H3032" s="175"/>
      <c r="I3032" s="334">
        <f t="shared" si="48"/>
        <v>0</v>
      </c>
      <c r="J3032" s="44"/>
      <c r="K3032" s="332">
        <f>IFERROR(SUM(C3032/'Transfers of Funds'!$F$56),0)</f>
        <v>0</v>
      </c>
      <c r="L3032" s="44"/>
      <c r="M3032" s="45" t="s">
        <v>162</v>
      </c>
      <c r="N3032" s="44"/>
    </row>
    <row r="3033" spans="1:14">
      <c r="A3033" s="169"/>
      <c r="B3033" s="417" t="str">
        <f>IF(A3033="","",VLOOKUP(A3033,#REF!,2,FALSE))</f>
        <v/>
      </c>
      <c r="C3033" s="171"/>
      <c r="D3033" s="172"/>
      <c r="E3033" s="173"/>
      <c r="F3033" s="174"/>
      <c r="G3033" s="175"/>
      <c r="H3033" s="175"/>
      <c r="I3033" s="334">
        <f t="shared" si="48"/>
        <v>0</v>
      </c>
      <c r="J3033" s="44"/>
      <c r="K3033" s="332">
        <f>IFERROR(SUM(C3033/'Transfers of Funds'!$F$56),0)</f>
        <v>0</v>
      </c>
      <c r="L3033" s="44"/>
      <c r="M3033" s="45" t="s">
        <v>162</v>
      </c>
      <c r="N3033" s="44"/>
    </row>
    <row r="3034" spans="1:14">
      <c r="A3034" s="169"/>
      <c r="B3034" s="417" t="str">
        <f>IF(A3034="","",VLOOKUP(A3034,#REF!,2,FALSE))</f>
        <v/>
      </c>
      <c r="C3034" s="171"/>
      <c r="D3034" s="172"/>
      <c r="E3034" s="173"/>
      <c r="F3034" s="174"/>
      <c r="G3034" s="175"/>
      <c r="H3034" s="175"/>
      <c r="I3034" s="334">
        <f t="shared" si="48"/>
        <v>0</v>
      </c>
      <c r="J3034" s="44"/>
      <c r="K3034" s="332">
        <f>IFERROR(SUM(C3034/'Transfers of Funds'!$F$56),0)</f>
        <v>0</v>
      </c>
      <c r="L3034" s="44"/>
      <c r="M3034" s="45" t="s">
        <v>162</v>
      </c>
      <c r="N3034" s="44"/>
    </row>
    <row r="3035" spans="1:14">
      <c r="A3035" s="169"/>
      <c r="B3035" s="417" t="str">
        <f>IF(A3035="","",VLOOKUP(A3035,#REF!,2,FALSE))</f>
        <v/>
      </c>
      <c r="C3035" s="171"/>
      <c r="D3035" s="172"/>
      <c r="E3035" s="173"/>
      <c r="F3035" s="174"/>
      <c r="G3035" s="175"/>
      <c r="H3035" s="175"/>
      <c r="I3035" s="334">
        <f t="shared" si="48"/>
        <v>0</v>
      </c>
      <c r="J3035" s="44"/>
      <c r="K3035" s="332">
        <f>IFERROR(SUM(C3035/'Transfers of Funds'!$F$56),0)</f>
        <v>0</v>
      </c>
      <c r="L3035" s="44"/>
      <c r="M3035" s="45" t="s">
        <v>162</v>
      </c>
      <c r="N3035" s="44"/>
    </row>
    <row r="3036" spans="1:14">
      <c r="A3036" s="169"/>
      <c r="B3036" s="417" t="str">
        <f>IF(A3036="","",VLOOKUP(A3036,#REF!,2,FALSE))</f>
        <v/>
      </c>
      <c r="C3036" s="176"/>
      <c r="D3036" s="172"/>
      <c r="E3036" s="173"/>
      <c r="F3036" s="174"/>
      <c r="G3036" s="175"/>
      <c r="H3036" s="175"/>
      <c r="I3036" s="334">
        <f t="shared" si="48"/>
        <v>0</v>
      </c>
      <c r="J3036" s="44"/>
      <c r="K3036" s="332">
        <f>IFERROR(SUM(C3036/'Transfers of Funds'!$F$56),0)</f>
        <v>0</v>
      </c>
      <c r="L3036" s="44"/>
      <c r="M3036" s="45" t="s">
        <v>162</v>
      </c>
      <c r="N3036" s="44"/>
    </row>
    <row r="3037" spans="1:14">
      <c r="A3037" s="169"/>
      <c r="B3037" s="417" t="str">
        <f>IF(A3037="","",VLOOKUP(A3037,#REF!,2,FALSE))</f>
        <v/>
      </c>
      <c r="C3037" s="176"/>
      <c r="D3037" s="172"/>
      <c r="E3037" s="173"/>
      <c r="F3037" s="174"/>
      <c r="G3037" s="175"/>
      <c r="H3037" s="175"/>
      <c r="I3037" s="334">
        <f t="shared" si="48"/>
        <v>0</v>
      </c>
      <c r="J3037" s="44"/>
      <c r="K3037" s="332">
        <f>IFERROR(SUM(C3037/'Transfers of Funds'!$F$56),0)</f>
        <v>0</v>
      </c>
      <c r="L3037" s="44"/>
      <c r="M3037" s="45" t="s">
        <v>162</v>
      </c>
      <c r="N3037" s="44"/>
    </row>
    <row r="3038" spans="1:14">
      <c r="A3038" s="169"/>
      <c r="B3038" s="417" t="str">
        <f>IF(A3038="","",VLOOKUP(A3038,#REF!,2,FALSE))</f>
        <v/>
      </c>
      <c r="C3038" s="176"/>
      <c r="D3038" s="172"/>
      <c r="E3038" s="173"/>
      <c r="F3038" s="174"/>
      <c r="G3038" s="175"/>
      <c r="H3038" s="175"/>
      <c r="I3038" s="334">
        <f t="shared" si="48"/>
        <v>0</v>
      </c>
      <c r="J3038" s="44"/>
      <c r="K3038" s="332">
        <f>IFERROR(SUM(C3038/'Transfers of Funds'!$F$56),0)</f>
        <v>0</v>
      </c>
      <c r="L3038" s="44"/>
      <c r="M3038" s="45" t="s">
        <v>162</v>
      </c>
      <c r="N3038" s="44"/>
    </row>
    <row r="3039" spans="1:14">
      <c r="A3039" s="169"/>
      <c r="B3039" s="417" t="str">
        <f>IF(A3039="","",VLOOKUP(A3039,#REF!,2,FALSE))</f>
        <v/>
      </c>
      <c r="C3039" s="176"/>
      <c r="D3039" s="172"/>
      <c r="E3039" s="173"/>
      <c r="F3039" s="174"/>
      <c r="G3039" s="175"/>
      <c r="H3039" s="175"/>
      <c r="I3039" s="334">
        <f t="shared" si="48"/>
        <v>0</v>
      </c>
      <c r="J3039" s="44"/>
      <c r="K3039" s="332">
        <f>IFERROR(SUM(C3039/'Transfers of Funds'!$F$56),0)</f>
        <v>0</v>
      </c>
      <c r="L3039" s="44"/>
      <c r="M3039" s="45" t="s">
        <v>162</v>
      </c>
      <c r="N3039" s="44"/>
    </row>
    <row r="3040" spans="1:14">
      <c r="A3040" s="169"/>
      <c r="B3040" s="417" t="str">
        <f>IF(A3040="","",VLOOKUP(A3040,#REF!,2,FALSE))</f>
        <v/>
      </c>
      <c r="C3040" s="176"/>
      <c r="D3040" s="172"/>
      <c r="E3040" s="173"/>
      <c r="F3040" s="174"/>
      <c r="G3040" s="175"/>
      <c r="H3040" s="175"/>
      <c r="I3040" s="334">
        <f t="shared" si="48"/>
        <v>0</v>
      </c>
      <c r="J3040" s="44"/>
      <c r="K3040" s="332">
        <f>IFERROR(SUM(C3040/'Transfers of Funds'!$F$56),0)</f>
        <v>0</v>
      </c>
      <c r="L3040" s="44"/>
      <c r="M3040" s="45" t="s">
        <v>162</v>
      </c>
      <c r="N3040" s="44"/>
    </row>
    <row r="3041" spans="1:14">
      <c r="A3041" s="169"/>
      <c r="B3041" s="417" t="str">
        <f>IF(A3041="","",VLOOKUP(A3041,#REF!,2,FALSE))</f>
        <v/>
      </c>
      <c r="C3041" s="176"/>
      <c r="D3041" s="172"/>
      <c r="E3041" s="173"/>
      <c r="F3041" s="174"/>
      <c r="G3041" s="175"/>
      <c r="H3041" s="175"/>
      <c r="I3041" s="334">
        <f t="shared" si="48"/>
        <v>0</v>
      </c>
      <c r="J3041" s="44"/>
      <c r="K3041" s="332">
        <f>IFERROR(SUM(C3041/'Transfers of Funds'!$F$56),0)</f>
        <v>0</v>
      </c>
      <c r="L3041" s="44"/>
      <c r="M3041" s="45" t="s">
        <v>162</v>
      </c>
      <c r="N3041" s="44"/>
    </row>
    <row r="3042" spans="1:14">
      <c r="A3042" s="169"/>
      <c r="B3042" s="417" t="str">
        <f>IF(A3042="","",VLOOKUP(A3042,#REF!,2,FALSE))</f>
        <v/>
      </c>
      <c r="C3042" s="176"/>
      <c r="D3042" s="172"/>
      <c r="E3042" s="173"/>
      <c r="F3042" s="174"/>
      <c r="G3042" s="175"/>
      <c r="H3042" s="175"/>
      <c r="I3042" s="334">
        <f t="shared" si="48"/>
        <v>0</v>
      </c>
      <c r="J3042" s="44"/>
      <c r="K3042" s="332">
        <f>IFERROR(SUM(C3042/'Transfers of Funds'!$F$56),0)</f>
        <v>0</v>
      </c>
      <c r="L3042" s="44"/>
      <c r="M3042" s="45" t="s">
        <v>162</v>
      </c>
      <c r="N3042" s="44"/>
    </row>
    <row r="3043" spans="1:14">
      <c r="A3043" s="169"/>
      <c r="B3043" s="417" t="str">
        <f>IF(A3043="","",VLOOKUP(A3043,#REF!,2,FALSE))</f>
        <v/>
      </c>
      <c r="C3043" s="176"/>
      <c r="D3043" s="172"/>
      <c r="E3043" s="173"/>
      <c r="F3043" s="174"/>
      <c r="G3043" s="175"/>
      <c r="H3043" s="175"/>
      <c r="I3043" s="334">
        <f t="shared" si="48"/>
        <v>0</v>
      </c>
      <c r="J3043" s="44"/>
      <c r="K3043" s="332">
        <f>IFERROR(SUM(C3043/'Transfers of Funds'!$F$56),0)</f>
        <v>0</v>
      </c>
      <c r="L3043" s="44"/>
      <c r="M3043" s="45" t="s">
        <v>162</v>
      </c>
      <c r="N3043" s="44"/>
    </row>
    <row r="3044" spans="1:14">
      <c r="A3044" s="169"/>
      <c r="B3044" s="417" t="str">
        <f>IF(A3044="","",VLOOKUP(A3044,#REF!,2,FALSE))</f>
        <v/>
      </c>
      <c r="C3044" s="176"/>
      <c r="D3044" s="172"/>
      <c r="E3044" s="173"/>
      <c r="F3044" s="174"/>
      <c r="G3044" s="175"/>
      <c r="H3044" s="175"/>
      <c r="I3044" s="334">
        <f t="shared" si="48"/>
        <v>0</v>
      </c>
      <c r="J3044" s="44"/>
      <c r="K3044" s="332">
        <f>IFERROR(SUM(C3044/'Transfers of Funds'!$F$56),0)</f>
        <v>0</v>
      </c>
      <c r="L3044" s="44"/>
      <c r="M3044" s="45" t="s">
        <v>162</v>
      </c>
      <c r="N3044" s="44"/>
    </row>
    <row r="3045" spans="1:14">
      <c r="A3045" s="169"/>
      <c r="B3045" s="417" t="str">
        <f>IF(A3045="","",VLOOKUP(A3045,#REF!,2,FALSE))</f>
        <v/>
      </c>
      <c r="C3045" s="176"/>
      <c r="D3045" s="172"/>
      <c r="E3045" s="173"/>
      <c r="F3045" s="174"/>
      <c r="G3045" s="175"/>
      <c r="H3045" s="175"/>
      <c r="I3045" s="334">
        <f t="shared" si="48"/>
        <v>0</v>
      </c>
      <c r="J3045" s="44"/>
      <c r="K3045" s="332">
        <f>IFERROR(SUM(C3045/'Transfers of Funds'!$F$56),0)</f>
        <v>0</v>
      </c>
      <c r="L3045" s="44"/>
      <c r="M3045" s="45" t="s">
        <v>162</v>
      </c>
      <c r="N3045" s="44"/>
    </row>
    <row r="3046" spans="1:14">
      <c r="A3046" s="169"/>
      <c r="B3046" s="417" t="str">
        <f>IF(A3046="","",VLOOKUP(A3046,#REF!,2,FALSE))</f>
        <v/>
      </c>
      <c r="C3046" s="176"/>
      <c r="D3046" s="172"/>
      <c r="E3046" s="173"/>
      <c r="F3046" s="174"/>
      <c r="G3046" s="175"/>
      <c r="H3046" s="175"/>
      <c r="I3046" s="334">
        <f t="shared" si="48"/>
        <v>0</v>
      </c>
      <c r="J3046" s="44"/>
      <c r="K3046" s="332">
        <f>IFERROR(SUM(C3046/'Transfers of Funds'!$F$56),0)</f>
        <v>0</v>
      </c>
      <c r="L3046" s="44"/>
      <c r="M3046" s="45" t="s">
        <v>162</v>
      </c>
      <c r="N3046" s="44"/>
    </row>
    <row r="3047" spans="1:14">
      <c r="A3047" s="169"/>
      <c r="B3047" s="417" t="str">
        <f>IF(A3047="","",VLOOKUP(A3047,#REF!,2,FALSE))</f>
        <v/>
      </c>
      <c r="C3047" s="176"/>
      <c r="D3047" s="172"/>
      <c r="E3047" s="173"/>
      <c r="F3047" s="174"/>
      <c r="G3047" s="175"/>
      <c r="H3047" s="175"/>
      <c r="I3047" s="334">
        <f t="shared" si="48"/>
        <v>0</v>
      </c>
      <c r="J3047" s="44"/>
      <c r="K3047" s="332">
        <f>IFERROR(SUM(C3047/'Transfers of Funds'!$F$56),0)</f>
        <v>0</v>
      </c>
      <c r="L3047" s="44"/>
      <c r="M3047" s="45" t="s">
        <v>162</v>
      </c>
      <c r="N3047" s="44"/>
    </row>
    <row r="3048" spans="1:14">
      <c r="A3048" s="169"/>
      <c r="B3048" s="417" t="str">
        <f>IF(A3048="","",VLOOKUP(A3048,#REF!,2,FALSE))</f>
        <v/>
      </c>
      <c r="C3048" s="176"/>
      <c r="D3048" s="172"/>
      <c r="E3048" s="173"/>
      <c r="F3048" s="174"/>
      <c r="G3048" s="175"/>
      <c r="H3048" s="175"/>
      <c r="I3048" s="334">
        <f t="shared" si="48"/>
        <v>0</v>
      </c>
      <c r="J3048" s="44"/>
      <c r="K3048" s="332">
        <f>IFERROR(SUM(C3048/'Transfers of Funds'!$F$56),0)</f>
        <v>0</v>
      </c>
      <c r="L3048" s="44"/>
      <c r="M3048" s="45" t="s">
        <v>162</v>
      </c>
      <c r="N3048" s="44"/>
    </row>
    <row r="3049" spans="1:14">
      <c r="A3049" s="169"/>
      <c r="B3049" s="417" t="str">
        <f>IF(A3049="","",VLOOKUP(A3049,#REF!,2,FALSE))</f>
        <v/>
      </c>
      <c r="C3049" s="176"/>
      <c r="D3049" s="172"/>
      <c r="E3049" s="173"/>
      <c r="F3049" s="174"/>
      <c r="G3049" s="175"/>
      <c r="H3049" s="175"/>
      <c r="I3049" s="334">
        <f t="shared" si="48"/>
        <v>0</v>
      </c>
      <c r="J3049" s="44"/>
      <c r="K3049" s="332">
        <f>IFERROR(SUM(C3049/'Transfers of Funds'!$F$56),0)</f>
        <v>0</v>
      </c>
      <c r="L3049" s="44"/>
      <c r="M3049" s="45" t="s">
        <v>162</v>
      </c>
      <c r="N3049" s="44"/>
    </row>
    <row r="3050" spans="1:14">
      <c r="A3050" s="169"/>
      <c r="B3050" s="417" t="str">
        <f>IF(A3050="","",VLOOKUP(A3050,#REF!,2,FALSE))</f>
        <v/>
      </c>
      <c r="C3050" s="176"/>
      <c r="D3050" s="172"/>
      <c r="E3050" s="173"/>
      <c r="F3050" s="174"/>
      <c r="G3050" s="175"/>
      <c r="H3050" s="175"/>
      <c r="I3050" s="334">
        <f t="shared" si="48"/>
        <v>0</v>
      </c>
      <c r="J3050" s="44"/>
      <c r="K3050" s="332">
        <f>IFERROR(SUM(C3050/'Transfers of Funds'!$F$56),0)</f>
        <v>0</v>
      </c>
      <c r="L3050" s="44"/>
      <c r="M3050" s="45" t="s">
        <v>162</v>
      </c>
      <c r="N3050" s="44"/>
    </row>
    <row r="3051" spans="1:14">
      <c r="A3051" s="169"/>
      <c r="B3051" s="417" t="str">
        <f>IF(A3051="","",VLOOKUP(A3051,#REF!,2,FALSE))</f>
        <v/>
      </c>
      <c r="C3051" s="176"/>
      <c r="D3051" s="172"/>
      <c r="E3051" s="173"/>
      <c r="F3051" s="174"/>
      <c r="G3051" s="175"/>
      <c r="H3051" s="175"/>
      <c r="I3051" s="334">
        <f t="shared" si="48"/>
        <v>0</v>
      </c>
      <c r="J3051" s="44"/>
      <c r="K3051" s="332">
        <f>IFERROR(SUM(C3051/'Transfers of Funds'!$F$56),0)</f>
        <v>0</v>
      </c>
      <c r="L3051" s="44"/>
      <c r="M3051" s="45" t="s">
        <v>162</v>
      </c>
      <c r="N3051" s="44"/>
    </row>
    <row r="3052" spans="1:14">
      <c r="A3052" s="169"/>
      <c r="B3052" s="417" t="str">
        <f>IF(A3052="","",VLOOKUP(A3052,#REF!,2,FALSE))</f>
        <v/>
      </c>
      <c r="C3052" s="176"/>
      <c r="D3052" s="172"/>
      <c r="E3052" s="173"/>
      <c r="F3052" s="174"/>
      <c r="G3052" s="175"/>
      <c r="H3052" s="175"/>
      <c r="I3052" s="334">
        <f t="shared" si="48"/>
        <v>0</v>
      </c>
      <c r="J3052" s="44"/>
      <c r="K3052" s="332">
        <f>IFERROR(SUM(C3052/'Transfers of Funds'!$F$56),0)</f>
        <v>0</v>
      </c>
      <c r="L3052" s="44"/>
      <c r="M3052" s="45" t="s">
        <v>162</v>
      </c>
      <c r="N3052" s="44"/>
    </row>
    <row r="3053" spans="1:14">
      <c r="A3053" s="169"/>
      <c r="B3053" s="417" t="str">
        <f>IF(A3053="","",VLOOKUP(A3053,#REF!,2,FALSE))</f>
        <v/>
      </c>
      <c r="C3053" s="176"/>
      <c r="D3053" s="172"/>
      <c r="E3053" s="173"/>
      <c r="F3053" s="174"/>
      <c r="G3053" s="175"/>
      <c r="H3053" s="175"/>
      <c r="I3053" s="334">
        <f t="shared" si="48"/>
        <v>0</v>
      </c>
      <c r="J3053" s="44"/>
      <c r="K3053" s="332">
        <f>IFERROR(SUM(C3053/'Transfers of Funds'!$F$56),0)</f>
        <v>0</v>
      </c>
      <c r="L3053" s="44"/>
      <c r="M3053" s="45" t="s">
        <v>162</v>
      </c>
      <c r="N3053" s="44"/>
    </row>
    <row r="3054" spans="1:14">
      <c r="A3054" s="169"/>
      <c r="B3054" s="417" t="str">
        <f>IF(A3054="","",VLOOKUP(A3054,#REF!,2,FALSE))</f>
        <v/>
      </c>
      <c r="C3054" s="176"/>
      <c r="D3054" s="172"/>
      <c r="E3054" s="173"/>
      <c r="F3054" s="174"/>
      <c r="G3054" s="175"/>
      <c r="H3054" s="175"/>
      <c r="I3054" s="334">
        <f t="shared" si="48"/>
        <v>0</v>
      </c>
      <c r="J3054" s="44"/>
      <c r="K3054" s="332">
        <f>IFERROR(SUM(C3054/'Transfers of Funds'!$F$56),0)</f>
        <v>0</v>
      </c>
      <c r="L3054" s="44"/>
      <c r="M3054" s="45" t="s">
        <v>162</v>
      </c>
      <c r="N3054" s="44"/>
    </row>
    <row r="3055" spans="1:14">
      <c r="A3055" s="169"/>
      <c r="B3055" s="417" t="str">
        <f>IF(A3055="","",VLOOKUP(A3055,#REF!,2,FALSE))</f>
        <v/>
      </c>
      <c r="C3055" s="176"/>
      <c r="D3055" s="172"/>
      <c r="E3055" s="173"/>
      <c r="F3055" s="174"/>
      <c r="G3055" s="175"/>
      <c r="H3055" s="175"/>
      <c r="I3055" s="334">
        <f t="shared" si="48"/>
        <v>0</v>
      </c>
      <c r="J3055" s="44"/>
      <c r="K3055" s="332">
        <f>IFERROR(SUM(C3055/'Transfers of Funds'!$F$56),0)</f>
        <v>0</v>
      </c>
      <c r="L3055" s="44"/>
      <c r="M3055" s="45" t="s">
        <v>162</v>
      </c>
      <c r="N3055" s="44"/>
    </row>
    <row r="3056" spans="1:14">
      <c r="A3056" s="169"/>
      <c r="B3056" s="417" t="str">
        <f>IF(A3056="","",VLOOKUP(A3056,#REF!,2,FALSE))</f>
        <v/>
      </c>
      <c r="C3056" s="176"/>
      <c r="D3056" s="172"/>
      <c r="E3056" s="173"/>
      <c r="F3056" s="174"/>
      <c r="G3056" s="175"/>
      <c r="H3056" s="175"/>
      <c r="I3056" s="334">
        <f t="shared" si="48"/>
        <v>0</v>
      </c>
      <c r="J3056" s="44"/>
      <c r="K3056" s="332">
        <f>IFERROR(SUM(C3056/'Transfers of Funds'!$F$56),0)</f>
        <v>0</v>
      </c>
      <c r="L3056" s="44"/>
      <c r="M3056" s="45" t="s">
        <v>162</v>
      </c>
      <c r="N3056" s="44"/>
    </row>
    <row r="3057" spans="2:13">
      <c r="B3057" s="417" t="str">
        <f>IF(A3057="","",VLOOKUP(A3057,#REF!,2,FALSE))</f>
        <v/>
      </c>
      <c r="C3057" s="176"/>
      <c r="D3057" s="172"/>
      <c r="E3057" s="173"/>
      <c r="F3057" s="174"/>
      <c r="G3057" s="175"/>
      <c r="H3057" s="175"/>
      <c r="I3057" s="334">
        <f t="shared" si="48"/>
        <v>0</v>
      </c>
      <c r="J3057" s="44"/>
      <c r="K3057" s="332">
        <f>IFERROR(SUM(C3057/'Transfers of Funds'!$F$56),0)</f>
        <v>0</v>
      </c>
      <c r="L3057" s="44"/>
      <c r="M3057" s="45" t="s">
        <v>162</v>
      </c>
    </row>
    <row r="3058" spans="2:13">
      <c r="B3058" s="417" t="str">
        <f>IF(A3058="","",VLOOKUP(A3058,#REF!,2,FALSE))</f>
        <v/>
      </c>
      <c r="C3058" s="176"/>
      <c r="D3058" s="172"/>
      <c r="E3058" s="173"/>
      <c r="F3058" s="174"/>
      <c r="G3058" s="175"/>
      <c r="H3058" s="175"/>
      <c r="I3058" s="334">
        <f t="shared" si="48"/>
        <v>0</v>
      </c>
      <c r="J3058" s="44"/>
      <c r="K3058" s="332">
        <f>IFERROR(SUM(C3058/'Transfers of Funds'!$F$56),0)</f>
        <v>0</v>
      </c>
      <c r="L3058" s="44"/>
      <c r="M3058" s="45" t="s">
        <v>162</v>
      </c>
    </row>
    <row r="3059" spans="2:13">
      <c r="B3059" s="417" t="str">
        <f>IF(A3059="","",VLOOKUP(A3059,#REF!,2,FALSE))</f>
        <v/>
      </c>
      <c r="C3059" s="176"/>
      <c r="D3059" s="172"/>
      <c r="E3059" s="173"/>
      <c r="F3059" s="174"/>
      <c r="G3059" s="175"/>
      <c r="H3059" s="175"/>
      <c r="I3059" s="334">
        <f t="shared" si="48"/>
        <v>0</v>
      </c>
      <c r="J3059" s="44"/>
      <c r="K3059" s="332">
        <f>IFERROR(SUM(C3059/'Transfers of Funds'!$F$56),0)</f>
        <v>0</v>
      </c>
      <c r="L3059" s="44"/>
      <c r="M3059" s="45" t="s">
        <v>162</v>
      </c>
    </row>
    <row r="3060" spans="2:13">
      <c r="B3060" s="417" t="str">
        <f>IF(A3060="","",VLOOKUP(A3060,#REF!,2,FALSE))</f>
        <v/>
      </c>
      <c r="C3060" s="176"/>
      <c r="D3060" s="172"/>
      <c r="E3060" s="173"/>
      <c r="F3060" s="174"/>
      <c r="G3060" s="175"/>
      <c r="H3060" s="175"/>
      <c r="I3060" s="334">
        <f t="shared" si="48"/>
        <v>0</v>
      </c>
      <c r="J3060" s="44"/>
      <c r="K3060" s="332">
        <f>IFERROR(SUM(C3060/'Transfers of Funds'!$F$56),0)</f>
        <v>0</v>
      </c>
      <c r="L3060" s="44"/>
      <c r="M3060" s="45" t="s">
        <v>162</v>
      </c>
    </row>
    <row r="3061" spans="2:13">
      <c r="B3061" s="417" t="str">
        <f>IF(A3061="","",VLOOKUP(A3061,#REF!,2,FALSE))</f>
        <v/>
      </c>
      <c r="C3061" s="176"/>
      <c r="D3061" s="172"/>
      <c r="E3061" s="173"/>
      <c r="F3061" s="174"/>
      <c r="G3061" s="175"/>
      <c r="H3061" s="175"/>
      <c r="I3061" s="334">
        <f t="shared" si="48"/>
        <v>0</v>
      </c>
      <c r="J3061" s="44"/>
      <c r="K3061" s="332">
        <f>IFERROR(SUM(C3061/'Transfers of Funds'!$F$56),0)</f>
        <v>0</v>
      </c>
      <c r="L3061" s="44"/>
      <c r="M3061" s="45" t="s">
        <v>162</v>
      </c>
    </row>
    <row r="3062" spans="2:13">
      <c r="B3062" s="417" t="str">
        <f>IF(A3062="","",VLOOKUP(A3062,#REF!,2,FALSE))</f>
        <v/>
      </c>
      <c r="C3062" s="176"/>
      <c r="D3062" s="172"/>
      <c r="E3062" s="173"/>
      <c r="F3062" s="174"/>
      <c r="G3062" s="175"/>
      <c r="H3062" s="175"/>
      <c r="I3062" s="334">
        <f t="shared" si="48"/>
        <v>0</v>
      </c>
      <c r="J3062" s="44"/>
      <c r="K3062" s="332">
        <f>IFERROR(SUM(C3062/'Transfers of Funds'!$F$56),0)</f>
        <v>0</v>
      </c>
      <c r="L3062" s="44"/>
      <c r="M3062" s="45" t="s">
        <v>162</v>
      </c>
    </row>
    <row r="3063" spans="2:13">
      <c r="B3063" s="417" t="str">
        <f>IF(A3063="","",VLOOKUP(A3063,#REF!,2,FALSE))</f>
        <v/>
      </c>
      <c r="C3063" s="176"/>
      <c r="D3063" s="172"/>
      <c r="E3063" s="173"/>
      <c r="F3063" s="174"/>
      <c r="G3063" s="175"/>
      <c r="H3063" s="175"/>
      <c r="I3063" s="334">
        <f t="shared" si="48"/>
        <v>0</v>
      </c>
      <c r="J3063" s="44"/>
      <c r="K3063" s="332">
        <f>IFERROR(SUM(C3063/'Transfers of Funds'!$F$56),0)</f>
        <v>0</v>
      </c>
      <c r="L3063" s="44"/>
      <c r="M3063" s="45" t="s">
        <v>162</v>
      </c>
    </row>
    <row r="3064" spans="2:13">
      <c r="B3064" s="417" t="str">
        <f>IF(A3064="","",VLOOKUP(A3064,#REF!,2,FALSE))</f>
        <v/>
      </c>
      <c r="C3064" s="176"/>
      <c r="D3064" s="172"/>
      <c r="E3064" s="173"/>
      <c r="F3064" s="174"/>
      <c r="G3064" s="175"/>
      <c r="H3064" s="175"/>
      <c r="I3064" s="334">
        <f t="shared" si="48"/>
        <v>0</v>
      </c>
      <c r="J3064" s="44"/>
      <c r="K3064" s="332">
        <f>IFERROR(SUM(C3064/'Transfers of Funds'!$F$56),0)</f>
        <v>0</v>
      </c>
      <c r="L3064" s="44"/>
      <c r="M3064" s="45" t="s">
        <v>162</v>
      </c>
    </row>
    <row r="3065" spans="2:13">
      <c r="B3065" s="417" t="str">
        <f>IF(A3065="","",VLOOKUP(A3065,#REF!,2,FALSE))</f>
        <v/>
      </c>
      <c r="C3065" s="176"/>
      <c r="D3065" s="172"/>
      <c r="E3065" s="173"/>
      <c r="F3065" s="174"/>
      <c r="G3065" s="175"/>
      <c r="H3065" s="175"/>
      <c r="I3065" s="334">
        <f t="shared" si="48"/>
        <v>0</v>
      </c>
      <c r="J3065" s="44"/>
      <c r="K3065" s="332">
        <f>IFERROR(SUM(C3065/'Transfers of Funds'!$F$56),0)</f>
        <v>0</v>
      </c>
      <c r="L3065" s="44"/>
      <c r="M3065" s="45" t="s">
        <v>162</v>
      </c>
    </row>
    <row r="3066" spans="2:13">
      <c r="B3066" s="417" t="str">
        <f>IF(A3066="","",VLOOKUP(A3066,#REF!,2,FALSE))</f>
        <v/>
      </c>
      <c r="C3066" s="176"/>
      <c r="D3066" s="172"/>
      <c r="E3066" s="173"/>
      <c r="F3066" s="174"/>
      <c r="G3066" s="175"/>
      <c r="H3066" s="175"/>
      <c r="I3066" s="334">
        <f t="shared" si="48"/>
        <v>0</v>
      </c>
      <c r="J3066" s="44"/>
      <c r="K3066" s="332">
        <f>IFERROR(SUM(C3066/'Transfers of Funds'!$F$56),0)</f>
        <v>0</v>
      </c>
      <c r="L3066" s="44"/>
      <c r="M3066" s="45" t="s">
        <v>162</v>
      </c>
    </row>
    <row r="3067" spans="2:13">
      <c r="B3067" s="417" t="str">
        <f>IF(A3067="","",VLOOKUP(A3067,#REF!,2,FALSE))</f>
        <v/>
      </c>
      <c r="C3067" s="176"/>
      <c r="D3067" s="172"/>
      <c r="E3067" s="173"/>
      <c r="F3067" s="174"/>
      <c r="G3067" s="175"/>
      <c r="H3067" s="175"/>
      <c r="I3067" s="334">
        <f t="shared" si="48"/>
        <v>0</v>
      </c>
      <c r="J3067" s="44"/>
      <c r="K3067" s="332">
        <f>IFERROR(SUM(C3067/'Transfers of Funds'!$F$56),0)</f>
        <v>0</v>
      </c>
      <c r="L3067" s="44"/>
      <c r="M3067" s="45" t="s">
        <v>162</v>
      </c>
    </row>
    <row r="3068" spans="2:13">
      <c r="B3068" s="417" t="str">
        <f>IF(A3068="","",VLOOKUP(A3068,#REF!,2,FALSE))</f>
        <v/>
      </c>
      <c r="C3068" s="176"/>
      <c r="D3068" s="172"/>
      <c r="E3068" s="173"/>
      <c r="F3068" s="174"/>
      <c r="G3068" s="175"/>
      <c r="H3068" s="175"/>
      <c r="I3068" s="334">
        <f t="shared" si="48"/>
        <v>0</v>
      </c>
      <c r="J3068" s="44"/>
      <c r="K3068" s="332">
        <f>IFERROR(SUM(C3068/'Transfers of Funds'!$F$56),0)</f>
        <v>0</v>
      </c>
      <c r="L3068" s="44"/>
      <c r="M3068" s="45" t="s">
        <v>162</v>
      </c>
    </row>
    <row r="3069" spans="2:13">
      <c r="B3069" s="417" t="str">
        <f>IF(A3069="","",VLOOKUP(A3069,#REF!,2,FALSE))</f>
        <v/>
      </c>
      <c r="C3069" s="176"/>
      <c r="D3069" s="172"/>
      <c r="E3069" s="173"/>
      <c r="F3069" s="174"/>
      <c r="G3069" s="175"/>
      <c r="H3069" s="175"/>
      <c r="I3069" s="334">
        <f t="shared" si="48"/>
        <v>0</v>
      </c>
      <c r="J3069" s="44"/>
      <c r="K3069" s="332">
        <f>IFERROR(SUM(C3069/'Transfers of Funds'!$F$56),0)</f>
        <v>0</v>
      </c>
      <c r="L3069" s="44"/>
      <c r="M3069" s="45" t="s">
        <v>162</v>
      </c>
    </row>
    <row r="3070" spans="2:13">
      <c r="B3070" s="417" t="str">
        <f>IF(A3070="","",VLOOKUP(A3070,#REF!,2,FALSE))</f>
        <v/>
      </c>
      <c r="C3070" s="176"/>
      <c r="D3070" s="172"/>
      <c r="E3070" s="173"/>
      <c r="F3070" s="174"/>
      <c r="G3070" s="175"/>
      <c r="H3070" s="175"/>
      <c r="I3070" s="334">
        <f t="shared" si="48"/>
        <v>0</v>
      </c>
      <c r="J3070" s="44"/>
      <c r="K3070" s="332">
        <f>IFERROR(SUM(C3070/'Transfers of Funds'!$F$56),0)</f>
        <v>0</v>
      </c>
      <c r="L3070" s="44"/>
      <c r="M3070" s="45" t="s">
        <v>162</v>
      </c>
    </row>
    <row r="3071" spans="2:13">
      <c r="B3071" s="417" t="str">
        <f>IF(A3071="","",VLOOKUP(A3071,#REF!,2,FALSE))</f>
        <v/>
      </c>
      <c r="C3071" s="176"/>
      <c r="D3071" s="172"/>
      <c r="E3071" s="173"/>
      <c r="F3071" s="174"/>
      <c r="G3071" s="175"/>
      <c r="H3071" s="175"/>
      <c r="I3071" s="334">
        <f t="shared" si="48"/>
        <v>0</v>
      </c>
      <c r="J3071" s="44"/>
      <c r="K3071" s="332">
        <f>IFERROR(SUM(C3071/'Transfers of Funds'!$F$56),0)</f>
        <v>0</v>
      </c>
      <c r="L3071" s="44"/>
      <c r="M3071" s="45" t="s">
        <v>162</v>
      </c>
    </row>
    <row r="3072" spans="2:13">
      <c r="B3072" s="417" t="str">
        <f>IF(A3072="","",VLOOKUP(A3072,#REF!,2,FALSE))</f>
        <v/>
      </c>
      <c r="C3072" s="176"/>
      <c r="D3072" s="172"/>
      <c r="E3072" s="173"/>
      <c r="F3072" s="174"/>
      <c r="G3072" s="175"/>
      <c r="H3072" s="175"/>
      <c r="I3072" s="334">
        <f t="shared" si="48"/>
        <v>0</v>
      </c>
      <c r="J3072" s="44"/>
      <c r="K3072" s="332">
        <f>IFERROR(SUM(C3072/'Transfers of Funds'!$F$56),0)</f>
        <v>0</v>
      </c>
      <c r="L3072" s="44"/>
      <c r="M3072" s="45" t="s">
        <v>162</v>
      </c>
    </row>
    <row r="3073" spans="2:13">
      <c r="B3073" s="417" t="str">
        <f>IF(A3073="","",VLOOKUP(A3073,#REF!,2,FALSE))</f>
        <v/>
      </c>
      <c r="C3073" s="176"/>
      <c r="D3073" s="172"/>
      <c r="E3073" s="173"/>
      <c r="F3073" s="174"/>
      <c r="G3073" s="175"/>
      <c r="H3073" s="175"/>
      <c r="I3073" s="334">
        <f t="shared" si="48"/>
        <v>0</v>
      </c>
      <c r="J3073" s="44"/>
      <c r="K3073" s="332">
        <f>IFERROR(SUM(C3073/'Transfers of Funds'!$F$56),0)</f>
        <v>0</v>
      </c>
      <c r="L3073" s="44"/>
      <c r="M3073" s="45" t="s">
        <v>162</v>
      </c>
    </row>
    <row r="3074" spans="2:13">
      <c r="B3074" s="417" t="str">
        <f>IF(A3074="","",VLOOKUP(A3074,#REF!,2,FALSE))</f>
        <v/>
      </c>
      <c r="C3074" s="176"/>
      <c r="D3074" s="172"/>
      <c r="E3074" s="173"/>
      <c r="F3074" s="174"/>
      <c r="G3074" s="175"/>
      <c r="H3074" s="175"/>
      <c r="I3074" s="334">
        <f t="shared" si="48"/>
        <v>0</v>
      </c>
      <c r="J3074" s="44"/>
      <c r="K3074" s="332">
        <f>IFERROR(SUM(C3074/'Transfers of Funds'!$F$56),0)</f>
        <v>0</v>
      </c>
      <c r="L3074" s="44"/>
      <c r="M3074" s="45" t="s">
        <v>162</v>
      </c>
    </row>
    <row r="3075" spans="2:13">
      <c r="B3075" s="417" t="str">
        <f>IF(A3075="","",VLOOKUP(A3075,#REF!,2,FALSE))</f>
        <v/>
      </c>
      <c r="C3075" s="176"/>
      <c r="D3075" s="172"/>
      <c r="E3075" s="173"/>
      <c r="F3075" s="174"/>
      <c r="G3075" s="175"/>
      <c r="H3075" s="175"/>
      <c r="I3075" s="334">
        <f t="shared" si="48"/>
        <v>0</v>
      </c>
      <c r="J3075" s="44"/>
      <c r="K3075" s="332">
        <f>IFERROR(SUM(C3075/'Transfers of Funds'!$F$56),0)</f>
        <v>0</v>
      </c>
      <c r="L3075" s="44"/>
      <c r="M3075" s="45" t="s">
        <v>162</v>
      </c>
    </row>
    <row r="3076" spans="2:13">
      <c r="B3076" s="417" t="str">
        <f>IF(A3076="","",VLOOKUP(A3076,#REF!,2,FALSE))</f>
        <v/>
      </c>
      <c r="C3076" s="176"/>
      <c r="D3076" s="172"/>
      <c r="E3076" s="173"/>
      <c r="F3076" s="174"/>
      <c r="G3076" s="175"/>
      <c r="H3076" s="175"/>
      <c r="I3076" s="334">
        <f t="shared" si="48"/>
        <v>0</v>
      </c>
      <c r="J3076" s="44"/>
      <c r="K3076" s="332">
        <f>IFERROR(SUM(C3076/'Transfers of Funds'!$F$56),0)</f>
        <v>0</v>
      </c>
      <c r="L3076" s="44"/>
      <c r="M3076" s="45" t="s">
        <v>162</v>
      </c>
    </row>
    <row r="3077" spans="2:13">
      <c r="B3077" s="417" t="str">
        <f>IF(A3077="","",VLOOKUP(A3077,#REF!,2,FALSE))</f>
        <v/>
      </c>
      <c r="C3077" s="176"/>
      <c r="D3077" s="172"/>
      <c r="E3077" s="173"/>
      <c r="F3077" s="174"/>
      <c r="G3077" s="175"/>
      <c r="H3077" s="175"/>
      <c r="I3077" s="334">
        <f t="shared" si="48"/>
        <v>0</v>
      </c>
      <c r="J3077" s="44"/>
      <c r="K3077" s="332">
        <f>IFERROR(SUM(C3077/'Transfers of Funds'!$F$56),0)</f>
        <v>0</v>
      </c>
      <c r="L3077" s="44"/>
      <c r="M3077" s="45" t="s">
        <v>162</v>
      </c>
    </row>
    <row r="3078" spans="2:13">
      <c r="B3078" s="417" t="str">
        <f>IF(A3078="","",VLOOKUP(A3078,#REF!,2,FALSE))</f>
        <v/>
      </c>
      <c r="C3078" s="176"/>
      <c r="D3078" s="172"/>
      <c r="E3078" s="173"/>
      <c r="F3078" s="174"/>
      <c r="G3078" s="175"/>
      <c r="H3078" s="175"/>
      <c r="I3078" s="334">
        <f t="shared" si="48"/>
        <v>0</v>
      </c>
      <c r="J3078" s="44"/>
      <c r="K3078" s="332">
        <f>IFERROR(SUM(C3078/'Transfers of Funds'!$F$56),0)</f>
        <v>0</v>
      </c>
      <c r="L3078" s="44"/>
      <c r="M3078" s="45" t="s">
        <v>162</v>
      </c>
    </row>
    <row r="3079" spans="2:13">
      <c r="B3079" s="417" t="str">
        <f>IF(A3079="","",VLOOKUP(A3079,#REF!,2,FALSE))</f>
        <v/>
      </c>
      <c r="C3079" s="176"/>
      <c r="D3079" s="172"/>
      <c r="E3079" s="173"/>
      <c r="F3079" s="174"/>
      <c r="G3079" s="175"/>
      <c r="H3079" s="175"/>
      <c r="I3079" s="334">
        <f t="shared" si="48"/>
        <v>0</v>
      </c>
      <c r="J3079" s="44"/>
      <c r="K3079" s="332">
        <f>IFERROR(SUM(C3079/'Transfers of Funds'!$F$56),0)</f>
        <v>0</v>
      </c>
      <c r="L3079" s="44"/>
      <c r="M3079" s="45" t="s">
        <v>162</v>
      </c>
    </row>
    <row r="3080" spans="2:13">
      <c r="B3080" s="417" t="str">
        <f>IF(A3080="","",VLOOKUP(A3080,#REF!,2,FALSE))</f>
        <v/>
      </c>
      <c r="C3080" s="176"/>
      <c r="D3080" s="172"/>
      <c r="E3080" s="173"/>
      <c r="F3080" s="174"/>
      <c r="G3080" s="175"/>
      <c r="H3080" s="175"/>
      <c r="I3080" s="334">
        <f t="shared" si="48"/>
        <v>0</v>
      </c>
      <c r="J3080" s="44"/>
      <c r="K3080" s="332">
        <f>IFERROR(SUM(C3080/'Transfers of Funds'!$F$56),0)</f>
        <v>0</v>
      </c>
      <c r="L3080" s="44"/>
      <c r="M3080" s="45" t="s">
        <v>162</v>
      </c>
    </row>
    <row r="3081" spans="2:13">
      <c r="B3081" s="417" t="str">
        <f>IF(A3081="","",VLOOKUP(A3081,#REF!,2,FALSE))</f>
        <v/>
      </c>
      <c r="C3081" s="176"/>
      <c r="D3081" s="172"/>
      <c r="E3081" s="173"/>
      <c r="F3081" s="174"/>
      <c r="G3081" s="175"/>
      <c r="H3081" s="175"/>
      <c r="I3081" s="334">
        <f t="shared" si="48"/>
        <v>0</v>
      </c>
      <c r="J3081" s="44"/>
      <c r="K3081" s="332">
        <f>IFERROR(SUM(C3081/'Transfers of Funds'!$F$56),0)</f>
        <v>0</v>
      </c>
      <c r="L3081" s="44"/>
      <c r="M3081" s="45" t="s">
        <v>162</v>
      </c>
    </row>
    <row r="3082" spans="2:13">
      <c r="B3082" s="417" t="str">
        <f>IF(A3082="","",VLOOKUP(A3082,#REF!,2,FALSE))</f>
        <v/>
      </c>
      <c r="C3082" s="176"/>
      <c r="D3082" s="172"/>
      <c r="E3082" s="173"/>
      <c r="F3082" s="174"/>
      <c r="G3082" s="175"/>
      <c r="H3082" s="175"/>
      <c r="I3082" s="334">
        <f t="shared" si="48"/>
        <v>0</v>
      </c>
      <c r="J3082" s="44"/>
      <c r="K3082" s="332">
        <f>IFERROR(SUM(C3082/'Transfers of Funds'!$F$56),0)</f>
        <v>0</v>
      </c>
      <c r="L3082" s="44"/>
      <c r="M3082" s="45" t="s">
        <v>162</v>
      </c>
    </row>
    <row r="3083" spans="2:13">
      <c r="B3083" s="417" t="str">
        <f>IF(A3083="","",VLOOKUP(A3083,#REF!,2,FALSE))</f>
        <v/>
      </c>
      <c r="C3083" s="176"/>
      <c r="D3083" s="172"/>
      <c r="E3083" s="173"/>
      <c r="F3083" s="174"/>
      <c r="G3083" s="175"/>
      <c r="H3083" s="175"/>
      <c r="I3083" s="334">
        <f t="shared" si="48"/>
        <v>0</v>
      </c>
      <c r="J3083" s="44"/>
      <c r="K3083" s="332">
        <f>IFERROR(SUM(C3083/'Transfers of Funds'!$F$56),0)</f>
        <v>0</v>
      </c>
      <c r="L3083" s="44"/>
      <c r="M3083" s="45" t="s">
        <v>162</v>
      </c>
    </row>
    <row r="3084" spans="2:13">
      <c r="B3084" s="417" t="str">
        <f>IF(A3084="","",VLOOKUP(A3084,#REF!,2,FALSE))</f>
        <v/>
      </c>
      <c r="C3084" s="176"/>
      <c r="D3084" s="172"/>
      <c r="E3084" s="173"/>
      <c r="F3084" s="174"/>
      <c r="G3084" s="175"/>
      <c r="H3084" s="175"/>
      <c r="I3084" s="334">
        <f t="shared" si="48"/>
        <v>0</v>
      </c>
      <c r="J3084" s="44"/>
      <c r="K3084" s="332">
        <f>IFERROR(SUM(C3084/'Transfers of Funds'!$F$56),0)</f>
        <v>0</v>
      </c>
      <c r="L3084" s="44"/>
      <c r="M3084" s="45" t="s">
        <v>162</v>
      </c>
    </row>
    <row r="3085" spans="2:13">
      <c r="B3085" s="417" t="str">
        <f>IF(A3085="","",VLOOKUP(A3085,#REF!,2,FALSE))</f>
        <v/>
      </c>
      <c r="C3085" s="176"/>
      <c r="D3085" s="172"/>
      <c r="E3085" s="173"/>
      <c r="F3085" s="174"/>
      <c r="G3085" s="175"/>
      <c r="H3085" s="175"/>
      <c r="I3085" s="334">
        <f t="shared" si="48"/>
        <v>0</v>
      </c>
      <c r="J3085" s="44"/>
      <c r="K3085" s="332">
        <f>IFERROR(SUM(C3085/'Transfers of Funds'!$F$56),0)</f>
        <v>0</v>
      </c>
      <c r="L3085" s="44"/>
      <c r="M3085" s="45" t="s">
        <v>162</v>
      </c>
    </row>
    <row r="3086" spans="2:13">
      <c r="B3086" s="417" t="str">
        <f>IF(A3086="","",VLOOKUP(A3086,#REF!,2,FALSE))</f>
        <v/>
      </c>
      <c r="C3086" s="176"/>
      <c r="D3086" s="172"/>
      <c r="E3086" s="173"/>
      <c r="F3086" s="174"/>
      <c r="G3086" s="175"/>
      <c r="H3086" s="175"/>
      <c r="I3086" s="334">
        <f t="shared" si="48"/>
        <v>0</v>
      </c>
      <c r="J3086" s="44"/>
      <c r="K3086" s="332">
        <f>IFERROR(SUM(C3086/'Transfers of Funds'!$F$56),0)</f>
        <v>0</v>
      </c>
      <c r="L3086" s="44"/>
      <c r="M3086" s="45" t="s">
        <v>162</v>
      </c>
    </row>
    <row r="3087" spans="2:13">
      <c r="B3087" s="417" t="str">
        <f>IF(A3087="","",VLOOKUP(A3087,#REF!,2,FALSE))</f>
        <v/>
      </c>
      <c r="C3087" s="176"/>
      <c r="D3087" s="172"/>
      <c r="E3087" s="173"/>
      <c r="F3087" s="174"/>
      <c r="G3087" s="175"/>
      <c r="H3087" s="175"/>
      <c r="I3087" s="334">
        <f t="shared" si="48"/>
        <v>0</v>
      </c>
      <c r="J3087" s="44"/>
      <c r="K3087" s="332">
        <f>IFERROR(SUM(C3087/'Transfers of Funds'!$F$56),0)</f>
        <v>0</v>
      </c>
      <c r="L3087" s="44"/>
      <c r="M3087" s="45" t="s">
        <v>162</v>
      </c>
    </row>
    <row r="3088" spans="2:13">
      <c r="B3088" s="417" t="str">
        <f>IF(A3088="","",VLOOKUP(A3088,#REF!,2,FALSE))</f>
        <v/>
      </c>
      <c r="C3088" s="176"/>
      <c r="D3088" s="172"/>
      <c r="E3088" s="173"/>
      <c r="F3088" s="174"/>
      <c r="G3088" s="175"/>
      <c r="H3088" s="175"/>
      <c r="I3088" s="334">
        <f t="shared" si="48"/>
        <v>0</v>
      </c>
      <c r="J3088" s="44"/>
      <c r="K3088" s="332">
        <f>IFERROR(SUM(C3088/'Transfers of Funds'!$F$56),0)</f>
        <v>0</v>
      </c>
      <c r="L3088" s="44"/>
      <c r="M3088" s="45" t="s">
        <v>162</v>
      </c>
    </row>
    <row r="3089" spans="2:13">
      <c r="B3089" s="417" t="str">
        <f>IF(A3089="","",VLOOKUP(A3089,#REF!,2,FALSE))</f>
        <v/>
      </c>
      <c r="C3089" s="176"/>
      <c r="D3089" s="172"/>
      <c r="E3089" s="173"/>
      <c r="F3089" s="174"/>
      <c r="G3089" s="175"/>
      <c r="H3089" s="175"/>
      <c r="I3089" s="334">
        <f t="shared" si="48"/>
        <v>0</v>
      </c>
      <c r="J3089" s="44"/>
      <c r="K3089" s="332">
        <f>IFERROR(SUM(C3089/'Transfers of Funds'!$F$56),0)</f>
        <v>0</v>
      </c>
      <c r="L3089" s="44"/>
      <c r="M3089" s="45" t="s">
        <v>162</v>
      </c>
    </row>
    <row r="3090" spans="2:13">
      <c r="B3090" s="417" t="str">
        <f>IF(A3090="","",VLOOKUP(A3090,#REF!,2,FALSE))</f>
        <v/>
      </c>
      <c r="C3090" s="176"/>
      <c r="D3090" s="172"/>
      <c r="E3090" s="173"/>
      <c r="F3090" s="174"/>
      <c r="G3090" s="175"/>
      <c r="H3090" s="175"/>
      <c r="I3090" s="334">
        <f t="shared" si="48"/>
        <v>0</v>
      </c>
      <c r="J3090" s="44"/>
      <c r="K3090" s="332">
        <f>IFERROR(SUM(C3090/'Transfers of Funds'!$F$56),0)</f>
        <v>0</v>
      </c>
      <c r="L3090" s="44"/>
      <c r="M3090" s="45" t="s">
        <v>162</v>
      </c>
    </row>
    <row r="3091" spans="2:13">
      <c r="B3091" s="417" t="str">
        <f>IF(A3091="","",VLOOKUP(A3091,#REF!,2,FALSE))</f>
        <v/>
      </c>
      <c r="C3091" s="176"/>
      <c r="D3091" s="172"/>
      <c r="E3091" s="173"/>
      <c r="F3091" s="174"/>
      <c r="G3091" s="175"/>
      <c r="H3091" s="175"/>
      <c r="I3091" s="334">
        <f t="shared" si="48"/>
        <v>0</v>
      </c>
      <c r="J3091" s="44"/>
      <c r="K3091" s="332">
        <f>IFERROR(SUM(C3091/'Transfers of Funds'!$F$56),0)</f>
        <v>0</v>
      </c>
      <c r="L3091" s="44"/>
      <c r="M3091" s="45" t="s">
        <v>162</v>
      </c>
    </row>
    <row r="3092" spans="2:13">
      <c r="B3092" s="417" t="str">
        <f>IF(A3092="","",VLOOKUP(A3092,#REF!,2,FALSE))</f>
        <v/>
      </c>
      <c r="C3092" s="176"/>
      <c r="D3092" s="172"/>
      <c r="E3092" s="173"/>
      <c r="F3092" s="174"/>
      <c r="G3092" s="175"/>
      <c r="H3092" s="175"/>
      <c r="I3092" s="334">
        <f t="shared" si="48"/>
        <v>0</v>
      </c>
      <c r="J3092" s="44"/>
      <c r="K3092" s="332">
        <f>IFERROR(SUM(C3092/'Transfers of Funds'!$F$56),0)</f>
        <v>0</v>
      </c>
      <c r="L3092" s="44"/>
      <c r="M3092" s="45" t="s">
        <v>162</v>
      </c>
    </row>
    <row r="3093" spans="2:13">
      <c r="B3093" s="417" t="str">
        <f>IF(A3093="","",VLOOKUP(A3093,#REF!,2,FALSE))</f>
        <v/>
      </c>
      <c r="C3093" s="176"/>
      <c r="D3093" s="172"/>
      <c r="E3093" s="173"/>
      <c r="F3093" s="174"/>
      <c r="G3093" s="175"/>
      <c r="H3093" s="175"/>
      <c r="I3093" s="334">
        <f t="shared" ref="I3093:I3156" si="49">IF(OR(F$4="EUR",F$4="USD",F$4="GBP",F$4="CAD",F$4="NZD",F$4="AUD"),K3093,C3093)</f>
        <v>0</v>
      </c>
      <c r="J3093" s="44"/>
      <c r="K3093" s="332">
        <f>IFERROR(SUM(C3093/'Transfers of Funds'!$F$56),0)</f>
        <v>0</v>
      </c>
      <c r="L3093" s="44"/>
      <c r="M3093" s="45" t="s">
        <v>162</v>
      </c>
    </row>
    <row r="3094" spans="2:13">
      <c r="B3094" s="417" t="str">
        <f>IF(A3094="","",VLOOKUP(A3094,#REF!,2,FALSE))</f>
        <v/>
      </c>
      <c r="C3094" s="176"/>
      <c r="D3094" s="172"/>
      <c r="E3094" s="173"/>
      <c r="F3094" s="174"/>
      <c r="G3094" s="175"/>
      <c r="H3094" s="175"/>
      <c r="I3094" s="334">
        <f t="shared" si="49"/>
        <v>0</v>
      </c>
      <c r="J3094" s="44"/>
      <c r="K3094" s="332">
        <f>IFERROR(SUM(C3094/'Transfers of Funds'!$F$56),0)</f>
        <v>0</v>
      </c>
      <c r="L3094" s="44"/>
      <c r="M3094" s="45" t="s">
        <v>162</v>
      </c>
    </row>
    <row r="3095" spans="2:13">
      <c r="B3095" s="417" t="str">
        <f>IF(A3095="","",VLOOKUP(A3095,#REF!,2,FALSE))</f>
        <v/>
      </c>
      <c r="C3095" s="176"/>
      <c r="D3095" s="172"/>
      <c r="E3095" s="173"/>
      <c r="F3095" s="174"/>
      <c r="G3095" s="175"/>
      <c r="H3095" s="175"/>
      <c r="I3095" s="334">
        <f t="shared" si="49"/>
        <v>0</v>
      </c>
      <c r="J3095" s="44"/>
      <c r="K3095" s="332">
        <f>IFERROR(SUM(C3095/'Transfers of Funds'!$F$56),0)</f>
        <v>0</v>
      </c>
      <c r="L3095" s="44"/>
      <c r="M3095" s="45" t="s">
        <v>162</v>
      </c>
    </row>
    <row r="3096" spans="2:13">
      <c r="B3096" s="417" t="str">
        <f>IF(A3096="","",VLOOKUP(A3096,#REF!,2,FALSE))</f>
        <v/>
      </c>
      <c r="C3096" s="176"/>
      <c r="D3096" s="172"/>
      <c r="E3096" s="173"/>
      <c r="F3096" s="174"/>
      <c r="G3096" s="175"/>
      <c r="H3096" s="175"/>
      <c r="I3096" s="334">
        <f t="shared" si="49"/>
        <v>0</v>
      </c>
      <c r="J3096" s="44"/>
      <c r="K3096" s="332">
        <f>IFERROR(SUM(C3096/'Transfers of Funds'!$F$56),0)</f>
        <v>0</v>
      </c>
      <c r="L3096" s="44"/>
      <c r="M3096" s="45" t="s">
        <v>162</v>
      </c>
    </row>
    <row r="3097" spans="2:13">
      <c r="B3097" s="417" t="str">
        <f>IF(A3097="","",VLOOKUP(A3097,#REF!,2,FALSE))</f>
        <v/>
      </c>
      <c r="C3097" s="176"/>
      <c r="D3097" s="172"/>
      <c r="E3097" s="173"/>
      <c r="F3097" s="174"/>
      <c r="G3097" s="175"/>
      <c r="H3097" s="175"/>
      <c r="I3097" s="334">
        <f t="shared" si="49"/>
        <v>0</v>
      </c>
      <c r="J3097" s="44"/>
      <c r="K3097" s="332">
        <f>IFERROR(SUM(C3097/'Transfers of Funds'!$F$56),0)</f>
        <v>0</v>
      </c>
      <c r="L3097" s="44"/>
      <c r="M3097" s="45" t="s">
        <v>162</v>
      </c>
    </row>
    <row r="3098" spans="2:13">
      <c r="B3098" s="417" t="str">
        <f>IF(A3098="","",VLOOKUP(A3098,#REF!,2,FALSE))</f>
        <v/>
      </c>
      <c r="C3098" s="176"/>
      <c r="D3098" s="172"/>
      <c r="E3098" s="173"/>
      <c r="F3098" s="174"/>
      <c r="G3098" s="175"/>
      <c r="H3098" s="175"/>
      <c r="I3098" s="334">
        <f t="shared" si="49"/>
        <v>0</v>
      </c>
      <c r="J3098" s="44"/>
      <c r="K3098" s="332">
        <f>IFERROR(SUM(C3098/'Transfers of Funds'!$F$56),0)</f>
        <v>0</v>
      </c>
      <c r="L3098" s="44"/>
      <c r="M3098" s="45" t="s">
        <v>162</v>
      </c>
    </row>
    <row r="3099" spans="2:13">
      <c r="B3099" s="417" t="str">
        <f>IF(A3099="","",VLOOKUP(A3099,#REF!,2,FALSE))</f>
        <v/>
      </c>
      <c r="C3099" s="176"/>
      <c r="D3099" s="172"/>
      <c r="E3099" s="173"/>
      <c r="F3099" s="174"/>
      <c r="G3099" s="175"/>
      <c r="H3099" s="175"/>
      <c r="I3099" s="334">
        <f t="shared" si="49"/>
        <v>0</v>
      </c>
      <c r="J3099" s="44"/>
      <c r="K3099" s="332">
        <f>IFERROR(SUM(C3099/'Transfers of Funds'!$F$56),0)</f>
        <v>0</v>
      </c>
      <c r="L3099" s="44"/>
      <c r="M3099" s="45" t="s">
        <v>162</v>
      </c>
    </row>
    <row r="3100" spans="2:13">
      <c r="B3100" s="417" t="str">
        <f>IF(A3100="","",VLOOKUP(A3100,#REF!,2,FALSE))</f>
        <v/>
      </c>
      <c r="C3100" s="176"/>
      <c r="D3100" s="172"/>
      <c r="E3100" s="173"/>
      <c r="F3100" s="174"/>
      <c r="G3100" s="175"/>
      <c r="H3100" s="175"/>
      <c r="I3100" s="334">
        <f t="shared" si="49"/>
        <v>0</v>
      </c>
      <c r="J3100" s="44"/>
      <c r="K3100" s="332">
        <f>IFERROR(SUM(C3100/'Transfers of Funds'!$F$56),0)</f>
        <v>0</v>
      </c>
      <c r="L3100" s="44"/>
      <c r="M3100" s="45" t="s">
        <v>162</v>
      </c>
    </row>
    <row r="3101" spans="2:13">
      <c r="B3101" s="417" t="str">
        <f>IF(A3101="","",VLOOKUP(A3101,#REF!,2,FALSE))</f>
        <v/>
      </c>
      <c r="C3101" s="176"/>
      <c r="D3101" s="172"/>
      <c r="E3101" s="173"/>
      <c r="F3101" s="174"/>
      <c r="G3101" s="175"/>
      <c r="H3101" s="175"/>
      <c r="I3101" s="334">
        <f t="shared" si="49"/>
        <v>0</v>
      </c>
      <c r="J3101" s="44"/>
      <c r="K3101" s="332">
        <f>IFERROR(SUM(C3101/'Transfers of Funds'!$F$56),0)</f>
        <v>0</v>
      </c>
      <c r="L3101" s="44"/>
      <c r="M3101" s="45" t="s">
        <v>162</v>
      </c>
    </row>
    <row r="3102" spans="2:13">
      <c r="B3102" s="417" t="str">
        <f>IF(A3102="","",VLOOKUP(A3102,#REF!,2,FALSE))</f>
        <v/>
      </c>
      <c r="C3102" s="176"/>
      <c r="D3102" s="172"/>
      <c r="E3102" s="173"/>
      <c r="F3102" s="174"/>
      <c r="G3102" s="175"/>
      <c r="H3102" s="175"/>
      <c r="I3102" s="334">
        <f t="shared" si="49"/>
        <v>0</v>
      </c>
      <c r="J3102" s="44"/>
      <c r="K3102" s="332">
        <f>IFERROR(SUM(C3102/'Transfers of Funds'!$F$56),0)</f>
        <v>0</v>
      </c>
      <c r="L3102" s="44"/>
      <c r="M3102" s="45" t="s">
        <v>162</v>
      </c>
    </row>
    <row r="3103" spans="2:13">
      <c r="B3103" s="417" t="str">
        <f>IF(A3103="","",VLOOKUP(A3103,#REF!,2,FALSE))</f>
        <v/>
      </c>
      <c r="C3103" s="176"/>
      <c r="D3103" s="172"/>
      <c r="E3103" s="173"/>
      <c r="F3103" s="174"/>
      <c r="G3103" s="175"/>
      <c r="H3103" s="175"/>
      <c r="I3103" s="334">
        <f t="shared" si="49"/>
        <v>0</v>
      </c>
      <c r="J3103" s="44"/>
      <c r="K3103" s="332">
        <f>IFERROR(SUM(C3103/'Transfers of Funds'!$F$56),0)</f>
        <v>0</v>
      </c>
      <c r="L3103" s="44"/>
      <c r="M3103" s="45" t="s">
        <v>162</v>
      </c>
    </row>
    <row r="3104" spans="2:13">
      <c r="B3104" s="417" t="str">
        <f>IF(A3104="","",VLOOKUP(A3104,#REF!,2,FALSE))</f>
        <v/>
      </c>
      <c r="C3104" s="176"/>
      <c r="D3104" s="172"/>
      <c r="E3104" s="173"/>
      <c r="F3104" s="174"/>
      <c r="G3104" s="175"/>
      <c r="H3104" s="175"/>
      <c r="I3104" s="334">
        <f t="shared" si="49"/>
        <v>0</v>
      </c>
      <c r="J3104" s="44"/>
      <c r="K3104" s="332">
        <f>IFERROR(SUM(C3104/'Transfers of Funds'!$F$56),0)</f>
        <v>0</v>
      </c>
      <c r="L3104" s="44"/>
      <c r="M3104" s="45" t="s">
        <v>162</v>
      </c>
    </row>
    <row r="3105" spans="2:13">
      <c r="B3105" s="417" t="str">
        <f>IF(A3105="","",VLOOKUP(A3105,#REF!,2,FALSE))</f>
        <v/>
      </c>
      <c r="C3105" s="176"/>
      <c r="D3105" s="172"/>
      <c r="E3105" s="173"/>
      <c r="F3105" s="174"/>
      <c r="G3105" s="175"/>
      <c r="H3105" s="175"/>
      <c r="I3105" s="334">
        <f t="shared" si="49"/>
        <v>0</v>
      </c>
      <c r="J3105" s="44"/>
      <c r="K3105" s="332">
        <f>IFERROR(SUM(C3105/'Transfers of Funds'!$F$56),0)</f>
        <v>0</v>
      </c>
      <c r="L3105" s="44"/>
      <c r="M3105" s="45" t="s">
        <v>162</v>
      </c>
    </row>
    <row r="3106" spans="2:13">
      <c r="B3106" s="417" t="str">
        <f>IF(A3106="","",VLOOKUP(A3106,#REF!,2,FALSE))</f>
        <v/>
      </c>
      <c r="C3106" s="176"/>
      <c r="D3106" s="172"/>
      <c r="E3106" s="173"/>
      <c r="F3106" s="174"/>
      <c r="G3106" s="175"/>
      <c r="H3106" s="175"/>
      <c r="I3106" s="334">
        <f t="shared" si="49"/>
        <v>0</v>
      </c>
      <c r="J3106" s="44"/>
      <c r="K3106" s="332">
        <f>IFERROR(SUM(C3106/'Transfers of Funds'!$F$56),0)</f>
        <v>0</v>
      </c>
      <c r="L3106" s="44"/>
      <c r="M3106" s="45" t="s">
        <v>162</v>
      </c>
    </row>
    <row r="3107" spans="2:13">
      <c r="B3107" s="417" t="str">
        <f>IF(A3107="","",VLOOKUP(A3107,#REF!,2,FALSE))</f>
        <v/>
      </c>
      <c r="C3107" s="176"/>
      <c r="D3107" s="172"/>
      <c r="E3107" s="173"/>
      <c r="F3107" s="174"/>
      <c r="G3107" s="175"/>
      <c r="H3107" s="175"/>
      <c r="I3107" s="334">
        <f t="shared" si="49"/>
        <v>0</v>
      </c>
      <c r="J3107" s="44"/>
      <c r="K3107" s="332">
        <f>IFERROR(SUM(C3107/'Transfers of Funds'!$F$56),0)</f>
        <v>0</v>
      </c>
      <c r="L3107" s="44"/>
      <c r="M3107" s="45" t="s">
        <v>162</v>
      </c>
    </row>
    <row r="3108" spans="2:13">
      <c r="B3108" s="417" t="str">
        <f>IF(A3108="","",VLOOKUP(A3108,#REF!,2,FALSE))</f>
        <v/>
      </c>
      <c r="C3108" s="176"/>
      <c r="D3108" s="172"/>
      <c r="E3108" s="173"/>
      <c r="F3108" s="174"/>
      <c r="G3108" s="175"/>
      <c r="H3108" s="175"/>
      <c r="I3108" s="334">
        <f t="shared" si="49"/>
        <v>0</v>
      </c>
      <c r="J3108" s="44"/>
      <c r="K3108" s="332">
        <f>IFERROR(SUM(C3108/'Transfers of Funds'!$F$56),0)</f>
        <v>0</v>
      </c>
      <c r="L3108" s="44"/>
      <c r="M3108" s="45" t="s">
        <v>162</v>
      </c>
    </row>
    <row r="3109" spans="2:13">
      <c r="B3109" s="417" t="str">
        <f>IF(A3109="","",VLOOKUP(A3109,#REF!,2,FALSE))</f>
        <v/>
      </c>
      <c r="C3109" s="176"/>
      <c r="D3109" s="172"/>
      <c r="E3109" s="173"/>
      <c r="F3109" s="174"/>
      <c r="G3109" s="175"/>
      <c r="H3109" s="175"/>
      <c r="I3109" s="334">
        <f t="shared" si="49"/>
        <v>0</v>
      </c>
      <c r="J3109" s="44"/>
      <c r="K3109" s="332">
        <f>IFERROR(SUM(C3109/'Transfers of Funds'!$F$56),0)</f>
        <v>0</v>
      </c>
      <c r="L3109" s="44"/>
      <c r="M3109" s="45" t="s">
        <v>162</v>
      </c>
    </row>
    <row r="3110" spans="2:13">
      <c r="B3110" s="417" t="str">
        <f>IF(A3110="","",VLOOKUP(A3110,#REF!,2,FALSE))</f>
        <v/>
      </c>
      <c r="C3110" s="176"/>
      <c r="D3110" s="172"/>
      <c r="E3110" s="173"/>
      <c r="F3110" s="174"/>
      <c r="G3110" s="175"/>
      <c r="H3110" s="175"/>
      <c r="I3110" s="334">
        <f t="shared" si="49"/>
        <v>0</v>
      </c>
      <c r="J3110" s="44"/>
      <c r="K3110" s="332">
        <f>IFERROR(SUM(C3110/'Transfers of Funds'!$F$56),0)</f>
        <v>0</v>
      </c>
      <c r="L3110" s="44"/>
      <c r="M3110" s="45" t="s">
        <v>162</v>
      </c>
    </row>
    <row r="3111" spans="2:13">
      <c r="B3111" s="417" t="str">
        <f>IF(A3111="","",VLOOKUP(A3111,#REF!,2,FALSE))</f>
        <v/>
      </c>
      <c r="C3111" s="176"/>
      <c r="D3111" s="172"/>
      <c r="E3111" s="173"/>
      <c r="F3111" s="174"/>
      <c r="G3111" s="175"/>
      <c r="H3111" s="175"/>
      <c r="I3111" s="334">
        <f t="shared" si="49"/>
        <v>0</v>
      </c>
      <c r="J3111" s="44"/>
      <c r="K3111" s="332">
        <f>IFERROR(SUM(C3111/'Transfers of Funds'!$F$56),0)</f>
        <v>0</v>
      </c>
      <c r="L3111" s="44"/>
      <c r="M3111" s="45" t="s">
        <v>162</v>
      </c>
    </row>
    <row r="3112" spans="2:13">
      <c r="B3112" s="417" t="str">
        <f>IF(A3112="","",VLOOKUP(A3112,#REF!,2,FALSE))</f>
        <v/>
      </c>
      <c r="C3112" s="176"/>
      <c r="D3112" s="172"/>
      <c r="E3112" s="173"/>
      <c r="F3112" s="174"/>
      <c r="G3112" s="175"/>
      <c r="H3112" s="175"/>
      <c r="I3112" s="334">
        <f t="shared" si="49"/>
        <v>0</v>
      </c>
      <c r="J3112" s="44"/>
      <c r="K3112" s="332">
        <f>IFERROR(SUM(C3112/'Transfers of Funds'!$F$56),0)</f>
        <v>0</v>
      </c>
      <c r="L3112" s="44"/>
      <c r="M3112" s="45" t="s">
        <v>162</v>
      </c>
    </row>
    <row r="3113" spans="2:13">
      <c r="B3113" s="417" t="str">
        <f>IF(A3113="","",VLOOKUP(A3113,#REF!,2,FALSE))</f>
        <v/>
      </c>
      <c r="C3113" s="176"/>
      <c r="D3113" s="172"/>
      <c r="E3113" s="173"/>
      <c r="F3113" s="174"/>
      <c r="G3113" s="175"/>
      <c r="H3113" s="175"/>
      <c r="I3113" s="334">
        <f t="shared" si="49"/>
        <v>0</v>
      </c>
      <c r="J3113" s="44"/>
      <c r="K3113" s="332">
        <f>IFERROR(SUM(C3113/'Transfers of Funds'!$F$56),0)</f>
        <v>0</v>
      </c>
      <c r="L3113" s="44"/>
      <c r="M3113" s="45" t="s">
        <v>162</v>
      </c>
    </row>
    <row r="3114" spans="2:13">
      <c r="B3114" s="417" t="str">
        <f>IF(A3114="","",VLOOKUP(A3114,#REF!,2,FALSE))</f>
        <v/>
      </c>
      <c r="C3114" s="176"/>
      <c r="D3114" s="172"/>
      <c r="E3114" s="173"/>
      <c r="F3114" s="174"/>
      <c r="G3114" s="175"/>
      <c r="H3114" s="175"/>
      <c r="I3114" s="334">
        <f t="shared" si="49"/>
        <v>0</v>
      </c>
      <c r="J3114" s="44"/>
      <c r="K3114" s="332">
        <f>IFERROR(SUM(C3114/'Transfers of Funds'!$F$56),0)</f>
        <v>0</v>
      </c>
      <c r="L3114" s="44"/>
      <c r="M3114" s="45" t="s">
        <v>162</v>
      </c>
    </row>
    <row r="3115" spans="2:13">
      <c r="B3115" s="417" t="str">
        <f>IF(A3115="","",VLOOKUP(A3115,#REF!,2,FALSE))</f>
        <v/>
      </c>
      <c r="C3115" s="176"/>
      <c r="D3115" s="172"/>
      <c r="E3115" s="173"/>
      <c r="F3115" s="174"/>
      <c r="G3115" s="175"/>
      <c r="H3115" s="175"/>
      <c r="I3115" s="334">
        <f t="shared" si="49"/>
        <v>0</v>
      </c>
      <c r="J3115" s="44"/>
      <c r="K3115" s="332">
        <f>IFERROR(SUM(C3115/'Transfers of Funds'!$F$56),0)</f>
        <v>0</v>
      </c>
      <c r="L3115" s="44"/>
      <c r="M3115" s="45" t="s">
        <v>162</v>
      </c>
    </row>
    <row r="3116" spans="2:13">
      <c r="B3116" s="417" t="str">
        <f>IF(A3116="","",VLOOKUP(A3116,#REF!,2,FALSE))</f>
        <v/>
      </c>
      <c r="C3116" s="176"/>
      <c r="D3116" s="172"/>
      <c r="E3116" s="173"/>
      <c r="F3116" s="174"/>
      <c r="G3116" s="175"/>
      <c r="H3116" s="175"/>
      <c r="I3116" s="334">
        <f t="shared" si="49"/>
        <v>0</v>
      </c>
      <c r="J3116" s="44"/>
      <c r="K3116" s="332">
        <f>IFERROR(SUM(C3116/'Transfers of Funds'!$F$56),0)</f>
        <v>0</v>
      </c>
      <c r="L3116" s="44"/>
      <c r="M3116" s="45" t="s">
        <v>162</v>
      </c>
    </row>
    <row r="3117" spans="2:13">
      <c r="B3117" s="417" t="str">
        <f>IF(A3117="","",VLOOKUP(A3117,#REF!,2,FALSE))</f>
        <v/>
      </c>
      <c r="C3117" s="176"/>
      <c r="D3117" s="172"/>
      <c r="E3117" s="173"/>
      <c r="F3117" s="174"/>
      <c r="G3117" s="175"/>
      <c r="H3117" s="175"/>
      <c r="I3117" s="334">
        <f t="shared" si="49"/>
        <v>0</v>
      </c>
      <c r="J3117" s="44"/>
      <c r="K3117" s="332">
        <f>IFERROR(SUM(C3117/'Transfers of Funds'!$F$56),0)</f>
        <v>0</v>
      </c>
      <c r="L3117" s="44"/>
      <c r="M3117" s="45" t="s">
        <v>162</v>
      </c>
    </row>
    <row r="3118" spans="2:13">
      <c r="B3118" s="417" t="str">
        <f>IF(A3118="","",VLOOKUP(A3118,#REF!,2,FALSE))</f>
        <v/>
      </c>
      <c r="C3118" s="176"/>
      <c r="D3118" s="172"/>
      <c r="E3118" s="173"/>
      <c r="F3118" s="174"/>
      <c r="G3118" s="175"/>
      <c r="H3118" s="175"/>
      <c r="I3118" s="334">
        <f t="shared" si="49"/>
        <v>0</v>
      </c>
      <c r="J3118" s="44"/>
      <c r="K3118" s="332">
        <f>IFERROR(SUM(C3118/'Transfers of Funds'!$F$56),0)</f>
        <v>0</v>
      </c>
      <c r="L3118" s="44"/>
      <c r="M3118" s="45" t="s">
        <v>162</v>
      </c>
    </row>
    <row r="3119" spans="2:13">
      <c r="B3119" s="417" t="str">
        <f>IF(A3119="","",VLOOKUP(A3119,#REF!,2,FALSE))</f>
        <v/>
      </c>
      <c r="C3119" s="176"/>
      <c r="D3119" s="172"/>
      <c r="E3119" s="173"/>
      <c r="F3119" s="174"/>
      <c r="G3119" s="175"/>
      <c r="H3119" s="175"/>
      <c r="I3119" s="334">
        <f t="shared" si="49"/>
        <v>0</v>
      </c>
      <c r="J3119" s="44"/>
      <c r="K3119" s="332">
        <f>IFERROR(SUM(C3119/'Transfers of Funds'!$F$56),0)</f>
        <v>0</v>
      </c>
      <c r="L3119" s="44"/>
      <c r="M3119" s="45" t="s">
        <v>162</v>
      </c>
    </row>
    <row r="3120" spans="2:13">
      <c r="B3120" s="417" t="str">
        <f>IF(A3120="","",VLOOKUP(A3120,#REF!,2,FALSE))</f>
        <v/>
      </c>
      <c r="C3120" s="176"/>
      <c r="D3120" s="172"/>
      <c r="E3120" s="173"/>
      <c r="F3120" s="174"/>
      <c r="G3120" s="175"/>
      <c r="H3120" s="175"/>
      <c r="I3120" s="334">
        <f t="shared" si="49"/>
        <v>0</v>
      </c>
      <c r="J3120" s="44"/>
      <c r="K3120" s="332">
        <f>IFERROR(SUM(C3120/'Transfers of Funds'!$F$56),0)</f>
        <v>0</v>
      </c>
      <c r="L3120" s="44"/>
      <c r="M3120" s="45" t="s">
        <v>162</v>
      </c>
    </row>
    <row r="3121" spans="2:13">
      <c r="B3121" s="417" t="str">
        <f>IF(A3121="","",VLOOKUP(A3121,#REF!,2,FALSE))</f>
        <v/>
      </c>
      <c r="C3121" s="176"/>
      <c r="D3121" s="172"/>
      <c r="E3121" s="173"/>
      <c r="F3121" s="174"/>
      <c r="G3121" s="175"/>
      <c r="H3121" s="175"/>
      <c r="I3121" s="334">
        <f t="shared" si="49"/>
        <v>0</v>
      </c>
      <c r="J3121" s="44"/>
      <c r="K3121" s="332">
        <f>IFERROR(SUM(C3121/'Transfers of Funds'!$F$56),0)</f>
        <v>0</v>
      </c>
      <c r="L3121" s="44"/>
      <c r="M3121" s="45" t="s">
        <v>162</v>
      </c>
    </row>
    <row r="3122" spans="2:13">
      <c r="B3122" s="417" t="str">
        <f>IF(A3122="","",VLOOKUP(A3122,#REF!,2,FALSE))</f>
        <v/>
      </c>
      <c r="C3122" s="176"/>
      <c r="D3122" s="172"/>
      <c r="E3122" s="173"/>
      <c r="F3122" s="174"/>
      <c r="G3122" s="175"/>
      <c r="H3122" s="175"/>
      <c r="I3122" s="334">
        <f t="shared" si="49"/>
        <v>0</v>
      </c>
      <c r="J3122" s="44"/>
      <c r="K3122" s="332">
        <f>IFERROR(SUM(C3122/'Transfers of Funds'!$F$56),0)</f>
        <v>0</v>
      </c>
      <c r="L3122" s="44"/>
      <c r="M3122" s="45" t="s">
        <v>162</v>
      </c>
    </row>
    <row r="3123" spans="2:13">
      <c r="B3123" s="417" t="str">
        <f>IF(A3123="","",VLOOKUP(A3123,#REF!,2,FALSE))</f>
        <v/>
      </c>
      <c r="C3123" s="176"/>
      <c r="D3123" s="172"/>
      <c r="E3123" s="173"/>
      <c r="F3123" s="174"/>
      <c r="G3123" s="175"/>
      <c r="H3123" s="175"/>
      <c r="I3123" s="334">
        <f t="shared" si="49"/>
        <v>0</v>
      </c>
      <c r="J3123" s="44"/>
      <c r="K3123" s="332">
        <f>IFERROR(SUM(C3123/'Transfers of Funds'!$F$56),0)</f>
        <v>0</v>
      </c>
      <c r="L3123" s="44"/>
      <c r="M3123" s="45" t="s">
        <v>162</v>
      </c>
    </row>
    <row r="3124" spans="2:13">
      <c r="B3124" s="417" t="str">
        <f>IF(A3124="","",VLOOKUP(A3124,#REF!,2,FALSE))</f>
        <v/>
      </c>
      <c r="C3124" s="176"/>
      <c r="D3124" s="172"/>
      <c r="E3124" s="173"/>
      <c r="F3124" s="174"/>
      <c r="G3124" s="175"/>
      <c r="H3124" s="175"/>
      <c r="I3124" s="334">
        <f t="shared" si="49"/>
        <v>0</v>
      </c>
      <c r="J3124" s="44"/>
      <c r="K3124" s="332">
        <f>IFERROR(SUM(C3124/'Transfers of Funds'!$F$56),0)</f>
        <v>0</v>
      </c>
      <c r="L3124" s="44"/>
      <c r="M3124" s="45" t="s">
        <v>162</v>
      </c>
    </row>
    <row r="3125" spans="2:13">
      <c r="B3125" s="417" t="str">
        <f>IF(A3125="","",VLOOKUP(A3125,#REF!,2,FALSE))</f>
        <v/>
      </c>
      <c r="C3125" s="176"/>
      <c r="D3125" s="172"/>
      <c r="E3125" s="173"/>
      <c r="F3125" s="174"/>
      <c r="G3125" s="175"/>
      <c r="H3125" s="175"/>
      <c r="I3125" s="334">
        <f t="shared" si="49"/>
        <v>0</v>
      </c>
      <c r="J3125" s="44"/>
      <c r="K3125" s="332">
        <f>IFERROR(SUM(C3125/'Transfers of Funds'!$F$56),0)</f>
        <v>0</v>
      </c>
      <c r="L3125" s="44"/>
      <c r="M3125" s="45" t="s">
        <v>162</v>
      </c>
    </row>
    <row r="3126" spans="2:13">
      <c r="B3126" s="417" t="str">
        <f>IF(A3126="","",VLOOKUP(A3126,#REF!,2,FALSE))</f>
        <v/>
      </c>
      <c r="C3126" s="176"/>
      <c r="D3126" s="172"/>
      <c r="E3126" s="173"/>
      <c r="F3126" s="174"/>
      <c r="G3126" s="175"/>
      <c r="H3126" s="175"/>
      <c r="I3126" s="334">
        <f t="shared" si="49"/>
        <v>0</v>
      </c>
      <c r="J3126" s="44"/>
      <c r="K3126" s="332">
        <f>IFERROR(SUM(C3126/'Transfers of Funds'!$F$56),0)</f>
        <v>0</v>
      </c>
      <c r="L3126" s="44"/>
      <c r="M3126" s="45" t="s">
        <v>162</v>
      </c>
    </row>
    <row r="3127" spans="2:13">
      <c r="B3127" s="417" t="str">
        <f>IF(A3127="","",VLOOKUP(A3127,#REF!,2,FALSE))</f>
        <v/>
      </c>
      <c r="C3127" s="176"/>
      <c r="D3127" s="172"/>
      <c r="E3127" s="173"/>
      <c r="F3127" s="174"/>
      <c r="G3127" s="175"/>
      <c r="H3127" s="175"/>
      <c r="I3127" s="334">
        <f t="shared" si="49"/>
        <v>0</v>
      </c>
      <c r="J3127" s="44"/>
      <c r="K3127" s="332">
        <f>IFERROR(SUM(C3127/'Transfers of Funds'!$F$56),0)</f>
        <v>0</v>
      </c>
      <c r="L3127" s="44"/>
      <c r="M3127" s="45" t="s">
        <v>162</v>
      </c>
    </row>
    <row r="3128" spans="2:13">
      <c r="B3128" s="417" t="str">
        <f>IF(A3128="","",VLOOKUP(A3128,#REF!,2,FALSE))</f>
        <v/>
      </c>
      <c r="C3128" s="176"/>
      <c r="D3128" s="172"/>
      <c r="E3128" s="173"/>
      <c r="F3128" s="174"/>
      <c r="G3128" s="175"/>
      <c r="H3128" s="175"/>
      <c r="I3128" s="334">
        <f t="shared" si="49"/>
        <v>0</v>
      </c>
      <c r="J3128" s="44"/>
      <c r="K3128" s="332">
        <f>IFERROR(SUM(C3128/'Transfers of Funds'!$F$56),0)</f>
        <v>0</v>
      </c>
      <c r="L3128" s="44"/>
      <c r="M3128" s="45" t="s">
        <v>162</v>
      </c>
    </row>
    <row r="3129" spans="2:13">
      <c r="B3129" s="417" t="str">
        <f>IF(A3129="","",VLOOKUP(A3129,#REF!,2,FALSE))</f>
        <v/>
      </c>
      <c r="C3129" s="176"/>
      <c r="D3129" s="172"/>
      <c r="E3129" s="173"/>
      <c r="F3129" s="174"/>
      <c r="G3129" s="175"/>
      <c r="H3129" s="175"/>
      <c r="I3129" s="334">
        <f t="shared" si="49"/>
        <v>0</v>
      </c>
      <c r="J3129" s="44"/>
      <c r="K3129" s="332">
        <f>IFERROR(SUM(C3129/'Transfers of Funds'!$F$56),0)</f>
        <v>0</v>
      </c>
      <c r="L3129" s="44"/>
      <c r="M3129" s="45" t="s">
        <v>162</v>
      </c>
    </row>
    <row r="3130" spans="2:13">
      <c r="B3130" s="417" t="str">
        <f>IF(A3130="","",VLOOKUP(A3130,#REF!,2,FALSE))</f>
        <v/>
      </c>
      <c r="C3130" s="176"/>
      <c r="D3130" s="172"/>
      <c r="E3130" s="173"/>
      <c r="F3130" s="174"/>
      <c r="G3130" s="175"/>
      <c r="H3130" s="175"/>
      <c r="I3130" s="334">
        <f t="shared" si="49"/>
        <v>0</v>
      </c>
      <c r="J3130" s="44"/>
      <c r="K3130" s="332">
        <f>IFERROR(SUM(C3130/'Transfers of Funds'!$F$56),0)</f>
        <v>0</v>
      </c>
      <c r="L3130" s="44"/>
      <c r="M3130" s="45" t="s">
        <v>162</v>
      </c>
    </row>
    <row r="3131" spans="2:13">
      <c r="B3131" s="417" t="str">
        <f>IF(A3131="","",VLOOKUP(A3131,#REF!,2,FALSE))</f>
        <v/>
      </c>
      <c r="C3131" s="176"/>
      <c r="D3131" s="172"/>
      <c r="E3131" s="173"/>
      <c r="F3131" s="174"/>
      <c r="G3131" s="175"/>
      <c r="H3131" s="175"/>
      <c r="I3131" s="334">
        <f t="shared" si="49"/>
        <v>0</v>
      </c>
      <c r="J3131" s="44"/>
      <c r="K3131" s="332">
        <f>IFERROR(SUM(C3131/'Transfers of Funds'!$F$56),0)</f>
        <v>0</v>
      </c>
      <c r="L3131" s="44"/>
      <c r="M3131" s="45" t="s">
        <v>162</v>
      </c>
    </row>
    <row r="3132" spans="2:13">
      <c r="B3132" s="417" t="str">
        <f>IF(A3132="","",VLOOKUP(A3132,#REF!,2,FALSE))</f>
        <v/>
      </c>
      <c r="C3132" s="176"/>
      <c r="D3132" s="172"/>
      <c r="E3132" s="173"/>
      <c r="F3132" s="174"/>
      <c r="G3132" s="175"/>
      <c r="H3132" s="175"/>
      <c r="I3132" s="334">
        <f t="shared" si="49"/>
        <v>0</v>
      </c>
      <c r="J3132" s="44"/>
      <c r="K3132" s="332">
        <f>IFERROR(SUM(C3132/'Transfers of Funds'!$F$56),0)</f>
        <v>0</v>
      </c>
      <c r="L3132" s="44"/>
      <c r="M3132" s="45" t="s">
        <v>162</v>
      </c>
    </row>
    <row r="3133" spans="2:13">
      <c r="B3133" s="417" t="str">
        <f>IF(A3133="","",VLOOKUP(A3133,#REF!,2,FALSE))</f>
        <v/>
      </c>
      <c r="C3133" s="176"/>
      <c r="D3133" s="172"/>
      <c r="E3133" s="173"/>
      <c r="F3133" s="174"/>
      <c r="G3133" s="175"/>
      <c r="H3133" s="175"/>
      <c r="I3133" s="334">
        <f t="shared" si="49"/>
        <v>0</v>
      </c>
      <c r="J3133" s="44"/>
      <c r="K3133" s="332">
        <f>IFERROR(SUM(C3133/'Transfers of Funds'!$F$56),0)</f>
        <v>0</v>
      </c>
      <c r="L3133" s="44"/>
      <c r="M3133" s="45" t="s">
        <v>162</v>
      </c>
    </row>
    <row r="3134" spans="2:13">
      <c r="B3134" s="417" t="str">
        <f>IF(A3134="","",VLOOKUP(A3134,#REF!,2,FALSE))</f>
        <v/>
      </c>
      <c r="C3134" s="176"/>
      <c r="D3134" s="172"/>
      <c r="E3134" s="173"/>
      <c r="F3134" s="174"/>
      <c r="G3134" s="175"/>
      <c r="H3134" s="175"/>
      <c r="I3134" s="334">
        <f t="shared" si="49"/>
        <v>0</v>
      </c>
      <c r="J3134" s="44"/>
      <c r="K3134" s="332">
        <f>IFERROR(SUM(C3134/'Transfers of Funds'!$F$56),0)</f>
        <v>0</v>
      </c>
      <c r="L3134" s="44"/>
      <c r="M3134" s="45" t="s">
        <v>162</v>
      </c>
    </row>
    <row r="3135" spans="2:13">
      <c r="B3135" s="417" t="str">
        <f>IF(A3135="","",VLOOKUP(A3135,#REF!,2,FALSE))</f>
        <v/>
      </c>
      <c r="C3135" s="176"/>
      <c r="D3135" s="172"/>
      <c r="E3135" s="173"/>
      <c r="F3135" s="174"/>
      <c r="G3135" s="175"/>
      <c r="H3135" s="175"/>
      <c r="I3135" s="334">
        <f t="shared" si="49"/>
        <v>0</v>
      </c>
      <c r="J3135" s="44"/>
      <c r="K3135" s="332">
        <f>IFERROR(SUM(C3135/'Transfers of Funds'!$F$56),0)</f>
        <v>0</v>
      </c>
      <c r="L3135" s="44"/>
      <c r="M3135" s="45" t="s">
        <v>162</v>
      </c>
    </row>
    <row r="3136" spans="2:13">
      <c r="B3136" s="417" t="str">
        <f>IF(A3136="","",VLOOKUP(A3136,#REF!,2,FALSE))</f>
        <v/>
      </c>
      <c r="C3136" s="176"/>
      <c r="D3136" s="172"/>
      <c r="E3136" s="173"/>
      <c r="F3136" s="174"/>
      <c r="G3136" s="175"/>
      <c r="H3136" s="175"/>
      <c r="I3136" s="334">
        <f t="shared" si="49"/>
        <v>0</v>
      </c>
      <c r="J3136" s="44"/>
      <c r="K3136" s="332">
        <f>IFERROR(SUM(C3136/'Transfers of Funds'!$F$56),0)</f>
        <v>0</v>
      </c>
      <c r="L3136" s="44"/>
      <c r="M3136" s="45" t="s">
        <v>162</v>
      </c>
    </row>
    <row r="3137" spans="2:13">
      <c r="B3137" s="417" t="str">
        <f>IF(A3137="","",VLOOKUP(A3137,#REF!,2,FALSE))</f>
        <v/>
      </c>
      <c r="C3137" s="176"/>
      <c r="D3137" s="172"/>
      <c r="E3137" s="173"/>
      <c r="F3137" s="174"/>
      <c r="G3137" s="175"/>
      <c r="H3137" s="175"/>
      <c r="I3137" s="334">
        <f t="shared" si="49"/>
        <v>0</v>
      </c>
      <c r="J3137" s="44"/>
      <c r="K3137" s="332">
        <f>IFERROR(SUM(C3137/'Transfers of Funds'!$F$56),0)</f>
        <v>0</v>
      </c>
      <c r="L3137" s="44"/>
      <c r="M3137" s="45" t="s">
        <v>162</v>
      </c>
    </row>
    <row r="3138" spans="2:13">
      <c r="B3138" s="417" t="str">
        <f>IF(A3138="","",VLOOKUP(A3138,#REF!,2,FALSE))</f>
        <v/>
      </c>
      <c r="C3138" s="176"/>
      <c r="D3138" s="172"/>
      <c r="E3138" s="173"/>
      <c r="F3138" s="174"/>
      <c r="G3138" s="175"/>
      <c r="H3138" s="175"/>
      <c r="I3138" s="334">
        <f t="shared" si="49"/>
        <v>0</v>
      </c>
      <c r="J3138" s="44"/>
      <c r="K3138" s="332">
        <f>IFERROR(SUM(C3138/'Transfers of Funds'!$F$56),0)</f>
        <v>0</v>
      </c>
      <c r="L3138" s="44"/>
      <c r="M3138" s="45" t="s">
        <v>162</v>
      </c>
    </row>
    <row r="3139" spans="2:13">
      <c r="B3139" s="417" t="str">
        <f>IF(A3139="","",VLOOKUP(A3139,#REF!,2,FALSE))</f>
        <v/>
      </c>
      <c r="C3139" s="176"/>
      <c r="D3139" s="172"/>
      <c r="E3139" s="173"/>
      <c r="F3139" s="174"/>
      <c r="G3139" s="175"/>
      <c r="H3139" s="175"/>
      <c r="I3139" s="334">
        <f t="shared" si="49"/>
        <v>0</v>
      </c>
      <c r="J3139" s="44"/>
      <c r="K3139" s="332">
        <f>IFERROR(SUM(C3139/'Transfers of Funds'!$F$56),0)</f>
        <v>0</v>
      </c>
      <c r="L3139" s="44"/>
      <c r="M3139" s="45" t="s">
        <v>162</v>
      </c>
    </row>
    <row r="3140" spans="2:13">
      <c r="B3140" s="417" t="str">
        <f>IF(A3140="","",VLOOKUP(A3140,#REF!,2,FALSE))</f>
        <v/>
      </c>
      <c r="C3140" s="176"/>
      <c r="D3140" s="172"/>
      <c r="E3140" s="173"/>
      <c r="F3140" s="174"/>
      <c r="G3140" s="175"/>
      <c r="H3140" s="175"/>
      <c r="I3140" s="334">
        <f t="shared" si="49"/>
        <v>0</v>
      </c>
      <c r="J3140" s="44"/>
      <c r="K3140" s="332">
        <f>IFERROR(SUM(C3140/'Transfers of Funds'!$F$56),0)</f>
        <v>0</v>
      </c>
      <c r="L3140" s="44"/>
      <c r="M3140" s="45" t="s">
        <v>162</v>
      </c>
    </row>
    <row r="3141" spans="2:13">
      <c r="B3141" s="417" t="str">
        <f>IF(A3141="","",VLOOKUP(A3141,#REF!,2,FALSE))</f>
        <v/>
      </c>
      <c r="C3141" s="176"/>
      <c r="D3141" s="172"/>
      <c r="E3141" s="173"/>
      <c r="F3141" s="174"/>
      <c r="G3141" s="175"/>
      <c r="H3141" s="175"/>
      <c r="I3141" s="334">
        <f t="shared" si="49"/>
        <v>0</v>
      </c>
      <c r="J3141" s="44"/>
      <c r="K3141" s="332">
        <f>IFERROR(SUM(C3141/'Transfers of Funds'!$F$56),0)</f>
        <v>0</v>
      </c>
      <c r="L3141" s="44"/>
      <c r="M3141" s="45" t="s">
        <v>162</v>
      </c>
    </row>
    <row r="3142" spans="2:13">
      <c r="B3142" s="417" t="str">
        <f>IF(A3142="","",VLOOKUP(A3142,#REF!,2,FALSE))</f>
        <v/>
      </c>
      <c r="C3142" s="176"/>
      <c r="D3142" s="172"/>
      <c r="E3142" s="173"/>
      <c r="F3142" s="174"/>
      <c r="G3142" s="175"/>
      <c r="H3142" s="175"/>
      <c r="I3142" s="334">
        <f t="shared" si="49"/>
        <v>0</v>
      </c>
      <c r="J3142" s="44"/>
      <c r="K3142" s="332">
        <f>IFERROR(SUM(C3142/'Transfers of Funds'!$F$56),0)</f>
        <v>0</v>
      </c>
      <c r="L3142" s="44"/>
      <c r="M3142" s="45" t="s">
        <v>162</v>
      </c>
    </row>
    <row r="3143" spans="2:13">
      <c r="B3143" s="417" t="str">
        <f>IF(A3143="","",VLOOKUP(A3143,#REF!,2,FALSE))</f>
        <v/>
      </c>
      <c r="C3143" s="176"/>
      <c r="D3143" s="172"/>
      <c r="E3143" s="173"/>
      <c r="F3143" s="174"/>
      <c r="G3143" s="175"/>
      <c r="H3143" s="175"/>
      <c r="I3143" s="334">
        <f t="shared" si="49"/>
        <v>0</v>
      </c>
      <c r="J3143" s="44"/>
      <c r="K3143" s="332">
        <f>IFERROR(SUM(C3143/'Transfers of Funds'!$F$56),0)</f>
        <v>0</v>
      </c>
      <c r="L3143" s="44"/>
      <c r="M3143" s="45" t="s">
        <v>162</v>
      </c>
    </row>
    <row r="3144" spans="2:13">
      <c r="B3144" s="417" t="str">
        <f>IF(A3144="","",VLOOKUP(A3144,#REF!,2,FALSE))</f>
        <v/>
      </c>
      <c r="C3144" s="176"/>
      <c r="D3144" s="172"/>
      <c r="E3144" s="173"/>
      <c r="F3144" s="174"/>
      <c r="G3144" s="175"/>
      <c r="H3144" s="175"/>
      <c r="I3144" s="334">
        <f t="shared" si="49"/>
        <v>0</v>
      </c>
      <c r="J3144" s="44"/>
      <c r="K3144" s="332">
        <f>IFERROR(SUM(C3144/'Transfers of Funds'!$F$56),0)</f>
        <v>0</v>
      </c>
      <c r="L3144" s="44"/>
      <c r="M3144" s="45" t="s">
        <v>162</v>
      </c>
    </row>
    <row r="3145" spans="2:13">
      <c r="B3145" s="417" t="str">
        <f>IF(A3145="","",VLOOKUP(A3145,#REF!,2,FALSE))</f>
        <v/>
      </c>
      <c r="C3145" s="176"/>
      <c r="D3145" s="172"/>
      <c r="E3145" s="173"/>
      <c r="F3145" s="174"/>
      <c r="G3145" s="175"/>
      <c r="H3145" s="175"/>
      <c r="I3145" s="334">
        <f t="shared" si="49"/>
        <v>0</v>
      </c>
      <c r="J3145" s="44"/>
      <c r="K3145" s="332">
        <f>IFERROR(SUM(C3145/'Transfers of Funds'!$F$56),0)</f>
        <v>0</v>
      </c>
      <c r="L3145" s="44"/>
      <c r="M3145" s="45" t="s">
        <v>162</v>
      </c>
    </row>
    <row r="3146" spans="2:13">
      <c r="B3146" s="417" t="str">
        <f>IF(A3146="","",VLOOKUP(A3146,#REF!,2,FALSE))</f>
        <v/>
      </c>
      <c r="C3146" s="176"/>
      <c r="D3146" s="172"/>
      <c r="E3146" s="173"/>
      <c r="F3146" s="174"/>
      <c r="G3146" s="175"/>
      <c r="H3146" s="175"/>
      <c r="I3146" s="334">
        <f t="shared" si="49"/>
        <v>0</v>
      </c>
      <c r="J3146" s="44"/>
      <c r="K3146" s="332">
        <f>IFERROR(SUM(C3146/'Transfers of Funds'!$F$56),0)</f>
        <v>0</v>
      </c>
      <c r="L3146" s="44"/>
      <c r="M3146" s="45" t="s">
        <v>162</v>
      </c>
    </row>
    <row r="3147" spans="2:13">
      <c r="B3147" s="417" t="str">
        <f>IF(A3147="","",VLOOKUP(A3147,#REF!,2,FALSE))</f>
        <v/>
      </c>
      <c r="C3147" s="176"/>
      <c r="D3147" s="172"/>
      <c r="E3147" s="173"/>
      <c r="F3147" s="174"/>
      <c r="G3147" s="175"/>
      <c r="H3147" s="175"/>
      <c r="I3147" s="334">
        <f t="shared" si="49"/>
        <v>0</v>
      </c>
      <c r="J3147" s="44"/>
      <c r="K3147" s="332">
        <f>IFERROR(SUM(C3147/'Transfers of Funds'!$F$56),0)</f>
        <v>0</v>
      </c>
      <c r="L3147" s="44"/>
      <c r="M3147" s="45" t="s">
        <v>162</v>
      </c>
    </row>
    <row r="3148" spans="2:13">
      <c r="B3148" s="417" t="str">
        <f>IF(A3148="","",VLOOKUP(A3148,#REF!,2,FALSE))</f>
        <v/>
      </c>
      <c r="C3148" s="176"/>
      <c r="D3148" s="172"/>
      <c r="E3148" s="173"/>
      <c r="F3148" s="174"/>
      <c r="G3148" s="175"/>
      <c r="H3148" s="175"/>
      <c r="I3148" s="334">
        <f t="shared" si="49"/>
        <v>0</v>
      </c>
      <c r="J3148" s="44"/>
      <c r="K3148" s="332">
        <f>IFERROR(SUM(C3148/'Transfers of Funds'!$F$56),0)</f>
        <v>0</v>
      </c>
      <c r="L3148" s="44"/>
      <c r="M3148" s="45" t="s">
        <v>162</v>
      </c>
    </row>
    <row r="3149" spans="2:13">
      <c r="B3149" s="417" t="str">
        <f>IF(A3149="","",VLOOKUP(A3149,#REF!,2,FALSE))</f>
        <v/>
      </c>
      <c r="C3149" s="176"/>
      <c r="D3149" s="172"/>
      <c r="E3149" s="173"/>
      <c r="F3149" s="174"/>
      <c r="G3149" s="175"/>
      <c r="H3149" s="175"/>
      <c r="I3149" s="334">
        <f t="shared" si="49"/>
        <v>0</v>
      </c>
      <c r="J3149" s="44"/>
      <c r="K3149" s="332">
        <f>IFERROR(SUM(C3149/'Transfers of Funds'!$F$56),0)</f>
        <v>0</v>
      </c>
      <c r="L3149" s="44"/>
      <c r="M3149" s="45" t="s">
        <v>162</v>
      </c>
    </row>
    <row r="3150" spans="2:13">
      <c r="B3150" s="417" t="str">
        <f>IF(A3150="","",VLOOKUP(A3150,#REF!,2,FALSE))</f>
        <v/>
      </c>
      <c r="C3150" s="176"/>
      <c r="D3150" s="172"/>
      <c r="E3150" s="173"/>
      <c r="F3150" s="174"/>
      <c r="G3150" s="175"/>
      <c r="H3150" s="175"/>
      <c r="I3150" s="334">
        <f t="shared" si="49"/>
        <v>0</v>
      </c>
      <c r="J3150" s="44"/>
      <c r="K3150" s="332">
        <f>IFERROR(SUM(C3150/'Transfers of Funds'!$F$56),0)</f>
        <v>0</v>
      </c>
      <c r="L3150" s="44"/>
      <c r="M3150" s="45" t="s">
        <v>162</v>
      </c>
    </row>
    <row r="3151" spans="2:13">
      <c r="B3151" s="417" t="str">
        <f>IF(A3151="","",VLOOKUP(A3151,#REF!,2,FALSE))</f>
        <v/>
      </c>
      <c r="C3151" s="176"/>
      <c r="D3151" s="172"/>
      <c r="E3151" s="173"/>
      <c r="F3151" s="174"/>
      <c r="G3151" s="175"/>
      <c r="H3151" s="175"/>
      <c r="I3151" s="334">
        <f t="shared" si="49"/>
        <v>0</v>
      </c>
      <c r="J3151" s="44"/>
      <c r="K3151" s="332">
        <f>IFERROR(SUM(C3151/'Transfers of Funds'!$F$56),0)</f>
        <v>0</v>
      </c>
      <c r="L3151" s="44"/>
      <c r="M3151" s="45" t="s">
        <v>162</v>
      </c>
    </row>
    <row r="3152" spans="2:13">
      <c r="B3152" s="417" t="str">
        <f>IF(A3152="","",VLOOKUP(A3152,#REF!,2,FALSE))</f>
        <v/>
      </c>
      <c r="C3152" s="176"/>
      <c r="D3152" s="172"/>
      <c r="E3152" s="173"/>
      <c r="F3152" s="174"/>
      <c r="G3152" s="175"/>
      <c r="H3152" s="175"/>
      <c r="I3152" s="334">
        <f t="shared" si="49"/>
        <v>0</v>
      </c>
      <c r="J3152" s="44"/>
      <c r="K3152" s="332">
        <f>IFERROR(SUM(C3152/'Transfers of Funds'!$F$56),0)</f>
        <v>0</v>
      </c>
      <c r="L3152" s="44"/>
      <c r="M3152" s="45" t="s">
        <v>162</v>
      </c>
    </row>
    <row r="3153" spans="2:13">
      <c r="B3153" s="417" t="str">
        <f>IF(A3153="","",VLOOKUP(A3153,#REF!,2,FALSE))</f>
        <v/>
      </c>
      <c r="C3153" s="176"/>
      <c r="D3153" s="172"/>
      <c r="E3153" s="173"/>
      <c r="F3153" s="174"/>
      <c r="G3153" s="175"/>
      <c r="H3153" s="175"/>
      <c r="I3153" s="334">
        <f t="shared" si="49"/>
        <v>0</v>
      </c>
      <c r="J3153" s="44"/>
      <c r="K3153" s="332">
        <f>IFERROR(SUM(C3153/'Transfers of Funds'!$F$56),0)</f>
        <v>0</v>
      </c>
      <c r="L3153" s="44"/>
      <c r="M3153" s="45" t="s">
        <v>162</v>
      </c>
    </row>
    <row r="3154" spans="2:13">
      <c r="B3154" s="417" t="str">
        <f>IF(A3154="","",VLOOKUP(A3154,#REF!,2,FALSE))</f>
        <v/>
      </c>
      <c r="C3154" s="176"/>
      <c r="D3154" s="172"/>
      <c r="E3154" s="173"/>
      <c r="F3154" s="174"/>
      <c r="G3154" s="175"/>
      <c r="H3154" s="175"/>
      <c r="I3154" s="334">
        <f t="shared" si="49"/>
        <v>0</v>
      </c>
      <c r="J3154" s="44"/>
      <c r="K3154" s="332">
        <f>IFERROR(SUM(C3154/'Transfers of Funds'!$F$56),0)</f>
        <v>0</v>
      </c>
      <c r="L3154" s="44"/>
      <c r="M3154" s="45" t="s">
        <v>162</v>
      </c>
    </row>
    <row r="3155" spans="2:13">
      <c r="B3155" s="417" t="str">
        <f>IF(A3155="","",VLOOKUP(A3155,#REF!,2,FALSE))</f>
        <v/>
      </c>
      <c r="C3155" s="176"/>
      <c r="D3155" s="172"/>
      <c r="E3155" s="173"/>
      <c r="F3155" s="174"/>
      <c r="G3155" s="175"/>
      <c r="H3155" s="175"/>
      <c r="I3155" s="334">
        <f t="shared" si="49"/>
        <v>0</v>
      </c>
      <c r="J3155" s="44"/>
      <c r="K3155" s="332">
        <f>IFERROR(SUM(C3155/'Transfers of Funds'!$F$56),0)</f>
        <v>0</v>
      </c>
      <c r="L3155" s="44"/>
      <c r="M3155" s="45" t="s">
        <v>162</v>
      </c>
    </row>
    <row r="3156" spans="2:13">
      <c r="B3156" s="417" t="str">
        <f>IF(A3156="","",VLOOKUP(A3156,#REF!,2,FALSE))</f>
        <v/>
      </c>
      <c r="C3156" s="176"/>
      <c r="D3156" s="172"/>
      <c r="E3156" s="173"/>
      <c r="F3156" s="174"/>
      <c r="G3156" s="175"/>
      <c r="H3156" s="175"/>
      <c r="I3156" s="334">
        <f t="shared" si="49"/>
        <v>0</v>
      </c>
      <c r="J3156" s="44"/>
      <c r="K3156" s="332">
        <f>IFERROR(SUM(C3156/'Transfers of Funds'!$F$56),0)</f>
        <v>0</v>
      </c>
      <c r="L3156" s="44"/>
      <c r="M3156" s="45" t="s">
        <v>162</v>
      </c>
    </row>
    <row r="3157" spans="2:13">
      <c r="B3157" s="417" t="str">
        <f>IF(A3157="","",VLOOKUP(A3157,#REF!,2,FALSE))</f>
        <v/>
      </c>
      <c r="C3157" s="176"/>
      <c r="D3157" s="172"/>
      <c r="E3157" s="173"/>
      <c r="F3157" s="174"/>
      <c r="G3157" s="175"/>
      <c r="H3157" s="175"/>
      <c r="I3157" s="334">
        <f t="shared" ref="I3157:I3220" si="50">IF(OR(F$4="EUR",F$4="USD",F$4="GBP",F$4="CAD",F$4="NZD",F$4="AUD"),K3157,C3157)</f>
        <v>0</v>
      </c>
      <c r="J3157" s="44"/>
      <c r="K3157" s="332">
        <f>IFERROR(SUM(C3157/'Transfers of Funds'!$F$56),0)</f>
        <v>0</v>
      </c>
      <c r="L3157" s="44"/>
      <c r="M3157" s="45" t="s">
        <v>162</v>
      </c>
    </row>
    <row r="3158" spans="2:13">
      <c r="B3158" s="417" t="str">
        <f>IF(A3158="","",VLOOKUP(A3158,#REF!,2,FALSE))</f>
        <v/>
      </c>
      <c r="C3158" s="176"/>
      <c r="D3158" s="172"/>
      <c r="E3158" s="173"/>
      <c r="F3158" s="174"/>
      <c r="G3158" s="175"/>
      <c r="H3158" s="175"/>
      <c r="I3158" s="334">
        <f t="shared" si="50"/>
        <v>0</v>
      </c>
      <c r="J3158" s="44"/>
      <c r="K3158" s="332">
        <f>IFERROR(SUM(C3158/'Transfers of Funds'!$F$56),0)</f>
        <v>0</v>
      </c>
      <c r="L3158" s="44"/>
      <c r="M3158" s="45" t="s">
        <v>162</v>
      </c>
    </row>
    <row r="3159" spans="2:13">
      <c r="B3159" s="417" t="str">
        <f>IF(A3159="","",VLOOKUP(A3159,#REF!,2,FALSE))</f>
        <v/>
      </c>
      <c r="C3159" s="176"/>
      <c r="D3159" s="172"/>
      <c r="E3159" s="173"/>
      <c r="F3159" s="174"/>
      <c r="G3159" s="175"/>
      <c r="H3159" s="175"/>
      <c r="I3159" s="334">
        <f t="shared" si="50"/>
        <v>0</v>
      </c>
      <c r="J3159" s="44"/>
      <c r="K3159" s="332">
        <f>IFERROR(SUM(C3159/'Transfers of Funds'!$F$56),0)</f>
        <v>0</v>
      </c>
      <c r="L3159" s="44"/>
      <c r="M3159" s="45" t="s">
        <v>162</v>
      </c>
    </row>
    <row r="3160" spans="2:13">
      <c r="B3160" s="417" t="str">
        <f>IF(A3160="","",VLOOKUP(A3160,#REF!,2,FALSE))</f>
        <v/>
      </c>
      <c r="C3160" s="176"/>
      <c r="D3160" s="172"/>
      <c r="E3160" s="173"/>
      <c r="F3160" s="174"/>
      <c r="G3160" s="175"/>
      <c r="H3160" s="175"/>
      <c r="I3160" s="334">
        <f t="shared" si="50"/>
        <v>0</v>
      </c>
      <c r="J3160" s="44"/>
      <c r="K3160" s="332">
        <f>IFERROR(SUM(C3160/'Transfers of Funds'!$F$56),0)</f>
        <v>0</v>
      </c>
      <c r="L3160" s="44"/>
      <c r="M3160" s="45" t="s">
        <v>162</v>
      </c>
    </row>
    <row r="3161" spans="2:13">
      <c r="B3161" s="417" t="str">
        <f>IF(A3161="","",VLOOKUP(A3161,#REF!,2,FALSE))</f>
        <v/>
      </c>
      <c r="C3161" s="176"/>
      <c r="D3161" s="172"/>
      <c r="E3161" s="173"/>
      <c r="F3161" s="174"/>
      <c r="G3161" s="175"/>
      <c r="H3161" s="175"/>
      <c r="I3161" s="334">
        <f t="shared" si="50"/>
        <v>0</v>
      </c>
      <c r="J3161" s="44"/>
      <c r="K3161" s="332">
        <f>IFERROR(SUM(C3161/'Transfers of Funds'!$F$56),0)</f>
        <v>0</v>
      </c>
      <c r="L3161" s="44"/>
      <c r="M3161" s="45" t="s">
        <v>162</v>
      </c>
    </row>
    <row r="3162" spans="2:13">
      <c r="B3162" s="417" t="str">
        <f>IF(A3162="","",VLOOKUP(A3162,#REF!,2,FALSE))</f>
        <v/>
      </c>
      <c r="C3162" s="176"/>
      <c r="D3162" s="172"/>
      <c r="E3162" s="173"/>
      <c r="F3162" s="174"/>
      <c r="G3162" s="175"/>
      <c r="H3162" s="175"/>
      <c r="I3162" s="334">
        <f t="shared" si="50"/>
        <v>0</v>
      </c>
      <c r="J3162" s="44"/>
      <c r="K3162" s="332">
        <f>IFERROR(SUM(C3162/'Transfers of Funds'!$F$56),0)</f>
        <v>0</v>
      </c>
      <c r="L3162" s="44"/>
      <c r="M3162" s="45" t="s">
        <v>162</v>
      </c>
    </row>
    <row r="3163" spans="2:13">
      <c r="B3163" s="417" t="str">
        <f>IF(A3163="","",VLOOKUP(A3163,#REF!,2,FALSE))</f>
        <v/>
      </c>
      <c r="C3163" s="176"/>
      <c r="D3163" s="172"/>
      <c r="E3163" s="173"/>
      <c r="F3163" s="174"/>
      <c r="G3163" s="175"/>
      <c r="H3163" s="175"/>
      <c r="I3163" s="334">
        <f t="shared" si="50"/>
        <v>0</v>
      </c>
      <c r="J3163" s="44"/>
      <c r="K3163" s="332">
        <f>IFERROR(SUM(C3163/'Transfers of Funds'!$F$56),0)</f>
        <v>0</v>
      </c>
      <c r="L3163" s="44"/>
      <c r="M3163" s="45" t="s">
        <v>162</v>
      </c>
    </row>
    <row r="3164" spans="2:13">
      <c r="B3164" s="417" t="str">
        <f>IF(A3164="","",VLOOKUP(A3164,#REF!,2,FALSE))</f>
        <v/>
      </c>
      <c r="C3164" s="176"/>
      <c r="D3164" s="172"/>
      <c r="E3164" s="173"/>
      <c r="F3164" s="174"/>
      <c r="G3164" s="175"/>
      <c r="H3164" s="175"/>
      <c r="I3164" s="334">
        <f t="shared" si="50"/>
        <v>0</v>
      </c>
      <c r="J3164" s="44"/>
      <c r="K3164" s="332">
        <f>IFERROR(SUM(C3164/'Transfers of Funds'!$F$56),0)</f>
        <v>0</v>
      </c>
      <c r="L3164" s="44"/>
      <c r="M3164" s="45" t="s">
        <v>162</v>
      </c>
    </row>
    <row r="3165" spans="2:13">
      <c r="B3165" s="417" t="str">
        <f>IF(A3165="","",VLOOKUP(A3165,#REF!,2,FALSE))</f>
        <v/>
      </c>
      <c r="C3165" s="176"/>
      <c r="D3165" s="172"/>
      <c r="E3165" s="173"/>
      <c r="F3165" s="174"/>
      <c r="G3165" s="175"/>
      <c r="H3165" s="175"/>
      <c r="I3165" s="334">
        <f t="shared" si="50"/>
        <v>0</v>
      </c>
      <c r="J3165" s="44"/>
      <c r="K3165" s="332">
        <f>IFERROR(SUM(C3165/'Transfers of Funds'!$F$56),0)</f>
        <v>0</v>
      </c>
      <c r="L3165" s="44"/>
      <c r="M3165" s="45" t="s">
        <v>162</v>
      </c>
    </row>
    <row r="3166" spans="2:13">
      <c r="B3166" s="417" t="str">
        <f>IF(A3166="","",VLOOKUP(A3166,#REF!,2,FALSE))</f>
        <v/>
      </c>
      <c r="C3166" s="176"/>
      <c r="D3166" s="172"/>
      <c r="E3166" s="173"/>
      <c r="F3166" s="174"/>
      <c r="G3166" s="175"/>
      <c r="H3166" s="175"/>
      <c r="I3166" s="334">
        <f t="shared" si="50"/>
        <v>0</v>
      </c>
      <c r="J3166" s="44"/>
      <c r="K3166" s="332">
        <f>IFERROR(SUM(C3166/'Transfers of Funds'!$F$56),0)</f>
        <v>0</v>
      </c>
      <c r="L3166" s="44"/>
      <c r="M3166" s="45" t="s">
        <v>162</v>
      </c>
    </row>
    <row r="3167" spans="2:13">
      <c r="B3167" s="417" t="str">
        <f>IF(A3167="","",VLOOKUP(A3167,#REF!,2,FALSE))</f>
        <v/>
      </c>
      <c r="C3167" s="176"/>
      <c r="D3167" s="172"/>
      <c r="E3167" s="173"/>
      <c r="F3167" s="174"/>
      <c r="G3167" s="175"/>
      <c r="H3167" s="175"/>
      <c r="I3167" s="334">
        <f t="shared" si="50"/>
        <v>0</v>
      </c>
      <c r="J3167" s="44"/>
      <c r="K3167" s="332">
        <f>IFERROR(SUM(C3167/'Transfers of Funds'!$F$56),0)</f>
        <v>0</v>
      </c>
      <c r="L3167" s="44"/>
      <c r="M3167" s="45" t="s">
        <v>162</v>
      </c>
    </row>
    <row r="3168" spans="2:13">
      <c r="B3168" s="417" t="str">
        <f>IF(A3168="","",VLOOKUP(A3168,#REF!,2,FALSE))</f>
        <v/>
      </c>
      <c r="C3168" s="176"/>
      <c r="D3168" s="172"/>
      <c r="E3168" s="173"/>
      <c r="F3168" s="174"/>
      <c r="G3168" s="175"/>
      <c r="H3168" s="175"/>
      <c r="I3168" s="334">
        <f t="shared" si="50"/>
        <v>0</v>
      </c>
      <c r="J3168" s="44"/>
      <c r="K3168" s="332">
        <f>IFERROR(SUM(C3168/'Transfers of Funds'!$F$56),0)</f>
        <v>0</v>
      </c>
      <c r="L3168" s="44"/>
      <c r="M3168" s="45" t="s">
        <v>162</v>
      </c>
    </row>
    <row r="3169" spans="2:13">
      <c r="B3169" s="417" t="str">
        <f>IF(A3169="","",VLOOKUP(A3169,#REF!,2,FALSE))</f>
        <v/>
      </c>
      <c r="C3169" s="176"/>
      <c r="D3169" s="172"/>
      <c r="E3169" s="173"/>
      <c r="F3169" s="174"/>
      <c r="G3169" s="175"/>
      <c r="H3169" s="175"/>
      <c r="I3169" s="334">
        <f t="shared" si="50"/>
        <v>0</v>
      </c>
      <c r="J3169" s="44"/>
      <c r="K3169" s="332">
        <f>IFERROR(SUM(C3169/'Transfers of Funds'!$F$56),0)</f>
        <v>0</v>
      </c>
      <c r="L3169" s="44"/>
      <c r="M3169" s="45" t="s">
        <v>162</v>
      </c>
    </row>
    <row r="3170" spans="2:13">
      <c r="B3170" s="417" t="str">
        <f>IF(A3170="","",VLOOKUP(A3170,#REF!,2,FALSE))</f>
        <v/>
      </c>
      <c r="C3170" s="176"/>
      <c r="D3170" s="172"/>
      <c r="E3170" s="173"/>
      <c r="F3170" s="174"/>
      <c r="G3170" s="175"/>
      <c r="H3170" s="175"/>
      <c r="I3170" s="334">
        <f t="shared" si="50"/>
        <v>0</v>
      </c>
      <c r="J3170" s="44"/>
      <c r="K3170" s="332">
        <f>IFERROR(SUM(C3170/'Transfers of Funds'!$F$56),0)</f>
        <v>0</v>
      </c>
      <c r="L3170" s="44"/>
      <c r="M3170" s="45" t="s">
        <v>162</v>
      </c>
    </row>
    <row r="3171" spans="2:13">
      <c r="B3171" s="417" t="str">
        <f>IF(A3171="","",VLOOKUP(A3171,#REF!,2,FALSE))</f>
        <v/>
      </c>
      <c r="C3171" s="176"/>
      <c r="D3171" s="172"/>
      <c r="E3171" s="173"/>
      <c r="F3171" s="174"/>
      <c r="G3171" s="175"/>
      <c r="H3171" s="175"/>
      <c r="I3171" s="334">
        <f t="shared" si="50"/>
        <v>0</v>
      </c>
      <c r="J3171" s="44"/>
      <c r="K3171" s="332">
        <f>IFERROR(SUM(C3171/'Transfers of Funds'!$F$56),0)</f>
        <v>0</v>
      </c>
      <c r="L3171" s="44"/>
      <c r="M3171" s="45" t="s">
        <v>162</v>
      </c>
    </row>
    <row r="3172" spans="2:13">
      <c r="B3172" s="417" t="str">
        <f>IF(A3172="","",VLOOKUP(A3172,#REF!,2,FALSE))</f>
        <v/>
      </c>
      <c r="C3172" s="176"/>
      <c r="D3172" s="172"/>
      <c r="E3172" s="173"/>
      <c r="F3172" s="174"/>
      <c r="G3172" s="175"/>
      <c r="H3172" s="175"/>
      <c r="I3172" s="334">
        <f t="shared" si="50"/>
        <v>0</v>
      </c>
      <c r="J3172" s="44"/>
      <c r="K3172" s="332">
        <f>IFERROR(SUM(C3172/'Transfers of Funds'!$F$56),0)</f>
        <v>0</v>
      </c>
      <c r="L3172" s="44"/>
      <c r="M3172" s="45" t="s">
        <v>162</v>
      </c>
    </row>
    <row r="3173" spans="2:13">
      <c r="B3173" s="417" t="str">
        <f>IF(A3173="","",VLOOKUP(A3173,#REF!,2,FALSE))</f>
        <v/>
      </c>
      <c r="C3173" s="176"/>
      <c r="D3173" s="172"/>
      <c r="E3173" s="173"/>
      <c r="F3173" s="174"/>
      <c r="G3173" s="175"/>
      <c r="H3173" s="175"/>
      <c r="I3173" s="334">
        <f t="shared" si="50"/>
        <v>0</v>
      </c>
      <c r="J3173" s="44"/>
      <c r="K3173" s="332">
        <f>IFERROR(SUM(C3173/'Transfers of Funds'!$F$56),0)</f>
        <v>0</v>
      </c>
      <c r="L3173" s="44"/>
      <c r="M3173" s="45" t="s">
        <v>162</v>
      </c>
    </row>
    <row r="3174" spans="2:13">
      <c r="B3174" s="417" t="str">
        <f>IF(A3174="","",VLOOKUP(A3174,#REF!,2,FALSE))</f>
        <v/>
      </c>
      <c r="C3174" s="176"/>
      <c r="D3174" s="172"/>
      <c r="E3174" s="173"/>
      <c r="F3174" s="174"/>
      <c r="G3174" s="175"/>
      <c r="H3174" s="175"/>
      <c r="I3174" s="334">
        <f t="shared" si="50"/>
        <v>0</v>
      </c>
      <c r="J3174" s="44"/>
      <c r="K3174" s="332">
        <f>IFERROR(SUM(C3174/'Transfers of Funds'!$F$56),0)</f>
        <v>0</v>
      </c>
      <c r="L3174" s="44"/>
      <c r="M3174" s="45" t="s">
        <v>162</v>
      </c>
    </row>
    <row r="3175" spans="2:13">
      <c r="B3175" s="417" t="str">
        <f>IF(A3175="","",VLOOKUP(A3175,#REF!,2,FALSE))</f>
        <v/>
      </c>
      <c r="C3175" s="176"/>
      <c r="D3175" s="172"/>
      <c r="E3175" s="173"/>
      <c r="F3175" s="174"/>
      <c r="G3175" s="175"/>
      <c r="H3175" s="175"/>
      <c r="I3175" s="334">
        <f t="shared" si="50"/>
        <v>0</v>
      </c>
      <c r="J3175" s="44"/>
      <c r="K3175" s="332">
        <f>IFERROR(SUM(C3175/'Transfers of Funds'!$F$56),0)</f>
        <v>0</v>
      </c>
      <c r="L3175" s="44"/>
      <c r="M3175" s="45" t="s">
        <v>162</v>
      </c>
    </row>
    <row r="3176" spans="2:13">
      <c r="B3176" s="417" t="str">
        <f>IF(A3176="","",VLOOKUP(A3176,#REF!,2,FALSE))</f>
        <v/>
      </c>
      <c r="C3176" s="176"/>
      <c r="D3176" s="172"/>
      <c r="E3176" s="173"/>
      <c r="F3176" s="174"/>
      <c r="G3176" s="175"/>
      <c r="H3176" s="175"/>
      <c r="I3176" s="334">
        <f t="shared" si="50"/>
        <v>0</v>
      </c>
      <c r="J3176" s="44"/>
      <c r="K3176" s="332">
        <f>IFERROR(SUM(C3176/'Transfers of Funds'!$F$56),0)</f>
        <v>0</v>
      </c>
      <c r="L3176" s="44"/>
      <c r="M3176" s="45" t="s">
        <v>162</v>
      </c>
    </row>
    <row r="3177" spans="2:13">
      <c r="B3177" s="417" t="str">
        <f>IF(A3177="","",VLOOKUP(A3177,#REF!,2,FALSE))</f>
        <v/>
      </c>
      <c r="C3177" s="176"/>
      <c r="D3177" s="172"/>
      <c r="E3177" s="173"/>
      <c r="F3177" s="174"/>
      <c r="G3177" s="175"/>
      <c r="H3177" s="175"/>
      <c r="I3177" s="334">
        <f t="shared" si="50"/>
        <v>0</v>
      </c>
      <c r="J3177" s="44"/>
      <c r="K3177" s="332">
        <f>IFERROR(SUM(C3177/'Transfers of Funds'!$F$56),0)</f>
        <v>0</v>
      </c>
      <c r="L3177" s="44"/>
      <c r="M3177" s="45" t="s">
        <v>162</v>
      </c>
    </row>
    <row r="3178" spans="2:13">
      <c r="B3178" s="417" t="str">
        <f>IF(A3178="","",VLOOKUP(A3178,#REF!,2,FALSE))</f>
        <v/>
      </c>
      <c r="C3178" s="176"/>
      <c r="D3178" s="172"/>
      <c r="E3178" s="173"/>
      <c r="F3178" s="174"/>
      <c r="G3178" s="175"/>
      <c r="H3178" s="175"/>
      <c r="I3178" s="334">
        <f t="shared" si="50"/>
        <v>0</v>
      </c>
      <c r="J3178" s="44"/>
      <c r="K3178" s="332">
        <f>IFERROR(SUM(C3178/'Transfers of Funds'!$F$56),0)</f>
        <v>0</v>
      </c>
      <c r="L3178" s="44"/>
      <c r="M3178" s="45" t="s">
        <v>162</v>
      </c>
    </row>
    <row r="3179" spans="2:13">
      <c r="B3179" s="417" t="str">
        <f>IF(A3179="","",VLOOKUP(A3179,#REF!,2,FALSE))</f>
        <v/>
      </c>
      <c r="C3179" s="176"/>
      <c r="D3179" s="172"/>
      <c r="E3179" s="173"/>
      <c r="F3179" s="174"/>
      <c r="G3179" s="175"/>
      <c r="H3179" s="175"/>
      <c r="I3179" s="334">
        <f t="shared" si="50"/>
        <v>0</v>
      </c>
      <c r="J3179" s="44"/>
      <c r="K3179" s="332">
        <f>IFERROR(SUM(C3179/'Transfers of Funds'!$F$56),0)</f>
        <v>0</v>
      </c>
      <c r="L3179" s="44"/>
      <c r="M3179" s="45" t="s">
        <v>162</v>
      </c>
    </row>
    <row r="3180" spans="2:13">
      <c r="B3180" s="417" t="str">
        <f>IF(A3180="","",VLOOKUP(A3180,#REF!,2,FALSE))</f>
        <v/>
      </c>
      <c r="C3180" s="176"/>
      <c r="D3180" s="172"/>
      <c r="E3180" s="173"/>
      <c r="F3180" s="174"/>
      <c r="G3180" s="175"/>
      <c r="H3180" s="175"/>
      <c r="I3180" s="334">
        <f t="shared" si="50"/>
        <v>0</v>
      </c>
      <c r="J3180" s="44"/>
      <c r="K3180" s="332">
        <f>IFERROR(SUM(C3180/'Transfers of Funds'!$F$56),0)</f>
        <v>0</v>
      </c>
      <c r="L3180" s="44"/>
      <c r="M3180" s="45" t="s">
        <v>162</v>
      </c>
    </row>
    <row r="3181" spans="2:13">
      <c r="B3181" s="417" t="str">
        <f>IF(A3181="","",VLOOKUP(A3181,#REF!,2,FALSE))</f>
        <v/>
      </c>
      <c r="C3181" s="176"/>
      <c r="D3181" s="172"/>
      <c r="E3181" s="173"/>
      <c r="F3181" s="174"/>
      <c r="G3181" s="175"/>
      <c r="H3181" s="175"/>
      <c r="I3181" s="334">
        <f t="shared" si="50"/>
        <v>0</v>
      </c>
      <c r="J3181" s="44"/>
      <c r="K3181" s="332">
        <f>IFERROR(SUM(C3181/'Transfers of Funds'!$F$56),0)</f>
        <v>0</v>
      </c>
      <c r="L3181" s="44"/>
      <c r="M3181" s="45" t="s">
        <v>162</v>
      </c>
    </row>
    <row r="3182" spans="2:13">
      <c r="B3182" s="417" t="str">
        <f>IF(A3182="","",VLOOKUP(A3182,#REF!,2,FALSE))</f>
        <v/>
      </c>
      <c r="C3182" s="176"/>
      <c r="D3182" s="172"/>
      <c r="E3182" s="173"/>
      <c r="F3182" s="174"/>
      <c r="G3182" s="175"/>
      <c r="H3182" s="175"/>
      <c r="I3182" s="334">
        <f t="shared" si="50"/>
        <v>0</v>
      </c>
      <c r="J3182" s="44"/>
      <c r="K3182" s="332">
        <f>IFERROR(SUM(C3182/'Transfers of Funds'!$F$56),0)</f>
        <v>0</v>
      </c>
      <c r="L3182" s="44"/>
      <c r="M3182" s="45" t="s">
        <v>162</v>
      </c>
    </row>
    <row r="3183" spans="2:13">
      <c r="B3183" s="417" t="str">
        <f>IF(A3183="","",VLOOKUP(A3183,#REF!,2,FALSE))</f>
        <v/>
      </c>
      <c r="C3183" s="176"/>
      <c r="D3183" s="172"/>
      <c r="E3183" s="173"/>
      <c r="F3183" s="174"/>
      <c r="G3183" s="175"/>
      <c r="H3183" s="175"/>
      <c r="I3183" s="334">
        <f t="shared" si="50"/>
        <v>0</v>
      </c>
      <c r="J3183" s="44"/>
      <c r="K3183" s="332">
        <f>IFERROR(SUM(C3183/'Transfers of Funds'!$F$56),0)</f>
        <v>0</v>
      </c>
      <c r="L3183" s="44"/>
      <c r="M3183" s="45" t="s">
        <v>162</v>
      </c>
    </row>
    <row r="3184" spans="2:13">
      <c r="B3184" s="417" t="str">
        <f>IF(A3184="","",VLOOKUP(A3184,#REF!,2,FALSE))</f>
        <v/>
      </c>
      <c r="C3184" s="176"/>
      <c r="D3184" s="172"/>
      <c r="E3184" s="173"/>
      <c r="F3184" s="174"/>
      <c r="G3184" s="175"/>
      <c r="H3184" s="175"/>
      <c r="I3184" s="334">
        <f t="shared" si="50"/>
        <v>0</v>
      </c>
      <c r="J3184" s="44"/>
      <c r="K3184" s="332">
        <f>IFERROR(SUM(C3184/'Transfers of Funds'!$F$56),0)</f>
        <v>0</v>
      </c>
      <c r="L3184" s="44"/>
      <c r="M3184" s="45" t="s">
        <v>162</v>
      </c>
    </row>
    <row r="3185" spans="2:13">
      <c r="B3185" s="417" t="str">
        <f>IF(A3185="","",VLOOKUP(A3185,#REF!,2,FALSE))</f>
        <v/>
      </c>
      <c r="C3185" s="176"/>
      <c r="D3185" s="172"/>
      <c r="E3185" s="173"/>
      <c r="F3185" s="174"/>
      <c r="G3185" s="175"/>
      <c r="H3185" s="175"/>
      <c r="I3185" s="334">
        <f t="shared" si="50"/>
        <v>0</v>
      </c>
      <c r="J3185" s="44"/>
      <c r="K3185" s="332">
        <f>IFERROR(SUM(C3185/'Transfers of Funds'!$F$56),0)</f>
        <v>0</v>
      </c>
      <c r="L3185" s="44"/>
      <c r="M3185" s="45" t="s">
        <v>162</v>
      </c>
    </row>
    <row r="3186" spans="2:13">
      <c r="B3186" s="417" t="str">
        <f>IF(A3186="","",VLOOKUP(A3186,#REF!,2,FALSE))</f>
        <v/>
      </c>
      <c r="C3186" s="176"/>
      <c r="D3186" s="172"/>
      <c r="E3186" s="173"/>
      <c r="F3186" s="174"/>
      <c r="G3186" s="175"/>
      <c r="H3186" s="175"/>
      <c r="I3186" s="334">
        <f t="shared" si="50"/>
        <v>0</v>
      </c>
      <c r="J3186" s="44"/>
      <c r="K3186" s="332">
        <f>IFERROR(SUM(C3186/'Transfers of Funds'!$F$56),0)</f>
        <v>0</v>
      </c>
      <c r="L3186" s="44"/>
      <c r="M3186" s="45" t="s">
        <v>162</v>
      </c>
    </row>
    <row r="3187" spans="2:13">
      <c r="B3187" s="417" t="str">
        <f>IF(A3187="","",VLOOKUP(A3187,#REF!,2,FALSE))</f>
        <v/>
      </c>
      <c r="C3187" s="176"/>
      <c r="D3187" s="172"/>
      <c r="E3187" s="173"/>
      <c r="F3187" s="174"/>
      <c r="G3187" s="175"/>
      <c r="H3187" s="175"/>
      <c r="I3187" s="334">
        <f t="shared" si="50"/>
        <v>0</v>
      </c>
      <c r="J3187" s="44"/>
      <c r="K3187" s="332">
        <f>IFERROR(SUM(C3187/'Transfers of Funds'!$F$56),0)</f>
        <v>0</v>
      </c>
      <c r="L3187" s="44"/>
      <c r="M3187" s="45" t="s">
        <v>162</v>
      </c>
    </row>
    <row r="3188" spans="2:13">
      <c r="B3188" s="417" t="str">
        <f>IF(A3188="","",VLOOKUP(A3188,#REF!,2,FALSE))</f>
        <v/>
      </c>
      <c r="C3188" s="176"/>
      <c r="D3188" s="172"/>
      <c r="E3188" s="173"/>
      <c r="F3188" s="174"/>
      <c r="G3188" s="175"/>
      <c r="H3188" s="175"/>
      <c r="I3188" s="334">
        <f t="shared" si="50"/>
        <v>0</v>
      </c>
      <c r="J3188" s="44"/>
      <c r="K3188" s="332">
        <f>IFERROR(SUM(C3188/'Transfers of Funds'!$F$56),0)</f>
        <v>0</v>
      </c>
      <c r="L3188" s="44"/>
      <c r="M3188" s="45" t="s">
        <v>162</v>
      </c>
    </row>
    <row r="3189" spans="2:13">
      <c r="B3189" s="417" t="str">
        <f>IF(A3189="","",VLOOKUP(A3189,#REF!,2,FALSE))</f>
        <v/>
      </c>
      <c r="C3189" s="176"/>
      <c r="D3189" s="172"/>
      <c r="E3189" s="173"/>
      <c r="F3189" s="174"/>
      <c r="G3189" s="175"/>
      <c r="H3189" s="175"/>
      <c r="I3189" s="334">
        <f t="shared" si="50"/>
        <v>0</v>
      </c>
      <c r="J3189" s="44"/>
      <c r="K3189" s="332">
        <f>IFERROR(SUM(C3189/'Transfers of Funds'!$F$56),0)</f>
        <v>0</v>
      </c>
      <c r="L3189" s="44"/>
      <c r="M3189" s="45" t="s">
        <v>162</v>
      </c>
    </row>
    <row r="3190" spans="2:13">
      <c r="B3190" s="417" t="str">
        <f>IF(A3190="","",VLOOKUP(A3190,#REF!,2,FALSE))</f>
        <v/>
      </c>
      <c r="C3190" s="176"/>
      <c r="D3190" s="172"/>
      <c r="E3190" s="173"/>
      <c r="F3190" s="174"/>
      <c r="G3190" s="175"/>
      <c r="H3190" s="175"/>
      <c r="I3190" s="334">
        <f t="shared" si="50"/>
        <v>0</v>
      </c>
      <c r="J3190" s="44"/>
      <c r="K3190" s="332">
        <f>IFERROR(SUM(C3190/'Transfers of Funds'!$F$56),0)</f>
        <v>0</v>
      </c>
      <c r="L3190" s="44"/>
      <c r="M3190" s="45" t="s">
        <v>162</v>
      </c>
    </row>
    <row r="3191" spans="2:13">
      <c r="B3191" s="417" t="str">
        <f>IF(A3191="","",VLOOKUP(A3191,#REF!,2,FALSE))</f>
        <v/>
      </c>
      <c r="C3191" s="176"/>
      <c r="D3191" s="172"/>
      <c r="E3191" s="173"/>
      <c r="F3191" s="174"/>
      <c r="G3191" s="175"/>
      <c r="H3191" s="175"/>
      <c r="I3191" s="334">
        <f t="shared" si="50"/>
        <v>0</v>
      </c>
      <c r="J3191" s="44"/>
      <c r="K3191" s="332">
        <f>IFERROR(SUM(C3191/'Transfers of Funds'!$F$56),0)</f>
        <v>0</v>
      </c>
      <c r="L3191" s="44"/>
      <c r="M3191" s="45" t="s">
        <v>162</v>
      </c>
    </row>
    <row r="3192" spans="2:13">
      <c r="B3192" s="417" t="str">
        <f>IF(A3192="","",VLOOKUP(A3192,#REF!,2,FALSE))</f>
        <v/>
      </c>
      <c r="C3192" s="176"/>
      <c r="D3192" s="172"/>
      <c r="E3192" s="173"/>
      <c r="F3192" s="174"/>
      <c r="G3192" s="175"/>
      <c r="H3192" s="175"/>
      <c r="I3192" s="334">
        <f t="shared" si="50"/>
        <v>0</v>
      </c>
      <c r="J3192" s="44"/>
      <c r="K3192" s="332">
        <f>IFERROR(SUM(C3192/'Transfers of Funds'!$F$56),0)</f>
        <v>0</v>
      </c>
      <c r="L3192" s="44"/>
      <c r="M3192" s="45" t="s">
        <v>162</v>
      </c>
    </row>
    <row r="3193" spans="2:13">
      <c r="B3193" s="417" t="str">
        <f>IF(A3193="","",VLOOKUP(A3193,#REF!,2,FALSE))</f>
        <v/>
      </c>
      <c r="C3193" s="176"/>
      <c r="D3193" s="172"/>
      <c r="E3193" s="173"/>
      <c r="F3193" s="174"/>
      <c r="G3193" s="175"/>
      <c r="H3193" s="175"/>
      <c r="I3193" s="334">
        <f t="shared" si="50"/>
        <v>0</v>
      </c>
      <c r="J3193" s="44"/>
      <c r="K3193" s="332">
        <f>IFERROR(SUM(C3193/'Transfers of Funds'!$F$56),0)</f>
        <v>0</v>
      </c>
      <c r="L3193" s="44"/>
      <c r="M3193" s="45" t="s">
        <v>162</v>
      </c>
    </row>
    <row r="3194" spans="2:13">
      <c r="B3194" s="417" t="str">
        <f>IF(A3194="","",VLOOKUP(A3194,#REF!,2,FALSE))</f>
        <v/>
      </c>
      <c r="C3194" s="176"/>
      <c r="D3194" s="172"/>
      <c r="E3194" s="173"/>
      <c r="F3194" s="174"/>
      <c r="G3194" s="175"/>
      <c r="H3194" s="175"/>
      <c r="I3194" s="334">
        <f t="shared" si="50"/>
        <v>0</v>
      </c>
      <c r="J3194" s="44"/>
      <c r="K3194" s="332">
        <f>IFERROR(SUM(C3194/'Transfers of Funds'!$F$56),0)</f>
        <v>0</v>
      </c>
      <c r="L3194" s="44"/>
      <c r="M3194" s="45" t="s">
        <v>162</v>
      </c>
    </row>
    <row r="3195" spans="2:13">
      <c r="B3195" s="417" t="str">
        <f>IF(A3195="","",VLOOKUP(A3195,#REF!,2,FALSE))</f>
        <v/>
      </c>
      <c r="C3195" s="176"/>
      <c r="D3195" s="172"/>
      <c r="E3195" s="173"/>
      <c r="F3195" s="174"/>
      <c r="G3195" s="175"/>
      <c r="H3195" s="175"/>
      <c r="I3195" s="334">
        <f t="shared" si="50"/>
        <v>0</v>
      </c>
      <c r="J3195" s="44"/>
      <c r="K3195" s="332">
        <f>IFERROR(SUM(C3195/'Transfers of Funds'!$F$56),0)</f>
        <v>0</v>
      </c>
      <c r="L3195" s="44"/>
      <c r="M3195" s="45" t="s">
        <v>162</v>
      </c>
    </row>
    <row r="3196" spans="2:13">
      <c r="B3196" s="417" t="str">
        <f>IF(A3196="","",VLOOKUP(A3196,#REF!,2,FALSE))</f>
        <v/>
      </c>
      <c r="C3196" s="176"/>
      <c r="D3196" s="172"/>
      <c r="E3196" s="173"/>
      <c r="F3196" s="174"/>
      <c r="G3196" s="175"/>
      <c r="H3196" s="175"/>
      <c r="I3196" s="334">
        <f t="shared" si="50"/>
        <v>0</v>
      </c>
      <c r="J3196" s="44"/>
      <c r="K3196" s="332">
        <f>IFERROR(SUM(C3196/'Transfers of Funds'!$F$56),0)</f>
        <v>0</v>
      </c>
      <c r="L3196" s="44"/>
      <c r="M3196" s="45" t="s">
        <v>162</v>
      </c>
    </row>
    <row r="3197" spans="2:13">
      <c r="B3197" s="417" t="str">
        <f>IF(A3197="","",VLOOKUP(A3197,#REF!,2,FALSE))</f>
        <v/>
      </c>
      <c r="C3197" s="176"/>
      <c r="D3197" s="172"/>
      <c r="E3197" s="173"/>
      <c r="F3197" s="174"/>
      <c r="G3197" s="175"/>
      <c r="H3197" s="175"/>
      <c r="I3197" s="334">
        <f t="shared" si="50"/>
        <v>0</v>
      </c>
      <c r="J3197" s="44"/>
      <c r="K3197" s="332">
        <f>IFERROR(SUM(C3197/'Transfers of Funds'!$F$56),0)</f>
        <v>0</v>
      </c>
      <c r="L3197" s="44"/>
      <c r="M3197" s="45" t="s">
        <v>162</v>
      </c>
    </row>
    <row r="3198" spans="2:13">
      <c r="B3198" s="417" t="str">
        <f>IF(A3198="","",VLOOKUP(A3198,#REF!,2,FALSE))</f>
        <v/>
      </c>
      <c r="C3198" s="176"/>
      <c r="D3198" s="172"/>
      <c r="E3198" s="173"/>
      <c r="F3198" s="174"/>
      <c r="G3198" s="175"/>
      <c r="H3198" s="175"/>
      <c r="I3198" s="334">
        <f t="shared" si="50"/>
        <v>0</v>
      </c>
      <c r="J3198" s="44"/>
      <c r="K3198" s="332">
        <f>IFERROR(SUM(C3198/'Transfers of Funds'!$F$56),0)</f>
        <v>0</v>
      </c>
      <c r="L3198" s="44"/>
      <c r="M3198" s="45" t="s">
        <v>162</v>
      </c>
    </row>
    <row r="3199" spans="2:13">
      <c r="B3199" s="417" t="str">
        <f>IF(A3199="","",VLOOKUP(A3199,#REF!,2,FALSE))</f>
        <v/>
      </c>
      <c r="C3199" s="176"/>
      <c r="D3199" s="172"/>
      <c r="E3199" s="173"/>
      <c r="F3199" s="174"/>
      <c r="G3199" s="175"/>
      <c r="H3199" s="175"/>
      <c r="I3199" s="334">
        <f t="shared" si="50"/>
        <v>0</v>
      </c>
      <c r="J3199" s="44"/>
      <c r="K3199" s="332">
        <f>IFERROR(SUM(C3199/'Transfers of Funds'!$F$56),0)</f>
        <v>0</v>
      </c>
      <c r="L3199" s="44"/>
      <c r="M3199" s="45" t="s">
        <v>162</v>
      </c>
    </row>
    <row r="3200" spans="2:13">
      <c r="B3200" s="417" t="str">
        <f>IF(A3200="","",VLOOKUP(A3200,#REF!,2,FALSE))</f>
        <v/>
      </c>
      <c r="C3200" s="176"/>
      <c r="D3200" s="172"/>
      <c r="E3200" s="173"/>
      <c r="F3200" s="174"/>
      <c r="G3200" s="175"/>
      <c r="H3200" s="175"/>
      <c r="I3200" s="334">
        <f t="shared" si="50"/>
        <v>0</v>
      </c>
      <c r="J3200" s="44"/>
      <c r="K3200" s="332">
        <f>IFERROR(SUM(C3200/'Transfers of Funds'!$F$56),0)</f>
        <v>0</v>
      </c>
      <c r="L3200" s="44"/>
      <c r="M3200" s="45" t="s">
        <v>162</v>
      </c>
    </row>
    <row r="3201" spans="2:13">
      <c r="B3201" s="417" t="str">
        <f>IF(A3201="","",VLOOKUP(A3201,#REF!,2,FALSE))</f>
        <v/>
      </c>
      <c r="C3201" s="176"/>
      <c r="D3201" s="172"/>
      <c r="E3201" s="173"/>
      <c r="F3201" s="174"/>
      <c r="G3201" s="175"/>
      <c r="H3201" s="175"/>
      <c r="I3201" s="334">
        <f t="shared" si="50"/>
        <v>0</v>
      </c>
      <c r="J3201" s="44"/>
      <c r="K3201" s="332">
        <f>IFERROR(SUM(C3201/'Transfers of Funds'!$F$56),0)</f>
        <v>0</v>
      </c>
      <c r="L3201" s="44"/>
      <c r="M3201" s="45" t="s">
        <v>162</v>
      </c>
    </row>
    <row r="3202" spans="2:13">
      <c r="B3202" s="417" t="str">
        <f>IF(A3202="","",VLOOKUP(A3202,#REF!,2,FALSE))</f>
        <v/>
      </c>
      <c r="C3202" s="176"/>
      <c r="D3202" s="172"/>
      <c r="E3202" s="173"/>
      <c r="F3202" s="174"/>
      <c r="G3202" s="175"/>
      <c r="H3202" s="175"/>
      <c r="I3202" s="334">
        <f t="shared" si="50"/>
        <v>0</v>
      </c>
      <c r="J3202" s="44"/>
      <c r="K3202" s="332">
        <f>IFERROR(SUM(C3202/'Transfers of Funds'!$F$56),0)</f>
        <v>0</v>
      </c>
      <c r="L3202" s="44"/>
      <c r="M3202" s="45" t="s">
        <v>162</v>
      </c>
    </row>
    <row r="3203" spans="2:13">
      <c r="B3203" s="417" t="str">
        <f>IF(A3203="","",VLOOKUP(A3203,#REF!,2,FALSE))</f>
        <v/>
      </c>
      <c r="C3203" s="176"/>
      <c r="D3203" s="172"/>
      <c r="E3203" s="173"/>
      <c r="F3203" s="174"/>
      <c r="G3203" s="175"/>
      <c r="H3203" s="175"/>
      <c r="I3203" s="334">
        <f t="shared" si="50"/>
        <v>0</v>
      </c>
      <c r="J3203" s="44"/>
      <c r="K3203" s="332">
        <f>IFERROR(SUM(C3203/'Transfers of Funds'!$F$56),0)</f>
        <v>0</v>
      </c>
      <c r="L3203" s="44"/>
      <c r="M3203" s="45" t="s">
        <v>162</v>
      </c>
    </row>
    <row r="3204" spans="2:13">
      <c r="B3204" s="417" t="str">
        <f>IF(A3204="","",VLOOKUP(A3204,#REF!,2,FALSE))</f>
        <v/>
      </c>
      <c r="C3204" s="176"/>
      <c r="D3204" s="172"/>
      <c r="E3204" s="173"/>
      <c r="F3204" s="174"/>
      <c r="G3204" s="175"/>
      <c r="H3204" s="175"/>
      <c r="I3204" s="334">
        <f t="shared" si="50"/>
        <v>0</v>
      </c>
      <c r="J3204" s="44"/>
      <c r="K3204" s="332">
        <f>IFERROR(SUM(C3204/'Transfers of Funds'!$F$56),0)</f>
        <v>0</v>
      </c>
      <c r="L3204" s="44"/>
      <c r="M3204" s="45" t="s">
        <v>162</v>
      </c>
    </row>
    <row r="3205" spans="2:13">
      <c r="B3205" s="417" t="str">
        <f>IF(A3205="","",VLOOKUP(A3205,#REF!,2,FALSE))</f>
        <v/>
      </c>
      <c r="C3205" s="176"/>
      <c r="D3205" s="172"/>
      <c r="E3205" s="173"/>
      <c r="F3205" s="174"/>
      <c r="G3205" s="175"/>
      <c r="H3205" s="175"/>
      <c r="I3205" s="334">
        <f t="shared" si="50"/>
        <v>0</v>
      </c>
      <c r="J3205" s="44"/>
      <c r="K3205" s="332">
        <f>IFERROR(SUM(C3205/'Transfers of Funds'!$F$56),0)</f>
        <v>0</v>
      </c>
      <c r="L3205" s="44"/>
      <c r="M3205" s="45" t="s">
        <v>162</v>
      </c>
    </row>
    <row r="3206" spans="2:13">
      <c r="B3206" s="417" t="str">
        <f>IF(A3206="","",VLOOKUP(A3206,#REF!,2,FALSE))</f>
        <v/>
      </c>
      <c r="C3206" s="176"/>
      <c r="D3206" s="172"/>
      <c r="E3206" s="173"/>
      <c r="F3206" s="174"/>
      <c r="G3206" s="175"/>
      <c r="H3206" s="175"/>
      <c r="I3206" s="334">
        <f t="shared" si="50"/>
        <v>0</v>
      </c>
      <c r="J3206" s="44"/>
      <c r="K3206" s="332">
        <f>IFERROR(SUM(C3206/'Transfers of Funds'!$F$56),0)</f>
        <v>0</v>
      </c>
      <c r="L3206" s="44"/>
      <c r="M3206" s="45" t="s">
        <v>162</v>
      </c>
    </row>
    <row r="3207" spans="2:13">
      <c r="B3207" s="417" t="str">
        <f>IF(A3207="","",VLOOKUP(A3207,#REF!,2,FALSE))</f>
        <v/>
      </c>
      <c r="C3207" s="176"/>
      <c r="D3207" s="172"/>
      <c r="E3207" s="173"/>
      <c r="F3207" s="174"/>
      <c r="G3207" s="175"/>
      <c r="H3207" s="175"/>
      <c r="I3207" s="334">
        <f t="shared" si="50"/>
        <v>0</v>
      </c>
      <c r="J3207" s="44"/>
      <c r="K3207" s="332">
        <f>IFERROR(SUM(C3207/'Transfers of Funds'!$F$56),0)</f>
        <v>0</v>
      </c>
      <c r="L3207" s="44"/>
      <c r="M3207" s="45" t="s">
        <v>162</v>
      </c>
    </row>
    <row r="3208" spans="2:13">
      <c r="B3208" s="417" t="str">
        <f>IF(A3208="","",VLOOKUP(A3208,#REF!,2,FALSE))</f>
        <v/>
      </c>
      <c r="C3208" s="176"/>
      <c r="D3208" s="172"/>
      <c r="E3208" s="173"/>
      <c r="F3208" s="174"/>
      <c r="G3208" s="175"/>
      <c r="H3208" s="175"/>
      <c r="I3208" s="334">
        <f t="shared" si="50"/>
        <v>0</v>
      </c>
      <c r="J3208" s="44"/>
      <c r="K3208" s="332">
        <f>IFERROR(SUM(C3208/'Transfers of Funds'!$F$56),0)</f>
        <v>0</v>
      </c>
      <c r="L3208" s="44"/>
      <c r="M3208" s="45" t="s">
        <v>162</v>
      </c>
    </row>
    <row r="3209" spans="2:13">
      <c r="B3209" s="417" t="str">
        <f>IF(A3209="","",VLOOKUP(A3209,#REF!,2,FALSE))</f>
        <v/>
      </c>
      <c r="C3209" s="176"/>
      <c r="D3209" s="172"/>
      <c r="E3209" s="173"/>
      <c r="F3209" s="174"/>
      <c r="G3209" s="175"/>
      <c r="H3209" s="175"/>
      <c r="I3209" s="334">
        <f t="shared" si="50"/>
        <v>0</v>
      </c>
      <c r="J3209" s="44"/>
      <c r="K3209" s="332">
        <f>IFERROR(SUM(C3209/'Transfers of Funds'!$F$56),0)</f>
        <v>0</v>
      </c>
      <c r="L3209" s="44"/>
      <c r="M3209" s="45" t="s">
        <v>162</v>
      </c>
    </row>
    <row r="3210" spans="2:13">
      <c r="B3210" s="417" t="str">
        <f>IF(A3210="","",VLOOKUP(A3210,#REF!,2,FALSE))</f>
        <v/>
      </c>
      <c r="C3210" s="176"/>
      <c r="D3210" s="172"/>
      <c r="E3210" s="173"/>
      <c r="F3210" s="174"/>
      <c r="G3210" s="175"/>
      <c r="H3210" s="175"/>
      <c r="I3210" s="334">
        <f t="shared" si="50"/>
        <v>0</v>
      </c>
      <c r="J3210" s="44"/>
      <c r="K3210" s="332">
        <f>IFERROR(SUM(C3210/'Transfers of Funds'!$F$56),0)</f>
        <v>0</v>
      </c>
      <c r="L3210" s="44"/>
      <c r="M3210" s="45" t="s">
        <v>162</v>
      </c>
    </row>
    <row r="3211" spans="2:13">
      <c r="B3211" s="417" t="str">
        <f>IF(A3211="","",VLOOKUP(A3211,#REF!,2,FALSE))</f>
        <v/>
      </c>
      <c r="C3211" s="176"/>
      <c r="D3211" s="172"/>
      <c r="E3211" s="173"/>
      <c r="F3211" s="174"/>
      <c r="G3211" s="175"/>
      <c r="H3211" s="175"/>
      <c r="I3211" s="334">
        <f t="shared" si="50"/>
        <v>0</v>
      </c>
      <c r="J3211" s="44"/>
      <c r="K3211" s="332">
        <f>IFERROR(SUM(C3211/'Transfers of Funds'!$F$56),0)</f>
        <v>0</v>
      </c>
      <c r="L3211" s="44"/>
      <c r="M3211" s="45" t="s">
        <v>162</v>
      </c>
    </row>
    <row r="3212" spans="2:13">
      <c r="B3212" s="417" t="str">
        <f>IF(A3212="","",VLOOKUP(A3212,#REF!,2,FALSE))</f>
        <v/>
      </c>
      <c r="C3212" s="176"/>
      <c r="D3212" s="172"/>
      <c r="E3212" s="173"/>
      <c r="F3212" s="174"/>
      <c r="G3212" s="175"/>
      <c r="H3212" s="175"/>
      <c r="I3212" s="334">
        <f t="shared" si="50"/>
        <v>0</v>
      </c>
      <c r="J3212" s="44"/>
      <c r="K3212" s="332">
        <f>IFERROR(SUM(C3212/'Transfers of Funds'!$F$56),0)</f>
        <v>0</v>
      </c>
      <c r="L3212" s="44"/>
      <c r="M3212" s="45" t="s">
        <v>162</v>
      </c>
    </row>
    <row r="3213" spans="2:13">
      <c r="B3213" s="417" t="str">
        <f>IF(A3213="","",VLOOKUP(A3213,#REF!,2,FALSE))</f>
        <v/>
      </c>
      <c r="C3213" s="176"/>
      <c r="D3213" s="172"/>
      <c r="E3213" s="173"/>
      <c r="F3213" s="174"/>
      <c r="G3213" s="175"/>
      <c r="H3213" s="175"/>
      <c r="I3213" s="334">
        <f t="shared" si="50"/>
        <v>0</v>
      </c>
      <c r="J3213" s="44"/>
      <c r="K3213" s="332">
        <f>IFERROR(SUM(C3213/'Transfers of Funds'!$F$56),0)</f>
        <v>0</v>
      </c>
      <c r="L3213" s="44"/>
      <c r="M3213" s="45" t="s">
        <v>162</v>
      </c>
    </row>
    <row r="3214" spans="2:13">
      <c r="B3214" s="417" t="str">
        <f>IF(A3214="","",VLOOKUP(A3214,#REF!,2,FALSE))</f>
        <v/>
      </c>
      <c r="C3214" s="176"/>
      <c r="D3214" s="172"/>
      <c r="E3214" s="173"/>
      <c r="F3214" s="174"/>
      <c r="G3214" s="175"/>
      <c r="H3214" s="175"/>
      <c r="I3214" s="334">
        <f t="shared" si="50"/>
        <v>0</v>
      </c>
      <c r="J3214" s="44"/>
      <c r="K3214" s="332">
        <f>IFERROR(SUM(C3214/'Transfers of Funds'!$F$56),0)</f>
        <v>0</v>
      </c>
      <c r="L3214" s="44"/>
      <c r="M3214" s="45" t="s">
        <v>162</v>
      </c>
    </row>
    <row r="3215" spans="2:13">
      <c r="B3215" s="417" t="str">
        <f>IF(A3215="","",VLOOKUP(A3215,#REF!,2,FALSE))</f>
        <v/>
      </c>
      <c r="C3215" s="176"/>
      <c r="D3215" s="172"/>
      <c r="E3215" s="173"/>
      <c r="F3215" s="174"/>
      <c r="G3215" s="175"/>
      <c r="H3215" s="175"/>
      <c r="I3215" s="334">
        <f t="shared" si="50"/>
        <v>0</v>
      </c>
      <c r="J3215" s="44"/>
      <c r="K3215" s="332">
        <f>IFERROR(SUM(C3215/'Transfers of Funds'!$F$56),0)</f>
        <v>0</v>
      </c>
      <c r="L3215" s="44"/>
      <c r="M3215" s="45" t="s">
        <v>162</v>
      </c>
    </row>
    <row r="3216" spans="2:13">
      <c r="B3216" s="417" t="str">
        <f>IF(A3216="","",VLOOKUP(A3216,#REF!,2,FALSE))</f>
        <v/>
      </c>
      <c r="C3216" s="176"/>
      <c r="D3216" s="172"/>
      <c r="E3216" s="173"/>
      <c r="F3216" s="174"/>
      <c r="G3216" s="175"/>
      <c r="H3216" s="175"/>
      <c r="I3216" s="334">
        <f t="shared" si="50"/>
        <v>0</v>
      </c>
      <c r="J3216" s="44"/>
      <c r="K3216" s="332">
        <f>IFERROR(SUM(C3216/'Transfers of Funds'!$F$56),0)</f>
        <v>0</v>
      </c>
      <c r="L3216" s="44"/>
      <c r="M3216" s="45" t="s">
        <v>162</v>
      </c>
    </row>
    <row r="3217" spans="2:13">
      <c r="B3217" s="417" t="str">
        <f>IF(A3217="","",VLOOKUP(A3217,#REF!,2,FALSE))</f>
        <v/>
      </c>
      <c r="C3217" s="176"/>
      <c r="D3217" s="172"/>
      <c r="E3217" s="173"/>
      <c r="F3217" s="174"/>
      <c r="G3217" s="175"/>
      <c r="H3217" s="175"/>
      <c r="I3217" s="334">
        <f t="shared" si="50"/>
        <v>0</v>
      </c>
      <c r="J3217" s="44"/>
      <c r="K3217" s="332">
        <f>IFERROR(SUM(C3217/'Transfers of Funds'!$F$56),0)</f>
        <v>0</v>
      </c>
      <c r="L3217" s="44"/>
      <c r="M3217" s="45" t="s">
        <v>162</v>
      </c>
    </row>
    <row r="3218" spans="2:13">
      <c r="B3218" s="417" t="str">
        <f>IF(A3218="","",VLOOKUP(A3218,#REF!,2,FALSE))</f>
        <v/>
      </c>
      <c r="C3218" s="176"/>
      <c r="D3218" s="172"/>
      <c r="E3218" s="173"/>
      <c r="F3218" s="174"/>
      <c r="G3218" s="175"/>
      <c r="H3218" s="175"/>
      <c r="I3218" s="334">
        <f t="shared" si="50"/>
        <v>0</v>
      </c>
      <c r="J3218" s="44"/>
      <c r="K3218" s="332">
        <f>IFERROR(SUM(C3218/'Transfers of Funds'!$F$56),0)</f>
        <v>0</v>
      </c>
      <c r="L3218" s="44"/>
      <c r="M3218" s="45" t="s">
        <v>162</v>
      </c>
    </row>
    <row r="3219" spans="2:13">
      <c r="B3219" s="417" t="str">
        <f>IF(A3219="","",VLOOKUP(A3219,#REF!,2,FALSE))</f>
        <v/>
      </c>
      <c r="C3219" s="176"/>
      <c r="D3219" s="172"/>
      <c r="E3219" s="173"/>
      <c r="F3219" s="174"/>
      <c r="G3219" s="175"/>
      <c r="H3219" s="175"/>
      <c r="I3219" s="334">
        <f t="shared" si="50"/>
        <v>0</v>
      </c>
      <c r="J3219" s="44"/>
      <c r="K3219" s="332">
        <f>IFERROR(SUM(C3219/'Transfers of Funds'!$F$56),0)</f>
        <v>0</v>
      </c>
      <c r="L3219" s="44"/>
      <c r="M3219" s="45" t="s">
        <v>162</v>
      </c>
    </row>
    <row r="3220" spans="2:13">
      <c r="B3220" s="417" t="str">
        <f>IF(A3220="","",VLOOKUP(A3220,#REF!,2,FALSE))</f>
        <v/>
      </c>
      <c r="C3220" s="176"/>
      <c r="D3220" s="172"/>
      <c r="E3220" s="173"/>
      <c r="F3220" s="174"/>
      <c r="G3220" s="175"/>
      <c r="H3220" s="175"/>
      <c r="I3220" s="334">
        <f t="shared" si="50"/>
        <v>0</v>
      </c>
      <c r="J3220" s="44"/>
      <c r="K3220" s="332">
        <f>IFERROR(SUM(C3220/'Transfers of Funds'!$F$56),0)</f>
        <v>0</v>
      </c>
      <c r="L3220" s="44"/>
      <c r="M3220" s="45" t="s">
        <v>162</v>
      </c>
    </row>
    <row r="3221" spans="2:13">
      <c r="B3221" s="417" t="str">
        <f>IF(A3221="","",VLOOKUP(A3221,#REF!,2,FALSE))</f>
        <v/>
      </c>
      <c r="C3221" s="176"/>
      <c r="D3221" s="172"/>
      <c r="E3221" s="173"/>
      <c r="F3221" s="174"/>
      <c r="G3221" s="175"/>
      <c r="H3221" s="175"/>
      <c r="I3221" s="334">
        <f t="shared" ref="I3221:I3284" si="51">IF(OR(F$4="EUR",F$4="USD",F$4="GBP",F$4="CAD",F$4="NZD",F$4="AUD"),K3221,C3221)</f>
        <v>0</v>
      </c>
      <c r="J3221" s="44"/>
      <c r="K3221" s="332">
        <f>IFERROR(SUM(C3221/'Transfers of Funds'!$F$56),0)</f>
        <v>0</v>
      </c>
      <c r="L3221" s="44"/>
      <c r="M3221" s="45" t="s">
        <v>162</v>
      </c>
    </row>
    <row r="3222" spans="2:13">
      <c r="B3222" s="417" t="str">
        <f>IF(A3222="","",VLOOKUP(A3222,#REF!,2,FALSE))</f>
        <v/>
      </c>
      <c r="C3222" s="176"/>
      <c r="D3222" s="172"/>
      <c r="E3222" s="173"/>
      <c r="F3222" s="174"/>
      <c r="G3222" s="175"/>
      <c r="H3222" s="175"/>
      <c r="I3222" s="334">
        <f t="shared" si="51"/>
        <v>0</v>
      </c>
      <c r="J3222" s="44"/>
      <c r="K3222" s="332">
        <f>IFERROR(SUM(C3222/'Transfers of Funds'!$F$56),0)</f>
        <v>0</v>
      </c>
      <c r="L3222" s="44"/>
      <c r="M3222" s="45" t="s">
        <v>162</v>
      </c>
    </row>
    <row r="3223" spans="2:13">
      <c r="B3223" s="417" t="str">
        <f>IF(A3223="","",VLOOKUP(A3223,#REF!,2,FALSE))</f>
        <v/>
      </c>
      <c r="C3223" s="176"/>
      <c r="D3223" s="172"/>
      <c r="E3223" s="173"/>
      <c r="F3223" s="174"/>
      <c r="G3223" s="175"/>
      <c r="H3223" s="175"/>
      <c r="I3223" s="334">
        <f t="shared" si="51"/>
        <v>0</v>
      </c>
      <c r="J3223" s="44"/>
      <c r="K3223" s="332">
        <f>IFERROR(SUM(C3223/'Transfers of Funds'!$F$56),0)</f>
        <v>0</v>
      </c>
      <c r="L3223" s="44"/>
      <c r="M3223" s="45" t="s">
        <v>162</v>
      </c>
    </row>
    <row r="3224" spans="2:13">
      <c r="B3224" s="417" t="str">
        <f>IF(A3224="","",VLOOKUP(A3224,#REF!,2,FALSE))</f>
        <v/>
      </c>
      <c r="C3224" s="176"/>
      <c r="D3224" s="172"/>
      <c r="E3224" s="173"/>
      <c r="F3224" s="174"/>
      <c r="G3224" s="175"/>
      <c r="H3224" s="175"/>
      <c r="I3224" s="334">
        <f t="shared" si="51"/>
        <v>0</v>
      </c>
      <c r="J3224" s="44"/>
      <c r="K3224" s="332">
        <f>IFERROR(SUM(C3224/'Transfers of Funds'!$F$56),0)</f>
        <v>0</v>
      </c>
      <c r="L3224" s="44"/>
      <c r="M3224" s="45" t="s">
        <v>162</v>
      </c>
    </row>
    <row r="3225" spans="2:13">
      <c r="B3225" s="417" t="str">
        <f>IF(A3225="","",VLOOKUP(A3225,#REF!,2,FALSE))</f>
        <v/>
      </c>
      <c r="C3225" s="176"/>
      <c r="D3225" s="172"/>
      <c r="E3225" s="173"/>
      <c r="F3225" s="174"/>
      <c r="G3225" s="175"/>
      <c r="H3225" s="175"/>
      <c r="I3225" s="334">
        <f t="shared" si="51"/>
        <v>0</v>
      </c>
      <c r="J3225" s="44"/>
      <c r="K3225" s="332">
        <f>IFERROR(SUM(C3225/'Transfers of Funds'!$F$56),0)</f>
        <v>0</v>
      </c>
      <c r="L3225" s="44"/>
      <c r="M3225" s="45" t="s">
        <v>162</v>
      </c>
    </row>
    <row r="3226" spans="2:13">
      <c r="B3226" s="417" t="str">
        <f>IF(A3226="","",VLOOKUP(A3226,#REF!,2,FALSE))</f>
        <v/>
      </c>
      <c r="C3226" s="176"/>
      <c r="D3226" s="172"/>
      <c r="E3226" s="173"/>
      <c r="F3226" s="174"/>
      <c r="G3226" s="175"/>
      <c r="H3226" s="175"/>
      <c r="I3226" s="334">
        <f t="shared" si="51"/>
        <v>0</v>
      </c>
      <c r="J3226" s="44"/>
      <c r="K3226" s="332">
        <f>IFERROR(SUM(C3226/'Transfers of Funds'!$F$56),0)</f>
        <v>0</v>
      </c>
      <c r="L3226" s="44"/>
      <c r="M3226" s="45" t="s">
        <v>162</v>
      </c>
    </row>
    <row r="3227" spans="2:13">
      <c r="B3227" s="417" t="str">
        <f>IF(A3227="","",VLOOKUP(A3227,#REF!,2,FALSE))</f>
        <v/>
      </c>
      <c r="C3227" s="176"/>
      <c r="D3227" s="172"/>
      <c r="E3227" s="173"/>
      <c r="F3227" s="174"/>
      <c r="G3227" s="175"/>
      <c r="H3227" s="175"/>
      <c r="I3227" s="334">
        <f t="shared" si="51"/>
        <v>0</v>
      </c>
      <c r="J3227" s="44"/>
      <c r="K3227" s="332">
        <f>IFERROR(SUM(C3227/'Transfers of Funds'!$F$56),0)</f>
        <v>0</v>
      </c>
      <c r="L3227" s="44"/>
      <c r="M3227" s="45" t="s">
        <v>162</v>
      </c>
    </row>
    <row r="3228" spans="2:13">
      <c r="B3228" s="417" t="str">
        <f>IF(A3228="","",VLOOKUP(A3228,#REF!,2,FALSE))</f>
        <v/>
      </c>
      <c r="C3228" s="176"/>
      <c r="D3228" s="172"/>
      <c r="E3228" s="173"/>
      <c r="F3228" s="174"/>
      <c r="G3228" s="175"/>
      <c r="H3228" s="175"/>
      <c r="I3228" s="334">
        <f t="shared" si="51"/>
        <v>0</v>
      </c>
      <c r="J3228" s="44"/>
      <c r="K3228" s="332">
        <f>IFERROR(SUM(C3228/'Transfers of Funds'!$F$56),0)</f>
        <v>0</v>
      </c>
      <c r="L3228" s="44"/>
      <c r="M3228" s="45" t="s">
        <v>162</v>
      </c>
    </row>
    <row r="3229" spans="2:13">
      <c r="B3229" s="417" t="str">
        <f>IF(A3229="","",VLOOKUP(A3229,#REF!,2,FALSE))</f>
        <v/>
      </c>
      <c r="C3229" s="176"/>
      <c r="D3229" s="172"/>
      <c r="E3229" s="173"/>
      <c r="F3229" s="174"/>
      <c r="G3229" s="175"/>
      <c r="H3229" s="175"/>
      <c r="I3229" s="334">
        <f t="shared" si="51"/>
        <v>0</v>
      </c>
      <c r="J3229" s="44"/>
      <c r="K3229" s="332">
        <f>IFERROR(SUM(C3229/'Transfers of Funds'!$F$56),0)</f>
        <v>0</v>
      </c>
      <c r="L3229" s="44"/>
      <c r="M3229" s="45" t="s">
        <v>162</v>
      </c>
    </row>
    <row r="3230" spans="2:13">
      <c r="B3230" s="417" t="str">
        <f>IF(A3230="","",VLOOKUP(A3230,#REF!,2,FALSE))</f>
        <v/>
      </c>
      <c r="C3230" s="176"/>
      <c r="D3230" s="172"/>
      <c r="E3230" s="173"/>
      <c r="F3230" s="174"/>
      <c r="G3230" s="175"/>
      <c r="H3230" s="175"/>
      <c r="I3230" s="334">
        <f t="shared" si="51"/>
        <v>0</v>
      </c>
      <c r="J3230" s="44"/>
      <c r="K3230" s="332">
        <f>IFERROR(SUM(C3230/'Transfers of Funds'!$F$56),0)</f>
        <v>0</v>
      </c>
      <c r="L3230" s="44"/>
      <c r="M3230" s="45" t="s">
        <v>162</v>
      </c>
    </row>
    <row r="3231" spans="2:13">
      <c r="B3231" s="417" t="str">
        <f>IF(A3231="","",VLOOKUP(A3231,#REF!,2,FALSE))</f>
        <v/>
      </c>
      <c r="C3231" s="176"/>
      <c r="D3231" s="172"/>
      <c r="E3231" s="173"/>
      <c r="F3231" s="174"/>
      <c r="G3231" s="175"/>
      <c r="H3231" s="175"/>
      <c r="I3231" s="334">
        <f t="shared" si="51"/>
        <v>0</v>
      </c>
      <c r="J3231" s="44"/>
      <c r="K3231" s="332">
        <f>IFERROR(SUM(C3231/'Transfers of Funds'!$F$56),0)</f>
        <v>0</v>
      </c>
      <c r="L3231" s="44"/>
      <c r="M3231" s="45" t="s">
        <v>162</v>
      </c>
    </row>
    <row r="3232" spans="2:13">
      <c r="B3232" s="417" t="str">
        <f>IF(A3232="","",VLOOKUP(A3232,#REF!,2,FALSE))</f>
        <v/>
      </c>
      <c r="C3232" s="176"/>
      <c r="D3232" s="172"/>
      <c r="E3232" s="173"/>
      <c r="F3232" s="174"/>
      <c r="G3232" s="175"/>
      <c r="H3232" s="175"/>
      <c r="I3232" s="334">
        <f t="shared" si="51"/>
        <v>0</v>
      </c>
      <c r="J3232" s="44"/>
      <c r="K3232" s="332">
        <f>IFERROR(SUM(C3232/'Transfers of Funds'!$F$56),0)</f>
        <v>0</v>
      </c>
      <c r="L3232" s="44"/>
      <c r="M3232" s="45" t="s">
        <v>162</v>
      </c>
    </row>
    <row r="3233" spans="2:13">
      <c r="B3233" s="417" t="str">
        <f>IF(A3233="","",VLOOKUP(A3233,#REF!,2,FALSE))</f>
        <v/>
      </c>
      <c r="C3233" s="176"/>
      <c r="D3233" s="172"/>
      <c r="E3233" s="173"/>
      <c r="F3233" s="174"/>
      <c r="G3233" s="175"/>
      <c r="H3233" s="175"/>
      <c r="I3233" s="334">
        <f t="shared" si="51"/>
        <v>0</v>
      </c>
      <c r="J3233" s="44"/>
      <c r="K3233" s="332">
        <f>IFERROR(SUM(C3233/'Transfers of Funds'!$F$56),0)</f>
        <v>0</v>
      </c>
      <c r="L3233" s="44"/>
      <c r="M3233" s="45" t="s">
        <v>162</v>
      </c>
    </row>
    <row r="3234" spans="2:13">
      <c r="B3234" s="417" t="str">
        <f>IF(A3234="","",VLOOKUP(A3234,#REF!,2,FALSE))</f>
        <v/>
      </c>
      <c r="C3234" s="176"/>
      <c r="D3234" s="172"/>
      <c r="E3234" s="173"/>
      <c r="F3234" s="174"/>
      <c r="G3234" s="175"/>
      <c r="H3234" s="175"/>
      <c r="I3234" s="334">
        <f t="shared" si="51"/>
        <v>0</v>
      </c>
      <c r="J3234" s="44"/>
      <c r="K3234" s="332">
        <f>IFERROR(SUM(C3234/'Transfers of Funds'!$F$56),0)</f>
        <v>0</v>
      </c>
      <c r="L3234" s="44"/>
      <c r="M3234" s="45" t="s">
        <v>162</v>
      </c>
    </row>
    <row r="3235" spans="2:13">
      <c r="B3235" s="417" t="str">
        <f>IF(A3235="","",VLOOKUP(A3235,#REF!,2,FALSE))</f>
        <v/>
      </c>
      <c r="C3235" s="176"/>
      <c r="D3235" s="172"/>
      <c r="E3235" s="173"/>
      <c r="F3235" s="174"/>
      <c r="G3235" s="175"/>
      <c r="H3235" s="175"/>
      <c r="I3235" s="334">
        <f t="shared" si="51"/>
        <v>0</v>
      </c>
      <c r="J3235" s="44"/>
      <c r="K3235" s="332">
        <f>IFERROR(SUM(C3235/'Transfers of Funds'!$F$56),0)</f>
        <v>0</v>
      </c>
      <c r="L3235" s="44"/>
      <c r="M3235" s="45" t="s">
        <v>162</v>
      </c>
    </row>
    <row r="3236" spans="2:13">
      <c r="B3236" s="417" t="str">
        <f>IF(A3236="","",VLOOKUP(A3236,#REF!,2,FALSE))</f>
        <v/>
      </c>
      <c r="C3236" s="176"/>
      <c r="D3236" s="172"/>
      <c r="E3236" s="173"/>
      <c r="F3236" s="174"/>
      <c r="G3236" s="175"/>
      <c r="H3236" s="175"/>
      <c r="I3236" s="334">
        <f t="shared" si="51"/>
        <v>0</v>
      </c>
      <c r="J3236" s="44"/>
      <c r="K3236" s="332">
        <f>IFERROR(SUM(C3236/'Transfers of Funds'!$F$56),0)</f>
        <v>0</v>
      </c>
      <c r="L3236" s="44"/>
      <c r="M3236" s="45" t="s">
        <v>162</v>
      </c>
    </row>
    <row r="3237" spans="2:13">
      <c r="B3237" s="417" t="str">
        <f>IF(A3237="","",VLOOKUP(A3237,#REF!,2,FALSE))</f>
        <v/>
      </c>
      <c r="C3237" s="176"/>
      <c r="D3237" s="172"/>
      <c r="E3237" s="173"/>
      <c r="F3237" s="174"/>
      <c r="G3237" s="175"/>
      <c r="H3237" s="175"/>
      <c r="I3237" s="334">
        <f t="shared" si="51"/>
        <v>0</v>
      </c>
      <c r="J3237" s="44"/>
      <c r="K3237" s="332">
        <f>IFERROR(SUM(C3237/'Transfers of Funds'!$F$56),0)</f>
        <v>0</v>
      </c>
      <c r="L3237" s="44"/>
      <c r="M3237" s="45" t="s">
        <v>162</v>
      </c>
    </row>
    <row r="3238" spans="2:13">
      <c r="B3238" s="417" t="str">
        <f>IF(A3238="","",VLOOKUP(A3238,#REF!,2,FALSE))</f>
        <v/>
      </c>
      <c r="C3238" s="176"/>
      <c r="D3238" s="172"/>
      <c r="E3238" s="173"/>
      <c r="F3238" s="174"/>
      <c r="G3238" s="175"/>
      <c r="H3238" s="175"/>
      <c r="I3238" s="334">
        <f t="shared" si="51"/>
        <v>0</v>
      </c>
      <c r="J3238" s="44"/>
      <c r="K3238" s="332">
        <f>IFERROR(SUM(C3238/'Transfers of Funds'!$F$56),0)</f>
        <v>0</v>
      </c>
      <c r="L3238" s="44"/>
      <c r="M3238" s="45" t="s">
        <v>162</v>
      </c>
    </row>
    <row r="3239" spans="2:13">
      <c r="B3239" s="417" t="str">
        <f>IF(A3239="","",VLOOKUP(A3239,#REF!,2,FALSE))</f>
        <v/>
      </c>
      <c r="C3239" s="176"/>
      <c r="D3239" s="172"/>
      <c r="E3239" s="173"/>
      <c r="F3239" s="174"/>
      <c r="G3239" s="175"/>
      <c r="H3239" s="175"/>
      <c r="I3239" s="334">
        <f t="shared" si="51"/>
        <v>0</v>
      </c>
      <c r="J3239" s="44"/>
      <c r="K3239" s="332">
        <f>IFERROR(SUM(C3239/'Transfers of Funds'!$F$56),0)</f>
        <v>0</v>
      </c>
      <c r="L3239" s="44"/>
      <c r="M3239" s="45" t="s">
        <v>162</v>
      </c>
    </row>
    <row r="3240" spans="2:13">
      <c r="B3240" s="417" t="str">
        <f>IF(A3240="","",VLOOKUP(A3240,#REF!,2,FALSE))</f>
        <v/>
      </c>
      <c r="C3240" s="176"/>
      <c r="D3240" s="172"/>
      <c r="E3240" s="173"/>
      <c r="F3240" s="174"/>
      <c r="G3240" s="175"/>
      <c r="H3240" s="175"/>
      <c r="I3240" s="334">
        <f t="shared" si="51"/>
        <v>0</v>
      </c>
      <c r="J3240" s="44"/>
      <c r="K3240" s="332">
        <f>IFERROR(SUM(C3240/'Transfers of Funds'!$F$56),0)</f>
        <v>0</v>
      </c>
      <c r="L3240" s="44"/>
      <c r="M3240" s="45" t="s">
        <v>162</v>
      </c>
    </row>
    <row r="3241" spans="2:13">
      <c r="B3241" s="417" t="str">
        <f>IF(A3241="","",VLOOKUP(A3241,#REF!,2,FALSE))</f>
        <v/>
      </c>
      <c r="C3241" s="176"/>
      <c r="D3241" s="172"/>
      <c r="E3241" s="173"/>
      <c r="F3241" s="174"/>
      <c r="G3241" s="175"/>
      <c r="H3241" s="175"/>
      <c r="I3241" s="334">
        <f t="shared" si="51"/>
        <v>0</v>
      </c>
      <c r="J3241" s="44"/>
      <c r="K3241" s="332">
        <f>IFERROR(SUM(C3241/'Transfers of Funds'!$F$56),0)</f>
        <v>0</v>
      </c>
      <c r="L3241" s="44"/>
      <c r="M3241" s="45" t="s">
        <v>162</v>
      </c>
    </row>
    <row r="3242" spans="2:13">
      <c r="B3242" s="417" t="str">
        <f>IF(A3242="","",VLOOKUP(A3242,#REF!,2,FALSE))</f>
        <v/>
      </c>
      <c r="C3242" s="176"/>
      <c r="D3242" s="172"/>
      <c r="E3242" s="173"/>
      <c r="F3242" s="174"/>
      <c r="G3242" s="175"/>
      <c r="H3242" s="175"/>
      <c r="I3242" s="334">
        <f t="shared" si="51"/>
        <v>0</v>
      </c>
      <c r="J3242" s="44"/>
      <c r="K3242" s="332">
        <f>IFERROR(SUM(C3242/'Transfers of Funds'!$F$56),0)</f>
        <v>0</v>
      </c>
      <c r="L3242" s="44"/>
      <c r="M3242" s="45" t="s">
        <v>162</v>
      </c>
    </row>
    <row r="3243" spans="2:13">
      <c r="B3243" s="417" t="str">
        <f>IF(A3243="","",VLOOKUP(A3243,#REF!,2,FALSE))</f>
        <v/>
      </c>
      <c r="C3243" s="176"/>
      <c r="D3243" s="172"/>
      <c r="E3243" s="173"/>
      <c r="F3243" s="174"/>
      <c r="G3243" s="175"/>
      <c r="H3243" s="175"/>
      <c r="I3243" s="334">
        <f t="shared" si="51"/>
        <v>0</v>
      </c>
      <c r="J3243" s="44"/>
      <c r="K3243" s="332">
        <f>IFERROR(SUM(C3243/'Transfers of Funds'!$F$56),0)</f>
        <v>0</v>
      </c>
      <c r="L3243" s="44"/>
      <c r="M3243" s="45" t="s">
        <v>162</v>
      </c>
    </row>
    <row r="3244" spans="2:13">
      <c r="B3244" s="417" t="str">
        <f>IF(A3244="","",VLOOKUP(A3244,#REF!,2,FALSE))</f>
        <v/>
      </c>
      <c r="C3244" s="176"/>
      <c r="D3244" s="172"/>
      <c r="E3244" s="173"/>
      <c r="F3244" s="174"/>
      <c r="G3244" s="175"/>
      <c r="H3244" s="175"/>
      <c r="I3244" s="334">
        <f t="shared" si="51"/>
        <v>0</v>
      </c>
      <c r="J3244" s="44"/>
      <c r="K3244" s="332">
        <f>IFERROR(SUM(C3244/'Transfers of Funds'!$F$56),0)</f>
        <v>0</v>
      </c>
      <c r="L3244" s="44"/>
      <c r="M3244" s="45" t="s">
        <v>162</v>
      </c>
    </row>
    <row r="3245" spans="2:13">
      <c r="B3245" s="417" t="str">
        <f>IF(A3245="","",VLOOKUP(A3245,#REF!,2,FALSE))</f>
        <v/>
      </c>
      <c r="C3245" s="176"/>
      <c r="D3245" s="172"/>
      <c r="E3245" s="173"/>
      <c r="F3245" s="174"/>
      <c r="G3245" s="175"/>
      <c r="H3245" s="175"/>
      <c r="I3245" s="334">
        <f t="shared" si="51"/>
        <v>0</v>
      </c>
      <c r="J3245" s="44"/>
      <c r="K3245" s="332">
        <f>IFERROR(SUM(C3245/'Transfers of Funds'!$F$56),0)</f>
        <v>0</v>
      </c>
      <c r="L3245" s="44"/>
      <c r="M3245" s="45" t="s">
        <v>162</v>
      </c>
    </row>
    <row r="3246" spans="2:13">
      <c r="B3246" s="417" t="str">
        <f>IF(A3246="","",VLOOKUP(A3246,#REF!,2,FALSE))</f>
        <v/>
      </c>
      <c r="C3246" s="176"/>
      <c r="D3246" s="172"/>
      <c r="E3246" s="173"/>
      <c r="F3246" s="174"/>
      <c r="G3246" s="175"/>
      <c r="H3246" s="175"/>
      <c r="I3246" s="334">
        <f t="shared" si="51"/>
        <v>0</v>
      </c>
      <c r="J3246" s="44"/>
      <c r="K3246" s="332">
        <f>IFERROR(SUM(C3246/'Transfers of Funds'!$F$56),0)</f>
        <v>0</v>
      </c>
      <c r="L3246" s="44"/>
      <c r="M3246" s="45" t="s">
        <v>162</v>
      </c>
    </row>
    <row r="3247" spans="2:13">
      <c r="B3247" s="417" t="str">
        <f>IF(A3247="","",VLOOKUP(A3247,#REF!,2,FALSE))</f>
        <v/>
      </c>
      <c r="C3247" s="176"/>
      <c r="D3247" s="172"/>
      <c r="E3247" s="173"/>
      <c r="F3247" s="174"/>
      <c r="G3247" s="175"/>
      <c r="H3247" s="175"/>
      <c r="I3247" s="334">
        <f t="shared" si="51"/>
        <v>0</v>
      </c>
      <c r="J3247" s="44"/>
      <c r="K3247" s="332">
        <f>IFERROR(SUM(C3247/'Transfers of Funds'!$F$56),0)</f>
        <v>0</v>
      </c>
      <c r="L3247" s="44"/>
      <c r="M3247" s="45" t="s">
        <v>162</v>
      </c>
    </row>
    <row r="3248" spans="2:13">
      <c r="B3248" s="417" t="str">
        <f>IF(A3248="","",VLOOKUP(A3248,#REF!,2,FALSE))</f>
        <v/>
      </c>
      <c r="C3248" s="176"/>
      <c r="D3248" s="172"/>
      <c r="E3248" s="173"/>
      <c r="F3248" s="174"/>
      <c r="G3248" s="175"/>
      <c r="H3248" s="175"/>
      <c r="I3248" s="334">
        <f t="shared" si="51"/>
        <v>0</v>
      </c>
      <c r="J3248" s="44"/>
      <c r="K3248" s="332">
        <f>IFERROR(SUM(C3248/'Transfers of Funds'!$F$56),0)</f>
        <v>0</v>
      </c>
      <c r="L3248" s="44"/>
      <c r="M3248" s="45" t="s">
        <v>162</v>
      </c>
    </row>
    <row r="3249" spans="2:13">
      <c r="B3249" s="417" t="str">
        <f>IF(A3249="","",VLOOKUP(A3249,#REF!,2,FALSE))</f>
        <v/>
      </c>
      <c r="C3249" s="176"/>
      <c r="D3249" s="172"/>
      <c r="E3249" s="173"/>
      <c r="F3249" s="174"/>
      <c r="G3249" s="175"/>
      <c r="H3249" s="175"/>
      <c r="I3249" s="334">
        <f t="shared" si="51"/>
        <v>0</v>
      </c>
      <c r="J3249" s="44"/>
      <c r="K3249" s="332">
        <f>IFERROR(SUM(C3249/'Transfers of Funds'!$F$56),0)</f>
        <v>0</v>
      </c>
      <c r="L3249" s="44"/>
      <c r="M3249" s="45" t="s">
        <v>162</v>
      </c>
    </row>
    <row r="3250" spans="2:13">
      <c r="B3250" s="417" t="str">
        <f>IF(A3250="","",VLOOKUP(A3250,#REF!,2,FALSE))</f>
        <v/>
      </c>
      <c r="C3250" s="176"/>
      <c r="D3250" s="172"/>
      <c r="E3250" s="173"/>
      <c r="F3250" s="174"/>
      <c r="G3250" s="175"/>
      <c r="H3250" s="175"/>
      <c r="I3250" s="334">
        <f t="shared" si="51"/>
        <v>0</v>
      </c>
      <c r="J3250" s="44"/>
      <c r="K3250" s="332">
        <f>IFERROR(SUM(C3250/'Transfers of Funds'!$F$56),0)</f>
        <v>0</v>
      </c>
      <c r="L3250" s="44"/>
      <c r="M3250" s="45" t="s">
        <v>162</v>
      </c>
    </row>
    <row r="3251" spans="2:13">
      <c r="B3251" s="417" t="str">
        <f>IF(A3251="","",VLOOKUP(A3251,#REF!,2,FALSE))</f>
        <v/>
      </c>
      <c r="C3251" s="176"/>
      <c r="D3251" s="172"/>
      <c r="E3251" s="173"/>
      <c r="F3251" s="174"/>
      <c r="G3251" s="175"/>
      <c r="H3251" s="175"/>
      <c r="I3251" s="334">
        <f t="shared" si="51"/>
        <v>0</v>
      </c>
      <c r="J3251" s="44"/>
      <c r="K3251" s="332">
        <f>IFERROR(SUM(C3251/'Transfers of Funds'!$F$56),0)</f>
        <v>0</v>
      </c>
      <c r="L3251" s="44"/>
      <c r="M3251" s="45" t="s">
        <v>162</v>
      </c>
    </row>
    <row r="3252" spans="2:13">
      <c r="B3252" s="417" t="str">
        <f>IF(A3252="","",VLOOKUP(A3252,#REF!,2,FALSE))</f>
        <v/>
      </c>
      <c r="C3252" s="176"/>
      <c r="D3252" s="172"/>
      <c r="E3252" s="173"/>
      <c r="F3252" s="174"/>
      <c r="G3252" s="175"/>
      <c r="H3252" s="175"/>
      <c r="I3252" s="334">
        <f t="shared" si="51"/>
        <v>0</v>
      </c>
      <c r="J3252" s="44"/>
      <c r="K3252" s="332">
        <f>IFERROR(SUM(C3252/'Transfers of Funds'!$F$56),0)</f>
        <v>0</v>
      </c>
      <c r="L3252" s="44"/>
      <c r="M3252" s="45" t="s">
        <v>162</v>
      </c>
    </row>
    <row r="3253" spans="2:13">
      <c r="B3253" s="417" t="str">
        <f>IF(A3253="","",VLOOKUP(A3253,#REF!,2,FALSE))</f>
        <v/>
      </c>
      <c r="C3253" s="176"/>
      <c r="D3253" s="172"/>
      <c r="E3253" s="173"/>
      <c r="F3253" s="174"/>
      <c r="G3253" s="175"/>
      <c r="H3253" s="175"/>
      <c r="I3253" s="334">
        <f t="shared" si="51"/>
        <v>0</v>
      </c>
      <c r="J3253" s="44"/>
      <c r="K3253" s="332">
        <f>IFERROR(SUM(C3253/'Transfers of Funds'!$F$56),0)</f>
        <v>0</v>
      </c>
      <c r="L3253" s="44"/>
      <c r="M3253" s="45" t="s">
        <v>162</v>
      </c>
    </row>
    <row r="3254" spans="2:13">
      <c r="B3254" s="417" t="str">
        <f>IF(A3254="","",VLOOKUP(A3254,#REF!,2,FALSE))</f>
        <v/>
      </c>
      <c r="C3254" s="176"/>
      <c r="D3254" s="172"/>
      <c r="E3254" s="173"/>
      <c r="F3254" s="174"/>
      <c r="G3254" s="175"/>
      <c r="H3254" s="175"/>
      <c r="I3254" s="334">
        <f t="shared" si="51"/>
        <v>0</v>
      </c>
      <c r="J3254" s="44"/>
      <c r="K3254" s="332">
        <f>IFERROR(SUM(C3254/'Transfers of Funds'!$F$56),0)</f>
        <v>0</v>
      </c>
      <c r="L3254" s="44"/>
      <c r="M3254" s="45" t="s">
        <v>162</v>
      </c>
    </row>
    <row r="3255" spans="2:13">
      <c r="B3255" s="417" t="str">
        <f>IF(A3255="","",VLOOKUP(A3255,#REF!,2,FALSE))</f>
        <v/>
      </c>
      <c r="C3255" s="176"/>
      <c r="D3255" s="172"/>
      <c r="E3255" s="173"/>
      <c r="F3255" s="174"/>
      <c r="G3255" s="175"/>
      <c r="H3255" s="175"/>
      <c r="I3255" s="334">
        <f t="shared" si="51"/>
        <v>0</v>
      </c>
      <c r="J3255" s="44"/>
      <c r="K3255" s="332">
        <f>IFERROR(SUM(C3255/'Transfers of Funds'!$F$56),0)</f>
        <v>0</v>
      </c>
      <c r="L3255" s="44"/>
      <c r="M3255" s="45" t="s">
        <v>162</v>
      </c>
    </row>
    <row r="3256" spans="2:13">
      <c r="B3256" s="417" t="str">
        <f>IF(A3256="","",VLOOKUP(A3256,#REF!,2,FALSE))</f>
        <v/>
      </c>
      <c r="C3256" s="176"/>
      <c r="D3256" s="172"/>
      <c r="E3256" s="173"/>
      <c r="F3256" s="174"/>
      <c r="G3256" s="175"/>
      <c r="H3256" s="175"/>
      <c r="I3256" s="334">
        <f t="shared" si="51"/>
        <v>0</v>
      </c>
      <c r="J3256" s="44"/>
      <c r="K3256" s="332">
        <f>IFERROR(SUM(C3256/'Transfers of Funds'!$F$56),0)</f>
        <v>0</v>
      </c>
      <c r="L3256" s="44"/>
      <c r="M3256" s="45" t="s">
        <v>162</v>
      </c>
    </row>
    <row r="3257" spans="2:13">
      <c r="B3257" s="417" t="str">
        <f>IF(A3257="","",VLOOKUP(A3257,#REF!,2,FALSE))</f>
        <v/>
      </c>
      <c r="C3257" s="176"/>
      <c r="D3257" s="172"/>
      <c r="E3257" s="173"/>
      <c r="F3257" s="174"/>
      <c r="G3257" s="175"/>
      <c r="H3257" s="175"/>
      <c r="I3257" s="334">
        <f t="shared" si="51"/>
        <v>0</v>
      </c>
      <c r="J3257" s="44"/>
      <c r="K3257" s="332">
        <f>IFERROR(SUM(C3257/'Transfers of Funds'!$F$56),0)</f>
        <v>0</v>
      </c>
      <c r="L3257" s="44"/>
      <c r="M3257" s="45" t="s">
        <v>162</v>
      </c>
    </row>
    <row r="3258" spans="2:13">
      <c r="B3258" s="417" t="str">
        <f>IF(A3258="","",VLOOKUP(A3258,#REF!,2,FALSE))</f>
        <v/>
      </c>
      <c r="C3258" s="176"/>
      <c r="D3258" s="172"/>
      <c r="E3258" s="173"/>
      <c r="F3258" s="174"/>
      <c r="G3258" s="175"/>
      <c r="H3258" s="175"/>
      <c r="I3258" s="334">
        <f t="shared" si="51"/>
        <v>0</v>
      </c>
      <c r="J3258" s="44"/>
      <c r="K3258" s="332">
        <f>IFERROR(SUM(C3258/'Transfers of Funds'!$F$56),0)</f>
        <v>0</v>
      </c>
      <c r="L3258" s="44"/>
      <c r="M3258" s="45" t="s">
        <v>162</v>
      </c>
    </row>
    <row r="3259" spans="2:13">
      <c r="B3259" s="417" t="str">
        <f>IF(A3259="","",VLOOKUP(A3259,#REF!,2,FALSE))</f>
        <v/>
      </c>
      <c r="C3259" s="176"/>
      <c r="D3259" s="172"/>
      <c r="E3259" s="173"/>
      <c r="F3259" s="174"/>
      <c r="G3259" s="175"/>
      <c r="H3259" s="175"/>
      <c r="I3259" s="334">
        <f t="shared" si="51"/>
        <v>0</v>
      </c>
      <c r="J3259" s="44"/>
      <c r="K3259" s="332">
        <f>IFERROR(SUM(C3259/'Transfers of Funds'!$F$56),0)</f>
        <v>0</v>
      </c>
      <c r="L3259" s="44"/>
      <c r="M3259" s="45" t="s">
        <v>162</v>
      </c>
    </row>
    <row r="3260" spans="2:13">
      <c r="B3260" s="417" t="str">
        <f>IF(A3260="","",VLOOKUP(A3260,#REF!,2,FALSE))</f>
        <v/>
      </c>
      <c r="C3260" s="176"/>
      <c r="D3260" s="172"/>
      <c r="E3260" s="173"/>
      <c r="F3260" s="174"/>
      <c r="G3260" s="175"/>
      <c r="H3260" s="175"/>
      <c r="I3260" s="334">
        <f t="shared" si="51"/>
        <v>0</v>
      </c>
      <c r="J3260" s="44"/>
      <c r="K3260" s="332">
        <f>IFERROR(SUM(C3260/'Transfers of Funds'!$F$56),0)</f>
        <v>0</v>
      </c>
      <c r="L3260" s="44"/>
      <c r="M3260" s="45" t="s">
        <v>162</v>
      </c>
    </row>
    <row r="3261" spans="2:13">
      <c r="B3261" s="417" t="str">
        <f>IF(A3261="","",VLOOKUP(A3261,#REF!,2,FALSE))</f>
        <v/>
      </c>
      <c r="C3261" s="176"/>
      <c r="D3261" s="172"/>
      <c r="E3261" s="173"/>
      <c r="F3261" s="174"/>
      <c r="G3261" s="175"/>
      <c r="H3261" s="175"/>
      <c r="I3261" s="334">
        <f t="shared" si="51"/>
        <v>0</v>
      </c>
      <c r="J3261" s="44"/>
      <c r="K3261" s="332">
        <f>IFERROR(SUM(C3261/'Transfers of Funds'!$F$56),0)</f>
        <v>0</v>
      </c>
      <c r="L3261" s="44"/>
      <c r="M3261" s="45" t="s">
        <v>162</v>
      </c>
    </row>
    <row r="3262" spans="2:13">
      <c r="B3262" s="417" t="str">
        <f>IF(A3262="","",VLOOKUP(A3262,#REF!,2,FALSE))</f>
        <v/>
      </c>
      <c r="C3262" s="176"/>
      <c r="D3262" s="172"/>
      <c r="E3262" s="173"/>
      <c r="F3262" s="174"/>
      <c r="G3262" s="175"/>
      <c r="H3262" s="175"/>
      <c r="I3262" s="334">
        <f t="shared" si="51"/>
        <v>0</v>
      </c>
      <c r="J3262" s="44"/>
      <c r="K3262" s="332">
        <f>IFERROR(SUM(C3262/'Transfers of Funds'!$F$56),0)</f>
        <v>0</v>
      </c>
      <c r="L3262" s="44"/>
      <c r="M3262" s="45" t="s">
        <v>162</v>
      </c>
    </row>
    <row r="3263" spans="2:13">
      <c r="B3263" s="417" t="str">
        <f>IF(A3263="","",VLOOKUP(A3263,#REF!,2,FALSE))</f>
        <v/>
      </c>
      <c r="C3263" s="176"/>
      <c r="D3263" s="172"/>
      <c r="E3263" s="173"/>
      <c r="F3263" s="174"/>
      <c r="G3263" s="175"/>
      <c r="H3263" s="175"/>
      <c r="I3263" s="334">
        <f t="shared" si="51"/>
        <v>0</v>
      </c>
      <c r="J3263" s="44"/>
      <c r="K3263" s="332">
        <f>IFERROR(SUM(C3263/'Transfers of Funds'!$F$56),0)</f>
        <v>0</v>
      </c>
      <c r="L3263" s="44"/>
      <c r="M3263" s="45" t="s">
        <v>162</v>
      </c>
    </row>
    <row r="3264" spans="2:13">
      <c r="B3264" s="417" t="str">
        <f>IF(A3264="","",VLOOKUP(A3264,#REF!,2,FALSE))</f>
        <v/>
      </c>
      <c r="C3264" s="176"/>
      <c r="D3264" s="172"/>
      <c r="E3264" s="173"/>
      <c r="F3264" s="174"/>
      <c r="G3264" s="175"/>
      <c r="H3264" s="175"/>
      <c r="I3264" s="334">
        <f t="shared" si="51"/>
        <v>0</v>
      </c>
      <c r="J3264" s="44"/>
      <c r="K3264" s="332">
        <f>IFERROR(SUM(C3264/'Transfers of Funds'!$F$56),0)</f>
        <v>0</v>
      </c>
      <c r="L3264" s="44"/>
      <c r="M3264" s="45" t="s">
        <v>162</v>
      </c>
    </row>
    <row r="3265" spans="2:13">
      <c r="B3265" s="417" t="str">
        <f>IF(A3265="","",VLOOKUP(A3265,#REF!,2,FALSE))</f>
        <v/>
      </c>
      <c r="C3265" s="176"/>
      <c r="D3265" s="172"/>
      <c r="E3265" s="173"/>
      <c r="F3265" s="174"/>
      <c r="G3265" s="175"/>
      <c r="H3265" s="175"/>
      <c r="I3265" s="334">
        <f t="shared" si="51"/>
        <v>0</v>
      </c>
      <c r="J3265" s="44"/>
      <c r="K3265" s="332">
        <f>IFERROR(SUM(C3265/'Transfers of Funds'!$F$56),0)</f>
        <v>0</v>
      </c>
      <c r="L3265" s="44"/>
      <c r="M3265" s="45" t="s">
        <v>162</v>
      </c>
    </row>
    <row r="3266" spans="2:13">
      <c r="B3266" s="417" t="str">
        <f>IF(A3266="","",VLOOKUP(A3266,#REF!,2,FALSE))</f>
        <v/>
      </c>
      <c r="C3266" s="176"/>
      <c r="D3266" s="172"/>
      <c r="E3266" s="173"/>
      <c r="F3266" s="174"/>
      <c r="G3266" s="175"/>
      <c r="H3266" s="175"/>
      <c r="I3266" s="334">
        <f t="shared" si="51"/>
        <v>0</v>
      </c>
      <c r="J3266" s="44"/>
      <c r="K3266" s="332">
        <f>IFERROR(SUM(C3266/'Transfers of Funds'!$F$56),0)</f>
        <v>0</v>
      </c>
      <c r="L3266" s="44"/>
      <c r="M3266" s="45" t="s">
        <v>162</v>
      </c>
    </row>
    <row r="3267" spans="2:13">
      <c r="B3267" s="417" t="str">
        <f>IF(A3267="","",VLOOKUP(A3267,#REF!,2,FALSE))</f>
        <v/>
      </c>
      <c r="C3267" s="176"/>
      <c r="D3267" s="172"/>
      <c r="E3267" s="173"/>
      <c r="F3267" s="174"/>
      <c r="G3267" s="175"/>
      <c r="H3267" s="175"/>
      <c r="I3267" s="334">
        <f t="shared" si="51"/>
        <v>0</v>
      </c>
      <c r="J3267" s="44"/>
      <c r="K3267" s="332">
        <f>IFERROR(SUM(C3267/'Transfers of Funds'!$F$56),0)</f>
        <v>0</v>
      </c>
      <c r="L3267" s="44"/>
      <c r="M3267" s="45" t="s">
        <v>162</v>
      </c>
    </row>
    <row r="3268" spans="2:13">
      <c r="B3268" s="417" t="str">
        <f>IF(A3268="","",VLOOKUP(A3268,#REF!,2,FALSE))</f>
        <v/>
      </c>
      <c r="C3268" s="176"/>
      <c r="D3268" s="172"/>
      <c r="E3268" s="173"/>
      <c r="F3268" s="174"/>
      <c r="G3268" s="175"/>
      <c r="H3268" s="175"/>
      <c r="I3268" s="334">
        <f t="shared" si="51"/>
        <v>0</v>
      </c>
      <c r="J3268" s="44"/>
      <c r="K3268" s="332">
        <f>IFERROR(SUM(C3268/'Transfers of Funds'!$F$56),0)</f>
        <v>0</v>
      </c>
      <c r="L3268" s="44"/>
      <c r="M3268" s="45" t="s">
        <v>162</v>
      </c>
    </row>
    <row r="3269" spans="2:13">
      <c r="B3269" s="417" t="str">
        <f>IF(A3269="","",VLOOKUP(A3269,#REF!,2,FALSE))</f>
        <v/>
      </c>
      <c r="C3269" s="176"/>
      <c r="D3269" s="172"/>
      <c r="E3269" s="173"/>
      <c r="F3269" s="174"/>
      <c r="G3269" s="175"/>
      <c r="H3269" s="175"/>
      <c r="I3269" s="334">
        <f t="shared" si="51"/>
        <v>0</v>
      </c>
      <c r="J3269" s="44"/>
      <c r="K3269" s="332">
        <f>IFERROR(SUM(C3269/'Transfers of Funds'!$F$56),0)</f>
        <v>0</v>
      </c>
      <c r="L3269" s="44"/>
      <c r="M3269" s="45" t="s">
        <v>162</v>
      </c>
    </row>
    <row r="3270" spans="2:13">
      <c r="B3270" s="417" t="str">
        <f>IF(A3270="","",VLOOKUP(A3270,#REF!,2,FALSE))</f>
        <v/>
      </c>
      <c r="C3270" s="176"/>
      <c r="D3270" s="172"/>
      <c r="E3270" s="173"/>
      <c r="F3270" s="174"/>
      <c r="G3270" s="175"/>
      <c r="H3270" s="175"/>
      <c r="I3270" s="334">
        <f t="shared" si="51"/>
        <v>0</v>
      </c>
      <c r="J3270" s="44"/>
      <c r="K3270" s="332">
        <f>IFERROR(SUM(C3270/'Transfers of Funds'!$F$56),0)</f>
        <v>0</v>
      </c>
      <c r="L3270" s="44"/>
      <c r="M3270" s="45" t="s">
        <v>162</v>
      </c>
    </row>
    <row r="3271" spans="2:13">
      <c r="B3271" s="417" t="str">
        <f>IF(A3271="","",VLOOKUP(A3271,#REF!,2,FALSE))</f>
        <v/>
      </c>
      <c r="C3271" s="176"/>
      <c r="D3271" s="172"/>
      <c r="E3271" s="173"/>
      <c r="F3271" s="174"/>
      <c r="G3271" s="175"/>
      <c r="H3271" s="175"/>
      <c r="I3271" s="334">
        <f t="shared" si="51"/>
        <v>0</v>
      </c>
      <c r="J3271" s="44"/>
      <c r="K3271" s="332">
        <f>IFERROR(SUM(C3271/'Transfers of Funds'!$F$56),0)</f>
        <v>0</v>
      </c>
      <c r="L3271" s="44"/>
      <c r="M3271" s="45" t="s">
        <v>162</v>
      </c>
    </row>
    <row r="3272" spans="2:13">
      <c r="B3272" s="417" t="str">
        <f>IF(A3272="","",VLOOKUP(A3272,#REF!,2,FALSE))</f>
        <v/>
      </c>
      <c r="C3272" s="176"/>
      <c r="D3272" s="172"/>
      <c r="E3272" s="173"/>
      <c r="F3272" s="174"/>
      <c r="G3272" s="175"/>
      <c r="H3272" s="175"/>
      <c r="I3272" s="334">
        <f t="shared" si="51"/>
        <v>0</v>
      </c>
      <c r="J3272" s="44"/>
      <c r="K3272" s="332">
        <f>IFERROR(SUM(C3272/'Transfers of Funds'!$F$56),0)</f>
        <v>0</v>
      </c>
      <c r="L3272" s="44"/>
      <c r="M3272" s="45" t="s">
        <v>162</v>
      </c>
    </row>
    <row r="3273" spans="2:13">
      <c r="B3273" s="417" t="str">
        <f>IF(A3273="","",VLOOKUP(A3273,#REF!,2,FALSE))</f>
        <v/>
      </c>
      <c r="C3273" s="176"/>
      <c r="D3273" s="172"/>
      <c r="E3273" s="173"/>
      <c r="F3273" s="174"/>
      <c r="G3273" s="175"/>
      <c r="H3273" s="175"/>
      <c r="I3273" s="334">
        <f t="shared" si="51"/>
        <v>0</v>
      </c>
      <c r="J3273" s="44"/>
      <c r="K3273" s="332">
        <f>IFERROR(SUM(C3273/'Transfers of Funds'!$F$56),0)</f>
        <v>0</v>
      </c>
      <c r="L3273" s="44"/>
      <c r="M3273" s="45" t="s">
        <v>162</v>
      </c>
    </row>
    <row r="3274" spans="2:13">
      <c r="B3274" s="417" t="str">
        <f>IF(A3274="","",VLOOKUP(A3274,#REF!,2,FALSE))</f>
        <v/>
      </c>
      <c r="C3274" s="176"/>
      <c r="D3274" s="172"/>
      <c r="E3274" s="173"/>
      <c r="F3274" s="174"/>
      <c r="G3274" s="175"/>
      <c r="H3274" s="175"/>
      <c r="I3274" s="334">
        <f t="shared" si="51"/>
        <v>0</v>
      </c>
      <c r="J3274" s="44"/>
      <c r="K3274" s="332">
        <f>IFERROR(SUM(C3274/'Transfers of Funds'!$F$56),0)</f>
        <v>0</v>
      </c>
      <c r="L3274" s="44"/>
      <c r="M3274" s="45" t="s">
        <v>162</v>
      </c>
    </row>
    <row r="3275" spans="2:13">
      <c r="B3275" s="417" t="str">
        <f>IF(A3275="","",VLOOKUP(A3275,#REF!,2,FALSE))</f>
        <v/>
      </c>
      <c r="C3275" s="176"/>
      <c r="D3275" s="172"/>
      <c r="E3275" s="173"/>
      <c r="F3275" s="174"/>
      <c r="G3275" s="175"/>
      <c r="H3275" s="175"/>
      <c r="I3275" s="334">
        <f t="shared" si="51"/>
        <v>0</v>
      </c>
      <c r="J3275" s="44"/>
      <c r="K3275" s="332">
        <f>IFERROR(SUM(C3275/'Transfers of Funds'!$F$56),0)</f>
        <v>0</v>
      </c>
      <c r="L3275" s="44"/>
      <c r="M3275" s="45" t="s">
        <v>162</v>
      </c>
    </row>
    <row r="3276" spans="2:13">
      <c r="B3276" s="417" t="str">
        <f>IF(A3276="","",VLOOKUP(A3276,#REF!,2,FALSE))</f>
        <v/>
      </c>
      <c r="C3276" s="176"/>
      <c r="D3276" s="172"/>
      <c r="E3276" s="173"/>
      <c r="F3276" s="174"/>
      <c r="G3276" s="175"/>
      <c r="H3276" s="175"/>
      <c r="I3276" s="334">
        <f t="shared" si="51"/>
        <v>0</v>
      </c>
      <c r="J3276" s="44"/>
      <c r="K3276" s="332">
        <f>IFERROR(SUM(C3276/'Transfers of Funds'!$F$56),0)</f>
        <v>0</v>
      </c>
      <c r="L3276" s="44"/>
      <c r="M3276" s="45" t="s">
        <v>162</v>
      </c>
    </row>
    <row r="3277" spans="2:13">
      <c r="B3277" s="417" t="str">
        <f>IF(A3277="","",VLOOKUP(A3277,#REF!,2,FALSE))</f>
        <v/>
      </c>
      <c r="C3277" s="176"/>
      <c r="D3277" s="172"/>
      <c r="E3277" s="173"/>
      <c r="F3277" s="174"/>
      <c r="G3277" s="175"/>
      <c r="H3277" s="175"/>
      <c r="I3277" s="334">
        <f t="shared" si="51"/>
        <v>0</v>
      </c>
      <c r="J3277" s="44"/>
      <c r="K3277" s="332">
        <f>IFERROR(SUM(C3277/'Transfers of Funds'!$F$56),0)</f>
        <v>0</v>
      </c>
      <c r="L3277" s="44"/>
      <c r="M3277" s="45" t="s">
        <v>162</v>
      </c>
    </row>
    <row r="3278" spans="2:13">
      <c r="B3278" s="417" t="str">
        <f>IF(A3278="","",VLOOKUP(A3278,#REF!,2,FALSE))</f>
        <v/>
      </c>
      <c r="C3278" s="176"/>
      <c r="D3278" s="172"/>
      <c r="E3278" s="173"/>
      <c r="F3278" s="174"/>
      <c r="G3278" s="175"/>
      <c r="H3278" s="175"/>
      <c r="I3278" s="334">
        <f t="shared" si="51"/>
        <v>0</v>
      </c>
      <c r="J3278" s="44"/>
      <c r="K3278" s="332">
        <f>IFERROR(SUM(C3278/'Transfers of Funds'!$F$56),0)</f>
        <v>0</v>
      </c>
      <c r="L3278" s="44"/>
      <c r="M3278" s="45" t="s">
        <v>162</v>
      </c>
    </row>
    <row r="3279" spans="2:13">
      <c r="B3279" s="417" t="str">
        <f>IF(A3279="","",VLOOKUP(A3279,#REF!,2,FALSE))</f>
        <v/>
      </c>
      <c r="C3279" s="176"/>
      <c r="D3279" s="172"/>
      <c r="E3279" s="173"/>
      <c r="F3279" s="174"/>
      <c r="G3279" s="175"/>
      <c r="H3279" s="175"/>
      <c r="I3279" s="334">
        <f t="shared" si="51"/>
        <v>0</v>
      </c>
      <c r="J3279" s="44"/>
      <c r="K3279" s="332">
        <f>IFERROR(SUM(C3279/'Transfers of Funds'!$F$56),0)</f>
        <v>0</v>
      </c>
      <c r="L3279" s="44"/>
      <c r="M3279" s="45" t="s">
        <v>162</v>
      </c>
    </row>
    <row r="3280" spans="2:13">
      <c r="B3280" s="417" t="str">
        <f>IF(A3280="","",VLOOKUP(A3280,#REF!,2,FALSE))</f>
        <v/>
      </c>
      <c r="C3280" s="176"/>
      <c r="D3280" s="172"/>
      <c r="E3280" s="173"/>
      <c r="F3280" s="174"/>
      <c r="G3280" s="175"/>
      <c r="H3280" s="175"/>
      <c r="I3280" s="334">
        <f t="shared" si="51"/>
        <v>0</v>
      </c>
      <c r="J3280" s="44"/>
      <c r="K3280" s="332">
        <f>IFERROR(SUM(C3280/'Transfers of Funds'!$F$56),0)</f>
        <v>0</v>
      </c>
      <c r="L3280" s="44"/>
      <c r="M3280" s="45" t="s">
        <v>162</v>
      </c>
    </row>
    <row r="3281" spans="2:13">
      <c r="B3281" s="417" t="str">
        <f>IF(A3281="","",VLOOKUP(A3281,#REF!,2,FALSE))</f>
        <v/>
      </c>
      <c r="C3281" s="176"/>
      <c r="D3281" s="172"/>
      <c r="E3281" s="173"/>
      <c r="F3281" s="174"/>
      <c r="G3281" s="175"/>
      <c r="H3281" s="175"/>
      <c r="I3281" s="334">
        <f t="shared" si="51"/>
        <v>0</v>
      </c>
      <c r="J3281" s="44"/>
      <c r="K3281" s="332">
        <f>IFERROR(SUM(C3281/'Transfers of Funds'!$F$56),0)</f>
        <v>0</v>
      </c>
      <c r="L3281" s="44"/>
      <c r="M3281" s="45" t="s">
        <v>162</v>
      </c>
    </row>
    <row r="3282" spans="2:13">
      <c r="B3282" s="417" t="str">
        <f>IF(A3282="","",VLOOKUP(A3282,#REF!,2,FALSE))</f>
        <v/>
      </c>
      <c r="C3282" s="176"/>
      <c r="D3282" s="172"/>
      <c r="E3282" s="173"/>
      <c r="F3282" s="174"/>
      <c r="G3282" s="175"/>
      <c r="H3282" s="175"/>
      <c r="I3282" s="334">
        <f t="shared" si="51"/>
        <v>0</v>
      </c>
      <c r="J3282" s="44"/>
      <c r="K3282" s="332">
        <f>IFERROR(SUM(C3282/'Transfers of Funds'!$F$56),0)</f>
        <v>0</v>
      </c>
      <c r="L3282" s="44"/>
      <c r="M3282" s="45" t="s">
        <v>162</v>
      </c>
    </row>
    <row r="3283" spans="2:13">
      <c r="B3283" s="417" t="str">
        <f>IF(A3283="","",VLOOKUP(A3283,#REF!,2,FALSE))</f>
        <v/>
      </c>
      <c r="C3283" s="176"/>
      <c r="D3283" s="172"/>
      <c r="E3283" s="173"/>
      <c r="F3283" s="174"/>
      <c r="G3283" s="175"/>
      <c r="H3283" s="175"/>
      <c r="I3283" s="334">
        <f t="shared" si="51"/>
        <v>0</v>
      </c>
      <c r="J3283" s="44"/>
      <c r="K3283" s="332">
        <f>IFERROR(SUM(C3283/'Transfers of Funds'!$F$56),0)</f>
        <v>0</v>
      </c>
      <c r="L3283" s="44"/>
      <c r="M3283" s="45" t="s">
        <v>162</v>
      </c>
    </row>
    <row r="3284" spans="2:13">
      <c r="B3284" s="417" t="str">
        <f>IF(A3284="","",VLOOKUP(A3284,#REF!,2,FALSE))</f>
        <v/>
      </c>
      <c r="C3284" s="176"/>
      <c r="D3284" s="172"/>
      <c r="E3284" s="173"/>
      <c r="F3284" s="174"/>
      <c r="G3284" s="175"/>
      <c r="H3284" s="175"/>
      <c r="I3284" s="334">
        <f t="shared" si="51"/>
        <v>0</v>
      </c>
      <c r="J3284" s="44"/>
      <c r="K3284" s="332">
        <f>IFERROR(SUM(C3284/'Transfers of Funds'!$F$56),0)</f>
        <v>0</v>
      </c>
      <c r="L3284" s="44"/>
      <c r="M3284" s="45" t="s">
        <v>162</v>
      </c>
    </row>
    <row r="3285" spans="2:13">
      <c r="B3285" s="417" t="str">
        <f>IF(A3285="","",VLOOKUP(A3285,#REF!,2,FALSE))</f>
        <v/>
      </c>
      <c r="C3285" s="176"/>
      <c r="D3285" s="172"/>
      <c r="E3285" s="173"/>
      <c r="F3285" s="174"/>
      <c r="G3285" s="175"/>
      <c r="H3285" s="175"/>
      <c r="I3285" s="334">
        <f t="shared" ref="I3285:I3348" si="52">IF(OR(F$4="EUR",F$4="USD",F$4="GBP",F$4="CAD",F$4="NZD",F$4="AUD"),K3285,C3285)</f>
        <v>0</v>
      </c>
      <c r="J3285" s="44"/>
      <c r="K3285" s="332">
        <f>IFERROR(SUM(C3285/'Transfers of Funds'!$F$56),0)</f>
        <v>0</v>
      </c>
      <c r="L3285" s="44"/>
      <c r="M3285" s="45" t="s">
        <v>162</v>
      </c>
    </row>
    <row r="3286" spans="2:13">
      <c r="B3286" s="417" t="str">
        <f>IF(A3286="","",VLOOKUP(A3286,#REF!,2,FALSE))</f>
        <v/>
      </c>
      <c r="C3286" s="176"/>
      <c r="D3286" s="172"/>
      <c r="E3286" s="173"/>
      <c r="F3286" s="174"/>
      <c r="G3286" s="175"/>
      <c r="H3286" s="175"/>
      <c r="I3286" s="334">
        <f t="shared" si="52"/>
        <v>0</v>
      </c>
      <c r="J3286" s="44"/>
      <c r="K3286" s="332">
        <f>IFERROR(SUM(C3286/'Transfers of Funds'!$F$56),0)</f>
        <v>0</v>
      </c>
      <c r="L3286" s="44"/>
      <c r="M3286" s="45" t="s">
        <v>162</v>
      </c>
    </row>
    <row r="3287" spans="2:13">
      <c r="B3287" s="417" t="str">
        <f>IF(A3287="","",VLOOKUP(A3287,#REF!,2,FALSE))</f>
        <v/>
      </c>
      <c r="C3287" s="176"/>
      <c r="D3287" s="172"/>
      <c r="E3287" s="173"/>
      <c r="F3287" s="174"/>
      <c r="G3287" s="175"/>
      <c r="H3287" s="175"/>
      <c r="I3287" s="334">
        <f t="shared" si="52"/>
        <v>0</v>
      </c>
      <c r="J3287" s="44"/>
      <c r="K3287" s="332">
        <f>IFERROR(SUM(C3287/'Transfers of Funds'!$F$56),0)</f>
        <v>0</v>
      </c>
      <c r="L3287" s="44"/>
      <c r="M3287" s="45" t="s">
        <v>162</v>
      </c>
    </row>
    <row r="3288" spans="2:13">
      <c r="B3288" s="417" t="str">
        <f>IF(A3288="","",VLOOKUP(A3288,#REF!,2,FALSE))</f>
        <v/>
      </c>
      <c r="C3288" s="176"/>
      <c r="D3288" s="172"/>
      <c r="E3288" s="173"/>
      <c r="F3288" s="174"/>
      <c r="G3288" s="175"/>
      <c r="H3288" s="175"/>
      <c r="I3288" s="334">
        <f t="shared" si="52"/>
        <v>0</v>
      </c>
      <c r="J3288" s="44"/>
      <c r="K3288" s="332">
        <f>IFERROR(SUM(C3288/'Transfers of Funds'!$F$56),0)</f>
        <v>0</v>
      </c>
      <c r="L3288" s="44"/>
      <c r="M3288" s="45" t="s">
        <v>162</v>
      </c>
    </row>
    <row r="3289" spans="2:13">
      <c r="B3289" s="417" t="str">
        <f>IF(A3289="","",VLOOKUP(A3289,#REF!,2,FALSE))</f>
        <v/>
      </c>
      <c r="C3289" s="176"/>
      <c r="D3289" s="172"/>
      <c r="E3289" s="173"/>
      <c r="F3289" s="174"/>
      <c r="G3289" s="175"/>
      <c r="H3289" s="175"/>
      <c r="I3289" s="334">
        <f t="shared" si="52"/>
        <v>0</v>
      </c>
      <c r="J3289" s="44"/>
      <c r="K3289" s="332">
        <f>IFERROR(SUM(C3289/'Transfers of Funds'!$F$56),0)</f>
        <v>0</v>
      </c>
      <c r="L3289" s="44"/>
      <c r="M3289" s="45" t="s">
        <v>162</v>
      </c>
    </row>
    <row r="3290" spans="2:13">
      <c r="B3290" s="417" t="str">
        <f>IF(A3290="","",VLOOKUP(A3290,#REF!,2,FALSE))</f>
        <v/>
      </c>
      <c r="C3290" s="176"/>
      <c r="D3290" s="172"/>
      <c r="E3290" s="173"/>
      <c r="F3290" s="174"/>
      <c r="G3290" s="175"/>
      <c r="H3290" s="175"/>
      <c r="I3290" s="334">
        <f t="shared" si="52"/>
        <v>0</v>
      </c>
      <c r="J3290" s="44"/>
      <c r="K3290" s="332">
        <f>IFERROR(SUM(C3290/'Transfers of Funds'!$F$56),0)</f>
        <v>0</v>
      </c>
      <c r="L3290" s="44"/>
      <c r="M3290" s="45" t="s">
        <v>162</v>
      </c>
    </row>
    <row r="3291" spans="2:13">
      <c r="B3291" s="417" t="str">
        <f>IF(A3291="","",VLOOKUP(A3291,#REF!,2,FALSE))</f>
        <v/>
      </c>
      <c r="C3291" s="176"/>
      <c r="D3291" s="172"/>
      <c r="E3291" s="173"/>
      <c r="F3291" s="174"/>
      <c r="G3291" s="175"/>
      <c r="H3291" s="175"/>
      <c r="I3291" s="334">
        <f t="shared" si="52"/>
        <v>0</v>
      </c>
      <c r="J3291" s="44"/>
      <c r="K3291" s="332">
        <f>IFERROR(SUM(C3291/'Transfers of Funds'!$F$56),0)</f>
        <v>0</v>
      </c>
      <c r="L3291" s="44"/>
      <c r="M3291" s="45" t="s">
        <v>162</v>
      </c>
    </row>
    <row r="3292" spans="2:13">
      <c r="B3292" s="417" t="str">
        <f>IF(A3292="","",VLOOKUP(A3292,#REF!,2,FALSE))</f>
        <v/>
      </c>
      <c r="C3292" s="176"/>
      <c r="D3292" s="172"/>
      <c r="E3292" s="173"/>
      <c r="F3292" s="174"/>
      <c r="G3292" s="175"/>
      <c r="H3292" s="175"/>
      <c r="I3292" s="334">
        <f t="shared" si="52"/>
        <v>0</v>
      </c>
      <c r="J3292" s="44"/>
      <c r="K3292" s="332">
        <f>IFERROR(SUM(C3292/'Transfers of Funds'!$F$56),0)</f>
        <v>0</v>
      </c>
      <c r="L3292" s="44"/>
      <c r="M3292" s="45" t="s">
        <v>162</v>
      </c>
    </row>
    <row r="3293" spans="2:13">
      <c r="B3293" s="417" t="str">
        <f>IF(A3293="","",VLOOKUP(A3293,#REF!,2,FALSE))</f>
        <v/>
      </c>
      <c r="C3293" s="176"/>
      <c r="D3293" s="172"/>
      <c r="E3293" s="173"/>
      <c r="F3293" s="174"/>
      <c r="G3293" s="175"/>
      <c r="H3293" s="175"/>
      <c r="I3293" s="334">
        <f t="shared" si="52"/>
        <v>0</v>
      </c>
      <c r="J3293" s="44"/>
      <c r="K3293" s="332">
        <f>IFERROR(SUM(C3293/'Transfers of Funds'!$F$56),0)</f>
        <v>0</v>
      </c>
      <c r="L3293" s="44"/>
      <c r="M3293" s="45" t="s">
        <v>162</v>
      </c>
    </row>
    <row r="3294" spans="2:13">
      <c r="B3294" s="417" t="str">
        <f>IF(A3294="","",VLOOKUP(A3294,#REF!,2,FALSE))</f>
        <v/>
      </c>
      <c r="C3294" s="176"/>
      <c r="D3294" s="172"/>
      <c r="E3294" s="173"/>
      <c r="F3294" s="174"/>
      <c r="G3294" s="175"/>
      <c r="H3294" s="175"/>
      <c r="I3294" s="334">
        <f t="shared" si="52"/>
        <v>0</v>
      </c>
      <c r="J3294" s="44"/>
      <c r="K3294" s="332">
        <f>IFERROR(SUM(C3294/'Transfers of Funds'!$F$56),0)</f>
        <v>0</v>
      </c>
      <c r="L3294" s="44"/>
      <c r="M3294" s="45" t="s">
        <v>162</v>
      </c>
    </row>
    <row r="3295" spans="2:13">
      <c r="B3295" s="417" t="str">
        <f>IF(A3295="","",VLOOKUP(A3295,#REF!,2,FALSE))</f>
        <v/>
      </c>
      <c r="C3295" s="176"/>
      <c r="D3295" s="172"/>
      <c r="E3295" s="173"/>
      <c r="F3295" s="174"/>
      <c r="G3295" s="175"/>
      <c r="H3295" s="175"/>
      <c r="I3295" s="334">
        <f t="shared" si="52"/>
        <v>0</v>
      </c>
      <c r="J3295" s="44"/>
      <c r="K3295" s="332">
        <f>IFERROR(SUM(C3295/'Transfers of Funds'!$F$56),0)</f>
        <v>0</v>
      </c>
      <c r="L3295" s="44"/>
      <c r="M3295" s="45" t="s">
        <v>162</v>
      </c>
    </row>
    <row r="3296" spans="2:13">
      <c r="B3296" s="417" t="str">
        <f>IF(A3296="","",VLOOKUP(A3296,#REF!,2,FALSE))</f>
        <v/>
      </c>
      <c r="C3296" s="176"/>
      <c r="D3296" s="172"/>
      <c r="E3296" s="173"/>
      <c r="F3296" s="174"/>
      <c r="G3296" s="175"/>
      <c r="H3296" s="175"/>
      <c r="I3296" s="334">
        <f t="shared" si="52"/>
        <v>0</v>
      </c>
      <c r="J3296" s="44"/>
      <c r="K3296" s="332">
        <f>IFERROR(SUM(C3296/'Transfers of Funds'!$F$56),0)</f>
        <v>0</v>
      </c>
      <c r="L3296" s="44"/>
      <c r="M3296" s="45" t="s">
        <v>162</v>
      </c>
    </row>
    <row r="3297" spans="2:13">
      <c r="B3297" s="417" t="str">
        <f>IF(A3297="","",VLOOKUP(A3297,#REF!,2,FALSE))</f>
        <v/>
      </c>
      <c r="C3297" s="176"/>
      <c r="D3297" s="172"/>
      <c r="E3297" s="173"/>
      <c r="F3297" s="174"/>
      <c r="G3297" s="175"/>
      <c r="H3297" s="175"/>
      <c r="I3297" s="334">
        <f t="shared" si="52"/>
        <v>0</v>
      </c>
      <c r="J3297" s="44"/>
      <c r="K3297" s="332">
        <f>IFERROR(SUM(C3297/'Transfers of Funds'!$F$56),0)</f>
        <v>0</v>
      </c>
      <c r="L3297" s="44"/>
      <c r="M3297" s="45" t="s">
        <v>162</v>
      </c>
    </row>
    <row r="3298" spans="2:13">
      <c r="B3298" s="417" t="str">
        <f>IF(A3298="","",VLOOKUP(A3298,#REF!,2,FALSE))</f>
        <v/>
      </c>
      <c r="C3298" s="176"/>
      <c r="D3298" s="172"/>
      <c r="E3298" s="173"/>
      <c r="F3298" s="174"/>
      <c r="G3298" s="175"/>
      <c r="H3298" s="175"/>
      <c r="I3298" s="334">
        <f t="shared" si="52"/>
        <v>0</v>
      </c>
      <c r="J3298" s="44"/>
      <c r="K3298" s="332">
        <f>IFERROR(SUM(C3298/'Transfers of Funds'!$F$56),0)</f>
        <v>0</v>
      </c>
      <c r="L3298" s="44"/>
      <c r="M3298" s="45" t="s">
        <v>162</v>
      </c>
    </row>
    <row r="3299" spans="2:13">
      <c r="B3299" s="417" t="str">
        <f>IF(A3299="","",VLOOKUP(A3299,#REF!,2,FALSE))</f>
        <v/>
      </c>
      <c r="C3299" s="176"/>
      <c r="D3299" s="172"/>
      <c r="E3299" s="173"/>
      <c r="F3299" s="174"/>
      <c r="G3299" s="175"/>
      <c r="H3299" s="175"/>
      <c r="I3299" s="334">
        <f t="shared" si="52"/>
        <v>0</v>
      </c>
      <c r="J3299" s="44"/>
      <c r="K3299" s="332">
        <f>IFERROR(SUM(C3299/'Transfers of Funds'!$F$56),0)</f>
        <v>0</v>
      </c>
      <c r="L3299" s="44"/>
      <c r="M3299" s="45" t="s">
        <v>162</v>
      </c>
    </row>
    <row r="3300" spans="2:13">
      <c r="B3300" s="417" t="str">
        <f>IF(A3300="","",VLOOKUP(A3300,#REF!,2,FALSE))</f>
        <v/>
      </c>
      <c r="C3300" s="176"/>
      <c r="D3300" s="172"/>
      <c r="E3300" s="173"/>
      <c r="F3300" s="174"/>
      <c r="G3300" s="175"/>
      <c r="H3300" s="175"/>
      <c r="I3300" s="334">
        <f t="shared" si="52"/>
        <v>0</v>
      </c>
      <c r="J3300" s="44"/>
      <c r="K3300" s="332">
        <f>IFERROR(SUM(C3300/'Transfers of Funds'!$F$56),0)</f>
        <v>0</v>
      </c>
      <c r="L3300" s="44"/>
      <c r="M3300" s="45" t="s">
        <v>162</v>
      </c>
    </row>
    <row r="3301" spans="2:13">
      <c r="B3301" s="417" t="str">
        <f>IF(A3301="","",VLOOKUP(A3301,#REF!,2,FALSE))</f>
        <v/>
      </c>
      <c r="C3301" s="176"/>
      <c r="D3301" s="172"/>
      <c r="E3301" s="173"/>
      <c r="F3301" s="174"/>
      <c r="G3301" s="175"/>
      <c r="H3301" s="175"/>
      <c r="I3301" s="334">
        <f t="shared" si="52"/>
        <v>0</v>
      </c>
      <c r="J3301" s="44"/>
      <c r="K3301" s="332">
        <f>IFERROR(SUM(C3301/'Transfers of Funds'!$F$56),0)</f>
        <v>0</v>
      </c>
      <c r="L3301" s="44"/>
      <c r="M3301" s="45" t="s">
        <v>162</v>
      </c>
    </row>
    <row r="3302" spans="2:13">
      <c r="B3302" s="417" t="str">
        <f>IF(A3302="","",VLOOKUP(A3302,#REF!,2,FALSE))</f>
        <v/>
      </c>
      <c r="C3302" s="176"/>
      <c r="D3302" s="172"/>
      <c r="E3302" s="173"/>
      <c r="F3302" s="174"/>
      <c r="G3302" s="175"/>
      <c r="H3302" s="175"/>
      <c r="I3302" s="334">
        <f t="shared" si="52"/>
        <v>0</v>
      </c>
      <c r="J3302" s="44"/>
      <c r="K3302" s="332">
        <f>IFERROR(SUM(C3302/'Transfers of Funds'!$F$56),0)</f>
        <v>0</v>
      </c>
      <c r="L3302" s="44"/>
      <c r="M3302" s="45" t="s">
        <v>162</v>
      </c>
    </row>
    <row r="3303" spans="2:13">
      <c r="B3303" s="417" t="str">
        <f>IF(A3303="","",VLOOKUP(A3303,#REF!,2,FALSE))</f>
        <v/>
      </c>
      <c r="C3303" s="176"/>
      <c r="D3303" s="172"/>
      <c r="E3303" s="173"/>
      <c r="F3303" s="174"/>
      <c r="G3303" s="175"/>
      <c r="H3303" s="175"/>
      <c r="I3303" s="334">
        <f t="shared" si="52"/>
        <v>0</v>
      </c>
      <c r="J3303" s="44"/>
      <c r="K3303" s="332">
        <f>IFERROR(SUM(C3303/'Transfers of Funds'!$F$56),0)</f>
        <v>0</v>
      </c>
      <c r="L3303" s="44"/>
      <c r="M3303" s="45" t="s">
        <v>162</v>
      </c>
    </row>
    <row r="3304" spans="2:13">
      <c r="B3304" s="417" t="str">
        <f>IF(A3304="","",VLOOKUP(A3304,#REF!,2,FALSE))</f>
        <v/>
      </c>
      <c r="C3304" s="176"/>
      <c r="D3304" s="172"/>
      <c r="E3304" s="173"/>
      <c r="F3304" s="174"/>
      <c r="G3304" s="175"/>
      <c r="H3304" s="175"/>
      <c r="I3304" s="334">
        <f t="shared" si="52"/>
        <v>0</v>
      </c>
      <c r="J3304" s="44"/>
      <c r="K3304" s="332">
        <f>IFERROR(SUM(C3304/'Transfers of Funds'!$F$56),0)</f>
        <v>0</v>
      </c>
      <c r="L3304" s="44"/>
      <c r="M3304" s="45" t="s">
        <v>162</v>
      </c>
    </row>
    <row r="3305" spans="2:13">
      <c r="B3305" s="417" t="str">
        <f>IF(A3305="","",VLOOKUP(A3305,#REF!,2,FALSE))</f>
        <v/>
      </c>
      <c r="C3305" s="176"/>
      <c r="D3305" s="172"/>
      <c r="E3305" s="173"/>
      <c r="F3305" s="174"/>
      <c r="G3305" s="175"/>
      <c r="H3305" s="175"/>
      <c r="I3305" s="334">
        <f t="shared" si="52"/>
        <v>0</v>
      </c>
      <c r="J3305" s="44"/>
      <c r="K3305" s="332">
        <f>IFERROR(SUM(C3305/'Transfers of Funds'!$F$56),0)</f>
        <v>0</v>
      </c>
      <c r="L3305" s="44"/>
      <c r="M3305" s="45" t="s">
        <v>162</v>
      </c>
    </row>
    <row r="3306" spans="2:13">
      <c r="B3306" s="417" t="str">
        <f>IF(A3306="","",VLOOKUP(A3306,#REF!,2,FALSE))</f>
        <v/>
      </c>
      <c r="C3306" s="176"/>
      <c r="D3306" s="172"/>
      <c r="E3306" s="173"/>
      <c r="F3306" s="174"/>
      <c r="G3306" s="175"/>
      <c r="H3306" s="175"/>
      <c r="I3306" s="334">
        <f t="shared" si="52"/>
        <v>0</v>
      </c>
      <c r="J3306" s="44"/>
      <c r="K3306" s="332">
        <f>IFERROR(SUM(C3306/'Transfers of Funds'!$F$56),0)</f>
        <v>0</v>
      </c>
      <c r="L3306" s="44"/>
      <c r="M3306" s="45" t="s">
        <v>162</v>
      </c>
    </row>
    <row r="3307" spans="2:13">
      <c r="B3307" s="417" t="str">
        <f>IF(A3307="","",VLOOKUP(A3307,#REF!,2,FALSE))</f>
        <v/>
      </c>
      <c r="C3307" s="176"/>
      <c r="D3307" s="172"/>
      <c r="E3307" s="173"/>
      <c r="F3307" s="174"/>
      <c r="G3307" s="175"/>
      <c r="H3307" s="175"/>
      <c r="I3307" s="334">
        <f t="shared" si="52"/>
        <v>0</v>
      </c>
      <c r="J3307" s="44"/>
      <c r="K3307" s="332">
        <f>IFERROR(SUM(C3307/'Transfers of Funds'!$F$56),0)</f>
        <v>0</v>
      </c>
      <c r="L3307" s="44"/>
      <c r="M3307" s="45" t="s">
        <v>162</v>
      </c>
    </row>
    <row r="3308" spans="2:13">
      <c r="B3308" s="417" t="str">
        <f>IF(A3308="","",VLOOKUP(A3308,#REF!,2,FALSE))</f>
        <v/>
      </c>
      <c r="C3308" s="176"/>
      <c r="D3308" s="172"/>
      <c r="E3308" s="173"/>
      <c r="F3308" s="174"/>
      <c r="G3308" s="175"/>
      <c r="H3308" s="175"/>
      <c r="I3308" s="334">
        <f t="shared" si="52"/>
        <v>0</v>
      </c>
      <c r="J3308" s="44"/>
      <c r="K3308" s="332">
        <f>IFERROR(SUM(C3308/'Transfers of Funds'!$F$56),0)</f>
        <v>0</v>
      </c>
      <c r="L3308" s="44"/>
      <c r="M3308" s="45" t="s">
        <v>162</v>
      </c>
    </row>
    <row r="3309" spans="2:13">
      <c r="B3309" s="417" t="str">
        <f>IF(A3309="","",VLOOKUP(A3309,#REF!,2,FALSE))</f>
        <v/>
      </c>
      <c r="C3309" s="176"/>
      <c r="D3309" s="172"/>
      <c r="E3309" s="173"/>
      <c r="F3309" s="174"/>
      <c r="G3309" s="175"/>
      <c r="H3309" s="175"/>
      <c r="I3309" s="334">
        <f t="shared" si="52"/>
        <v>0</v>
      </c>
      <c r="J3309" s="44"/>
      <c r="K3309" s="332">
        <f>IFERROR(SUM(C3309/'Transfers of Funds'!$F$56),0)</f>
        <v>0</v>
      </c>
      <c r="L3309" s="44"/>
      <c r="M3309" s="45" t="s">
        <v>162</v>
      </c>
    </row>
    <row r="3310" spans="2:13">
      <c r="B3310" s="417" t="str">
        <f>IF(A3310="","",VLOOKUP(A3310,#REF!,2,FALSE))</f>
        <v/>
      </c>
      <c r="C3310" s="176"/>
      <c r="D3310" s="172"/>
      <c r="E3310" s="173"/>
      <c r="F3310" s="174"/>
      <c r="G3310" s="175"/>
      <c r="H3310" s="175"/>
      <c r="I3310" s="334">
        <f t="shared" si="52"/>
        <v>0</v>
      </c>
      <c r="J3310" s="44"/>
      <c r="K3310" s="332">
        <f>IFERROR(SUM(C3310/'Transfers of Funds'!$F$56),0)</f>
        <v>0</v>
      </c>
      <c r="L3310" s="44"/>
      <c r="M3310" s="45" t="s">
        <v>162</v>
      </c>
    </row>
    <row r="3311" spans="2:13">
      <c r="B3311" s="417" t="str">
        <f>IF(A3311="","",VLOOKUP(A3311,#REF!,2,FALSE))</f>
        <v/>
      </c>
      <c r="C3311" s="176"/>
      <c r="D3311" s="172"/>
      <c r="E3311" s="173"/>
      <c r="F3311" s="174"/>
      <c r="G3311" s="175"/>
      <c r="H3311" s="175"/>
      <c r="I3311" s="334">
        <f t="shared" si="52"/>
        <v>0</v>
      </c>
      <c r="J3311" s="44"/>
      <c r="K3311" s="332">
        <f>IFERROR(SUM(C3311/'Transfers of Funds'!$F$56),0)</f>
        <v>0</v>
      </c>
      <c r="L3311" s="44"/>
      <c r="M3311" s="45" t="s">
        <v>162</v>
      </c>
    </row>
    <row r="3312" spans="2:13">
      <c r="B3312" s="417" t="str">
        <f>IF(A3312="","",VLOOKUP(A3312,#REF!,2,FALSE))</f>
        <v/>
      </c>
      <c r="C3312" s="176"/>
      <c r="D3312" s="172"/>
      <c r="E3312" s="173"/>
      <c r="F3312" s="174"/>
      <c r="G3312" s="175"/>
      <c r="H3312" s="175"/>
      <c r="I3312" s="334">
        <f t="shared" si="52"/>
        <v>0</v>
      </c>
      <c r="J3312" s="44"/>
      <c r="K3312" s="332">
        <f>IFERROR(SUM(C3312/'Transfers of Funds'!$F$56),0)</f>
        <v>0</v>
      </c>
      <c r="L3312" s="44"/>
      <c r="M3312" s="45" t="s">
        <v>162</v>
      </c>
    </row>
    <row r="3313" spans="2:13">
      <c r="B3313" s="417" t="str">
        <f>IF(A3313="","",VLOOKUP(A3313,#REF!,2,FALSE))</f>
        <v/>
      </c>
      <c r="C3313" s="176"/>
      <c r="D3313" s="172"/>
      <c r="E3313" s="173"/>
      <c r="F3313" s="174"/>
      <c r="G3313" s="175"/>
      <c r="H3313" s="175"/>
      <c r="I3313" s="334">
        <f t="shared" si="52"/>
        <v>0</v>
      </c>
      <c r="J3313" s="44"/>
      <c r="K3313" s="332">
        <f>IFERROR(SUM(C3313/'Transfers of Funds'!$F$56),0)</f>
        <v>0</v>
      </c>
      <c r="L3313" s="44"/>
      <c r="M3313" s="45" t="s">
        <v>162</v>
      </c>
    </row>
    <row r="3314" spans="2:13">
      <c r="B3314" s="417" t="str">
        <f>IF(A3314="","",VLOOKUP(A3314,#REF!,2,FALSE))</f>
        <v/>
      </c>
      <c r="C3314" s="176"/>
      <c r="D3314" s="172"/>
      <c r="E3314" s="173"/>
      <c r="F3314" s="174"/>
      <c r="G3314" s="175"/>
      <c r="H3314" s="175"/>
      <c r="I3314" s="334">
        <f t="shared" si="52"/>
        <v>0</v>
      </c>
      <c r="J3314" s="44"/>
      <c r="K3314" s="332">
        <f>IFERROR(SUM(C3314/'Transfers of Funds'!$F$56),0)</f>
        <v>0</v>
      </c>
      <c r="L3314" s="44"/>
      <c r="M3314" s="45" t="s">
        <v>162</v>
      </c>
    </row>
    <row r="3315" spans="2:13">
      <c r="B3315" s="417" t="str">
        <f>IF(A3315="","",VLOOKUP(A3315,#REF!,2,FALSE))</f>
        <v/>
      </c>
      <c r="C3315" s="176"/>
      <c r="D3315" s="172"/>
      <c r="E3315" s="173"/>
      <c r="F3315" s="174"/>
      <c r="G3315" s="175"/>
      <c r="H3315" s="175"/>
      <c r="I3315" s="334">
        <f t="shared" si="52"/>
        <v>0</v>
      </c>
      <c r="J3315" s="44"/>
      <c r="K3315" s="332">
        <f>IFERROR(SUM(C3315/'Transfers of Funds'!$F$56),0)</f>
        <v>0</v>
      </c>
      <c r="L3315" s="44"/>
      <c r="M3315" s="45" t="s">
        <v>162</v>
      </c>
    </row>
    <row r="3316" spans="2:13">
      <c r="B3316" s="417" t="str">
        <f>IF(A3316="","",VLOOKUP(A3316,#REF!,2,FALSE))</f>
        <v/>
      </c>
      <c r="C3316" s="176"/>
      <c r="D3316" s="172"/>
      <c r="E3316" s="173"/>
      <c r="F3316" s="174"/>
      <c r="G3316" s="175"/>
      <c r="H3316" s="175"/>
      <c r="I3316" s="334">
        <f t="shared" si="52"/>
        <v>0</v>
      </c>
      <c r="J3316" s="44"/>
      <c r="K3316" s="332">
        <f>IFERROR(SUM(C3316/'Transfers of Funds'!$F$56),0)</f>
        <v>0</v>
      </c>
      <c r="L3316" s="44"/>
      <c r="M3316" s="45" t="s">
        <v>162</v>
      </c>
    </row>
    <row r="3317" spans="2:13">
      <c r="B3317" s="417" t="str">
        <f>IF(A3317="","",VLOOKUP(A3317,#REF!,2,FALSE))</f>
        <v/>
      </c>
      <c r="C3317" s="176"/>
      <c r="D3317" s="172"/>
      <c r="E3317" s="173"/>
      <c r="F3317" s="174"/>
      <c r="G3317" s="175"/>
      <c r="H3317" s="175"/>
      <c r="I3317" s="334">
        <f t="shared" si="52"/>
        <v>0</v>
      </c>
      <c r="J3317" s="44"/>
      <c r="K3317" s="332">
        <f>IFERROR(SUM(C3317/'Transfers of Funds'!$F$56),0)</f>
        <v>0</v>
      </c>
      <c r="L3317" s="44"/>
      <c r="M3317" s="45" t="s">
        <v>162</v>
      </c>
    </row>
    <row r="3318" spans="2:13">
      <c r="B3318" s="417" t="str">
        <f>IF(A3318="","",VLOOKUP(A3318,#REF!,2,FALSE))</f>
        <v/>
      </c>
      <c r="C3318" s="176"/>
      <c r="D3318" s="172"/>
      <c r="E3318" s="173"/>
      <c r="F3318" s="174"/>
      <c r="G3318" s="175"/>
      <c r="H3318" s="175"/>
      <c r="I3318" s="334">
        <f t="shared" si="52"/>
        <v>0</v>
      </c>
      <c r="J3318" s="44"/>
      <c r="K3318" s="332">
        <f>IFERROR(SUM(C3318/'Transfers of Funds'!$F$56),0)</f>
        <v>0</v>
      </c>
      <c r="L3318" s="44"/>
      <c r="M3318" s="45" t="s">
        <v>162</v>
      </c>
    </row>
    <row r="3319" spans="2:13">
      <c r="B3319" s="417" t="str">
        <f>IF(A3319="","",VLOOKUP(A3319,#REF!,2,FALSE))</f>
        <v/>
      </c>
      <c r="C3319" s="176"/>
      <c r="D3319" s="172"/>
      <c r="E3319" s="173"/>
      <c r="F3319" s="174"/>
      <c r="G3319" s="175"/>
      <c r="H3319" s="175"/>
      <c r="I3319" s="334">
        <f t="shared" si="52"/>
        <v>0</v>
      </c>
      <c r="J3319" s="44"/>
      <c r="K3319" s="332">
        <f>IFERROR(SUM(C3319/'Transfers of Funds'!$F$56),0)</f>
        <v>0</v>
      </c>
      <c r="L3319" s="44"/>
      <c r="M3319" s="45" t="s">
        <v>162</v>
      </c>
    </row>
    <row r="3320" spans="2:13">
      <c r="B3320" s="417" t="str">
        <f>IF(A3320="","",VLOOKUP(A3320,#REF!,2,FALSE))</f>
        <v/>
      </c>
      <c r="C3320" s="176"/>
      <c r="D3320" s="172"/>
      <c r="E3320" s="173"/>
      <c r="F3320" s="174"/>
      <c r="G3320" s="175"/>
      <c r="H3320" s="175"/>
      <c r="I3320" s="334">
        <f t="shared" si="52"/>
        <v>0</v>
      </c>
      <c r="J3320" s="44"/>
      <c r="K3320" s="332">
        <f>IFERROR(SUM(C3320/'Transfers of Funds'!$F$56),0)</f>
        <v>0</v>
      </c>
      <c r="L3320" s="44"/>
      <c r="M3320" s="45" t="s">
        <v>162</v>
      </c>
    </row>
    <row r="3321" spans="2:13">
      <c r="B3321" s="417" t="str">
        <f>IF(A3321="","",VLOOKUP(A3321,#REF!,2,FALSE))</f>
        <v/>
      </c>
      <c r="C3321" s="176"/>
      <c r="D3321" s="172"/>
      <c r="E3321" s="173"/>
      <c r="F3321" s="174"/>
      <c r="G3321" s="175"/>
      <c r="H3321" s="175"/>
      <c r="I3321" s="334">
        <f t="shared" si="52"/>
        <v>0</v>
      </c>
      <c r="J3321" s="44"/>
      <c r="K3321" s="332">
        <f>IFERROR(SUM(C3321/'Transfers of Funds'!$F$56),0)</f>
        <v>0</v>
      </c>
      <c r="L3321" s="44"/>
      <c r="M3321" s="45" t="s">
        <v>162</v>
      </c>
    </row>
    <row r="3322" spans="2:13">
      <c r="B3322" s="417" t="str">
        <f>IF(A3322="","",VLOOKUP(A3322,#REF!,2,FALSE))</f>
        <v/>
      </c>
      <c r="C3322" s="176"/>
      <c r="D3322" s="172"/>
      <c r="E3322" s="173"/>
      <c r="F3322" s="174"/>
      <c r="G3322" s="175"/>
      <c r="H3322" s="175"/>
      <c r="I3322" s="334">
        <f t="shared" si="52"/>
        <v>0</v>
      </c>
      <c r="J3322" s="44"/>
      <c r="K3322" s="332">
        <f>IFERROR(SUM(C3322/'Transfers of Funds'!$F$56),0)</f>
        <v>0</v>
      </c>
      <c r="L3322" s="44"/>
      <c r="M3322" s="45" t="s">
        <v>162</v>
      </c>
    </row>
    <row r="3323" spans="2:13">
      <c r="B3323" s="417" t="str">
        <f>IF(A3323="","",VLOOKUP(A3323,#REF!,2,FALSE))</f>
        <v/>
      </c>
      <c r="C3323" s="176"/>
      <c r="D3323" s="172"/>
      <c r="E3323" s="173"/>
      <c r="F3323" s="174"/>
      <c r="G3323" s="175"/>
      <c r="H3323" s="175"/>
      <c r="I3323" s="334">
        <f t="shared" si="52"/>
        <v>0</v>
      </c>
      <c r="J3323" s="44"/>
      <c r="K3323" s="332">
        <f>IFERROR(SUM(C3323/'Transfers of Funds'!$F$56),0)</f>
        <v>0</v>
      </c>
      <c r="L3323" s="44"/>
      <c r="M3323" s="45" t="s">
        <v>162</v>
      </c>
    </row>
    <row r="3324" spans="2:13">
      <c r="B3324" s="417" t="str">
        <f>IF(A3324="","",VLOOKUP(A3324,#REF!,2,FALSE))</f>
        <v/>
      </c>
      <c r="C3324" s="176"/>
      <c r="D3324" s="172"/>
      <c r="E3324" s="173"/>
      <c r="F3324" s="174"/>
      <c r="G3324" s="175"/>
      <c r="H3324" s="175"/>
      <c r="I3324" s="334">
        <f t="shared" si="52"/>
        <v>0</v>
      </c>
      <c r="J3324" s="44"/>
      <c r="K3324" s="332">
        <f>IFERROR(SUM(C3324/'Transfers of Funds'!$F$56),0)</f>
        <v>0</v>
      </c>
      <c r="L3324" s="44"/>
      <c r="M3324" s="45" t="s">
        <v>162</v>
      </c>
    </row>
    <row r="3325" spans="2:13">
      <c r="B3325" s="417" t="str">
        <f>IF(A3325="","",VLOOKUP(A3325,#REF!,2,FALSE))</f>
        <v/>
      </c>
      <c r="C3325" s="176"/>
      <c r="D3325" s="172"/>
      <c r="E3325" s="173"/>
      <c r="F3325" s="174"/>
      <c r="G3325" s="175"/>
      <c r="H3325" s="175"/>
      <c r="I3325" s="334">
        <f t="shared" si="52"/>
        <v>0</v>
      </c>
      <c r="J3325" s="44"/>
      <c r="K3325" s="332">
        <f>IFERROR(SUM(C3325/'Transfers of Funds'!$F$56),0)</f>
        <v>0</v>
      </c>
      <c r="L3325" s="44"/>
      <c r="M3325" s="45" t="s">
        <v>162</v>
      </c>
    </row>
    <row r="3326" spans="2:13">
      <c r="B3326" s="417" t="str">
        <f>IF(A3326="","",VLOOKUP(A3326,#REF!,2,FALSE))</f>
        <v/>
      </c>
      <c r="C3326" s="176"/>
      <c r="D3326" s="172"/>
      <c r="E3326" s="173"/>
      <c r="F3326" s="174"/>
      <c r="G3326" s="175"/>
      <c r="H3326" s="175"/>
      <c r="I3326" s="334">
        <f t="shared" si="52"/>
        <v>0</v>
      </c>
      <c r="J3326" s="44"/>
      <c r="K3326" s="332">
        <f>IFERROR(SUM(C3326/'Transfers of Funds'!$F$56),0)</f>
        <v>0</v>
      </c>
      <c r="L3326" s="44"/>
      <c r="M3326" s="45" t="s">
        <v>162</v>
      </c>
    </row>
    <row r="3327" spans="2:13">
      <c r="B3327" s="417" t="str">
        <f>IF(A3327="","",VLOOKUP(A3327,#REF!,2,FALSE))</f>
        <v/>
      </c>
      <c r="C3327" s="176"/>
      <c r="D3327" s="172"/>
      <c r="E3327" s="173"/>
      <c r="F3327" s="174"/>
      <c r="G3327" s="175"/>
      <c r="H3327" s="175"/>
      <c r="I3327" s="334">
        <f t="shared" si="52"/>
        <v>0</v>
      </c>
      <c r="J3327" s="44"/>
      <c r="K3327" s="332">
        <f>IFERROR(SUM(C3327/'Transfers of Funds'!$F$56),0)</f>
        <v>0</v>
      </c>
      <c r="L3327" s="44"/>
      <c r="M3327" s="45" t="s">
        <v>162</v>
      </c>
    </row>
    <row r="3328" spans="2:13">
      <c r="B3328" s="417" t="str">
        <f>IF(A3328="","",VLOOKUP(A3328,#REF!,2,FALSE))</f>
        <v/>
      </c>
      <c r="C3328" s="176"/>
      <c r="D3328" s="172"/>
      <c r="E3328" s="173"/>
      <c r="F3328" s="174"/>
      <c r="G3328" s="175"/>
      <c r="H3328" s="175"/>
      <c r="I3328" s="334">
        <f t="shared" si="52"/>
        <v>0</v>
      </c>
      <c r="J3328" s="44"/>
      <c r="K3328" s="332">
        <f>IFERROR(SUM(C3328/'Transfers of Funds'!$F$56),0)</f>
        <v>0</v>
      </c>
      <c r="L3328" s="44"/>
      <c r="M3328" s="45" t="s">
        <v>162</v>
      </c>
    </row>
    <row r="3329" spans="2:13">
      <c r="B3329" s="417" t="str">
        <f>IF(A3329="","",VLOOKUP(A3329,#REF!,2,FALSE))</f>
        <v/>
      </c>
      <c r="C3329" s="176"/>
      <c r="D3329" s="172"/>
      <c r="E3329" s="173"/>
      <c r="F3329" s="174"/>
      <c r="G3329" s="175"/>
      <c r="H3329" s="175"/>
      <c r="I3329" s="334">
        <f t="shared" si="52"/>
        <v>0</v>
      </c>
      <c r="J3329" s="44"/>
      <c r="K3329" s="332">
        <f>IFERROR(SUM(C3329/'Transfers of Funds'!$F$56),0)</f>
        <v>0</v>
      </c>
      <c r="L3329" s="44"/>
      <c r="M3329" s="45" t="s">
        <v>162</v>
      </c>
    </row>
    <row r="3330" spans="2:13">
      <c r="B3330" s="417" t="str">
        <f>IF(A3330="","",VLOOKUP(A3330,#REF!,2,FALSE))</f>
        <v/>
      </c>
      <c r="C3330" s="176"/>
      <c r="D3330" s="172"/>
      <c r="E3330" s="173"/>
      <c r="F3330" s="174"/>
      <c r="G3330" s="175"/>
      <c r="H3330" s="175"/>
      <c r="I3330" s="334">
        <f t="shared" si="52"/>
        <v>0</v>
      </c>
      <c r="J3330" s="44"/>
      <c r="K3330" s="332">
        <f>IFERROR(SUM(C3330/'Transfers of Funds'!$F$56),0)</f>
        <v>0</v>
      </c>
      <c r="L3330" s="44"/>
      <c r="M3330" s="45" t="s">
        <v>162</v>
      </c>
    </row>
    <row r="3331" spans="2:13">
      <c r="B3331" s="417" t="str">
        <f>IF(A3331="","",VLOOKUP(A3331,#REF!,2,FALSE))</f>
        <v/>
      </c>
      <c r="C3331" s="176"/>
      <c r="D3331" s="172"/>
      <c r="E3331" s="173"/>
      <c r="F3331" s="174"/>
      <c r="G3331" s="175"/>
      <c r="H3331" s="175"/>
      <c r="I3331" s="334">
        <f t="shared" si="52"/>
        <v>0</v>
      </c>
      <c r="J3331" s="44"/>
      <c r="K3331" s="332">
        <f>IFERROR(SUM(C3331/'Transfers of Funds'!$F$56),0)</f>
        <v>0</v>
      </c>
      <c r="L3331" s="44"/>
      <c r="M3331" s="45" t="s">
        <v>162</v>
      </c>
    </row>
    <row r="3332" spans="2:13">
      <c r="B3332" s="417" t="str">
        <f>IF(A3332="","",VLOOKUP(A3332,#REF!,2,FALSE))</f>
        <v/>
      </c>
      <c r="C3332" s="176"/>
      <c r="D3332" s="172"/>
      <c r="E3332" s="173"/>
      <c r="F3332" s="174"/>
      <c r="G3332" s="175"/>
      <c r="H3332" s="175"/>
      <c r="I3332" s="334">
        <f t="shared" si="52"/>
        <v>0</v>
      </c>
      <c r="J3332" s="44"/>
      <c r="K3332" s="332">
        <f>IFERROR(SUM(C3332/'Transfers of Funds'!$F$56),0)</f>
        <v>0</v>
      </c>
      <c r="L3332" s="44"/>
      <c r="M3332" s="45" t="s">
        <v>162</v>
      </c>
    </row>
    <row r="3333" spans="2:13">
      <c r="B3333" s="417" t="str">
        <f>IF(A3333="","",VLOOKUP(A3333,#REF!,2,FALSE))</f>
        <v/>
      </c>
      <c r="C3333" s="176"/>
      <c r="D3333" s="172"/>
      <c r="E3333" s="173"/>
      <c r="F3333" s="174"/>
      <c r="G3333" s="175"/>
      <c r="H3333" s="175"/>
      <c r="I3333" s="334">
        <f t="shared" si="52"/>
        <v>0</v>
      </c>
      <c r="J3333" s="44"/>
      <c r="K3333" s="332">
        <f>IFERROR(SUM(C3333/'Transfers of Funds'!$F$56),0)</f>
        <v>0</v>
      </c>
      <c r="L3333" s="44"/>
      <c r="M3333" s="45" t="s">
        <v>162</v>
      </c>
    </row>
    <row r="3334" spans="2:13">
      <c r="B3334" s="417" t="str">
        <f>IF(A3334="","",VLOOKUP(A3334,#REF!,2,FALSE))</f>
        <v/>
      </c>
      <c r="C3334" s="176"/>
      <c r="D3334" s="172"/>
      <c r="E3334" s="173"/>
      <c r="F3334" s="174"/>
      <c r="G3334" s="175"/>
      <c r="H3334" s="175"/>
      <c r="I3334" s="334">
        <f t="shared" si="52"/>
        <v>0</v>
      </c>
      <c r="J3334" s="44"/>
      <c r="K3334" s="332">
        <f>IFERROR(SUM(C3334/'Transfers of Funds'!$F$56),0)</f>
        <v>0</v>
      </c>
      <c r="L3334" s="44"/>
      <c r="M3334" s="45" t="s">
        <v>162</v>
      </c>
    </row>
    <row r="3335" spans="2:13">
      <c r="B3335" s="417" t="str">
        <f>IF(A3335="","",VLOOKUP(A3335,#REF!,2,FALSE))</f>
        <v/>
      </c>
      <c r="C3335" s="176"/>
      <c r="D3335" s="172"/>
      <c r="E3335" s="173"/>
      <c r="F3335" s="174"/>
      <c r="G3335" s="175"/>
      <c r="H3335" s="175"/>
      <c r="I3335" s="334">
        <f t="shared" si="52"/>
        <v>0</v>
      </c>
      <c r="J3335" s="44"/>
      <c r="K3335" s="332">
        <f>IFERROR(SUM(C3335/'Transfers of Funds'!$F$56),0)</f>
        <v>0</v>
      </c>
      <c r="L3335" s="44"/>
      <c r="M3335" s="45" t="s">
        <v>162</v>
      </c>
    </row>
    <row r="3336" spans="2:13">
      <c r="B3336" s="417" t="str">
        <f>IF(A3336="","",VLOOKUP(A3336,#REF!,2,FALSE))</f>
        <v/>
      </c>
      <c r="C3336" s="176"/>
      <c r="D3336" s="172"/>
      <c r="E3336" s="173"/>
      <c r="F3336" s="174"/>
      <c r="G3336" s="175"/>
      <c r="H3336" s="175"/>
      <c r="I3336" s="334">
        <f t="shared" si="52"/>
        <v>0</v>
      </c>
      <c r="J3336" s="44"/>
      <c r="K3336" s="332">
        <f>IFERROR(SUM(C3336/'Transfers of Funds'!$F$56),0)</f>
        <v>0</v>
      </c>
      <c r="L3336" s="44"/>
      <c r="M3336" s="45" t="s">
        <v>162</v>
      </c>
    </row>
    <row r="3337" spans="2:13">
      <c r="B3337" s="417" t="str">
        <f>IF(A3337="","",VLOOKUP(A3337,#REF!,2,FALSE))</f>
        <v/>
      </c>
      <c r="C3337" s="176"/>
      <c r="D3337" s="172"/>
      <c r="E3337" s="173"/>
      <c r="F3337" s="174"/>
      <c r="G3337" s="175"/>
      <c r="H3337" s="175"/>
      <c r="I3337" s="334">
        <f t="shared" si="52"/>
        <v>0</v>
      </c>
      <c r="J3337" s="44"/>
      <c r="K3337" s="332">
        <f>IFERROR(SUM(C3337/'Transfers of Funds'!$F$56),0)</f>
        <v>0</v>
      </c>
      <c r="L3337" s="44"/>
      <c r="M3337" s="45" t="s">
        <v>162</v>
      </c>
    </row>
    <row r="3338" spans="2:13">
      <c r="B3338" s="417" t="str">
        <f>IF(A3338="","",VLOOKUP(A3338,#REF!,2,FALSE))</f>
        <v/>
      </c>
      <c r="C3338" s="176"/>
      <c r="D3338" s="172"/>
      <c r="E3338" s="173"/>
      <c r="F3338" s="174"/>
      <c r="G3338" s="175"/>
      <c r="H3338" s="175"/>
      <c r="I3338" s="334">
        <f t="shared" si="52"/>
        <v>0</v>
      </c>
      <c r="J3338" s="44"/>
      <c r="K3338" s="332">
        <f>IFERROR(SUM(C3338/'Transfers of Funds'!$F$56),0)</f>
        <v>0</v>
      </c>
      <c r="L3338" s="44"/>
      <c r="M3338" s="45" t="s">
        <v>162</v>
      </c>
    </row>
    <row r="3339" spans="2:13">
      <c r="B3339" s="417" t="str">
        <f>IF(A3339="","",VLOOKUP(A3339,#REF!,2,FALSE))</f>
        <v/>
      </c>
      <c r="C3339" s="176"/>
      <c r="D3339" s="172"/>
      <c r="E3339" s="173"/>
      <c r="F3339" s="174"/>
      <c r="G3339" s="175"/>
      <c r="H3339" s="175"/>
      <c r="I3339" s="334">
        <f t="shared" si="52"/>
        <v>0</v>
      </c>
      <c r="J3339" s="44"/>
      <c r="K3339" s="332">
        <f>IFERROR(SUM(C3339/'Transfers of Funds'!$F$56),0)</f>
        <v>0</v>
      </c>
      <c r="L3339" s="44"/>
      <c r="M3339" s="45" t="s">
        <v>162</v>
      </c>
    </row>
    <row r="3340" spans="2:13">
      <c r="B3340" s="417" t="str">
        <f>IF(A3340="","",VLOOKUP(A3340,#REF!,2,FALSE))</f>
        <v/>
      </c>
      <c r="C3340" s="176"/>
      <c r="D3340" s="172"/>
      <c r="E3340" s="173"/>
      <c r="F3340" s="174"/>
      <c r="G3340" s="175"/>
      <c r="H3340" s="175"/>
      <c r="I3340" s="334">
        <f t="shared" si="52"/>
        <v>0</v>
      </c>
      <c r="J3340" s="44"/>
      <c r="K3340" s="332">
        <f>IFERROR(SUM(C3340/'Transfers of Funds'!$F$56),0)</f>
        <v>0</v>
      </c>
      <c r="L3340" s="44"/>
      <c r="M3340" s="45" t="s">
        <v>162</v>
      </c>
    </row>
    <row r="3341" spans="2:13">
      <c r="B3341" s="417" t="str">
        <f>IF(A3341="","",VLOOKUP(A3341,#REF!,2,FALSE))</f>
        <v/>
      </c>
      <c r="C3341" s="176"/>
      <c r="D3341" s="172"/>
      <c r="E3341" s="173"/>
      <c r="F3341" s="174"/>
      <c r="G3341" s="175"/>
      <c r="H3341" s="175"/>
      <c r="I3341" s="334">
        <f t="shared" si="52"/>
        <v>0</v>
      </c>
      <c r="J3341" s="44"/>
      <c r="K3341" s="332">
        <f>IFERROR(SUM(C3341/'Transfers of Funds'!$F$56),0)</f>
        <v>0</v>
      </c>
      <c r="L3341" s="44"/>
      <c r="M3341" s="45" t="s">
        <v>162</v>
      </c>
    </row>
    <row r="3342" spans="2:13">
      <c r="B3342" s="417" t="str">
        <f>IF(A3342="","",VLOOKUP(A3342,#REF!,2,FALSE))</f>
        <v/>
      </c>
      <c r="C3342" s="176"/>
      <c r="D3342" s="172"/>
      <c r="E3342" s="173"/>
      <c r="F3342" s="174"/>
      <c r="G3342" s="175"/>
      <c r="H3342" s="175"/>
      <c r="I3342" s="334">
        <f t="shared" si="52"/>
        <v>0</v>
      </c>
      <c r="J3342" s="44"/>
      <c r="K3342" s="332">
        <f>IFERROR(SUM(C3342/'Transfers of Funds'!$F$56),0)</f>
        <v>0</v>
      </c>
      <c r="L3342" s="44"/>
      <c r="M3342" s="45" t="s">
        <v>162</v>
      </c>
    </row>
    <row r="3343" spans="2:13">
      <c r="B3343" s="417" t="str">
        <f>IF(A3343="","",VLOOKUP(A3343,#REF!,2,FALSE))</f>
        <v/>
      </c>
      <c r="C3343" s="176"/>
      <c r="D3343" s="172"/>
      <c r="E3343" s="173"/>
      <c r="F3343" s="174"/>
      <c r="G3343" s="175"/>
      <c r="H3343" s="175"/>
      <c r="I3343" s="334">
        <f t="shared" si="52"/>
        <v>0</v>
      </c>
      <c r="J3343" s="44"/>
      <c r="K3343" s="332">
        <f>IFERROR(SUM(C3343/'Transfers of Funds'!$F$56),0)</f>
        <v>0</v>
      </c>
      <c r="L3343" s="44"/>
      <c r="M3343" s="45" t="s">
        <v>162</v>
      </c>
    </row>
    <row r="3344" spans="2:13">
      <c r="B3344" s="417" t="str">
        <f>IF(A3344="","",VLOOKUP(A3344,#REF!,2,FALSE))</f>
        <v/>
      </c>
      <c r="C3344" s="176"/>
      <c r="D3344" s="172"/>
      <c r="E3344" s="173"/>
      <c r="F3344" s="174"/>
      <c r="G3344" s="175"/>
      <c r="H3344" s="175"/>
      <c r="I3344" s="334">
        <f t="shared" si="52"/>
        <v>0</v>
      </c>
      <c r="J3344" s="44"/>
      <c r="K3344" s="332">
        <f>IFERROR(SUM(C3344/'Transfers of Funds'!$F$56),0)</f>
        <v>0</v>
      </c>
      <c r="L3344" s="44"/>
      <c r="M3344" s="45" t="s">
        <v>162</v>
      </c>
    </row>
    <row r="3345" spans="2:13">
      <c r="B3345" s="417" t="str">
        <f>IF(A3345="","",VLOOKUP(A3345,#REF!,2,FALSE))</f>
        <v/>
      </c>
      <c r="C3345" s="176"/>
      <c r="D3345" s="172"/>
      <c r="E3345" s="173"/>
      <c r="F3345" s="174"/>
      <c r="G3345" s="175"/>
      <c r="H3345" s="175"/>
      <c r="I3345" s="334">
        <f t="shared" si="52"/>
        <v>0</v>
      </c>
      <c r="J3345" s="44"/>
      <c r="K3345" s="332">
        <f>IFERROR(SUM(C3345/'Transfers of Funds'!$F$56),0)</f>
        <v>0</v>
      </c>
      <c r="L3345" s="44"/>
      <c r="M3345" s="45" t="s">
        <v>162</v>
      </c>
    </row>
    <row r="3346" spans="2:13">
      <c r="B3346" s="417" t="str">
        <f>IF(A3346="","",VLOOKUP(A3346,#REF!,2,FALSE))</f>
        <v/>
      </c>
      <c r="C3346" s="176"/>
      <c r="D3346" s="172"/>
      <c r="E3346" s="173"/>
      <c r="F3346" s="174"/>
      <c r="G3346" s="175"/>
      <c r="H3346" s="175"/>
      <c r="I3346" s="334">
        <f t="shared" si="52"/>
        <v>0</v>
      </c>
      <c r="J3346" s="44"/>
      <c r="K3346" s="332">
        <f>IFERROR(SUM(C3346/'Transfers of Funds'!$F$56),0)</f>
        <v>0</v>
      </c>
      <c r="L3346" s="44"/>
      <c r="M3346" s="45" t="s">
        <v>162</v>
      </c>
    </row>
    <row r="3347" spans="2:13">
      <c r="B3347" s="417" t="str">
        <f>IF(A3347="","",VLOOKUP(A3347,#REF!,2,FALSE))</f>
        <v/>
      </c>
      <c r="C3347" s="176"/>
      <c r="D3347" s="172"/>
      <c r="E3347" s="173"/>
      <c r="F3347" s="174"/>
      <c r="G3347" s="175"/>
      <c r="H3347" s="175"/>
      <c r="I3347" s="334">
        <f t="shared" si="52"/>
        <v>0</v>
      </c>
      <c r="J3347" s="44"/>
      <c r="K3347" s="332">
        <f>IFERROR(SUM(C3347/'Transfers of Funds'!$F$56),0)</f>
        <v>0</v>
      </c>
      <c r="L3347" s="44"/>
      <c r="M3347" s="45" t="s">
        <v>162</v>
      </c>
    </row>
    <row r="3348" spans="2:13">
      <c r="B3348" s="417" t="str">
        <f>IF(A3348="","",VLOOKUP(A3348,#REF!,2,FALSE))</f>
        <v/>
      </c>
      <c r="C3348" s="176"/>
      <c r="D3348" s="172"/>
      <c r="E3348" s="173"/>
      <c r="F3348" s="174"/>
      <c r="G3348" s="175"/>
      <c r="H3348" s="175"/>
      <c r="I3348" s="334">
        <f t="shared" si="52"/>
        <v>0</v>
      </c>
      <c r="J3348" s="44"/>
      <c r="K3348" s="332">
        <f>IFERROR(SUM(C3348/'Transfers of Funds'!$F$56),0)</f>
        <v>0</v>
      </c>
      <c r="L3348" s="44"/>
      <c r="M3348" s="45" t="s">
        <v>162</v>
      </c>
    </row>
    <row r="3349" spans="2:13">
      <c r="B3349" s="417" t="str">
        <f>IF(A3349="","",VLOOKUP(A3349,#REF!,2,FALSE))</f>
        <v/>
      </c>
      <c r="C3349" s="176"/>
      <c r="D3349" s="172"/>
      <c r="E3349" s="173"/>
      <c r="F3349" s="174"/>
      <c r="G3349" s="175"/>
      <c r="H3349" s="175"/>
      <c r="I3349" s="334">
        <f t="shared" ref="I3349:I3412" si="53">IF(OR(F$4="EUR",F$4="USD",F$4="GBP",F$4="CAD",F$4="NZD",F$4="AUD"),K3349,C3349)</f>
        <v>0</v>
      </c>
      <c r="J3349" s="44"/>
      <c r="K3349" s="332">
        <f>IFERROR(SUM(C3349/'Transfers of Funds'!$F$56),0)</f>
        <v>0</v>
      </c>
      <c r="L3349" s="44"/>
      <c r="M3349" s="45" t="s">
        <v>162</v>
      </c>
    </row>
    <row r="3350" spans="2:13">
      <c r="B3350" s="417" t="str">
        <f>IF(A3350="","",VLOOKUP(A3350,#REF!,2,FALSE))</f>
        <v/>
      </c>
      <c r="C3350" s="176"/>
      <c r="D3350" s="172"/>
      <c r="E3350" s="173"/>
      <c r="F3350" s="174"/>
      <c r="G3350" s="175"/>
      <c r="H3350" s="175"/>
      <c r="I3350" s="334">
        <f t="shared" si="53"/>
        <v>0</v>
      </c>
      <c r="J3350" s="44"/>
      <c r="K3350" s="332">
        <f>IFERROR(SUM(C3350/'Transfers of Funds'!$F$56),0)</f>
        <v>0</v>
      </c>
      <c r="L3350" s="44"/>
      <c r="M3350" s="45" t="s">
        <v>162</v>
      </c>
    </row>
    <row r="3351" spans="2:13">
      <c r="B3351" s="417" t="str">
        <f>IF(A3351="","",VLOOKUP(A3351,#REF!,2,FALSE))</f>
        <v/>
      </c>
      <c r="C3351" s="176"/>
      <c r="D3351" s="172"/>
      <c r="E3351" s="173"/>
      <c r="F3351" s="174"/>
      <c r="G3351" s="175"/>
      <c r="H3351" s="175"/>
      <c r="I3351" s="334">
        <f t="shared" si="53"/>
        <v>0</v>
      </c>
      <c r="J3351" s="44"/>
      <c r="K3351" s="332">
        <f>IFERROR(SUM(C3351/'Transfers of Funds'!$F$56),0)</f>
        <v>0</v>
      </c>
      <c r="L3351" s="44"/>
      <c r="M3351" s="45" t="s">
        <v>162</v>
      </c>
    </row>
    <row r="3352" spans="2:13">
      <c r="B3352" s="417" t="str">
        <f>IF(A3352="","",VLOOKUP(A3352,#REF!,2,FALSE))</f>
        <v/>
      </c>
      <c r="C3352" s="176"/>
      <c r="D3352" s="172"/>
      <c r="E3352" s="173"/>
      <c r="F3352" s="174"/>
      <c r="G3352" s="175"/>
      <c r="H3352" s="175"/>
      <c r="I3352" s="334">
        <f t="shared" si="53"/>
        <v>0</v>
      </c>
      <c r="J3352" s="44"/>
      <c r="K3352" s="332">
        <f>IFERROR(SUM(C3352/'Transfers of Funds'!$F$56),0)</f>
        <v>0</v>
      </c>
      <c r="L3352" s="44"/>
      <c r="M3352" s="45" t="s">
        <v>162</v>
      </c>
    </row>
    <row r="3353" spans="2:13">
      <c r="B3353" s="417" t="str">
        <f>IF(A3353="","",VLOOKUP(A3353,#REF!,2,FALSE))</f>
        <v/>
      </c>
      <c r="C3353" s="176"/>
      <c r="D3353" s="172"/>
      <c r="E3353" s="173"/>
      <c r="F3353" s="174"/>
      <c r="G3353" s="175"/>
      <c r="H3353" s="175"/>
      <c r="I3353" s="334">
        <f t="shared" si="53"/>
        <v>0</v>
      </c>
      <c r="J3353" s="44"/>
      <c r="K3353" s="332">
        <f>IFERROR(SUM(C3353/'Transfers of Funds'!$F$56),0)</f>
        <v>0</v>
      </c>
      <c r="L3353" s="44"/>
      <c r="M3353" s="45" t="s">
        <v>162</v>
      </c>
    </row>
    <row r="3354" spans="2:13">
      <c r="B3354" s="417" t="str">
        <f>IF(A3354="","",VLOOKUP(A3354,#REF!,2,FALSE))</f>
        <v/>
      </c>
      <c r="C3354" s="176"/>
      <c r="D3354" s="172"/>
      <c r="E3354" s="173"/>
      <c r="F3354" s="174"/>
      <c r="G3354" s="175"/>
      <c r="H3354" s="175"/>
      <c r="I3354" s="334">
        <f t="shared" si="53"/>
        <v>0</v>
      </c>
      <c r="J3354" s="44"/>
      <c r="K3354" s="332">
        <f>IFERROR(SUM(C3354/'Transfers of Funds'!$F$56),0)</f>
        <v>0</v>
      </c>
      <c r="L3354" s="44"/>
      <c r="M3354" s="45" t="s">
        <v>162</v>
      </c>
    </row>
    <row r="3355" spans="2:13">
      <c r="B3355" s="417" t="str">
        <f>IF(A3355="","",VLOOKUP(A3355,#REF!,2,FALSE))</f>
        <v/>
      </c>
      <c r="C3355" s="176"/>
      <c r="D3355" s="172"/>
      <c r="E3355" s="173"/>
      <c r="F3355" s="174"/>
      <c r="G3355" s="175"/>
      <c r="H3355" s="175"/>
      <c r="I3355" s="334">
        <f t="shared" si="53"/>
        <v>0</v>
      </c>
      <c r="J3355" s="44"/>
      <c r="K3355" s="332">
        <f>IFERROR(SUM(C3355/'Transfers of Funds'!$F$56),0)</f>
        <v>0</v>
      </c>
      <c r="L3355" s="44"/>
      <c r="M3355" s="45" t="s">
        <v>162</v>
      </c>
    </row>
    <row r="3356" spans="2:13">
      <c r="B3356" s="417" t="str">
        <f>IF(A3356="","",VLOOKUP(A3356,#REF!,2,FALSE))</f>
        <v/>
      </c>
      <c r="C3356" s="176"/>
      <c r="D3356" s="172"/>
      <c r="E3356" s="173"/>
      <c r="F3356" s="174"/>
      <c r="G3356" s="175"/>
      <c r="H3356" s="175"/>
      <c r="I3356" s="334">
        <f t="shared" si="53"/>
        <v>0</v>
      </c>
      <c r="J3356" s="44"/>
      <c r="K3356" s="332">
        <f>IFERROR(SUM(C3356/'Transfers of Funds'!$F$56),0)</f>
        <v>0</v>
      </c>
      <c r="L3356" s="44"/>
      <c r="M3356" s="45" t="s">
        <v>162</v>
      </c>
    </row>
    <row r="3357" spans="2:13">
      <c r="B3357" s="417" t="str">
        <f>IF(A3357="","",VLOOKUP(A3357,#REF!,2,FALSE))</f>
        <v/>
      </c>
      <c r="C3357" s="176"/>
      <c r="D3357" s="172"/>
      <c r="E3357" s="173"/>
      <c r="F3357" s="174"/>
      <c r="G3357" s="175"/>
      <c r="H3357" s="175"/>
      <c r="I3357" s="334">
        <f t="shared" si="53"/>
        <v>0</v>
      </c>
      <c r="J3357" s="44"/>
      <c r="K3357" s="332">
        <f>IFERROR(SUM(C3357/'Transfers of Funds'!$F$56),0)</f>
        <v>0</v>
      </c>
      <c r="L3357" s="44"/>
      <c r="M3357" s="45" t="s">
        <v>162</v>
      </c>
    </row>
    <row r="3358" spans="2:13">
      <c r="B3358" s="417" t="str">
        <f>IF(A3358="","",VLOOKUP(A3358,#REF!,2,FALSE))</f>
        <v/>
      </c>
      <c r="C3358" s="176"/>
      <c r="D3358" s="172"/>
      <c r="E3358" s="173"/>
      <c r="F3358" s="174"/>
      <c r="G3358" s="175"/>
      <c r="H3358" s="175"/>
      <c r="I3358" s="334">
        <f t="shared" si="53"/>
        <v>0</v>
      </c>
      <c r="J3358" s="44"/>
      <c r="K3358" s="332">
        <f>IFERROR(SUM(C3358/'Transfers of Funds'!$F$56),0)</f>
        <v>0</v>
      </c>
      <c r="L3358" s="44"/>
      <c r="M3358" s="45" t="s">
        <v>162</v>
      </c>
    </row>
    <row r="3359" spans="2:13">
      <c r="B3359" s="417" t="str">
        <f>IF(A3359="","",VLOOKUP(A3359,#REF!,2,FALSE))</f>
        <v/>
      </c>
      <c r="C3359" s="176"/>
      <c r="D3359" s="172"/>
      <c r="E3359" s="173"/>
      <c r="F3359" s="174"/>
      <c r="G3359" s="175"/>
      <c r="H3359" s="175"/>
      <c r="I3359" s="334">
        <f t="shared" si="53"/>
        <v>0</v>
      </c>
      <c r="J3359" s="44"/>
      <c r="K3359" s="332">
        <f>IFERROR(SUM(C3359/'Transfers of Funds'!$F$56),0)</f>
        <v>0</v>
      </c>
      <c r="L3359" s="44"/>
      <c r="M3359" s="45" t="s">
        <v>162</v>
      </c>
    </row>
    <row r="3360" spans="2:13">
      <c r="B3360" s="417" t="str">
        <f>IF(A3360="","",VLOOKUP(A3360,#REF!,2,FALSE))</f>
        <v/>
      </c>
      <c r="C3360" s="176"/>
      <c r="D3360" s="172"/>
      <c r="E3360" s="173"/>
      <c r="F3360" s="174"/>
      <c r="G3360" s="175"/>
      <c r="H3360" s="175"/>
      <c r="I3360" s="334">
        <f t="shared" si="53"/>
        <v>0</v>
      </c>
      <c r="J3360" s="44"/>
      <c r="K3360" s="332">
        <f>IFERROR(SUM(C3360/'Transfers of Funds'!$F$56),0)</f>
        <v>0</v>
      </c>
      <c r="L3360" s="44"/>
      <c r="M3360" s="45" t="s">
        <v>162</v>
      </c>
    </row>
    <row r="3361" spans="2:13">
      <c r="B3361" s="417" t="str">
        <f>IF(A3361="","",VLOOKUP(A3361,#REF!,2,FALSE))</f>
        <v/>
      </c>
      <c r="C3361" s="176"/>
      <c r="D3361" s="172"/>
      <c r="E3361" s="173"/>
      <c r="F3361" s="174"/>
      <c r="G3361" s="175"/>
      <c r="H3361" s="175"/>
      <c r="I3361" s="334">
        <f t="shared" si="53"/>
        <v>0</v>
      </c>
      <c r="J3361" s="44"/>
      <c r="K3361" s="332">
        <f>IFERROR(SUM(C3361/'Transfers of Funds'!$F$56),0)</f>
        <v>0</v>
      </c>
      <c r="L3361" s="44"/>
      <c r="M3361" s="45" t="s">
        <v>162</v>
      </c>
    </row>
    <row r="3362" spans="2:13">
      <c r="B3362" s="417" t="str">
        <f>IF(A3362="","",VLOOKUP(A3362,#REF!,2,FALSE))</f>
        <v/>
      </c>
      <c r="C3362" s="176"/>
      <c r="D3362" s="172"/>
      <c r="E3362" s="173"/>
      <c r="F3362" s="174"/>
      <c r="G3362" s="175"/>
      <c r="H3362" s="175"/>
      <c r="I3362" s="334">
        <f t="shared" si="53"/>
        <v>0</v>
      </c>
      <c r="J3362" s="44"/>
      <c r="K3362" s="332">
        <f>IFERROR(SUM(C3362/'Transfers of Funds'!$F$56),0)</f>
        <v>0</v>
      </c>
      <c r="L3362" s="44"/>
      <c r="M3362" s="45" t="s">
        <v>162</v>
      </c>
    </row>
    <row r="3363" spans="2:13">
      <c r="B3363" s="417" t="str">
        <f>IF(A3363="","",VLOOKUP(A3363,#REF!,2,FALSE))</f>
        <v/>
      </c>
      <c r="C3363" s="176"/>
      <c r="D3363" s="172"/>
      <c r="E3363" s="173"/>
      <c r="F3363" s="174"/>
      <c r="G3363" s="175"/>
      <c r="H3363" s="175"/>
      <c r="I3363" s="334">
        <f t="shared" si="53"/>
        <v>0</v>
      </c>
      <c r="J3363" s="44"/>
      <c r="K3363" s="332">
        <f>IFERROR(SUM(C3363/'Transfers of Funds'!$F$56),0)</f>
        <v>0</v>
      </c>
      <c r="L3363" s="44"/>
      <c r="M3363" s="45" t="s">
        <v>162</v>
      </c>
    </row>
    <row r="3364" spans="2:13">
      <c r="B3364" s="417" t="str">
        <f>IF(A3364="","",VLOOKUP(A3364,#REF!,2,FALSE))</f>
        <v/>
      </c>
      <c r="C3364" s="176"/>
      <c r="D3364" s="172"/>
      <c r="E3364" s="173"/>
      <c r="F3364" s="174"/>
      <c r="G3364" s="175"/>
      <c r="H3364" s="175"/>
      <c r="I3364" s="334">
        <f t="shared" si="53"/>
        <v>0</v>
      </c>
      <c r="J3364" s="44"/>
      <c r="K3364" s="332">
        <f>IFERROR(SUM(C3364/'Transfers of Funds'!$F$56),0)</f>
        <v>0</v>
      </c>
      <c r="L3364" s="44"/>
      <c r="M3364" s="45" t="s">
        <v>162</v>
      </c>
    </row>
    <row r="3365" spans="2:13">
      <c r="B3365" s="417" t="str">
        <f>IF(A3365="","",VLOOKUP(A3365,#REF!,2,FALSE))</f>
        <v/>
      </c>
      <c r="C3365" s="176"/>
      <c r="D3365" s="172"/>
      <c r="E3365" s="173"/>
      <c r="F3365" s="174"/>
      <c r="G3365" s="175"/>
      <c r="H3365" s="175"/>
      <c r="I3365" s="334">
        <f t="shared" si="53"/>
        <v>0</v>
      </c>
      <c r="J3365" s="44"/>
      <c r="K3365" s="332">
        <f>IFERROR(SUM(C3365/'Transfers of Funds'!$F$56),0)</f>
        <v>0</v>
      </c>
      <c r="L3365" s="44"/>
      <c r="M3365" s="45" t="s">
        <v>162</v>
      </c>
    </row>
    <row r="3366" spans="2:13">
      <c r="B3366" s="417" t="str">
        <f>IF(A3366="","",VLOOKUP(A3366,#REF!,2,FALSE))</f>
        <v/>
      </c>
      <c r="C3366" s="176"/>
      <c r="D3366" s="172"/>
      <c r="E3366" s="173"/>
      <c r="F3366" s="174"/>
      <c r="G3366" s="175"/>
      <c r="H3366" s="175"/>
      <c r="I3366" s="334">
        <f t="shared" si="53"/>
        <v>0</v>
      </c>
      <c r="J3366" s="44"/>
      <c r="K3366" s="332">
        <f>IFERROR(SUM(C3366/'Transfers of Funds'!$F$56),0)</f>
        <v>0</v>
      </c>
      <c r="L3366" s="44"/>
      <c r="M3366" s="45" t="s">
        <v>162</v>
      </c>
    </row>
    <row r="3367" spans="2:13">
      <c r="B3367" s="417" t="str">
        <f>IF(A3367="","",VLOOKUP(A3367,#REF!,2,FALSE))</f>
        <v/>
      </c>
      <c r="C3367" s="176"/>
      <c r="D3367" s="172"/>
      <c r="E3367" s="173"/>
      <c r="F3367" s="174"/>
      <c r="G3367" s="175"/>
      <c r="H3367" s="175"/>
      <c r="I3367" s="334">
        <f t="shared" si="53"/>
        <v>0</v>
      </c>
      <c r="J3367" s="44"/>
      <c r="K3367" s="332">
        <f>IFERROR(SUM(C3367/'Transfers of Funds'!$F$56),0)</f>
        <v>0</v>
      </c>
      <c r="L3367" s="44"/>
      <c r="M3367" s="45" t="s">
        <v>162</v>
      </c>
    </row>
    <row r="3368" spans="2:13">
      <c r="B3368" s="417" t="str">
        <f>IF(A3368="","",VLOOKUP(A3368,#REF!,2,FALSE))</f>
        <v/>
      </c>
      <c r="C3368" s="176"/>
      <c r="D3368" s="172"/>
      <c r="E3368" s="173"/>
      <c r="F3368" s="174"/>
      <c r="G3368" s="175"/>
      <c r="H3368" s="175"/>
      <c r="I3368" s="334">
        <f t="shared" si="53"/>
        <v>0</v>
      </c>
      <c r="J3368" s="44"/>
      <c r="K3368" s="332">
        <f>IFERROR(SUM(C3368/'Transfers of Funds'!$F$56),0)</f>
        <v>0</v>
      </c>
      <c r="L3368" s="44"/>
      <c r="M3368" s="45" t="s">
        <v>162</v>
      </c>
    </row>
    <row r="3369" spans="2:13">
      <c r="B3369" s="417" t="str">
        <f>IF(A3369="","",VLOOKUP(A3369,#REF!,2,FALSE))</f>
        <v/>
      </c>
      <c r="C3369" s="176"/>
      <c r="D3369" s="172"/>
      <c r="E3369" s="173"/>
      <c r="F3369" s="174"/>
      <c r="G3369" s="175"/>
      <c r="H3369" s="175"/>
      <c r="I3369" s="334">
        <f t="shared" si="53"/>
        <v>0</v>
      </c>
      <c r="J3369" s="44"/>
      <c r="K3369" s="332">
        <f>IFERROR(SUM(C3369/'Transfers of Funds'!$F$56),0)</f>
        <v>0</v>
      </c>
      <c r="L3369" s="44"/>
      <c r="M3369" s="45" t="s">
        <v>162</v>
      </c>
    </row>
    <row r="3370" spans="2:13">
      <c r="B3370" s="417" t="str">
        <f>IF(A3370="","",VLOOKUP(A3370,#REF!,2,FALSE))</f>
        <v/>
      </c>
      <c r="C3370" s="176"/>
      <c r="D3370" s="172"/>
      <c r="E3370" s="173"/>
      <c r="F3370" s="174"/>
      <c r="G3370" s="175"/>
      <c r="H3370" s="175"/>
      <c r="I3370" s="334">
        <f t="shared" si="53"/>
        <v>0</v>
      </c>
      <c r="J3370" s="44"/>
      <c r="K3370" s="332">
        <f>IFERROR(SUM(C3370/'Transfers of Funds'!$F$56),0)</f>
        <v>0</v>
      </c>
      <c r="L3370" s="44"/>
      <c r="M3370" s="45" t="s">
        <v>162</v>
      </c>
    </row>
    <row r="3371" spans="2:13">
      <c r="B3371" s="417" t="str">
        <f>IF(A3371="","",VLOOKUP(A3371,#REF!,2,FALSE))</f>
        <v/>
      </c>
      <c r="C3371" s="176"/>
      <c r="D3371" s="172"/>
      <c r="E3371" s="173"/>
      <c r="F3371" s="174"/>
      <c r="G3371" s="175"/>
      <c r="H3371" s="175"/>
      <c r="I3371" s="334">
        <f t="shared" si="53"/>
        <v>0</v>
      </c>
      <c r="J3371" s="44"/>
      <c r="K3371" s="332">
        <f>IFERROR(SUM(C3371/'Transfers of Funds'!$F$56),0)</f>
        <v>0</v>
      </c>
      <c r="L3371" s="44"/>
      <c r="M3371" s="45" t="s">
        <v>162</v>
      </c>
    </row>
    <row r="3372" spans="2:13">
      <c r="B3372" s="417" t="str">
        <f>IF(A3372="","",VLOOKUP(A3372,#REF!,2,FALSE))</f>
        <v/>
      </c>
      <c r="C3372" s="176"/>
      <c r="D3372" s="172"/>
      <c r="E3372" s="173"/>
      <c r="F3372" s="174"/>
      <c r="G3372" s="175"/>
      <c r="H3372" s="175"/>
      <c r="I3372" s="334">
        <f t="shared" si="53"/>
        <v>0</v>
      </c>
      <c r="J3372" s="44"/>
      <c r="K3372" s="332">
        <f>IFERROR(SUM(C3372/'Transfers of Funds'!$F$56),0)</f>
        <v>0</v>
      </c>
      <c r="L3372" s="44"/>
      <c r="M3372" s="45" t="s">
        <v>162</v>
      </c>
    </row>
    <row r="3373" spans="2:13">
      <c r="B3373" s="417" t="str">
        <f>IF(A3373="","",VLOOKUP(A3373,#REF!,2,FALSE))</f>
        <v/>
      </c>
      <c r="C3373" s="176"/>
      <c r="D3373" s="172"/>
      <c r="E3373" s="173"/>
      <c r="F3373" s="174"/>
      <c r="G3373" s="175"/>
      <c r="H3373" s="175"/>
      <c r="I3373" s="334">
        <f t="shared" si="53"/>
        <v>0</v>
      </c>
      <c r="J3373" s="44"/>
      <c r="K3373" s="332">
        <f>IFERROR(SUM(C3373/'Transfers of Funds'!$F$56),0)</f>
        <v>0</v>
      </c>
      <c r="L3373" s="44"/>
      <c r="M3373" s="45" t="s">
        <v>162</v>
      </c>
    </row>
    <row r="3374" spans="2:13">
      <c r="B3374" s="417" t="str">
        <f>IF(A3374="","",VLOOKUP(A3374,#REF!,2,FALSE))</f>
        <v/>
      </c>
      <c r="C3374" s="176"/>
      <c r="D3374" s="172"/>
      <c r="E3374" s="173"/>
      <c r="F3374" s="174"/>
      <c r="G3374" s="175"/>
      <c r="H3374" s="175"/>
      <c r="I3374" s="334">
        <f t="shared" si="53"/>
        <v>0</v>
      </c>
      <c r="J3374" s="44"/>
      <c r="K3374" s="332">
        <f>IFERROR(SUM(C3374/'Transfers of Funds'!$F$56),0)</f>
        <v>0</v>
      </c>
      <c r="L3374" s="44"/>
      <c r="M3374" s="45" t="s">
        <v>162</v>
      </c>
    </row>
    <row r="3375" spans="2:13">
      <c r="B3375" s="417" t="str">
        <f>IF(A3375="","",VLOOKUP(A3375,#REF!,2,FALSE))</f>
        <v/>
      </c>
      <c r="C3375" s="176"/>
      <c r="D3375" s="172"/>
      <c r="E3375" s="173"/>
      <c r="F3375" s="174"/>
      <c r="G3375" s="175"/>
      <c r="H3375" s="175"/>
      <c r="I3375" s="334">
        <f t="shared" si="53"/>
        <v>0</v>
      </c>
      <c r="J3375" s="44"/>
      <c r="K3375" s="332">
        <f>IFERROR(SUM(C3375/'Transfers of Funds'!$F$56),0)</f>
        <v>0</v>
      </c>
      <c r="L3375" s="44"/>
      <c r="M3375" s="45" t="s">
        <v>162</v>
      </c>
    </row>
    <row r="3376" spans="2:13">
      <c r="B3376" s="417" t="str">
        <f>IF(A3376="","",VLOOKUP(A3376,#REF!,2,FALSE))</f>
        <v/>
      </c>
      <c r="C3376" s="176"/>
      <c r="D3376" s="172"/>
      <c r="E3376" s="173"/>
      <c r="F3376" s="174"/>
      <c r="G3376" s="175"/>
      <c r="H3376" s="175"/>
      <c r="I3376" s="334">
        <f t="shared" si="53"/>
        <v>0</v>
      </c>
      <c r="J3376" s="44"/>
      <c r="K3376" s="332">
        <f>IFERROR(SUM(C3376/'Transfers of Funds'!$F$56),0)</f>
        <v>0</v>
      </c>
      <c r="L3376" s="44"/>
      <c r="M3376" s="45" t="s">
        <v>162</v>
      </c>
    </row>
    <row r="3377" spans="2:13">
      <c r="B3377" s="417" t="str">
        <f>IF(A3377="","",VLOOKUP(A3377,#REF!,2,FALSE))</f>
        <v/>
      </c>
      <c r="C3377" s="176"/>
      <c r="D3377" s="172"/>
      <c r="E3377" s="173"/>
      <c r="F3377" s="174"/>
      <c r="G3377" s="175"/>
      <c r="H3377" s="175"/>
      <c r="I3377" s="334">
        <f t="shared" si="53"/>
        <v>0</v>
      </c>
      <c r="J3377" s="44"/>
      <c r="K3377" s="332">
        <f>IFERROR(SUM(C3377/'Transfers of Funds'!$F$56),0)</f>
        <v>0</v>
      </c>
      <c r="L3377" s="44"/>
      <c r="M3377" s="45" t="s">
        <v>162</v>
      </c>
    </row>
    <row r="3378" spans="2:13">
      <c r="B3378" s="417" t="str">
        <f>IF(A3378="","",VLOOKUP(A3378,#REF!,2,FALSE))</f>
        <v/>
      </c>
      <c r="C3378" s="176"/>
      <c r="D3378" s="172"/>
      <c r="E3378" s="173"/>
      <c r="F3378" s="174"/>
      <c r="G3378" s="175"/>
      <c r="H3378" s="175"/>
      <c r="I3378" s="334">
        <f t="shared" si="53"/>
        <v>0</v>
      </c>
      <c r="J3378" s="44"/>
      <c r="K3378" s="332">
        <f>IFERROR(SUM(C3378/'Transfers of Funds'!$F$56),0)</f>
        <v>0</v>
      </c>
      <c r="L3378" s="44"/>
      <c r="M3378" s="45" t="s">
        <v>162</v>
      </c>
    </row>
    <row r="3379" spans="2:13">
      <c r="B3379" s="417" t="str">
        <f>IF(A3379="","",VLOOKUP(A3379,#REF!,2,FALSE))</f>
        <v/>
      </c>
      <c r="C3379" s="176"/>
      <c r="D3379" s="172"/>
      <c r="E3379" s="173"/>
      <c r="F3379" s="174"/>
      <c r="G3379" s="175"/>
      <c r="H3379" s="175"/>
      <c r="I3379" s="334">
        <f t="shared" si="53"/>
        <v>0</v>
      </c>
      <c r="J3379" s="44"/>
      <c r="K3379" s="332">
        <f>IFERROR(SUM(C3379/'Transfers of Funds'!$F$56),0)</f>
        <v>0</v>
      </c>
      <c r="L3379" s="44"/>
      <c r="M3379" s="45" t="s">
        <v>162</v>
      </c>
    </row>
    <row r="3380" spans="2:13">
      <c r="B3380" s="417" t="str">
        <f>IF(A3380="","",VLOOKUP(A3380,#REF!,2,FALSE))</f>
        <v/>
      </c>
      <c r="C3380" s="176"/>
      <c r="D3380" s="172"/>
      <c r="E3380" s="173"/>
      <c r="F3380" s="174"/>
      <c r="G3380" s="175"/>
      <c r="H3380" s="175"/>
      <c r="I3380" s="334">
        <f t="shared" si="53"/>
        <v>0</v>
      </c>
      <c r="J3380" s="44"/>
      <c r="K3380" s="332">
        <f>IFERROR(SUM(C3380/'Transfers of Funds'!$F$56),0)</f>
        <v>0</v>
      </c>
      <c r="L3380" s="44"/>
      <c r="M3380" s="45" t="s">
        <v>162</v>
      </c>
    </row>
    <row r="3381" spans="2:13">
      <c r="B3381" s="417" t="str">
        <f>IF(A3381="","",VLOOKUP(A3381,#REF!,2,FALSE))</f>
        <v/>
      </c>
      <c r="C3381" s="176"/>
      <c r="D3381" s="172"/>
      <c r="E3381" s="173"/>
      <c r="F3381" s="174"/>
      <c r="G3381" s="175"/>
      <c r="H3381" s="175"/>
      <c r="I3381" s="334">
        <f t="shared" si="53"/>
        <v>0</v>
      </c>
      <c r="J3381" s="44"/>
      <c r="K3381" s="332">
        <f>IFERROR(SUM(C3381/'Transfers of Funds'!$F$56),0)</f>
        <v>0</v>
      </c>
      <c r="L3381" s="44"/>
      <c r="M3381" s="45" t="s">
        <v>162</v>
      </c>
    </row>
    <row r="3382" spans="2:13">
      <c r="B3382" s="417" t="str">
        <f>IF(A3382="","",VLOOKUP(A3382,#REF!,2,FALSE))</f>
        <v/>
      </c>
      <c r="C3382" s="176"/>
      <c r="D3382" s="172"/>
      <c r="E3382" s="173"/>
      <c r="F3382" s="174"/>
      <c r="G3382" s="175"/>
      <c r="H3382" s="175"/>
      <c r="I3382" s="334">
        <f t="shared" si="53"/>
        <v>0</v>
      </c>
      <c r="J3382" s="44"/>
      <c r="K3382" s="332">
        <f>IFERROR(SUM(C3382/'Transfers of Funds'!$F$56),0)</f>
        <v>0</v>
      </c>
      <c r="L3382" s="44"/>
      <c r="M3382" s="45" t="s">
        <v>162</v>
      </c>
    </row>
    <row r="3383" spans="2:13">
      <c r="B3383" s="417" t="str">
        <f>IF(A3383="","",VLOOKUP(A3383,#REF!,2,FALSE))</f>
        <v/>
      </c>
      <c r="C3383" s="176"/>
      <c r="D3383" s="172"/>
      <c r="E3383" s="173"/>
      <c r="F3383" s="174"/>
      <c r="G3383" s="175"/>
      <c r="H3383" s="175"/>
      <c r="I3383" s="334">
        <f t="shared" si="53"/>
        <v>0</v>
      </c>
      <c r="J3383" s="44"/>
      <c r="K3383" s="332">
        <f>IFERROR(SUM(C3383/'Transfers of Funds'!$F$56),0)</f>
        <v>0</v>
      </c>
      <c r="L3383" s="44"/>
      <c r="M3383" s="45" t="s">
        <v>162</v>
      </c>
    </row>
    <row r="3384" spans="2:13">
      <c r="B3384" s="417" t="str">
        <f>IF(A3384="","",VLOOKUP(A3384,#REF!,2,FALSE))</f>
        <v/>
      </c>
      <c r="C3384" s="176"/>
      <c r="D3384" s="172"/>
      <c r="E3384" s="173"/>
      <c r="F3384" s="174"/>
      <c r="G3384" s="175"/>
      <c r="H3384" s="175"/>
      <c r="I3384" s="334">
        <f t="shared" si="53"/>
        <v>0</v>
      </c>
      <c r="J3384" s="44"/>
      <c r="K3384" s="332">
        <f>IFERROR(SUM(C3384/'Transfers of Funds'!$F$56),0)</f>
        <v>0</v>
      </c>
      <c r="L3384" s="44"/>
      <c r="M3384" s="45" t="s">
        <v>162</v>
      </c>
    </row>
    <row r="3385" spans="2:13">
      <c r="B3385" s="417" t="str">
        <f>IF(A3385="","",VLOOKUP(A3385,#REF!,2,FALSE))</f>
        <v/>
      </c>
      <c r="C3385" s="176"/>
      <c r="D3385" s="172"/>
      <c r="E3385" s="173"/>
      <c r="F3385" s="174"/>
      <c r="G3385" s="175"/>
      <c r="H3385" s="175"/>
      <c r="I3385" s="334">
        <f t="shared" si="53"/>
        <v>0</v>
      </c>
      <c r="J3385" s="44"/>
      <c r="K3385" s="332">
        <f>IFERROR(SUM(C3385/'Transfers of Funds'!$F$56),0)</f>
        <v>0</v>
      </c>
      <c r="L3385" s="44"/>
      <c r="M3385" s="45" t="s">
        <v>162</v>
      </c>
    </row>
    <row r="3386" spans="2:13">
      <c r="B3386" s="417" t="str">
        <f>IF(A3386="","",VLOOKUP(A3386,#REF!,2,FALSE))</f>
        <v/>
      </c>
      <c r="C3386" s="176"/>
      <c r="D3386" s="172"/>
      <c r="E3386" s="173"/>
      <c r="F3386" s="174"/>
      <c r="G3386" s="175"/>
      <c r="H3386" s="175"/>
      <c r="I3386" s="334">
        <f t="shared" si="53"/>
        <v>0</v>
      </c>
      <c r="J3386" s="44"/>
      <c r="K3386" s="332">
        <f>IFERROR(SUM(C3386/'Transfers of Funds'!$F$56),0)</f>
        <v>0</v>
      </c>
      <c r="L3386" s="44"/>
      <c r="M3386" s="45" t="s">
        <v>162</v>
      </c>
    </row>
    <row r="3387" spans="2:13">
      <c r="B3387" s="417" t="str">
        <f>IF(A3387="","",VLOOKUP(A3387,#REF!,2,FALSE))</f>
        <v/>
      </c>
      <c r="C3387" s="176"/>
      <c r="D3387" s="172"/>
      <c r="E3387" s="173"/>
      <c r="F3387" s="174"/>
      <c r="G3387" s="175"/>
      <c r="H3387" s="175"/>
      <c r="I3387" s="334">
        <f t="shared" si="53"/>
        <v>0</v>
      </c>
      <c r="J3387" s="44"/>
      <c r="K3387" s="332">
        <f>IFERROR(SUM(C3387/'Transfers of Funds'!$F$56),0)</f>
        <v>0</v>
      </c>
      <c r="L3387" s="44"/>
      <c r="M3387" s="45" t="s">
        <v>162</v>
      </c>
    </row>
    <row r="3388" spans="2:13">
      <c r="B3388" s="417" t="str">
        <f>IF(A3388="","",VLOOKUP(A3388,#REF!,2,FALSE))</f>
        <v/>
      </c>
      <c r="C3388" s="176"/>
      <c r="D3388" s="172"/>
      <c r="E3388" s="173"/>
      <c r="F3388" s="174"/>
      <c r="G3388" s="175"/>
      <c r="H3388" s="175"/>
      <c r="I3388" s="334">
        <f t="shared" si="53"/>
        <v>0</v>
      </c>
      <c r="J3388" s="44"/>
      <c r="K3388" s="332">
        <f>IFERROR(SUM(C3388/'Transfers of Funds'!$F$56),0)</f>
        <v>0</v>
      </c>
      <c r="L3388" s="44"/>
      <c r="M3388" s="45" t="s">
        <v>162</v>
      </c>
    </row>
    <row r="3389" spans="2:13">
      <c r="B3389" s="417" t="str">
        <f>IF(A3389="","",VLOOKUP(A3389,#REF!,2,FALSE))</f>
        <v/>
      </c>
      <c r="C3389" s="176"/>
      <c r="D3389" s="172"/>
      <c r="E3389" s="173"/>
      <c r="F3389" s="174"/>
      <c r="G3389" s="175"/>
      <c r="H3389" s="175"/>
      <c r="I3389" s="334">
        <f t="shared" si="53"/>
        <v>0</v>
      </c>
      <c r="J3389" s="44"/>
      <c r="K3389" s="332">
        <f>IFERROR(SUM(C3389/'Transfers of Funds'!$F$56),0)</f>
        <v>0</v>
      </c>
      <c r="L3389" s="44"/>
      <c r="M3389" s="45" t="s">
        <v>162</v>
      </c>
    </row>
    <row r="3390" spans="2:13">
      <c r="B3390" s="417" t="str">
        <f>IF(A3390="","",VLOOKUP(A3390,#REF!,2,FALSE))</f>
        <v/>
      </c>
      <c r="C3390" s="176"/>
      <c r="D3390" s="172"/>
      <c r="E3390" s="173"/>
      <c r="F3390" s="174"/>
      <c r="G3390" s="175"/>
      <c r="H3390" s="175"/>
      <c r="I3390" s="334">
        <f t="shared" si="53"/>
        <v>0</v>
      </c>
      <c r="J3390" s="44"/>
      <c r="K3390" s="332">
        <f>IFERROR(SUM(C3390/'Transfers of Funds'!$F$56),0)</f>
        <v>0</v>
      </c>
      <c r="L3390" s="44"/>
      <c r="M3390" s="45" t="s">
        <v>162</v>
      </c>
    </row>
    <row r="3391" spans="2:13">
      <c r="B3391" s="417" t="str">
        <f>IF(A3391="","",VLOOKUP(A3391,#REF!,2,FALSE))</f>
        <v/>
      </c>
      <c r="C3391" s="176"/>
      <c r="D3391" s="172"/>
      <c r="E3391" s="173"/>
      <c r="F3391" s="174"/>
      <c r="G3391" s="175"/>
      <c r="H3391" s="175"/>
      <c r="I3391" s="334">
        <f t="shared" si="53"/>
        <v>0</v>
      </c>
      <c r="J3391" s="44"/>
      <c r="K3391" s="332">
        <f>IFERROR(SUM(C3391/'Transfers of Funds'!$F$56),0)</f>
        <v>0</v>
      </c>
      <c r="L3391" s="44"/>
      <c r="M3391" s="45" t="s">
        <v>162</v>
      </c>
    </row>
    <row r="3392" spans="2:13">
      <c r="B3392" s="417" t="str">
        <f>IF(A3392="","",VLOOKUP(A3392,#REF!,2,FALSE))</f>
        <v/>
      </c>
      <c r="C3392" s="176"/>
      <c r="D3392" s="172"/>
      <c r="E3392" s="173"/>
      <c r="F3392" s="174"/>
      <c r="G3392" s="175"/>
      <c r="H3392" s="175"/>
      <c r="I3392" s="334">
        <f t="shared" si="53"/>
        <v>0</v>
      </c>
      <c r="J3392" s="44"/>
      <c r="K3392" s="332">
        <f>IFERROR(SUM(C3392/'Transfers of Funds'!$F$56),0)</f>
        <v>0</v>
      </c>
      <c r="L3392" s="44"/>
      <c r="M3392" s="45" t="s">
        <v>162</v>
      </c>
    </row>
    <row r="3393" spans="2:13">
      <c r="B3393" s="417" t="str">
        <f>IF(A3393="","",VLOOKUP(A3393,#REF!,2,FALSE))</f>
        <v/>
      </c>
      <c r="C3393" s="176"/>
      <c r="D3393" s="172"/>
      <c r="E3393" s="173"/>
      <c r="F3393" s="174"/>
      <c r="G3393" s="175"/>
      <c r="H3393" s="175"/>
      <c r="I3393" s="334">
        <f t="shared" si="53"/>
        <v>0</v>
      </c>
      <c r="J3393" s="44"/>
      <c r="K3393" s="332">
        <f>IFERROR(SUM(C3393/'Transfers of Funds'!$F$56),0)</f>
        <v>0</v>
      </c>
      <c r="L3393" s="44"/>
      <c r="M3393" s="45" t="s">
        <v>162</v>
      </c>
    </row>
    <row r="3394" spans="2:13">
      <c r="B3394" s="417" t="str">
        <f>IF(A3394="","",VLOOKUP(A3394,#REF!,2,FALSE))</f>
        <v/>
      </c>
      <c r="C3394" s="176"/>
      <c r="D3394" s="172"/>
      <c r="E3394" s="173"/>
      <c r="F3394" s="174"/>
      <c r="G3394" s="175"/>
      <c r="H3394" s="175"/>
      <c r="I3394" s="334">
        <f t="shared" si="53"/>
        <v>0</v>
      </c>
      <c r="J3394" s="44"/>
      <c r="K3394" s="332">
        <f>IFERROR(SUM(C3394/'Transfers of Funds'!$F$56),0)</f>
        <v>0</v>
      </c>
      <c r="L3394" s="44"/>
      <c r="M3394" s="45" t="s">
        <v>162</v>
      </c>
    </row>
    <row r="3395" spans="2:13">
      <c r="B3395" s="417" t="str">
        <f>IF(A3395="","",VLOOKUP(A3395,#REF!,2,FALSE))</f>
        <v/>
      </c>
      <c r="C3395" s="176"/>
      <c r="D3395" s="172"/>
      <c r="E3395" s="173"/>
      <c r="F3395" s="174"/>
      <c r="G3395" s="175"/>
      <c r="H3395" s="175"/>
      <c r="I3395" s="334">
        <f t="shared" si="53"/>
        <v>0</v>
      </c>
      <c r="J3395" s="44"/>
      <c r="K3395" s="332">
        <f>IFERROR(SUM(C3395/'Transfers of Funds'!$F$56),0)</f>
        <v>0</v>
      </c>
      <c r="L3395" s="44"/>
      <c r="M3395" s="45" t="s">
        <v>162</v>
      </c>
    </row>
    <row r="3396" spans="2:13">
      <c r="B3396" s="417" t="str">
        <f>IF(A3396="","",VLOOKUP(A3396,#REF!,2,FALSE))</f>
        <v/>
      </c>
      <c r="C3396" s="176"/>
      <c r="D3396" s="172"/>
      <c r="E3396" s="173"/>
      <c r="F3396" s="174"/>
      <c r="G3396" s="175"/>
      <c r="H3396" s="175"/>
      <c r="I3396" s="334">
        <f t="shared" si="53"/>
        <v>0</v>
      </c>
      <c r="J3396" s="44"/>
      <c r="K3396" s="332">
        <f>IFERROR(SUM(C3396/'Transfers of Funds'!$F$56),0)</f>
        <v>0</v>
      </c>
      <c r="L3396" s="44"/>
      <c r="M3396" s="45" t="s">
        <v>162</v>
      </c>
    </row>
    <row r="3397" spans="2:13">
      <c r="B3397" s="417" t="str">
        <f>IF(A3397="","",VLOOKUP(A3397,#REF!,2,FALSE))</f>
        <v/>
      </c>
      <c r="C3397" s="176"/>
      <c r="D3397" s="172"/>
      <c r="E3397" s="173"/>
      <c r="F3397" s="174"/>
      <c r="G3397" s="175"/>
      <c r="H3397" s="175"/>
      <c r="I3397" s="334">
        <f t="shared" si="53"/>
        <v>0</v>
      </c>
      <c r="J3397" s="44"/>
      <c r="K3397" s="332">
        <f>IFERROR(SUM(C3397/'Transfers of Funds'!$F$56),0)</f>
        <v>0</v>
      </c>
      <c r="L3397" s="44"/>
      <c r="M3397" s="45" t="s">
        <v>162</v>
      </c>
    </row>
    <row r="3398" spans="2:13">
      <c r="B3398" s="417" t="str">
        <f>IF(A3398="","",VLOOKUP(A3398,#REF!,2,FALSE))</f>
        <v/>
      </c>
      <c r="C3398" s="176"/>
      <c r="D3398" s="172"/>
      <c r="E3398" s="173"/>
      <c r="F3398" s="174"/>
      <c r="G3398" s="175"/>
      <c r="H3398" s="175"/>
      <c r="I3398" s="334">
        <f t="shared" si="53"/>
        <v>0</v>
      </c>
      <c r="J3398" s="44"/>
      <c r="K3398" s="332">
        <f>IFERROR(SUM(C3398/'Transfers of Funds'!$F$56),0)</f>
        <v>0</v>
      </c>
      <c r="L3398" s="44"/>
      <c r="M3398" s="45" t="s">
        <v>162</v>
      </c>
    </row>
    <row r="3399" spans="2:13">
      <c r="B3399" s="417" t="str">
        <f>IF(A3399="","",VLOOKUP(A3399,#REF!,2,FALSE))</f>
        <v/>
      </c>
      <c r="C3399" s="176"/>
      <c r="D3399" s="172"/>
      <c r="E3399" s="173"/>
      <c r="F3399" s="174"/>
      <c r="G3399" s="175"/>
      <c r="H3399" s="175"/>
      <c r="I3399" s="334">
        <f t="shared" si="53"/>
        <v>0</v>
      </c>
      <c r="J3399" s="44"/>
      <c r="K3399" s="332">
        <f>IFERROR(SUM(C3399/'Transfers of Funds'!$F$56),0)</f>
        <v>0</v>
      </c>
      <c r="L3399" s="44"/>
      <c r="M3399" s="45" t="s">
        <v>162</v>
      </c>
    </row>
    <row r="3400" spans="2:13">
      <c r="B3400" s="417" t="str">
        <f>IF(A3400="","",VLOOKUP(A3400,#REF!,2,FALSE))</f>
        <v/>
      </c>
      <c r="C3400" s="176"/>
      <c r="D3400" s="172"/>
      <c r="E3400" s="173"/>
      <c r="F3400" s="174"/>
      <c r="G3400" s="175"/>
      <c r="H3400" s="175"/>
      <c r="I3400" s="334">
        <f t="shared" si="53"/>
        <v>0</v>
      </c>
      <c r="J3400" s="44"/>
      <c r="K3400" s="332">
        <f>IFERROR(SUM(C3400/'Transfers of Funds'!$F$56),0)</f>
        <v>0</v>
      </c>
      <c r="L3400" s="44"/>
      <c r="M3400" s="45" t="s">
        <v>162</v>
      </c>
    </row>
    <row r="3401" spans="2:13">
      <c r="B3401" s="417" t="str">
        <f>IF(A3401="","",VLOOKUP(A3401,#REF!,2,FALSE))</f>
        <v/>
      </c>
      <c r="C3401" s="176"/>
      <c r="D3401" s="172"/>
      <c r="E3401" s="173"/>
      <c r="F3401" s="174"/>
      <c r="G3401" s="175"/>
      <c r="H3401" s="175"/>
      <c r="I3401" s="334">
        <f t="shared" si="53"/>
        <v>0</v>
      </c>
      <c r="J3401" s="44"/>
      <c r="K3401" s="332">
        <f>IFERROR(SUM(C3401/'Transfers of Funds'!$F$56),0)</f>
        <v>0</v>
      </c>
      <c r="L3401" s="44"/>
      <c r="M3401" s="45" t="s">
        <v>162</v>
      </c>
    </row>
    <row r="3402" spans="2:13">
      <c r="B3402" s="417" t="str">
        <f>IF(A3402="","",VLOOKUP(A3402,#REF!,2,FALSE))</f>
        <v/>
      </c>
      <c r="C3402" s="176"/>
      <c r="D3402" s="172"/>
      <c r="E3402" s="173"/>
      <c r="F3402" s="174"/>
      <c r="G3402" s="175"/>
      <c r="H3402" s="175"/>
      <c r="I3402" s="334">
        <f t="shared" si="53"/>
        <v>0</v>
      </c>
      <c r="J3402" s="44"/>
      <c r="K3402" s="332">
        <f>IFERROR(SUM(C3402/'Transfers of Funds'!$F$56),0)</f>
        <v>0</v>
      </c>
      <c r="L3402" s="44"/>
      <c r="M3402" s="45" t="s">
        <v>162</v>
      </c>
    </row>
    <row r="3403" spans="2:13">
      <c r="B3403" s="417" t="str">
        <f>IF(A3403="","",VLOOKUP(A3403,#REF!,2,FALSE))</f>
        <v/>
      </c>
      <c r="C3403" s="176"/>
      <c r="D3403" s="172"/>
      <c r="E3403" s="173"/>
      <c r="F3403" s="174"/>
      <c r="G3403" s="175"/>
      <c r="H3403" s="175"/>
      <c r="I3403" s="334">
        <f t="shared" si="53"/>
        <v>0</v>
      </c>
      <c r="J3403" s="44"/>
      <c r="K3403" s="332">
        <f>IFERROR(SUM(C3403/'Transfers of Funds'!$F$56),0)</f>
        <v>0</v>
      </c>
      <c r="L3403" s="44"/>
      <c r="M3403" s="45" t="s">
        <v>162</v>
      </c>
    </row>
    <row r="3404" spans="2:13">
      <c r="B3404" s="417" t="str">
        <f>IF(A3404="","",VLOOKUP(A3404,#REF!,2,FALSE))</f>
        <v/>
      </c>
      <c r="C3404" s="176"/>
      <c r="D3404" s="172"/>
      <c r="E3404" s="173"/>
      <c r="F3404" s="174"/>
      <c r="G3404" s="175"/>
      <c r="H3404" s="175"/>
      <c r="I3404" s="334">
        <f t="shared" si="53"/>
        <v>0</v>
      </c>
      <c r="J3404" s="44"/>
      <c r="K3404" s="332">
        <f>IFERROR(SUM(C3404/'Transfers of Funds'!$F$56),0)</f>
        <v>0</v>
      </c>
      <c r="L3404" s="44"/>
      <c r="M3404" s="45" t="s">
        <v>162</v>
      </c>
    </row>
    <row r="3405" spans="2:13">
      <c r="B3405" s="417" t="str">
        <f>IF(A3405="","",VLOOKUP(A3405,#REF!,2,FALSE))</f>
        <v/>
      </c>
      <c r="C3405" s="176"/>
      <c r="D3405" s="172"/>
      <c r="E3405" s="173"/>
      <c r="F3405" s="174"/>
      <c r="G3405" s="175"/>
      <c r="H3405" s="175"/>
      <c r="I3405" s="334">
        <f t="shared" si="53"/>
        <v>0</v>
      </c>
      <c r="J3405" s="44"/>
      <c r="K3405" s="332">
        <f>IFERROR(SUM(C3405/'Transfers of Funds'!$F$56),0)</f>
        <v>0</v>
      </c>
      <c r="L3405" s="44"/>
      <c r="M3405" s="45" t="s">
        <v>162</v>
      </c>
    </row>
    <row r="3406" spans="2:13">
      <c r="B3406" s="417" t="str">
        <f>IF(A3406="","",VLOOKUP(A3406,#REF!,2,FALSE))</f>
        <v/>
      </c>
      <c r="C3406" s="176"/>
      <c r="D3406" s="172"/>
      <c r="E3406" s="173"/>
      <c r="F3406" s="174"/>
      <c r="G3406" s="175"/>
      <c r="H3406" s="175"/>
      <c r="I3406" s="334">
        <f t="shared" si="53"/>
        <v>0</v>
      </c>
      <c r="J3406" s="44"/>
      <c r="K3406" s="332">
        <f>IFERROR(SUM(C3406/'Transfers of Funds'!$F$56),0)</f>
        <v>0</v>
      </c>
      <c r="L3406" s="44"/>
      <c r="M3406" s="45" t="s">
        <v>162</v>
      </c>
    </row>
    <row r="3407" spans="2:13">
      <c r="B3407" s="417" t="str">
        <f>IF(A3407="","",VLOOKUP(A3407,#REF!,2,FALSE))</f>
        <v/>
      </c>
      <c r="C3407" s="176"/>
      <c r="D3407" s="172"/>
      <c r="E3407" s="173"/>
      <c r="F3407" s="174"/>
      <c r="G3407" s="175"/>
      <c r="H3407" s="175"/>
      <c r="I3407" s="334">
        <f t="shared" si="53"/>
        <v>0</v>
      </c>
      <c r="J3407" s="44"/>
      <c r="K3407" s="332">
        <f>IFERROR(SUM(C3407/'Transfers of Funds'!$F$56),0)</f>
        <v>0</v>
      </c>
      <c r="L3407" s="44"/>
      <c r="M3407" s="45" t="s">
        <v>162</v>
      </c>
    </row>
    <row r="3408" spans="2:13">
      <c r="B3408" s="417" t="str">
        <f>IF(A3408="","",VLOOKUP(A3408,#REF!,2,FALSE))</f>
        <v/>
      </c>
      <c r="C3408" s="176"/>
      <c r="D3408" s="172"/>
      <c r="E3408" s="173"/>
      <c r="F3408" s="174"/>
      <c r="G3408" s="175"/>
      <c r="H3408" s="175"/>
      <c r="I3408" s="334">
        <f t="shared" si="53"/>
        <v>0</v>
      </c>
      <c r="J3408" s="44"/>
      <c r="K3408" s="332">
        <f>IFERROR(SUM(C3408/'Transfers of Funds'!$F$56),0)</f>
        <v>0</v>
      </c>
      <c r="L3408" s="44"/>
      <c r="M3408" s="45" t="s">
        <v>162</v>
      </c>
    </row>
    <row r="3409" spans="2:13">
      <c r="B3409" s="417" t="str">
        <f>IF(A3409="","",VLOOKUP(A3409,#REF!,2,FALSE))</f>
        <v/>
      </c>
      <c r="C3409" s="176"/>
      <c r="D3409" s="172"/>
      <c r="E3409" s="173"/>
      <c r="F3409" s="174"/>
      <c r="G3409" s="175"/>
      <c r="H3409" s="175"/>
      <c r="I3409" s="334">
        <f t="shared" si="53"/>
        <v>0</v>
      </c>
      <c r="J3409" s="44"/>
      <c r="K3409" s="332">
        <f>IFERROR(SUM(C3409/'Transfers of Funds'!$F$56),0)</f>
        <v>0</v>
      </c>
      <c r="L3409" s="44"/>
      <c r="M3409" s="45" t="s">
        <v>162</v>
      </c>
    </row>
    <row r="3410" spans="2:13">
      <c r="B3410" s="417" t="str">
        <f>IF(A3410="","",VLOOKUP(A3410,#REF!,2,FALSE))</f>
        <v/>
      </c>
      <c r="C3410" s="176"/>
      <c r="D3410" s="172"/>
      <c r="E3410" s="173"/>
      <c r="F3410" s="174"/>
      <c r="G3410" s="175"/>
      <c r="H3410" s="175"/>
      <c r="I3410" s="334">
        <f t="shared" si="53"/>
        <v>0</v>
      </c>
      <c r="J3410" s="44"/>
      <c r="K3410" s="332">
        <f>IFERROR(SUM(C3410/'Transfers of Funds'!$F$56),0)</f>
        <v>0</v>
      </c>
      <c r="L3410" s="44"/>
      <c r="M3410" s="45" t="s">
        <v>162</v>
      </c>
    </row>
    <row r="3411" spans="2:13">
      <c r="B3411" s="417" t="str">
        <f>IF(A3411="","",VLOOKUP(A3411,#REF!,2,FALSE))</f>
        <v/>
      </c>
      <c r="C3411" s="176"/>
      <c r="D3411" s="172"/>
      <c r="E3411" s="173"/>
      <c r="F3411" s="174"/>
      <c r="G3411" s="175"/>
      <c r="H3411" s="175"/>
      <c r="I3411" s="334">
        <f t="shared" si="53"/>
        <v>0</v>
      </c>
      <c r="J3411" s="44"/>
      <c r="K3411" s="332">
        <f>IFERROR(SUM(C3411/'Transfers of Funds'!$F$56),0)</f>
        <v>0</v>
      </c>
      <c r="L3411" s="44"/>
      <c r="M3411" s="45" t="s">
        <v>162</v>
      </c>
    </row>
    <row r="3412" spans="2:13">
      <c r="B3412" s="417" t="str">
        <f>IF(A3412="","",VLOOKUP(A3412,#REF!,2,FALSE))</f>
        <v/>
      </c>
      <c r="C3412" s="176"/>
      <c r="D3412" s="172"/>
      <c r="E3412" s="173"/>
      <c r="F3412" s="174"/>
      <c r="G3412" s="175"/>
      <c r="H3412" s="175"/>
      <c r="I3412" s="334">
        <f t="shared" si="53"/>
        <v>0</v>
      </c>
      <c r="J3412" s="44"/>
      <c r="K3412" s="332">
        <f>IFERROR(SUM(C3412/'Transfers of Funds'!$F$56),0)</f>
        <v>0</v>
      </c>
      <c r="L3412" s="44"/>
      <c r="M3412" s="45" t="s">
        <v>162</v>
      </c>
    </row>
    <row r="3413" spans="2:13">
      <c r="B3413" s="417" t="str">
        <f>IF(A3413="","",VLOOKUP(A3413,#REF!,2,FALSE))</f>
        <v/>
      </c>
      <c r="C3413" s="176"/>
      <c r="D3413" s="172"/>
      <c r="E3413" s="173"/>
      <c r="F3413" s="174"/>
      <c r="G3413" s="175"/>
      <c r="H3413" s="175"/>
      <c r="I3413" s="334">
        <f t="shared" ref="I3413:I3476" si="54">IF(OR(F$4="EUR",F$4="USD",F$4="GBP",F$4="CAD",F$4="NZD",F$4="AUD"),K3413,C3413)</f>
        <v>0</v>
      </c>
      <c r="J3413" s="44"/>
      <c r="K3413" s="332">
        <f>IFERROR(SUM(C3413/'Transfers of Funds'!$F$56),0)</f>
        <v>0</v>
      </c>
      <c r="L3413" s="44"/>
      <c r="M3413" s="45" t="s">
        <v>162</v>
      </c>
    </row>
    <row r="3414" spans="2:13">
      <c r="B3414" s="417" t="str">
        <f>IF(A3414="","",VLOOKUP(A3414,#REF!,2,FALSE))</f>
        <v/>
      </c>
      <c r="C3414" s="176"/>
      <c r="D3414" s="172"/>
      <c r="E3414" s="173"/>
      <c r="F3414" s="174"/>
      <c r="G3414" s="175"/>
      <c r="H3414" s="175"/>
      <c r="I3414" s="334">
        <f t="shared" si="54"/>
        <v>0</v>
      </c>
      <c r="J3414" s="44"/>
      <c r="K3414" s="332">
        <f>IFERROR(SUM(C3414/'Transfers of Funds'!$F$56),0)</f>
        <v>0</v>
      </c>
      <c r="L3414" s="44"/>
      <c r="M3414" s="45" t="s">
        <v>162</v>
      </c>
    </row>
    <row r="3415" spans="2:13">
      <c r="B3415" s="417" t="str">
        <f>IF(A3415="","",VLOOKUP(A3415,#REF!,2,FALSE))</f>
        <v/>
      </c>
      <c r="C3415" s="176"/>
      <c r="D3415" s="172"/>
      <c r="E3415" s="173"/>
      <c r="F3415" s="174"/>
      <c r="G3415" s="175"/>
      <c r="H3415" s="175"/>
      <c r="I3415" s="334">
        <f t="shared" si="54"/>
        <v>0</v>
      </c>
      <c r="J3415" s="44"/>
      <c r="K3415" s="332">
        <f>IFERROR(SUM(C3415/'Transfers of Funds'!$F$56),0)</f>
        <v>0</v>
      </c>
      <c r="L3415" s="44"/>
      <c r="M3415" s="45" t="s">
        <v>162</v>
      </c>
    </row>
    <row r="3416" spans="2:13">
      <c r="B3416" s="417" t="str">
        <f>IF(A3416="","",VLOOKUP(A3416,#REF!,2,FALSE))</f>
        <v/>
      </c>
      <c r="C3416" s="176"/>
      <c r="D3416" s="172"/>
      <c r="E3416" s="173"/>
      <c r="F3416" s="174"/>
      <c r="G3416" s="175"/>
      <c r="H3416" s="175"/>
      <c r="I3416" s="334">
        <f t="shared" si="54"/>
        <v>0</v>
      </c>
      <c r="J3416" s="44"/>
      <c r="K3416" s="332">
        <f>IFERROR(SUM(C3416/'Transfers of Funds'!$F$56),0)</f>
        <v>0</v>
      </c>
      <c r="L3416" s="44"/>
      <c r="M3416" s="45" t="s">
        <v>162</v>
      </c>
    </row>
    <row r="3417" spans="2:13">
      <c r="B3417" s="417" t="str">
        <f>IF(A3417="","",VLOOKUP(A3417,#REF!,2,FALSE))</f>
        <v/>
      </c>
      <c r="C3417" s="176"/>
      <c r="D3417" s="172"/>
      <c r="E3417" s="173"/>
      <c r="F3417" s="174"/>
      <c r="G3417" s="175"/>
      <c r="H3417" s="175"/>
      <c r="I3417" s="334">
        <f t="shared" si="54"/>
        <v>0</v>
      </c>
      <c r="J3417" s="44"/>
      <c r="K3417" s="332">
        <f>IFERROR(SUM(C3417/'Transfers of Funds'!$F$56),0)</f>
        <v>0</v>
      </c>
      <c r="L3417" s="44"/>
      <c r="M3417" s="45" t="s">
        <v>162</v>
      </c>
    </row>
    <row r="3418" spans="2:13">
      <c r="B3418" s="417" t="str">
        <f>IF(A3418="","",VLOOKUP(A3418,#REF!,2,FALSE))</f>
        <v/>
      </c>
      <c r="C3418" s="176"/>
      <c r="D3418" s="172"/>
      <c r="E3418" s="173"/>
      <c r="F3418" s="174"/>
      <c r="G3418" s="175"/>
      <c r="H3418" s="175"/>
      <c r="I3418" s="334">
        <f t="shared" si="54"/>
        <v>0</v>
      </c>
      <c r="J3418" s="44"/>
      <c r="K3418" s="332">
        <f>IFERROR(SUM(C3418/'Transfers of Funds'!$F$56),0)</f>
        <v>0</v>
      </c>
      <c r="L3418" s="44"/>
      <c r="M3418" s="45" t="s">
        <v>162</v>
      </c>
    </row>
    <row r="3419" spans="2:13">
      <c r="B3419" s="417" t="str">
        <f>IF(A3419="","",VLOOKUP(A3419,#REF!,2,FALSE))</f>
        <v/>
      </c>
      <c r="C3419" s="176"/>
      <c r="D3419" s="172"/>
      <c r="E3419" s="173"/>
      <c r="F3419" s="174"/>
      <c r="G3419" s="175"/>
      <c r="H3419" s="175"/>
      <c r="I3419" s="334">
        <f t="shared" si="54"/>
        <v>0</v>
      </c>
      <c r="J3419" s="44"/>
      <c r="K3419" s="332">
        <f>IFERROR(SUM(C3419/'Transfers of Funds'!$F$56),0)</f>
        <v>0</v>
      </c>
      <c r="L3419" s="44"/>
      <c r="M3419" s="45" t="s">
        <v>162</v>
      </c>
    </row>
    <row r="3420" spans="2:13">
      <c r="B3420" s="417" t="str">
        <f>IF(A3420="","",VLOOKUP(A3420,#REF!,2,FALSE))</f>
        <v/>
      </c>
      <c r="C3420" s="176"/>
      <c r="D3420" s="172"/>
      <c r="E3420" s="173"/>
      <c r="F3420" s="174"/>
      <c r="G3420" s="175"/>
      <c r="H3420" s="175"/>
      <c r="I3420" s="334">
        <f t="shared" si="54"/>
        <v>0</v>
      </c>
      <c r="J3420" s="44"/>
      <c r="K3420" s="332">
        <f>IFERROR(SUM(C3420/'Transfers of Funds'!$F$56),0)</f>
        <v>0</v>
      </c>
      <c r="L3420" s="44"/>
      <c r="M3420" s="45" t="s">
        <v>162</v>
      </c>
    </row>
    <row r="3421" spans="2:13">
      <c r="B3421" s="417" t="str">
        <f>IF(A3421="","",VLOOKUP(A3421,#REF!,2,FALSE))</f>
        <v/>
      </c>
      <c r="C3421" s="176"/>
      <c r="D3421" s="172"/>
      <c r="E3421" s="173"/>
      <c r="F3421" s="174"/>
      <c r="G3421" s="175"/>
      <c r="H3421" s="175"/>
      <c r="I3421" s="334">
        <f t="shared" si="54"/>
        <v>0</v>
      </c>
      <c r="J3421" s="44"/>
      <c r="K3421" s="332">
        <f>IFERROR(SUM(C3421/'Transfers of Funds'!$F$56),0)</f>
        <v>0</v>
      </c>
      <c r="L3421" s="44"/>
      <c r="M3421" s="45" t="s">
        <v>162</v>
      </c>
    </row>
    <row r="3422" spans="2:13">
      <c r="B3422" s="417" t="str">
        <f>IF(A3422="","",VLOOKUP(A3422,#REF!,2,FALSE))</f>
        <v/>
      </c>
      <c r="C3422" s="176"/>
      <c r="D3422" s="172"/>
      <c r="E3422" s="173"/>
      <c r="F3422" s="174"/>
      <c r="G3422" s="175"/>
      <c r="H3422" s="175"/>
      <c r="I3422" s="334">
        <f t="shared" si="54"/>
        <v>0</v>
      </c>
      <c r="J3422" s="44"/>
      <c r="K3422" s="332">
        <f>IFERROR(SUM(C3422/'Transfers of Funds'!$F$56),0)</f>
        <v>0</v>
      </c>
      <c r="L3422" s="44"/>
      <c r="M3422" s="45" t="s">
        <v>162</v>
      </c>
    </row>
    <row r="3423" spans="2:13">
      <c r="B3423" s="417" t="str">
        <f>IF(A3423="","",VLOOKUP(A3423,#REF!,2,FALSE))</f>
        <v/>
      </c>
      <c r="C3423" s="176"/>
      <c r="D3423" s="172"/>
      <c r="E3423" s="173"/>
      <c r="F3423" s="174"/>
      <c r="G3423" s="175"/>
      <c r="H3423" s="175"/>
      <c r="I3423" s="334">
        <f t="shared" si="54"/>
        <v>0</v>
      </c>
      <c r="J3423" s="44"/>
      <c r="K3423" s="332">
        <f>IFERROR(SUM(C3423/'Transfers of Funds'!$F$56),0)</f>
        <v>0</v>
      </c>
      <c r="L3423" s="44"/>
      <c r="M3423" s="45" t="s">
        <v>162</v>
      </c>
    </row>
    <row r="3424" spans="2:13">
      <c r="B3424" s="417" t="str">
        <f>IF(A3424="","",VLOOKUP(A3424,#REF!,2,FALSE))</f>
        <v/>
      </c>
      <c r="C3424" s="176"/>
      <c r="D3424" s="172"/>
      <c r="E3424" s="173"/>
      <c r="F3424" s="174"/>
      <c r="G3424" s="175"/>
      <c r="H3424" s="175"/>
      <c r="I3424" s="334">
        <f t="shared" si="54"/>
        <v>0</v>
      </c>
      <c r="J3424" s="44"/>
      <c r="K3424" s="332">
        <f>IFERROR(SUM(C3424/'Transfers of Funds'!$F$56),0)</f>
        <v>0</v>
      </c>
      <c r="L3424" s="44"/>
      <c r="M3424" s="45" t="s">
        <v>162</v>
      </c>
    </row>
    <row r="3425" spans="2:13">
      <c r="B3425" s="417" t="str">
        <f>IF(A3425="","",VLOOKUP(A3425,#REF!,2,FALSE))</f>
        <v/>
      </c>
      <c r="C3425" s="176"/>
      <c r="D3425" s="172"/>
      <c r="E3425" s="173"/>
      <c r="F3425" s="174"/>
      <c r="G3425" s="175"/>
      <c r="H3425" s="175"/>
      <c r="I3425" s="334">
        <f t="shared" si="54"/>
        <v>0</v>
      </c>
      <c r="J3425" s="44"/>
      <c r="K3425" s="332">
        <f>IFERROR(SUM(C3425/'Transfers of Funds'!$F$56),0)</f>
        <v>0</v>
      </c>
      <c r="L3425" s="44"/>
      <c r="M3425" s="45" t="s">
        <v>162</v>
      </c>
    </row>
    <row r="3426" spans="2:13">
      <c r="B3426" s="417" t="str">
        <f>IF(A3426="","",VLOOKUP(A3426,#REF!,2,FALSE))</f>
        <v/>
      </c>
      <c r="C3426" s="176"/>
      <c r="D3426" s="172"/>
      <c r="E3426" s="173"/>
      <c r="F3426" s="174"/>
      <c r="G3426" s="175"/>
      <c r="H3426" s="175"/>
      <c r="I3426" s="334">
        <f t="shared" si="54"/>
        <v>0</v>
      </c>
      <c r="J3426" s="44"/>
      <c r="K3426" s="332">
        <f>IFERROR(SUM(C3426/'Transfers of Funds'!$F$56),0)</f>
        <v>0</v>
      </c>
      <c r="L3426" s="44"/>
      <c r="M3426" s="45" t="s">
        <v>162</v>
      </c>
    </row>
    <row r="3427" spans="2:13">
      <c r="B3427" s="417" t="str">
        <f>IF(A3427="","",VLOOKUP(A3427,#REF!,2,FALSE))</f>
        <v/>
      </c>
      <c r="C3427" s="176"/>
      <c r="D3427" s="172"/>
      <c r="E3427" s="173"/>
      <c r="F3427" s="174"/>
      <c r="G3427" s="175"/>
      <c r="H3427" s="175"/>
      <c r="I3427" s="334">
        <f t="shared" si="54"/>
        <v>0</v>
      </c>
      <c r="J3427" s="44"/>
      <c r="K3427" s="332">
        <f>IFERROR(SUM(C3427/'Transfers of Funds'!$F$56),0)</f>
        <v>0</v>
      </c>
      <c r="L3427" s="44"/>
      <c r="M3427" s="45" t="s">
        <v>162</v>
      </c>
    </row>
    <row r="3428" spans="2:13">
      <c r="B3428" s="417" t="str">
        <f>IF(A3428="","",VLOOKUP(A3428,#REF!,2,FALSE))</f>
        <v/>
      </c>
      <c r="C3428" s="176"/>
      <c r="D3428" s="172"/>
      <c r="E3428" s="173"/>
      <c r="F3428" s="174"/>
      <c r="G3428" s="175"/>
      <c r="H3428" s="175"/>
      <c r="I3428" s="334">
        <f t="shared" si="54"/>
        <v>0</v>
      </c>
      <c r="J3428" s="44"/>
      <c r="K3428" s="332">
        <f>IFERROR(SUM(C3428/'Transfers of Funds'!$F$56),0)</f>
        <v>0</v>
      </c>
      <c r="L3428" s="44"/>
      <c r="M3428" s="45" t="s">
        <v>162</v>
      </c>
    </row>
    <row r="3429" spans="2:13">
      <c r="B3429" s="417" t="str">
        <f>IF(A3429="","",VLOOKUP(A3429,#REF!,2,FALSE))</f>
        <v/>
      </c>
      <c r="C3429" s="176"/>
      <c r="D3429" s="172"/>
      <c r="E3429" s="173"/>
      <c r="F3429" s="174"/>
      <c r="G3429" s="175"/>
      <c r="H3429" s="175"/>
      <c r="I3429" s="334">
        <f t="shared" si="54"/>
        <v>0</v>
      </c>
      <c r="J3429" s="44"/>
      <c r="K3429" s="332">
        <f>IFERROR(SUM(C3429/'Transfers of Funds'!$F$56),0)</f>
        <v>0</v>
      </c>
      <c r="L3429" s="44"/>
      <c r="M3429" s="45" t="s">
        <v>162</v>
      </c>
    </row>
    <row r="3430" spans="2:13">
      <c r="B3430" s="417" t="str">
        <f>IF(A3430="","",VLOOKUP(A3430,#REF!,2,FALSE))</f>
        <v/>
      </c>
      <c r="C3430" s="176"/>
      <c r="D3430" s="172"/>
      <c r="E3430" s="173"/>
      <c r="F3430" s="174"/>
      <c r="G3430" s="175"/>
      <c r="H3430" s="175"/>
      <c r="I3430" s="334">
        <f t="shared" si="54"/>
        <v>0</v>
      </c>
      <c r="J3430" s="44"/>
      <c r="K3430" s="332">
        <f>IFERROR(SUM(C3430/'Transfers of Funds'!$F$56),0)</f>
        <v>0</v>
      </c>
      <c r="L3430" s="44"/>
      <c r="M3430" s="45" t="s">
        <v>162</v>
      </c>
    </row>
    <row r="3431" spans="2:13">
      <c r="B3431" s="417" t="str">
        <f>IF(A3431="","",VLOOKUP(A3431,#REF!,2,FALSE))</f>
        <v/>
      </c>
      <c r="C3431" s="176"/>
      <c r="D3431" s="172"/>
      <c r="E3431" s="173"/>
      <c r="F3431" s="174"/>
      <c r="G3431" s="175"/>
      <c r="H3431" s="175"/>
      <c r="I3431" s="334">
        <f t="shared" si="54"/>
        <v>0</v>
      </c>
      <c r="J3431" s="44"/>
      <c r="K3431" s="332">
        <f>IFERROR(SUM(C3431/'Transfers of Funds'!$F$56),0)</f>
        <v>0</v>
      </c>
      <c r="L3431" s="44"/>
      <c r="M3431" s="45" t="s">
        <v>162</v>
      </c>
    </row>
    <row r="3432" spans="2:13">
      <c r="B3432" s="417" t="str">
        <f>IF(A3432="","",VLOOKUP(A3432,#REF!,2,FALSE))</f>
        <v/>
      </c>
      <c r="C3432" s="176"/>
      <c r="D3432" s="172"/>
      <c r="E3432" s="173"/>
      <c r="F3432" s="174"/>
      <c r="G3432" s="175"/>
      <c r="H3432" s="175"/>
      <c r="I3432" s="334">
        <f t="shared" si="54"/>
        <v>0</v>
      </c>
      <c r="J3432" s="44"/>
      <c r="K3432" s="332">
        <f>IFERROR(SUM(C3432/'Transfers of Funds'!$F$56),0)</f>
        <v>0</v>
      </c>
      <c r="L3432" s="44"/>
      <c r="M3432" s="45" t="s">
        <v>162</v>
      </c>
    </row>
    <row r="3433" spans="2:13">
      <c r="B3433" s="417" t="str">
        <f>IF(A3433="","",VLOOKUP(A3433,#REF!,2,FALSE))</f>
        <v/>
      </c>
      <c r="C3433" s="176"/>
      <c r="D3433" s="172"/>
      <c r="E3433" s="173"/>
      <c r="F3433" s="174"/>
      <c r="G3433" s="175"/>
      <c r="H3433" s="175"/>
      <c r="I3433" s="334">
        <f t="shared" si="54"/>
        <v>0</v>
      </c>
      <c r="J3433" s="44"/>
      <c r="K3433" s="332">
        <f>IFERROR(SUM(C3433/'Transfers of Funds'!$F$56),0)</f>
        <v>0</v>
      </c>
      <c r="L3433" s="44"/>
      <c r="M3433" s="45" t="s">
        <v>162</v>
      </c>
    </row>
    <row r="3434" spans="2:13">
      <c r="B3434" s="417" t="str">
        <f>IF(A3434="","",VLOOKUP(A3434,#REF!,2,FALSE))</f>
        <v/>
      </c>
      <c r="C3434" s="176"/>
      <c r="D3434" s="172"/>
      <c r="E3434" s="173"/>
      <c r="F3434" s="174"/>
      <c r="G3434" s="175"/>
      <c r="H3434" s="175"/>
      <c r="I3434" s="334">
        <f t="shared" si="54"/>
        <v>0</v>
      </c>
      <c r="J3434" s="44"/>
      <c r="K3434" s="332">
        <f>IFERROR(SUM(C3434/'Transfers of Funds'!$F$56),0)</f>
        <v>0</v>
      </c>
      <c r="L3434" s="44"/>
      <c r="M3434" s="45" t="s">
        <v>162</v>
      </c>
    </row>
    <row r="3435" spans="2:13">
      <c r="B3435" s="417" t="str">
        <f>IF(A3435="","",VLOOKUP(A3435,#REF!,2,FALSE))</f>
        <v/>
      </c>
      <c r="C3435" s="176"/>
      <c r="D3435" s="172"/>
      <c r="E3435" s="173"/>
      <c r="F3435" s="174"/>
      <c r="G3435" s="175"/>
      <c r="H3435" s="175"/>
      <c r="I3435" s="334">
        <f t="shared" si="54"/>
        <v>0</v>
      </c>
      <c r="J3435" s="44"/>
      <c r="K3435" s="332">
        <f>IFERROR(SUM(C3435/'Transfers of Funds'!$F$56),0)</f>
        <v>0</v>
      </c>
      <c r="L3435" s="44"/>
      <c r="M3435" s="45" t="s">
        <v>162</v>
      </c>
    </row>
    <row r="3436" spans="2:13">
      <c r="B3436" s="417" t="str">
        <f>IF(A3436="","",VLOOKUP(A3436,#REF!,2,FALSE))</f>
        <v/>
      </c>
      <c r="C3436" s="176"/>
      <c r="D3436" s="172"/>
      <c r="E3436" s="173"/>
      <c r="F3436" s="174"/>
      <c r="G3436" s="175"/>
      <c r="H3436" s="175"/>
      <c r="I3436" s="334">
        <f t="shared" si="54"/>
        <v>0</v>
      </c>
      <c r="J3436" s="44"/>
      <c r="K3436" s="332">
        <f>IFERROR(SUM(C3436/'Transfers of Funds'!$F$56),0)</f>
        <v>0</v>
      </c>
      <c r="L3436" s="44"/>
      <c r="M3436" s="45" t="s">
        <v>162</v>
      </c>
    </row>
    <row r="3437" spans="2:13">
      <c r="B3437" s="417" t="str">
        <f>IF(A3437="","",VLOOKUP(A3437,#REF!,2,FALSE))</f>
        <v/>
      </c>
      <c r="C3437" s="176"/>
      <c r="D3437" s="172"/>
      <c r="E3437" s="173"/>
      <c r="F3437" s="174"/>
      <c r="G3437" s="175"/>
      <c r="H3437" s="175"/>
      <c r="I3437" s="334">
        <f t="shared" si="54"/>
        <v>0</v>
      </c>
      <c r="J3437" s="44"/>
      <c r="K3437" s="332">
        <f>IFERROR(SUM(C3437/'Transfers of Funds'!$F$56),0)</f>
        <v>0</v>
      </c>
      <c r="L3437" s="44"/>
      <c r="M3437" s="45" t="s">
        <v>162</v>
      </c>
    </row>
    <row r="3438" spans="2:13">
      <c r="B3438" s="417" t="str">
        <f>IF(A3438="","",VLOOKUP(A3438,#REF!,2,FALSE))</f>
        <v/>
      </c>
      <c r="C3438" s="176"/>
      <c r="D3438" s="172"/>
      <c r="E3438" s="173"/>
      <c r="F3438" s="174"/>
      <c r="G3438" s="175"/>
      <c r="H3438" s="175"/>
      <c r="I3438" s="334">
        <f t="shared" si="54"/>
        <v>0</v>
      </c>
      <c r="J3438" s="44"/>
      <c r="K3438" s="332">
        <f>IFERROR(SUM(C3438/'Transfers of Funds'!$F$56),0)</f>
        <v>0</v>
      </c>
      <c r="L3438" s="44"/>
      <c r="M3438" s="45" t="s">
        <v>162</v>
      </c>
    </row>
    <row r="3439" spans="2:13">
      <c r="B3439" s="417" t="str">
        <f>IF(A3439="","",VLOOKUP(A3439,#REF!,2,FALSE))</f>
        <v/>
      </c>
      <c r="C3439" s="176"/>
      <c r="D3439" s="172"/>
      <c r="E3439" s="173"/>
      <c r="F3439" s="174"/>
      <c r="G3439" s="175"/>
      <c r="H3439" s="175"/>
      <c r="I3439" s="334">
        <f t="shared" si="54"/>
        <v>0</v>
      </c>
      <c r="J3439" s="44"/>
      <c r="K3439" s="332">
        <f>IFERROR(SUM(C3439/'Transfers of Funds'!$F$56),0)</f>
        <v>0</v>
      </c>
      <c r="L3439" s="44"/>
      <c r="M3439" s="45" t="s">
        <v>162</v>
      </c>
    </row>
    <row r="3440" spans="2:13">
      <c r="B3440" s="417" t="str">
        <f>IF(A3440="","",VLOOKUP(A3440,#REF!,2,FALSE))</f>
        <v/>
      </c>
      <c r="C3440" s="176"/>
      <c r="D3440" s="172"/>
      <c r="E3440" s="173"/>
      <c r="F3440" s="174"/>
      <c r="G3440" s="175"/>
      <c r="H3440" s="175"/>
      <c r="I3440" s="334">
        <f t="shared" si="54"/>
        <v>0</v>
      </c>
      <c r="J3440" s="44"/>
      <c r="K3440" s="332">
        <f>IFERROR(SUM(C3440/'Transfers of Funds'!$F$56),0)</f>
        <v>0</v>
      </c>
      <c r="L3440" s="44"/>
      <c r="M3440" s="45" t="s">
        <v>162</v>
      </c>
    </row>
    <row r="3441" spans="2:13">
      <c r="B3441" s="417" t="str">
        <f>IF(A3441="","",VLOOKUP(A3441,#REF!,2,FALSE))</f>
        <v/>
      </c>
      <c r="C3441" s="176"/>
      <c r="D3441" s="172"/>
      <c r="E3441" s="173"/>
      <c r="F3441" s="174"/>
      <c r="G3441" s="175"/>
      <c r="H3441" s="175"/>
      <c r="I3441" s="334">
        <f t="shared" si="54"/>
        <v>0</v>
      </c>
      <c r="J3441" s="44"/>
      <c r="K3441" s="332">
        <f>IFERROR(SUM(C3441/'Transfers of Funds'!$F$56),0)</f>
        <v>0</v>
      </c>
      <c r="L3441" s="44"/>
      <c r="M3441" s="45" t="s">
        <v>162</v>
      </c>
    </row>
    <row r="3442" spans="2:13">
      <c r="B3442" s="417" t="str">
        <f>IF(A3442="","",VLOOKUP(A3442,#REF!,2,FALSE))</f>
        <v/>
      </c>
      <c r="C3442" s="176"/>
      <c r="D3442" s="172"/>
      <c r="E3442" s="173"/>
      <c r="F3442" s="174"/>
      <c r="G3442" s="175"/>
      <c r="H3442" s="175"/>
      <c r="I3442" s="334">
        <f t="shared" si="54"/>
        <v>0</v>
      </c>
      <c r="J3442" s="44"/>
      <c r="K3442" s="332">
        <f>IFERROR(SUM(C3442/'Transfers of Funds'!$F$56),0)</f>
        <v>0</v>
      </c>
      <c r="L3442" s="44"/>
      <c r="M3442" s="45" t="s">
        <v>162</v>
      </c>
    </row>
    <row r="3443" spans="2:13">
      <c r="B3443" s="417" t="str">
        <f>IF(A3443="","",VLOOKUP(A3443,#REF!,2,FALSE))</f>
        <v/>
      </c>
      <c r="C3443" s="176"/>
      <c r="D3443" s="172"/>
      <c r="E3443" s="173"/>
      <c r="F3443" s="174"/>
      <c r="G3443" s="175"/>
      <c r="H3443" s="175"/>
      <c r="I3443" s="334">
        <f t="shared" si="54"/>
        <v>0</v>
      </c>
      <c r="J3443" s="44"/>
      <c r="K3443" s="332">
        <f>IFERROR(SUM(C3443/'Transfers of Funds'!$F$56),0)</f>
        <v>0</v>
      </c>
      <c r="L3443" s="44"/>
      <c r="M3443" s="45" t="s">
        <v>162</v>
      </c>
    </row>
    <row r="3444" spans="2:13">
      <c r="B3444" s="417" t="str">
        <f>IF(A3444="","",VLOOKUP(A3444,#REF!,2,FALSE))</f>
        <v/>
      </c>
      <c r="C3444" s="176"/>
      <c r="D3444" s="172"/>
      <c r="E3444" s="173"/>
      <c r="F3444" s="174"/>
      <c r="G3444" s="175"/>
      <c r="H3444" s="175"/>
      <c r="I3444" s="334">
        <f t="shared" si="54"/>
        <v>0</v>
      </c>
      <c r="J3444" s="44"/>
      <c r="K3444" s="332">
        <f>IFERROR(SUM(C3444/'Transfers of Funds'!$F$56),0)</f>
        <v>0</v>
      </c>
      <c r="L3444" s="44"/>
      <c r="M3444" s="45" t="s">
        <v>162</v>
      </c>
    </row>
    <row r="3445" spans="2:13">
      <c r="B3445" s="417" t="str">
        <f>IF(A3445="","",VLOOKUP(A3445,#REF!,2,FALSE))</f>
        <v/>
      </c>
      <c r="C3445" s="176"/>
      <c r="D3445" s="172"/>
      <c r="E3445" s="173"/>
      <c r="F3445" s="174"/>
      <c r="G3445" s="175"/>
      <c r="H3445" s="175"/>
      <c r="I3445" s="334">
        <f t="shared" si="54"/>
        <v>0</v>
      </c>
      <c r="J3445" s="44"/>
      <c r="K3445" s="332">
        <f>IFERROR(SUM(C3445/'Transfers of Funds'!$F$56),0)</f>
        <v>0</v>
      </c>
      <c r="L3445" s="44"/>
      <c r="M3445" s="45" t="s">
        <v>162</v>
      </c>
    </row>
    <row r="3446" spans="2:13">
      <c r="B3446" s="417" t="str">
        <f>IF(A3446="","",VLOOKUP(A3446,#REF!,2,FALSE))</f>
        <v/>
      </c>
      <c r="C3446" s="176"/>
      <c r="D3446" s="172"/>
      <c r="E3446" s="173"/>
      <c r="F3446" s="174"/>
      <c r="G3446" s="175"/>
      <c r="H3446" s="175"/>
      <c r="I3446" s="334">
        <f t="shared" si="54"/>
        <v>0</v>
      </c>
      <c r="J3446" s="44"/>
      <c r="K3446" s="332">
        <f>IFERROR(SUM(C3446/'Transfers of Funds'!$F$56),0)</f>
        <v>0</v>
      </c>
      <c r="L3446" s="44"/>
      <c r="M3446" s="45" t="s">
        <v>162</v>
      </c>
    </row>
    <row r="3447" spans="2:13">
      <c r="B3447" s="417" t="str">
        <f>IF(A3447="","",VLOOKUP(A3447,#REF!,2,FALSE))</f>
        <v/>
      </c>
      <c r="C3447" s="176"/>
      <c r="D3447" s="172"/>
      <c r="E3447" s="173"/>
      <c r="F3447" s="174"/>
      <c r="G3447" s="175"/>
      <c r="H3447" s="175"/>
      <c r="I3447" s="334">
        <f t="shared" si="54"/>
        <v>0</v>
      </c>
      <c r="J3447" s="44"/>
      <c r="K3447" s="332">
        <f>IFERROR(SUM(C3447/'Transfers of Funds'!$F$56),0)</f>
        <v>0</v>
      </c>
      <c r="L3447" s="44"/>
      <c r="M3447" s="45" t="s">
        <v>162</v>
      </c>
    </row>
    <row r="3448" spans="2:13">
      <c r="B3448" s="417" t="str">
        <f>IF(A3448="","",VLOOKUP(A3448,#REF!,2,FALSE))</f>
        <v/>
      </c>
      <c r="C3448" s="176"/>
      <c r="D3448" s="172"/>
      <c r="E3448" s="173"/>
      <c r="F3448" s="174"/>
      <c r="G3448" s="175"/>
      <c r="H3448" s="175"/>
      <c r="I3448" s="334">
        <f t="shared" si="54"/>
        <v>0</v>
      </c>
      <c r="J3448" s="44"/>
      <c r="K3448" s="332">
        <f>IFERROR(SUM(C3448/'Transfers of Funds'!$F$56),0)</f>
        <v>0</v>
      </c>
      <c r="L3448" s="44"/>
      <c r="M3448" s="45" t="s">
        <v>162</v>
      </c>
    </row>
    <row r="3449" spans="2:13">
      <c r="B3449" s="417" t="str">
        <f>IF(A3449="","",VLOOKUP(A3449,#REF!,2,FALSE))</f>
        <v/>
      </c>
      <c r="C3449" s="176"/>
      <c r="D3449" s="172"/>
      <c r="E3449" s="173"/>
      <c r="F3449" s="174"/>
      <c r="G3449" s="175"/>
      <c r="H3449" s="175"/>
      <c r="I3449" s="334">
        <f t="shared" si="54"/>
        <v>0</v>
      </c>
      <c r="J3449" s="44"/>
      <c r="K3449" s="332">
        <f>IFERROR(SUM(C3449/'Transfers of Funds'!$F$56),0)</f>
        <v>0</v>
      </c>
      <c r="L3449" s="44"/>
      <c r="M3449" s="45" t="s">
        <v>162</v>
      </c>
    </row>
    <row r="3450" spans="2:13">
      <c r="B3450" s="417" t="str">
        <f>IF(A3450="","",VLOOKUP(A3450,#REF!,2,FALSE))</f>
        <v/>
      </c>
      <c r="C3450" s="176"/>
      <c r="D3450" s="172"/>
      <c r="E3450" s="173"/>
      <c r="F3450" s="174"/>
      <c r="G3450" s="175"/>
      <c r="H3450" s="175"/>
      <c r="I3450" s="334">
        <f t="shared" si="54"/>
        <v>0</v>
      </c>
      <c r="J3450" s="44"/>
      <c r="K3450" s="332">
        <f>IFERROR(SUM(C3450/'Transfers of Funds'!$F$56),0)</f>
        <v>0</v>
      </c>
      <c r="L3450" s="44"/>
      <c r="M3450" s="45" t="s">
        <v>162</v>
      </c>
    </row>
    <row r="3451" spans="2:13">
      <c r="B3451" s="417" t="str">
        <f>IF(A3451="","",VLOOKUP(A3451,#REF!,2,FALSE))</f>
        <v/>
      </c>
      <c r="C3451" s="176"/>
      <c r="D3451" s="172"/>
      <c r="E3451" s="173"/>
      <c r="F3451" s="174"/>
      <c r="G3451" s="175"/>
      <c r="H3451" s="175"/>
      <c r="I3451" s="334">
        <f t="shared" si="54"/>
        <v>0</v>
      </c>
      <c r="J3451" s="44"/>
      <c r="K3451" s="332">
        <f>IFERROR(SUM(C3451/'Transfers of Funds'!$F$56),0)</f>
        <v>0</v>
      </c>
      <c r="L3451" s="44"/>
      <c r="M3451" s="45" t="s">
        <v>162</v>
      </c>
    </row>
    <row r="3452" spans="2:13">
      <c r="B3452" s="417" t="str">
        <f>IF(A3452="","",VLOOKUP(A3452,#REF!,2,FALSE))</f>
        <v/>
      </c>
      <c r="C3452" s="176"/>
      <c r="D3452" s="172"/>
      <c r="E3452" s="173"/>
      <c r="F3452" s="174"/>
      <c r="G3452" s="175"/>
      <c r="H3452" s="175"/>
      <c r="I3452" s="334">
        <f t="shared" si="54"/>
        <v>0</v>
      </c>
      <c r="J3452" s="44"/>
      <c r="K3452" s="332">
        <f>IFERROR(SUM(C3452/'Transfers of Funds'!$F$56),0)</f>
        <v>0</v>
      </c>
      <c r="L3452" s="44"/>
      <c r="M3452" s="45" t="s">
        <v>162</v>
      </c>
    </row>
    <row r="3453" spans="2:13">
      <c r="B3453" s="417" t="str">
        <f>IF(A3453="","",VLOOKUP(A3453,#REF!,2,FALSE))</f>
        <v/>
      </c>
      <c r="C3453" s="176"/>
      <c r="D3453" s="172"/>
      <c r="E3453" s="173"/>
      <c r="F3453" s="174"/>
      <c r="G3453" s="175"/>
      <c r="H3453" s="175"/>
      <c r="I3453" s="334">
        <f t="shared" si="54"/>
        <v>0</v>
      </c>
      <c r="J3453" s="44"/>
      <c r="K3453" s="332">
        <f>IFERROR(SUM(C3453/'Transfers of Funds'!$F$56),0)</f>
        <v>0</v>
      </c>
      <c r="L3453" s="44"/>
      <c r="M3453" s="45" t="s">
        <v>162</v>
      </c>
    </row>
    <row r="3454" spans="2:13">
      <c r="B3454" s="417" t="str">
        <f>IF(A3454="","",VLOOKUP(A3454,#REF!,2,FALSE))</f>
        <v/>
      </c>
      <c r="C3454" s="176"/>
      <c r="D3454" s="172"/>
      <c r="E3454" s="173"/>
      <c r="F3454" s="174"/>
      <c r="G3454" s="175"/>
      <c r="H3454" s="175"/>
      <c r="I3454" s="334">
        <f t="shared" si="54"/>
        <v>0</v>
      </c>
      <c r="J3454" s="44"/>
      <c r="K3454" s="332">
        <f>IFERROR(SUM(C3454/'Transfers of Funds'!$F$56),0)</f>
        <v>0</v>
      </c>
      <c r="L3454" s="44"/>
      <c r="M3454" s="45" t="s">
        <v>162</v>
      </c>
    </row>
    <row r="3455" spans="2:13">
      <c r="B3455" s="417" t="str">
        <f>IF(A3455="","",VLOOKUP(A3455,#REF!,2,FALSE))</f>
        <v/>
      </c>
      <c r="C3455" s="176"/>
      <c r="D3455" s="172"/>
      <c r="E3455" s="173"/>
      <c r="F3455" s="174"/>
      <c r="G3455" s="175"/>
      <c r="H3455" s="175"/>
      <c r="I3455" s="334">
        <f t="shared" si="54"/>
        <v>0</v>
      </c>
      <c r="J3455" s="44"/>
      <c r="K3455" s="332">
        <f>IFERROR(SUM(C3455/'Transfers of Funds'!$F$56),0)</f>
        <v>0</v>
      </c>
      <c r="L3455" s="44"/>
      <c r="M3455" s="45" t="s">
        <v>162</v>
      </c>
    </row>
    <row r="3456" spans="2:13">
      <c r="B3456" s="417" t="str">
        <f>IF(A3456="","",VLOOKUP(A3456,#REF!,2,FALSE))</f>
        <v/>
      </c>
      <c r="C3456" s="176"/>
      <c r="D3456" s="172"/>
      <c r="E3456" s="173"/>
      <c r="F3456" s="174"/>
      <c r="G3456" s="175"/>
      <c r="H3456" s="175"/>
      <c r="I3456" s="334">
        <f t="shared" si="54"/>
        <v>0</v>
      </c>
      <c r="J3456" s="44"/>
      <c r="K3456" s="332">
        <f>IFERROR(SUM(C3456/'Transfers of Funds'!$F$56),0)</f>
        <v>0</v>
      </c>
      <c r="L3456" s="44"/>
      <c r="M3456" s="45" t="s">
        <v>162</v>
      </c>
    </row>
    <row r="3457" spans="2:13">
      <c r="B3457" s="417" t="str">
        <f>IF(A3457="","",VLOOKUP(A3457,#REF!,2,FALSE))</f>
        <v/>
      </c>
      <c r="C3457" s="176"/>
      <c r="D3457" s="172"/>
      <c r="E3457" s="173"/>
      <c r="F3457" s="174"/>
      <c r="G3457" s="175"/>
      <c r="H3457" s="175"/>
      <c r="I3457" s="334">
        <f t="shared" si="54"/>
        <v>0</v>
      </c>
      <c r="J3457" s="44"/>
      <c r="K3457" s="332">
        <f>IFERROR(SUM(C3457/'Transfers of Funds'!$F$56),0)</f>
        <v>0</v>
      </c>
      <c r="L3457" s="44"/>
      <c r="M3457" s="45" t="s">
        <v>162</v>
      </c>
    </row>
    <row r="3458" spans="2:13">
      <c r="B3458" s="417" t="str">
        <f>IF(A3458="","",VLOOKUP(A3458,#REF!,2,FALSE))</f>
        <v/>
      </c>
      <c r="C3458" s="176"/>
      <c r="D3458" s="172"/>
      <c r="E3458" s="173"/>
      <c r="F3458" s="174"/>
      <c r="G3458" s="175"/>
      <c r="H3458" s="175"/>
      <c r="I3458" s="334">
        <f t="shared" si="54"/>
        <v>0</v>
      </c>
      <c r="J3458" s="44"/>
      <c r="K3458" s="332">
        <f>IFERROR(SUM(C3458/'Transfers of Funds'!$F$56),0)</f>
        <v>0</v>
      </c>
      <c r="L3458" s="44"/>
      <c r="M3458" s="45" t="s">
        <v>162</v>
      </c>
    </row>
    <row r="3459" spans="2:13">
      <c r="B3459" s="417" t="str">
        <f>IF(A3459="","",VLOOKUP(A3459,#REF!,2,FALSE))</f>
        <v/>
      </c>
      <c r="C3459" s="176"/>
      <c r="D3459" s="172"/>
      <c r="E3459" s="173"/>
      <c r="F3459" s="174"/>
      <c r="G3459" s="175"/>
      <c r="H3459" s="175"/>
      <c r="I3459" s="334">
        <f t="shared" si="54"/>
        <v>0</v>
      </c>
      <c r="J3459" s="44"/>
      <c r="K3459" s="332">
        <f>IFERROR(SUM(C3459/'Transfers of Funds'!$F$56),0)</f>
        <v>0</v>
      </c>
      <c r="L3459" s="44"/>
      <c r="M3459" s="45" t="s">
        <v>162</v>
      </c>
    </row>
    <row r="3460" spans="2:13">
      <c r="B3460" s="417" t="str">
        <f>IF(A3460="","",VLOOKUP(A3460,#REF!,2,FALSE))</f>
        <v/>
      </c>
      <c r="C3460" s="176"/>
      <c r="D3460" s="172"/>
      <c r="E3460" s="173"/>
      <c r="F3460" s="174"/>
      <c r="G3460" s="175"/>
      <c r="H3460" s="175"/>
      <c r="I3460" s="334">
        <f t="shared" si="54"/>
        <v>0</v>
      </c>
      <c r="J3460" s="44"/>
      <c r="K3460" s="332">
        <f>IFERROR(SUM(C3460/'Transfers of Funds'!$F$56),0)</f>
        <v>0</v>
      </c>
      <c r="L3460" s="44"/>
      <c r="M3460" s="45" t="s">
        <v>162</v>
      </c>
    </row>
    <row r="3461" spans="2:13">
      <c r="B3461" s="417" t="str">
        <f>IF(A3461="","",VLOOKUP(A3461,#REF!,2,FALSE))</f>
        <v/>
      </c>
      <c r="C3461" s="176"/>
      <c r="D3461" s="172"/>
      <c r="E3461" s="173"/>
      <c r="F3461" s="174"/>
      <c r="G3461" s="175"/>
      <c r="H3461" s="175"/>
      <c r="I3461" s="334">
        <f t="shared" si="54"/>
        <v>0</v>
      </c>
      <c r="J3461" s="44"/>
      <c r="K3461" s="332">
        <f>IFERROR(SUM(C3461/'Transfers of Funds'!$F$56),0)</f>
        <v>0</v>
      </c>
      <c r="L3461" s="44"/>
      <c r="M3461" s="45" t="s">
        <v>162</v>
      </c>
    </row>
    <row r="3462" spans="2:13">
      <c r="B3462" s="417" t="str">
        <f>IF(A3462="","",VLOOKUP(A3462,#REF!,2,FALSE))</f>
        <v/>
      </c>
      <c r="C3462" s="176"/>
      <c r="D3462" s="172"/>
      <c r="E3462" s="173"/>
      <c r="F3462" s="174"/>
      <c r="G3462" s="175"/>
      <c r="H3462" s="175"/>
      <c r="I3462" s="334">
        <f t="shared" si="54"/>
        <v>0</v>
      </c>
      <c r="J3462" s="44"/>
      <c r="K3462" s="332">
        <f>IFERROR(SUM(C3462/'Transfers of Funds'!$F$56),0)</f>
        <v>0</v>
      </c>
      <c r="L3462" s="44"/>
      <c r="M3462" s="45" t="s">
        <v>162</v>
      </c>
    </row>
    <row r="3463" spans="2:13">
      <c r="B3463" s="417" t="str">
        <f>IF(A3463="","",VLOOKUP(A3463,#REF!,2,FALSE))</f>
        <v/>
      </c>
      <c r="C3463" s="176"/>
      <c r="D3463" s="172"/>
      <c r="E3463" s="173"/>
      <c r="F3463" s="174"/>
      <c r="G3463" s="175"/>
      <c r="H3463" s="175"/>
      <c r="I3463" s="334">
        <f t="shared" si="54"/>
        <v>0</v>
      </c>
      <c r="J3463" s="44"/>
      <c r="K3463" s="332">
        <f>IFERROR(SUM(C3463/'Transfers of Funds'!$F$56),0)</f>
        <v>0</v>
      </c>
      <c r="L3463" s="44"/>
      <c r="M3463" s="45" t="s">
        <v>162</v>
      </c>
    </row>
    <row r="3464" spans="2:13">
      <c r="B3464" s="417" t="str">
        <f>IF(A3464="","",VLOOKUP(A3464,#REF!,2,FALSE))</f>
        <v/>
      </c>
      <c r="C3464" s="176"/>
      <c r="D3464" s="172"/>
      <c r="E3464" s="173"/>
      <c r="F3464" s="174"/>
      <c r="G3464" s="175"/>
      <c r="H3464" s="175"/>
      <c r="I3464" s="334">
        <f t="shared" si="54"/>
        <v>0</v>
      </c>
      <c r="J3464" s="44"/>
      <c r="K3464" s="332">
        <f>IFERROR(SUM(C3464/'Transfers of Funds'!$F$56),0)</f>
        <v>0</v>
      </c>
      <c r="L3464" s="44"/>
      <c r="M3464" s="45" t="s">
        <v>162</v>
      </c>
    </row>
    <row r="3465" spans="2:13">
      <c r="B3465" s="417" t="str">
        <f>IF(A3465="","",VLOOKUP(A3465,#REF!,2,FALSE))</f>
        <v/>
      </c>
      <c r="C3465" s="176"/>
      <c r="D3465" s="172"/>
      <c r="E3465" s="173"/>
      <c r="F3465" s="174"/>
      <c r="G3465" s="175"/>
      <c r="H3465" s="175"/>
      <c r="I3465" s="334">
        <f t="shared" si="54"/>
        <v>0</v>
      </c>
      <c r="J3465" s="44"/>
      <c r="K3465" s="332">
        <f>IFERROR(SUM(C3465/'Transfers of Funds'!$F$56),0)</f>
        <v>0</v>
      </c>
      <c r="L3465" s="44"/>
      <c r="M3465" s="45" t="s">
        <v>162</v>
      </c>
    </row>
    <row r="3466" spans="2:13">
      <c r="B3466" s="417" t="str">
        <f>IF(A3466="","",VLOOKUP(A3466,#REF!,2,FALSE))</f>
        <v/>
      </c>
      <c r="C3466" s="176"/>
      <c r="D3466" s="172"/>
      <c r="E3466" s="173"/>
      <c r="F3466" s="174"/>
      <c r="G3466" s="175"/>
      <c r="H3466" s="175"/>
      <c r="I3466" s="334">
        <f t="shared" si="54"/>
        <v>0</v>
      </c>
      <c r="J3466" s="44"/>
      <c r="K3466" s="332">
        <f>IFERROR(SUM(C3466/'Transfers of Funds'!$F$56),0)</f>
        <v>0</v>
      </c>
      <c r="L3466" s="44"/>
      <c r="M3466" s="45" t="s">
        <v>162</v>
      </c>
    </row>
    <row r="3467" spans="2:13">
      <c r="B3467" s="417" t="str">
        <f>IF(A3467="","",VLOOKUP(A3467,#REF!,2,FALSE))</f>
        <v/>
      </c>
      <c r="C3467" s="176"/>
      <c r="D3467" s="172"/>
      <c r="E3467" s="173"/>
      <c r="F3467" s="174"/>
      <c r="G3467" s="175"/>
      <c r="H3467" s="175"/>
      <c r="I3467" s="334">
        <f t="shared" si="54"/>
        <v>0</v>
      </c>
      <c r="J3467" s="44"/>
      <c r="K3467" s="332">
        <f>IFERROR(SUM(C3467/'Transfers of Funds'!$F$56),0)</f>
        <v>0</v>
      </c>
      <c r="L3467" s="44"/>
      <c r="M3467" s="45" t="s">
        <v>162</v>
      </c>
    </row>
    <row r="3468" spans="2:13">
      <c r="B3468" s="417" t="str">
        <f>IF(A3468="","",VLOOKUP(A3468,#REF!,2,FALSE))</f>
        <v/>
      </c>
      <c r="C3468" s="176"/>
      <c r="D3468" s="172"/>
      <c r="E3468" s="173"/>
      <c r="F3468" s="174"/>
      <c r="G3468" s="175"/>
      <c r="H3468" s="175"/>
      <c r="I3468" s="334">
        <f t="shared" si="54"/>
        <v>0</v>
      </c>
      <c r="J3468" s="44"/>
      <c r="K3468" s="332">
        <f>IFERROR(SUM(C3468/'Transfers of Funds'!$F$56),0)</f>
        <v>0</v>
      </c>
      <c r="L3468" s="44"/>
      <c r="M3468" s="45" t="s">
        <v>162</v>
      </c>
    </row>
    <row r="3469" spans="2:13">
      <c r="B3469" s="417" t="str">
        <f>IF(A3469="","",VLOOKUP(A3469,#REF!,2,FALSE))</f>
        <v/>
      </c>
      <c r="C3469" s="176"/>
      <c r="D3469" s="172"/>
      <c r="E3469" s="173"/>
      <c r="F3469" s="174"/>
      <c r="G3469" s="175"/>
      <c r="H3469" s="175"/>
      <c r="I3469" s="334">
        <f t="shared" si="54"/>
        <v>0</v>
      </c>
      <c r="J3469" s="44"/>
      <c r="K3469" s="332">
        <f>IFERROR(SUM(C3469/'Transfers of Funds'!$F$56),0)</f>
        <v>0</v>
      </c>
      <c r="L3469" s="44"/>
      <c r="M3469" s="45" t="s">
        <v>162</v>
      </c>
    </row>
    <row r="3470" spans="2:13">
      <c r="B3470" s="417" t="str">
        <f>IF(A3470="","",VLOOKUP(A3470,#REF!,2,FALSE))</f>
        <v/>
      </c>
      <c r="C3470" s="176"/>
      <c r="D3470" s="172"/>
      <c r="E3470" s="173"/>
      <c r="F3470" s="174"/>
      <c r="G3470" s="175"/>
      <c r="H3470" s="175"/>
      <c r="I3470" s="334">
        <f t="shared" si="54"/>
        <v>0</v>
      </c>
      <c r="J3470" s="44"/>
      <c r="K3470" s="332">
        <f>IFERROR(SUM(C3470/'Transfers of Funds'!$F$56),0)</f>
        <v>0</v>
      </c>
      <c r="L3470" s="44"/>
      <c r="M3470" s="45" t="s">
        <v>162</v>
      </c>
    </row>
    <row r="3471" spans="2:13">
      <c r="B3471" s="417" t="str">
        <f>IF(A3471="","",VLOOKUP(A3471,#REF!,2,FALSE))</f>
        <v/>
      </c>
      <c r="C3471" s="176"/>
      <c r="D3471" s="172"/>
      <c r="E3471" s="173"/>
      <c r="F3471" s="174"/>
      <c r="G3471" s="175"/>
      <c r="H3471" s="175"/>
      <c r="I3471" s="334">
        <f t="shared" si="54"/>
        <v>0</v>
      </c>
      <c r="J3471" s="44"/>
      <c r="K3471" s="332">
        <f>IFERROR(SUM(C3471/'Transfers of Funds'!$F$56),0)</f>
        <v>0</v>
      </c>
      <c r="L3471" s="44"/>
      <c r="M3471" s="45" t="s">
        <v>162</v>
      </c>
    </row>
    <row r="3472" spans="2:13">
      <c r="B3472" s="417" t="str">
        <f>IF(A3472="","",VLOOKUP(A3472,#REF!,2,FALSE))</f>
        <v/>
      </c>
      <c r="C3472" s="176"/>
      <c r="D3472" s="172"/>
      <c r="E3472" s="173"/>
      <c r="F3472" s="174"/>
      <c r="G3472" s="175"/>
      <c r="H3472" s="175"/>
      <c r="I3472" s="334">
        <f t="shared" si="54"/>
        <v>0</v>
      </c>
      <c r="J3472" s="44"/>
      <c r="K3472" s="332">
        <f>IFERROR(SUM(C3472/'Transfers of Funds'!$F$56),0)</f>
        <v>0</v>
      </c>
      <c r="L3472" s="44"/>
      <c r="M3472" s="45" t="s">
        <v>162</v>
      </c>
    </row>
    <row r="3473" spans="2:13">
      <c r="B3473" s="417" t="str">
        <f>IF(A3473="","",VLOOKUP(A3473,#REF!,2,FALSE))</f>
        <v/>
      </c>
      <c r="C3473" s="176"/>
      <c r="D3473" s="172"/>
      <c r="E3473" s="173"/>
      <c r="F3473" s="174"/>
      <c r="G3473" s="175"/>
      <c r="H3473" s="175"/>
      <c r="I3473" s="334">
        <f t="shared" si="54"/>
        <v>0</v>
      </c>
      <c r="J3473" s="44"/>
      <c r="K3473" s="332">
        <f>IFERROR(SUM(C3473/'Transfers of Funds'!$F$56),0)</f>
        <v>0</v>
      </c>
      <c r="L3473" s="44"/>
      <c r="M3473" s="45" t="s">
        <v>162</v>
      </c>
    </row>
    <row r="3474" spans="2:13">
      <c r="B3474" s="417" t="str">
        <f>IF(A3474="","",VLOOKUP(A3474,#REF!,2,FALSE))</f>
        <v/>
      </c>
      <c r="C3474" s="176"/>
      <c r="D3474" s="172"/>
      <c r="E3474" s="173"/>
      <c r="F3474" s="174"/>
      <c r="G3474" s="175"/>
      <c r="H3474" s="175"/>
      <c r="I3474" s="334">
        <f t="shared" si="54"/>
        <v>0</v>
      </c>
      <c r="J3474" s="44"/>
      <c r="K3474" s="332">
        <f>IFERROR(SUM(C3474/'Transfers of Funds'!$F$56),0)</f>
        <v>0</v>
      </c>
      <c r="L3474" s="44"/>
      <c r="M3474" s="45" t="s">
        <v>162</v>
      </c>
    </row>
    <row r="3475" spans="2:13">
      <c r="B3475" s="417" t="str">
        <f>IF(A3475="","",VLOOKUP(A3475,#REF!,2,FALSE))</f>
        <v/>
      </c>
      <c r="C3475" s="176"/>
      <c r="D3475" s="172"/>
      <c r="E3475" s="173"/>
      <c r="F3475" s="174"/>
      <c r="G3475" s="175"/>
      <c r="H3475" s="175"/>
      <c r="I3475" s="334">
        <f t="shared" si="54"/>
        <v>0</v>
      </c>
      <c r="J3475" s="44"/>
      <c r="K3475" s="332">
        <f>IFERROR(SUM(C3475/'Transfers of Funds'!$F$56),0)</f>
        <v>0</v>
      </c>
      <c r="L3475" s="44"/>
      <c r="M3475" s="45" t="s">
        <v>162</v>
      </c>
    </row>
    <row r="3476" spans="2:13">
      <c r="B3476" s="417" t="str">
        <f>IF(A3476="","",VLOOKUP(A3476,#REF!,2,FALSE))</f>
        <v/>
      </c>
      <c r="C3476" s="176"/>
      <c r="D3476" s="172"/>
      <c r="E3476" s="173"/>
      <c r="F3476" s="174"/>
      <c r="G3476" s="175"/>
      <c r="H3476" s="175"/>
      <c r="I3476" s="334">
        <f t="shared" si="54"/>
        <v>0</v>
      </c>
      <c r="J3476" s="44"/>
      <c r="K3476" s="332">
        <f>IFERROR(SUM(C3476/'Transfers of Funds'!$F$56),0)</f>
        <v>0</v>
      </c>
      <c r="L3476" s="44"/>
      <c r="M3476" s="45" t="s">
        <v>162</v>
      </c>
    </row>
    <row r="3477" spans="2:13">
      <c r="B3477" s="417" t="str">
        <f>IF(A3477="","",VLOOKUP(A3477,#REF!,2,FALSE))</f>
        <v/>
      </c>
      <c r="C3477" s="176"/>
      <c r="D3477" s="172"/>
      <c r="E3477" s="173"/>
      <c r="F3477" s="174"/>
      <c r="G3477" s="175"/>
      <c r="H3477" s="175"/>
      <c r="I3477" s="334">
        <f t="shared" ref="I3477:I3540" si="55">IF(OR(F$4="EUR",F$4="USD",F$4="GBP",F$4="CAD",F$4="NZD",F$4="AUD"),K3477,C3477)</f>
        <v>0</v>
      </c>
      <c r="J3477" s="44"/>
      <c r="K3477" s="332">
        <f>IFERROR(SUM(C3477/'Transfers of Funds'!$F$56),0)</f>
        <v>0</v>
      </c>
      <c r="L3477" s="44"/>
      <c r="M3477" s="45" t="s">
        <v>162</v>
      </c>
    </row>
    <row r="3478" spans="2:13">
      <c r="B3478" s="417" t="str">
        <f>IF(A3478="","",VLOOKUP(A3478,#REF!,2,FALSE))</f>
        <v/>
      </c>
      <c r="C3478" s="176"/>
      <c r="D3478" s="172"/>
      <c r="E3478" s="173"/>
      <c r="F3478" s="174"/>
      <c r="G3478" s="175"/>
      <c r="H3478" s="175"/>
      <c r="I3478" s="334">
        <f t="shared" si="55"/>
        <v>0</v>
      </c>
      <c r="J3478" s="44"/>
      <c r="K3478" s="332">
        <f>IFERROR(SUM(C3478/'Transfers of Funds'!$F$56),0)</f>
        <v>0</v>
      </c>
      <c r="L3478" s="44"/>
      <c r="M3478" s="45" t="s">
        <v>162</v>
      </c>
    </row>
    <row r="3479" spans="2:13">
      <c r="B3479" s="417" t="str">
        <f>IF(A3479="","",VLOOKUP(A3479,#REF!,2,FALSE))</f>
        <v/>
      </c>
      <c r="C3479" s="176"/>
      <c r="D3479" s="172"/>
      <c r="E3479" s="173"/>
      <c r="F3479" s="174"/>
      <c r="G3479" s="175"/>
      <c r="H3479" s="175"/>
      <c r="I3479" s="334">
        <f t="shared" si="55"/>
        <v>0</v>
      </c>
      <c r="J3479" s="44"/>
      <c r="K3479" s="332">
        <f>IFERROR(SUM(C3479/'Transfers of Funds'!$F$56),0)</f>
        <v>0</v>
      </c>
      <c r="L3479" s="44"/>
      <c r="M3479" s="45" t="s">
        <v>162</v>
      </c>
    </row>
    <row r="3480" spans="2:13">
      <c r="B3480" s="417" t="str">
        <f>IF(A3480="","",VLOOKUP(A3480,#REF!,2,FALSE))</f>
        <v/>
      </c>
      <c r="C3480" s="176"/>
      <c r="D3480" s="172"/>
      <c r="E3480" s="173"/>
      <c r="F3480" s="174"/>
      <c r="G3480" s="175"/>
      <c r="H3480" s="175"/>
      <c r="I3480" s="334">
        <f t="shared" si="55"/>
        <v>0</v>
      </c>
      <c r="J3480" s="44"/>
      <c r="K3480" s="332">
        <f>IFERROR(SUM(C3480/'Transfers of Funds'!$F$56),0)</f>
        <v>0</v>
      </c>
      <c r="L3480" s="44"/>
      <c r="M3480" s="45" t="s">
        <v>162</v>
      </c>
    </row>
    <row r="3481" spans="2:13">
      <c r="B3481" s="417" t="str">
        <f>IF(A3481="","",VLOOKUP(A3481,#REF!,2,FALSE))</f>
        <v/>
      </c>
      <c r="C3481" s="176"/>
      <c r="D3481" s="172"/>
      <c r="E3481" s="173"/>
      <c r="F3481" s="174"/>
      <c r="G3481" s="175"/>
      <c r="H3481" s="175"/>
      <c r="I3481" s="334">
        <f t="shared" si="55"/>
        <v>0</v>
      </c>
      <c r="J3481" s="44"/>
      <c r="K3481" s="332">
        <f>IFERROR(SUM(C3481/'Transfers of Funds'!$F$56),0)</f>
        <v>0</v>
      </c>
      <c r="L3481" s="44"/>
      <c r="M3481" s="45" t="s">
        <v>162</v>
      </c>
    </row>
    <row r="3482" spans="2:13">
      <c r="B3482" s="417" t="str">
        <f>IF(A3482="","",VLOOKUP(A3482,#REF!,2,FALSE))</f>
        <v/>
      </c>
      <c r="C3482" s="176"/>
      <c r="D3482" s="172"/>
      <c r="E3482" s="173"/>
      <c r="F3482" s="174"/>
      <c r="G3482" s="175"/>
      <c r="H3482" s="175"/>
      <c r="I3482" s="334">
        <f t="shared" si="55"/>
        <v>0</v>
      </c>
      <c r="J3482" s="44"/>
      <c r="K3482" s="332">
        <f>IFERROR(SUM(C3482/'Transfers of Funds'!$F$56),0)</f>
        <v>0</v>
      </c>
      <c r="L3482" s="44"/>
      <c r="M3482" s="45" t="s">
        <v>162</v>
      </c>
    </row>
    <row r="3483" spans="2:13">
      <c r="B3483" s="417" t="str">
        <f>IF(A3483="","",VLOOKUP(A3483,#REF!,2,FALSE))</f>
        <v/>
      </c>
      <c r="C3483" s="176"/>
      <c r="D3483" s="172"/>
      <c r="E3483" s="173"/>
      <c r="F3483" s="174"/>
      <c r="G3483" s="175"/>
      <c r="H3483" s="175"/>
      <c r="I3483" s="334">
        <f t="shared" si="55"/>
        <v>0</v>
      </c>
      <c r="J3483" s="44"/>
      <c r="K3483" s="332">
        <f>IFERROR(SUM(C3483/'Transfers of Funds'!$F$56),0)</f>
        <v>0</v>
      </c>
      <c r="L3483" s="44"/>
      <c r="M3483" s="45" t="s">
        <v>162</v>
      </c>
    </row>
    <row r="3484" spans="2:13">
      <c r="B3484" s="417" t="str">
        <f>IF(A3484="","",VLOOKUP(A3484,#REF!,2,FALSE))</f>
        <v/>
      </c>
      <c r="C3484" s="176"/>
      <c r="D3484" s="172"/>
      <c r="E3484" s="173"/>
      <c r="F3484" s="174"/>
      <c r="G3484" s="175"/>
      <c r="H3484" s="175"/>
      <c r="I3484" s="334">
        <f t="shared" si="55"/>
        <v>0</v>
      </c>
      <c r="J3484" s="44"/>
      <c r="K3484" s="332">
        <f>IFERROR(SUM(C3484/'Transfers of Funds'!$F$56),0)</f>
        <v>0</v>
      </c>
      <c r="L3484" s="44"/>
      <c r="M3484" s="45" t="s">
        <v>162</v>
      </c>
    </row>
    <row r="3485" spans="2:13">
      <c r="B3485" s="417" t="str">
        <f>IF(A3485="","",VLOOKUP(A3485,#REF!,2,FALSE))</f>
        <v/>
      </c>
      <c r="C3485" s="176"/>
      <c r="D3485" s="172"/>
      <c r="E3485" s="173"/>
      <c r="F3485" s="174"/>
      <c r="G3485" s="175"/>
      <c r="H3485" s="175"/>
      <c r="I3485" s="334">
        <f t="shared" si="55"/>
        <v>0</v>
      </c>
      <c r="J3485" s="44"/>
      <c r="K3485" s="332">
        <f>IFERROR(SUM(C3485/'Transfers of Funds'!$F$56),0)</f>
        <v>0</v>
      </c>
      <c r="L3485" s="44"/>
      <c r="M3485" s="45" t="s">
        <v>162</v>
      </c>
    </row>
    <row r="3486" spans="2:13">
      <c r="B3486" s="417" t="str">
        <f>IF(A3486="","",VLOOKUP(A3486,#REF!,2,FALSE))</f>
        <v/>
      </c>
      <c r="C3486" s="176"/>
      <c r="D3486" s="172"/>
      <c r="E3486" s="173"/>
      <c r="F3486" s="174"/>
      <c r="G3486" s="175"/>
      <c r="H3486" s="175"/>
      <c r="I3486" s="334">
        <f t="shared" si="55"/>
        <v>0</v>
      </c>
      <c r="J3486" s="44"/>
      <c r="K3486" s="332">
        <f>IFERROR(SUM(C3486/'Transfers of Funds'!$F$56),0)</f>
        <v>0</v>
      </c>
      <c r="L3486" s="44"/>
      <c r="M3486" s="45" t="s">
        <v>162</v>
      </c>
    </row>
    <row r="3487" spans="2:13">
      <c r="B3487" s="417" t="str">
        <f>IF(A3487="","",VLOOKUP(A3487,#REF!,2,FALSE))</f>
        <v/>
      </c>
      <c r="C3487" s="176"/>
      <c r="D3487" s="172"/>
      <c r="E3487" s="173"/>
      <c r="F3487" s="174"/>
      <c r="G3487" s="175"/>
      <c r="H3487" s="175"/>
      <c r="I3487" s="334">
        <f t="shared" si="55"/>
        <v>0</v>
      </c>
      <c r="J3487" s="44"/>
      <c r="K3487" s="332">
        <f>IFERROR(SUM(C3487/'Transfers of Funds'!$F$56),0)</f>
        <v>0</v>
      </c>
      <c r="L3487" s="44"/>
      <c r="M3487" s="45" t="s">
        <v>162</v>
      </c>
    </row>
    <row r="3488" spans="2:13">
      <c r="B3488" s="417" t="str">
        <f>IF(A3488="","",VLOOKUP(A3488,#REF!,2,FALSE))</f>
        <v/>
      </c>
      <c r="C3488" s="176"/>
      <c r="D3488" s="172"/>
      <c r="E3488" s="173"/>
      <c r="F3488" s="174"/>
      <c r="G3488" s="175"/>
      <c r="H3488" s="175"/>
      <c r="I3488" s="334">
        <f t="shared" si="55"/>
        <v>0</v>
      </c>
      <c r="J3488" s="44"/>
      <c r="K3488" s="332">
        <f>IFERROR(SUM(C3488/'Transfers of Funds'!$F$56),0)</f>
        <v>0</v>
      </c>
      <c r="L3488" s="44"/>
      <c r="M3488" s="45" t="s">
        <v>162</v>
      </c>
    </row>
    <row r="3489" spans="2:13">
      <c r="B3489" s="417" t="str">
        <f>IF(A3489="","",VLOOKUP(A3489,#REF!,2,FALSE))</f>
        <v/>
      </c>
      <c r="C3489" s="176"/>
      <c r="D3489" s="172"/>
      <c r="E3489" s="173"/>
      <c r="F3489" s="174"/>
      <c r="G3489" s="175"/>
      <c r="H3489" s="175"/>
      <c r="I3489" s="334">
        <f t="shared" si="55"/>
        <v>0</v>
      </c>
      <c r="J3489" s="44"/>
      <c r="K3489" s="332">
        <f>IFERROR(SUM(C3489/'Transfers of Funds'!$F$56),0)</f>
        <v>0</v>
      </c>
      <c r="L3489" s="44"/>
      <c r="M3489" s="45" t="s">
        <v>162</v>
      </c>
    </row>
    <row r="3490" spans="2:13">
      <c r="B3490" s="417" t="str">
        <f>IF(A3490="","",VLOOKUP(A3490,#REF!,2,FALSE))</f>
        <v/>
      </c>
      <c r="C3490" s="176"/>
      <c r="D3490" s="172"/>
      <c r="E3490" s="173"/>
      <c r="F3490" s="174"/>
      <c r="G3490" s="175"/>
      <c r="H3490" s="175"/>
      <c r="I3490" s="334">
        <f t="shared" si="55"/>
        <v>0</v>
      </c>
      <c r="J3490" s="44"/>
      <c r="K3490" s="332">
        <f>IFERROR(SUM(C3490/'Transfers of Funds'!$F$56),0)</f>
        <v>0</v>
      </c>
      <c r="L3490" s="44"/>
      <c r="M3490" s="45" t="s">
        <v>162</v>
      </c>
    </row>
    <row r="3491" spans="2:13">
      <c r="B3491" s="417" t="str">
        <f>IF(A3491="","",VLOOKUP(A3491,#REF!,2,FALSE))</f>
        <v/>
      </c>
      <c r="C3491" s="176"/>
      <c r="D3491" s="172"/>
      <c r="E3491" s="173"/>
      <c r="F3491" s="174"/>
      <c r="G3491" s="175"/>
      <c r="H3491" s="175"/>
      <c r="I3491" s="334">
        <f t="shared" si="55"/>
        <v>0</v>
      </c>
      <c r="J3491" s="44"/>
      <c r="K3491" s="332">
        <f>IFERROR(SUM(C3491/'Transfers of Funds'!$F$56),0)</f>
        <v>0</v>
      </c>
      <c r="L3491" s="44"/>
      <c r="M3491" s="45" t="s">
        <v>162</v>
      </c>
    </row>
    <row r="3492" spans="2:13">
      <c r="B3492" s="417" t="str">
        <f>IF(A3492="","",VLOOKUP(A3492,#REF!,2,FALSE))</f>
        <v/>
      </c>
      <c r="C3492" s="176"/>
      <c r="D3492" s="172"/>
      <c r="E3492" s="173"/>
      <c r="F3492" s="174"/>
      <c r="G3492" s="175"/>
      <c r="H3492" s="175"/>
      <c r="I3492" s="334">
        <f t="shared" si="55"/>
        <v>0</v>
      </c>
      <c r="J3492" s="44"/>
      <c r="K3492" s="332">
        <f>IFERROR(SUM(C3492/'Transfers of Funds'!$F$56),0)</f>
        <v>0</v>
      </c>
      <c r="L3492" s="44"/>
      <c r="M3492" s="45" t="s">
        <v>162</v>
      </c>
    </row>
    <row r="3493" spans="2:13">
      <c r="B3493" s="417" t="str">
        <f>IF(A3493="","",VLOOKUP(A3493,#REF!,2,FALSE))</f>
        <v/>
      </c>
      <c r="C3493" s="176"/>
      <c r="D3493" s="172"/>
      <c r="E3493" s="173"/>
      <c r="F3493" s="174"/>
      <c r="G3493" s="175"/>
      <c r="H3493" s="175"/>
      <c r="I3493" s="334">
        <f t="shared" si="55"/>
        <v>0</v>
      </c>
      <c r="J3493" s="44"/>
      <c r="K3493" s="332">
        <f>IFERROR(SUM(C3493/'Transfers of Funds'!$F$56),0)</f>
        <v>0</v>
      </c>
      <c r="L3493" s="44"/>
      <c r="M3493" s="45" t="s">
        <v>162</v>
      </c>
    </row>
    <row r="3494" spans="2:13">
      <c r="B3494" s="417" t="str">
        <f>IF(A3494="","",VLOOKUP(A3494,#REF!,2,FALSE))</f>
        <v/>
      </c>
      <c r="C3494" s="176"/>
      <c r="D3494" s="172"/>
      <c r="E3494" s="173"/>
      <c r="F3494" s="174"/>
      <c r="G3494" s="175"/>
      <c r="H3494" s="175"/>
      <c r="I3494" s="334">
        <f t="shared" si="55"/>
        <v>0</v>
      </c>
      <c r="J3494" s="44"/>
      <c r="K3494" s="332">
        <f>IFERROR(SUM(C3494/'Transfers of Funds'!$F$56),0)</f>
        <v>0</v>
      </c>
      <c r="L3494" s="44"/>
      <c r="M3494" s="45" t="s">
        <v>162</v>
      </c>
    </row>
    <row r="3495" spans="2:13">
      <c r="B3495" s="417" t="str">
        <f>IF(A3495="","",VLOOKUP(A3495,#REF!,2,FALSE))</f>
        <v/>
      </c>
      <c r="C3495" s="176"/>
      <c r="D3495" s="172"/>
      <c r="E3495" s="173"/>
      <c r="F3495" s="174"/>
      <c r="G3495" s="175"/>
      <c r="H3495" s="175"/>
      <c r="I3495" s="334">
        <f t="shared" si="55"/>
        <v>0</v>
      </c>
      <c r="J3495" s="44"/>
      <c r="K3495" s="332">
        <f>IFERROR(SUM(C3495/'Transfers of Funds'!$F$56),0)</f>
        <v>0</v>
      </c>
      <c r="L3495" s="44"/>
      <c r="M3495" s="45" t="s">
        <v>162</v>
      </c>
    </row>
    <row r="3496" spans="2:13">
      <c r="B3496" s="417" t="str">
        <f>IF(A3496="","",VLOOKUP(A3496,#REF!,2,FALSE))</f>
        <v/>
      </c>
      <c r="C3496" s="176"/>
      <c r="D3496" s="172"/>
      <c r="E3496" s="173"/>
      <c r="F3496" s="174"/>
      <c r="G3496" s="175"/>
      <c r="H3496" s="175"/>
      <c r="I3496" s="334">
        <f t="shared" si="55"/>
        <v>0</v>
      </c>
      <c r="J3496" s="44"/>
      <c r="K3496" s="332">
        <f>IFERROR(SUM(C3496/'Transfers of Funds'!$F$56),0)</f>
        <v>0</v>
      </c>
      <c r="L3496" s="44"/>
      <c r="M3496" s="45" t="s">
        <v>162</v>
      </c>
    </row>
    <row r="3497" spans="2:13">
      <c r="B3497" s="417" t="str">
        <f>IF(A3497="","",VLOOKUP(A3497,#REF!,2,FALSE))</f>
        <v/>
      </c>
      <c r="C3497" s="176"/>
      <c r="D3497" s="172"/>
      <c r="E3497" s="173"/>
      <c r="F3497" s="174"/>
      <c r="G3497" s="175"/>
      <c r="H3497" s="175"/>
      <c r="I3497" s="334">
        <f t="shared" si="55"/>
        <v>0</v>
      </c>
      <c r="J3497" s="44"/>
      <c r="K3497" s="332">
        <f>IFERROR(SUM(C3497/'Transfers of Funds'!$F$56),0)</f>
        <v>0</v>
      </c>
      <c r="L3497" s="44"/>
      <c r="M3497" s="45" t="s">
        <v>162</v>
      </c>
    </row>
    <row r="3498" spans="2:13">
      <c r="B3498" s="417" t="str">
        <f>IF(A3498="","",VLOOKUP(A3498,#REF!,2,FALSE))</f>
        <v/>
      </c>
      <c r="C3498" s="176"/>
      <c r="D3498" s="172"/>
      <c r="E3498" s="173"/>
      <c r="F3498" s="174"/>
      <c r="G3498" s="175"/>
      <c r="H3498" s="175"/>
      <c r="I3498" s="334">
        <f t="shared" si="55"/>
        <v>0</v>
      </c>
      <c r="J3498" s="44"/>
      <c r="K3498" s="332">
        <f>IFERROR(SUM(C3498/'Transfers of Funds'!$F$56),0)</f>
        <v>0</v>
      </c>
      <c r="L3498" s="44"/>
      <c r="M3498" s="45" t="s">
        <v>162</v>
      </c>
    </row>
    <row r="3499" spans="2:13">
      <c r="B3499" s="417" t="str">
        <f>IF(A3499="","",VLOOKUP(A3499,#REF!,2,FALSE))</f>
        <v/>
      </c>
      <c r="C3499" s="176"/>
      <c r="D3499" s="172"/>
      <c r="E3499" s="173"/>
      <c r="F3499" s="174"/>
      <c r="G3499" s="175"/>
      <c r="H3499" s="175"/>
      <c r="I3499" s="334">
        <f t="shared" si="55"/>
        <v>0</v>
      </c>
      <c r="J3499" s="44"/>
      <c r="K3499" s="332">
        <f>IFERROR(SUM(C3499/'Transfers of Funds'!$F$56),0)</f>
        <v>0</v>
      </c>
      <c r="L3499" s="44"/>
      <c r="M3499" s="45" t="s">
        <v>162</v>
      </c>
    </row>
    <row r="3500" spans="2:13">
      <c r="B3500" s="417" t="str">
        <f>IF(A3500="","",VLOOKUP(A3500,#REF!,2,FALSE))</f>
        <v/>
      </c>
      <c r="C3500" s="176"/>
      <c r="D3500" s="172"/>
      <c r="E3500" s="173"/>
      <c r="F3500" s="174"/>
      <c r="G3500" s="175"/>
      <c r="H3500" s="175"/>
      <c r="I3500" s="334">
        <f t="shared" si="55"/>
        <v>0</v>
      </c>
      <c r="J3500" s="44"/>
      <c r="K3500" s="332">
        <f>IFERROR(SUM(C3500/'Transfers of Funds'!$F$56),0)</f>
        <v>0</v>
      </c>
      <c r="L3500" s="44"/>
      <c r="M3500" s="45" t="s">
        <v>162</v>
      </c>
    </row>
    <row r="3501" spans="2:13">
      <c r="B3501" s="417" t="str">
        <f>IF(A3501="","",VLOOKUP(A3501,#REF!,2,FALSE))</f>
        <v/>
      </c>
      <c r="C3501" s="176"/>
      <c r="D3501" s="172"/>
      <c r="E3501" s="173"/>
      <c r="F3501" s="174"/>
      <c r="G3501" s="175"/>
      <c r="H3501" s="175"/>
      <c r="I3501" s="334">
        <f t="shared" si="55"/>
        <v>0</v>
      </c>
      <c r="J3501" s="44"/>
      <c r="K3501" s="332">
        <f>IFERROR(SUM(C3501/'Transfers of Funds'!$F$56),0)</f>
        <v>0</v>
      </c>
      <c r="L3501" s="44"/>
      <c r="M3501" s="45" t="s">
        <v>162</v>
      </c>
    </row>
    <row r="3502" spans="2:13">
      <c r="B3502" s="417" t="str">
        <f>IF(A3502="","",VLOOKUP(A3502,#REF!,2,FALSE))</f>
        <v/>
      </c>
      <c r="C3502" s="176"/>
      <c r="D3502" s="172"/>
      <c r="E3502" s="173"/>
      <c r="F3502" s="174"/>
      <c r="G3502" s="175"/>
      <c r="H3502" s="175"/>
      <c r="I3502" s="334">
        <f t="shared" si="55"/>
        <v>0</v>
      </c>
      <c r="J3502" s="44"/>
      <c r="K3502" s="332">
        <f>IFERROR(SUM(C3502/'Transfers of Funds'!$F$56),0)</f>
        <v>0</v>
      </c>
      <c r="L3502" s="44"/>
      <c r="M3502" s="45" t="s">
        <v>162</v>
      </c>
    </row>
    <row r="3503" spans="2:13">
      <c r="B3503" s="417" t="str">
        <f>IF(A3503="","",VLOOKUP(A3503,#REF!,2,FALSE))</f>
        <v/>
      </c>
      <c r="C3503" s="176"/>
      <c r="D3503" s="172"/>
      <c r="E3503" s="173"/>
      <c r="F3503" s="174"/>
      <c r="G3503" s="175"/>
      <c r="H3503" s="175"/>
      <c r="I3503" s="334">
        <f t="shared" si="55"/>
        <v>0</v>
      </c>
      <c r="J3503" s="44"/>
      <c r="K3503" s="332">
        <f>IFERROR(SUM(C3503/'Transfers of Funds'!$F$56),0)</f>
        <v>0</v>
      </c>
      <c r="L3503" s="44"/>
      <c r="M3503" s="45" t="s">
        <v>162</v>
      </c>
    </row>
    <row r="3504" spans="2:13">
      <c r="B3504" s="417" t="str">
        <f>IF(A3504="","",VLOOKUP(A3504,#REF!,2,FALSE))</f>
        <v/>
      </c>
      <c r="C3504" s="176"/>
      <c r="D3504" s="172"/>
      <c r="E3504" s="173"/>
      <c r="F3504" s="174"/>
      <c r="G3504" s="175"/>
      <c r="H3504" s="175"/>
      <c r="I3504" s="334">
        <f t="shared" si="55"/>
        <v>0</v>
      </c>
      <c r="J3504" s="44"/>
      <c r="K3504" s="332">
        <f>IFERROR(SUM(C3504/'Transfers of Funds'!$F$56),0)</f>
        <v>0</v>
      </c>
      <c r="L3504" s="44"/>
      <c r="M3504" s="45" t="s">
        <v>162</v>
      </c>
    </row>
    <row r="3505" spans="2:13">
      <c r="B3505" s="417" t="str">
        <f>IF(A3505="","",VLOOKUP(A3505,#REF!,2,FALSE))</f>
        <v/>
      </c>
      <c r="C3505" s="176"/>
      <c r="D3505" s="172"/>
      <c r="E3505" s="173"/>
      <c r="F3505" s="174"/>
      <c r="G3505" s="175"/>
      <c r="H3505" s="175"/>
      <c r="I3505" s="334">
        <f t="shared" si="55"/>
        <v>0</v>
      </c>
      <c r="J3505" s="44"/>
      <c r="K3505" s="332">
        <f>IFERROR(SUM(C3505/'Transfers of Funds'!$F$56),0)</f>
        <v>0</v>
      </c>
      <c r="L3505" s="44"/>
      <c r="M3505" s="45" t="s">
        <v>162</v>
      </c>
    </row>
    <row r="3506" spans="2:13">
      <c r="B3506" s="417" t="str">
        <f>IF(A3506="","",VLOOKUP(A3506,#REF!,2,FALSE))</f>
        <v/>
      </c>
      <c r="C3506" s="176"/>
      <c r="D3506" s="172"/>
      <c r="E3506" s="173"/>
      <c r="F3506" s="174"/>
      <c r="G3506" s="175"/>
      <c r="H3506" s="175"/>
      <c r="I3506" s="334">
        <f t="shared" si="55"/>
        <v>0</v>
      </c>
      <c r="J3506" s="44"/>
      <c r="K3506" s="332">
        <f>IFERROR(SUM(C3506/'Transfers of Funds'!$F$56),0)</f>
        <v>0</v>
      </c>
      <c r="L3506" s="44"/>
      <c r="M3506" s="45" t="s">
        <v>162</v>
      </c>
    </row>
    <row r="3507" spans="2:13">
      <c r="B3507" s="417" t="str">
        <f>IF(A3507="","",VLOOKUP(A3507,#REF!,2,FALSE))</f>
        <v/>
      </c>
      <c r="C3507" s="176"/>
      <c r="D3507" s="172"/>
      <c r="E3507" s="173"/>
      <c r="F3507" s="174"/>
      <c r="G3507" s="175"/>
      <c r="H3507" s="175"/>
      <c r="I3507" s="334">
        <f t="shared" si="55"/>
        <v>0</v>
      </c>
      <c r="J3507" s="44"/>
      <c r="K3507" s="332">
        <f>IFERROR(SUM(C3507/'Transfers of Funds'!$F$56),0)</f>
        <v>0</v>
      </c>
      <c r="L3507" s="44"/>
      <c r="M3507" s="45" t="s">
        <v>162</v>
      </c>
    </row>
    <row r="3508" spans="2:13">
      <c r="B3508" s="417" t="str">
        <f>IF(A3508="","",VLOOKUP(A3508,#REF!,2,FALSE))</f>
        <v/>
      </c>
      <c r="C3508" s="176"/>
      <c r="D3508" s="172"/>
      <c r="E3508" s="173"/>
      <c r="F3508" s="174"/>
      <c r="G3508" s="175"/>
      <c r="H3508" s="175"/>
      <c r="I3508" s="334">
        <f t="shared" si="55"/>
        <v>0</v>
      </c>
      <c r="J3508" s="44"/>
      <c r="K3508" s="332">
        <f>IFERROR(SUM(C3508/'Transfers of Funds'!$F$56),0)</f>
        <v>0</v>
      </c>
      <c r="L3508" s="44"/>
      <c r="M3508" s="45" t="s">
        <v>162</v>
      </c>
    </row>
    <row r="3509" spans="2:13">
      <c r="B3509" s="417" t="str">
        <f>IF(A3509="","",VLOOKUP(A3509,#REF!,2,FALSE))</f>
        <v/>
      </c>
      <c r="C3509" s="176"/>
      <c r="D3509" s="172"/>
      <c r="E3509" s="173"/>
      <c r="F3509" s="174"/>
      <c r="G3509" s="175"/>
      <c r="H3509" s="175"/>
      <c r="I3509" s="334">
        <f t="shared" si="55"/>
        <v>0</v>
      </c>
      <c r="J3509" s="44"/>
      <c r="K3509" s="332">
        <f>IFERROR(SUM(C3509/'Transfers of Funds'!$F$56),0)</f>
        <v>0</v>
      </c>
      <c r="L3509" s="44"/>
      <c r="M3509" s="45" t="s">
        <v>162</v>
      </c>
    </row>
    <row r="3510" spans="2:13">
      <c r="B3510" s="417" t="str">
        <f>IF(A3510="","",VLOOKUP(A3510,#REF!,2,FALSE))</f>
        <v/>
      </c>
      <c r="C3510" s="176"/>
      <c r="D3510" s="172"/>
      <c r="E3510" s="173"/>
      <c r="F3510" s="174"/>
      <c r="G3510" s="175"/>
      <c r="H3510" s="175"/>
      <c r="I3510" s="334">
        <f t="shared" si="55"/>
        <v>0</v>
      </c>
      <c r="J3510" s="44"/>
      <c r="K3510" s="332">
        <f>IFERROR(SUM(C3510/'Transfers of Funds'!$F$56),0)</f>
        <v>0</v>
      </c>
      <c r="L3510" s="44"/>
      <c r="M3510" s="45" t="s">
        <v>162</v>
      </c>
    </row>
    <row r="3511" spans="2:13">
      <c r="B3511" s="417" t="str">
        <f>IF(A3511="","",VLOOKUP(A3511,#REF!,2,FALSE))</f>
        <v/>
      </c>
      <c r="C3511" s="176"/>
      <c r="D3511" s="172"/>
      <c r="E3511" s="173"/>
      <c r="F3511" s="174"/>
      <c r="G3511" s="175"/>
      <c r="H3511" s="175"/>
      <c r="I3511" s="334">
        <f t="shared" si="55"/>
        <v>0</v>
      </c>
      <c r="J3511" s="44"/>
      <c r="K3511" s="332">
        <f>IFERROR(SUM(C3511/'Transfers of Funds'!$F$56),0)</f>
        <v>0</v>
      </c>
      <c r="L3511" s="44"/>
      <c r="M3511" s="45" t="s">
        <v>162</v>
      </c>
    </row>
    <row r="3512" spans="2:13">
      <c r="B3512" s="417" t="str">
        <f>IF(A3512="","",VLOOKUP(A3512,#REF!,2,FALSE))</f>
        <v/>
      </c>
      <c r="C3512" s="176"/>
      <c r="D3512" s="172"/>
      <c r="E3512" s="173"/>
      <c r="F3512" s="174"/>
      <c r="G3512" s="175"/>
      <c r="H3512" s="175"/>
      <c r="I3512" s="334">
        <f t="shared" si="55"/>
        <v>0</v>
      </c>
      <c r="J3512" s="44"/>
      <c r="K3512" s="332">
        <f>IFERROR(SUM(C3512/'Transfers of Funds'!$F$56),0)</f>
        <v>0</v>
      </c>
      <c r="L3512" s="44"/>
      <c r="M3512" s="45" t="s">
        <v>162</v>
      </c>
    </row>
    <row r="3513" spans="2:13">
      <c r="B3513" s="417" t="str">
        <f>IF(A3513="","",VLOOKUP(A3513,#REF!,2,FALSE))</f>
        <v/>
      </c>
      <c r="C3513" s="176"/>
      <c r="D3513" s="172"/>
      <c r="E3513" s="173"/>
      <c r="F3513" s="174"/>
      <c r="G3513" s="175"/>
      <c r="H3513" s="175"/>
      <c r="I3513" s="334">
        <f t="shared" si="55"/>
        <v>0</v>
      </c>
      <c r="J3513" s="44"/>
      <c r="K3513" s="332">
        <f>IFERROR(SUM(C3513/'Transfers of Funds'!$F$56),0)</f>
        <v>0</v>
      </c>
      <c r="L3513" s="44"/>
      <c r="M3513" s="45" t="s">
        <v>162</v>
      </c>
    </row>
    <row r="3514" spans="2:13">
      <c r="B3514" s="417" t="str">
        <f>IF(A3514="","",VLOOKUP(A3514,#REF!,2,FALSE))</f>
        <v/>
      </c>
      <c r="C3514" s="176"/>
      <c r="D3514" s="172"/>
      <c r="E3514" s="173"/>
      <c r="F3514" s="174"/>
      <c r="G3514" s="175"/>
      <c r="H3514" s="175"/>
      <c r="I3514" s="334">
        <f t="shared" si="55"/>
        <v>0</v>
      </c>
      <c r="J3514" s="44"/>
      <c r="K3514" s="332">
        <f>IFERROR(SUM(C3514/'Transfers of Funds'!$F$56),0)</f>
        <v>0</v>
      </c>
      <c r="L3514" s="44"/>
      <c r="M3514" s="45" t="s">
        <v>162</v>
      </c>
    </row>
    <row r="3515" spans="2:13">
      <c r="B3515" s="417" t="str">
        <f>IF(A3515="","",VLOOKUP(A3515,#REF!,2,FALSE))</f>
        <v/>
      </c>
      <c r="C3515" s="176"/>
      <c r="D3515" s="172"/>
      <c r="E3515" s="173"/>
      <c r="F3515" s="174"/>
      <c r="G3515" s="175"/>
      <c r="H3515" s="175"/>
      <c r="I3515" s="334">
        <f t="shared" si="55"/>
        <v>0</v>
      </c>
      <c r="J3515" s="44"/>
      <c r="K3515" s="332">
        <f>IFERROR(SUM(C3515/'Transfers of Funds'!$F$56),0)</f>
        <v>0</v>
      </c>
      <c r="L3515" s="44"/>
      <c r="M3515" s="45" t="s">
        <v>162</v>
      </c>
    </row>
    <row r="3516" spans="2:13">
      <c r="B3516" s="417" t="str">
        <f>IF(A3516="","",VLOOKUP(A3516,#REF!,2,FALSE))</f>
        <v/>
      </c>
      <c r="C3516" s="176"/>
      <c r="D3516" s="172"/>
      <c r="E3516" s="173"/>
      <c r="F3516" s="174"/>
      <c r="G3516" s="175"/>
      <c r="H3516" s="175"/>
      <c r="I3516" s="334">
        <f t="shared" si="55"/>
        <v>0</v>
      </c>
      <c r="J3516" s="44"/>
      <c r="K3516" s="332">
        <f>IFERROR(SUM(C3516/'Transfers of Funds'!$F$56),0)</f>
        <v>0</v>
      </c>
      <c r="L3516" s="44"/>
      <c r="M3516" s="45" t="s">
        <v>162</v>
      </c>
    </row>
    <row r="3517" spans="2:13">
      <c r="B3517" s="417" t="str">
        <f>IF(A3517="","",VLOOKUP(A3517,#REF!,2,FALSE))</f>
        <v/>
      </c>
      <c r="C3517" s="176"/>
      <c r="D3517" s="172"/>
      <c r="E3517" s="173"/>
      <c r="F3517" s="174"/>
      <c r="G3517" s="175"/>
      <c r="H3517" s="175"/>
      <c r="I3517" s="334">
        <f t="shared" si="55"/>
        <v>0</v>
      </c>
      <c r="J3517" s="44"/>
      <c r="K3517" s="332">
        <f>IFERROR(SUM(C3517/'Transfers of Funds'!$F$56),0)</f>
        <v>0</v>
      </c>
      <c r="L3517" s="44"/>
      <c r="M3517" s="45" t="s">
        <v>162</v>
      </c>
    </row>
    <row r="3518" spans="2:13">
      <c r="B3518" s="417" t="str">
        <f>IF(A3518="","",VLOOKUP(A3518,#REF!,2,FALSE))</f>
        <v/>
      </c>
      <c r="C3518" s="176"/>
      <c r="D3518" s="172"/>
      <c r="E3518" s="173"/>
      <c r="F3518" s="174"/>
      <c r="G3518" s="175"/>
      <c r="H3518" s="175"/>
      <c r="I3518" s="334">
        <f t="shared" si="55"/>
        <v>0</v>
      </c>
      <c r="J3518" s="44"/>
      <c r="K3518" s="332">
        <f>IFERROR(SUM(C3518/'Transfers of Funds'!$F$56),0)</f>
        <v>0</v>
      </c>
      <c r="L3518" s="44"/>
      <c r="M3518" s="45" t="s">
        <v>162</v>
      </c>
    </row>
    <row r="3519" spans="2:13">
      <c r="B3519" s="417" t="str">
        <f>IF(A3519="","",VLOOKUP(A3519,#REF!,2,FALSE))</f>
        <v/>
      </c>
      <c r="C3519" s="176"/>
      <c r="D3519" s="172"/>
      <c r="E3519" s="173"/>
      <c r="F3519" s="174"/>
      <c r="G3519" s="175"/>
      <c r="H3519" s="175"/>
      <c r="I3519" s="334">
        <f t="shared" si="55"/>
        <v>0</v>
      </c>
      <c r="J3519" s="44"/>
      <c r="K3519" s="332">
        <f>IFERROR(SUM(C3519/'Transfers of Funds'!$F$56),0)</f>
        <v>0</v>
      </c>
      <c r="L3519" s="44"/>
      <c r="M3519" s="45" t="s">
        <v>162</v>
      </c>
    </row>
    <row r="3520" spans="2:13">
      <c r="B3520" s="417" t="str">
        <f>IF(A3520="","",VLOOKUP(A3520,#REF!,2,FALSE))</f>
        <v/>
      </c>
      <c r="C3520" s="176"/>
      <c r="D3520" s="172"/>
      <c r="E3520" s="173"/>
      <c r="F3520" s="174"/>
      <c r="G3520" s="175"/>
      <c r="H3520" s="175"/>
      <c r="I3520" s="334">
        <f t="shared" si="55"/>
        <v>0</v>
      </c>
      <c r="J3520" s="44"/>
      <c r="K3520" s="332">
        <f>IFERROR(SUM(C3520/'Transfers of Funds'!$F$56),0)</f>
        <v>0</v>
      </c>
      <c r="L3520" s="44"/>
      <c r="M3520" s="45" t="s">
        <v>162</v>
      </c>
    </row>
    <row r="3521" spans="2:13">
      <c r="B3521" s="417" t="str">
        <f>IF(A3521="","",VLOOKUP(A3521,#REF!,2,FALSE))</f>
        <v/>
      </c>
      <c r="C3521" s="176"/>
      <c r="D3521" s="172"/>
      <c r="E3521" s="173"/>
      <c r="F3521" s="174"/>
      <c r="G3521" s="175"/>
      <c r="H3521" s="175"/>
      <c r="I3521" s="334">
        <f t="shared" si="55"/>
        <v>0</v>
      </c>
      <c r="J3521" s="44"/>
      <c r="K3521" s="332">
        <f>IFERROR(SUM(C3521/'Transfers of Funds'!$F$56),0)</f>
        <v>0</v>
      </c>
      <c r="L3521" s="44"/>
      <c r="M3521" s="45" t="s">
        <v>162</v>
      </c>
    </row>
    <row r="3522" spans="2:13">
      <c r="B3522" s="417" t="str">
        <f>IF(A3522="","",VLOOKUP(A3522,#REF!,2,FALSE))</f>
        <v/>
      </c>
      <c r="C3522" s="176"/>
      <c r="D3522" s="172"/>
      <c r="E3522" s="173"/>
      <c r="F3522" s="174"/>
      <c r="G3522" s="175"/>
      <c r="H3522" s="175"/>
      <c r="I3522" s="334">
        <f t="shared" si="55"/>
        <v>0</v>
      </c>
      <c r="J3522" s="44"/>
      <c r="K3522" s="332">
        <f>IFERROR(SUM(C3522/'Transfers of Funds'!$F$56),0)</f>
        <v>0</v>
      </c>
      <c r="L3522" s="44"/>
      <c r="M3522" s="45" t="s">
        <v>162</v>
      </c>
    </row>
    <row r="3523" spans="2:13">
      <c r="B3523" s="417" t="str">
        <f>IF(A3523="","",VLOOKUP(A3523,#REF!,2,FALSE))</f>
        <v/>
      </c>
      <c r="C3523" s="176"/>
      <c r="D3523" s="172"/>
      <c r="E3523" s="173"/>
      <c r="F3523" s="174"/>
      <c r="G3523" s="175"/>
      <c r="H3523" s="175"/>
      <c r="I3523" s="334">
        <f t="shared" si="55"/>
        <v>0</v>
      </c>
      <c r="J3523" s="44"/>
      <c r="K3523" s="332">
        <f>IFERROR(SUM(C3523/'Transfers of Funds'!$F$56),0)</f>
        <v>0</v>
      </c>
      <c r="L3523" s="44"/>
      <c r="M3523" s="45" t="s">
        <v>162</v>
      </c>
    </row>
    <row r="3524" spans="2:13">
      <c r="B3524" s="417" t="str">
        <f>IF(A3524="","",VLOOKUP(A3524,#REF!,2,FALSE))</f>
        <v/>
      </c>
      <c r="C3524" s="176"/>
      <c r="D3524" s="172"/>
      <c r="E3524" s="173"/>
      <c r="F3524" s="174"/>
      <c r="G3524" s="175"/>
      <c r="H3524" s="175"/>
      <c r="I3524" s="334">
        <f t="shared" si="55"/>
        <v>0</v>
      </c>
      <c r="J3524" s="44"/>
      <c r="K3524" s="332">
        <f>IFERROR(SUM(C3524/'Transfers of Funds'!$F$56),0)</f>
        <v>0</v>
      </c>
      <c r="L3524" s="44"/>
      <c r="M3524" s="45" t="s">
        <v>162</v>
      </c>
    </row>
    <row r="3525" spans="2:13">
      <c r="B3525" s="417" t="str">
        <f>IF(A3525="","",VLOOKUP(A3525,#REF!,2,FALSE))</f>
        <v/>
      </c>
      <c r="C3525" s="176"/>
      <c r="D3525" s="172"/>
      <c r="E3525" s="173"/>
      <c r="F3525" s="174"/>
      <c r="G3525" s="175"/>
      <c r="H3525" s="175"/>
      <c r="I3525" s="334">
        <f t="shared" si="55"/>
        <v>0</v>
      </c>
      <c r="J3525" s="44"/>
      <c r="K3525" s="332">
        <f>IFERROR(SUM(C3525/'Transfers of Funds'!$F$56),0)</f>
        <v>0</v>
      </c>
      <c r="L3525" s="44"/>
      <c r="M3525" s="45" t="s">
        <v>162</v>
      </c>
    </row>
    <row r="3526" spans="2:13">
      <c r="B3526" s="417" t="str">
        <f>IF(A3526="","",VLOOKUP(A3526,#REF!,2,FALSE))</f>
        <v/>
      </c>
      <c r="C3526" s="176"/>
      <c r="D3526" s="172"/>
      <c r="E3526" s="173"/>
      <c r="F3526" s="174"/>
      <c r="G3526" s="175"/>
      <c r="H3526" s="175"/>
      <c r="I3526" s="334">
        <f t="shared" si="55"/>
        <v>0</v>
      </c>
      <c r="J3526" s="44"/>
      <c r="K3526" s="332">
        <f>IFERROR(SUM(C3526/'Transfers of Funds'!$F$56),0)</f>
        <v>0</v>
      </c>
      <c r="L3526" s="44"/>
      <c r="M3526" s="45" t="s">
        <v>162</v>
      </c>
    </row>
    <row r="3527" spans="2:13">
      <c r="B3527" s="417" t="str">
        <f>IF(A3527="","",VLOOKUP(A3527,#REF!,2,FALSE))</f>
        <v/>
      </c>
      <c r="C3527" s="176"/>
      <c r="D3527" s="172"/>
      <c r="E3527" s="173"/>
      <c r="F3527" s="174"/>
      <c r="G3527" s="175"/>
      <c r="H3527" s="175"/>
      <c r="I3527" s="334">
        <f t="shared" si="55"/>
        <v>0</v>
      </c>
      <c r="J3527" s="44"/>
      <c r="K3527" s="332">
        <f>IFERROR(SUM(C3527/'Transfers of Funds'!$F$56),0)</f>
        <v>0</v>
      </c>
      <c r="L3527" s="44"/>
      <c r="M3527" s="45" t="s">
        <v>162</v>
      </c>
    </row>
    <row r="3528" spans="2:13">
      <c r="B3528" s="417" t="str">
        <f>IF(A3528="","",VLOOKUP(A3528,#REF!,2,FALSE))</f>
        <v/>
      </c>
      <c r="C3528" s="176"/>
      <c r="D3528" s="172"/>
      <c r="E3528" s="173"/>
      <c r="F3528" s="174"/>
      <c r="G3528" s="175"/>
      <c r="H3528" s="175"/>
      <c r="I3528" s="334">
        <f t="shared" si="55"/>
        <v>0</v>
      </c>
      <c r="J3528" s="44"/>
      <c r="K3528" s="332">
        <f>IFERROR(SUM(C3528/'Transfers of Funds'!$F$56),0)</f>
        <v>0</v>
      </c>
      <c r="L3528" s="44"/>
      <c r="M3528" s="45" t="s">
        <v>162</v>
      </c>
    </row>
    <row r="3529" spans="2:13">
      <c r="B3529" s="417" t="str">
        <f>IF(A3529="","",VLOOKUP(A3529,#REF!,2,FALSE))</f>
        <v/>
      </c>
      <c r="C3529" s="176"/>
      <c r="D3529" s="172"/>
      <c r="E3529" s="173"/>
      <c r="F3529" s="174"/>
      <c r="G3529" s="175"/>
      <c r="H3529" s="175"/>
      <c r="I3529" s="334">
        <f t="shared" si="55"/>
        <v>0</v>
      </c>
      <c r="J3529" s="44"/>
      <c r="K3529" s="332">
        <f>IFERROR(SUM(C3529/'Transfers of Funds'!$F$56),0)</f>
        <v>0</v>
      </c>
      <c r="L3529" s="44"/>
      <c r="M3529" s="45" t="s">
        <v>162</v>
      </c>
    </row>
    <row r="3530" spans="2:13">
      <c r="B3530" s="417" t="str">
        <f>IF(A3530="","",VLOOKUP(A3530,#REF!,2,FALSE))</f>
        <v/>
      </c>
      <c r="C3530" s="176"/>
      <c r="D3530" s="172"/>
      <c r="E3530" s="173"/>
      <c r="F3530" s="174"/>
      <c r="G3530" s="175"/>
      <c r="H3530" s="175"/>
      <c r="I3530" s="334">
        <f t="shared" si="55"/>
        <v>0</v>
      </c>
      <c r="J3530" s="44"/>
      <c r="K3530" s="332">
        <f>IFERROR(SUM(C3530/'Transfers of Funds'!$F$56),0)</f>
        <v>0</v>
      </c>
      <c r="L3530" s="44"/>
      <c r="M3530" s="45" t="s">
        <v>162</v>
      </c>
    </row>
    <row r="3531" spans="2:13">
      <c r="B3531" s="417" t="str">
        <f>IF(A3531="","",VLOOKUP(A3531,#REF!,2,FALSE))</f>
        <v/>
      </c>
      <c r="C3531" s="176"/>
      <c r="D3531" s="172"/>
      <c r="E3531" s="173"/>
      <c r="F3531" s="174"/>
      <c r="G3531" s="175"/>
      <c r="H3531" s="175"/>
      <c r="I3531" s="334">
        <f t="shared" si="55"/>
        <v>0</v>
      </c>
      <c r="J3531" s="44"/>
      <c r="K3531" s="332">
        <f>IFERROR(SUM(C3531/'Transfers of Funds'!$F$56),0)</f>
        <v>0</v>
      </c>
      <c r="L3531" s="44"/>
      <c r="M3531" s="45" t="s">
        <v>162</v>
      </c>
    </row>
    <row r="3532" spans="2:13">
      <c r="B3532" s="417" t="str">
        <f>IF(A3532="","",VLOOKUP(A3532,#REF!,2,FALSE))</f>
        <v/>
      </c>
      <c r="C3532" s="176"/>
      <c r="D3532" s="172"/>
      <c r="E3532" s="173"/>
      <c r="F3532" s="174"/>
      <c r="G3532" s="175"/>
      <c r="H3532" s="175"/>
      <c r="I3532" s="334">
        <f t="shared" si="55"/>
        <v>0</v>
      </c>
      <c r="J3532" s="44"/>
      <c r="K3532" s="332">
        <f>IFERROR(SUM(C3532/'Transfers of Funds'!$F$56),0)</f>
        <v>0</v>
      </c>
      <c r="L3532" s="44"/>
      <c r="M3532" s="45" t="s">
        <v>162</v>
      </c>
    </row>
    <row r="3533" spans="2:13">
      <c r="B3533" s="417" t="str">
        <f>IF(A3533="","",VLOOKUP(A3533,#REF!,2,FALSE))</f>
        <v/>
      </c>
      <c r="C3533" s="176"/>
      <c r="D3533" s="172"/>
      <c r="E3533" s="173"/>
      <c r="F3533" s="174"/>
      <c r="G3533" s="175"/>
      <c r="H3533" s="175"/>
      <c r="I3533" s="334">
        <f t="shared" si="55"/>
        <v>0</v>
      </c>
      <c r="J3533" s="44"/>
      <c r="K3533" s="332">
        <f>IFERROR(SUM(C3533/'Transfers of Funds'!$F$56),0)</f>
        <v>0</v>
      </c>
      <c r="L3533" s="44"/>
      <c r="M3533" s="45" t="s">
        <v>162</v>
      </c>
    </row>
    <row r="3534" spans="2:13">
      <c r="B3534" s="417" t="str">
        <f>IF(A3534="","",VLOOKUP(A3534,#REF!,2,FALSE))</f>
        <v/>
      </c>
      <c r="C3534" s="176"/>
      <c r="D3534" s="172"/>
      <c r="E3534" s="173"/>
      <c r="F3534" s="174"/>
      <c r="G3534" s="175"/>
      <c r="H3534" s="175"/>
      <c r="I3534" s="334">
        <f t="shared" si="55"/>
        <v>0</v>
      </c>
      <c r="J3534" s="44"/>
      <c r="K3534" s="332">
        <f>IFERROR(SUM(C3534/'Transfers of Funds'!$F$56),0)</f>
        <v>0</v>
      </c>
      <c r="L3534" s="44"/>
      <c r="M3534" s="45" t="s">
        <v>162</v>
      </c>
    </row>
    <row r="3535" spans="2:13">
      <c r="B3535" s="417" t="str">
        <f>IF(A3535="","",VLOOKUP(A3535,#REF!,2,FALSE))</f>
        <v/>
      </c>
      <c r="C3535" s="176"/>
      <c r="D3535" s="172"/>
      <c r="E3535" s="173"/>
      <c r="F3535" s="174"/>
      <c r="G3535" s="175"/>
      <c r="H3535" s="175"/>
      <c r="I3535" s="334">
        <f t="shared" si="55"/>
        <v>0</v>
      </c>
      <c r="J3535" s="44"/>
      <c r="K3535" s="332">
        <f>IFERROR(SUM(C3535/'Transfers of Funds'!$F$56),0)</f>
        <v>0</v>
      </c>
      <c r="L3535" s="44"/>
      <c r="M3535" s="45" t="s">
        <v>162</v>
      </c>
    </row>
    <row r="3536" spans="2:13">
      <c r="B3536" s="417" t="str">
        <f>IF(A3536="","",VLOOKUP(A3536,#REF!,2,FALSE))</f>
        <v/>
      </c>
      <c r="C3536" s="176"/>
      <c r="D3536" s="172"/>
      <c r="E3536" s="173"/>
      <c r="F3536" s="174"/>
      <c r="G3536" s="175"/>
      <c r="H3536" s="175"/>
      <c r="I3536" s="334">
        <f t="shared" si="55"/>
        <v>0</v>
      </c>
      <c r="J3536" s="44"/>
      <c r="K3536" s="332">
        <f>IFERROR(SUM(C3536/'Transfers of Funds'!$F$56),0)</f>
        <v>0</v>
      </c>
      <c r="L3536" s="44"/>
      <c r="M3536" s="45" t="s">
        <v>162</v>
      </c>
    </row>
    <row r="3537" spans="2:13">
      <c r="B3537" s="417" t="str">
        <f>IF(A3537="","",VLOOKUP(A3537,#REF!,2,FALSE))</f>
        <v/>
      </c>
      <c r="C3537" s="176"/>
      <c r="D3537" s="172"/>
      <c r="E3537" s="173"/>
      <c r="F3537" s="174"/>
      <c r="G3537" s="175"/>
      <c r="H3537" s="175"/>
      <c r="I3537" s="334">
        <f t="shared" si="55"/>
        <v>0</v>
      </c>
      <c r="J3537" s="44"/>
      <c r="K3537" s="332">
        <f>IFERROR(SUM(C3537/'Transfers of Funds'!$F$56),0)</f>
        <v>0</v>
      </c>
      <c r="L3537" s="44"/>
      <c r="M3537" s="45" t="s">
        <v>162</v>
      </c>
    </row>
    <row r="3538" spans="2:13">
      <c r="B3538" s="417" t="str">
        <f>IF(A3538="","",VLOOKUP(A3538,#REF!,2,FALSE))</f>
        <v/>
      </c>
      <c r="C3538" s="176"/>
      <c r="D3538" s="172"/>
      <c r="E3538" s="173"/>
      <c r="F3538" s="174"/>
      <c r="G3538" s="175"/>
      <c r="H3538" s="175"/>
      <c r="I3538" s="334">
        <f t="shared" si="55"/>
        <v>0</v>
      </c>
      <c r="J3538" s="44"/>
      <c r="K3538" s="332">
        <f>IFERROR(SUM(C3538/'Transfers of Funds'!$F$56),0)</f>
        <v>0</v>
      </c>
      <c r="L3538" s="44"/>
      <c r="M3538" s="45" t="s">
        <v>162</v>
      </c>
    </row>
    <row r="3539" spans="2:13">
      <c r="B3539" s="417" t="str">
        <f>IF(A3539="","",VLOOKUP(A3539,#REF!,2,FALSE))</f>
        <v/>
      </c>
      <c r="C3539" s="176"/>
      <c r="D3539" s="172"/>
      <c r="E3539" s="173"/>
      <c r="F3539" s="174"/>
      <c r="G3539" s="175"/>
      <c r="H3539" s="175"/>
      <c r="I3539" s="334">
        <f t="shared" si="55"/>
        <v>0</v>
      </c>
      <c r="J3539" s="44"/>
      <c r="K3539" s="332">
        <f>IFERROR(SUM(C3539/'Transfers of Funds'!$F$56),0)</f>
        <v>0</v>
      </c>
      <c r="L3539" s="44"/>
      <c r="M3539" s="45" t="s">
        <v>162</v>
      </c>
    </row>
    <row r="3540" spans="2:13">
      <c r="B3540" s="417" t="str">
        <f>IF(A3540="","",VLOOKUP(A3540,#REF!,2,FALSE))</f>
        <v/>
      </c>
      <c r="C3540" s="176"/>
      <c r="D3540" s="172"/>
      <c r="E3540" s="173"/>
      <c r="F3540" s="174"/>
      <c r="G3540" s="175"/>
      <c r="H3540" s="175"/>
      <c r="I3540" s="334">
        <f t="shared" si="55"/>
        <v>0</v>
      </c>
      <c r="J3540" s="44"/>
      <c r="K3540" s="332">
        <f>IFERROR(SUM(C3540/'Transfers of Funds'!$F$56),0)</f>
        <v>0</v>
      </c>
      <c r="L3540" s="44"/>
      <c r="M3540" s="45" t="s">
        <v>162</v>
      </c>
    </row>
    <row r="3541" spans="2:13">
      <c r="B3541" s="417" t="str">
        <f>IF(A3541="","",VLOOKUP(A3541,#REF!,2,FALSE))</f>
        <v/>
      </c>
      <c r="C3541" s="176"/>
      <c r="D3541" s="172"/>
      <c r="E3541" s="173"/>
      <c r="F3541" s="174"/>
      <c r="G3541" s="175"/>
      <c r="H3541" s="175"/>
      <c r="I3541" s="334">
        <f t="shared" ref="I3541:I3604" si="56">IF(OR(F$4="EUR",F$4="USD",F$4="GBP",F$4="CAD",F$4="NZD",F$4="AUD"),K3541,C3541)</f>
        <v>0</v>
      </c>
      <c r="J3541" s="44"/>
      <c r="K3541" s="332">
        <f>IFERROR(SUM(C3541/'Transfers of Funds'!$F$56),0)</f>
        <v>0</v>
      </c>
      <c r="L3541" s="44"/>
      <c r="M3541" s="45" t="s">
        <v>162</v>
      </c>
    </row>
    <row r="3542" spans="2:13">
      <c r="B3542" s="417" t="str">
        <f>IF(A3542="","",VLOOKUP(A3542,#REF!,2,FALSE))</f>
        <v/>
      </c>
      <c r="C3542" s="176"/>
      <c r="D3542" s="172"/>
      <c r="E3542" s="173"/>
      <c r="F3542" s="174"/>
      <c r="G3542" s="175"/>
      <c r="H3542" s="175"/>
      <c r="I3542" s="334">
        <f t="shared" si="56"/>
        <v>0</v>
      </c>
      <c r="J3542" s="44"/>
      <c r="K3542" s="332">
        <f>IFERROR(SUM(C3542/'Transfers of Funds'!$F$56),0)</f>
        <v>0</v>
      </c>
      <c r="L3542" s="44"/>
      <c r="M3542" s="45" t="s">
        <v>162</v>
      </c>
    </row>
    <row r="3543" spans="2:13">
      <c r="B3543" s="417" t="str">
        <f>IF(A3543="","",VLOOKUP(A3543,#REF!,2,FALSE))</f>
        <v/>
      </c>
      <c r="C3543" s="176"/>
      <c r="D3543" s="172"/>
      <c r="E3543" s="173"/>
      <c r="F3543" s="174"/>
      <c r="G3543" s="175"/>
      <c r="H3543" s="175"/>
      <c r="I3543" s="334">
        <f t="shared" si="56"/>
        <v>0</v>
      </c>
      <c r="J3543" s="44"/>
      <c r="K3543" s="332">
        <f>IFERROR(SUM(C3543/'Transfers of Funds'!$F$56),0)</f>
        <v>0</v>
      </c>
      <c r="L3543" s="44"/>
      <c r="M3543" s="45" t="s">
        <v>162</v>
      </c>
    </row>
    <row r="3544" spans="2:13">
      <c r="B3544" s="417" t="str">
        <f>IF(A3544="","",VLOOKUP(A3544,#REF!,2,FALSE))</f>
        <v/>
      </c>
      <c r="C3544" s="176"/>
      <c r="D3544" s="172"/>
      <c r="E3544" s="173"/>
      <c r="F3544" s="174"/>
      <c r="G3544" s="175"/>
      <c r="H3544" s="175"/>
      <c r="I3544" s="334">
        <f t="shared" si="56"/>
        <v>0</v>
      </c>
      <c r="J3544" s="44"/>
      <c r="K3544" s="332">
        <f>IFERROR(SUM(C3544/'Transfers of Funds'!$F$56),0)</f>
        <v>0</v>
      </c>
      <c r="L3544" s="44"/>
      <c r="M3544" s="45" t="s">
        <v>162</v>
      </c>
    </row>
    <row r="3545" spans="2:13">
      <c r="B3545" s="417" t="str">
        <f>IF(A3545="","",VLOOKUP(A3545,#REF!,2,FALSE))</f>
        <v/>
      </c>
      <c r="C3545" s="176"/>
      <c r="D3545" s="172"/>
      <c r="E3545" s="173"/>
      <c r="F3545" s="174"/>
      <c r="G3545" s="175"/>
      <c r="H3545" s="175"/>
      <c r="I3545" s="334">
        <f t="shared" si="56"/>
        <v>0</v>
      </c>
      <c r="J3545" s="44"/>
      <c r="K3545" s="332">
        <f>IFERROR(SUM(C3545/'Transfers of Funds'!$F$56),0)</f>
        <v>0</v>
      </c>
      <c r="L3545" s="44"/>
      <c r="M3545" s="45" t="s">
        <v>162</v>
      </c>
    </row>
    <row r="3546" spans="2:13">
      <c r="B3546" s="417" t="str">
        <f>IF(A3546="","",VLOOKUP(A3546,#REF!,2,FALSE))</f>
        <v/>
      </c>
      <c r="C3546" s="176"/>
      <c r="D3546" s="172"/>
      <c r="E3546" s="173"/>
      <c r="F3546" s="174"/>
      <c r="G3546" s="175"/>
      <c r="H3546" s="175"/>
      <c r="I3546" s="334">
        <f t="shared" si="56"/>
        <v>0</v>
      </c>
      <c r="J3546" s="44"/>
      <c r="K3546" s="332">
        <f>IFERROR(SUM(C3546/'Transfers of Funds'!$F$56),0)</f>
        <v>0</v>
      </c>
      <c r="L3546" s="44"/>
      <c r="M3546" s="45" t="s">
        <v>162</v>
      </c>
    </row>
    <row r="3547" spans="2:13">
      <c r="B3547" s="417" t="str">
        <f>IF(A3547="","",VLOOKUP(A3547,#REF!,2,FALSE))</f>
        <v/>
      </c>
      <c r="C3547" s="176"/>
      <c r="D3547" s="172"/>
      <c r="E3547" s="173"/>
      <c r="F3547" s="174"/>
      <c r="G3547" s="175"/>
      <c r="H3547" s="175"/>
      <c r="I3547" s="334">
        <f t="shared" si="56"/>
        <v>0</v>
      </c>
      <c r="J3547" s="44"/>
      <c r="K3547" s="332">
        <f>IFERROR(SUM(C3547/'Transfers of Funds'!$F$56),0)</f>
        <v>0</v>
      </c>
      <c r="L3547" s="44"/>
      <c r="M3547" s="45" t="s">
        <v>162</v>
      </c>
    </row>
    <row r="3548" spans="2:13">
      <c r="B3548" s="417" t="str">
        <f>IF(A3548="","",VLOOKUP(A3548,#REF!,2,FALSE))</f>
        <v/>
      </c>
      <c r="C3548" s="176"/>
      <c r="D3548" s="172"/>
      <c r="E3548" s="173"/>
      <c r="F3548" s="174"/>
      <c r="G3548" s="175"/>
      <c r="H3548" s="175"/>
      <c r="I3548" s="334">
        <f t="shared" si="56"/>
        <v>0</v>
      </c>
      <c r="J3548" s="44"/>
      <c r="K3548" s="332">
        <f>IFERROR(SUM(C3548/'Transfers of Funds'!$F$56),0)</f>
        <v>0</v>
      </c>
      <c r="L3548" s="44"/>
      <c r="M3548" s="45" t="s">
        <v>162</v>
      </c>
    </row>
    <row r="3549" spans="2:13">
      <c r="B3549" s="417" t="str">
        <f>IF(A3549="","",VLOOKUP(A3549,#REF!,2,FALSE))</f>
        <v/>
      </c>
      <c r="C3549" s="176"/>
      <c r="D3549" s="172"/>
      <c r="E3549" s="173"/>
      <c r="F3549" s="174"/>
      <c r="G3549" s="175"/>
      <c r="H3549" s="175"/>
      <c r="I3549" s="334">
        <f t="shared" si="56"/>
        <v>0</v>
      </c>
      <c r="J3549" s="44"/>
      <c r="K3549" s="332">
        <f>IFERROR(SUM(C3549/'Transfers of Funds'!$F$56),0)</f>
        <v>0</v>
      </c>
      <c r="L3549" s="44"/>
      <c r="M3549" s="45" t="s">
        <v>162</v>
      </c>
    </row>
    <row r="3550" spans="2:13">
      <c r="B3550" s="417" t="str">
        <f>IF(A3550="","",VLOOKUP(A3550,#REF!,2,FALSE))</f>
        <v/>
      </c>
      <c r="C3550" s="176"/>
      <c r="D3550" s="172"/>
      <c r="E3550" s="173"/>
      <c r="F3550" s="174"/>
      <c r="G3550" s="175"/>
      <c r="H3550" s="175"/>
      <c r="I3550" s="334">
        <f t="shared" si="56"/>
        <v>0</v>
      </c>
      <c r="J3550" s="44"/>
      <c r="K3550" s="332">
        <f>IFERROR(SUM(C3550/'Transfers of Funds'!$F$56),0)</f>
        <v>0</v>
      </c>
      <c r="L3550" s="44"/>
      <c r="M3550" s="45" t="s">
        <v>162</v>
      </c>
    </row>
    <row r="3551" spans="2:13">
      <c r="B3551" s="417" t="str">
        <f>IF(A3551="","",VLOOKUP(A3551,#REF!,2,FALSE))</f>
        <v/>
      </c>
      <c r="C3551" s="176"/>
      <c r="D3551" s="172"/>
      <c r="E3551" s="173"/>
      <c r="F3551" s="174"/>
      <c r="G3551" s="175"/>
      <c r="H3551" s="175"/>
      <c r="I3551" s="334">
        <f t="shared" si="56"/>
        <v>0</v>
      </c>
      <c r="J3551" s="44"/>
      <c r="K3551" s="332">
        <f>IFERROR(SUM(C3551/'Transfers of Funds'!$F$56),0)</f>
        <v>0</v>
      </c>
      <c r="L3551" s="44"/>
      <c r="M3551" s="45" t="s">
        <v>162</v>
      </c>
    </row>
    <row r="3552" spans="2:13">
      <c r="B3552" s="417" t="str">
        <f>IF(A3552="","",VLOOKUP(A3552,#REF!,2,FALSE))</f>
        <v/>
      </c>
      <c r="C3552" s="176"/>
      <c r="D3552" s="172"/>
      <c r="E3552" s="173"/>
      <c r="F3552" s="174"/>
      <c r="G3552" s="175"/>
      <c r="H3552" s="175"/>
      <c r="I3552" s="334">
        <f t="shared" si="56"/>
        <v>0</v>
      </c>
      <c r="J3552" s="44"/>
      <c r="K3552" s="332">
        <f>IFERROR(SUM(C3552/'Transfers of Funds'!$F$56),0)</f>
        <v>0</v>
      </c>
      <c r="L3552" s="44"/>
      <c r="M3552" s="45" t="s">
        <v>162</v>
      </c>
    </row>
    <row r="3553" spans="2:13">
      <c r="B3553" s="417" t="str">
        <f>IF(A3553="","",VLOOKUP(A3553,#REF!,2,FALSE))</f>
        <v/>
      </c>
      <c r="C3553" s="176"/>
      <c r="D3553" s="172"/>
      <c r="E3553" s="173"/>
      <c r="F3553" s="174"/>
      <c r="G3553" s="175"/>
      <c r="H3553" s="175"/>
      <c r="I3553" s="334">
        <f t="shared" si="56"/>
        <v>0</v>
      </c>
      <c r="J3553" s="44"/>
      <c r="K3553" s="332">
        <f>IFERROR(SUM(C3553/'Transfers of Funds'!$F$56),0)</f>
        <v>0</v>
      </c>
      <c r="L3553" s="44"/>
      <c r="M3553" s="45" t="s">
        <v>162</v>
      </c>
    </row>
    <row r="3554" spans="2:13">
      <c r="B3554" s="417" t="str">
        <f>IF(A3554="","",VLOOKUP(A3554,#REF!,2,FALSE))</f>
        <v/>
      </c>
      <c r="C3554" s="176"/>
      <c r="D3554" s="172"/>
      <c r="E3554" s="173"/>
      <c r="F3554" s="174"/>
      <c r="G3554" s="175"/>
      <c r="H3554" s="175"/>
      <c r="I3554" s="334">
        <f t="shared" si="56"/>
        <v>0</v>
      </c>
      <c r="J3554" s="44"/>
      <c r="K3554" s="332">
        <f>IFERROR(SUM(C3554/'Transfers of Funds'!$F$56),0)</f>
        <v>0</v>
      </c>
      <c r="L3554" s="44"/>
      <c r="M3554" s="45" t="s">
        <v>162</v>
      </c>
    </row>
    <row r="3555" spans="2:13">
      <c r="B3555" s="417" t="str">
        <f>IF(A3555="","",VLOOKUP(A3555,#REF!,2,FALSE))</f>
        <v/>
      </c>
      <c r="C3555" s="176"/>
      <c r="D3555" s="172"/>
      <c r="E3555" s="173"/>
      <c r="F3555" s="174"/>
      <c r="G3555" s="175"/>
      <c r="H3555" s="175"/>
      <c r="I3555" s="334">
        <f t="shared" si="56"/>
        <v>0</v>
      </c>
      <c r="J3555" s="44"/>
      <c r="K3555" s="332">
        <f>IFERROR(SUM(C3555/'Transfers of Funds'!$F$56),0)</f>
        <v>0</v>
      </c>
      <c r="L3555" s="44"/>
      <c r="M3555" s="45" t="s">
        <v>162</v>
      </c>
    </row>
    <row r="3556" spans="2:13">
      <c r="B3556" s="417" t="str">
        <f>IF(A3556="","",VLOOKUP(A3556,#REF!,2,FALSE))</f>
        <v/>
      </c>
      <c r="C3556" s="176"/>
      <c r="D3556" s="172"/>
      <c r="E3556" s="173"/>
      <c r="F3556" s="174"/>
      <c r="G3556" s="175"/>
      <c r="H3556" s="175"/>
      <c r="I3556" s="334">
        <f t="shared" si="56"/>
        <v>0</v>
      </c>
      <c r="J3556" s="44"/>
      <c r="K3556" s="332">
        <f>IFERROR(SUM(C3556/'Transfers of Funds'!$F$56),0)</f>
        <v>0</v>
      </c>
      <c r="L3556" s="44"/>
      <c r="M3556" s="45" t="s">
        <v>162</v>
      </c>
    </row>
    <row r="3557" spans="2:13">
      <c r="B3557" s="417" t="str">
        <f>IF(A3557="","",VLOOKUP(A3557,#REF!,2,FALSE))</f>
        <v/>
      </c>
      <c r="C3557" s="176"/>
      <c r="D3557" s="172"/>
      <c r="E3557" s="173"/>
      <c r="F3557" s="174"/>
      <c r="G3557" s="175"/>
      <c r="H3557" s="175"/>
      <c r="I3557" s="334">
        <f t="shared" si="56"/>
        <v>0</v>
      </c>
      <c r="J3557" s="44"/>
      <c r="K3557" s="332">
        <f>IFERROR(SUM(C3557/'Transfers of Funds'!$F$56),0)</f>
        <v>0</v>
      </c>
      <c r="L3557" s="44"/>
      <c r="M3557" s="45" t="s">
        <v>162</v>
      </c>
    </row>
    <row r="3558" spans="2:13">
      <c r="B3558" s="417" t="str">
        <f>IF(A3558="","",VLOOKUP(A3558,#REF!,2,FALSE))</f>
        <v/>
      </c>
      <c r="C3558" s="176"/>
      <c r="D3558" s="172"/>
      <c r="E3558" s="173"/>
      <c r="F3558" s="174"/>
      <c r="G3558" s="175"/>
      <c r="H3558" s="175"/>
      <c r="I3558" s="334">
        <f t="shared" si="56"/>
        <v>0</v>
      </c>
      <c r="J3558" s="44"/>
      <c r="K3558" s="332">
        <f>IFERROR(SUM(C3558/'Transfers of Funds'!$F$56),0)</f>
        <v>0</v>
      </c>
      <c r="L3558" s="44"/>
      <c r="M3558" s="45" t="s">
        <v>162</v>
      </c>
    </row>
    <row r="3559" spans="2:13">
      <c r="B3559" s="417" t="str">
        <f>IF(A3559="","",VLOOKUP(A3559,#REF!,2,FALSE))</f>
        <v/>
      </c>
      <c r="C3559" s="176"/>
      <c r="D3559" s="172"/>
      <c r="E3559" s="173"/>
      <c r="F3559" s="174"/>
      <c r="G3559" s="175"/>
      <c r="H3559" s="175"/>
      <c r="I3559" s="334">
        <f t="shared" si="56"/>
        <v>0</v>
      </c>
      <c r="J3559" s="44"/>
      <c r="K3559" s="332">
        <f>IFERROR(SUM(C3559/'Transfers of Funds'!$F$56),0)</f>
        <v>0</v>
      </c>
      <c r="L3559" s="44"/>
      <c r="M3559" s="45" t="s">
        <v>162</v>
      </c>
    </row>
    <row r="3560" spans="2:13">
      <c r="B3560" s="417" t="str">
        <f>IF(A3560="","",VLOOKUP(A3560,#REF!,2,FALSE))</f>
        <v/>
      </c>
      <c r="C3560" s="176"/>
      <c r="D3560" s="172"/>
      <c r="E3560" s="173"/>
      <c r="F3560" s="174"/>
      <c r="G3560" s="175"/>
      <c r="H3560" s="175"/>
      <c r="I3560" s="334">
        <f t="shared" si="56"/>
        <v>0</v>
      </c>
      <c r="J3560" s="44"/>
      <c r="K3560" s="332">
        <f>IFERROR(SUM(C3560/'Transfers of Funds'!$F$56),0)</f>
        <v>0</v>
      </c>
      <c r="L3560" s="44"/>
      <c r="M3560" s="45" t="s">
        <v>162</v>
      </c>
    </row>
    <row r="3561" spans="2:13">
      <c r="B3561" s="417" t="str">
        <f>IF(A3561="","",VLOOKUP(A3561,#REF!,2,FALSE))</f>
        <v/>
      </c>
      <c r="C3561" s="176"/>
      <c r="D3561" s="172"/>
      <c r="E3561" s="173"/>
      <c r="F3561" s="174"/>
      <c r="G3561" s="175"/>
      <c r="H3561" s="175"/>
      <c r="I3561" s="334">
        <f t="shared" si="56"/>
        <v>0</v>
      </c>
      <c r="J3561" s="44"/>
      <c r="K3561" s="332">
        <f>IFERROR(SUM(C3561/'Transfers of Funds'!$F$56),0)</f>
        <v>0</v>
      </c>
      <c r="L3561" s="44"/>
      <c r="M3561" s="45" t="s">
        <v>162</v>
      </c>
    </row>
    <row r="3562" spans="2:13">
      <c r="B3562" s="417" t="str">
        <f>IF(A3562="","",VLOOKUP(A3562,#REF!,2,FALSE))</f>
        <v/>
      </c>
      <c r="C3562" s="176"/>
      <c r="D3562" s="172"/>
      <c r="E3562" s="173"/>
      <c r="F3562" s="174"/>
      <c r="G3562" s="175"/>
      <c r="H3562" s="175"/>
      <c r="I3562" s="334">
        <f t="shared" si="56"/>
        <v>0</v>
      </c>
      <c r="J3562" s="44"/>
      <c r="K3562" s="332">
        <f>IFERROR(SUM(C3562/'Transfers of Funds'!$F$56),0)</f>
        <v>0</v>
      </c>
      <c r="L3562" s="44"/>
      <c r="M3562" s="45" t="s">
        <v>162</v>
      </c>
    </row>
    <row r="3563" spans="2:13">
      <c r="B3563" s="417" t="str">
        <f>IF(A3563="","",VLOOKUP(A3563,#REF!,2,FALSE))</f>
        <v/>
      </c>
      <c r="C3563" s="176"/>
      <c r="D3563" s="172"/>
      <c r="E3563" s="173"/>
      <c r="F3563" s="174"/>
      <c r="G3563" s="175"/>
      <c r="H3563" s="175"/>
      <c r="I3563" s="334">
        <f t="shared" si="56"/>
        <v>0</v>
      </c>
      <c r="J3563" s="44"/>
      <c r="K3563" s="332">
        <f>IFERROR(SUM(C3563/'Transfers of Funds'!$F$56),0)</f>
        <v>0</v>
      </c>
      <c r="L3563" s="44"/>
      <c r="M3563" s="45" t="s">
        <v>162</v>
      </c>
    </row>
    <row r="3564" spans="2:13">
      <c r="B3564" s="417" t="str">
        <f>IF(A3564="","",VLOOKUP(A3564,#REF!,2,FALSE))</f>
        <v/>
      </c>
      <c r="C3564" s="176"/>
      <c r="D3564" s="172"/>
      <c r="E3564" s="173"/>
      <c r="F3564" s="174"/>
      <c r="G3564" s="175"/>
      <c r="H3564" s="175"/>
      <c r="I3564" s="334">
        <f t="shared" si="56"/>
        <v>0</v>
      </c>
      <c r="J3564" s="44"/>
      <c r="K3564" s="332">
        <f>IFERROR(SUM(C3564/'Transfers of Funds'!$F$56),0)</f>
        <v>0</v>
      </c>
      <c r="L3564" s="44"/>
      <c r="M3564" s="45" t="s">
        <v>162</v>
      </c>
    </row>
    <row r="3565" spans="2:13">
      <c r="B3565" s="417" t="str">
        <f>IF(A3565="","",VLOOKUP(A3565,#REF!,2,FALSE))</f>
        <v/>
      </c>
      <c r="C3565" s="176"/>
      <c r="D3565" s="172"/>
      <c r="E3565" s="173"/>
      <c r="F3565" s="174"/>
      <c r="G3565" s="175"/>
      <c r="H3565" s="175"/>
      <c r="I3565" s="334">
        <f t="shared" si="56"/>
        <v>0</v>
      </c>
      <c r="J3565" s="44"/>
      <c r="K3565" s="332">
        <f>IFERROR(SUM(C3565/'Transfers of Funds'!$F$56),0)</f>
        <v>0</v>
      </c>
      <c r="L3565" s="44"/>
      <c r="M3565" s="45" t="s">
        <v>162</v>
      </c>
    </row>
    <row r="3566" spans="2:13">
      <c r="B3566" s="417" t="str">
        <f>IF(A3566="","",VLOOKUP(A3566,#REF!,2,FALSE))</f>
        <v/>
      </c>
      <c r="C3566" s="176"/>
      <c r="D3566" s="172"/>
      <c r="E3566" s="173"/>
      <c r="F3566" s="174"/>
      <c r="G3566" s="175"/>
      <c r="H3566" s="175"/>
      <c r="I3566" s="334">
        <f t="shared" si="56"/>
        <v>0</v>
      </c>
      <c r="J3566" s="44"/>
      <c r="K3566" s="332">
        <f>IFERROR(SUM(C3566/'Transfers of Funds'!$F$56),0)</f>
        <v>0</v>
      </c>
      <c r="L3566" s="44"/>
      <c r="M3566" s="45" t="s">
        <v>162</v>
      </c>
    </row>
    <row r="3567" spans="2:13">
      <c r="B3567" s="417" t="str">
        <f>IF(A3567="","",VLOOKUP(A3567,#REF!,2,FALSE))</f>
        <v/>
      </c>
      <c r="C3567" s="176"/>
      <c r="D3567" s="172"/>
      <c r="E3567" s="173"/>
      <c r="F3567" s="174"/>
      <c r="G3567" s="175"/>
      <c r="H3567" s="175"/>
      <c r="I3567" s="334">
        <f t="shared" si="56"/>
        <v>0</v>
      </c>
      <c r="J3567" s="44"/>
      <c r="K3567" s="332">
        <f>IFERROR(SUM(C3567/'Transfers of Funds'!$F$56),0)</f>
        <v>0</v>
      </c>
      <c r="L3567" s="44"/>
      <c r="M3567" s="45" t="s">
        <v>162</v>
      </c>
    </row>
    <row r="3568" spans="2:13">
      <c r="B3568" s="417" t="str">
        <f>IF(A3568="","",VLOOKUP(A3568,#REF!,2,FALSE))</f>
        <v/>
      </c>
      <c r="C3568" s="176"/>
      <c r="D3568" s="172"/>
      <c r="E3568" s="173"/>
      <c r="F3568" s="174"/>
      <c r="G3568" s="175"/>
      <c r="H3568" s="175"/>
      <c r="I3568" s="334">
        <f t="shared" si="56"/>
        <v>0</v>
      </c>
      <c r="J3568" s="44"/>
      <c r="K3568" s="332">
        <f>IFERROR(SUM(C3568/'Transfers of Funds'!$F$56),0)</f>
        <v>0</v>
      </c>
      <c r="L3568" s="44"/>
      <c r="M3568" s="45" t="s">
        <v>162</v>
      </c>
    </row>
    <row r="3569" spans="2:13">
      <c r="B3569" s="417" t="str">
        <f>IF(A3569="","",VLOOKUP(A3569,#REF!,2,FALSE))</f>
        <v/>
      </c>
      <c r="C3569" s="176"/>
      <c r="D3569" s="172"/>
      <c r="E3569" s="173"/>
      <c r="F3569" s="174"/>
      <c r="G3569" s="175"/>
      <c r="H3569" s="175"/>
      <c r="I3569" s="334">
        <f t="shared" si="56"/>
        <v>0</v>
      </c>
      <c r="J3569" s="44"/>
      <c r="K3569" s="332">
        <f>IFERROR(SUM(C3569/'Transfers of Funds'!$F$56),0)</f>
        <v>0</v>
      </c>
      <c r="L3569" s="44"/>
      <c r="M3569" s="45" t="s">
        <v>162</v>
      </c>
    </row>
    <row r="3570" spans="2:13">
      <c r="B3570" s="417" t="str">
        <f>IF(A3570="","",VLOOKUP(A3570,#REF!,2,FALSE))</f>
        <v/>
      </c>
      <c r="C3570" s="176"/>
      <c r="D3570" s="172"/>
      <c r="E3570" s="173"/>
      <c r="F3570" s="174"/>
      <c r="G3570" s="175"/>
      <c r="H3570" s="175"/>
      <c r="I3570" s="334">
        <f t="shared" si="56"/>
        <v>0</v>
      </c>
      <c r="J3570" s="44"/>
      <c r="K3570" s="332">
        <f>IFERROR(SUM(C3570/'Transfers of Funds'!$F$56),0)</f>
        <v>0</v>
      </c>
      <c r="L3570" s="44"/>
      <c r="M3570" s="45" t="s">
        <v>162</v>
      </c>
    </row>
    <row r="3571" spans="2:13">
      <c r="B3571" s="417" t="str">
        <f>IF(A3571="","",VLOOKUP(A3571,#REF!,2,FALSE))</f>
        <v/>
      </c>
      <c r="C3571" s="176"/>
      <c r="D3571" s="172"/>
      <c r="E3571" s="173"/>
      <c r="F3571" s="174"/>
      <c r="G3571" s="175"/>
      <c r="H3571" s="175"/>
      <c r="I3571" s="334">
        <f t="shared" si="56"/>
        <v>0</v>
      </c>
      <c r="J3571" s="44"/>
      <c r="K3571" s="332">
        <f>IFERROR(SUM(C3571/'Transfers of Funds'!$F$56),0)</f>
        <v>0</v>
      </c>
      <c r="L3571" s="44"/>
      <c r="M3571" s="45" t="s">
        <v>162</v>
      </c>
    </row>
    <row r="3572" spans="2:13">
      <c r="B3572" s="417" t="str">
        <f>IF(A3572="","",VLOOKUP(A3572,#REF!,2,FALSE))</f>
        <v/>
      </c>
      <c r="C3572" s="176"/>
      <c r="D3572" s="172"/>
      <c r="E3572" s="173"/>
      <c r="F3572" s="174"/>
      <c r="G3572" s="175"/>
      <c r="H3572" s="175"/>
      <c r="I3572" s="334">
        <f t="shared" si="56"/>
        <v>0</v>
      </c>
      <c r="J3572" s="44"/>
      <c r="K3572" s="332">
        <f>IFERROR(SUM(C3572/'Transfers of Funds'!$F$56),0)</f>
        <v>0</v>
      </c>
      <c r="L3572" s="44"/>
      <c r="M3572" s="45" t="s">
        <v>162</v>
      </c>
    </row>
    <row r="3573" spans="2:13">
      <c r="B3573" s="417" t="str">
        <f>IF(A3573="","",VLOOKUP(A3573,#REF!,2,FALSE))</f>
        <v/>
      </c>
      <c r="C3573" s="176"/>
      <c r="D3573" s="172"/>
      <c r="E3573" s="173"/>
      <c r="F3573" s="174"/>
      <c r="G3573" s="175"/>
      <c r="H3573" s="175"/>
      <c r="I3573" s="334">
        <f t="shared" si="56"/>
        <v>0</v>
      </c>
      <c r="J3573" s="44"/>
      <c r="K3573" s="332">
        <f>IFERROR(SUM(C3573/'Transfers of Funds'!$F$56),0)</f>
        <v>0</v>
      </c>
      <c r="L3573" s="44"/>
      <c r="M3573" s="45" t="s">
        <v>162</v>
      </c>
    </row>
    <row r="3574" spans="2:13">
      <c r="B3574" s="417" t="str">
        <f>IF(A3574="","",VLOOKUP(A3574,#REF!,2,FALSE))</f>
        <v/>
      </c>
      <c r="C3574" s="176"/>
      <c r="D3574" s="172"/>
      <c r="E3574" s="173"/>
      <c r="F3574" s="174"/>
      <c r="G3574" s="175"/>
      <c r="H3574" s="175"/>
      <c r="I3574" s="334">
        <f t="shared" si="56"/>
        <v>0</v>
      </c>
      <c r="J3574" s="44"/>
      <c r="K3574" s="332">
        <f>IFERROR(SUM(C3574/'Transfers of Funds'!$F$56),0)</f>
        <v>0</v>
      </c>
      <c r="L3574" s="44"/>
      <c r="M3574" s="45" t="s">
        <v>162</v>
      </c>
    </row>
    <row r="3575" spans="2:13">
      <c r="B3575" s="417" t="str">
        <f>IF(A3575="","",VLOOKUP(A3575,#REF!,2,FALSE))</f>
        <v/>
      </c>
      <c r="C3575" s="176"/>
      <c r="D3575" s="172"/>
      <c r="E3575" s="173"/>
      <c r="F3575" s="174"/>
      <c r="G3575" s="175"/>
      <c r="H3575" s="175"/>
      <c r="I3575" s="334">
        <f t="shared" si="56"/>
        <v>0</v>
      </c>
      <c r="J3575" s="44"/>
      <c r="K3575" s="332">
        <f>IFERROR(SUM(C3575/'Transfers of Funds'!$F$56),0)</f>
        <v>0</v>
      </c>
      <c r="L3575" s="44"/>
      <c r="M3575" s="45" t="s">
        <v>162</v>
      </c>
    </row>
    <row r="3576" spans="2:13">
      <c r="B3576" s="417" t="str">
        <f>IF(A3576="","",VLOOKUP(A3576,#REF!,2,FALSE))</f>
        <v/>
      </c>
      <c r="C3576" s="176"/>
      <c r="D3576" s="172"/>
      <c r="E3576" s="173"/>
      <c r="F3576" s="174"/>
      <c r="G3576" s="175"/>
      <c r="H3576" s="175"/>
      <c r="I3576" s="334">
        <f t="shared" si="56"/>
        <v>0</v>
      </c>
      <c r="J3576" s="44"/>
      <c r="K3576" s="332">
        <f>IFERROR(SUM(C3576/'Transfers of Funds'!$F$56),0)</f>
        <v>0</v>
      </c>
      <c r="L3576" s="44"/>
      <c r="M3576" s="45" t="s">
        <v>162</v>
      </c>
    </row>
    <row r="3577" spans="2:13">
      <c r="B3577" s="417" t="str">
        <f>IF(A3577="","",VLOOKUP(A3577,#REF!,2,FALSE))</f>
        <v/>
      </c>
      <c r="C3577" s="176"/>
      <c r="D3577" s="172"/>
      <c r="E3577" s="173"/>
      <c r="F3577" s="174"/>
      <c r="G3577" s="175"/>
      <c r="H3577" s="175"/>
      <c r="I3577" s="334">
        <f t="shared" si="56"/>
        <v>0</v>
      </c>
      <c r="J3577" s="44"/>
      <c r="K3577" s="332">
        <f>IFERROR(SUM(C3577/'Transfers of Funds'!$F$56),0)</f>
        <v>0</v>
      </c>
      <c r="L3577" s="44"/>
      <c r="M3577" s="45" t="s">
        <v>162</v>
      </c>
    </row>
    <row r="3578" spans="2:13">
      <c r="B3578" s="417" t="str">
        <f>IF(A3578="","",VLOOKUP(A3578,#REF!,2,FALSE))</f>
        <v/>
      </c>
      <c r="C3578" s="176"/>
      <c r="D3578" s="172"/>
      <c r="E3578" s="173"/>
      <c r="F3578" s="174"/>
      <c r="G3578" s="175"/>
      <c r="H3578" s="175"/>
      <c r="I3578" s="334">
        <f t="shared" si="56"/>
        <v>0</v>
      </c>
      <c r="J3578" s="44"/>
      <c r="K3578" s="332">
        <f>IFERROR(SUM(C3578/'Transfers of Funds'!$F$56),0)</f>
        <v>0</v>
      </c>
      <c r="L3578" s="44"/>
      <c r="M3578" s="45" t="s">
        <v>162</v>
      </c>
    </row>
    <row r="3579" spans="2:13">
      <c r="B3579" s="417" t="str">
        <f>IF(A3579="","",VLOOKUP(A3579,#REF!,2,FALSE))</f>
        <v/>
      </c>
      <c r="C3579" s="176"/>
      <c r="D3579" s="172"/>
      <c r="E3579" s="173"/>
      <c r="F3579" s="174"/>
      <c r="G3579" s="175"/>
      <c r="H3579" s="175"/>
      <c r="I3579" s="334">
        <f t="shared" si="56"/>
        <v>0</v>
      </c>
      <c r="J3579" s="44"/>
      <c r="K3579" s="332">
        <f>IFERROR(SUM(C3579/'Transfers of Funds'!$F$56),0)</f>
        <v>0</v>
      </c>
      <c r="L3579" s="44"/>
      <c r="M3579" s="45" t="s">
        <v>162</v>
      </c>
    </row>
    <row r="3580" spans="2:13">
      <c r="B3580" s="417" t="str">
        <f>IF(A3580="","",VLOOKUP(A3580,#REF!,2,FALSE))</f>
        <v/>
      </c>
      <c r="C3580" s="176"/>
      <c r="D3580" s="172"/>
      <c r="E3580" s="173"/>
      <c r="F3580" s="174"/>
      <c r="G3580" s="175"/>
      <c r="H3580" s="175"/>
      <c r="I3580" s="334">
        <f t="shared" si="56"/>
        <v>0</v>
      </c>
      <c r="J3580" s="44"/>
      <c r="K3580" s="332">
        <f>IFERROR(SUM(C3580/'Transfers of Funds'!$F$56),0)</f>
        <v>0</v>
      </c>
      <c r="L3580" s="44"/>
      <c r="M3580" s="45" t="s">
        <v>162</v>
      </c>
    </row>
    <row r="3581" spans="2:13">
      <c r="B3581" s="417" t="str">
        <f>IF(A3581="","",VLOOKUP(A3581,#REF!,2,FALSE))</f>
        <v/>
      </c>
      <c r="C3581" s="176"/>
      <c r="D3581" s="172"/>
      <c r="E3581" s="173"/>
      <c r="F3581" s="174"/>
      <c r="G3581" s="175"/>
      <c r="H3581" s="175"/>
      <c r="I3581" s="334">
        <f t="shared" si="56"/>
        <v>0</v>
      </c>
      <c r="J3581" s="44"/>
      <c r="K3581" s="332">
        <f>IFERROR(SUM(C3581/'Transfers of Funds'!$F$56),0)</f>
        <v>0</v>
      </c>
      <c r="L3581" s="44"/>
      <c r="M3581" s="45" t="s">
        <v>162</v>
      </c>
    </row>
    <row r="3582" spans="2:13">
      <c r="B3582" s="417" t="str">
        <f>IF(A3582="","",VLOOKUP(A3582,#REF!,2,FALSE))</f>
        <v/>
      </c>
      <c r="C3582" s="176"/>
      <c r="D3582" s="172"/>
      <c r="E3582" s="173"/>
      <c r="F3582" s="174"/>
      <c r="G3582" s="175"/>
      <c r="H3582" s="175"/>
      <c r="I3582" s="334">
        <f t="shared" si="56"/>
        <v>0</v>
      </c>
      <c r="J3582" s="44"/>
      <c r="K3582" s="332">
        <f>IFERROR(SUM(C3582/'Transfers of Funds'!$F$56),0)</f>
        <v>0</v>
      </c>
      <c r="L3582" s="44"/>
      <c r="M3582" s="45" t="s">
        <v>162</v>
      </c>
    </row>
    <row r="3583" spans="2:13">
      <c r="B3583" s="417" t="str">
        <f>IF(A3583="","",VLOOKUP(A3583,#REF!,2,FALSE))</f>
        <v/>
      </c>
      <c r="C3583" s="176"/>
      <c r="D3583" s="172"/>
      <c r="E3583" s="173"/>
      <c r="F3583" s="174"/>
      <c r="G3583" s="175"/>
      <c r="H3583" s="175"/>
      <c r="I3583" s="334">
        <f t="shared" si="56"/>
        <v>0</v>
      </c>
      <c r="J3583" s="44"/>
      <c r="K3583" s="332">
        <f>IFERROR(SUM(C3583/'Transfers of Funds'!$F$56),0)</f>
        <v>0</v>
      </c>
      <c r="L3583" s="44"/>
      <c r="M3583" s="45" t="s">
        <v>162</v>
      </c>
    </row>
    <row r="3584" spans="2:13">
      <c r="B3584" s="417" t="str">
        <f>IF(A3584="","",VLOOKUP(A3584,#REF!,2,FALSE))</f>
        <v/>
      </c>
      <c r="C3584" s="176"/>
      <c r="D3584" s="172"/>
      <c r="E3584" s="173"/>
      <c r="F3584" s="174"/>
      <c r="G3584" s="175"/>
      <c r="H3584" s="175"/>
      <c r="I3584" s="334">
        <f t="shared" si="56"/>
        <v>0</v>
      </c>
      <c r="J3584" s="44"/>
      <c r="K3584" s="332">
        <f>IFERROR(SUM(C3584/'Transfers of Funds'!$F$56),0)</f>
        <v>0</v>
      </c>
      <c r="L3584" s="44"/>
      <c r="M3584" s="45" t="s">
        <v>162</v>
      </c>
    </row>
    <row r="3585" spans="2:13">
      <c r="B3585" s="417" t="str">
        <f>IF(A3585="","",VLOOKUP(A3585,#REF!,2,FALSE))</f>
        <v/>
      </c>
      <c r="C3585" s="176"/>
      <c r="D3585" s="172"/>
      <c r="E3585" s="173"/>
      <c r="F3585" s="174"/>
      <c r="G3585" s="175"/>
      <c r="H3585" s="175"/>
      <c r="I3585" s="334">
        <f t="shared" si="56"/>
        <v>0</v>
      </c>
      <c r="J3585" s="44"/>
      <c r="K3585" s="332">
        <f>IFERROR(SUM(C3585/'Transfers of Funds'!$F$56),0)</f>
        <v>0</v>
      </c>
      <c r="L3585" s="44"/>
      <c r="M3585" s="45" t="s">
        <v>162</v>
      </c>
    </row>
    <row r="3586" spans="2:13">
      <c r="B3586" s="417" t="str">
        <f>IF(A3586="","",VLOOKUP(A3586,#REF!,2,FALSE))</f>
        <v/>
      </c>
      <c r="C3586" s="176"/>
      <c r="D3586" s="172"/>
      <c r="E3586" s="173"/>
      <c r="F3586" s="174"/>
      <c r="G3586" s="175"/>
      <c r="H3586" s="175"/>
      <c r="I3586" s="334">
        <f t="shared" si="56"/>
        <v>0</v>
      </c>
      <c r="J3586" s="44"/>
      <c r="K3586" s="332">
        <f>IFERROR(SUM(C3586/'Transfers of Funds'!$F$56),0)</f>
        <v>0</v>
      </c>
      <c r="L3586" s="44"/>
      <c r="M3586" s="45" t="s">
        <v>162</v>
      </c>
    </row>
    <row r="3587" spans="2:13">
      <c r="B3587" s="417" t="str">
        <f>IF(A3587="","",VLOOKUP(A3587,#REF!,2,FALSE))</f>
        <v/>
      </c>
      <c r="C3587" s="176"/>
      <c r="D3587" s="172"/>
      <c r="E3587" s="173"/>
      <c r="F3587" s="174"/>
      <c r="G3587" s="175"/>
      <c r="H3587" s="175"/>
      <c r="I3587" s="334">
        <f t="shared" si="56"/>
        <v>0</v>
      </c>
      <c r="J3587" s="44"/>
      <c r="K3587" s="332">
        <f>IFERROR(SUM(C3587/'Transfers of Funds'!$F$56),0)</f>
        <v>0</v>
      </c>
      <c r="L3587" s="44"/>
      <c r="M3587" s="45" t="s">
        <v>162</v>
      </c>
    </row>
    <row r="3588" spans="2:13">
      <c r="B3588" s="417" t="str">
        <f>IF(A3588="","",VLOOKUP(A3588,#REF!,2,FALSE))</f>
        <v/>
      </c>
      <c r="C3588" s="176"/>
      <c r="D3588" s="172"/>
      <c r="E3588" s="173"/>
      <c r="F3588" s="174"/>
      <c r="G3588" s="175"/>
      <c r="H3588" s="175"/>
      <c r="I3588" s="334">
        <f t="shared" si="56"/>
        <v>0</v>
      </c>
      <c r="J3588" s="44"/>
      <c r="K3588" s="332">
        <f>IFERROR(SUM(C3588/'Transfers of Funds'!$F$56),0)</f>
        <v>0</v>
      </c>
      <c r="L3588" s="44"/>
      <c r="M3588" s="45" t="s">
        <v>162</v>
      </c>
    </row>
    <row r="3589" spans="2:13">
      <c r="B3589" s="417" t="str">
        <f>IF(A3589="","",VLOOKUP(A3589,#REF!,2,FALSE))</f>
        <v/>
      </c>
      <c r="C3589" s="176"/>
      <c r="D3589" s="172"/>
      <c r="E3589" s="173"/>
      <c r="F3589" s="174"/>
      <c r="G3589" s="175"/>
      <c r="H3589" s="175"/>
      <c r="I3589" s="334">
        <f t="shared" si="56"/>
        <v>0</v>
      </c>
      <c r="J3589" s="44"/>
      <c r="K3589" s="332">
        <f>IFERROR(SUM(C3589/'Transfers of Funds'!$F$56),0)</f>
        <v>0</v>
      </c>
      <c r="L3589" s="44"/>
      <c r="M3589" s="45" t="s">
        <v>162</v>
      </c>
    </row>
    <row r="3590" spans="2:13">
      <c r="B3590" s="417" t="str">
        <f>IF(A3590="","",VLOOKUP(A3590,#REF!,2,FALSE))</f>
        <v/>
      </c>
      <c r="C3590" s="176"/>
      <c r="D3590" s="172"/>
      <c r="E3590" s="173"/>
      <c r="F3590" s="174"/>
      <c r="G3590" s="175"/>
      <c r="H3590" s="175"/>
      <c r="I3590" s="334">
        <f t="shared" si="56"/>
        <v>0</v>
      </c>
      <c r="J3590" s="44"/>
      <c r="K3590" s="332">
        <f>IFERROR(SUM(C3590/'Transfers of Funds'!$F$56),0)</f>
        <v>0</v>
      </c>
      <c r="L3590" s="44"/>
      <c r="M3590" s="45" t="s">
        <v>162</v>
      </c>
    </row>
    <row r="3591" spans="2:13">
      <c r="B3591" s="417" t="str">
        <f>IF(A3591="","",VLOOKUP(A3591,#REF!,2,FALSE))</f>
        <v/>
      </c>
      <c r="C3591" s="176"/>
      <c r="D3591" s="172"/>
      <c r="E3591" s="173"/>
      <c r="F3591" s="174"/>
      <c r="G3591" s="175"/>
      <c r="H3591" s="175"/>
      <c r="I3591" s="334">
        <f t="shared" si="56"/>
        <v>0</v>
      </c>
      <c r="J3591" s="44"/>
      <c r="K3591" s="332">
        <f>IFERROR(SUM(C3591/'Transfers of Funds'!$F$56),0)</f>
        <v>0</v>
      </c>
      <c r="L3591" s="44"/>
      <c r="M3591" s="45" t="s">
        <v>162</v>
      </c>
    </row>
    <row r="3592" spans="2:13">
      <c r="B3592" s="417" t="str">
        <f>IF(A3592="","",VLOOKUP(A3592,#REF!,2,FALSE))</f>
        <v/>
      </c>
      <c r="C3592" s="176"/>
      <c r="D3592" s="172"/>
      <c r="E3592" s="173"/>
      <c r="F3592" s="174"/>
      <c r="G3592" s="175"/>
      <c r="H3592" s="175"/>
      <c r="I3592" s="334">
        <f t="shared" si="56"/>
        <v>0</v>
      </c>
      <c r="J3592" s="44"/>
      <c r="K3592" s="332">
        <f>IFERROR(SUM(C3592/'Transfers of Funds'!$F$56),0)</f>
        <v>0</v>
      </c>
      <c r="L3592" s="44"/>
      <c r="M3592" s="45" t="s">
        <v>162</v>
      </c>
    </row>
    <row r="3593" spans="2:13">
      <c r="B3593" s="417" t="str">
        <f>IF(A3593="","",VLOOKUP(A3593,#REF!,2,FALSE))</f>
        <v/>
      </c>
      <c r="C3593" s="176"/>
      <c r="D3593" s="172"/>
      <c r="E3593" s="173"/>
      <c r="F3593" s="174"/>
      <c r="G3593" s="175"/>
      <c r="H3593" s="175"/>
      <c r="I3593" s="334">
        <f t="shared" si="56"/>
        <v>0</v>
      </c>
      <c r="J3593" s="44"/>
      <c r="K3593" s="332">
        <f>IFERROR(SUM(C3593/'Transfers of Funds'!$F$56),0)</f>
        <v>0</v>
      </c>
      <c r="L3593" s="44"/>
      <c r="M3593" s="45" t="s">
        <v>162</v>
      </c>
    </row>
    <row r="3594" spans="2:13">
      <c r="B3594" s="417" t="str">
        <f>IF(A3594="","",VLOOKUP(A3594,#REF!,2,FALSE))</f>
        <v/>
      </c>
      <c r="C3594" s="176"/>
      <c r="D3594" s="172"/>
      <c r="E3594" s="173"/>
      <c r="F3594" s="174"/>
      <c r="G3594" s="175"/>
      <c r="H3594" s="175"/>
      <c r="I3594" s="334">
        <f t="shared" si="56"/>
        <v>0</v>
      </c>
      <c r="J3594" s="44"/>
      <c r="K3594" s="332">
        <f>IFERROR(SUM(C3594/'Transfers of Funds'!$F$56),0)</f>
        <v>0</v>
      </c>
      <c r="L3594" s="44"/>
      <c r="M3594" s="45" t="s">
        <v>162</v>
      </c>
    </row>
    <row r="3595" spans="2:13">
      <c r="B3595" s="417" t="str">
        <f>IF(A3595="","",VLOOKUP(A3595,#REF!,2,FALSE))</f>
        <v/>
      </c>
      <c r="C3595" s="176"/>
      <c r="D3595" s="172"/>
      <c r="E3595" s="173"/>
      <c r="F3595" s="174"/>
      <c r="G3595" s="175"/>
      <c r="H3595" s="175"/>
      <c r="I3595" s="334">
        <f t="shared" si="56"/>
        <v>0</v>
      </c>
      <c r="J3595" s="44"/>
      <c r="K3595" s="332">
        <f>IFERROR(SUM(C3595/'Transfers of Funds'!$F$56),0)</f>
        <v>0</v>
      </c>
      <c r="L3595" s="44"/>
      <c r="M3595" s="45" t="s">
        <v>162</v>
      </c>
    </row>
    <row r="3596" spans="2:13">
      <c r="B3596" s="417" t="str">
        <f>IF(A3596="","",VLOOKUP(A3596,#REF!,2,FALSE))</f>
        <v/>
      </c>
      <c r="C3596" s="176"/>
      <c r="D3596" s="172"/>
      <c r="E3596" s="173"/>
      <c r="F3596" s="174"/>
      <c r="G3596" s="175"/>
      <c r="H3596" s="175"/>
      <c r="I3596" s="334">
        <f t="shared" si="56"/>
        <v>0</v>
      </c>
      <c r="J3596" s="44"/>
      <c r="K3596" s="332">
        <f>IFERROR(SUM(C3596/'Transfers of Funds'!$F$56),0)</f>
        <v>0</v>
      </c>
      <c r="L3596" s="44"/>
      <c r="M3596" s="45" t="s">
        <v>162</v>
      </c>
    </row>
    <row r="3597" spans="2:13">
      <c r="B3597" s="417" t="str">
        <f>IF(A3597="","",VLOOKUP(A3597,#REF!,2,FALSE))</f>
        <v/>
      </c>
      <c r="C3597" s="176"/>
      <c r="D3597" s="172"/>
      <c r="E3597" s="173"/>
      <c r="F3597" s="174"/>
      <c r="G3597" s="175"/>
      <c r="H3597" s="175"/>
      <c r="I3597" s="334">
        <f t="shared" si="56"/>
        <v>0</v>
      </c>
      <c r="J3597" s="44"/>
      <c r="K3597" s="332">
        <f>IFERROR(SUM(C3597/'Transfers of Funds'!$F$56),0)</f>
        <v>0</v>
      </c>
      <c r="L3597" s="44"/>
      <c r="M3597" s="45" t="s">
        <v>162</v>
      </c>
    </row>
    <row r="3598" spans="2:13">
      <c r="B3598" s="417" t="str">
        <f>IF(A3598="","",VLOOKUP(A3598,#REF!,2,FALSE))</f>
        <v/>
      </c>
      <c r="C3598" s="176"/>
      <c r="D3598" s="172"/>
      <c r="E3598" s="173"/>
      <c r="F3598" s="174"/>
      <c r="G3598" s="175"/>
      <c r="H3598" s="175"/>
      <c r="I3598" s="334">
        <f t="shared" si="56"/>
        <v>0</v>
      </c>
      <c r="J3598" s="44"/>
      <c r="K3598" s="332">
        <f>IFERROR(SUM(C3598/'Transfers of Funds'!$F$56),0)</f>
        <v>0</v>
      </c>
      <c r="L3598" s="44"/>
      <c r="M3598" s="45" t="s">
        <v>162</v>
      </c>
    </row>
    <row r="3599" spans="2:13">
      <c r="B3599" s="417" t="str">
        <f>IF(A3599="","",VLOOKUP(A3599,#REF!,2,FALSE))</f>
        <v/>
      </c>
      <c r="C3599" s="176"/>
      <c r="D3599" s="172"/>
      <c r="E3599" s="173"/>
      <c r="F3599" s="174"/>
      <c r="G3599" s="175"/>
      <c r="H3599" s="175"/>
      <c r="I3599" s="334">
        <f t="shared" si="56"/>
        <v>0</v>
      </c>
      <c r="J3599" s="44"/>
      <c r="K3599" s="332">
        <f>IFERROR(SUM(C3599/'Transfers of Funds'!$F$56),0)</f>
        <v>0</v>
      </c>
      <c r="L3599" s="44"/>
      <c r="M3599" s="45" t="s">
        <v>162</v>
      </c>
    </row>
    <row r="3600" spans="2:13">
      <c r="B3600" s="417" t="str">
        <f>IF(A3600="","",VLOOKUP(A3600,#REF!,2,FALSE))</f>
        <v/>
      </c>
      <c r="C3600" s="176"/>
      <c r="D3600" s="172"/>
      <c r="E3600" s="173"/>
      <c r="F3600" s="174"/>
      <c r="G3600" s="175"/>
      <c r="H3600" s="175"/>
      <c r="I3600" s="334">
        <f t="shared" si="56"/>
        <v>0</v>
      </c>
      <c r="J3600" s="44"/>
      <c r="K3600" s="332">
        <f>IFERROR(SUM(C3600/'Transfers of Funds'!$F$56),0)</f>
        <v>0</v>
      </c>
      <c r="L3600" s="44"/>
      <c r="M3600" s="45" t="s">
        <v>162</v>
      </c>
    </row>
    <row r="3601" spans="2:13">
      <c r="B3601" s="417" t="str">
        <f>IF(A3601="","",VLOOKUP(A3601,#REF!,2,FALSE))</f>
        <v/>
      </c>
      <c r="C3601" s="176"/>
      <c r="D3601" s="172"/>
      <c r="E3601" s="173"/>
      <c r="F3601" s="174"/>
      <c r="G3601" s="175"/>
      <c r="H3601" s="175"/>
      <c r="I3601" s="334">
        <f t="shared" si="56"/>
        <v>0</v>
      </c>
      <c r="J3601" s="44"/>
      <c r="K3601" s="332">
        <f>IFERROR(SUM(C3601/'Transfers of Funds'!$F$56),0)</f>
        <v>0</v>
      </c>
      <c r="L3601" s="44"/>
      <c r="M3601" s="45" t="s">
        <v>162</v>
      </c>
    </row>
    <row r="3602" spans="2:13">
      <c r="B3602" s="417" t="str">
        <f>IF(A3602="","",VLOOKUP(A3602,#REF!,2,FALSE))</f>
        <v/>
      </c>
      <c r="C3602" s="176"/>
      <c r="D3602" s="172"/>
      <c r="E3602" s="173"/>
      <c r="F3602" s="174"/>
      <c r="G3602" s="175"/>
      <c r="H3602" s="175"/>
      <c r="I3602" s="334">
        <f t="shared" si="56"/>
        <v>0</v>
      </c>
      <c r="J3602" s="44"/>
      <c r="K3602" s="332">
        <f>IFERROR(SUM(C3602/'Transfers of Funds'!$F$56),0)</f>
        <v>0</v>
      </c>
      <c r="L3602" s="44"/>
      <c r="M3602" s="45" t="s">
        <v>162</v>
      </c>
    </row>
    <row r="3603" spans="2:13">
      <c r="B3603" s="417" t="str">
        <f>IF(A3603="","",VLOOKUP(A3603,#REF!,2,FALSE))</f>
        <v/>
      </c>
      <c r="C3603" s="176"/>
      <c r="D3603" s="172"/>
      <c r="E3603" s="173"/>
      <c r="F3603" s="174"/>
      <c r="G3603" s="175"/>
      <c r="H3603" s="175"/>
      <c r="I3603" s="334">
        <f t="shared" si="56"/>
        <v>0</v>
      </c>
      <c r="J3603" s="44"/>
      <c r="K3603" s="332">
        <f>IFERROR(SUM(C3603/'Transfers of Funds'!$F$56),0)</f>
        <v>0</v>
      </c>
      <c r="L3603" s="44"/>
      <c r="M3603" s="45" t="s">
        <v>162</v>
      </c>
    </row>
    <row r="3604" spans="2:13">
      <c r="B3604" s="417" t="str">
        <f>IF(A3604="","",VLOOKUP(A3604,#REF!,2,FALSE))</f>
        <v/>
      </c>
      <c r="C3604" s="176"/>
      <c r="D3604" s="172"/>
      <c r="E3604" s="173"/>
      <c r="F3604" s="174"/>
      <c r="G3604" s="175"/>
      <c r="H3604" s="175"/>
      <c r="I3604" s="334">
        <f t="shared" si="56"/>
        <v>0</v>
      </c>
      <c r="J3604" s="44"/>
      <c r="K3604" s="332">
        <f>IFERROR(SUM(C3604/'Transfers of Funds'!$F$56),0)</f>
        <v>0</v>
      </c>
      <c r="L3604" s="44"/>
      <c r="M3604" s="45" t="s">
        <v>162</v>
      </c>
    </row>
    <row r="3605" spans="2:13">
      <c r="B3605" s="417" t="str">
        <f>IF(A3605="","",VLOOKUP(A3605,#REF!,2,FALSE))</f>
        <v/>
      </c>
      <c r="C3605" s="176"/>
      <c r="D3605" s="172"/>
      <c r="E3605" s="173"/>
      <c r="F3605" s="174"/>
      <c r="G3605" s="175"/>
      <c r="H3605" s="175"/>
      <c r="I3605" s="334">
        <f t="shared" ref="I3605:I3668" si="57">IF(OR(F$4="EUR",F$4="USD",F$4="GBP",F$4="CAD",F$4="NZD",F$4="AUD"),K3605,C3605)</f>
        <v>0</v>
      </c>
      <c r="J3605" s="44"/>
      <c r="K3605" s="332">
        <f>IFERROR(SUM(C3605/'Transfers of Funds'!$F$56),0)</f>
        <v>0</v>
      </c>
      <c r="L3605" s="44"/>
      <c r="M3605" s="45" t="s">
        <v>162</v>
      </c>
    </row>
    <row r="3606" spans="2:13">
      <c r="B3606" s="417" t="str">
        <f>IF(A3606="","",VLOOKUP(A3606,#REF!,2,FALSE))</f>
        <v/>
      </c>
      <c r="C3606" s="176"/>
      <c r="D3606" s="172"/>
      <c r="E3606" s="173"/>
      <c r="F3606" s="174"/>
      <c r="G3606" s="175"/>
      <c r="H3606" s="175"/>
      <c r="I3606" s="334">
        <f t="shared" si="57"/>
        <v>0</v>
      </c>
      <c r="J3606" s="44"/>
      <c r="K3606" s="332">
        <f>IFERROR(SUM(C3606/'Transfers of Funds'!$F$56),0)</f>
        <v>0</v>
      </c>
      <c r="L3606" s="44"/>
      <c r="M3606" s="45" t="s">
        <v>162</v>
      </c>
    </row>
    <row r="3607" spans="2:13">
      <c r="B3607" s="417" t="str">
        <f>IF(A3607="","",VLOOKUP(A3607,#REF!,2,FALSE))</f>
        <v/>
      </c>
      <c r="C3607" s="176"/>
      <c r="D3607" s="172"/>
      <c r="E3607" s="173"/>
      <c r="F3607" s="174"/>
      <c r="G3607" s="175"/>
      <c r="H3607" s="175"/>
      <c r="I3607" s="334">
        <f t="shared" si="57"/>
        <v>0</v>
      </c>
      <c r="J3607" s="44"/>
      <c r="K3607" s="332">
        <f>IFERROR(SUM(C3607/'Transfers of Funds'!$F$56),0)</f>
        <v>0</v>
      </c>
      <c r="L3607" s="44"/>
      <c r="M3607" s="45" t="s">
        <v>162</v>
      </c>
    </row>
    <row r="3608" spans="2:13">
      <c r="B3608" s="417" t="str">
        <f>IF(A3608="","",VLOOKUP(A3608,#REF!,2,FALSE))</f>
        <v/>
      </c>
      <c r="C3608" s="176"/>
      <c r="D3608" s="172"/>
      <c r="E3608" s="173"/>
      <c r="F3608" s="174"/>
      <c r="G3608" s="175"/>
      <c r="H3608" s="175"/>
      <c r="I3608" s="334">
        <f t="shared" si="57"/>
        <v>0</v>
      </c>
      <c r="J3608" s="44"/>
      <c r="K3608" s="332">
        <f>IFERROR(SUM(C3608/'Transfers of Funds'!$F$56),0)</f>
        <v>0</v>
      </c>
      <c r="L3608" s="44"/>
      <c r="M3608" s="45" t="s">
        <v>162</v>
      </c>
    </row>
    <row r="3609" spans="2:13">
      <c r="B3609" s="417" t="str">
        <f>IF(A3609="","",VLOOKUP(A3609,#REF!,2,FALSE))</f>
        <v/>
      </c>
      <c r="C3609" s="176"/>
      <c r="D3609" s="172"/>
      <c r="E3609" s="173"/>
      <c r="F3609" s="174"/>
      <c r="G3609" s="175"/>
      <c r="H3609" s="175"/>
      <c r="I3609" s="334">
        <f t="shared" si="57"/>
        <v>0</v>
      </c>
      <c r="J3609" s="44"/>
      <c r="K3609" s="332">
        <f>IFERROR(SUM(C3609/'Transfers of Funds'!$F$56),0)</f>
        <v>0</v>
      </c>
      <c r="L3609" s="44"/>
      <c r="M3609" s="45" t="s">
        <v>162</v>
      </c>
    </row>
    <row r="3610" spans="2:13">
      <c r="B3610" s="417" t="str">
        <f>IF(A3610="","",VLOOKUP(A3610,#REF!,2,FALSE))</f>
        <v/>
      </c>
      <c r="C3610" s="176"/>
      <c r="D3610" s="172"/>
      <c r="E3610" s="173"/>
      <c r="F3610" s="174"/>
      <c r="G3610" s="175"/>
      <c r="H3610" s="175"/>
      <c r="I3610" s="334">
        <f t="shared" si="57"/>
        <v>0</v>
      </c>
      <c r="J3610" s="44"/>
      <c r="K3610" s="332">
        <f>IFERROR(SUM(C3610/'Transfers of Funds'!$F$56),0)</f>
        <v>0</v>
      </c>
      <c r="L3610" s="44"/>
      <c r="M3610" s="45" t="s">
        <v>162</v>
      </c>
    </row>
    <row r="3611" spans="2:13">
      <c r="B3611" s="417" t="str">
        <f>IF(A3611="","",VLOOKUP(A3611,#REF!,2,FALSE))</f>
        <v/>
      </c>
      <c r="C3611" s="176"/>
      <c r="D3611" s="172"/>
      <c r="E3611" s="173"/>
      <c r="F3611" s="174"/>
      <c r="G3611" s="175"/>
      <c r="H3611" s="175"/>
      <c r="I3611" s="334">
        <f t="shared" si="57"/>
        <v>0</v>
      </c>
      <c r="J3611" s="44"/>
      <c r="K3611" s="332">
        <f>IFERROR(SUM(C3611/'Transfers of Funds'!$F$56),0)</f>
        <v>0</v>
      </c>
      <c r="L3611" s="44"/>
      <c r="M3611" s="45" t="s">
        <v>162</v>
      </c>
    </row>
    <row r="3612" spans="2:13">
      <c r="B3612" s="417" t="str">
        <f>IF(A3612="","",VLOOKUP(A3612,#REF!,2,FALSE))</f>
        <v/>
      </c>
      <c r="C3612" s="176"/>
      <c r="D3612" s="172"/>
      <c r="E3612" s="173"/>
      <c r="F3612" s="174"/>
      <c r="G3612" s="175"/>
      <c r="H3612" s="175"/>
      <c r="I3612" s="334">
        <f t="shared" si="57"/>
        <v>0</v>
      </c>
      <c r="J3612" s="44"/>
      <c r="K3612" s="332">
        <f>IFERROR(SUM(C3612/'Transfers of Funds'!$F$56),0)</f>
        <v>0</v>
      </c>
      <c r="L3612" s="44"/>
      <c r="M3612" s="45" t="s">
        <v>162</v>
      </c>
    </row>
    <row r="3613" spans="2:13">
      <c r="B3613" s="417" t="str">
        <f>IF(A3613="","",VLOOKUP(A3613,#REF!,2,FALSE))</f>
        <v/>
      </c>
      <c r="C3613" s="176"/>
      <c r="D3613" s="172"/>
      <c r="E3613" s="173"/>
      <c r="F3613" s="174"/>
      <c r="G3613" s="175"/>
      <c r="H3613" s="175"/>
      <c r="I3613" s="334">
        <f t="shared" si="57"/>
        <v>0</v>
      </c>
      <c r="J3613" s="44"/>
      <c r="K3613" s="332">
        <f>IFERROR(SUM(C3613/'Transfers of Funds'!$F$56),0)</f>
        <v>0</v>
      </c>
      <c r="L3613" s="44"/>
      <c r="M3613" s="45" t="s">
        <v>162</v>
      </c>
    </row>
    <row r="3614" spans="2:13">
      <c r="B3614" s="417" t="str">
        <f>IF(A3614="","",VLOOKUP(A3614,#REF!,2,FALSE))</f>
        <v/>
      </c>
      <c r="C3614" s="176"/>
      <c r="D3614" s="172"/>
      <c r="E3614" s="173"/>
      <c r="F3614" s="174"/>
      <c r="G3614" s="175"/>
      <c r="H3614" s="175"/>
      <c r="I3614" s="334">
        <f t="shared" si="57"/>
        <v>0</v>
      </c>
      <c r="J3614" s="44"/>
      <c r="K3614" s="332">
        <f>IFERROR(SUM(C3614/'Transfers of Funds'!$F$56),0)</f>
        <v>0</v>
      </c>
      <c r="L3614" s="44"/>
      <c r="M3614" s="45" t="s">
        <v>162</v>
      </c>
    </row>
    <row r="3615" spans="2:13">
      <c r="B3615" s="417" t="str">
        <f>IF(A3615="","",VLOOKUP(A3615,#REF!,2,FALSE))</f>
        <v/>
      </c>
      <c r="C3615" s="176"/>
      <c r="D3615" s="172"/>
      <c r="E3615" s="173"/>
      <c r="F3615" s="174"/>
      <c r="G3615" s="175"/>
      <c r="H3615" s="175"/>
      <c r="I3615" s="334">
        <f t="shared" si="57"/>
        <v>0</v>
      </c>
      <c r="J3615" s="44"/>
      <c r="K3615" s="332">
        <f>IFERROR(SUM(C3615/'Transfers of Funds'!$F$56),0)</f>
        <v>0</v>
      </c>
      <c r="L3615" s="44"/>
      <c r="M3615" s="45" t="s">
        <v>162</v>
      </c>
    </row>
    <row r="3616" spans="2:13">
      <c r="B3616" s="417" t="str">
        <f>IF(A3616="","",VLOOKUP(A3616,#REF!,2,FALSE))</f>
        <v/>
      </c>
      <c r="C3616" s="176"/>
      <c r="D3616" s="172"/>
      <c r="E3616" s="173"/>
      <c r="F3616" s="174"/>
      <c r="G3616" s="175"/>
      <c r="H3616" s="175"/>
      <c r="I3616" s="334">
        <f t="shared" si="57"/>
        <v>0</v>
      </c>
      <c r="J3616" s="44"/>
      <c r="K3616" s="332">
        <f>IFERROR(SUM(C3616/'Transfers of Funds'!$F$56),0)</f>
        <v>0</v>
      </c>
      <c r="L3616" s="44"/>
      <c r="M3616" s="45" t="s">
        <v>162</v>
      </c>
    </row>
    <row r="3617" spans="2:13">
      <c r="B3617" s="417" t="str">
        <f>IF(A3617="","",VLOOKUP(A3617,#REF!,2,FALSE))</f>
        <v/>
      </c>
      <c r="C3617" s="176"/>
      <c r="D3617" s="172"/>
      <c r="E3617" s="173"/>
      <c r="F3617" s="174"/>
      <c r="G3617" s="175"/>
      <c r="H3617" s="175"/>
      <c r="I3617" s="334">
        <f t="shared" si="57"/>
        <v>0</v>
      </c>
      <c r="J3617" s="44"/>
      <c r="K3617" s="332">
        <f>IFERROR(SUM(C3617/'Transfers of Funds'!$F$56),0)</f>
        <v>0</v>
      </c>
      <c r="L3617" s="44"/>
      <c r="M3617" s="45" t="s">
        <v>162</v>
      </c>
    </row>
    <row r="3618" spans="2:13">
      <c r="B3618" s="417" t="str">
        <f>IF(A3618="","",VLOOKUP(A3618,#REF!,2,FALSE))</f>
        <v/>
      </c>
      <c r="C3618" s="176"/>
      <c r="D3618" s="172"/>
      <c r="E3618" s="173"/>
      <c r="F3618" s="174"/>
      <c r="G3618" s="175"/>
      <c r="H3618" s="175"/>
      <c r="I3618" s="334">
        <f t="shared" si="57"/>
        <v>0</v>
      </c>
      <c r="J3618" s="44"/>
      <c r="K3618" s="332">
        <f>IFERROR(SUM(C3618/'Transfers of Funds'!$F$56),0)</f>
        <v>0</v>
      </c>
      <c r="L3618" s="44"/>
      <c r="M3618" s="45" t="s">
        <v>162</v>
      </c>
    </row>
    <row r="3619" spans="2:13">
      <c r="B3619" s="417" t="str">
        <f>IF(A3619="","",VLOOKUP(A3619,#REF!,2,FALSE))</f>
        <v/>
      </c>
      <c r="C3619" s="176"/>
      <c r="D3619" s="172"/>
      <c r="E3619" s="173"/>
      <c r="F3619" s="174"/>
      <c r="G3619" s="175"/>
      <c r="H3619" s="175"/>
      <c r="I3619" s="334">
        <f t="shared" si="57"/>
        <v>0</v>
      </c>
      <c r="J3619" s="44"/>
      <c r="K3619" s="332">
        <f>IFERROR(SUM(C3619/'Transfers of Funds'!$F$56),0)</f>
        <v>0</v>
      </c>
      <c r="L3619" s="44"/>
      <c r="M3619" s="45" t="s">
        <v>162</v>
      </c>
    </row>
    <row r="3620" spans="2:13">
      <c r="B3620" s="417" t="str">
        <f>IF(A3620="","",VLOOKUP(A3620,#REF!,2,FALSE))</f>
        <v/>
      </c>
      <c r="C3620" s="176"/>
      <c r="D3620" s="172"/>
      <c r="E3620" s="173"/>
      <c r="F3620" s="174"/>
      <c r="G3620" s="175"/>
      <c r="H3620" s="175"/>
      <c r="I3620" s="334">
        <f t="shared" si="57"/>
        <v>0</v>
      </c>
      <c r="J3620" s="44"/>
      <c r="K3620" s="332">
        <f>IFERROR(SUM(C3620/'Transfers of Funds'!$F$56),0)</f>
        <v>0</v>
      </c>
      <c r="L3620" s="44"/>
      <c r="M3620" s="45" t="s">
        <v>162</v>
      </c>
    </row>
    <row r="3621" spans="2:13">
      <c r="B3621" s="417" t="str">
        <f>IF(A3621="","",VLOOKUP(A3621,#REF!,2,FALSE))</f>
        <v/>
      </c>
      <c r="C3621" s="176"/>
      <c r="D3621" s="172"/>
      <c r="E3621" s="173"/>
      <c r="F3621" s="174"/>
      <c r="G3621" s="175"/>
      <c r="H3621" s="175"/>
      <c r="I3621" s="334">
        <f t="shared" si="57"/>
        <v>0</v>
      </c>
      <c r="J3621" s="44"/>
      <c r="K3621" s="332">
        <f>IFERROR(SUM(C3621/'Transfers of Funds'!$F$56),0)</f>
        <v>0</v>
      </c>
      <c r="L3621" s="44"/>
      <c r="M3621" s="45" t="s">
        <v>162</v>
      </c>
    </row>
    <row r="3622" spans="2:13">
      <c r="B3622" s="417" t="str">
        <f>IF(A3622="","",VLOOKUP(A3622,#REF!,2,FALSE))</f>
        <v/>
      </c>
      <c r="C3622" s="176"/>
      <c r="D3622" s="172"/>
      <c r="E3622" s="173"/>
      <c r="F3622" s="174"/>
      <c r="G3622" s="175"/>
      <c r="H3622" s="175"/>
      <c r="I3622" s="334">
        <f t="shared" si="57"/>
        <v>0</v>
      </c>
      <c r="J3622" s="44"/>
      <c r="K3622" s="332">
        <f>IFERROR(SUM(C3622/'Transfers of Funds'!$F$56),0)</f>
        <v>0</v>
      </c>
      <c r="L3622" s="44"/>
      <c r="M3622" s="45" t="s">
        <v>162</v>
      </c>
    </row>
    <row r="3623" spans="2:13">
      <c r="B3623" s="417" t="str">
        <f>IF(A3623="","",VLOOKUP(A3623,#REF!,2,FALSE))</f>
        <v/>
      </c>
      <c r="C3623" s="176"/>
      <c r="D3623" s="172"/>
      <c r="E3623" s="173"/>
      <c r="F3623" s="174"/>
      <c r="G3623" s="175"/>
      <c r="H3623" s="175"/>
      <c r="I3623" s="334">
        <f t="shared" si="57"/>
        <v>0</v>
      </c>
      <c r="J3623" s="44"/>
      <c r="K3623" s="332">
        <f>IFERROR(SUM(C3623/'Transfers of Funds'!$F$56),0)</f>
        <v>0</v>
      </c>
      <c r="L3623" s="44"/>
      <c r="M3623" s="45" t="s">
        <v>162</v>
      </c>
    </row>
    <row r="3624" spans="2:13">
      <c r="B3624" s="417" t="str">
        <f>IF(A3624="","",VLOOKUP(A3624,#REF!,2,FALSE))</f>
        <v/>
      </c>
      <c r="C3624" s="176"/>
      <c r="D3624" s="172"/>
      <c r="E3624" s="173"/>
      <c r="F3624" s="174"/>
      <c r="G3624" s="175"/>
      <c r="H3624" s="175"/>
      <c r="I3624" s="334">
        <f t="shared" si="57"/>
        <v>0</v>
      </c>
      <c r="J3624" s="44"/>
      <c r="K3624" s="332">
        <f>IFERROR(SUM(C3624/'Transfers of Funds'!$F$56),0)</f>
        <v>0</v>
      </c>
      <c r="L3624" s="44"/>
      <c r="M3624" s="45" t="s">
        <v>162</v>
      </c>
    </row>
    <row r="3625" spans="2:13">
      <c r="B3625" s="417" t="str">
        <f>IF(A3625="","",VLOOKUP(A3625,#REF!,2,FALSE))</f>
        <v/>
      </c>
      <c r="C3625" s="176"/>
      <c r="D3625" s="172"/>
      <c r="E3625" s="173"/>
      <c r="F3625" s="174"/>
      <c r="G3625" s="175"/>
      <c r="H3625" s="175"/>
      <c r="I3625" s="334">
        <f t="shared" si="57"/>
        <v>0</v>
      </c>
      <c r="J3625" s="44"/>
      <c r="K3625" s="332">
        <f>IFERROR(SUM(C3625/'Transfers of Funds'!$F$56),0)</f>
        <v>0</v>
      </c>
      <c r="L3625" s="44"/>
      <c r="M3625" s="45" t="s">
        <v>162</v>
      </c>
    </row>
    <row r="3626" spans="2:13">
      <c r="B3626" s="417" t="str">
        <f>IF(A3626="","",VLOOKUP(A3626,#REF!,2,FALSE))</f>
        <v/>
      </c>
      <c r="C3626" s="176"/>
      <c r="D3626" s="172"/>
      <c r="E3626" s="173"/>
      <c r="F3626" s="174"/>
      <c r="G3626" s="175"/>
      <c r="H3626" s="175"/>
      <c r="I3626" s="334">
        <f t="shared" si="57"/>
        <v>0</v>
      </c>
      <c r="J3626" s="44"/>
      <c r="K3626" s="332">
        <f>IFERROR(SUM(C3626/'Transfers of Funds'!$F$56),0)</f>
        <v>0</v>
      </c>
      <c r="L3626" s="44"/>
      <c r="M3626" s="45" t="s">
        <v>162</v>
      </c>
    </row>
    <row r="3627" spans="2:13">
      <c r="B3627" s="417" t="str">
        <f>IF(A3627="","",VLOOKUP(A3627,#REF!,2,FALSE))</f>
        <v/>
      </c>
      <c r="C3627" s="176"/>
      <c r="D3627" s="172"/>
      <c r="E3627" s="173"/>
      <c r="F3627" s="174"/>
      <c r="G3627" s="175"/>
      <c r="H3627" s="175"/>
      <c r="I3627" s="334">
        <f t="shared" si="57"/>
        <v>0</v>
      </c>
      <c r="J3627" s="44"/>
      <c r="K3627" s="332">
        <f>IFERROR(SUM(C3627/'Transfers of Funds'!$F$56),0)</f>
        <v>0</v>
      </c>
      <c r="L3627" s="44"/>
      <c r="M3627" s="45" t="s">
        <v>162</v>
      </c>
    </row>
    <row r="3628" spans="2:13">
      <c r="B3628" s="417" t="str">
        <f>IF(A3628="","",VLOOKUP(A3628,#REF!,2,FALSE))</f>
        <v/>
      </c>
      <c r="C3628" s="176"/>
      <c r="D3628" s="172"/>
      <c r="E3628" s="173"/>
      <c r="F3628" s="174"/>
      <c r="G3628" s="175"/>
      <c r="H3628" s="175"/>
      <c r="I3628" s="334">
        <f t="shared" si="57"/>
        <v>0</v>
      </c>
      <c r="J3628" s="44"/>
      <c r="K3628" s="332">
        <f>IFERROR(SUM(C3628/'Transfers of Funds'!$F$56),0)</f>
        <v>0</v>
      </c>
      <c r="L3628" s="44"/>
      <c r="M3628" s="45" t="s">
        <v>162</v>
      </c>
    </row>
    <row r="3629" spans="2:13">
      <c r="B3629" s="417" t="str">
        <f>IF(A3629="","",VLOOKUP(A3629,#REF!,2,FALSE))</f>
        <v/>
      </c>
      <c r="C3629" s="176"/>
      <c r="D3629" s="172"/>
      <c r="E3629" s="173"/>
      <c r="F3629" s="174"/>
      <c r="G3629" s="175"/>
      <c r="H3629" s="175"/>
      <c r="I3629" s="334">
        <f t="shared" si="57"/>
        <v>0</v>
      </c>
      <c r="J3629" s="44"/>
      <c r="K3629" s="332">
        <f>IFERROR(SUM(C3629/'Transfers of Funds'!$F$56),0)</f>
        <v>0</v>
      </c>
      <c r="L3629" s="44"/>
      <c r="M3629" s="45" t="s">
        <v>162</v>
      </c>
    </row>
    <row r="3630" spans="2:13">
      <c r="B3630" s="417" t="str">
        <f>IF(A3630="","",VLOOKUP(A3630,#REF!,2,FALSE))</f>
        <v/>
      </c>
      <c r="C3630" s="176"/>
      <c r="D3630" s="172"/>
      <c r="E3630" s="173"/>
      <c r="F3630" s="174"/>
      <c r="G3630" s="175"/>
      <c r="H3630" s="175"/>
      <c r="I3630" s="334">
        <f t="shared" si="57"/>
        <v>0</v>
      </c>
      <c r="J3630" s="44"/>
      <c r="K3630" s="332">
        <f>IFERROR(SUM(C3630/'Transfers of Funds'!$F$56),0)</f>
        <v>0</v>
      </c>
      <c r="L3630" s="44"/>
      <c r="M3630" s="45" t="s">
        <v>162</v>
      </c>
    </row>
    <row r="3631" spans="2:13">
      <c r="B3631" s="417" t="str">
        <f>IF(A3631="","",VLOOKUP(A3631,#REF!,2,FALSE))</f>
        <v/>
      </c>
      <c r="C3631" s="176"/>
      <c r="D3631" s="172"/>
      <c r="E3631" s="173"/>
      <c r="F3631" s="174"/>
      <c r="G3631" s="175"/>
      <c r="H3631" s="175"/>
      <c r="I3631" s="334">
        <f t="shared" si="57"/>
        <v>0</v>
      </c>
      <c r="J3631" s="44"/>
      <c r="K3631" s="332">
        <f>IFERROR(SUM(C3631/'Transfers of Funds'!$F$56),0)</f>
        <v>0</v>
      </c>
      <c r="L3631" s="44"/>
      <c r="M3631" s="45" t="s">
        <v>162</v>
      </c>
    </row>
    <row r="3632" spans="2:13">
      <c r="B3632" s="417" t="str">
        <f>IF(A3632="","",VLOOKUP(A3632,#REF!,2,FALSE))</f>
        <v/>
      </c>
      <c r="C3632" s="176"/>
      <c r="D3632" s="172"/>
      <c r="E3632" s="173"/>
      <c r="F3632" s="174"/>
      <c r="G3632" s="175"/>
      <c r="H3632" s="175"/>
      <c r="I3632" s="334">
        <f t="shared" si="57"/>
        <v>0</v>
      </c>
      <c r="J3632" s="44"/>
      <c r="K3632" s="332">
        <f>IFERROR(SUM(C3632/'Transfers of Funds'!$F$56),0)</f>
        <v>0</v>
      </c>
      <c r="L3632" s="44"/>
      <c r="M3632" s="45" t="s">
        <v>162</v>
      </c>
    </row>
    <row r="3633" spans="2:13">
      <c r="B3633" s="417" t="str">
        <f>IF(A3633="","",VLOOKUP(A3633,#REF!,2,FALSE))</f>
        <v/>
      </c>
      <c r="C3633" s="176"/>
      <c r="D3633" s="172"/>
      <c r="E3633" s="173"/>
      <c r="F3633" s="174"/>
      <c r="G3633" s="175"/>
      <c r="H3633" s="175"/>
      <c r="I3633" s="334">
        <f t="shared" si="57"/>
        <v>0</v>
      </c>
      <c r="J3633" s="44"/>
      <c r="K3633" s="332">
        <f>IFERROR(SUM(C3633/'Transfers of Funds'!$F$56),0)</f>
        <v>0</v>
      </c>
      <c r="L3633" s="44"/>
      <c r="M3633" s="45" t="s">
        <v>162</v>
      </c>
    </row>
    <row r="3634" spans="2:13">
      <c r="B3634" s="417" t="str">
        <f>IF(A3634="","",VLOOKUP(A3634,#REF!,2,FALSE))</f>
        <v/>
      </c>
      <c r="C3634" s="176"/>
      <c r="D3634" s="172"/>
      <c r="E3634" s="173"/>
      <c r="F3634" s="174"/>
      <c r="G3634" s="175"/>
      <c r="H3634" s="175"/>
      <c r="I3634" s="334">
        <f t="shared" si="57"/>
        <v>0</v>
      </c>
      <c r="J3634" s="44"/>
      <c r="K3634" s="332">
        <f>IFERROR(SUM(C3634/'Transfers of Funds'!$F$56),0)</f>
        <v>0</v>
      </c>
      <c r="L3634" s="44"/>
      <c r="M3634" s="45" t="s">
        <v>162</v>
      </c>
    </row>
    <row r="3635" spans="2:13">
      <c r="B3635" s="417" t="str">
        <f>IF(A3635="","",VLOOKUP(A3635,#REF!,2,FALSE))</f>
        <v/>
      </c>
      <c r="C3635" s="176"/>
      <c r="D3635" s="172"/>
      <c r="E3635" s="173"/>
      <c r="F3635" s="174"/>
      <c r="G3635" s="175"/>
      <c r="H3635" s="175"/>
      <c r="I3635" s="334">
        <f t="shared" si="57"/>
        <v>0</v>
      </c>
      <c r="J3635" s="44"/>
      <c r="K3635" s="332">
        <f>IFERROR(SUM(C3635/'Transfers of Funds'!$F$56),0)</f>
        <v>0</v>
      </c>
      <c r="L3635" s="44"/>
      <c r="M3635" s="45" t="s">
        <v>162</v>
      </c>
    </row>
    <row r="3636" spans="2:13">
      <c r="B3636" s="417" t="str">
        <f>IF(A3636="","",VLOOKUP(A3636,#REF!,2,FALSE))</f>
        <v/>
      </c>
      <c r="C3636" s="176"/>
      <c r="D3636" s="172"/>
      <c r="E3636" s="173"/>
      <c r="F3636" s="174"/>
      <c r="G3636" s="175"/>
      <c r="H3636" s="175"/>
      <c r="I3636" s="334">
        <f t="shared" si="57"/>
        <v>0</v>
      </c>
      <c r="J3636" s="44"/>
      <c r="K3636" s="332">
        <f>IFERROR(SUM(C3636/'Transfers of Funds'!$F$56),0)</f>
        <v>0</v>
      </c>
      <c r="L3636" s="44"/>
      <c r="M3636" s="45" t="s">
        <v>162</v>
      </c>
    </row>
    <row r="3637" spans="2:13">
      <c r="B3637" s="417" t="str">
        <f>IF(A3637="","",VLOOKUP(A3637,#REF!,2,FALSE))</f>
        <v/>
      </c>
      <c r="C3637" s="176"/>
      <c r="D3637" s="172"/>
      <c r="E3637" s="173"/>
      <c r="F3637" s="174"/>
      <c r="G3637" s="175"/>
      <c r="H3637" s="175"/>
      <c r="I3637" s="334">
        <f t="shared" si="57"/>
        <v>0</v>
      </c>
      <c r="J3637" s="44"/>
      <c r="K3637" s="332">
        <f>IFERROR(SUM(C3637/'Transfers of Funds'!$F$56),0)</f>
        <v>0</v>
      </c>
      <c r="L3637" s="44"/>
      <c r="M3637" s="45" t="s">
        <v>162</v>
      </c>
    </row>
    <row r="3638" spans="2:13">
      <c r="B3638" s="417" t="str">
        <f>IF(A3638="","",VLOOKUP(A3638,#REF!,2,FALSE))</f>
        <v/>
      </c>
      <c r="C3638" s="176"/>
      <c r="D3638" s="172"/>
      <c r="E3638" s="173"/>
      <c r="F3638" s="174"/>
      <c r="G3638" s="175"/>
      <c r="H3638" s="175"/>
      <c r="I3638" s="334">
        <f t="shared" si="57"/>
        <v>0</v>
      </c>
      <c r="J3638" s="44"/>
      <c r="K3638" s="332">
        <f>IFERROR(SUM(C3638/'Transfers of Funds'!$F$56),0)</f>
        <v>0</v>
      </c>
      <c r="L3638" s="44"/>
      <c r="M3638" s="45" t="s">
        <v>162</v>
      </c>
    </row>
    <row r="3639" spans="2:13">
      <c r="B3639" s="417" t="str">
        <f>IF(A3639="","",VLOOKUP(A3639,#REF!,2,FALSE))</f>
        <v/>
      </c>
      <c r="C3639" s="176"/>
      <c r="D3639" s="172"/>
      <c r="E3639" s="173"/>
      <c r="F3639" s="174"/>
      <c r="G3639" s="175"/>
      <c r="H3639" s="175"/>
      <c r="I3639" s="334">
        <f t="shared" si="57"/>
        <v>0</v>
      </c>
      <c r="J3639" s="44"/>
      <c r="K3639" s="332">
        <f>IFERROR(SUM(C3639/'Transfers of Funds'!$F$56),0)</f>
        <v>0</v>
      </c>
      <c r="L3639" s="44"/>
      <c r="M3639" s="45" t="s">
        <v>162</v>
      </c>
    </row>
    <row r="3640" spans="2:13">
      <c r="B3640" s="417" t="str">
        <f>IF(A3640="","",VLOOKUP(A3640,#REF!,2,FALSE))</f>
        <v/>
      </c>
      <c r="C3640" s="176"/>
      <c r="D3640" s="172"/>
      <c r="E3640" s="173"/>
      <c r="F3640" s="174"/>
      <c r="G3640" s="175"/>
      <c r="H3640" s="175"/>
      <c r="I3640" s="334">
        <f t="shared" si="57"/>
        <v>0</v>
      </c>
      <c r="J3640" s="44"/>
      <c r="K3640" s="332">
        <f>IFERROR(SUM(C3640/'Transfers of Funds'!$F$56),0)</f>
        <v>0</v>
      </c>
      <c r="L3640" s="44"/>
      <c r="M3640" s="45" t="s">
        <v>162</v>
      </c>
    </row>
    <row r="3641" spans="2:13">
      <c r="B3641" s="417" t="str">
        <f>IF(A3641="","",VLOOKUP(A3641,#REF!,2,FALSE))</f>
        <v/>
      </c>
      <c r="C3641" s="176"/>
      <c r="D3641" s="172"/>
      <c r="E3641" s="173"/>
      <c r="F3641" s="174"/>
      <c r="G3641" s="175"/>
      <c r="H3641" s="175"/>
      <c r="I3641" s="334">
        <f t="shared" si="57"/>
        <v>0</v>
      </c>
      <c r="J3641" s="44"/>
      <c r="K3641" s="332">
        <f>IFERROR(SUM(C3641/'Transfers of Funds'!$F$56),0)</f>
        <v>0</v>
      </c>
      <c r="L3641" s="44"/>
      <c r="M3641" s="45" t="s">
        <v>162</v>
      </c>
    </row>
    <row r="3642" spans="2:13">
      <c r="B3642" s="417" t="str">
        <f>IF(A3642="","",VLOOKUP(A3642,#REF!,2,FALSE))</f>
        <v/>
      </c>
      <c r="C3642" s="176"/>
      <c r="D3642" s="172"/>
      <c r="E3642" s="173"/>
      <c r="F3642" s="174"/>
      <c r="G3642" s="175"/>
      <c r="H3642" s="175"/>
      <c r="I3642" s="334">
        <f t="shared" si="57"/>
        <v>0</v>
      </c>
      <c r="J3642" s="44"/>
      <c r="K3642" s="332">
        <f>IFERROR(SUM(C3642/'Transfers of Funds'!$F$56),0)</f>
        <v>0</v>
      </c>
      <c r="L3642" s="44"/>
      <c r="M3642" s="45" t="s">
        <v>162</v>
      </c>
    </row>
    <row r="3643" spans="2:13">
      <c r="B3643" s="417" t="str">
        <f>IF(A3643="","",VLOOKUP(A3643,#REF!,2,FALSE))</f>
        <v/>
      </c>
      <c r="C3643" s="176"/>
      <c r="D3643" s="172"/>
      <c r="E3643" s="173"/>
      <c r="F3643" s="174"/>
      <c r="G3643" s="175"/>
      <c r="H3643" s="175"/>
      <c r="I3643" s="334">
        <f t="shared" si="57"/>
        <v>0</v>
      </c>
      <c r="J3643" s="44"/>
      <c r="K3643" s="332">
        <f>IFERROR(SUM(C3643/'Transfers of Funds'!$F$56),0)</f>
        <v>0</v>
      </c>
      <c r="L3643" s="44"/>
      <c r="M3643" s="45" t="s">
        <v>162</v>
      </c>
    </row>
    <row r="3644" spans="2:13">
      <c r="B3644" s="417" t="str">
        <f>IF(A3644="","",VLOOKUP(A3644,#REF!,2,FALSE))</f>
        <v/>
      </c>
      <c r="C3644" s="176"/>
      <c r="D3644" s="172"/>
      <c r="E3644" s="173"/>
      <c r="F3644" s="174"/>
      <c r="G3644" s="175"/>
      <c r="H3644" s="175"/>
      <c r="I3644" s="334">
        <f t="shared" si="57"/>
        <v>0</v>
      </c>
      <c r="J3644" s="44"/>
      <c r="K3644" s="332">
        <f>IFERROR(SUM(C3644/'Transfers of Funds'!$F$56),0)</f>
        <v>0</v>
      </c>
      <c r="L3644" s="44"/>
      <c r="M3644" s="45" t="s">
        <v>162</v>
      </c>
    </row>
    <row r="3645" spans="2:13">
      <c r="B3645" s="417" t="str">
        <f>IF(A3645="","",VLOOKUP(A3645,#REF!,2,FALSE))</f>
        <v/>
      </c>
      <c r="C3645" s="176"/>
      <c r="D3645" s="172"/>
      <c r="E3645" s="173"/>
      <c r="F3645" s="174"/>
      <c r="G3645" s="175"/>
      <c r="H3645" s="175"/>
      <c r="I3645" s="334">
        <f t="shared" si="57"/>
        <v>0</v>
      </c>
      <c r="J3645" s="44"/>
      <c r="K3645" s="332">
        <f>IFERROR(SUM(C3645/'Transfers of Funds'!$F$56),0)</f>
        <v>0</v>
      </c>
      <c r="L3645" s="44"/>
      <c r="M3645" s="45" t="s">
        <v>162</v>
      </c>
    </row>
    <row r="3646" spans="2:13">
      <c r="B3646" s="417" t="str">
        <f>IF(A3646="","",VLOOKUP(A3646,#REF!,2,FALSE))</f>
        <v/>
      </c>
      <c r="C3646" s="176"/>
      <c r="D3646" s="172"/>
      <c r="E3646" s="173"/>
      <c r="F3646" s="174"/>
      <c r="G3646" s="175"/>
      <c r="H3646" s="175"/>
      <c r="I3646" s="334">
        <f t="shared" si="57"/>
        <v>0</v>
      </c>
      <c r="J3646" s="44"/>
      <c r="K3646" s="332">
        <f>IFERROR(SUM(C3646/'Transfers of Funds'!$F$56),0)</f>
        <v>0</v>
      </c>
      <c r="L3646" s="44"/>
      <c r="M3646" s="45" t="s">
        <v>162</v>
      </c>
    </row>
    <row r="3647" spans="2:13">
      <c r="B3647" s="417" t="str">
        <f>IF(A3647="","",VLOOKUP(A3647,#REF!,2,FALSE))</f>
        <v/>
      </c>
      <c r="C3647" s="176"/>
      <c r="D3647" s="172"/>
      <c r="E3647" s="173"/>
      <c r="F3647" s="174"/>
      <c r="G3647" s="175"/>
      <c r="H3647" s="175"/>
      <c r="I3647" s="334">
        <f t="shared" si="57"/>
        <v>0</v>
      </c>
      <c r="J3647" s="44"/>
      <c r="K3647" s="332">
        <f>IFERROR(SUM(C3647/'Transfers of Funds'!$F$56),0)</f>
        <v>0</v>
      </c>
      <c r="L3647" s="44"/>
      <c r="M3647" s="45" t="s">
        <v>162</v>
      </c>
    </row>
    <row r="3648" spans="2:13">
      <c r="B3648" s="417" t="str">
        <f>IF(A3648="","",VLOOKUP(A3648,#REF!,2,FALSE))</f>
        <v/>
      </c>
      <c r="C3648" s="176"/>
      <c r="D3648" s="172"/>
      <c r="E3648" s="173"/>
      <c r="F3648" s="174"/>
      <c r="G3648" s="175"/>
      <c r="H3648" s="175"/>
      <c r="I3648" s="334">
        <f t="shared" si="57"/>
        <v>0</v>
      </c>
      <c r="J3648" s="44"/>
      <c r="K3648" s="332">
        <f>IFERROR(SUM(C3648/'Transfers of Funds'!$F$56),0)</f>
        <v>0</v>
      </c>
      <c r="L3648" s="44"/>
      <c r="M3648" s="45" t="s">
        <v>162</v>
      </c>
    </row>
    <row r="3649" spans="2:13">
      <c r="B3649" s="417" t="str">
        <f>IF(A3649="","",VLOOKUP(A3649,#REF!,2,FALSE))</f>
        <v/>
      </c>
      <c r="C3649" s="176"/>
      <c r="D3649" s="172"/>
      <c r="E3649" s="173"/>
      <c r="F3649" s="174"/>
      <c r="G3649" s="175"/>
      <c r="H3649" s="175"/>
      <c r="I3649" s="334">
        <f t="shared" si="57"/>
        <v>0</v>
      </c>
      <c r="J3649" s="44"/>
      <c r="K3649" s="332">
        <f>IFERROR(SUM(C3649/'Transfers of Funds'!$F$56),0)</f>
        <v>0</v>
      </c>
      <c r="L3649" s="44"/>
      <c r="M3649" s="45" t="s">
        <v>162</v>
      </c>
    </row>
    <row r="3650" spans="2:13">
      <c r="B3650" s="417" t="str">
        <f>IF(A3650="","",VLOOKUP(A3650,#REF!,2,FALSE))</f>
        <v/>
      </c>
      <c r="C3650" s="176"/>
      <c r="D3650" s="172"/>
      <c r="E3650" s="173"/>
      <c r="F3650" s="174"/>
      <c r="G3650" s="175"/>
      <c r="H3650" s="175"/>
      <c r="I3650" s="334">
        <f t="shared" si="57"/>
        <v>0</v>
      </c>
      <c r="J3650" s="44"/>
      <c r="K3650" s="332">
        <f>IFERROR(SUM(C3650/'Transfers of Funds'!$F$56),0)</f>
        <v>0</v>
      </c>
      <c r="L3650" s="44"/>
      <c r="M3650" s="45" t="s">
        <v>162</v>
      </c>
    </row>
    <row r="3651" spans="2:13">
      <c r="B3651" s="417" t="str">
        <f>IF(A3651="","",VLOOKUP(A3651,#REF!,2,FALSE))</f>
        <v/>
      </c>
      <c r="C3651" s="176"/>
      <c r="D3651" s="172"/>
      <c r="E3651" s="173"/>
      <c r="F3651" s="174"/>
      <c r="G3651" s="175"/>
      <c r="H3651" s="175"/>
      <c r="I3651" s="334">
        <f t="shared" si="57"/>
        <v>0</v>
      </c>
      <c r="J3651" s="44"/>
      <c r="K3651" s="332">
        <f>IFERROR(SUM(C3651/'Transfers of Funds'!$F$56),0)</f>
        <v>0</v>
      </c>
      <c r="L3651" s="44"/>
      <c r="M3651" s="45" t="s">
        <v>162</v>
      </c>
    </row>
    <row r="3652" spans="2:13">
      <c r="B3652" s="417" t="str">
        <f>IF(A3652="","",VLOOKUP(A3652,#REF!,2,FALSE))</f>
        <v/>
      </c>
      <c r="C3652" s="176"/>
      <c r="D3652" s="172"/>
      <c r="E3652" s="173"/>
      <c r="F3652" s="174"/>
      <c r="G3652" s="175"/>
      <c r="H3652" s="175"/>
      <c r="I3652" s="334">
        <f t="shared" si="57"/>
        <v>0</v>
      </c>
      <c r="J3652" s="44"/>
      <c r="K3652" s="332">
        <f>IFERROR(SUM(C3652/'Transfers of Funds'!$F$56),0)</f>
        <v>0</v>
      </c>
      <c r="L3652" s="44"/>
      <c r="M3652" s="45" t="s">
        <v>162</v>
      </c>
    </row>
    <row r="3653" spans="2:13">
      <c r="B3653" s="417" t="str">
        <f>IF(A3653="","",VLOOKUP(A3653,#REF!,2,FALSE))</f>
        <v/>
      </c>
      <c r="C3653" s="176"/>
      <c r="D3653" s="172"/>
      <c r="E3653" s="173"/>
      <c r="F3653" s="174"/>
      <c r="G3653" s="175"/>
      <c r="H3653" s="175"/>
      <c r="I3653" s="334">
        <f t="shared" si="57"/>
        <v>0</v>
      </c>
      <c r="J3653" s="44"/>
      <c r="K3653" s="332">
        <f>IFERROR(SUM(C3653/'Transfers of Funds'!$F$56),0)</f>
        <v>0</v>
      </c>
      <c r="L3653" s="44"/>
      <c r="M3653" s="45" t="s">
        <v>162</v>
      </c>
    </row>
    <row r="3654" spans="2:13">
      <c r="B3654" s="417" t="str">
        <f>IF(A3654="","",VLOOKUP(A3654,#REF!,2,FALSE))</f>
        <v/>
      </c>
      <c r="C3654" s="176"/>
      <c r="D3654" s="172"/>
      <c r="E3654" s="173"/>
      <c r="F3654" s="174"/>
      <c r="G3654" s="175"/>
      <c r="H3654" s="175"/>
      <c r="I3654" s="334">
        <f t="shared" si="57"/>
        <v>0</v>
      </c>
      <c r="J3654" s="44"/>
      <c r="K3654" s="332">
        <f>IFERROR(SUM(C3654/'Transfers of Funds'!$F$56),0)</f>
        <v>0</v>
      </c>
      <c r="L3654" s="44"/>
      <c r="M3654" s="45" t="s">
        <v>162</v>
      </c>
    </row>
    <row r="3655" spans="2:13">
      <c r="B3655" s="417" t="str">
        <f>IF(A3655="","",VLOOKUP(A3655,#REF!,2,FALSE))</f>
        <v/>
      </c>
      <c r="C3655" s="176"/>
      <c r="D3655" s="172"/>
      <c r="E3655" s="173"/>
      <c r="F3655" s="174"/>
      <c r="G3655" s="175"/>
      <c r="H3655" s="175"/>
      <c r="I3655" s="334">
        <f t="shared" si="57"/>
        <v>0</v>
      </c>
      <c r="J3655" s="44"/>
      <c r="K3655" s="332">
        <f>IFERROR(SUM(C3655/'Transfers of Funds'!$F$56),0)</f>
        <v>0</v>
      </c>
      <c r="L3655" s="44"/>
      <c r="M3655" s="45" t="s">
        <v>162</v>
      </c>
    </row>
    <row r="3656" spans="2:13">
      <c r="B3656" s="417" t="str">
        <f>IF(A3656="","",VLOOKUP(A3656,#REF!,2,FALSE))</f>
        <v/>
      </c>
      <c r="C3656" s="176"/>
      <c r="D3656" s="172"/>
      <c r="E3656" s="173"/>
      <c r="F3656" s="174"/>
      <c r="G3656" s="175"/>
      <c r="H3656" s="175"/>
      <c r="I3656" s="334">
        <f t="shared" si="57"/>
        <v>0</v>
      </c>
      <c r="J3656" s="44"/>
      <c r="K3656" s="332">
        <f>IFERROR(SUM(C3656/'Transfers of Funds'!$F$56),0)</f>
        <v>0</v>
      </c>
      <c r="L3656" s="44"/>
      <c r="M3656" s="45" t="s">
        <v>162</v>
      </c>
    </row>
    <row r="3657" spans="2:13">
      <c r="B3657" s="417" t="str">
        <f>IF(A3657="","",VLOOKUP(A3657,#REF!,2,FALSE))</f>
        <v/>
      </c>
      <c r="C3657" s="176"/>
      <c r="D3657" s="172"/>
      <c r="E3657" s="173"/>
      <c r="F3657" s="174"/>
      <c r="G3657" s="175"/>
      <c r="H3657" s="175"/>
      <c r="I3657" s="334">
        <f t="shared" si="57"/>
        <v>0</v>
      </c>
      <c r="J3657" s="44"/>
      <c r="K3657" s="332">
        <f>IFERROR(SUM(C3657/'Transfers of Funds'!$F$56),0)</f>
        <v>0</v>
      </c>
      <c r="L3657" s="44"/>
      <c r="M3657" s="45" t="s">
        <v>162</v>
      </c>
    </row>
    <row r="3658" spans="2:13">
      <c r="B3658" s="417" t="str">
        <f>IF(A3658="","",VLOOKUP(A3658,#REF!,2,FALSE))</f>
        <v/>
      </c>
      <c r="C3658" s="176"/>
      <c r="D3658" s="172"/>
      <c r="E3658" s="173"/>
      <c r="F3658" s="174"/>
      <c r="G3658" s="175"/>
      <c r="H3658" s="175"/>
      <c r="I3658" s="334">
        <f t="shared" si="57"/>
        <v>0</v>
      </c>
      <c r="J3658" s="44"/>
      <c r="K3658" s="332">
        <f>IFERROR(SUM(C3658/'Transfers of Funds'!$F$56),0)</f>
        <v>0</v>
      </c>
      <c r="L3658" s="44"/>
      <c r="M3658" s="45" t="s">
        <v>162</v>
      </c>
    </row>
    <row r="3659" spans="2:13">
      <c r="B3659" s="417" t="str">
        <f>IF(A3659="","",VLOOKUP(A3659,#REF!,2,FALSE))</f>
        <v/>
      </c>
      <c r="C3659" s="176"/>
      <c r="D3659" s="172"/>
      <c r="E3659" s="173"/>
      <c r="F3659" s="174"/>
      <c r="G3659" s="175"/>
      <c r="H3659" s="175"/>
      <c r="I3659" s="334">
        <f t="shared" si="57"/>
        <v>0</v>
      </c>
      <c r="J3659" s="44"/>
      <c r="K3659" s="332">
        <f>IFERROR(SUM(C3659/'Transfers of Funds'!$F$56),0)</f>
        <v>0</v>
      </c>
      <c r="L3659" s="44"/>
      <c r="M3659" s="45" t="s">
        <v>162</v>
      </c>
    </row>
    <row r="3660" spans="2:13">
      <c r="B3660" s="417" t="str">
        <f>IF(A3660="","",VLOOKUP(A3660,#REF!,2,FALSE))</f>
        <v/>
      </c>
      <c r="C3660" s="176"/>
      <c r="D3660" s="172"/>
      <c r="E3660" s="173"/>
      <c r="F3660" s="174"/>
      <c r="G3660" s="175"/>
      <c r="H3660" s="175"/>
      <c r="I3660" s="334">
        <f t="shared" si="57"/>
        <v>0</v>
      </c>
      <c r="J3660" s="44"/>
      <c r="K3660" s="332">
        <f>IFERROR(SUM(C3660/'Transfers of Funds'!$F$56),0)</f>
        <v>0</v>
      </c>
      <c r="L3660" s="44"/>
      <c r="M3660" s="45" t="s">
        <v>162</v>
      </c>
    </row>
    <row r="3661" spans="2:13">
      <c r="B3661" s="417" t="str">
        <f>IF(A3661="","",VLOOKUP(A3661,#REF!,2,FALSE))</f>
        <v/>
      </c>
      <c r="C3661" s="176"/>
      <c r="D3661" s="172"/>
      <c r="E3661" s="173"/>
      <c r="F3661" s="174"/>
      <c r="G3661" s="175"/>
      <c r="H3661" s="175"/>
      <c r="I3661" s="334">
        <f t="shared" si="57"/>
        <v>0</v>
      </c>
      <c r="J3661" s="44"/>
      <c r="K3661" s="332">
        <f>IFERROR(SUM(C3661/'Transfers of Funds'!$F$56),0)</f>
        <v>0</v>
      </c>
      <c r="L3661" s="44"/>
      <c r="M3661" s="45" t="s">
        <v>162</v>
      </c>
    </row>
    <row r="3662" spans="2:13">
      <c r="B3662" s="417" t="str">
        <f>IF(A3662="","",VLOOKUP(A3662,#REF!,2,FALSE))</f>
        <v/>
      </c>
      <c r="C3662" s="176"/>
      <c r="D3662" s="172"/>
      <c r="E3662" s="173"/>
      <c r="F3662" s="174"/>
      <c r="G3662" s="175"/>
      <c r="H3662" s="175"/>
      <c r="I3662" s="334">
        <f t="shared" si="57"/>
        <v>0</v>
      </c>
      <c r="J3662" s="44"/>
      <c r="K3662" s="332">
        <f>IFERROR(SUM(C3662/'Transfers of Funds'!$F$56),0)</f>
        <v>0</v>
      </c>
      <c r="L3662" s="44"/>
      <c r="M3662" s="45" t="s">
        <v>162</v>
      </c>
    </row>
    <row r="3663" spans="2:13">
      <c r="B3663" s="417" t="str">
        <f>IF(A3663="","",VLOOKUP(A3663,#REF!,2,FALSE))</f>
        <v/>
      </c>
      <c r="C3663" s="176"/>
      <c r="D3663" s="172"/>
      <c r="E3663" s="173"/>
      <c r="F3663" s="174"/>
      <c r="G3663" s="175"/>
      <c r="H3663" s="175"/>
      <c r="I3663" s="334">
        <f t="shared" si="57"/>
        <v>0</v>
      </c>
      <c r="J3663" s="44"/>
      <c r="K3663" s="332">
        <f>IFERROR(SUM(C3663/'Transfers of Funds'!$F$56),0)</f>
        <v>0</v>
      </c>
      <c r="L3663" s="44"/>
      <c r="M3663" s="45" t="s">
        <v>162</v>
      </c>
    </row>
    <row r="3664" spans="2:13">
      <c r="B3664" s="417" t="str">
        <f>IF(A3664="","",VLOOKUP(A3664,#REF!,2,FALSE))</f>
        <v/>
      </c>
      <c r="C3664" s="176"/>
      <c r="D3664" s="172"/>
      <c r="E3664" s="173"/>
      <c r="F3664" s="174"/>
      <c r="G3664" s="175"/>
      <c r="H3664" s="175"/>
      <c r="I3664" s="334">
        <f t="shared" si="57"/>
        <v>0</v>
      </c>
      <c r="J3664" s="44"/>
      <c r="K3664" s="332">
        <f>IFERROR(SUM(C3664/'Transfers of Funds'!$F$56),0)</f>
        <v>0</v>
      </c>
      <c r="L3664" s="44"/>
      <c r="M3664" s="45" t="s">
        <v>162</v>
      </c>
    </row>
    <row r="3665" spans="2:13">
      <c r="B3665" s="417" t="str">
        <f>IF(A3665="","",VLOOKUP(A3665,#REF!,2,FALSE))</f>
        <v/>
      </c>
      <c r="C3665" s="176"/>
      <c r="D3665" s="172"/>
      <c r="E3665" s="173"/>
      <c r="F3665" s="174"/>
      <c r="G3665" s="175"/>
      <c r="H3665" s="175"/>
      <c r="I3665" s="334">
        <f t="shared" si="57"/>
        <v>0</v>
      </c>
      <c r="J3665" s="44"/>
      <c r="K3665" s="332">
        <f>IFERROR(SUM(C3665/'Transfers of Funds'!$F$56),0)</f>
        <v>0</v>
      </c>
      <c r="L3665" s="44"/>
      <c r="M3665" s="45" t="s">
        <v>162</v>
      </c>
    </row>
    <row r="3666" spans="2:13">
      <c r="B3666" s="417" t="str">
        <f>IF(A3666="","",VLOOKUP(A3666,#REF!,2,FALSE))</f>
        <v/>
      </c>
      <c r="C3666" s="176"/>
      <c r="D3666" s="172"/>
      <c r="E3666" s="173"/>
      <c r="F3666" s="174"/>
      <c r="G3666" s="175"/>
      <c r="H3666" s="175"/>
      <c r="I3666" s="334">
        <f t="shared" si="57"/>
        <v>0</v>
      </c>
      <c r="J3666" s="44"/>
      <c r="K3666" s="332">
        <f>IFERROR(SUM(C3666/'Transfers of Funds'!$F$56),0)</f>
        <v>0</v>
      </c>
      <c r="L3666" s="44"/>
      <c r="M3666" s="45" t="s">
        <v>162</v>
      </c>
    </row>
    <row r="3667" spans="2:13">
      <c r="B3667" s="417" t="str">
        <f>IF(A3667="","",VLOOKUP(A3667,#REF!,2,FALSE))</f>
        <v/>
      </c>
      <c r="C3667" s="176"/>
      <c r="D3667" s="172"/>
      <c r="E3667" s="173"/>
      <c r="F3667" s="174"/>
      <c r="G3667" s="175"/>
      <c r="H3667" s="175"/>
      <c r="I3667" s="334">
        <f t="shared" si="57"/>
        <v>0</v>
      </c>
      <c r="J3667" s="44"/>
      <c r="K3667" s="332">
        <f>IFERROR(SUM(C3667/'Transfers of Funds'!$F$56),0)</f>
        <v>0</v>
      </c>
      <c r="L3667" s="44"/>
      <c r="M3667" s="45" t="s">
        <v>162</v>
      </c>
    </row>
    <row r="3668" spans="2:13">
      <c r="B3668" s="417" t="str">
        <f>IF(A3668="","",VLOOKUP(A3668,#REF!,2,FALSE))</f>
        <v/>
      </c>
      <c r="C3668" s="176"/>
      <c r="D3668" s="172"/>
      <c r="E3668" s="173"/>
      <c r="F3668" s="174"/>
      <c r="G3668" s="175"/>
      <c r="H3668" s="175"/>
      <c r="I3668" s="334">
        <f t="shared" si="57"/>
        <v>0</v>
      </c>
      <c r="J3668" s="44"/>
      <c r="K3668" s="332">
        <f>IFERROR(SUM(C3668/'Transfers of Funds'!$F$56),0)</f>
        <v>0</v>
      </c>
      <c r="L3668" s="44"/>
      <c r="M3668" s="45" t="s">
        <v>162</v>
      </c>
    </row>
    <row r="3669" spans="2:13">
      <c r="B3669" s="417" t="str">
        <f>IF(A3669="","",VLOOKUP(A3669,#REF!,2,FALSE))</f>
        <v/>
      </c>
      <c r="C3669" s="176"/>
      <c r="D3669" s="172"/>
      <c r="E3669" s="173"/>
      <c r="F3669" s="174"/>
      <c r="G3669" s="175"/>
      <c r="H3669" s="175"/>
      <c r="I3669" s="334">
        <f t="shared" ref="I3669:I3732" si="58">IF(OR(F$4="EUR",F$4="USD",F$4="GBP",F$4="CAD",F$4="NZD",F$4="AUD"),K3669,C3669)</f>
        <v>0</v>
      </c>
      <c r="J3669" s="44"/>
      <c r="K3669" s="332">
        <f>IFERROR(SUM(C3669/'Transfers of Funds'!$F$56),0)</f>
        <v>0</v>
      </c>
      <c r="L3669" s="44"/>
      <c r="M3669" s="45" t="s">
        <v>162</v>
      </c>
    </row>
    <row r="3670" spans="2:13">
      <c r="B3670" s="417" t="str">
        <f>IF(A3670="","",VLOOKUP(A3670,#REF!,2,FALSE))</f>
        <v/>
      </c>
      <c r="C3670" s="176"/>
      <c r="D3670" s="172"/>
      <c r="E3670" s="173"/>
      <c r="F3670" s="174"/>
      <c r="G3670" s="175"/>
      <c r="H3670" s="175"/>
      <c r="I3670" s="334">
        <f t="shared" si="58"/>
        <v>0</v>
      </c>
      <c r="J3670" s="44"/>
      <c r="K3670" s="332">
        <f>IFERROR(SUM(C3670/'Transfers of Funds'!$F$56),0)</f>
        <v>0</v>
      </c>
      <c r="L3670" s="44"/>
      <c r="M3670" s="45" t="s">
        <v>162</v>
      </c>
    </row>
    <row r="3671" spans="2:13">
      <c r="B3671" s="417" t="str">
        <f>IF(A3671="","",VLOOKUP(A3671,#REF!,2,FALSE))</f>
        <v/>
      </c>
      <c r="C3671" s="176"/>
      <c r="D3671" s="172"/>
      <c r="E3671" s="173"/>
      <c r="F3671" s="174"/>
      <c r="G3671" s="175"/>
      <c r="H3671" s="175"/>
      <c r="I3671" s="334">
        <f t="shared" si="58"/>
        <v>0</v>
      </c>
      <c r="J3671" s="44"/>
      <c r="K3671" s="332">
        <f>IFERROR(SUM(C3671/'Transfers of Funds'!$F$56),0)</f>
        <v>0</v>
      </c>
      <c r="L3671" s="44"/>
      <c r="M3671" s="45" t="s">
        <v>162</v>
      </c>
    </row>
    <row r="3672" spans="2:13">
      <c r="B3672" s="417" t="str">
        <f>IF(A3672="","",VLOOKUP(A3672,#REF!,2,FALSE))</f>
        <v/>
      </c>
      <c r="C3672" s="176"/>
      <c r="D3672" s="172"/>
      <c r="E3672" s="173"/>
      <c r="F3672" s="174"/>
      <c r="G3672" s="175"/>
      <c r="H3672" s="175"/>
      <c r="I3672" s="334">
        <f t="shared" si="58"/>
        <v>0</v>
      </c>
      <c r="J3672" s="44"/>
      <c r="K3672" s="332">
        <f>IFERROR(SUM(C3672/'Transfers of Funds'!$F$56),0)</f>
        <v>0</v>
      </c>
      <c r="L3672" s="44"/>
      <c r="M3672" s="45" t="s">
        <v>162</v>
      </c>
    </row>
    <row r="3673" spans="2:13">
      <c r="B3673" s="417" t="str">
        <f>IF(A3673="","",VLOOKUP(A3673,#REF!,2,FALSE))</f>
        <v/>
      </c>
      <c r="C3673" s="176"/>
      <c r="D3673" s="172"/>
      <c r="E3673" s="173"/>
      <c r="F3673" s="174"/>
      <c r="G3673" s="175"/>
      <c r="H3673" s="175"/>
      <c r="I3673" s="334">
        <f t="shared" si="58"/>
        <v>0</v>
      </c>
      <c r="J3673" s="44"/>
      <c r="K3673" s="332">
        <f>IFERROR(SUM(C3673/'Transfers of Funds'!$F$56),0)</f>
        <v>0</v>
      </c>
      <c r="L3673" s="44"/>
      <c r="M3673" s="45" t="s">
        <v>162</v>
      </c>
    </row>
    <row r="3674" spans="2:13">
      <c r="B3674" s="417" t="str">
        <f>IF(A3674="","",VLOOKUP(A3674,#REF!,2,FALSE))</f>
        <v/>
      </c>
      <c r="C3674" s="176"/>
      <c r="D3674" s="172"/>
      <c r="E3674" s="173"/>
      <c r="F3674" s="174"/>
      <c r="G3674" s="175"/>
      <c r="H3674" s="175"/>
      <c r="I3674" s="334">
        <f t="shared" si="58"/>
        <v>0</v>
      </c>
      <c r="J3674" s="44"/>
      <c r="K3674" s="332">
        <f>IFERROR(SUM(C3674/'Transfers of Funds'!$F$56),0)</f>
        <v>0</v>
      </c>
      <c r="L3674" s="44"/>
      <c r="M3674" s="45" t="s">
        <v>162</v>
      </c>
    </row>
    <row r="3675" spans="2:13">
      <c r="B3675" s="417" t="str">
        <f>IF(A3675="","",VLOOKUP(A3675,#REF!,2,FALSE))</f>
        <v/>
      </c>
      <c r="C3675" s="176"/>
      <c r="D3675" s="172"/>
      <c r="E3675" s="173"/>
      <c r="F3675" s="174"/>
      <c r="G3675" s="175"/>
      <c r="H3675" s="175"/>
      <c r="I3675" s="334">
        <f t="shared" si="58"/>
        <v>0</v>
      </c>
      <c r="J3675" s="44"/>
      <c r="K3675" s="332">
        <f>IFERROR(SUM(C3675/'Transfers of Funds'!$F$56),0)</f>
        <v>0</v>
      </c>
      <c r="L3675" s="44"/>
      <c r="M3675" s="45" t="s">
        <v>162</v>
      </c>
    </row>
    <row r="3676" spans="2:13">
      <c r="B3676" s="417" t="str">
        <f>IF(A3676="","",VLOOKUP(A3676,#REF!,2,FALSE))</f>
        <v/>
      </c>
      <c r="C3676" s="176"/>
      <c r="D3676" s="172"/>
      <c r="E3676" s="173"/>
      <c r="F3676" s="174"/>
      <c r="G3676" s="175"/>
      <c r="H3676" s="175"/>
      <c r="I3676" s="334">
        <f t="shared" si="58"/>
        <v>0</v>
      </c>
      <c r="J3676" s="44"/>
      <c r="K3676" s="332">
        <f>IFERROR(SUM(C3676/'Transfers of Funds'!$F$56),0)</f>
        <v>0</v>
      </c>
      <c r="L3676" s="44"/>
      <c r="M3676" s="45" t="s">
        <v>162</v>
      </c>
    </row>
    <row r="3677" spans="2:13">
      <c r="B3677" s="417" t="str">
        <f>IF(A3677="","",VLOOKUP(A3677,#REF!,2,FALSE))</f>
        <v/>
      </c>
      <c r="C3677" s="176"/>
      <c r="D3677" s="172"/>
      <c r="E3677" s="173"/>
      <c r="F3677" s="174"/>
      <c r="G3677" s="175"/>
      <c r="H3677" s="175"/>
      <c r="I3677" s="334">
        <f t="shared" si="58"/>
        <v>0</v>
      </c>
      <c r="J3677" s="44"/>
      <c r="K3677" s="332">
        <f>IFERROR(SUM(C3677/'Transfers of Funds'!$F$56),0)</f>
        <v>0</v>
      </c>
      <c r="L3677" s="44"/>
      <c r="M3677" s="45" t="s">
        <v>162</v>
      </c>
    </row>
    <row r="3678" spans="2:13">
      <c r="B3678" s="417" t="str">
        <f>IF(A3678="","",VLOOKUP(A3678,#REF!,2,FALSE))</f>
        <v/>
      </c>
      <c r="C3678" s="176"/>
      <c r="D3678" s="172"/>
      <c r="E3678" s="173"/>
      <c r="F3678" s="174"/>
      <c r="G3678" s="175"/>
      <c r="H3678" s="175"/>
      <c r="I3678" s="334">
        <f t="shared" si="58"/>
        <v>0</v>
      </c>
      <c r="J3678" s="44"/>
      <c r="K3678" s="332">
        <f>IFERROR(SUM(C3678/'Transfers of Funds'!$F$56),0)</f>
        <v>0</v>
      </c>
      <c r="L3678" s="44"/>
      <c r="M3678" s="45" t="s">
        <v>162</v>
      </c>
    </row>
    <row r="3679" spans="2:13">
      <c r="B3679" s="417" t="str">
        <f>IF(A3679="","",VLOOKUP(A3679,#REF!,2,FALSE))</f>
        <v/>
      </c>
      <c r="C3679" s="176"/>
      <c r="D3679" s="172"/>
      <c r="E3679" s="173"/>
      <c r="F3679" s="174"/>
      <c r="G3679" s="175"/>
      <c r="H3679" s="175"/>
      <c r="I3679" s="334">
        <f t="shared" si="58"/>
        <v>0</v>
      </c>
      <c r="J3679" s="44"/>
      <c r="K3679" s="332">
        <f>IFERROR(SUM(C3679/'Transfers of Funds'!$F$56),0)</f>
        <v>0</v>
      </c>
      <c r="L3679" s="44"/>
      <c r="M3679" s="45" t="s">
        <v>162</v>
      </c>
    </row>
    <row r="3680" spans="2:13">
      <c r="B3680" s="417" t="str">
        <f>IF(A3680="","",VLOOKUP(A3680,#REF!,2,FALSE))</f>
        <v/>
      </c>
      <c r="C3680" s="176"/>
      <c r="D3680" s="172"/>
      <c r="E3680" s="173"/>
      <c r="F3680" s="174"/>
      <c r="G3680" s="175"/>
      <c r="H3680" s="175"/>
      <c r="I3680" s="334">
        <f t="shared" si="58"/>
        <v>0</v>
      </c>
      <c r="J3680" s="44"/>
      <c r="K3680" s="332">
        <f>IFERROR(SUM(C3680/'Transfers of Funds'!$F$56),0)</f>
        <v>0</v>
      </c>
      <c r="L3680" s="44"/>
      <c r="M3680" s="45" t="s">
        <v>162</v>
      </c>
    </row>
    <row r="3681" spans="2:13">
      <c r="B3681" s="417" t="str">
        <f>IF(A3681="","",VLOOKUP(A3681,#REF!,2,FALSE))</f>
        <v/>
      </c>
      <c r="C3681" s="176"/>
      <c r="D3681" s="172"/>
      <c r="E3681" s="173"/>
      <c r="F3681" s="174"/>
      <c r="G3681" s="175"/>
      <c r="H3681" s="175"/>
      <c r="I3681" s="334">
        <f t="shared" si="58"/>
        <v>0</v>
      </c>
      <c r="J3681" s="44"/>
      <c r="K3681" s="332">
        <f>IFERROR(SUM(C3681/'Transfers of Funds'!$F$56),0)</f>
        <v>0</v>
      </c>
      <c r="L3681" s="44"/>
      <c r="M3681" s="45" t="s">
        <v>162</v>
      </c>
    </row>
    <row r="3682" spans="2:13">
      <c r="B3682" s="417" t="str">
        <f>IF(A3682="","",VLOOKUP(A3682,#REF!,2,FALSE))</f>
        <v/>
      </c>
      <c r="C3682" s="176"/>
      <c r="D3682" s="172"/>
      <c r="E3682" s="173"/>
      <c r="F3682" s="174"/>
      <c r="G3682" s="175"/>
      <c r="H3682" s="175"/>
      <c r="I3682" s="334">
        <f t="shared" si="58"/>
        <v>0</v>
      </c>
      <c r="J3682" s="44"/>
      <c r="K3682" s="332">
        <f>IFERROR(SUM(C3682/'Transfers of Funds'!$F$56),0)</f>
        <v>0</v>
      </c>
      <c r="L3682" s="44"/>
      <c r="M3682" s="45" t="s">
        <v>162</v>
      </c>
    </row>
    <row r="3683" spans="2:13">
      <c r="B3683" s="417" t="str">
        <f>IF(A3683="","",VLOOKUP(A3683,#REF!,2,FALSE))</f>
        <v/>
      </c>
      <c r="C3683" s="176"/>
      <c r="D3683" s="172"/>
      <c r="E3683" s="173"/>
      <c r="F3683" s="174"/>
      <c r="G3683" s="175"/>
      <c r="H3683" s="175"/>
      <c r="I3683" s="334">
        <f t="shared" si="58"/>
        <v>0</v>
      </c>
      <c r="J3683" s="44"/>
      <c r="K3683" s="332">
        <f>IFERROR(SUM(C3683/'Transfers of Funds'!$F$56),0)</f>
        <v>0</v>
      </c>
      <c r="L3683" s="44"/>
      <c r="M3683" s="45" t="s">
        <v>162</v>
      </c>
    </row>
    <row r="3684" spans="2:13">
      <c r="B3684" s="417" t="str">
        <f>IF(A3684="","",VLOOKUP(A3684,#REF!,2,FALSE))</f>
        <v/>
      </c>
      <c r="C3684" s="176"/>
      <c r="D3684" s="172"/>
      <c r="E3684" s="173"/>
      <c r="F3684" s="174"/>
      <c r="G3684" s="175"/>
      <c r="H3684" s="175"/>
      <c r="I3684" s="334">
        <f t="shared" si="58"/>
        <v>0</v>
      </c>
      <c r="J3684" s="44"/>
      <c r="K3684" s="332">
        <f>IFERROR(SUM(C3684/'Transfers of Funds'!$F$56),0)</f>
        <v>0</v>
      </c>
      <c r="L3684" s="44"/>
      <c r="M3684" s="45" t="s">
        <v>162</v>
      </c>
    </row>
    <row r="3685" spans="2:13">
      <c r="B3685" s="417" t="str">
        <f>IF(A3685="","",VLOOKUP(A3685,#REF!,2,FALSE))</f>
        <v/>
      </c>
      <c r="C3685" s="176"/>
      <c r="D3685" s="172"/>
      <c r="E3685" s="173"/>
      <c r="F3685" s="174"/>
      <c r="G3685" s="175"/>
      <c r="H3685" s="175"/>
      <c r="I3685" s="334">
        <f t="shared" si="58"/>
        <v>0</v>
      </c>
      <c r="J3685" s="44"/>
      <c r="K3685" s="332">
        <f>IFERROR(SUM(C3685/'Transfers of Funds'!$F$56),0)</f>
        <v>0</v>
      </c>
      <c r="L3685" s="44"/>
      <c r="M3685" s="45" t="s">
        <v>162</v>
      </c>
    </row>
    <row r="3686" spans="2:13">
      <c r="B3686" s="417" t="str">
        <f>IF(A3686="","",VLOOKUP(A3686,#REF!,2,FALSE))</f>
        <v/>
      </c>
      <c r="C3686" s="176"/>
      <c r="D3686" s="172"/>
      <c r="E3686" s="173"/>
      <c r="F3686" s="174"/>
      <c r="G3686" s="175"/>
      <c r="H3686" s="175"/>
      <c r="I3686" s="334">
        <f t="shared" si="58"/>
        <v>0</v>
      </c>
      <c r="J3686" s="44"/>
      <c r="K3686" s="332">
        <f>IFERROR(SUM(C3686/'Transfers of Funds'!$F$56),0)</f>
        <v>0</v>
      </c>
      <c r="L3686" s="44"/>
      <c r="M3686" s="45" t="s">
        <v>162</v>
      </c>
    </row>
    <row r="3687" spans="2:13">
      <c r="B3687" s="417" t="str">
        <f>IF(A3687="","",VLOOKUP(A3687,#REF!,2,FALSE))</f>
        <v/>
      </c>
      <c r="C3687" s="176"/>
      <c r="D3687" s="172"/>
      <c r="E3687" s="173"/>
      <c r="F3687" s="174"/>
      <c r="G3687" s="175"/>
      <c r="H3687" s="175"/>
      <c r="I3687" s="334">
        <f t="shared" si="58"/>
        <v>0</v>
      </c>
      <c r="J3687" s="44"/>
      <c r="K3687" s="332">
        <f>IFERROR(SUM(C3687/'Transfers of Funds'!$F$56),0)</f>
        <v>0</v>
      </c>
      <c r="L3687" s="44"/>
      <c r="M3687" s="45" t="s">
        <v>162</v>
      </c>
    </row>
    <row r="3688" spans="2:13">
      <c r="B3688" s="417" t="str">
        <f>IF(A3688="","",VLOOKUP(A3688,#REF!,2,FALSE))</f>
        <v/>
      </c>
      <c r="C3688" s="176"/>
      <c r="D3688" s="172"/>
      <c r="E3688" s="173"/>
      <c r="F3688" s="174"/>
      <c r="G3688" s="175"/>
      <c r="H3688" s="175"/>
      <c r="I3688" s="334">
        <f t="shared" si="58"/>
        <v>0</v>
      </c>
      <c r="J3688" s="44"/>
      <c r="K3688" s="332">
        <f>IFERROR(SUM(C3688/'Transfers of Funds'!$F$56),0)</f>
        <v>0</v>
      </c>
      <c r="L3688" s="44"/>
      <c r="M3688" s="45" t="s">
        <v>162</v>
      </c>
    </row>
    <row r="3689" spans="2:13">
      <c r="B3689" s="417" t="str">
        <f>IF(A3689="","",VLOOKUP(A3689,#REF!,2,FALSE))</f>
        <v/>
      </c>
      <c r="C3689" s="176"/>
      <c r="D3689" s="172"/>
      <c r="E3689" s="173"/>
      <c r="F3689" s="174"/>
      <c r="G3689" s="175"/>
      <c r="H3689" s="175"/>
      <c r="I3689" s="334">
        <f t="shared" si="58"/>
        <v>0</v>
      </c>
      <c r="J3689" s="44"/>
      <c r="K3689" s="332">
        <f>IFERROR(SUM(C3689/'Transfers of Funds'!$F$56),0)</f>
        <v>0</v>
      </c>
      <c r="L3689" s="44"/>
      <c r="M3689" s="45" t="s">
        <v>162</v>
      </c>
    </row>
    <row r="3690" spans="2:13">
      <c r="B3690" s="417" t="str">
        <f>IF(A3690="","",VLOOKUP(A3690,#REF!,2,FALSE))</f>
        <v/>
      </c>
      <c r="C3690" s="176"/>
      <c r="D3690" s="172"/>
      <c r="E3690" s="173"/>
      <c r="F3690" s="174"/>
      <c r="G3690" s="175"/>
      <c r="H3690" s="175"/>
      <c r="I3690" s="334">
        <f t="shared" si="58"/>
        <v>0</v>
      </c>
      <c r="J3690" s="44"/>
      <c r="K3690" s="332">
        <f>IFERROR(SUM(C3690/'Transfers of Funds'!$F$56),0)</f>
        <v>0</v>
      </c>
      <c r="L3690" s="44"/>
      <c r="M3690" s="45" t="s">
        <v>162</v>
      </c>
    </row>
    <row r="3691" spans="2:13">
      <c r="B3691" s="417" t="str">
        <f>IF(A3691="","",VLOOKUP(A3691,#REF!,2,FALSE))</f>
        <v/>
      </c>
      <c r="C3691" s="176"/>
      <c r="D3691" s="172"/>
      <c r="E3691" s="173"/>
      <c r="F3691" s="174"/>
      <c r="G3691" s="175"/>
      <c r="H3691" s="175"/>
      <c r="I3691" s="334">
        <f t="shared" si="58"/>
        <v>0</v>
      </c>
      <c r="J3691" s="44"/>
      <c r="K3691" s="332">
        <f>IFERROR(SUM(C3691/'Transfers of Funds'!$F$56),0)</f>
        <v>0</v>
      </c>
      <c r="L3691" s="44"/>
      <c r="M3691" s="45" t="s">
        <v>162</v>
      </c>
    </row>
    <row r="3692" spans="2:13">
      <c r="B3692" s="417" t="str">
        <f>IF(A3692="","",VLOOKUP(A3692,#REF!,2,FALSE))</f>
        <v/>
      </c>
      <c r="C3692" s="176"/>
      <c r="D3692" s="172"/>
      <c r="E3692" s="173"/>
      <c r="F3692" s="174"/>
      <c r="G3692" s="175"/>
      <c r="H3692" s="175"/>
      <c r="I3692" s="334">
        <f t="shared" si="58"/>
        <v>0</v>
      </c>
      <c r="J3692" s="44"/>
      <c r="K3692" s="332">
        <f>IFERROR(SUM(C3692/'Transfers of Funds'!$F$56),0)</f>
        <v>0</v>
      </c>
      <c r="L3692" s="44"/>
      <c r="M3692" s="45" t="s">
        <v>162</v>
      </c>
    </row>
    <row r="3693" spans="2:13">
      <c r="B3693" s="417" t="str">
        <f>IF(A3693="","",VLOOKUP(A3693,#REF!,2,FALSE))</f>
        <v/>
      </c>
      <c r="C3693" s="176"/>
      <c r="D3693" s="172"/>
      <c r="E3693" s="173"/>
      <c r="F3693" s="174"/>
      <c r="G3693" s="175"/>
      <c r="H3693" s="175"/>
      <c r="I3693" s="334">
        <f t="shared" si="58"/>
        <v>0</v>
      </c>
      <c r="J3693" s="44"/>
      <c r="K3693" s="332">
        <f>IFERROR(SUM(C3693/'Transfers of Funds'!$F$56),0)</f>
        <v>0</v>
      </c>
      <c r="L3693" s="44"/>
      <c r="M3693" s="45" t="s">
        <v>162</v>
      </c>
    </row>
    <row r="3694" spans="2:13">
      <c r="B3694" s="417" t="str">
        <f>IF(A3694="","",VLOOKUP(A3694,#REF!,2,FALSE))</f>
        <v/>
      </c>
      <c r="C3694" s="176"/>
      <c r="D3694" s="172"/>
      <c r="E3694" s="173"/>
      <c r="F3694" s="174"/>
      <c r="G3694" s="175"/>
      <c r="H3694" s="175"/>
      <c r="I3694" s="334">
        <f t="shared" si="58"/>
        <v>0</v>
      </c>
      <c r="J3694" s="44"/>
      <c r="K3694" s="332">
        <f>IFERROR(SUM(C3694/'Transfers of Funds'!$F$56),0)</f>
        <v>0</v>
      </c>
      <c r="L3694" s="44"/>
      <c r="M3694" s="45" t="s">
        <v>162</v>
      </c>
    </row>
    <row r="3695" spans="2:13">
      <c r="B3695" s="417" t="str">
        <f>IF(A3695="","",VLOOKUP(A3695,#REF!,2,FALSE))</f>
        <v/>
      </c>
      <c r="C3695" s="176"/>
      <c r="D3695" s="172"/>
      <c r="E3695" s="173"/>
      <c r="F3695" s="174"/>
      <c r="G3695" s="175"/>
      <c r="H3695" s="175"/>
      <c r="I3695" s="334">
        <f t="shared" si="58"/>
        <v>0</v>
      </c>
      <c r="J3695" s="44"/>
      <c r="K3695" s="332">
        <f>IFERROR(SUM(C3695/'Transfers of Funds'!$F$56),0)</f>
        <v>0</v>
      </c>
      <c r="L3695" s="44"/>
      <c r="M3695" s="45" t="s">
        <v>162</v>
      </c>
    </row>
    <row r="3696" spans="2:13">
      <c r="B3696" s="417" t="str">
        <f>IF(A3696="","",VLOOKUP(A3696,#REF!,2,FALSE))</f>
        <v/>
      </c>
      <c r="C3696" s="176"/>
      <c r="D3696" s="172"/>
      <c r="E3696" s="173"/>
      <c r="F3696" s="174"/>
      <c r="G3696" s="175"/>
      <c r="H3696" s="175"/>
      <c r="I3696" s="334">
        <f t="shared" si="58"/>
        <v>0</v>
      </c>
      <c r="J3696" s="44"/>
      <c r="K3696" s="332">
        <f>IFERROR(SUM(C3696/'Transfers of Funds'!$F$56),0)</f>
        <v>0</v>
      </c>
      <c r="L3696" s="44"/>
      <c r="M3696" s="45" t="s">
        <v>162</v>
      </c>
    </row>
    <row r="3697" spans="2:13">
      <c r="B3697" s="417" t="str">
        <f>IF(A3697="","",VLOOKUP(A3697,#REF!,2,FALSE))</f>
        <v/>
      </c>
      <c r="C3697" s="176"/>
      <c r="D3697" s="172"/>
      <c r="E3697" s="173"/>
      <c r="F3697" s="174"/>
      <c r="G3697" s="175"/>
      <c r="H3697" s="175"/>
      <c r="I3697" s="334">
        <f t="shared" si="58"/>
        <v>0</v>
      </c>
      <c r="J3697" s="44"/>
      <c r="K3697" s="332">
        <f>IFERROR(SUM(C3697/'Transfers of Funds'!$F$56),0)</f>
        <v>0</v>
      </c>
      <c r="L3697" s="44"/>
      <c r="M3697" s="45" t="s">
        <v>162</v>
      </c>
    </row>
    <row r="3698" spans="2:13">
      <c r="B3698" s="417" t="str">
        <f>IF(A3698="","",VLOOKUP(A3698,#REF!,2,FALSE))</f>
        <v/>
      </c>
      <c r="C3698" s="176"/>
      <c r="D3698" s="172"/>
      <c r="E3698" s="173"/>
      <c r="F3698" s="174"/>
      <c r="G3698" s="175"/>
      <c r="H3698" s="175"/>
      <c r="I3698" s="334">
        <f t="shared" si="58"/>
        <v>0</v>
      </c>
      <c r="J3698" s="44"/>
      <c r="K3698" s="332">
        <f>IFERROR(SUM(C3698/'Transfers of Funds'!$F$56),0)</f>
        <v>0</v>
      </c>
      <c r="L3698" s="44"/>
      <c r="M3698" s="45" t="s">
        <v>162</v>
      </c>
    </row>
    <row r="3699" spans="2:13">
      <c r="B3699" s="417" t="str">
        <f>IF(A3699="","",VLOOKUP(A3699,#REF!,2,FALSE))</f>
        <v/>
      </c>
      <c r="C3699" s="176"/>
      <c r="D3699" s="172"/>
      <c r="E3699" s="173"/>
      <c r="F3699" s="174"/>
      <c r="G3699" s="175"/>
      <c r="H3699" s="175"/>
      <c r="I3699" s="334">
        <f t="shared" si="58"/>
        <v>0</v>
      </c>
      <c r="J3699" s="44"/>
      <c r="K3699" s="332">
        <f>IFERROR(SUM(C3699/'Transfers of Funds'!$F$56),0)</f>
        <v>0</v>
      </c>
      <c r="L3699" s="44"/>
      <c r="M3699" s="45" t="s">
        <v>162</v>
      </c>
    </row>
    <row r="3700" spans="2:13">
      <c r="B3700" s="417" t="str">
        <f>IF(A3700="","",VLOOKUP(A3700,#REF!,2,FALSE))</f>
        <v/>
      </c>
      <c r="C3700" s="176"/>
      <c r="D3700" s="172"/>
      <c r="E3700" s="173"/>
      <c r="F3700" s="174"/>
      <c r="G3700" s="175"/>
      <c r="H3700" s="175"/>
      <c r="I3700" s="334">
        <f t="shared" si="58"/>
        <v>0</v>
      </c>
      <c r="J3700" s="44"/>
      <c r="K3700" s="332">
        <f>IFERROR(SUM(C3700/'Transfers of Funds'!$F$56),0)</f>
        <v>0</v>
      </c>
      <c r="L3700" s="44"/>
      <c r="M3700" s="45" t="s">
        <v>162</v>
      </c>
    </row>
    <row r="3701" spans="2:13">
      <c r="B3701" s="417" t="str">
        <f>IF(A3701="","",VLOOKUP(A3701,#REF!,2,FALSE))</f>
        <v/>
      </c>
      <c r="C3701" s="176"/>
      <c r="D3701" s="172"/>
      <c r="E3701" s="173"/>
      <c r="F3701" s="174"/>
      <c r="G3701" s="175"/>
      <c r="H3701" s="175"/>
      <c r="I3701" s="334">
        <f t="shared" si="58"/>
        <v>0</v>
      </c>
      <c r="J3701" s="44"/>
      <c r="K3701" s="332">
        <f>IFERROR(SUM(C3701/'Transfers of Funds'!$F$56),0)</f>
        <v>0</v>
      </c>
      <c r="L3701" s="44"/>
      <c r="M3701" s="45" t="s">
        <v>162</v>
      </c>
    </row>
    <row r="3702" spans="2:13">
      <c r="B3702" s="417" t="str">
        <f>IF(A3702="","",VLOOKUP(A3702,#REF!,2,FALSE))</f>
        <v/>
      </c>
      <c r="C3702" s="176"/>
      <c r="D3702" s="172"/>
      <c r="E3702" s="173"/>
      <c r="F3702" s="174"/>
      <c r="G3702" s="175"/>
      <c r="H3702" s="175"/>
      <c r="I3702" s="334">
        <f t="shared" si="58"/>
        <v>0</v>
      </c>
      <c r="J3702" s="44"/>
      <c r="K3702" s="332">
        <f>IFERROR(SUM(C3702/'Transfers of Funds'!$F$56),0)</f>
        <v>0</v>
      </c>
      <c r="L3702" s="44"/>
      <c r="M3702" s="45" t="s">
        <v>162</v>
      </c>
    </row>
    <row r="3703" spans="2:13">
      <c r="B3703" s="417" t="str">
        <f>IF(A3703="","",VLOOKUP(A3703,#REF!,2,FALSE))</f>
        <v/>
      </c>
      <c r="C3703" s="176"/>
      <c r="D3703" s="172"/>
      <c r="E3703" s="173"/>
      <c r="F3703" s="174"/>
      <c r="G3703" s="175"/>
      <c r="H3703" s="175"/>
      <c r="I3703" s="334">
        <f t="shared" si="58"/>
        <v>0</v>
      </c>
      <c r="J3703" s="44"/>
      <c r="K3703" s="332">
        <f>IFERROR(SUM(C3703/'Transfers of Funds'!$F$56),0)</f>
        <v>0</v>
      </c>
      <c r="L3703" s="44"/>
      <c r="M3703" s="45" t="s">
        <v>162</v>
      </c>
    </row>
    <row r="3704" spans="2:13">
      <c r="B3704" s="417" t="str">
        <f>IF(A3704="","",VLOOKUP(A3704,#REF!,2,FALSE))</f>
        <v/>
      </c>
      <c r="C3704" s="176"/>
      <c r="D3704" s="172"/>
      <c r="E3704" s="173"/>
      <c r="F3704" s="174"/>
      <c r="G3704" s="175"/>
      <c r="H3704" s="175"/>
      <c r="I3704" s="334">
        <f t="shared" si="58"/>
        <v>0</v>
      </c>
      <c r="J3704" s="44"/>
      <c r="K3704" s="332">
        <f>IFERROR(SUM(C3704/'Transfers of Funds'!$F$56),0)</f>
        <v>0</v>
      </c>
      <c r="L3704" s="44"/>
      <c r="M3704" s="45" t="s">
        <v>162</v>
      </c>
    </row>
    <row r="3705" spans="2:13">
      <c r="B3705" s="417" t="str">
        <f>IF(A3705="","",VLOOKUP(A3705,#REF!,2,FALSE))</f>
        <v/>
      </c>
      <c r="C3705" s="176"/>
      <c r="D3705" s="172"/>
      <c r="E3705" s="173"/>
      <c r="F3705" s="174"/>
      <c r="G3705" s="175"/>
      <c r="H3705" s="175"/>
      <c r="I3705" s="334">
        <f t="shared" si="58"/>
        <v>0</v>
      </c>
      <c r="J3705" s="44"/>
      <c r="K3705" s="332">
        <f>IFERROR(SUM(C3705/'Transfers of Funds'!$F$56),0)</f>
        <v>0</v>
      </c>
      <c r="L3705" s="44"/>
      <c r="M3705" s="45" t="s">
        <v>162</v>
      </c>
    </row>
    <row r="3706" spans="2:13">
      <c r="B3706" s="417" t="str">
        <f>IF(A3706="","",VLOOKUP(A3706,#REF!,2,FALSE))</f>
        <v/>
      </c>
      <c r="C3706" s="176"/>
      <c r="D3706" s="172"/>
      <c r="E3706" s="173"/>
      <c r="F3706" s="174"/>
      <c r="G3706" s="175"/>
      <c r="H3706" s="175"/>
      <c r="I3706" s="334">
        <f t="shared" si="58"/>
        <v>0</v>
      </c>
      <c r="J3706" s="44"/>
      <c r="K3706" s="332">
        <f>IFERROR(SUM(C3706/'Transfers of Funds'!$F$56),0)</f>
        <v>0</v>
      </c>
      <c r="L3706" s="44"/>
      <c r="M3706" s="45" t="s">
        <v>162</v>
      </c>
    </row>
    <row r="3707" spans="2:13">
      <c r="B3707" s="417" t="str">
        <f>IF(A3707="","",VLOOKUP(A3707,#REF!,2,FALSE))</f>
        <v/>
      </c>
      <c r="C3707" s="176"/>
      <c r="D3707" s="172"/>
      <c r="E3707" s="173"/>
      <c r="F3707" s="174"/>
      <c r="G3707" s="175"/>
      <c r="H3707" s="175"/>
      <c r="I3707" s="334">
        <f t="shared" si="58"/>
        <v>0</v>
      </c>
      <c r="J3707" s="44"/>
      <c r="K3707" s="332">
        <f>IFERROR(SUM(C3707/'Transfers of Funds'!$F$56),0)</f>
        <v>0</v>
      </c>
      <c r="L3707" s="44"/>
      <c r="M3707" s="45" t="s">
        <v>162</v>
      </c>
    </row>
    <row r="3708" spans="2:13">
      <c r="B3708" s="417" t="str">
        <f>IF(A3708="","",VLOOKUP(A3708,#REF!,2,FALSE))</f>
        <v/>
      </c>
      <c r="C3708" s="176"/>
      <c r="D3708" s="172"/>
      <c r="E3708" s="173"/>
      <c r="F3708" s="174"/>
      <c r="G3708" s="175"/>
      <c r="H3708" s="175"/>
      <c r="I3708" s="334">
        <f t="shared" si="58"/>
        <v>0</v>
      </c>
      <c r="J3708" s="44"/>
      <c r="K3708" s="332">
        <f>IFERROR(SUM(C3708/'Transfers of Funds'!$F$56),0)</f>
        <v>0</v>
      </c>
      <c r="L3708" s="44"/>
      <c r="M3708" s="45" t="s">
        <v>162</v>
      </c>
    </row>
    <row r="3709" spans="2:13">
      <c r="B3709" s="417" t="str">
        <f>IF(A3709="","",VLOOKUP(A3709,#REF!,2,FALSE))</f>
        <v/>
      </c>
      <c r="C3709" s="176"/>
      <c r="D3709" s="172"/>
      <c r="E3709" s="173"/>
      <c r="F3709" s="174"/>
      <c r="G3709" s="175"/>
      <c r="H3709" s="175"/>
      <c r="I3709" s="334">
        <f t="shared" si="58"/>
        <v>0</v>
      </c>
      <c r="J3709" s="44"/>
      <c r="K3709" s="332">
        <f>IFERROR(SUM(C3709/'Transfers of Funds'!$F$56),0)</f>
        <v>0</v>
      </c>
      <c r="L3709" s="44"/>
      <c r="M3709" s="45" t="s">
        <v>162</v>
      </c>
    </row>
    <row r="3710" spans="2:13">
      <c r="B3710" s="417" t="str">
        <f>IF(A3710="","",VLOOKUP(A3710,#REF!,2,FALSE))</f>
        <v/>
      </c>
      <c r="C3710" s="176"/>
      <c r="D3710" s="172"/>
      <c r="E3710" s="173"/>
      <c r="F3710" s="174"/>
      <c r="G3710" s="175"/>
      <c r="H3710" s="175"/>
      <c r="I3710" s="334">
        <f t="shared" si="58"/>
        <v>0</v>
      </c>
      <c r="J3710" s="44"/>
      <c r="K3710" s="332">
        <f>IFERROR(SUM(C3710/'Transfers of Funds'!$F$56),0)</f>
        <v>0</v>
      </c>
      <c r="L3710" s="44"/>
      <c r="M3710" s="45" t="s">
        <v>162</v>
      </c>
    </row>
    <row r="3711" spans="2:13">
      <c r="B3711" s="417" t="str">
        <f>IF(A3711="","",VLOOKUP(A3711,#REF!,2,FALSE))</f>
        <v/>
      </c>
      <c r="C3711" s="176"/>
      <c r="D3711" s="172"/>
      <c r="E3711" s="173"/>
      <c r="F3711" s="174"/>
      <c r="G3711" s="175"/>
      <c r="H3711" s="175"/>
      <c r="I3711" s="334">
        <f t="shared" si="58"/>
        <v>0</v>
      </c>
      <c r="J3711" s="44"/>
      <c r="K3711" s="332">
        <f>IFERROR(SUM(C3711/'Transfers of Funds'!$F$56),0)</f>
        <v>0</v>
      </c>
      <c r="L3711" s="44"/>
      <c r="M3711" s="45" t="s">
        <v>162</v>
      </c>
    </row>
    <row r="3712" spans="2:13">
      <c r="B3712" s="417" t="str">
        <f>IF(A3712="","",VLOOKUP(A3712,#REF!,2,FALSE))</f>
        <v/>
      </c>
      <c r="C3712" s="176"/>
      <c r="D3712" s="172"/>
      <c r="E3712" s="173"/>
      <c r="F3712" s="174"/>
      <c r="G3712" s="175"/>
      <c r="H3712" s="175"/>
      <c r="I3712" s="334">
        <f t="shared" si="58"/>
        <v>0</v>
      </c>
      <c r="J3712" s="44"/>
      <c r="K3712" s="332">
        <f>IFERROR(SUM(C3712/'Transfers of Funds'!$F$56),0)</f>
        <v>0</v>
      </c>
      <c r="L3712" s="44"/>
      <c r="M3712" s="45" t="s">
        <v>162</v>
      </c>
    </row>
    <row r="3713" spans="2:13">
      <c r="B3713" s="417" t="str">
        <f>IF(A3713="","",VLOOKUP(A3713,#REF!,2,FALSE))</f>
        <v/>
      </c>
      <c r="C3713" s="176"/>
      <c r="D3713" s="172"/>
      <c r="E3713" s="173"/>
      <c r="F3713" s="174"/>
      <c r="G3713" s="175"/>
      <c r="H3713" s="175"/>
      <c r="I3713" s="334">
        <f t="shared" si="58"/>
        <v>0</v>
      </c>
      <c r="J3713" s="44"/>
      <c r="K3713" s="332">
        <f>IFERROR(SUM(C3713/'Transfers of Funds'!$F$56),0)</f>
        <v>0</v>
      </c>
      <c r="L3713" s="44"/>
      <c r="M3713" s="45" t="s">
        <v>162</v>
      </c>
    </row>
    <row r="3714" spans="2:13">
      <c r="B3714" s="417" t="str">
        <f>IF(A3714="","",VLOOKUP(A3714,#REF!,2,FALSE))</f>
        <v/>
      </c>
      <c r="C3714" s="176"/>
      <c r="D3714" s="172"/>
      <c r="E3714" s="173"/>
      <c r="F3714" s="174"/>
      <c r="G3714" s="175"/>
      <c r="H3714" s="175"/>
      <c r="I3714" s="334">
        <f t="shared" si="58"/>
        <v>0</v>
      </c>
      <c r="J3714" s="44"/>
      <c r="K3714" s="332">
        <f>IFERROR(SUM(C3714/'Transfers of Funds'!$F$56),0)</f>
        <v>0</v>
      </c>
      <c r="L3714" s="44"/>
      <c r="M3714" s="45" t="s">
        <v>162</v>
      </c>
    </row>
    <row r="3715" spans="2:13">
      <c r="B3715" s="417" t="str">
        <f>IF(A3715="","",VLOOKUP(A3715,#REF!,2,FALSE))</f>
        <v/>
      </c>
      <c r="C3715" s="176"/>
      <c r="D3715" s="172"/>
      <c r="E3715" s="173"/>
      <c r="F3715" s="174"/>
      <c r="G3715" s="175"/>
      <c r="H3715" s="175"/>
      <c r="I3715" s="334">
        <f t="shared" si="58"/>
        <v>0</v>
      </c>
      <c r="J3715" s="44"/>
      <c r="K3715" s="332">
        <f>IFERROR(SUM(C3715/'Transfers of Funds'!$F$56),0)</f>
        <v>0</v>
      </c>
      <c r="L3715" s="44"/>
      <c r="M3715" s="45" t="s">
        <v>162</v>
      </c>
    </row>
    <row r="3716" spans="2:13">
      <c r="B3716" s="417" t="str">
        <f>IF(A3716="","",VLOOKUP(A3716,#REF!,2,FALSE))</f>
        <v/>
      </c>
      <c r="C3716" s="176"/>
      <c r="D3716" s="172"/>
      <c r="E3716" s="173"/>
      <c r="F3716" s="174"/>
      <c r="G3716" s="175"/>
      <c r="H3716" s="175"/>
      <c r="I3716" s="334">
        <f t="shared" si="58"/>
        <v>0</v>
      </c>
      <c r="J3716" s="44"/>
      <c r="K3716" s="332">
        <f>IFERROR(SUM(C3716/'Transfers of Funds'!$F$56),0)</f>
        <v>0</v>
      </c>
      <c r="L3716" s="44"/>
      <c r="M3716" s="45" t="s">
        <v>162</v>
      </c>
    </row>
    <row r="3717" spans="2:13">
      <c r="B3717" s="417" t="str">
        <f>IF(A3717="","",VLOOKUP(A3717,#REF!,2,FALSE))</f>
        <v/>
      </c>
      <c r="C3717" s="176"/>
      <c r="D3717" s="172"/>
      <c r="E3717" s="173"/>
      <c r="F3717" s="174"/>
      <c r="G3717" s="175"/>
      <c r="H3717" s="175"/>
      <c r="I3717" s="334">
        <f t="shared" si="58"/>
        <v>0</v>
      </c>
      <c r="J3717" s="44"/>
      <c r="K3717" s="332">
        <f>IFERROR(SUM(C3717/'Transfers of Funds'!$F$56),0)</f>
        <v>0</v>
      </c>
      <c r="L3717" s="44"/>
      <c r="M3717" s="45" t="s">
        <v>162</v>
      </c>
    </row>
    <row r="3718" spans="2:13">
      <c r="B3718" s="417" t="str">
        <f>IF(A3718="","",VLOOKUP(A3718,#REF!,2,FALSE))</f>
        <v/>
      </c>
      <c r="C3718" s="176"/>
      <c r="D3718" s="172"/>
      <c r="E3718" s="173"/>
      <c r="F3718" s="174"/>
      <c r="G3718" s="175"/>
      <c r="H3718" s="175"/>
      <c r="I3718" s="334">
        <f t="shared" si="58"/>
        <v>0</v>
      </c>
      <c r="J3718" s="44"/>
      <c r="K3718" s="332">
        <f>IFERROR(SUM(C3718/'Transfers of Funds'!$F$56),0)</f>
        <v>0</v>
      </c>
      <c r="L3718" s="44"/>
      <c r="M3718" s="45" t="s">
        <v>162</v>
      </c>
    </row>
    <row r="3719" spans="2:13">
      <c r="B3719" s="417" t="str">
        <f>IF(A3719="","",VLOOKUP(A3719,#REF!,2,FALSE))</f>
        <v/>
      </c>
      <c r="C3719" s="176"/>
      <c r="D3719" s="172"/>
      <c r="E3719" s="173"/>
      <c r="F3719" s="174"/>
      <c r="G3719" s="175"/>
      <c r="H3719" s="175"/>
      <c r="I3719" s="334">
        <f t="shared" si="58"/>
        <v>0</v>
      </c>
      <c r="J3719" s="44"/>
      <c r="K3719" s="332">
        <f>IFERROR(SUM(C3719/'Transfers of Funds'!$F$56),0)</f>
        <v>0</v>
      </c>
      <c r="L3719" s="44"/>
      <c r="M3719" s="45" t="s">
        <v>162</v>
      </c>
    </row>
    <row r="3720" spans="2:13">
      <c r="B3720" s="417" t="str">
        <f>IF(A3720="","",VLOOKUP(A3720,#REF!,2,FALSE))</f>
        <v/>
      </c>
      <c r="C3720" s="176"/>
      <c r="D3720" s="172"/>
      <c r="E3720" s="173"/>
      <c r="F3720" s="174"/>
      <c r="G3720" s="175"/>
      <c r="H3720" s="175"/>
      <c r="I3720" s="334">
        <f t="shared" si="58"/>
        <v>0</v>
      </c>
      <c r="J3720" s="44"/>
      <c r="K3720" s="332">
        <f>IFERROR(SUM(C3720/'Transfers of Funds'!$F$56),0)</f>
        <v>0</v>
      </c>
      <c r="L3720" s="44"/>
      <c r="M3720" s="45" t="s">
        <v>162</v>
      </c>
    </row>
    <row r="3721" spans="2:13">
      <c r="B3721" s="417" t="str">
        <f>IF(A3721="","",VLOOKUP(A3721,#REF!,2,FALSE))</f>
        <v/>
      </c>
      <c r="C3721" s="176"/>
      <c r="D3721" s="172"/>
      <c r="E3721" s="173"/>
      <c r="F3721" s="174"/>
      <c r="G3721" s="175"/>
      <c r="H3721" s="175"/>
      <c r="I3721" s="334">
        <f t="shared" si="58"/>
        <v>0</v>
      </c>
      <c r="J3721" s="44"/>
      <c r="K3721" s="332">
        <f>IFERROR(SUM(C3721/'Transfers of Funds'!$F$56),0)</f>
        <v>0</v>
      </c>
      <c r="L3721" s="44"/>
      <c r="M3721" s="45" t="s">
        <v>162</v>
      </c>
    </row>
    <row r="3722" spans="2:13">
      <c r="B3722" s="417" t="str">
        <f>IF(A3722="","",VLOOKUP(A3722,#REF!,2,FALSE))</f>
        <v/>
      </c>
      <c r="C3722" s="176"/>
      <c r="D3722" s="172"/>
      <c r="E3722" s="173"/>
      <c r="F3722" s="174"/>
      <c r="G3722" s="175"/>
      <c r="H3722" s="175"/>
      <c r="I3722" s="334">
        <f t="shared" si="58"/>
        <v>0</v>
      </c>
      <c r="J3722" s="44"/>
      <c r="K3722" s="332">
        <f>IFERROR(SUM(C3722/'Transfers of Funds'!$F$56),0)</f>
        <v>0</v>
      </c>
      <c r="L3722" s="44"/>
      <c r="M3722" s="45" t="s">
        <v>162</v>
      </c>
    </row>
    <row r="3723" spans="2:13">
      <c r="B3723" s="417" t="str">
        <f>IF(A3723="","",VLOOKUP(A3723,#REF!,2,FALSE))</f>
        <v/>
      </c>
      <c r="C3723" s="176"/>
      <c r="D3723" s="172"/>
      <c r="E3723" s="173"/>
      <c r="F3723" s="174"/>
      <c r="G3723" s="175"/>
      <c r="H3723" s="175"/>
      <c r="I3723" s="334">
        <f t="shared" si="58"/>
        <v>0</v>
      </c>
      <c r="J3723" s="44"/>
      <c r="K3723" s="332">
        <f>IFERROR(SUM(C3723/'Transfers of Funds'!$F$56),0)</f>
        <v>0</v>
      </c>
      <c r="L3723" s="44"/>
      <c r="M3723" s="45" t="s">
        <v>162</v>
      </c>
    </row>
    <row r="3724" spans="2:13">
      <c r="B3724" s="417" t="str">
        <f>IF(A3724="","",VLOOKUP(A3724,#REF!,2,FALSE))</f>
        <v/>
      </c>
      <c r="C3724" s="176"/>
      <c r="D3724" s="172"/>
      <c r="E3724" s="173"/>
      <c r="F3724" s="174"/>
      <c r="G3724" s="175"/>
      <c r="H3724" s="175"/>
      <c r="I3724" s="334">
        <f t="shared" si="58"/>
        <v>0</v>
      </c>
      <c r="J3724" s="44"/>
      <c r="K3724" s="332">
        <f>IFERROR(SUM(C3724/'Transfers of Funds'!$F$56),0)</f>
        <v>0</v>
      </c>
      <c r="L3724" s="44"/>
      <c r="M3724" s="45" t="s">
        <v>162</v>
      </c>
    </row>
    <row r="3725" spans="2:13">
      <c r="B3725" s="417" t="str">
        <f>IF(A3725="","",VLOOKUP(A3725,#REF!,2,FALSE))</f>
        <v/>
      </c>
      <c r="C3725" s="176"/>
      <c r="D3725" s="172"/>
      <c r="E3725" s="173"/>
      <c r="F3725" s="174"/>
      <c r="G3725" s="175"/>
      <c r="H3725" s="175"/>
      <c r="I3725" s="334">
        <f t="shared" si="58"/>
        <v>0</v>
      </c>
      <c r="J3725" s="44"/>
      <c r="K3725" s="332">
        <f>IFERROR(SUM(C3725/'Transfers of Funds'!$F$56),0)</f>
        <v>0</v>
      </c>
      <c r="L3725" s="44"/>
      <c r="M3725" s="45" t="s">
        <v>162</v>
      </c>
    </row>
    <row r="3726" spans="2:13">
      <c r="B3726" s="417" t="str">
        <f>IF(A3726="","",VLOOKUP(A3726,#REF!,2,FALSE))</f>
        <v/>
      </c>
      <c r="C3726" s="176"/>
      <c r="D3726" s="172"/>
      <c r="E3726" s="173"/>
      <c r="F3726" s="174"/>
      <c r="G3726" s="175"/>
      <c r="H3726" s="175"/>
      <c r="I3726" s="334">
        <f t="shared" si="58"/>
        <v>0</v>
      </c>
      <c r="J3726" s="44"/>
      <c r="K3726" s="332">
        <f>IFERROR(SUM(C3726/'Transfers of Funds'!$F$56),0)</f>
        <v>0</v>
      </c>
      <c r="L3726" s="44"/>
      <c r="M3726" s="45" t="s">
        <v>162</v>
      </c>
    </row>
    <row r="3727" spans="2:13">
      <c r="B3727" s="417" t="str">
        <f>IF(A3727="","",VLOOKUP(A3727,#REF!,2,FALSE))</f>
        <v/>
      </c>
      <c r="C3727" s="176"/>
      <c r="D3727" s="172"/>
      <c r="E3727" s="173"/>
      <c r="F3727" s="174"/>
      <c r="G3727" s="175"/>
      <c r="H3727" s="175"/>
      <c r="I3727" s="334">
        <f t="shared" si="58"/>
        <v>0</v>
      </c>
      <c r="J3727" s="44"/>
      <c r="K3727" s="332">
        <f>IFERROR(SUM(C3727/'Transfers of Funds'!$F$56),0)</f>
        <v>0</v>
      </c>
      <c r="L3727" s="44"/>
      <c r="M3727" s="45" t="s">
        <v>162</v>
      </c>
    </row>
    <row r="3728" spans="2:13">
      <c r="B3728" s="417" t="str">
        <f>IF(A3728="","",VLOOKUP(A3728,#REF!,2,FALSE))</f>
        <v/>
      </c>
      <c r="C3728" s="176"/>
      <c r="D3728" s="172"/>
      <c r="E3728" s="173"/>
      <c r="F3728" s="174"/>
      <c r="G3728" s="175"/>
      <c r="H3728" s="175"/>
      <c r="I3728" s="334">
        <f t="shared" si="58"/>
        <v>0</v>
      </c>
      <c r="J3728" s="44"/>
      <c r="K3728" s="332">
        <f>IFERROR(SUM(C3728/'Transfers of Funds'!$F$56),0)</f>
        <v>0</v>
      </c>
      <c r="L3728" s="44"/>
      <c r="M3728" s="45" t="s">
        <v>162</v>
      </c>
    </row>
    <row r="3729" spans="2:13">
      <c r="B3729" s="417" t="str">
        <f>IF(A3729="","",VLOOKUP(A3729,#REF!,2,FALSE))</f>
        <v/>
      </c>
      <c r="C3729" s="176"/>
      <c r="D3729" s="172"/>
      <c r="E3729" s="173"/>
      <c r="F3729" s="174"/>
      <c r="G3729" s="175"/>
      <c r="H3729" s="175"/>
      <c r="I3729" s="334">
        <f t="shared" si="58"/>
        <v>0</v>
      </c>
      <c r="J3729" s="44"/>
      <c r="K3729" s="332">
        <f>IFERROR(SUM(C3729/'Transfers of Funds'!$F$56),0)</f>
        <v>0</v>
      </c>
      <c r="L3729" s="44"/>
      <c r="M3729" s="45" t="s">
        <v>162</v>
      </c>
    </row>
    <row r="3730" spans="2:13">
      <c r="B3730" s="417" t="str">
        <f>IF(A3730="","",VLOOKUP(A3730,#REF!,2,FALSE))</f>
        <v/>
      </c>
      <c r="C3730" s="176"/>
      <c r="D3730" s="172"/>
      <c r="E3730" s="173"/>
      <c r="F3730" s="174"/>
      <c r="G3730" s="175"/>
      <c r="H3730" s="175"/>
      <c r="I3730" s="334">
        <f t="shared" si="58"/>
        <v>0</v>
      </c>
      <c r="J3730" s="44"/>
      <c r="K3730" s="332">
        <f>IFERROR(SUM(C3730/'Transfers of Funds'!$F$56),0)</f>
        <v>0</v>
      </c>
      <c r="L3730" s="44"/>
      <c r="M3730" s="45" t="s">
        <v>162</v>
      </c>
    </row>
    <row r="3731" spans="2:13">
      <c r="B3731" s="417" t="str">
        <f>IF(A3731="","",VLOOKUP(A3731,#REF!,2,FALSE))</f>
        <v/>
      </c>
      <c r="C3731" s="176"/>
      <c r="D3731" s="172"/>
      <c r="E3731" s="173"/>
      <c r="F3731" s="174"/>
      <c r="G3731" s="175"/>
      <c r="H3731" s="175"/>
      <c r="I3731" s="334">
        <f t="shared" si="58"/>
        <v>0</v>
      </c>
      <c r="J3731" s="44"/>
      <c r="K3731" s="332">
        <f>IFERROR(SUM(C3731/'Transfers of Funds'!$F$56),0)</f>
        <v>0</v>
      </c>
      <c r="L3731" s="44"/>
      <c r="M3731" s="45" t="s">
        <v>162</v>
      </c>
    </row>
    <row r="3732" spans="2:13">
      <c r="B3732" s="417" t="str">
        <f>IF(A3732="","",VLOOKUP(A3732,#REF!,2,FALSE))</f>
        <v/>
      </c>
      <c r="C3732" s="176"/>
      <c r="D3732" s="172"/>
      <c r="E3732" s="173"/>
      <c r="F3732" s="174"/>
      <c r="G3732" s="175"/>
      <c r="H3732" s="175"/>
      <c r="I3732" s="334">
        <f t="shared" si="58"/>
        <v>0</v>
      </c>
      <c r="J3732" s="44"/>
      <c r="K3732" s="332">
        <f>IFERROR(SUM(C3732/'Transfers of Funds'!$F$56),0)</f>
        <v>0</v>
      </c>
      <c r="L3732" s="44"/>
      <c r="M3732" s="45" t="s">
        <v>162</v>
      </c>
    </row>
    <row r="3733" spans="2:13">
      <c r="B3733" s="417" t="str">
        <f>IF(A3733="","",VLOOKUP(A3733,#REF!,2,FALSE))</f>
        <v/>
      </c>
      <c r="C3733" s="176"/>
      <c r="D3733" s="172"/>
      <c r="E3733" s="173"/>
      <c r="F3733" s="174"/>
      <c r="G3733" s="175"/>
      <c r="H3733" s="175"/>
      <c r="I3733" s="334">
        <f t="shared" ref="I3733:I3796" si="59">IF(OR(F$4="EUR",F$4="USD",F$4="GBP",F$4="CAD",F$4="NZD",F$4="AUD"),K3733,C3733)</f>
        <v>0</v>
      </c>
      <c r="J3733" s="44"/>
      <c r="K3733" s="332">
        <f>IFERROR(SUM(C3733/'Transfers of Funds'!$F$56),0)</f>
        <v>0</v>
      </c>
      <c r="L3733" s="44"/>
      <c r="M3733" s="45" t="s">
        <v>162</v>
      </c>
    </row>
    <row r="3734" spans="2:13">
      <c r="B3734" s="417" t="str">
        <f>IF(A3734="","",VLOOKUP(A3734,#REF!,2,FALSE))</f>
        <v/>
      </c>
      <c r="C3734" s="176"/>
      <c r="D3734" s="172"/>
      <c r="E3734" s="173"/>
      <c r="F3734" s="174"/>
      <c r="G3734" s="175"/>
      <c r="H3734" s="175"/>
      <c r="I3734" s="334">
        <f t="shared" si="59"/>
        <v>0</v>
      </c>
      <c r="J3734" s="44"/>
      <c r="K3734" s="332">
        <f>IFERROR(SUM(C3734/'Transfers of Funds'!$F$56),0)</f>
        <v>0</v>
      </c>
      <c r="L3734" s="44"/>
      <c r="M3734" s="45" t="s">
        <v>162</v>
      </c>
    </row>
    <row r="3735" spans="2:13">
      <c r="B3735" s="417" t="str">
        <f>IF(A3735="","",VLOOKUP(A3735,#REF!,2,FALSE))</f>
        <v/>
      </c>
      <c r="C3735" s="176"/>
      <c r="D3735" s="172"/>
      <c r="E3735" s="173"/>
      <c r="F3735" s="174"/>
      <c r="G3735" s="175"/>
      <c r="H3735" s="175"/>
      <c r="I3735" s="334">
        <f t="shared" si="59"/>
        <v>0</v>
      </c>
      <c r="J3735" s="44"/>
      <c r="K3735" s="332">
        <f>IFERROR(SUM(C3735/'Transfers of Funds'!$F$56),0)</f>
        <v>0</v>
      </c>
      <c r="L3735" s="44"/>
      <c r="M3735" s="45" t="s">
        <v>162</v>
      </c>
    </row>
    <row r="3736" spans="2:13">
      <c r="B3736" s="417" t="str">
        <f>IF(A3736="","",VLOOKUP(A3736,#REF!,2,FALSE))</f>
        <v/>
      </c>
      <c r="C3736" s="176"/>
      <c r="D3736" s="172"/>
      <c r="E3736" s="173"/>
      <c r="F3736" s="174"/>
      <c r="G3736" s="175"/>
      <c r="H3736" s="175"/>
      <c r="I3736" s="334">
        <f t="shared" si="59"/>
        <v>0</v>
      </c>
      <c r="J3736" s="44"/>
      <c r="K3736" s="332">
        <f>IFERROR(SUM(C3736/'Transfers of Funds'!$F$56),0)</f>
        <v>0</v>
      </c>
      <c r="L3736" s="44"/>
      <c r="M3736" s="45" t="s">
        <v>162</v>
      </c>
    </row>
    <row r="3737" spans="2:13">
      <c r="B3737" s="417" t="str">
        <f>IF(A3737="","",VLOOKUP(A3737,#REF!,2,FALSE))</f>
        <v/>
      </c>
      <c r="C3737" s="176"/>
      <c r="D3737" s="172"/>
      <c r="E3737" s="173"/>
      <c r="F3737" s="174"/>
      <c r="G3737" s="175"/>
      <c r="H3737" s="175"/>
      <c r="I3737" s="334">
        <f t="shared" si="59"/>
        <v>0</v>
      </c>
      <c r="J3737" s="44"/>
      <c r="K3737" s="332">
        <f>IFERROR(SUM(C3737/'Transfers of Funds'!$F$56),0)</f>
        <v>0</v>
      </c>
      <c r="L3737" s="44"/>
      <c r="M3737" s="45" t="s">
        <v>162</v>
      </c>
    </row>
    <row r="3738" spans="2:13">
      <c r="B3738" s="417" t="str">
        <f>IF(A3738="","",VLOOKUP(A3738,#REF!,2,FALSE))</f>
        <v/>
      </c>
      <c r="C3738" s="176"/>
      <c r="D3738" s="172"/>
      <c r="E3738" s="173"/>
      <c r="F3738" s="174"/>
      <c r="G3738" s="175"/>
      <c r="H3738" s="175"/>
      <c r="I3738" s="334">
        <f t="shared" si="59"/>
        <v>0</v>
      </c>
      <c r="J3738" s="44"/>
      <c r="K3738" s="332">
        <f>IFERROR(SUM(C3738/'Transfers of Funds'!$F$56),0)</f>
        <v>0</v>
      </c>
      <c r="L3738" s="44"/>
      <c r="M3738" s="45" t="s">
        <v>162</v>
      </c>
    </row>
    <row r="3739" spans="2:13">
      <c r="B3739" s="417" t="str">
        <f>IF(A3739="","",VLOOKUP(A3739,#REF!,2,FALSE))</f>
        <v/>
      </c>
      <c r="C3739" s="176"/>
      <c r="D3739" s="172"/>
      <c r="E3739" s="173"/>
      <c r="F3739" s="174"/>
      <c r="G3739" s="175"/>
      <c r="H3739" s="175"/>
      <c r="I3739" s="334">
        <f t="shared" si="59"/>
        <v>0</v>
      </c>
      <c r="J3739" s="44"/>
      <c r="K3739" s="332">
        <f>IFERROR(SUM(C3739/'Transfers of Funds'!$F$56),0)</f>
        <v>0</v>
      </c>
      <c r="L3739" s="44"/>
      <c r="M3739" s="45" t="s">
        <v>162</v>
      </c>
    </row>
    <row r="3740" spans="2:13">
      <c r="B3740" s="417" t="str">
        <f>IF(A3740="","",VLOOKUP(A3740,#REF!,2,FALSE))</f>
        <v/>
      </c>
      <c r="C3740" s="176"/>
      <c r="D3740" s="172"/>
      <c r="E3740" s="173"/>
      <c r="F3740" s="174"/>
      <c r="G3740" s="175"/>
      <c r="H3740" s="175"/>
      <c r="I3740" s="334">
        <f t="shared" si="59"/>
        <v>0</v>
      </c>
      <c r="J3740" s="44"/>
      <c r="K3740" s="332">
        <f>IFERROR(SUM(C3740/'Transfers of Funds'!$F$56),0)</f>
        <v>0</v>
      </c>
      <c r="L3740" s="44"/>
      <c r="M3740" s="45" t="s">
        <v>162</v>
      </c>
    </row>
    <row r="3741" spans="2:13">
      <c r="B3741" s="417" t="str">
        <f>IF(A3741="","",VLOOKUP(A3741,#REF!,2,FALSE))</f>
        <v/>
      </c>
      <c r="C3741" s="176"/>
      <c r="D3741" s="172"/>
      <c r="E3741" s="173"/>
      <c r="F3741" s="174"/>
      <c r="G3741" s="175"/>
      <c r="H3741" s="175"/>
      <c r="I3741" s="334">
        <f t="shared" si="59"/>
        <v>0</v>
      </c>
      <c r="J3741" s="44"/>
      <c r="K3741" s="332">
        <f>IFERROR(SUM(C3741/'Transfers of Funds'!$F$56),0)</f>
        <v>0</v>
      </c>
      <c r="L3741" s="44"/>
      <c r="M3741" s="45" t="s">
        <v>162</v>
      </c>
    </row>
    <row r="3742" spans="2:13">
      <c r="B3742" s="417" t="str">
        <f>IF(A3742="","",VLOOKUP(A3742,#REF!,2,FALSE))</f>
        <v/>
      </c>
      <c r="C3742" s="176"/>
      <c r="D3742" s="172"/>
      <c r="E3742" s="173"/>
      <c r="F3742" s="174"/>
      <c r="G3742" s="175"/>
      <c r="H3742" s="175"/>
      <c r="I3742" s="334">
        <f t="shared" si="59"/>
        <v>0</v>
      </c>
      <c r="J3742" s="44"/>
      <c r="K3742" s="332">
        <f>IFERROR(SUM(C3742/'Transfers of Funds'!$F$56),0)</f>
        <v>0</v>
      </c>
      <c r="L3742" s="44"/>
      <c r="M3742" s="45" t="s">
        <v>162</v>
      </c>
    </row>
    <row r="3743" spans="2:13">
      <c r="B3743" s="417" t="str">
        <f>IF(A3743="","",VLOOKUP(A3743,#REF!,2,FALSE))</f>
        <v/>
      </c>
      <c r="C3743" s="176"/>
      <c r="D3743" s="172"/>
      <c r="E3743" s="173"/>
      <c r="F3743" s="174"/>
      <c r="G3743" s="175"/>
      <c r="H3743" s="175"/>
      <c r="I3743" s="334">
        <f t="shared" si="59"/>
        <v>0</v>
      </c>
      <c r="J3743" s="44"/>
      <c r="K3743" s="332">
        <f>IFERROR(SUM(C3743/'Transfers of Funds'!$F$56),0)</f>
        <v>0</v>
      </c>
      <c r="L3743" s="44"/>
      <c r="M3743" s="45" t="s">
        <v>162</v>
      </c>
    </row>
    <row r="3744" spans="2:13">
      <c r="B3744" s="417" t="str">
        <f>IF(A3744="","",VLOOKUP(A3744,#REF!,2,FALSE))</f>
        <v/>
      </c>
      <c r="C3744" s="176"/>
      <c r="D3744" s="172"/>
      <c r="E3744" s="173"/>
      <c r="F3744" s="174"/>
      <c r="G3744" s="175"/>
      <c r="H3744" s="175"/>
      <c r="I3744" s="334">
        <f t="shared" si="59"/>
        <v>0</v>
      </c>
      <c r="J3744" s="44"/>
      <c r="K3744" s="332">
        <f>IFERROR(SUM(C3744/'Transfers of Funds'!$F$56),0)</f>
        <v>0</v>
      </c>
      <c r="L3744" s="44"/>
      <c r="M3744" s="45" t="s">
        <v>162</v>
      </c>
    </row>
    <row r="3745" spans="2:13">
      <c r="B3745" s="417" t="str">
        <f>IF(A3745="","",VLOOKUP(A3745,#REF!,2,FALSE))</f>
        <v/>
      </c>
      <c r="C3745" s="176"/>
      <c r="D3745" s="172"/>
      <c r="E3745" s="173"/>
      <c r="F3745" s="174"/>
      <c r="G3745" s="175"/>
      <c r="H3745" s="175"/>
      <c r="I3745" s="334">
        <f t="shared" si="59"/>
        <v>0</v>
      </c>
      <c r="J3745" s="44"/>
      <c r="K3745" s="332">
        <f>IFERROR(SUM(C3745/'Transfers of Funds'!$F$56),0)</f>
        <v>0</v>
      </c>
      <c r="L3745" s="44"/>
      <c r="M3745" s="45" t="s">
        <v>162</v>
      </c>
    </row>
    <row r="3746" spans="2:13">
      <c r="B3746" s="417" t="str">
        <f>IF(A3746="","",VLOOKUP(A3746,#REF!,2,FALSE))</f>
        <v/>
      </c>
      <c r="C3746" s="176"/>
      <c r="D3746" s="172"/>
      <c r="E3746" s="173"/>
      <c r="F3746" s="174"/>
      <c r="G3746" s="175"/>
      <c r="H3746" s="175"/>
      <c r="I3746" s="334">
        <f t="shared" si="59"/>
        <v>0</v>
      </c>
      <c r="J3746" s="44"/>
      <c r="K3746" s="332">
        <f>IFERROR(SUM(C3746/'Transfers of Funds'!$F$56),0)</f>
        <v>0</v>
      </c>
      <c r="L3746" s="44"/>
      <c r="M3746" s="45" t="s">
        <v>162</v>
      </c>
    </row>
    <row r="3747" spans="2:13">
      <c r="B3747" s="417" t="str">
        <f>IF(A3747="","",VLOOKUP(A3747,#REF!,2,FALSE))</f>
        <v/>
      </c>
      <c r="C3747" s="176"/>
      <c r="D3747" s="172"/>
      <c r="E3747" s="173"/>
      <c r="F3747" s="174"/>
      <c r="G3747" s="175"/>
      <c r="H3747" s="175"/>
      <c r="I3747" s="334">
        <f t="shared" si="59"/>
        <v>0</v>
      </c>
      <c r="J3747" s="44"/>
      <c r="K3747" s="332">
        <f>IFERROR(SUM(C3747/'Transfers of Funds'!$F$56),0)</f>
        <v>0</v>
      </c>
      <c r="L3747" s="44"/>
      <c r="M3747" s="45" t="s">
        <v>162</v>
      </c>
    </row>
    <row r="3748" spans="2:13">
      <c r="B3748" s="417" t="str">
        <f>IF(A3748="","",VLOOKUP(A3748,#REF!,2,FALSE))</f>
        <v/>
      </c>
      <c r="C3748" s="176"/>
      <c r="D3748" s="172"/>
      <c r="E3748" s="173"/>
      <c r="F3748" s="174"/>
      <c r="G3748" s="175"/>
      <c r="H3748" s="175"/>
      <c r="I3748" s="334">
        <f t="shared" si="59"/>
        <v>0</v>
      </c>
      <c r="J3748" s="44"/>
      <c r="K3748" s="332">
        <f>IFERROR(SUM(C3748/'Transfers of Funds'!$F$56),0)</f>
        <v>0</v>
      </c>
      <c r="L3748" s="44"/>
      <c r="M3748" s="45" t="s">
        <v>162</v>
      </c>
    </row>
    <row r="3749" spans="2:13">
      <c r="B3749" s="417" t="str">
        <f>IF(A3749="","",VLOOKUP(A3749,#REF!,2,FALSE))</f>
        <v/>
      </c>
      <c r="C3749" s="176"/>
      <c r="D3749" s="172"/>
      <c r="E3749" s="173"/>
      <c r="F3749" s="174"/>
      <c r="G3749" s="175"/>
      <c r="H3749" s="175"/>
      <c r="I3749" s="334">
        <f t="shared" si="59"/>
        <v>0</v>
      </c>
      <c r="J3749" s="44"/>
      <c r="K3749" s="332">
        <f>IFERROR(SUM(C3749/'Transfers of Funds'!$F$56),0)</f>
        <v>0</v>
      </c>
      <c r="L3749" s="44"/>
      <c r="M3749" s="45" t="s">
        <v>162</v>
      </c>
    </row>
    <row r="3750" spans="2:13">
      <c r="B3750" s="417" t="str">
        <f>IF(A3750="","",VLOOKUP(A3750,#REF!,2,FALSE))</f>
        <v/>
      </c>
      <c r="C3750" s="176"/>
      <c r="D3750" s="172"/>
      <c r="E3750" s="173"/>
      <c r="F3750" s="174"/>
      <c r="G3750" s="175"/>
      <c r="H3750" s="175"/>
      <c r="I3750" s="334">
        <f t="shared" si="59"/>
        <v>0</v>
      </c>
      <c r="J3750" s="44"/>
      <c r="K3750" s="332">
        <f>IFERROR(SUM(C3750/'Transfers of Funds'!$F$56),0)</f>
        <v>0</v>
      </c>
      <c r="L3750" s="44"/>
      <c r="M3750" s="45" t="s">
        <v>162</v>
      </c>
    </row>
    <row r="3751" spans="2:13">
      <c r="B3751" s="417" t="str">
        <f>IF(A3751="","",VLOOKUP(A3751,#REF!,2,FALSE))</f>
        <v/>
      </c>
      <c r="C3751" s="176"/>
      <c r="D3751" s="172"/>
      <c r="E3751" s="173"/>
      <c r="F3751" s="174"/>
      <c r="G3751" s="175"/>
      <c r="H3751" s="175"/>
      <c r="I3751" s="334">
        <f t="shared" si="59"/>
        <v>0</v>
      </c>
      <c r="J3751" s="44"/>
      <c r="K3751" s="332">
        <f>IFERROR(SUM(C3751/'Transfers of Funds'!$F$56),0)</f>
        <v>0</v>
      </c>
      <c r="L3751" s="44"/>
      <c r="M3751" s="45" t="s">
        <v>162</v>
      </c>
    </row>
    <row r="3752" spans="2:13">
      <c r="B3752" s="417" t="str">
        <f>IF(A3752="","",VLOOKUP(A3752,#REF!,2,FALSE))</f>
        <v/>
      </c>
      <c r="C3752" s="176"/>
      <c r="D3752" s="172"/>
      <c r="E3752" s="173"/>
      <c r="F3752" s="174"/>
      <c r="G3752" s="175"/>
      <c r="H3752" s="175"/>
      <c r="I3752" s="334">
        <f t="shared" si="59"/>
        <v>0</v>
      </c>
      <c r="J3752" s="44"/>
      <c r="K3752" s="332">
        <f>IFERROR(SUM(C3752/'Transfers of Funds'!$F$56),0)</f>
        <v>0</v>
      </c>
      <c r="L3752" s="44"/>
      <c r="M3752" s="45" t="s">
        <v>162</v>
      </c>
    </row>
    <row r="3753" spans="2:13">
      <c r="B3753" s="417" t="str">
        <f>IF(A3753="","",VLOOKUP(A3753,#REF!,2,FALSE))</f>
        <v/>
      </c>
      <c r="C3753" s="176"/>
      <c r="D3753" s="172"/>
      <c r="E3753" s="173"/>
      <c r="F3753" s="174"/>
      <c r="G3753" s="175"/>
      <c r="H3753" s="175"/>
      <c r="I3753" s="334">
        <f t="shared" si="59"/>
        <v>0</v>
      </c>
      <c r="J3753" s="44"/>
      <c r="K3753" s="332">
        <f>IFERROR(SUM(C3753/'Transfers of Funds'!$F$56),0)</f>
        <v>0</v>
      </c>
      <c r="L3753" s="44"/>
      <c r="M3753" s="45" t="s">
        <v>162</v>
      </c>
    </row>
    <row r="3754" spans="2:13">
      <c r="B3754" s="417" t="str">
        <f>IF(A3754="","",VLOOKUP(A3754,#REF!,2,FALSE))</f>
        <v/>
      </c>
      <c r="C3754" s="176"/>
      <c r="D3754" s="172"/>
      <c r="E3754" s="173"/>
      <c r="F3754" s="174"/>
      <c r="G3754" s="175"/>
      <c r="H3754" s="175"/>
      <c r="I3754" s="334">
        <f t="shared" si="59"/>
        <v>0</v>
      </c>
      <c r="J3754" s="44"/>
      <c r="K3754" s="332">
        <f>IFERROR(SUM(C3754/'Transfers of Funds'!$F$56),0)</f>
        <v>0</v>
      </c>
      <c r="L3754" s="44"/>
      <c r="M3754" s="45" t="s">
        <v>162</v>
      </c>
    </row>
    <row r="3755" spans="2:13">
      <c r="B3755" s="417" t="str">
        <f>IF(A3755="","",VLOOKUP(A3755,#REF!,2,FALSE))</f>
        <v/>
      </c>
      <c r="C3755" s="176"/>
      <c r="D3755" s="172"/>
      <c r="E3755" s="173"/>
      <c r="F3755" s="174"/>
      <c r="G3755" s="175"/>
      <c r="H3755" s="175"/>
      <c r="I3755" s="334">
        <f t="shared" si="59"/>
        <v>0</v>
      </c>
      <c r="J3755" s="44"/>
      <c r="K3755" s="332">
        <f>IFERROR(SUM(C3755/'Transfers of Funds'!$F$56),0)</f>
        <v>0</v>
      </c>
      <c r="L3755" s="44"/>
      <c r="M3755" s="45" t="s">
        <v>162</v>
      </c>
    </row>
    <row r="3756" spans="2:13">
      <c r="B3756" s="417" t="str">
        <f>IF(A3756="","",VLOOKUP(A3756,#REF!,2,FALSE))</f>
        <v/>
      </c>
      <c r="C3756" s="176"/>
      <c r="D3756" s="172"/>
      <c r="E3756" s="173"/>
      <c r="F3756" s="174"/>
      <c r="G3756" s="175"/>
      <c r="H3756" s="175"/>
      <c r="I3756" s="334">
        <f t="shared" si="59"/>
        <v>0</v>
      </c>
      <c r="J3756" s="44"/>
      <c r="K3756" s="332">
        <f>IFERROR(SUM(C3756/'Transfers of Funds'!$F$56),0)</f>
        <v>0</v>
      </c>
      <c r="L3756" s="44"/>
      <c r="M3756" s="45" t="s">
        <v>162</v>
      </c>
    </row>
    <row r="3757" spans="2:13">
      <c r="B3757" s="417" t="str">
        <f>IF(A3757="","",VLOOKUP(A3757,#REF!,2,FALSE))</f>
        <v/>
      </c>
      <c r="C3757" s="176"/>
      <c r="D3757" s="172"/>
      <c r="E3757" s="173"/>
      <c r="F3757" s="174"/>
      <c r="G3757" s="175"/>
      <c r="H3757" s="175"/>
      <c r="I3757" s="334">
        <f t="shared" si="59"/>
        <v>0</v>
      </c>
      <c r="J3757" s="44"/>
      <c r="K3757" s="332">
        <f>IFERROR(SUM(C3757/'Transfers of Funds'!$F$56),0)</f>
        <v>0</v>
      </c>
      <c r="L3757" s="44"/>
      <c r="M3757" s="45" t="s">
        <v>162</v>
      </c>
    </row>
    <row r="3758" spans="2:13">
      <c r="B3758" s="417" t="str">
        <f>IF(A3758="","",VLOOKUP(A3758,#REF!,2,FALSE))</f>
        <v/>
      </c>
      <c r="C3758" s="176"/>
      <c r="D3758" s="172"/>
      <c r="E3758" s="173"/>
      <c r="F3758" s="174"/>
      <c r="G3758" s="175"/>
      <c r="H3758" s="175"/>
      <c r="I3758" s="334">
        <f t="shared" si="59"/>
        <v>0</v>
      </c>
      <c r="J3758" s="44"/>
      <c r="K3758" s="332">
        <f>IFERROR(SUM(C3758/'Transfers of Funds'!$F$56),0)</f>
        <v>0</v>
      </c>
      <c r="L3758" s="44"/>
      <c r="M3758" s="45" t="s">
        <v>162</v>
      </c>
    </row>
    <row r="3759" spans="2:13">
      <c r="B3759" s="417" t="str">
        <f>IF(A3759="","",VLOOKUP(A3759,#REF!,2,FALSE))</f>
        <v/>
      </c>
      <c r="C3759" s="176"/>
      <c r="D3759" s="172"/>
      <c r="E3759" s="173"/>
      <c r="F3759" s="174"/>
      <c r="G3759" s="175"/>
      <c r="H3759" s="175"/>
      <c r="I3759" s="334">
        <f t="shared" si="59"/>
        <v>0</v>
      </c>
      <c r="J3759" s="44"/>
      <c r="K3759" s="332">
        <f>IFERROR(SUM(C3759/'Transfers of Funds'!$F$56),0)</f>
        <v>0</v>
      </c>
      <c r="L3759" s="44"/>
      <c r="M3759" s="45" t="s">
        <v>162</v>
      </c>
    </row>
    <row r="3760" spans="2:13">
      <c r="B3760" s="417" t="str">
        <f>IF(A3760="","",VLOOKUP(A3760,#REF!,2,FALSE))</f>
        <v/>
      </c>
      <c r="C3760" s="176"/>
      <c r="D3760" s="172"/>
      <c r="E3760" s="173"/>
      <c r="F3760" s="174"/>
      <c r="G3760" s="175"/>
      <c r="H3760" s="175"/>
      <c r="I3760" s="334">
        <f t="shared" si="59"/>
        <v>0</v>
      </c>
      <c r="J3760" s="44"/>
      <c r="K3760" s="332">
        <f>IFERROR(SUM(C3760/'Transfers of Funds'!$F$56),0)</f>
        <v>0</v>
      </c>
      <c r="L3760" s="44"/>
      <c r="M3760" s="45" t="s">
        <v>162</v>
      </c>
    </row>
    <row r="3761" spans="2:13">
      <c r="B3761" s="417" t="str">
        <f>IF(A3761="","",VLOOKUP(A3761,#REF!,2,FALSE))</f>
        <v/>
      </c>
      <c r="C3761" s="176"/>
      <c r="D3761" s="172"/>
      <c r="E3761" s="173"/>
      <c r="F3761" s="174"/>
      <c r="G3761" s="175"/>
      <c r="H3761" s="175"/>
      <c r="I3761" s="334">
        <f t="shared" si="59"/>
        <v>0</v>
      </c>
      <c r="J3761" s="44"/>
      <c r="K3761" s="332">
        <f>IFERROR(SUM(C3761/'Transfers of Funds'!$F$56),0)</f>
        <v>0</v>
      </c>
      <c r="L3761" s="44"/>
      <c r="M3761" s="45" t="s">
        <v>162</v>
      </c>
    </row>
    <row r="3762" spans="2:13">
      <c r="B3762" s="417" t="str">
        <f>IF(A3762="","",VLOOKUP(A3762,#REF!,2,FALSE))</f>
        <v/>
      </c>
      <c r="C3762" s="176"/>
      <c r="D3762" s="172"/>
      <c r="E3762" s="173"/>
      <c r="F3762" s="174"/>
      <c r="G3762" s="175"/>
      <c r="H3762" s="175"/>
      <c r="I3762" s="334">
        <f t="shared" si="59"/>
        <v>0</v>
      </c>
      <c r="J3762" s="44"/>
      <c r="K3762" s="332">
        <f>IFERROR(SUM(C3762/'Transfers of Funds'!$F$56),0)</f>
        <v>0</v>
      </c>
      <c r="L3762" s="44"/>
      <c r="M3762" s="45" t="s">
        <v>162</v>
      </c>
    </row>
    <row r="3763" spans="2:13">
      <c r="B3763" s="417" t="str">
        <f>IF(A3763="","",VLOOKUP(A3763,#REF!,2,FALSE))</f>
        <v/>
      </c>
      <c r="C3763" s="176"/>
      <c r="D3763" s="172"/>
      <c r="E3763" s="173"/>
      <c r="F3763" s="174"/>
      <c r="G3763" s="175"/>
      <c r="H3763" s="175"/>
      <c r="I3763" s="334">
        <f t="shared" si="59"/>
        <v>0</v>
      </c>
      <c r="J3763" s="44"/>
      <c r="K3763" s="332">
        <f>IFERROR(SUM(C3763/'Transfers of Funds'!$F$56),0)</f>
        <v>0</v>
      </c>
      <c r="L3763" s="44"/>
      <c r="M3763" s="45" t="s">
        <v>162</v>
      </c>
    </row>
    <row r="3764" spans="2:13">
      <c r="B3764" s="417" t="str">
        <f>IF(A3764="","",VLOOKUP(A3764,#REF!,2,FALSE))</f>
        <v/>
      </c>
      <c r="C3764" s="176"/>
      <c r="D3764" s="172"/>
      <c r="E3764" s="173"/>
      <c r="F3764" s="174"/>
      <c r="G3764" s="175"/>
      <c r="H3764" s="175"/>
      <c r="I3764" s="334">
        <f t="shared" si="59"/>
        <v>0</v>
      </c>
      <c r="J3764" s="44"/>
      <c r="K3764" s="332">
        <f>IFERROR(SUM(C3764/'Transfers of Funds'!$F$56),0)</f>
        <v>0</v>
      </c>
      <c r="L3764" s="44"/>
      <c r="M3764" s="45" t="s">
        <v>162</v>
      </c>
    </row>
    <row r="3765" spans="2:13">
      <c r="B3765" s="417" t="str">
        <f>IF(A3765="","",VLOOKUP(A3765,#REF!,2,FALSE))</f>
        <v/>
      </c>
      <c r="C3765" s="176"/>
      <c r="D3765" s="172"/>
      <c r="E3765" s="173"/>
      <c r="F3765" s="174"/>
      <c r="G3765" s="175"/>
      <c r="H3765" s="175"/>
      <c r="I3765" s="334">
        <f t="shared" si="59"/>
        <v>0</v>
      </c>
      <c r="J3765" s="44"/>
      <c r="K3765" s="332">
        <f>IFERROR(SUM(C3765/'Transfers of Funds'!$F$56),0)</f>
        <v>0</v>
      </c>
      <c r="L3765" s="44"/>
      <c r="M3765" s="45" t="s">
        <v>162</v>
      </c>
    </row>
    <row r="3766" spans="2:13">
      <c r="B3766" s="417" t="str">
        <f>IF(A3766="","",VLOOKUP(A3766,#REF!,2,FALSE))</f>
        <v/>
      </c>
      <c r="C3766" s="176"/>
      <c r="D3766" s="172"/>
      <c r="E3766" s="173"/>
      <c r="F3766" s="174"/>
      <c r="G3766" s="175"/>
      <c r="H3766" s="175"/>
      <c r="I3766" s="334">
        <f t="shared" si="59"/>
        <v>0</v>
      </c>
      <c r="J3766" s="44"/>
      <c r="K3766" s="332">
        <f>IFERROR(SUM(C3766/'Transfers of Funds'!$F$56),0)</f>
        <v>0</v>
      </c>
      <c r="L3766" s="44"/>
      <c r="M3766" s="45" t="s">
        <v>162</v>
      </c>
    </row>
    <row r="3767" spans="2:13">
      <c r="B3767" s="417" t="str">
        <f>IF(A3767="","",VLOOKUP(A3767,#REF!,2,FALSE))</f>
        <v/>
      </c>
      <c r="C3767" s="176"/>
      <c r="D3767" s="172"/>
      <c r="E3767" s="173"/>
      <c r="F3767" s="174"/>
      <c r="G3767" s="175"/>
      <c r="H3767" s="175"/>
      <c r="I3767" s="334">
        <f t="shared" si="59"/>
        <v>0</v>
      </c>
      <c r="J3767" s="44"/>
      <c r="K3767" s="332">
        <f>IFERROR(SUM(C3767/'Transfers of Funds'!$F$56),0)</f>
        <v>0</v>
      </c>
      <c r="L3767" s="44"/>
      <c r="M3767" s="45" t="s">
        <v>162</v>
      </c>
    </row>
    <row r="3768" spans="2:13">
      <c r="B3768" s="417" t="str">
        <f>IF(A3768="","",VLOOKUP(A3768,#REF!,2,FALSE))</f>
        <v/>
      </c>
      <c r="C3768" s="176"/>
      <c r="D3768" s="172"/>
      <c r="E3768" s="173"/>
      <c r="F3768" s="174"/>
      <c r="G3768" s="175"/>
      <c r="H3768" s="175"/>
      <c r="I3768" s="334">
        <f t="shared" si="59"/>
        <v>0</v>
      </c>
      <c r="J3768" s="44"/>
      <c r="K3768" s="332">
        <f>IFERROR(SUM(C3768/'Transfers of Funds'!$F$56),0)</f>
        <v>0</v>
      </c>
      <c r="L3768" s="44"/>
      <c r="M3768" s="45" t="s">
        <v>162</v>
      </c>
    </row>
    <row r="3769" spans="2:13">
      <c r="B3769" s="417" t="str">
        <f>IF(A3769="","",VLOOKUP(A3769,#REF!,2,FALSE))</f>
        <v/>
      </c>
      <c r="C3769" s="176"/>
      <c r="D3769" s="172"/>
      <c r="E3769" s="173"/>
      <c r="F3769" s="174"/>
      <c r="G3769" s="175"/>
      <c r="H3769" s="175"/>
      <c r="I3769" s="334">
        <f t="shared" si="59"/>
        <v>0</v>
      </c>
      <c r="J3769" s="44"/>
      <c r="K3769" s="332">
        <f>IFERROR(SUM(C3769/'Transfers of Funds'!$F$56),0)</f>
        <v>0</v>
      </c>
      <c r="L3769" s="44"/>
      <c r="M3769" s="45" t="s">
        <v>162</v>
      </c>
    </row>
    <row r="3770" spans="2:13">
      <c r="B3770" s="417" t="str">
        <f>IF(A3770="","",VLOOKUP(A3770,#REF!,2,FALSE))</f>
        <v/>
      </c>
      <c r="C3770" s="176"/>
      <c r="D3770" s="172"/>
      <c r="E3770" s="173"/>
      <c r="F3770" s="174"/>
      <c r="G3770" s="175"/>
      <c r="H3770" s="175"/>
      <c r="I3770" s="334">
        <f t="shared" si="59"/>
        <v>0</v>
      </c>
      <c r="J3770" s="44"/>
      <c r="K3770" s="332">
        <f>IFERROR(SUM(C3770/'Transfers of Funds'!$F$56),0)</f>
        <v>0</v>
      </c>
      <c r="L3770" s="44"/>
      <c r="M3770" s="45" t="s">
        <v>162</v>
      </c>
    </row>
    <row r="3771" spans="2:13">
      <c r="B3771" s="417" t="str">
        <f>IF(A3771="","",VLOOKUP(A3771,#REF!,2,FALSE))</f>
        <v/>
      </c>
      <c r="C3771" s="176"/>
      <c r="D3771" s="172"/>
      <c r="E3771" s="173"/>
      <c r="F3771" s="174"/>
      <c r="G3771" s="175"/>
      <c r="H3771" s="175"/>
      <c r="I3771" s="334">
        <f t="shared" si="59"/>
        <v>0</v>
      </c>
      <c r="J3771" s="44"/>
      <c r="K3771" s="332">
        <f>IFERROR(SUM(C3771/'Transfers of Funds'!$F$56),0)</f>
        <v>0</v>
      </c>
      <c r="L3771" s="44"/>
      <c r="M3771" s="45" t="s">
        <v>162</v>
      </c>
    </row>
    <row r="3772" spans="2:13">
      <c r="B3772" s="417" t="str">
        <f>IF(A3772="","",VLOOKUP(A3772,#REF!,2,FALSE))</f>
        <v/>
      </c>
      <c r="C3772" s="176"/>
      <c r="D3772" s="172"/>
      <c r="E3772" s="173"/>
      <c r="F3772" s="174"/>
      <c r="G3772" s="175"/>
      <c r="H3772" s="175"/>
      <c r="I3772" s="334">
        <f t="shared" si="59"/>
        <v>0</v>
      </c>
      <c r="J3772" s="44"/>
      <c r="K3772" s="332">
        <f>IFERROR(SUM(C3772/'Transfers of Funds'!$F$56),0)</f>
        <v>0</v>
      </c>
      <c r="L3772" s="44"/>
      <c r="M3772" s="45" t="s">
        <v>162</v>
      </c>
    </row>
    <row r="3773" spans="2:13">
      <c r="B3773" s="417" t="str">
        <f>IF(A3773="","",VLOOKUP(A3773,#REF!,2,FALSE))</f>
        <v/>
      </c>
      <c r="C3773" s="176"/>
      <c r="D3773" s="172"/>
      <c r="E3773" s="173"/>
      <c r="F3773" s="174"/>
      <c r="G3773" s="175"/>
      <c r="H3773" s="175"/>
      <c r="I3773" s="334">
        <f t="shared" si="59"/>
        <v>0</v>
      </c>
      <c r="J3773" s="44"/>
      <c r="K3773" s="332">
        <f>IFERROR(SUM(C3773/'Transfers of Funds'!$F$56),0)</f>
        <v>0</v>
      </c>
      <c r="L3773" s="44"/>
      <c r="M3773" s="45" t="s">
        <v>162</v>
      </c>
    </row>
    <row r="3774" spans="2:13">
      <c r="B3774" s="417" t="str">
        <f>IF(A3774="","",VLOOKUP(A3774,#REF!,2,FALSE))</f>
        <v/>
      </c>
      <c r="C3774" s="176"/>
      <c r="D3774" s="172"/>
      <c r="E3774" s="173"/>
      <c r="F3774" s="174"/>
      <c r="G3774" s="175"/>
      <c r="H3774" s="175"/>
      <c r="I3774" s="334">
        <f t="shared" si="59"/>
        <v>0</v>
      </c>
      <c r="J3774" s="44"/>
      <c r="K3774" s="332">
        <f>IFERROR(SUM(C3774/'Transfers of Funds'!$F$56),0)</f>
        <v>0</v>
      </c>
      <c r="L3774" s="44"/>
      <c r="M3774" s="45" t="s">
        <v>162</v>
      </c>
    </row>
    <row r="3775" spans="2:13">
      <c r="B3775" s="417" t="str">
        <f>IF(A3775="","",VLOOKUP(A3775,#REF!,2,FALSE))</f>
        <v/>
      </c>
      <c r="C3775" s="176"/>
      <c r="D3775" s="172"/>
      <c r="E3775" s="173"/>
      <c r="F3775" s="174"/>
      <c r="G3775" s="175"/>
      <c r="H3775" s="175"/>
      <c r="I3775" s="334">
        <f t="shared" si="59"/>
        <v>0</v>
      </c>
      <c r="J3775" s="44"/>
      <c r="K3775" s="332">
        <f>IFERROR(SUM(C3775/'Transfers of Funds'!$F$56),0)</f>
        <v>0</v>
      </c>
      <c r="L3775" s="44"/>
      <c r="M3775" s="45" t="s">
        <v>162</v>
      </c>
    </row>
    <row r="3776" spans="2:13">
      <c r="B3776" s="417" t="str">
        <f>IF(A3776="","",VLOOKUP(A3776,#REF!,2,FALSE))</f>
        <v/>
      </c>
      <c r="C3776" s="176"/>
      <c r="D3776" s="172"/>
      <c r="E3776" s="173"/>
      <c r="F3776" s="174"/>
      <c r="G3776" s="175"/>
      <c r="H3776" s="175"/>
      <c r="I3776" s="334">
        <f t="shared" si="59"/>
        <v>0</v>
      </c>
      <c r="J3776" s="44"/>
      <c r="K3776" s="332">
        <f>IFERROR(SUM(C3776/'Transfers of Funds'!$F$56),0)</f>
        <v>0</v>
      </c>
      <c r="L3776" s="44"/>
      <c r="M3776" s="45" t="s">
        <v>162</v>
      </c>
    </row>
    <row r="3777" spans="2:13">
      <c r="B3777" s="417" t="str">
        <f>IF(A3777="","",VLOOKUP(A3777,#REF!,2,FALSE))</f>
        <v/>
      </c>
      <c r="C3777" s="176"/>
      <c r="D3777" s="172"/>
      <c r="E3777" s="173"/>
      <c r="F3777" s="174"/>
      <c r="G3777" s="175"/>
      <c r="H3777" s="175"/>
      <c r="I3777" s="334">
        <f t="shared" si="59"/>
        <v>0</v>
      </c>
      <c r="J3777" s="44"/>
      <c r="K3777" s="332">
        <f>IFERROR(SUM(C3777/'Transfers of Funds'!$F$56),0)</f>
        <v>0</v>
      </c>
      <c r="L3777" s="44"/>
      <c r="M3777" s="45" t="s">
        <v>162</v>
      </c>
    </row>
    <row r="3778" spans="2:13">
      <c r="B3778" s="417" t="str">
        <f>IF(A3778="","",VLOOKUP(A3778,#REF!,2,FALSE))</f>
        <v/>
      </c>
      <c r="C3778" s="176"/>
      <c r="D3778" s="172"/>
      <c r="E3778" s="173"/>
      <c r="F3778" s="174"/>
      <c r="G3778" s="175"/>
      <c r="H3778" s="175"/>
      <c r="I3778" s="334">
        <f t="shared" si="59"/>
        <v>0</v>
      </c>
      <c r="J3778" s="44"/>
      <c r="K3778" s="332">
        <f>IFERROR(SUM(C3778/'Transfers of Funds'!$F$56),0)</f>
        <v>0</v>
      </c>
      <c r="L3778" s="44"/>
      <c r="M3778" s="45" t="s">
        <v>162</v>
      </c>
    </row>
    <row r="3779" spans="2:13">
      <c r="B3779" s="417" t="str">
        <f>IF(A3779="","",VLOOKUP(A3779,#REF!,2,FALSE))</f>
        <v/>
      </c>
      <c r="C3779" s="176"/>
      <c r="D3779" s="172"/>
      <c r="E3779" s="173"/>
      <c r="F3779" s="174"/>
      <c r="G3779" s="175"/>
      <c r="H3779" s="175"/>
      <c r="I3779" s="334">
        <f t="shared" si="59"/>
        <v>0</v>
      </c>
      <c r="J3779" s="44"/>
      <c r="K3779" s="332">
        <f>IFERROR(SUM(C3779/'Transfers of Funds'!$F$56),0)</f>
        <v>0</v>
      </c>
      <c r="L3779" s="44"/>
      <c r="M3779" s="45" t="s">
        <v>162</v>
      </c>
    </row>
    <row r="3780" spans="2:13">
      <c r="B3780" s="417" t="str">
        <f>IF(A3780="","",VLOOKUP(A3780,#REF!,2,FALSE))</f>
        <v/>
      </c>
      <c r="C3780" s="176"/>
      <c r="D3780" s="172"/>
      <c r="E3780" s="173"/>
      <c r="F3780" s="174"/>
      <c r="G3780" s="175"/>
      <c r="H3780" s="175"/>
      <c r="I3780" s="334">
        <f t="shared" si="59"/>
        <v>0</v>
      </c>
      <c r="J3780" s="44"/>
      <c r="K3780" s="332">
        <f>IFERROR(SUM(C3780/'Transfers of Funds'!$F$56),0)</f>
        <v>0</v>
      </c>
      <c r="L3780" s="44"/>
      <c r="M3780" s="45" t="s">
        <v>162</v>
      </c>
    </row>
    <row r="3781" spans="2:13">
      <c r="B3781" s="417" t="str">
        <f>IF(A3781="","",VLOOKUP(A3781,#REF!,2,FALSE))</f>
        <v/>
      </c>
      <c r="C3781" s="176"/>
      <c r="D3781" s="172"/>
      <c r="E3781" s="173"/>
      <c r="F3781" s="174"/>
      <c r="G3781" s="175"/>
      <c r="H3781" s="175"/>
      <c r="I3781" s="334">
        <f t="shared" si="59"/>
        <v>0</v>
      </c>
      <c r="J3781" s="44"/>
      <c r="K3781" s="332">
        <f>IFERROR(SUM(C3781/'Transfers of Funds'!$F$56),0)</f>
        <v>0</v>
      </c>
      <c r="L3781" s="44"/>
      <c r="M3781" s="45" t="s">
        <v>162</v>
      </c>
    </row>
    <row r="3782" spans="2:13">
      <c r="B3782" s="417" t="str">
        <f>IF(A3782="","",VLOOKUP(A3782,#REF!,2,FALSE))</f>
        <v/>
      </c>
      <c r="C3782" s="176"/>
      <c r="D3782" s="172"/>
      <c r="E3782" s="173"/>
      <c r="F3782" s="174"/>
      <c r="G3782" s="175"/>
      <c r="H3782" s="175"/>
      <c r="I3782" s="334">
        <f t="shared" si="59"/>
        <v>0</v>
      </c>
      <c r="J3782" s="44"/>
      <c r="K3782" s="332">
        <f>IFERROR(SUM(C3782/'Transfers of Funds'!$F$56),0)</f>
        <v>0</v>
      </c>
      <c r="L3782" s="44"/>
      <c r="M3782" s="45" t="s">
        <v>162</v>
      </c>
    </row>
    <row r="3783" spans="2:13">
      <c r="B3783" s="417" t="str">
        <f>IF(A3783="","",VLOOKUP(A3783,#REF!,2,FALSE))</f>
        <v/>
      </c>
      <c r="C3783" s="176"/>
      <c r="D3783" s="172"/>
      <c r="E3783" s="173"/>
      <c r="F3783" s="174"/>
      <c r="G3783" s="175"/>
      <c r="H3783" s="175"/>
      <c r="I3783" s="334">
        <f t="shared" si="59"/>
        <v>0</v>
      </c>
      <c r="J3783" s="44"/>
      <c r="K3783" s="332">
        <f>IFERROR(SUM(C3783/'Transfers of Funds'!$F$56),0)</f>
        <v>0</v>
      </c>
      <c r="L3783" s="44"/>
      <c r="M3783" s="45" t="s">
        <v>162</v>
      </c>
    </row>
    <row r="3784" spans="2:13">
      <c r="B3784" s="417" t="str">
        <f>IF(A3784="","",VLOOKUP(A3784,#REF!,2,FALSE))</f>
        <v/>
      </c>
      <c r="C3784" s="176"/>
      <c r="D3784" s="172"/>
      <c r="E3784" s="173"/>
      <c r="F3784" s="174"/>
      <c r="G3784" s="175"/>
      <c r="H3784" s="175"/>
      <c r="I3784" s="334">
        <f t="shared" si="59"/>
        <v>0</v>
      </c>
      <c r="J3784" s="44"/>
      <c r="K3784" s="332">
        <f>IFERROR(SUM(C3784/'Transfers of Funds'!$F$56),0)</f>
        <v>0</v>
      </c>
      <c r="L3784" s="44"/>
      <c r="M3784" s="45" t="s">
        <v>162</v>
      </c>
    </row>
    <row r="3785" spans="2:13">
      <c r="B3785" s="417" t="str">
        <f>IF(A3785="","",VLOOKUP(A3785,#REF!,2,FALSE))</f>
        <v/>
      </c>
      <c r="C3785" s="176"/>
      <c r="D3785" s="172"/>
      <c r="E3785" s="173"/>
      <c r="F3785" s="174"/>
      <c r="G3785" s="175"/>
      <c r="H3785" s="175"/>
      <c r="I3785" s="334">
        <f t="shared" si="59"/>
        <v>0</v>
      </c>
      <c r="J3785" s="44"/>
      <c r="K3785" s="332">
        <f>IFERROR(SUM(C3785/'Transfers of Funds'!$F$56),0)</f>
        <v>0</v>
      </c>
      <c r="L3785" s="44"/>
      <c r="M3785" s="45" t="s">
        <v>162</v>
      </c>
    </row>
    <row r="3786" spans="2:13">
      <c r="B3786" s="417" t="str">
        <f>IF(A3786="","",VLOOKUP(A3786,#REF!,2,FALSE))</f>
        <v/>
      </c>
      <c r="C3786" s="176"/>
      <c r="D3786" s="172"/>
      <c r="E3786" s="173"/>
      <c r="F3786" s="174"/>
      <c r="G3786" s="175"/>
      <c r="H3786" s="175"/>
      <c r="I3786" s="334">
        <f t="shared" si="59"/>
        <v>0</v>
      </c>
      <c r="J3786" s="44"/>
      <c r="K3786" s="332">
        <f>IFERROR(SUM(C3786/'Transfers of Funds'!$F$56),0)</f>
        <v>0</v>
      </c>
      <c r="L3786" s="44"/>
      <c r="M3786" s="45" t="s">
        <v>162</v>
      </c>
    </row>
    <row r="3787" spans="2:13">
      <c r="B3787" s="417" t="str">
        <f>IF(A3787="","",VLOOKUP(A3787,#REF!,2,FALSE))</f>
        <v/>
      </c>
      <c r="C3787" s="176"/>
      <c r="D3787" s="172"/>
      <c r="E3787" s="173"/>
      <c r="F3787" s="174"/>
      <c r="G3787" s="175"/>
      <c r="H3787" s="175"/>
      <c r="I3787" s="334">
        <f t="shared" si="59"/>
        <v>0</v>
      </c>
      <c r="J3787" s="44"/>
      <c r="K3787" s="332">
        <f>IFERROR(SUM(C3787/'Transfers of Funds'!$F$56),0)</f>
        <v>0</v>
      </c>
      <c r="L3787" s="44"/>
      <c r="M3787" s="45" t="s">
        <v>162</v>
      </c>
    </row>
    <row r="3788" spans="2:13">
      <c r="B3788" s="417" t="str">
        <f>IF(A3788="","",VLOOKUP(A3788,#REF!,2,FALSE))</f>
        <v/>
      </c>
      <c r="C3788" s="176"/>
      <c r="D3788" s="172"/>
      <c r="E3788" s="173"/>
      <c r="F3788" s="174"/>
      <c r="G3788" s="175"/>
      <c r="H3788" s="175"/>
      <c r="I3788" s="334">
        <f t="shared" si="59"/>
        <v>0</v>
      </c>
      <c r="J3788" s="44"/>
      <c r="K3788" s="332">
        <f>IFERROR(SUM(C3788/'Transfers of Funds'!$F$56),0)</f>
        <v>0</v>
      </c>
      <c r="L3788" s="44"/>
      <c r="M3788" s="45" t="s">
        <v>162</v>
      </c>
    </row>
    <row r="3789" spans="2:13">
      <c r="B3789" s="417" t="str">
        <f>IF(A3789="","",VLOOKUP(A3789,#REF!,2,FALSE))</f>
        <v/>
      </c>
      <c r="C3789" s="176"/>
      <c r="D3789" s="172"/>
      <c r="E3789" s="173"/>
      <c r="F3789" s="174"/>
      <c r="G3789" s="175"/>
      <c r="H3789" s="175"/>
      <c r="I3789" s="334">
        <f t="shared" si="59"/>
        <v>0</v>
      </c>
      <c r="J3789" s="44"/>
      <c r="K3789" s="332">
        <f>IFERROR(SUM(C3789/'Transfers of Funds'!$F$56),0)</f>
        <v>0</v>
      </c>
      <c r="L3789" s="44"/>
      <c r="M3789" s="45" t="s">
        <v>162</v>
      </c>
    </row>
    <row r="3790" spans="2:13">
      <c r="B3790" s="417" t="str">
        <f>IF(A3790="","",VLOOKUP(A3790,#REF!,2,FALSE))</f>
        <v/>
      </c>
      <c r="C3790" s="176"/>
      <c r="D3790" s="172"/>
      <c r="E3790" s="173"/>
      <c r="F3790" s="174"/>
      <c r="G3790" s="175"/>
      <c r="H3790" s="175"/>
      <c r="I3790" s="334">
        <f t="shared" si="59"/>
        <v>0</v>
      </c>
      <c r="J3790" s="44"/>
      <c r="K3790" s="332">
        <f>IFERROR(SUM(C3790/'Transfers of Funds'!$F$56),0)</f>
        <v>0</v>
      </c>
      <c r="L3790" s="44"/>
      <c r="M3790" s="45" t="s">
        <v>162</v>
      </c>
    </row>
    <row r="3791" spans="2:13">
      <c r="B3791" s="417" t="str">
        <f>IF(A3791="","",VLOOKUP(A3791,#REF!,2,FALSE))</f>
        <v/>
      </c>
      <c r="C3791" s="176"/>
      <c r="D3791" s="172"/>
      <c r="E3791" s="173"/>
      <c r="F3791" s="174"/>
      <c r="G3791" s="175"/>
      <c r="H3791" s="175"/>
      <c r="I3791" s="334">
        <f t="shared" si="59"/>
        <v>0</v>
      </c>
      <c r="J3791" s="44"/>
      <c r="K3791" s="332">
        <f>IFERROR(SUM(C3791/'Transfers of Funds'!$F$56),0)</f>
        <v>0</v>
      </c>
      <c r="L3791" s="44"/>
      <c r="M3791" s="45" t="s">
        <v>162</v>
      </c>
    </row>
    <row r="3792" spans="2:13">
      <c r="B3792" s="417" t="str">
        <f>IF(A3792="","",VLOOKUP(A3792,#REF!,2,FALSE))</f>
        <v/>
      </c>
      <c r="C3792" s="176"/>
      <c r="D3792" s="172"/>
      <c r="E3792" s="173"/>
      <c r="F3792" s="174"/>
      <c r="G3792" s="175"/>
      <c r="H3792" s="175"/>
      <c r="I3792" s="334">
        <f t="shared" si="59"/>
        <v>0</v>
      </c>
      <c r="J3792" s="44"/>
      <c r="K3792" s="332">
        <f>IFERROR(SUM(C3792/'Transfers of Funds'!$F$56),0)</f>
        <v>0</v>
      </c>
      <c r="L3792" s="44"/>
      <c r="M3792" s="45" t="s">
        <v>162</v>
      </c>
    </row>
    <row r="3793" spans="2:13">
      <c r="B3793" s="417" t="str">
        <f>IF(A3793="","",VLOOKUP(A3793,#REF!,2,FALSE))</f>
        <v/>
      </c>
      <c r="C3793" s="176"/>
      <c r="D3793" s="172"/>
      <c r="E3793" s="173"/>
      <c r="F3793" s="174"/>
      <c r="G3793" s="175"/>
      <c r="H3793" s="175"/>
      <c r="I3793" s="334">
        <f t="shared" si="59"/>
        <v>0</v>
      </c>
      <c r="J3793" s="44"/>
      <c r="K3793" s="332">
        <f>IFERROR(SUM(C3793/'Transfers of Funds'!$F$56),0)</f>
        <v>0</v>
      </c>
      <c r="L3793" s="44"/>
      <c r="M3793" s="45" t="s">
        <v>162</v>
      </c>
    </row>
    <row r="3794" spans="2:13">
      <c r="B3794" s="417" t="str">
        <f>IF(A3794="","",VLOOKUP(A3794,#REF!,2,FALSE))</f>
        <v/>
      </c>
      <c r="C3794" s="176"/>
      <c r="D3794" s="172"/>
      <c r="E3794" s="173"/>
      <c r="F3794" s="174"/>
      <c r="G3794" s="175"/>
      <c r="H3794" s="175"/>
      <c r="I3794" s="334">
        <f t="shared" si="59"/>
        <v>0</v>
      </c>
      <c r="J3794" s="44"/>
      <c r="K3794" s="332">
        <f>IFERROR(SUM(C3794/'Transfers of Funds'!$F$56),0)</f>
        <v>0</v>
      </c>
      <c r="L3794" s="44"/>
      <c r="M3794" s="45" t="s">
        <v>162</v>
      </c>
    </row>
    <row r="3795" spans="2:13">
      <c r="B3795" s="417" t="str">
        <f>IF(A3795="","",VLOOKUP(A3795,#REF!,2,FALSE))</f>
        <v/>
      </c>
      <c r="C3795" s="176"/>
      <c r="D3795" s="172"/>
      <c r="E3795" s="173"/>
      <c r="F3795" s="174"/>
      <c r="G3795" s="175"/>
      <c r="H3795" s="175"/>
      <c r="I3795" s="334">
        <f t="shared" si="59"/>
        <v>0</v>
      </c>
      <c r="J3795" s="44"/>
      <c r="K3795" s="332">
        <f>IFERROR(SUM(C3795/'Transfers of Funds'!$F$56),0)</f>
        <v>0</v>
      </c>
      <c r="L3795" s="44"/>
      <c r="M3795" s="45" t="s">
        <v>162</v>
      </c>
    </row>
    <row r="3796" spans="2:13">
      <c r="B3796" s="417" t="str">
        <f>IF(A3796="","",VLOOKUP(A3796,#REF!,2,FALSE))</f>
        <v/>
      </c>
      <c r="C3796" s="176"/>
      <c r="D3796" s="172"/>
      <c r="E3796" s="173"/>
      <c r="F3796" s="174"/>
      <c r="G3796" s="175"/>
      <c r="H3796" s="175"/>
      <c r="I3796" s="334">
        <f t="shared" si="59"/>
        <v>0</v>
      </c>
      <c r="J3796" s="44"/>
      <c r="K3796" s="332">
        <f>IFERROR(SUM(C3796/'Transfers of Funds'!$F$56),0)</f>
        <v>0</v>
      </c>
      <c r="L3796" s="44"/>
      <c r="M3796" s="45" t="s">
        <v>162</v>
      </c>
    </row>
    <row r="3797" spans="2:13">
      <c r="B3797" s="417" t="str">
        <f>IF(A3797="","",VLOOKUP(A3797,#REF!,2,FALSE))</f>
        <v/>
      </c>
      <c r="C3797" s="176"/>
      <c r="D3797" s="172"/>
      <c r="E3797" s="173"/>
      <c r="F3797" s="174"/>
      <c r="G3797" s="175"/>
      <c r="H3797" s="175"/>
      <c r="I3797" s="334">
        <f t="shared" ref="I3797:I3860" si="60">IF(OR(F$4="EUR",F$4="USD",F$4="GBP",F$4="CAD",F$4="NZD",F$4="AUD"),K3797,C3797)</f>
        <v>0</v>
      </c>
      <c r="J3797" s="44"/>
      <c r="K3797" s="332">
        <f>IFERROR(SUM(C3797/'Transfers of Funds'!$F$56),0)</f>
        <v>0</v>
      </c>
      <c r="L3797" s="44"/>
      <c r="M3797" s="45" t="s">
        <v>162</v>
      </c>
    </row>
    <row r="3798" spans="2:13">
      <c r="B3798" s="417" t="str">
        <f>IF(A3798="","",VLOOKUP(A3798,#REF!,2,FALSE))</f>
        <v/>
      </c>
      <c r="C3798" s="176"/>
      <c r="D3798" s="172"/>
      <c r="E3798" s="173"/>
      <c r="F3798" s="174"/>
      <c r="G3798" s="175"/>
      <c r="H3798" s="175"/>
      <c r="I3798" s="334">
        <f t="shared" si="60"/>
        <v>0</v>
      </c>
      <c r="J3798" s="44"/>
      <c r="K3798" s="332">
        <f>IFERROR(SUM(C3798/'Transfers of Funds'!$F$56),0)</f>
        <v>0</v>
      </c>
      <c r="L3798" s="44"/>
      <c r="M3798" s="45" t="s">
        <v>162</v>
      </c>
    </row>
    <row r="3799" spans="2:13">
      <c r="B3799" s="417" t="str">
        <f>IF(A3799="","",VLOOKUP(A3799,#REF!,2,FALSE))</f>
        <v/>
      </c>
      <c r="C3799" s="176"/>
      <c r="D3799" s="172"/>
      <c r="E3799" s="173"/>
      <c r="F3799" s="174"/>
      <c r="G3799" s="175"/>
      <c r="H3799" s="175"/>
      <c r="I3799" s="334">
        <f t="shared" si="60"/>
        <v>0</v>
      </c>
      <c r="J3799" s="44"/>
      <c r="K3799" s="332">
        <f>IFERROR(SUM(C3799/'Transfers of Funds'!$F$56),0)</f>
        <v>0</v>
      </c>
      <c r="L3799" s="44"/>
      <c r="M3799" s="45" t="s">
        <v>162</v>
      </c>
    </row>
    <row r="3800" spans="2:13">
      <c r="B3800" s="417" t="str">
        <f>IF(A3800="","",VLOOKUP(A3800,#REF!,2,FALSE))</f>
        <v/>
      </c>
      <c r="C3800" s="176"/>
      <c r="D3800" s="172"/>
      <c r="E3800" s="173"/>
      <c r="F3800" s="174"/>
      <c r="G3800" s="175"/>
      <c r="H3800" s="175"/>
      <c r="I3800" s="334">
        <f t="shared" si="60"/>
        <v>0</v>
      </c>
      <c r="J3800" s="44"/>
      <c r="K3800" s="332">
        <f>IFERROR(SUM(C3800/'Transfers of Funds'!$F$56),0)</f>
        <v>0</v>
      </c>
      <c r="L3800" s="44"/>
      <c r="M3800" s="45" t="s">
        <v>162</v>
      </c>
    </row>
    <row r="3801" spans="2:13">
      <c r="B3801" s="417" t="str">
        <f>IF(A3801="","",VLOOKUP(A3801,#REF!,2,FALSE))</f>
        <v/>
      </c>
      <c r="C3801" s="176"/>
      <c r="D3801" s="172"/>
      <c r="E3801" s="173"/>
      <c r="F3801" s="174"/>
      <c r="G3801" s="175"/>
      <c r="H3801" s="175"/>
      <c r="I3801" s="334">
        <f t="shared" si="60"/>
        <v>0</v>
      </c>
      <c r="J3801" s="44"/>
      <c r="K3801" s="332">
        <f>IFERROR(SUM(C3801/'Transfers of Funds'!$F$56),0)</f>
        <v>0</v>
      </c>
      <c r="L3801" s="44"/>
      <c r="M3801" s="45" t="s">
        <v>162</v>
      </c>
    </row>
    <row r="3802" spans="2:13">
      <c r="B3802" s="417" t="str">
        <f>IF(A3802="","",VLOOKUP(A3802,#REF!,2,FALSE))</f>
        <v/>
      </c>
      <c r="C3802" s="176"/>
      <c r="D3802" s="172"/>
      <c r="E3802" s="173"/>
      <c r="F3802" s="174"/>
      <c r="G3802" s="175"/>
      <c r="H3802" s="175"/>
      <c r="I3802" s="334">
        <f t="shared" si="60"/>
        <v>0</v>
      </c>
      <c r="J3802" s="44"/>
      <c r="K3802" s="332">
        <f>IFERROR(SUM(C3802/'Transfers of Funds'!$F$56),0)</f>
        <v>0</v>
      </c>
      <c r="L3802" s="44"/>
      <c r="M3802" s="45" t="s">
        <v>162</v>
      </c>
    </row>
    <row r="3803" spans="2:13">
      <c r="B3803" s="417" t="str">
        <f>IF(A3803="","",VLOOKUP(A3803,#REF!,2,FALSE))</f>
        <v/>
      </c>
      <c r="C3803" s="176"/>
      <c r="D3803" s="172"/>
      <c r="E3803" s="173"/>
      <c r="F3803" s="174"/>
      <c r="G3803" s="175"/>
      <c r="H3803" s="175"/>
      <c r="I3803" s="334">
        <f t="shared" si="60"/>
        <v>0</v>
      </c>
      <c r="J3803" s="44"/>
      <c r="K3803" s="332">
        <f>IFERROR(SUM(C3803/'Transfers of Funds'!$F$56),0)</f>
        <v>0</v>
      </c>
      <c r="L3803" s="44"/>
      <c r="M3803" s="45" t="s">
        <v>162</v>
      </c>
    </row>
    <row r="3804" spans="2:13">
      <c r="B3804" s="417" t="str">
        <f>IF(A3804="","",VLOOKUP(A3804,#REF!,2,FALSE))</f>
        <v/>
      </c>
      <c r="C3804" s="176"/>
      <c r="D3804" s="172"/>
      <c r="E3804" s="173"/>
      <c r="F3804" s="174"/>
      <c r="G3804" s="175"/>
      <c r="H3804" s="175"/>
      <c r="I3804" s="334">
        <f t="shared" si="60"/>
        <v>0</v>
      </c>
      <c r="J3804" s="44"/>
      <c r="K3804" s="332">
        <f>IFERROR(SUM(C3804/'Transfers of Funds'!$F$56),0)</f>
        <v>0</v>
      </c>
      <c r="L3804" s="44"/>
      <c r="M3804" s="45" t="s">
        <v>162</v>
      </c>
    </row>
    <row r="3805" spans="2:13">
      <c r="B3805" s="417" t="str">
        <f>IF(A3805="","",VLOOKUP(A3805,#REF!,2,FALSE))</f>
        <v/>
      </c>
      <c r="C3805" s="176"/>
      <c r="D3805" s="172"/>
      <c r="E3805" s="173"/>
      <c r="F3805" s="174"/>
      <c r="G3805" s="175"/>
      <c r="H3805" s="175"/>
      <c r="I3805" s="334">
        <f t="shared" si="60"/>
        <v>0</v>
      </c>
      <c r="J3805" s="44"/>
      <c r="K3805" s="332">
        <f>IFERROR(SUM(C3805/'Transfers of Funds'!$F$56),0)</f>
        <v>0</v>
      </c>
      <c r="L3805" s="44"/>
      <c r="M3805" s="45" t="s">
        <v>162</v>
      </c>
    </row>
    <row r="3806" spans="2:13">
      <c r="B3806" s="417" t="str">
        <f>IF(A3806="","",VLOOKUP(A3806,#REF!,2,FALSE))</f>
        <v/>
      </c>
      <c r="C3806" s="176"/>
      <c r="D3806" s="172"/>
      <c r="E3806" s="173"/>
      <c r="F3806" s="174"/>
      <c r="G3806" s="175"/>
      <c r="H3806" s="175"/>
      <c r="I3806" s="334">
        <f t="shared" si="60"/>
        <v>0</v>
      </c>
      <c r="J3806" s="44"/>
      <c r="K3806" s="332">
        <f>IFERROR(SUM(C3806/'Transfers of Funds'!$F$56),0)</f>
        <v>0</v>
      </c>
      <c r="L3806" s="44"/>
      <c r="M3806" s="45" t="s">
        <v>162</v>
      </c>
    </row>
    <row r="3807" spans="2:13">
      <c r="B3807" s="417" t="str">
        <f>IF(A3807="","",VLOOKUP(A3807,#REF!,2,FALSE))</f>
        <v/>
      </c>
      <c r="C3807" s="176"/>
      <c r="D3807" s="172"/>
      <c r="E3807" s="173"/>
      <c r="F3807" s="174"/>
      <c r="G3807" s="175"/>
      <c r="H3807" s="175"/>
      <c r="I3807" s="334">
        <f t="shared" si="60"/>
        <v>0</v>
      </c>
      <c r="J3807" s="44"/>
      <c r="K3807" s="332">
        <f>IFERROR(SUM(C3807/'Transfers of Funds'!$F$56),0)</f>
        <v>0</v>
      </c>
      <c r="L3807" s="44"/>
      <c r="M3807" s="45" t="s">
        <v>162</v>
      </c>
    </row>
    <row r="3808" spans="2:13">
      <c r="B3808" s="417" t="str">
        <f>IF(A3808="","",VLOOKUP(A3808,#REF!,2,FALSE))</f>
        <v/>
      </c>
      <c r="C3808" s="176"/>
      <c r="D3808" s="172"/>
      <c r="E3808" s="173"/>
      <c r="F3808" s="174"/>
      <c r="G3808" s="175"/>
      <c r="H3808" s="175"/>
      <c r="I3808" s="334">
        <f t="shared" si="60"/>
        <v>0</v>
      </c>
      <c r="J3808" s="44"/>
      <c r="K3808" s="332">
        <f>IFERROR(SUM(C3808/'Transfers of Funds'!$F$56),0)</f>
        <v>0</v>
      </c>
      <c r="L3808" s="44"/>
      <c r="M3808" s="45" t="s">
        <v>162</v>
      </c>
    </row>
    <row r="3809" spans="2:13">
      <c r="B3809" s="417" t="str">
        <f>IF(A3809="","",VLOOKUP(A3809,#REF!,2,FALSE))</f>
        <v/>
      </c>
      <c r="C3809" s="176"/>
      <c r="D3809" s="172"/>
      <c r="E3809" s="173"/>
      <c r="F3809" s="174"/>
      <c r="G3809" s="175"/>
      <c r="H3809" s="175"/>
      <c r="I3809" s="334">
        <f t="shared" si="60"/>
        <v>0</v>
      </c>
      <c r="J3809" s="44"/>
      <c r="K3809" s="332">
        <f>IFERROR(SUM(C3809/'Transfers of Funds'!$F$56),0)</f>
        <v>0</v>
      </c>
      <c r="L3809" s="44"/>
      <c r="M3809" s="45" t="s">
        <v>162</v>
      </c>
    </row>
    <row r="3810" spans="2:13">
      <c r="B3810" s="417" t="str">
        <f>IF(A3810="","",VLOOKUP(A3810,#REF!,2,FALSE))</f>
        <v/>
      </c>
      <c r="C3810" s="176"/>
      <c r="D3810" s="172"/>
      <c r="E3810" s="173"/>
      <c r="F3810" s="174"/>
      <c r="G3810" s="175"/>
      <c r="H3810" s="175"/>
      <c r="I3810" s="334">
        <f t="shared" si="60"/>
        <v>0</v>
      </c>
      <c r="J3810" s="44"/>
      <c r="K3810" s="332">
        <f>IFERROR(SUM(C3810/'Transfers of Funds'!$F$56),0)</f>
        <v>0</v>
      </c>
      <c r="L3810" s="44"/>
      <c r="M3810" s="45" t="s">
        <v>162</v>
      </c>
    </row>
    <row r="3811" spans="2:13">
      <c r="B3811" s="417" t="str">
        <f>IF(A3811="","",VLOOKUP(A3811,#REF!,2,FALSE))</f>
        <v/>
      </c>
      <c r="C3811" s="176"/>
      <c r="D3811" s="172"/>
      <c r="E3811" s="173"/>
      <c r="F3811" s="174"/>
      <c r="G3811" s="175"/>
      <c r="H3811" s="175"/>
      <c r="I3811" s="334">
        <f t="shared" si="60"/>
        <v>0</v>
      </c>
      <c r="J3811" s="44"/>
      <c r="K3811" s="332">
        <f>IFERROR(SUM(C3811/'Transfers of Funds'!$F$56),0)</f>
        <v>0</v>
      </c>
      <c r="L3811" s="44"/>
      <c r="M3811" s="45" t="s">
        <v>162</v>
      </c>
    </row>
    <row r="3812" spans="2:13">
      <c r="B3812" s="417" t="str">
        <f>IF(A3812="","",VLOOKUP(A3812,#REF!,2,FALSE))</f>
        <v/>
      </c>
      <c r="C3812" s="176"/>
      <c r="D3812" s="172"/>
      <c r="E3812" s="173"/>
      <c r="F3812" s="174"/>
      <c r="G3812" s="175"/>
      <c r="H3812" s="175"/>
      <c r="I3812" s="334">
        <f t="shared" si="60"/>
        <v>0</v>
      </c>
      <c r="J3812" s="44"/>
      <c r="K3812" s="332">
        <f>IFERROR(SUM(C3812/'Transfers of Funds'!$F$56),0)</f>
        <v>0</v>
      </c>
      <c r="L3812" s="44"/>
      <c r="M3812" s="45" t="s">
        <v>162</v>
      </c>
    </row>
    <row r="3813" spans="2:13">
      <c r="B3813" s="417" t="str">
        <f>IF(A3813="","",VLOOKUP(A3813,#REF!,2,FALSE))</f>
        <v/>
      </c>
      <c r="C3813" s="176"/>
      <c r="D3813" s="172"/>
      <c r="E3813" s="173"/>
      <c r="F3813" s="174"/>
      <c r="G3813" s="175"/>
      <c r="H3813" s="175"/>
      <c r="I3813" s="334">
        <f t="shared" si="60"/>
        <v>0</v>
      </c>
      <c r="J3813" s="44"/>
      <c r="K3813" s="332">
        <f>IFERROR(SUM(C3813/'Transfers of Funds'!$F$56),0)</f>
        <v>0</v>
      </c>
      <c r="L3813" s="44"/>
      <c r="M3813" s="45" t="s">
        <v>162</v>
      </c>
    </row>
    <row r="3814" spans="2:13">
      <c r="B3814" s="417" t="str">
        <f>IF(A3814="","",VLOOKUP(A3814,#REF!,2,FALSE))</f>
        <v/>
      </c>
      <c r="C3814" s="176"/>
      <c r="D3814" s="172"/>
      <c r="E3814" s="173"/>
      <c r="F3814" s="174"/>
      <c r="G3814" s="175"/>
      <c r="H3814" s="175"/>
      <c r="I3814" s="334">
        <f t="shared" si="60"/>
        <v>0</v>
      </c>
      <c r="J3814" s="44"/>
      <c r="K3814" s="332">
        <f>IFERROR(SUM(C3814/'Transfers of Funds'!$F$56),0)</f>
        <v>0</v>
      </c>
      <c r="L3814" s="44"/>
      <c r="M3814" s="45" t="s">
        <v>162</v>
      </c>
    </row>
    <row r="3815" spans="2:13">
      <c r="B3815" s="417" t="str">
        <f>IF(A3815="","",VLOOKUP(A3815,#REF!,2,FALSE))</f>
        <v/>
      </c>
      <c r="C3815" s="176"/>
      <c r="D3815" s="172"/>
      <c r="E3815" s="173"/>
      <c r="F3815" s="174"/>
      <c r="G3815" s="175"/>
      <c r="H3815" s="175"/>
      <c r="I3815" s="334">
        <f t="shared" si="60"/>
        <v>0</v>
      </c>
      <c r="J3815" s="44"/>
      <c r="K3815" s="332">
        <f>IFERROR(SUM(C3815/'Transfers of Funds'!$F$56),0)</f>
        <v>0</v>
      </c>
      <c r="L3815" s="44"/>
      <c r="M3815" s="45" t="s">
        <v>162</v>
      </c>
    </row>
    <row r="3816" spans="2:13">
      <c r="B3816" s="417" t="str">
        <f>IF(A3816="","",VLOOKUP(A3816,#REF!,2,FALSE))</f>
        <v/>
      </c>
      <c r="C3816" s="176"/>
      <c r="D3816" s="172"/>
      <c r="E3816" s="173"/>
      <c r="F3816" s="174"/>
      <c r="G3816" s="175"/>
      <c r="H3816" s="175"/>
      <c r="I3816" s="334">
        <f t="shared" si="60"/>
        <v>0</v>
      </c>
      <c r="J3816" s="44"/>
      <c r="K3816" s="332">
        <f>IFERROR(SUM(C3816/'Transfers of Funds'!$F$56),0)</f>
        <v>0</v>
      </c>
      <c r="L3816" s="44"/>
      <c r="M3816" s="45" t="s">
        <v>162</v>
      </c>
    </row>
    <row r="3817" spans="2:13">
      <c r="B3817" s="417" t="str">
        <f>IF(A3817="","",VLOOKUP(A3817,#REF!,2,FALSE))</f>
        <v/>
      </c>
      <c r="C3817" s="176"/>
      <c r="D3817" s="172"/>
      <c r="E3817" s="173"/>
      <c r="F3817" s="174"/>
      <c r="G3817" s="175"/>
      <c r="H3817" s="175"/>
      <c r="I3817" s="334">
        <f t="shared" si="60"/>
        <v>0</v>
      </c>
      <c r="J3817" s="44"/>
      <c r="K3817" s="332">
        <f>IFERROR(SUM(C3817/'Transfers of Funds'!$F$56),0)</f>
        <v>0</v>
      </c>
      <c r="L3817" s="44"/>
      <c r="M3817" s="45" t="s">
        <v>162</v>
      </c>
    </row>
    <row r="3818" spans="2:13">
      <c r="B3818" s="417" t="str">
        <f>IF(A3818="","",VLOOKUP(A3818,#REF!,2,FALSE))</f>
        <v/>
      </c>
      <c r="C3818" s="176"/>
      <c r="D3818" s="172"/>
      <c r="E3818" s="173"/>
      <c r="F3818" s="174"/>
      <c r="G3818" s="175"/>
      <c r="H3818" s="175"/>
      <c r="I3818" s="334">
        <f t="shared" si="60"/>
        <v>0</v>
      </c>
      <c r="J3818" s="44"/>
      <c r="K3818" s="332">
        <f>IFERROR(SUM(C3818/'Transfers of Funds'!$F$56),0)</f>
        <v>0</v>
      </c>
      <c r="L3818" s="44"/>
      <c r="M3818" s="45" t="s">
        <v>162</v>
      </c>
    </row>
    <row r="3819" spans="2:13">
      <c r="B3819" s="417" t="str">
        <f>IF(A3819="","",VLOOKUP(A3819,#REF!,2,FALSE))</f>
        <v/>
      </c>
      <c r="C3819" s="176"/>
      <c r="D3819" s="172"/>
      <c r="E3819" s="173"/>
      <c r="F3819" s="174"/>
      <c r="G3819" s="175"/>
      <c r="H3819" s="175"/>
      <c r="I3819" s="334">
        <f t="shared" si="60"/>
        <v>0</v>
      </c>
      <c r="J3819" s="44"/>
      <c r="K3819" s="332">
        <f>IFERROR(SUM(C3819/'Transfers of Funds'!$F$56),0)</f>
        <v>0</v>
      </c>
      <c r="L3819" s="44"/>
      <c r="M3819" s="45" t="s">
        <v>162</v>
      </c>
    </row>
    <row r="3820" spans="2:13">
      <c r="B3820" s="417" t="str">
        <f>IF(A3820="","",VLOOKUP(A3820,#REF!,2,FALSE))</f>
        <v/>
      </c>
      <c r="C3820" s="176"/>
      <c r="D3820" s="172"/>
      <c r="E3820" s="173"/>
      <c r="F3820" s="174"/>
      <c r="G3820" s="175"/>
      <c r="H3820" s="175"/>
      <c r="I3820" s="334">
        <f t="shared" si="60"/>
        <v>0</v>
      </c>
      <c r="J3820" s="44"/>
      <c r="K3820" s="332">
        <f>IFERROR(SUM(C3820/'Transfers of Funds'!$F$56),0)</f>
        <v>0</v>
      </c>
      <c r="L3820" s="44"/>
      <c r="M3820" s="45" t="s">
        <v>162</v>
      </c>
    </row>
    <row r="3821" spans="2:13">
      <c r="B3821" s="417" t="str">
        <f>IF(A3821="","",VLOOKUP(A3821,#REF!,2,FALSE))</f>
        <v/>
      </c>
      <c r="C3821" s="176"/>
      <c r="D3821" s="172"/>
      <c r="E3821" s="173"/>
      <c r="F3821" s="174"/>
      <c r="G3821" s="175"/>
      <c r="H3821" s="175"/>
      <c r="I3821" s="334">
        <f t="shared" si="60"/>
        <v>0</v>
      </c>
      <c r="J3821" s="44"/>
      <c r="K3821" s="332">
        <f>IFERROR(SUM(C3821/'Transfers of Funds'!$F$56),0)</f>
        <v>0</v>
      </c>
      <c r="L3821" s="44"/>
      <c r="M3821" s="45" t="s">
        <v>162</v>
      </c>
    </row>
    <row r="3822" spans="2:13">
      <c r="B3822" s="417" t="str">
        <f>IF(A3822="","",VLOOKUP(A3822,#REF!,2,FALSE))</f>
        <v/>
      </c>
      <c r="C3822" s="176"/>
      <c r="D3822" s="172"/>
      <c r="E3822" s="173"/>
      <c r="F3822" s="174"/>
      <c r="G3822" s="175"/>
      <c r="H3822" s="175"/>
      <c r="I3822" s="334">
        <f t="shared" si="60"/>
        <v>0</v>
      </c>
      <c r="J3822" s="44"/>
      <c r="K3822" s="332">
        <f>IFERROR(SUM(C3822/'Transfers of Funds'!$F$56),0)</f>
        <v>0</v>
      </c>
      <c r="L3822" s="44"/>
      <c r="M3822" s="45" t="s">
        <v>162</v>
      </c>
    </row>
    <row r="3823" spans="2:13">
      <c r="B3823" s="417" t="str">
        <f>IF(A3823="","",VLOOKUP(A3823,#REF!,2,FALSE))</f>
        <v/>
      </c>
      <c r="C3823" s="176"/>
      <c r="D3823" s="172"/>
      <c r="E3823" s="173"/>
      <c r="F3823" s="174"/>
      <c r="G3823" s="175"/>
      <c r="H3823" s="175"/>
      <c r="I3823" s="334">
        <f t="shared" si="60"/>
        <v>0</v>
      </c>
      <c r="J3823" s="44"/>
      <c r="K3823" s="332">
        <f>IFERROR(SUM(C3823/'Transfers of Funds'!$F$56),0)</f>
        <v>0</v>
      </c>
      <c r="L3823" s="44"/>
      <c r="M3823" s="45" t="s">
        <v>162</v>
      </c>
    </row>
    <row r="3824" spans="2:13">
      <c r="B3824" s="417" t="str">
        <f>IF(A3824="","",VLOOKUP(A3824,#REF!,2,FALSE))</f>
        <v/>
      </c>
      <c r="C3824" s="176"/>
      <c r="D3824" s="172"/>
      <c r="E3824" s="173"/>
      <c r="F3824" s="174"/>
      <c r="G3824" s="175"/>
      <c r="H3824" s="175"/>
      <c r="I3824" s="334">
        <f t="shared" si="60"/>
        <v>0</v>
      </c>
      <c r="J3824" s="44"/>
      <c r="K3824" s="332">
        <f>IFERROR(SUM(C3824/'Transfers of Funds'!$F$56),0)</f>
        <v>0</v>
      </c>
      <c r="L3824" s="44"/>
      <c r="M3824" s="45" t="s">
        <v>162</v>
      </c>
    </row>
    <row r="3825" spans="2:13">
      <c r="B3825" s="417" t="str">
        <f>IF(A3825="","",VLOOKUP(A3825,#REF!,2,FALSE))</f>
        <v/>
      </c>
      <c r="C3825" s="176"/>
      <c r="D3825" s="172"/>
      <c r="E3825" s="173"/>
      <c r="F3825" s="174"/>
      <c r="G3825" s="175"/>
      <c r="H3825" s="175"/>
      <c r="I3825" s="334">
        <f t="shared" si="60"/>
        <v>0</v>
      </c>
      <c r="J3825" s="44"/>
      <c r="K3825" s="332">
        <f>IFERROR(SUM(C3825/'Transfers of Funds'!$F$56),0)</f>
        <v>0</v>
      </c>
      <c r="L3825" s="44"/>
      <c r="M3825" s="45" t="s">
        <v>162</v>
      </c>
    </row>
    <row r="3826" spans="2:13">
      <c r="B3826" s="417" t="str">
        <f>IF(A3826="","",VLOOKUP(A3826,#REF!,2,FALSE))</f>
        <v/>
      </c>
      <c r="C3826" s="176"/>
      <c r="D3826" s="172"/>
      <c r="E3826" s="173"/>
      <c r="F3826" s="174"/>
      <c r="G3826" s="175"/>
      <c r="H3826" s="175"/>
      <c r="I3826" s="334">
        <f t="shared" si="60"/>
        <v>0</v>
      </c>
      <c r="J3826" s="44"/>
      <c r="K3826" s="332">
        <f>IFERROR(SUM(C3826/'Transfers of Funds'!$F$56),0)</f>
        <v>0</v>
      </c>
      <c r="L3826" s="44"/>
      <c r="M3826" s="45" t="s">
        <v>162</v>
      </c>
    </row>
    <row r="3827" spans="2:13">
      <c r="B3827" s="417" t="str">
        <f>IF(A3827="","",VLOOKUP(A3827,#REF!,2,FALSE))</f>
        <v/>
      </c>
      <c r="C3827" s="176"/>
      <c r="D3827" s="172"/>
      <c r="E3827" s="173"/>
      <c r="F3827" s="174"/>
      <c r="G3827" s="175"/>
      <c r="H3827" s="175"/>
      <c r="I3827" s="334">
        <f t="shared" si="60"/>
        <v>0</v>
      </c>
      <c r="J3827" s="44"/>
      <c r="K3827" s="332">
        <f>IFERROR(SUM(C3827/'Transfers of Funds'!$F$56),0)</f>
        <v>0</v>
      </c>
      <c r="L3827" s="44"/>
      <c r="M3827" s="45" t="s">
        <v>162</v>
      </c>
    </row>
    <row r="3828" spans="2:13">
      <c r="B3828" s="417" t="str">
        <f>IF(A3828="","",VLOOKUP(A3828,#REF!,2,FALSE))</f>
        <v/>
      </c>
      <c r="C3828" s="176"/>
      <c r="D3828" s="172"/>
      <c r="E3828" s="173"/>
      <c r="F3828" s="174"/>
      <c r="G3828" s="175"/>
      <c r="H3828" s="175"/>
      <c r="I3828" s="334">
        <f t="shared" si="60"/>
        <v>0</v>
      </c>
      <c r="J3828" s="44"/>
      <c r="K3828" s="332">
        <f>IFERROR(SUM(C3828/'Transfers of Funds'!$F$56),0)</f>
        <v>0</v>
      </c>
      <c r="L3828" s="44"/>
      <c r="M3828" s="45" t="s">
        <v>162</v>
      </c>
    </row>
    <row r="3829" spans="2:13">
      <c r="B3829" s="417" t="str">
        <f>IF(A3829="","",VLOOKUP(A3829,#REF!,2,FALSE))</f>
        <v/>
      </c>
      <c r="C3829" s="176"/>
      <c r="D3829" s="172"/>
      <c r="E3829" s="173"/>
      <c r="F3829" s="174"/>
      <c r="G3829" s="175"/>
      <c r="H3829" s="175"/>
      <c r="I3829" s="334">
        <f t="shared" si="60"/>
        <v>0</v>
      </c>
      <c r="J3829" s="44"/>
      <c r="K3829" s="332">
        <f>IFERROR(SUM(C3829/'Transfers of Funds'!$F$56),0)</f>
        <v>0</v>
      </c>
      <c r="L3829" s="44"/>
      <c r="M3829" s="45" t="s">
        <v>162</v>
      </c>
    </row>
    <row r="3830" spans="2:13">
      <c r="B3830" s="417" t="str">
        <f>IF(A3830="","",VLOOKUP(A3830,#REF!,2,FALSE))</f>
        <v/>
      </c>
      <c r="C3830" s="176"/>
      <c r="D3830" s="172"/>
      <c r="E3830" s="173"/>
      <c r="F3830" s="174"/>
      <c r="G3830" s="175"/>
      <c r="H3830" s="175"/>
      <c r="I3830" s="334">
        <f t="shared" si="60"/>
        <v>0</v>
      </c>
      <c r="J3830" s="44"/>
      <c r="K3830" s="332">
        <f>IFERROR(SUM(C3830/'Transfers of Funds'!$F$56),0)</f>
        <v>0</v>
      </c>
      <c r="L3830" s="44"/>
      <c r="M3830" s="45" t="s">
        <v>162</v>
      </c>
    </row>
    <row r="3831" spans="2:13">
      <c r="B3831" s="417" t="str">
        <f>IF(A3831="","",VLOOKUP(A3831,#REF!,2,FALSE))</f>
        <v/>
      </c>
      <c r="C3831" s="176"/>
      <c r="D3831" s="172"/>
      <c r="E3831" s="173"/>
      <c r="F3831" s="174"/>
      <c r="G3831" s="175"/>
      <c r="H3831" s="175"/>
      <c r="I3831" s="334">
        <f t="shared" si="60"/>
        <v>0</v>
      </c>
      <c r="J3831" s="44"/>
      <c r="K3831" s="332">
        <f>IFERROR(SUM(C3831/'Transfers of Funds'!$F$56),0)</f>
        <v>0</v>
      </c>
      <c r="L3831" s="44"/>
      <c r="M3831" s="45" t="s">
        <v>162</v>
      </c>
    </row>
    <row r="3832" spans="2:13">
      <c r="B3832" s="417" t="str">
        <f>IF(A3832="","",VLOOKUP(A3832,#REF!,2,FALSE))</f>
        <v/>
      </c>
      <c r="C3832" s="176"/>
      <c r="D3832" s="172"/>
      <c r="E3832" s="173"/>
      <c r="F3832" s="174"/>
      <c r="G3832" s="175"/>
      <c r="H3832" s="175"/>
      <c r="I3832" s="334">
        <f t="shared" si="60"/>
        <v>0</v>
      </c>
      <c r="J3832" s="44"/>
      <c r="K3832" s="332">
        <f>IFERROR(SUM(C3832/'Transfers of Funds'!$F$56),0)</f>
        <v>0</v>
      </c>
      <c r="L3832" s="44"/>
      <c r="M3832" s="45" t="s">
        <v>162</v>
      </c>
    </row>
    <row r="3833" spans="2:13">
      <c r="B3833" s="417" t="str">
        <f>IF(A3833="","",VLOOKUP(A3833,#REF!,2,FALSE))</f>
        <v/>
      </c>
      <c r="C3833" s="176"/>
      <c r="D3833" s="172"/>
      <c r="E3833" s="173"/>
      <c r="F3833" s="174"/>
      <c r="G3833" s="175"/>
      <c r="H3833" s="175"/>
      <c r="I3833" s="334">
        <f t="shared" si="60"/>
        <v>0</v>
      </c>
      <c r="J3833" s="44"/>
      <c r="K3833" s="332">
        <f>IFERROR(SUM(C3833/'Transfers of Funds'!$F$56),0)</f>
        <v>0</v>
      </c>
      <c r="L3833" s="44"/>
      <c r="M3833" s="45" t="s">
        <v>162</v>
      </c>
    </row>
    <row r="3834" spans="2:13">
      <c r="B3834" s="417" t="str">
        <f>IF(A3834="","",VLOOKUP(A3834,#REF!,2,FALSE))</f>
        <v/>
      </c>
      <c r="C3834" s="176"/>
      <c r="D3834" s="172"/>
      <c r="E3834" s="173"/>
      <c r="F3834" s="174"/>
      <c r="G3834" s="175"/>
      <c r="H3834" s="175"/>
      <c r="I3834" s="334">
        <f t="shared" si="60"/>
        <v>0</v>
      </c>
      <c r="J3834" s="44"/>
      <c r="K3834" s="332">
        <f>IFERROR(SUM(C3834/'Transfers of Funds'!$F$56),0)</f>
        <v>0</v>
      </c>
      <c r="L3834" s="44"/>
      <c r="M3834" s="45" t="s">
        <v>162</v>
      </c>
    </row>
    <row r="3835" spans="2:13">
      <c r="B3835" s="417" t="str">
        <f>IF(A3835="","",VLOOKUP(A3835,#REF!,2,FALSE))</f>
        <v/>
      </c>
      <c r="C3835" s="176"/>
      <c r="D3835" s="172"/>
      <c r="E3835" s="173"/>
      <c r="F3835" s="174"/>
      <c r="G3835" s="175"/>
      <c r="H3835" s="175"/>
      <c r="I3835" s="334">
        <f t="shared" si="60"/>
        <v>0</v>
      </c>
      <c r="J3835" s="44"/>
      <c r="K3835" s="332">
        <f>IFERROR(SUM(C3835/'Transfers of Funds'!$F$56),0)</f>
        <v>0</v>
      </c>
      <c r="L3835" s="44"/>
      <c r="M3835" s="45" t="s">
        <v>162</v>
      </c>
    </row>
    <row r="3836" spans="2:13">
      <c r="B3836" s="417" t="str">
        <f>IF(A3836="","",VLOOKUP(A3836,#REF!,2,FALSE))</f>
        <v/>
      </c>
      <c r="C3836" s="176"/>
      <c r="D3836" s="172"/>
      <c r="E3836" s="173"/>
      <c r="F3836" s="174"/>
      <c r="G3836" s="175"/>
      <c r="H3836" s="175"/>
      <c r="I3836" s="334">
        <f t="shared" si="60"/>
        <v>0</v>
      </c>
      <c r="J3836" s="44"/>
      <c r="K3836" s="332">
        <f>IFERROR(SUM(C3836/'Transfers of Funds'!$F$56),0)</f>
        <v>0</v>
      </c>
      <c r="L3836" s="44"/>
      <c r="M3836" s="45" t="s">
        <v>162</v>
      </c>
    </row>
    <row r="3837" spans="2:13">
      <c r="B3837" s="417" t="str">
        <f>IF(A3837="","",VLOOKUP(A3837,#REF!,2,FALSE))</f>
        <v/>
      </c>
      <c r="C3837" s="176"/>
      <c r="D3837" s="172"/>
      <c r="E3837" s="173"/>
      <c r="F3837" s="174"/>
      <c r="G3837" s="175"/>
      <c r="H3837" s="175"/>
      <c r="I3837" s="334">
        <f t="shared" si="60"/>
        <v>0</v>
      </c>
      <c r="J3837" s="44"/>
      <c r="K3837" s="332">
        <f>IFERROR(SUM(C3837/'Transfers of Funds'!$F$56),0)</f>
        <v>0</v>
      </c>
      <c r="L3837" s="44"/>
      <c r="M3837" s="45" t="s">
        <v>162</v>
      </c>
    </row>
    <row r="3838" spans="2:13">
      <c r="B3838" s="417" t="str">
        <f>IF(A3838="","",VLOOKUP(A3838,#REF!,2,FALSE))</f>
        <v/>
      </c>
      <c r="C3838" s="176"/>
      <c r="D3838" s="172"/>
      <c r="E3838" s="173"/>
      <c r="F3838" s="174"/>
      <c r="G3838" s="175"/>
      <c r="H3838" s="175"/>
      <c r="I3838" s="334">
        <f t="shared" si="60"/>
        <v>0</v>
      </c>
      <c r="J3838" s="44"/>
      <c r="K3838" s="332">
        <f>IFERROR(SUM(C3838/'Transfers of Funds'!$F$56),0)</f>
        <v>0</v>
      </c>
      <c r="L3838" s="44"/>
      <c r="M3838" s="45" t="s">
        <v>162</v>
      </c>
    </row>
    <row r="3839" spans="2:13">
      <c r="B3839" s="417" t="str">
        <f>IF(A3839="","",VLOOKUP(A3839,#REF!,2,FALSE))</f>
        <v/>
      </c>
      <c r="C3839" s="176"/>
      <c r="D3839" s="172"/>
      <c r="E3839" s="173"/>
      <c r="F3839" s="174"/>
      <c r="G3839" s="175"/>
      <c r="H3839" s="175"/>
      <c r="I3839" s="334">
        <f t="shared" si="60"/>
        <v>0</v>
      </c>
      <c r="J3839" s="44"/>
      <c r="K3839" s="332">
        <f>IFERROR(SUM(C3839/'Transfers of Funds'!$F$56),0)</f>
        <v>0</v>
      </c>
      <c r="L3839" s="44"/>
      <c r="M3839" s="45" t="s">
        <v>162</v>
      </c>
    </row>
    <row r="3840" spans="2:13">
      <c r="B3840" s="417" t="str">
        <f>IF(A3840="","",VLOOKUP(A3840,#REF!,2,FALSE))</f>
        <v/>
      </c>
      <c r="C3840" s="176"/>
      <c r="D3840" s="172"/>
      <c r="E3840" s="173"/>
      <c r="F3840" s="174"/>
      <c r="G3840" s="175"/>
      <c r="H3840" s="175"/>
      <c r="I3840" s="334">
        <f t="shared" si="60"/>
        <v>0</v>
      </c>
      <c r="J3840" s="44"/>
      <c r="K3840" s="332">
        <f>IFERROR(SUM(C3840/'Transfers of Funds'!$F$56),0)</f>
        <v>0</v>
      </c>
      <c r="L3840" s="44"/>
      <c r="M3840" s="45" t="s">
        <v>162</v>
      </c>
    </row>
    <row r="3841" spans="2:13">
      <c r="B3841" s="417" t="str">
        <f>IF(A3841="","",VLOOKUP(A3841,#REF!,2,FALSE))</f>
        <v/>
      </c>
      <c r="C3841" s="176"/>
      <c r="D3841" s="172"/>
      <c r="E3841" s="173"/>
      <c r="F3841" s="174"/>
      <c r="G3841" s="175"/>
      <c r="H3841" s="175"/>
      <c r="I3841" s="334">
        <f t="shared" si="60"/>
        <v>0</v>
      </c>
      <c r="J3841" s="44"/>
      <c r="K3841" s="332">
        <f>IFERROR(SUM(C3841/'Transfers of Funds'!$F$56),0)</f>
        <v>0</v>
      </c>
      <c r="L3841" s="44"/>
      <c r="M3841" s="45" t="s">
        <v>162</v>
      </c>
    </row>
    <row r="3842" spans="2:13">
      <c r="B3842" s="417" t="str">
        <f>IF(A3842="","",VLOOKUP(A3842,#REF!,2,FALSE))</f>
        <v/>
      </c>
      <c r="C3842" s="176"/>
      <c r="D3842" s="172"/>
      <c r="E3842" s="173"/>
      <c r="F3842" s="174"/>
      <c r="G3842" s="175"/>
      <c r="H3842" s="175"/>
      <c r="I3842" s="334">
        <f t="shared" si="60"/>
        <v>0</v>
      </c>
      <c r="J3842" s="44"/>
      <c r="K3842" s="332">
        <f>IFERROR(SUM(C3842/'Transfers of Funds'!$F$56),0)</f>
        <v>0</v>
      </c>
      <c r="L3842" s="44"/>
      <c r="M3842" s="45" t="s">
        <v>162</v>
      </c>
    </row>
    <row r="3843" spans="2:13">
      <c r="B3843" s="417" t="str">
        <f>IF(A3843="","",VLOOKUP(A3843,#REF!,2,FALSE))</f>
        <v/>
      </c>
      <c r="C3843" s="176"/>
      <c r="D3843" s="172"/>
      <c r="E3843" s="173"/>
      <c r="F3843" s="174"/>
      <c r="G3843" s="175"/>
      <c r="H3843" s="175"/>
      <c r="I3843" s="334">
        <f t="shared" si="60"/>
        <v>0</v>
      </c>
      <c r="J3843" s="44"/>
      <c r="K3843" s="332">
        <f>IFERROR(SUM(C3843/'Transfers of Funds'!$F$56),0)</f>
        <v>0</v>
      </c>
      <c r="L3843" s="44"/>
      <c r="M3843" s="45" t="s">
        <v>162</v>
      </c>
    </row>
    <row r="3844" spans="2:13">
      <c r="B3844" s="417" t="str">
        <f>IF(A3844="","",VLOOKUP(A3844,#REF!,2,FALSE))</f>
        <v/>
      </c>
      <c r="C3844" s="176"/>
      <c r="D3844" s="172"/>
      <c r="E3844" s="173"/>
      <c r="F3844" s="174"/>
      <c r="G3844" s="175"/>
      <c r="H3844" s="175"/>
      <c r="I3844" s="334">
        <f t="shared" si="60"/>
        <v>0</v>
      </c>
      <c r="J3844" s="44"/>
      <c r="K3844" s="332">
        <f>IFERROR(SUM(C3844/'Transfers of Funds'!$F$56),0)</f>
        <v>0</v>
      </c>
      <c r="L3844" s="44"/>
      <c r="M3844" s="45" t="s">
        <v>162</v>
      </c>
    </row>
    <row r="3845" spans="2:13">
      <c r="B3845" s="417" t="str">
        <f>IF(A3845="","",VLOOKUP(A3845,#REF!,2,FALSE))</f>
        <v/>
      </c>
      <c r="C3845" s="176"/>
      <c r="D3845" s="172"/>
      <c r="E3845" s="173"/>
      <c r="F3845" s="174"/>
      <c r="G3845" s="175"/>
      <c r="H3845" s="175"/>
      <c r="I3845" s="334">
        <f t="shared" si="60"/>
        <v>0</v>
      </c>
      <c r="J3845" s="44"/>
      <c r="K3845" s="332">
        <f>IFERROR(SUM(C3845/'Transfers of Funds'!$F$56),0)</f>
        <v>0</v>
      </c>
      <c r="L3845" s="44"/>
      <c r="M3845" s="45" t="s">
        <v>162</v>
      </c>
    </row>
    <row r="3846" spans="2:13">
      <c r="B3846" s="417" t="str">
        <f>IF(A3846="","",VLOOKUP(A3846,#REF!,2,FALSE))</f>
        <v/>
      </c>
      <c r="C3846" s="176"/>
      <c r="D3846" s="172"/>
      <c r="E3846" s="173"/>
      <c r="F3846" s="174"/>
      <c r="G3846" s="175"/>
      <c r="H3846" s="175"/>
      <c r="I3846" s="334">
        <f t="shared" si="60"/>
        <v>0</v>
      </c>
      <c r="J3846" s="44"/>
      <c r="K3846" s="332">
        <f>IFERROR(SUM(C3846/'Transfers of Funds'!$F$56),0)</f>
        <v>0</v>
      </c>
      <c r="L3846" s="44"/>
      <c r="M3846" s="45" t="s">
        <v>162</v>
      </c>
    </row>
    <row r="3847" spans="2:13">
      <c r="B3847" s="417" t="str">
        <f>IF(A3847="","",VLOOKUP(A3847,#REF!,2,FALSE))</f>
        <v/>
      </c>
      <c r="C3847" s="176"/>
      <c r="D3847" s="172"/>
      <c r="E3847" s="173"/>
      <c r="F3847" s="174"/>
      <c r="G3847" s="175"/>
      <c r="H3847" s="175"/>
      <c r="I3847" s="334">
        <f t="shared" si="60"/>
        <v>0</v>
      </c>
      <c r="J3847" s="44"/>
      <c r="K3847" s="332">
        <f>IFERROR(SUM(C3847/'Transfers of Funds'!$F$56),0)</f>
        <v>0</v>
      </c>
      <c r="L3847" s="44"/>
      <c r="M3847" s="45" t="s">
        <v>162</v>
      </c>
    </row>
    <row r="3848" spans="2:13">
      <c r="B3848" s="417" t="str">
        <f>IF(A3848="","",VLOOKUP(A3848,#REF!,2,FALSE))</f>
        <v/>
      </c>
      <c r="C3848" s="176"/>
      <c r="D3848" s="172"/>
      <c r="E3848" s="173"/>
      <c r="F3848" s="174"/>
      <c r="G3848" s="175"/>
      <c r="H3848" s="175"/>
      <c r="I3848" s="334">
        <f t="shared" si="60"/>
        <v>0</v>
      </c>
      <c r="J3848" s="44"/>
      <c r="K3848" s="332">
        <f>IFERROR(SUM(C3848/'Transfers of Funds'!$F$56),0)</f>
        <v>0</v>
      </c>
      <c r="L3848" s="44"/>
      <c r="M3848" s="45" t="s">
        <v>162</v>
      </c>
    </row>
    <row r="3849" spans="2:13">
      <c r="B3849" s="417" t="str">
        <f>IF(A3849="","",VLOOKUP(A3849,#REF!,2,FALSE))</f>
        <v/>
      </c>
      <c r="C3849" s="176"/>
      <c r="D3849" s="172"/>
      <c r="E3849" s="173"/>
      <c r="F3849" s="174"/>
      <c r="G3849" s="175"/>
      <c r="H3849" s="175"/>
      <c r="I3849" s="334">
        <f t="shared" si="60"/>
        <v>0</v>
      </c>
      <c r="J3849" s="44"/>
      <c r="K3849" s="332">
        <f>IFERROR(SUM(C3849/'Transfers of Funds'!$F$56),0)</f>
        <v>0</v>
      </c>
      <c r="L3849" s="44"/>
      <c r="M3849" s="45" t="s">
        <v>162</v>
      </c>
    </row>
    <row r="3850" spans="2:13">
      <c r="B3850" s="417" t="str">
        <f>IF(A3850="","",VLOOKUP(A3850,#REF!,2,FALSE))</f>
        <v/>
      </c>
      <c r="C3850" s="176"/>
      <c r="D3850" s="172"/>
      <c r="E3850" s="173"/>
      <c r="F3850" s="174"/>
      <c r="G3850" s="175"/>
      <c r="H3850" s="175"/>
      <c r="I3850" s="334">
        <f t="shared" si="60"/>
        <v>0</v>
      </c>
      <c r="J3850" s="44"/>
      <c r="K3850" s="332">
        <f>IFERROR(SUM(C3850/'Transfers of Funds'!$F$56),0)</f>
        <v>0</v>
      </c>
      <c r="L3850" s="44"/>
      <c r="M3850" s="45" t="s">
        <v>162</v>
      </c>
    </row>
    <row r="3851" spans="2:13">
      <c r="B3851" s="417" t="str">
        <f>IF(A3851="","",VLOOKUP(A3851,#REF!,2,FALSE))</f>
        <v/>
      </c>
      <c r="C3851" s="176"/>
      <c r="D3851" s="172"/>
      <c r="E3851" s="173"/>
      <c r="F3851" s="174"/>
      <c r="G3851" s="175"/>
      <c r="H3851" s="175"/>
      <c r="I3851" s="334">
        <f t="shared" si="60"/>
        <v>0</v>
      </c>
      <c r="J3851" s="44"/>
      <c r="K3851" s="332">
        <f>IFERROR(SUM(C3851/'Transfers of Funds'!$F$56),0)</f>
        <v>0</v>
      </c>
      <c r="L3851" s="44"/>
      <c r="M3851" s="45" t="s">
        <v>162</v>
      </c>
    </row>
    <row r="3852" spans="2:13">
      <c r="B3852" s="417" t="str">
        <f>IF(A3852="","",VLOOKUP(A3852,#REF!,2,FALSE))</f>
        <v/>
      </c>
      <c r="C3852" s="176"/>
      <c r="D3852" s="172"/>
      <c r="E3852" s="173"/>
      <c r="F3852" s="174"/>
      <c r="G3852" s="175"/>
      <c r="H3852" s="175"/>
      <c r="I3852" s="334">
        <f t="shared" si="60"/>
        <v>0</v>
      </c>
      <c r="J3852" s="44"/>
      <c r="K3852" s="332">
        <f>IFERROR(SUM(C3852/'Transfers of Funds'!$F$56),0)</f>
        <v>0</v>
      </c>
      <c r="L3852" s="44"/>
      <c r="M3852" s="45" t="s">
        <v>162</v>
      </c>
    </row>
    <row r="3853" spans="2:13">
      <c r="B3853" s="417" t="str">
        <f>IF(A3853="","",VLOOKUP(A3853,#REF!,2,FALSE))</f>
        <v/>
      </c>
      <c r="C3853" s="176"/>
      <c r="D3853" s="172"/>
      <c r="E3853" s="173"/>
      <c r="F3853" s="174"/>
      <c r="G3853" s="175"/>
      <c r="H3853" s="175"/>
      <c r="I3853" s="334">
        <f t="shared" si="60"/>
        <v>0</v>
      </c>
      <c r="J3853" s="44"/>
      <c r="K3853" s="332">
        <f>IFERROR(SUM(C3853/'Transfers of Funds'!$F$56),0)</f>
        <v>0</v>
      </c>
      <c r="L3853" s="44"/>
      <c r="M3853" s="45" t="s">
        <v>162</v>
      </c>
    </row>
    <row r="3854" spans="2:13">
      <c r="B3854" s="417" t="str">
        <f>IF(A3854="","",VLOOKUP(A3854,#REF!,2,FALSE))</f>
        <v/>
      </c>
      <c r="C3854" s="176"/>
      <c r="D3854" s="172"/>
      <c r="E3854" s="173"/>
      <c r="F3854" s="174"/>
      <c r="G3854" s="175"/>
      <c r="H3854" s="175"/>
      <c r="I3854" s="334">
        <f t="shared" si="60"/>
        <v>0</v>
      </c>
      <c r="J3854" s="44"/>
      <c r="K3854" s="332">
        <f>IFERROR(SUM(C3854/'Transfers of Funds'!$F$56),0)</f>
        <v>0</v>
      </c>
      <c r="L3854" s="44"/>
      <c r="M3854" s="45" t="s">
        <v>162</v>
      </c>
    </row>
    <row r="3855" spans="2:13">
      <c r="B3855" s="417" t="str">
        <f>IF(A3855="","",VLOOKUP(A3855,#REF!,2,FALSE))</f>
        <v/>
      </c>
      <c r="C3855" s="176"/>
      <c r="D3855" s="172"/>
      <c r="E3855" s="173"/>
      <c r="F3855" s="174"/>
      <c r="G3855" s="175"/>
      <c r="H3855" s="175"/>
      <c r="I3855" s="334">
        <f t="shared" si="60"/>
        <v>0</v>
      </c>
      <c r="J3855" s="44"/>
      <c r="K3855" s="332">
        <f>IFERROR(SUM(C3855/'Transfers of Funds'!$F$56),0)</f>
        <v>0</v>
      </c>
      <c r="L3855" s="44"/>
      <c r="M3855" s="45" t="s">
        <v>162</v>
      </c>
    </row>
    <row r="3856" spans="2:13">
      <c r="B3856" s="417" t="str">
        <f>IF(A3856="","",VLOOKUP(A3856,#REF!,2,FALSE))</f>
        <v/>
      </c>
      <c r="C3856" s="176"/>
      <c r="D3856" s="172"/>
      <c r="E3856" s="173"/>
      <c r="F3856" s="174"/>
      <c r="G3856" s="175"/>
      <c r="H3856" s="175"/>
      <c r="I3856" s="334">
        <f t="shared" si="60"/>
        <v>0</v>
      </c>
      <c r="J3856" s="44"/>
      <c r="K3856" s="332">
        <f>IFERROR(SUM(C3856/'Transfers of Funds'!$F$56),0)</f>
        <v>0</v>
      </c>
      <c r="L3856" s="44"/>
      <c r="M3856" s="45" t="s">
        <v>162</v>
      </c>
    </row>
    <row r="3857" spans="2:13">
      <c r="B3857" s="417" t="str">
        <f>IF(A3857="","",VLOOKUP(A3857,#REF!,2,FALSE))</f>
        <v/>
      </c>
      <c r="C3857" s="176"/>
      <c r="D3857" s="172"/>
      <c r="E3857" s="173"/>
      <c r="F3857" s="174"/>
      <c r="G3857" s="175"/>
      <c r="H3857" s="175"/>
      <c r="I3857" s="334">
        <f t="shared" si="60"/>
        <v>0</v>
      </c>
      <c r="J3857" s="44"/>
      <c r="K3857" s="332">
        <f>IFERROR(SUM(C3857/'Transfers of Funds'!$F$56),0)</f>
        <v>0</v>
      </c>
      <c r="L3857" s="44"/>
      <c r="M3857" s="45" t="s">
        <v>162</v>
      </c>
    </row>
    <row r="3858" spans="2:13">
      <c r="B3858" s="417" t="str">
        <f>IF(A3858="","",VLOOKUP(A3858,#REF!,2,FALSE))</f>
        <v/>
      </c>
      <c r="C3858" s="176"/>
      <c r="D3858" s="172"/>
      <c r="E3858" s="173"/>
      <c r="F3858" s="174"/>
      <c r="G3858" s="175"/>
      <c r="H3858" s="175"/>
      <c r="I3858" s="334">
        <f t="shared" si="60"/>
        <v>0</v>
      </c>
      <c r="J3858" s="44"/>
      <c r="K3858" s="332">
        <f>IFERROR(SUM(C3858/'Transfers of Funds'!$F$56),0)</f>
        <v>0</v>
      </c>
      <c r="L3858" s="44"/>
      <c r="M3858" s="45" t="s">
        <v>162</v>
      </c>
    </row>
    <row r="3859" spans="2:13">
      <c r="B3859" s="417" t="str">
        <f>IF(A3859="","",VLOOKUP(A3859,#REF!,2,FALSE))</f>
        <v/>
      </c>
      <c r="C3859" s="176"/>
      <c r="D3859" s="172"/>
      <c r="E3859" s="173"/>
      <c r="F3859" s="174"/>
      <c r="G3859" s="175"/>
      <c r="H3859" s="175"/>
      <c r="I3859" s="334">
        <f t="shared" si="60"/>
        <v>0</v>
      </c>
      <c r="J3859" s="44"/>
      <c r="K3859" s="332">
        <f>IFERROR(SUM(C3859/'Transfers of Funds'!$F$56),0)</f>
        <v>0</v>
      </c>
      <c r="L3859" s="44"/>
      <c r="M3859" s="45" t="s">
        <v>162</v>
      </c>
    </row>
    <row r="3860" spans="2:13">
      <c r="B3860" s="417" t="str">
        <f>IF(A3860="","",VLOOKUP(A3860,#REF!,2,FALSE))</f>
        <v/>
      </c>
      <c r="C3860" s="176"/>
      <c r="D3860" s="172"/>
      <c r="E3860" s="173"/>
      <c r="F3860" s="174"/>
      <c r="G3860" s="175"/>
      <c r="H3860" s="175"/>
      <c r="I3860" s="334">
        <f t="shared" si="60"/>
        <v>0</v>
      </c>
      <c r="J3860" s="44"/>
      <c r="K3860" s="332">
        <f>IFERROR(SUM(C3860/'Transfers of Funds'!$F$56),0)</f>
        <v>0</v>
      </c>
      <c r="L3860" s="44"/>
      <c r="M3860" s="45" t="s">
        <v>162</v>
      </c>
    </row>
    <row r="3861" spans="2:13">
      <c r="B3861" s="417" t="str">
        <f>IF(A3861="","",VLOOKUP(A3861,#REF!,2,FALSE))</f>
        <v/>
      </c>
      <c r="C3861" s="176"/>
      <c r="D3861" s="172"/>
      <c r="E3861" s="173"/>
      <c r="F3861" s="174"/>
      <c r="G3861" s="175"/>
      <c r="H3861" s="175"/>
      <c r="I3861" s="334">
        <f t="shared" ref="I3861:I3924" si="61">IF(OR(F$4="EUR",F$4="USD",F$4="GBP",F$4="CAD",F$4="NZD",F$4="AUD"),K3861,C3861)</f>
        <v>0</v>
      </c>
      <c r="J3861" s="44"/>
      <c r="K3861" s="332">
        <f>IFERROR(SUM(C3861/'Transfers of Funds'!$F$56),0)</f>
        <v>0</v>
      </c>
      <c r="L3861" s="44"/>
      <c r="M3861" s="45" t="s">
        <v>162</v>
      </c>
    </row>
    <row r="3862" spans="2:13">
      <c r="B3862" s="417" t="str">
        <f>IF(A3862="","",VLOOKUP(A3862,#REF!,2,FALSE))</f>
        <v/>
      </c>
      <c r="C3862" s="176"/>
      <c r="D3862" s="172"/>
      <c r="E3862" s="173"/>
      <c r="F3862" s="174"/>
      <c r="G3862" s="175"/>
      <c r="H3862" s="175"/>
      <c r="I3862" s="334">
        <f t="shared" si="61"/>
        <v>0</v>
      </c>
      <c r="J3862" s="44"/>
      <c r="K3862" s="332">
        <f>IFERROR(SUM(C3862/'Transfers of Funds'!$F$56),0)</f>
        <v>0</v>
      </c>
      <c r="L3862" s="44"/>
      <c r="M3862" s="45" t="s">
        <v>162</v>
      </c>
    </row>
    <row r="3863" spans="2:13">
      <c r="B3863" s="417" t="str">
        <f>IF(A3863="","",VLOOKUP(A3863,#REF!,2,FALSE))</f>
        <v/>
      </c>
      <c r="C3863" s="176"/>
      <c r="D3863" s="172"/>
      <c r="E3863" s="173"/>
      <c r="F3863" s="174"/>
      <c r="G3863" s="175"/>
      <c r="H3863" s="175"/>
      <c r="I3863" s="334">
        <f t="shared" si="61"/>
        <v>0</v>
      </c>
      <c r="J3863" s="44"/>
      <c r="K3863" s="332">
        <f>IFERROR(SUM(C3863/'Transfers of Funds'!$F$56),0)</f>
        <v>0</v>
      </c>
      <c r="L3863" s="44"/>
      <c r="M3863" s="45" t="s">
        <v>162</v>
      </c>
    </row>
    <row r="3864" spans="2:13">
      <c r="B3864" s="417" t="str">
        <f>IF(A3864="","",VLOOKUP(A3864,#REF!,2,FALSE))</f>
        <v/>
      </c>
      <c r="C3864" s="176"/>
      <c r="D3864" s="172"/>
      <c r="E3864" s="173"/>
      <c r="F3864" s="174"/>
      <c r="G3864" s="175"/>
      <c r="H3864" s="175"/>
      <c r="I3864" s="334">
        <f t="shared" si="61"/>
        <v>0</v>
      </c>
      <c r="J3864" s="44"/>
      <c r="K3864" s="332">
        <f>IFERROR(SUM(C3864/'Transfers of Funds'!$F$56),0)</f>
        <v>0</v>
      </c>
      <c r="L3864" s="44"/>
      <c r="M3864" s="45" t="s">
        <v>162</v>
      </c>
    </row>
    <row r="3865" spans="2:13">
      <c r="B3865" s="417" t="str">
        <f>IF(A3865="","",VLOOKUP(A3865,#REF!,2,FALSE))</f>
        <v/>
      </c>
      <c r="C3865" s="176"/>
      <c r="D3865" s="172"/>
      <c r="E3865" s="173"/>
      <c r="F3865" s="174"/>
      <c r="G3865" s="175"/>
      <c r="H3865" s="175"/>
      <c r="I3865" s="334">
        <f t="shared" si="61"/>
        <v>0</v>
      </c>
      <c r="J3865" s="44"/>
      <c r="K3865" s="332">
        <f>IFERROR(SUM(C3865/'Transfers of Funds'!$F$56),0)</f>
        <v>0</v>
      </c>
      <c r="L3865" s="44"/>
      <c r="M3865" s="45" t="s">
        <v>162</v>
      </c>
    </row>
    <row r="3866" spans="2:13">
      <c r="B3866" s="417" t="str">
        <f>IF(A3866="","",VLOOKUP(A3866,#REF!,2,FALSE))</f>
        <v/>
      </c>
      <c r="C3866" s="176"/>
      <c r="D3866" s="172"/>
      <c r="E3866" s="173"/>
      <c r="F3866" s="174"/>
      <c r="G3866" s="175"/>
      <c r="H3866" s="175"/>
      <c r="I3866" s="334">
        <f t="shared" si="61"/>
        <v>0</v>
      </c>
      <c r="J3866" s="44"/>
      <c r="K3866" s="332">
        <f>IFERROR(SUM(C3866/'Transfers of Funds'!$F$56),0)</f>
        <v>0</v>
      </c>
      <c r="L3866" s="44"/>
      <c r="M3866" s="45" t="s">
        <v>162</v>
      </c>
    </row>
    <row r="3867" spans="2:13">
      <c r="B3867" s="417" t="str">
        <f>IF(A3867="","",VLOOKUP(A3867,#REF!,2,FALSE))</f>
        <v/>
      </c>
      <c r="C3867" s="176"/>
      <c r="D3867" s="172"/>
      <c r="E3867" s="173"/>
      <c r="F3867" s="174"/>
      <c r="G3867" s="175"/>
      <c r="H3867" s="175"/>
      <c r="I3867" s="334">
        <f t="shared" si="61"/>
        <v>0</v>
      </c>
      <c r="J3867" s="44"/>
      <c r="K3867" s="332">
        <f>IFERROR(SUM(C3867/'Transfers of Funds'!$F$56),0)</f>
        <v>0</v>
      </c>
      <c r="L3867" s="44"/>
      <c r="M3867" s="45" t="s">
        <v>162</v>
      </c>
    </row>
    <row r="3868" spans="2:13">
      <c r="B3868" s="417" t="str">
        <f>IF(A3868="","",VLOOKUP(A3868,#REF!,2,FALSE))</f>
        <v/>
      </c>
      <c r="C3868" s="176"/>
      <c r="D3868" s="172"/>
      <c r="E3868" s="173"/>
      <c r="F3868" s="174"/>
      <c r="G3868" s="175"/>
      <c r="H3868" s="175"/>
      <c r="I3868" s="334">
        <f t="shared" si="61"/>
        <v>0</v>
      </c>
      <c r="J3868" s="44"/>
      <c r="K3868" s="332">
        <f>IFERROR(SUM(C3868/'Transfers of Funds'!$F$56),0)</f>
        <v>0</v>
      </c>
      <c r="L3868" s="44"/>
      <c r="M3868" s="45" t="s">
        <v>162</v>
      </c>
    </row>
    <row r="3869" spans="2:13">
      <c r="B3869" s="417" t="str">
        <f>IF(A3869="","",VLOOKUP(A3869,#REF!,2,FALSE))</f>
        <v/>
      </c>
      <c r="C3869" s="176"/>
      <c r="D3869" s="172"/>
      <c r="E3869" s="173"/>
      <c r="F3869" s="174"/>
      <c r="G3869" s="175"/>
      <c r="H3869" s="175"/>
      <c r="I3869" s="334">
        <f t="shared" si="61"/>
        <v>0</v>
      </c>
      <c r="J3869" s="44"/>
      <c r="K3869" s="332">
        <f>IFERROR(SUM(C3869/'Transfers of Funds'!$F$56),0)</f>
        <v>0</v>
      </c>
      <c r="L3869" s="44"/>
      <c r="M3869" s="45" t="s">
        <v>162</v>
      </c>
    </row>
    <row r="3870" spans="2:13">
      <c r="B3870" s="417" t="str">
        <f>IF(A3870="","",VLOOKUP(A3870,#REF!,2,FALSE))</f>
        <v/>
      </c>
      <c r="C3870" s="176"/>
      <c r="D3870" s="172"/>
      <c r="E3870" s="173"/>
      <c r="F3870" s="174"/>
      <c r="G3870" s="175"/>
      <c r="H3870" s="175"/>
      <c r="I3870" s="334">
        <f t="shared" si="61"/>
        <v>0</v>
      </c>
      <c r="J3870" s="44"/>
      <c r="K3870" s="332">
        <f>IFERROR(SUM(C3870/'Transfers of Funds'!$F$56),0)</f>
        <v>0</v>
      </c>
      <c r="L3870" s="44"/>
      <c r="M3870" s="45" t="s">
        <v>162</v>
      </c>
    </row>
    <row r="3871" spans="2:13">
      <c r="B3871" s="417" t="str">
        <f>IF(A3871="","",VLOOKUP(A3871,#REF!,2,FALSE))</f>
        <v/>
      </c>
      <c r="C3871" s="176"/>
      <c r="D3871" s="172"/>
      <c r="E3871" s="173"/>
      <c r="F3871" s="174"/>
      <c r="G3871" s="175"/>
      <c r="H3871" s="175"/>
      <c r="I3871" s="334">
        <f t="shared" si="61"/>
        <v>0</v>
      </c>
      <c r="J3871" s="44"/>
      <c r="K3871" s="332">
        <f>IFERROR(SUM(C3871/'Transfers of Funds'!$F$56),0)</f>
        <v>0</v>
      </c>
      <c r="L3871" s="44"/>
      <c r="M3871" s="45" t="s">
        <v>162</v>
      </c>
    </row>
    <row r="3872" spans="2:13">
      <c r="B3872" s="417" t="str">
        <f>IF(A3872="","",VLOOKUP(A3872,#REF!,2,FALSE))</f>
        <v/>
      </c>
      <c r="C3872" s="176"/>
      <c r="D3872" s="172"/>
      <c r="E3872" s="173"/>
      <c r="F3872" s="174"/>
      <c r="G3872" s="175"/>
      <c r="H3872" s="175"/>
      <c r="I3872" s="334">
        <f t="shared" si="61"/>
        <v>0</v>
      </c>
      <c r="J3872" s="44"/>
      <c r="K3872" s="332">
        <f>IFERROR(SUM(C3872/'Transfers of Funds'!$F$56),0)</f>
        <v>0</v>
      </c>
      <c r="L3872" s="44"/>
      <c r="M3872" s="45" t="s">
        <v>162</v>
      </c>
    </row>
    <row r="3873" spans="2:13">
      <c r="B3873" s="417" t="str">
        <f>IF(A3873="","",VLOOKUP(A3873,#REF!,2,FALSE))</f>
        <v/>
      </c>
      <c r="C3873" s="176"/>
      <c r="D3873" s="172"/>
      <c r="E3873" s="173"/>
      <c r="F3873" s="174"/>
      <c r="G3873" s="175"/>
      <c r="H3873" s="175"/>
      <c r="I3873" s="334">
        <f t="shared" si="61"/>
        <v>0</v>
      </c>
      <c r="J3873" s="44"/>
      <c r="K3873" s="332">
        <f>IFERROR(SUM(C3873/'Transfers of Funds'!$F$56),0)</f>
        <v>0</v>
      </c>
      <c r="L3873" s="44"/>
      <c r="M3873" s="45" t="s">
        <v>162</v>
      </c>
    </row>
    <row r="3874" spans="2:13">
      <c r="B3874" s="417" t="str">
        <f>IF(A3874="","",VLOOKUP(A3874,#REF!,2,FALSE))</f>
        <v/>
      </c>
      <c r="C3874" s="176"/>
      <c r="D3874" s="172"/>
      <c r="E3874" s="173"/>
      <c r="F3874" s="174"/>
      <c r="G3874" s="175"/>
      <c r="H3874" s="175"/>
      <c r="I3874" s="334">
        <f t="shared" si="61"/>
        <v>0</v>
      </c>
      <c r="J3874" s="44"/>
      <c r="K3874" s="332">
        <f>IFERROR(SUM(C3874/'Transfers of Funds'!$F$56),0)</f>
        <v>0</v>
      </c>
      <c r="L3874" s="44"/>
      <c r="M3874" s="45" t="s">
        <v>162</v>
      </c>
    </row>
    <row r="3875" spans="2:13">
      <c r="B3875" s="417" t="str">
        <f>IF(A3875="","",VLOOKUP(A3875,#REF!,2,FALSE))</f>
        <v/>
      </c>
      <c r="C3875" s="176"/>
      <c r="D3875" s="172"/>
      <c r="E3875" s="173"/>
      <c r="F3875" s="174"/>
      <c r="G3875" s="175"/>
      <c r="H3875" s="175"/>
      <c r="I3875" s="334">
        <f t="shared" si="61"/>
        <v>0</v>
      </c>
      <c r="J3875" s="44"/>
      <c r="K3875" s="332">
        <f>IFERROR(SUM(C3875/'Transfers of Funds'!$F$56),0)</f>
        <v>0</v>
      </c>
      <c r="L3875" s="44"/>
      <c r="M3875" s="45" t="s">
        <v>162</v>
      </c>
    </row>
    <row r="3876" spans="2:13">
      <c r="B3876" s="417" t="str">
        <f>IF(A3876="","",VLOOKUP(A3876,#REF!,2,FALSE))</f>
        <v/>
      </c>
      <c r="C3876" s="176"/>
      <c r="D3876" s="172"/>
      <c r="E3876" s="173"/>
      <c r="F3876" s="174"/>
      <c r="G3876" s="175"/>
      <c r="H3876" s="175"/>
      <c r="I3876" s="334">
        <f t="shared" si="61"/>
        <v>0</v>
      </c>
      <c r="J3876" s="44"/>
      <c r="K3876" s="332">
        <f>IFERROR(SUM(C3876/'Transfers of Funds'!$F$56),0)</f>
        <v>0</v>
      </c>
      <c r="L3876" s="44"/>
      <c r="M3876" s="45" t="s">
        <v>162</v>
      </c>
    </row>
    <row r="3877" spans="2:13">
      <c r="B3877" s="417" t="str">
        <f>IF(A3877="","",VLOOKUP(A3877,#REF!,2,FALSE))</f>
        <v/>
      </c>
      <c r="C3877" s="176"/>
      <c r="D3877" s="172"/>
      <c r="E3877" s="173"/>
      <c r="F3877" s="174"/>
      <c r="G3877" s="175"/>
      <c r="H3877" s="175"/>
      <c r="I3877" s="334">
        <f t="shared" si="61"/>
        <v>0</v>
      </c>
      <c r="J3877" s="44"/>
      <c r="K3877" s="332">
        <f>IFERROR(SUM(C3877/'Transfers of Funds'!$F$56),0)</f>
        <v>0</v>
      </c>
      <c r="L3877" s="44"/>
      <c r="M3877" s="45" t="s">
        <v>162</v>
      </c>
    </row>
    <row r="3878" spans="2:13">
      <c r="B3878" s="417" t="str">
        <f>IF(A3878="","",VLOOKUP(A3878,#REF!,2,FALSE))</f>
        <v/>
      </c>
      <c r="C3878" s="176"/>
      <c r="D3878" s="172"/>
      <c r="E3878" s="173"/>
      <c r="F3878" s="174"/>
      <c r="G3878" s="175"/>
      <c r="H3878" s="175"/>
      <c r="I3878" s="334">
        <f t="shared" si="61"/>
        <v>0</v>
      </c>
      <c r="J3878" s="44"/>
      <c r="K3878" s="332">
        <f>IFERROR(SUM(C3878/'Transfers of Funds'!$F$56),0)</f>
        <v>0</v>
      </c>
      <c r="L3878" s="44"/>
      <c r="M3878" s="45" t="s">
        <v>162</v>
      </c>
    </row>
    <row r="3879" spans="2:13">
      <c r="B3879" s="417" t="str">
        <f>IF(A3879="","",VLOOKUP(A3879,#REF!,2,FALSE))</f>
        <v/>
      </c>
      <c r="C3879" s="176"/>
      <c r="D3879" s="172"/>
      <c r="E3879" s="173"/>
      <c r="F3879" s="174"/>
      <c r="G3879" s="175"/>
      <c r="H3879" s="175"/>
      <c r="I3879" s="334">
        <f t="shared" si="61"/>
        <v>0</v>
      </c>
      <c r="J3879" s="44"/>
      <c r="K3879" s="332">
        <f>IFERROR(SUM(C3879/'Transfers of Funds'!$F$56),0)</f>
        <v>0</v>
      </c>
      <c r="L3879" s="44"/>
      <c r="M3879" s="45" t="s">
        <v>162</v>
      </c>
    </row>
    <row r="3880" spans="2:13">
      <c r="B3880" s="417" t="str">
        <f>IF(A3880="","",VLOOKUP(A3880,#REF!,2,FALSE))</f>
        <v/>
      </c>
      <c r="C3880" s="176"/>
      <c r="D3880" s="172"/>
      <c r="E3880" s="173"/>
      <c r="F3880" s="174"/>
      <c r="G3880" s="175"/>
      <c r="H3880" s="175"/>
      <c r="I3880" s="334">
        <f t="shared" si="61"/>
        <v>0</v>
      </c>
      <c r="J3880" s="44"/>
      <c r="K3880" s="332">
        <f>IFERROR(SUM(C3880/'Transfers of Funds'!$F$56),0)</f>
        <v>0</v>
      </c>
      <c r="L3880" s="44"/>
      <c r="M3880" s="45" t="s">
        <v>162</v>
      </c>
    </row>
    <row r="3881" spans="2:13">
      <c r="B3881" s="417" t="str">
        <f>IF(A3881="","",VLOOKUP(A3881,#REF!,2,FALSE))</f>
        <v/>
      </c>
      <c r="C3881" s="176"/>
      <c r="D3881" s="172"/>
      <c r="E3881" s="173"/>
      <c r="F3881" s="174"/>
      <c r="G3881" s="175"/>
      <c r="H3881" s="175"/>
      <c r="I3881" s="334">
        <f t="shared" si="61"/>
        <v>0</v>
      </c>
      <c r="J3881" s="44"/>
      <c r="K3881" s="332">
        <f>IFERROR(SUM(C3881/'Transfers of Funds'!$F$56),0)</f>
        <v>0</v>
      </c>
      <c r="L3881" s="44"/>
      <c r="M3881" s="45" t="s">
        <v>162</v>
      </c>
    </row>
    <row r="3882" spans="2:13">
      <c r="B3882" s="417" t="str">
        <f>IF(A3882="","",VLOOKUP(A3882,#REF!,2,FALSE))</f>
        <v/>
      </c>
      <c r="C3882" s="176"/>
      <c r="D3882" s="172"/>
      <c r="E3882" s="173"/>
      <c r="F3882" s="174"/>
      <c r="G3882" s="175"/>
      <c r="H3882" s="175"/>
      <c r="I3882" s="334">
        <f t="shared" si="61"/>
        <v>0</v>
      </c>
      <c r="J3882" s="44"/>
      <c r="K3882" s="332">
        <f>IFERROR(SUM(C3882/'Transfers of Funds'!$F$56),0)</f>
        <v>0</v>
      </c>
      <c r="L3882" s="44"/>
      <c r="M3882" s="45" t="s">
        <v>162</v>
      </c>
    </row>
    <row r="3883" spans="2:13">
      <c r="B3883" s="417" t="str">
        <f>IF(A3883="","",VLOOKUP(A3883,#REF!,2,FALSE))</f>
        <v/>
      </c>
      <c r="C3883" s="176"/>
      <c r="D3883" s="172"/>
      <c r="E3883" s="173"/>
      <c r="F3883" s="174"/>
      <c r="G3883" s="175"/>
      <c r="H3883" s="175"/>
      <c r="I3883" s="334">
        <f t="shared" si="61"/>
        <v>0</v>
      </c>
      <c r="J3883" s="44"/>
      <c r="K3883" s="332">
        <f>IFERROR(SUM(C3883/'Transfers of Funds'!$F$56),0)</f>
        <v>0</v>
      </c>
      <c r="L3883" s="44"/>
      <c r="M3883" s="45" t="s">
        <v>162</v>
      </c>
    </row>
    <row r="3884" spans="2:13">
      <c r="B3884" s="417" t="str">
        <f>IF(A3884="","",VLOOKUP(A3884,#REF!,2,FALSE))</f>
        <v/>
      </c>
      <c r="C3884" s="176"/>
      <c r="D3884" s="172"/>
      <c r="E3884" s="173"/>
      <c r="F3884" s="174"/>
      <c r="G3884" s="175"/>
      <c r="H3884" s="175"/>
      <c r="I3884" s="334">
        <f t="shared" si="61"/>
        <v>0</v>
      </c>
      <c r="J3884" s="44"/>
      <c r="K3884" s="332">
        <f>IFERROR(SUM(C3884/'Transfers of Funds'!$F$56),0)</f>
        <v>0</v>
      </c>
      <c r="L3884" s="44"/>
      <c r="M3884" s="45" t="s">
        <v>162</v>
      </c>
    </row>
    <row r="3885" spans="2:13">
      <c r="B3885" s="417" t="str">
        <f>IF(A3885="","",VLOOKUP(A3885,#REF!,2,FALSE))</f>
        <v/>
      </c>
      <c r="C3885" s="176"/>
      <c r="D3885" s="172"/>
      <c r="E3885" s="173"/>
      <c r="F3885" s="174"/>
      <c r="G3885" s="175"/>
      <c r="H3885" s="175"/>
      <c r="I3885" s="334">
        <f t="shared" si="61"/>
        <v>0</v>
      </c>
      <c r="J3885" s="44"/>
      <c r="K3885" s="332">
        <f>IFERROR(SUM(C3885/'Transfers of Funds'!$F$56),0)</f>
        <v>0</v>
      </c>
      <c r="L3885" s="44"/>
      <c r="M3885" s="45" t="s">
        <v>162</v>
      </c>
    </row>
    <row r="3886" spans="2:13">
      <c r="B3886" s="417" t="str">
        <f>IF(A3886="","",VLOOKUP(A3886,#REF!,2,FALSE))</f>
        <v/>
      </c>
      <c r="C3886" s="176"/>
      <c r="D3886" s="172"/>
      <c r="E3886" s="173"/>
      <c r="F3886" s="174"/>
      <c r="G3886" s="175"/>
      <c r="H3886" s="175"/>
      <c r="I3886" s="334">
        <f t="shared" si="61"/>
        <v>0</v>
      </c>
      <c r="J3886" s="44"/>
      <c r="K3886" s="332">
        <f>IFERROR(SUM(C3886/'Transfers of Funds'!$F$56),0)</f>
        <v>0</v>
      </c>
      <c r="L3886" s="44"/>
      <c r="M3886" s="45" t="s">
        <v>162</v>
      </c>
    </row>
    <row r="3887" spans="2:13">
      <c r="B3887" s="417" t="str">
        <f>IF(A3887="","",VLOOKUP(A3887,#REF!,2,FALSE))</f>
        <v/>
      </c>
      <c r="C3887" s="176"/>
      <c r="D3887" s="172"/>
      <c r="E3887" s="173"/>
      <c r="F3887" s="174"/>
      <c r="G3887" s="175"/>
      <c r="H3887" s="175"/>
      <c r="I3887" s="334">
        <f t="shared" si="61"/>
        <v>0</v>
      </c>
      <c r="J3887" s="44"/>
      <c r="K3887" s="332">
        <f>IFERROR(SUM(C3887/'Transfers of Funds'!$F$56),0)</f>
        <v>0</v>
      </c>
      <c r="L3887" s="44"/>
      <c r="M3887" s="45" t="s">
        <v>162</v>
      </c>
    </row>
    <row r="3888" spans="2:13">
      <c r="B3888" s="417" t="str">
        <f>IF(A3888="","",VLOOKUP(A3888,#REF!,2,FALSE))</f>
        <v/>
      </c>
      <c r="C3888" s="176"/>
      <c r="D3888" s="172"/>
      <c r="E3888" s="173"/>
      <c r="F3888" s="174"/>
      <c r="G3888" s="175"/>
      <c r="H3888" s="175"/>
      <c r="I3888" s="334">
        <f t="shared" si="61"/>
        <v>0</v>
      </c>
      <c r="J3888" s="44"/>
      <c r="K3888" s="332">
        <f>IFERROR(SUM(C3888/'Transfers of Funds'!$F$56),0)</f>
        <v>0</v>
      </c>
      <c r="L3888" s="44"/>
      <c r="M3888" s="45" t="s">
        <v>162</v>
      </c>
    </row>
    <row r="3889" spans="2:13">
      <c r="B3889" s="417" t="str">
        <f>IF(A3889="","",VLOOKUP(A3889,#REF!,2,FALSE))</f>
        <v/>
      </c>
      <c r="C3889" s="176"/>
      <c r="D3889" s="172"/>
      <c r="E3889" s="173"/>
      <c r="F3889" s="174"/>
      <c r="G3889" s="175"/>
      <c r="H3889" s="175"/>
      <c r="I3889" s="334">
        <f t="shared" si="61"/>
        <v>0</v>
      </c>
      <c r="J3889" s="44"/>
      <c r="K3889" s="332">
        <f>IFERROR(SUM(C3889/'Transfers of Funds'!$F$56),0)</f>
        <v>0</v>
      </c>
      <c r="L3889" s="44"/>
      <c r="M3889" s="45" t="s">
        <v>162</v>
      </c>
    </row>
    <row r="3890" spans="2:13">
      <c r="B3890" s="417" t="str">
        <f>IF(A3890="","",VLOOKUP(A3890,#REF!,2,FALSE))</f>
        <v/>
      </c>
      <c r="C3890" s="176"/>
      <c r="D3890" s="172"/>
      <c r="E3890" s="173"/>
      <c r="F3890" s="174"/>
      <c r="G3890" s="175"/>
      <c r="H3890" s="175"/>
      <c r="I3890" s="334">
        <f t="shared" si="61"/>
        <v>0</v>
      </c>
      <c r="J3890" s="44"/>
      <c r="K3890" s="332">
        <f>IFERROR(SUM(C3890/'Transfers of Funds'!$F$56),0)</f>
        <v>0</v>
      </c>
      <c r="L3890" s="44"/>
      <c r="M3890" s="45" t="s">
        <v>162</v>
      </c>
    </row>
    <row r="3891" spans="2:13">
      <c r="B3891" s="417" t="str">
        <f>IF(A3891="","",VLOOKUP(A3891,#REF!,2,FALSE))</f>
        <v/>
      </c>
      <c r="C3891" s="176"/>
      <c r="D3891" s="172"/>
      <c r="E3891" s="173"/>
      <c r="F3891" s="174"/>
      <c r="G3891" s="175"/>
      <c r="H3891" s="175"/>
      <c r="I3891" s="334">
        <f t="shared" si="61"/>
        <v>0</v>
      </c>
      <c r="J3891" s="44"/>
      <c r="K3891" s="332">
        <f>IFERROR(SUM(C3891/'Transfers of Funds'!$F$56),0)</f>
        <v>0</v>
      </c>
      <c r="L3891" s="44"/>
      <c r="M3891" s="45" t="s">
        <v>162</v>
      </c>
    </row>
    <row r="3892" spans="2:13">
      <c r="B3892" s="417" t="str">
        <f>IF(A3892="","",VLOOKUP(A3892,#REF!,2,FALSE))</f>
        <v/>
      </c>
      <c r="C3892" s="176"/>
      <c r="D3892" s="172"/>
      <c r="E3892" s="173"/>
      <c r="F3892" s="174"/>
      <c r="G3892" s="175"/>
      <c r="H3892" s="175"/>
      <c r="I3892" s="334">
        <f t="shared" si="61"/>
        <v>0</v>
      </c>
      <c r="J3892" s="44"/>
      <c r="K3892" s="332">
        <f>IFERROR(SUM(C3892/'Transfers of Funds'!$F$56),0)</f>
        <v>0</v>
      </c>
      <c r="L3892" s="44"/>
      <c r="M3892" s="45" t="s">
        <v>162</v>
      </c>
    </row>
    <row r="3893" spans="2:13">
      <c r="B3893" s="417" t="str">
        <f>IF(A3893="","",VLOOKUP(A3893,#REF!,2,FALSE))</f>
        <v/>
      </c>
      <c r="C3893" s="176"/>
      <c r="D3893" s="172"/>
      <c r="E3893" s="173"/>
      <c r="F3893" s="174"/>
      <c r="G3893" s="175"/>
      <c r="H3893" s="175"/>
      <c r="I3893" s="334">
        <f t="shared" si="61"/>
        <v>0</v>
      </c>
      <c r="J3893" s="44"/>
      <c r="K3893" s="332">
        <f>IFERROR(SUM(C3893/'Transfers of Funds'!$F$56),0)</f>
        <v>0</v>
      </c>
      <c r="L3893" s="44"/>
      <c r="M3893" s="45" t="s">
        <v>162</v>
      </c>
    </row>
    <row r="3894" spans="2:13">
      <c r="B3894" s="417" t="str">
        <f>IF(A3894="","",VLOOKUP(A3894,#REF!,2,FALSE))</f>
        <v/>
      </c>
      <c r="C3894" s="176"/>
      <c r="D3894" s="172"/>
      <c r="E3894" s="173"/>
      <c r="F3894" s="174"/>
      <c r="G3894" s="175"/>
      <c r="H3894" s="175"/>
      <c r="I3894" s="334">
        <f t="shared" si="61"/>
        <v>0</v>
      </c>
      <c r="J3894" s="44"/>
      <c r="K3894" s="332">
        <f>IFERROR(SUM(C3894/'Transfers of Funds'!$F$56),0)</f>
        <v>0</v>
      </c>
      <c r="L3894" s="44"/>
      <c r="M3894" s="45" t="s">
        <v>162</v>
      </c>
    </row>
    <row r="3895" spans="2:13">
      <c r="B3895" s="417" t="str">
        <f>IF(A3895="","",VLOOKUP(A3895,#REF!,2,FALSE))</f>
        <v/>
      </c>
      <c r="C3895" s="176"/>
      <c r="D3895" s="172"/>
      <c r="E3895" s="173"/>
      <c r="F3895" s="174"/>
      <c r="G3895" s="175"/>
      <c r="H3895" s="175"/>
      <c r="I3895" s="334">
        <f t="shared" si="61"/>
        <v>0</v>
      </c>
      <c r="J3895" s="44"/>
      <c r="K3895" s="332">
        <f>IFERROR(SUM(C3895/'Transfers of Funds'!$F$56),0)</f>
        <v>0</v>
      </c>
      <c r="L3895" s="44"/>
      <c r="M3895" s="45" t="s">
        <v>162</v>
      </c>
    </row>
    <row r="3896" spans="2:13">
      <c r="B3896" s="417" t="str">
        <f>IF(A3896="","",VLOOKUP(A3896,#REF!,2,FALSE))</f>
        <v/>
      </c>
      <c r="C3896" s="176"/>
      <c r="D3896" s="172"/>
      <c r="E3896" s="173"/>
      <c r="F3896" s="174"/>
      <c r="G3896" s="175"/>
      <c r="H3896" s="175"/>
      <c r="I3896" s="334">
        <f t="shared" si="61"/>
        <v>0</v>
      </c>
      <c r="J3896" s="44"/>
      <c r="K3896" s="332">
        <f>IFERROR(SUM(C3896/'Transfers of Funds'!$F$56),0)</f>
        <v>0</v>
      </c>
      <c r="L3896" s="44"/>
      <c r="M3896" s="45" t="s">
        <v>162</v>
      </c>
    </row>
    <row r="3897" spans="2:13">
      <c r="B3897" s="417" t="str">
        <f>IF(A3897="","",VLOOKUP(A3897,#REF!,2,FALSE))</f>
        <v/>
      </c>
      <c r="C3897" s="176"/>
      <c r="D3897" s="172"/>
      <c r="E3897" s="173"/>
      <c r="F3897" s="174"/>
      <c r="G3897" s="175"/>
      <c r="H3897" s="175"/>
      <c r="I3897" s="334">
        <f t="shared" si="61"/>
        <v>0</v>
      </c>
      <c r="J3897" s="44"/>
      <c r="K3897" s="332">
        <f>IFERROR(SUM(C3897/'Transfers of Funds'!$F$56),0)</f>
        <v>0</v>
      </c>
      <c r="L3897" s="44"/>
      <c r="M3897" s="45" t="s">
        <v>162</v>
      </c>
    </row>
    <row r="3898" spans="2:13">
      <c r="B3898" s="417" t="str">
        <f>IF(A3898="","",VLOOKUP(A3898,#REF!,2,FALSE))</f>
        <v/>
      </c>
      <c r="C3898" s="176"/>
      <c r="D3898" s="172"/>
      <c r="E3898" s="173"/>
      <c r="F3898" s="174"/>
      <c r="G3898" s="175"/>
      <c r="H3898" s="175"/>
      <c r="I3898" s="334">
        <f t="shared" si="61"/>
        <v>0</v>
      </c>
      <c r="J3898" s="44"/>
      <c r="K3898" s="332">
        <f>IFERROR(SUM(C3898/'Transfers of Funds'!$F$56),0)</f>
        <v>0</v>
      </c>
      <c r="L3898" s="44"/>
      <c r="M3898" s="45" t="s">
        <v>162</v>
      </c>
    </row>
    <row r="3899" spans="2:13">
      <c r="B3899" s="417" t="str">
        <f>IF(A3899="","",VLOOKUP(A3899,#REF!,2,FALSE))</f>
        <v/>
      </c>
      <c r="C3899" s="176"/>
      <c r="D3899" s="172"/>
      <c r="E3899" s="173"/>
      <c r="F3899" s="174"/>
      <c r="G3899" s="175"/>
      <c r="H3899" s="175"/>
      <c r="I3899" s="334">
        <f t="shared" si="61"/>
        <v>0</v>
      </c>
      <c r="J3899" s="44"/>
      <c r="K3899" s="332">
        <f>IFERROR(SUM(C3899/'Transfers of Funds'!$F$56),0)</f>
        <v>0</v>
      </c>
      <c r="L3899" s="44"/>
      <c r="M3899" s="45" t="s">
        <v>162</v>
      </c>
    </row>
    <row r="3900" spans="2:13">
      <c r="B3900" s="417" t="str">
        <f>IF(A3900="","",VLOOKUP(A3900,#REF!,2,FALSE))</f>
        <v/>
      </c>
      <c r="C3900" s="176"/>
      <c r="D3900" s="172"/>
      <c r="E3900" s="173"/>
      <c r="F3900" s="174"/>
      <c r="G3900" s="175"/>
      <c r="H3900" s="175"/>
      <c r="I3900" s="334">
        <f t="shared" si="61"/>
        <v>0</v>
      </c>
      <c r="J3900" s="44"/>
      <c r="K3900" s="332">
        <f>IFERROR(SUM(C3900/'Transfers of Funds'!$F$56),0)</f>
        <v>0</v>
      </c>
      <c r="L3900" s="44"/>
      <c r="M3900" s="45" t="s">
        <v>162</v>
      </c>
    </row>
    <row r="3901" spans="2:13">
      <c r="B3901" s="417" t="str">
        <f>IF(A3901="","",VLOOKUP(A3901,#REF!,2,FALSE))</f>
        <v/>
      </c>
      <c r="C3901" s="176"/>
      <c r="D3901" s="172"/>
      <c r="E3901" s="173"/>
      <c r="F3901" s="174"/>
      <c r="G3901" s="175"/>
      <c r="H3901" s="175"/>
      <c r="I3901" s="334">
        <f t="shared" si="61"/>
        <v>0</v>
      </c>
      <c r="J3901" s="44"/>
      <c r="K3901" s="332">
        <f>IFERROR(SUM(C3901/'Transfers of Funds'!$F$56),0)</f>
        <v>0</v>
      </c>
      <c r="L3901" s="44"/>
      <c r="M3901" s="45" t="s">
        <v>162</v>
      </c>
    </row>
    <row r="3902" spans="2:13">
      <c r="B3902" s="417" t="str">
        <f>IF(A3902="","",VLOOKUP(A3902,#REF!,2,FALSE))</f>
        <v/>
      </c>
      <c r="C3902" s="176"/>
      <c r="D3902" s="172"/>
      <c r="E3902" s="173"/>
      <c r="F3902" s="174"/>
      <c r="G3902" s="175"/>
      <c r="H3902" s="175"/>
      <c r="I3902" s="334">
        <f t="shared" si="61"/>
        <v>0</v>
      </c>
      <c r="J3902" s="44"/>
      <c r="K3902" s="332">
        <f>IFERROR(SUM(C3902/'Transfers of Funds'!$F$56),0)</f>
        <v>0</v>
      </c>
      <c r="L3902" s="44"/>
      <c r="M3902" s="45" t="s">
        <v>162</v>
      </c>
    </row>
    <row r="3903" spans="2:13">
      <c r="B3903" s="417" t="str">
        <f>IF(A3903="","",VLOOKUP(A3903,#REF!,2,FALSE))</f>
        <v/>
      </c>
      <c r="C3903" s="176"/>
      <c r="D3903" s="172"/>
      <c r="E3903" s="173"/>
      <c r="F3903" s="174"/>
      <c r="G3903" s="175"/>
      <c r="H3903" s="175"/>
      <c r="I3903" s="334">
        <f t="shared" si="61"/>
        <v>0</v>
      </c>
      <c r="J3903" s="44"/>
      <c r="K3903" s="332">
        <f>IFERROR(SUM(C3903/'Transfers of Funds'!$F$56),0)</f>
        <v>0</v>
      </c>
      <c r="L3903" s="44"/>
      <c r="M3903" s="45" t="s">
        <v>162</v>
      </c>
    </row>
    <row r="3904" spans="2:13">
      <c r="B3904" s="417" t="str">
        <f>IF(A3904="","",VLOOKUP(A3904,#REF!,2,FALSE))</f>
        <v/>
      </c>
      <c r="C3904" s="176"/>
      <c r="D3904" s="172"/>
      <c r="E3904" s="173"/>
      <c r="F3904" s="174"/>
      <c r="G3904" s="175"/>
      <c r="H3904" s="175"/>
      <c r="I3904" s="334">
        <f t="shared" si="61"/>
        <v>0</v>
      </c>
      <c r="J3904" s="44"/>
      <c r="K3904" s="332">
        <f>IFERROR(SUM(C3904/'Transfers of Funds'!$F$56),0)</f>
        <v>0</v>
      </c>
      <c r="L3904" s="44"/>
      <c r="M3904" s="45" t="s">
        <v>162</v>
      </c>
    </row>
    <row r="3905" spans="2:13">
      <c r="B3905" s="417" t="str">
        <f>IF(A3905="","",VLOOKUP(A3905,#REF!,2,FALSE))</f>
        <v/>
      </c>
      <c r="C3905" s="176"/>
      <c r="D3905" s="172"/>
      <c r="E3905" s="173"/>
      <c r="F3905" s="174"/>
      <c r="G3905" s="175"/>
      <c r="H3905" s="175"/>
      <c r="I3905" s="334">
        <f t="shared" si="61"/>
        <v>0</v>
      </c>
      <c r="J3905" s="44"/>
      <c r="K3905" s="332">
        <f>IFERROR(SUM(C3905/'Transfers of Funds'!$F$56),0)</f>
        <v>0</v>
      </c>
      <c r="L3905" s="44"/>
      <c r="M3905" s="45" t="s">
        <v>162</v>
      </c>
    </row>
    <row r="3906" spans="2:13">
      <c r="B3906" s="417" t="str">
        <f>IF(A3906="","",VLOOKUP(A3906,#REF!,2,FALSE))</f>
        <v/>
      </c>
      <c r="C3906" s="176"/>
      <c r="D3906" s="172"/>
      <c r="E3906" s="173"/>
      <c r="F3906" s="174"/>
      <c r="G3906" s="175"/>
      <c r="H3906" s="175"/>
      <c r="I3906" s="334">
        <f t="shared" si="61"/>
        <v>0</v>
      </c>
      <c r="J3906" s="44"/>
      <c r="K3906" s="332">
        <f>IFERROR(SUM(C3906/'Transfers of Funds'!$F$56),0)</f>
        <v>0</v>
      </c>
      <c r="L3906" s="44"/>
      <c r="M3906" s="45" t="s">
        <v>162</v>
      </c>
    </row>
    <row r="3907" spans="2:13">
      <c r="B3907" s="417" t="str">
        <f>IF(A3907="","",VLOOKUP(A3907,#REF!,2,FALSE))</f>
        <v/>
      </c>
      <c r="C3907" s="176"/>
      <c r="D3907" s="172"/>
      <c r="E3907" s="173"/>
      <c r="F3907" s="174"/>
      <c r="G3907" s="175"/>
      <c r="H3907" s="175"/>
      <c r="I3907" s="334">
        <f t="shared" si="61"/>
        <v>0</v>
      </c>
      <c r="J3907" s="44"/>
      <c r="K3907" s="332">
        <f>IFERROR(SUM(C3907/'Transfers of Funds'!$F$56),0)</f>
        <v>0</v>
      </c>
      <c r="L3907" s="44"/>
      <c r="M3907" s="45" t="s">
        <v>162</v>
      </c>
    </row>
    <row r="3908" spans="2:13">
      <c r="B3908" s="417" t="str">
        <f>IF(A3908="","",VLOOKUP(A3908,#REF!,2,FALSE))</f>
        <v/>
      </c>
      <c r="C3908" s="176"/>
      <c r="D3908" s="172"/>
      <c r="E3908" s="173"/>
      <c r="F3908" s="174"/>
      <c r="G3908" s="175"/>
      <c r="H3908" s="175"/>
      <c r="I3908" s="334">
        <f t="shared" si="61"/>
        <v>0</v>
      </c>
      <c r="J3908" s="44"/>
      <c r="K3908" s="332">
        <f>IFERROR(SUM(C3908/'Transfers of Funds'!$F$56),0)</f>
        <v>0</v>
      </c>
      <c r="L3908" s="44"/>
      <c r="M3908" s="45" t="s">
        <v>162</v>
      </c>
    </row>
    <row r="3909" spans="2:13">
      <c r="B3909" s="417" t="str">
        <f>IF(A3909="","",VLOOKUP(A3909,#REF!,2,FALSE))</f>
        <v/>
      </c>
      <c r="C3909" s="176"/>
      <c r="D3909" s="172"/>
      <c r="E3909" s="173"/>
      <c r="F3909" s="174"/>
      <c r="G3909" s="175"/>
      <c r="H3909" s="175"/>
      <c r="I3909" s="334">
        <f t="shared" si="61"/>
        <v>0</v>
      </c>
      <c r="J3909" s="44"/>
      <c r="K3909" s="332">
        <f>IFERROR(SUM(C3909/'Transfers of Funds'!$F$56),0)</f>
        <v>0</v>
      </c>
      <c r="L3909" s="44"/>
      <c r="M3909" s="45" t="s">
        <v>162</v>
      </c>
    </row>
    <row r="3910" spans="2:13">
      <c r="B3910" s="417" t="str">
        <f>IF(A3910="","",VLOOKUP(A3910,#REF!,2,FALSE))</f>
        <v/>
      </c>
      <c r="C3910" s="176"/>
      <c r="D3910" s="172"/>
      <c r="E3910" s="173"/>
      <c r="F3910" s="174"/>
      <c r="G3910" s="175"/>
      <c r="H3910" s="175"/>
      <c r="I3910" s="334">
        <f t="shared" si="61"/>
        <v>0</v>
      </c>
      <c r="J3910" s="44"/>
      <c r="K3910" s="332">
        <f>IFERROR(SUM(C3910/'Transfers of Funds'!$F$56),0)</f>
        <v>0</v>
      </c>
      <c r="L3910" s="44"/>
      <c r="M3910" s="45" t="s">
        <v>162</v>
      </c>
    </row>
    <row r="3911" spans="2:13">
      <c r="B3911" s="417" t="str">
        <f>IF(A3911="","",VLOOKUP(A3911,#REF!,2,FALSE))</f>
        <v/>
      </c>
      <c r="C3911" s="176"/>
      <c r="D3911" s="172"/>
      <c r="E3911" s="173"/>
      <c r="F3911" s="174"/>
      <c r="G3911" s="175"/>
      <c r="H3911" s="175"/>
      <c r="I3911" s="334">
        <f t="shared" si="61"/>
        <v>0</v>
      </c>
      <c r="J3911" s="44"/>
      <c r="K3911" s="332">
        <f>IFERROR(SUM(C3911/'Transfers of Funds'!$F$56),0)</f>
        <v>0</v>
      </c>
      <c r="L3911" s="44"/>
      <c r="M3911" s="45" t="s">
        <v>162</v>
      </c>
    </row>
    <row r="3912" spans="2:13">
      <c r="B3912" s="417" t="str">
        <f>IF(A3912="","",VLOOKUP(A3912,#REF!,2,FALSE))</f>
        <v/>
      </c>
      <c r="C3912" s="176"/>
      <c r="D3912" s="172"/>
      <c r="E3912" s="173"/>
      <c r="F3912" s="174"/>
      <c r="G3912" s="175"/>
      <c r="H3912" s="175"/>
      <c r="I3912" s="334">
        <f t="shared" si="61"/>
        <v>0</v>
      </c>
      <c r="J3912" s="44"/>
      <c r="K3912" s="332">
        <f>IFERROR(SUM(C3912/'Transfers of Funds'!$F$56),0)</f>
        <v>0</v>
      </c>
      <c r="L3912" s="44"/>
      <c r="M3912" s="45" t="s">
        <v>162</v>
      </c>
    </row>
    <row r="3913" spans="2:13">
      <c r="B3913" s="417" t="str">
        <f>IF(A3913="","",VLOOKUP(A3913,#REF!,2,FALSE))</f>
        <v/>
      </c>
      <c r="C3913" s="176"/>
      <c r="D3913" s="172"/>
      <c r="E3913" s="173"/>
      <c r="F3913" s="174"/>
      <c r="G3913" s="175"/>
      <c r="H3913" s="175"/>
      <c r="I3913" s="334">
        <f t="shared" si="61"/>
        <v>0</v>
      </c>
      <c r="J3913" s="44"/>
      <c r="K3913" s="332">
        <f>IFERROR(SUM(C3913/'Transfers of Funds'!$F$56),0)</f>
        <v>0</v>
      </c>
      <c r="L3913" s="44"/>
      <c r="M3913" s="45" t="s">
        <v>162</v>
      </c>
    </row>
    <row r="3914" spans="2:13">
      <c r="B3914" s="417" t="str">
        <f>IF(A3914="","",VLOOKUP(A3914,#REF!,2,FALSE))</f>
        <v/>
      </c>
      <c r="C3914" s="176"/>
      <c r="D3914" s="172"/>
      <c r="E3914" s="173"/>
      <c r="F3914" s="174"/>
      <c r="G3914" s="175"/>
      <c r="H3914" s="175"/>
      <c r="I3914" s="334">
        <f t="shared" si="61"/>
        <v>0</v>
      </c>
      <c r="J3914" s="44"/>
      <c r="K3914" s="332">
        <f>IFERROR(SUM(C3914/'Transfers of Funds'!$F$56),0)</f>
        <v>0</v>
      </c>
      <c r="L3914" s="44"/>
      <c r="M3914" s="45" t="s">
        <v>162</v>
      </c>
    </row>
    <row r="3915" spans="2:13">
      <c r="B3915" s="417" t="str">
        <f>IF(A3915="","",VLOOKUP(A3915,#REF!,2,FALSE))</f>
        <v/>
      </c>
      <c r="C3915" s="176"/>
      <c r="D3915" s="172"/>
      <c r="E3915" s="173"/>
      <c r="F3915" s="174"/>
      <c r="G3915" s="175"/>
      <c r="H3915" s="175"/>
      <c r="I3915" s="334">
        <f t="shared" si="61"/>
        <v>0</v>
      </c>
      <c r="J3915" s="44"/>
      <c r="K3915" s="332">
        <f>IFERROR(SUM(C3915/'Transfers of Funds'!$F$56),0)</f>
        <v>0</v>
      </c>
      <c r="L3915" s="44"/>
      <c r="M3915" s="45" t="s">
        <v>162</v>
      </c>
    </row>
    <row r="3916" spans="2:13">
      <c r="B3916" s="417" t="str">
        <f>IF(A3916="","",VLOOKUP(A3916,#REF!,2,FALSE))</f>
        <v/>
      </c>
      <c r="C3916" s="176"/>
      <c r="D3916" s="172"/>
      <c r="E3916" s="173"/>
      <c r="F3916" s="174"/>
      <c r="G3916" s="175"/>
      <c r="H3916" s="175"/>
      <c r="I3916" s="334">
        <f t="shared" si="61"/>
        <v>0</v>
      </c>
      <c r="J3916" s="44"/>
      <c r="K3916" s="332">
        <f>IFERROR(SUM(C3916/'Transfers of Funds'!$F$56),0)</f>
        <v>0</v>
      </c>
      <c r="L3916" s="44"/>
      <c r="M3916" s="45" t="s">
        <v>162</v>
      </c>
    </row>
    <row r="3917" spans="2:13">
      <c r="B3917" s="417" t="str">
        <f>IF(A3917="","",VLOOKUP(A3917,#REF!,2,FALSE))</f>
        <v/>
      </c>
      <c r="C3917" s="176"/>
      <c r="D3917" s="172"/>
      <c r="E3917" s="173"/>
      <c r="F3917" s="174"/>
      <c r="G3917" s="175"/>
      <c r="H3917" s="175"/>
      <c r="I3917" s="334">
        <f t="shared" si="61"/>
        <v>0</v>
      </c>
      <c r="J3917" s="44"/>
      <c r="K3917" s="332">
        <f>IFERROR(SUM(C3917/'Transfers of Funds'!$F$56),0)</f>
        <v>0</v>
      </c>
      <c r="L3917" s="44"/>
      <c r="M3917" s="45" t="s">
        <v>162</v>
      </c>
    </row>
    <row r="3918" spans="2:13">
      <c r="B3918" s="417" t="str">
        <f>IF(A3918="","",VLOOKUP(A3918,#REF!,2,FALSE))</f>
        <v/>
      </c>
      <c r="C3918" s="176"/>
      <c r="D3918" s="172"/>
      <c r="E3918" s="173"/>
      <c r="F3918" s="174"/>
      <c r="G3918" s="175"/>
      <c r="H3918" s="175"/>
      <c r="I3918" s="334">
        <f t="shared" si="61"/>
        <v>0</v>
      </c>
      <c r="J3918" s="44"/>
      <c r="K3918" s="332">
        <f>IFERROR(SUM(C3918/'Transfers of Funds'!$F$56),0)</f>
        <v>0</v>
      </c>
      <c r="L3918" s="44"/>
      <c r="M3918" s="45" t="s">
        <v>162</v>
      </c>
    </row>
    <row r="3919" spans="2:13">
      <c r="B3919" s="417" t="str">
        <f>IF(A3919="","",VLOOKUP(A3919,#REF!,2,FALSE))</f>
        <v/>
      </c>
      <c r="C3919" s="176"/>
      <c r="D3919" s="172"/>
      <c r="E3919" s="173"/>
      <c r="F3919" s="174"/>
      <c r="G3919" s="175"/>
      <c r="H3919" s="175"/>
      <c r="I3919" s="334">
        <f t="shared" si="61"/>
        <v>0</v>
      </c>
      <c r="J3919" s="44"/>
      <c r="K3919" s="332">
        <f>IFERROR(SUM(C3919/'Transfers of Funds'!$F$56),0)</f>
        <v>0</v>
      </c>
      <c r="L3919" s="44"/>
      <c r="M3919" s="45" t="s">
        <v>162</v>
      </c>
    </row>
    <row r="3920" spans="2:13">
      <c r="B3920" s="417" t="str">
        <f>IF(A3920="","",VLOOKUP(A3920,#REF!,2,FALSE))</f>
        <v/>
      </c>
      <c r="C3920" s="176"/>
      <c r="D3920" s="172"/>
      <c r="E3920" s="173"/>
      <c r="F3920" s="174"/>
      <c r="G3920" s="175"/>
      <c r="H3920" s="175"/>
      <c r="I3920" s="334">
        <f t="shared" si="61"/>
        <v>0</v>
      </c>
      <c r="J3920" s="44"/>
      <c r="K3920" s="332">
        <f>IFERROR(SUM(C3920/'Transfers of Funds'!$F$56),0)</f>
        <v>0</v>
      </c>
      <c r="L3920" s="44"/>
      <c r="M3920" s="45" t="s">
        <v>162</v>
      </c>
    </row>
    <row r="3921" spans="2:13">
      <c r="B3921" s="417" t="str">
        <f>IF(A3921="","",VLOOKUP(A3921,#REF!,2,FALSE))</f>
        <v/>
      </c>
      <c r="C3921" s="176"/>
      <c r="D3921" s="172"/>
      <c r="E3921" s="173"/>
      <c r="F3921" s="174"/>
      <c r="G3921" s="175"/>
      <c r="H3921" s="175"/>
      <c r="I3921" s="334">
        <f t="shared" si="61"/>
        <v>0</v>
      </c>
      <c r="J3921" s="44"/>
      <c r="K3921" s="332">
        <f>IFERROR(SUM(C3921/'Transfers of Funds'!$F$56),0)</f>
        <v>0</v>
      </c>
      <c r="L3921" s="44"/>
      <c r="M3921" s="45" t="s">
        <v>162</v>
      </c>
    </row>
    <row r="3922" spans="2:13">
      <c r="B3922" s="417" t="str">
        <f>IF(A3922="","",VLOOKUP(A3922,#REF!,2,FALSE))</f>
        <v/>
      </c>
      <c r="C3922" s="176"/>
      <c r="D3922" s="172"/>
      <c r="E3922" s="173"/>
      <c r="F3922" s="174"/>
      <c r="G3922" s="175"/>
      <c r="H3922" s="175"/>
      <c r="I3922" s="334">
        <f t="shared" si="61"/>
        <v>0</v>
      </c>
      <c r="J3922" s="44"/>
      <c r="K3922" s="332">
        <f>IFERROR(SUM(C3922/'Transfers of Funds'!$F$56),0)</f>
        <v>0</v>
      </c>
      <c r="L3922" s="44"/>
      <c r="M3922" s="45" t="s">
        <v>162</v>
      </c>
    </row>
    <row r="3923" spans="2:13">
      <c r="B3923" s="417" t="str">
        <f>IF(A3923="","",VLOOKUP(A3923,#REF!,2,FALSE))</f>
        <v/>
      </c>
      <c r="C3923" s="176"/>
      <c r="D3923" s="172"/>
      <c r="E3923" s="173"/>
      <c r="F3923" s="174"/>
      <c r="G3923" s="175"/>
      <c r="H3923" s="175"/>
      <c r="I3923" s="334">
        <f t="shared" si="61"/>
        <v>0</v>
      </c>
      <c r="J3923" s="44"/>
      <c r="K3923" s="332">
        <f>IFERROR(SUM(C3923/'Transfers of Funds'!$F$56),0)</f>
        <v>0</v>
      </c>
      <c r="L3923" s="44"/>
      <c r="M3923" s="45" t="s">
        <v>162</v>
      </c>
    </row>
    <row r="3924" spans="2:13">
      <c r="B3924" s="417" t="str">
        <f>IF(A3924="","",VLOOKUP(A3924,#REF!,2,FALSE))</f>
        <v/>
      </c>
      <c r="C3924" s="176"/>
      <c r="D3924" s="172"/>
      <c r="E3924" s="173"/>
      <c r="F3924" s="174"/>
      <c r="G3924" s="175"/>
      <c r="H3924" s="175"/>
      <c r="I3924" s="334">
        <f t="shared" si="61"/>
        <v>0</v>
      </c>
      <c r="J3924" s="44"/>
      <c r="K3924" s="332">
        <f>IFERROR(SUM(C3924/'Transfers of Funds'!$F$56),0)</f>
        <v>0</v>
      </c>
      <c r="L3924" s="44"/>
      <c r="M3924" s="45" t="s">
        <v>162</v>
      </c>
    </row>
    <row r="3925" spans="2:13">
      <c r="B3925" s="417" t="str">
        <f>IF(A3925="","",VLOOKUP(A3925,#REF!,2,FALSE))</f>
        <v/>
      </c>
      <c r="C3925" s="176"/>
      <c r="D3925" s="172"/>
      <c r="E3925" s="173"/>
      <c r="F3925" s="174"/>
      <c r="G3925" s="175"/>
      <c r="H3925" s="175"/>
      <c r="I3925" s="334">
        <f t="shared" ref="I3925:I3988" si="62">IF(OR(F$4="EUR",F$4="USD",F$4="GBP",F$4="CAD",F$4="NZD",F$4="AUD"),K3925,C3925)</f>
        <v>0</v>
      </c>
      <c r="J3925" s="44"/>
      <c r="K3925" s="332">
        <f>IFERROR(SUM(C3925/'Transfers of Funds'!$F$56),0)</f>
        <v>0</v>
      </c>
      <c r="L3925" s="44"/>
      <c r="M3925" s="45" t="s">
        <v>162</v>
      </c>
    </row>
    <row r="3926" spans="2:13">
      <c r="B3926" s="417" t="str">
        <f>IF(A3926="","",VLOOKUP(A3926,#REF!,2,FALSE))</f>
        <v/>
      </c>
      <c r="C3926" s="176"/>
      <c r="D3926" s="172"/>
      <c r="E3926" s="173"/>
      <c r="F3926" s="174"/>
      <c r="G3926" s="175"/>
      <c r="H3926" s="175"/>
      <c r="I3926" s="334">
        <f t="shared" si="62"/>
        <v>0</v>
      </c>
      <c r="J3926" s="44"/>
      <c r="K3926" s="332">
        <f>IFERROR(SUM(C3926/'Transfers of Funds'!$F$56),0)</f>
        <v>0</v>
      </c>
      <c r="L3926" s="44"/>
      <c r="M3926" s="45" t="s">
        <v>162</v>
      </c>
    </row>
    <row r="3927" spans="2:13">
      <c r="B3927" s="417" t="str">
        <f>IF(A3927="","",VLOOKUP(A3927,#REF!,2,FALSE))</f>
        <v/>
      </c>
      <c r="C3927" s="176"/>
      <c r="D3927" s="172"/>
      <c r="E3927" s="173"/>
      <c r="F3927" s="174"/>
      <c r="G3927" s="175"/>
      <c r="H3927" s="175"/>
      <c r="I3927" s="334">
        <f t="shared" si="62"/>
        <v>0</v>
      </c>
      <c r="J3927" s="44"/>
      <c r="K3927" s="332">
        <f>IFERROR(SUM(C3927/'Transfers of Funds'!$F$56),0)</f>
        <v>0</v>
      </c>
      <c r="L3927" s="44"/>
      <c r="M3927" s="45" t="s">
        <v>162</v>
      </c>
    </row>
    <row r="3928" spans="2:13">
      <c r="B3928" s="417" t="str">
        <f>IF(A3928="","",VLOOKUP(A3928,#REF!,2,FALSE))</f>
        <v/>
      </c>
      <c r="C3928" s="176"/>
      <c r="D3928" s="172"/>
      <c r="E3928" s="173"/>
      <c r="F3928" s="174"/>
      <c r="G3928" s="175"/>
      <c r="H3928" s="175"/>
      <c r="I3928" s="334">
        <f t="shared" si="62"/>
        <v>0</v>
      </c>
      <c r="J3928" s="44"/>
      <c r="K3928" s="332">
        <f>IFERROR(SUM(C3928/'Transfers of Funds'!$F$56),0)</f>
        <v>0</v>
      </c>
      <c r="L3928" s="44"/>
      <c r="M3928" s="45" t="s">
        <v>162</v>
      </c>
    </row>
    <row r="3929" spans="2:13">
      <c r="B3929" s="417" t="str">
        <f>IF(A3929="","",VLOOKUP(A3929,#REF!,2,FALSE))</f>
        <v/>
      </c>
      <c r="C3929" s="176"/>
      <c r="D3929" s="172"/>
      <c r="E3929" s="173"/>
      <c r="F3929" s="174"/>
      <c r="G3929" s="175"/>
      <c r="H3929" s="175"/>
      <c r="I3929" s="334">
        <f t="shared" si="62"/>
        <v>0</v>
      </c>
      <c r="J3929" s="44"/>
      <c r="K3929" s="332">
        <f>IFERROR(SUM(C3929/'Transfers of Funds'!$F$56),0)</f>
        <v>0</v>
      </c>
      <c r="L3929" s="44"/>
      <c r="M3929" s="45" t="s">
        <v>162</v>
      </c>
    </row>
    <row r="3930" spans="2:13">
      <c r="B3930" s="417" t="str">
        <f>IF(A3930="","",VLOOKUP(A3930,#REF!,2,FALSE))</f>
        <v/>
      </c>
      <c r="C3930" s="176"/>
      <c r="D3930" s="172"/>
      <c r="E3930" s="173"/>
      <c r="F3930" s="174"/>
      <c r="G3930" s="175"/>
      <c r="H3930" s="175"/>
      <c r="I3930" s="334">
        <f t="shared" si="62"/>
        <v>0</v>
      </c>
      <c r="J3930" s="44"/>
      <c r="K3930" s="332">
        <f>IFERROR(SUM(C3930/'Transfers of Funds'!$F$56),0)</f>
        <v>0</v>
      </c>
      <c r="L3930" s="44"/>
      <c r="M3930" s="45" t="s">
        <v>162</v>
      </c>
    </row>
    <row r="3931" spans="2:13">
      <c r="B3931" s="417" t="str">
        <f>IF(A3931="","",VLOOKUP(A3931,#REF!,2,FALSE))</f>
        <v/>
      </c>
      <c r="C3931" s="176"/>
      <c r="D3931" s="172"/>
      <c r="E3931" s="173"/>
      <c r="F3931" s="174"/>
      <c r="G3931" s="175"/>
      <c r="H3931" s="175"/>
      <c r="I3931" s="334">
        <f t="shared" si="62"/>
        <v>0</v>
      </c>
      <c r="J3931" s="44"/>
      <c r="K3931" s="332">
        <f>IFERROR(SUM(C3931/'Transfers of Funds'!$F$56),0)</f>
        <v>0</v>
      </c>
      <c r="L3931" s="44"/>
      <c r="M3931" s="45" t="s">
        <v>162</v>
      </c>
    </row>
    <row r="3932" spans="2:13">
      <c r="B3932" s="417" t="str">
        <f>IF(A3932="","",VLOOKUP(A3932,#REF!,2,FALSE))</f>
        <v/>
      </c>
      <c r="C3932" s="176"/>
      <c r="D3932" s="172"/>
      <c r="E3932" s="173"/>
      <c r="F3932" s="174"/>
      <c r="G3932" s="175"/>
      <c r="H3932" s="175"/>
      <c r="I3932" s="334">
        <f t="shared" si="62"/>
        <v>0</v>
      </c>
      <c r="J3932" s="44"/>
      <c r="K3932" s="332">
        <f>IFERROR(SUM(C3932/'Transfers of Funds'!$F$56),0)</f>
        <v>0</v>
      </c>
      <c r="L3932" s="44"/>
      <c r="M3932" s="45" t="s">
        <v>162</v>
      </c>
    </row>
    <row r="3933" spans="2:13">
      <c r="B3933" s="417" t="str">
        <f>IF(A3933="","",VLOOKUP(A3933,#REF!,2,FALSE))</f>
        <v/>
      </c>
      <c r="C3933" s="176"/>
      <c r="D3933" s="172"/>
      <c r="E3933" s="173"/>
      <c r="F3933" s="174"/>
      <c r="G3933" s="175"/>
      <c r="H3933" s="175"/>
      <c r="I3933" s="334">
        <f t="shared" si="62"/>
        <v>0</v>
      </c>
      <c r="J3933" s="44"/>
      <c r="K3933" s="332">
        <f>IFERROR(SUM(C3933/'Transfers of Funds'!$F$56),0)</f>
        <v>0</v>
      </c>
      <c r="L3933" s="44"/>
      <c r="M3933" s="45" t="s">
        <v>162</v>
      </c>
    </row>
    <row r="3934" spans="2:13">
      <c r="B3934" s="417" t="str">
        <f>IF(A3934="","",VLOOKUP(A3934,#REF!,2,FALSE))</f>
        <v/>
      </c>
      <c r="C3934" s="176"/>
      <c r="D3934" s="172"/>
      <c r="E3934" s="173"/>
      <c r="F3934" s="174"/>
      <c r="G3934" s="175"/>
      <c r="H3934" s="175"/>
      <c r="I3934" s="334">
        <f t="shared" si="62"/>
        <v>0</v>
      </c>
      <c r="J3934" s="44"/>
      <c r="K3934" s="332">
        <f>IFERROR(SUM(C3934/'Transfers of Funds'!$F$56),0)</f>
        <v>0</v>
      </c>
      <c r="L3934" s="44"/>
      <c r="M3934" s="45" t="s">
        <v>162</v>
      </c>
    </row>
    <row r="3935" spans="2:13">
      <c r="B3935" s="417" t="str">
        <f>IF(A3935="","",VLOOKUP(A3935,#REF!,2,FALSE))</f>
        <v/>
      </c>
      <c r="C3935" s="176"/>
      <c r="D3935" s="172"/>
      <c r="E3935" s="173"/>
      <c r="F3935" s="174"/>
      <c r="G3935" s="175"/>
      <c r="H3935" s="175"/>
      <c r="I3935" s="334">
        <f t="shared" si="62"/>
        <v>0</v>
      </c>
      <c r="J3935" s="44"/>
      <c r="K3935" s="332">
        <f>IFERROR(SUM(C3935/'Transfers of Funds'!$F$56),0)</f>
        <v>0</v>
      </c>
      <c r="L3935" s="44"/>
      <c r="M3935" s="45" t="s">
        <v>162</v>
      </c>
    </row>
    <row r="3936" spans="2:13">
      <c r="B3936" s="417" t="str">
        <f>IF(A3936="","",VLOOKUP(A3936,#REF!,2,FALSE))</f>
        <v/>
      </c>
      <c r="C3936" s="176"/>
      <c r="D3936" s="172"/>
      <c r="E3936" s="173"/>
      <c r="F3936" s="174"/>
      <c r="G3936" s="175"/>
      <c r="H3936" s="175"/>
      <c r="I3936" s="334">
        <f t="shared" si="62"/>
        <v>0</v>
      </c>
      <c r="J3936" s="44"/>
      <c r="K3936" s="332">
        <f>IFERROR(SUM(C3936/'Transfers of Funds'!$F$56),0)</f>
        <v>0</v>
      </c>
      <c r="L3936" s="44"/>
      <c r="M3936" s="45" t="s">
        <v>162</v>
      </c>
    </row>
    <row r="3937" spans="2:13">
      <c r="B3937" s="417" t="str">
        <f>IF(A3937="","",VLOOKUP(A3937,#REF!,2,FALSE))</f>
        <v/>
      </c>
      <c r="C3937" s="176"/>
      <c r="D3937" s="172"/>
      <c r="E3937" s="173"/>
      <c r="F3937" s="174"/>
      <c r="G3937" s="175"/>
      <c r="H3937" s="175"/>
      <c r="I3937" s="334">
        <f t="shared" si="62"/>
        <v>0</v>
      </c>
      <c r="J3937" s="44"/>
      <c r="K3937" s="332">
        <f>IFERROR(SUM(C3937/'Transfers of Funds'!$F$56),0)</f>
        <v>0</v>
      </c>
      <c r="L3937" s="44"/>
      <c r="M3937" s="45" t="s">
        <v>162</v>
      </c>
    </row>
    <row r="3938" spans="2:13">
      <c r="B3938" s="417" t="str">
        <f>IF(A3938="","",VLOOKUP(A3938,#REF!,2,FALSE))</f>
        <v/>
      </c>
      <c r="C3938" s="176"/>
      <c r="D3938" s="172"/>
      <c r="E3938" s="173"/>
      <c r="F3938" s="174"/>
      <c r="G3938" s="175"/>
      <c r="H3938" s="175"/>
      <c r="I3938" s="334">
        <f t="shared" si="62"/>
        <v>0</v>
      </c>
      <c r="J3938" s="44"/>
      <c r="K3938" s="332">
        <f>IFERROR(SUM(C3938/'Transfers of Funds'!$F$56),0)</f>
        <v>0</v>
      </c>
      <c r="L3938" s="44"/>
      <c r="M3938" s="45" t="s">
        <v>162</v>
      </c>
    </row>
    <row r="3939" spans="2:13">
      <c r="B3939" s="417" t="str">
        <f>IF(A3939="","",VLOOKUP(A3939,#REF!,2,FALSE))</f>
        <v/>
      </c>
      <c r="C3939" s="176"/>
      <c r="D3939" s="172"/>
      <c r="E3939" s="173"/>
      <c r="F3939" s="174"/>
      <c r="G3939" s="175"/>
      <c r="H3939" s="175"/>
      <c r="I3939" s="334">
        <f t="shared" si="62"/>
        <v>0</v>
      </c>
      <c r="J3939" s="44"/>
      <c r="K3939" s="332">
        <f>IFERROR(SUM(C3939/'Transfers of Funds'!$F$56),0)</f>
        <v>0</v>
      </c>
      <c r="L3939" s="44"/>
      <c r="M3939" s="45" t="s">
        <v>162</v>
      </c>
    </row>
    <row r="3940" spans="2:13">
      <c r="B3940" s="417" t="str">
        <f>IF(A3940="","",VLOOKUP(A3940,#REF!,2,FALSE))</f>
        <v/>
      </c>
      <c r="C3940" s="176"/>
      <c r="D3940" s="172"/>
      <c r="E3940" s="173"/>
      <c r="F3940" s="174"/>
      <c r="G3940" s="175"/>
      <c r="H3940" s="175"/>
      <c r="I3940" s="334">
        <f t="shared" si="62"/>
        <v>0</v>
      </c>
      <c r="J3940" s="44"/>
      <c r="K3940" s="332">
        <f>IFERROR(SUM(C3940/'Transfers of Funds'!$F$56),0)</f>
        <v>0</v>
      </c>
      <c r="L3940" s="44"/>
      <c r="M3940" s="45" t="s">
        <v>162</v>
      </c>
    </row>
    <row r="3941" spans="2:13">
      <c r="B3941" s="417" t="str">
        <f>IF(A3941="","",VLOOKUP(A3941,#REF!,2,FALSE))</f>
        <v/>
      </c>
      <c r="C3941" s="176"/>
      <c r="D3941" s="172"/>
      <c r="E3941" s="173"/>
      <c r="F3941" s="174"/>
      <c r="G3941" s="175"/>
      <c r="H3941" s="175"/>
      <c r="I3941" s="334">
        <f t="shared" si="62"/>
        <v>0</v>
      </c>
      <c r="J3941" s="44"/>
      <c r="K3941" s="332">
        <f>IFERROR(SUM(C3941/'Transfers of Funds'!$F$56),0)</f>
        <v>0</v>
      </c>
      <c r="L3941" s="44"/>
      <c r="M3941" s="45" t="s">
        <v>162</v>
      </c>
    </row>
    <row r="3942" spans="2:13">
      <c r="B3942" s="417" t="str">
        <f>IF(A3942="","",VLOOKUP(A3942,#REF!,2,FALSE))</f>
        <v/>
      </c>
      <c r="C3942" s="176"/>
      <c r="D3942" s="172"/>
      <c r="E3942" s="173"/>
      <c r="F3942" s="174"/>
      <c r="G3942" s="175"/>
      <c r="H3942" s="175"/>
      <c r="I3942" s="334">
        <f t="shared" si="62"/>
        <v>0</v>
      </c>
      <c r="J3942" s="44"/>
      <c r="K3942" s="332">
        <f>IFERROR(SUM(C3942/'Transfers of Funds'!$F$56),0)</f>
        <v>0</v>
      </c>
      <c r="L3942" s="44"/>
      <c r="M3942" s="45" t="s">
        <v>162</v>
      </c>
    </row>
    <row r="3943" spans="2:13">
      <c r="B3943" s="417" t="str">
        <f>IF(A3943="","",VLOOKUP(A3943,#REF!,2,FALSE))</f>
        <v/>
      </c>
      <c r="C3943" s="176"/>
      <c r="D3943" s="172"/>
      <c r="E3943" s="173"/>
      <c r="F3943" s="174"/>
      <c r="G3943" s="175"/>
      <c r="H3943" s="175"/>
      <c r="I3943" s="334">
        <f t="shared" si="62"/>
        <v>0</v>
      </c>
      <c r="J3943" s="44"/>
      <c r="K3943" s="332">
        <f>IFERROR(SUM(C3943/'Transfers of Funds'!$F$56),0)</f>
        <v>0</v>
      </c>
      <c r="L3943" s="44"/>
      <c r="M3943" s="45" t="s">
        <v>162</v>
      </c>
    </row>
    <row r="3944" spans="2:13">
      <c r="B3944" s="417" t="str">
        <f>IF(A3944="","",VLOOKUP(A3944,#REF!,2,FALSE))</f>
        <v/>
      </c>
      <c r="C3944" s="176"/>
      <c r="D3944" s="172"/>
      <c r="E3944" s="173"/>
      <c r="F3944" s="174"/>
      <c r="G3944" s="175"/>
      <c r="H3944" s="175"/>
      <c r="I3944" s="334">
        <f t="shared" si="62"/>
        <v>0</v>
      </c>
      <c r="J3944" s="44"/>
      <c r="K3944" s="332">
        <f>IFERROR(SUM(C3944/'Transfers of Funds'!$F$56),0)</f>
        <v>0</v>
      </c>
      <c r="L3944" s="44"/>
      <c r="M3944" s="45" t="s">
        <v>162</v>
      </c>
    </row>
    <row r="3945" spans="2:13">
      <c r="B3945" s="417" t="str">
        <f>IF(A3945="","",VLOOKUP(A3945,#REF!,2,FALSE))</f>
        <v/>
      </c>
      <c r="C3945" s="176"/>
      <c r="D3945" s="172"/>
      <c r="E3945" s="173"/>
      <c r="F3945" s="174"/>
      <c r="G3945" s="175"/>
      <c r="H3945" s="175"/>
      <c r="I3945" s="334">
        <f t="shared" si="62"/>
        <v>0</v>
      </c>
      <c r="J3945" s="44"/>
      <c r="K3945" s="332">
        <f>IFERROR(SUM(C3945/'Transfers of Funds'!$F$56),0)</f>
        <v>0</v>
      </c>
      <c r="L3945" s="44"/>
      <c r="M3945" s="45" t="s">
        <v>162</v>
      </c>
    </row>
    <row r="3946" spans="2:13">
      <c r="B3946" s="417" t="str">
        <f>IF(A3946="","",VLOOKUP(A3946,#REF!,2,FALSE))</f>
        <v/>
      </c>
      <c r="C3946" s="176"/>
      <c r="D3946" s="172"/>
      <c r="E3946" s="173"/>
      <c r="F3946" s="174"/>
      <c r="G3946" s="175"/>
      <c r="H3946" s="175"/>
      <c r="I3946" s="334">
        <f t="shared" si="62"/>
        <v>0</v>
      </c>
      <c r="J3946" s="44"/>
      <c r="K3946" s="332">
        <f>IFERROR(SUM(C3946/'Transfers of Funds'!$F$56),0)</f>
        <v>0</v>
      </c>
      <c r="L3946" s="44"/>
      <c r="M3946" s="45" t="s">
        <v>162</v>
      </c>
    </row>
    <row r="3947" spans="2:13">
      <c r="B3947" s="417" t="str">
        <f>IF(A3947="","",VLOOKUP(A3947,#REF!,2,FALSE))</f>
        <v/>
      </c>
      <c r="C3947" s="176"/>
      <c r="D3947" s="172"/>
      <c r="E3947" s="173"/>
      <c r="F3947" s="174"/>
      <c r="G3947" s="175"/>
      <c r="H3947" s="175"/>
      <c r="I3947" s="334">
        <f t="shared" si="62"/>
        <v>0</v>
      </c>
      <c r="J3947" s="44"/>
      <c r="K3947" s="332">
        <f>IFERROR(SUM(C3947/'Transfers of Funds'!$F$56),0)</f>
        <v>0</v>
      </c>
      <c r="L3947" s="44"/>
      <c r="M3947" s="45" t="s">
        <v>162</v>
      </c>
    </row>
    <row r="3948" spans="2:13">
      <c r="B3948" s="417" t="str">
        <f>IF(A3948="","",VLOOKUP(A3948,#REF!,2,FALSE))</f>
        <v/>
      </c>
      <c r="C3948" s="176"/>
      <c r="D3948" s="172"/>
      <c r="E3948" s="173"/>
      <c r="F3948" s="174"/>
      <c r="G3948" s="175"/>
      <c r="H3948" s="175"/>
      <c r="I3948" s="334">
        <f t="shared" si="62"/>
        <v>0</v>
      </c>
      <c r="J3948" s="44"/>
      <c r="K3948" s="332">
        <f>IFERROR(SUM(C3948/'Transfers of Funds'!$F$56),0)</f>
        <v>0</v>
      </c>
      <c r="L3948" s="44"/>
      <c r="M3948" s="45" t="s">
        <v>162</v>
      </c>
    </row>
    <row r="3949" spans="2:13">
      <c r="B3949" s="417" t="str">
        <f>IF(A3949="","",VLOOKUP(A3949,#REF!,2,FALSE))</f>
        <v/>
      </c>
      <c r="C3949" s="176"/>
      <c r="D3949" s="172"/>
      <c r="E3949" s="173"/>
      <c r="F3949" s="174"/>
      <c r="G3949" s="175"/>
      <c r="H3949" s="175"/>
      <c r="I3949" s="334">
        <f t="shared" si="62"/>
        <v>0</v>
      </c>
      <c r="J3949" s="44"/>
      <c r="K3949" s="332">
        <f>IFERROR(SUM(C3949/'Transfers of Funds'!$F$56),0)</f>
        <v>0</v>
      </c>
      <c r="L3949" s="44"/>
      <c r="M3949" s="45" t="s">
        <v>162</v>
      </c>
    </row>
    <row r="3950" spans="2:13">
      <c r="B3950" s="417" t="str">
        <f>IF(A3950="","",VLOOKUP(A3950,#REF!,2,FALSE))</f>
        <v/>
      </c>
      <c r="C3950" s="176"/>
      <c r="D3950" s="172"/>
      <c r="E3950" s="173"/>
      <c r="F3950" s="174"/>
      <c r="G3950" s="175"/>
      <c r="H3950" s="175"/>
      <c r="I3950" s="334">
        <f t="shared" si="62"/>
        <v>0</v>
      </c>
      <c r="J3950" s="44"/>
      <c r="K3950" s="332">
        <f>IFERROR(SUM(C3950/'Transfers of Funds'!$F$56),0)</f>
        <v>0</v>
      </c>
      <c r="L3950" s="44"/>
      <c r="M3950" s="45" t="s">
        <v>162</v>
      </c>
    </row>
    <row r="3951" spans="2:13">
      <c r="B3951" s="417" t="str">
        <f>IF(A3951="","",VLOOKUP(A3951,#REF!,2,FALSE))</f>
        <v/>
      </c>
      <c r="C3951" s="176"/>
      <c r="D3951" s="172"/>
      <c r="E3951" s="173"/>
      <c r="F3951" s="174"/>
      <c r="G3951" s="175"/>
      <c r="H3951" s="175"/>
      <c r="I3951" s="334">
        <f t="shared" si="62"/>
        <v>0</v>
      </c>
      <c r="J3951" s="44"/>
      <c r="K3951" s="332">
        <f>IFERROR(SUM(C3951/'Transfers of Funds'!$F$56),0)</f>
        <v>0</v>
      </c>
      <c r="L3951" s="44"/>
      <c r="M3951" s="45" t="s">
        <v>162</v>
      </c>
    </row>
    <row r="3952" spans="2:13">
      <c r="B3952" s="417" t="str">
        <f>IF(A3952="","",VLOOKUP(A3952,#REF!,2,FALSE))</f>
        <v/>
      </c>
      <c r="C3952" s="176"/>
      <c r="D3952" s="172"/>
      <c r="E3952" s="173"/>
      <c r="F3952" s="174"/>
      <c r="G3952" s="175"/>
      <c r="H3952" s="175"/>
      <c r="I3952" s="334">
        <f t="shared" si="62"/>
        <v>0</v>
      </c>
      <c r="J3952" s="44"/>
      <c r="K3952" s="332">
        <f>IFERROR(SUM(C3952/'Transfers of Funds'!$F$56),0)</f>
        <v>0</v>
      </c>
      <c r="L3952" s="44"/>
      <c r="M3952" s="45" t="s">
        <v>162</v>
      </c>
    </row>
    <row r="3953" spans="2:13">
      <c r="B3953" s="417" t="str">
        <f>IF(A3953="","",VLOOKUP(A3953,#REF!,2,FALSE))</f>
        <v/>
      </c>
      <c r="C3953" s="176"/>
      <c r="D3953" s="172"/>
      <c r="E3953" s="173"/>
      <c r="F3953" s="174"/>
      <c r="G3953" s="175"/>
      <c r="H3953" s="175"/>
      <c r="I3953" s="334">
        <f t="shared" si="62"/>
        <v>0</v>
      </c>
      <c r="J3953" s="44"/>
      <c r="K3953" s="332">
        <f>IFERROR(SUM(C3953/'Transfers of Funds'!$F$56),0)</f>
        <v>0</v>
      </c>
      <c r="L3953" s="44"/>
      <c r="M3953" s="45" t="s">
        <v>162</v>
      </c>
    </row>
    <row r="3954" spans="2:13">
      <c r="B3954" s="417" t="str">
        <f>IF(A3954="","",VLOOKUP(A3954,#REF!,2,FALSE))</f>
        <v/>
      </c>
      <c r="C3954" s="176"/>
      <c r="D3954" s="172"/>
      <c r="E3954" s="173"/>
      <c r="F3954" s="174"/>
      <c r="G3954" s="175"/>
      <c r="H3954" s="175"/>
      <c r="I3954" s="334">
        <f t="shared" si="62"/>
        <v>0</v>
      </c>
      <c r="J3954" s="44"/>
      <c r="K3954" s="332">
        <f>IFERROR(SUM(C3954/'Transfers of Funds'!$F$56),0)</f>
        <v>0</v>
      </c>
      <c r="L3954" s="44"/>
      <c r="M3954" s="45" t="s">
        <v>162</v>
      </c>
    </row>
    <row r="3955" spans="2:13">
      <c r="B3955" s="417" t="str">
        <f>IF(A3955="","",VLOOKUP(A3955,#REF!,2,FALSE))</f>
        <v/>
      </c>
      <c r="C3955" s="176"/>
      <c r="D3955" s="172"/>
      <c r="E3955" s="173"/>
      <c r="F3955" s="174"/>
      <c r="G3955" s="175"/>
      <c r="H3955" s="175"/>
      <c r="I3955" s="334">
        <f t="shared" si="62"/>
        <v>0</v>
      </c>
      <c r="J3955" s="44"/>
      <c r="K3955" s="332">
        <f>IFERROR(SUM(C3955/'Transfers of Funds'!$F$56),0)</f>
        <v>0</v>
      </c>
      <c r="L3955" s="44"/>
      <c r="M3955" s="45" t="s">
        <v>162</v>
      </c>
    </row>
    <row r="3956" spans="2:13">
      <c r="B3956" s="417" t="str">
        <f>IF(A3956="","",VLOOKUP(A3956,#REF!,2,FALSE))</f>
        <v/>
      </c>
      <c r="C3956" s="176"/>
      <c r="D3956" s="172"/>
      <c r="E3956" s="173"/>
      <c r="F3956" s="174"/>
      <c r="G3956" s="175"/>
      <c r="H3956" s="175"/>
      <c r="I3956" s="334">
        <f t="shared" si="62"/>
        <v>0</v>
      </c>
      <c r="J3956" s="44"/>
      <c r="K3956" s="332">
        <f>IFERROR(SUM(C3956/'Transfers of Funds'!$F$56),0)</f>
        <v>0</v>
      </c>
      <c r="L3956" s="44"/>
      <c r="M3956" s="45" t="s">
        <v>162</v>
      </c>
    </row>
    <row r="3957" spans="2:13">
      <c r="B3957" s="417" t="str">
        <f>IF(A3957="","",VLOOKUP(A3957,#REF!,2,FALSE))</f>
        <v/>
      </c>
      <c r="C3957" s="176"/>
      <c r="D3957" s="172"/>
      <c r="E3957" s="173"/>
      <c r="F3957" s="174"/>
      <c r="G3957" s="175"/>
      <c r="H3957" s="175"/>
      <c r="I3957" s="334">
        <f t="shared" si="62"/>
        <v>0</v>
      </c>
      <c r="J3957" s="44"/>
      <c r="K3957" s="332">
        <f>IFERROR(SUM(C3957/'Transfers of Funds'!$F$56),0)</f>
        <v>0</v>
      </c>
      <c r="L3957" s="44"/>
      <c r="M3957" s="45" t="s">
        <v>162</v>
      </c>
    </row>
    <row r="3958" spans="2:13">
      <c r="B3958" s="417" t="str">
        <f>IF(A3958="","",VLOOKUP(A3958,#REF!,2,FALSE))</f>
        <v/>
      </c>
      <c r="C3958" s="176"/>
      <c r="D3958" s="172"/>
      <c r="E3958" s="173"/>
      <c r="F3958" s="174"/>
      <c r="G3958" s="175"/>
      <c r="H3958" s="175"/>
      <c r="I3958" s="334">
        <f t="shared" si="62"/>
        <v>0</v>
      </c>
      <c r="J3958" s="44"/>
      <c r="K3958" s="332">
        <f>IFERROR(SUM(C3958/'Transfers of Funds'!$F$56),0)</f>
        <v>0</v>
      </c>
      <c r="L3958" s="44"/>
      <c r="M3958" s="45" t="s">
        <v>162</v>
      </c>
    </row>
    <row r="3959" spans="2:13">
      <c r="B3959" s="417" t="str">
        <f>IF(A3959="","",VLOOKUP(A3959,#REF!,2,FALSE))</f>
        <v/>
      </c>
      <c r="C3959" s="176"/>
      <c r="D3959" s="172"/>
      <c r="E3959" s="173"/>
      <c r="F3959" s="174"/>
      <c r="G3959" s="175"/>
      <c r="H3959" s="175"/>
      <c r="I3959" s="334">
        <f t="shared" si="62"/>
        <v>0</v>
      </c>
      <c r="J3959" s="44"/>
      <c r="K3959" s="332">
        <f>IFERROR(SUM(C3959/'Transfers of Funds'!$F$56),0)</f>
        <v>0</v>
      </c>
      <c r="L3959" s="44"/>
      <c r="M3959" s="45" t="s">
        <v>162</v>
      </c>
    </row>
    <row r="3960" spans="2:13">
      <c r="B3960" s="417" t="str">
        <f>IF(A3960="","",VLOOKUP(A3960,#REF!,2,FALSE))</f>
        <v/>
      </c>
      <c r="C3960" s="176"/>
      <c r="D3960" s="172"/>
      <c r="E3960" s="173"/>
      <c r="F3960" s="174"/>
      <c r="G3960" s="175"/>
      <c r="H3960" s="175"/>
      <c r="I3960" s="334">
        <f t="shared" si="62"/>
        <v>0</v>
      </c>
      <c r="J3960" s="44"/>
      <c r="K3960" s="332">
        <f>IFERROR(SUM(C3960/'Transfers of Funds'!$F$56),0)</f>
        <v>0</v>
      </c>
      <c r="L3960" s="44"/>
      <c r="M3960" s="45" t="s">
        <v>162</v>
      </c>
    </row>
    <row r="3961" spans="2:13">
      <c r="B3961" s="417" t="str">
        <f>IF(A3961="","",VLOOKUP(A3961,#REF!,2,FALSE))</f>
        <v/>
      </c>
      <c r="C3961" s="176"/>
      <c r="D3961" s="172"/>
      <c r="E3961" s="173"/>
      <c r="F3961" s="174"/>
      <c r="G3961" s="175"/>
      <c r="H3961" s="175"/>
      <c r="I3961" s="334">
        <f t="shared" si="62"/>
        <v>0</v>
      </c>
      <c r="J3961" s="44"/>
      <c r="K3961" s="332">
        <f>IFERROR(SUM(C3961/'Transfers of Funds'!$F$56),0)</f>
        <v>0</v>
      </c>
      <c r="L3961" s="44"/>
      <c r="M3961" s="45" t="s">
        <v>162</v>
      </c>
    </row>
    <row r="3962" spans="2:13">
      <c r="B3962" s="417" t="str">
        <f>IF(A3962="","",VLOOKUP(A3962,#REF!,2,FALSE))</f>
        <v/>
      </c>
      <c r="C3962" s="176"/>
      <c r="D3962" s="172"/>
      <c r="E3962" s="173"/>
      <c r="F3962" s="174"/>
      <c r="G3962" s="175"/>
      <c r="H3962" s="175"/>
      <c r="I3962" s="334">
        <f t="shared" si="62"/>
        <v>0</v>
      </c>
      <c r="J3962" s="44"/>
      <c r="K3962" s="332">
        <f>IFERROR(SUM(C3962/'Transfers of Funds'!$F$56),0)</f>
        <v>0</v>
      </c>
      <c r="L3962" s="44"/>
      <c r="M3962" s="45" t="s">
        <v>162</v>
      </c>
    </row>
    <row r="3963" spans="2:13">
      <c r="B3963" s="417" t="str">
        <f>IF(A3963="","",VLOOKUP(A3963,#REF!,2,FALSE))</f>
        <v/>
      </c>
      <c r="C3963" s="176"/>
      <c r="D3963" s="172"/>
      <c r="E3963" s="173"/>
      <c r="F3963" s="174"/>
      <c r="G3963" s="175"/>
      <c r="H3963" s="175"/>
      <c r="I3963" s="334">
        <f t="shared" si="62"/>
        <v>0</v>
      </c>
      <c r="J3963" s="44"/>
      <c r="K3963" s="332">
        <f>IFERROR(SUM(C3963/'Transfers of Funds'!$F$56),0)</f>
        <v>0</v>
      </c>
      <c r="L3963" s="44"/>
      <c r="M3963" s="45" t="s">
        <v>162</v>
      </c>
    </row>
    <row r="3964" spans="2:13">
      <c r="B3964" s="417" t="str">
        <f>IF(A3964="","",VLOOKUP(A3964,#REF!,2,FALSE))</f>
        <v/>
      </c>
      <c r="C3964" s="176"/>
      <c r="D3964" s="172"/>
      <c r="E3964" s="173"/>
      <c r="F3964" s="174"/>
      <c r="G3964" s="175"/>
      <c r="H3964" s="175"/>
      <c r="I3964" s="334">
        <f t="shared" si="62"/>
        <v>0</v>
      </c>
      <c r="J3964" s="44"/>
      <c r="K3964" s="332">
        <f>IFERROR(SUM(C3964/'Transfers of Funds'!$F$56),0)</f>
        <v>0</v>
      </c>
      <c r="L3964" s="44"/>
      <c r="M3964" s="45" t="s">
        <v>162</v>
      </c>
    </row>
    <row r="3965" spans="2:13">
      <c r="B3965" s="417" t="str">
        <f>IF(A3965="","",VLOOKUP(A3965,#REF!,2,FALSE))</f>
        <v/>
      </c>
      <c r="C3965" s="176"/>
      <c r="D3965" s="172"/>
      <c r="E3965" s="173"/>
      <c r="F3965" s="174"/>
      <c r="G3965" s="175"/>
      <c r="H3965" s="175"/>
      <c r="I3965" s="334">
        <f t="shared" si="62"/>
        <v>0</v>
      </c>
      <c r="J3965" s="44"/>
      <c r="K3965" s="332">
        <f>IFERROR(SUM(C3965/'Transfers of Funds'!$F$56),0)</f>
        <v>0</v>
      </c>
      <c r="L3965" s="44"/>
      <c r="M3965" s="45" t="s">
        <v>162</v>
      </c>
    </row>
    <row r="3966" spans="2:13">
      <c r="B3966" s="417" t="str">
        <f>IF(A3966="","",VLOOKUP(A3966,#REF!,2,FALSE))</f>
        <v/>
      </c>
      <c r="C3966" s="176"/>
      <c r="D3966" s="172"/>
      <c r="E3966" s="173"/>
      <c r="F3966" s="174"/>
      <c r="G3966" s="175"/>
      <c r="H3966" s="175"/>
      <c r="I3966" s="334">
        <f t="shared" si="62"/>
        <v>0</v>
      </c>
      <c r="J3966" s="44"/>
      <c r="K3966" s="332">
        <f>IFERROR(SUM(C3966/'Transfers of Funds'!$F$56),0)</f>
        <v>0</v>
      </c>
      <c r="L3966" s="44"/>
      <c r="M3966" s="45" t="s">
        <v>162</v>
      </c>
    </row>
    <row r="3967" spans="2:13">
      <c r="B3967" s="417" t="str">
        <f>IF(A3967="","",VLOOKUP(A3967,#REF!,2,FALSE))</f>
        <v/>
      </c>
      <c r="C3967" s="176"/>
      <c r="D3967" s="172"/>
      <c r="E3967" s="173"/>
      <c r="F3967" s="174"/>
      <c r="G3967" s="175"/>
      <c r="H3967" s="175"/>
      <c r="I3967" s="334">
        <f t="shared" si="62"/>
        <v>0</v>
      </c>
      <c r="J3967" s="44"/>
      <c r="K3967" s="332">
        <f>IFERROR(SUM(C3967/'Transfers of Funds'!$F$56),0)</f>
        <v>0</v>
      </c>
      <c r="L3967" s="44"/>
      <c r="M3967" s="45" t="s">
        <v>162</v>
      </c>
    </row>
    <row r="3968" spans="2:13">
      <c r="B3968" s="417" t="str">
        <f>IF(A3968="","",VLOOKUP(A3968,#REF!,2,FALSE))</f>
        <v/>
      </c>
      <c r="C3968" s="176"/>
      <c r="D3968" s="172"/>
      <c r="E3968" s="173"/>
      <c r="F3968" s="174"/>
      <c r="G3968" s="175"/>
      <c r="H3968" s="175"/>
      <c r="I3968" s="334">
        <f t="shared" si="62"/>
        <v>0</v>
      </c>
      <c r="J3968" s="44"/>
      <c r="K3968" s="332">
        <f>IFERROR(SUM(C3968/'Transfers of Funds'!$F$56),0)</f>
        <v>0</v>
      </c>
      <c r="L3968" s="44"/>
      <c r="M3968" s="45" t="s">
        <v>162</v>
      </c>
    </row>
    <row r="3969" spans="2:13">
      <c r="B3969" s="417" t="str">
        <f>IF(A3969="","",VLOOKUP(A3969,#REF!,2,FALSE))</f>
        <v/>
      </c>
      <c r="C3969" s="176"/>
      <c r="D3969" s="172"/>
      <c r="E3969" s="173"/>
      <c r="F3969" s="174"/>
      <c r="G3969" s="175"/>
      <c r="H3969" s="175"/>
      <c r="I3969" s="334">
        <f t="shared" si="62"/>
        <v>0</v>
      </c>
      <c r="J3969" s="44"/>
      <c r="K3969" s="332">
        <f>IFERROR(SUM(C3969/'Transfers of Funds'!$F$56),0)</f>
        <v>0</v>
      </c>
      <c r="L3969" s="44"/>
      <c r="M3969" s="45" t="s">
        <v>162</v>
      </c>
    </row>
    <row r="3970" spans="2:13">
      <c r="B3970" s="417" t="str">
        <f>IF(A3970="","",VLOOKUP(A3970,#REF!,2,FALSE))</f>
        <v/>
      </c>
      <c r="C3970" s="176"/>
      <c r="D3970" s="172"/>
      <c r="E3970" s="173"/>
      <c r="F3970" s="174"/>
      <c r="G3970" s="175"/>
      <c r="H3970" s="175"/>
      <c r="I3970" s="334">
        <f t="shared" si="62"/>
        <v>0</v>
      </c>
      <c r="J3970" s="44"/>
      <c r="K3970" s="332">
        <f>IFERROR(SUM(C3970/'Transfers of Funds'!$F$56),0)</f>
        <v>0</v>
      </c>
      <c r="L3970" s="44"/>
      <c r="M3970" s="45" t="s">
        <v>162</v>
      </c>
    </row>
    <row r="3971" spans="2:13">
      <c r="B3971" s="417" t="str">
        <f>IF(A3971="","",VLOOKUP(A3971,#REF!,2,FALSE))</f>
        <v/>
      </c>
      <c r="C3971" s="176"/>
      <c r="D3971" s="172"/>
      <c r="E3971" s="173"/>
      <c r="F3971" s="174"/>
      <c r="G3971" s="175"/>
      <c r="H3971" s="175"/>
      <c r="I3971" s="334">
        <f t="shared" si="62"/>
        <v>0</v>
      </c>
      <c r="J3971" s="44"/>
      <c r="K3971" s="332">
        <f>IFERROR(SUM(C3971/'Transfers of Funds'!$F$56),0)</f>
        <v>0</v>
      </c>
      <c r="L3971" s="44"/>
      <c r="M3971" s="45" t="s">
        <v>162</v>
      </c>
    </row>
    <row r="3972" spans="2:13">
      <c r="B3972" s="417" t="str">
        <f>IF(A3972="","",VLOOKUP(A3972,#REF!,2,FALSE))</f>
        <v/>
      </c>
      <c r="C3972" s="176"/>
      <c r="D3972" s="172"/>
      <c r="E3972" s="173"/>
      <c r="F3972" s="174"/>
      <c r="G3972" s="175"/>
      <c r="H3972" s="175"/>
      <c r="I3972" s="334">
        <f t="shared" si="62"/>
        <v>0</v>
      </c>
      <c r="J3972" s="44"/>
      <c r="K3972" s="332">
        <f>IFERROR(SUM(C3972/'Transfers of Funds'!$F$56),0)</f>
        <v>0</v>
      </c>
      <c r="L3972" s="44"/>
      <c r="M3972" s="45" t="s">
        <v>162</v>
      </c>
    </row>
    <row r="3973" spans="2:13">
      <c r="B3973" s="417" t="str">
        <f>IF(A3973="","",VLOOKUP(A3973,#REF!,2,FALSE))</f>
        <v/>
      </c>
      <c r="C3973" s="176"/>
      <c r="D3973" s="172"/>
      <c r="E3973" s="173"/>
      <c r="F3973" s="174"/>
      <c r="G3973" s="175"/>
      <c r="H3973" s="175"/>
      <c r="I3973" s="334">
        <f t="shared" si="62"/>
        <v>0</v>
      </c>
      <c r="J3973" s="44"/>
      <c r="K3973" s="332">
        <f>IFERROR(SUM(C3973/'Transfers of Funds'!$F$56),0)</f>
        <v>0</v>
      </c>
      <c r="L3973" s="44"/>
      <c r="M3973" s="45" t="s">
        <v>162</v>
      </c>
    </row>
    <row r="3974" spans="2:13">
      <c r="B3974" s="417" t="str">
        <f>IF(A3974="","",VLOOKUP(A3974,#REF!,2,FALSE))</f>
        <v/>
      </c>
      <c r="C3974" s="176"/>
      <c r="D3974" s="172"/>
      <c r="E3974" s="173"/>
      <c r="F3974" s="174"/>
      <c r="G3974" s="175"/>
      <c r="H3974" s="175"/>
      <c r="I3974" s="334">
        <f t="shared" si="62"/>
        <v>0</v>
      </c>
      <c r="J3974" s="44"/>
      <c r="K3974" s="332">
        <f>IFERROR(SUM(C3974/'Transfers of Funds'!$F$56),0)</f>
        <v>0</v>
      </c>
      <c r="L3974" s="44"/>
      <c r="M3974" s="45" t="s">
        <v>162</v>
      </c>
    </row>
    <row r="3975" spans="2:13">
      <c r="B3975" s="417" t="str">
        <f>IF(A3975="","",VLOOKUP(A3975,#REF!,2,FALSE))</f>
        <v/>
      </c>
      <c r="C3975" s="176"/>
      <c r="D3975" s="172"/>
      <c r="E3975" s="173"/>
      <c r="F3975" s="174"/>
      <c r="G3975" s="175"/>
      <c r="H3975" s="175"/>
      <c r="I3975" s="334">
        <f t="shared" si="62"/>
        <v>0</v>
      </c>
      <c r="J3975" s="44"/>
      <c r="K3975" s="332">
        <f>IFERROR(SUM(C3975/'Transfers of Funds'!$F$56),0)</f>
        <v>0</v>
      </c>
      <c r="L3975" s="44"/>
      <c r="M3975" s="45" t="s">
        <v>162</v>
      </c>
    </row>
    <row r="3976" spans="2:13">
      <c r="B3976" s="417" t="str">
        <f>IF(A3976="","",VLOOKUP(A3976,#REF!,2,FALSE))</f>
        <v/>
      </c>
      <c r="C3976" s="176"/>
      <c r="D3976" s="172"/>
      <c r="E3976" s="173"/>
      <c r="F3976" s="174"/>
      <c r="G3976" s="175"/>
      <c r="H3976" s="175"/>
      <c r="I3976" s="334">
        <f t="shared" si="62"/>
        <v>0</v>
      </c>
      <c r="J3976" s="44"/>
      <c r="K3976" s="332">
        <f>IFERROR(SUM(C3976/'Transfers of Funds'!$F$56),0)</f>
        <v>0</v>
      </c>
      <c r="L3976" s="44"/>
      <c r="M3976" s="45" t="s">
        <v>162</v>
      </c>
    </row>
    <row r="3977" spans="2:13">
      <c r="B3977" s="417" t="str">
        <f>IF(A3977="","",VLOOKUP(A3977,#REF!,2,FALSE))</f>
        <v/>
      </c>
      <c r="C3977" s="176"/>
      <c r="D3977" s="172"/>
      <c r="E3977" s="173"/>
      <c r="F3977" s="174"/>
      <c r="G3977" s="175"/>
      <c r="H3977" s="175"/>
      <c r="I3977" s="334">
        <f t="shared" si="62"/>
        <v>0</v>
      </c>
      <c r="J3977" s="44"/>
      <c r="K3977" s="332">
        <f>IFERROR(SUM(C3977/'Transfers of Funds'!$F$56),0)</f>
        <v>0</v>
      </c>
      <c r="L3977" s="44"/>
      <c r="M3977" s="45" t="s">
        <v>162</v>
      </c>
    </row>
    <row r="3978" spans="2:13">
      <c r="B3978" s="417" t="str">
        <f>IF(A3978="","",VLOOKUP(A3978,#REF!,2,FALSE))</f>
        <v/>
      </c>
      <c r="C3978" s="176"/>
      <c r="D3978" s="172"/>
      <c r="E3978" s="173"/>
      <c r="F3978" s="174"/>
      <c r="G3978" s="175"/>
      <c r="H3978" s="175"/>
      <c r="I3978" s="334">
        <f t="shared" si="62"/>
        <v>0</v>
      </c>
      <c r="J3978" s="44"/>
      <c r="K3978" s="332">
        <f>IFERROR(SUM(C3978/'Transfers of Funds'!$F$56),0)</f>
        <v>0</v>
      </c>
      <c r="L3978" s="44"/>
      <c r="M3978" s="45" t="s">
        <v>162</v>
      </c>
    </row>
    <row r="3979" spans="2:13">
      <c r="B3979" s="417" t="str">
        <f>IF(A3979="","",VLOOKUP(A3979,#REF!,2,FALSE))</f>
        <v/>
      </c>
      <c r="C3979" s="176"/>
      <c r="D3979" s="172"/>
      <c r="E3979" s="173"/>
      <c r="F3979" s="174"/>
      <c r="G3979" s="175"/>
      <c r="H3979" s="175"/>
      <c r="I3979" s="334">
        <f t="shared" si="62"/>
        <v>0</v>
      </c>
      <c r="J3979" s="44"/>
      <c r="K3979" s="332">
        <f>IFERROR(SUM(C3979/'Transfers of Funds'!$F$56),0)</f>
        <v>0</v>
      </c>
      <c r="L3979" s="44"/>
      <c r="M3979" s="45" t="s">
        <v>162</v>
      </c>
    </row>
    <row r="3980" spans="2:13">
      <c r="B3980" s="417" t="str">
        <f>IF(A3980="","",VLOOKUP(A3980,#REF!,2,FALSE))</f>
        <v/>
      </c>
      <c r="C3980" s="176"/>
      <c r="D3980" s="172"/>
      <c r="E3980" s="173"/>
      <c r="F3980" s="174"/>
      <c r="G3980" s="175"/>
      <c r="H3980" s="175"/>
      <c r="I3980" s="334">
        <f t="shared" si="62"/>
        <v>0</v>
      </c>
      <c r="J3980" s="44"/>
      <c r="K3980" s="332">
        <f>IFERROR(SUM(C3980/'Transfers of Funds'!$F$56),0)</f>
        <v>0</v>
      </c>
      <c r="L3980" s="44"/>
      <c r="M3980" s="45" t="s">
        <v>162</v>
      </c>
    </row>
    <row r="3981" spans="2:13">
      <c r="B3981" s="417" t="str">
        <f>IF(A3981="","",VLOOKUP(A3981,#REF!,2,FALSE))</f>
        <v/>
      </c>
      <c r="C3981" s="176"/>
      <c r="D3981" s="172"/>
      <c r="E3981" s="173"/>
      <c r="F3981" s="174"/>
      <c r="G3981" s="175"/>
      <c r="H3981" s="175"/>
      <c r="I3981" s="334">
        <f t="shared" si="62"/>
        <v>0</v>
      </c>
      <c r="J3981" s="44"/>
      <c r="K3981" s="332">
        <f>IFERROR(SUM(C3981/'Transfers of Funds'!$F$56),0)</f>
        <v>0</v>
      </c>
      <c r="L3981" s="44"/>
      <c r="M3981" s="45" t="s">
        <v>162</v>
      </c>
    </row>
    <row r="3982" spans="2:13">
      <c r="B3982" s="417" t="str">
        <f>IF(A3982="","",VLOOKUP(A3982,#REF!,2,FALSE))</f>
        <v/>
      </c>
      <c r="C3982" s="176"/>
      <c r="D3982" s="172"/>
      <c r="E3982" s="173"/>
      <c r="F3982" s="174"/>
      <c r="G3982" s="175"/>
      <c r="H3982" s="175"/>
      <c r="I3982" s="334">
        <f t="shared" si="62"/>
        <v>0</v>
      </c>
      <c r="J3982" s="44"/>
      <c r="K3982" s="332">
        <f>IFERROR(SUM(C3982/'Transfers of Funds'!$F$56),0)</f>
        <v>0</v>
      </c>
      <c r="L3982" s="44"/>
      <c r="M3982" s="45" t="s">
        <v>162</v>
      </c>
    </row>
    <row r="3983" spans="2:13">
      <c r="B3983" s="417" t="str">
        <f>IF(A3983="","",VLOOKUP(A3983,#REF!,2,FALSE))</f>
        <v/>
      </c>
      <c r="C3983" s="176"/>
      <c r="D3983" s="172"/>
      <c r="E3983" s="173"/>
      <c r="F3983" s="174"/>
      <c r="G3983" s="175"/>
      <c r="H3983" s="175"/>
      <c r="I3983" s="334">
        <f t="shared" si="62"/>
        <v>0</v>
      </c>
      <c r="J3983" s="44"/>
      <c r="K3983" s="332">
        <f>IFERROR(SUM(C3983/'Transfers of Funds'!$F$56),0)</f>
        <v>0</v>
      </c>
      <c r="L3983" s="44"/>
      <c r="M3983" s="45" t="s">
        <v>162</v>
      </c>
    </row>
    <row r="3984" spans="2:13">
      <c r="B3984" s="417" t="str">
        <f>IF(A3984="","",VLOOKUP(A3984,#REF!,2,FALSE))</f>
        <v/>
      </c>
      <c r="C3984" s="176"/>
      <c r="D3984" s="172"/>
      <c r="E3984" s="173"/>
      <c r="F3984" s="174"/>
      <c r="G3984" s="175"/>
      <c r="H3984" s="175"/>
      <c r="I3984" s="334">
        <f t="shared" si="62"/>
        <v>0</v>
      </c>
      <c r="J3984" s="44"/>
      <c r="K3984" s="332">
        <f>IFERROR(SUM(C3984/'Transfers of Funds'!$F$56),0)</f>
        <v>0</v>
      </c>
      <c r="L3984" s="44"/>
      <c r="M3984" s="45" t="s">
        <v>162</v>
      </c>
    </row>
    <row r="3985" spans="2:13">
      <c r="B3985" s="417" t="str">
        <f>IF(A3985="","",VLOOKUP(A3985,#REF!,2,FALSE))</f>
        <v/>
      </c>
      <c r="C3985" s="176"/>
      <c r="D3985" s="172"/>
      <c r="E3985" s="173"/>
      <c r="F3985" s="174"/>
      <c r="G3985" s="175"/>
      <c r="H3985" s="175"/>
      <c r="I3985" s="334">
        <f t="shared" si="62"/>
        <v>0</v>
      </c>
      <c r="J3985" s="44"/>
      <c r="K3985" s="332">
        <f>IFERROR(SUM(C3985/'Transfers of Funds'!$F$56),0)</f>
        <v>0</v>
      </c>
      <c r="L3985" s="44"/>
      <c r="M3985" s="45" t="s">
        <v>162</v>
      </c>
    </row>
    <row r="3986" spans="2:13">
      <c r="B3986" s="417" t="str">
        <f>IF(A3986="","",VLOOKUP(A3986,#REF!,2,FALSE))</f>
        <v/>
      </c>
      <c r="C3986" s="176"/>
      <c r="D3986" s="172"/>
      <c r="E3986" s="173"/>
      <c r="F3986" s="174"/>
      <c r="G3986" s="175"/>
      <c r="H3986" s="175"/>
      <c r="I3986" s="334">
        <f t="shared" si="62"/>
        <v>0</v>
      </c>
      <c r="J3986" s="44"/>
      <c r="K3986" s="332">
        <f>IFERROR(SUM(C3986/'Transfers of Funds'!$F$56),0)</f>
        <v>0</v>
      </c>
      <c r="L3986" s="44"/>
      <c r="M3986" s="45" t="s">
        <v>162</v>
      </c>
    </row>
    <row r="3987" spans="2:13">
      <c r="B3987" s="417" t="str">
        <f>IF(A3987="","",VLOOKUP(A3987,#REF!,2,FALSE))</f>
        <v/>
      </c>
      <c r="C3987" s="176"/>
      <c r="D3987" s="172"/>
      <c r="E3987" s="173"/>
      <c r="F3987" s="174"/>
      <c r="G3987" s="175"/>
      <c r="H3987" s="175"/>
      <c r="I3987" s="334">
        <f t="shared" si="62"/>
        <v>0</v>
      </c>
      <c r="J3987" s="44"/>
      <c r="K3987" s="332">
        <f>IFERROR(SUM(C3987/'Transfers of Funds'!$F$56),0)</f>
        <v>0</v>
      </c>
      <c r="L3987" s="44"/>
      <c r="M3987" s="45" t="s">
        <v>162</v>
      </c>
    </row>
    <row r="3988" spans="2:13">
      <c r="B3988" s="417" t="str">
        <f>IF(A3988="","",VLOOKUP(A3988,#REF!,2,FALSE))</f>
        <v/>
      </c>
      <c r="C3988" s="176"/>
      <c r="D3988" s="172"/>
      <c r="E3988" s="173"/>
      <c r="F3988" s="174"/>
      <c r="G3988" s="175"/>
      <c r="H3988" s="175"/>
      <c r="I3988" s="334">
        <f t="shared" si="62"/>
        <v>0</v>
      </c>
      <c r="J3988" s="44"/>
      <c r="K3988" s="332">
        <f>IFERROR(SUM(C3988/'Transfers of Funds'!$F$56),0)</f>
        <v>0</v>
      </c>
      <c r="L3988" s="44"/>
      <c r="M3988" s="45" t="s">
        <v>162</v>
      </c>
    </row>
    <row r="3989" spans="2:13">
      <c r="B3989" s="417" t="str">
        <f>IF(A3989="","",VLOOKUP(A3989,#REF!,2,FALSE))</f>
        <v/>
      </c>
      <c r="C3989" s="176"/>
      <c r="D3989" s="172"/>
      <c r="E3989" s="173"/>
      <c r="F3989" s="174"/>
      <c r="G3989" s="175"/>
      <c r="H3989" s="175"/>
      <c r="I3989" s="334">
        <f t="shared" ref="I3989:I4000" si="63">IF(OR(F$4="EUR",F$4="USD",F$4="GBP",F$4="CAD",F$4="NZD",F$4="AUD"),K3989,C3989)</f>
        <v>0</v>
      </c>
      <c r="J3989" s="44"/>
      <c r="K3989" s="332">
        <f>IFERROR(SUM(C3989/'Transfers of Funds'!$F$56),0)</f>
        <v>0</v>
      </c>
      <c r="L3989" s="44"/>
      <c r="M3989" s="45" t="s">
        <v>162</v>
      </c>
    </row>
    <row r="3990" spans="2:13">
      <c r="B3990" s="417" t="str">
        <f>IF(A3990="","",VLOOKUP(A3990,#REF!,2,FALSE))</f>
        <v/>
      </c>
      <c r="C3990" s="176"/>
      <c r="D3990" s="172"/>
      <c r="E3990" s="173"/>
      <c r="F3990" s="174"/>
      <c r="G3990" s="175"/>
      <c r="H3990" s="175"/>
      <c r="I3990" s="334">
        <f t="shared" si="63"/>
        <v>0</v>
      </c>
      <c r="J3990" s="44"/>
      <c r="K3990" s="332">
        <f>IFERROR(SUM(C3990/'Transfers of Funds'!$F$56),0)</f>
        <v>0</v>
      </c>
      <c r="L3990" s="44"/>
      <c r="M3990" s="45" t="s">
        <v>162</v>
      </c>
    </row>
    <row r="3991" spans="2:13">
      <c r="B3991" s="417" t="str">
        <f>IF(A3991="","",VLOOKUP(A3991,#REF!,2,FALSE))</f>
        <v/>
      </c>
      <c r="C3991" s="176"/>
      <c r="D3991" s="172"/>
      <c r="E3991" s="173"/>
      <c r="F3991" s="174"/>
      <c r="G3991" s="175"/>
      <c r="H3991" s="175"/>
      <c r="I3991" s="334">
        <f t="shared" si="63"/>
        <v>0</v>
      </c>
      <c r="J3991" s="44"/>
      <c r="K3991" s="332">
        <f>IFERROR(SUM(C3991/'Transfers of Funds'!$F$56),0)</f>
        <v>0</v>
      </c>
      <c r="L3991" s="44"/>
      <c r="M3991" s="45" t="s">
        <v>162</v>
      </c>
    </row>
    <row r="3992" spans="2:13">
      <c r="B3992" s="417" t="str">
        <f>IF(A3992="","",VLOOKUP(A3992,#REF!,2,FALSE))</f>
        <v/>
      </c>
      <c r="C3992" s="176"/>
      <c r="D3992" s="172"/>
      <c r="E3992" s="173"/>
      <c r="F3992" s="174"/>
      <c r="G3992" s="175"/>
      <c r="H3992" s="175"/>
      <c r="I3992" s="334">
        <f t="shared" si="63"/>
        <v>0</v>
      </c>
      <c r="J3992" s="44"/>
      <c r="K3992" s="332">
        <f>IFERROR(SUM(C3992/'Transfers of Funds'!$F$56),0)</f>
        <v>0</v>
      </c>
      <c r="L3992" s="44"/>
      <c r="M3992" s="45" t="s">
        <v>162</v>
      </c>
    </row>
    <row r="3993" spans="2:13">
      <c r="B3993" s="417" t="str">
        <f>IF(A3993="","",VLOOKUP(A3993,#REF!,2,FALSE))</f>
        <v/>
      </c>
      <c r="C3993" s="176"/>
      <c r="D3993" s="172"/>
      <c r="E3993" s="173"/>
      <c r="F3993" s="174"/>
      <c r="G3993" s="175"/>
      <c r="H3993" s="175"/>
      <c r="I3993" s="334">
        <f t="shared" si="63"/>
        <v>0</v>
      </c>
      <c r="J3993" s="44"/>
      <c r="K3993" s="332">
        <f>IFERROR(SUM(C3993/'Transfers of Funds'!$F$56),0)</f>
        <v>0</v>
      </c>
      <c r="L3993" s="44"/>
      <c r="M3993" s="45" t="s">
        <v>162</v>
      </c>
    </row>
    <row r="3994" spans="2:13">
      <c r="B3994" s="417" t="str">
        <f>IF(A3994="","",VLOOKUP(A3994,#REF!,2,FALSE))</f>
        <v/>
      </c>
      <c r="C3994" s="176"/>
      <c r="D3994" s="172"/>
      <c r="E3994" s="173"/>
      <c r="F3994" s="174"/>
      <c r="G3994" s="175"/>
      <c r="H3994" s="175"/>
      <c r="I3994" s="334">
        <f t="shared" si="63"/>
        <v>0</v>
      </c>
      <c r="J3994" s="44"/>
      <c r="K3994" s="332">
        <f>IFERROR(SUM(C3994/'Transfers of Funds'!$F$56),0)</f>
        <v>0</v>
      </c>
      <c r="L3994" s="44"/>
      <c r="M3994" s="45" t="s">
        <v>162</v>
      </c>
    </row>
    <row r="3995" spans="2:13">
      <c r="B3995" s="417" t="str">
        <f>IF(A3995="","",VLOOKUP(A3995,#REF!,2,FALSE))</f>
        <v/>
      </c>
      <c r="C3995" s="176"/>
      <c r="D3995" s="172"/>
      <c r="E3995" s="173"/>
      <c r="F3995" s="174"/>
      <c r="G3995" s="175"/>
      <c r="H3995" s="175"/>
      <c r="I3995" s="334">
        <f t="shared" si="63"/>
        <v>0</v>
      </c>
      <c r="J3995" s="44"/>
      <c r="K3995" s="332">
        <f>IFERROR(SUM(C3995/'Transfers of Funds'!$F$56),0)</f>
        <v>0</v>
      </c>
      <c r="L3995" s="44"/>
      <c r="M3995" s="45" t="s">
        <v>162</v>
      </c>
    </row>
    <row r="3996" spans="2:13">
      <c r="B3996" s="417" t="str">
        <f>IF(A3996="","",VLOOKUP(A3996,#REF!,2,FALSE))</f>
        <v/>
      </c>
      <c r="C3996" s="176"/>
      <c r="D3996" s="172"/>
      <c r="E3996" s="173"/>
      <c r="F3996" s="174"/>
      <c r="G3996" s="175"/>
      <c r="H3996" s="175"/>
      <c r="I3996" s="334">
        <f t="shared" si="63"/>
        <v>0</v>
      </c>
      <c r="J3996" s="44"/>
      <c r="K3996" s="332">
        <f>IFERROR(SUM(C3996/'Transfers of Funds'!$F$56),0)</f>
        <v>0</v>
      </c>
      <c r="L3996" s="44"/>
      <c r="M3996" s="45" t="s">
        <v>162</v>
      </c>
    </row>
    <row r="3997" spans="2:13">
      <c r="B3997" s="417" t="str">
        <f>IF(A3997="","",VLOOKUP(A3997,#REF!,2,FALSE))</f>
        <v/>
      </c>
      <c r="C3997" s="176"/>
      <c r="D3997" s="172"/>
      <c r="E3997" s="173"/>
      <c r="F3997" s="174"/>
      <c r="G3997" s="175"/>
      <c r="H3997" s="175"/>
      <c r="I3997" s="334">
        <f t="shared" si="63"/>
        <v>0</v>
      </c>
      <c r="J3997" s="44"/>
      <c r="K3997" s="332">
        <f>IFERROR(SUM(C3997/'Transfers of Funds'!$F$56),0)</f>
        <v>0</v>
      </c>
      <c r="L3997" s="44"/>
      <c r="M3997" s="45" t="s">
        <v>162</v>
      </c>
    </row>
    <row r="3998" spans="2:13">
      <c r="B3998" s="417" t="str">
        <f>IF(A3998="","",VLOOKUP(A3998,#REF!,2,FALSE))</f>
        <v/>
      </c>
      <c r="C3998" s="176"/>
      <c r="D3998" s="172"/>
      <c r="E3998" s="173"/>
      <c r="F3998" s="174"/>
      <c r="G3998" s="175"/>
      <c r="H3998" s="175"/>
      <c r="I3998" s="334">
        <f t="shared" si="63"/>
        <v>0</v>
      </c>
      <c r="J3998" s="44"/>
      <c r="K3998" s="332">
        <f>IFERROR(SUM(C3998/'Transfers of Funds'!$F$56),0)</f>
        <v>0</v>
      </c>
      <c r="L3998" s="44"/>
      <c r="M3998" s="45" t="s">
        <v>162</v>
      </c>
    </row>
    <row r="3999" spans="2:13">
      <c r="B3999" s="417" t="str">
        <f>IF(A3999="","",VLOOKUP(A3999,#REF!,2,FALSE))</f>
        <v/>
      </c>
      <c r="C3999" s="176"/>
      <c r="D3999" s="172"/>
      <c r="E3999" s="173"/>
      <c r="F3999" s="174"/>
      <c r="G3999" s="175"/>
      <c r="H3999" s="175"/>
      <c r="I3999" s="334">
        <f t="shared" si="63"/>
        <v>0</v>
      </c>
      <c r="J3999" s="44"/>
      <c r="K3999" s="332">
        <f>IFERROR(SUM(C3999/'Transfers of Funds'!$F$56),0)</f>
        <v>0</v>
      </c>
      <c r="L3999" s="44"/>
      <c r="M3999" s="45" t="s">
        <v>162</v>
      </c>
    </row>
    <row r="4000" spans="2:13">
      <c r="B4000" s="417" t="str">
        <f>IF(A4000="","",VLOOKUP(A4000,#REF!,2,FALSE))</f>
        <v/>
      </c>
      <c r="C4000" s="176"/>
      <c r="D4000" s="172"/>
      <c r="E4000" s="173"/>
      <c r="F4000" s="174"/>
      <c r="G4000" s="175"/>
      <c r="H4000" s="175"/>
      <c r="I4000" s="334">
        <f t="shared" si="63"/>
        <v>0</v>
      </c>
      <c r="J4000" s="44"/>
      <c r="K4000" s="332">
        <f>IFERROR(SUM(C4000/'Transfers of Funds'!$F$56),0)</f>
        <v>0</v>
      </c>
      <c r="L4000" s="44"/>
      <c r="M4000" s="45" t="s">
        <v>162</v>
      </c>
    </row>
    <row r="4001" spans="9:11">
      <c r="I4001" s="50"/>
      <c r="J4001" s="44"/>
      <c r="K4001" s="332">
        <f>IFERROR(SUM(C4001/'Transfers of Funds'!$F$56),0)</f>
        <v>0</v>
      </c>
    </row>
    <row r="4002" spans="9:11" ht="15" thickBot="1">
      <c r="I4002" s="420">
        <f>SUM(I10:I4001)</f>
        <v>0</v>
      </c>
      <c r="J4002" s="301"/>
      <c r="K4002" s="420">
        <f>SUM(K10:K4001)</f>
        <v>0</v>
      </c>
    </row>
    <row r="4003" spans="9:11" ht="15" thickTop="1">
      <c r="I4003" s="50"/>
      <c r="J4003" s="44"/>
      <c r="K4003" s="44"/>
    </row>
  </sheetData>
  <sheetProtection password="DD44" sheet="1" objects="1" scenarios="1" formatCells="0" formatColumns="0" selectLockedCells="1"/>
  <protectedRanges>
    <protectedRange algorithmName="SHA-512" hashValue="WcMQYtONwaalFafjrfOa1PnyjCj1CyeWuciYaEAi6DZgsRjhT7ZzlhLkisDlRYNMLy6SDWYdoaPW9juj1uLwsA==" saltValue="FT5Er2rfLBSpLWVkbHUOTg==" spinCount="100000" sqref="C5:E7 A1:F1 F5:F8 G1:H8 A8:E8 C11:E11 B11:B2962 A10:E10 F10:H11" name="Range1"/>
    <protectedRange sqref="C5:E7 A1:F1 F5:F8 G1:H8 A8:E8 C11:E11 B11:B2962 A10:E10 F10:H11" name="Range2"/>
    <protectedRange algorithmName="SHA-512" hashValue="WcMQYtONwaalFafjrfOa1PnyjCj1CyeWuciYaEAi6DZgsRjhT7ZzlhLkisDlRYNMLy6SDWYdoaPW9juj1uLwsA==" saltValue="FT5Er2rfLBSpLWVkbHUOTg==" spinCount="100000" sqref="A11" name="Range1_1"/>
    <protectedRange sqref="A11" name="Range2_1"/>
    <protectedRange algorithmName="SHA-512" hashValue="WcMQYtONwaalFafjrfOa1PnyjCj1CyeWuciYaEAi6DZgsRjhT7ZzlhLkisDlRYNMLy6SDWYdoaPW9juj1uLwsA==" saltValue="FT5Er2rfLBSpLWVkbHUOTg==" spinCount="100000" sqref="A9:H9" name="Range1_3"/>
    <protectedRange sqref="A9:H9" name="Range2_3"/>
    <protectedRange algorithmName="SHA-512" hashValue="WcMQYtONwaalFafjrfOa1PnyjCj1CyeWuciYaEAi6DZgsRjhT7ZzlhLkisDlRYNMLy6SDWYdoaPW9juj1uLwsA==" saltValue="FT5Er2rfLBSpLWVkbHUOTg==" spinCount="100000" sqref="E2:F2 A2:C4 E4:F4 E3" name="Range1_2"/>
    <protectedRange sqref="E2:F2 A2:C4 E4:F4 E3" name="Range2_2"/>
    <protectedRange algorithmName="SHA-512" hashValue="WcMQYtONwaalFafjrfOa1PnyjCj1CyeWuciYaEAi6DZgsRjhT7ZzlhLkisDlRYNMLy6SDWYdoaPW9juj1uLwsA==" saltValue="FT5Er2rfLBSpLWVkbHUOTg==" spinCount="100000" sqref="F3" name="Range1_5"/>
    <protectedRange sqref="F3" name="Range2_5"/>
  </protectedRanges>
  <conditionalFormatting sqref="B1 B10:B1048576 B5:B8">
    <cfRule type="duplicateValues" dxfId="7" priority="2"/>
  </conditionalFormatting>
  <conditionalFormatting sqref="B9">
    <cfRule type="duplicateValues" dxfId="6" priority="1"/>
  </conditionalFormatting>
  <dataValidations count="6">
    <dataValidation allowBlank="1" showInputMessage="1" showErrorMessage="1" promptTitle="local currency code" prompt="please enter ISO code -_x000a_for example INR for indian rupee_x000a__x000a_For EURO please leave empty!!!" sqref="D10:D2963" xr:uid="{00000000-0002-0000-0600-000000000000}"/>
    <dataValidation allowBlank="1" showInputMessage="1" showErrorMessage="1" promptTitle="recipient of payment" prompt="please enter 250 characters max." sqref="H10:H462" xr:uid="{00000000-0002-0000-0600-000001000000}"/>
    <dataValidation allowBlank="1" showInputMessage="1" showErrorMessage="1" promptTitle="comments" prompt="please enter 250 characters max." sqref="F10:F462" xr:uid="{00000000-0002-0000-0600-000002000000}"/>
    <dataValidation allowBlank="1" showInputMessage="1" showErrorMessage="1" promptTitle="date of expenditure" prompt="american spelling:_x000a_month / day / year" sqref="E10:E462" xr:uid="{00000000-0002-0000-0600-000003000000}"/>
    <dataValidation allowBlank="1" showInputMessage="1" showErrorMessage="1" promptTitle="expenditure amount" prompt="format:_x000a_decimal places: 2_x000a__x000a_e.g. 1,000.00" sqref="C10:C462" xr:uid="{00000000-0002-0000-0600-000004000000}"/>
    <dataValidation allowBlank="1" showInputMessage="1" showErrorMessage="1" prompt="DON'T OVERWRITE!" sqref="I10:I462 B10:B2962" xr:uid="{00000000-0002-0000-0600-000005000000}"/>
  </dataValidations>
  <pageMargins left="0.23622047244094491" right="0.23622047244094491" top="0.74803149606299213" bottom="0.74803149606299213" header="0.31496062992125984" footer="0.31496062992125984"/>
  <pageSetup paperSize="9" scale="52" fitToWidth="2" fitToHeight="8" orientation="landscape" r:id="rId1"/>
  <headerFooter>
    <oddFooter>Page &amp;P of &amp;N</oddFooter>
  </headerFooter>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600-000006000000}">
          <x14:formula1>
            <xm:f>'Guidelines '!$C$27:$C$31</xm:f>
          </x14:formula1>
          <xm:sqref>F3</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rgb="FF00B0F0"/>
    <pageSetUpPr fitToPage="1"/>
  </sheetPr>
  <dimension ref="A1:N4003"/>
  <sheetViews>
    <sheetView view="pageBreakPreview" zoomScale="88" zoomScaleNormal="80" zoomScaleSheetLayoutView="88" workbookViewId="0">
      <pane ySplit="9" topLeftCell="A10" activePane="bottomLeft" state="frozenSplit"/>
      <selection activeCell="E21" sqref="E21"/>
      <selection pane="bottomLeft" activeCell="F29" sqref="F29"/>
    </sheetView>
  </sheetViews>
  <sheetFormatPr defaultColWidth="11.42578125" defaultRowHeight="14.25"/>
  <cols>
    <col min="1" max="1" width="17.85546875" style="170" customWidth="1"/>
    <col min="2" max="2" width="58.42578125" style="309" customWidth="1"/>
    <col min="3" max="3" width="19.42578125" style="177" customWidth="1"/>
    <col min="4" max="4" width="12.5703125" style="178" customWidth="1"/>
    <col min="5" max="5" width="24.42578125" style="179" bestFit="1" customWidth="1"/>
    <col min="6" max="6" width="43.42578125" style="180" customWidth="1"/>
    <col min="7" max="7" width="23.5703125" style="181" customWidth="1"/>
    <col min="8" max="8" width="25.42578125" style="181" customWidth="1"/>
    <col min="9" max="9" width="25.5703125" style="336" customWidth="1"/>
    <col min="10" max="10" width="7.42578125" style="309" customWidth="1"/>
    <col min="11" max="11" width="24.5703125" style="309" customWidth="1"/>
    <col min="12" max="12" width="11.5703125" style="19" customWidth="1"/>
    <col min="13" max="13" width="98.42578125" style="20" hidden="1" customWidth="1"/>
    <col min="14" max="14" width="11.42578125" style="19" customWidth="1"/>
    <col min="15" max="16384" width="11.42578125" style="19"/>
  </cols>
  <sheetData>
    <row r="1" spans="1:14" customFormat="1" ht="28.5" customHeight="1">
      <c r="A1" s="182" t="s">
        <v>168</v>
      </c>
      <c r="B1" s="302"/>
      <c r="C1" s="30"/>
      <c r="D1" s="30"/>
      <c r="E1" s="292"/>
      <c r="F1" s="292"/>
      <c r="G1" s="292"/>
      <c r="H1" s="292"/>
      <c r="I1" s="323"/>
      <c r="J1" s="323"/>
      <c r="K1" s="305"/>
      <c r="L1" s="183"/>
      <c r="M1" s="184"/>
    </row>
    <row r="2" spans="1:14" customFormat="1" ht="18" customHeight="1">
      <c r="A2" s="312" t="str">
        <f>+Overview!B2</f>
        <v>Partner Name :</v>
      </c>
      <c r="B2" s="303">
        <f>+Overview!C2</f>
        <v>0</v>
      </c>
      <c r="C2" s="30"/>
      <c r="D2" s="185"/>
      <c r="E2" s="314" t="str">
        <f>+Overview!E2</f>
        <v>Project Duration :</v>
      </c>
      <c r="F2" s="304">
        <f>+Overview!F2</f>
        <v>0</v>
      </c>
      <c r="G2" s="30"/>
      <c r="H2" s="186"/>
      <c r="I2" s="323"/>
      <c r="J2" s="323"/>
      <c r="K2" s="305"/>
      <c r="L2" s="183"/>
      <c r="M2" s="184"/>
    </row>
    <row r="3" spans="1:14" customFormat="1" ht="18" customHeight="1">
      <c r="A3" s="312" t="str">
        <f>+Overview!B3</f>
        <v>Project ID. :</v>
      </c>
      <c r="B3" s="303">
        <f>+Overview!C3</f>
        <v>0</v>
      </c>
      <c r="C3" s="292"/>
      <c r="D3" s="185"/>
      <c r="E3" s="314" t="str">
        <f>+Overview!E3</f>
        <v>Reporting Period :</v>
      </c>
      <c r="F3" s="150" t="s">
        <v>169</v>
      </c>
      <c r="G3" s="292"/>
      <c r="H3" s="186"/>
      <c r="I3" s="325"/>
      <c r="J3" s="323"/>
      <c r="K3" s="305"/>
      <c r="L3" s="183"/>
      <c r="M3" s="184"/>
    </row>
    <row r="4" spans="1:14" customFormat="1" ht="35.1" customHeight="1">
      <c r="A4" s="312" t="str">
        <f>+Overview!B4</f>
        <v>Project Name :</v>
      </c>
      <c r="B4" s="304">
        <f>+Overview!C4</f>
        <v>0</v>
      </c>
      <c r="C4" s="30"/>
      <c r="D4" s="185"/>
      <c r="E4" s="318" t="str">
        <f>+Overview!E4</f>
        <v>Currency :</v>
      </c>
      <c r="F4" s="319">
        <f>+Overview!F4</f>
        <v>0</v>
      </c>
      <c r="G4" s="30"/>
      <c r="H4" s="186"/>
      <c r="I4" s="326">
        <f>+I4002</f>
        <v>0</v>
      </c>
      <c r="J4" s="323"/>
      <c r="K4" s="305"/>
      <c r="L4" s="183"/>
      <c r="M4" s="184"/>
    </row>
    <row r="5" spans="1:14" customFormat="1" ht="18" hidden="1" customHeight="1">
      <c r="A5" s="183"/>
      <c r="B5" s="305"/>
      <c r="C5" s="292"/>
      <c r="D5" s="292"/>
      <c r="E5" s="293"/>
      <c r="F5" s="293"/>
      <c r="G5" s="293"/>
      <c r="H5" s="186"/>
      <c r="I5" s="323"/>
      <c r="J5" s="323"/>
      <c r="K5" s="305"/>
      <c r="L5" s="183"/>
      <c r="M5" s="184"/>
    </row>
    <row r="6" spans="1:14" customFormat="1" ht="18" hidden="1" customHeight="1">
      <c r="A6" s="183"/>
      <c r="B6" s="305"/>
      <c r="C6" s="292"/>
      <c r="D6" s="294"/>
      <c r="E6" s="292"/>
      <c r="F6" s="292"/>
      <c r="G6" s="292"/>
      <c r="H6" s="186"/>
      <c r="I6" s="323"/>
      <c r="J6" s="323"/>
      <c r="K6" s="305"/>
      <c r="L6" s="183"/>
      <c r="M6" s="184"/>
    </row>
    <row r="7" spans="1:14" customFormat="1" ht="18" hidden="1" customHeight="1">
      <c r="A7" s="183"/>
      <c r="B7" s="305"/>
      <c r="C7" s="187"/>
      <c r="D7" s="185"/>
      <c r="I7" s="323"/>
      <c r="J7" s="323"/>
      <c r="K7" s="305"/>
      <c r="L7" s="183"/>
      <c r="M7" s="184"/>
    </row>
    <row r="8" spans="1:14" customFormat="1" ht="14.85" customHeight="1" thickBot="1">
      <c r="A8" s="188"/>
      <c r="B8" s="306"/>
      <c r="D8" s="185"/>
      <c r="F8" s="186"/>
      <c r="I8" s="323"/>
      <c r="J8" s="323"/>
      <c r="K8" s="305"/>
      <c r="L8" s="183"/>
    </row>
    <row r="9" spans="1:14" s="193" customFormat="1" ht="64.5" thickBot="1">
      <c r="A9" s="237" t="s">
        <v>151</v>
      </c>
      <c r="B9" s="307" t="s">
        <v>116</v>
      </c>
      <c r="C9" s="238" t="s">
        <v>152</v>
      </c>
      <c r="D9" s="236" t="s">
        <v>153</v>
      </c>
      <c r="E9" s="236" t="s">
        <v>154</v>
      </c>
      <c r="F9" s="236" t="s">
        <v>155</v>
      </c>
      <c r="G9" s="239" t="s">
        <v>156</v>
      </c>
      <c r="H9" s="239" t="s">
        <v>157</v>
      </c>
      <c r="I9" s="327" t="s">
        <v>158</v>
      </c>
      <c r="J9" s="328"/>
      <c r="K9" s="329" t="s">
        <v>159</v>
      </c>
      <c r="L9" s="192"/>
      <c r="M9" s="191"/>
      <c r="N9" s="191"/>
    </row>
    <row r="10" spans="1:14" s="23" customFormat="1" ht="13.35" customHeight="1">
      <c r="A10" s="168" t="s">
        <v>60</v>
      </c>
      <c r="B10" s="308" t="str">
        <f>IF(A10="","",VLOOKUP(A10,'Project Budget vs Exp'!$B$9:$G$52,2,FALSE))</f>
        <v/>
      </c>
      <c r="C10" s="194"/>
      <c r="D10" s="198"/>
      <c r="E10" s="195"/>
      <c r="F10" s="196"/>
      <c r="G10" s="196"/>
      <c r="H10" s="196"/>
      <c r="I10" s="330">
        <f t="shared" ref="I10:I20" si="0">IF(OR(F$4="EUR",F$4="USD",F$4="GBP",F$4="CAD",F$4="NZD",F$4="AUD"),K10,C10)</f>
        <v>0</v>
      </c>
      <c r="J10" s="331"/>
      <c r="K10" s="332">
        <f>IFERROR(SUM(C10/'Transfers of Funds'!$F$57),0)</f>
        <v>0</v>
      </c>
      <c r="L10" s="21"/>
      <c r="M10" s="51" t="s">
        <v>162</v>
      </c>
      <c r="N10" s="46"/>
    </row>
    <row r="11" spans="1:14" s="23" customFormat="1" ht="13.35" customHeight="1">
      <c r="A11" s="115"/>
      <c r="B11" s="308" t="str">
        <f>IF(A11="","",VLOOKUP(A11,'Project Budget vs Exp'!$B$9:$G$52,2,FALSE))</f>
        <v/>
      </c>
      <c r="C11" s="117"/>
      <c r="D11" s="116"/>
      <c r="E11" s="118"/>
      <c r="F11" s="197"/>
      <c r="G11" s="120"/>
      <c r="H11" s="120"/>
      <c r="I11" s="333">
        <f t="shared" si="0"/>
        <v>0</v>
      </c>
      <c r="J11" s="331"/>
      <c r="K11" s="332">
        <f>IFERROR(SUM(C11/'Transfers of Funds'!$F$57),0)</f>
        <v>0</v>
      </c>
      <c r="L11" s="21"/>
      <c r="M11" s="93" t="s">
        <v>163</v>
      </c>
      <c r="N11" s="46"/>
    </row>
    <row r="12" spans="1:14" s="23" customFormat="1" ht="13.35" customHeight="1">
      <c r="A12" s="115"/>
      <c r="B12" s="308" t="str">
        <f>IF(A12="","",VLOOKUP(A12,'Project Budget vs Exp'!$B$9:$G$52,2,FALSE))</f>
        <v/>
      </c>
      <c r="C12" s="117"/>
      <c r="D12" s="116"/>
      <c r="E12" s="118"/>
      <c r="F12" s="119"/>
      <c r="G12" s="120"/>
      <c r="H12" s="120"/>
      <c r="I12" s="333">
        <f t="shared" si="0"/>
        <v>0</v>
      </c>
      <c r="J12" s="331"/>
      <c r="K12" s="332">
        <f>IFERROR(SUM(C12/'Transfers of Funds'!$F$57),0)</f>
        <v>0</v>
      </c>
      <c r="L12" s="21"/>
      <c r="M12" s="47" t="s">
        <v>164</v>
      </c>
      <c r="N12" s="46"/>
    </row>
    <row r="13" spans="1:14" s="23" customFormat="1" ht="13.35" customHeight="1">
      <c r="A13" s="115"/>
      <c r="B13" s="308" t="str">
        <f>IF(A13="","",VLOOKUP(A13,'Project Budget vs Exp'!$B$9:$G$52,2,FALSE))</f>
        <v/>
      </c>
      <c r="C13" s="117"/>
      <c r="D13" s="116"/>
      <c r="E13" s="118"/>
      <c r="F13" s="119"/>
      <c r="G13" s="120"/>
      <c r="H13" s="120"/>
      <c r="I13" s="333">
        <f t="shared" si="0"/>
        <v>0</v>
      </c>
      <c r="J13" s="331"/>
      <c r="K13" s="332">
        <f>IFERROR(SUM(C13/'Transfers of Funds'!$F$57),0)</f>
        <v>0</v>
      </c>
      <c r="L13" s="21"/>
      <c r="M13" s="47"/>
      <c r="N13" s="46"/>
    </row>
    <row r="14" spans="1:14" s="23" customFormat="1" ht="13.35" customHeight="1">
      <c r="A14" s="115"/>
      <c r="B14" s="308" t="str">
        <f>IF(A14="","",VLOOKUP(A14,'Project Budget vs Exp'!$B$9:$G$52,2,FALSE))</f>
        <v/>
      </c>
      <c r="C14" s="117"/>
      <c r="D14" s="116"/>
      <c r="E14" s="118"/>
      <c r="F14" s="119"/>
      <c r="G14" s="120"/>
      <c r="H14" s="120"/>
      <c r="I14" s="333">
        <f t="shared" si="0"/>
        <v>0</v>
      </c>
      <c r="J14" s="331"/>
      <c r="K14" s="332">
        <f>IFERROR(SUM(C14/'Transfers of Funds'!$F$57),0)</f>
        <v>0</v>
      </c>
      <c r="L14" s="21"/>
      <c r="M14" s="47"/>
      <c r="N14" s="46"/>
    </row>
    <row r="15" spans="1:14" s="23" customFormat="1" ht="13.35" customHeight="1">
      <c r="A15" s="115"/>
      <c r="B15" s="308" t="str">
        <f>IF(A15="","",VLOOKUP(A15,'Project Budget vs Exp'!$B$9:$G$52,2,FALSE))</f>
        <v/>
      </c>
      <c r="C15" s="117"/>
      <c r="D15" s="116"/>
      <c r="E15" s="118"/>
      <c r="F15" s="119"/>
      <c r="G15" s="120"/>
      <c r="H15" s="120"/>
      <c r="I15" s="333">
        <f t="shared" si="0"/>
        <v>0</v>
      </c>
      <c r="J15" s="331"/>
      <c r="K15" s="332">
        <f>IFERROR(SUM(C15/'Transfers of Funds'!$F$57),0)</f>
        <v>0</v>
      </c>
      <c r="L15" s="21"/>
      <c r="M15" s="67" t="s">
        <v>166</v>
      </c>
      <c r="N15" s="46"/>
    </row>
    <row r="16" spans="1:14" s="23" customFormat="1" ht="13.35" customHeight="1">
      <c r="A16" s="115"/>
      <c r="B16" s="308" t="str">
        <f>IF(A16="","",VLOOKUP(A16,'Project Budget vs Exp'!$B$9:$G$52,2,FALSE))</f>
        <v/>
      </c>
      <c r="C16" s="117"/>
      <c r="D16" s="116"/>
      <c r="E16" s="118"/>
      <c r="F16" s="119"/>
      <c r="G16" s="120"/>
      <c r="H16" s="120"/>
      <c r="I16" s="333">
        <f t="shared" si="0"/>
        <v>0</v>
      </c>
      <c r="J16" s="331"/>
      <c r="K16" s="332">
        <f>IFERROR(SUM(C16/'Transfers of Funds'!$F$57),0)</f>
        <v>0</v>
      </c>
      <c r="L16" s="21"/>
      <c r="M16" s="64"/>
      <c r="N16" s="46"/>
    </row>
    <row r="17" spans="1:14" s="23" customFormat="1" ht="13.35" customHeight="1">
      <c r="A17" s="115"/>
      <c r="B17" s="308" t="str">
        <f>IF(A17="","",VLOOKUP(A17,'Project Budget vs Exp'!$B$9:$G$52,2,FALSE))</f>
        <v/>
      </c>
      <c r="C17" s="117"/>
      <c r="D17" s="116"/>
      <c r="E17" s="118"/>
      <c r="F17" s="119"/>
      <c r="G17" s="120"/>
      <c r="H17" s="120"/>
      <c r="I17" s="333">
        <f t="shared" si="0"/>
        <v>0</v>
      </c>
      <c r="J17" s="331"/>
      <c r="K17" s="332">
        <f>IFERROR(SUM(C17/'Transfers of Funds'!$F$57),0)</f>
        <v>0</v>
      </c>
      <c r="L17" s="21"/>
      <c r="M17" s="64"/>
      <c r="N17" s="46"/>
    </row>
    <row r="18" spans="1:14" s="23" customFormat="1" ht="13.35" customHeight="1">
      <c r="A18" s="115"/>
      <c r="B18" s="308" t="str">
        <f>IF(A18="","",VLOOKUP(A18,'Project Budget vs Exp'!$B$9:$G$52,2,FALSE))</f>
        <v/>
      </c>
      <c r="C18" s="117"/>
      <c r="D18" s="116"/>
      <c r="E18" s="118"/>
      <c r="F18" s="119"/>
      <c r="G18" s="120"/>
      <c r="H18" s="120"/>
      <c r="I18" s="333">
        <f t="shared" si="0"/>
        <v>0</v>
      </c>
      <c r="J18" s="331"/>
      <c r="K18" s="332">
        <f>IFERROR(SUM(C18/'Transfers of Funds'!$F$57),0)</f>
        <v>0</v>
      </c>
      <c r="L18" s="21"/>
      <c r="M18" s="64"/>
      <c r="N18" s="46"/>
    </row>
    <row r="19" spans="1:14" s="23" customFormat="1" ht="13.35" customHeight="1">
      <c r="A19" s="115"/>
      <c r="B19" s="308" t="str">
        <f>IF(A19="","",VLOOKUP(A19,'Project Budget vs Exp'!$B$9:$G$52,2,FALSE))</f>
        <v/>
      </c>
      <c r="C19" s="117"/>
      <c r="D19" s="116"/>
      <c r="E19" s="118"/>
      <c r="F19" s="119"/>
      <c r="G19" s="120"/>
      <c r="H19" s="120"/>
      <c r="I19" s="333">
        <f t="shared" si="0"/>
        <v>0</v>
      </c>
      <c r="J19" s="331"/>
      <c r="K19" s="332">
        <f>IFERROR(SUM(C19/'Transfers of Funds'!$F$57),0)</f>
        <v>0</v>
      </c>
      <c r="L19" s="21"/>
      <c r="M19" s="64"/>
      <c r="N19" s="46"/>
    </row>
    <row r="20" spans="1:14" s="23" customFormat="1" ht="13.35" customHeight="1">
      <c r="A20" s="115"/>
      <c r="B20" s="308" t="str">
        <f>IF(A20="","",VLOOKUP(A20,'Project Budget vs Exp'!$B$9:$G$52,2,FALSE))</f>
        <v/>
      </c>
      <c r="C20" s="117"/>
      <c r="D20" s="116"/>
      <c r="E20" s="118"/>
      <c r="F20" s="119"/>
      <c r="G20" s="120"/>
      <c r="H20" s="120"/>
      <c r="I20" s="333">
        <f t="shared" si="0"/>
        <v>0</v>
      </c>
      <c r="J20" s="331"/>
      <c r="K20" s="332">
        <f>IFERROR(SUM(C20/'Transfers of Funds'!$F$57),0)</f>
        <v>0</v>
      </c>
      <c r="L20" s="21"/>
      <c r="M20" s="63" t="s">
        <v>167</v>
      </c>
      <c r="N20" s="46"/>
    </row>
    <row r="21" spans="1:14" s="23" customFormat="1" ht="13.35" customHeight="1">
      <c r="A21" s="115"/>
      <c r="B21" s="308" t="str">
        <f>IF(A21="","",VLOOKUP(A21,'Project Budget vs Exp'!$B$9:$G$52,2,FALSE))</f>
        <v/>
      </c>
      <c r="C21" s="117"/>
      <c r="D21" s="116"/>
      <c r="E21" s="118"/>
      <c r="F21" s="119"/>
      <c r="G21" s="120"/>
      <c r="H21" s="120"/>
      <c r="I21" s="333">
        <f t="shared" ref="I21:I84" si="1">IF(OR(F$4="EUR",F$4="USD",F$4="GBP",F$4="CAD",F$4="NZD",F$4="AUD"),K21,C21)</f>
        <v>0</v>
      </c>
      <c r="J21" s="331"/>
      <c r="K21" s="332">
        <f>IFERROR(SUM(C21/'Transfers of Funds'!$F$57),0)</f>
        <v>0</v>
      </c>
      <c r="L21" s="21"/>
      <c r="M21" s="64" t="s">
        <v>162</v>
      </c>
      <c r="N21" s="46"/>
    </row>
    <row r="22" spans="1:14" s="23" customFormat="1" ht="13.35" customHeight="1">
      <c r="A22" s="115"/>
      <c r="B22" s="308" t="str">
        <f>IF(A22="","",VLOOKUP(A22,'Project Budget vs Exp'!$B$9:$G$52,2,FALSE))</f>
        <v/>
      </c>
      <c r="C22" s="117"/>
      <c r="D22" s="116"/>
      <c r="E22" s="118"/>
      <c r="F22" s="119"/>
      <c r="G22" s="120"/>
      <c r="H22" s="120"/>
      <c r="I22" s="333">
        <f t="shared" si="1"/>
        <v>0</v>
      </c>
      <c r="J22" s="331"/>
      <c r="K22" s="332">
        <f>IFERROR(SUM(C22/'Transfers of Funds'!$F$57),0)</f>
        <v>0</v>
      </c>
      <c r="L22" s="21"/>
      <c r="M22" s="63" t="s">
        <v>162</v>
      </c>
      <c r="N22" s="46"/>
    </row>
    <row r="23" spans="1:14" s="23" customFormat="1" ht="13.35" customHeight="1">
      <c r="A23" s="115"/>
      <c r="B23" s="308" t="str">
        <f>IF(A23="","",VLOOKUP(A23,'Project Budget vs Exp'!$B$9:$G$52,2,FALSE))</f>
        <v/>
      </c>
      <c r="C23" s="117"/>
      <c r="D23" s="116"/>
      <c r="E23" s="118"/>
      <c r="F23" s="119"/>
      <c r="G23" s="120"/>
      <c r="H23" s="120"/>
      <c r="I23" s="333">
        <f t="shared" si="1"/>
        <v>0</v>
      </c>
      <c r="J23" s="331"/>
      <c r="K23" s="332">
        <f>IFERROR(SUM(C23/'Transfers of Funds'!$F$57),0)</f>
        <v>0</v>
      </c>
      <c r="L23" s="21"/>
      <c r="M23" s="64" t="s">
        <v>162</v>
      </c>
      <c r="N23" s="46"/>
    </row>
    <row r="24" spans="1:14" s="23" customFormat="1" ht="13.35" customHeight="1">
      <c r="A24" s="115"/>
      <c r="B24" s="308" t="str">
        <f>IF(A24="","",VLOOKUP(A24,'Project Budget vs Exp'!$B$9:$G$52,2,FALSE))</f>
        <v/>
      </c>
      <c r="C24" s="117"/>
      <c r="D24" s="116"/>
      <c r="E24" s="118"/>
      <c r="F24" s="119"/>
      <c r="G24" s="120"/>
      <c r="H24" s="120"/>
      <c r="I24" s="333">
        <f t="shared" si="1"/>
        <v>0</v>
      </c>
      <c r="J24" s="331"/>
      <c r="K24" s="332">
        <f>IFERROR(SUM(C24/'Transfers of Funds'!$F$57),0)</f>
        <v>0</v>
      </c>
      <c r="L24" s="21"/>
      <c r="M24" s="64" t="s">
        <v>162</v>
      </c>
      <c r="N24" s="46"/>
    </row>
    <row r="25" spans="1:14" s="23" customFormat="1">
      <c r="A25" s="115"/>
      <c r="B25" s="308" t="str">
        <f>IF(A25="","",VLOOKUP(A25,'Project Budget vs Exp'!$B$9:$G$52,2,FALSE))</f>
        <v/>
      </c>
      <c r="C25" s="117"/>
      <c r="D25" s="116"/>
      <c r="E25" s="118"/>
      <c r="F25" s="119"/>
      <c r="G25" s="120"/>
      <c r="H25" s="120"/>
      <c r="I25" s="333">
        <f t="shared" si="1"/>
        <v>0</v>
      </c>
      <c r="J25" s="331"/>
      <c r="K25" s="332">
        <f>IFERROR(SUM(C25/'Transfers of Funds'!$F$57),0)</f>
        <v>0</v>
      </c>
      <c r="L25" s="21"/>
      <c r="M25" s="64" t="s">
        <v>162</v>
      </c>
      <c r="N25" s="46"/>
    </row>
    <row r="26" spans="1:14" s="23" customFormat="1">
      <c r="A26" s="115"/>
      <c r="B26" s="308" t="str">
        <f>IF(A26="","",VLOOKUP(A26,'Project Budget vs Exp'!$B$9:$G$52,2,FALSE))</f>
        <v/>
      </c>
      <c r="C26" s="117"/>
      <c r="D26" s="116"/>
      <c r="E26" s="118"/>
      <c r="F26" s="119"/>
      <c r="G26" s="120"/>
      <c r="H26" s="120"/>
      <c r="I26" s="333">
        <f t="shared" si="1"/>
        <v>0</v>
      </c>
      <c r="J26" s="331"/>
      <c r="K26" s="332">
        <f>IFERROR(SUM(C26/'Transfers of Funds'!$F$57),0)</f>
        <v>0</v>
      </c>
      <c r="L26" s="21"/>
      <c r="M26" s="64" t="s">
        <v>162</v>
      </c>
      <c r="N26" s="46"/>
    </row>
    <row r="27" spans="1:14" s="23" customFormat="1">
      <c r="A27" s="115"/>
      <c r="B27" s="308" t="str">
        <f>IF(A27="","",VLOOKUP(A27,'Project Budget vs Exp'!$B$9:$G$52,2,FALSE))</f>
        <v/>
      </c>
      <c r="C27" s="117"/>
      <c r="D27" s="116"/>
      <c r="E27" s="118"/>
      <c r="F27" s="119"/>
      <c r="G27" s="120"/>
      <c r="H27" s="120"/>
      <c r="I27" s="333">
        <f t="shared" si="1"/>
        <v>0</v>
      </c>
      <c r="J27" s="331"/>
      <c r="K27" s="332">
        <f>IFERROR(SUM(C27/'Transfers of Funds'!$F$57),0)</f>
        <v>0</v>
      </c>
      <c r="L27" s="21"/>
      <c r="M27" s="64" t="s">
        <v>162</v>
      </c>
      <c r="N27" s="46"/>
    </row>
    <row r="28" spans="1:14" s="23" customFormat="1">
      <c r="A28" s="115"/>
      <c r="B28" s="308" t="str">
        <f>IF(A28="","",VLOOKUP(A28,'Project Budget vs Exp'!$B$9:$G$52,2,FALSE))</f>
        <v/>
      </c>
      <c r="C28" s="117"/>
      <c r="D28" s="116"/>
      <c r="E28" s="118"/>
      <c r="F28" s="119"/>
      <c r="G28" s="120"/>
      <c r="H28" s="120"/>
      <c r="I28" s="333">
        <f t="shared" si="1"/>
        <v>0</v>
      </c>
      <c r="J28" s="331"/>
      <c r="K28" s="332">
        <f>IFERROR(SUM(C28/'Transfers of Funds'!$F$57),0)</f>
        <v>0</v>
      </c>
      <c r="L28" s="21"/>
      <c r="M28" s="67" t="s">
        <v>162</v>
      </c>
      <c r="N28" s="46"/>
    </row>
    <row r="29" spans="1:14" s="23" customFormat="1" ht="14.25" customHeight="1">
      <c r="A29" s="115"/>
      <c r="B29" s="308" t="str">
        <f>IF(A29="","",VLOOKUP(A29,'Project Budget vs Exp'!$B$9:$G$52,2,FALSE))</f>
        <v/>
      </c>
      <c r="C29" s="117"/>
      <c r="D29" s="116"/>
      <c r="E29" s="118"/>
      <c r="F29" s="119"/>
      <c r="G29" s="120"/>
      <c r="H29" s="120"/>
      <c r="I29" s="333">
        <f t="shared" si="1"/>
        <v>0</v>
      </c>
      <c r="J29" s="331"/>
      <c r="K29" s="332">
        <f>IFERROR(SUM(C29/'Transfers of Funds'!$F$57),0)</f>
        <v>0</v>
      </c>
      <c r="L29" s="21"/>
      <c r="M29" s="63" t="s">
        <v>162</v>
      </c>
      <c r="N29" s="46"/>
    </row>
    <row r="30" spans="1:14" s="23" customFormat="1">
      <c r="A30" s="115"/>
      <c r="B30" s="308" t="str">
        <f>IF(A30="","",VLOOKUP(A30,'Project Budget vs Exp'!$B$9:$G$52,2,FALSE))</f>
        <v/>
      </c>
      <c r="C30" s="117"/>
      <c r="D30" s="116"/>
      <c r="E30" s="118"/>
      <c r="F30" s="119"/>
      <c r="G30" s="120"/>
      <c r="H30" s="120"/>
      <c r="I30" s="333">
        <f t="shared" si="1"/>
        <v>0</v>
      </c>
      <c r="J30" s="331"/>
      <c r="K30" s="332">
        <f>IFERROR(SUM(C30/'Transfers of Funds'!$F$57),0)</f>
        <v>0</v>
      </c>
      <c r="L30" s="21"/>
      <c r="M30" s="63" t="s">
        <v>162</v>
      </c>
      <c r="N30" s="46"/>
    </row>
    <row r="31" spans="1:14" s="23" customFormat="1" ht="18.75" customHeight="1">
      <c r="A31" s="115"/>
      <c r="B31" s="308" t="str">
        <f>IF(A31="","",VLOOKUP(A31,'Project Budget vs Exp'!$B$9:$G$52,2,FALSE))</f>
        <v/>
      </c>
      <c r="C31" s="117"/>
      <c r="D31" s="116"/>
      <c r="E31" s="118"/>
      <c r="F31" s="119"/>
      <c r="G31" s="120"/>
      <c r="H31" s="120"/>
      <c r="I31" s="333">
        <f t="shared" si="1"/>
        <v>0</v>
      </c>
      <c r="J31" s="331"/>
      <c r="K31" s="332">
        <f>IFERROR(SUM(C31/'Transfers of Funds'!$F$57),0)</f>
        <v>0</v>
      </c>
      <c r="L31" s="21"/>
      <c r="M31" s="63" t="s">
        <v>162</v>
      </c>
      <c r="N31" s="46"/>
    </row>
    <row r="32" spans="1:14" s="23" customFormat="1">
      <c r="A32" s="115"/>
      <c r="B32" s="308" t="str">
        <f>IF(A32="","",VLOOKUP(A32,'Project Budget vs Exp'!$B$9:$G$52,2,FALSE))</f>
        <v/>
      </c>
      <c r="C32" s="117"/>
      <c r="D32" s="116"/>
      <c r="E32" s="118"/>
      <c r="F32" s="119"/>
      <c r="G32" s="120"/>
      <c r="H32" s="120"/>
      <c r="I32" s="333">
        <f t="shared" si="1"/>
        <v>0</v>
      </c>
      <c r="J32" s="331"/>
      <c r="K32" s="332">
        <f>IFERROR(SUM(C32/'Transfers of Funds'!$F$57),0)</f>
        <v>0</v>
      </c>
      <c r="L32" s="21"/>
      <c r="M32" s="63" t="s">
        <v>162</v>
      </c>
      <c r="N32" s="46"/>
    </row>
    <row r="33" spans="1:14" s="23" customFormat="1">
      <c r="A33" s="115"/>
      <c r="B33" s="308" t="str">
        <f>IF(A33="","",VLOOKUP(A33,'Project Budget vs Exp'!$B$9:$G$52,2,FALSE))</f>
        <v/>
      </c>
      <c r="C33" s="117"/>
      <c r="D33" s="116"/>
      <c r="E33" s="118"/>
      <c r="F33" s="119"/>
      <c r="G33" s="120"/>
      <c r="H33" s="120"/>
      <c r="I33" s="333">
        <f t="shared" si="1"/>
        <v>0</v>
      </c>
      <c r="J33" s="331"/>
      <c r="K33" s="332">
        <f>IFERROR(SUM(C33/'Transfers of Funds'!$F$57),0)</f>
        <v>0</v>
      </c>
      <c r="L33" s="21"/>
      <c r="M33" s="63" t="s">
        <v>162</v>
      </c>
      <c r="N33" s="46"/>
    </row>
    <row r="34" spans="1:14" s="23" customFormat="1">
      <c r="A34" s="115"/>
      <c r="B34" s="308" t="str">
        <f>IF(A34="","",VLOOKUP(A34,'Project Budget vs Exp'!$B$9:$G$52,2,FALSE))</f>
        <v/>
      </c>
      <c r="C34" s="117"/>
      <c r="D34" s="116"/>
      <c r="E34" s="118"/>
      <c r="F34" s="119"/>
      <c r="G34" s="120"/>
      <c r="H34" s="120"/>
      <c r="I34" s="333">
        <f t="shared" si="1"/>
        <v>0</v>
      </c>
      <c r="J34" s="331"/>
      <c r="K34" s="332">
        <f>IFERROR(SUM(C34/'Transfers of Funds'!$F$57),0)</f>
        <v>0</v>
      </c>
      <c r="L34" s="21"/>
      <c r="M34" s="63" t="s">
        <v>162</v>
      </c>
      <c r="N34" s="46"/>
    </row>
    <row r="35" spans="1:14" s="23" customFormat="1">
      <c r="A35" s="115"/>
      <c r="B35" s="308" t="str">
        <f>IF(A35="","",VLOOKUP(A35,'Project Budget vs Exp'!$B$9:$G$52,2,FALSE))</f>
        <v/>
      </c>
      <c r="C35" s="117"/>
      <c r="D35" s="116"/>
      <c r="E35" s="118"/>
      <c r="F35" s="119"/>
      <c r="G35" s="120"/>
      <c r="H35" s="120"/>
      <c r="I35" s="333">
        <f t="shared" si="1"/>
        <v>0</v>
      </c>
      <c r="J35" s="331"/>
      <c r="K35" s="332">
        <f>IFERROR(SUM(C35/'Transfers of Funds'!$F$57),0)</f>
        <v>0</v>
      </c>
      <c r="L35" s="21"/>
      <c r="M35" s="63" t="s">
        <v>162</v>
      </c>
      <c r="N35" s="46"/>
    </row>
    <row r="36" spans="1:14" s="23" customFormat="1">
      <c r="A36" s="115"/>
      <c r="B36" s="308" t="str">
        <f>IF(A36="","",VLOOKUP(A36,'Project Budget vs Exp'!$B$9:$G$52,2,FALSE))</f>
        <v/>
      </c>
      <c r="C36" s="117"/>
      <c r="D36" s="116"/>
      <c r="E36" s="118"/>
      <c r="F36" s="119"/>
      <c r="G36" s="120"/>
      <c r="H36" s="120"/>
      <c r="I36" s="333">
        <f t="shared" si="1"/>
        <v>0</v>
      </c>
      <c r="J36" s="331"/>
      <c r="K36" s="332">
        <f>IFERROR(SUM(C36/'Transfers of Funds'!$F$57),0)</f>
        <v>0</v>
      </c>
      <c r="L36" s="21"/>
      <c r="M36" s="64" t="s">
        <v>162</v>
      </c>
      <c r="N36" s="46"/>
    </row>
    <row r="37" spans="1:14" s="23" customFormat="1">
      <c r="A37" s="115"/>
      <c r="B37" s="308" t="str">
        <f>IF(A37="","",VLOOKUP(A37,'Project Budget vs Exp'!$B$9:$G$52,2,FALSE))</f>
        <v/>
      </c>
      <c r="C37" s="117"/>
      <c r="D37" s="116"/>
      <c r="E37" s="118"/>
      <c r="F37" s="119"/>
      <c r="G37" s="120"/>
      <c r="H37" s="120"/>
      <c r="I37" s="333">
        <f t="shared" si="1"/>
        <v>0</v>
      </c>
      <c r="J37" s="331"/>
      <c r="K37" s="332">
        <f>IFERROR(SUM(C37/'Transfers of Funds'!$F$57),0)</f>
        <v>0</v>
      </c>
      <c r="L37" s="21"/>
      <c r="M37" s="64" t="s">
        <v>162</v>
      </c>
      <c r="N37" s="46"/>
    </row>
    <row r="38" spans="1:14" s="23" customFormat="1">
      <c r="A38" s="115"/>
      <c r="B38" s="308" t="str">
        <f>IF(A38="","",VLOOKUP(A38,'Project Budget vs Exp'!$B$9:$G$52,2,FALSE))</f>
        <v/>
      </c>
      <c r="C38" s="117"/>
      <c r="D38" s="116"/>
      <c r="E38" s="118"/>
      <c r="F38" s="119"/>
      <c r="G38" s="120"/>
      <c r="H38" s="120"/>
      <c r="I38" s="333">
        <f t="shared" si="1"/>
        <v>0</v>
      </c>
      <c r="J38" s="331"/>
      <c r="K38" s="332">
        <f>IFERROR(SUM(C38/'Transfers of Funds'!$F$57),0)</f>
        <v>0</v>
      </c>
      <c r="L38" s="21"/>
      <c r="M38" s="64" t="s">
        <v>162</v>
      </c>
      <c r="N38" s="46"/>
    </row>
    <row r="39" spans="1:14" s="23" customFormat="1">
      <c r="A39" s="115"/>
      <c r="B39" s="308" t="str">
        <f>IF(A39="","",VLOOKUP(A39,'Project Budget vs Exp'!$B$9:$G$52,2,FALSE))</f>
        <v/>
      </c>
      <c r="C39" s="117"/>
      <c r="D39" s="116"/>
      <c r="E39" s="118"/>
      <c r="F39" s="119"/>
      <c r="G39" s="120"/>
      <c r="H39" s="120"/>
      <c r="I39" s="333">
        <f t="shared" si="1"/>
        <v>0</v>
      </c>
      <c r="J39" s="331"/>
      <c r="K39" s="332">
        <f>IFERROR(SUM(C39/'Transfers of Funds'!$F$57),0)</f>
        <v>0</v>
      </c>
      <c r="L39" s="21"/>
      <c r="M39" s="64" t="s">
        <v>162</v>
      </c>
      <c r="N39" s="46"/>
    </row>
    <row r="40" spans="1:14" s="23" customFormat="1">
      <c r="A40" s="115"/>
      <c r="B40" s="308" t="str">
        <f>IF(A40="","",VLOOKUP(A40,'Project Budget vs Exp'!$B$9:$G$52,2,FALSE))</f>
        <v/>
      </c>
      <c r="C40" s="117"/>
      <c r="D40" s="116"/>
      <c r="E40" s="118"/>
      <c r="F40" s="119"/>
      <c r="G40" s="120"/>
      <c r="H40" s="120"/>
      <c r="I40" s="333">
        <f t="shared" si="1"/>
        <v>0</v>
      </c>
      <c r="J40" s="331"/>
      <c r="K40" s="332">
        <f>IFERROR(SUM(C40/'Transfers of Funds'!$F$57),0)</f>
        <v>0</v>
      </c>
      <c r="L40" s="21"/>
      <c r="M40" s="65" t="s">
        <v>162</v>
      </c>
      <c r="N40" s="46"/>
    </row>
    <row r="41" spans="1:14" s="23" customFormat="1">
      <c r="A41" s="115"/>
      <c r="B41" s="308" t="str">
        <f>IF(A41="","",VLOOKUP(A41,'Project Budget vs Exp'!$B$9:$G$52,2,FALSE))</f>
        <v/>
      </c>
      <c r="C41" s="117"/>
      <c r="D41" s="116"/>
      <c r="E41" s="118"/>
      <c r="F41" s="119"/>
      <c r="G41" s="120"/>
      <c r="H41" s="120"/>
      <c r="I41" s="333">
        <f t="shared" si="1"/>
        <v>0</v>
      </c>
      <c r="J41" s="331"/>
      <c r="K41" s="332">
        <f>IFERROR(SUM(C41/'Transfers of Funds'!$F$57),0)</f>
        <v>0</v>
      </c>
      <c r="L41" s="21"/>
      <c r="M41" s="66" t="s">
        <v>162</v>
      </c>
      <c r="N41" s="46"/>
    </row>
    <row r="42" spans="1:14" s="23" customFormat="1">
      <c r="A42" s="115"/>
      <c r="B42" s="308" t="str">
        <f>IF(A42="","",VLOOKUP(A42,'Project Budget vs Exp'!$B$9:$G$52,2,FALSE))</f>
        <v/>
      </c>
      <c r="C42" s="117"/>
      <c r="D42" s="116"/>
      <c r="E42" s="118"/>
      <c r="F42" s="119"/>
      <c r="G42" s="120"/>
      <c r="H42" s="120"/>
      <c r="I42" s="333">
        <f t="shared" si="1"/>
        <v>0</v>
      </c>
      <c r="J42" s="331"/>
      <c r="K42" s="332">
        <f>IFERROR(SUM(C42/'Transfers of Funds'!$F$57),0)</f>
        <v>0</v>
      </c>
      <c r="L42" s="21"/>
      <c r="M42" s="63" t="s">
        <v>162</v>
      </c>
      <c r="N42" s="46"/>
    </row>
    <row r="43" spans="1:14" s="23" customFormat="1">
      <c r="A43" s="115"/>
      <c r="B43" s="308" t="str">
        <f>IF(A43="","",VLOOKUP(A43,'Project Budget vs Exp'!$B$9:$G$52,2,FALSE))</f>
        <v/>
      </c>
      <c r="C43" s="117"/>
      <c r="D43" s="116"/>
      <c r="E43" s="118"/>
      <c r="F43" s="119"/>
      <c r="G43" s="120"/>
      <c r="H43" s="120"/>
      <c r="I43" s="333">
        <f t="shared" si="1"/>
        <v>0</v>
      </c>
      <c r="J43" s="331"/>
      <c r="K43" s="332">
        <f>IFERROR(SUM(C43/'Transfers of Funds'!$F$57),0)</f>
        <v>0</v>
      </c>
      <c r="L43" s="21"/>
      <c r="M43" s="63" t="s">
        <v>162</v>
      </c>
      <c r="N43" s="46"/>
    </row>
    <row r="44" spans="1:14" s="23" customFormat="1">
      <c r="A44" s="115"/>
      <c r="B44" s="308" t="str">
        <f>IF(A44="","",VLOOKUP(A44,'Project Budget vs Exp'!$B$9:$G$52,2,FALSE))</f>
        <v/>
      </c>
      <c r="C44" s="117"/>
      <c r="D44" s="116"/>
      <c r="E44" s="118"/>
      <c r="F44" s="119"/>
      <c r="G44" s="120"/>
      <c r="H44" s="120"/>
      <c r="I44" s="333">
        <f t="shared" si="1"/>
        <v>0</v>
      </c>
      <c r="J44" s="331"/>
      <c r="K44" s="332">
        <f>IFERROR(SUM(C44/'Transfers of Funds'!$F$57),0)</f>
        <v>0</v>
      </c>
      <c r="L44" s="21"/>
      <c r="M44" s="48" t="s">
        <v>162</v>
      </c>
      <c r="N44" s="46"/>
    </row>
    <row r="45" spans="1:14" s="23" customFormat="1">
      <c r="A45" s="115"/>
      <c r="B45" s="308" t="str">
        <f>IF(A45="","",VLOOKUP(A45,'Project Budget vs Exp'!$B$9:$G$52,2,FALSE))</f>
        <v/>
      </c>
      <c r="C45" s="117"/>
      <c r="D45" s="116"/>
      <c r="E45" s="118"/>
      <c r="F45" s="119"/>
      <c r="G45" s="120"/>
      <c r="H45" s="120"/>
      <c r="I45" s="333">
        <f t="shared" si="1"/>
        <v>0</v>
      </c>
      <c r="J45" s="331"/>
      <c r="K45" s="332">
        <f>IFERROR(SUM(C45/'Transfers of Funds'!$F$57),0)</f>
        <v>0</v>
      </c>
      <c r="L45" s="21"/>
      <c r="M45" s="63" t="s">
        <v>162</v>
      </c>
      <c r="N45" s="46"/>
    </row>
    <row r="46" spans="1:14" s="23" customFormat="1">
      <c r="A46" s="115"/>
      <c r="B46" s="308" t="str">
        <f>IF(A46="","",VLOOKUP(A46,'Project Budget vs Exp'!$B$9:$G$52,2,FALSE))</f>
        <v/>
      </c>
      <c r="C46" s="117"/>
      <c r="D46" s="116"/>
      <c r="E46" s="118"/>
      <c r="F46" s="119"/>
      <c r="G46" s="120"/>
      <c r="H46" s="120"/>
      <c r="I46" s="333">
        <f t="shared" si="1"/>
        <v>0</v>
      </c>
      <c r="J46" s="331"/>
      <c r="K46" s="332">
        <f>IFERROR(SUM(C46/'Transfers of Funds'!$F$57),0)</f>
        <v>0</v>
      </c>
      <c r="L46" s="21"/>
      <c r="M46" s="49" t="s">
        <v>162</v>
      </c>
      <c r="N46" s="46"/>
    </row>
    <row r="47" spans="1:14" s="23" customFormat="1">
      <c r="A47" s="115"/>
      <c r="B47" s="308" t="str">
        <f>IF(A47="","",VLOOKUP(A47,'Project Budget vs Exp'!$B$9:$G$52,2,FALSE))</f>
        <v/>
      </c>
      <c r="C47" s="117"/>
      <c r="D47" s="116"/>
      <c r="E47" s="118"/>
      <c r="F47" s="119"/>
      <c r="G47" s="120"/>
      <c r="H47" s="120"/>
      <c r="I47" s="333">
        <f t="shared" si="1"/>
        <v>0</v>
      </c>
      <c r="J47" s="331"/>
      <c r="K47" s="332">
        <f>IFERROR(SUM(C47/'Transfers of Funds'!$F$57),0)</f>
        <v>0</v>
      </c>
      <c r="L47" s="21"/>
      <c r="M47" s="49" t="s">
        <v>162</v>
      </c>
      <c r="N47" s="46"/>
    </row>
    <row r="48" spans="1:14" s="23" customFormat="1">
      <c r="A48" s="115"/>
      <c r="B48" s="308" t="str">
        <f>IF(A48="","",VLOOKUP(A48,'Project Budget vs Exp'!$B$9:$G$52,2,FALSE))</f>
        <v/>
      </c>
      <c r="C48" s="117"/>
      <c r="D48" s="116"/>
      <c r="E48" s="118"/>
      <c r="F48" s="119"/>
      <c r="G48" s="120"/>
      <c r="H48" s="120"/>
      <c r="I48" s="333">
        <f t="shared" si="1"/>
        <v>0</v>
      </c>
      <c r="J48" s="331"/>
      <c r="K48" s="332">
        <f>IFERROR(SUM(C48/'Transfers of Funds'!$F$57),0)</f>
        <v>0</v>
      </c>
      <c r="L48" s="21"/>
      <c r="M48" s="47" t="s">
        <v>162</v>
      </c>
      <c r="N48" s="46"/>
    </row>
    <row r="49" spans="1:14" s="23" customFormat="1">
      <c r="A49" s="115"/>
      <c r="B49" s="308" t="str">
        <f>IF(A49="","",VLOOKUP(A49,'Project Budget vs Exp'!$B$9:$G$52,2,FALSE))</f>
        <v/>
      </c>
      <c r="C49" s="117"/>
      <c r="D49" s="116"/>
      <c r="E49" s="118"/>
      <c r="F49" s="119"/>
      <c r="G49" s="120"/>
      <c r="H49" s="120"/>
      <c r="I49" s="333">
        <f t="shared" si="1"/>
        <v>0</v>
      </c>
      <c r="J49" s="331"/>
      <c r="K49" s="332">
        <f>IFERROR(SUM(C49/'Transfers of Funds'!$F$57),0)</f>
        <v>0</v>
      </c>
      <c r="L49" s="21"/>
      <c r="M49" s="48" t="s">
        <v>162</v>
      </c>
      <c r="N49" s="46"/>
    </row>
    <row r="50" spans="1:14" s="23" customFormat="1">
      <c r="A50" s="115"/>
      <c r="B50" s="308" t="str">
        <f>IF(A50="","",VLOOKUP(A50,'Project Budget vs Exp'!$B$9:$G$52,2,FALSE))</f>
        <v/>
      </c>
      <c r="C50" s="117"/>
      <c r="D50" s="116"/>
      <c r="E50" s="118"/>
      <c r="F50" s="119"/>
      <c r="G50" s="120"/>
      <c r="H50" s="120"/>
      <c r="I50" s="333">
        <f t="shared" si="1"/>
        <v>0</v>
      </c>
      <c r="J50" s="331"/>
      <c r="K50" s="332">
        <f>IFERROR(SUM(C50/'Transfers of Funds'!$F$57),0)</f>
        <v>0</v>
      </c>
      <c r="L50" s="21"/>
      <c r="M50" s="47" t="s">
        <v>162</v>
      </c>
      <c r="N50" s="46"/>
    </row>
    <row r="51" spans="1:14" s="23" customFormat="1">
      <c r="A51" s="115"/>
      <c r="B51" s="308" t="str">
        <f>IF(A51="","",VLOOKUP(A51,'Project Budget vs Exp'!$B$9:$G$52,2,FALSE))</f>
        <v/>
      </c>
      <c r="C51" s="117"/>
      <c r="D51" s="116"/>
      <c r="E51" s="118"/>
      <c r="F51" s="119"/>
      <c r="G51" s="120"/>
      <c r="H51" s="120"/>
      <c r="I51" s="333">
        <f t="shared" si="1"/>
        <v>0</v>
      </c>
      <c r="J51" s="331"/>
      <c r="K51" s="332">
        <f>IFERROR(SUM(C51/'Transfers of Funds'!$F$57),0)</f>
        <v>0</v>
      </c>
      <c r="L51" s="21"/>
      <c r="M51" s="47" t="s">
        <v>162</v>
      </c>
      <c r="N51" s="46"/>
    </row>
    <row r="52" spans="1:14" s="23" customFormat="1">
      <c r="A52" s="115"/>
      <c r="B52" s="308" t="str">
        <f>IF(A52="","",VLOOKUP(A52,'Project Budget vs Exp'!$B$9:$G$52,2,FALSE))</f>
        <v/>
      </c>
      <c r="C52" s="117"/>
      <c r="D52" s="116"/>
      <c r="E52" s="118"/>
      <c r="F52" s="119"/>
      <c r="G52" s="120"/>
      <c r="H52" s="120"/>
      <c r="I52" s="333">
        <f t="shared" si="1"/>
        <v>0</v>
      </c>
      <c r="J52" s="331"/>
      <c r="K52" s="332">
        <f>IFERROR(SUM(C52/'Transfers of Funds'!$F$57),0)</f>
        <v>0</v>
      </c>
      <c r="L52" s="21"/>
      <c r="M52" s="47" t="s">
        <v>162</v>
      </c>
      <c r="N52" s="46"/>
    </row>
    <row r="53" spans="1:14" s="23" customFormat="1">
      <c r="A53" s="115"/>
      <c r="B53" s="308" t="str">
        <f>IF(A53="","",VLOOKUP(A53,'Project Budget vs Exp'!$B$9:$G$52,2,FALSE))</f>
        <v/>
      </c>
      <c r="C53" s="117"/>
      <c r="D53" s="116"/>
      <c r="E53" s="118"/>
      <c r="F53" s="119"/>
      <c r="G53" s="120"/>
      <c r="H53" s="120"/>
      <c r="I53" s="333">
        <f t="shared" si="1"/>
        <v>0</v>
      </c>
      <c r="J53" s="331"/>
      <c r="K53" s="332">
        <f>IFERROR(SUM(C53/'Transfers of Funds'!$F$57),0)</f>
        <v>0</v>
      </c>
      <c r="L53" s="21"/>
      <c r="M53" s="47" t="s">
        <v>162</v>
      </c>
      <c r="N53" s="46"/>
    </row>
    <row r="54" spans="1:14" s="23" customFormat="1">
      <c r="A54" s="115"/>
      <c r="B54" s="308" t="str">
        <f>IF(A54="","",VLOOKUP(A54,'Project Budget vs Exp'!$B$9:$G$52,2,FALSE))</f>
        <v/>
      </c>
      <c r="C54" s="117"/>
      <c r="D54" s="116"/>
      <c r="E54" s="118"/>
      <c r="F54" s="119"/>
      <c r="G54" s="120"/>
      <c r="H54" s="120"/>
      <c r="I54" s="333">
        <f t="shared" si="1"/>
        <v>0</v>
      </c>
      <c r="J54" s="331"/>
      <c r="K54" s="332">
        <f>IFERROR(SUM(C54/'Transfers of Funds'!$F$57),0)</f>
        <v>0</v>
      </c>
      <c r="L54" s="21"/>
      <c r="M54" s="47" t="s">
        <v>162</v>
      </c>
      <c r="N54" s="46"/>
    </row>
    <row r="55" spans="1:14" s="23" customFormat="1">
      <c r="A55" s="115"/>
      <c r="B55" s="308" t="str">
        <f>IF(A55="","",VLOOKUP(A55,'Project Budget vs Exp'!$B$9:$G$52,2,FALSE))</f>
        <v/>
      </c>
      <c r="C55" s="117"/>
      <c r="D55" s="116"/>
      <c r="E55" s="118"/>
      <c r="F55" s="119"/>
      <c r="G55" s="120"/>
      <c r="H55" s="120"/>
      <c r="I55" s="333">
        <f t="shared" si="1"/>
        <v>0</v>
      </c>
      <c r="J55" s="331"/>
      <c r="K55" s="332">
        <f>IFERROR(SUM(C55/'Transfers of Funds'!$F$57),0)</f>
        <v>0</v>
      </c>
      <c r="L55" s="21"/>
      <c r="M55" s="47" t="s">
        <v>162</v>
      </c>
      <c r="N55" s="46"/>
    </row>
    <row r="56" spans="1:14" s="23" customFormat="1">
      <c r="A56" s="115"/>
      <c r="B56" s="308" t="str">
        <f>IF(A56="","",VLOOKUP(A56,'Project Budget vs Exp'!$B$9:$G$52,2,FALSE))</f>
        <v/>
      </c>
      <c r="C56" s="117"/>
      <c r="D56" s="116"/>
      <c r="E56" s="118"/>
      <c r="F56" s="119"/>
      <c r="G56" s="120"/>
      <c r="H56" s="120"/>
      <c r="I56" s="333">
        <f t="shared" si="1"/>
        <v>0</v>
      </c>
      <c r="J56" s="331"/>
      <c r="K56" s="332">
        <f>IFERROR(SUM(C56/'Transfers of Funds'!$F$57),0)</f>
        <v>0</v>
      </c>
      <c r="L56" s="21"/>
      <c r="M56" s="47" t="s">
        <v>162</v>
      </c>
      <c r="N56" s="46"/>
    </row>
    <row r="57" spans="1:14" s="23" customFormat="1">
      <c r="A57" s="115"/>
      <c r="B57" s="308" t="str">
        <f>IF(A57="","",VLOOKUP(A57,'Project Budget vs Exp'!$B$9:$G$52,2,FALSE))</f>
        <v/>
      </c>
      <c r="C57" s="117"/>
      <c r="D57" s="116"/>
      <c r="E57" s="118"/>
      <c r="F57" s="119"/>
      <c r="G57" s="120"/>
      <c r="H57" s="120"/>
      <c r="I57" s="333">
        <f t="shared" si="1"/>
        <v>0</v>
      </c>
      <c r="J57" s="331"/>
      <c r="K57" s="332">
        <f>IFERROR(SUM(C57/'Transfers of Funds'!$F$57),0)</f>
        <v>0</v>
      </c>
      <c r="L57" s="21"/>
      <c r="M57" s="47" t="s">
        <v>162</v>
      </c>
      <c r="N57" s="46"/>
    </row>
    <row r="58" spans="1:14" s="23" customFormat="1">
      <c r="A58" s="115"/>
      <c r="B58" s="308" t="str">
        <f>IF(A58="","",VLOOKUP(A58,'Project Budget vs Exp'!$B$9:$G$52,2,FALSE))</f>
        <v/>
      </c>
      <c r="C58" s="117"/>
      <c r="D58" s="116"/>
      <c r="E58" s="118"/>
      <c r="F58" s="119"/>
      <c r="G58" s="120"/>
      <c r="H58" s="120"/>
      <c r="I58" s="333">
        <f t="shared" si="1"/>
        <v>0</v>
      </c>
      <c r="J58" s="331"/>
      <c r="K58" s="332">
        <f>IFERROR(SUM(C58/'Transfers of Funds'!$F$57),0)</f>
        <v>0</v>
      </c>
      <c r="L58" s="21"/>
      <c r="M58" s="47" t="s">
        <v>162</v>
      </c>
      <c r="N58" s="46"/>
    </row>
    <row r="59" spans="1:14" s="23" customFormat="1">
      <c r="A59" s="115"/>
      <c r="B59" s="308" t="str">
        <f>IF(A59="","",VLOOKUP(A59,'Project Budget vs Exp'!$B$9:$G$52,2,FALSE))</f>
        <v/>
      </c>
      <c r="C59" s="117"/>
      <c r="D59" s="116"/>
      <c r="E59" s="118"/>
      <c r="F59" s="119"/>
      <c r="G59" s="120"/>
      <c r="H59" s="120"/>
      <c r="I59" s="333">
        <f t="shared" si="1"/>
        <v>0</v>
      </c>
      <c r="J59" s="331"/>
      <c r="K59" s="332">
        <f>IFERROR(SUM(C59/'Transfers of Funds'!$F$57),0)</f>
        <v>0</v>
      </c>
      <c r="L59" s="21"/>
      <c r="M59" s="47" t="s">
        <v>162</v>
      </c>
      <c r="N59" s="46"/>
    </row>
    <row r="60" spans="1:14" s="23" customFormat="1">
      <c r="A60" s="115"/>
      <c r="B60" s="308" t="str">
        <f>IF(A60="","",VLOOKUP(A60,'Project Budget vs Exp'!$B$9:$G$52,2,FALSE))</f>
        <v/>
      </c>
      <c r="C60" s="117"/>
      <c r="D60" s="116"/>
      <c r="E60" s="118"/>
      <c r="F60" s="119"/>
      <c r="G60" s="120"/>
      <c r="H60" s="120"/>
      <c r="I60" s="333">
        <f t="shared" si="1"/>
        <v>0</v>
      </c>
      <c r="J60" s="331"/>
      <c r="K60" s="332">
        <f>IFERROR(SUM(C60/'Transfers of Funds'!$F$57),0)</f>
        <v>0</v>
      </c>
      <c r="L60" s="21"/>
      <c r="M60" s="47" t="s">
        <v>162</v>
      </c>
      <c r="N60" s="46"/>
    </row>
    <row r="61" spans="1:14" s="23" customFormat="1">
      <c r="A61" s="115"/>
      <c r="B61" s="308" t="str">
        <f>IF(A61="","",VLOOKUP(A61,'Project Budget vs Exp'!$B$9:$G$52,2,FALSE))</f>
        <v/>
      </c>
      <c r="C61" s="117"/>
      <c r="D61" s="116"/>
      <c r="E61" s="118"/>
      <c r="F61" s="119"/>
      <c r="G61" s="120"/>
      <c r="H61" s="120"/>
      <c r="I61" s="333">
        <f t="shared" si="1"/>
        <v>0</v>
      </c>
      <c r="J61" s="331"/>
      <c r="K61" s="332">
        <f>IFERROR(SUM(C61/'Transfers of Funds'!$F$57),0)</f>
        <v>0</v>
      </c>
      <c r="L61" s="21"/>
      <c r="M61" s="47" t="s">
        <v>162</v>
      </c>
      <c r="N61" s="46"/>
    </row>
    <row r="62" spans="1:14" s="23" customFormat="1">
      <c r="A62" s="115"/>
      <c r="B62" s="308" t="str">
        <f>IF(A62="","",VLOOKUP(A62,'Project Budget vs Exp'!$B$9:$G$52,2,FALSE))</f>
        <v/>
      </c>
      <c r="C62" s="117"/>
      <c r="D62" s="116"/>
      <c r="E62" s="118"/>
      <c r="F62" s="119"/>
      <c r="G62" s="120"/>
      <c r="H62" s="120"/>
      <c r="I62" s="333">
        <f t="shared" si="1"/>
        <v>0</v>
      </c>
      <c r="J62" s="331"/>
      <c r="K62" s="332">
        <f>IFERROR(SUM(C62/'Transfers of Funds'!$F$57),0)</f>
        <v>0</v>
      </c>
      <c r="L62" s="21"/>
      <c r="M62" s="47" t="s">
        <v>162</v>
      </c>
      <c r="N62" s="46"/>
    </row>
    <row r="63" spans="1:14" s="23" customFormat="1">
      <c r="A63" s="115"/>
      <c r="B63" s="308" t="str">
        <f>IF(A63="","",VLOOKUP(A63,'Project Budget vs Exp'!$B$9:$G$52,2,FALSE))</f>
        <v/>
      </c>
      <c r="C63" s="117"/>
      <c r="D63" s="116"/>
      <c r="E63" s="118"/>
      <c r="F63" s="119"/>
      <c r="G63" s="120"/>
      <c r="H63" s="120"/>
      <c r="I63" s="333">
        <f t="shared" si="1"/>
        <v>0</v>
      </c>
      <c r="J63" s="331"/>
      <c r="K63" s="332">
        <f>IFERROR(SUM(C63/'Transfers of Funds'!$F$57),0)</f>
        <v>0</v>
      </c>
      <c r="L63" s="21"/>
      <c r="M63" s="47" t="s">
        <v>162</v>
      </c>
      <c r="N63" s="46"/>
    </row>
    <row r="64" spans="1:14" s="23" customFormat="1">
      <c r="A64" s="115"/>
      <c r="B64" s="308" t="str">
        <f>IF(A64="","",VLOOKUP(A64,'Project Budget vs Exp'!$B$9:$G$52,2,FALSE))</f>
        <v/>
      </c>
      <c r="C64" s="117"/>
      <c r="D64" s="116"/>
      <c r="E64" s="118"/>
      <c r="F64" s="119"/>
      <c r="G64" s="120"/>
      <c r="H64" s="120"/>
      <c r="I64" s="333">
        <f t="shared" si="1"/>
        <v>0</v>
      </c>
      <c r="J64" s="331"/>
      <c r="K64" s="332">
        <f>IFERROR(SUM(C64/'Transfers of Funds'!$F$57),0)</f>
        <v>0</v>
      </c>
      <c r="L64" s="21"/>
      <c r="M64" s="47" t="s">
        <v>162</v>
      </c>
      <c r="N64" s="46"/>
    </row>
    <row r="65" spans="1:14" s="23" customFormat="1">
      <c r="A65" s="115"/>
      <c r="B65" s="308" t="str">
        <f>IF(A65="","",VLOOKUP(A65,'Project Budget vs Exp'!$B$9:$G$52,2,FALSE))</f>
        <v/>
      </c>
      <c r="C65" s="117"/>
      <c r="D65" s="116"/>
      <c r="E65" s="118"/>
      <c r="F65" s="119"/>
      <c r="G65" s="120"/>
      <c r="H65" s="120"/>
      <c r="I65" s="333">
        <f t="shared" si="1"/>
        <v>0</v>
      </c>
      <c r="J65" s="331"/>
      <c r="K65" s="332">
        <f>IFERROR(SUM(C65/'Transfers of Funds'!$F$57),0)</f>
        <v>0</v>
      </c>
      <c r="L65" s="21"/>
      <c r="M65" s="47" t="s">
        <v>162</v>
      </c>
      <c r="N65" s="46"/>
    </row>
    <row r="66" spans="1:14" s="23" customFormat="1">
      <c r="A66" s="115"/>
      <c r="B66" s="308" t="str">
        <f>IF(A66="","",VLOOKUP(A66,'Project Budget vs Exp'!$B$9:$G$52,2,FALSE))</f>
        <v/>
      </c>
      <c r="C66" s="117"/>
      <c r="D66" s="116"/>
      <c r="E66" s="118"/>
      <c r="F66" s="119"/>
      <c r="G66" s="120"/>
      <c r="H66" s="120"/>
      <c r="I66" s="333">
        <f t="shared" si="1"/>
        <v>0</v>
      </c>
      <c r="J66" s="331"/>
      <c r="K66" s="332">
        <f>IFERROR(SUM(C66/'Transfers of Funds'!$F$57),0)</f>
        <v>0</v>
      </c>
      <c r="L66" s="21"/>
      <c r="M66" s="47" t="s">
        <v>162</v>
      </c>
      <c r="N66" s="46"/>
    </row>
    <row r="67" spans="1:14" s="23" customFormat="1">
      <c r="A67" s="115"/>
      <c r="B67" s="308" t="str">
        <f>IF(A67="","",VLOOKUP(A67,'Project Budget vs Exp'!$B$9:$G$52,2,FALSE))</f>
        <v/>
      </c>
      <c r="C67" s="117"/>
      <c r="D67" s="116"/>
      <c r="E67" s="118"/>
      <c r="F67" s="119"/>
      <c r="G67" s="120"/>
      <c r="H67" s="120"/>
      <c r="I67" s="333">
        <f t="shared" si="1"/>
        <v>0</v>
      </c>
      <c r="J67" s="331"/>
      <c r="K67" s="332">
        <f>IFERROR(SUM(C67/'Transfers of Funds'!$F$57),0)</f>
        <v>0</v>
      </c>
      <c r="L67" s="21"/>
      <c r="M67" s="47" t="s">
        <v>162</v>
      </c>
      <c r="N67" s="46"/>
    </row>
    <row r="68" spans="1:14" s="23" customFormat="1">
      <c r="A68" s="115"/>
      <c r="B68" s="308" t="str">
        <f>IF(A68="","",VLOOKUP(A68,'Project Budget vs Exp'!$B$9:$G$52,2,FALSE))</f>
        <v/>
      </c>
      <c r="C68" s="117"/>
      <c r="D68" s="116"/>
      <c r="E68" s="118"/>
      <c r="F68" s="119"/>
      <c r="G68" s="120"/>
      <c r="H68" s="120"/>
      <c r="I68" s="333">
        <f t="shared" si="1"/>
        <v>0</v>
      </c>
      <c r="J68" s="331"/>
      <c r="K68" s="332">
        <f>IFERROR(SUM(C68/'Transfers of Funds'!$F$57),0)</f>
        <v>0</v>
      </c>
      <c r="L68" s="21"/>
      <c r="M68" s="47" t="s">
        <v>162</v>
      </c>
      <c r="N68" s="46"/>
    </row>
    <row r="69" spans="1:14" s="23" customFormat="1">
      <c r="A69" s="115"/>
      <c r="B69" s="308" t="str">
        <f>IF(A69="","",VLOOKUP(A69,'Project Budget vs Exp'!$B$9:$G$52,2,FALSE))</f>
        <v/>
      </c>
      <c r="C69" s="117"/>
      <c r="D69" s="116"/>
      <c r="E69" s="118"/>
      <c r="F69" s="119"/>
      <c r="G69" s="120"/>
      <c r="H69" s="120"/>
      <c r="I69" s="333">
        <f t="shared" si="1"/>
        <v>0</v>
      </c>
      <c r="J69" s="331"/>
      <c r="K69" s="332">
        <f>IFERROR(SUM(C69/'Transfers of Funds'!$F$57),0)</f>
        <v>0</v>
      </c>
      <c r="L69" s="21"/>
      <c r="M69" s="47" t="s">
        <v>162</v>
      </c>
      <c r="N69" s="46"/>
    </row>
    <row r="70" spans="1:14" s="23" customFormat="1">
      <c r="A70" s="115"/>
      <c r="B70" s="308" t="str">
        <f>IF(A70="","",VLOOKUP(A70,'Project Budget vs Exp'!$B$9:$G$52,2,FALSE))</f>
        <v/>
      </c>
      <c r="C70" s="117"/>
      <c r="D70" s="116"/>
      <c r="E70" s="118"/>
      <c r="F70" s="119"/>
      <c r="G70" s="120"/>
      <c r="H70" s="120"/>
      <c r="I70" s="333">
        <f t="shared" si="1"/>
        <v>0</v>
      </c>
      <c r="J70" s="331"/>
      <c r="K70" s="332">
        <f>IFERROR(SUM(C70/'Transfers of Funds'!$F$57),0)</f>
        <v>0</v>
      </c>
      <c r="L70" s="21"/>
      <c r="M70" s="47" t="s">
        <v>162</v>
      </c>
      <c r="N70" s="46"/>
    </row>
    <row r="71" spans="1:14" s="23" customFormat="1">
      <c r="A71" s="115"/>
      <c r="B71" s="308" t="str">
        <f>IF(A71="","",VLOOKUP(A71,'Project Budget vs Exp'!$B$9:$G$52,2,FALSE))</f>
        <v/>
      </c>
      <c r="C71" s="117"/>
      <c r="D71" s="116"/>
      <c r="E71" s="118"/>
      <c r="F71" s="119"/>
      <c r="G71" s="120"/>
      <c r="H71" s="120"/>
      <c r="I71" s="333">
        <f t="shared" si="1"/>
        <v>0</v>
      </c>
      <c r="J71" s="331"/>
      <c r="K71" s="332">
        <f>IFERROR(SUM(C71/'Transfers of Funds'!$F$57),0)</f>
        <v>0</v>
      </c>
      <c r="L71" s="21"/>
      <c r="M71" s="47" t="s">
        <v>162</v>
      </c>
      <c r="N71" s="46"/>
    </row>
    <row r="72" spans="1:14" s="23" customFormat="1">
      <c r="A72" s="115"/>
      <c r="B72" s="308" t="str">
        <f>IF(A72="","",VLOOKUP(A72,'Project Budget vs Exp'!$B$9:$G$52,2,FALSE))</f>
        <v/>
      </c>
      <c r="C72" s="117"/>
      <c r="D72" s="116"/>
      <c r="E72" s="118"/>
      <c r="F72" s="119"/>
      <c r="G72" s="120"/>
      <c r="H72" s="120"/>
      <c r="I72" s="333">
        <f t="shared" si="1"/>
        <v>0</v>
      </c>
      <c r="J72" s="331"/>
      <c r="K72" s="332">
        <f>IFERROR(SUM(C72/'Transfers of Funds'!$F$57),0)</f>
        <v>0</v>
      </c>
      <c r="L72" s="21"/>
      <c r="M72" s="47" t="s">
        <v>162</v>
      </c>
      <c r="N72" s="46"/>
    </row>
    <row r="73" spans="1:14" s="23" customFormat="1">
      <c r="A73" s="115"/>
      <c r="B73" s="308" t="str">
        <f>IF(A73="","",VLOOKUP(A73,'Project Budget vs Exp'!$B$9:$G$52,2,FALSE))</f>
        <v/>
      </c>
      <c r="C73" s="117"/>
      <c r="D73" s="116"/>
      <c r="E73" s="118"/>
      <c r="F73" s="119"/>
      <c r="G73" s="120"/>
      <c r="H73" s="120"/>
      <c r="I73" s="333">
        <f t="shared" si="1"/>
        <v>0</v>
      </c>
      <c r="J73" s="331"/>
      <c r="K73" s="332">
        <f>IFERROR(SUM(C73/'Transfers of Funds'!$F$57),0)</f>
        <v>0</v>
      </c>
      <c r="L73" s="21"/>
      <c r="M73" s="47" t="s">
        <v>162</v>
      </c>
      <c r="N73" s="46"/>
    </row>
    <row r="74" spans="1:14" s="23" customFormat="1">
      <c r="A74" s="115"/>
      <c r="B74" s="308" t="str">
        <f>IF(A74="","",VLOOKUP(A74,'Project Budget vs Exp'!$B$9:$G$52,2,FALSE))</f>
        <v/>
      </c>
      <c r="C74" s="117"/>
      <c r="D74" s="116"/>
      <c r="E74" s="118"/>
      <c r="F74" s="119"/>
      <c r="G74" s="120"/>
      <c r="H74" s="120"/>
      <c r="I74" s="333">
        <f t="shared" si="1"/>
        <v>0</v>
      </c>
      <c r="J74" s="331"/>
      <c r="K74" s="332">
        <f>IFERROR(SUM(C74/'Transfers of Funds'!$F$57),0)</f>
        <v>0</v>
      </c>
      <c r="L74" s="21"/>
      <c r="M74" s="47" t="s">
        <v>162</v>
      </c>
      <c r="N74" s="46"/>
    </row>
    <row r="75" spans="1:14" s="23" customFormat="1">
      <c r="A75" s="115"/>
      <c r="B75" s="308" t="str">
        <f>IF(A75="","",VLOOKUP(A75,'Project Budget vs Exp'!$B$9:$G$52,2,FALSE))</f>
        <v/>
      </c>
      <c r="C75" s="117"/>
      <c r="D75" s="116"/>
      <c r="E75" s="118"/>
      <c r="F75" s="119"/>
      <c r="G75" s="120"/>
      <c r="H75" s="120"/>
      <c r="I75" s="333">
        <f t="shared" si="1"/>
        <v>0</v>
      </c>
      <c r="J75" s="331"/>
      <c r="K75" s="332">
        <f>IFERROR(SUM(C75/'Transfers of Funds'!$F$57),0)</f>
        <v>0</v>
      </c>
      <c r="L75" s="21"/>
      <c r="M75" s="47" t="s">
        <v>162</v>
      </c>
      <c r="N75" s="46"/>
    </row>
    <row r="76" spans="1:14" s="23" customFormat="1">
      <c r="A76" s="115"/>
      <c r="B76" s="308" t="str">
        <f>IF(A76="","",VLOOKUP(A76,'Project Budget vs Exp'!$B$9:$G$52,2,FALSE))</f>
        <v/>
      </c>
      <c r="C76" s="117"/>
      <c r="D76" s="116"/>
      <c r="E76" s="118"/>
      <c r="F76" s="119"/>
      <c r="G76" s="120"/>
      <c r="H76" s="120"/>
      <c r="I76" s="333">
        <f t="shared" si="1"/>
        <v>0</v>
      </c>
      <c r="J76" s="331"/>
      <c r="K76" s="332">
        <f>IFERROR(SUM(C76/'Transfers of Funds'!$F$57),0)</f>
        <v>0</v>
      </c>
      <c r="L76" s="21"/>
      <c r="M76" s="47" t="s">
        <v>162</v>
      </c>
      <c r="N76" s="46"/>
    </row>
    <row r="77" spans="1:14" s="23" customFormat="1">
      <c r="A77" s="115"/>
      <c r="B77" s="308" t="str">
        <f>IF(A77="","",VLOOKUP(A77,'Project Budget vs Exp'!$B$9:$G$52,2,FALSE))</f>
        <v/>
      </c>
      <c r="C77" s="117"/>
      <c r="D77" s="116"/>
      <c r="E77" s="118"/>
      <c r="F77" s="119"/>
      <c r="G77" s="120"/>
      <c r="H77" s="120"/>
      <c r="I77" s="333">
        <f t="shared" si="1"/>
        <v>0</v>
      </c>
      <c r="J77" s="331"/>
      <c r="K77" s="332">
        <f>IFERROR(SUM(C77/'Transfers of Funds'!$F$57),0)</f>
        <v>0</v>
      </c>
      <c r="L77" s="21"/>
      <c r="M77" s="47" t="s">
        <v>162</v>
      </c>
      <c r="N77" s="46"/>
    </row>
    <row r="78" spans="1:14" s="23" customFormat="1">
      <c r="A78" s="115"/>
      <c r="B78" s="308" t="str">
        <f>IF(A78="","",VLOOKUP(A78,'Project Budget vs Exp'!$B$9:$G$52,2,FALSE))</f>
        <v/>
      </c>
      <c r="C78" s="117"/>
      <c r="D78" s="116"/>
      <c r="E78" s="118"/>
      <c r="F78" s="119"/>
      <c r="G78" s="120"/>
      <c r="H78" s="120"/>
      <c r="I78" s="333">
        <f t="shared" si="1"/>
        <v>0</v>
      </c>
      <c r="J78" s="331"/>
      <c r="K78" s="332">
        <f>IFERROR(SUM(C78/'Transfers of Funds'!$F$57),0)</f>
        <v>0</v>
      </c>
      <c r="L78" s="21"/>
      <c r="M78" s="47" t="s">
        <v>162</v>
      </c>
      <c r="N78" s="46"/>
    </row>
    <row r="79" spans="1:14" s="23" customFormat="1">
      <c r="A79" s="115"/>
      <c r="B79" s="308" t="str">
        <f>IF(A79="","",VLOOKUP(A79,'Project Budget vs Exp'!$B$9:$G$52,2,FALSE))</f>
        <v/>
      </c>
      <c r="C79" s="117"/>
      <c r="D79" s="116"/>
      <c r="E79" s="118"/>
      <c r="F79" s="119"/>
      <c r="G79" s="120"/>
      <c r="H79" s="120"/>
      <c r="I79" s="333">
        <f t="shared" si="1"/>
        <v>0</v>
      </c>
      <c r="J79" s="331"/>
      <c r="K79" s="332">
        <f>IFERROR(SUM(C79/'Transfers of Funds'!$F$57),0)</f>
        <v>0</v>
      </c>
      <c r="L79" s="21"/>
      <c r="M79" s="47" t="s">
        <v>162</v>
      </c>
      <c r="N79" s="46"/>
    </row>
    <row r="80" spans="1:14" s="23" customFormat="1">
      <c r="A80" s="115"/>
      <c r="B80" s="308" t="str">
        <f>IF(A80="","",VLOOKUP(A80,'Project Budget vs Exp'!$B$9:$G$52,2,FALSE))</f>
        <v/>
      </c>
      <c r="C80" s="117"/>
      <c r="D80" s="116"/>
      <c r="E80" s="118"/>
      <c r="F80" s="119"/>
      <c r="G80" s="120"/>
      <c r="H80" s="120"/>
      <c r="I80" s="333">
        <f t="shared" si="1"/>
        <v>0</v>
      </c>
      <c r="J80" s="331"/>
      <c r="K80" s="332">
        <f>IFERROR(SUM(C80/'Transfers of Funds'!$F$57),0)</f>
        <v>0</v>
      </c>
      <c r="L80" s="21"/>
      <c r="M80" s="47" t="s">
        <v>162</v>
      </c>
      <c r="N80" s="46"/>
    </row>
    <row r="81" spans="1:14" s="23" customFormat="1">
      <c r="A81" s="115"/>
      <c r="B81" s="308" t="str">
        <f>IF(A81="","",VLOOKUP(A81,'Project Budget vs Exp'!$B$9:$G$52,2,FALSE))</f>
        <v/>
      </c>
      <c r="C81" s="117"/>
      <c r="D81" s="116"/>
      <c r="E81" s="118"/>
      <c r="F81" s="119"/>
      <c r="G81" s="120"/>
      <c r="H81" s="120"/>
      <c r="I81" s="333">
        <f t="shared" si="1"/>
        <v>0</v>
      </c>
      <c r="J81" s="331"/>
      <c r="K81" s="332">
        <f>IFERROR(SUM(C81/'Transfers of Funds'!$F$57),0)</f>
        <v>0</v>
      </c>
      <c r="L81" s="21"/>
      <c r="M81" s="47" t="s">
        <v>162</v>
      </c>
      <c r="N81" s="46"/>
    </row>
    <row r="82" spans="1:14" s="23" customFormat="1">
      <c r="A82" s="115"/>
      <c r="B82" s="308" t="str">
        <f>IF(A82="","",VLOOKUP(A82,'Project Budget vs Exp'!$B$9:$G$52,2,FALSE))</f>
        <v/>
      </c>
      <c r="C82" s="117"/>
      <c r="D82" s="116"/>
      <c r="E82" s="118"/>
      <c r="F82" s="119"/>
      <c r="G82" s="120"/>
      <c r="H82" s="120"/>
      <c r="I82" s="333">
        <f t="shared" si="1"/>
        <v>0</v>
      </c>
      <c r="J82" s="331"/>
      <c r="K82" s="332">
        <f>IFERROR(SUM(C82/'Transfers of Funds'!$F$57),0)</f>
        <v>0</v>
      </c>
      <c r="L82" s="21"/>
      <c r="M82" s="47" t="s">
        <v>162</v>
      </c>
      <c r="N82" s="46"/>
    </row>
    <row r="83" spans="1:14" s="23" customFormat="1">
      <c r="A83" s="115"/>
      <c r="B83" s="308" t="str">
        <f>IF(A83="","",VLOOKUP(A83,'Project Budget vs Exp'!$B$9:$G$52,2,FALSE))</f>
        <v/>
      </c>
      <c r="C83" s="117"/>
      <c r="D83" s="116"/>
      <c r="E83" s="118"/>
      <c r="F83" s="119"/>
      <c r="G83" s="120"/>
      <c r="H83" s="120"/>
      <c r="I83" s="333">
        <f t="shared" si="1"/>
        <v>0</v>
      </c>
      <c r="J83" s="331"/>
      <c r="K83" s="332">
        <f>IFERROR(SUM(C83/'Transfers of Funds'!$F$57),0)</f>
        <v>0</v>
      </c>
      <c r="L83" s="21"/>
      <c r="M83" s="47" t="s">
        <v>162</v>
      </c>
      <c r="N83" s="46"/>
    </row>
    <row r="84" spans="1:14" s="23" customFormat="1">
      <c r="A84" s="115"/>
      <c r="B84" s="308" t="str">
        <f>IF(A84="","",VLOOKUP(A84,'Project Budget vs Exp'!$B$9:$G$52,2,FALSE))</f>
        <v/>
      </c>
      <c r="C84" s="117"/>
      <c r="D84" s="116"/>
      <c r="E84" s="118"/>
      <c r="F84" s="119"/>
      <c r="G84" s="120"/>
      <c r="H84" s="120"/>
      <c r="I84" s="333">
        <f t="shared" si="1"/>
        <v>0</v>
      </c>
      <c r="J84" s="331"/>
      <c r="K84" s="332">
        <f>IFERROR(SUM(C84/'Transfers of Funds'!$F$57),0)</f>
        <v>0</v>
      </c>
      <c r="L84" s="21"/>
      <c r="M84" s="47" t="s">
        <v>162</v>
      </c>
      <c r="N84" s="46"/>
    </row>
    <row r="85" spans="1:14" s="23" customFormat="1">
      <c r="A85" s="115"/>
      <c r="B85" s="308" t="str">
        <f>IF(A85="","",VLOOKUP(A85,'Project Budget vs Exp'!$B$9:$G$52,2,FALSE))</f>
        <v/>
      </c>
      <c r="C85" s="117"/>
      <c r="D85" s="116"/>
      <c r="E85" s="118"/>
      <c r="F85" s="119"/>
      <c r="G85" s="120"/>
      <c r="H85" s="120"/>
      <c r="I85" s="333">
        <f t="shared" ref="I85:I148" si="2">IF(OR(F$4="EUR",F$4="USD",F$4="GBP",F$4="CAD",F$4="NZD",F$4="AUD"),K85,C85)</f>
        <v>0</v>
      </c>
      <c r="J85" s="331"/>
      <c r="K85" s="332">
        <f>IFERROR(SUM(C85/'Transfers of Funds'!$F$57),0)</f>
        <v>0</v>
      </c>
      <c r="L85" s="21"/>
      <c r="M85" s="47" t="s">
        <v>162</v>
      </c>
      <c r="N85" s="46"/>
    </row>
    <row r="86" spans="1:14" s="23" customFormat="1">
      <c r="A86" s="115"/>
      <c r="B86" s="308" t="str">
        <f>IF(A86="","",VLOOKUP(A86,'Project Budget vs Exp'!$B$9:$G$52,2,FALSE))</f>
        <v/>
      </c>
      <c r="C86" s="117"/>
      <c r="D86" s="116"/>
      <c r="E86" s="118"/>
      <c r="F86" s="119"/>
      <c r="G86" s="120"/>
      <c r="H86" s="120"/>
      <c r="I86" s="333">
        <f t="shared" si="2"/>
        <v>0</v>
      </c>
      <c r="J86" s="331"/>
      <c r="K86" s="332">
        <f>IFERROR(SUM(C86/'Transfers of Funds'!$F$57),0)</f>
        <v>0</v>
      </c>
      <c r="L86" s="21"/>
      <c r="M86" s="47" t="s">
        <v>162</v>
      </c>
      <c r="N86" s="46"/>
    </row>
    <row r="87" spans="1:14" s="23" customFormat="1">
      <c r="A87" s="115"/>
      <c r="B87" s="308" t="str">
        <f>IF(A87="","",VLOOKUP(A87,'Project Budget vs Exp'!$B$9:$G$52,2,FALSE))</f>
        <v/>
      </c>
      <c r="C87" s="117"/>
      <c r="D87" s="116"/>
      <c r="E87" s="118"/>
      <c r="F87" s="119"/>
      <c r="G87" s="120"/>
      <c r="H87" s="120"/>
      <c r="I87" s="333">
        <f t="shared" si="2"/>
        <v>0</v>
      </c>
      <c r="J87" s="331"/>
      <c r="K87" s="332">
        <f>IFERROR(SUM(C87/'Transfers of Funds'!$F$57),0)</f>
        <v>0</v>
      </c>
      <c r="L87" s="21"/>
      <c r="M87" s="47" t="s">
        <v>162</v>
      </c>
      <c r="N87" s="46"/>
    </row>
    <row r="88" spans="1:14" s="23" customFormat="1">
      <c r="A88" s="115"/>
      <c r="B88" s="308" t="str">
        <f>IF(A88="","",VLOOKUP(A88,'Project Budget vs Exp'!$B$9:$G$52,2,FALSE))</f>
        <v/>
      </c>
      <c r="C88" s="117"/>
      <c r="D88" s="116"/>
      <c r="E88" s="118"/>
      <c r="F88" s="119"/>
      <c r="G88" s="120"/>
      <c r="H88" s="120"/>
      <c r="I88" s="333">
        <f t="shared" si="2"/>
        <v>0</v>
      </c>
      <c r="J88" s="331"/>
      <c r="K88" s="332">
        <f>IFERROR(SUM(C88/'Transfers of Funds'!$F$57),0)</f>
        <v>0</v>
      </c>
      <c r="L88" s="21"/>
      <c r="M88" s="47" t="s">
        <v>162</v>
      </c>
      <c r="N88" s="46"/>
    </row>
    <row r="89" spans="1:14" s="23" customFormat="1">
      <c r="A89" s="115"/>
      <c r="B89" s="308" t="str">
        <f>IF(A89="","",VLOOKUP(A89,'Project Budget vs Exp'!$B$9:$G$52,2,FALSE))</f>
        <v/>
      </c>
      <c r="C89" s="117"/>
      <c r="D89" s="116"/>
      <c r="E89" s="118"/>
      <c r="F89" s="119"/>
      <c r="G89" s="120"/>
      <c r="H89" s="120"/>
      <c r="I89" s="333">
        <f t="shared" si="2"/>
        <v>0</v>
      </c>
      <c r="J89" s="331"/>
      <c r="K89" s="332">
        <f>IFERROR(SUM(C89/'Transfers of Funds'!$F$57),0)</f>
        <v>0</v>
      </c>
      <c r="L89" s="21"/>
      <c r="M89" s="47" t="s">
        <v>162</v>
      </c>
      <c r="N89" s="46"/>
    </row>
    <row r="90" spans="1:14" s="23" customFormat="1">
      <c r="A90" s="115"/>
      <c r="B90" s="308" t="str">
        <f>IF(A90="","",VLOOKUP(A90,'Project Budget vs Exp'!$B$9:$G$52,2,FALSE))</f>
        <v/>
      </c>
      <c r="C90" s="117"/>
      <c r="D90" s="116"/>
      <c r="E90" s="118"/>
      <c r="F90" s="119"/>
      <c r="G90" s="120"/>
      <c r="H90" s="120"/>
      <c r="I90" s="333">
        <f t="shared" si="2"/>
        <v>0</v>
      </c>
      <c r="J90" s="331"/>
      <c r="K90" s="332">
        <f>IFERROR(SUM(C90/'Transfers of Funds'!$F$57),0)</f>
        <v>0</v>
      </c>
      <c r="L90" s="21"/>
      <c r="M90" s="47" t="s">
        <v>162</v>
      </c>
      <c r="N90" s="46"/>
    </row>
    <row r="91" spans="1:14" s="23" customFormat="1">
      <c r="A91" s="115"/>
      <c r="B91" s="308" t="str">
        <f>IF(A91="","",VLOOKUP(A91,'Project Budget vs Exp'!$B$9:$G$52,2,FALSE))</f>
        <v/>
      </c>
      <c r="C91" s="117"/>
      <c r="D91" s="116"/>
      <c r="E91" s="118"/>
      <c r="F91" s="119"/>
      <c r="G91" s="120"/>
      <c r="H91" s="120"/>
      <c r="I91" s="333">
        <f t="shared" si="2"/>
        <v>0</v>
      </c>
      <c r="J91" s="331"/>
      <c r="K91" s="332">
        <f>IFERROR(SUM(C91/'Transfers of Funds'!$F$57),0)</f>
        <v>0</v>
      </c>
      <c r="L91" s="21"/>
      <c r="M91" s="47" t="s">
        <v>162</v>
      </c>
      <c r="N91" s="46"/>
    </row>
    <row r="92" spans="1:14" s="23" customFormat="1">
      <c r="A92" s="115"/>
      <c r="B92" s="308" t="str">
        <f>IF(A92="","",VLOOKUP(A92,'Project Budget vs Exp'!$B$9:$G$52,2,FALSE))</f>
        <v/>
      </c>
      <c r="C92" s="117"/>
      <c r="D92" s="116"/>
      <c r="E92" s="118"/>
      <c r="F92" s="119"/>
      <c r="G92" s="120"/>
      <c r="H92" s="120"/>
      <c r="I92" s="333">
        <f t="shared" si="2"/>
        <v>0</v>
      </c>
      <c r="J92" s="331"/>
      <c r="K92" s="332">
        <f>IFERROR(SUM(C92/'Transfers of Funds'!$F$57),0)</f>
        <v>0</v>
      </c>
      <c r="L92" s="21"/>
      <c r="M92" s="47" t="s">
        <v>162</v>
      </c>
      <c r="N92" s="46"/>
    </row>
    <row r="93" spans="1:14" s="23" customFormat="1">
      <c r="A93" s="115"/>
      <c r="B93" s="308" t="str">
        <f>IF(A93="","",VLOOKUP(A93,'Project Budget vs Exp'!$B$9:$G$52,2,FALSE))</f>
        <v/>
      </c>
      <c r="C93" s="117"/>
      <c r="D93" s="116"/>
      <c r="E93" s="118"/>
      <c r="F93" s="119"/>
      <c r="G93" s="120"/>
      <c r="H93" s="120"/>
      <c r="I93" s="333">
        <f t="shared" si="2"/>
        <v>0</v>
      </c>
      <c r="J93" s="331"/>
      <c r="K93" s="332">
        <f>IFERROR(SUM(C93/'Transfers of Funds'!$F$57),0)</f>
        <v>0</v>
      </c>
      <c r="L93" s="21"/>
      <c r="M93" s="47" t="s">
        <v>162</v>
      </c>
      <c r="N93" s="46"/>
    </row>
    <row r="94" spans="1:14" s="23" customFormat="1">
      <c r="A94" s="115"/>
      <c r="B94" s="308" t="str">
        <f>IF(A94="","",VLOOKUP(A94,'Project Budget vs Exp'!$B$9:$G$52,2,FALSE))</f>
        <v/>
      </c>
      <c r="C94" s="117"/>
      <c r="D94" s="116"/>
      <c r="E94" s="118"/>
      <c r="F94" s="119"/>
      <c r="G94" s="120"/>
      <c r="H94" s="120"/>
      <c r="I94" s="333">
        <f t="shared" si="2"/>
        <v>0</v>
      </c>
      <c r="J94" s="331"/>
      <c r="K94" s="332">
        <f>IFERROR(SUM(C94/'Transfers of Funds'!$F$57),0)</f>
        <v>0</v>
      </c>
      <c r="L94" s="21"/>
      <c r="M94" s="47" t="s">
        <v>162</v>
      </c>
      <c r="N94" s="46"/>
    </row>
    <row r="95" spans="1:14" s="23" customFormat="1">
      <c r="A95" s="115"/>
      <c r="B95" s="308" t="str">
        <f>IF(A95="","",VLOOKUP(A95,'Project Budget vs Exp'!$B$9:$G$52,2,FALSE))</f>
        <v/>
      </c>
      <c r="C95" s="117"/>
      <c r="D95" s="116"/>
      <c r="E95" s="118"/>
      <c r="F95" s="119"/>
      <c r="G95" s="120"/>
      <c r="H95" s="120"/>
      <c r="I95" s="333">
        <f t="shared" si="2"/>
        <v>0</v>
      </c>
      <c r="J95" s="331"/>
      <c r="K95" s="332">
        <f>IFERROR(SUM(C95/'Transfers of Funds'!$F$57),0)</f>
        <v>0</v>
      </c>
      <c r="L95" s="21"/>
      <c r="M95" s="47" t="s">
        <v>162</v>
      </c>
      <c r="N95" s="46"/>
    </row>
    <row r="96" spans="1:14" s="23" customFormat="1">
      <c r="A96" s="115"/>
      <c r="B96" s="308" t="str">
        <f>IF(A96="","",VLOOKUP(A96,'Project Budget vs Exp'!$B$9:$G$52,2,FALSE))</f>
        <v/>
      </c>
      <c r="C96" s="117"/>
      <c r="D96" s="116"/>
      <c r="E96" s="118"/>
      <c r="F96" s="119"/>
      <c r="G96" s="120"/>
      <c r="H96" s="120"/>
      <c r="I96" s="333">
        <f t="shared" si="2"/>
        <v>0</v>
      </c>
      <c r="J96" s="331"/>
      <c r="K96" s="332">
        <f>IFERROR(SUM(C96/'Transfers of Funds'!$F$57),0)</f>
        <v>0</v>
      </c>
      <c r="L96" s="21"/>
      <c r="M96" s="47" t="s">
        <v>162</v>
      </c>
      <c r="N96" s="46"/>
    </row>
    <row r="97" spans="1:14" s="23" customFormat="1">
      <c r="A97" s="115"/>
      <c r="B97" s="308" t="str">
        <f>IF(A97="","",VLOOKUP(A97,'Project Budget vs Exp'!$B$9:$G$52,2,FALSE))</f>
        <v/>
      </c>
      <c r="C97" s="117"/>
      <c r="D97" s="116"/>
      <c r="E97" s="118"/>
      <c r="F97" s="119"/>
      <c r="G97" s="120"/>
      <c r="H97" s="120"/>
      <c r="I97" s="333">
        <f t="shared" si="2"/>
        <v>0</v>
      </c>
      <c r="J97" s="331"/>
      <c r="K97" s="332">
        <f>IFERROR(SUM(C97/'Transfers of Funds'!$F$57),0)</f>
        <v>0</v>
      </c>
      <c r="L97" s="21"/>
      <c r="M97" s="47" t="s">
        <v>162</v>
      </c>
      <c r="N97" s="46"/>
    </row>
    <row r="98" spans="1:14" s="23" customFormat="1">
      <c r="A98" s="115"/>
      <c r="B98" s="308" t="str">
        <f>IF(A98="","",VLOOKUP(A98,'Project Budget vs Exp'!$B$9:$G$52,2,FALSE))</f>
        <v/>
      </c>
      <c r="C98" s="117"/>
      <c r="D98" s="116"/>
      <c r="E98" s="118"/>
      <c r="F98" s="119"/>
      <c r="G98" s="120"/>
      <c r="H98" s="120"/>
      <c r="I98" s="333">
        <f t="shared" si="2"/>
        <v>0</v>
      </c>
      <c r="J98" s="331"/>
      <c r="K98" s="332">
        <f>IFERROR(SUM(C98/'Transfers of Funds'!$F$57),0)</f>
        <v>0</v>
      </c>
      <c r="L98" s="21"/>
      <c r="M98" s="47" t="s">
        <v>162</v>
      </c>
      <c r="N98" s="46"/>
    </row>
    <row r="99" spans="1:14" s="23" customFormat="1">
      <c r="A99" s="115"/>
      <c r="B99" s="308" t="str">
        <f>IF(A99="","",VLOOKUP(A99,'Project Budget vs Exp'!$B$9:$G$52,2,FALSE))</f>
        <v/>
      </c>
      <c r="C99" s="117"/>
      <c r="D99" s="116"/>
      <c r="E99" s="118"/>
      <c r="F99" s="119"/>
      <c r="G99" s="120"/>
      <c r="H99" s="120"/>
      <c r="I99" s="333">
        <f t="shared" si="2"/>
        <v>0</v>
      </c>
      <c r="J99" s="331"/>
      <c r="K99" s="332">
        <f>IFERROR(SUM(C99/'Transfers of Funds'!$F$57),0)</f>
        <v>0</v>
      </c>
      <c r="L99" s="21"/>
      <c r="M99" s="47" t="s">
        <v>162</v>
      </c>
      <c r="N99" s="46"/>
    </row>
    <row r="100" spans="1:14" s="23" customFormat="1">
      <c r="A100" s="115"/>
      <c r="B100" s="308" t="str">
        <f>IF(A100="","",VLOOKUP(A100,'Project Budget vs Exp'!$B$9:$G$52,2,FALSE))</f>
        <v/>
      </c>
      <c r="C100" s="117"/>
      <c r="D100" s="116"/>
      <c r="E100" s="118"/>
      <c r="F100" s="119"/>
      <c r="G100" s="120"/>
      <c r="H100" s="120"/>
      <c r="I100" s="333">
        <f t="shared" si="2"/>
        <v>0</v>
      </c>
      <c r="J100" s="331"/>
      <c r="K100" s="332">
        <f>IFERROR(SUM(C100/'Transfers of Funds'!$F$57),0)</f>
        <v>0</v>
      </c>
      <c r="L100" s="21"/>
      <c r="M100" s="47" t="s">
        <v>162</v>
      </c>
      <c r="N100" s="46"/>
    </row>
    <row r="101" spans="1:14" s="23" customFormat="1">
      <c r="A101" s="115"/>
      <c r="B101" s="308" t="str">
        <f>IF(A101="","",VLOOKUP(A101,'Project Budget vs Exp'!$B$9:$G$52,2,FALSE))</f>
        <v/>
      </c>
      <c r="C101" s="117"/>
      <c r="D101" s="116"/>
      <c r="E101" s="118"/>
      <c r="F101" s="119"/>
      <c r="G101" s="120"/>
      <c r="H101" s="120"/>
      <c r="I101" s="333">
        <f t="shared" si="2"/>
        <v>0</v>
      </c>
      <c r="J101" s="331"/>
      <c r="K101" s="332">
        <f>IFERROR(SUM(C101/'Transfers of Funds'!$F$57),0)</f>
        <v>0</v>
      </c>
      <c r="L101" s="21"/>
      <c r="M101" s="47" t="s">
        <v>162</v>
      </c>
      <c r="N101" s="46"/>
    </row>
    <row r="102" spans="1:14" s="23" customFormat="1">
      <c r="A102" s="115"/>
      <c r="B102" s="308" t="str">
        <f>IF(A102="","",VLOOKUP(A102,'Project Budget vs Exp'!$B$9:$G$52,2,FALSE))</f>
        <v/>
      </c>
      <c r="C102" s="117"/>
      <c r="D102" s="116"/>
      <c r="E102" s="118"/>
      <c r="F102" s="119"/>
      <c r="G102" s="120"/>
      <c r="H102" s="120"/>
      <c r="I102" s="333">
        <f t="shared" si="2"/>
        <v>0</v>
      </c>
      <c r="J102" s="331"/>
      <c r="K102" s="332">
        <f>IFERROR(SUM(C102/'Transfers of Funds'!$F$57),0)</f>
        <v>0</v>
      </c>
      <c r="L102" s="21"/>
      <c r="M102" s="47" t="s">
        <v>162</v>
      </c>
      <c r="N102" s="46"/>
    </row>
    <row r="103" spans="1:14" s="23" customFormat="1">
      <c r="A103" s="115"/>
      <c r="B103" s="308" t="str">
        <f>IF(A103="","",VLOOKUP(A103,'Project Budget vs Exp'!$B$9:$G$52,2,FALSE))</f>
        <v/>
      </c>
      <c r="C103" s="117"/>
      <c r="D103" s="116"/>
      <c r="E103" s="118"/>
      <c r="F103" s="119"/>
      <c r="G103" s="120"/>
      <c r="H103" s="120"/>
      <c r="I103" s="333">
        <f t="shared" si="2"/>
        <v>0</v>
      </c>
      <c r="J103" s="331"/>
      <c r="K103" s="332">
        <f>IFERROR(SUM(C103/'Transfers of Funds'!$F$57),0)</f>
        <v>0</v>
      </c>
      <c r="L103" s="21"/>
      <c r="M103" s="47" t="s">
        <v>162</v>
      </c>
      <c r="N103" s="46"/>
    </row>
    <row r="104" spans="1:14" s="23" customFormat="1">
      <c r="A104" s="115"/>
      <c r="B104" s="308" t="str">
        <f>IF(A104="","",VLOOKUP(A104,'Project Budget vs Exp'!$B$9:$G$52,2,FALSE))</f>
        <v/>
      </c>
      <c r="C104" s="117"/>
      <c r="D104" s="116"/>
      <c r="E104" s="118"/>
      <c r="F104" s="119"/>
      <c r="G104" s="120"/>
      <c r="H104" s="120"/>
      <c r="I104" s="333">
        <f t="shared" si="2"/>
        <v>0</v>
      </c>
      <c r="J104" s="331"/>
      <c r="K104" s="332">
        <f>IFERROR(SUM(C104/'Transfers of Funds'!$F$57),0)</f>
        <v>0</v>
      </c>
      <c r="L104" s="21"/>
      <c r="M104" s="47" t="s">
        <v>162</v>
      </c>
      <c r="N104" s="46"/>
    </row>
    <row r="105" spans="1:14" s="23" customFormat="1">
      <c r="A105" s="115"/>
      <c r="B105" s="308" t="str">
        <f>IF(A105="","",VLOOKUP(A105,'Project Budget vs Exp'!$B$9:$G$52,2,FALSE))</f>
        <v/>
      </c>
      <c r="C105" s="117"/>
      <c r="D105" s="116"/>
      <c r="E105" s="118"/>
      <c r="F105" s="119"/>
      <c r="G105" s="120"/>
      <c r="H105" s="120"/>
      <c r="I105" s="333">
        <f t="shared" si="2"/>
        <v>0</v>
      </c>
      <c r="J105" s="331"/>
      <c r="K105" s="332">
        <f>IFERROR(SUM(C105/'Transfers of Funds'!$F$57),0)</f>
        <v>0</v>
      </c>
      <c r="L105" s="21"/>
      <c r="M105" s="47" t="s">
        <v>162</v>
      </c>
      <c r="N105" s="46"/>
    </row>
    <row r="106" spans="1:14" s="23" customFormat="1">
      <c r="A106" s="115"/>
      <c r="B106" s="308" t="str">
        <f>IF(A106="","",VLOOKUP(A106,'Project Budget vs Exp'!$B$9:$G$52,2,FALSE))</f>
        <v/>
      </c>
      <c r="C106" s="117"/>
      <c r="D106" s="116"/>
      <c r="E106" s="118"/>
      <c r="F106" s="119"/>
      <c r="G106" s="120"/>
      <c r="H106" s="120"/>
      <c r="I106" s="333">
        <f t="shared" si="2"/>
        <v>0</v>
      </c>
      <c r="J106" s="331"/>
      <c r="K106" s="332">
        <f>IFERROR(SUM(C106/'Transfers of Funds'!$F$57),0)</f>
        <v>0</v>
      </c>
      <c r="L106" s="21"/>
      <c r="M106" s="47" t="s">
        <v>162</v>
      </c>
      <c r="N106" s="46"/>
    </row>
    <row r="107" spans="1:14" s="23" customFormat="1">
      <c r="A107" s="115"/>
      <c r="B107" s="308" t="str">
        <f>IF(A107="","",VLOOKUP(A107,'Project Budget vs Exp'!$B$9:$G$52,2,FALSE))</f>
        <v/>
      </c>
      <c r="C107" s="117"/>
      <c r="D107" s="116"/>
      <c r="E107" s="118"/>
      <c r="F107" s="119"/>
      <c r="G107" s="120"/>
      <c r="H107" s="120"/>
      <c r="I107" s="333">
        <f t="shared" si="2"/>
        <v>0</v>
      </c>
      <c r="J107" s="331"/>
      <c r="K107" s="332">
        <f>IFERROR(SUM(C107/'Transfers of Funds'!$F$57),0)</f>
        <v>0</v>
      </c>
      <c r="L107" s="21"/>
      <c r="M107" s="47" t="s">
        <v>162</v>
      </c>
      <c r="N107" s="46"/>
    </row>
    <row r="108" spans="1:14" s="23" customFormat="1">
      <c r="A108" s="115"/>
      <c r="B108" s="308" t="str">
        <f>IF(A108="","",VLOOKUP(A108,'Project Budget vs Exp'!$B$9:$G$52,2,FALSE))</f>
        <v/>
      </c>
      <c r="C108" s="117"/>
      <c r="D108" s="116"/>
      <c r="E108" s="118"/>
      <c r="F108" s="119"/>
      <c r="G108" s="120"/>
      <c r="H108" s="120"/>
      <c r="I108" s="333">
        <f t="shared" si="2"/>
        <v>0</v>
      </c>
      <c r="J108" s="331"/>
      <c r="K108" s="332">
        <f>IFERROR(SUM(C108/'Transfers of Funds'!$F$57),0)</f>
        <v>0</v>
      </c>
      <c r="L108" s="21"/>
      <c r="M108" s="47" t="s">
        <v>162</v>
      </c>
      <c r="N108" s="46"/>
    </row>
    <row r="109" spans="1:14" s="23" customFormat="1">
      <c r="A109" s="115"/>
      <c r="B109" s="308" t="str">
        <f>IF(A109="","",VLOOKUP(A109,'Project Budget vs Exp'!$B$9:$G$52,2,FALSE))</f>
        <v/>
      </c>
      <c r="C109" s="117"/>
      <c r="D109" s="116"/>
      <c r="E109" s="118"/>
      <c r="F109" s="119"/>
      <c r="G109" s="120"/>
      <c r="H109" s="120"/>
      <c r="I109" s="333">
        <f t="shared" si="2"/>
        <v>0</v>
      </c>
      <c r="J109" s="331"/>
      <c r="K109" s="332">
        <f>IFERROR(SUM(C109/'Transfers of Funds'!$F$57),0)</f>
        <v>0</v>
      </c>
      <c r="L109" s="21"/>
      <c r="M109" s="47" t="s">
        <v>162</v>
      </c>
      <c r="N109" s="46"/>
    </row>
    <row r="110" spans="1:14" s="23" customFormat="1">
      <c r="A110" s="115"/>
      <c r="B110" s="308" t="str">
        <f>IF(A110="","",VLOOKUP(A110,'Project Budget vs Exp'!$B$9:$G$52,2,FALSE))</f>
        <v/>
      </c>
      <c r="C110" s="117"/>
      <c r="D110" s="116"/>
      <c r="E110" s="118"/>
      <c r="F110" s="119"/>
      <c r="G110" s="120"/>
      <c r="H110" s="120"/>
      <c r="I110" s="333">
        <f t="shared" si="2"/>
        <v>0</v>
      </c>
      <c r="J110" s="331"/>
      <c r="K110" s="332">
        <f>IFERROR(SUM(C110/'Transfers of Funds'!$F$57),0)</f>
        <v>0</v>
      </c>
      <c r="L110" s="21"/>
      <c r="M110" s="47" t="s">
        <v>162</v>
      </c>
      <c r="N110" s="46"/>
    </row>
    <row r="111" spans="1:14" s="23" customFormat="1">
      <c r="A111" s="115"/>
      <c r="B111" s="308" t="str">
        <f>IF(A111="","",VLOOKUP(A111,'Project Budget vs Exp'!$B$9:$G$52,2,FALSE))</f>
        <v/>
      </c>
      <c r="C111" s="117"/>
      <c r="D111" s="116"/>
      <c r="E111" s="118"/>
      <c r="F111" s="119"/>
      <c r="G111" s="120"/>
      <c r="H111" s="120"/>
      <c r="I111" s="333">
        <f t="shared" si="2"/>
        <v>0</v>
      </c>
      <c r="J111" s="331"/>
      <c r="K111" s="332">
        <f>IFERROR(SUM(C111/'Transfers of Funds'!$F$57),0)</f>
        <v>0</v>
      </c>
      <c r="L111" s="21"/>
      <c r="M111" s="47" t="s">
        <v>162</v>
      </c>
      <c r="N111" s="46"/>
    </row>
    <row r="112" spans="1:14" s="23" customFormat="1">
      <c r="A112" s="115"/>
      <c r="B112" s="308" t="str">
        <f>IF(A112="","",VLOOKUP(A112,'Project Budget vs Exp'!$B$9:$G$52,2,FALSE))</f>
        <v/>
      </c>
      <c r="C112" s="117"/>
      <c r="D112" s="116"/>
      <c r="E112" s="118"/>
      <c r="F112" s="119"/>
      <c r="G112" s="120"/>
      <c r="H112" s="120"/>
      <c r="I112" s="333">
        <f t="shared" si="2"/>
        <v>0</v>
      </c>
      <c r="J112" s="331"/>
      <c r="K112" s="332">
        <f>IFERROR(SUM(C112/'Transfers of Funds'!$F$57),0)</f>
        <v>0</v>
      </c>
      <c r="L112" s="21"/>
      <c r="M112" s="47" t="s">
        <v>162</v>
      </c>
      <c r="N112" s="46"/>
    </row>
    <row r="113" spans="1:14" s="23" customFormat="1">
      <c r="A113" s="115"/>
      <c r="B113" s="308" t="str">
        <f>IF(A113="","",VLOOKUP(A113,'Project Budget vs Exp'!$B$9:$G$52,2,FALSE))</f>
        <v/>
      </c>
      <c r="C113" s="117"/>
      <c r="D113" s="116"/>
      <c r="E113" s="118"/>
      <c r="F113" s="119"/>
      <c r="G113" s="120"/>
      <c r="H113" s="120"/>
      <c r="I113" s="333">
        <f t="shared" si="2"/>
        <v>0</v>
      </c>
      <c r="J113" s="331"/>
      <c r="K113" s="332">
        <f>IFERROR(SUM(C113/'Transfers of Funds'!$F$57),0)</f>
        <v>0</v>
      </c>
      <c r="L113" s="21"/>
      <c r="M113" s="47" t="s">
        <v>162</v>
      </c>
      <c r="N113" s="46"/>
    </row>
    <row r="114" spans="1:14" s="23" customFormat="1">
      <c r="A114" s="115"/>
      <c r="B114" s="308" t="str">
        <f>IF(A114="","",VLOOKUP(A114,'Project Budget vs Exp'!$B$9:$G$52,2,FALSE))</f>
        <v/>
      </c>
      <c r="C114" s="117"/>
      <c r="D114" s="116"/>
      <c r="E114" s="118"/>
      <c r="F114" s="119"/>
      <c r="G114" s="120"/>
      <c r="H114" s="120"/>
      <c r="I114" s="333">
        <f t="shared" si="2"/>
        <v>0</v>
      </c>
      <c r="J114" s="331"/>
      <c r="K114" s="332">
        <f>IFERROR(SUM(C114/'Transfers of Funds'!$F$57),0)</f>
        <v>0</v>
      </c>
      <c r="L114" s="21"/>
      <c r="M114" s="47" t="s">
        <v>162</v>
      </c>
      <c r="N114" s="46"/>
    </row>
    <row r="115" spans="1:14" s="23" customFormat="1">
      <c r="A115" s="115"/>
      <c r="B115" s="308" t="str">
        <f>IF(A115="","",VLOOKUP(A115,'Project Budget vs Exp'!$B$9:$G$52,2,FALSE))</f>
        <v/>
      </c>
      <c r="C115" s="117"/>
      <c r="D115" s="116"/>
      <c r="E115" s="118"/>
      <c r="F115" s="119"/>
      <c r="G115" s="120"/>
      <c r="H115" s="120"/>
      <c r="I115" s="333">
        <f t="shared" si="2"/>
        <v>0</v>
      </c>
      <c r="J115" s="331"/>
      <c r="K115" s="332">
        <f>IFERROR(SUM(C115/'Transfers of Funds'!$F$57),0)</f>
        <v>0</v>
      </c>
      <c r="L115" s="21"/>
      <c r="M115" s="47" t="s">
        <v>162</v>
      </c>
      <c r="N115" s="46"/>
    </row>
    <row r="116" spans="1:14" s="23" customFormat="1">
      <c r="A116" s="115"/>
      <c r="B116" s="308" t="str">
        <f>IF(A116="","",VLOOKUP(A116,'Project Budget vs Exp'!$B$9:$G$52,2,FALSE))</f>
        <v/>
      </c>
      <c r="C116" s="117"/>
      <c r="D116" s="116"/>
      <c r="E116" s="118"/>
      <c r="F116" s="119"/>
      <c r="G116" s="120"/>
      <c r="H116" s="120"/>
      <c r="I116" s="333">
        <f t="shared" si="2"/>
        <v>0</v>
      </c>
      <c r="J116" s="331"/>
      <c r="K116" s="332">
        <f>IFERROR(SUM(C116/'Transfers of Funds'!$F$57),0)</f>
        <v>0</v>
      </c>
      <c r="L116" s="21"/>
      <c r="M116" s="47" t="s">
        <v>162</v>
      </c>
      <c r="N116" s="46"/>
    </row>
    <row r="117" spans="1:14" s="23" customFormat="1">
      <c r="A117" s="115"/>
      <c r="B117" s="308" t="str">
        <f>IF(A117="","",VLOOKUP(A117,'Project Budget vs Exp'!$B$9:$G$52,2,FALSE))</f>
        <v/>
      </c>
      <c r="C117" s="117"/>
      <c r="D117" s="116"/>
      <c r="E117" s="118"/>
      <c r="F117" s="119"/>
      <c r="G117" s="120"/>
      <c r="H117" s="120"/>
      <c r="I117" s="333">
        <f t="shared" si="2"/>
        <v>0</v>
      </c>
      <c r="J117" s="331"/>
      <c r="K117" s="332">
        <f>IFERROR(SUM(C117/'Transfers of Funds'!$F$57),0)</f>
        <v>0</v>
      </c>
      <c r="L117" s="21"/>
      <c r="M117" s="47" t="s">
        <v>162</v>
      </c>
      <c r="N117" s="46"/>
    </row>
    <row r="118" spans="1:14" s="23" customFormat="1">
      <c r="A118" s="115"/>
      <c r="B118" s="308" t="str">
        <f>IF(A118="","",VLOOKUP(A118,'Project Budget vs Exp'!$B$9:$G$52,2,FALSE))</f>
        <v/>
      </c>
      <c r="C118" s="117"/>
      <c r="D118" s="116"/>
      <c r="E118" s="118"/>
      <c r="F118" s="119"/>
      <c r="G118" s="120"/>
      <c r="H118" s="120"/>
      <c r="I118" s="333">
        <f t="shared" si="2"/>
        <v>0</v>
      </c>
      <c r="J118" s="331"/>
      <c r="K118" s="332">
        <f>IFERROR(SUM(C118/'Transfers of Funds'!$F$57),0)</f>
        <v>0</v>
      </c>
      <c r="L118" s="21"/>
      <c r="M118" s="47" t="s">
        <v>162</v>
      </c>
      <c r="N118" s="46"/>
    </row>
    <row r="119" spans="1:14" s="23" customFormat="1">
      <c r="A119" s="115"/>
      <c r="B119" s="308" t="str">
        <f>IF(A119="","",VLOOKUP(A119,'Project Budget vs Exp'!$B$9:$G$52,2,FALSE))</f>
        <v/>
      </c>
      <c r="C119" s="117"/>
      <c r="D119" s="116"/>
      <c r="E119" s="118"/>
      <c r="F119" s="119"/>
      <c r="G119" s="120"/>
      <c r="H119" s="120"/>
      <c r="I119" s="333">
        <f t="shared" si="2"/>
        <v>0</v>
      </c>
      <c r="J119" s="331"/>
      <c r="K119" s="332">
        <f>IFERROR(SUM(C119/'Transfers of Funds'!$F$57),0)</f>
        <v>0</v>
      </c>
      <c r="L119" s="21"/>
      <c r="M119" s="47" t="s">
        <v>162</v>
      </c>
      <c r="N119" s="46"/>
    </row>
    <row r="120" spans="1:14" s="23" customFormat="1">
      <c r="A120" s="115"/>
      <c r="B120" s="308" t="str">
        <f>IF(A120="","",VLOOKUP(A120,'Project Budget vs Exp'!$B$9:$G$52,2,FALSE))</f>
        <v/>
      </c>
      <c r="C120" s="117"/>
      <c r="D120" s="116"/>
      <c r="E120" s="118"/>
      <c r="F120" s="119"/>
      <c r="G120" s="120"/>
      <c r="H120" s="120"/>
      <c r="I120" s="333">
        <f t="shared" si="2"/>
        <v>0</v>
      </c>
      <c r="J120" s="331"/>
      <c r="K120" s="332">
        <f>IFERROR(SUM(C120/'Transfers of Funds'!$F$57),0)</f>
        <v>0</v>
      </c>
      <c r="L120" s="21"/>
      <c r="M120" s="47" t="s">
        <v>162</v>
      </c>
      <c r="N120" s="46"/>
    </row>
    <row r="121" spans="1:14" s="23" customFormat="1">
      <c r="A121" s="115"/>
      <c r="B121" s="308" t="str">
        <f>IF(A121="","",VLOOKUP(A121,'Project Budget vs Exp'!$B$9:$G$52,2,FALSE))</f>
        <v/>
      </c>
      <c r="C121" s="117"/>
      <c r="D121" s="116"/>
      <c r="E121" s="118"/>
      <c r="F121" s="119"/>
      <c r="G121" s="120"/>
      <c r="H121" s="120"/>
      <c r="I121" s="333">
        <f t="shared" si="2"/>
        <v>0</v>
      </c>
      <c r="J121" s="331"/>
      <c r="K121" s="332">
        <f>IFERROR(SUM(C121/'Transfers of Funds'!$F$57),0)</f>
        <v>0</v>
      </c>
      <c r="L121" s="21"/>
      <c r="M121" s="47" t="s">
        <v>162</v>
      </c>
      <c r="N121" s="46"/>
    </row>
    <row r="122" spans="1:14" s="23" customFormat="1">
      <c r="A122" s="115"/>
      <c r="B122" s="308" t="str">
        <f>IF(A122="","",VLOOKUP(A122,'Project Budget vs Exp'!$B$9:$G$52,2,FALSE))</f>
        <v/>
      </c>
      <c r="C122" s="117"/>
      <c r="D122" s="116"/>
      <c r="E122" s="118"/>
      <c r="F122" s="119"/>
      <c r="G122" s="120"/>
      <c r="H122" s="120"/>
      <c r="I122" s="333">
        <f t="shared" si="2"/>
        <v>0</v>
      </c>
      <c r="J122" s="331"/>
      <c r="K122" s="332">
        <f>IFERROR(SUM(C122/'Transfers of Funds'!$F$57),0)</f>
        <v>0</v>
      </c>
      <c r="L122" s="21"/>
      <c r="M122" s="47" t="s">
        <v>162</v>
      </c>
      <c r="N122" s="46"/>
    </row>
    <row r="123" spans="1:14" s="23" customFormat="1">
      <c r="A123" s="115"/>
      <c r="B123" s="308" t="str">
        <f>IF(A123="","",VLOOKUP(A123,'Project Budget vs Exp'!$B$9:$G$52,2,FALSE))</f>
        <v/>
      </c>
      <c r="C123" s="117"/>
      <c r="D123" s="116"/>
      <c r="E123" s="118"/>
      <c r="F123" s="119"/>
      <c r="G123" s="120"/>
      <c r="H123" s="120"/>
      <c r="I123" s="333">
        <f t="shared" si="2"/>
        <v>0</v>
      </c>
      <c r="J123" s="331"/>
      <c r="K123" s="332">
        <f>IFERROR(SUM(C123/'Transfers of Funds'!$F$57),0)</f>
        <v>0</v>
      </c>
      <c r="L123" s="21"/>
      <c r="M123" s="47" t="s">
        <v>162</v>
      </c>
      <c r="N123" s="46"/>
    </row>
    <row r="124" spans="1:14" s="23" customFormat="1">
      <c r="A124" s="115"/>
      <c r="B124" s="308" t="str">
        <f>IF(A124="","",VLOOKUP(A124,'Project Budget vs Exp'!$B$9:$G$52,2,FALSE))</f>
        <v/>
      </c>
      <c r="C124" s="117"/>
      <c r="D124" s="116"/>
      <c r="E124" s="118"/>
      <c r="F124" s="119"/>
      <c r="G124" s="120"/>
      <c r="H124" s="120"/>
      <c r="I124" s="333">
        <f t="shared" si="2"/>
        <v>0</v>
      </c>
      <c r="J124" s="331"/>
      <c r="K124" s="332">
        <f>IFERROR(SUM(C124/'Transfers of Funds'!$F$57),0)</f>
        <v>0</v>
      </c>
      <c r="L124" s="21"/>
      <c r="M124" s="47" t="s">
        <v>162</v>
      </c>
      <c r="N124" s="46"/>
    </row>
    <row r="125" spans="1:14" s="23" customFormat="1">
      <c r="A125" s="115"/>
      <c r="B125" s="308" t="str">
        <f>IF(A125="","",VLOOKUP(A125,'Project Budget vs Exp'!$B$9:$G$52,2,FALSE))</f>
        <v/>
      </c>
      <c r="C125" s="117"/>
      <c r="D125" s="116"/>
      <c r="E125" s="118"/>
      <c r="F125" s="119"/>
      <c r="G125" s="120"/>
      <c r="H125" s="120"/>
      <c r="I125" s="333">
        <f t="shared" si="2"/>
        <v>0</v>
      </c>
      <c r="J125" s="331"/>
      <c r="K125" s="332">
        <f>IFERROR(SUM(C125/'Transfers of Funds'!$F$57),0)</f>
        <v>0</v>
      </c>
      <c r="L125" s="21"/>
      <c r="M125" s="47" t="s">
        <v>162</v>
      </c>
      <c r="N125" s="46"/>
    </row>
    <row r="126" spans="1:14" s="23" customFormat="1">
      <c r="A126" s="115"/>
      <c r="B126" s="308" t="str">
        <f>IF(A126="","",VLOOKUP(A126,'Project Budget vs Exp'!$B$9:$G$52,2,FALSE))</f>
        <v/>
      </c>
      <c r="C126" s="117"/>
      <c r="D126" s="116"/>
      <c r="E126" s="118"/>
      <c r="F126" s="119"/>
      <c r="G126" s="120"/>
      <c r="H126" s="120"/>
      <c r="I126" s="333">
        <f t="shared" si="2"/>
        <v>0</v>
      </c>
      <c r="J126" s="331"/>
      <c r="K126" s="332">
        <f>IFERROR(SUM(C126/'Transfers of Funds'!$F$57),0)</f>
        <v>0</v>
      </c>
      <c r="L126" s="21"/>
      <c r="M126" s="47" t="s">
        <v>162</v>
      </c>
      <c r="N126" s="46"/>
    </row>
    <row r="127" spans="1:14" s="23" customFormat="1">
      <c r="A127" s="115"/>
      <c r="B127" s="308" t="str">
        <f>IF(A127="","",VLOOKUP(A127,'Project Budget vs Exp'!$B$9:$G$52,2,FALSE))</f>
        <v/>
      </c>
      <c r="C127" s="117"/>
      <c r="D127" s="116"/>
      <c r="E127" s="118"/>
      <c r="F127" s="119"/>
      <c r="G127" s="120"/>
      <c r="H127" s="120"/>
      <c r="I127" s="333">
        <f t="shared" si="2"/>
        <v>0</v>
      </c>
      <c r="J127" s="331"/>
      <c r="K127" s="332">
        <f>IFERROR(SUM(C127/'Transfers of Funds'!$F$57),0)</f>
        <v>0</v>
      </c>
      <c r="L127" s="21"/>
      <c r="M127" s="47" t="s">
        <v>162</v>
      </c>
      <c r="N127" s="46"/>
    </row>
    <row r="128" spans="1:14" s="23" customFormat="1">
      <c r="A128" s="115"/>
      <c r="B128" s="308" t="str">
        <f>IF(A128="","",VLOOKUP(A128,'Project Budget vs Exp'!$B$9:$G$52,2,FALSE))</f>
        <v/>
      </c>
      <c r="C128" s="117"/>
      <c r="D128" s="116"/>
      <c r="E128" s="118"/>
      <c r="F128" s="119"/>
      <c r="G128" s="120"/>
      <c r="H128" s="120"/>
      <c r="I128" s="333">
        <f t="shared" si="2"/>
        <v>0</v>
      </c>
      <c r="J128" s="331"/>
      <c r="K128" s="332">
        <f>IFERROR(SUM(C128/'Transfers of Funds'!$F$57),0)</f>
        <v>0</v>
      </c>
      <c r="L128" s="21"/>
      <c r="M128" s="47" t="s">
        <v>162</v>
      </c>
      <c r="N128" s="46"/>
    </row>
    <row r="129" spans="1:14" s="23" customFormat="1">
      <c r="A129" s="115"/>
      <c r="B129" s="308" t="str">
        <f>IF(A129="","",VLOOKUP(A129,'Project Budget vs Exp'!$B$9:$G$52,2,FALSE))</f>
        <v/>
      </c>
      <c r="C129" s="117"/>
      <c r="D129" s="116"/>
      <c r="E129" s="118"/>
      <c r="F129" s="119"/>
      <c r="G129" s="120"/>
      <c r="H129" s="120"/>
      <c r="I129" s="333">
        <f t="shared" si="2"/>
        <v>0</v>
      </c>
      <c r="J129" s="331"/>
      <c r="K129" s="332">
        <f>IFERROR(SUM(C129/'Transfers of Funds'!$F$57),0)</f>
        <v>0</v>
      </c>
      <c r="L129" s="21"/>
      <c r="M129" s="47" t="s">
        <v>162</v>
      </c>
      <c r="N129" s="46"/>
    </row>
    <row r="130" spans="1:14" s="23" customFormat="1">
      <c r="A130" s="115"/>
      <c r="B130" s="308" t="str">
        <f>IF(A130="","",VLOOKUP(A130,'Project Budget vs Exp'!$B$9:$G$52,2,FALSE))</f>
        <v/>
      </c>
      <c r="C130" s="117"/>
      <c r="D130" s="116"/>
      <c r="E130" s="118"/>
      <c r="F130" s="119"/>
      <c r="G130" s="120"/>
      <c r="H130" s="120"/>
      <c r="I130" s="333">
        <f t="shared" si="2"/>
        <v>0</v>
      </c>
      <c r="J130" s="331"/>
      <c r="K130" s="332">
        <f>IFERROR(SUM(C130/'Transfers of Funds'!$F$57),0)</f>
        <v>0</v>
      </c>
      <c r="L130" s="21"/>
      <c r="M130" s="47" t="s">
        <v>162</v>
      </c>
      <c r="N130" s="46"/>
    </row>
    <row r="131" spans="1:14" s="23" customFormat="1">
      <c r="A131" s="115"/>
      <c r="B131" s="308" t="str">
        <f>IF(A131="","",VLOOKUP(A131,'Project Budget vs Exp'!$B$9:$G$52,2,FALSE))</f>
        <v/>
      </c>
      <c r="C131" s="117"/>
      <c r="D131" s="116"/>
      <c r="E131" s="118"/>
      <c r="F131" s="119"/>
      <c r="G131" s="120"/>
      <c r="H131" s="120"/>
      <c r="I131" s="333">
        <f t="shared" si="2"/>
        <v>0</v>
      </c>
      <c r="J131" s="331"/>
      <c r="K131" s="332">
        <f>IFERROR(SUM(C131/'Transfers of Funds'!$F$57),0)</f>
        <v>0</v>
      </c>
      <c r="L131" s="21"/>
      <c r="M131" s="47" t="s">
        <v>162</v>
      </c>
      <c r="N131" s="46"/>
    </row>
    <row r="132" spans="1:14" s="23" customFormat="1">
      <c r="A132" s="115"/>
      <c r="B132" s="308" t="str">
        <f>IF(A132="","",VLOOKUP(A132,'Project Budget vs Exp'!$B$9:$G$52,2,FALSE))</f>
        <v/>
      </c>
      <c r="C132" s="117"/>
      <c r="D132" s="116"/>
      <c r="E132" s="118"/>
      <c r="F132" s="119"/>
      <c r="G132" s="120"/>
      <c r="H132" s="120"/>
      <c r="I132" s="333">
        <f t="shared" si="2"/>
        <v>0</v>
      </c>
      <c r="J132" s="331"/>
      <c r="K132" s="332">
        <f>IFERROR(SUM(C132/'Transfers of Funds'!$F$57),0)</f>
        <v>0</v>
      </c>
      <c r="L132" s="21"/>
      <c r="M132" s="47" t="s">
        <v>162</v>
      </c>
      <c r="N132" s="46"/>
    </row>
    <row r="133" spans="1:14" s="23" customFormat="1">
      <c r="A133" s="115"/>
      <c r="B133" s="308" t="str">
        <f>IF(A133="","",VLOOKUP(A133,'Project Budget vs Exp'!$B$9:$G$52,2,FALSE))</f>
        <v/>
      </c>
      <c r="C133" s="117"/>
      <c r="D133" s="116"/>
      <c r="E133" s="118"/>
      <c r="F133" s="119"/>
      <c r="G133" s="120"/>
      <c r="H133" s="120"/>
      <c r="I133" s="333">
        <f t="shared" si="2"/>
        <v>0</v>
      </c>
      <c r="J133" s="331"/>
      <c r="K133" s="332">
        <f>IFERROR(SUM(C133/'Transfers of Funds'!$F$57),0)</f>
        <v>0</v>
      </c>
      <c r="L133" s="21"/>
      <c r="M133" s="47" t="s">
        <v>162</v>
      </c>
      <c r="N133" s="46"/>
    </row>
    <row r="134" spans="1:14" s="23" customFormat="1">
      <c r="A134" s="115"/>
      <c r="B134" s="308" t="str">
        <f>IF(A134="","",VLOOKUP(A134,'Project Budget vs Exp'!$B$9:$G$52,2,FALSE))</f>
        <v/>
      </c>
      <c r="C134" s="117"/>
      <c r="D134" s="116"/>
      <c r="E134" s="118"/>
      <c r="F134" s="119"/>
      <c r="G134" s="120"/>
      <c r="H134" s="120"/>
      <c r="I134" s="333">
        <f t="shared" si="2"/>
        <v>0</v>
      </c>
      <c r="J134" s="331"/>
      <c r="K134" s="332">
        <f>IFERROR(SUM(C134/'Transfers of Funds'!$F$57),0)</f>
        <v>0</v>
      </c>
      <c r="L134" s="21"/>
      <c r="M134" s="47" t="s">
        <v>162</v>
      </c>
      <c r="N134" s="46"/>
    </row>
    <row r="135" spans="1:14" s="23" customFormat="1">
      <c r="A135" s="115"/>
      <c r="B135" s="308" t="str">
        <f>IF(A135="","",VLOOKUP(A135,'Project Budget vs Exp'!$B$9:$G$52,2,FALSE))</f>
        <v/>
      </c>
      <c r="C135" s="117"/>
      <c r="D135" s="116"/>
      <c r="E135" s="118"/>
      <c r="F135" s="119"/>
      <c r="G135" s="120"/>
      <c r="H135" s="120"/>
      <c r="I135" s="333">
        <f t="shared" si="2"/>
        <v>0</v>
      </c>
      <c r="J135" s="331"/>
      <c r="K135" s="332">
        <f>IFERROR(SUM(C135/'Transfers of Funds'!$F$57),0)</f>
        <v>0</v>
      </c>
      <c r="L135" s="21"/>
      <c r="M135" s="47" t="s">
        <v>162</v>
      </c>
      <c r="N135" s="46"/>
    </row>
    <row r="136" spans="1:14" s="23" customFormat="1">
      <c r="A136" s="115"/>
      <c r="B136" s="308" t="str">
        <f>IF(A136="","",VLOOKUP(A136,'Project Budget vs Exp'!$B$9:$G$52,2,FALSE))</f>
        <v/>
      </c>
      <c r="C136" s="117"/>
      <c r="D136" s="116"/>
      <c r="E136" s="118"/>
      <c r="F136" s="119"/>
      <c r="G136" s="120"/>
      <c r="H136" s="120"/>
      <c r="I136" s="333">
        <f t="shared" si="2"/>
        <v>0</v>
      </c>
      <c r="J136" s="331"/>
      <c r="K136" s="332">
        <f>IFERROR(SUM(C136/'Transfers of Funds'!$F$57),0)</f>
        <v>0</v>
      </c>
      <c r="L136" s="21"/>
      <c r="M136" s="47" t="s">
        <v>162</v>
      </c>
      <c r="N136" s="46"/>
    </row>
    <row r="137" spans="1:14" s="23" customFormat="1">
      <c r="A137" s="115"/>
      <c r="B137" s="308" t="str">
        <f>IF(A137="","",VLOOKUP(A137,'Project Budget vs Exp'!$B$9:$G$52,2,FALSE))</f>
        <v/>
      </c>
      <c r="C137" s="117"/>
      <c r="D137" s="116"/>
      <c r="E137" s="118"/>
      <c r="F137" s="119"/>
      <c r="G137" s="120"/>
      <c r="H137" s="120"/>
      <c r="I137" s="333">
        <f t="shared" si="2"/>
        <v>0</v>
      </c>
      <c r="J137" s="331"/>
      <c r="K137" s="332">
        <f>IFERROR(SUM(C137/'Transfers of Funds'!$F$57),0)</f>
        <v>0</v>
      </c>
      <c r="L137" s="21"/>
      <c r="M137" s="47" t="s">
        <v>162</v>
      </c>
      <c r="N137" s="46"/>
    </row>
    <row r="138" spans="1:14" s="23" customFormat="1">
      <c r="A138" s="115"/>
      <c r="B138" s="308" t="str">
        <f>IF(A138="","",VLOOKUP(A138,'Project Budget vs Exp'!$B$9:$G$52,2,FALSE))</f>
        <v/>
      </c>
      <c r="C138" s="117"/>
      <c r="D138" s="116"/>
      <c r="E138" s="118"/>
      <c r="F138" s="119"/>
      <c r="G138" s="120"/>
      <c r="H138" s="120"/>
      <c r="I138" s="333">
        <f t="shared" si="2"/>
        <v>0</v>
      </c>
      <c r="J138" s="331"/>
      <c r="K138" s="332">
        <f>IFERROR(SUM(C138/'Transfers of Funds'!$F$57),0)</f>
        <v>0</v>
      </c>
      <c r="L138" s="21"/>
      <c r="M138" s="47" t="s">
        <v>162</v>
      </c>
      <c r="N138" s="46"/>
    </row>
    <row r="139" spans="1:14" s="23" customFormat="1">
      <c r="A139" s="115"/>
      <c r="B139" s="308" t="str">
        <f>IF(A139="","",VLOOKUP(A139,'Project Budget vs Exp'!$B$9:$G$52,2,FALSE))</f>
        <v/>
      </c>
      <c r="C139" s="117"/>
      <c r="D139" s="116"/>
      <c r="E139" s="118"/>
      <c r="F139" s="119"/>
      <c r="G139" s="120"/>
      <c r="H139" s="120"/>
      <c r="I139" s="333">
        <f t="shared" si="2"/>
        <v>0</v>
      </c>
      <c r="J139" s="331"/>
      <c r="K139" s="332">
        <f>IFERROR(SUM(C139/'Transfers of Funds'!$F$57),0)</f>
        <v>0</v>
      </c>
      <c r="L139" s="21"/>
      <c r="M139" s="47" t="s">
        <v>162</v>
      </c>
      <c r="N139" s="46"/>
    </row>
    <row r="140" spans="1:14" s="23" customFormat="1">
      <c r="A140" s="115"/>
      <c r="B140" s="308" t="str">
        <f>IF(A140="","",VLOOKUP(A140,'Project Budget vs Exp'!$B$9:$G$52,2,FALSE))</f>
        <v/>
      </c>
      <c r="C140" s="117"/>
      <c r="D140" s="116"/>
      <c r="E140" s="118"/>
      <c r="F140" s="119"/>
      <c r="G140" s="120"/>
      <c r="H140" s="120"/>
      <c r="I140" s="333">
        <f t="shared" si="2"/>
        <v>0</v>
      </c>
      <c r="J140" s="331"/>
      <c r="K140" s="332">
        <f>IFERROR(SUM(C140/'Transfers of Funds'!$F$57),0)</f>
        <v>0</v>
      </c>
      <c r="L140" s="21"/>
      <c r="M140" s="47" t="s">
        <v>162</v>
      </c>
      <c r="N140" s="46"/>
    </row>
    <row r="141" spans="1:14" s="23" customFormat="1">
      <c r="A141" s="115"/>
      <c r="B141" s="308" t="str">
        <f>IF(A141="","",VLOOKUP(A141,'Project Budget vs Exp'!$B$9:$G$52,2,FALSE))</f>
        <v/>
      </c>
      <c r="C141" s="117"/>
      <c r="D141" s="116"/>
      <c r="E141" s="118"/>
      <c r="F141" s="119"/>
      <c r="G141" s="120"/>
      <c r="H141" s="120"/>
      <c r="I141" s="333">
        <f t="shared" si="2"/>
        <v>0</v>
      </c>
      <c r="J141" s="331"/>
      <c r="K141" s="332">
        <f>IFERROR(SUM(C141/'Transfers of Funds'!$F$57),0)</f>
        <v>0</v>
      </c>
      <c r="L141" s="21"/>
      <c r="M141" s="47" t="s">
        <v>162</v>
      </c>
      <c r="N141" s="46"/>
    </row>
    <row r="142" spans="1:14" s="23" customFormat="1">
      <c r="A142" s="115"/>
      <c r="B142" s="308" t="str">
        <f>IF(A142="","",VLOOKUP(A142,'Project Budget vs Exp'!$B$9:$G$52,2,FALSE))</f>
        <v/>
      </c>
      <c r="C142" s="117"/>
      <c r="D142" s="116"/>
      <c r="E142" s="118"/>
      <c r="F142" s="119"/>
      <c r="G142" s="120"/>
      <c r="H142" s="120"/>
      <c r="I142" s="333">
        <f t="shared" si="2"/>
        <v>0</v>
      </c>
      <c r="J142" s="331"/>
      <c r="K142" s="332">
        <f>IFERROR(SUM(C142/'Transfers of Funds'!$F$57),0)</f>
        <v>0</v>
      </c>
      <c r="L142" s="21"/>
      <c r="M142" s="47" t="s">
        <v>162</v>
      </c>
      <c r="N142" s="46"/>
    </row>
    <row r="143" spans="1:14" s="23" customFormat="1">
      <c r="A143" s="115"/>
      <c r="B143" s="308" t="str">
        <f>IF(A143="","",VLOOKUP(A143,'Project Budget vs Exp'!$B$9:$G$52,2,FALSE))</f>
        <v/>
      </c>
      <c r="C143" s="117"/>
      <c r="D143" s="116"/>
      <c r="E143" s="118"/>
      <c r="F143" s="119"/>
      <c r="G143" s="120"/>
      <c r="H143" s="120"/>
      <c r="I143" s="333">
        <f t="shared" si="2"/>
        <v>0</v>
      </c>
      <c r="J143" s="331"/>
      <c r="K143" s="332">
        <f>IFERROR(SUM(C143/'Transfers of Funds'!$F$57),0)</f>
        <v>0</v>
      </c>
      <c r="L143" s="21"/>
      <c r="M143" s="47" t="s">
        <v>162</v>
      </c>
      <c r="N143" s="46"/>
    </row>
    <row r="144" spans="1:14" s="23" customFormat="1">
      <c r="A144" s="115"/>
      <c r="B144" s="308" t="str">
        <f>IF(A144="","",VLOOKUP(A144,'Project Budget vs Exp'!$B$9:$G$52,2,FALSE))</f>
        <v/>
      </c>
      <c r="C144" s="117"/>
      <c r="D144" s="116"/>
      <c r="E144" s="118"/>
      <c r="F144" s="119"/>
      <c r="G144" s="120"/>
      <c r="H144" s="120"/>
      <c r="I144" s="333">
        <f t="shared" si="2"/>
        <v>0</v>
      </c>
      <c r="J144" s="331"/>
      <c r="K144" s="332">
        <f>IFERROR(SUM(C144/'Transfers of Funds'!$F$57),0)</f>
        <v>0</v>
      </c>
      <c r="L144" s="21"/>
      <c r="M144" s="47" t="s">
        <v>162</v>
      </c>
      <c r="N144" s="46"/>
    </row>
    <row r="145" spans="1:14" s="23" customFormat="1">
      <c r="A145" s="115"/>
      <c r="B145" s="308" t="str">
        <f>IF(A145="","",VLOOKUP(A145,'Project Budget vs Exp'!$B$9:$G$52,2,FALSE))</f>
        <v/>
      </c>
      <c r="C145" s="117"/>
      <c r="D145" s="116"/>
      <c r="E145" s="118"/>
      <c r="F145" s="119"/>
      <c r="G145" s="120"/>
      <c r="H145" s="120"/>
      <c r="I145" s="333">
        <f t="shared" si="2"/>
        <v>0</v>
      </c>
      <c r="J145" s="331"/>
      <c r="K145" s="332">
        <f>IFERROR(SUM(C145/'Transfers of Funds'!$F$57),0)</f>
        <v>0</v>
      </c>
      <c r="L145" s="21"/>
      <c r="M145" s="47" t="s">
        <v>162</v>
      </c>
      <c r="N145" s="46"/>
    </row>
    <row r="146" spans="1:14" s="23" customFormat="1">
      <c r="A146" s="115"/>
      <c r="B146" s="308" t="str">
        <f>IF(A146="","",VLOOKUP(A146,'Project Budget vs Exp'!$B$9:$G$52,2,FALSE))</f>
        <v/>
      </c>
      <c r="C146" s="117"/>
      <c r="D146" s="116"/>
      <c r="E146" s="118"/>
      <c r="F146" s="119"/>
      <c r="G146" s="120"/>
      <c r="H146" s="120"/>
      <c r="I146" s="333">
        <f t="shared" si="2"/>
        <v>0</v>
      </c>
      <c r="J146" s="331"/>
      <c r="K146" s="332">
        <f>IFERROR(SUM(C146/'Transfers of Funds'!$F$57),0)</f>
        <v>0</v>
      </c>
      <c r="L146" s="21"/>
      <c r="M146" s="47" t="s">
        <v>162</v>
      </c>
      <c r="N146" s="46"/>
    </row>
    <row r="147" spans="1:14" s="23" customFormat="1">
      <c r="A147" s="115"/>
      <c r="B147" s="308" t="str">
        <f>IF(A147="","",VLOOKUP(A147,'Project Budget vs Exp'!$B$9:$G$52,2,FALSE))</f>
        <v/>
      </c>
      <c r="C147" s="117"/>
      <c r="D147" s="116"/>
      <c r="E147" s="118"/>
      <c r="F147" s="119"/>
      <c r="G147" s="120"/>
      <c r="H147" s="120"/>
      <c r="I147" s="333">
        <f t="shared" si="2"/>
        <v>0</v>
      </c>
      <c r="J147" s="331"/>
      <c r="K147" s="332">
        <f>IFERROR(SUM(C147/'Transfers of Funds'!$F$57),0)</f>
        <v>0</v>
      </c>
      <c r="L147" s="21"/>
      <c r="M147" s="47" t="s">
        <v>162</v>
      </c>
      <c r="N147" s="46"/>
    </row>
    <row r="148" spans="1:14" s="23" customFormat="1">
      <c r="A148" s="115"/>
      <c r="B148" s="308" t="str">
        <f>IF(A148="","",VLOOKUP(A148,'Project Budget vs Exp'!$B$9:$G$52,2,FALSE))</f>
        <v/>
      </c>
      <c r="C148" s="117"/>
      <c r="D148" s="116"/>
      <c r="E148" s="118"/>
      <c r="F148" s="119"/>
      <c r="G148" s="120"/>
      <c r="H148" s="120"/>
      <c r="I148" s="333">
        <f t="shared" si="2"/>
        <v>0</v>
      </c>
      <c r="J148" s="331"/>
      <c r="K148" s="332">
        <f>IFERROR(SUM(C148/'Transfers of Funds'!$F$57),0)</f>
        <v>0</v>
      </c>
      <c r="L148" s="21"/>
      <c r="M148" s="47" t="s">
        <v>162</v>
      </c>
      <c r="N148" s="46"/>
    </row>
    <row r="149" spans="1:14" s="23" customFormat="1">
      <c r="A149" s="115"/>
      <c r="B149" s="308" t="str">
        <f>IF(A149="","",VLOOKUP(A149,'Project Budget vs Exp'!$B$9:$G$52,2,FALSE))</f>
        <v/>
      </c>
      <c r="C149" s="117"/>
      <c r="D149" s="116"/>
      <c r="E149" s="118"/>
      <c r="F149" s="119"/>
      <c r="G149" s="120"/>
      <c r="H149" s="120"/>
      <c r="I149" s="333">
        <f t="shared" ref="I149:I212" si="3">IF(OR(F$4="EUR",F$4="USD",F$4="GBP",F$4="CAD",F$4="NZD",F$4="AUD"),K149,C149)</f>
        <v>0</v>
      </c>
      <c r="J149" s="331"/>
      <c r="K149" s="332">
        <f>IFERROR(SUM(C149/'Transfers of Funds'!$F$57),0)</f>
        <v>0</v>
      </c>
      <c r="L149" s="21"/>
      <c r="M149" s="47" t="s">
        <v>162</v>
      </c>
      <c r="N149" s="46"/>
    </row>
    <row r="150" spans="1:14" s="23" customFormat="1">
      <c r="A150" s="115"/>
      <c r="B150" s="308" t="str">
        <f>IF(A150="","",VLOOKUP(A150,'Project Budget vs Exp'!$B$9:$G$52,2,FALSE))</f>
        <v/>
      </c>
      <c r="C150" s="117"/>
      <c r="D150" s="116"/>
      <c r="E150" s="118"/>
      <c r="F150" s="119"/>
      <c r="G150" s="120"/>
      <c r="H150" s="120"/>
      <c r="I150" s="333">
        <f t="shared" si="3"/>
        <v>0</v>
      </c>
      <c r="J150" s="331"/>
      <c r="K150" s="332">
        <f>IFERROR(SUM(C150/'Transfers of Funds'!$F$57),0)</f>
        <v>0</v>
      </c>
      <c r="L150" s="21"/>
      <c r="M150" s="47" t="s">
        <v>162</v>
      </c>
      <c r="N150" s="46"/>
    </row>
    <row r="151" spans="1:14" s="23" customFormat="1">
      <c r="A151" s="115"/>
      <c r="B151" s="308" t="str">
        <f>IF(A151="","",VLOOKUP(A151,'Project Budget vs Exp'!$B$9:$G$52,2,FALSE))</f>
        <v/>
      </c>
      <c r="C151" s="117"/>
      <c r="D151" s="116"/>
      <c r="E151" s="118"/>
      <c r="F151" s="119"/>
      <c r="G151" s="120"/>
      <c r="H151" s="120"/>
      <c r="I151" s="333">
        <f t="shared" si="3"/>
        <v>0</v>
      </c>
      <c r="J151" s="331"/>
      <c r="K151" s="332">
        <f>IFERROR(SUM(C151/'Transfers of Funds'!$F$57),0)</f>
        <v>0</v>
      </c>
      <c r="L151" s="21"/>
      <c r="M151" s="47" t="s">
        <v>162</v>
      </c>
      <c r="N151" s="46"/>
    </row>
    <row r="152" spans="1:14" s="23" customFormat="1">
      <c r="A152" s="115"/>
      <c r="B152" s="308" t="str">
        <f>IF(A152="","",VLOOKUP(A152,'Project Budget vs Exp'!$B$9:$G$52,2,FALSE))</f>
        <v/>
      </c>
      <c r="C152" s="117"/>
      <c r="D152" s="116"/>
      <c r="E152" s="118"/>
      <c r="F152" s="119"/>
      <c r="G152" s="120"/>
      <c r="H152" s="120"/>
      <c r="I152" s="333">
        <f t="shared" si="3"/>
        <v>0</v>
      </c>
      <c r="J152" s="331"/>
      <c r="K152" s="332">
        <f>IFERROR(SUM(C152/'Transfers of Funds'!$F$57),0)</f>
        <v>0</v>
      </c>
      <c r="L152" s="21"/>
      <c r="M152" s="47" t="s">
        <v>162</v>
      </c>
      <c r="N152" s="46"/>
    </row>
    <row r="153" spans="1:14" s="23" customFormat="1">
      <c r="A153" s="115"/>
      <c r="B153" s="308" t="str">
        <f>IF(A153="","",VLOOKUP(A153,'Project Budget vs Exp'!$B$9:$G$52,2,FALSE))</f>
        <v/>
      </c>
      <c r="C153" s="117"/>
      <c r="D153" s="116"/>
      <c r="E153" s="118"/>
      <c r="F153" s="119"/>
      <c r="G153" s="120"/>
      <c r="H153" s="120"/>
      <c r="I153" s="333">
        <f t="shared" si="3"/>
        <v>0</v>
      </c>
      <c r="J153" s="331"/>
      <c r="K153" s="332">
        <f>IFERROR(SUM(C153/'Transfers of Funds'!$F$57),0)</f>
        <v>0</v>
      </c>
      <c r="L153" s="21"/>
      <c r="M153" s="47" t="s">
        <v>162</v>
      </c>
      <c r="N153" s="46"/>
    </row>
    <row r="154" spans="1:14" s="23" customFormat="1">
      <c r="A154" s="115"/>
      <c r="B154" s="308" t="str">
        <f>IF(A154="","",VLOOKUP(A154,'Project Budget vs Exp'!$B$9:$G$52,2,FALSE))</f>
        <v/>
      </c>
      <c r="C154" s="117"/>
      <c r="D154" s="116"/>
      <c r="E154" s="118"/>
      <c r="F154" s="119"/>
      <c r="G154" s="120"/>
      <c r="H154" s="120"/>
      <c r="I154" s="333">
        <f t="shared" si="3"/>
        <v>0</v>
      </c>
      <c r="J154" s="331"/>
      <c r="K154" s="332">
        <f>IFERROR(SUM(C154/'Transfers of Funds'!$F$57),0)</f>
        <v>0</v>
      </c>
      <c r="L154" s="21"/>
      <c r="M154" s="47" t="s">
        <v>162</v>
      </c>
      <c r="N154" s="46"/>
    </row>
    <row r="155" spans="1:14" s="23" customFormat="1">
      <c r="A155" s="115"/>
      <c r="B155" s="308" t="str">
        <f>IF(A155="","",VLOOKUP(A155,'Project Budget vs Exp'!$B$9:$G$52,2,FALSE))</f>
        <v/>
      </c>
      <c r="C155" s="117"/>
      <c r="D155" s="116"/>
      <c r="E155" s="118"/>
      <c r="F155" s="119"/>
      <c r="G155" s="120"/>
      <c r="H155" s="120"/>
      <c r="I155" s="333">
        <f t="shared" si="3"/>
        <v>0</v>
      </c>
      <c r="J155" s="331"/>
      <c r="K155" s="332">
        <f>IFERROR(SUM(C155/'Transfers of Funds'!$F$57),0)</f>
        <v>0</v>
      </c>
      <c r="L155" s="21"/>
      <c r="M155" s="47" t="s">
        <v>162</v>
      </c>
      <c r="N155" s="46"/>
    </row>
    <row r="156" spans="1:14" s="23" customFormat="1">
      <c r="A156" s="115"/>
      <c r="B156" s="308" t="str">
        <f>IF(A156="","",VLOOKUP(A156,'Project Budget vs Exp'!$B$9:$G$52,2,FALSE))</f>
        <v/>
      </c>
      <c r="C156" s="117"/>
      <c r="D156" s="116"/>
      <c r="E156" s="118"/>
      <c r="F156" s="119"/>
      <c r="G156" s="120"/>
      <c r="H156" s="120"/>
      <c r="I156" s="333">
        <f t="shared" si="3"/>
        <v>0</v>
      </c>
      <c r="J156" s="331"/>
      <c r="K156" s="332">
        <f>IFERROR(SUM(C156/'Transfers of Funds'!$F$57),0)</f>
        <v>0</v>
      </c>
      <c r="L156" s="21"/>
      <c r="M156" s="47" t="s">
        <v>162</v>
      </c>
      <c r="N156" s="46"/>
    </row>
    <row r="157" spans="1:14" s="23" customFormat="1">
      <c r="A157" s="115"/>
      <c r="B157" s="308" t="str">
        <f>IF(A157="","",VLOOKUP(A157,'Project Budget vs Exp'!$B$9:$G$52,2,FALSE))</f>
        <v/>
      </c>
      <c r="C157" s="117"/>
      <c r="D157" s="116"/>
      <c r="E157" s="118"/>
      <c r="F157" s="119"/>
      <c r="G157" s="120"/>
      <c r="H157" s="120"/>
      <c r="I157" s="333">
        <f t="shared" si="3"/>
        <v>0</v>
      </c>
      <c r="J157" s="331"/>
      <c r="K157" s="332">
        <f>IFERROR(SUM(C157/'Transfers of Funds'!$F$57),0)</f>
        <v>0</v>
      </c>
      <c r="L157" s="21"/>
      <c r="M157" s="47" t="s">
        <v>162</v>
      </c>
      <c r="N157" s="46"/>
    </row>
    <row r="158" spans="1:14" s="23" customFormat="1">
      <c r="A158" s="115"/>
      <c r="B158" s="308" t="str">
        <f>IF(A158="","",VLOOKUP(A158,'Project Budget vs Exp'!$B$9:$G$52,2,FALSE))</f>
        <v/>
      </c>
      <c r="C158" s="117"/>
      <c r="D158" s="116"/>
      <c r="E158" s="118"/>
      <c r="F158" s="119"/>
      <c r="G158" s="120"/>
      <c r="H158" s="120"/>
      <c r="I158" s="333">
        <f t="shared" si="3"/>
        <v>0</v>
      </c>
      <c r="J158" s="331"/>
      <c r="K158" s="332">
        <f>IFERROR(SUM(C158/'Transfers of Funds'!$F$57),0)</f>
        <v>0</v>
      </c>
      <c r="L158" s="21"/>
      <c r="M158" s="47" t="s">
        <v>162</v>
      </c>
      <c r="N158" s="46"/>
    </row>
    <row r="159" spans="1:14" s="23" customFormat="1">
      <c r="A159" s="115"/>
      <c r="B159" s="308" t="str">
        <f>IF(A159="","",VLOOKUP(A159,'Project Budget vs Exp'!$B$9:$G$52,2,FALSE))</f>
        <v/>
      </c>
      <c r="C159" s="117"/>
      <c r="D159" s="116"/>
      <c r="E159" s="118"/>
      <c r="F159" s="119"/>
      <c r="G159" s="120"/>
      <c r="H159" s="120"/>
      <c r="I159" s="333">
        <f t="shared" si="3"/>
        <v>0</v>
      </c>
      <c r="J159" s="331"/>
      <c r="K159" s="332">
        <f>IFERROR(SUM(C159/'Transfers of Funds'!$F$57),0)</f>
        <v>0</v>
      </c>
      <c r="L159" s="21"/>
      <c r="M159" s="47" t="s">
        <v>162</v>
      </c>
      <c r="N159" s="46"/>
    </row>
    <row r="160" spans="1:14" s="23" customFormat="1">
      <c r="A160" s="115"/>
      <c r="B160" s="308" t="str">
        <f>IF(A160="","",VLOOKUP(A160,'Project Budget vs Exp'!$B$9:$G$52,2,FALSE))</f>
        <v/>
      </c>
      <c r="C160" s="117"/>
      <c r="D160" s="116"/>
      <c r="E160" s="118"/>
      <c r="F160" s="119"/>
      <c r="G160" s="120"/>
      <c r="H160" s="120"/>
      <c r="I160" s="333">
        <f t="shared" si="3"/>
        <v>0</v>
      </c>
      <c r="J160" s="331"/>
      <c r="K160" s="332">
        <f>IFERROR(SUM(C160/'Transfers of Funds'!$F$57),0)</f>
        <v>0</v>
      </c>
      <c r="L160" s="21"/>
      <c r="M160" s="47" t="s">
        <v>162</v>
      </c>
      <c r="N160" s="46"/>
    </row>
    <row r="161" spans="1:14" s="23" customFormat="1">
      <c r="A161" s="115"/>
      <c r="B161" s="308" t="str">
        <f>IF(A161="","",VLOOKUP(A161,'Project Budget vs Exp'!$B$9:$G$52,2,FALSE))</f>
        <v/>
      </c>
      <c r="C161" s="117"/>
      <c r="D161" s="116"/>
      <c r="E161" s="118"/>
      <c r="F161" s="119"/>
      <c r="G161" s="120"/>
      <c r="H161" s="120"/>
      <c r="I161" s="333">
        <f t="shared" si="3"/>
        <v>0</v>
      </c>
      <c r="J161" s="331"/>
      <c r="K161" s="332">
        <f>IFERROR(SUM(C161/'Transfers of Funds'!$F$57),0)</f>
        <v>0</v>
      </c>
      <c r="L161" s="21"/>
      <c r="M161" s="47" t="s">
        <v>162</v>
      </c>
      <c r="N161" s="46"/>
    </row>
    <row r="162" spans="1:14" s="23" customFormat="1">
      <c r="A162" s="115"/>
      <c r="B162" s="308" t="str">
        <f>IF(A162="","",VLOOKUP(A162,'Project Budget vs Exp'!$B$9:$G$52,2,FALSE))</f>
        <v/>
      </c>
      <c r="C162" s="117"/>
      <c r="D162" s="116"/>
      <c r="E162" s="118"/>
      <c r="F162" s="119"/>
      <c r="G162" s="120"/>
      <c r="H162" s="120"/>
      <c r="I162" s="333">
        <f t="shared" si="3"/>
        <v>0</v>
      </c>
      <c r="J162" s="331"/>
      <c r="K162" s="332">
        <f>IFERROR(SUM(C162/'Transfers of Funds'!$F$57),0)</f>
        <v>0</v>
      </c>
      <c r="L162" s="21"/>
      <c r="M162" s="47" t="s">
        <v>162</v>
      </c>
      <c r="N162" s="46"/>
    </row>
    <row r="163" spans="1:14" s="23" customFormat="1">
      <c r="A163" s="115"/>
      <c r="B163" s="308" t="str">
        <f>IF(A163="","",VLOOKUP(A163,'Project Budget vs Exp'!$B$9:$G$52,2,FALSE))</f>
        <v/>
      </c>
      <c r="C163" s="117"/>
      <c r="D163" s="116"/>
      <c r="E163" s="118"/>
      <c r="F163" s="119"/>
      <c r="G163" s="120"/>
      <c r="H163" s="120"/>
      <c r="I163" s="333">
        <f t="shared" si="3"/>
        <v>0</v>
      </c>
      <c r="J163" s="331"/>
      <c r="K163" s="332">
        <f>IFERROR(SUM(C163/'Transfers of Funds'!$F$57),0)</f>
        <v>0</v>
      </c>
      <c r="L163" s="21"/>
      <c r="M163" s="47" t="s">
        <v>162</v>
      </c>
      <c r="N163" s="46"/>
    </row>
    <row r="164" spans="1:14" s="23" customFormat="1">
      <c r="A164" s="115"/>
      <c r="B164" s="308" t="str">
        <f>IF(A164="","",VLOOKUP(A164,'Project Budget vs Exp'!$B$9:$G$52,2,FALSE))</f>
        <v/>
      </c>
      <c r="C164" s="117"/>
      <c r="D164" s="116"/>
      <c r="E164" s="118"/>
      <c r="F164" s="119"/>
      <c r="G164" s="120"/>
      <c r="H164" s="120"/>
      <c r="I164" s="333">
        <f t="shared" si="3"/>
        <v>0</v>
      </c>
      <c r="J164" s="331"/>
      <c r="K164" s="332">
        <f>IFERROR(SUM(C164/'Transfers of Funds'!$F$57),0)</f>
        <v>0</v>
      </c>
      <c r="L164" s="21"/>
      <c r="M164" s="47" t="s">
        <v>162</v>
      </c>
      <c r="N164" s="46"/>
    </row>
    <row r="165" spans="1:14" s="23" customFormat="1">
      <c r="A165" s="115"/>
      <c r="B165" s="308" t="str">
        <f>IF(A165="","",VLOOKUP(A165,'Project Budget vs Exp'!$B$9:$G$52,2,FALSE))</f>
        <v/>
      </c>
      <c r="C165" s="117"/>
      <c r="D165" s="116"/>
      <c r="E165" s="118"/>
      <c r="F165" s="119"/>
      <c r="G165" s="120"/>
      <c r="H165" s="120"/>
      <c r="I165" s="333">
        <f t="shared" si="3"/>
        <v>0</v>
      </c>
      <c r="J165" s="331"/>
      <c r="K165" s="332">
        <f>IFERROR(SUM(C165/'Transfers of Funds'!$F$57),0)</f>
        <v>0</v>
      </c>
      <c r="L165" s="21"/>
      <c r="M165" s="47" t="s">
        <v>162</v>
      </c>
      <c r="N165" s="46"/>
    </row>
    <row r="166" spans="1:14" s="23" customFormat="1">
      <c r="A166" s="115"/>
      <c r="B166" s="308" t="str">
        <f>IF(A166="","",VLOOKUP(A166,'Project Budget vs Exp'!$B$9:$G$52,2,FALSE))</f>
        <v/>
      </c>
      <c r="C166" s="117"/>
      <c r="D166" s="116"/>
      <c r="E166" s="118"/>
      <c r="F166" s="119"/>
      <c r="G166" s="120"/>
      <c r="H166" s="120"/>
      <c r="I166" s="333">
        <f t="shared" si="3"/>
        <v>0</v>
      </c>
      <c r="J166" s="331"/>
      <c r="K166" s="332">
        <f>IFERROR(SUM(C166/'Transfers of Funds'!$F$57),0)</f>
        <v>0</v>
      </c>
      <c r="L166" s="21"/>
      <c r="M166" s="47" t="s">
        <v>162</v>
      </c>
      <c r="N166" s="46"/>
    </row>
    <row r="167" spans="1:14" s="23" customFormat="1">
      <c r="A167" s="115"/>
      <c r="B167" s="308" t="str">
        <f>IF(A167="","",VLOOKUP(A167,'Project Budget vs Exp'!$B$9:$G$52,2,FALSE))</f>
        <v/>
      </c>
      <c r="C167" s="117"/>
      <c r="D167" s="116"/>
      <c r="E167" s="118"/>
      <c r="F167" s="119"/>
      <c r="G167" s="120"/>
      <c r="H167" s="120"/>
      <c r="I167" s="333">
        <f t="shared" si="3"/>
        <v>0</v>
      </c>
      <c r="J167" s="331"/>
      <c r="K167" s="332">
        <f>IFERROR(SUM(C167/'Transfers of Funds'!$F$57),0)</f>
        <v>0</v>
      </c>
      <c r="L167" s="21"/>
      <c r="M167" s="47" t="s">
        <v>162</v>
      </c>
      <c r="N167" s="46"/>
    </row>
    <row r="168" spans="1:14" s="23" customFormat="1">
      <c r="A168" s="115"/>
      <c r="B168" s="308" t="str">
        <f>IF(A168="","",VLOOKUP(A168,'Project Budget vs Exp'!$B$9:$G$52,2,FALSE))</f>
        <v/>
      </c>
      <c r="C168" s="117"/>
      <c r="D168" s="116"/>
      <c r="E168" s="118"/>
      <c r="F168" s="119"/>
      <c r="G168" s="120"/>
      <c r="H168" s="120"/>
      <c r="I168" s="333">
        <f t="shared" si="3"/>
        <v>0</v>
      </c>
      <c r="J168" s="331"/>
      <c r="K168" s="332">
        <f>IFERROR(SUM(C168/'Transfers of Funds'!$F$57),0)</f>
        <v>0</v>
      </c>
      <c r="L168" s="21"/>
      <c r="M168" s="47" t="s">
        <v>162</v>
      </c>
      <c r="N168" s="46"/>
    </row>
    <row r="169" spans="1:14" s="23" customFormat="1">
      <c r="A169" s="115"/>
      <c r="B169" s="308" t="str">
        <f>IF(A169="","",VLOOKUP(A169,'Project Budget vs Exp'!$B$9:$G$52,2,FALSE))</f>
        <v/>
      </c>
      <c r="C169" s="117"/>
      <c r="D169" s="116"/>
      <c r="E169" s="118"/>
      <c r="F169" s="119"/>
      <c r="G169" s="120"/>
      <c r="H169" s="120"/>
      <c r="I169" s="333">
        <f t="shared" si="3"/>
        <v>0</v>
      </c>
      <c r="J169" s="331"/>
      <c r="K169" s="332">
        <f>IFERROR(SUM(C169/'Transfers of Funds'!$F$57),0)</f>
        <v>0</v>
      </c>
      <c r="L169" s="21"/>
      <c r="M169" s="47" t="s">
        <v>162</v>
      </c>
      <c r="N169" s="46"/>
    </row>
    <row r="170" spans="1:14" s="23" customFormat="1">
      <c r="A170" s="115"/>
      <c r="B170" s="308" t="str">
        <f>IF(A170="","",VLOOKUP(A170,'Project Budget vs Exp'!$B$9:$G$52,2,FALSE))</f>
        <v/>
      </c>
      <c r="C170" s="117"/>
      <c r="D170" s="116"/>
      <c r="E170" s="118"/>
      <c r="F170" s="119"/>
      <c r="G170" s="120"/>
      <c r="H170" s="120"/>
      <c r="I170" s="333">
        <f t="shared" si="3"/>
        <v>0</v>
      </c>
      <c r="J170" s="331"/>
      <c r="K170" s="332">
        <f>IFERROR(SUM(C170/'Transfers of Funds'!$F$57),0)</f>
        <v>0</v>
      </c>
      <c r="L170" s="21"/>
      <c r="M170" s="47" t="s">
        <v>162</v>
      </c>
      <c r="N170" s="46"/>
    </row>
    <row r="171" spans="1:14" s="23" customFormat="1">
      <c r="A171" s="115"/>
      <c r="B171" s="308" t="str">
        <f>IF(A171="","",VLOOKUP(A171,'Project Budget vs Exp'!$B$9:$G$52,2,FALSE))</f>
        <v/>
      </c>
      <c r="C171" s="117"/>
      <c r="D171" s="116"/>
      <c r="E171" s="118"/>
      <c r="F171" s="119"/>
      <c r="G171" s="120"/>
      <c r="H171" s="120"/>
      <c r="I171" s="333">
        <f t="shared" si="3"/>
        <v>0</v>
      </c>
      <c r="J171" s="331"/>
      <c r="K171" s="332">
        <f>IFERROR(SUM(C171/'Transfers of Funds'!$F$57),0)</f>
        <v>0</v>
      </c>
      <c r="L171" s="21"/>
      <c r="M171" s="47" t="s">
        <v>162</v>
      </c>
      <c r="N171" s="46"/>
    </row>
    <row r="172" spans="1:14" s="23" customFormat="1">
      <c r="A172" s="115"/>
      <c r="B172" s="308" t="str">
        <f>IF(A172="","",VLOOKUP(A172,'Project Budget vs Exp'!$B$9:$G$52,2,FALSE))</f>
        <v/>
      </c>
      <c r="C172" s="117"/>
      <c r="D172" s="116"/>
      <c r="E172" s="118"/>
      <c r="F172" s="119"/>
      <c r="G172" s="120"/>
      <c r="H172" s="120"/>
      <c r="I172" s="333">
        <f t="shared" si="3"/>
        <v>0</v>
      </c>
      <c r="J172" s="331"/>
      <c r="K172" s="332">
        <f>IFERROR(SUM(C172/'Transfers of Funds'!$F$57),0)</f>
        <v>0</v>
      </c>
      <c r="L172" s="21"/>
      <c r="M172" s="47" t="s">
        <v>162</v>
      </c>
      <c r="N172" s="46"/>
    </row>
    <row r="173" spans="1:14" s="23" customFormat="1">
      <c r="A173" s="115"/>
      <c r="B173" s="308" t="str">
        <f>IF(A173="","",VLOOKUP(A173,'Project Budget vs Exp'!$B$9:$G$52,2,FALSE))</f>
        <v/>
      </c>
      <c r="C173" s="117"/>
      <c r="D173" s="116"/>
      <c r="E173" s="118"/>
      <c r="F173" s="119"/>
      <c r="G173" s="120"/>
      <c r="H173" s="120"/>
      <c r="I173" s="333">
        <f t="shared" si="3"/>
        <v>0</v>
      </c>
      <c r="J173" s="331"/>
      <c r="K173" s="332">
        <f>IFERROR(SUM(C173/'Transfers of Funds'!$F$57),0)</f>
        <v>0</v>
      </c>
      <c r="L173" s="21"/>
      <c r="M173" s="47" t="s">
        <v>162</v>
      </c>
      <c r="N173" s="46"/>
    </row>
    <row r="174" spans="1:14" s="23" customFormat="1">
      <c r="A174" s="115"/>
      <c r="B174" s="308" t="str">
        <f>IF(A174="","",VLOOKUP(A174,'Project Budget vs Exp'!$B$9:$G$52,2,FALSE))</f>
        <v/>
      </c>
      <c r="C174" s="117"/>
      <c r="D174" s="116"/>
      <c r="E174" s="118"/>
      <c r="F174" s="119"/>
      <c r="G174" s="120"/>
      <c r="H174" s="120"/>
      <c r="I174" s="333">
        <f t="shared" si="3"/>
        <v>0</v>
      </c>
      <c r="J174" s="331"/>
      <c r="K174" s="332">
        <f>IFERROR(SUM(C174/'Transfers of Funds'!$F$57),0)</f>
        <v>0</v>
      </c>
      <c r="L174" s="21"/>
      <c r="M174" s="47" t="s">
        <v>162</v>
      </c>
      <c r="N174" s="46"/>
    </row>
    <row r="175" spans="1:14" s="23" customFormat="1">
      <c r="A175" s="115"/>
      <c r="B175" s="308" t="str">
        <f>IF(A175="","",VLOOKUP(A175,'Project Budget vs Exp'!$B$9:$G$52,2,FALSE))</f>
        <v/>
      </c>
      <c r="C175" s="117"/>
      <c r="D175" s="116"/>
      <c r="E175" s="118"/>
      <c r="F175" s="119"/>
      <c r="G175" s="120"/>
      <c r="H175" s="120"/>
      <c r="I175" s="333">
        <f t="shared" si="3"/>
        <v>0</v>
      </c>
      <c r="J175" s="331"/>
      <c r="K175" s="332">
        <f>IFERROR(SUM(C175/'Transfers of Funds'!$F$57),0)</f>
        <v>0</v>
      </c>
      <c r="L175" s="21"/>
      <c r="M175" s="47" t="s">
        <v>162</v>
      </c>
      <c r="N175" s="46"/>
    </row>
    <row r="176" spans="1:14" s="23" customFormat="1">
      <c r="A176" s="115"/>
      <c r="B176" s="308" t="str">
        <f>IF(A176="","",VLOOKUP(A176,'Project Budget vs Exp'!$B$9:$G$52,2,FALSE))</f>
        <v/>
      </c>
      <c r="C176" s="117"/>
      <c r="D176" s="116"/>
      <c r="E176" s="118"/>
      <c r="F176" s="119"/>
      <c r="G176" s="120"/>
      <c r="H176" s="120"/>
      <c r="I176" s="333">
        <f t="shared" si="3"/>
        <v>0</v>
      </c>
      <c r="J176" s="331"/>
      <c r="K176" s="332">
        <f>IFERROR(SUM(C176/'Transfers of Funds'!$F$57),0)</f>
        <v>0</v>
      </c>
      <c r="L176" s="21"/>
      <c r="M176" s="47" t="s">
        <v>162</v>
      </c>
      <c r="N176" s="46"/>
    </row>
    <row r="177" spans="1:14" s="23" customFormat="1">
      <c r="A177" s="115"/>
      <c r="B177" s="308" t="str">
        <f>IF(A177="","",VLOOKUP(A177,'Project Budget vs Exp'!$B$9:$G$52,2,FALSE))</f>
        <v/>
      </c>
      <c r="C177" s="117"/>
      <c r="D177" s="116"/>
      <c r="E177" s="118"/>
      <c r="F177" s="119"/>
      <c r="G177" s="120"/>
      <c r="H177" s="120"/>
      <c r="I177" s="333">
        <f t="shared" si="3"/>
        <v>0</v>
      </c>
      <c r="J177" s="331"/>
      <c r="K177" s="332">
        <f>IFERROR(SUM(C177/'Transfers of Funds'!$F$57),0)</f>
        <v>0</v>
      </c>
      <c r="L177" s="21"/>
      <c r="M177" s="47" t="s">
        <v>162</v>
      </c>
      <c r="N177" s="46"/>
    </row>
    <row r="178" spans="1:14" s="23" customFormat="1">
      <c r="A178" s="115"/>
      <c r="B178" s="308" t="str">
        <f>IF(A178="","",VLOOKUP(A178,'Project Budget vs Exp'!$B$9:$G$52,2,FALSE))</f>
        <v/>
      </c>
      <c r="C178" s="117"/>
      <c r="D178" s="116"/>
      <c r="E178" s="118"/>
      <c r="F178" s="119"/>
      <c r="G178" s="120"/>
      <c r="H178" s="120"/>
      <c r="I178" s="333">
        <f t="shared" si="3"/>
        <v>0</v>
      </c>
      <c r="J178" s="331"/>
      <c r="K178" s="332">
        <f>IFERROR(SUM(C178/'Transfers of Funds'!$F$57),0)</f>
        <v>0</v>
      </c>
      <c r="L178" s="21"/>
      <c r="M178" s="47" t="s">
        <v>162</v>
      </c>
      <c r="N178" s="46"/>
    </row>
    <row r="179" spans="1:14" s="23" customFormat="1">
      <c r="A179" s="115"/>
      <c r="B179" s="308" t="str">
        <f>IF(A179="","",VLOOKUP(A179,'Project Budget vs Exp'!$B$9:$G$52,2,FALSE))</f>
        <v/>
      </c>
      <c r="C179" s="117"/>
      <c r="D179" s="116"/>
      <c r="E179" s="118"/>
      <c r="F179" s="119"/>
      <c r="G179" s="120"/>
      <c r="H179" s="120"/>
      <c r="I179" s="333">
        <f t="shared" si="3"/>
        <v>0</v>
      </c>
      <c r="J179" s="331"/>
      <c r="K179" s="332">
        <f>IFERROR(SUM(C179/'Transfers of Funds'!$F$57),0)</f>
        <v>0</v>
      </c>
      <c r="L179" s="21"/>
      <c r="M179" s="47" t="s">
        <v>162</v>
      </c>
      <c r="N179" s="46"/>
    </row>
    <row r="180" spans="1:14" s="23" customFormat="1">
      <c r="A180" s="115"/>
      <c r="B180" s="308" t="str">
        <f>IF(A180="","",VLOOKUP(A180,'Project Budget vs Exp'!$B$9:$G$52,2,FALSE))</f>
        <v/>
      </c>
      <c r="C180" s="117"/>
      <c r="D180" s="116"/>
      <c r="E180" s="118"/>
      <c r="F180" s="119"/>
      <c r="G180" s="120"/>
      <c r="H180" s="120"/>
      <c r="I180" s="333">
        <f t="shared" si="3"/>
        <v>0</v>
      </c>
      <c r="J180" s="331"/>
      <c r="K180" s="332">
        <f>IFERROR(SUM(C180/'Transfers of Funds'!$F$57),0)</f>
        <v>0</v>
      </c>
      <c r="L180" s="21"/>
      <c r="M180" s="47" t="s">
        <v>162</v>
      </c>
      <c r="N180" s="46"/>
    </row>
    <row r="181" spans="1:14" s="23" customFormat="1">
      <c r="A181" s="115"/>
      <c r="B181" s="308" t="str">
        <f>IF(A181="","",VLOOKUP(A181,'Project Budget vs Exp'!$B$9:$G$52,2,FALSE))</f>
        <v/>
      </c>
      <c r="C181" s="117"/>
      <c r="D181" s="116"/>
      <c r="E181" s="118"/>
      <c r="F181" s="119"/>
      <c r="G181" s="120"/>
      <c r="H181" s="120"/>
      <c r="I181" s="333">
        <f t="shared" si="3"/>
        <v>0</v>
      </c>
      <c r="J181" s="331"/>
      <c r="K181" s="332">
        <f>IFERROR(SUM(C181/'Transfers of Funds'!$F$57),0)</f>
        <v>0</v>
      </c>
      <c r="L181" s="21"/>
      <c r="M181" s="47" t="s">
        <v>162</v>
      </c>
      <c r="N181" s="46"/>
    </row>
    <row r="182" spans="1:14" s="23" customFormat="1">
      <c r="A182" s="115"/>
      <c r="B182" s="308" t="str">
        <f>IF(A182="","",VLOOKUP(A182,'Project Budget vs Exp'!$B$9:$G$52,2,FALSE))</f>
        <v/>
      </c>
      <c r="C182" s="117"/>
      <c r="D182" s="116"/>
      <c r="E182" s="118"/>
      <c r="F182" s="119"/>
      <c r="G182" s="120"/>
      <c r="H182" s="120"/>
      <c r="I182" s="333">
        <f t="shared" si="3"/>
        <v>0</v>
      </c>
      <c r="J182" s="331"/>
      <c r="K182" s="332">
        <f>IFERROR(SUM(C182/'Transfers of Funds'!$F$57),0)</f>
        <v>0</v>
      </c>
      <c r="L182" s="21"/>
      <c r="M182" s="47" t="s">
        <v>162</v>
      </c>
      <c r="N182" s="46"/>
    </row>
    <row r="183" spans="1:14" s="23" customFormat="1">
      <c r="A183" s="115"/>
      <c r="B183" s="308" t="str">
        <f>IF(A183="","",VLOOKUP(A183,'Project Budget vs Exp'!$B$9:$G$52,2,FALSE))</f>
        <v/>
      </c>
      <c r="C183" s="117"/>
      <c r="D183" s="116"/>
      <c r="E183" s="118"/>
      <c r="F183" s="119"/>
      <c r="G183" s="120"/>
      <c r="H183" s="120"/>
      <c r="I183" s="333">
        <f t="shared" si="3"/>
        <v>0</v>
      </c>
      <c r="J183" s="331"/>
      <c r="K183" s="332">
        <f>IFERROR(SUM(C183/'Transfers of Funds'!$F$57),0)</f>
        <v>0</v>
      </c>
      <c r="L183" s="21"/>
      <c r="M183" s="47" t="s">
        <v>162</v>
      </c>
      <c r="N183" s="46"/>
    </row>
    <row r="184" spans="1:14" s="23" customFormat="1">
      <c r="A184" s="115"/>
      <c r="B184" s="308" t="str">
        <f>IF(A184="","",VLOOKUP(A184,'Project Budget vs Exp'!$B$9:$G$52,2,FALSE))</f>
        <v/>
      </c>
      <c r="C184" s="117"/>
      <c r="D184" s="116"/>
      <c r="E184" s="118"/>
      <c r="F184" s="119"/>
      <c r="G184" s="120"/>
      <c r="H184" s="120"/>
      <c r="I184" s="333">
        <f t="shared" si="3"/>
        <v>0</v>
      </c>
      <c r="J184" s="331"/>
      <c r="K184" s="332">
        <f>IFERROR(SUM(C184/'Transfers of Funds'!$F$57),0)</f>
        <v>0</v>
      </c>
      <c r="L184" s="21"/>
      <c r="M184" s="47" t="s">
        <v>162</v>
      </c>
      <c r="N184" s="46"/>
    </row>
    <row r="185" spans="1:14" s="23" customFormat="1">
      <c r="A185" s="115"/>
      <c r="B185" s="308" t="str">
        <f>IF(A185="","",VLOOKUP(A185,'Project Budget vs Exp'!$B$9:$G$52,2,FALSE))</f>
        <v/>
      </c>
      <c r="C185" s="117"/>
      <c r="D185" s="116"/>
      <c r="E185" s="118"/>
      <c r="F185" s="119"/>
      <c r="G185" s="120"/>
      <c r="H185" s="120"/>
      <c r="I185" s="333">
        <f t="shared" si="3"/>
        <v>0</v>
      </c>
      <c r="J185" s="331"/>
      <c r="K185" s="332">
        <f>IFERROR(SUM(C185/'Transfers of Funds'!$F$57),0)</f>
        <v>0</v>
      </c>
      <c r="L185" s="21"/>
      <c r="M185" s="47" t="s">
        <v>162</v>
      </c>
      <c r="N185" s="46"/>
    </row>
    <row r="186" spans="1:14" s="23" customFormat="1">
      <c r="A186" s="115"/>
      <c r="B186" s="308" t="str">
        <f>IF(A186="","",VLOOKUP(A186,'Project Budget vs Exp'!$B$9:$G$52,2,FALSE))</f>
        <v/>
      </c>
      <c r="C186" s="117"/>
      <c r="D186" s="116"/>
      <c r="E186" s="118"/>
      <c r="F186" s="119"/>
      <c r="G186" s="120"/>
      <c r="H186" s="120"/>
      <c r="I186" s="333">
        <f t="shared" si="3"/>
        <v>0</v>
      </c>
      <c r="J186" s="331"/>
      <c r="K186" s="332">
        <f>IFERROR(SUM(C186/'Transfers of Funds'!$F$57),0)</f>
        <v>0</v>
      </c>
      <c r="L186" s="21"/>
      <c r="M186" s="47" t="s">
        <v>162</v>
      </c>
      <c r="N186" s="46"/>
    </row>
    <row r="187" spans="1:14" s="23" customFormat="1">
      <c r="A187" s="115"/>
      <c r="B187" s="308" t="str">
        <f>IF(A187="","",VLOOKUP(A187,'Project Budget vs Exp'!$B$9:$G$52,2,FALSE))</f>
        <v/>
      </c>
      <c r="C187" s="117"/>
      <c r="D187" s="116"/>
      <c r="E187" s="118"/>
      <c r="F187" s="119"/>
      <c r="G187" s="120"/>
      <c r="H187" s="120"/>
      <c r="I187" s="333">
        <f t="shared" si="3"/>
        <v>0</v>
      </c>
      <c r="J187" s="331"/>
      <c r="K187" s="332">
        <f>IFERROR(SUM(C187/'Transfers of Funds'!$F$57),0)</f>
        <v>0</v>
      </c>
      <c r="L187" s="21"/>
      <c r="M187" s="47" t="s">
        <v>162</v>
      </c>
      <c r="N187" s="46"/>
    </row>
    <row r="188" spans="1:14" s="23" customFormat="1">
      <c r="A188" s="115"/>
      <c r="B188" s="308" t="str">
        <f>IF(A188="","",VLOOKUP(A188,'Project Budget vs Exp'!$B$9:$G$52,2,FALSE))</f>
        <v/>
      </c>
      <c r="C188" s="117"/>
      <c r="D188" s="116"/>
      <c r="E188" s="118"/>
      <c r="F188" s="119"/>
      <c r="G188" s="120"/>
      <c r="H188" s="120"/>
      <c r="I188" s="333">
        <f t="shared" si="3"/>
        <v>0</v>
      </c>
      <c r="J188" s="331"/>
      <c r="K188" s="332">
        <f>IFERROR(SUM(C188/'Transfers of Funds'!$F$57),0)</f>
        <v>0</v>
      </c>
      <c r="L188" s="21"/>
      <c r="M188" s="47" t="s">
        <v>162</v>
      </c>
      <c r="N188" s="46"/>
    </row>
    <row r="189" spans="1:14" s="23" customFormat="1">
      <c r="A189" s="115"/>
      <c r="B189" s="308" t="str">
        <f>IF(A189="","",VLOOKUP(A189,'Project Budget vs Exp'!$B$9:$G$52,2,FALSE))</f>
        <v/>
      </c>
      <c r="C189" s="117"/>
      <c r="D189" s="116"/>
      <c r="E189" s="118"/>
      <c r="F189" s="119"/>
      <c r="G189" s="120"/>
      <c r="H189" s="120"/>
      <c r="I189" s="333">
        <f t="shared" si="3"/>
        <v>0</v>
      </c>
      <c r="J189" s="331"/>
      <c r="K189" s="332">
        <f>IFERROR(SUM(C189/'Transfers of Funds'!$F$57),0)</f>
        <v>0</v>
      </c>
      <c r="L189" s="21"/>
      <c r="M189" s="47" t="s">
        <v>162</v>
      </c>
      <c r="N189" s="46"/>
    </row>
    <row r="190" spans="1:14" s="23" customFormat="1">
      <c r="A190" s="115"/>
      <c r="B190" s="308" t="str">
        <f>IF(A190="","",VLOOKUP(A190,'Project Budget vs Exp'!$B$9:$G$52,2,FALSE))</f>
        <v/>
      </c>
      <c r="C190" s="117"/>
      <c r="D190" s="116"/>
      <c r="E190" s="118"/>
      <c r="F190" s="119"/>
      <c r="G190" s="120"/>
      <c r="H190" s="120"/>
      <c r="I190" s="333">
        <f t="shared" si="3"/>
        <v>0</v>
      </c>
      <c r="J190" s="331"/>
      <c r="K190" s="332">
        <f>IFERROR(SUM(C190/'Transfers of Funds'!$F$57),0)</f>
        <v>0</v>
      </c>
      <c r="L190" s="21"/>
      <c r="M190" s="47" t="s">
        <v>162</v>
      </c>
      <c r="N190" s="46"/>
    </row>
    <row r="191" spans="1:14" s="23" customFormat="1">
      <c r="A191" s="115"/>
      <c r="B191" s="308" t="str">
        <f>IF(A191="","",VLOOKUP(A191,'Project Budget vs Exp'!$B$9:$G$52,2,FALSE))</f>
        <v/>
      </c>
      <c r="C191" s="117"/>
      <c r="D191" s="116"/>
      <c r="E191" s="118"/>
      <c r="F191" s="119"/>
      <c r="G191" s="120"/>
      <c r="H191" s="120"/>
      <c r="I191" s="333">
        <f t="shared" si="3"/>
        <v>0</v>
      </c>
      <c r="J191" s="331"/>
      <c r="K191" s="332">
        <f>IFERROR(SUM(C191/'Transfers of Funds'!$F$57),0)</f>
        <v>0</v>
      </c>
      <c r="L191" s="21"/>
      <c r="M191" s="47" t="s">
        <v>162</v>
      </c>
      <c r="N191" s="46"/>
    </row>
    <row r="192" spans="1:14" s="23" customFormat="1">
      <c r="A192" s="115"/>
      <c r="B192" s="308" t="str">
        <f>IF(A192="","",VLOOKUP(A192,'Project Budget vs Exp'!$B$9:$G$52,2,FALSE))</f>
        <v/>
      </c>
      <c r="C192" s="117"/>
      <c r="D192" s="116"/>
      <c r="E192" s="118"/>
      <c r="F192" s="119"/>
      <c r="G192" s="120"/>
      <c r="H192" s="120"/>
      <c r="I192" s="333">
        <f t="shared" si="3"/>
        <v>0</v>
      </c>
      <c r="J192" s="331"/>
      <c r="K192" s="332">
        <f>IFERROR(SUM(C192/'Transfers of Funds'!$F$57),0)</f>
        <v>0</v>
      </c>
      <c r="L192" s="21"/>
      <c r="M192" s="47" t="s">
        <v>162</v>
      </c>
      <c r="N192" s="46"/>
    </row>
    <row r="193" spans="1:14" s="23" customFormat="1">
      <c r="A193" s="115"/>
      <c r="B193" s="308" t="str">
        <f>IF(A193="","",VLOOKUP(A193,'Project Budget vs Exp'!$B$9:$G$52,2,FALSE))</f>
        <v/>
      </c>
      <c r="C193" s="117"/>
      <c r="D193" s="116"/>
      <c r="E193" s="118"/>
      <c r="F193" s="119"/>
      <c r="G193" s="120"/>
      <c r="H193" s="120"/>
      <c r="I193" s="333">
        <f t="shared" si="3"/>
        <v>0</v>
      </c>
      <c r="J193" s="331"/>
      <c r="K193" s="332">
        <f>IFERROR(SUM(C193/'Transfers of Funds'!$F$57),0)</f>
        <v>0</v>
      </c>
      <c r="L193" s="21"/>
      <c r="M193" s="47" t="s">
        <v>162</v>
      </c>
      <c r="N193" s="46"/>
    </row>
    <row r="194" spans="1:14" s="23" customFormat="1">
      <c r="A194" s="115"/>
      <c r="B194" s="308" t="str">
        <f>IF(A194="","",VLOOKUP(A194,'Project Budget vs Exp'!$B$9:$G$52,2,FALSE))</f>
        <v/>
      </c>
      <c r="C194" s="117"/>
      <c r="D194" s="116"/>
      <c r="E194" s="118"/>
      <c r="F194" s="119"/>
      <c r="G194" s="120"/>
      <c r="H194" s="120"/>
      <c r="I194" s="333">
        <f t="shared" si="3"/>
        <v>0</v>
      </c>
      <c r="J194" s="331"/>
      <c r="K194" s="332">
        <f>IFERROR(SUM(C194/'Transfers of Funds'!$F$57),0)</f>
        <v>0</v>
      </c>
      <c r="L194" s="21"/>
      <c r="M194" s="47" t="s">
        <v>162</v>
      </c>
      <c r="N194" s="46"/>
    </row>
    <row r="195" spans="1:14" s="23" customFormat="1">
      <c r="A195" s="115"/>
      <c r="B195" s="308" t="str">
        <f>IF(A195="","",VLOOKUP(A195,'Project Budget vs Exp'!$B$9:$G$52,2,FALSE))</f>
        <v/>
      </c>
      <c r="C195" s="117"/>
      <c r="D195" s="116"/>
      <c r="E195" s="118"/>
      <c r="F195" s="119"/>
      <c r="G195" s="120"/>
      <c r="H195" s="120"/>
      <c r="I195" s="333">
        <f t="shared" si="3"/>
        <v>0</v>
      </c>
      <c r="J195" s="331"/>
      <c r="K195" s="332">
        <f>IFERROR(SUM(C195/'Transfers of Funds'!$F$57),0)</f>
        <v>0</v>
      </c>
      <c r="L195" s="21"/>
      <c r="M195" s="47" t="s">
        <v>162</v>
      </c>
      <c r="N195" s="46"/>
    </row>
    <row r="196" spans="1:14" s="23" customFormat="1">
      <c r="A196" s="115"/>
      <c r="B196" s="308" t="str">
        <f>IF(A196="","",VLOOKUP(A196,'Project Budget vs Exp'!$B$9:$G$52,2,FALSE))</f>
        <v/>
      </c>
      <c r="C196" s="117"/>
      <c r="D196" s="116"/>
      <c r="E196" s="118"/>
      <c r="F196" s="119"/>
      <c r="G196" s="120"/>
      <c r="H196" s="120"/>
      <c r="I196" s="333">
        <f t="shared" si="3"/>
        <v>0</v>
      </c>
      <c r="J196" s="331"/>
      <c r="K196" s="332">
        <f>IFERROR(SUM(C196/'Transfers of Funds'!$F$57),0)</f>
        <v>0</v>
      </c>
      <c r="L196" s="21"/>
      <c r="M196" s="47" t="s">
        <v>162</v>
      </c>
      <c r="N196" s="46"/>
    </row>
    <row r="197" spans="1:14" s="23" customFormat="1">
      <c r="A197" s="115"/>
      <c r="B197" s="308" t="str">
        <f>IF(A197="","",VLOOKUP(A197,'Project Budget vs Exp'!$B$9:$G$52,2,FALSE))</f>
        <v/>
      </c>
      <c r="C197" s="117"/>
      <c r="D197" s="116"/>
      <c r="E197" s="118"/>
      <c r="F197" s="119"/>
      <c r="G197" s="120"/>
      <c r="H197" s="120"/>
      <c r="I197" s="333">
        <f t="shared" si="3"/>
        <v>0</v>
      </c>
      <c r="J197" s="331"/>
      <c r="K197" s="332">
        <f>IFERROR(SUM(C197/'Transfers of Funds'!$F$57),0)</f>
        <v>0</v>
      </c>
      <c r="L197" s="21"/>
      <c r="M197" s="47" t="s">
        <v>162</v>
      </c>
      <c r="N197" s="46"/>
    </row>
    <row r="198" spans="1:14" s="23" customFormat="1">
      <c r="A198" s="115"/>
      <c r="B198" s="308" t="str">
        <f>IF(A198="","",VLOOKUP(A198,'Project Budget vs Exp'!$B$9:$G$52,2,FALSE))</f>
        <v/>
      </c>
      <c r="C198" s="117"/>
      <c r="D198" s="116"/>
      <c r="E198" s="118"/>
      <c r="F198" s="119"/>
      <c r="G198" s="120"/>
      <c r="H198" s="120"/>
      <c r="I198" s="333">
        <f t="shared" si="3"/>
        <v>0</v>
      </c>
      <c r="J198" s="331"/>
      <c r="K198" s="332">
        <f>IFERROR(SUM(C198/'Transfers of Funds'!$F$57),0)</f>
        <v>0</v>
      </c>
      <c r="L198" s="21"/>
      <c r="M198" s="47" t="s">
        <v>162</v>
      </c>
      <c r="N198" s="46"/>
    </row>
    <row r="199" spans="1:14" s="23" customFormat="1">
      <c r="A199" s="115"/>
      <c r="B199" s="308" t="str">
        <f>IF(A199="","",VLOOKUP(A199,'Project Budget vs Exp'!$B$9:$G$52,2,FALSE))</f>
        <v/>
      </c>
      <c r="C199" s="117"/>
      <c r="D199" s="116"/>
      <c r="E199" s="118"/>
      <c r="F199" s="119"/>
      <c r="G199" s="120"/>
      <c r="H199" s="120"/>
      <c r="I199" s="333">
        <f t="shared" si="3"/>
        <v>0</v>
      </c>
      <c r="J199" s="331"/>
      <c r="K199" s="332">
        <f>IFERROR(SUM(C199/'Transfers of Funds'!$F$57),0)</f>
        <v>0</v>
      </c>
      <c r="L199" s="21"/>
      <c r="M199" s="47" t="s">
        <v>162</v>
      </c>
      <c r="N199" s="46"/>
    </row>
    <row r="200" spans="1:14" s="23" customFormat="1">
      <c r="A200" s="115"/>
      <c r="B200" s="308" t="str">
        <f>IF(A200="","",VLOOKUP(A200,'Project Budget vs Exp'!$B$9:$G$52,2,FALSE))</f>
        <v/>
      </c>
      <c r="C200" s="117"/>
      <c r="D200" s="116"/>
      <c r="E200" s="118"/>
      <c r="F200" s="119"/>
      <c r="G200" s="120"/>
      <c r="H200" s="120"/>
      <c r="I200" s="333">
        <f t="shared" si="3"/>
        <v>0</v>
      </c>
      <c r="J200" s="331"/>
      <c r="K200" s="332">
        <f>IFERROR(SUM(C200/'Transfers of Funds'!$F$57),0)</f>
        <v>0</v>
      </c>
      <c r="L200" s="21"/>
      <c r="M200" s="47" t="s">
        <v>162</v>
      </c>
      <c r="N200" s="46"/>
    </row>
    <row r="201" spans="1:14" s="23" customFormat="1">
      <c r="A201" s="115"/>
      <c r="B201" s="308" t="str">
        <f>IF(A201="","",VLOOKUP(A201,'Project Budget vs Exp'!$B$9:$G$52,2,FALSE))</f>
        <v/>
      </c>
      <c r="C201" s="117"/>
      <c r="D201" s="116"/>
      <c r="E201" s="118"/>
      <c r="F201" s="119"/>
      <c r="G201" s="120"/>
      <c r="H201" s="120"/>
      <c r="I201" s="333">
        <f t="shared" si="3"/>
        <v>0</v>
      </c>
      <c r="J201" s="331"/>
      <c r="K201" s="332">
        <f>IFERROR(SUM(C201/'Transfers of Funds'!$F$57),0)</f>
        <v>0</v>
      </c>
      <c r="L201" s="21"/>
      <c r="M201" s="47" t="s">
        <v>162</v>
      </c>
      <c r="N201" s="46"/>
    </row>
    <row r="202" spans="1:14" s="23" customFormat="1">
      <c r="A202" s="115"/>
      <c r="B202" s="308" t="str">
        <f>IF(A202="","",VLOOKUP(A202,'Project Budget vs Exp'!$B$9:$G$52,2,FALSE))</f>
        <v/>
      </c>
      <c r="C202" s="117"/>
      <c r="D202" s="116"/>
      <c r="E202" s="118"/>
      <c r="F202" s="119"/>
      <c r="G202" s="120"/>
      <c r="H202" s="120"/>
      <c r="I202" s="333">
        <f t="shared" si="3"/>
        <v>0</v>
      </c>
      <c r="J202" s="331"/>
      <c r="K202" s="332">
        <f>IFERROR(SUM(C202/'Transfers of Funds'!$F$57),0)</f>
        <v>0</v>
      </c>
      <c r="L202" s="21"/>
      <c r="M202" s="47" t="s">
        <v>162</v>
      </c>
      <c r="N202" s="46"/>
    </row>
    <row r="203" spans="1:14" s="23" customFormat="1">
      <c r="A203" s="115"/>
      <c r="B203" s="308" t="str">
        <f>IF(A203="","",VLOOKUP(A203,'Project Budget vs Exp'!$B$9:$G$52,2,FALSE))</f>
        <v/>
      </c>
      <c r="C203" s="117"/>
      <c r="D203" s="116"/>
      <c r="E203" s="118"/>
      <c r="F203" s="119"/>
      <c r="G203" s="120"/>
      <c r="H203" s="120"/>
      <c r="I203" s="333">
        <f t="shared" si="3"/>
        <v>0</v>
      </c>
      <c r="J203" s="331"/>
      <c r="K203" s="332">
        <f>IFERROR(SUM(C203/'Transfers of Funds'!$F$57),0)</f>
        <v>0</v>
      </c>
      <c r="L203" s="21"/>
      <c r="M203" s="47" t="s">
        <v>162</v>
      </c>
      <c r="N203" s="46"/>
    </row>
    <row r="204" spans="1:14" s="23" customFormat="1">
      <c r="A204" s="115"/>
      <c r="B204" s="308" t="str">
        <f>IF(A204="","",VLOOKUP(A204,'Project Budget vs Exp'!$B$9:$G$52,2,FALSE))</f>
        <v/>
      </c>
      <c r="C204" s="117"/>
      <c r="D204" s="116"/>
      <c r="E204" s="118"/>
      <c r="F204" s="119"/>
      <c r="G204" s="120"/>
      <c r="H204" s="120"/>
      <c r="I204" s="333">
        <f t="shared" si="3"/>
        <v>0</v>
      </c>
      <c r="J204" s="331"/>
      <c r="K204" s="332">
        <f>IFERROR(SUM(C204/'Transfers of Funds'!$F$57),0)</f>
        <v>0</v>
      </c>
      <c r="L204" s="21"/>
      <c r="M204" s="47" t="s">
        <v>162</v>
      </c>
      <c r="N204" s="46"/>
    </row>
    <row r="205" spans="1:14" s="23" customFormat="1">
      <c r="A205" s="115"/>
      <c r="B205" s="308" t="str">
        <f>IF(A205="","",VLOOKUP(A205,'Project Budget vs Exp'!$B$9:$G$52,2,FALSE))</f>
        <v/>
      </c>
      <c r="C205" s="117"/>
      <c r="D205" s="116"/>
      <c r="E205" s="118"/>
      <c r="F205" s="119"/>
      <c r="G205" s="120"/>
      <c r="H205" s="120"/>
      <c r="I205" s="333">
        <f t="shared" si="3"/>
        <v>0</v>
      </c>
      <c r="J205" s="331"/>
      <c r="K205" s="332">
        <f>IFERROR(SUM(C205/'Transfers of Funds'!$F$57),0)</f>
        <v>0</v>
      </c>
      <c r="L205" s="21"/>
      <c r="M205" s="47" t="s">
        <v>162</v>
      </c>
      <c r="N205" s="46"/>
    </row>
    <row r="206" spans="1:14" s="23" customFormat="1">
      <c r="A206" s="115"/>
      <c r="B206" s="308" t="str">
        <f>IF(A206="","",VLOOKUP(A206,'Project Budget vs Exp'!$B$9:$G$52,2,FALSE))</f>
        <v/>
      </c>
      <c r="C206" s="117"/>
      <c r="D206" s="116"/>
      <c r="E206" s="118"/>
      <c r="F206" s="119"/>
      <c r="G206" s="120"/>
      <c r="H206" s="120"/>
      <c r="I206" s="333">
        <f t="shared" si="3"/>
        <v>0</v>
      </c>
      <c r="J206" s="331"/>
      <c r="K206" s="332">
        <f>IFERROR(SUM(C206/'Transfers of Funds'!$F$57),0)</f>
        <v>0</v>
      </c>
      <c r="L206" s="21"/>
      <c r="M206" s="47" t="s">
        <v>162</v>
      </c>
      <c r="N206" s="46"/>
    </row>
    <row r="207" spans="1:14" s="23" customFormat="1">
      <c r="A207" s="115"/>
      <c r="B207" s="308" t="str">
        <f>IF(A207="","",VLOOKUP(A207,'Project Budget vs Exp'!$B$9:$G$52,2,FALSE))</f>
        <v/>
      </c>
      <c r="C207" s="117"/>
      <c r="D207" s="116"/>
      <c r="E207" s="118"/>
      <c r="F207" s="119"/>
      <c r="G207" s="120"/>
      <c r="H207" s="120"/>
      <c r="I207" s="333">
        <f t="shared" si="3"/>
        <v>0</v>
      </c>
      <c r="J207" s="331"/>
      <c r="K207" s="332">
        <f>IFERROR(SUM(C207/'Transfers of Funds'!$F$57),0)</f>
        <v>0</v>
      </c>
      <c r="L207" s="21"/>
      <c r="M207" s="47" t="s">
        <v>162</v>
      </c>
      <c r="N207" s="46"/>
    </row>
    <row r="208" spans="1:14" s="23" customFormat="1">
      <c r="A208" s="115"/>
      <c r="B208" s="308" t="str">
        <f>IF(A208="","",VLOOKUP(A208,'Project Budget vs Exp'!$B$9:$G$52,2,FALSE))</f>
        <v/>
      </c>
      <c r="C208" s="117"/>
      <c r="D208" s="116"/>
      <c r="E208" s="118"/>
      <c r="F208" s="119"/>
      <c r="G208" s="120"/>
      <c r="H208" s="120"/>
      <c r="I208" s="333">
        <f t="shared" si="3"/>
        <v>0</v>
      </c>
      <c r="J208" s="331"/>
      <c r="K208" s="332">
        <f>IFERROR(SUM(C208/'Transfers of Funds'!$F$57),0)</f>
        <v>0</v>
      </c>
      <c r="L208" s="21"/>
      <c r="M208" s="47" t="s">
        <v>162</v>
      </c>
      <c r="N208" s="46"/>
    </row>
    <row r="209" spans="1:14" s="23" customFormat="1">
      <c r="A209" s="115"/>
      <c r="B209" s="308" t="str">
        <f>IF(A209="","",VLOOKUP(A209,'Project Budget vs Exp'!$B$9:$G$52,2,FALSE))</f>
        <v/>
      </c>
      <c r="C209" s="117"/>
      <c r="D209" s="116"/>
      <c r="E209" s="118"/>
      <c r="F209" s="119"/>
      <c r="G209" s="120"/>
      <c r="H209" s="120"/>
      <c r="I209" s="333">
        <f t="shared" si="3"/>
        <v>0</v>
      </c>
      <c r="J209" s="331"/>
      <c r="K209" s="332">
        <f>IFERROR(SUM(C209/'Transfers of Funds'!$F$57),0)</f>
        <v>0</v>
      </c>
      <c r="L209" s="21"/>
      <c r="M209" s="47" t="s">
        <v>162</v>
      </c>
      <c r="N209" s="46"/>
    </row>
    <row r="210" spans="1:14" s="23" customFormat="1">
      <c r="A210" s="115"/>
      <c r="B210" s="308" t="str">
        <f>IF(A210="","",VLOOKUP(A210,'Project Budget vs Exp'!$B$9:$G$52,2,FALSE))</f>
        <v/>
      </c>
      <c r="C210" s="117"/>
      <c r="D210" s="116"/>
      <c r="E210" s="118"/>
      <c r="F210" s="119"/>
      <c r="G210" s="120"/>
      <c r="H210" s="120"/>
      <c r="I210" s="333">
        <f t="shared" si="3"/>
        <v>0</v>
      </c>
      <c r="J210" s="331"/>
      <c r="K210" s="332">
        <f>IFERROR(SUM(C210/'Transfers of Funds'!$F$57),0)</f>
        <v>0</v>
      </c>
      <c r="L210" s="21"/>
      <c r="M210" s="47" t="s">
        <v>162</v>
      </c>
      <c r="N210" s="46"/>
    </row>
    <row r="211" spans="1:14" s="23" customFormat="1">
      <c r="A211" s="115"/>
      <c r="B211" s="308" t="str">
        <f>IF(A211="","",VLOOKUP(A211,'Project Budget vs Exp'!$B$9:$G$52,2,FALSE))</f>
        <v/>
      </c>
      <c r="C211" s="117"/>
      <c r="D211" s="116"/>
      <c r="E211" s="118"/>
      <c r="F211" s="119"/>
      <c r="G211" s="120"/>
      <c r="H211" s="120"/>
      <c r="I211" s="333">
        <f t="shared" si="3"/>
        <v>0</v>
      </c>
      <c r="J211" s="331"/>
      <c r="K211" s="332">
        <f>IFERROR(SUM(C211/'Transfers of Funds'!$F$57),0)</f>
        <v>0</v>
      </c>
      <c r="L211" s="21"/>
      <c r="M211" s="47" t="s">
        <v>162</v>
      </c>
      <c r="N211" s="46"/>
    </row>
    <row r="212" spans="1:14" s="23" customFormat="1">
      <c r="A212" s="115"/>
      <c r="B212" s="308" t="str">
        <f>IF(A212="","",VLOOKUP(A212,'Project Budget vs Exp'!$B$9:$G$52,2,FALSE))</f>
        <v/>
      </c>
      <c r="C212" s="117"/>
      <c r="D212" s="116"/>
      <c r="E212" s="118"/>
      <c r="F212" s="119"/>
      <c r="G212" s="120"/>
      <c r="H212" s="120"/>
      <c r="I212" s="333">
        <f t="shared" si="3"/>
        <v>0</v>
      </c>
      <c r="J212" s="331"/>
      <c r="K212" s="332">
        <f>IFERROR(SUM(C212/'Transfers of Funds'!$F$57),0)</f>
        <v>0</v>
      </c>
      <c r="L212" s="21"/>
      <c r="M212" s="47" t="s">
        <v>162</v>
      </c>
      <c r="N212" s="46"/>
    </row>
    <row r="213" spans="1:14" s="23" customFormat="1">
      <c r="A213" s="115"/>
      <c r="B213" s="308" t="str">
        <f>IF(A213="","",VLOOKUP(A213,'Project Budget vs Exp'!$B$9:$G$52,2,FALSE))</f>
        <v/>
      </c>
      <c r="C213" s="117"/>
      <c r="D213" s="116"/>
      <c r="E213" s="118"/>
      <c r="F213" s="119"/>
      <c r="G213" s="120"/>
      <c r="H213" s="120"/>
      <c r="I213" s="333">
        <f t="shared" ref="I213:I276" si="4">IF(OR(F$4="EUR",F$4="USD",F$4="GBP",F$4="CAD",F$4="NZD",F$4="AUD"),K213,C213)</f>
        <v>0</v>
      </c>
      <c r="J213" s="331"/>
      <c r="K213" s="332">
        <f>IFERROR(SUM(C213/'Transfers of Funds'!$F$57),0)</f>
        <v>0</v>
      </c>
      <c r="L213" s="21"/>
      <c r="M213" s="47" t="s">
        <v>162</v>
      </c>
      <c r="N213" s="46"/>
    </row>
    <row r="214" spans="1:14" s="23" customFormat="1">
      <c r="A214" s="115"/>
      <c r="B214" s="308" t="str">
        <f>IF(A214="","",VLOOKUP(A214,'Project Budget vs Exp'!$B$9:$G$52,2,FALSE))</f>
        <v/>
      </c>
      <c r="C214" s="117"/>
      <c r="D214" s="116"/>
      <c r="E214" s="118"/>
      <c r="F214" s="119"/>
      <c r="G214" s="120"/>
      <c r="H214" s="120"/>
      <c r="I214" s="333">
        <f t="shared" si="4"/>
        <v>0</v>
      </c>
      <c r="J214" s="331"/>
      <c r="K214" s="332">
        <f>IFERROR(SUM(C214/'Transfers of Funds'!$F$57),0)</f>
        <v>0</v>
      </c>
      <c r="L214" s="21"/>
      <c r="M214" s="47" t="s">
        <v>162</v>
      </c>
      <c r="N214" s="46"/>
    </row>
    <row r="215" spans="1:14" s="23" customFormat="1">
      <c r="A215" s="115"/>
      <c r="B215" s="308" t="str">
        <f>IF(A215="","",VLOOKUP(A215,'Project Budget vs Exp'!$B$9:$G$52,2,FALSE))</f>
        <v/>
      </c>
      <c r="C215" s="117"/>
      <c r="D215" s="116"/>
      <c r="E215" s="118"/>
      <c r="F215" s="119"/>
      <c r="G215" s="120"/>
      <c r="H215" s="120"/>
      <c r="I215" s="333">
        <f t="shared" si="4"/>
        <v>0</v>
      </c>
      <c r="J215" s="331"/>
      <c r="K215" s="332">
        <f>IFERROR(SUM(C215/'Transfers of Funds'!$F$57),0)</f>
        <v>0</v>
      </c>
      <c r="L215" s="21"/>
      <c r="M215" s="47" t="s">
        <v>162</v>
      </c>
      <c r="N215" s="46"/>
    </row>
    <row r="216" spans="1:14" s="23" customFormat="1">
      <c r="A216" s="115"/>
      <c r="B216" s="308" t="str">
        <f>IF(A216="","",VLOOKUP(A216,'Project Budget vs Exp'!$B$9:$G$52,2,FALSE))</f>
        <v/>
      </c>
      <c r="C216" s="117"/>
      <c r="D216" s="116"/>
      <c r="E216" s="118"/>
      <c r="F216" s="119"/>
      <c r="G216" s="120"/>
      <c r="H216" s="120"/>
      <c r="I216" s="333">
        <f t="shared" si="4"/>
        <v>0</v>
      </c>
      <c r="J216" s="331"/>
      <c r="K216" s="332">
        <f>IFERROR(SUM(C216/'Transfers of Funds'!$F$57),0)</f>
        <v>0</v>
      </c>
      <c r="L216" s="21"/>
      <c r="M216" s="47" t="s">
        <v>162</v>
      </c>
      <c r="N216" s="46"/>
    </row>
    <row r="217" spans="1:14" s="23" customFormat="1">
      <c r="A217" s="115"/>
      <c r="B217" s="308" t="str">
        <f>IF(A217="","",VLOOKUP(A217,'Project Budget vs Exp'!$B$9:$G$52,2,FALSE))</f>
        <v/>
      </c>
      <c r="C217" s="117"/>
      <c r="D217" s="116"/>
      <c r="E217" s="118"/>
      <c r="F217" s="119"/>
      <c r="G217" s="120"/>
      <c r="H217" s="120"/>
      <c r="I217" s="333">
        <f t="shared" si="4"/>
        <v>0</v>
      </c>
      <c r="J217" s="331"/>
      <c r="K217" s="332">
        <f>IFERROR(SUM(C217/'Transfers of Funds'!$F$57),0)</f>
        <v>0</v>
      </c>
      <c r="L217" s="21"/>
      <c r="M217" s="47" t="s">
        <v>162</v>
      </c>
      <c r="N217" s="46"/>
    </row>
    <row r="218" spans="1:14" s="23" customFormat="1">
      <c r="A218" s="115"/>
      <c r="B218" s="308" t="str">
        <f>IF(A218="","",VLOOKUP(A218,'Project Budget vs Exp'!$B$9:$G$52,2,FALSE))</f>
        <v/>
      </c>
      <c r="C218" s="117"/>
      <c r="D218" s="116"/>
      <c r="E218" s="118"/>
      <c r="F218" s="119"/>
      <c r="G218" s="120"/>
      <c r="H218" s="120"/>
      <c r="I218" s="333">
        <f t="shared" si="4"/>
        <v>0</v>
      </c>
      <c r="J218" s="331"/>
      <c r="K218" s="332">
        <f>IFERROR(SUM(C218/'Transfers of Funds'!$F$57),0)</f>
        <v>0</v>
      </c>
      <c r="L218" s="21"/>
      <c r="M218" s="47" t="s">
        <v>162</v>
      </c>
      <c r="N218" s="46"/>
    </row>
    <row r="219" spans="1:14" s="23" customFormat="1">
      <c r="A219" s="115"/>
      <c r="B219" s="308" t="str">
        <f>IF(A219="","",VLOOKUP(A219,'Project Budget vs Exp'!$B$9:$G$52,2,FALSE))</f>
        <v/>
      </c>
      <c r="C219" s="117"/>
      <c r="D219" s="116"/>
      <c r="E219" s="118"/>
      <c r="F219" s="119"/>
      <c r="G219" s="120"/>
      <c r="H219" s="120"/>
      <c r="I219" s="333">
        <f t="shared" si="4"/>
        <v>0</v>
      </c>
      <c r="J219" s="331"/>
      <c r="K219" s="332">
        <f>IFERROR(SUM(C219/'Transfers of Funds'!$F$57),0)</f>
        <v>0</v>
      </c>
      <c r="L219" s="21"/>
      <c r="M219" s="47" t="s">
        <v>162</v>
      </c>
      <c r="N219" s="46"/>
    </row>
    <row r="220" spans="1:14" s="23" customFormat="1">
      <c r="A220" s="115"/>
      <c r="B220" s="308" t="str">
        <f>IF(A220="","",VLOOKUP(A220,'Project Budget vs Exp'!$B$9:$G$52,2,FALSE))</f>
        <v/>
      </c>
      <c r="C220" s="117"/>
      <c r="D220" s="116"/>
      <c r="E220" s="118"/>
      <c r="F220" s="119"/>
      <c r="G220" s="120"/>
      <c r="H220" s="120"/>
      <c r="I220" s="333">
        <f t="shared" si="4"/>
        <v>0</v>
      </c>
      <c r="J220" s="331"/>
      <c r="K220" s="332">
        <f>IFERROR(SUM(C220/'Transfers of Funds'!$F$57),0)</f>
        <v>0</v>
      </c>
      <c r="L220" s="21"/>
      <c r="M220" s="47" t="s">
        <v>162</v>
      </c>
      <c r="N220" s="46"/>
    </row>
    <row r="221" spans="1:14" s="23" customFormat="1">
      <c r="A221" s="115"/>
      <c r="B221" s="308" t="str">
        <f>IF(A221="","",VLOOKUP(A221,'Project Budget vs Exp'!$B$9:$G$52,2,FALSE))</f>
        <v/>
      </c>
      <c r="C221" s="117"/>
      <c r="D221" s="116"/>
      <c r="E221" s="118"/>
      <c r="F221" s="119"/>
      <c r="G221" s="120"/>
      <c r="H221" s="120"/>
      <c r="I221" s="333">
        <f t="shared" si="4"/>
        <v>0</v>
      </c>
      <c r="J221" s="331"/>
      <c r="K221" s="332">
        <f>IFERROR(SUM(C221/'Transfers of Funds'!$F$57),0)</f>
        <v>0</v>
      </c>
      <c r="L221" s="21"/>
      <c r="M221" s="47" t="s">
        <v>162</v>
      </c>
      <c r="N221" s="46"/>
    </row>
    <row r="222" spans="1:14" s="23" customFormat="1">
      <c r="A222" s="115"/>
      <c r="B222" s="308" t="str">
        <f>IF(A222="","",VLOOKUP(A222,'Project Budget vs Exp'!$B$9:$G$52,2,FALSE))</f>
        <v/>
      </c>
      <c r="C222" s="117"/>
      <c r="D222" s="116"/>
      <c r="E222" s="118"/>
      <c r="F222" s="119"/>
      <c r="G222" s="120"/>
      <c r="H222" s="120"/>
      <c r="I222" s="333">
        <f t="shared" si="4"/>
        <v>0</v>
      </c>
      <c r="J222" s="331"/>
      <c r="K222" s="332">
        <f>IFERROR(SUM(C222/'Transfers of Funds'!$F$57),0)</f>
        <v>0</v>
      </c>
      <c r="L222" s="21"/>
      <c r="M222" s="47" t="s">
        <v>162</v>
      </c>
      <c r="N222" s="46"/>
    </row>
    <row r="223" spans="1:14" s="23" customFormat="1">
      <c r="A223" s="115"/>
      <c r="B223" s="308" t="str">
        <f>IF(A223="","",VLOOKUP(A223,'Project Budget vs Exp'!$B$9:$G$52,2,FALSE))</f>
        <v/>
      </c>
      <c r="C223" s="117"/>
      <c r="D223" s="116"/>
      <c r="E223" s="118"/>
      <c r="F223" s="119"/>
      <c r="G223" s="120"/>
      <c r="H223" s="120"/>
      <c r="I223" s="333">
        <f t="shared" si="4"/>
        <v>0</v>
      </c>
      <c r="J223" s="331"/>
      <c r="K223" s="332">
        <f>IFERROR(SUM(C223/'Transfers of Funds'!$F$57),0)</f>
        <v>0</v>
      </c>
      <c r="L223" s="21"/>
      <c r="M223" s="47" t="s">
        <v>162</v>
      </c>
      <c r="N223" s="46"/>
    </row>
    <row r="224" spans="1:14" s="23" customFormat="1">
      <c r="A224" s="115"/>
      <c r="B224" s="308" t="str">
        <f>IF(A224="","",VLOOKUP(A224,'Project Budget vs Exp'!$B$9:$G$52,2,FALSE))</f>
        <v/>
      </c>
      <c r="C224" s="117"/>
      <c r="D224" s="116"/>
      <c r="E224" s="118"/>
      <c r="F224" s="119"/>
      <c r="G224" s="120"/>
      <c r="H224" s="120"/>
      <c r="I224" s="333">
        <f t="shared" si="4"/>
        <v>0</v>
      </c>
      <c r="J224" s="331"/>
      <c r="K224" s="332">
        <f>IFERROR(SUM(C224/'Transfers of Funds'!$F$57),0)</f>
        <v>0</v>
      </c>
      <c r="L224" s="21"/>
      <c r="M224" s="47" t="s">
        <v>162</v>
      </c>
      <c r="N224" s="46"/>
    </row>
    <row r="225" spans="1:14" s="23" customFormat="1">
      <c r="A225" s="115"/>
      <c r="B225" s="308" t="str">
        <f>IF(A225="","",VLOOKUP(A225,'Project Budget vs Exp'!$B$9:$G$52,2,FALSE))</f>
        <v/>
      </c>
      <c r="C225" s="117"/>
      <c r="D225" s="116"/>
      <c r="E225" s="118"/>
      <c r="F225" s="119"/>
      <c r="G225" s="120"/>
      <c r="H225" s="120"/>
      <c r="I225" s="333">
        <f t="shared" si="4"/>
        <v>0</v>
      </c>
      <c r="J225" s="331"/>
      <c r="K225" s="332">
        <f>IFERROR(SUM(C225/'Transfers of Funds'!$F$57),0)</f>
        <v>0</v>
      </c>
      <c r="L225" s="21"/>
      <c r="M225" s="47" t="s">
        <v>162</v>
      </c>
      <c r="N225" s="46"/>
    </row>
    <row r="226" spans="1:14" s="23" customFormat="1">
      <c r="A226" s="115"/>
      <c r="B226" s="308" t="str">
        <f>IF(A226="","",VLOOKUP(A226,'Project Budget vs Exp'!$B$9:$G$52,2,FALSE))</f>
        <v/>
      </c>
      <c r="C226" s="117"/>
      <c r="D226" s="116"/>
      <c r="E226" s="118"/>
      <c r="F226" s="119"/>
      <c r="G226" s="120"/>
      <c r="H226" s="120"/>
      <c r="I226" s="333">
        <f t="shared" si="4"/>
        <v>0</v>
      </c>
      <c r="J226" s="331"/>
      <c r="K226" s="332">
        <f>IFERROR(SUM(C226/'Transfers of Funds'!$F$57),0)</f>
        <v>0</v>
      </c>
      <c r="L226" s="21"/>
      <c r="M226" s="47" t="s">
        <v>162</v>
      </c>
      <c r="N226" s="46"/>
    </row>
    <row r="227" spans="1:14" s="23" customFormat="1">
      <c r="A227" s="115"/>
      <c r="B227" s="308" t="str">
        <f>IF(A227="","",VLOOKUP(A227,'Project Budget vs Exp'!$B$9:$G$52,2,FALSE))</f>
        <v/>
      </c>
      <c r="C227" s="117"/>
      <c r="D227" s="116"/>
      <c r="E227" s="118"/>
      <c r="F227" s="119"/>
      <c r="G227" s="120"/>
      <c r="H227" s="120"/>
      <c r="I227" s="333">
        <f t="shared" si="4"/>
        <v>0</v>
      </c>
      <c r="J227" s="331"/>
      <c r="K227" s="332">
        <f>IFERROR(SUM(C227/'Transfers of Funds'!$F$57),0)</f>
        <v>0</v>
      </c>
      <c r="L227" s="21"/>
      <c r="M227" s="47" t="s">
        <v>162</v>
      </c>
      <c r="N227" s="46"/>
    </row>
    <row r="228" spans="1:14" s="23" customFormat="1">
      <c r="A228" s="115"/>
      <c r="B228" s="308" t="str">
        <f>IF(A228="","",VLOOKUP(A228,'Project Budget vs Exp'!$B$9:$G$52,2,FALSE))</f>
        <v/>
      </c>
      <c r="C228" s="117"/>
      <c r="D228" s="116"/>
      <c r="E228" s="118"/>
      <c r="F228" s="119"/>
      <c r="G228" s="120"/>
      <c r="H228" s="120"/>
      <c r="I228" s="333">
        <f t="shared" si="4"/>
        <v>0</v>
      </c>
      <c r="J228" s="331"/>
      <c r="K228" s="332">
        <f>IFERROR(SUM(C228/'Transfers of Funds'!$F$57),0)</f>
        <v>0</v>
      </c>
      <c r="L228" s="21"/>
      <c r="M228" s="47" t="s">
        <v>162</v>
      </c>
      <c r="N228" s="46"/>
    </row>
    <row r="229" spans="1:14" s="23" customFormat="1">
      <c r="A229" s="115"/>
      <c r="B229" s="308" t="str">
        <f>IF(A229="","",VLOOKUP(A229,'Project Budget vs Exp'!$B$9:$G$52,2,FALSE))</f>
        <v/>
      </c>
      <c r="C229" s="117"/>
      <c r="D229" s="116"/>
      <c r="E229" s="118"/>
      <c r="F229" s="119"/>
      <c r="G229" s="120"/>
      <c r="H229" s="120"/>
      <c r="I229" s="333">
        <f t="shared" si="4"/>
        <v>0</v>
      </c>
      <c r="J229" s="331"/>
      <c r="K229" s="332">
        <f>IFERROR(SUM(C229/'Transfers of Funds'!$F$57),0)</f>
        <v>0</v>
      </c>
      <c r="L229" s="21"/>
      <c r="M229" s="47" t="s">
        <v>162</v>
      </c>
      <c r="N229" s="46"/>
    </row>
    <row r="230" spans="1:14" s="23" customFormat="1">
      <c r="A230" s="115"/>
      <c r="B230" s="308" t="str">
        <f>IF(A230="","",VLOOKUP(A230,'Project Budget vs Exp'!$B$9:$G$52,2,FALSE))</f>
        <v/>
      </c>
      <c r="C230" s="117"/>
      <c r="D230" s="116"/>
      <c r="E230" s="118"/>
      <c r="F230" s="119"/>
      <c r="G230" s="120"/>
      <c r="H230" s="120"/>
      <c r="I230" s="333">
        <f t="shared" si="4"/>
        <v>0</v>
      </c>
      <c r="J230" s="331"/>
      <c r="K230" s="332">
        <f>IFERROR(SUM(C230/'Transfers of Funds'!$F$57),0)</f>
        <v>0</v>
      </c>
      <c r="L230" s="21"/>
      <c r="M230" s="47" t="s">
        <v>162</v>
      </c>
      <c r="N230" s="46"/>
    </row>
    <row r="231" spans="1:14" s="23" customFormat="1">
      <c r="A231" s="115"/>
      <c r="B231" s="308" t="str">
        <f>IF(A231="","",VLOOKUP(A231,'Project Budget vs Exp'!$B$9:$G$52,2,FALSE))</f>
        <v/>
      </c>
      <c r="C231" s="117"/>
      <c r="D231" s="116"/>
      <c r="E231" s="118"/>
      <c r="F231" s="119"/>
      <c r="G231" s="120"/>
      <c r="H231" s="120"/>
      <c r="I231" s="333">
        <f t="shared" si="4"/>
        <v>0</v>
      </c>
      <c r="J231" s="331"/>
      <c r="K231" s="332">
        <f>IFERROR(SUM(C231/'Transfers of Funds'!$F$57),0)</f>
        <v>0</v>
      </c>
      <c r="L231" s="21"/>
      <c r="M231" s="47" t="s">
        <v>162</v>
      </c>
      <c r="N231" s="46"/>
    </row>
    <row r="232" spans="1:14" s="23" customFormat="1">
      <c r="A232" s="115"/>
      <c r="B232" s="308" t="str">
        <f>IF(A232="","",VLOOKUP(A232,'Project Budget vs Exp'!$B$9:$G$52,2,FALSE))</f>
        <v/>
      </c>
      <c r="C232" s="117"/>
      <c r="D232" s="116"/>
      <c r="E232" s="118"/>
      <c r="F232" s="119"/>
      <c r="G232" s="120"/>
      <c r="H232" s="120"/>
      <c r="I232" s="333">
        <f t="shared" si="4"/>
        <v>0</v>
      </c>
      <c r="J232" s="331"/>
      <c r="K232" s="332">
        <f>IFERROR(SUM(C232/'Transfers of Funds'!$F$57),0)</f>
        <v>0</v>
      </c>
      <c r="L232" s="21"/>
      <c r="M232" s="47" t="s">
        <v>162</v>
      </c>
      <c r="N232" s="46"/>
    </row>
    <row r="233" spans="1:14" s="23" customFormat="1">
      <c r="A233" s="115"/>
      <c r="B233" s="308" t="str">
        <f>IF(A233="","",VLOOKUP(A233,'Project Budget vs Exp'!$B$9:$G$52,2,FALSE))</f>
        <v/>
      </c>
      <c r="C233" s="117"/>
      <c r="D233" s="116"/>
      <c r="E233" s="118"/>
      <c r="F233" s="119"/>
      <c r="G233" s="120"/>
      <c r="H233" s="120"/>
      <c r="I233" s="333">
        <f t="shared" si="4"/>
        <v>0</v>
      </c>
      <c r="J233" s="331"/>
      <c r="K233" s="332">
        <f>IFERROR(SUM(C233/'Transfers of Funds'!$F$57),0)</f>
        <v>0</v>
      </c>
      <c r="L233" s="21"/>
      <c r="M233" s="47" t="s">
        <v>162</v>
      </c>
      <c r="N233" s="46"/>
    </row>
    <row r="234" spans="1:14" s="23" customFormat="1">
      <c r="A234" s="115"/>
      <c r="B234" s="308" t="str">
        <f>IF(A234="","",VLOOKUP(A234,'Project Budget vs Exp'!$B$9:$G$52,2,FALSE))</f>
        <v/>
      </c>
      <c r="C234" s="117"/>
      <c r="D234" s="116"/>
      <c r="E234" s="118"/>
      <c r="F234" s="119"/>
      <c r="G234" s="120"/>
      <c r="H234" s="120"/>
      <c r="I234" s="333">
        <f t="shared" si="4"/>
        <v>0</v>
      </c>
      <c r="J234" s="331"/>
      <c r="K234" s="332">
        <f>IFERROR(SUM(C234/'Transfers of Funds'!$F$57),0)</f>
        <v>0</v>
      </c>
      <c r="L234" s="21"/>
      <c r="M234" s="47" t="s">
        <v>162</v>
      </c>
      <c r="N234" s="46"/>
    </row>
    <row r="235" spans="1:14" s="23" customFormat="1">
      <c r="A235" s="115"/>
      <c r="B235" s="308" t="str">
        <f>IF(A235="","",VLOOKUP(A235,'Project Budget vs Exp'!$B$9:$G$52,2,FALSE))</f>
        <v/>
      </c>
      <c r="C235" s="117"/>
      <c r="D235" s="116"/>
      <c r="E235" s="118"/>
      <c r="F235" s="119"/>
      <c r="G235" s="120"/>
      <c r="H235" s="120"/>
      <c r="I235" s="333">
        <f t="shared" si="4"/>
        <v>0</v>
      </c>
      <c r="J235" s="331"/>
      <c r="K235" s="332">
        <f>IFERROR(SUM(C235/'Transfers of Funds'!$F$57),0)</f>
        <v>0</v>
      </c>
      <c r="L235" s="21"/>
      <c r="M235" s="47" t="s">
        <v>162</v>
      </c>
      <c r="N235" s="46"/>
    </row>
    <row r="236" spans="1:14" s="23" customFormat="1">
      <c r="A236" s="115"/>
      <c r="B236" s="308" t="str">
        <f>IF(A236="","",VLOOKUP(A236,'Project Budget vs Exp'!$B$9:$G$52,2,FALSE))</f>
        <v/>
      </c>
      <c r="C236" s="117"/>
      <c r="D236" s="116"/>
      <c r="E236" s="118"/>
      <c r="F236" s="119"/>
      <c r="G236" s="120"/>
      <c r="H236" s="120"/>
      <c r="I236" s="333">
        <f t="shared" si="4"/>
        <v>0</v>
      </c>
      <c r="J236" s="331"/>
      <c r="K236" s="332">
        <f>IFERROR(SUM(C236/'Transfers of Funds'!$F$57),0)</f>
        <v>0</v>
      </c>
      <c r="L236" s="21"/>
      <c r="M236" s="47" t="s">
        <v>162</v>
      </c>
      <c r="N236" s="46"/>
    </row>
    <row r="237" spans="1:14" s="23" customFormat="1">
      <c r="A237" s="115"/>
      <c r="B237" s="308" t="str">
        <f>IF(A237="","",VLOOKUP(A237,'Project Budget vs Exp'!$B$9:$G$52,2,FALSE))</f>
        <v/>
      </c>
      <c r="C237" s="117"/>
      <c r="D237" s="116"/>
      <c r="E237" s="118"/>
      <c r="F237" s="119"/>
      <c r="G237" s="120"/>
      <c r="H237" s="120"/>
      <c r="I237" s="333">
        <f t="shared" si="4"/>
        <v>0</v>
      </c>
      <c r="J237" s="331"/>
      <c r="K237" s="332">
        <f>IFERROR(SUM(C237/'Transfers of Funds'!$F$57),0)</f>
        <v>0</v>
      </c>
      <c r="L237" s="21"/>
      <c r="M237" s="47" t="s">
        <v>162</v>
      </c>
      <c r="N237" s="46"/>
    </row>
    <row r="238" spans="1:14" s="23" customFormat="1">
      <c r="A238" s="115"/>
      <c r="B238" s="308" t="str">
        <f>IF(A238="","",VLOOKUP(A238,'Project Budget vs Exp'!$B$9:$G$52,2,FALSE))</f>
        <v/>
      </c>
      <c r="C238" s="117"/>
      <c r="D238" s="116"/>
      <c r="E238" s="118"/>
      <c r="F238" s="119"/>
      <c r="G238" s="120"/>
      <c r="H238" s="120"/>
      <c r="I238" s="333">
        <f t="shared" si="4"/>
        <v>0</v>
      </c>
      <c r="J238" s="331"/>
      <c r="K238" s="332">
        <f>IFERROR(SUM(C238/'Transfers of Funds'!$F$57),0)</f>
        <v>0</v>
      </c>
      <c r="L238" s="21"/>
      <c r="M238" s="47" t="s">
        <v>162</v>
      </c>
      <c r="N238" s="46"/>
    </row>
    <row r="239" spans="1:14" s="23" customFormat="1">
      <c r="A239" s="115"/>
      <c r="B239" s="308" t="str">
        <f>IF(A239="","",VLOOKUP(A239,'Project Budget vs Exp'!$B$9:$G$52,2,FALSE))</f>
        <v/>
      </c>
      <c r="C239" s="117"/>
      <c r="D239" s="116"/>
      <c r="E239" s="118"/>
      <c r="F239" s="119"/>
      <c r="G239" s="120"/>
      <c r="H239" s="120"/>
      <c r="I239" s="333">
        <f t="shared" si="4"/>
        <v>0</v>
      </c>
      <c r="J239" s="331"/>
      <c r="K239" s="332">
        <f>IFERROR(SUM(C239/'Transfers of Funds'!$F$57),0)</f>
        <v>0</v>
      </c>
      <c r="L239" s="21"/>
      <c r="M239" s="47" t="s">
        <v>162</v>
      </c>
      <c r="N239" s="46"/>
    </row>
    <row r="240" spans="1:14" s="23" customFormat="1">
      <c r="A240" s="115"/>
      <c r="B240" s="308" t="str">
        <f>IF(A240="","",VLOOKUP(A240,'Project Budget vs Exp'!$B$9:$G$52,2,FALSE))</f>
        <v/>
      </c>
      <c r="C240" s="117"/>
      <c r="D240" s="116"/>
      <c r="E240" s="118"/>
      <c r="F240" s="119"/>
      <c r="G240" s="120"/>
      <c r="H240" s="120"/>
      <c r="I240" s="333">
        <f t="shared" si="4"/>
        <v>0</v>
      </c>
      <c r="J240" s="331"/>
      <c r="K240" s="332">
        <f>IFERROR(SUM(C240/'Transfers of Funds'!$F$57),0)</f>
        <v>0</v>
      </c>
      <c r="L240" s="21"/>
      <c r="M240" s="47" t="s">
        <v>162</v>
      </c>
      <c r="N240" s="46"/>
    </row>
    <row r="241" spans="1:14" s="23" customFormat="1">
      <c r="A241" s="115"/>
      <c r="B241" s="308" t="str">
        <f>IF(A241="","",VLOOKUP(A241,'Project Budget vs Exp'!$B$9:$G$52,2,FALSE))</f>
        <v/>
      </c>
      <c r="C241" s="117"/>
      <c r="D241" s="116"/>
      <c r="E241" s="118"/>
      <c r="F241" s="119"/>
      <c r="G241" s="120"/>
      <c r="H241" s="120"/>
      <c r="I241" s="333">
        <f t="shared" si="4"/>
        <v>0</v>
      </c>
      <c r="J241" s="331"/>
      <c r="K241" s="332">
        <f>IFERROR(SUM(C241/'Transfers of Funds'!$F$57),0)</f>
        <v>0</v>
      </c>
      <c r="L241" s="21"/>
      <c r="M241" s="47" t="s">
        <v>162</v>
      </c>
      <c r="N241" s="46"/>
    </row>
    <row r="242" spans="1:14" s="23" customFormat="1">
      <c r="A242" s="115"/>
      <c r="B242" s="308" t="str">
        <f>IF(A242="","",VLOOKUP(A242,'Project Budget vs Exp'!$B$9:$G$52,2,FALSE))</f>
        <v/>
      </c>
      <c r="C242" s="117"/>
      <c r="D242" s="116"/>
      <c r="E242" s="118"/>
      <c r="F242" s="119"/>
      <c r="G242" s="120"/>
      <c r="H242" s="120"/>
      <c r="I242" s="333">
        <f t="shared" si="4"/>
        <v>0</v>
      </c>
      <c r="J242" s="331"/>
      <c r="K242" s="332">
        <f>IFERROR(SUM(C242/'Transfers of Funds'!$F$57),0)</f>
        <v>0</v>
      </c>
      <c r="L242" s="21"/>
      <c r="M242" s="47" t="s">
        <v>162</v>
      </c>
      <c r="N242" s="46"/>
    </row>
    <row r="243" spans="1:14" s="23" customFormat="1">
      <c r="A243" s="115"/>
      <c r="B243" s="308" t="str">
        <f>IF(A243="","",VLOOKUP(A243,'Project Budget vs Exp'!$B$9:$G$52,2,FALSE))</f>
        <v/>
      </c>
      <c r="C243" s="117"/>
      <c r="D243" s="116"/>
      <c r="E243" s="118"/>
      <c r="F243" s="119"/>
      <c r="G243" s="120"/>
      <c r="H243" s="120"/>
      <c r="I243" s="333">
        <f t="shared" si="4"/>
        <v>0</v>
      </c>
      <c r="J243" s="331"/>
      <c r="K243" s="332">
        <f>IFERROR(SUM(C243/'Transfers of Funds'!$F$57),0)</f>
        <v>0</v>
      </c>
      <c r="L243" s="21"/>
      <c r="M243" s="47" t="s">
        <v>162</v>
      </c>
      <c r="N243" s="46"/>
    </row>
    <row r="244" spans="1:14" s="23" customFormat="1">
      <c r="A244" s="115"/>
      <c r="B244" s="308" t="str">
        <f>IF(A244="","",VLOOKUP(A244,'Project Budget vs Exp'!$B$9:$G$52,2,FALSE))</f>
        <v/>
      </c>
      <c r="C244" s="117"/>
      <c r="D244" s="116"/>
      <c r="E244" s="118"/>
      <c r="F244" s="119"/>
      <c r="G244" s="120"/>
      <c r="H244" s="120"/>
      <c r="I244" s="333">
        <f t="shared" si="4"/>
        <v>0</v>
      </c>
      <c r="J244" s="331"/>
      <c r="K244" s="332">
        <f>IFERROR(SUM(C244/'Transfers of Funds'!$F$57),0)</f>
        <v>0</v>
      </c>
      <c r="L244" s="21"/>
      <c r="M244" s="47" t="s">
        <v>162</v>
      </c>
      <c r="N244" s="46"/>
    </row>
    <row r="245" spans="1:14" s="23" customFormat="1">
      <c r="A245" s="115"/>
      <c r="B245" s="308" t="str">
        <f>IF(A245="","",VLOOKUP(A245,'Project Budget vs Exp'!$B$9:$G$52,2,FALSE))</f>
        <v/>
      </c>
      <c r="C245" s="117"/>
      <c r="D245" s="116"/>
      <c r="E245" s="118"/>
      <c r="F245" s="119"/>
      <c r="G245" s="120"/>
      <c r="H245" s="120"/>
      <c r="I245" s="333">
        <f t="shared" si="4"/>
        <v>0</v>
      </c>
      <c r="J245" s="331"/>
      <c r="K245" s="332">
        <f>IFERROR(SUM(C245/'Transfers of Funds'!$F$57),0)</f>
        <v>0</v>
      </c>
      <c r="L245" s="21"/>
      <c r="M245" s="47" t="s">
        <v>162</v>
      </c>
      <c r="N245" s="46"/>
    </row>
    <row r="246" spans="1:14" s="23" customFormat="1">
      <c r="A246" s="115"/>
      <c r="B246" s="308" t="str">
        <f>IF(A246="","",VLOOKUP(A246,'Project Budget vs Exp'!$B$9:$G$52,2,FALSE))</f>
        <v/>
      </c>
      <c r="C246" s="117"/>
      <c r="D246" s="116"/>
      <c r="E246" s="118"/>
      <c r="F246" s="119"/>
      <c r="G246" s="120"/>
      <c r="H246" s="120"/>
      <c r="I246" s="333">
        <f t="shared" si="4"/>
        <v>0</v>
      </c>
      <c r="J246" s="331"/>
      <c r="K246" s="332">
        <f>IFERROR(SUM(C246/'Transfers of Funds'!$F$57),0)</f>
        <v>0</v>
      </c>
      <c r="L246" s="21"/>
      <c r="M246" s="47" t="s">
        <v>162</v>
      </c>
      <c r="N246" s="46"/>
    </row>
    <row r="247" spans="1:14" s="23" customFormat="1">
      <c r="A247" s="115"/>
      <c r="B247" s="308" t="str">
        <f>IF(A247="","",VLOOKUP(A247,'Project Budget vs Exp'!$B$9:$G$52,2,FALSE))</f>
        <v/>
      </c>
      <c r="C247" s="117"/>
      <c r="D247" s="116"/>
      <c r="E247" s="118"/>
      <c r="F247" s="119"/>
      <c r="G247" s="120"/>
      <c r="H247" s="120"/>
      <c r="I247" s="333">
        <f t="shared" si="4"/>
        <v>0</v>
      </c>
      <c r="J247" s="331"/>
      <c r="K247" s="332">
        <f>IFERROR(SUM(C247/'Transfers of Funds'!$F$57),0)</f>
        <v>0</v>
      </c>
      <c r="L247" s="21"/>
      <c r="M247" s="47" t="s">
        <v>162</v>
      </c>
      <c r="N247" s="46"/>
    </row>
    <row r="248" spans="1:14" s="23" customFormat="1">
      <c r="A248" s="115"/>
      <c r="B248" s="308" t="str">
        <f>IF(A248="","",VLOOKUP(A248,'Project Budget vs Exp'!$B$9:$G$52,2,FALSE))</f>
        <v/>
      </c>
      <c r="C248" s="117"/>
      <c r="D248" s="116"/>
      <c r="E248" s="118"/>
      <c r="F248" s="119"/>
      <c r="G248" s="120"/>
      <c r="H248" s="120"/>
      <c r="I248" s="333">
        <f t="shared" si="4"/>
        <v>0</v>
      </c>
      <c r="J248" s="331"/>
      <c r="K248" s="332">
        <f>IFERROR(SUM(C248/'Transfers of Funds'!$F$57),0)</f>
        <v>0</v>
      </c>
      <c r="L248" s="21"/>
      <c r="M248" s="47" t="s">
        <v>162</v>
      </c>
      <c r="N248" s="46"/>
    </row>
    <row r="249" spans="1:14" s="23" customFormat="1">
      <c r="A249" s="115"/>
      <c r="B249" s="308" t="str">
        <f>IF(A249="","",VLOOKUP(A249,'Project Budget vs Exp'!$B$9:$G$52,2,FALSE))</f>
        <v/>
      </c>
      <c r="C249" s="117"/>
      <c r="D249" s="116"/>
      <c r="E249" s="118"/>
      <c r="F249" s="119"/>
      <c r="G249" s="120"/>
      <c r="H249" s="120"/>
      <c r="I249" s="333">
        <f t="shared" si="4"/>
        <v>0</v>
      </c>
      <c r="J249" s="331"/>
      <c r="K249" s="332">
        <f>IFERROR(SUM(C249/'Transfers of Funds'!$F$57),0)</f>
        <v>0</v>
      </c>
      <c r="L249" s="21"/>
      <c r="M249" s="47" t="s">
        <v>162</v>
      </c>
      <c r="N249" s="46"/>
    </row>
    <row r="250" spans="1:14" s="23" customFormat="1">
      <c r="A250" s="115"/>
      <c r="B250" s="308" t="str">
        <f>IF(A250="","",VLOOKUP(A250,'Project Budget vs Exp'!$B$9:$G$52,2,FALSE))</f>
        <v/>
      </c>
      <c r="C250" s="117"/>
      <c r="D250" s="116"/>
      <c r="E250" s="118"/>
      <c r="F250" s="119"/>
      <c r="G250" s="120"/>
      <c r="H250" s="120"/>
      <c r="I250" s="333">
        <f t="shared" si="4"/>
        <v>0</v>
      </c>
      <c r="J250" s="331"/>
      <c r="K250" s="332">
        <f>IFERROR(SUM(C250/'Transfers of Funds'!$F$57),0)</f>
        <v>0</v>
      </c>
      <c r="L250" s="21"/>
      <c r="M250" s="47" t="s">
        <v>162</v>
      </c>
      <c r="N250" s="46"/>
    </row>
    <row r="251" spans="1:14" s="23" customFormat="1">
      <c r="A251" s="115"/>
      <c r="B251" s="308" t="str">
        <f>IF(A251="","",VLOOKUP(A251,'Project Budget vs Exp'!$B$9:$G$52,2,FALSE))</f>
        <v/>
      </c>
      <c r="C251" s="117"/>
      <c r="D251" s="116"/>
      <c r="E251" s="118"/>
      <c r="F251" s="119"/>
      <c r="G251" s="120"/>
      <c r="H251" s="120"/>
      <c r="I251" s="333">
        <f t="shared" si="4"/>
        <v>0</v>
      </c>
      <c r="J251" s="331"/>
      <c r="K251" s="332">
        <f>IFERROR(SUM(C251/'Transfers of Funds'!$F$57),0)</f>
        <v>0</v>
      </c>
      <c r="L251" s="21"/>
      <c r="M251" s="47" t="s">
        <v>162</v>
      </c>
      <c r="N251" s="46"/>
    </row>
    <row r="252" spans="1:14" s="23" customFormat="1">
      <c r="A252" s="115"/>
      <c r="B252" s="308" t="str">
        <f>IF(A252="","",VLOOKUP(A252,'Project Budget vs Exp'!$B$9:$G$52,2,FALSE))</f>
        <v/>
      </c>
      <c r="C252" s="117"/>
      <c r="D252" s="116"/>
      <c r="E252" s="118"/>
      <c r="F252" s="119"/>
      <c r="G252" s="120"/>
      <c r="H252" s="120"/>
      <c r="I252" s="333">
        <f t="shared" si="4"/>
        <v>0</v>
      </c>
      <c r="J252" s="331"/>
      <c r="K252" s="332">
        <f>IFERROR(SUM(C252/'Transfers of Funds'!$F$57),0)</f>
        <v>0</v>
      </c>
      <c r="L252" s="21"/>
      <c r="M252" s="47" t="s">
        <v>162</v>
      </c>
      <c r="N252" s="46"/>
    </row>
    <row r="253" spans="1:14" s="23" customFormat="1">
      <c r="A253" s="115"/>
      <c r="B253" s="308" t="str">
        <f>IF(A253="","",VLOOKUP(A253,'Project Budget vs Exp'!$B$9:$G$52,2,FALSE))</f>
        <v/>
      </c>
      <c r="C253" s="117"/>
      <c r="D253" s="116"/>
      <c r="E253" s="118"/>
      <c r="F253" s="119"/>
      <c r="G253" s="120"/>
      <c r="H253" s="120"/>
      <c r="I253" s="333">
        <f t="shared" si="4"/>
        <v>0</v>
      </c>
      <c r="J253" s="331"/>
      <c r="K253" s="332">
        <f>IFERROR(SUM(C253/'Transfers of Funds'!$F$57),0)</f>
        <v>0</v>
      </c>
      <c r="L253" s="21"/>
      <c r="M253" s="47" t="s">
        <v>162</v>
      </c>
      <c r="N253" s="46"/>
    </row>
    <row r="254" spans="1:14" s="23" customFormat="1">
      <c r="A254" s="115"/>
      <c r="B254" s="308" t="str">
        <f>IF(A254="","",VLOOKUP(A254,'Project Budget vs Exp'!$B$9:$G$52,2,FALSE))</f>
        <v/>
      </c>
      <c r="C254" s="117"/>
      <c r="D254" s="116"/>
      <c r="E254" s="118"/>
      <c r="F254" s="119"/>
      <c r="G254" s="120"/>
      <c r="H254" s="120"/>
      <c r="I254" s="333">
        <f t="shared" si="4"/>
        <v>0</v>
      </c>
      <c r="J254" s="331"/>
      <c r="K254" s="332">
        <f>IFERROR(SUM(C254/'Transfers of Funds'!$F$57),0)</f>
        <v>0</v>
      </c>
      <c r="L254" s="21"/>
      <c r="M254" s="47" t="s">
        <v>162</v>
      </c>
      <c r="N254" s="46"/>
    </row>
    <row r="255" spans="1:14" s="23" customFormat="1">
      <c r="A255" s="115"/>
      <c r="B255" s="308" t="str">
        <f>IF(A255="","",VLOOKUP(A255,'Project Budget vs Exp'!$B$9:$G$52,2,FALSE))</f>
        <v/>
      </c>
      <c r="C255" s="117"/>
      <c r="D255" s="116"/>
      <c r="E255" s="118"/>
      <c r="F255" s="119"/>
      <c r="G255" s="120"/>
      <c r="H255" s="120"/>
      <c r="I255" s="333">
        <f t="shared" si="4"/>
        <v>0</v>
      </c>
      <c r="J255" s="331"/>
      <c r="K255" s="332">
        <f>IFERROR(SUM(C255/'Transfers of Funds'!$F$57),0)</f>
        <v>0</v>
      </c>
      <c r="L255" s="21"/>
      <c r="M255" s="47" t="s">
        <v>162</v>
      </c>
      <c r="N255" s="46"/>
    </row>
    <row r="256" spans="1:14" s="23" customFormat="1">
      <c r="A256" s="115"/>
      <c r="B256" s="308" t="str">
        <f>IF(A256="","",VLOOKUP(A256,'Project Budget vs Exp'!$B$9:$G$52,2,FALSE))</f>
        <v/>
      </c>
      <c r="C256" s="117"/>
      <c r="D256" s="116"/>
      <c r="E256" s="118"/>
      <c r="F256" s="119"/>
      <c r="G256" s="120"/>
      <c r="H256" s="120"/>
      <c r="I256" s="333">
        <f t="shared" si="4"/>
        <v>0</v>
      </c>
      <c r="J256" s="331"/>
      <c r="K256" s="332">
        <f>IFERROR(SUM(C256/'Transfers of Funds'!$F$57),0)</f>
        <v>0</v>
      </c>
      <c r="L256" s="21"/>
      <c r="M256" s="47" t="s">
        <v>162</v>
      </c>
      <c r="N256" s="46"/>
    </row>
    <row r="257" spans="1:14" s="23" customFormat="1">
      <c r="A257" s="115"/>
      <c r="B257" s="308" t="str">
        <f>IF(A257="","",VLOOKUP(A257,'Project Budget vs Exp'!$B$9:$G$52,2,FALSE))</f>
        <v/>
      </c>
      <c r="C257" s="117"/>
      <c r="D257" s="116"/>
      <c r="E257" s="118"/>
      <c r="F257" s="119"/>
      <c r="G257" s="120"/>
      <c r="H257" s="120"/>
      <c r="I257" s="333">
        <f t="shared" si="4"/>
        <v>0</v>
      </c>
      <c r="J257" s="331"/>
      <c r="K257" s="332">
        <f>IFERROR(SUM(C257/'Transfers of Funds'!$F$57),0)</f>
        <v>0</v>
      </c>
      <c r="L257" s="21"/>
      <c r="M257" s="47" t="s">
        <v>162</v>
      </c>
      <c r="N257" s="46"/>
    </row>
    <row r="258" spans="1:14" s="23" customFormat="1">
      <c r="A258" s="115"/>
      <c r="B258" s="308" t="str">
        <f>IF(A258="","",VLOOKUP(A258,'Project Budget vs Exp'!$B$9:$G$52,2,FALSE))</f>
        <v/>
      </c>
      <c r="C258" s="117"/>
      <c r="D258" s="116"/>
      <c r="E258" s="118"/>
      <c r="F258" s="119"/>
      <c r="G258" s="120"/>
      <c r="H258" s="120"/>
      <c r="I258" s="333">
        <f t="shared" si="4"/>
        <v>0</v>
      </c>
      <c r="J258" s="331"/>
      <c r="K258" s="332">
        <f>IFERROR(SUM(C258/'Transfers of Funds'!$F$57),0)</f>
        <v>0</v>
      </c>
      <c r="L258" s="21"/>
      <c r="M258" s="47" t="s">
        <v>162</v>
      </c>
      <c r="N258" s="46"/>
    </row>
    <row r="259" spans="1:14" s="23" customFormat="1">
      <c r="A259" s="115"/>
      <c r="B259" s="308" t="str">
        <f>IF(A259="","",VLOOKUP(A259,'Project Budget vs Exp'!$B$9:$G$52,2,FALSE))</f>
        <v/>
      </c>
      <c r="C259" s="117"/>
      <c r="D259" s="116"/>
      <c r="E259" s="118"/>
      <c r="F259" s="119"/>
      <c r="G259" s="120"/>
      <c r="H259" s="120"/>
      <c r="I259" s="333">
        <f t="shared" si="4"/>
        <v>0</v>
      </c>
      <c r="J259" s="331"/>
      <c r="K259" s="332">
        <f>IFERROR(SUM(C259/'Transfers of Funds'!$F$57),0)</f>
        <v>0</v>
      </c>
      <c r="L259" s="21"/>
      <c r="M259" s="47" t="s">
        <v>162</v>
      </c>
      <c r="N259" s="46"/>
    </row>
    <row r="260" spans="1:14" s="23" customFormat="1">
      <c r="A260" s="115"/>
      <c r="B260" s="308" t="str">
        <f>IF(A260="","",VLOOKUP(A260,'Project Budget vs Exp'!$B$9:$G$52,2,FALSE))</f>
        <v/>
      </c>
      <c r="C260" s="117"/>
      <c r="D260" s="116"/>
      <c r="E260" s="118"/>
      <c r="F260" s="119"/>
      <c r="G260" s="120"/>
      <c r="H260" s="120"/>
      <c r="I260" s="333">
        <f t="shared" si="4"/>
        <v>0</v>
      </c>
      <c r="J260" s="331"/>
      <c r="K260" s="332">
        <f>IFERROR(SUM(C260/'Transfers of Funds'!$F$57),0)</f>
        <v>0</v>
      </c>
      <c r="L260" s="21"/>
      <c r="M260" s="47" t="s">
        <v>162</v>
      </c>
      <c r="N260" s="46"/>
    </row>
    <row r="261" spans="1:14" s="23" customFormat="1">
      <c r="A261" s="115"/>
      <c r="B261" s="308" t="str">
        <f>IF(A261="","",VLOOKUP(A261,'Project Budget vs Exp'!$B$9:$G$52,2,FALSE))</f>
        <v/>
      </c>
      <c r="C261" s="117"/>
      <c r="D261" s="116"/>
      <c r="E261" s="118"/>
      <c r="F261" s="119"/>
      <c r="G261" s="120"/>
      <c r="H261" s="120"/>
      <c r="I261" s="333">
        <f t="shared" si="4"/>
        <v>0</v>
      </c>
      <c r="J261" s="331"/>
      <c r="K261" s="332">
        <f>IFERROR(SUM(C261/'Transfers of Funds'!$F$57),0)</f>
        <v>0</v>
      </c>
      <c r="L261" s="21"/>
      <c r="M261" s="47" t="s">
        <v>162</v>
      </c>
      <c r="N261" s="46"/>
    </row>
    <row r="262" spans="1:14" s="23" customFormat="1">
      <c r="A262" s="115"/>
      <c r="B262" s="308" t="str">
        <f>IF(A262="","",VLOOKUP(A262,'Project Budget vs Exp'!$B$9:$G$52,2,FALSE))</f>
        <v/>
      </c>
      <c r="C262" s="117"/>
      <c r="D262" s="116"/>
      <c r="E262" s="118"/>
      <c r="F262" s="119"/>
      <c r="G262" s="120"/>
      <c r="H262" s="120"/>
      <c r="I262" s="333">
        <f t="shared" si="4"/>
        <v>0</v>
      </c>
      <c r="J262" s="331"/>
      <c r="K262" s="332">
        <f>IFERROR(SUM(C262/'Transfers of Funds'!$F$57),0)</f>
        <v>0</v>
      </c>
      <c r="L262" s="21"/>
      <c r="M262" s="47" t="s">
        <v>162</v>
      </c>
      <c r="N262" s="46"/>
    </row>
    <row r="263" spans="1:14" s="23" customFormat="1">
      <c r="A263" s="115"/>
      <c r="B263" s="308" t="str">
        <f>IF(A263="","",VLOOKUP(A263,'Project Budget vs Exp'!$B$9:$G$52,2,FALSE))</f>
        <v/>
      </c>
      <c r="C263" s="117"/>
      <c r="D263" s="116"/>
      <c r="E263" s="118"/>
      <c r="F263" s="119"/>
      <c r="G263" s="120"/>
      <c r="H263" s="120"/>
      <c r="I263" s="333">
        <f t="shared" si="4"/>
        <v>0</v>
      </c>
      <c r="J263" s="331"/>
      <c r="K263" s="332">
        <f>IFERROR(SUM(C263/'Transfers of Funds'!$F$57),0)</f>
        <v>0</v>
      </c>
      <c r="L263" s="21"/>
      <c r="M263" s="47" t="s">
        <v>162</v>
      </c>
      <c r="N263" s="46"/>
    </row>
    <row r="264" spans="1:14" s="23" customFormat="1">
      <c r="A264" s="115"/>
      <c r="B264" s="308" t="str">
        <f>IF(A264="","",VLOOKUP(A264,'Project Budget vs Exp'!$B$9:$G$52,2,FALSE))</f>
        <v/>
      </c>
      <c r="C264" s="117"/>
      <c r="D264" s="116"/>
      <c r="E264" s="118"/>
      <c r="F264" s="119"/>
      <c r="G264" s="120"/>
      <c r="H264" s="120"/>
      <c r="I264" s="333">
        <f t="shared" si="4"/>
        <v>0</v>
      </c>
      <c r="J264" s="331"/>
      <c r="K264" s="332">
        <f>IFERROR(SUM(C264/'Transfers of Funds'!$F$57),0)</f>
        <v>0</v>
      </c>
      <c r="L264" s="21"/>
      <c r="M264" s="47" t="s">
        <v>162</v>
      </c>
      <c r="N264" s="46"/>
    </row>
    <row r="265" spans="1:14" s="23" customFormat="1">
      <c r="A265" s="115"/>
      <c r="B265" s="308" t="str">
        <f>IF(A265="","",VLOOKUP(A265,'Project Budget vs Exp'!$B$9:$G$52,2,FALSE))</f>
        <v/>
      </c>
      <c r="C265" s="117"/>
      <c r="D265" s="116"/>
      <c r="E265" s="118"/>
      <c r="F265" s="119"/>
      <c r="G265" s="120"/>
      <c r="H265" s="120"/>
      <c r="I265" s="333">
        <f t="shared" si="4"/>
        <v>0</v>
      </c>
      <c r="J265" s="331"/>
      <c r="K265" s="332">
        <f>IFERROR(SUM(C265/'Transfers of Funds'!$F$57),0)</f>
        <v>0</v>
      </c>
      <c r="L265" s="21"/>
      <c r="M265" s="47" t="s">
        <v>162</v>
      </c>
      <c r="N265" s="46"/>
    </row>
    <row r="266" spans="1:14" s="23" customFormat="1">
      <c r="A266" s="115"/>
      <c r="B266" s="308" t="str">
        <f>IF(A266="","",VLOOKUP(A266,'Project Budget vs Exp'!$B$9:$G$52,2,FALSE))</f>
        <v/>
      </c>
      <c r="C266" s="117"/>
      <c r="D266" s="116"/>
      <c r="E266" s="118"/>
      <c r="F266" s="119"/>
      <c r="G266" s="120"/>
      <c r="H266" s="120"/>
      <c r="I266" s="333">
        <f t="shared" si="4"/>
        <v>0</v>
      </c>
      <c r="J266" s="331"/>
      <c r="K266" s="332">
        <f>IFERROR(SUM(C266/'Transfers of Funds'!$F$57),0)</f>
        <v>0</v>
      </c>
      <c r="L266" s="21"/>
      <c r="M266" s="47" t="s">
        <v>162</v>
      </c>
      <c r="N266" s="46"/>
    </row>
    <row r="267" spans="1:14" s="23" customFormat="1">
      <c r="A267" s="115"/>
      <c r="B267" s="308" t="str">
        <f>IF(A267="","",VLOOKUP(A267,'Project Budget vs Exp'!$B$9:$G$52,2,FALSE))</f>
        <v/>
      </c>
      <c r="C267" s="117"/>
      <c r="D267" s="116"/>
      <c r="E267" s="118"/>
      <c r="F267" s="119"/>
      <c r="G267" s="120"/>
      <c r="H267" s="120"/>
      <c r="I267" s="333">
        <f t="shared" si="4"/>
        <v>0</v>
      </c>
      <c r="J267" s="331"/>
      <c r="K267" s="332">
        <f>IFERROR(SUM(C267/'Transfers of Funds'!$F$57),0)</f>
        <v>0</v>
      </c>
      <c r="L267" s="21"/>
      <c r="M267" s="47" t="s">
        <v>162</v>
      </c>
      <c r="N267" s="46"/>
    </row>
    <row r="268" spans="1:14" s="23" customFormat="1">
      <c r="A268" s="115"/>
      <c r="B268" s="308" t="str">
        <f>IF(A268="","",VLOOKUP(A268,'Project Budget vs Exp'!$B$9:$G$52,2,FALSE))</f>
        <v/>
      </c>
      <c r="C268" s="117"/>
      <c r="D268" s="116"/>
      <c r="E268" s="118"/>
      <c r="F268" s="119"/>
      <c r="G268" s="120"/>
      <c r="H268" s="120"/>
      <c r="I268" s="333">
        <f t="shared" si="4"/>
        <v>0</v>
      </c>
      <c r="J268" s="331"/>
      <c r="K268" s="332">
        <f>IFERROR(SUM(C268/'Transfers of Funds'!$F$57),0)</f>
        <v>0</v>
      </c>
      <c r="L268" s="21"/>
      <c r="M268" s="47" t="s">
        <v>162</v>
      </c>
      <c r="N268" s="46"/>
    </row>
    <row r="269" spans="1:14" s="23" customFormat="1">
      <c r="A269" s="115"/>
      <c r="B269" s="308" t="str">
        <f>IF(A269="","",VLOOKUP(A269,'Project Budget vs Exp'!$B$9:$G$52,2,FALSE))</f>
        <v/>
      </c>
      <c r="C269" s="117"/>
      <c r="D269" s="116"/>
      <c r="E269" s="118"/>
      <c r="F269" s="119"/>
      <c r="G269" s="120"/>
      <c r="H269" s="120"/>
      <c r="I269" s="333">
        <f t="shared" si="4"/>
        <v>0</v>
      </c>
      <c r="J269" s="331"/>
      <c r="K269" s="332">
        <f>IFERROR(SUM(C269/'Transfers of Funds'!$F$57),0)</f>
        <v>0</v>
      </c>
      <c r="L269" s="21"/>
      <c r="M269" s="47" t="s">
        <v>162</v>
      </c>
      <c r="N269" s="46"/>
    </row>
    <row r="270" spans="1:14" s="23" customFormat="1">
      <c r="A270" s="115"/>
      <c r="B270" s="308" t="str">
        <f>IF(A270="","",VLOOKUP(A270,'Project Budget vs Exp'!$B$9:$G$52,2,FALSE))</f>
        <v/>
      </c>
      <c r="C270" s="117"/>
      <c r="D270" s="116"/>
      <c r="E270" s="118"/>
      <c r="F270" s="119"/>
      <c r="G270" s="120"/>
      <c r="H270" s="120"/>
      <c r="I270" s="333">
        <f t="shared" si="4"/>
        <v>0</v>
      </c>
      <c r="J270" s="331"/>
      <c r="K270" s="332">
        <f>IFERROR(SUM(C270/'Transfers of Funds'!$F$57),0)</f>
        <v>0</v>
      </c>
      <c r="L270" s="21"/>
      <c r="M270" s="47" t="s">
        <v>162</v>
      </c>
      <c r="N270" s="46"/>
    </row>
    <row r="271" spans="1:14" s="23" customFormat="1">
      <c r="A271" s="115"/>
      <c r="B271" s="308" t="str">
        <f>IF(A271="","",VLOOKUP(A271,'Project Budget vs Exp'!$B$9:$G$52,2,FALSE))</f>
        <v/>
      </c>
      <c r="C271" s="117"/>
      <c r="D271" s="116"/>
      <c r="E271" s="118"/>
      <c r="F271" s="119"/>
      <c r="G271" s="120"/>
      <c r="H271" s="120"/>
      <c r="I271" s="333">
        <f t="shared" si="4"/>
        <v>0</v>
      </c>
      <c r="J271" s="331"/>
      <c r="K271" s="332">
        <f>IFERROR(SUM(C271/'Transfers of Funds'!$F$57),0)</f>
        <v>0</v>
      </c>
      <c r="L271" s="21"/>
      <c r="M271" s="47" t="s">
        <v>162</v>
      </c>
      <c r="N271" s="46"/>
    </row>
    <row r="272" spans="1:14" s="23" customFormat="1">
      <c r="A272" s="115"/>
      <c r="B272" s="308" t="str">
        <f>IF(A272="","",VLOOKUP(A272,'Project Budget vs Exp'!$B$9:$G$52,2,FALSE))</f>
        <v/>
      </c>
      <c r="C272" s="117"/>
      <c r="D272" s="116"/>
      <c r="E272" s="118"/>
      <c r="F272" s="119"/>
      <c r="G272" s="120"/>
      <c r="H272" s="120"/>
      <c r="I272" s="333">
        <f t="shared" si="4"/>
        <v>0</v>
      </c>
      <c r="J272" s="331"/>
      <c r="K272" s="332">
        <f>IFERROR(SUM(C272/'Transfers of Funds'!$F$57),0)</f>
        <v>0</v>
      </c>
      <c r="L272" s="21"/>
      <c r="M272" s="47" t="s">
        <v>162</v>
      </c>
      <c r="N272" s="46"/>
    </row>
    <row r="273" spans="1:14" s="23" customFormat="1">
      <c r="A273" s="115"/>
      <c r="B273" s="308" t="str">
        <f>IF(A273="","",VLOOKUP(A273,'Project Budget vs Exp'!$B$9:$G$52,2,FALSE))</f>
        <v/>
      </c>
      <c r="C273" s="117"/>
      <c r="D273" s="116"/>
      <c r="E273" s="118"/>
      <c r="F273" s="119"/>
      <c r="G273" s="120"/>
      <c r="H273" s="120"/>
      <c r="I273" s="333">
        <f t="shared" si="4"/>
        <v>0</v>
      </c>
      <c r="J273" s="331"/>
      <c r="K273" s="332">
        <f>IFERROR(SUM(C273/'Transfers of Funds'!$F$57),0)</f>
        <v>0</v>
      </c>
      <c r="L273" s="21"/>
      <c r="M273" s="47" t="s">
        <v>162</v>
      </c>
      <c r="N273" s="46"/>
    </row>
    <row r="274" spans="1:14" s="23" customFormat="1">
      <c r="A274" s="115"/>
      <c r="B274" s="308" t="str">
        <f>IF(A274="","",VLOOKUP(A274,'Project Budget vs Exp'!$B$9:$G$52,2,FALSE))</f>
        <v/>
      </c>
      <c r="C274" s="117"/>
      <c r="D274" s="116"/>
      <c r="E274" s="118"/>
      <c r="F274" s="119"/>
      <c r="G274" s="120"/>
      <c r="H274" s="120"/>
      <c r="I274" s="333">
        <f t="shared" si="4"/>
        <v>0</v>
      </c>
      <c r="J274" s="331"/>
      <c r="K274" s="332">
        <f>IFERROR(SUM(C274/'Transfers of Funds'!$F$57),0)</f>
        <v>0</v>
      </c>
      <c r="L274" s="21"/>
      <c r="M274" s="47" t="s">
        <v>162</v>
      </c>
      <c r="N274" s="46"/>
    </row>
    <row r="275" spans="1:14" s="23" customFormat="1">
      <c r="A275" s="115"/>
      <c r="B275" s="308" t="str">
        <f>IF(A275="","",VLOOKUP(A275,'Project Budget vs Exp'!$B$9:$G$52,2,FALSE))</f>
        <v/>
      </c>
      <c r="C275" s="117"/>
      <c r="D275" s="116"/>
      <c r="E275" s="118"/>
      <c r="F275" s="119"/>
      <c r="G275" s="120"/>
      <c r="H275" s="120"/>
      <c r="I275" s="333">
        <f t="shared" si="4"/>
        <v>0</v>
      </c>
      <c r="J275" s="331"/>
      <c r="K275" s="332">
        <f>IFERROR(SUM(C275/'Transfers of Funds'!$F$57),0)</f>
        <v>0</v>
      </c>
      <c r="L275" s="21"/>
      <c r="M275" s="47" t="s">
        <v>162</v>
      </c>
      <c r="N275" s="46"/>
    </row>
    <row r="276" spans="1:14" s="23" customFormat="1">
      <c r="A276" s="115"/>
      <c r="B276" s="308" t="str">
        <f>IF(A276="","",VLOOKUP(A276,'Project Budget vs Exp'!$B$9:$G$52,2,FALSE))</f>
        <v/>
      </c>
      <c r="C276" s="117"/>
      <c r="D276" s="116"/>
      <c r="E276" s="118"/>
      <c r="F276" s="119"/>
      <c r="G276" s="120"/>
      <c r="H276" s="120"/>
      <c r="I276" s="333">
        <f t="shared" si="4"/>
        <v>0</v>
      </c>
      <c r="J276" s="331"/>
      <c r="K276" s="332">
        <f>IFERROR(SUM(C276/'Transfers of Funds'!$F$57),0)</f>
        <v>0</v>
      </c>
      <c r="L276" s="21"/>
      <c r="M276" s="47" t="s">
        <v>162</v>
      </c>
      <c r="N276" s="46"/>
    </row>
    <row r="277" spans="1:14" s="23" customFormat="1">
      <c r="A277" s="115"/>
      <c r="B277" s="308" t="str">
        <f>IF(A277="","",VLOOKUP(A277,'Project Budget vs Exp'!$B$9:$G$52,2,FALSE))</f>
        <v/>
      </c>
      <c r="C277" s="117"/>
      <c r="D277" s="116"/>
      <c r="E277" s="118"/>
      <c r="F277" s="119"/>
      <c r="G277" s="120"/>
      <c r="H277" s="120"/>
      <c r="I277" s="333">
        <f t="shared" ref="I277:I340" si="5">IF(OR(F$4="EUR",F$4="USD",F$4="GBP",F$4="CAD",F$4="NZD",F$4="AUD"),K277,C277)</f>
        <v>0</v>
      </c>
      <c r="J277" s="331"/>
      <c r="K277" s="332">
        <f>IFERROR(SUM(C277/'Transfers of Funds'!$F$57),0)</f>
        <v>0</v>
      </c>
      <c r="L277" s="21"/>
      <c r="M277" s="47" t="s">
        <v>162</v>
      </c>
      <c r="N277" s="46"/>
    </row>
    <row r="278" spans="1:14" s="23" customFormat="1">
      <c r="A278" s="115"/>
      <c r="B278" s="308" t="str">
        <f>IF(A278="","",VLOOKUP(A278,'Project Budget vs Exp'!$B$9:$G$52,2,FALSE))</f>
        <v/>
      </c>
      <c r="C278" s="117"/>
      <c r="D278" s="116"/>
      <c r="E278" s="118"/>
      <c r="F278" s="119"/>
      <c r="G278" s="120"/>
      <c r="H278" s="120"/>
      <c r="I278" s="333">
        <f t="shared" si="5"/>
        <v>0</v>
      </c>
      <c r="J278" s="331"/>
      <c r="K278" s="332">
        <f>IFERROR(SUM(C278/'Transfers of Funds'!$F$57),0)</f>
        <v>0</v>
      </c>
      <c r="L278" s="21"/>
      <c r="M278" s="47" t="s">
        <v>162</v>
      </c>
      <c r="N278" s="46"/>
    </row>
    <row r="279" spans="1:14" s="23" customFormat="1">
      <c r="A279" s="115"/>
      <c r="B279" s="308" t="str">
        <f>IF(A279="","",VLOOKUP(A279,'Project Budget vs Exp'!$B$9:$G$52,2,FALSE))</f>
        <v/>
      </c>
      <c r="C279" s="117"/>
      <c r="D279" s="116"/>
      <c r="E279" s="118"/>
      <c r="F279" s="119"/>
      <c r="G279" s="120"/>
      <c r="H279" s="120"/>
      <c r="I279" s="333">
        <f t="shared" si="5"/>
        <v>0</v>
      </c>
      <c r="J279" s="331"/>
      <c r="K279" s="332">
        <f>IFERROR(SUM(C279/'Transfers of Funds'!$F$57),0)</f>
        <v>0</v>
      </c>
      <c r="L279" s="21"/>
      <c r="M279" s="47" t="s">
        <v>162</v>
      </c>
      <c r="N279" s="46"/>
    </row>
    <row r="280" spans="1:14" s="23" customFormat="1">
      <c r="A280" s="115"/>
      <c r="B280" s="308" t="str">
        <f>IF(A280="","",VLOOKUP(A280,'Project Budget vs Exp'!$B$9:$G$52,2,FALSE))</f>
        <v/>
      </c>
      <c r="C280" s="117"/>
      <c r="D280" s="116"/>
      <c r="E280" s="118"/>
      <c r="F280" s="119"/>
      <c r="G280" s="120"/>
      <c r="H280" s="120"/>
      <c r="I280" s="333">
        <f t="shared" si="5"/>
        <v>0</v>
      </c>
      <c r="J280" s="331"/>
      <c r="K280" s="332">
        <f>IFERROR(SUM(C280/'Transfers of Funds'!$F$57),0)</f>
        <v>0</v>
      </c>
      <c r="L280" s="21"/>
      <c r="M280" s="47" t="s">
        <v>162</v>
      </c>
      <c r="N280" s="46"/>
    </row>
    <row r="281" spans="1:14" s="23" customFormat="1">
      <c r="A281" s="115"/>
      <c r="B281" s="308" t="str">
        <f>IF(A281="","",VLOOKUP(A281,'Project Budget vs Exp'!$B$9:$G$52,2,FALSE))</f>
        <v/>
      </c>
      <c r="C281" s="117"/>
      <c r="D281" s="116"/>
      <c r="E281" s="118"/>
      <c r="F281" s="119"/>
      <c r="G281" s="120"/>
      <c r="H281" s="120"/>
      <c r="I281" s="333">
        <f t="shared" si="5"/>
        <v>0</v>
      </c>
      <c r="J281" s="331"/>
      <c r="K281" s="332">
        <f>IFERROR(SUM(C281/'Transfers of Funds'!$F$57),0)</f>
        <v>0</v>
      </c>
      <c r="L281" s="21"/>
      <c r="M281" s="47" t="s">
        <v>162</v>
      </c>
      <c r="N281" s="46"/>
    </row>
    <row r="282" spans="1:14" s="23" customFormat="1">
      <c r="A282" s="115"/>
      <c r="B282" s="308" t="str">
        <f>IF(A282="","",VLOOKUP(A282,'Project Budget vs Exp'!$B$9:$G$52,2,FALSE))</f>
        <v/>
      </c>
      <c r="C282" s="117"/>
      <c r="D282" s="116"/>
      <c r="E282" s="118"/>
      <c r="F282" s="119"/>
      <c r="G282" s="120"/>
      <c r="H282" s="120"/>
      <c r="I282" s="333">
        <f t="shared" si="5"/>
        <v>0</v>
      </c>
      <c r="J282" s="331"/>
      <c r="K282" s="332">
        <f>IFERROR(SUM(C282/'Transfers of Funds'!$F$57),0)</f>
        <v>0</v>
      </c>
      <c r="L282" s="21"/>
      <c r="M282" s="47" t="s">
        <v>162</v>
      </c>
      <c r="N282" s="46"/>
    </row>
    <row r="283" spans="1:14" s="23" customFormat="1">
      <c r="A283" s="115"/>
      <c r="B283" s="308" t="str">
        <f>IF(A283="","",VLOOKUP(A283,'Project Budget vs Exp'!$B$9:$G$52,2,FALSE))</f>
        <v/>
      </c>
      <c r="C283" s="117"/>
      <c r="D283" s="116"/>
      <c r="E283" s="118"/>
      <c r="F283" s="119"/>
      <c r="G283" s="120"/>
      <c r="H283" s="120"/>
      <c r="I283" s="333">
        <f t="shared" si="5"/>
        <v>0</v>
      </c>
      <c r="J283" s="331"/>
      <c r="K283" s="332">
        <f>IFERROR(SUM(C283/'Transfers of Funds'!$F$57),0)</f>
        <v>0</v>
      </c>
      <c r="L283" s="21"/>
      <c r="M283" s="47" t="s">
        <v>162</v>
      </c>
      <c r="N283" s="46"/>
    </row>
    <row r="284" spans="1:14" s="23" customFormat="1">
      <c r="A284" s="115"/>
      <c r="B284" s="308" t="str">
        <f>IF(A284="","",VLOOKUP(A284,'Project Budget vs Exp'!$B$9:$G$52,2,FALSE))</f>
        <v/>
      </c>
      <c r="C284" s="117"/>
      <c r="D284" s="116"/>
      <c r="E284" s="118"/>
      <c r="F284" s="119"/>
      <c r="G284" s="120"/>
      <c r="H284" s="120"/>
      <c r="I284" s="333">
        <f t="shared" si="5"/>
        <v>0</v>
      </c>
      <c r="J284" s="331"/>
      <c r="K284" s="332">
        <f>IFERROR(SUM(C284/'Transfers of Funds'!$F$57),0)</f>
        <v>0</v>
      </c>
      <c r="L284" s="21"/>
      <c r="M284" s="47" t="s">
        <v>162</v>
      </c>
      <c r="N284" s="46"/>
    </row>
    <row r="285" spans="1:14" s="23" customFormat="1">
      <c r="A285" s="115"/>
      <c r="B285" s="308" t="str">
        <f>IF(A285="","",VLOOKUP(A285,'Project Budget vs Exp'!$B$9:$G$52,2,FALSE))</f>
        <v/>
      </c>
      <c r="C285" s="117"/>
      <c r="D285" s="116"/>
      <c r="E285" s="118"/>
      <c r="F285" s="119"/>
      <c r="G285" s="120"/>
      <c r="H285" s="120"/>
      <c r="I285" s="333">
        <f t="shared" si="5"/>
        <v>0</v>
      </c>
      <c r="J285" s="331"/>
      <c r="K285" s="332">
        <f>IFERROR(SUM(C285/'Transfers of Funds'!$F$57),0)</f>
        <v>0</v>
      </c>
      <c r="L285" s="21"/>
      <c r="M285" s="47" t="s">
        <v>162</v>
      </c>
      <c r="N285" s="46"/>
    </row>
    <row r="286" spans="1:14" s="23" customFormat="1">
      <c r="A286" s="115"/>
      <c r="B286" s="308" t="str">
        <f>IF(A286="","",VLOOKUP(A286,'Project Budget vs Exp'!$B$9:$G$52,2,FALSE))</f>
        <v/>
      </c>
      <c r="C286" s="117"/>
      <c r="D286" s="116"/>
      <c r="E286" s="118"/>
      <c r="F286" s="119"/>
      <c r="G286" s="120"/>
      <c r="H286" s="120"/>
      <c r="I286" s="333">
        <f t="shared" si="5"/>
        <v>0</v>
      </c>
      <c r="J286" s="331"/>
      <c r="K286" s="332">
        <f>IFERROR(SUM(C286/'Transfers of Funds'!$F$57),0)</f>
        <v>0</v>
      </c>
      <c r="L286" s="21"/>
      <c r="M286" s="47" t="s">
        <v>162</v>
      </c>
      <c r="N286" s="46"/>
    </row>
    <row r="287" spans="1:14" s="23" customFormat="1">
      <c r="A287" s="115"/>
      <c r="B287" s="308" t="str">
        <f>IF(A287="","",VLOOKUP(A287,'Project Budget vs Exp'!$B$9:$G$52,2,FALSE))</f>
        <v/>
      </c>
      <c r="C287" s="117"/>
      <c r="D287" s="116"/>
      <c r="E287" s="118"/>
      <c r="F287" s="119"/>
      <c r="G287" s="120"/>
      <c r="H287" s="120"/>
      <c r="I287" s="333">
        <f t="shared" si="5"/>
        <v>0</v>
      </c>
      <c r="J287" s="331"/>
      <c r="K287" s="332">
        <f>IFERROR(SUM(C287/'Transfers of Funds'!$F$57),0)</f>
        <v>0</v>
      </c>
      <c r="L287" s="21"/>
      <c r="M287" s="47" t="s">
        <v>162</v>
      </c>
      <c r="N287" s="46"/>
    </row>
    <row r="288" spans="1:14" s="23" customFormat="1">
      <c r="A288" s="115"/>
      <c r="B288" s="308" t="str">
        <f>IF(A288="","",VLOOKUP(A288,'Project Budget vs Exp'!$B$9:$G$52,2,FALSE))</f>
        <v/>
      </c>
      <c r="C288" s="117"/>
      <c r="D288" s="116"/>
      <c r="E288" s="118"/>
      <c r="F288" s="119"/>
      <c r="G288" s="120"/>
      <c r="H288" s="120"/>
      <c r="I288" s="333">
        <f t="shared" si="5"/>
        <v>0</v>
      </c>
      <c r="J288" s="331"/>
      <c r="K288" s="332">
        <f>IFERROR(SUM(C288/'Transfers of Funds'!$F$57),0)</f>
        <v>0</v>
      </c>
      <c r="L288" s="21"/>
      <c r="M288" s="47" t="s">
        <v>162</v>
      </c>
      <c r="N288" s="46"/>
    </row>
    <row r="289" spans="1:14" s="23" customFormat="1">
      <c r="A289" s="115"/>
      <c r="B289" s="308" t="str">
        <f>IF(A289="","",VLOOKUP(A289,'Project Budget vs Exp'!$B$9:$G$52,2,FALSE))</f>
        <v/>
      </c>
      <c r="C289" s="117"/>
      <c r="D289" s="116"/>
      <c r="E289" s="118"/>
      <c r="F289" s="119"/>
      <c r="G289" s="120"/>
      <c r="H289" s="120"/>
      <c r="I289" s="333">
        <f t="shared" si="5"/>
        <v>0</v>
      </c>
      <c r="J289" s="331"/>
      <c r="K289" s="332">
        <f>IFERROR(SUM(C289/'Transfers of Funds'!$F$57),0)</f>
        <v>0</v>
      </c>
      <c r="L289" s="21"/>
      <c r="M289" s="47" t="s">
        <v>162</v>
      </c>
      <c r="N289" s="46"/>
    </row>
    <row r="290" spans="1:14" s="23" customFormat="1">
      <c r="A290" s="115"/>
      <c r="B290" s="308" t="str">
        <f>IF(A290="","",VLOOKUP(A290,'Project Budget vs Exp'!$B$9:$G$52,2,FALSE))</f>
        <v/>
      </c>
      <c r="C290" s="117"/>
      <c r="D290" s="116"/>
      <c r="E290" s="118"/>
      <c r="F290" s="119"/>
      <c r="G290" s="120"/>
      <c r="H290" s="120"/>
      <c r="I290" s="333">
        <f t="shared" si="5"/>
        <v>0</v>
      </c>
      <c r="J290" s="331"/>
      <c r="K290" s="332">
        <f>IFERROR(SUM(C290/'Transfers of Funds'!$F$57),0)</f>
        <v>0</v>
      </c>
      <c r="L290" s="21"/>
      <c r="M290" s="47" t="s">
        <v>162</v>
      </c>
      <c r="N290" s="46"/>
    </row>
    <row r="291" spans="1:14" s="23" customFormat="1">
      <c r="A291" s="115"/>
      <c r="B291" s="308" t="str">
        <f>IF(A291="","",VLOOKUP(A291,'Project Budget vs Exp'!$B$9:$G$52,2,FALSE))</f>
        <v/>
      </c>
      <c r="C291" s="117"/>
      <c r="D291" s="116"/>
      <c r="E291" s="118"/>
      <c r="F291" s="119"/>
      <c r="G291" s="120"/>
      <c r="H291" s="120"/>
      <c r="I291" s="333">
        <f t="shared" si="5"/>
        <v>0</v>
      </c>
      <c r="J291" s="331"/>
      <c r="K291" s="332">
        <f>IFERROR(SUM(C291/'Transfers of Funds'!$F$57),0)</f>
        <v>0</v>
      </c>
      <c r="L291" s="21"/>
      <c r="M291" s="47" t="s">
        <v>162</v>
      </c>
      <c r="N291" s="46"/>
    </row>
    <row r="292" spans="1:14" s="23" customFormat="1">
      <c r="A292" s="115"/>
      <c r="B292" s="308" t="str">
        <f>IF(A292="","",VLOOKUP(A292,'Project Budget vs Exp'!$B$9:$G$52,2,FALSE))</f>
        <v/>
      </c>
      <c r="C292" s="117"/>
      <c r="D292" s="116"/>
      <c r="E292" s="118"/>
      <c r="F292" s="119"/>
      <c r="G292" s="120"/>
      <c r="H292" s="120"/>
      <c r="I292" s="333">
        <f t="shared" si="5"/>
        <v>0</v>
      </c>
      <c r="J292" s="331"/>
      <c r="K292" s="332">
        <f>IFERROR(SUM(C292/'Transfers of Funds'!$F$57),0)</f>
        <v>0</v>
      </c>
      <c r="L292" s="21"/>
      <c r="M292" s="47" t="s">
        <v>162</v>
      </c>
      <c r="N292" s="46"/>
    </row>
    <row r="293" spans="1:14" s="23" customFormat="1">
      <c r="A293" s="115"/>
      <c r="B293" s="308" t="str">
        <f>IF(A293="","",VLOOKUP(A293,'Project Budget vs Exp'!$B$9:$G$52,2,FALSE))</f>
        <v/>
      </c>
      <c r="C293" s="117"/>
      <c r="D293" s="116"/>
      <c r="E293" s="118"/>
      <c r="F293" s="119"/>
      <c r="G293" s="120"/>
      <c r="H293" s="120"/>
      <c r="I293" s="333">
        <f t="shared" si="5"/>
        <v>0</v>
      </c>
      <c r="J293" s="331"/>
      <c r="K293" s="332">
        <f>IFERROR(SUM(C293/'Transfers of Funds'!$F$57),0)</f>
        <v>0</v>
      </c>
      <c r="L293" s="21"/>
      <c r="M293" s="47" t="s">
        <v>162</v>
      </c>
      <c r="N293" s="46"/>
    </row>
    <row r="294" spans="1:14" s="23" customFormat="1">
      <c r="A294" s="115"/>
      <c r="B294" s="308" t="str">
        <f>IF(A294="","",VLOOKUP(A294,'Project Budget vs Exp'!$B$9:$G$52,2,FALSE))</f>
        <v/>
      </c>
      <c r="C294" s="117"/>
      <c r="D294" s="116"/>
      <c r="E294" s="118"/>
      <c r="F294" s="119"/>
      <c r="G294" s="120"/>
      <c r="H294" s="120"/>
      <c r="I294" s="333">
        <f t="shared" si="5"/>
        <v>0</v>
      </c>
      <c r="J294" s="331"/>
      <c r="K294" s="332">
        <f>IFERROR(SUM(C294/'Transfers of Funds'!$F$57),0)</f>
        <v>0</v>
      </c>
      <c r="L294" s="21"/>
      <c r="M294" s="47" t="s">
        <v>162</v>
      </c>
      <c r="N294" s="46"/>
    </row>
    <row r="295" spans="1:14" s="23" customFormat="1">
      <c r="A295" s="115"/>
      <c r="B295" s="308" t="str">
        <f>IF(A295="","",VLOOKUP(A295,'Project Budget vs Exp'!$B$9:$G$52,2,FALSE))</f>
        <v/>
      </c>
      <c r="C295" s="117"/>
      <c r="D295" s="116"/>
      <c r="E295" s="118"/>
      <c r="F295" s="119"/>
      <c r="G295" s="120"/>
      <c r="H295" s="120"/>
      <c r="I295" s="333">
        <f t="shared" si="5"/>
        <v>0</v>
      </c>
      <c r="J295" s="331"/>
      <c r="K295" s="332">
        <f>IFERROR(SUM(C295/'Transfers of Funds'!$F$57),0)</f>
        <v>0</v>
      </c>
      <c r="L295" s="21"/>
      <c r="M295" s="47" t="s">
        <v>162</v>
      </c>
      <c r="N295" s="46"/>
    </row>
    <row r="296" spans="1:14" s="23" customFormat="1">
      <c r="A296" s="115"/>
      <c r="B296" s="308" t="str">
        <f>IF(A296="","",VLOOKUP(A296,'Project Budget vs Exp'!$B$9:$G$52,2,FALSE))</f>
        <v/>
      </c>
      <c r="C296" s="117"/>
      <c r="D296" s="116"/>
      <c r="E296" s="118"/>
      <c r="F296" s="119"/>
      <c r="G296" s="120"/>
      <c r="H296" s="120"/>
      <c r="I296" s="333">
        <f t="shared" si="5"/>
        <v>0</v>
      </c>
      <c r="J296" s="331"/>
      <c r="K296" s="332">
        <f>IFERROR(SUM(C296/'Transfers of Funds'!$F$57),0)</f>
        <v>0</v>
      </c>
      <c r="L296" s="21"/>
      <c r="M296" s="47" t="s">
        <v>162</v>
      </c>
      <c r="N296" s="46"/>
    </row>
    <row r="297" spans="1:14" s="23" customFormat="1">
      <c r="A297" s="115"/>
      <c r="B297" s="308" t="str">
        <f>IF(A297="","",VLOOKUP(A297,'Project Budget vs Exp'!$B$9:$G$52,2,FALSE))</f>
        <v/>
      </c>
      <c r="C297" s="117"/>
      <c r="D297" s="116"/>
      <c r="E297" s="118"/>
      <c r="F297" s="119"/>
      <c r="G297" s="120"/>
      <c r="H297" s="120"/>
      <c r="I297" s="333">
        <f t="shared" si="5"/>
        <v>0</v>
      </c>
      <c r="J297" s="331"/>
      <c r="K297" s="332">
        <f>IFERROR(SUM(C297/'Transfers of Funds'!$F$57),0)</f>
        <v>0</v>
      </c>
      <c r="L297" s="21"/>
      <c r="M297" s="47" t="s">
        <v>162</v>
      </c>
      <c r="N297" s="46"/>
    </row>
    <row r="298" spans="1:14" s="23" customFormat="1">
      <c r="A298" s="115"/>
      <c r="B298" s="308" t="str">
        <f>IF(A298="","",VLOOKUP(A298,'Project Budget vs Exp'!$B$9:$G$52,2,FALSE))</f>
        <v/>
      </c>
      <c r="C298" s="117"/>
      <c r="D298" s="116"/>
      <c r="E298" s="118"/>
      <c r="F298" s="119"/>
      <c r="G298" s="120"/>
      <c r="H298" s="120"/>
      <c r="I298" s="333">
        <f t="shared" si="5"/>
        <v>0</v>
      </c>
      <c r="J298" s="331"/>
      <c r="K298" s="332">
        <f>IFERROR(SUM(C298/'Transfers of Funds'!$F$57),0)</f>
        <v>0</v>
      </c>
      <c r="L298" s="21"/>
      <c r="M298" s="47" t="s">
        <v>162</v>
      </c>
      <c r="N298" s="46"/>
    </row>
    <row r="299" spans="1:14" s="23" customFormat="1">
      <c r="A299" s="115"/>
      <c r="B299" s="308" t="str">
        <f>IF(A299="","",VLOOKUP(A299,'Project Budget vs Exp'!$B$9:$G$52,2,FALSE))</f>
        <v/>
      </c>
      <c r="C299" s="117"/>
      <c r="D299" s="116"/>
      <c r="E299" s="118"/>
      <c r="F299" s="119"/>
      <c r="G299" s="120"/>
      <c r="H299" s="120"/>
      <c r="I299" s="333">
        <f t="shared" si="5"/>
        <v>0</v>
      </c>
      <c r="J299" s="331"/>
      <c r="K299" s="332">
        <f>IFERROR(SUM(C299/'Transfers of Funds'!$F$57),0)</f>
        <v>0</v>
      </c>
      <c r="L299" s="21"/>
      <c r="M299" s="47" t="s">
        <v>162</v>
      </c>
      <c r="N299" s="46"/>
    </row>
    <row r="300" spans="1:14" s="23" customFormat="1">
      <c r="A300" s="115"/>
      <c r="B300" s="308" t="str">
        <f>IF(A300="","",VLOOKUP(A300,'Project Budget vs Exp'!$B$9:$G$52,2,FALSE))</f>
        <v/>
      </c>
      <c r="C300" s="117"/>
      <c r="D300" s="116"/>
      <c r="E300" s="118"/>
      <c r="F300" s="119"/>
      <c r="G300" s="120"/>
      <c r="H300" s="120"/>
      <c r="I300" s="333">
        <f t="shared" si="5"/>
        <v>0</v>
      </c>
      <c r="J300" s="331"/>
      <c r="K300" s="332">
        <f>IFERROR(SUM(C300/'Transfers of Funds'!$F$57),0)</f>
        <v>0</v>
      </c>
      <c r="L300" s="21"/>
      <c r="M300" s="47" t="s">
        <v>162</v>
      </c>
      <c r="N300" s="46"/>
    </row>
    <row r="301" spans="1:14" s="23" customFormat="1">
      <c r="A301" s="115"/>
      <c r="B301" s="308" t="str">
        <f>IF(A301="","",VLOOKUP(A301,'Project Budget vs Exp'!$B$9:$G$52,2,FALSE))</f>
        <v/>
      </c>
      <c r="C301" s="117"/>
      <c r="D301" s="116"/>
      <c r="E301" s="118"/>
      <c r="F301" s="119"/>
      <c r="G301" s="120"/>
      <c r="H301" s="120"/>
      <c r="I301" s="333">
        <f t="shared" si="5"/>
        <v>0</v>
      </c>
      <c r="J301" s="331"/>
      <c r="K301" s="332">
        <f>IFERROR(SUM(C301/'Transfers of Funds'!$F$57),0)</f>
        <v>0</v>
      </c>
      <c r="L301" s="21"/>
      <c r="M301" s="47" t="s">
        <v>162</v>
      </c>
      <c r="N301" s="46"/>
    </row>
    <row r="302" spans="1:14" s="23" customFormat="1">
      <c r="A302" s="115"/>
      <c r="B302" s="308" t="str">
        <f>IF(A302="","",VLOOKUP(A302,'Project Budget vs Exp'!$B$9:$G$52,2,FALSE))</f>
        <v/>
      </c>
      <c r="C302" s="117"/>
      <c r="D302" s="116"/>
      <c r="E302" s="118"/>
      <c r="F302" s="119"/>
      <c r="G302" s="120"/>
      <c r="H302" s="120"/>
      <c r="I302" s="333">
        <f t="shared" si="5"/>
        <v>0</v>
      </c>
      <c r="J302" s="331"/>
      <c r="K302" s="332">
        <f>IFERROR(SUM(C302/'Transfers of Funds'!$F$57),0)</f>
        <v>0</v>
      </c>
      <c r="L302" s="21"/>
      <c r="M302" s="47" t="s">
        <v>162</v>
      </c>
      <c r="N302" s="46"/>
    </row>
    <row r="303" spans="1:14" s="23" customFormat="1">
      <c r="A303" s="115"/>
      <c r="B303" s="308" t="str">
        <f>IF(A303="","",VLOOKUP(A303,'Project Budget vs Exp'!$B$9:$G$52,2,FALSE))</f>
        <v/>
      </c>
      <c r="C303" s="117"/>
      <c r="D303" s="116"/>
      <c r="E303" s="118"/>
      <c r="F303" s="119"/>
      <c r="G303" s="120"/>
      <c r="H303" s="120"/>
      <c r="I303" s="333">
        <f t="shared" si="5"/>
        <v>0</v>
      </c>
      <c r="J303" s="331"/>
      <c r="K303" s="332">
        <f>IFERROR(SUM(C303/'Transfers of Funds'!$F$57),0)</f>
        <v>0</v>
      </c>
      <c r="L303" s="21"/>
      <c r="M303" s="47" t="s">
        <v>162</v>
      </c>
      <c r="N303" s="46"/>
    </row>
    <row r="304" spans="1:14" s="23" customFormat="1">
      <c r="A304" s="115"/>
      <c r="B304" s="308" t="str">
        <f>IF(A304="","",VLOOKUP(A304,'Project Budget vs Exp'!$B$9:$G$52,2,FALSE))</f>
        <v/>
      </c>
      <c r="C304" s="117"/>
      <c r="D304" s="116"/>
      <c r="E304" s="118"/>
      <c r="F304" s="119"/>
      <c r="G304" s="120"/>
      <c r="H304" s="120"/>
      <c r="I304" s="333">
        <f t="shared" si="5"/>
        <v>0</v>
      </c>
      <c r="J304" s="331"/>
      <c r="K304" s="332">
        <f>IFERROR(SUM(C304/'Transfers of Funds'!$F$57),0)</f>
        <v>0</v>
      </c>
      <c r="L304" s="21"/>
      <c r="M304" s="47" t="s">
        <v>162</v>
      </c>
      <c r="N304" s="46"/>
    </row>
    <row r="305" spans="1:14" s="23" customFormat="1">
      <c r="A305" s="115"/>
      <c r="B305" s="308" t="str">
        <f>IF(A305="","",VLOOKUP(A305,'Project Budget vs Exp'!$B$9:$G$52,2,FALSE))</f>
        <v/>
      </c>
      <c r="C305" s="117"/>
      <c r="D305" s="116"/>
      <c r="E305" s="118"/>
      <c r="F305" s="119"/>
      <c r="G305" s="120"/>
      <c r="H305" s="120"/>
      <c r="I305" s="333">
        <f t="shared" si="5"/>
        <v>0</v>
      </c>
      <c r="J305" s="331"/>
      <c r="K305" s="332">
        <f>IFERROR(SUM(C305/'Transfers of Funds'!$F$57),0)</f>
        <v>0</v>
      </c>
      <c r="L305" s="21"/>
      <c r="M305" s="47" t="s">
        <v>162</v>
      </c>
      <c r="N305" s="46"/>
    </row>
    <row r="306" spans="1:14" s="23" customFormat="1">
      <c r="A306" s="115"/>
      <c r="B306" s="308" t="str">
        <f>IF(A306="","",VLOOKUP(A306,'Project Budget vs Exp'!$B$9:$G$52,2,FALSE))</f>
        <v/>
      </c>
      <c r="C306" s="117"/>
      <c r="D306" s="116"/>
      <c r="E306" s="118"/>
      <c r="F306" s="119"/>
      <c r="G306" s="120"/>
      <c r="H306" s="120"/>
      <c r="I306" s="333">
        <f t="shared" si="5"/>
        <v>0</v>
      </c>
      <c r="J306" s="331"/>
      <c r="K306" s="332">
        <f>IFERROR(SUM(C306/'Transfers of Funds'!$F$57),0)</f>
        <v>0</v>
      </c>
      <c r="L306" s="21"/>
      <c r="M306" s="47" t="s">
        <v>162</v>
      </c>
      <c r="N306" s="46"/>
    </row>
    <row r="307" spans="1:14" s="23" customFormat="1">
      <c r="A307" s="115"/>
      <c r="B307" s="308" t="str">
        <f>IF(A307="","",VLOOKUP(A307,'Project Budget vs Exp'!$B$9:$G$52,2,FALSE))</f>
        <v/>
      </c>
      <c r="C307" s="117"/>
      <c r="D307" s="116"/>
      <c r="E307" s="118"/>
      <c r="F307" s="119"/>
      <c r="G307" s="120"/>
      <c r="H307" s="120"/>
      <c r="I307" s="333">
        <f t="shared" si="5"/>
        <v>0</v>
      </c>
      <c r="J307" s="331"/>
      <c r="K307" s="332">
        <f>IFERROR(SUM(C307/'Transfers of Funds'!$F$57),0)</f>
        <v>0</v>
      </c>
      <c r="L307" s="21"/>
      <c r="M307" s="47" t="s">
        <v>162</v>
      </c>
      <c r="N307" s="46"/>
    </row>
    <row r="308" spans="1:14" s="23" customFormat="1">
      <c r="A308" s="115"/>
      <c r="B308" s="308" t="str">
        <f>IF(A308="","",VLOOKUP(A308,'Project Budget vs Exp'!$B$9:$G$52,2,FALSE))</f>
        <v/>
      </c>
      <c r="C308" s="117"/>
      <c r="D308" s="116"/>
      <c r="E308" s="118"/>
      <c r="F308" s="119"/>
      <c r="G308" s="120"/>
      <c r="H308" s="120"/>
      <c r="I308" s="333">
        <f t="shared" si="5"/>
        <v>0</v>
      </c>
      <c r="J308" s="331"/>
      <c r="K308" s="332">
        <f>IFERROR(SUM(C308/'Transfers of Funds'!$F$57),0)</f>
        <v>0</v>
      </c>
      <c r="L308" s="21"/>
      <c r="M308" s="47" t="s">
        <v>162</v>
      </c>
      <c r="N308" s="46"/>
    </row>
    <row r="309" spans="1:14" s="23" customFormat="1">
      <c r="A309" s="115"/>
      <c r="B309" s="308" t="str">
        <f>IF(A309="","",VLOOKUP(A309,'Project Budget vs Exp'!$B$9:$G$52,2,FALSE))</f>
        <v/>
      </c>
      <c r="C309" s="117"/>
      <c r="D309" s="116"/>
      <c r="E309" s="118"/>
      <c r="F309" s="119"/>
      <c r="G309" s="120"/>
      <c r="H309" s="120"/>
      <c r="I309" s="333">
        <f t="shared" si="5"/>
        <v>0</v>
      </c>
      <c r="J309" s="331"/>
      <c r="K309" s="332">
        <f>IFERROR(SUM(C309/'Transfers of Funds'!$F$57),0)</f>
        <v>0</v>
      </c>
      <c r="L309" s="21"/>
      <c r="M309" s="47" t="s">
        <v>162</v>
      </c>
      <c r="N309" s="46"/>
    </row>
    <row r="310" spans="1:14" s="23" customFormat="1">
      <c r="A310" s="115"/>
      <c r="B310" s="308" t="str">
        <f>IF(A310="","",VLOOKUP(A310,'Project Budget vs Exp'!$B$9:$G$52,2,FALSE))</f>
        <v/>
      </c>
      <c r="C310" s="117"/>
      <c r="D310" s="116"/>
      <c r="E310" s="118"/>
      <c r="F310" s="119"/>
      <c r="G310" s="120"/>
      <c r="H310" s="120"/>
      <c r="I310" s="333">
        <f t="shared" si="5"/>
        <v>0</v>
      </c>
      <c r="J310" s="331"/>
      <c r="K310" s="332">
        <f>IFERROR(SUM(C310/'Transfers of Funds'!$F$57),0)</f>
        <v>0</v>
      </c>
      <c r="L310" s="21"/>
      <c r="M310" s="47" t="s">
        <v>162</v>
      </c>
      <c r="N310" s="46"/>
    </row>
    <row r="311" spans="1:14" s="23" customFormat="1">
      <c r="A311" s="115"/>
      <c r="B311" s="308" t="str">
        <f>IF(A311="","",VLOOKUP(A311,'Project Budget vs Exp'!$B$9:$G$52,2,FALSE))</f>
        <v/>
      </c>
      <c r="C311" s="117"/>
      <c r="D311" s="116"/>
      <c r="E311" s="118"/>
      <c r="F311" s="119"/>
      <c r="G311" s="120"/>
      <c r="H311" s="120"/>
      <c r="I311" s="333">
        <f t="shared" si="5"/>
        <v>0</v>
      </c>
      <c r="J311" s="331"/>
      <c r="K311" s="332">
        <f>IFERROR(SUM(C311/'Transfers of Funds'!$F$57),0)</f>
        <v>0</v>
      </c>
      <c r="L311" s="21"/>
      <c r="M311" s="47" t="s">
        <v>162</v>
      </c>
      <c r="N311" s="46"/>
    </row>
    <row r="312" spans="1:14" s="23" customFormat="1">
      <c r="A312" s="115"/>
      <c r="B312" s="308" t="str">
        <f>IF(A312="","",VLOOKUP(A312,'Project Budget vs Exp'!$B$9:$G$52,2,FALSE))</f>
        <v/>
      </c>
      <c r="C312" s="117"/>
      <c r="D312" s="116"/>
      <c r="E312" s="118"/>
      <c r="F312" s="119"/>
      <c r="G312" s="120"/>
      <c r="H312" s="120"/>
      <c r="I312" s="333">
        <f t="shared" si="5"/>
        <v>0</v>
      </c>
      <c r="J312" s="331"/>
      <c r="K312" s="332">
        <f>IFERROR(SUM(C312/'Transfers of Funds'!$F$57),0)</f>
        <v>0</v>
      </c>
      <c r="L312" s="21"/>
      <c r="M312" s="47" t="s">
        <v>162</v>
      </c>
      <c r="N312" s="46"/>
    </row>
    <row r="313" spans="1:14" s="23" customFormat="1">
      <c r="A313" s="115"/>
      <c r="B313" s="308" t="str">
        <f>IF(A313="","",VLOOKUP(A313,'Project Budget vs Exp'!$B$9:$G$52,2,FALSE))</f>
        <v/>
      </c>
      <c r="C313" s="117"/>
      <c r="D313" s="116"/>
      <c r="E313" s="118"/>
      <c r="F313" s="119"/>
      <c r="G313" s="120"/>
      <c r="H313" s="120"/>
      <c r="I313" s="333">
        <f t="shared" si="5"/>
        <v>0</v>
      </c>
      <c r="J313" s="331"/>
      <c r="K313" s="332">
        <f>IFERROR(SUM(C313/'Transfers of Funds'!$F$57),0)</f>
        <v>0</v>
      </c>
      <c r="L313" s="21"/>
      <c r="M313" s="47" t="s">
        <v>162</v>
      </c>
      <c r="N313" s="46"/>
    </row>
    <row r="314" spans="1:14" s="23" customFormat="1">
      <c r="A314" s="115"/>
      <c r="B314" s="308" t="str">
        <f>IF(A314="","",VLOOKUP(A314,'Project Budget vs Exp'!$B$9:$G$52,2,FALSE))</f>
        <v/>
      </c>
      <c r="C314" s="117"/>
      <c r="D314" s="116"/>
      <c r="E314" s="118"/>
      <c r="F314" s="119"/>
      <c r="G314" s="120"/>
      <c r="H314" s="120"/>
      <c r="I314" s="333">
        <f t="shared" si="5"/>
        <v>0</v>
      </c>
      <c r="J314" s="331"/>
      <c r="K314" s="332">
        <f>IFERROR(SUM(C314/'Transfers of Funds'!$F$57),0)</f>
        <v>0</v>
      </c>
      <c r="L314" s="21"/>
      <c r="M314" s="47" t="s">
        <v>162</v>
      </c>
      <c r="N314" s="46"/>
    </row>
    <row r="315" spans="1:14" s="23" customFormat="1">
      <c r="A315" s="115"/>
      <c r="B315" s="308" t="str">
        <f>IF(A315="","",VLOOKUP(A315,'Project Budget vs Exp'!$B$9:$G$52,2,FALSE))</f>
        <v/>
      </c>
      <c r="C315" s="117"/>
      <c r="D315" s="116"/>
      <c r="E315" s="118"/>
      <c r="F315" s="119"/>
      <c r="G315" s="120"/>
      <c r="H315" s="120"/>
      <c r="I315" s="333">
        <f t="shared" si="5"/>
        <v>0</v>
      </c>
      <c r="J315" s="331"/>
      <c r="K315" s="332">
        <f>IFERROR(SUM(C315/'Transfers of Funds'!$F$57),0)</f>
        <v>0</v>
      </c>
      <c r="L315" s="21"/>
      <c r="M315" s="47" t="s">
        <v>162</v>
      </c>
      <c r="N315" s="46"/>
    </row>
    <row r="316" spans="1:14" s="23" customFormat="1">
      <c r="A316" s="115"/>
      <c r="B316" s="308" t="str">
        <f>IF(A316="","",VLOOKUP(A316,'Project Budget vs Exp'!$B$9:$G$52,2,FALSE))</f>
        <v/>
      </c>
      <c r="C316" s="117"/>
      <c r="D316" s="116"/>
      <c r="E316" s="118"/>
      <c r="F316" s="119"/>
      <c r="G316" s="120"/>
      <c r="H316" s="120"/>
      <c r="I316" s="333">
        <f t="shared" si="5"/>
        <v>0</v>
      </c>
      <c r="J316" s="331"/>
      <c r="K316" s="332">
        <f>IFERROR(SUM(C316/'Transfers of Funds'!$F$57),0)</f>
        <v>0</v>
      </c>
      <c r="L316" s="21"/>
      <c r="M316" s="47" t="s">
        <v>162</v>
      </c>
      <c r="N316" s="46"/>
    </row>
    <row r="317" spans="1:14" s="23" customFormat="1">
      <c r="A317" s="115"/>
      <c r="B317" s="308" t="str">
        <f>IF(A317="","",VLOOKUP(A317,'Project Budget vs Exp'!$B$9:$G$52,2,FALSE))</f>
        <v/>
      </c>
      <c r="C317" s="117"/>
      <c r="D317" s="116"/>
      <c r="E317" s="118"/>
      <c r="F317" s="119"/>
      <c r="G317" s="120"/>
      <c r="H317" s="120"/>
      <c r="I317" s="333">
        <f t="shared" si="5"/>
        <v>0</v>
      </c>
      <c r="J317" s="331"/>
      <c r="K317" s="332">
        <f>IFERROR(SUM(C317/'Transfers of Funds'!$F$57),0)</f>
        <v>0</v>
      </c>
      <c r="L317" s="21"/>
      <c r="M317" s="47" t="s">
        <v>162</v>
      </c>
      <c r="N317" s="46"/>
    </row>
    <row r="318" spans="1:14" s="23" customFormat="1">
      <c r="A318" s="115"/>
      <c r="B318" s="308" t="str">
        <f>IF(A318="","",VLOOKUP(A318,'Project Budget vs Exp'!$B$9:$G$52,2,FALSE))</f>
        <v/>
      </c>
      <c r="C318" s="117"/>
      <c r="D318" s="116"/>
      <c r="E318" s="118"/>
      <c r="F318" s="119"/>
      <c r="G318" s="120"/>
      <c r="H318" s="120"/>
      <c r="I318" s="333">
        <f t="shared" si="5"/>
        <v>0</v>
      </c>
      <c r="J318" s="331"/>
      <c r="K318" s="332">
        <f>IFERROR(SUM(C318/'Transfers of Funds'!$F$57),0)</f>
        <v>0</v>
      </c>
      <c r="L318" s="21"/>
      <c r="M318" s="47" t="s">
        <v>162</v>
      </c>
      <c r="N318" s="46"/>
    </row>
    <row r="319" spans="1:14" s="23" customFormat="1">
      <c r="A319" s="115"/>
      <c r="B319" s="308" t="str">
        <f>IF(A319="","",VLOOKUP(A319,'Project Budget vs Exp'!$B$9:$G$52,2,FALSE))</f>
        <v/>
      </c>
      <c r="C319" s="117"/>
      <c r="D319" s="116"/>
      <c r="E319" s="118"/>
      <c r="F319" s="119"/>
      <c r="G319" s="120"/>
      <c r="H319" s="120"/>
      <c r="I319" s="333">
        <f t="shared" si="5"/>
        <v>0</v>
      </c>
      <c r="J319" s="331"/>
      <c r="K319" s="332">
        <f>IFERROR(SUM(C319/'Transfers of Funds'!$F$57),0)</f>
        <v>0</v>
      </c>
      <c r="L319" s="21"/>
      <c r="M319" s="47" t="s">
        <v>162</v>
      </c>
      <c r="N319" s="46"/>
    </row>
    <row r="320" spans="1:14" s="23" customFormat="1">
      <c r="A320" s="115"/>
      <c r="B320" s="308" t="str">
        <f>IF(A320="","",VLOOKUP(A320,'Project Budget vs Exp'!$B$9:$G$52,2,FALSE))</f>
        <v/>
      </c>
      <c r="C320" s="117"/>
      <c r="D320" s="116"/>
      <c r="E320" s="118"/>
      <c r="F320" s="119"/>
      <c r="G320" s="120"/>
      <c r="H320" s="120"/>
      <c r="I320" s="333">
        <f t="shared" si="5"/>
        <v>0</v>
      </c>
      <c r="J320" s="331"/>
      <c r="K320" s="332">
        <f>IFERROR(SUM(C320/'Transfers of Funds'!$F$57),0)</f>
        <v>0</v>
      </c>
      <c r="L320" s="21"/>
      <c r="M320" s="47" t="s">
        <v>162</v>
      </c>
      <c r="N320" s="46"/>
    </row>
    <row r="321" spans="1:14" s="23" customFormat="1">
      <c r="A321" s="115"/>
      <c r="B321" s="308" t="str">
        <f>IF(A321="","",VLOOKUP(A321,'Project Budget vs Exp'!$B$9:$G$52,2,FALSE))</f>
        <v/>
      </c>
      <c r="C321" s="117"/>
      <c r="D321" s="116"/>
      <c r="E321" s="118"/>
      <c r="F321" s="119"/>
      <c r="G321" s="120"/>
      <c r="H321" s="120"/>
      <c r="I321" s="333">
        <f t="shared" si="5"/>
        <v>0</v>
      </c>
      <c r="J321" s="331"/>
      <c r="K321" s="332">
        <f>IFERROR(SUM(C321/'Transfers of Funds'!$F$57),0)</f>
        <v>0</v>
      </c>
      <c r="L321" s="21"/>
      <c r="M321" s="47" t="s">
        <v>162</v>
      </c>
      <c r="N321" s="46"/>
    </row>
    <row r="322" spans="1:14" s="23" customFormat="1">
      <c r="A322" s="115"/>
      <c r="B322" s="308" t="str">
        <f>IF(A322="","",VLOOKUP(A322,'Project Budget vs Exp'!$B$9:$G$52,2,FALSE))</f>
        <v/>
      </c>
      <c r="C322" s="117"/>
      <c r="D322" s="116"/>
      <c r="E322" s="118"/>
      <c r="F322" s="119"/>
      <c r="G322" s="120"/>
      <c r="H322" s="120"/>
      <c r="I322" s="333">
        <f t="shared" si="5"/>
        <v>0</v>
      </c>
      <c r="J322" s="331"/>
      <c r="K322" s="332">
        <f>IFERROR(SUM(C322/'Transfers of Funds'!$F$57),0)</f>
        <v>0</v>
      </c>
      <c r="L322" s="21"/>
      <c r="M322" s="47" t="s">
        <v>162</v>
      </c>
      <c r="N322" s="46"/>
    </row>
    <row r="323" spans="1:14" s="23" customFormat="1">
      <c r="A323" s="115"/>
      <c r="B323" s="308" t="str">
        <f>IF(A323="","",VLOOKUP(A323,'Project Budget vs Exp'!$B$9:$G$52,2,FALSE))</f>
        <v/>
      </c>
      <c r="C323" s="117"/>
      <c r="D323" s="116"/>
      <c r="E323" s="118"/>
      <c r="F323" s="119"/>
      <c r="G323" s="120"/>
      <c r="H323" s="120"/>
      <c r="I323" s="333">
        <f t="shared" si="5"/>
        <v>0</v>
      </c>
      <c r="J323" s="331"/>
      <c r="K323" s="332">
        <f>IFERROR(SUM(C323/'Transfers of Funds'!$F$57),0)</f>
        <v>0</v>
      </c>
      <c r="L323" s="21"/>
      <c r="M323" s="47" t="s">
        <v>162</v>
      </c>
      <c r="N323" s="46"/>
    </row>
    <row r="324" spans="1:14" s="23" customFormat="1">
      <c r="A324" s="115"/>
      <c r="B324" s="308" t="str">
        <f>IF(A324="","",VLOOKUP(A324,'Project Budget vs Exp'!$B$9:$G$52,2,FALSE))</f>
        <v/>
      </c>
      <c r="C324" s="117"/>
      <c r="D324" s="116"/>
      <c r="E324" s="118"/>
      <c r="F324" s="119"/>
      <c r="G324" s="120"/>
      <c r="H324" s="120"/>
      <c r="I324" s="333">
        <f t="shared" si="5"/>
        <v>0</v>
      </c>
      <c r="J324" s="331"/>
      <c r="K324" s="332">
        <f>IFERROR(SUM(C324/'Transfers of Funds'!$F$57),0)</f>
        <v>0</v>
      </c>
      <c r="L324" s="21"/>
      <c r="M324" s="47" t="s">
        <v>162</v>
      </c>
      <c r="N324" s="46"/>
    </row>
    <row r="325" spans="1:14" s="23" customFormat="1">
      <c r="A325" s="115"/>
      <c r="B325" s="308" t="str">
        <f>IF(A325="","",VLOOKUP(A325,'Project Budget vs Exp'!$B$9:$G$52,2,FALSE))</f>
        <v/>
      </c>
      <c r="C325" s="117"/>
      <c r="D325" s="116"/>
      <c r="E325" s="118"/>
      <c r="F325" s="119"/>
      <c r="G325" s="120"/>
      <c r="H325" s="120"/>
      <c r="I325" s="333">
        <f t="shared" si="5"/>
        <v>0</v>
      </c>
      <c r="J325" s="331"/>
      <c r="K325" s="332">
        <f>IFERROR(SUM(C325/'Transfers of Funds'!$F$57),0)</f>
        <v>0</v>
      </c>
      <c r="L325" s="21"/>
      <c r="M325" s="47" t="s">
        <v>162</v>
      </c>
      <c r="N325" s="46"/>
    </row>
    <row r="326" spans="1:14" s="23" customFormat="1">
      <c r="A326" s="115"/>
      <c r="B326" s="308" t="str">
        <f>IF(A326="","",VLOOKUP(A326,'Project Budget vs Exp'!$B$9:$G$52,2,FALSE))</f>
        <v/>
      </c>
      <c r="C326" s="117"/>
      <c r="D326" s="116"/>
      <c r="E326" s="118"/>
      <c r="F326" s="119"/>
      <c r="G326" s="120"/>
      <c r="H326" s="120"/>
      <c r="I326" s="333">
        <f t="shared" si="5"/>
        <v>0</v>
      </c>
      <c r="J326" s="331"/>
      <c r="K326" s="332">
        <f>IFERROR(SUM(C326/'Transfers of Funds'!$F$57),0)</f>
        <v>0</v>
      </c>
      <c r="L326" s="21"/>
      <c r="M326" s="47" t="s">
        <v>162</v>
      </c>
      <c r="N326" s="46"/>
    </row>
    <row r="327" spans="1:14" s="23" customFormat="1">
      <c r="A327" s="115"/>
      <c r="B327" s="308" t="str">
        <f>IF(A327="","",VLOOKUP(A327,'Project Budget vs Exp'!$B$9:$G$52,2,FALSE))</f>
        <v/>
      </c>
      <c r="C327" s="117"/>
      <c r="D327" s="116"/>
      <c r="E327" s="118"/>
      <c r="F327" s="119"/>
      <c r="G327" s="120"/>
      <c r="H327" s="120"/>
      <c r="I327" s="333">
        <f t="shared" si="5"/>
        <v>0</v>
      </c>
      <c r="J327" s="331"/>
      <c r="K327" s="332">
        <f>IFERROR(SUM(C327/'Transfers of Funds'!$F$57),0)</f>
        <v>0</v>
      </c>
      <c r="L327" s="21"/>
      <c r="M327" s="47" t="s">
        <v>162</v>
      </c>
      <c r="N327" s="46"/>
    </row>
    <row r="328" spans="1:14" s="23" customFormat="1">
      <c r="A328" s="115"/>
      <c r="B328" s="308" t="str">
        <f>IF(A328="","",VLOOKUP(A328,'Project Budget vs Exp'!$B$9:$G$52,2,FALSE))</f>
        <v/>
      </c>
      <c r="C328" s="117"/>
      <c r="D328" s="116"/>
      <c r="E328" s="118"/>
      <c r="F328" s="119"/>
      <c r="G328" s="120"/>
      <c r="H328" s="120"/>
      <c r="I328" s="333">
        <f t="shared" si="5"/>
        <v>0</v>
      </c>
      <c r="J328" s="331"/>
      <c r="K328" s="332">
        <f>IFERROR(SUM(C328/'Transfers of Funds'!$F$57),0)</f>
        <v>0</v>
      </c>
      <c r="L328" s="21"/>
      <c r="M328" s="47" t="s">
        <v>162</v>
      </c>
      <c r="N328" s="46"/>
    </row>
    <row r="329" spans="1:14" s="23" customFormat="1">
      <c r="A329" s="115"/>
      <c r="B329" s="308" t="str">
        <f>IF(A329="","",VLOOKUP(A329,'Project Budget vs Exp'!$B$9:$G$52,2,FALSE))</f>
        <v/>
      </c>
      <c r="C329" s="117"/>
      <c r="D329" s="116"/>
      <c r="E329" s="118"/>
      <c r="F329" s="119"/>
      <c r="G329" s="120"/>
      <c r="H329" s="120"/>
      <c r="I329" s="333">
        <f t="shared" si="5"/>
        <v>0</v>
      </c>
      <c r="J329" s="331"/>
      <c r="K329" s="332">
        <f>IFERROR(SUM(C329/'Transfers of Funds'!$F$57),0)</f>
        <v>0</v>
      </c>
      <c r="L329" s="21"/>
      <c r="M329" s="47" t="s">
        <v>162</v>
      </c>
      <c r="N329" s="46"/>
    </row>
    <row r="330" spans="1:14" s="23" customFormat="1">
      <c r="A330" s="115"/>
      <c r="B330" s="308" t="str">
        <f>IF(A330="","",VLOOKUP(A330,'Project Budget vs Exp'!$B$9:$G$52,2,FALSE))</f>
        <v/>
      </c>
      <c r="C330" s="117"/>
      <c r="D330" s="116"/>
      <c r="E330" s="118"/>
      <c r="F330" s="119"/>
      <c r="G330" s="120"/>
      <c r="H330" s="120"/>
      <c r="I330" s="333">
        <f t="shared" si="5"/>
        <v>0</v>
      </c>
      <c r="J330" s="331"/>
      <c r="K330" s="332">
        <f>IFERROR(SUM(C330/'Transfers of Funds'!$F$57),0)</f>
        <v>0</v>
      </c>
      <c r="L330" s="21"/>
      <c r="M330" s="47" t="s">
        <v>162</v>
      </c>
      <c r="N330" s="46"/>
    </row>
    <row r="331" spans="1:14" s="23" customFormat="1">
      <c r="A331" s="115"/>
      <c r="B331" s="308" t="str">
        <f>IF(A331="","",VLOOKUP(A331,'Project Budget vs Exp'!$B$9:$G$52,2,FALSE))</f>
        <v/>
      </c>
      <c r="C331" s="117"/>
      <c r="D331" s="116"/>
      <c r="E331" s="118"/>
      <c r="F331" s="119"/>
      <c r="G331" s="120"/>
      <c r="H331" s="120"/>
      <c r="I331" s="333">
        <f t="shared" si="5"/>
        <v>0</v>
      </c>
      <c r="J331" s="331"/>
      <c r="K331" s="332">
        <f>IFERROR(SUM(C331/'Transfers of Funds'!$F$57),0)</f>
        <v>0</v>
      </c>
      <c r="L331" s="21"/>
      <c r="M331" s="47" t="s">
        <v>162</v>
      </c>
      <c r="N331" s="46"/>
    </row>
    <row r="332" spans="1:14" s="23" customFormat="1">
      <c r="A332" s="115"/>
      <c r="B332" s="308" t="str">
        <f>IF(A332="","",VLOOKUP(A332,'Project Budget vs Exp'!$B$9:$G$52,2,FALSE))</f>
        <v/>
      </c>
      <c r="C332" s="117"/>
      <c r="D332" s="116"/>
      <c r="E332" s="118"/>
      <c r="F332" s="119"/>
      <c r="G332" s="120"/>
      <c r="H332" s="120"/>
      <c r="I332" s="333">
        <f t="shared" si="5"/>
        <v>0</v>
      </c>
      <c r="J332" s="331"/>
      <c r="K332" s="332">
        <f>IFERROR(SUM(C332/'Transfers of Funds'!$F$57),0)</f>
        <v>0</v>
      </c>
      <c r="L332" s="21"/>
      <c r="M332" s="47" t="s">
        <v>162</v>
      </c>
      <c r="N332" s="46"/>
    </row>
    <row r="333" spans="1:14" s="23" customFormat="1">
      <c r="A333" s="115"/>
      <c r="B333" s="308" t="str">
        <f>IF(A333="","",VLOOKUP(A333,'Project Budget vs Exp'!$B$9:$G$52,2,FALSE))</f>
        <v/>
      </c>
      <c r="C333" s="117"/>
      <c r="D333" s="116"/>
      <c r="E333" s="118"/>
      <c r="F333" s="119"/>
      <c r="G333" s="120"/>
      <c r="H333" s="120"/>
      <c r="I333" s="333">
        <f t="shared" si="5"/>
        <v>0</v>
      </c>
      <c r="J333" s="331"/>
      <c r="K333" s="332">
        <f>IFERROR(SUM(C333/'Transfers of Funds'!$F$57),0)</f>
        <v>0</v>
      </c>
      <c r="L333" s="21"/>
      <c r="M333" s="47" t="s">
        <v>162</v>
      </c>
      <c r="N333" s="46"/>
    </row>
    <row r="334" spans="1:14" s="23" customFormat="1">
      <c r="A334" s="115"/>
      <c r="B334" s="308" t="str">
        <f>IF(A334="","",VLOOKUP(A334,'Project Budget vs Exp'!$B$9:$G$52,2,FALSE))</f>
        <v/>
      </c>
      <c r="C334" s="117"/>
      <c r="D334" s="116"/>
      <c r="E334" s="118"/>
      <c r="F334" s="119"/>
      <c r="G334" s="120"/>
      <c r="H334" s="120"/>
      <c r="I334" s="333">
        <f t="shared" si="5"/>
        <v>0</v>
      </c>
      <c r="J334" s="331"/>
      <c r="K334" s="332">
        <f>IFERROR(SUM(C334/'Transfers of Funds'!$F$57),0)</f>
        <v>0</v>
      </c>
      <c r="L334" s="21"/>
      <c r="M334" s="47" t="s">
        <v>162</v>
      </c>
      <c r="N334" s="46"/>
    </row>
    <row r="335" spans="1:14" s="23" customFormat="1">
      <c r="A335" s="115"/>
      <c r="B335" s="308" t="str">
        <f>IF(A335="","",VLOOKUP(A335,'Project Budget vs Exp'!$B$9:$G$52,2,FALSE))</f>
        <v/>
      </c>
      <c r="C335" s="117"/>
      <c r="D335" s="116"/>
      <c r="E335" s="118"/>
      <c r="F335" s="119"/>
      <c r="G335" s="120"/>
      <c r="H335" s="120"/>
      <c r="I335" s="333">
        <f t="shared" si="5"/>
        <v>0</v>
      </c>
      <c r="J335" s="331"/>
      <c r="K335" s="332">
        <f>IFERROR(SUM(C335/'Transfers of Funds'!$F$57),0)</f>
        <v>0</v>
      </c>
      <c r="L335" s="21"/>
      <c r="M335" s="47" t="s">
        <v>162</v>
      </c>
      <c r="N335" s="46"/>
    </row>
    <row r="336" spans="1:14" s="23" customFormat="1">
      <c r="A336" s="115"/>
      <c r="B336" s="308" t="str">
        <f>IF(A336="","",VLOOKUP(A336,'Project Budget vs Exp'!$B$9:$G$52,2,FALSE))</f>
        <v/>
      </c>
      <c r="C336" s="117"/>
      <c r="D336" s="116"/>
      <c r="E336" s="118"/>
      <c r="F336" s="119"/>
      <c r="G336" s="120"/>
      <c r="H336" s="120"/>
      <c r="I336" s="333">
        <f t="shared" si="5"/>
        <v>0</v>
      </c>
      <c r="J336" s="331"/>
      <c r="K336" s="332">
        <f>IFERROR(SUM(C336/'Transfers of Funds'!$F$57),0)</f>
        <v>0</v>
      </c>
      <c r="L336" s="21"/>
      <c r="M336" s="47" t="s">
        <v>162</v>
      </c>
      <c r="N336" s="46"/>
    </row>
    <row r="337" spans="1:14" s="23" customFormat="1">
      <c r="A337" s="115"/>
      <c r="B337" s="308" t="str">
        <f>IF(A337="","",VLOOKUP(A337,'Project Budget vs Exp'!$B$9:$G$52,2,FALSE))</f>
        <v/>
      </c>
      <c r="C337" s="117"/>
      <c r="D337" s="116"/>
      <c r="E337" s="118"/>
      <c r="F337" s="119"/>
      <c r="G337" s="120"/>
      <c r="H337" s="120"/>
      <c r="I337" s="333">
        <f t="shared" si="5"/>
        <v>0</v>
      </c>
      <c r="J337" s="331"/>
      <c r="K337" s="332">
        <f>IFERROR(SUM(C337/'Transfers of Funds'!$F$57),0)</f>
        <v>0</v>
      </c>
      <c r="L337" s="21"/>
      <c r="M337" s="47" t="s">
        <v>162</v>
      </c>
      <c r="N337" s="46"/>
    </row>
    <row r="338" spans="1:14" s="23" customFormat="1">
      <c r="A338" s="115"/>
      <c r="B338" s="308" t="str">
        <f>IF(A338="","",VLOOKUP(A338,'Project Budget vs Exp'!$B$9:$G$52,2,FALSE))</f>
        <v/>
      </c>
      <c r="C338" s="117"/>
      <c r="D338" s="116"/>
      <c r="E338" s="118"/>
      <c r="F338" s="119"/>
      <c r="G338" s="120"/>
      <c r="H338" s="120"/>
      <c r="I338" s="333">
        <f t="shared" si="5"/>
        <v>0</v>
      </c>
      <c r="J338" s="331"/>
      <c r="K338" s="332">
        <f>IFERROR(SUM(C338/'Transfers of Funds'!$F$57),0)</f>
        <v>0</v>
      </c>
      <c r="L338" s="21"/>
      <c r="M338" s="47" t="s">
        <v>162</v>
      </c>
      <c r="N338" s="46"/>
    </row>
    <row r="339" spans="1:14" s="23" customFormat="1">
      <c r="A339" s="115"/>
      <c r="B339" s="308" t="str">
        <f>IF(A339="","",VLOOKUP(A339,'Project Budget vs Exp'!$B$9:$G$52,2,FALSE))</f>
        <v/>
      </c>
      <c r="C339" s="117"/>
      <c r="D339" s="116"/>
      <c r="E339" s="118"/>
      <c r="F339" s="119"/>
      <c r="G339" s="120"/>
      <c r="H339" s="120"/>
      <c r="I339" s="333">
        <f t="shared" si="5"/>
        <v>0</v>
      </c>
      <c r="J339" s="331"/>
      <c r="K339" s="332">
        <f>IFERROR(SUM(C339/'Transfers of Funds'!$F$57),0)</f>
        <v>0</v>
      </c>
      <c r="L339" s="21"/>
      <c r="M339" s="47" t="s">
        <v>162</v>
      </c>
      <c r="N339" s="46"/>
    </row>
    <row r="340" spans="1:14" s="23" customFormat="1">
      <c r="A340" s="115"/>
      <c r="B340" s="308" t="str">
        <f>IF(A340="","",VLOOKUP(A340,'Project Budget vs Exp'!$B$9:$G$52,2,FALSE))</f>
        <v/>
      </c>
      <c r="C340" s="117"/>
      <c r="D340" s="116"/>
      <c r="E340" s="118"/>
      <c r="F340" s="119"/>
      <c r="G340" s="120"/>
      <c r="H340" s="120"/>
      <c r="I340" s="333">
        <f t="shared" si="5"/>
        <v>0</v>
      </c>
      <c r="J340" s="331"/>
      <c r="K340" s="332">
        <f>IFERROR(SUM(C340/'Transfers of Funds'!$F$57),0)</f>
        <v>0</v>
      </c>
      <c r="L340" s="21"/>
      <c r="M340" s="47" t="s">
        <v>162</v>
      </c>
      <c r="N340" s="46"/>
    </row>
    <row r="341" spans="1:14" s="23" customFormat="1">
      <c r="A341" s="115"/>
      <c r="B341" s="308" t="str">
        <f>IF(A341="","",VLOOKUP(A341,'Project Budget vs Exp'!$B$9:$G$52,2,FALSE))</f>
        <v/>
      </c>
      <c r="C341" s="117"/>
      <c r="D341" s="116"/>
      <c r="E341" s="118"/>
      <c r="F341" s="119"/>
      <c r="G341" s="120"/>
      <c r="H341" s="120"/>
      <c r="I341" s="333">
        <f t="shared" ref="I341:I404" si="6">IF(OR(F$4="EUR",F$4="USD",F$4="GBP",F$4="CAD",F$4="NZD",F$4="AUD"),K341,C341)</f>
        <v>0</v>
      </c>
      <c r="J341" s="331"/>
      <c r="K341" s="332">
        <f>IFERROR(SUM(C341/'Transfers of Funds'!$F$57),0)</f>
        <v>0</v>
      </c>
      <c r="L341" s="21"/>
      <c r="M341" s="47" t="s">
        <v>162</v>
      </c>
      <c r="N341" s="46"/>
    </row>
    <row r="342" spans="1:14" s="23" customFormat="1">
      <c r="A342" s="115"/>
      <c r="B342" s="308" t="str">
        <f>IF(A342="","",VLOOKUP(A342,'Project Budget vs Exp'!$B$9:$G$52,2,FALSE))</f>
        <v/>
      </c>
      <c r="C342" s="117"/>
      <c r="D342" s="116"/>
      <c r="E342" s="118"/>
      <c r="F342" s="119"/>
      <c r="G342" s="120"/>
      <c r="H342" s="120"/>
      <c r="I342" s="333">
        <f t="shared" si="6"/>
        <v>0</v>
      </c>
      <c r="J342" s="331"/>
      <c r="K342" s="332">
        <f>IFERROR(SUM(C342/'Transfers of Funds'!$F$57),0)</f>
        <v>0</v>
      </c>
      <c r="L342" s="21"/>
      <c r="M342" s="47" t="s">
        <v>162</v>
      </c>
      <c r="N342" s="46"/>
    </row>
    <row r="343" spans="1:14" s="23" customFormat="1">
      <c r="A343" s="115"/>
      <c r="B343" s="308" t="str">
        <f>IF(A343="","",VLOOKUP(A343,'Project Budget vs Exp'!$B$9:$G$52,2,FALSE))</f>
        <v/>
      </c>
      <c r="C343" s="117"/>
      <c r="D343" s="116"/>
      <c r="E343" s="118"/>
      <c r="F343" s="119"/>
      <c r="G343" s="120"/>
      <c r="H343" s="120"/>
      <c r="I343" s="333">
        <f t="shared" si="6"/>
        <v>0</v>
      </c>
      <c r="J343" s="331"/>
      <c r="K343" s="332">
        <f>IFERROR(SUM(C343/'Transfers of Funds'!$F$57),0)</f>
        <v>0</v>
      </c>
      <c r="L343" s="21"/>
      <c r="M343" s="47" t="s">
        <v>162</v>
      </c>
      <c r="N343" s="46"/>
    </row>
    <row r="344" spans="1:14" s="23" customFormat="1">
      <c r="A344" s="115"/>
      <c r="B344" s="308" t="str">
        <f>IF(A344="","",VLOOKUP(A344,'Project Budget vs Exp'!$B$9:$G$52,2,FALSE))</f>
        <v/>
      </c>
      <c r="C344" s="117"/>
      <c r="D344" s="116"/>
      <c r="E344" s="118"/>
      <c r="F344" s="119"/>
      <c r="G344" s="120"/>
      <c r="H344" s="120"/>
      <c r="I344" s="333">
        <f t="shared" si="6"/>
        <v>0</v>
      </c>
      <c r="J344" s="331"/>
      <c r="K344" s="332">
        <f>IFERROR(SUM(C344/'Transfers of Funds'!$F$57),0)</f>
        <v>0</v>
      </c>
      <c r="L344" s="21"/>
      <c r="M344" s="47" t="s">
        <v>162</v>
      </c>
      <c r="N344" s="46"/>
    </row>
    <row r="345" spans="1:14" s="23" customFormat="1">
      <c r="A345" s="115"/>
      <c r="B345" s="308" t="str">
        <f>IF(A345="","",VLOOKUP(A345,'Project Budget vs Exp'!$B$9:$G$52,2,FALSE))</f>
        <v/>
      </c>
      <c r="C345" s="117"/>
      <c r="D345" s="116"/>
      <c r="E345" s="118"/>
      <c r="F345" s="119"/>
      <c r="G345" s="120"/>
      <c r="H345" s="120"/>
      <c r="I345" s="333">
        <f t="shared" si="6"/>
        <v>0</v>
      </c>
      <c r="J345" s="331"/>
      <c r="K345" s="332">
        <f>IFERROR(SUM(C345/'Transfers of Funds'!$F$57),0)</f>
        <v>0</v>
      </c>
      <c r="L345" s="21"/>
      <c r="M345" s="47" t="s">
        <v>162</v>
      </c>
      <c r="N345" s="46"/>
    </row>
    <row r="346" spans="1:14" s="23" customFormat="1">
      <c r="A346" s="115"/>
      <c r="B346" s="308" t="str">
        <f>IF(A346="","",VLOOKUP(A346,'Project Budget vs Exp'!$B$9:$G$52,2,FALSE))</f>
        <v/>
      </c>
      <c r="C346" s="117"/>
      <c r="D346" s="116"/>
      <c r="E346" s="118"/>
      <c r="F346" s="119"/>
      <c r="G346" s="120"/>
      <c r="H346" s="120"/>
      <c r="I346" s="333">
        <f t="shared" si="6"/>
        <v>0</v>
      </c>
      <c r="J346" s="331"/>
      <c r="K346" s="332">
        <f>IFERROR(SUM(C346/'Transfers of Funds'!$F$57),0)</f>
        <v>0</v>
      </c>
      <c r="L346" s="21"/>
      <c r="M346" s="47" t="s">
        <v>162</v>
      </c>
      <c r="N346" s="46"/>
    </row>
    <row r="347" spans="1:14" s="23" customFormat="1">
      <c r="A347" s="115"/>
      <c r="B347" s="308" t="str">
        <f>IF(A347="","",VLOOKUP(A347,'Project Budget vs Exp'!$B$9:$G$52,2,FALSE))</f>
        <v/>
      </c>
      <c r="C347" s="117"/>
      <c r="D347" s="116"/>
      <c r="E347" s="118"/>
      <c r="F347" s="119"/>
      <c r="G347" s="120"/>
      <c r="H347" s="120"/>
      <c r="I347" s="333">
        <f t="shared" si="6"/>
        <v>0</v>
      </c>
      <c r="J347" s="331"/>
      <c r="K347" s="332">
        <f>IFERROR(SUM(C347/'Transfers of Funds'!$F$57),0)</f>
        <v>0</v>
      </c>
      <c r="L347" s="21"/>
      <c r="M347" s="47" t="s">
        <v>162</v>
      </c>
      <c r="N347" s="46"/>
    </row>
    <row r="348" spans="1:14" s="23" customFormat="1">
      <c r="A348" s="115"/>
      <c r="B348" s="308" t="str">
        <f>IF(A348="","",VLOOKUP(A348,'Project Budget vs Exp'!$B$9:$G$52,2,FALSE))</f>
        <v/>
      </c>
      <c r="C348" s="117"/>
      <c r="D348" s="116"/>
      <c r="E348" s="118"/>
      <c r="F348" s="119"/>
      <c r="G348" s="120"/>
      <c r="H348" s="120"/>
      <c r="I348" s="333">
        <f t="shared" si="6"/>
        <v>0</v>
      </c>
      <c r="J348" s="331"/>
      <c r="K348" s="332">
        <f>IFERROR(SUM(C348/'Transfers of Funds'!$F$57),0)</f>
        <v>0</v>
      </c>
      <c r="L348" s="21"/>
      <c r="M348" s="47" t="s">
        <v>162</v>
      </c>
      <c r="N348" s="46"/>
    </row>
    <row r="349" spans="1:14" s="23" customFormat="1">
      <c r="A349" s="115"/>
      <c r="B349" s="308" t="str">
        <f>IF(A349="","",VLOOKUP(A349,'Project Budget vs Exp'!$B$9:$G$52,2,FALSE))</f>
        <v/>
      </c>
      <c r="C349" s="117"/>
      <c r="D349" s="116"/>
      <c r="E349" s="118"/>
      <c r="F349" s="119"/>
      <c r="G349" s="120"/>
      <c r="H349" s="120"/>
      <c r="I349" s="333">
        <f t="shared" si="6"/>
        <v>0</v>
      </c>
      <c r="J349" s="331"/>
      <c r="K349" s="332">
        <f>IFERROR(SUM(C349/'Transfers of Funds'!$F$57),0)</f>
        <v>0</v>
      </c>
      <c r="L349" s="21"/>
      <c r="M349" s="47" t="s">
        <v>162</v>
      </c>
      <c r="N349" s="46"/>
    </row>
    <row r="350" spans="1:14" s="23" customFormat="1">
      <c r="A350" s="115"/>
      <c r="B350" s="308" t="str">
        <f>IF(A350="","",VLOOKUP(A350,'Project Budget vs Exp'!$B$9:$G$52,2,FALSE))</f>
        <v/>
      </c>
      <c r="C350" s="117"/>
      <c r="D350" s="116"/>
      <c r="E350" s="118"/>
      <c r="F350" s="119"/>
      <c r="G350" s="120"/>
      <c r="H350" s="120"/>
      <c r="I350" s="333">
        <f t="shared" si="6"/>
        <v>0</v>
      </c>
      <c r="J350" s="331"/>
      <c r="K350" s="332">
        <f>IFERROR(SUM(C350/'Transfers of Funds'!$F$57),0)</f>
        <v>0</v>
      </c>
      <c r="L350" s="21"/>
      <c r="M350" s="47" t="s">
        <v>162</v>
      </c>
      <c r="N350" s="46"/>
    </row>
    <row r="351" spans="1:14" s="23" customFormat="1">
      <c r="A351" s="115"/>
      <c r="B351" s="308" t="str">
        <f>IF(A351="","",VLOOKUP(A351,'Project Budget vs Exp'!$B$9:$G$52,2,FALSE))</f>
        <v/>
      </c>
      <c r="C351" s="117"/>
      <c r="D351" s="116"/>
      <c r="E351" s="118"/>
      <c r="F351" s="119"/>
      <c r="G351" s="120"/>
      <c r="H351" s="120"/>
      <c r="I351" s="333">
        <f t="shared" si="6"/>
        <v>0</v>
      </c>
      <c r="J351" s="331"/>
      <c r="K351" s="332">
        <f>IFERROR(SUM(C351/'Transfers of Funds'!$F$57),0)</f>
        <v>0</v>
      </c>
      <c r="L351" s="21"/>
      <c r="M351" s="47" t="s">
        <v>162</v>
      </c>
      <c r="N351" s="46"/>
    </row>
    <row r="352" spans="1:14" s="23" customFormat="1">
      <c r="A352" s="115"/>
      <c r="B352" s="308" t="str">
        <f>IF(A352="","",VLOOKUP(A352,'Project Budget vs Exp'!$B$9:$G$52,2,FALSE))</f>
        <v/>
      </c>
      <c r="C352" s="117"/>
      <c r="D352" s="116"/>
      <c r="E352" s="118"/>
      <c r="F352" s="119"/>
      <c r="G352" s="120"/>
      <c r="H352" s="120"/>
      <c r="I352" s="333">
        <f t="shared" si="6"/>
        <v>0</v>
      </c>
      <c r="J352" s="331"/>
      <c r="K352" s="332">
        <f>IFERROR(SUM(C352/'Transfers of Funds'!$F$57),0)</f>
        <v>0</v>
      </c>
      <c r="L352" s="21"/>
      <c r="M352" s="47" t="s">
        <v>162</v>
      </c>
      <c r="N352" s="46"/>
    </row>
    <row r="353" spans="1:14" s="23" customFormat="1">
      <c r="A353" s="115"/>
      <c r="B353" s="308" t="str">
        <f>IF(A353="","",VLOOKUP(A353,'Project Budget vs Exp'!$B$9:$G$52,2,FALSE))</f>
        <v/>
      </c>
      <c r="C353" s="117"/>
      <c r="D353" s="116"/>
      <c r="E353" s="118"/>
      <c r="F353" s="119"/>
      <c r="G353" s="120"/>
      <c r="H353" s="120"/>
      <c r="I353" s="333">
        <f t="shared" si="6"/>
        <v>0</v>
      </c>
      <c r="J353" s="331"/>
      <c r="K353" s="332">
        <f>IFERROR(SUM(C353/'Transfers of Funds'!$F$57),0)</f>
        <v>0</v>
      </c>
      <c r="L353" s="21"/>
      <c r="M353" s="47" t="s">
        <v>162</v>
      </c>
      <c r="N353" s="46"/>
    </row>
    <row r="354" spans="1:14" s="23" customFormat="1">
      <c r="A354" s="115"/>
      <c r="B354" s="308" t="str">
        <f>IF(A354="","",VLOOKUP(A354,'Project Budget vs Exp'!$B$9:$G$52,2,FALSE))</f>
        <v/>
      </c>
      <c r="C354" s="117"/>
      <c r="D354" s="116"/>
      <c r="E354" s="118"/>
      <c r="F354" s="119"/>
      <c r="G354" s="120"/>
      <c r="H354" s="120"/>
      <c r="I354" s="333">
        <f t="shared" si="6"/>
        <v>0</v>
      </c>
      <c r="J354" s="331"/>
      <c r="K354" s="332">
        <f>IFERROR(SUM(C354/'Transfers of Funds'!$F$57),0)</f>
        <v>0</v>
      </c>
      <c r="L354" s="21"/>
      <c r="M354" s="47" t="s">
        <v>162</v>
      </c>
      <c r="N354" s="46"/>
    </row>
    <row r="355" spans="1:14" s="23" customFormat="1">
      <c r="A355" s="115"/>
      <c r="B355" s="308" t="str">
        <f>IF(A355="","",VLOOKUP(A355,'Project Budget vs Exp'!$B$9:$G$52,2,FALSE))</f>
        <v/>
      </c>
      <c r="C355" s="117"/>
      <c r="D355" s="116"/>
      <c r="E355" s="118"/>
      <c r="F355" s="119"/>
      <c r="G355" s="120"/>
      <c r="H355" s="120"/>
      <c r="I355" s="333">
        <f t="shared" si="6"/>
        <v>0</v>
      </c>
      <c r="J355" s="331"/>
      <c r="K355" s="332">
        <f>IFERROR(SUM(C355/'Transfers of Funds'!$F$57),0)</f>
        <v>0</v>
      </c>
      <c r="L355" s="21"/>
      <c r="M355" s="47" t="s">
        <v>162</v>
      </c>
      <c r="N355" s="46"/>
    </row>
    <row r="356" spans="1:14" s="23" customFormat="1">
      <c r="A356" s="115"/>
      <c r="B356" s="308" t="str">
        <f>IF(A356="","",VLOOKUP(A356,'Project Budget vs Exp'!$B$9:$G$52,2,FALSE))</f>
        <v/>
      </c>
      <c r="C356" s="117"/>
      <c r="D356" s="116"/>
      <c r="E356" s="118"/>
      <c r="F356" s="119"/>
      <c r="G356" s="120"/>
      <c r="H356" s="120"/>
      <c r="I356" s="333">
        <f t="shared" si="6"/>
        <v>0</v>
      </c>
      <c r="J356" s="331"/>
      <c r="K356" s="332">
        <f>IFERROR(SUM(C356/'Transfers of Funds'!$F$57),0)</f>
        <v>0</v>
      </c>
      <c r="L356" s="21"/>
      <c r="M356" s="47" t="s">
        <v>162</v>
      </c>
      <c r="N356" s="46"/>
    </row>
    <row r="357" spans="1:14" s="23" customFormat="1">
      <c r="A357" s="115"/>
      <c r="B357" s="308" t="str">
        <f>IF(A357="","",VLOOKUP(A357,'Project Budget vs Exp'!$B$9:$G$52,2,FALSE))</f>
        <v/>
      </c>
      <c r="C357" s="117"/>
      <c r="D357" s="116"/>
      <c r="E357" s="118"/>
      <c r="F357" s="119"/>
      <c r="G357" s="120"/>
      <c r="H357" s="120"/>
      <c r="I357" s="333">
        <f t="shared" si="6"/>
        <v>0</v>
      </c>
      <c r="J357" s="331"/>
      <c r="K357" s="332">
        <f>IFERROR(SUM(C357/'Transfers of Funds'!$F$57),0)</f>
        <v>0</v>
      </c>
      <c r="L357" s="21"/>
      <c r="M357" s="47" t="s">
        <v>162</v>
      </c>
      <c r="N357" s="46"/>
    </row>
    <row r="358" spans="1:14" s="23" customFormat="1">
      <c r="A358" s="115"/>
      <c r="B358" s="308" t="str">
        <f>IF(A358="","",VLOOKUP(A358,'Project Budget vs Exp'!$B$9:$G$52,2,FALSE))</f>
        <v/>
      </c>
      <c r="C358" s="117"/>
      <c r="D358" s="116"/>
      <c r="E358" s="118"/>
      <c r="F358" s="119"/>
      <c r="G358" s="120"/>
      <c r="H358" s="120"/>
      <c r="I358" s="333">
        <f t="shared" si="6"/>
        <v>0</v>
      </c>
      <c r="J358" s="331"/>
      <c r="K358" s="332">
        <f>IFERROR(SUM(C358/'Transfers of Funds'!$F$57),0)</f>
        <v>0</v>
      </c>
      <c r="L358" s="21"/>
      <c r="M358" s="47" t="s">
        <v>162</v>
      </c>
      <c r="N358" s="46"/>
    </row>
    <row r="359" spans="1:14" s="23" customFormat="1">
      <c r="A359" s="115"/>
      <c r="B359" s="308" t="str">
        <f>IF(A359="","",VLOOKUP(A359,'Project Budget vs Exp'!$B$9:$G$52,2,FALSE))</f>
        <v/>
      </c>
      <c r="C359" s="117"/>
      <c r="D359" s="116"/>
      <c r="E359" s="118"/>
      <c r="F359" s="119"/>
      <c r="G359" s="120"/>
      <c r="H359" s="120"/>
      <c r="I359" s="333">
        <f t="shared" si="6"/>
        <v>0</v>
      </c>
      <c r="J359" s="331"/>
      <c r="K359" s="332">
        <f>IFERROR(SUM(C359/'Transfers of Funds'!$F$57),0)</f>
        <v>0</v>
      </c>
      <c r="L359" s="21"/>
      <c r="M359" s="47" t="s">
        <v>162</v>
      </c>
      <c r="N359" s="46"/>
    </row>
    <row r="360" spans="1:14" s="23" customFormat="1">
      <c r="A360" s="115"/>
      <c r="B360" s="308" t="str">
        <f>IF(A360="","",VLOOKUP(A360,'Project Budget vs Exp'!$B$9:$G$52,2,FALSE))</f>
        <v/>
      </c>
      <c r="C360" s="117"/>
      <c r="D360" s="116"/>
      <c r="E360" s="118"/>
      <c r="F360" s="119"/>
      <c r="G360" s="120"/>
      <c r="H360" s="120"/>
      <c r="I360" s="333">
        <f t="shared" si="6"/>
        <v>0</v>
      </c>
      <c r="J360" s="331"/>
      <c r="K360" s="332">
        <f>IFERROR(SUM(C360/'Transfers of Funds'!$F$57),0)</f>
        <v>0</v>
      </c>
      <c r="L360" s="21"/>
      <c r="M360" s="47" t="s">
        <v>162</v>
      </c>
      <c r="N360" s="46"/>
    </row>
    <row r="361" spans="1:14" s="23" customFormat="1">
      <c r="A361" s="115"/>
      <c r="B361" s="308" t="str">
        <f>IF(A361="","",VLOOKUP(A361,'Project Budget vs Exp'!$B$9:$G$52,2,FALSE))</f>
        <v/>
      </c>
      <c r="C361" s="117"/>
      <c r="D361" s="116"/>
      <c r="E361" s="118"/>
      <c r="F361" s="119"/>
      <c r="G361" s="120"/>
      <c r="H361" s="120"/>
      <c r="I361" s="333">
        <f t="shared" si="6"/>
        <v>0</v>
      </c>
      <c r="J361" s="331"/>
      <c r="K361" s="332">
        <f>IFERROR(SUM(C361/'Transfers of Funds'!$F$57),0)</f>
        <v>0</v>
      </c>
      <c r="L361" s="21"/>
      <c r="M361" s="47" t="s">
        <v>162</v>
      </c>
      <c r="N361" s="46"/>
    </row>
    <row r="362" spans="1:14" s="23" customFormat="1">
      <c r="A362" s="115"/>
      <c r="B362" s="308" t="str">
        <f>IF(A362="","",VLOOKUP(A362,'Project Budget vs Exp'!$B$9:$G$52,2,FALSE))</f>
        <v/>
      </c>
      <c r="C362" s="117"/>
      <c r="D362" s="116"/>
      <c r="E362" s="118"/>
      <c r="F362" s="119"/>
      <c r="G362" s="120"/>
      <c r="H362" s="120"/>
      <c r="I362" s="333">
        <f t="shared" si="6"/>
        <v>0</v>
      </c>
      <c r="J362" s="331"/>
      <c r="K362" s="332">
        <f>IFERROR(SUM(C362/'Transfers of Funds'!$F$57),0)</f>
        <v>0</v>
      </c>
      <c r="L362" s="21"/>
      <c r="M362" s="47" t="s">
        <v>162</v>
      </c>
      <c r="N362" s="46"/>
    </row>
    <row r="363" spans="1:14" s="23" customFormat="1">
      <c r="A363" s="115"/>
      <c r="B363" s="308" t="str">
        <f>IF(A363="","",VLOOKUP(A363,'Project Budget vs Exp'!$B$9:$G$52,2,FALSE))</f>
        <v/>
      </c>
      <c r="C363" s="117"/>
      <c r="D363" s="116"/>
      <c r="E363" s="118"/>
      <c r="F363" s="119"/>
      <c r="G363" s="120"/>
      <c r="H363" s="120"/>
      <c r="I363" s="333">
        <f t="shared" si="6"/>
        <v>0</v>
      </c>
      <c r="J363" s="331"/>
      <c r="K363" s="332">
        <f>IFERROR(SUM(C363/'Transfers of Funds'!$F$57),0)</f>
        <v>0</v>
      </c>
      <c r="L363" s="21"/>
      <c r="M363" s="47" t="s">
        <v>162</v>
      </c>
      <c r="N363" s="46"/>
    </row>
    <row r="364" spans="1:14" s="23" customFormat="1">
      <c r="A364" s="115"/>
      <c r="B364" s="308" t="str">
        <f>IF(A364="","",VLOOKUP(A364,'Project Budget vs Exp'!$B$9:$G$52,2,FALSE))</f>
        <v/>
      </c>
      <c r="C364" s="117"/>
      <c r="D364" s="116"/>
      <c r="E364" s="118"/>
      <c r="F364" s="119"/>
      <c r="G364" s="120"/>
      <c r="H364" s="120"/>
      <c r="I364" s="333">
        <f t="shared" si="6"/>
        <v>0</v>
      </c>
      <c r="J364" s="331"/>
      <c r="K364" s="332">
        <f>IFERROR(SUM(C364/'Transfers of Funds'!$F$57),0)</f>
        <v>0</v>
      </c>
      <c r="L364" s="21"/>
      <c r="M364" s="47" t="s">
        <v>162</v>
      </c>
      <c r="N364" s="46"/>
    </row>
    <row r="365" spans="1:14" s="23" customFormat="1">
      <c r="A365" s="115"/>
      <c r="B365" s="308" t="str">
        <f>IF(A365="","",VLOOKUP(A365,'Project Budget vs Exp'!$B$9:$G$52,2,FALSE))</f>
        <v/>
      </c>
      <c r="C365" s="117"/>
      <c r="D365" s="116"/>
      <c r="E365" s="118"/>
      <c r="F365" s="119"/>
      <c r="G365" s="120"/>
      <c r="H365" s="120"/>
      <c r="I365" s="333">
        <f t="shared" si="6"/>
        <v>0</v>
      </c>
      <c r="J365" s="331"/>
      <c r="K365" s="332">
        <f>IFERROR(SUM(C365/'Transfers of Funds'!$F$57),0)</f>
        <v>0</v>
      </c>
      <c r="L365" s="21"/>
      <c r="M365" s="47" t="s">
        <v>162</v>
      </c>
      <c r="N365" s="46"/>
    </row>
    <row r="366" spans="1:14" s="23" customFormat="1">
      <c r="A366" s="115"/>
      <c r="B366" s="308" t="str">
        <f>IF(A366="","",VLOOKUP(A366,'Project Budget vs Exp'!$B$9:$G$52,2,FALSE))</f>
        <v/>
      </c>
      <c r="C366" s="117"/>
      <c r="D366" s="116"/>
      <c r="E366" s="118"/>
      <c r="F366" s="119"/>
      <c r="G366" s="120"/>
      <c r="H366" s="120"/>
      <c r="I366" s="333">
        <f t="shared" si="6"/>
        <v>0</v>
      </c>
      <c r="J366" s="331"/>
      <c r="K366" s="332">
        <f>IFERROR(SUM(C366/'Transfers of Funds'!$F$57),0)</f>
        <v>0</v>
      </c>
      <c r="L366" s="21"/>
      <c r="M366" s="47" t="s">
        <v>162</v>
      </c>
      <c r="N366" s="46"/>
    </row>
    <row r="367" spans="1:14" s="23" customFormat="1">
      <c r="A367" s="115"/>
      <c r="B367" s="308" t="str">
        <f>IF(A367="","",VLOOKUP(A367,'Project Budget vs Exp'!$B$9:$G$52,2,FALSE))</f>
        <v/>
      </c>
      <c r="C367" s="117"/>
      <c r="D367" s="116"/>
      <c r="E367" s="118"/>
      <c r="F367" s="119"/>
      <c r="G367" s="120"/>
      <c r="H367" s="120"/>
      <c r="I367" s="333">
        <f t="shared" si="6"/>
        <v>0</v>
      </c>
      <c r="J367" s="331"/>
      <c r="K367" s="332">
        <f>IFERROR(SUM(C367/'Transfers of Funds'!$F$57),0)</f>
        <v>0</v>
      </c>
      <c r="L367" s="21"/>
      <c r="M367" s="47" t="s">
        <v>162</v>
      </c>
      <c r="N367" s="46"/>
    </row>
    <row r="368" spans="1:14" s="23" customFormat="1">
      <c r="A368" s="115"/>
      <c r="B368" s="308" t="str">
        <f>IF(A368="","",VLOOKUP(A368,'Project Budget vs Exp'!$B$9:$G$52,2,FALSE))</f>
        <v/>
      </c>
      <c r="C368" s="117"/>
      <c r="D368" s="116"/>
      <c r="E368" s="118"/>
      <c r="F368" s="119"/>
      <c r="G368" s="120"/>
      <c r="H368" s="120"/>
      <c r="I368" s="333">
        <f t="shared" si="6"/>
        <v>0</v>
      </c>
      <c r="J368" s="331"/>
      <c r="K368" s="332">
        <f>IFERROR(SUM(C368/'Transfers of Funds'!$F$57),0)</f>
        <v>0</v>
      </c>
      <c r="L368" s="21"/>
      <c r="M368" s="47" t="s">
        <v>162</v>
      </c>
      <c r="N368" s="46"/>
    </row>
    <row r="369" spans="1:14" s="23" customFormat="1">
      <c r="A369" s="115"/>
      <c r="B369" s="308" t="str">
        <f>IF(A369="","",VLOOKUP(A369,'Project Budget vs Exp'!$B$9:$G$52,2,FALSE))</f>
        <v/>
      </c>
      <c r="C369" s="117"/>
      <c r="D369" s="116"/>
      <c r="E369" s="118"/>
      <c r="F369" s="119"/>
      <c r="G369" s="120"/>
      <c r="H369" s="120"/>
      <c r="I369" s="333">
        <f t="shared" si="6"/>
        <v>0</v>
      </c>
      <c r="J369" s="331"/>
      <c r="K369" s="332">
        <f>IFERROR(SUM(C369/'Transfers of Funds'!$F$57),0)</f>
        <v>0</v>
      </c>
      <c r="L369" s="21"/>
      <c r="M369" s="47" t="s">
        <v>162</v>
      </c>
      <c r="N369" s="46"/>
    </row>
    <row r="370" spans="1:14" s="23" customFormat="1">
      <c r="A370" s="115"/>
      <c r="B370" s="308" t="str">
        <f>IF(A370="","",VLOOKUP(A370,'Project Budget vs Exp'!$B$9:$G$52,2,FALSE))</f>
        <v/>
      </c>
      <c r="C370" s="117"/>
      <c r="D370" s="116"/>
      <c r="E370" s="118"/>
      <c r="F370" s="119"/>
      <c r="G370" s="120"/>
      <c r="H370" s="120"/>
      <c r="I370" s="333">
        <f t="shared" si="6"/>
        <v>0</v>
      </c>
      <c r="J370" s="331"/>
      <c r="K370" s="332">
        <f>IFERROR(SUM(C370/'Transfers of Funds'!$F$57),0)</f>
        <v>0</v>
      </c>
      <c r="L370" s="21"/>
      <c r="M370" s="47" t="s">
        <v>162</v>
      </c>
      <c r="N370" s="46"/>
    </row>
    <row r="371" spans="1:14" s="23" customFormat="1">
      <c r="A371" s="115"/>
      <c r="B371" s="308" t="str">
        <f>IF(A371="","",VLOOKUP(A371,'Project Budget vs Exp'!$B$9:$G$52,2,FALSE))</f>
        <v/>
      </c>
      <c r="C371" s="117"/>
      <c r="D371" s="116"/>
      <c r="E371" s="118"/>
      <c r="F371" s="119"/>
      <c r="G371" s="120"/>
      <c r="H371" s="120"/>
      <c r="I371" s="333">
        <f t="shared" si="6"/>
        <v>0</v>
      </c>
      <c r="J371" s="331"/>
      <c r="K371" s="332">
        <f>IFERROR(SUM(C371/'Transfers of Funds'!$F$57),0)</f>
        <v>0</v>
      </c>
      <c r="L371" s="21"/>
      <c r="M371" s="47" t="s">
        <v>162</v>
      </c>
      <c r="N371" s="46"/>
    </row>
    <row r="372" spans="1:14" s="23" customFormat="1">
      <c r="A372" s="115"/>
      <c r="B372" s="308" t="str">
        <f>IF(A372="","",VLOOKUP(A372,'Project Budget vs Exp'!$B$9:$G$52,2,FALSE))</f>
        <v/>
      </c>
      <c r="C372" s="117"/>
      <c r="D372" s="116"/>
      <c r="E372" s="118"/>
      <c r="F372" s="119"/>
      <c r="G372" s="120"/>
      <c r="H372" s="120"/>
      <c r="I372" s="333">
        <f t="shared" si="6"/>
        <v>0</v>
      </c>
      <c r="J372" s="331"/>
      <c r="K372" s="332">
        <f>IFERROR(SUM(C372/'Transfers of Funds'!$F$57),0)</f>
        <v>0</v>
      </c>
      <c r="L372" s="21"/>
      <c r="M372" s="47" t="s">
        <v>162</v>
      </c>
      <c r="N372" s="46"/>
    </row>
    <row r="373" spans="1:14" s="23" customFormat="1">
      <c r="A373" s="115"/>
      <c r="B373" s="308" t="str">
        <f>IF(A373="","",VLOOKUP(A373,'Project Budget vs Exp'!$B$9:$G$52,2,FALSE))</f>
        <v/>
      </c>
      <c r="C373" s="117"/>
      <c r="D373" s="116"/>
      <c r="E373" s="118"/>
      <c r="F373" s="119"/>
      <c r="G373" s="120"/>
      <c r="H373" s="120"/>
      <c r="I373" s="333">
        <f t="shared" si="6"/>
        <v>0</v>
      </c>
      <c r="J373" s="331"/>
      <c r="K373" s="332">
        <f>IFERROR(SUM(C373/'Transfers of Funds'!$F$57),0)</f>
        <v>0</v>
      </c>
      <c r="L373" s="21"/>
      <c r="M373" s="47" t="s">
        <v>162</v>
      </c>
      <c r="N373" s="46"/>
    </row>
    <row r="374" spans="1:14" s="23" customFormat="1">
      <c r="A374" s="115"/>
      <c r="B374" s="308" t="str">
        <f>IF(A374="","",VLOOKUP(A374,'Project Budget vs Exp'!$B$9:$G$52,2,FALSE))</f>
        <v/>
      </c>
      <c r="C374" s="117"/>
      <c r="D374" s="116"/>
      <c r="E374" s="118"/>
      <c r="F374" s="119"/>
      <c r="G374" s="120"/>
      <c r="H374" s="120"/>
      <c r="I374" s="333">
        <f t="shared" si="6"/>
        <v>0</v>
      </c>
      <c r="J374" s="331"/>
      <c r="K374" s="332">
        <f>IFERROR(SUM(C374/'Transfers of Funds'!$F$57),0)</f>
        <v>0</v>
      </c>
      <c r="L374" s="21"/>
      <c r="M374" s="47" t="s">
        <v>162</v>
      </c>
      <c r="N374" s="46"/>
    </row>
    <row r="375" spans="1:14" s="23" customFormat="1">
      <c r="A375" s="115"/>
      <c r="B375" s="308" t="str">
        <f>IF(A375="","",VLOOKUP(A375,'Project Budget vs Exp'!$B$9:$G$52,2,FALSE))</f>
        <v/>
      </c>
      <c r="C375" s="117"/>
      <c r="D375" s="116"/>
      <c r="E375" s="118"/>
      <c r="F375" s="119"/>
      <c r="G375" s="120"/>
      <c r="H375" s="120"/>
      <c r="I375" s="333">
        <f t="shared" si="6"/>
        <v>0</v>
      </c>
      <c r="J375" s="331"/>
      <c r="K375" s="332">
        <f>IFERROR(SUM(C375/'Transfers of Funds'!$F$57),0)</f>
        <v>0</v>
      </c>
      <c r="L375" s="21"/>
      <c r="M375" s="47" t="s">
        <v>162</v>
      </c>
      <c r="N375" s="46"/>
    </row>
    <row r="376" spans="1:14" s="23" customFormat="1">
      <c r="A376" s="115"/>
      <c r="B376" s="308" t="str">
        <f>IF(A376="","",VLOOKUP(A376,'Project Budget vs Exp'!$B$9:$G$52,2,FALSE))</f>
        <v/>
      </c>
      <c r="C376" s="117"/>
      <c r="D376" s="116"/>
      <c r="E376" s="118"/>
      <c r="F376" s="119"/>
      <c r="G376" s="120"/>
      <c r="H376" s="120"/>
      <c r="I376" s="333">
        <f t="shared" si="6"/>
        <v>0</v>
      </c>
      <c r="J376" s="331"/>
      <c r="K376" s="332">
        <f>IFERROR(SUM(C376/'Transfers of Funds'!$F$57),0)</f>
        <v>0</v>
      </c>
      <c r="L376" s="21"/>
      <c r="M376" s="47" t="s">
        <v>162</v>
      </c>
      <c r="N376" s="46"/>
    </row>
    <row r="377" spans="1:14" s="23" customFormat="1">
      <c r="A377" s="115"/>
      <c r="B377" s="308" t="str">
        <f>IF(A377="","",VLOOKUP(A377,'Project Budget vs Exp'!$B$9:$G$52,2,FALSE))</f>
        <v/>
      </c>
      <c r="C377" s="117"/>
      <c r="D377" s="116"/>
      <c r="E377" s="118"/>
      <c r="F377" s="119"/>
      <c r="G377" s="120"/>
      <c r="H377" s="120"/>
      <c r="I377" s="333">
        <f t="shared" si="6"/>
        <v>0</v>
      </c>
      <c r="J377" s="331"/>
      <c r="K377" s="332">
        <f>IFERROR(SUM(C377/'Transfers of Funds'!$F$57),0)</f>
        <v>0</v>
      </c>
      <c r="L377" s="21"/>
      <c r="M377" s="47" t="s">
        <v>162</v>
      </c>
      <c r="N377" s="46"/>
    </row>
    <row r="378" spans="1:14" s="23" customFormat="1">
      <c r="A378" s="115"/>
      <c r="B378" s="308" t="str">
        <f>IF(A378="","",VLOOKUP(A378,'Project Budget vs Exp'!$B$9:$G$52,2,FALSE))</f>
        <v/>
      </c>
      <c r="C378" s="117"/>
      <c r="D378" s="116"/>
      <c r="E378" s="118"/>
      <c r="F378" s="119"/>
      <c r="G378" s="120"/>
      <c r="H378" s="120"/>
      <c r="I378" s="333">
        <f t="shared" si="6"/>
        <v>0</v>
      </c>
      <c r="J378" s="331"/>
      <c r="K378" s="332">
        <f>IFERROR(SUM(C378/'Transfers of Funds'!$F$57),0)</f>
        <v>0</v>
      </c>
      <c r="L378" s="21"/>
      <c r="M378" s="47" t="s">
        <v>162</v>
      </c>
      <c r="N378" s="46"/>
    </row>
    <row r="379" spans="1:14" s="23" customFormat="1">
      <c r="A379" s="115"/>
      <c r="B379" s="308" t="str">
        <f>IF(A379="","",VLOOKUP(A379,'Project Budget vs Exp'!$B$9:$G$52,2,FALSE))</f>
        <v/>
      </c>
      <c r="C379" s="117"/>
      <c r="D379" s="116"/>
      <c r="E379" s="118"/>
      <c r="F379" s="119"/>
      <c r="G379" s="120"/>
      <c r="H379" s="120"/>
      <c r="I379" s="333">
        <f t="shared" si="6"/>
        <v>0</v>
      </c>
      <c r="J379" s="331"/>
      <c r="K379" s="332">
        <f>IFERROR(SUM(C379/'Transfers of Funds'!$F$57),0)</f>
        <v>0</v>
      </c>
      <c r="L379" s="21"/>
      <c r="M379" s="47" t="s">
        <v>162</v>
      </c>
      <c r="N379" s="46"/>
    </row>
    <row r="380" spans="1:14" s="23" customFormat="1">
      <c r="A380" s="115"/>
      <c r="B380" s="308" t="str">
        <f>IF(A380="","",VLOOKUP(A380,'Project Budget vs Exp'!$B$9:$G$52,2,FALSE))</f>
        <v/>
      </c>
      <c r="C380" s="117"/>
      <c r="D380" s="116"/>
      <c r="E380" s="118"/>
      <c r="F380" s="119"/>
      <c r="G380" s="120"/>
      <c r="H380" s="120"/>
      <c r="I380" s="333">
        <f t="shared" si="6"/>
        <v>0</v>
      </c>
      <c r="J380" s="331"/>
      <c r="K380" s="332">
        <f>IFERROR(SUM(C380/'Transfers of Funds'!$F$57),0)</f>
        <v>0</v>
      </c>
      <c r="L380" s="21"/>
      <c r="M380" s="47" t="s">
        <v>162</v>
      </c>
      <c r="N380" s="46"/>
    </row>
    <row r="381" spans="1:14" s="23" customFormat="1">
      <c r="A381" s="115"/>
      <c r="B381" s="308" t="str">
        <f>IF(A381="","",VLOOKUP(A381,'Project Budget vs Exp'!$B$9:$G$52,2,FALSE))</f>
        <v/>
      </c>
      <c r="C381" s="117"/>
      <c r="D381" s="116"/>
      <c r="E381" s="118"/>
      <c r="F381" s="119"/>
      <c r="G381" s="120"/>
      <c r="H381" s="120"/>
      <c r="I381" s="333">
        <f t="shared" si="6"/>
        <v>0</v>
      </c>
      <c r="J381" s="331"/>
      <c r="K381" s="332">
        <f>IFERROR(SUM(C381/'Transfers of Funds'!$F$57),0)</f>
        <v>0</v>
      </c>
      <c r="L381" s="21"/>
      <c r="M381" s="47" t="s">
        <v>162</v>
      </c>
      <c r="N381" s="46"/>
    </row>
    <row r="382" spans="1:14" s="23" customFormat="1">
      <c r="A382" s="115"/>
      <c r="B382" s="308" t="str">
        <f>IF(A382="","",VLOOKUP(A382,'Project Budget vs Exp'!$B$9:$G$52,2,FALSE))</f>
        <v/>
      </c>
      <c r="C382" s="117"/>
      <c r="D382" s="116"/>
      <c r="E382" s="118"/>
      <c r="F382" s="119"/>
      <c r="G382" s="120"/>
      <c r="H382" s="120"/>
      <c r="I382" s="333">
        <f t="shared" si="6"/>
        <v>0</v>
      </c>
      <c r="J382" s="331"/>
      <c r="K382" s="332">
        <f>IFERROR(SUM(C382/'Transfers of Funds'!$F$57),0)</f>
        <v>0</v>
      </c>
      <c r="L382" s="21"/>
      <c r="M382" s="47" t="s">
        <v>162</v>
      </c>
      <c r="N382" s="46"/>
    </row>
    <row r="383" spans="1:14" s="23" customFormat="1">
      <c r="A383" s="115"/>
      <c r="B383" s="308" t="str">
        <f>IF(A383="","",VLOOKUP(A383,'Project Budget vs Exp'!$B$9:$G$52,2,FALSE))</f>
        <v/>
      </c>
      <c r="C383" s="117"/>
      <c r="D383" s="116"/>
      <c r="E383" s="118"/>
      <c r="F383" s="119"/>
      <c r="G383" s="120"/>
      <c r="H383" s="120"/>
      <c r="I383" s="333">
        <f t="shared" si="6"/>
        <v>0</v>
      </c>
      <c r="J383" s="331"/>
      <c r="K383" s="332">
        <f>IFERROR(SUM(C383/'Transfers of Funds'!$F$57),0)</f>
        <v>0</v>
      </c>
      <c r="L383" s="21"/>
      <c r="M383" s="47" t="s">
        <v>162</v>
      </c>
      <c r="N383" s="46"/>
    </row>
    <row r="384" spans="1:14" s="23" customFormat="1">
      <c r="A384" s="115"/>
      <c r="B384" s="308" t="str">
        <f>IF(A384="","",VLOOKUP(A384,'Project Budget vs Exp'!$B$9:$G$52,2,FALSE))</f>
        <v/>
      </c>
      <c r="C384" s="117"/>
      <c r="D384" s="116"/>
      <c r="E384" s="118"/>
      <c r="F384" s="119"/>
      <c r="G384" s="120"/>
      <c r="H384" s="120"/>
      <c r="I384" s="333">
        <f t="shared" si="6"/>
        <v>0</v>
      </c>
      <c r="J384" s="331"/>
      <c r="K384" s="332">
        <f>IFERROR(SUM(C384/'Transfers of Funds'!$F$57),0)</f>
        <v>0</v>
      </c>
      <c r="L384" s="21"/>
      <c r="M384" s="47" t="s">
        <v>162</v>
      </c>
      <c r="N384" s="46"/>
    </row>
    <row r="385" spans="1:14" s="23" customFormat="1">
      <c r="A385" s="115"/>
      <c r="B385" s="308" t="str">
        <f>IF(A385="","",VLOOKUP(A385,'Project Budget vs Exp'!$B$9:$G$52,2,FALSE))</f>
        <v/>
      </c>
      <c r="C385" s="117"/>
      <c r="D385" s="116"/>
      <c r="E385" s="118"/>
      <c r="F385" s="119"/>
      <c r="G385" s="120"/>
      <c r="H385" s="120"/>
      <c r="I385" s="333">
        <f t="shared" si="6"/>
        <v>0</v>
      </c>
      <c r="J385" s="331"/>
      <c r="K385" s="332">
        <f>IFERROR(SUM(C385/'Transfers of Funds'!$F$57),0)</f>
        <v>0</v>
      </c>
      <c r="L385" s="21"/>
      <c r="M385" s="47" t="s">
        <v>162</v>
      </c>
      <c r="N385" s="46"/>
    </row>
    <row r="386" spans="1:14" s="23" customFormat="1">
      <c r="A386" s="115"/>
      <c r="B386" s="308" t="str">
        <f>IF(A386="","",VLOOKUP(A386,'Project Budget vs Exp'!$B$9:$G$52,2,FALSE))</f>
        <v/>
      </c>
      <c r="C386" s="117"/>
      <c r="D386" s="116"/>
      <c r="E386" s="118"/>
      <c r="F386" s="119"/>
      <c r="G386" s="120"/>
      <c r="H386" s="120"/>
      <c r="I386" s="333">
        <f t="shared" si="6"/>
        <v>0</v>
      </c>
      <c r="J386" s="331"/>
      <c r="K386" s="332">
        <f>IFERROR(SUM(C386/'Transfers of Funds'!$F$57),0)</f>
        <v>0</v>
      </c>
      <c r="L386" s="21"/>
      <c r="M386" s="47" t="s">
        <v>162</v>
      </c>
      <c r="N386" s="46"/>
    </row>
    <row r="387" spans="1:14" s="23" customFormat="1">
      <c r="A387" s="115"/>
      <c r="B387" s="308" t="str">
        <f>IF(A387="","",VLOOKUP(A387,'Project Budget vs Exp'!$B$9:$G$52,2,FALSE))</f>
        <v/>
      </c>
      <c r="C387" s="117"/>
      <c r="D387" s="116"/>
      <c r="E387" s="118"/>
      <c r="F387" s="119"/>
      <c r="G387" s="120"/>
      <c r="H387" s="120"/>
      <c r="I387" s="333">
        <f t="shared" si="6"/>
        <v>0</v>
      </c>
      <c r="J387" s="331"/>
      <c r="K387" s="332">
        <f>IFERROR(SUM(C387/'Transfers of Funds'!$F$57),0)</f>
        <v>0</v>
      </c>
      <c r="L387" s="21"/>
      <c r="M387" s="47" t="s">
        <v>162</v>
      </c>
      <c r="N387" s="46"/>
    </row>
    <row r="388" spans="1:14" s="23" customFormat="1">
      <c r="A388" s="115"/>
      <c r="B388" s="308" t="str">
        <f>IF(A388="","",VLOOKUP(A388,'Project Budget vs Exp'!$B$9:$G$52,2,FALSE))</f>
        <v/>
      </c>
      <c r="C388" s="117"/>
      <c r="D388" s="116"/>
      <c r="E388" s="118"/>
      <c r="F388" s="119"/>
      <c r="G388" s="120"/>
      <c r="H388" s="120"/>
      <c r="I388" s="333">
        <f t="shared" si="6"/>
        <v>0</v>
      </c>
      <c r="J388" s="331"/>
      <c r="K388" s="332">
        <f>IFERROR(SUM(C388/'Transfers of Funds'!$F$57),0)</f>
        <v>0</v>
      </c>
      <c r="L388" s="21"/>
      <c r="M388" s="47" t="s">
        <v>162</v>
      </c>
      <c r="N388" s="46"/>
    </row>
    <row r="389" spans="1:14" s="23" customFormat="1">
      <c r="A389" s="115"/>
      <c r="B389" s="308" t="str">
        <f>IF(A389="","",VLOOKUP(A389,'Project Budget vs Exp'!$B$9:$G$52,2,FALSE))</f>
        <v/>
      </c>
      <c r="C389" s="117"/>
      <c r="D389" s="116"/>
      <c r="E389" s="118"/>
      <c r="F389" s="119"/>
      <c r="G389" s="120"/>
      <c r="H389" s="120"/>
      <c r="I389" s="333">
        <f t="shared" si="6"/>
        <v>0</v>
      </c>
      <c r="J389" s="331"/>
      <c r="K389" s="332">
        <f>IFERROR(SUM(C389/'Transfers of Funds'!$F$57),0)</f>
        <v>0</v>
      </c>
      <c r="L389" s="21"/>
      <c r="M389" s="47" t="s">
        <v>162</v>
      </c>
      <c r="N389" s="46"/>
    </row>
    <row r="390" spans="1:14" s="23" customFormat="1">
      <c r="A390" s="115"/>
      <c r="B390" s="308" t="str">
        <f>IF(A390="","",VLOOKUP(A390,'Project Budget vs Exp'!$B$9:$G$52,2,FALSE))</f>
        <v/>
      </c>
      <c r="C390" s="117"/>
      <c r="D390" s="116"/>
      <c r="E390" s="118"/>
      <c r="F390" s="119"/>
      <c r="G390" s="120"/>
      <c r="H390" s="120"/>
      <c r="I390" s="333">
        <f t="shared" si="6"/>
        <v>0</v>
      </c>
      <c r="J390" s="331"/>
      <c r="K390" s="332">
        <f>IFERROR(SUM(C390/'Transfers of Funds'!$F$57),0)</f>
        <v>0</v>
      </c>
      <c r="L390" s="21"/>
      <c r="M390" s="47" t="s">
        <v>162</v>
      </c>
      <c r="N390" s="46"/>
    </row>
    <row r="391" spans="1:14" s="23" customFormat="1">
      <c r="A391" s="115"/>
      <c r="B391" s="308" t="str">
        <f>IF(A391="","",VLOOKUP(A391,'Project Budget vs Exp'!$B$9:$G$52,2,FALSE))</f>
        <v/>
      </c>
      <c r="C391" s="117"/>
      <c r="D391" s="116"/>
      <c r="E391" s="118"/>
      <c r="F391" s="119"/>
      <c r="G391" s="120"/>
      <c r="H391" s="120"/>
      <c r="I391" s="333">
        <f t="shared" si="6"/>
        <v>0</v>
      </c>
      <c r="J391" s="331"/>
      <c r="K391" s="332">
        <f>IFERROR(SUM(C391/'Transfers of Funds'!$F$57),0)</f>
        <v>0</v>
      </c>
      <c r="L391" s="21"/>
      <c r="M391" s="47" t="s">
        <v>162</v>
      </c>
      <c r="N391" s="46"/>
    </row>
    <row r="392" spans="1:14" s="23" customFormat="1">
      <c r="A392" s="115"/>
      <c r="B392" s="308" t="str">
        <f>IF(A392="","",VLOOKUP(A392,'Project Budget vs Exp'!$B$9:$G$52,2,FALSE))</f>
        <v/>
      </c>
      <c r="C392" s="117"/>
      <c r="D392" s="116"/>
      <c r="E392" s="118"/>
      <c r="F392" s="119"/>
      <c r="G392" s="120"/>
      <c r="H392" s="120"/>
      <c r="I392" s="333">
        <f t="shared" si="6"/>
        <v>0</v>
      </c>
      <c r="J392" s="331"/>
      <c r="K392" s="332">
        <f>IFERROR(SUM(C392/'Transfers of Funds'!$F$57),0)</f>
        <v>0</v>
      </c>
      <c r="L392" s="21"/>
      <c r="M392" s="47" t="s">
        <v>162</v>
      </c>
      <c r="N392" s="46"/>
    </row>
    <row r="393" spans="1:14" s="23" customFormat="1">
      <c r="A393" s="115"/>
      <c r="B393" s="308" t="str">
        <f>IF(A393="","",VLOOKUP(A393,'Project Budget vs Exp'!$B$9:$G$52,2,FALSE))</f>
        <v/>
      </c>
      <c r="C393" s="117"/>
      <c r="D393" s="116"/>
      <c r="E393" s="118"/>
      <c r="F393" s="119"/>
      <c r="G393" s="120"/>
      <c r="H393" s="120"/>
      <c r="I393" s="333">
        <f t="shared" si="6"/>
        <v>0</v>
      </c>
      <c r="J393" s="331"/>
      <c r="K393" s="332">
        <f>IFERROR(SUM(C393/'Transfers of Funds'!$F$57),0)</f>
        <v>0</v>
      </c>
      <c r="L393" s="21"/>
      <c r="M393" s="47" t="s">
        <v>162</v>
      </c>
      <c r="N393" s="46"/>
    </row>
    <row r="394" spans="1:14" s="23" customFormat="1">
      <c r="A394" s="115"/>
      <c r="B394" s="308" t="str">
        <f>IF(A394="","",VLOOKUP(A394,'Project Budget vs Exp'!$B$9:$G$52,2,FALSE))</f>
        <v/>
      </c>
      <c r="C394" s="117"/>
      <c r="D394" s="116"/>
      <c r="E394" s="118"/>
      <c r="F394" s="119"/>
      <c r="G394" s="120"/>
      <c r="H394" s="120"/>
      <c r="I394" s="333">
        <f t="shared" si="6"/>
        <v>0</v>
      </c>
      <c r="J394" s="331"/>
      <c r="K394" s="332">
        <f>IFERROR(SUM(C394/'Transfers of Funds'!$F$57),0)</f>
        <v>0</v>
      </c>
      <c r="L394" s="21"/>
      <c r="M394" s="47" t="s">
        <v>162</v>
      </c>
      <c r="N394" s="46"/>
    </row>
    <row r="395" spans="1:14" s="23" customFormat="1">
      <c r="A395" s="115"/>
      <c r="B395" s="308" t="str">
        <f>IF(A395="","",VLOOKUP(A395,'Project Budget vs Exp'!$B$9:$G$52,2,FALSE))</f>
        <v/>
      </c>
      <c r="C395" s="117"/>
      <c r="D395" s="116"/>
      <c r="E395" s="118"/>
      <c r="F395" s="119"/>
      <c r="G395" s="120"/>
      <c r="H395" s="120"/>
      <c r="I395" s="333">
        <f t="shared" si="6"/>
        <v>0</v>
      </c>
      <c r="J395" s="331"/>
      <c r="K395" s="332">
        <f>IFERROR(SUM(C395/'Transfers of Funds'!$F$57),0)</f>
        <v>0</v>
      </c>
      <c r="L395" s="21"/>
      <c r="M395" s="47" t="s">
        <v>162</v>
      </c>
      <c r="N395" s="46"/>
    </row>
    <row r="396" spans="1:14" s="23" customFormat="1">
      <c r="A396" s="115"/>
      <c r="B396" s="308" t="str">
        <f>IF(A396="","",VLOOKUP(A396,'Project Budget vs Exp'!$B$9:$G$52,2,FALSE))</f>
        <v/>
      </c>
      <c r="C396" s="117"/>
      <c r="D396" s="116"/>
      <c r="E396" s="118"/>
      <c r="F396" s="119"/>
      <c r="G396" s="120"/>
      <c r="H396" s="120"/>
      <c r="I396" s="333">
        <f t="shared" si="6"/>
        <v>0</v>
      </c>
      <c r="J396" s="331"/>
      <c r="K396" s="332">
        <f>IFERROR(SUM(C396/'Transfers of Funds'!$F$57),0)</f>
        <v>0</v>
      </c>
      <c r="L396" s="21"/>
      <c r="M396" s="47" t="s">
        <v>162</v>
      </c>
      <c r="N396" s="46"/>
    </row>
    <row r="397" spans="1:14" s="23" customFormat="1">
      <c r="A397" s="115"/>
      <c r="B397" s="308" t="str">
        <f>IF(A397="","",VLOOKUP(A397,'Project Budget vs Exp'!$B$9:$G$52,2,FALSE))</f>
        <v/>
      </c>
      <c r="C397" s="117"/>
      <c r="D397" s="116"/>
      <c r="E397" s="118"/>
      <c r="F397" s="119"/>
      <c r="G397" s="120"/>
      <c r="H397" s="120"/>
      <c r="I397" s="333">
        <f t="shared" si="6"/>
        <v>0</v>
      </c>
      <c r="J397" s="331"/>
      <c r="K397" s="332">
        <f>IFERROR(SUM(C397/'Transfers of Funds'!$F$57),0)</f>
        <v>0</v>
      </c>
      <c r="L397" s="21"/>
      <c r="M397" s="47" t="s">
        <v>162</v>
      </c>
      <c r="N397" s="46"/>
    </row>
    <row r="398" spans="1:14" s="23" customFormat="1">
      <c r="A398" s="115"/>
      <c r="B398" s="308" t="str">
        <f>IF(A398="","",VLOOKUP(A398,'Project Budget vs Exp'!$B$9:$G$52,2,FALSE))</f>
        <v/>
      </c>
      <c r="C398" s="117"/>
      <c r="D398" s="116"/>
      <c r="E398" s="118"/>
      <c r="F398" s="119"/>
      <c r="G398" s="120"/>
      <c r="H398" s="120"/>
      <c r="I398" s="333">
        <f t="shared" si="6"/>
        <v>0</v>
      </c>
      <c r="J398" s="331"/>
      <c r="K398" s="332">
        <f>IFERROR(SUM(C398/'Transfers of Funds'!$F$57),0)</f>
        <v>0</v>
      </c>
      <c r="L398" s="21"/>
      <c r="M398" s="47" t="s">
        <v>162</v>
      </c>
      <c r="N398" s="46"/>
    </row>
    <row r="399" spans="1:14" s="23" customFormat="1">
      <c r="A399" s="115"/>
      <c r="B399" s="308" t="str">
        <f>IF(A399="","",VLOOKUP(A399,'Project Budget vs Exp'!$B$9:$G$52,2,FALSE))</f>
        <v/>
      </c>
      <c r="C399" s="117"/>
      <c r="D399" s="116"/>
      <c r="E399" s="118"/>
      <c r="F399" s="119"/>
      <c r="G399" s="120"/>
      <c r="H399" s="120"/>
      <c r="I399" s="333">
        <f t="shared" si="6"/>
        <v>0</v>
      </c>
      <c r="J399" s="331"/>
      <c r="K399" s="332">
        <f>IFERROR(SUM(C399/'Transfers of Funds'!$F$57),0)</f>
        <v>0</v>
      </c>
      <c r="L399" s="21"/>
      <c r="M399" s="47" t="s">
        <v>162</v>
      </c>
      <c r="N399" s="46"/>
    </row>
    <row r="400" spans="1:14" s="23" customFormat="1">
      <c r="A400" s="115"/>
      <c r="B400" s="308" t="str">
        <f>IF(A400="","",VLOOKUP(A400,'Project Budget vs Exp'!$B$9:$G$52,2,FALSE))</f>
        <v/>
      </c>
      <c r="C400" s="117"/>
      <c r="D400" s="116"/>
      <c r="E400" s="118"/>
      <c r="F400" s="119"/>
      <c r="G400" s="120"/>
      <c r="H400" s="120"/>
      <c r="I400" s="333">
        <f t="shared" si="6"/>
        <v>0</v>
      </c>
      <c r="J400" s="331"/>
      <c r="K400" s="332">
        <f>IFERROR(SUM(C400/'Transfers of Funds'!$F$57),0)</f>
        <v>0</v>
      </c>
      <c r="L400" s="21"/>
      <c r="M400" s="47" t="s">
        <v>162</v>
      </c>
      <c r="N400" s="46"/>
    </row>
    <row r="401" spans="1:14" s="23" customFormat="1">
      <c r="A401" s="115"/>
      <c r="B401" s="308" t="str">
        <f>IF(A401="","",VLOOKUP(A401,'Project Budget vs Exp'!$B$9:$G$52,2,FALSE))</f>
        <v/>
      </c>
      <c r="C401" s="117"/>
      <c r="D401" s="116"/>
      <c r="E401" s="118"/>
      <c r="F401" s="119"/>
      <c r="G401" s="120"/>
      <c r="H401" s="120"/>
      <c r="I401" s="333">
        <f t="shared" si="6"/>
        <v>0</v>
      </c>
      <c r="J401" s="331"/>
      <c r="K401" s="332">
        <f>IFERROR(SUM(C401/'Transfers of Funds'!$F$57),0)</f>
        <v>0</v>
      </c>
      <c r="L401" s="21"/>
      <c r="M401" s="47" t="s">
        <v>162</v>
      </c>
      <c r="N401" s="46"/>
    </row>
    <row r="402" spans="1:14" s="23" customFormat="1">
      <c r="A402" s="115"/>
      <c r="B402" s="308" t="str">
        <f>IF(A402="","",VLOOKUP(A402,'Project Budget vs Exp'!$B$9:$G$52,2,FALSE))</f>
        <v/>
      </c>
      <c r="C402" s="117"/>
      <c r="D402" s="116"/>
      <c r="E402" s="118"/>
      <c r="F402" s="119"/>
      <c r="G402" s="120"/>
      <c r="H402" s="120"/>
      <c r="I402" s="333">
        <f t="shared" si="6"/>
        <v>0</v>
      </c>
      <c r="J402" s="331"/>
      <c r="K402" s="332">
        <f>IFERROR(SUM(C402/'Transfers of Funds'!$F$57),0)</f>
        <v>0</v>
      </c>
      <c r="L402" s="21"/>
      <c r="M402" s="47" t="s">
        <v>162</v>
      </c>
      <c r="N402" s="46"/>
    </row>
    <row r="403" spans="1:14" s="23" customFormat="1">
      <c r="A403" s="115"/>
      <c r="B403" s="308" t="str">
        <f>IF(A403="","",VLOOKUP(A403,'Project Budget vs Exp'!$B$9:$G$52,2,FALSE))</f>
        <v/>
      </c>
      <c r="C403" s="117"/>
      <c r="D403" s="116"/>
      <c r="E403" s="118"/>
      <c r="F403" s="119"/>
      <c r="G403" s="120"/>
      <c r="H403" s="120"/>
      <c r="I403" s="333">
        <f t="shared" si="6"/>
        <v>0</v>
      </c>
      <c r="J403" s="331"/>
      <c r="K403" s="332">
        <f>IFERROR(SUM(C403/'Transfers of Funds'!$F$57),0)</f>
        <v>0</v>
      </c>
      <c r="L403" s="21"/>
      <c r="M403" s="47" t="s">
        <v>162</v>
      </c>
      <c r="N403" s="46"/>
    </row>
    <row r="404" spans="1:14" s="23" customFormat="1">
      <c r="A404" s="115"/>
      <c r="B404" s="308" t="str">
        <f>IF(A404="","",VLOOKUP(A404,'Project Budget vs Exp'!$B$9:$G$52,2,FALSE))</f>
        <v/>
      </c>
      <c r="C404" s="117"/>
      <c r="D404" s="116"/>
      <c r="E404" s="118"/>
      <c r="F404" s="119"/>
      <c r="G404" s="120"/>
      <c r="H404" s="120"/>
      <c r="I404" s="333">
        <f t="shared" si="6"/>
        <v>0</v>
      </c>
      <c r="J404" s="331"/>
      <c r="K404" s="332">
        <f>IFERROR(SUM(C404/'Transfers of Funds'!$F$57),0)</f>
        <v>0</v>
      </c>
      <c r="L404" s="21"/>
      <c r="M404" s="47" t="s">
        <v>162</v>
      </c>
      <c r="N404" s="46"/>
    </row>
    <row r="405" spans="1:14" s="23" customFormat="1">
      <c r="A405" s="115"/>
      <c r="B405" s="308" t="str">
        <f>IF(A405="","",VLOOKUP(A405,'Project Budget vs Exp'!$B$9:$G$52,2,FALSE))</f>
        <v/>
      </c>
      <c r="C405" s="117"/>
      <c r="D405" s="116"/>
      <c r="E405" s="118"/>
      <c r="F405" s="119"/>
      <c r="G405" s="120"/>
      <c r="H405" s="120"/>
      <c r="I405" s="333">
        <f t="shared" ref="I405:I468" si="7">IF(OR(F$4="EUR",F$4="USD",F$4="GBP",F$4="CAD",F$4="NZD",F$4="AUD"),K405,C405)</f>
        <v>0</v>
      </c>
      <c r="J405" s="331"/>
      <c r="K405" s="332">
        <f>IFERROR(SUM(C405/'Transfers of Funds'!$F$57),0)</f>
        <v>0</v>
      </c>
      <c r="L405" s="21"/>
      <c r="M405" s="47" t="s">
        <v>162</v>
      </c>
      <c r="N405" s="46"/>
    </row>
    <row r="406" spans="1:14" s="23" customFormat="1">
      <c r="A406" s="115"/>
      <c r="B406" s="308" t="str">
        <f>IF(A406="","",VLOOKUP(A406,'Project Budget vs Exp'!$B$9:$G$52,2,FALSE))</f>
        <v/>
      </c>
      <c r="C406" s="117"/>
      <c r="D406" s="116"/>
      <c r="E406" s="118"/>
      <c r="F406" s="119"/>
      <c r="G406" s="120"/>
      <c r="H406" s="120"/>
      <c r="I406" s="333">
        <f t="shared" si="7"/>
        <v>0</v>
      </c>
      <c r="J406" s="331"/>
      <c r="K406" s="332">
        <f>IFERROR(SUM(C406/'Transfers of Funds'!$F$57),0)</f>
        <v>0</v>
      </c>
      <c r="L406" s="21"/>
      <c r="M406" s="47" t="s">
        <v>162</v>
      </c>
      <c r="N406" s="46"/>
    </row>
    <row r="407" spans="1:14" s="23" customFormat="1">
      <c r="A407" s="115"/>
      <c r="B407" s="308" t="str">
        <f>IF(A407="","",VLOOKUP(A407,'Project Budget vs Exp'!$B$9:$G$52,2,FALSE))</f>
        <v/>
      </c>
      <c r="C407" s="117"/>
      <c r="D407" s="116"/>
      <c r="E407" s="118"/>
      <c r="F407" s="119"/>
      <c r="G407" s="120"/>
      <c r="H407" s="120"/>
      <c r="I407" s="333">
        <f t="shared" si="7"/>
        <v>0</v>
      </c>
      <c r="J407" s="331"/>
      <c r="K407" s="332">
        <f>IFERROR(SUM(C407/'Transfers of Funds'!$F$57),0)</f>
        <v>0</v>
      </c>
      <c r="L407" s="21"/>
      <c r="M407" s="47" t="s">
        <v>162</v>
      </c>
      <c r="N407" s="46"/>
    </row>
    <row r="408" spans="1:14" s="23" customFormat="1">
      <c r="A408" s="115"/>
      <c r="B408" s="308" t="str">
        <f>IF(A408="","",VLOOKUP(A408,'Project Budget vs Exp'!$B$9:$G$52,2,FALSE))</f>
        <v/>
      </c>
      <c r="C408" s="117"/>
      <c r="D408" s="116"/>
      <c r="E408" s="118"/>
      <c r="F408" s="119"/>
      <c r="G408" s="120"/>
      <c r="H408" s="120"/>
      <c r="I408" s="333">
        <f t="shared" si="7"/>
        <v>0</v>
      </c>
      <c r="J408" s="331"/>
      <c r="K408" s="332">
        <f>IFERROR(SUM(C408/'Transfers of Funds'!$F$57),0)</f>
        <v>0</v>
      </c>
      <c r="L408" s="21"/>
      <c r="M408" s="47" t="s">
        <v>162</v>
      </c>
      <c r="N408" s="46"/>
    </row>
    <row r="409" spans="1:14" s="23" customFormat="1">
      <c r="A409" s="115"/>
      <c r="B409" s="308" t="str">
        <f>IF(A409="","",VLOOKUP(A409,'Project Budget vs Exp'!$B$9:$G$52,2,FALSE))</f>
        <v/>
      </c>
      <c r="C409" s="117"/>
      <c r="D409" s="116"/>
      <c r="E409" s="118"/>
      <c r="F409" s="119"/>
      <c r="G409" s="120"/>
      <c r="H409" s="120"/>
      <c r="I409" s="333">
        <f t="shared" si="7"/>
        <v>0</v>
      </c>
      <c r="J409" s="331"/>
      <c r="K409" s="332">
        <f>IFERROR(SUM(C409/'Transfers of Funds'!$F$57),0)</f>
        <v>0</v>
      </c>
      <c r="L409" s="21"/>
      <c r="M409" s="47" t="s">
        <v>162</v>
      </c>
      <c r="N409" s="46"/>
    </row>
    <row r="410" spans="1:14" s="23" customFormat="1">
      <c r="A410" s="115"/>
      <c r="B410" s="308" t="str">
        <f>IF(A410="","",VLOOKUP(A410,'Project Budget vs Exp'!$B$9:$G$52,2,FALSE))</f>
        <v/>
      </c>
      <c r="C410" s="117"/>
      <c r="D410" s="116"/>
      <c r="E410" s="118"/>
      <c r="F410" s="119"/>
      <c r="G410" s="120"/>
      <c r="H410" s="120"/>
      <c r="I410" s="333">
        <f t="shared" si="7"/>
        <v>0</v>
      </c>
      <c r="J410" s="331"/>
      <c r="K410" s="332">
        <f>IFERROR(SUM(C410/'Transfers of Funds'!$F$57),0)</f>
        <v>0</v>
      </c>
      <c r="L410" s="21"/>
      <c r="M410" s="47" t="s">
        <v>162</v>
      </c>
      <c r="N410" s="46"/>
    </row>
    <row r="411" spans="1:14" s="23" customFormat="1">
      <c r="A411" s="115"/>
      <c r="B411" s="308" t="str">
        <f>IF(A411="","",VLOOKUP(A411,'Project Budget vs Exp'!$B$9:$G$52,2,FALSE))</f>
        <v/>
      </c>
      <c r="C411" s="117"/>
      <c r="D411" s="116"/>
      <c r="E411" s="118"/>
      <c r="F411" s="119"/>
      <c r="G411" s="120"/>
      <c r="H411" s="120"/>
      <c r="I411" s="333">
        <f t="shared" si="7"/>
        <v>0</v>
      </c>
      <c r="J411" s="331"/>
      <c r="K411" s="332">
        <f>IFERROR(SUM(C411/'Transfers of Funds'!$F$57),0)</f>
        <v>0</v>
      </c>
      <c r="L411" s="21"/>
      <c r="M411" s="47" t="s">
        <v>162</v>
      </c>
      <c r="N411" s="46"/>
    </row>
    <row r="412" spans="1:14" s="23" customFormat="1">
      <c r="A412" s="115"/>
      <c r="B412" s="308" t="str">
        <f>IF(A412="","",VLOOKUP(A412,'Project Budget vs Exp'!$B$9:$G$52,2,FALSE))</f>
        <v/>
      </c>
      <c r="C412" s="117"/>
      <c r="D412" s="116"/>
      <c r="E412" s="118"/>
      <c r="F412" s="119"/>
      <c r="G412" s="120"/>
      <c r="H412" s="120"/>
      <c r="I412" s="333">
        <f t="shared" si="7"/>
        <v>0</v>
      </c>
      <c r="J412" s="331"/>
      <c r="K412" s="332">
        <f>IFERROR(SUM(C412/'Transfers of Funds'!$F$57),0)</f>
        <v>0</v>
      </c>
      <c r="L412" s="21"/>
      <c r="M412" s="47" t="s">
        <v>162</v>
      </c>
      <c r="N412" s="46"/>
    </row>
    <row r="413" spans="1:14" s="23" customFormat="1">
      <c r="A413" s="115"/>
      <c r="B413" s="308" t="str">
        <f>IF(A413="","",VLOOKUP(A413,'Project Budget vs Exp'!$B$9:$G$52,2,FALSE))</f>
        <v/>
      </c>
      <c r="C413" s="117"/>
      <c r="D413" s="116"/>
      <c r="E413" s="118"/>
      <c r="F413" s="119"/>
      <c r="G413" s="120"/>
      <c r="H413" s="120"/>
      <c r="I413" s="333">
        <f t="shared" si="7"/>
        <v>0</v>
      </c>
      <c r="J413" s="331"/>
      <c r="K413" s="332">
        <f>IFERROR(SUM(C413/'Transfers of Funds'!$F$57),0)</f>
        <v>0</v>
      </c>
      <c r="L413" s="21"/>
      <c r="M413" s="47" t="s">
        <v>162</v>
      </c>
      <c r="N413" s="46"/>
    </row>
    <row r="414" spans="1:14" s="23" customFormat="1">
      <c r="A414" s="115"/>
      <c r="B414" s="308" t="str">
        <f>IF(A414="","",VLOOKUP(A414,'Project Budget vs Exp'!$B$9:$G$52,2,FALSE))</f>
        <v/>
      </c>
      <c r="C414" s="117"/>
      <c r="D414" s="116"/>
      <c r="E414" s="118"/>
      <c r="F414" s="119"/>
      <c r="G414" s="120"/>
      <c r="H414" s="120"/>
      <c r="I414" s="333">
        <f t="shared" si="7"/>
        <v>0</v>
      </c>
      <c r="J414" s="331"/>
      <c r="K414" s="332">
        <f>IFERROR(SUM(C414/'Transfers of Funds'!$F$57),0)</f>
        <v>0</v>
      </c>
      <c r="L414" s="21"/>
      <c r="M414" s="47" t="s">
        <v>162</v>
      </c>
      <c r="N414" s="46"/>
    </row>
    <row r="415" spans="1:14" s="23" customFormat="1">
      <c r="A415" s="115"/>
      <c r="B415" s="308" t="str">
        <f>IF(A415="","",VLOOKUP(A415,'Project Budget vs Exp'!$B$9:$G$52,2,FALSE))</f>
        <v/>
      </c>
      <c r="C415" s="117"/>
      <c r="D415" s="116"/>
      <c r="E415" s="118"/>
      <c r="F415" s="119"/>
      <c r="G415" s="120"/>
      <c r="H415" s="120"/>
      <c r="I415" s="333">
        <f t="shared" si="7"/>
        <v>0</v>
      </c>
      <c r="J415" s="331"/>
      <c r="K415" s="332">
        <f>IFERROR(SUM(C415/'Transfers of Funds'!$F$57),0)</f>
        <v>0</v>
      </c>
      <c r="L415" s="21"/>
      <c r="M415" s="47" t="s">
        <v>162</v>
      </c>
      <c r="N415" s="46"/>
    </row>
    <row r="416" spans="1:14" s="23" customFormat="1">
      <c r="A416" s="115"/>
      <c r="B416" s="308" t="str">
        <f>IF(A416="","",VLOOKUP(A416,'Project Budget vs Exp'!$B$9:$G$52,2,FALSE))</f>
        <v/>
      </c>
      <c r="C416" s="117"/>
      <c r="D416" s="116"/>
      <c r="E416" s="118"/>
      <c r="F416" s="119"/>
      <c r="G416" s="120"/>
      <c r="H416" s="120"/>
      <c r="I416" s="333">
        <f t="shared" si="7"/>
        <v>0</v>
      </c>
      <c r="J416" s="331"/>
      <c r="K416" s="332">
        <f>IFERROR(SUM(C416/'Transfers of Funds'!$F$57),0)</f>
        <v>0</v>
      </c>
      <c r="L416" s="21"/>
      <c r="M416" s="47" t="s">
        <v>162</v>
      </c>
      <c r="N416" s="46"/>
    </row>
    <row r="417" spans="1:14" s="23" customFormat="1">
      <c r="A417" s="115"/>
      <c r="B417" s="308" t="str">
        <f>IF(A417="","",VLOOKUP(A417,'Project Budget vs Exp'!$B$9:$G$52,2,FALSE))</f>
        <v/>
      </c>
      <c r="C417" s="117"/>
      <c r="D417" s="116"/>
      <c r="E417" s="118"/>
      <c r="F417" s="119"/>
      <c r="G417" s="120"/>
      <c r="H417" s="120"/>
      <c r="I417" s="333">
        <f t="shared" si="7"/>
        <v>0</v>
      </c>
      <c r="J417" s="331"/>
      <c r="K417" s="332">
        <f>IFERROR(SUM(C417/'Transfers of Funds'!$F$57),0)</f>
        <v>0</v>
      </c>
      <c r="L417" s="21"/>
      <c r="M417" s="47" t="s">
        <v>162</v>
      </c>
      <c r="N417" s="46"/>
    </row>
    <row r="418" spans="1:14" s="23" customFormat="1">
      <c r="A418" s="115"/>
      <c r="B418" s="308" t="str">
        <f>IF(A418="","",VLOOKUP(A418,'Project Budget vs Exp'!$B$9:$G$52,2,FALSE))</f>
        <v/>
      </c>
      <c r="C418" s="117"/>
      <c r="D418" s="116"/>
      <c r="E418" s="118"/>
      <c r="F418" s="119"/>
      <c r="G418" s="120"/>
      <c r="H418" s="120"/>
      <c r="I418" s="333">
        <f t="shared" si="7"/>
        <v>0</v>
      </c>
      <c r="J418" s="331"/>
      <c r="K418" s="332">
        <f>IFERROR(SUM(C418/'Transfers of Funds'!$F$57),0)</f>
        <v>0</v>
      </c>
      <c r="L418" s="21"/>
      <c r="M418" s="47" t="s">
        <v>162</v>
      </c>
      <c r="N418" s="46"/>
    </row>
    <row r="419" spans="1:14" s="23" customFormat="1">
      <c r="A419" s="115"/>
      <c r="B419" s="308" t="str">
        <f>IF(A419="","",VLOOKUP(A419,'Project Budget vs Exp'!$B$9:$G$52,2,FALSE))</f>
        <v/>
      </c>
      <c r="C419" s="117"/>
      <c r="D419" s="116"/>
      <c r="E419" s="118"/>
      <c r="F419" s="119"/>
      <c r="G419" s="120"/>
      <c r="H419" s="120"/>
      <c r="I419" s="333">
        <f t="shared" si="7"/>
        <v>0</v>
      </c>
      <c r="J419" s="331"/>
      <c r="K419" s="332">
        <f>IFERROR(SUM(C419/'Transfers of Funds'!$F$57),0)</f>
        <v>0</v>
      </c>
      <c r="L419" s="21"/>
      <c r="M419" s="47" t="s">
        <v>162</v>
      </c>
      <c r="N419" s="46"/>
    </row>
    <row r="420" spans="1:14" s="23" customFormat="1">
      <c r="A420" s="115"/>
      <c r="B420" s="308" t="str">
        <f>IF(A420="","",VLOOKUP(A420,'Project Budget vs Exp'!$B$9:$G$52,2,FALSE))</f>
        <v/>
      </c>
      <c r="C420" s="117"/>
      <c r="D420" s="116"/>
      <c r="E420" s="118"/>
      <c r="F420" s="119"/>
      <c r="G420" s="120"/>
      <c r="H420" s="120"/>
      <c r="I420" s="333">
        <f t="shared" si="7"/>
        <v>0</v>
      </c>
      <c r="J420" s="331"/>
      <c r="K420" s="332">
        <f>IFERROR(SUM(C420/'Transfers of Funds'!$F$57),0)</f>
        <v>0</v>
      </c>
      <c r="L420" s="21"/>
      <c r="M420" s="47" t="s">
        <v>162</v>
      </c>
      <c r="N420" s="46"/>
    </row>
    <row r="421" spans="1:14" s="23" customFormat="1">
      <c r="A421" s="115"/>
      <c r="B421" s="308" t="str">
        <f>IF(A421="","",VLOOKUP(A421,'Project Budget vs Exp'!$B$9:$G$52,2,FALSE))</f>
        <v/>
      </c>
      <c r="C421" s="117"/>
      <c r="D421" s="116"/>
      <c r="E421" s="118"/>
      <c r="F421" s="119"/>
      <c r="G421" s="120"/>
      <c r="H421" s="120"/>
      <c r="I421" s="333">
        <f t="shared" si="7"/>
        <v>0</v>
      </c>
      <c r="J421" s="331"/>
      <c r="K421" s="332">
        <f>IFERROR(SUM(C421/'Transfers of Funds'!$F$57),0)</f>
        <v>0</v>
      </c>
      <c r="L421" s="21"/>
      <c r="M421" s="47" t="s">
        <v>162</v>
      </c>
      <c r="N421" s="46"/>
    </row>
    <row r="422" spans="1:14" s="23" customFormat="1">
      <c r="A422" s="115"/>
      <c r="B422" s="308" t="str">
        <f>IF(A422="","",VLOOKUP(A422,'Project Budget vs Exp'!$B$9:$G$52,2,FALSE))</f>
        <v/>
      </c>
      <c r="C422" s="117"/>
      <c r="D422" s="116"/>
      <c r="E422" s="118"/>
      <c r="F422" s="119"/>
      <c r="G422" s="120"/>
      <c r="H422" s="120"/>
      <c r="I422" s="333">
        <f t="shared" si="7"/>
        <v>0</v>
      </c>
      <c r="J422" s="331"/>
      <c r="K422" s="332">
        <f>IFERROR(SUM(C422/'Transfers of Funds'!$F$57),0)</f>
        <v>0</v>
      </c>
      <c r="L422" s="21"/>
      <c r="M422" s="47" t="s">
        <v>162</v>
      </c>
      <c r="N422" s="46"/>
    </row>
    <row r="423" spans="1:14" s="23" customFormat="1">
      <c r="A423" s="115"/>
      <c r="B423" s="308" t="str">
        <f>IF(A423="","",VLOOKUP(A423,'Project Budget vs Exp'!$B$9:$G$52,2,FALSE))</f>
        <v/>
      </c>
      <c r="C423" s="117"/>
      <c r="D423" s="116"/>
      <c r="E423" s="118"/>
      <c r="F423" s="119"/>
      <c r="G423" s="120"/>
      <c r="H423" s="120"/>
      <c r="I423" s="333">
        <f t="shared" si="7"/>
        <v>0</v>
      </c>
      <c r="J423" s="331"/>
      <c r="K423" s="332">
        <f>IFERROR(SUM(C423/'Transfers of Funds'!$F$57),0)</f>
        <v>0</v>
      </c>
      <c r="L423" s="21"/>
      <c r="M423" s="47" t="s">
        <v>162</v>
      </c>
      <c r="N423" s="46"/>
    </row>
    <row r="424" spans="1:14" s="23" customFormat="1">
      <c r="A424" s="115"/>
      <c r="B424" s="308" t="str">
        <f>IF(A424="","",VLOOKUP(A424,'Project Budget vs Exp'!$B$9:$G$52,2,FALSE))</f>
        <v/>
      </c>
      <c r="C424" s="117"/>
      <c r="D424" s="116"/>
      <c r="E424" s="118"/>
      <c r="F424" s="119"/>
      <c r="G424" s="120"/>
      <c r="H424" s="120"/>
      <c r="I424" s="333">
        <f t="shared" si="7"/>
        <v>0</v>
      </c>
      <c r="J424" s="331"/>
      <c r="K424" s="332">
        <f>IFERROR(SUM(C424/'Transfers of Funds'!$F$57),0)</f>
        <v>0</v>
      </c>
      <c r="L424" s="21"/>
      <c r="M424" s="47" t="s">
        <v>162</v>
      </c>
      <c r="N424" s="46"/>
    </row>
    <row r="425" spans="1:14" s="23" customFormat="1">
      <c r="A425" s="115"/>
      <c r="B425" s="308" t="str">
        <f>IF(A425="","",VLOOKUP(A425,'Project Budget vs Exp'!$B$9:$G$52,2,FALSE))</f>
        <v/>
      </c>
      <c r="C425" s="117"/>
      <c r="D425" s="116"/>
      <c r="E425" s="118"/>
      <c r="F425" s="119"/>
      <c r="G425" s="120"/>
      <c r="H425" s="120"/>
      <c r="I425" s="333">
        <f t="shared" si="7"/>
        <v>0</v>
      </c>
      <c r="J425" s="331"/>
      <c r="K425" s="332">
        <f>IFERROR(SUM(C425/'Transfers of Funds'!$F$57),0)</f>
        <v>0</v>
      </c>
      <c r="L425" s="21"/>
      <c r="M425" s="47" t="s">
        <v>162</v>
      </c>
      <c r="N425" s="46"/>
    </row>
    <row r="426" spans="1:14" s="23" customFormat="1">
      <c r="A426" s="115"/>
      <c r="B426" s="308" t="str">
        <f>IF(A426="","",VLOOKUP(A426,'Project Budget vs Exp'!$B$9:$G$52,2,FALSE))</f>
        <v/>
      </c>
      <c r="C426" s="117"/>
      <c r="D426" s="116"/>
      <c r="E426" s="118"/>
      <c r="F426" s="119"/>
      <c r="G426" s="120"/>
      <c r="H426" s="120"/>
      <c r="I426" s="333">
        <f t="shared" si="7"/>
        <v>0</v>
      </c>
      <c r="J426" s="331"/>
      <c r="K426" s="332">
        <f>IFERROR(SUM(C426/'Transfers of Funds'!$F$57),0)</f>
        <v>0</v>
      </c>
      <c r="L426" s="21"/>
      <c r="M426" s="47" t="s">
        <v>162</v>
      </c>
      <c r="N426" s="46"/>
    </row>
    <row r="427" spans="1:14" s="23" customFormat="1">
      <c r="A427" s="115"/>
      <c r="B427" s="308" t="str">
        <f>IF(A427="","",VLOOKUP(A427,'Project Budget vs Exp'!$B$9:$G$52,2,FALSE))</f>
        <v/>
      </c>
      <c r="C427" s="117"/>
      <c r="D427" s="116"/>
      <c r="E427" s="118"/>
      <c r="F427" s="119"/>
      <c r="G427" s="120"/>
      <c r="H427" s="120"/>
      <c r="I427" s="333">
        <f t="shared" si="7"/>
        <v>0</v>
      </c>
      <c r="J427" s="331"/>
      <c r="K427" s="332">
        <f>IFERROR(SUM(C427/'Transfers of Funds'!$F$57),0)</f>
        <v>0</v>
      </c>
      <c r="L427" s="21"/>
      <c r="M427" s="47" t="s">
        <v>162</v>
      </c>
      <c r="N427" s="46"/>
    </row>
    <row r="428" spans="1:14" s="23" customFormat="1">
      <c r="A428" s="115"/>
      <c r="B428" s="308" t="str">
        <f>IF(A428="","",VLOOKUP(A428,'Project Budget vs Exp'!$B$9:$G$52,2,FALSE))</f>
        <v/>
      </c>
      <c r="C428" s="117"/>
      <c r="D428" s="116"/>
      <c r="E428" s="118"/>
      <c r="F428" s="119"/>
      <c r="G428" s="120"/>
      <c r="H428" s="120"/>
      <c r="I428" s="333">
        <f t="shared" si="7"/>
        <v>0</v>
      </c>
      <c r="J428" s="331"/>
      <c r="K428" s="332">
        <f>IFERROR(SUM(C428/'Transfers of Funds'!$F$57),0)</f>
        <v>0</v>
      </c>
      <c r="L428" s="21"/>
      <c r="M428" s="47" t="s">
        <v>162</v>
      </c>
      <c r="N428" s="46"/>
    </row>
    <row r="429" spans="1:14" s="23" customFormat="1">
      <c r="A429" s="115"/>
      <c r="B429" s="308" t="str">
        <f>IF(A429="","",VLOOKUP(A429,'Project Budget vs Exp'!$B$9:$G$52,2,FALSE))</f>
        <v/>
      </c>
      <c r="C429" s="117"/>
      <c r="D429" s="116"/>
      <c r="E429" s="118"/>
      <c r="F429" s="119"/>
      <c r="G429" s="120"/>
      <c r="H429" s="120"/>
      <c r="I429" s="333">
        <f t="shared" si="7"/>
        <v>0</v>
      </c>
      <c r="J429" s="331"/>
      <c r="K429" s="332">
        <f>IFERROR(SUM(C429/'Transfers of Funds'!$F$57),0)</f>
        <v>0</v>
      </c>
      <c r="L429" s="21"/>
      <c r="M429" s="47" t="s">
        <v>162</v>
      </c>
      <c r="N429" s="46"/>
    </row>
    <row r="430" spans="1:14" s="23" customFormat="1">
      <c r="A430" s="115"/>
      <c r="B430" s="308" t="str">
        <f>IF(A430="","",VLOOKUP(A430,'Project Budget vs Exp'!$B$9:$G$52,2,FALSE))</f>
        <v/>
      </c>
      <c r="C430" s="117"/>
      <c r="D430" s="116"/>
      <c r="E430" s="118"/>
      <c r="F430" s="119"/>
      <c r="G430" s="120"/>
      <c r="H430" s="120"/>
      <c r="I430" s="333">
        <f t="shared" si="7"/>
        <v>0</v>
      </c>
      <c r="J430" s="331"/>
      <c r="K430" s="332">
        <f>IFERROR(SUM(C430/'Transfers of Funds'!$F$57),0)</f>
        <v>0</v>
      </c>
      <c r="L430" s="21"/>
      <c r="M430" s="47" t="s">
        <v>162</v>
      </c>
      <c r="N430" s="46"/>
    </row>
    <row r="431" spans="1:14" s="23" customFormat="1">
      <c r="A431" s="115"/>
      <c r="B431" s="308" t="str">
        <f>IF(A431="","",VLOOKUP(A431,'Project Budget vs Exp'!$B$9:$G$52,2,FALSE))</f>
        <v/>
      </c>
      <c r="C431" s="117"/>
      <c r="D431" s="116"/>
      <c r="E431" s="118"/>
      <c r="F431" s="119"/>
      <c r="G431" s="120"/>
      <c r="H431" s="120"/>
      <c r="I431" s="333">
        <f t="shared" si="7"/>
        <v>0</v>
      </c>
      <c r="J431" s="331"/>
      <c r="K431" s="332">
        <f>IFERROR(SUM(C431/'Transfers of Funds'!$F$57),0)</f>
        <v>0</v>
      </c>
      <c r="L431" s="21"/>
      <c r="M431" s="47" t="s">
        <v>162</v>
      </c>
      <c r="N431" s="46"/>
    </row>
    <row r="432" spans="1:14" s="23" customFormat="1">
      <c r="A432" s="115"/>
      <c r="B432" s="308" t="str">
        <f>IF(A432="","",VLOOKUP(A432,'Project Budget vs Exp'!$B$9:$G$52,2,FALSE))</f>
        <v/>
      </c>
      <c r="C432" s="117"/>
      <c r="D432" s="116"/>
      <c r="E432" s="118"/>
      <c r="F432" s="119"/>
      <c r="G432" s="120"/>
      <c r="H432" s="120"/>
      <c r="I432" s="333">
        <f t="shared" si="7"/>
        <v>0</v>
      </c>
      <c r="J432" s="331"/>
      <c r="K432" s="332">
        <f>IFERROR(SUM(C432/'Transfers of Funds'!$F$57),0)</f>
        <v>0</v>
      </c>
      <c r="L432" s="21"/>
      <c r="M432" s="47" t="s">
        <v>162</v>
      </c>
      <c r="N432" s="46"/>
    </row>
    <row r="433" spans="1:14" s="23" customFormat="1">
      <c r="A433" s="115"/>
      <c r="B433" s="308" t="str">
        <f>IF(A433="","",VLOOKUP(A433,'Project Budget vs Exp'!$B$9:$G$52,2,FALSE))</f>
        <v/>
      </c>
      <c r="C433" s="117"/>
      <c r="D433" s="116"/>
      <c r="E433" s="118"/>
      <c r="F433" s="119"/>
      <c r="G433" s="120"/>
      <c r="H433" s="120"/>
      <c r="I433" s="333">
        <f t="shared" si="7"/>
        <v>0</v>
      </c>
      <c r="J433" s="331"/>
      <c r="K433" s="332">
        <f>IFERROR(SUM(C433/'Transfers of Funds'!$F$57),0)</f>
        <v>0</v>
      </c>
      <c r="L433" s="21"/>
      <c r="M433" s="47" t="s">
        <v>162</v>
      </c>
      <c r="N433" s="46"/>
    </row>
    <row r="434" spans="1:14" s="23" customFormat="1">
      <c r="A434" s="115"/>
      <c r="B434" s="308" t="str">
        <f>IF(A434="","",VLOOKUP(A434,'Project Budget vs Exp'!$B$9:$G$52,2,FALSE))</f>
        <v/>
      </c>
      <c r="C434" s="117"/>
      <c r="D434" s="116"/>
      <c r="E434" s="118"/>
      <c r="F434" s="119"/>
      <c r="G434" s="120"/>
      <c r="H434" s="120"/>
      <c r="I434" s="333">
        <f t="shared" si="7"/>
        <v>0</v>
      </c>
      <c r="J434" s="331"/>
      <c r="K434" s="332">
        <f>IFERROR(SUM(C434/'Transfers of Funds'!$F$57),0)</f>
        <v>0</v>
      </c>
      <c r="L434" s="21"/>
      <c r="M434" s="47" t="s">
        <v>162</v>
      </c>
      <c r="N434" s="46"/>
    </row>
    <row r="435" spans="1:14" s="23" customFormat="1">
      <c r="A435" s="115"/>
      <c r="B435" s="308" t="str">
        <f>IF(A435="","",VLOOKUP(A435,'Project Budget vs Exp'!$B$9:$G$52,2,FALSE))</f>
        <v/>
      </c>
      <c r="C435" s="117"/>
      <c r="D435" s="116"/>
      <c r="E435" s="118"/>
      <c r="F435" s="119"/>
      <c r="G435" s="120"/>
      <c r="H435" s="120"/>
      <c r="I435" s="333">
        <f t="shared" si="7"/>
        <v>0</v>
      </c>
      <c r="J435" s="331"/>
      <c r="K435" s="332">
        <f>IFERROR(SUM(C435/'Transfers of Funds'!$F$57),0)</f>
        <v>0</v>
      </c>
      <c r="L435" s="21"/>
      <c r="M435" s="47" t="s">
        <v>162</v>
      </c>
      <c r="N435" s="46"/>
    </row>
    <row r="436" spans="1:14" s="23" customFormat="1">
      <c r="A436" s="115"/>
      <c r="B436" s="308" t="str">
        <f>IF(A436="","",VLOOKUP(A436,'Project Budget vs Exp'!$B$9:$G$52,2,FALSE))</f>
        <v/>
      </c>
      <c r="C436" s="117"/>
      <c r="D436" s="116"/>
      <c r="E436" s="118"/>
      <c r="F436" s="119"/>
      <c r="G436" s="120"/>
      <c r="H436" s="120"/>
      <c r="I436" s="333">
        <f t="shared" si="7"/>
        <v>0</v>
      </c>
      <c r="J436" s="331"/>
      <c r="K436" s="332">
        <f>IFERROR(SUM(C436/'Transfers of Funds'!$F$57),0)</f>
        <v>0</v>
      </c>
      <c r="L436" s="21"/>
      <c r="M436" s="47" t="s">
        <v>162</v>
      </c>
      <c r="N436" s="46"/>
    </row>
    <row r="437" spans="1:14" s="23" customFormat="1">
      <c r="A437" s="115"/>
      <c r="B437" s="308" t="str">
        <f>IF(A437="","",VLOOKUP(A437,'Project Budget vs Exp'!$B$9:$G$52,2,FALSE))</f>
        <v/>
      </c>
      <c r="C437" s="117"/>
      <c r="D437" s="116"/>
      <c r="E437" s="118"/>
      <c r="F437" s="119"/>
      <c r="G437" s="120"/>
      <c r="H437" s="120"/>
      <c r="I437" s="333">
        <f t="shared" si="7"/>
        <v>0</v>
      </c>
      <c r="J437" s="331"/>
      <c r="K437" s="332">
        <f>IFERROR(SUM(C437/'Transfers of Funds'!$F$57),0)</f>
        <v>0</v>
      </c>
      <c r="L437" s="21"/>
      <c r="M437" s="47" t="s">
        <v>162</v>
      </c>
      <c r="N437" s="46"/>
    </row>
    <row r="438" spans="1:14" s="23" customFormat="1">
      <c r="A438" s="115"/>
      <c r="B438" s="308" t="str">
        <f>IF(A438="","",VLOOKUP(A438,'Project Budget vs Exp'!$B$9:$G$52,2,FALSE))</f>
        <v/>
      </c>
      <c r="C438" s="117"/>
      <c r="D438" s="116"/>
      <c r="E438" s="118"/>
      <c r="F438" s="119"/>
      <c r="G438" s="120"/>
      <c r="H438" s="120"/>
      <c r="I438" s="333">
        <f t="shared" si="7"/>
        <v>0</v>
      </c>
      <c r="J438" s="331"/>
      <c r="K438" s="332">
        <f>IFERROR(SUM(C438/'Transfers of Funds'!$F$57),0)</f>
        <v>0</v>
      </c>
      <c r="L438" s="21"/>
      <c r="M438" s="47" t="s">
        <v>162</v>
      </c>
      <c r="N438" s="46"/>
    </row>
    <row r="439" spans="1:14" s="23" customFormat="1">
      <c r="A439" s="115"/>
      <c r="B439" s="308" t="str">
        <f>IF(A439="","",VLOOKUP(A439,'Project Budget vs Exp'!$B$9:$G$52,2,FALSE))</f>
        <v/>
      </c>
      <c r="C439" s="117"/>
      <c r="D439" s="116"/>
      <c r="E439" s="118"/>
      <c r="F439" s="119"/>
      <c r="G439" s="120"/>
      <c r="H439" s="120"/>
      <c r="I439" s="333">
        <f t="shared" si="7"/>
        <v>0</v>
      </c>
      <c r="J439" s="331"/>
      <c r="K439" s="332">
        <f>IFERROR(SUM(C439/'Transfers of Funds'!$F$57),0)</f>
        <v>0</v>
      </c>
      <c r="L439" s="21"/>
      <c r="M439" s="47" t="s">
        <v>162</v>
      </c>
      <c r="N439" s="46"/>
    </row>
    <row r="440" spans="1:14" s="23" customFormat="1">
      <c r="A440" s="115"/>
      <c r="B440" s="308" t="str">
        <f>IF(A440="","",VLOOKUP(A440,'Project Budget vs Exp'!$B$9:$G$52,2,FALSE))</f>
        <v/>
      </c>
      <c r="C440" s="117"/>
      <c r="D440" s="116"/>
      <c r="E440" s="118"/>
      <c r="F440" s="119"/>
      <c r="G440" s="120"/>
      <c r="H440" s="120"/>
      <c r="I440" s="333">
        <f t="shared" si="7"/>
        <v>0</v>
      </c>
      <c r="J440" s="331"/>
      <c r="K440" s="332">
        <f>IFERROR(SUM(C440/'Transfers of Funds'!$F$57),0)</f>
        <v>0</v>
      </c>
      <c r="L440" s="21"/>
      <c r="M440" s="47" t="s">
        <v>162</v>
      </c>
      <c r="N440" s="46"/>
    </row>
    <row r="441" spans="1:14" s="23" customFormat="1">
      <c r="A441" s="115"/>
      <c r="B441" s="308" t="str">
        <f>IF(A441="","",VLOOKUP(A441,'Project Budget vs Exp'!$B$9:$G$52,2,FALSE))</f>
        <v/>
      </c>
      <c r="C441" s="117"/>
      <c r="D441" s="116"/>
      <c r="E441" s="118"/>
      <c r="F441" s="119"/>
      <c r="G441" s="120"/>
      <c r="H441" s="120"/>
      <c r="I441" s="333">
        <f t="shared" si="7"/>
        <v>0</v>
      </c>
      <c r="J441" s="331"/>
      <c r="K441" s="332">
        <f>IFERROR(SUM(C441/'Transfers of Funds'!$F$57),0)</f>
        <v>0</v>
      </c>
      <c r="L441" s="21"/>
      <c r="M441" s="47" t="s">
        <v>162</v>
      </c>
      <c r="N441" s="46"/>
    </row>
    <row r="442" spans="1:14" s="23" customFormat="1">
      <c r="A442" s="115"/>
      <c r="B442" s="308" t="str">
        <f>IF(A442="","",VLOOKUP(A442,'Project Budget vs Exp'!$B$9:$G$52,2,FALSE))</f>
        <v/>
      </c>
      <c r="C442" s="117"/>
      <c r="D442" s="116"/>
      <c r="E442" s="118"/>
      <c r="F442" s="119"/>
      <c r="G442" s="120"/>
      <c r="H442" s="120"/>
      <c r="I442" s="333">
        <f t="shared" si="7"/>
        <v>0</v>
      </c>
      <c r="J442" s="331"/>
      <c r="K442" s="332">
        <f>IFERROR(SUM(C442/'Transfers of Funds'!$F$57),0)</f>
        <v>0</v>
      </c>
      <c r="L442" s="21"/>
      <c r="M442" s="47" t="s">
        <v>162</v>
      </c>
      <c r="N442" s="46"/>
    </row>
    <row r="443" spans="1:14" s="23" customFormat="1">
      <c r="A443" s="115"/>
      <c r="B443" s="308" t="str">
        <f>IF(A443="","",VLOOKUP(A443,'Project Budget vs Exp'!$B$9:$G$52,2,FALSE))</f>
        <v/>
      </c>
      <c r="C443" s="117"/>
      <c r="D443" s="116"/>
      <c r="E443" s="118"/>
      <c r="F443" s="119"/>
      <c r="G443" s="120"/>
      <c r="H443" s="120"/>
      <c r="I443" s="333">
        <f t="shared" si="7"/>
        <v>0</v>
      </c>
      <c r="J443" s="331"/>
      <c r="K443" s="332">
        <f>IFERROR(SUM(C443/'Transfers of Funds'!$F$57),0)</f>
        <v>0</v>
      </c>
      <c r="L443" s="21"/>
      <c r="M443" s="47" t="s">
        <v>162</v>
      </c>
      <c r="N443" s="46"/>
    </row>
    <row r="444" spans="1:14" s="23" customFormat="1">
      <c r="A444" s="115"/>
      <c r="B444" s="308" t="str">
        <f>IF(A444="","",VLOOKUP(A444,'Project Budget vs Exp'!$B$9:$G$52,2,FALSE))</f>
        <v/>
      </c>
      <c r="C444" s="117"/>
      <c r="D444" s="116"/>
      <c r="E444" s="118"/>
      <c r="F444" s="119"/>
      <c r="G444" s="120"/>
      <c r="H444" s="120"/>
      <c r="I444" s="333">
        <f t="shared" si="7"/>
        <v>0</v>
      </c>
      <c r="J444" s="331"/>
      <c r="K444" s="332">
        <f>IFERROR(SUM(C444/'Transfers of Funds'!$F$57),0)</f>
        <v>0</v>
      </c>
      <c r="L444" s="21"/>
      <c r="M444" s="47" t="s">
        <v>162</v>
      </c>
      <c r="N444" s="46"/>
    </row>
    <row r="445" spans="1:14" s="23" customFormat="1">
      <c r="A445" s="115"/>
      <c r="B445" s="308" t="str">
        <f>IF(A445="","",VLOOKUP(A445,'Project Budget vs Exp'!$B$9:$G$52,2,FALSE))</f>
        <v/>
      </c>
      <c r="C445" s="117"/>
      <c r="D445" s="116"/>
      <c r="E445" s="118"/>
      <c r="F445" s="119"/>
      <c r="G445" s="120"/>
      <c r="H445" s="120"/>
      <c r="I445" s="333">
        <f t="shared" si="7"/>
        <v>0</v>
      </c>
      <c r="J445" s="331"/>
      <c r="K445" s="332">
        <f>IFERROR(SUM(C445/'Transfers of Funds'!$F$57),0)</f>
        <v>0</v>
      </c>
      <c r="L445" s="21"/>
      <c r="M445" s="47" t="s">
        <v>162</v>
      </c>
      <c r="N445" s="46"/>
    </row>
    <row r="446" spans="1:14" s="23" customFormat="1">
      <c r="A446" s="115"/>
      <c r="B446" s="308" t="str">
        <f>IF(A446="","",VLOOKUP(A446,'Project Budget vs Exp'!$B$9:$G$52,2,FALSE))</f>
        <v/>
      </c>
      <c r="C446" s="117"/>
      <c r="D446" s="116"/>
      <c r="E446" s="118"/>
      <c r="F446" s="119"/>
      <c r="G446" s="120"/>
      <c r="H446" s="120"/>
      <c r="I446" s="333">
        <f t="shared" si="7"/>
        <v>0</v>
      </c>
      <c r="J446" s="331"/>
      <c r="K446" s="332">
        <f>IFERROR(SUM(C446/'Transfers of Funds'!$F$57),0)</f>
        <v>0</v>
      </c>
      <c r="L446" s="21"/>
      <c r="M446" s="47" t="s">
        <v>162</v>
      </c>
      <c r="N446" s="46"/>
    </row>
    <row r="447" spans="1:14" s="23" customFormat="1">
      <c r="A447" s="115"/>
      <c r="B447" s="308" t="str">
        <f>IF(A447="","",VLOOKUP(A447,'Project Budget vs Exp'!$B$9:$G$52,2,FALSE))</f>
        <v/>
      </c>
      <c r="C447" s="117"/>
      <c r="D447" s="116"/>
      <c r="E447" s="118"/>
      <c r="F447" s="119"/>
      <c r="G447" s="120"/>
      <c r="H447" s="120"/>
      <c r="I447" s="333">
        <f t="shared" si="7"/>
        <v>0</v>
      </c>
      <c r="J447" s="331"/>
      <c r="K447" s="332">
        <f>IFERROR(SUM(C447/'Transfers of Funds'!$F$57),0)</f>
        <v>0</v>
      </c>
      <c r="L447" s="21"/>
      <c r="M447" s="47" t="s">
        <v>162</v>
      </c>
      <c r="N447" s="46"/>
    </row>
    <row r="448" spans="1:14" s="23" customFormat="1">
      <c r="A448" s="115"/>
      <c r="B448" s="308" t="str">
        <f>IF(A448="","",VLOOKUP(A448,'Project Budget vs Exp'!$B$9:$G$52,2,FALSE))</f>
        <v/>
      </c>
      <c r="C448" s="117"/>
      <c r="D448" s="116"/>
      <c r="E448" s="118"/>
      <c r="F448" s="119"/>
      <c r="G448" s="120"/>
      <c r="H448" s="120"/>
      <c r="I448" s="333">
        <f t="shared" si="7"/>
        <v>0</v>
      </c>
      <c r="J448" s="331"/>
      <c r="K448" s="332">
        <f>IFERROR(SUM(C448/'Transfers of Funds'!$F$57),0)</f>
        <v>0</v>
      </c>
      <c r="L448" s="21"/>
      <c r="M448" s="47" t="s">
        <v>162</v>
      </c>
      <c r="N448" s="46"/>
    </row>
    <row r="449" spans="1:14" s="23" customFormat="1">
      <c r="A449" s="115"/>
      <c r="B449" s="308" t="str">
        <f>IF(A449="","",VLOOKUP(A449,'Project Budget vs Exp'!$B$9:$G$52,2,FALSE))</f>
        <v/>
      </c>
      <c r="C449" s="117"/>
      <c r="D449" s="116"/>
      <c r="E449" s="118"/>
      <c r="F449" s="119"/>
      <c r="G449" s="120"/>
      <c r="H449" s="120"/>
      <c r="I449" s="333">
        <f t="shared" si="7"/>
        <v>0</v>
      </c>
      <c r="J449" s="331"/>
      <c r="K449" s="332">
        <f>IFERROR(SUM(C449/'Transfers of Funds'!$F$57),0)</f>
        <v>0</v>
      </c>
      <c r="L449" s="21"/>
      <c r="M449" s="47" t="s">
        <v>162</v>
      </c>
      <c r="N449" s="46"/>
    </row>
    <row r="450" spans="1:14" s="23" customFormat="1">
      <c r="A450" s="115"/>
      <c r="B450" s="308" t="str">
        <f>IF(A450="","",VLOOKUP(A450,'Project Budget vs Exp'!$B$9:$G$52,2,FALSE))</f>
        <v/>
      </c>
      <c r="C450" s="117"/>
      <c r="D450" s="116"/>
      <c r="E450" s="118"/>
      <c r="F450" s="119"/>
      <c r="G450" s="120"/>
      <c r="H450" s="120"/>
      <c r="I450" s="333">
        <f t="shared" si="7"/>
        <v>0</v>
      </c>
      <c r="J450" s="331"/>
      <c r="K450" s="332">
        <f>IFERROR(SUM(C450/'Transfers of Funds'!$F$57),0)</f>
        <v>0</v>
      </c>
      <c r="L450" s="21"/>
      <c r="M450" s="47" t="s">
        <v>162</v>
      </c>
      <c r="N450" s="46"/>
    </row>
    <row r="451" spans="1:14" s="23" customFormat="1">
      <c r="A451" s="115"/>
      <c r="B451" s="308" t="str">
        <f>IF(A451="","",VLOOKUP(A451,'Project Budget vs Exp'!$B$9:$G$52,2,FALSE))</f>
        <v/>
      </c>
      <c r="C451" s="117"/>
      <c r="D451" s="116"/>
      <c r="E451" s="118"/>
      <c r="F451" s="119"/>
      <c r="G451" s="120"/>
      <c r="H451" s="120"/>
      <c r="I451" s="333">
        <f t="shared" si="7"/>
        <v>0</v>
      </c>
      <c r="J451" s="331"/>
      <c r="K451" s="332">
        <f>IFERROR(SUM(C451/'Transfers of Funds'!$F$57),0)</f>
        <v>0</v>
      </c>
      <c r="L451" s="21"/>
      <c r="M451" s="47" t="s">
        <v>162</v>
      </c>
      <c r="N451" s="46"/>
    </row>
    <row r="452" spans="1:14" s="23" customFormat="1">
      <c r="A452" s="115"/>
      <c r="B452" s="308" t="str">
        <f>IF(A452="","",VLOOKUP(A452,'Project Budget vs Exp'!$B$9:$G$52,2,FALSE))</f>
        <v/>
      </c>
      <c r="C452" s="117"/>
      <c r="D452" s="116"/>
      <c r="E452" s="118"/>
      <c r="F452" s="119"/>
      <c r="G452" s="120"/>
      <c r="H452" s="120"/>
      <c r="I452" s="333">
        <f t="shared" si="7"/>
        <v>0</v>
      </c>
      <c r="J452" s="331"/>
      <c r="K452" s="332">
        <f>IFERROR(SUM(C452/'Transfers of Funds'!$F$57),0)</f>
        <v>0</v>
      </c>
      <c r="L452" s="21"/>
      <c r="M452" s="47" t="s">
        <v>162</v>
      </c>
      <c r="N452" s="46"/>
    </row>
    <row r="453" spans="1:14" s="23" customFormat="1">
      <c r="A453" s="115"/>
      <c r="B453" s="308" t="str">
        <f>IF(A453="","",VLOOKUP(A453,'Project Budget vs Exp'!$B$9:$G$52,2,FALSE))</f>
        <v/>
      </c>
      <c r="C453" s="117"/>
      <c r="D453" s="116"/>
      <c r="E453" s="118"/>
      <c r="F453" s="119"/>
      <c r="G453" s="120"/>
      <c r="H453" s="120"/>
      <c r="I453" s="333">
        <f t="shared" si="7"/>
        <v>0</v>
      </c>
      <c r="J453" s="331"/>
      <c r="K453" s="332">
        <f>IFERROR(SUM(C453/'Transfers of Funds'!$F$57),0)</f>
        <v>0</v>
      </c>
      <c r="L453" s="21"/>
      <c r="M453" s="47" t="s">
        <v>162</v>
      </c>
      <c r="N453" s="46"/>
    </row>
    <row r="454" spans="1:14" s="23" customFormat="1">
      <c r="A454" s="115"/>
      <c r="B454" s="308" t="str">
        <f>IF(A454="","",VLOOKUP(A454,'Project Budget vs Exp'!$B$9:$G$52,2,FALSE))</f>
        <v/>
      </c>
      <c r="C454" s="117"/>
      <c r="D454" s="116"/>
      <c r="E454" s="118"/>
      <c r="F454" s="119"/>
      <c r="G454" s="120"/>
      <c r="H454" s="120"/>
      <c r="I454" s="333">
        <f t="shared" si="7"/>
        <v>0</v>
      </c>
      <c r="J454" s="331"/>
      <c r="K454" s="332">
        <f>IFERROR(SUM(C454/'Transfers of Funds'!$F$57),0)</f>
        <v>0</v>
      </c>
      <c r="L454" s="21"/>
      <c r="M454" s="47" t="s">
        <v>162</v>
      </c>
      <c r="N454" s="46"/>
    </row>
    <row r="455" spans="1:14" s="23" customFormat="1">
      <c r="A455" s="115"/>
      <c r="B455" s="308" t="str">
        <f>IF(A455="","",VLOOKUP(A455,'Project Budget vs Exp'!$B$9:$G$52,2,FALSE))</f>
        <v/>
      </c>
      <c r="C455" s="117"/>
      <c r="D455" s="116"/>
      <c r="E455" s="118"/>
      <c r="F455" s="119"/>
      <c r="G455" s="120"/>
      <c r="H455" s="120"/>
      <c r="I455" s="333">
        <f t="shared" si="7"/>
        <v>0</v>
      </c>
      <c r="J455" s="331"/>
      <c r="K455" s="332">
        <f>IFERROR(SUM(C455/'Transfers of Funds'!$F$57),0)</f>
        <v>0</v>
      </c>
      <c r="L455" s="21"/>
      <c r="M455" s="47" t="s">
        <v>162</v>
      </c>
      <c r="N455" s="46"/>
    </row>
    <row r="456" spans="1:14" s="23" customFormat="1">
      <c r="A456" s="115"/>
      <c r="B456" s="308" t="str">
        <f>IF(A456="","",VLOOKUP(A456,'Project Budget vs Exp'!$B$9:$G$52,2,FALSE))</f>
        <v/>
      </c>
      <c r="C456" s="117"/>
      <c r="D456" s="116"/>
      <c r="E456" s="118"/>
      <c r="F456" s="119"/>
      <c r="G456" s="120"/>
      <c r="H456" s="120"/>
      <c r="I456" s="333">
        <f t="shared" si="7"/>
        <v>0</v>
      </c>
      <c r="J456" s="331"/>
      <c r="K456" s="332">
        <f>IFERROR(SUM(C456/'Transfers of Funds'!$F$57),0)</f>
        <v>0</v>
      </c>
      <c r="L456" s="21"/>
      <c r="M456" s="47" t="s">
        <v>162</v>
      </c>
      <c r="N456" s="46"/>
    </row>
    <row r="457" spans="1:14" s="23" customFormat="1">
      <c r="A457" s="115"/>
      <c r="B457" s="308" t="str">
        <f>IF(A457="","",VLOOKUP(A457,'Project Budget vs Exp'!$B$9:$G$52,2,FALSE))</f>
        <v/>
      </c>
      <c r="C457" s="117"/>
      <c r="D457" s="116"/>
      <c r="E457" s="118"/>
      <c r="F457" s="119"/>
      <c r="G457" s="120"/>
      <c r="H457" s="120"/>
      <c r="I457" s="333">
        <f t="shared" si="7"/>
        <v>0</v>
      </c>
      <c r="J457" s="331"/>
      <c r="K457" s="332">
        <f>IFERROR(SUM(C457/'Transfers of Funds'!$F$57),0)</f>
        <v>0</v>
      </c>
      <c r="L457" s="21"/>
      <c r="M457" s="47" t="s">
        <v>162</v>
      </c>
      <c r="N457" s="46"/>
    </row>
    <row r="458" spans="1:14" s="23" customFormat="1">
      <c r="A458" s="115"/>
      <c r="B458" s="308" t="str">
        <f>IF(A458="","",VLOOKUP(A458,'Project Budget vs Exp'!$B$9:$G$52,2,FALSE))</f>
        <v/>
      </c>
      <c r="C458" s="117"/>
      <c r="D458" s="116"/>
      <c r="E458" s="118"/>
      <c r="F458" s="119"/>
      <c r="G458" s="120"/>
      <c r="H458" s="120"/>
      <c r="I458" s="333">
        <f t="shared" si="7"/>
        <v>0</v>
      </c>
      <c r="J458" s="331"/>
      <c r="K458" s="332">
        <f>IFERROR(SUM(C458/'Transfers of Funds'!$F$57),0)</f>
        <v>0</v>
      </c>
      <c r="L458" s="21"/>
      <c r="M458" s="47" t="s">
        <v>162</v>
      </c>
      <c r="N458" s="46"/>
    </row>
    <row r="459" spans="1:14" s="23" customFormat="1">
      <c r="A459" s="115"/>
      <c r="B459" s="308" t="str">
        <f>IF(A459="","",VLOOKUP(A459,'Project Budget vs Exp'!$B$9:$G$52,2,FALSE))</f>
        <v/>
      </c>
      <c r="C459" s="117"/>
      <c r="D459" s="116"/>
      <c r="E459" s="118"/>
      <c r="F459" s="119"/>
      <c r="G459" s="120"/>
      <c r="H459" s="120"/>
      <c r="I459" s="333">
        <f t="shared" si="7"/>
        <v>0</v>
      </c>
      <c r="J459" s="331"/>
      <c r="K459" s="332">
        <f>IFERROR(SUM(C459/'Transfers of Funds'!$F$57),0)</f>
        <v>0</v>
      </c>
      <c r="L459" s="21"/>
      <c r="M459" s="47" t="s">
        <v>162</v>
      </c>
      <c r="N459" s="46"/>
    </row>
    <row r="460" spans="1:14" s="23" customFormat="1">
      <c r="A460" s="115"/>
      <c r="B460" s="308" t="str">
        <f>IF(A460="","",VLOOKUP(A460,'Project Budget vs Exp'!$B$9:$G$52,2,FALSE))</f>
        <v/>
      </c>
      <c r="C460" s="117"/>
      <c r="D460" s="116"/>
      <c r="E460" s="118"/>
      <c r="F460" s="119"/>
      <c r="G460" s="120"/>
      <c r="H460" s="120"/>
      <c r="I460" s="333">
        <f t="shared" si="7"/>
        <v>0</v>
      </c>
      <c r="J460" s="331"/>
      <c r="K460" s="332">
        <f>IFERROR(SUM(C460/'Transfers of Funds'!$F$57),0)</f>
        <v>0</v>
      </c>
      <c r="L460" s="21"/>
      <c r="M460" s="47" t="s">
        <v>162</v>
      </c>
      <c r="N460" s="46"/>
    </row>
    <row r="461" spans="1:14" s="23" customFormat="1">
      <c r="A461" s="115"/>
      <c r="B461" s="308" t="str">
        <f>IF(A461="","",VLOOKUP(A461,'Project Budget vs Exp'!$B$9:$G$52,2,FALSE))</f>
        <v/>
      </c>
      <c r="C461" s="117"/>
      <c r="D461" s="116"/>
      <c r="E461" s="118"/>
      <c r="F461" s="119"/>
      <c r="G461" s="120"/>
      <c r="H461" s="120"/>
      <c r="I461" s="333">
        <f t="shared" si="7"/>
        <v>0</v>
      </c>
      <c r="J461" s="331"/>
      <c r="K461" s="332">
        <f>IFERROR(SUM(C461/'Transfers of Funds'!$F$57),0)</f>
        <v>0</v>
      </c>
      <c r="L461" s="21"/>
      <c r="M461" s="47" t="s">
        <v>162</v>
      </c>
      <c r="N461" s="46"/>
    </row>
    <row r="462" spans="1:14" s="23" customFormat="1">
      <c r="A462" s="115"/>
      <c r="B462" s="308" t="str">
        <f>IF(A462="","",VLOOKUP(A462,'Project Budget vs Exp'!$B$9:$G$52,2,FALSE))</f>
        <v/>
      </c>
      <c r="C462" s="117"/>
      <c r="D462" s="116"/>
      <c r="E462" s="118"/>
      <c r="F462" s="119"/>
      <c r="G462" s="120"/>
      <c r="H462" s="120"/>
      <c r="I462" s="333">
        <f t="shared" si="7"/>
        <v>0</v>
      </c>
      <c r="J462" s="331"/>
      <c r="K462" s="332">
        <f>IFERROR(SUM(C462/'Transfers of Funds'!$F$57),0)</f>
        <v>0</v>
      </c>
      <c r="L462" s="21"/>
      <c r="M462" s="47" t="s">
        <v>162</v>
      </c>
      <c r="N462" s="46"/>
    </row>
    <row r="463" spans="1:14" s="23" customFormat="1" ht="14.25" customHeight="1">
      <c r="A463" s="115"/>
      <c r="B463" s="308" t="str">
        <f>IF(A463="","",VLOOKUP(A463,'Project Budget vs Exp'!$B$9:$G$52,2,FALSE))</f>
        <v/>
      </c>
      <c r="C463" s="117"/>
      <c r="D463" s="116"/>
      <c r="E463" s="118"/>
      <c r="F463" s="119"/>
      <c r="G463" s="120"/>
      <c r="H463" s="120"/>
      <c r="I463" s="418">
        <f t="shared" si="7"/>
        <v>0</v>
      </c>
      <c r="J463" s="331"/>
      <c r="K463" s="332">
        <f>IFERROR(SUM(C463/'Transfers of Funds'!$F$57),0)</f>
        <v>0</v>
      </c>
      <c r="L463" s="21"/>
      <c r="M463" s="47" t="s">
        <v>162</v>
      </c>
      <c r="N463" s="46"/>
    </row>
    <row r="464" spans="1:14" s="23" customFormat="1" ht="14.25" customHeight="1">
      <c r="A464" s="115"/>
      <c r="B464" s="308" t="str">
        <f>IF(A464="","",VLOOKUP(A464,'Project Budget vs Exp'!$B$9:$G$52,2,FALSE))</f>
        <v/>
      </c>
      <c r="C464" s="117"/>
      <c r="D464" s="116"/>
      <c r="E464" s="118"/>
      <c r="F464" s="119"/>
      <c r="G464" s="120"/>
      <c r="H464" s="120"/>
      <c r="I464" s="418">
        <f t="shared" si="7"/>
        <v>0</v>
      </c>
      <c r="J464" s="331"/>
      <c r="K464" s="332">
        <f>IFERROR(SUM(C464/'Transfers of Funds'!$F$57),0)</f>
        <v>0</v>
      </c>
      <c r="L464" s="21"/>
      <c r="M464" s="47" t="s">
        <v>162</v>
      </c>
      <c r="N464" s="46"/>
    </row>
    <row r="465" spans="1:14" s="23" customFormat="1" ht="14.25" customHeight="1">
      <c r="A465" s="115"/>
      <c r="B465" s="308" t="str">
        <f>IF(A465="","",VLOOKUP(A465,'Project Budget vs Exp'!$B$9:$G$52,2,FALSE))</f>
        <v/>
      </c>
      <c r="C465" s="117"/>
      <c r="D465" s="116"/>
      <c r="E465" s="118"/>
      <c r="F465" s="119"/>
      <c r="G465" s="120"/>
      <c r="H465" s="120"/>
      <c r="I465" s="418">
        <f t="shared" si="7"/>
        <v>0</v>
      </c>
      <c r="J465" s="331"/>
      <c r="K465" s="332">
        <f>IFERROR(SUM(C465/'Transfers of Funds'!$F$57),0)</f>
        <v>0</v>
      </c>
      <c r="L465" s="21"/>
      <c r="M465" s="47" t="s">
        <v>162</v>
      </c>
      <c r="N465" s="46"/>
    </row>
    <row r="466" spans="1:14" s="23" customFormat="1" ht="14.25" customHeight="1">
      <c r="A466" s="115"/>
      <c r="B466" s="308" t="str">
        <f>IF(A466="","",VLOOKUP(A466,'Project Budget vs Exp'!$B$9:$G$52,2,FALSE))</f>
        <v/>
      </c>
      <c r="C466" s="117"/>
      <c r="D466" s="116"/>
      <c r="E466" s="118"/>
      <c r="F466" s="119"/>
      <c r="G466" s="120"/>
      <c r="H466" s="120"/>
      <c r="I466" s="418">
        <f t="shared" si="7"/>
        <v>0</v>
      </c>
      <c r="J466" s="331"/>
      <c r="K466" s="332">
        <f>IFERROR(SUM(C466/'Transfers of Funds'!$F$57),0)</f>
        <v>0</v>
      </c>
      <c r="L466" s="21"/>
      <c r="M466" s="47" t="s">
        <v>162</v>
      </c>
      <c r="N466" s="46"/>
    </row>
    <row r="467" spans="1:14" s="23" customFormat="1" ht="14.25" customHeight="1">
      <c r="A467" s="115"/>
      <c r="B467" s="308" t="str">
        <f>IF(A467="","",VLOOKUP(A467,'Project Budget vs Exp'!$B$9:$G$52,2,FALSE))</f>
        <v/>
      </c>
      <c r="C467" s="117"/>
      <c r="D467" s="116"/>
      <c r="E467" s="118"/>
      <c r="F467" s="119"/>
      <c r="G467" s="120"/>
      <c r="H467" s="120"/>
      <c r="I467" s="418">
        <f t="shared" si="7"/>
        <v>0</v>
      </c>
      <c r="J467" s="331"/>
      <c r="K467" s="332">
        <f>IFERROR(SUM(C467/'Transfers of Funds'!$F$57),0)</f>
        <v>0</v>
      </c>
      <c r="L467" s="21"/>
      <c r="M467" s="47" t="s">
        <v>162</v>
      </c>
      <c r="N467" s="46"/>
    </row>
    <row r="468" spans="1:14" s="23" customFormat="1" ht="14.25" customHeight="1">
      <c r="A468" s="115"/>
      <c r="B468" s="308" t="str">
        <f>IF(A468="","",VLOOKUP(A468,'Project Budget vs Exp'!$B$9:$G$52,2,FALSE))</f>
        <v/>
      </c>
      <c r="C468" s="117"/>
      <c r="D468" s="116"/>
      <c r="E468" s="118"/>
      <c r="F468" s="119"/>
      <c r="G468" s="120"/>
      <c r="H468" s="120"/>
      <c r="I468" s="418">
        <f t="shared" si="7"/>
        <v>0</v>
      </c>
      <c r="J468" s="331"/>
      <c r="K468" s="332">
        <f>IFERROR(SUM(C468/'Transfers of Funds'!$F$57),0)</f>
        <v>0</v>
      </c>
      <c r="L468" s="21"/>
      <c r="M468" s="47" t="s">
        <v>162</v>
      </c>
      <c r="N468" s="46"/>
    </row>
    <row r="469" spans="1:14" s="23" customFormat="1" ht="14.25" customHeight="1">
      <c r="A469" s="115"/>
      <c r="B469" s="308" t="str">
        <f>IF(A469="","",VLOOKUP(A469,'Project Budget vs Exp'!$B$9:$G$52,2,FALSE))</f>
        <v/>
      </c>
      <c r="C469" s="117"/>
      <c r="D469" s="116"/>
      <c r="E469" s="118"/>
      <c r="F469" s="119"/>
      <c r="G469" s="120"/>
      <c r="H469" s="120"/>
      <c r="I469" s="418">
        <f t="shared" ref="I469:I532" si="8">IF(OR(F$4="EUR",F$4="USD",F$4="GBP",F$4="CAD",F$4="NZD",F$4="AUD"),K469,C469)</f>
        <v>0</v>
      </c>
      <c r="J469" s="331"/>
      <c r="K469" s="332">
        <f>IFERROR(SUM(C469/'Transfers of Funds'!$F$57),0)</f>
        <v>0</v>
      </c>
      <c r="L469" s="21"/>
      <c r="M469" s="47" t="s">
        <v>162</v>
      </c>
      <c r="N469" s="46"/>
    </row>
    <row r="470" spans="1:14" s="23" customFormat="1" ht="14.25" customHeight="1">
      <c r="A470" s="115"/>
      <c r="B470" s="308" t="str">
        <f>IF(A470="","",VLOOKUP(A470,'Project Budget vs Exp'!$B$9:$G$52,2,FALSE))</f>
        <v/>
      </c>
      <c r="C470" s="117"/>
      <c r="D470" s="116"/>
      <c r="E470" s="118"/>
      <c r="F470" s="119"/>
      <c r="G470" s="120"/>
      <c r="H470" s="120"/>
      <c r="I470" s="418">
        <f t="shared" si="8"/>
        <v>0</v>
      </c>
      <c r="J470" s="331"/>
      <c r="K470" s="332">
        <f>IFERROR(SUM(C470/'Transfers of Funds'!$F$57),0)</f>
        <v>0</v>
      </c>
      <c r="L470" s="21"/>
      <c r="M470" s="47" t="s">
        <v>162</v>
      </c>
      <c r="N470" s="46"/>
    </row>
    <row r="471" spans="1:14" s="23" customFormat="1" ht="14.25" customHeight="1">
      <c r="A471" s="115"/>
      <c r="B471" s="308" t="str">
        <f>IF(A471="","",VLOOKUP(A471,'Project Budget vs Exp'!$B$9:$G$52,2,FALSE))</f>
        <v/>
      </c>
      <c r="C471" s="117"/>
      <c r="D471" s="116"/>
      <c r="E471" s="118"/>
      <c r="F471" s="119"/>
      <c r="G471" s="120"/>
      <c r="H471" s="120"/>
      <c r="I471" s="418">
        <f t="shared" si="8"/>
        <v>0</v>
      </c>
      <c r="J471" s="331"/>
      <c r="K471" s="332">
        <f>IFERROR(SUM(C471/'Transfers of Funds'!$F$57),0)</f>
        <v>0</v>
      </c>
      <c r="L471" s="21"/>
      <c r="M471" s="47" t="s">
        <v>162</v>
      </c>
      <c r="N471" s="46"/>
    </row>
    <row r="472" spans="1:14" s="23" customFormat="1" ht="14.25" customHeight="1">
      <c r="A472" s="115"/>
      <c r="B472" s="308" t="str">
        <f>IF(A472="","",VLOOKUP(A472,'Project Budget vs Exp'!$B$9:$G$52,2,FALSE))</f>
        <v/>
      </c>
      <c r="C472" s="117"/>
      <c r="D472" s="116"/>
      <c r="E472" s="118"/>
      <c r="F472" s="119"/>
      <c r="G472" s="120"/>
      <c r="H472" s="120"/>
      <c r="I472" s="418">
        <f t="shared" si="8"/>
        <v>0</v>
      </c>
      <c r="J472" s="331"/>
      <c r="K472" s="332">
        <f>IFERROR(SUM(C472/'Transfers of Funds'!$F$57),0)</f>
        <v>0</v>
      </c>
      <c r="L472" s="21"/>
      <c r="M472" s="47" t="s">
        <v>162</v>
      </c>
      <c r="N472" s="46"/>
    </row>
    <row r="473" spans="1:14" s="23" customFormat="1" ht="14.25" customHeight="1">
      <c r="A473" s="115"/>
      <c r="B473" s="308" t="str">
        <f>IF(A473="","",VLOOKUP(A473,'Project Budget vs Exp'!$B$9:$G$52,2,FALSE))</f>
        <v/>
      </c>
      <c r="C473" s="117"/>
      <c r="D473" s="116"/>
      <c r="E473" s="118"/>
      <c r="F473" s="119"/>
      <c r="G473" s="120"/>
      <c r="H473" s="120"/>
      <c r="I473" s="418">
        <f t="shared" si="8"/>
        <v>0</v>
      </c>
      <c r="J473" s="331"/>
      <c r="K473" s="332">
        <f>IFERROR(SUM(C473/'Transfers of Funds'!$F$57),0)</f>
        <v>0</v>
      </c>
      <c r="L473" s="21"/>
      <c r="M473" s="47" t="s">
        <v>162</v>
      </c>
      <c r="N473" s="46"/>
    </row>
    <row r="474" spans="1:14" s="23" customFormat="1" ht="14.25" customHeight="1">
      <c r="A474" s="115"/>
      <c r="B474" s="308" t="str">
        <f>IF(A474="","",VLOOKUP(A474,'Project Budget vs Exp'!$B$9:$G$52,2,FALSE))</f>
        <v/>
      </c>
      <c r="C474" s="117"/>
      <c r="D474" s="116"/>
      <c r="E474" s="118"/>
      <c r="F474" s="119"/>
      <c r="G474" s="120"/>
      <c r="H474" s="120"/>
      <c r="I474" s="418">
        <f t="shared" si="8"/>
        <v>0</v>
      </c>
      <c r="J474" s="331"/>
      <c r="K474" s="332">
        <f>IFERROR(SUM(C474/'Transfers of Funds'!$F$57),0)</f>
        <v>0</v>
      </c>
      <c r="L474" s="21"/>
      <c r="M474" s="47" t="s">
        <v>162</v>
      </c>
      <c r="N474" s="46"/>
    </row>
    <row r="475" spans="1:14" s="23" customFormat="1" ht="14.25" customHeight="1">
      <c r="A475" s="115"/>
      <c r="B475" s="308" t="str">
        <f>IF(A475="","",VLOOKUP(A475,'Project Budget vs Exp'!$B$9:$G$52,2,FALSE))</f>
        <v/>
      </c>
      <c r="C475" s="117"/>
      <c r="D475" s="116"/>
      <c r="E475" s="118"/>
      <c r="F475" s="119"/>
      <c r="G475" s="120"/>
      <c r="H475" s="120"/>
      <c r="I475" s="418">
        <f t="shared" si="8"/>
        <v>0</v>
      </c>
      <c r="J475" s="331"/>
      <c r="K475" s="332">
        <f>IFERROR(SUM(C475/'Transfers of Funds'!$F$57),0)</f>
        <v>0</v>
      </c>
      <c r="L475" s="21"/>
      <c r="M475" s="47" t="s">
        <v>162</v>
      </c>
      <c r="N475" s="46"/>
    </row>
    <row r="476" spans="1:14" s="23" customFormat="1" ht="14.25" customHeight="1">
      <c r="A476" s="115"/>
      <c r="B476" s="308" t="str">
        <f>IF(A476="","",VLOOKUP(A476,'Project Budget vs Exp'!$B$9:$G$52,2,FALSE))</f>
        <v/>
      </c>
      <c r="C476" s="117"/>
      <c r="D476" s="116"/>
      <c r="E476" s="118"/>
      <c r="F476" s="119"/>
      <c r="G476" s="120"/>
      <c r="H476" s="120"/>
      <c r="I476" s="418">
        <f t="shared" si="8"/>
        <v>0</v>
      </c>
      <c r="J476" s="331"/>
      <c r="K476" s="332">
        <f>IFERROR(SUM(C476/'Transfers of Funds'!$F$57),0)</f>
        <v>0</v>
      </c>
      <c r="L476" s="21"/>
      <c r="M476" s="47" t="s">
        <v>162</v>
      </c>
      <c r="N476" s="46"/>
    </row>
    <row r="477" spans="1:14" s="23" customFormat="1" ht="14.25" customHeight="1">
      <c r="A477" s="115"/>
      <c r="B477" s="308" t="str">
        <f>IF(A477="","",VLOOKUP(A477,'Project Budget vs Exp'!$B$9:$G$52,2,FALSE))</f>
        <v/>
      </c>
      <c r="C477" s="117"/>
      <c r="D477" s="116"/>
      <c r="E477" s="118"/>
      <c r="F477" s="119"/>
      <c r="G477" s="120"/>
      <c r="H477" s="120"/>
      <c r="I477" s="418">
        <f t="shared" si="8"/>
        <v>0</v>
      </c>
      <c r="J477" s="331"/>
      <c r="K477" s="332">
        <f>IFERROR(SUM(C477/'Transfers of Funds'!$F$57),0)</f>
        <v>0</v>
      </c>
      <c r="L477" s="21"/>
      <c r="M477" s="47" t="s">
        <v>162</v>
      </c>
      <c r="N477" s="46"/>
    </row>
    <row r="478" spans="1:14" s="23" customFormat="1" ht="14.25" customHeight="1">
      <c r="A478" s="115"/>
      <c r="B478" s="308" t="str">
        <f>IF(A478="","",VLOOKUP(A478,'Project Budget vs Exp'!$B$9:$G$52,2,FALSE))</f>
        <v/>
      </c>
      <c r="C478" s="117"/>
      <c r="D478" s="116"/>
      <c r="E478" s="118"/>
      <c r="F478" s="119"/>
      <c r="G478" s="120"/>
      <c r="H478" s="120"/>
      <c r="I478" s="418">
        <f t="shared" si="8"/>
        <v>0</v>
      </c>
      <c r="J478" s="331"/>
      <c r="K478" s="332">
        <f>IFERROR(SUM(C478/'Transfers of Funds'!$F$57),0)</f>
        <v>0</v>
      </c>
      <c r="L478" s="21"/>
      <c r="M478" s="47" t="s">
        <v>162</v>
      </c>
      <c r="N478" s="46"/>
    </row>
    <row r="479" spans="1:14" s="23" customFormat="1" ht="14.25" customHeight="1">
      <c r="A479" s="115"/>
      <c r="B479" s="308" t="str">
        <f>IF(A479="","",VLOOKUP(A479,'Project Budget vs Exp'!$B$9:$G$52,2,FALSE))</f>
        <v/>
      </c>
      <c r="C479" s="117"/>
      <c r="D479" s="116"/>
      <c r="E479" s="118"/>
      <c r="F479" s="119"/>
      <c r="G479" s="120"/>
      <c r="H479" s="120"/>
      <c r="I479" s="418">
        <f t="shared" si="8"/>
        <v>0</v>
      </c>
      <c r="J479" s="331"/>
      <c r="K479" s="332">
        <f>IFERROR(SUM(C479/'Transfers of Funds'!$F$57),0)</f>
        <v>0</v>
      </c>
      <c r="L479" s="21"/>
      <c r="M479" s="47" t="s">
        <v>162</v>
      </c>
      <c r="N479" s="46"/>
    </row>
    <row r="480" spans="1:14" s="23" customFormat="1" ht="14.25" customHeight="1">
      <c r="A480" s="115"/>
      <c r="B480" s="308" t="str">
        <f>IF(A480="","",VLOOKUP(A480,'Project Budget vs Exp'!$B$9:$G$52,2,FALSE))</f>
        <v/>
      </c>
      <c r="C480" s="117"/>
      <c r="D480" s="116"/>
      <c r="E480" s="118"/>
      <c r="F480" s="119"/>
      <c r="G480" s="120"/>
      <c r="H480" s="120"/>
      <c r="I480" s="418">
        <f t="shared" si="8"/>
        <v>0</v>
      </c>
      <c r="J480" s="331"/>
      <c r="K480" s="332">
        <f>IFERROR(SUM(C480/'Transfers of Funds'!$F$57),0)</f>
        <v>0</v>
      </c>
      <c r="L480" s="21"/>
      <c r="M480" s="47" t="s">
        <v>162</v>
      </c>
      <c r="N480" s="46"/>
    </row>
    <row r="481" spans="1:14" s="23" customFormat="1" ht="14.25" customHeight="1">
      <c r="A481" s="115"/>
      <c r="B481" s="308" t="str">
        <f>IF(A481="","",VLOOKUP(A481,'Project Budget vs Exp'!$B$9:$G$52,2,FALSE))</f>
        <v/>
      </c>
      <c r="C481" s="117"/>
      <c r="D481" s="116"/>
      <c r="E481" s="118"/>
      <c r="F481" s="119"/>
      <c r="G481" s="120"/>
      <c r="H481" s="120"/>
      <c r="I481" s="418">
        <f t="shared" si="8"/>
        <v>0</v>
      </c>
      <c r="J481" s="331"/>
      <c r="K481" s="332">
        <f>IFERROR(SUM(C481/'Transfers of Funds'!$F$57),0)</f>
        <v>0</v>
      </c>
      <c r="L481" s="21"/>
      <c r="M481" s="47" t="s">
        <v>162</v>
      </c>
      <c r="N481" s="46"/>
    </row>
    <row r="482" spans="1:14" s="23" customFormat="1" ht="14.25" customHeight="1">
      <c r="A482" s="115"/>
      <c r="B482" s="308" t="str">
        <f>IF(A482="","",VLOOKUP(A482,'Project Budget vs Exp'!$B$9:$G$52,2,FALSE))</f>
        <v/>
      </c>
      <c r="C482" s="117"/>
      <c r="D482" s="116"/>
      <c r="E482" s="118"/>
      <c r="F482" s="119"/>
      <c r="G482" s="120"/>
      <c r="H482" s="120"/>
      <c r="I482" s="418">
        <f t="shared" si="8"/>
        <v>0</v>
      </c>
      <c r="J482" s="331"/>
      <c r="K482" s="332">
        <f>IFERROR(SUM(C482/'Transfers of Funds'!$F$57),0)</f>
        <v>0</v>
      </c>
      <c r="L482" s="21"/>
      <c r="M482" s="47" t="s">
        <v>162</v>
      </c>
      <c r="N482" s="46"/>
    </row>
    <row r="483" spans="1:14" s="23" customFormat="1" ht="14.25" customHeight="1">
      <c r="A483" s="115"/>
      <c r="B483" s="308" t="str">
        <f>IF(A483="","",VLOOKUP(A483,'Project Budget vs Exp'!$B$9:$G$52,2,FALSE))</f>
        <v/>
      </c>
      <c r="C483" s="117"/>
      <c r="D483" s="116"/>
      <c r="E483" s="118"/>
      <c r="F483" s="119"/>
      <c r="G483" s="120"/>
      <c r="H483" s="120"/>
      <c r="I483" s="418">
        <f t="shared" si="8"/>
        <v>0</v>
      </c>
      <c r="J483" s="331"/>
      <c r="K483" s="332">
        <f>IFERROR(SUM(C483/'Transfers of Funds'!$F$57),0)</f>
        <v>0</v>
      </c>
      <c r="L483" s="21"/>
      <c r="M483" s="47" t="s">
        <v>162</v>
      </c>
      <c r="N483" s="46"/>
    </row>
    <row r="484" spans="1:14" s="23" customFormat="1" ht="14.25" customHeight="1">
      <c r="A484" s="115"/>
      <c r="B484" s="308" t="str">
        <f>IF(A484="","",VLOOKUP(A484,'Project Budget vs Exp'!$B$9:$G$52,2,FALSE))</f>
        <v/>
      </c>
      <c r="C484" s="117"/>
      <c r="D484" s="116"/>
      <c r="E484" s="118"/>
      <c r="F484" s="119"/>
      <c r="G484" s="120"/>
      <c r="H484" s="120"/>
      <c r="I484" s="418">
        <f t="shared" si="8"/>
        <v>0</v>
      </c>
      <c r="J484" s="331"/>
      <c r="K484" s="332">
        <f>IFERROR(SUM(C484/'Transfers of Funds'!$F$57),0)</f>
        <v>0</v>
      </c>
      <c r="L484" s="21"/>
      <c r="M484" s="47" t="s">
        <v>162</v>
      </c>
      <c r="N484" s="46"/>
    </row>
    <row r="485" spans="1:14" s="23" customFormat="1" ht="14.25" customHeight="1">
      <c r="A485" s="115"/>
      <c r="B485" s="308" t="str">
        <f>IF(A485="","",VLOOKUP(A485,'Project Budget vs Exp'!$B$9:$G$52,2,FALSE))</f>
        <v/>
      </c>
      <c r="C485" s="117"/>
      <c r="D485" s="116"/>
      <c r="E485" s="118"/>
      <c r="F485" s="119"/>
      <c r="G485" s="120"/>
      <c r="H485" s="120"/>
      <c r="I485" s="418">
        <f t="shared" si="8"/>
        <v>0</v>
      </c>
      <c r="J485" s="331"/>
      <c r="K485" s="332">
        <f>IFERROR(SUM(C485/'Transfers of Funds'!$F$57),0)</f>
        <v>0</v>
      </c>
      <c r="L485" s="21"/>
      <c r="M485" s="47" t="s">
        <v>162</v>
      </c>
      <c r="N485" s="46"/>
    </row>
    <row r="486" spans="1:14" s="23" customFormat="1" ht="14.25" customHeight="1">
      <c r="A486" s="115"/>
      <c r="B486" s="308" t="str">
        <f>IF(A486="","",VLOOKUP(A486,'Project Budget vs Exp'!$B$9:$G$52,2,FALSE))</f>
        <v/>
      </c>
      <c r="C486" s="117"/>
      <c r="D486" s="116"/>
      <c r="E486" s="118"/>
      <c r="F486" s="119"/>
      <c r="G486" s="120"/>
      <c r="H486" s="120"/>
      <c r="I486" s="418">
        <f t="shared" si="8"/>
        <v>0</v>
      </c>
      <c r="J486" s="331"/>
      <c r="K486" s="332">
        <f>IFERROR(SUM(C486/'Transfers of Funds'!$F$57),0)</f>
        <v>0</v>
      </c>
      <c r="L486" s="21"/>
      <c r="M486" s="47" t="s">
        <v>162</v>
      </c>
      <c r="N486" s="46"/>
    </row>
    <row r="487" spans="1:14" s="23" customFormat="1" ht="14.25" customHeight="1">
      <c r="A487" s="115"/>
      <c r="B487" s="308" t="str">
        <f>IF(A487="","",VLOOKUP(A487,'Project Budget vs Exp'!$B$9:$G$52,2,FALSE))</f>
        <v/>
      </c>
      <c r="C487" s="117"/>
      <c r="D487" s="116"/>
      <c r="E487" s="118"/>
      <c r="F487" s="119"/>
      <c r="G487" s="120"/>
      <c r="H487" s="120"/>
      <c r="I487" s="418">
        <f t="shared" si="8"/>
        <v>0</v>
      </c>
      <c r="J487" s="331"/>
      <c r="K487" s="332">
        <f>IFERROR(SUM(C487/'Transfers of Funds'!$F$57),0)</f>
        <v>0</v>
      </c>
      <c r="L487" s="21"/>
      <c r="M487" s="47" t="s">
        <v>162</v>
      </c>
      <c r="N487" s="46"/>
    </row>
    <row r="488" spans="1:14" s="23" customFormat="1" ht="14.25" customHeight="1">
      <c r="A488" s="115"/>
      <c r="B488" s="308" t="str">
        <f>IF(A488="","",VLOOKUP(A488,'Project Budget vs Exp'!$B$9:$G$52,2,FALSE))</f>
        <v/>
      </c>
      <c r="C488" s="117"/>
      <c r="D488" s="116"/>
      <c r="E488" s="118"/>
      <c r="F488" s="119"/>
      <c r="G488" s="120"/>
      <c r="H488" s="120"/>
      <c r="I488" s="418">
        <f t="shared" si="8"/>
        <v>0</v>
      </c>
      <c r="J488" s="331"/>
      <c r="K488" s="332">
        <f>IFERROR(SUM(C488/'Transfers of Funds'!$F$57),0)</f>
        <v>0</v>
      </c>
      <c r="L488" s="21"/>
      <c r="M488" s="47" t="s">
        <v>162</v>
      </c>
      <c r="N488" s="46"/>
    </row>
    <row r="489" spans="1:14" s="23" customFormat="1" ht="14.25" customHeight="1">
      <c r="A489" s="115"/>
      <c r="B489" s="308" t="str">
        <f>IF(A489="","",VLOOKUP(A489,'Project Budget vs Exp'!$B$9:$G$52,2,FALSE))</f>
        <v/>
      </c>
      <c r="C489" s="117"/>
      <c r="D489" s="116"/>
      <c r="E489" s="118"/>
      <c r="F489" s="119"/>
      <c r="G489" s="120"/>
      <c r="H489" s="120"/>
      <c r="I489" s="418">
        <f t="shared" si="8"/>
        <v>0</v>
      </c>
      <c r="J489" s="331"/>
      <c r="K489" s="332">
        <f>IFERROR(SUM(C489/'Transfers of Funds'!$F$57),0)</f>
        <v>0</v>
      </c>
      <c r="L489" s="21"/>
      <c r="M489" s="47" t="s">
        <v>162</v>
      </c>
      <c r="N489" s="46"/>
    </row>
    <row r="490" spans="1:14" s="23" customFormat="1" ht="14.25" customHeight="1">
      <c r="A490" s="115"/>
      <c r="B490" s="308" t="str">
        <f>IF(A490="","",VLOOKUP(A490,'Project Budget vs Exp'!$B$9:$G$52,2,FALSE))</f>
        <v/>
      </c>
      <c r="C490" s="117"/>
      <c r="D490" s="116"/>
      <c r="E490" s="118"/>
      <c r="F490" s="119"/>
      <c r="G490" s="120"/>
      <c r="H490" s="120"/>
      <c r="I490" s="418">
        <f t="shared" si="8"/>
        <v>0</v>
      </c>
      <c r="J490" s="331"/>
      <c r="K490" s="332">
        <f>IFERROR(SUM(C490/'Transfers of Funds'!$F$57),0)</f>
        <v>0</v>
      </c>
      <c r="L490" s="21"/>
      <c r="M490" s="47" t="s">
        <v>162</v>
      </c>
      <c r="N490" s="46"/>
    </row>
    <row r="491" spans="1:14" s="23" customFormat="1" ht="14.25" customHeight="1">
      <c r="A491" s="115"/>
      <c r="B491" s="308" t="str">
        <f>IF(A491="","",VLOOKUP(A491,'Project Budget vs Exp'!$B$9:$G$52,2,FALSE))</f>
        <v/>
      </c>
      <c r="C491" s="117"/>
      <c r="D491" s="116"/>
      <c r="E491" s="118"/>
      <c r="F491" s="119"/>
      <c r="G491" s="120"/>
      <c r="H491" s="120"/>
      <c r="I491" s="418">
        <f t="shared" si="8"/>
        <v>0</v>
      </c>
      <c r="J491" s="331"/>
      <c r="K491" s="332">
        <f>IFERROR(SUM(C491/'Transfers of Funds'!$F$57),0)</f>
        <v>0</v>
      </c>
      <c r="L491" s="21"/>
      <c r="M491" s="47" t="s">
        <v>162</v>
      </c>
      <c r="N491" s="46"/>
    </row>
    <row r="492" spans="1:14" s="23" customFormat="1" ht="14.25" customHeight="1">
      <c r="A492" s="115"/>
      <c r="B492" s="308" t="str">
        <f>IF(A492="","",VLOOKUP(A492,'Project Budget vs Exp'!$B$9:$G$52,2,FALSE))</f>
        <v/>
      </c>
      <c r="C492" s="117"/>
      <c r="D492" s="116"/>
      <c r="E492" s="118"/>
      <c r="F492" s="119"/>
      <c r="G492" s="120"/>
      <c r="H492" s="120"/>
      <c r="I492" s="418">
        <f t="shared" si="8"/>
        <v>0</v>
      </c>
      <c r="J492" s="331"/>
      <c r="K492" s="332">
        <f>IFERROR(SUM(C492/'Transfers of Funds'!$F$57),0)</f>
        <v>0</v>
      </c>
      <c r="L492" s="21"/>
      <c r="M492" s="47" t="s">
        <v>162</v>
      </c>
      <c r="N492" s="46"/>
    </row>
    <row r="493" spans="1:14" s="23" customFormat="1" ht="14.25" customHeight="1">
      <c r="A493" s="115"/>
      <c r="B493" s="308" t="str">
        <f>IF(A493="","",VLOOKUP(A493,'Project Budget vs Exp'!$B$9:$G$52,2,FALSE))</f>
        <v/>
      </c>
      <c r="C493" s="117"/>
      <c r="D493" s="116"/>
      <c r="E493" s="118"/>
      <c r="F493" s="119"/>
      <c r="G493" s="120"/>
      <c r="H493" s="120"/>
      <c r="I493" s="418">
        <f t="shared" si="8"/>
        <v>0</v>
      </c>
      <c r="J493" s="331"/>
      <c r="K493" s="332">
        <f>IFERROR(SUM(C493/'Transfers of Funds'!$F$57),0)</f>
        <v>0</v>
      </c>
      <c r="L493" s="21"/>
      <c r="M493" s="47" t="s">
        <v>162</v>
      </c>
      <c r="N493" s="46"/>
    </row>
    <row r="494" spans="1:14" s="23" customFormat="1" ht="14.25" customHeight="1">
      <c r="A494" s="115"/>
      <c r="B494" s="308" t="str">
        <f>IF(A494="","",VLOOKUP(A494,'Project Budget vs Exp'!$B$9:$G$52,2,FALSE))</f>
        <v/>
      </c>
      <c r="C494" s="117"/>
      <c r="D494" s="116"/>
      <c r="E494" s="118"/>
      <c r="F494" s="119"/>
      <c r="G494" s="120"/>
      <c r="H494" s="120"/>
      <c r="I494" s="418">
        <f t="shared" si="8"/>
        <v>0</v>
      </c>
      <c r="J494" s="331"/>
      <c r="K494" s="332">
        <f>IFERROR(SUM(C494/'Transfers of Funds'!$F$57),0)</f>
        <v>0</v>
      </c>
      <c r="L494" s="21"/>
      <c r="M494" s="47" t="s">
        <v>162</v>
      </c>
      <c r="N494" s="46"/>
    </row>
    <row r="495" spans="1:14" s="23" customFormat="1" ht="14.25" customHeight="1">
      <c r="A495" s="115"/>
      <c r="B495" s="308" t="str">
        <f>IF(A495="","",VLOOKUP(A495,'Project Budget vs Exp'!$B$9:$G$52,2,FALSE))</f>
        <v/>
      </c>
      <c r="C495" s="117"/>
      <c r="D495" s="116"/>
      <c r="E495" s="118"/>
      <c r="F495" s="119"/>
      <c r="G495" s="120"/>
      <c r="H495" s="120"/>
      <c r="I495" s="418">
        <f t="shared" si="8"/>
        <v>0</v>
      </c>
      <c r="J495" s="331"/>
      <c r="K495" s="332">
        <f>IFERROR(SUM(C495/'Transfers of Funds'!$F$57),0)</f>
        <v>0</v>
      </c>
      <c r="L495" s="21"/>
      <c r="M495" s="47" t="s">
        <v>162</v>
      </c>
      <c r="N495" s="46"/>
    </row>
    <row r="496" spans="1:14" s="23" customFormat="1" ht="14.25" customHeight="1">
      <c r="A496" s="115"/>
      <c r="B496" s="308" t="str">
        <f>IF(A496="","",VLOOKUP(A496,'Project Budget vs Exp'!$B$9:$G$52,2,FALSE))</f>
        <v/>
      </c>
      <c r="C496" s="117"/>
      <c r="D496" s="116"/>
      <c r="E496" s="118"/>
      <c r="F496" s="119"/>
      <c r="G496" s="120"/>
      <c r="H496" s="120"/>
      <c r="I496" s="418">
        <f t="shared" si="8"/>
        <v>0</v>
      </c>
      <c r="J496" s="331"/>
      <c r="K496" s="332">
        <f>IFERROR(SUM(C496/'Transfers of Funds'!$F$57),0)</f>
        <v>0</v>
      </c>
      <c r="L496" s="21"/>
      <c r="M496" s="47" t="s">
        <v>162</v>
      </c>
      <c r="N496" s="46"/>
    </row>
    <row r="497" spans="1:14" s="23" customFormat="1" ht="14.25" customHeight="1">
      <c r="A497" s="115"/>
      <c r="B497" s="308" t="str">
        <f>IF(A497="","",VLOOKUP(A497,'Project Budget vs Exp'!$B$9:$G$52,2,FALSE))</f>
        <v/>
      </c>
      <c r="C497" s="117"/>
      <c r="D497" s="116"/>
      <c r="E497" s="118"/>
      <c r="F497" s="119"/>
      <c r="G497" s="120"/>
      <c r="H497" s="120"/>
      <c r="I497" s="418">
        <f t="shared" si="8"/>
        <v>0</v>
      </c>
      <c r="J497" s="331"/>
      <c r="K497" s="332">
        <f>IFERROR(SUM(C497/'Transfers of Funds'!$F$57),0)</f>
        <v>0</v>
      </c>
      <c r="L497" s="21"/>
      <c r="M497" s="47" t="s">
        <v>162</v>
      </c>
      <c r="N497" s="46"/>
    </row>
    <row r="498" spans="1:14" s="23" customFormat="1" ht="14.25" customHeight="1">
      <c r="A498" s="115"/>
      <c r="B498" s="308" t="str">
        <f>IF(A498="","",VLOOKUP(A498,'Project Budget vs Exp'!$B$9:$G$52,2,FALSE))</f>
        <v/>
      </c>
      <c r="C498" s="117"/>
      <c r="D498" s="116"/>
      <c r="E498" s="118"/>
      <c r="F498" s="119"/>
      <c r="G498" s="120"/>
      <c r="H498" s="120"/>
      <c r="I498" s="418">
        <f t="shared" si="8"/>
        <v>0</v>
      </c>
      <c r="J498" s="331"/>
      <c r="K498" s="332">
        <f>IFERROR(SUM(C498/'Transfers of Funds'!$F$57),0)</f>
        <v>0</v>
      </c>
      <c r="L498" s="21"/>
      <c r="M498" s="47" t="s">
        <v>162</v>
      </c>
      <c r="N498" s="46"/>
    </row>
    <row r="499" spans="1:14" s="23" customFormat="1" ht="14.25" customHeight="1">
      <c r="A499" s="115"/>
      <c r="B499" s="308" t="str">
        <f>IF(A499="","",VLOOKUP(A499,'Project Budget vs Exp'!$B$9:$G$52,2,FALSE))</f>
        <v/>
      </c>
      <c r="C499" s="117"/>
      <c r="D499" s="116"/>
      <c r="E499" s="118"/>
      <c r="F499" s="119"/>
      <c r="G499" s="120"/>
      <c r="H499" s="120"/>
      <c r="I499" s="418">
        <f t="shared" si="8"/>
        <v>0</v>
      </c>
      <c r="J499" s="331"/>
      <c r="K499" s="332">
        <f>IFERROR(SUM(C499/'Transfers of Funds'!$F$57),0)</f>
        <v>0</v>
      </c>
      <c r="L499" s="21"/>
      <c r="M499" s="47" t="s">
        <v>162</v>
      </c>
      <c r="N499" s="46"/>
    </row>
    <row r="500" spans="1:14" s="23" customFormat="1" ht="14.25" customHeight="1">
      <c r="A500" s="115"/>
      <c r="B500" s="308" t="str">
        <f>IF(A500="","",VLOOKUP(A500,'Project Budget vs Exp'!$B$9:$G$52,2,FALSE))</f>
        <v/>
      </c>
      <c r="C500" s="117"/>
      <c r="D500" s="116"/>
      <c r="E500" s="118"/>
      <c r="F500" s="119"/>
      <c r="G500" s="120"/>
      <c r="H500" s="120"/>
      <c r="I500" s="418">
        <f t="shared" si="8"/>
        <v>0</v>
      </c>
      <c r="J500" s="331"/>
      <c r="K500" s="332">
        <f>IFERROR(SUM(C500/'Transfers of Funds'!$F$57),0)</f>
        <v>0</v>
      </c>
      <c r="L500" s="21"/>
      <c r="M500" s="47" t="s">
        <v>162</v>
      </c>
      <c r="N500" s="46"/>
    </row>
    <row r="501" spans="1:14" s="23" customFormat="1" ht="14.25" customHeight="1">
      <c r="A501" s="115"/>
      <c r="B501" s="308" t="str">
        <f>IF(A501="","",VLOOKUP(A501,'Project Budget vs Exp'!$B$9:$G$52,2,FALSE))</f>
        <v/>
      </c>
      <c r="C501" s="117"/>
      <c r="D501" s="116"/>
      <c r="E501" s="118"/>
      <c r="F501" s="119"/>
      <c r="G501" s="120"/>
      <c r="H501" s="120"/>
      <c r="I501" s="418">
        <f t="shared" si="8"/>
        <v>0</v>
      </c>
      <c r="J501" s="331"/>
      <c r="K501" s="332">
        <f>IFERROR(SUM(C501/'Transfers of Funds'!$F$57),0)</f>
        <v>0</v>
      </c>
      <c r="L501" s="21"/>
      <c r="M501" s="47" t="s">
        <v>162</v>
      </c>
      <c r="N501" s="46"/>
    </row>
    <row r="502" spans="1:14" s="23" customFormat="1" ht="14.25" customHeight="1">
      <c r="A502" s="115"/>
      <c r="B502" s="308" t="str">
        <f>IF(A502="","",VLOOKUP(A502,'Project Budget vs Exp'!$B$9:$G$52,2,FALSE))</f>
        <v/>
      </c>
      <c r="C502" s="117"/>
      <c r="D502" s="116"/>
      <c r="E502" s="118"/>
      <c r="F502" s="119"/>
      <c r="G502" s="120"/>
      <c r="H502" s="120"/>
      <c r="I502" s="418">
        <f t="shared" si="8"/>
        <v>0</v>
      </c>
      <c r="J502" s="331"/>
      <c r="K502" s="332">
        <f>IFERROR(SUM(C502/'Transfers of Funds'!$F$57),0)</f>
        <v>0</v>
      </c>
      <c r="L502" s="21"/>
      <c r="M502" s="47" t="s">
        <v>162</v>
      </c>
      <c r="N502" s="46"/>
    </row>
    <row r="503" spans="1:14" s="23" customFormat="1" ht="14.25" customHeight="1">
      <c r="A503" s="115"/>
      <c r="B503" s="308" t="str">
        <f>IF(A503="","",VLOOKUP(A503,'Project Budget vs Exp'!$B$9:$G$52,2,FALSE))</f>
        <v/>
      </c>
      <c r="C503" s="117"/>
      <c r="D503" s="116"/>
      <c r="E503" s="118"/>
      <c r="F503" s="119"/>
      <c r="G503" s="120"/>
      <c r="H503" s="120"/>
      <c r="I503" s="418">
        <f t="shared" si="8"/>
        <v>0</v>
      </c>
      <c r="J503" s="331"/>
      <c r="K503" s="332">
        <f>IFERROR(SUM(C503/'Transfers of Funds'!$F$57),0)</f>
        <v>0</v>
      </c>
      <c r="L503" s="21"/>
      <c r="M503" s="47" t="s">
        <v>162</v>
      </c>
      <c r="N503" s="46"/>
    </row>
    <row r="504" spans="1:14" s="23" customFormat="1" ht="14.25" customHeight="1">
      <c r="A504" s="115"/>
      <c r="B504" s="308" t="str">
        <f>IF(A504="","",VLOOKUP(A504,'Project Budget vs Exp'!$B$9:$G$52,2,FALSE))</f>
        <v/>
      </c>
      <c r="C504" s="117"/>
      <c r="D504" s="116"/>
      <c r="E504" s="118"/>
      <c r="F504" s="119"/>
      <c r="G504" s="120"/>
      <c r="H504" s="120"/>
      <c r="I504" s="418">
        <f t="shared" si="8"/>
        <v>0</v>
      </c>
      <c r="J504" s="331"/>
      <c r="K504" s="332">
        <f>IFERROR(SUM(C504/'Transfers of Funds'!$F$57),0)</f>
        <v>0</v>
      </c>
      <c r="L504" s="21"/>
      <c r="M504" s="47" t="s">
        <v>162</v>
      </c>
      <c r="N504" s="46"/>
    </row>
    <row r="505" spans="1:14" s="23" customFormat="1" ht="14.25" customHeight="1">
      <c r="A505" s="115"/>
      <c r="B505" s="308" t="str">
        <f>IF(A505="","",VLOOKUP(A505,'Project Budget vs Exp'!$B$9:$G$52,2,FALSE))</f>
        <v/>
      </c>
      <c r="C505" s="117"/>
      <c r="D505" s="116"/>
      <c r="E505" s="118"/>
      <c r="F505" s="119"/>
      <c r="G505" s="120"/>
      <c r="H505" s="120"/>
      <c r="I505" s="418">
        <f t="shared" si="8"/>
        <v>0</v>
      </c>
      <c r="J505" s="331"/>
      <c r="K505" s="332">
        <f>IFERROR(SUM(C505/'Transfers of Funds'!$F$57),0)</f>
        <v>0</v>
      </c>
      <c r="L505" s="21"/>
      <c r="M505" s="47" t="s">
        <v>162</v>
      </c>
      <c r="N505" s="46"/>
    </row>
    <row r="506" spans="1:14" s="23" customFormat="1" ht="14.25" customHeight="1">
      <c r="A506" s="115"/>
      <c r="B506" s="308" t="str">
        <f>IF(A506="","",VLOOKUP(A506,'Project Budget vs Exp'!$B$9:$G$52,2,FALSE))</f>
        <v/>
      </c>
      <c r="C506" s="117"/>
      <c r="D506" s="116"/>
      <c r="E506" s="118"/>
      <c r="F506" s="119"/>
      <c r="G506" s="120"/>
      <c r="H506" s="120"/>
      <c r="I506" s="418">
        <f t="shared" si="8"/>
        <v>0</v>
      </c>
      <c r="J506" s="331"/>
      <c r="K506" s="332">
        <f>IFERROR(SUM(C506/'Transfers of Funds'!$F$57),0)</f>
        <v>0</v>
      </c>
      <c r="L506" s="21"/>
      <c r="M506" s="47" t="s">
        <v>162</v>
      </c>
      <c r="N506" s="46"/>
    </row>
    <row r="507" spans="1:14" s="23" customFormat="1" ht="14.25" customHeight="1">
      <c r="A507" s="115"/>
      <c r="B507" s="308" t="str">
        <f>IF(A507="","",VLOOKUP(A507,'Project Budget vs Exp'!$B$9:$G$52,2,FALSE))</f>
        <v/>
      </c>
      <c r="C507" s="117"/>
      <c r="D507" s="116"/>
      <c r="E507" s="118"/>
      <c r="F507" s="119"/>
      <c r="G507" s="120"/>
      <c r="H507" s="120"/>
      <c r="I507" s="418">
        <f t="shared" si="8"/>
        <v>0</v>
      </c>
      <c r="J507" s="331"/>
      <c r="K507" s="332">
        <f>IFERROR(SUM(C507/'Transfers of Funds'!$F$57),0)</f>
        <v>0</v>
      </c>
      <c r="L507" s="21"/>
      <c r="M507" s="47" t="s">
        <v>162</v>
      </c>
      <c r="N507" s="46"/>
    </row>
    <row r="508" spans="1:14" s="23" customFormat="1" ht="14.25" customHeight="1">
      <c r="A508" s="115"/>
      <c r="B508" s="308" t="str">
        <f>IF(A508="","",VLOOKUP(A508,'Project Budget vs Exp'!$B$9:$G$52,2,FALSE))</f>
        <v/>
      </c>
      <c r="C508" s="117"/>
      <c r="D508" s="116"/>
      <c r="E508" s="118"/>
      <c r="F508" s="119"/>
      <c r="G508" s="120"/>
      <c r="H508" s="120"/>
      <c r="I508" s="418">
        <f t="shared" si="8"/>
        <v>0</v>
      </c>
      <c r="J508" s="331"/>
      <c r="K508" s="332">
        <f>IFERROR(SUM(C508/'Transfers of Funds'!$F$57),0)</f>
        <v>0</v>
      </c>
      <c r="L508" s="21"/>
      <c r="M508" s="47" t="s">
        <v>162</v>
      </c>
      <c r="N508" s="46"/>
    </row>
    <row r="509" spans="1:14" s="23" customFormat="1" ht="14.25" customHeight="1">
      <c r="A509" s="115"/>
      <c r="B509" s="308" t="str">
        <f>IF(A509="","",VLOOKUP(A509,'Project Budget vs Exp'!$B$9:$G$52,2,FALSE))</f>
        <v/>
      </c>
      <c r="C509" s="117"/>
      <c r="D509" s="116"/>
      <c r="E509" s="118"/>
      <c r="F509" s="119"/>
      <c r="G509" s="120"/>
      <c r="H509" s="120"/>
      <c r="I509" s="418">
        <f t="shared" si="8"/>
        <v>0</v>
      </c>
      <c r="J509" s="331"/>
      <c r="K509" s="332">
        <f>IFERROR(SUM(C509/'Transfers of Funds'!$F$57),0)</f>
        <v>0</v>
      </c>
      <c r="L509" s="21"/>
      <c r="M509" s="47" t="s">
        <v>162</v>
      </c>
      <c r="N509" s="46"/>
    </row>
    <row r="510" spans="1:14" s="23" customFormat="1" ht="14.25" customHeight="1">
      <c r="A510" s="115"/>
      <c r="B510" s="308" t="str">
        <f>IF(A510="","",VLOOKUP(A510,'Project Budget vs Exp'!$B$9:$G$52,2,FALSE))</f>
        <v/>
      </c>
      <c r="C510" s="117"/>
      <c r="D510" s="116"/>
      <c r="E510" s="118"/>
      <c r="F510" s="119"/>
      <c r="G510" s="120"/>
      <c r="H510" s="120"/>
      <c r="I510" s="418">
        <f t="shared" si="8"/>
        <v>0</v>
      </c>
      <c r="J510" s="331"/>
      <c r="K510" s="332">
        <f>IFERROR(SUM(C510/'Transfers of Funds'!$F$57),0)</f>
        <v>0</v>
      </c>
      <c r="L510" s="21"/>
      <c r="M510" s="47" t="s">
        <v>162</v>
      </c>
      <c r="N510" s="46"/>
    </row>
    <row r="511" spans="1:14" s="23" customFormat="1" ht="14.25" customHeight="1">
      <c r="A511" s="115"/>
      <c r="B511" s="308" t="str">
        <f>IF(A511="","",VLOOKUP(A511,'Project Budget vs Exp'!$B$9:$G$52,2,FALSE))</f>
        <v/>
      </c>
      <c r="C511" s="117"/>
      <c r="D511" s="116"/>
      <c r="E511" s="118"/>
      <c r="F511" s="119"/>
      <c r="G511" s="120"/>
      <c r="H511" s="120"/>
      <c r="I511" s="418">
        <f t="shared" si="8"/>
        <v>0</v>
      </c>
      <c r="J511" s="331"/>
      <c r="K511" s="332">
        <f>IFERROR(SUM(C511/'Transfers of Funds'!$F$57),0)</f>
        <v>0</v>
      </c>
      <c r="L511" s="21"/>
      <c r="M511" s="47" t="s">
        <v>162</v>
      </c>
      <c r="N511" s="46"/>
    </row>
    <row r="512" spans="1:14" s="23" customFormat="1" ht="14.25" customHeight="1">
      <c r="A512" s="115"/>
      <c r="B512" s="308" t="str">
        <f>IF(A512="","",VLOOKUP(A512,'Project Budget vs Exp'!$B$9:$G$52,2,FALSE))</f>
        <v/>
      </c>
      <c r="C512" s="117"/>
      <c r="D512" s="116"/>
      <c r="E512" s="118"/>
      <c r="F512" s="119"/>
      <c r="G512" s="120"/>
      <c r="H512" s="120"/>
      <c r="I512" s="418">
        <f t="shared" si="8"/>
        <v>0</v>
      </c>
      <c r="J512" s="331"/>
      <c r="K512" s="332">
        <f>IFERROR(SUM(C512/'Transfers of Funds'!$F$57),0)</f>
        <v>0</v>
      </c>
      <c r="L512" s="21"/>
      <c r="M512" s="47" t="s">
        <v>162</v>
      </c>
      <c r="N512" s="46"/>
    </row>
    <row r="513" spans="1:14" s="23" customFormat="1" ht="14.25" customHeight="1">
      <c r="A513" s="115"/>
      <c r="B513" s="308" t="str">
        <f>IF(A513="","",VLOOKUP(A513,'Project Budget vs Exp'!$B$9:$G$52,2,FALSE))</f>
        <v/>
      </c>
      <c r="C513" s="117"/>
      <c r="D513" s="116"/>
      <c r="E513" s="118"/>
      <c r="F513" s="119"/>
      <c r="G513" s="120"/>
      <c r="H513" s="120"/>
      <c r="I513" s="418">
        <f t="shared" si="8"/>
        <v>0</v>
      </c>
      <c r="J513" s="331"/>
      <c r="K513" s="332">
        <f>IFERROR(SUM(C513/'Transfers of Funds'!$F$57),0)</f>
        <v>0</v>
      </c>
      <c r="L513" s="21"/>
      <c r="M513" s="47" t="s">
        <v>162</v>
      </c>
      <c r="N513" s="46"/>
    </row>
    <row r="514" spans="1:14" s="23" customFormat="1" ht="14.25" customHeight="1">
      <c r="A514" s="115"/>
      <c r="B514" s="308" t="str">
        <f>IF(A514="","",VLOOKUP(A514,'Project Budget vs Exp'!$B$9:$G$52,2,FALSE))</f>
        <v/>
      </c>
      <c r="C514" s="117"/>
      <c r="D514" s="116"/>
      <c r="E514" s="118"/>
      <c r="F514" s="119"/>
      <c r="G514" s="120"/>
      <c r="H514" s="120"/>
      <c r="I514" s="418">
        <f t="shared" si="8"/>
        <v>0</v>
      </c>
      <c r="J514" s="331"/>
      <c r="K514" s="332">
        <f>IFERROR(SUM(C514/'Transfers of Funds'!$F$57),0)</f>
        <v>0</v>
      </c>
      <c r="L514" s="21"/>
      <c r="M514" s="47" t="s">
        <v>162</v>
      </c>
      <c r="N514" s="46"/>
    </row>
    <row r="515" spans="1:14" s="23" customFormat="1" ht="14.25" customHeight="1">
      <c r="A515" s="115"/>
      <c r="B515" s="308" t="str">
        <f>IF(A515="","",VLOOKUP(A515,'Project Budget vs Exp'!$B$9:$G$52,2,FALSE))</f>
        <v/>
      </c>
      <c r="C515" s="117"/>
      <c r="D515" s="116"/>
      <c r="E515" s="118"/>
      <c r="F515" s="119"/>
      <c r="G515" s="120"/>
      <c r="H515" s="120"/>
      <c r="I515" s="418">
        <f t="shared" si="8"/>
        <v>0</v>
      </c>
      <c r="J515" s="331"/>
      <c r="K515" s="332">
        <f>IFERROR(SUM(C515/'Transfers of Funds'!$F$57),0)</f>
        <v>0</v>
      </c>
      <c r="L515" s="21"/>
      <c r="M515" s="47" t="s">
        <v>162</v>
      </c>
      <c r="N515" s="46"/>
    </row>
    <row r="516" spans="1:14" s="23" customFormat="1" ht="14.25" customHeight="1">
      <c r="A516" s="115"/>
      <c r="B516" s="308" t="str">
        <f>IF(A516="","",VLOOKUP(A516,'Project Budget vs Exp'!$B$9:$G$52,2,FALSE))</f>
        <v/>
      </c>
      <c r="C516" s="117"/>
      <c r="D516" s="116"/>
      <c r="E516" s="118"/>
      <c r="F516" s="119"/>
      <c r="G516" s="120"/>
      <c r="H516" s="120"/>
      <c r="I516" s="418">
        <f t="shared" si="8"/>
        <v>0</v>
      </c>
      <c r="J516" s="331"/>
      <c r="K516" s="332">
        <f>IFERROR(SUM(C516/'Transfers of Funds'!$F$57),0)</f>
        <v>0</v>
      </c>
      <c r="L516" s="21"/>
      <c r="M516" s="47" t="s">
        <v>162</v>
      </c>
      <c r="N516" s="46"/>
    </row>
    <row r="517" spans="1:14" s="23" customFormat="1" ht="14.25" customHeight="1">
      <c r="A517" s="115"/>
      <c r="B517" s="308" t="str">
        <f>IF(A517="","",VLOOKUP(A517,'Project Budget vs Exp'!$B$9:$G$52,2,FALSE))</f>
        <v/>
      </c>
      <c r="C517" s="117"/>
      <c r="D517" s="116"/>
      <c r="E517" s="118"/>
      <c r="F517" s="119"/>
      <c r="G517" s="120"/>
      <c r="H517" s="120"/>
      <c r="I517" s="418">
        <f t="shared" si="8"/>
        <v>0</v>
      </c>
      <c r="J517" s="331"/>
      <c r="K517" s="332">
        <f>IFERROR(SUM(C517/'Transfers of Funds'!$F$57),0)</f>
        <v>0</v>
      </c>
      <c r="L517" s="21"/>
      <c r="M517" s="47" t="s">
        <v>162</v>
      </c>
      <c r="N517" s="46"/>
    </row>
    <row r="518" spans="1:14" s="23" customFormat="1" ht="14.25" customHeight="1">
      <c r="A518" s="115"/>
      <c r="B518" s="308" t="str">
        <f>IF(A518="","",VLOOKUP(A518,'Project Budget vs Exp'!$B$9:$G$52,2,FALSE))</f>
        <v/>
      </c>
      <c r="C518" s="117"/>
      <c r="D518" s="116"/>
      <c r="E518" s="118"/>
      <c r="F518" s="119"/>
      <c r="G518" s="120"/>
      <c r="H518" s="120"/>
      <c r="I518" s="418">
        <f t="shared" si="8"/>
        <v>0</v>
      </c>
      <c r="J518" s="331"/>
      <c r="K518" s="332">
        <f>IFERROR(SUM(C518/'Transfers of Funds'!$F$57),0)</f>
        <v>0</v>
      </c>
      <c r="L518" s="21"/>
      <c r="M518" s="47" t="s">
        <v>162</v>
      </c>
      <c r="N518" s="46"/>
    </row>
    <row r="519" spans="1:14" s="23" customFormat="1" ht="14.25" customHeight="1">
      <c r="A519" s="115"/>
      <c r="B519" s="308" t="str">
        <f>IF(A519="","",VLOOKUP(A519,'Project Budget vs Exp'!$B$9:$G$52,2,FALSE))</f>
        <v/>
      </c>
      <c r="C519" s="117"/>
      <c r="D519" s="116"/>
      <c r="E519" s="118"/>
      <c r="F519" s="119"/>
      <c r="G519" s="120"/>
      <c r="H519" s="120"/>
      <c r="I519" s="418">
        <f t="shared" si="8"/>
        <v>0</v>
      </c>
      <c r="J519" s="331"/>
      <c r="K519" s="332">
        <f>IFERROR(SUM(C519/'Transfers of Funds'!$F$57),0)</f>
        <v>0</v>
      </c>
      <c r="L519" s="21"/>
      <c r="M519" s="47" t="s">
        <v>162</v>
      </c>
      <c r="N519" s="46"/>
    </row>
    <row r="520" spans="1:14" s="23" customFormat="1" ht="14.25" customHeight="1">
      <c r="A520" s="115"/>
      <c r="B520" s="308" t="str">
        <f>IF(A520="","",VLOOKUP(A520,'Project Budget vs Exp'!$B$9:$G$52,2,FALSE))</f>
        <v/>
      </c>
      <c r="C520" s="117"/>
      <c r="D520" s="116"/>
      <c r="E520" s="118"/>
      <c r="F520" s="119"/>
      <c r="G520" s="120"/>
      <c r="H520" s="120"/>
      <c r="I520" s="418">
        <f t="shared" si="8"/>
        <v>0</v>
      </c>
      <c r="J520" s="331"/>
      <c r="K520" s="332">
        <f>IFERROR(SUM(C520/'Transfers of Funds'!$F$57),0)</f>
        <v>0</v>
      </c>
      <c r="L520" s="21"/>
      <c r="M520" s="47" t="s">
        <v>162</v>
      </c>
      <c r="N520" s="46"/>
    </row>
    <row r="521" spans="1:14" s="23" customFormat="1" ht="14.25" customHeight="1">
      <c r="A521" s="115"/>
      <c r="B521" s="308" t="str">
        <f>IF(A521="","",VLOOKUP(A521,'Project Budget vs Exp'!$B$9:$G$52,2,FALSE))</f>
        <v/>
      </c>
      <c r="C521" s="117"/>
      <c r="D521" s="116"/>
      <c r="E521" s="118"/>
      <c r="F521" s="119"/>
      <c r="G521" s="120"/>
      <c r="H521" s="120"/>
      <c r="I521" s="418">
        <f t="shared" si="8"/>
        <v>0</v>
      </c>
      <c r="J521" s="331"/>
      <c r="K521" s="332">
        <f>IFERROR(SUM(C521/'Transfers of Funds'!$F$57),0)</f>
        <v>0</v>
      </c>
      <c r="L521" s="21"/>
      <c r="M521" s="47" t="s">
        <v>162</v>
      </c>
      <c r="N521" s="46"/>
    </row>
    <row r="522" spans="1:14" s="23" customFormat="1" ht="14.25" customHeight="1">
      <c r="A522" s="115"/>
      <c r="B522" s="308" t="str">
        <f>IF(A522="","",VLOOKUP(A522,'Project Budget vs Exp'!$B$9:$G$52,2,FALSE))</f>
        <v/>
      </c>
      <c r="C522" s="117"/>
      <c r="D522" s="116"/>
      <c r="E522" s="118"/>
      <c r="F522" s="119"/>
      <c r="G522" s="120"/>
      <c r="H522" s="120"/>
      <c r="I522" s="418">
        <f t="shared" si="8"/>
        <v>0</v>
      </c>
      <c r="J522" s="331"/>
      <c r="K522" s="332">
        <f>IFERROR(SUM(C522/'Transfers of Funds'!$F$57),0)</f>
        <v>0</v>
      </c>
      <c r="L522" s="21"/>
      <c r="M522" s="47" t="s">
        <v>162</v>
      </c>
      <c r="N522" s="46"/>
    </row>
    <row r="523" spans="1:14" s="23" customFormat="1" ht="14.25" customHeight="1">
      <c r="A523" s="115"/>
      <c r="B523" s="308" t="str">
        <f>IF(A523="","",VLOOKUP(A523,'Project Budget vs Exp'!$B$9:$G$52,2,FALSE))</f>
        <v/>
      </c>
      <c r="C523" s="117"/>
      <c r="D523" s="116"/>
      <c r="E523" s="118"/>
      <c r="F523" s="119"/>
      <c r="G523" s="120"/>
      <c r="H523" s="120"/>
      <c r="I523" s="418">
        <f t="shared" si="8"/>
        <v>0</v>
      </c>
      <c r="J523" s="331"/>
      <c r="K523" s="332">
        <f>IFERROR(SUM(C523/'Transfers of Funds'!$F$57),0)</f>
        <v>0</v>
      </c>
      <c r="L523" s="21"/>
      <c r="M523" s="47" t="s">
        <v>162</v>
      </c>
      <c r="N523" s="46"/>
    </row>
    <row r="524" spans="1:14" s="23" customFormat="1" ht="14.25" customHeight="1">
      <c r="A524" s="115"/>
      <c r="B524" s="308" t="str">
        <f>IF(A524="","",VLOOKUP(A524,'Project Budget vs Exp'!$B$9:$G$52,2,FALSE))</f>
        <v/>
      </c>
      <c r="C524" s="117"/>
      <c r="D524" s="116"/>
      <c r="E524" s="118"/>
      <c r="F524" s="119"/>
      <c r="G524" s="120"/>
      <c r="H524" s="120"/>
      <c r="I524" s="418">
        <f t="shared" si="8"/>
        <v>0</v>
      </c>
      <c r="J524" s="331"/>
      <c r="K524" s="332">
        <f>IFERROR(SUM(C524/'Transfers of Funds'!$F$57),0)</f>
        <v>0</v>
      </c>
      <c r="L524" s="21"/>
      <c r="M524" s="47" t="s">
        <v>162</v>
      </c>
      <c r="N524" s="46"/>
    </row>
    <row r="525" spans="1:14" s="23" customFormat="1" ht="14.25" customHeight="1">
      <c r="A525" s="115"/>
      <c r="B525" s="308" t="str">
        <f>IF(A525="","",VLOOKUP(A525,'Project Budget vs Exp'!$B$9:$G$52,2,FALSE))</f>
        <v/>
      </c>
      <c r="C525" s="117"/>
      <c r="D525" s="116"/>
      <c r="E525" s="118"/>
      <c r="F525" s="119"/>
      <c r="G525" s="120"/>
      <c r="H525" s="120"/>
      <c r="I525" s="418">
        <f t="shared" si="8"/>
        <v>0</v>
      </c>
      <c r="J525" s="331"/>
      <c r="K525" s="332">
        <f>IFERROR(SUM(C525/'Transfers of Funds'!$F$57),0)</f>
        <v>0</v>
      </c>
      <c r="L525" s="21"/>
      <c r="M525" s="47" t="s">
        <v>162</v>
      </c>
      <c r="N525" s="46"/>
    </row>
    <row r="526" spans="1:14" s="23" customFormat="1" ht="14.25" customHeight="1">
      <c r="A526" s="115"/>
      <c r="B526" s="308" t="str">
        <f>IF(A526="","",VLOOKUP(A526,'Project Budget vs Exp'!$B$9:$G$52,2,FALSE))</f>
        <v/>
      </c>
      <c r="C526" s="117"/>
      <c r="D526" s="116"/>
      <c r="E526" s="118"/>
      <c r="F526" s="119"/>
      <c r="G526" s="120"/>
      <c r="H526" s="120"/>
      <c r="I526" s="418">
        <f t="shared" si="8"/>
        <v>0</v>
      </c>
      <c r="J526" s="331"/>
      <c r="K526" s="332">
        <f>IFERROR(SUM(C526/'Transfers of Funds'!$F$57),0)</f>
        <v>0</v>
      </c>
      <c r="L526" s="21"/>
      <c r="M526" s="47" t="s">
        <v>162</v>
      </c>
      <c r="N526" s="46"/>
    </row>
    <row r="527" spans="1:14" s="23" customFormat="1" ht="14.25" customHeight="1">
      <c r="A527" s="115"/>
      <c r="B527" s="308" t="str">
        <f>IF(A527="","",VLOOKUP(A527,'Project Budget vs Exp'!$B$9:$G$52,2,FALSE))</f>
        <v/>
      </c>
      <c r="C527" s="117"/>
      <c r="D527" s="116"/>
      <c r="E527" s="118"/>
      <c r="F527" s="119"/>
      <c r="G527" s="120"/>
      <c r="H527" s="120"/>
      <c r="I527" s="418">
        <f t="shared" si="8"/>
        <v>0</v>
      </c>
      <c r="J527" s="331"/>
      <c r="K527" s="332">
        <f>IFERROR(SUM(C527/'Transfers of Funds'!$F$57),0)</f>
        <v>0</v>
      </c>
      <c r="L527" s="21"/>
      <c r="M527" s="47" t="s">
        <v>162</v>
      </c>
      <c r="N527" s="46"/>
    </row>
    <row r="528" spans="1:14" s="23" customFormat="1" ht="14.25" customHeight="1">
      <c r="A528" s="115"/>
      <c r="B528" s="308" t="str">
        <f>IF(A528="","",VLOOKUP(A528,'Project Budget vs Exp'!$B$9:$G$52,2,FALSE))</f>
        <v/>
      </c>
      <c r="C528" s="117"/>
      <c r="D528" s="116"/>
      <c r="E528" s="118"/>
      <c r="F528" s="119"/>
      <c r="G528" s="120"/>
      <c r="H528" s="120"/>
      <c r="I528" s="418">
        <f t="shared" si="8"/>
        <v>0</v>
      </c>
      <c r="J528" s="331"/>
      <c r="K528" s="332">
        <f>IFERROR(SUM(C528/'Transfers of Funds'!$F$57),0)</f>
        <v>0</v>
      </c>
      <c r="L528" s="21"/>
      <c r="M528" s="47" t="s">
        <v>162</v>
      </c>
      <c r="N528" s="46"/>
    </row>
    <row r="529" spans="1:14" s="23" customFormat="1" ht="14.25" customHeight="1">
      <c r="A529" s="115"/>
      <c r="B529" s="308" t="str">
        <f>IF(A529="","",VLOOKUP(A529,'Project Budget vs Exp'!$B$9:$G$52,2,FALSE))</f>
        <v/>
      </c>
      <c r="C529" s="117"/>
      <c r="D529" s="116"/>
      <c r="E529" s="118"/>
      <c r="F529" s="119"/>
      <c r="G529" s="120"/>
      <c r="H529" s="120"/>
      <c r="I529" s="418">
        <f t="shared" si="8"/>
        <v>0</v>
      </c>
      <c r="J529" s="331"/>
      <c r="K529" s="332">
        <f>IFERROR(SUM(C529/'Transfers of Funds'!$F$57),0)</f>
        <v>0</v>
      </c>
      <c r="L529" s="21"/>
      <c r="M529" s="47" t="s">
        <v>162</v>
      </c>
      <c r="N529" s="46"/>
    </row>
    <row r="530" spans="1:14" s="23" customFormat="1" ht="14.25" customHeight="1">
      <c r="A530" s="115"/>
      <c r="B530" s="308" t="str">
        <f>IF(A530="","",VLOOKUP(A530,'Project Budget vs Exp'!$B$9:$G$52,2,FALSE))</f>
        <v/>
      </c>
      <c r="C530" s="117"/>
      <c r="D530" s="116"/>
      <c r="E530" s="118"/>
      <c r="F530" s="119"/>
      <c r="G530" s="120"/>
      <c r="H530" s="120"/>
      <c r="I530" s="418">
        <f t="shared" si="8"/>
        <v>0</v>
      </c>
      <c r="J530" s="331"/>
      <c r="K530" s="332">
        <f>IFERROR(SUM(C530/'Transfers of Funds'!$F$57),0)</f>
        <v>0</v>
      </c>
      <c r="L530" s="21"/>
      <c r="M530" s="47" t="s">
        <v>162</v>
      </c>
      <c r="N530" s="46"/>
    </row>
    <row r="531" spans="1:14" s="23" customFormat="1" ht="14.25" customHeight="1">
      <c r="A531" s="115"/>
      <c r="B531" s="308" t="str">
        <f>IF(A531="","",VLOOKUP(A531,'Project Budget vs Exp'!$B$9:$G$52,2,FALSE))</f>
        <v/>
      </c>
      <c r="C531" s="117"/>
      <c r="D531" s="116"/>
      <c r="E531" s="118"/>
      <c r="F531" s="119"/>
      <c r="G531" s="120"/>
      <c r="H531" s="120"/>
      <c r="I531" s="418">
        <f t="shared" si="8"/>
        <v>0</v>
      </c>
      <c r="J531" s="331"/>
      <c r="K531" s="332">
        <f>IFERROR(SUM(C531/'Transfers of Funds'!$F$57),0)</f>
        <v>0</v>
      </c>
      <c r="L531" s="21"/>
      <c r="M531" s="47" t="s">
        <v>162</v>
      </c>
      <c r="N531" s="46"/>
    </row>
    <row r="532" spans="1:14" s="23" customFormat="1" ht="14.25" customHeight="1">
      <c r="A532" s="115"/>
      <c r="B532" s="308" t="str">
        <f>IF(A532="","",VLOOKUP(A532,'Project Budget vs Exp'!$B$9:$G$52,2,FALSE))</f>
        <v/>
      </c>
      <c r="C532" s="117"/>
      <c r="D532" s="116"/>
      <c r="E532" s="118"/>
      <c r="F532" s="119"/>
      <c r="G532" s="120"/>
      <c r="H532" s="120"/>
      <c r="I532" s="418">
        <f t="shared" si="8"/>
        <v>0</v>
      </c>
      <c r="J532" s="331"/>
      <c r="K532" s="332">
        <f>IFERROR(SUM(C532/'Transfers of Funds'!$F$57),0)</f>
        <v>0</v>
      </c>
      <c r="L532" s="21"/>
      <c r="M532" s="47" t="s">
        <v>162</v>
      </c>
      <c r="N532" s="46"/>
    </row>
    <row r="533" spans="1:14" s="23" customFormat="1" ht="14.25" customHeight="1">
      <c r="A533" s="115"/>
      <c r="B533" s="308" t="str">
        <f>IF(A533="","",VLOOKUP(A533,'Project Budget vs Exp'!$B$9:$G$52,2,FALSE))</f>
        <v/>
      </c>
      <c r="C533" s="117"/>
      <c r="D533" s="116"/>
      <c r="E533" s="118"/>
      <c r="F533" s="119"/>
      <c r="G533" s="120"/>
      <c r="H533" s="120"/>
      <c r="I533" s="418">
        <f t="shared" ref="I533:I596" si="9">IF(OR(F$4="EUR",F$4="USD",F$4="GBP",F$4="CAD",F$4="NZD",F$4="AUD"),K533,C533)</f>
        <v>0</v>
      </c>
      <c r="J533" s="331"/>
      <c r="K533" s="332">
        <f>IFERROR(SUM(C533/'Transfers of Funds'!$F$57),0)</f>
        <v>0</v>
      </c>
      <c r="L533" s="21"/>
      <c r="M533" s="47" t="s">
        <v>162</v>
      </c>
      <c r="N533" s="46"/>
    </row>
    <row r="534" spans="1:14" s="23" customFormat="1" ht="14.25" customHeight="1">
      <c r="A534" s="115"/>
      <c r="B534" s="308" t="str">
        <f>IF(A534="","",VLOOKUP(A534,'Project Budget vs Exp'!$B$9:$G$52,2,FALSE))</f>
        <v/>
      </c>
      <c r="C534" s="117"/>
      <c r="D534" s="116"/>
      <c r="E534" s="118"/>
      <c r="F534" s="119"/>
      <c r="G534" s="120"/>
      <c r="H534" s="120"/>
      <c r="I534" s="418">
        <f t="shared" si="9"/>
        <v>0</v>
      </c>
      <c r="J534" s="331"/>
      <c r="K534" s="332">
        <f>IFERROR(SUM(C534/'Transfers of Funds'!$F$57),0)</f>
        <v>0</v>
      </c>
      <c r="L534" s="21"/>
      <c r="M534" s="47" t="s">
        <v>162</v>
      </c>
      <c r="N534" s="46"/>
    </row>
    <row r="535" spans="1:14" s="23" customFormat="1" ht="14.25" customHeight="1">
      <c r="A535" s="115"/>
      <c r="B535" s="308" t="str">
        <f>IF(A535="","",VLOOKUP(A535,'Project Budget vs Exp'!$B$9:$G$52,2,FALSE))</f>
        <v/>
      </c>
      <c r="C535" s="117"/>
      <c r="D535" s="116"/>
      <c r="E535" s="118"/>
      <c r="F535" s="119"/>
      <c r="G535" s="120"/>
      <c r="H535" s="120"/>
      <c r="I535" s="418">
        <f t="shared" si="9"/>
        <v>0</v>
      </c>
      <c r="J535" s="331"/>
      <c r="K535" s="332">
        <f>IFERROR(SUM(C535/'Transfers of Funds'!$F$57),0)</f>
        <v>0</v>
      </c>
      <c r="L535" s="21"/>
      <c r="M535" s="47" t="s">
        <v>162</v>
      </c>
      <c r="N535" s="46"/>
    </row>
    <row r="536" spans="1:14" s="23" customFormat="1" ht="14.25" customHeight="1">
      <c r="A536" s="115"/>
      <c r="B536" s="308" t="str">
        <f>IF(A536="","",VLOOKUP(A536,'Project Budget vs Exp'!$B$9:$G$52,2,FALSE))</f>
        <v/>
      </c>
      <c r="C536" s="117"/>
      <c r="D536" s="116"/>
      <c r="E536" s="118"/>
      <c r="F536" s="119"/>
      <c r="G536" s="120"/>
      <c r="H536" s="120"/>
      <c r="I536" s="418">
        <f t="shared" si="9"/>
        <v>0</v>
      </c>
      <c r="J536" s="331"/>
      <c r="K536" s="332">
        <f>IFERROR(SUM(C536/'Transfers of Funds'!$F$57),0)</f>
        <v>0</v>
      </c>
      <c r="L536" s="21"/>
      <c r="M536" s="47" t="s">
        <v>162</v>
      </c>
      <c r="N536" s="46"/>
    </row>
    <row r="537" spans="1:14" s="23" customFormat="1" ht="14.25" customHeight="1">
      <c r="A537" s="115"/>
      <c r="B537" s="308" t="str">
        <f>IF(A537="","",VLOOKUP(A537,'Project Budget vs Exp'!$B$9:$G$52,2,FALSE))</f>
        <v/>
      </c>
      <c r="C537" s="117"/>
      <c r="D537" s="116"/>
      <c r="E537" s="118"/>
      <c r="F537" s="119"/>
      <c r="G537" s="120"/>
      <c r="H537" s="120"/>
      <c r="I537" s="418">
        <f t="shared" si="9"/>
        <v>0</v>
      </c>
      <c r="J537" s="331"/>
      <c r="K537" s="332">
        <f>IFERROR(SUM(C537/'Transfers of Funds'!$F$57),0)</f>
        <v>0</v>
      </c>
      <c r="L537" s="21"/>
      <c r="M537" s="47" t="s">
        <v>162</v>
      </c>
      <c r="N537" s="46"/>
    </row>
    <row r="538" spans="1:14" s="23" customFormat="1" ht="14.25" customHeight="1">
      <c r="A538" s="115"/>
      <c r="B538" s="308" t="str">
        <f>IF(A538="","",VLOOKUP(A538,'Project Budget vs Exp'!$B$9:$G$52,2,FALSE))</f>
        <v/>
      </c>
      <c r="C538" s="117"/>
      <c r="D538" s="116"/>
      <c r="E538" s="118"/>
      <c r="F538" s="119"/>
      <c r="G538" s="120"/>
      <c r="H538" s="120"/>
      <c r="I538" s="418">
        <f t="shared" si="9"/>
        <v>0</v>
      </c>
      <c r="J538" s="331"/>
      <c r="K538" s="332">
        <f>IFERROR(SUM(C538/'Transfers of Funds'!$F$57),0)</f>
        <v>0</v>
      </c>
      <c r="L538" s="21"/>
      <c r="M538" s="47" t="s">
        <v>162</v>
      </c>
      <c r="N538" s="46"/>
    </row>
    <row r="539" spans="1:14" s="23" customFormat="1" ht="14.25" customHeight="1">
      <c r="A539" s="115"/>
      <c r="B539" s="308" t="str">
        <f>IF(A539="","",VLOOKUP(A539,'Project Budget vs Exp'!$B$9:$G$52,2,FALSE))</f>
        <v/>
      </c>
      <c r="C539" s="117"/>
      <c r="D539" s="116"/>
      <c r="E539" s="118"/>
      <c r="F539" s="119"/>
      <c r="G539" s="120"/>
      <c r="H539" s="120"/>
      <c r="I539" s="418">
        <f t="shared" si="9"/>
        <v>0</v>
      </c>
      <c r="J539" s="331"/>
      <c r="K539" s="332">
        <f>IFERROR(SUM(C539/'Transfers of Funds'!$F$57),0)</f>
        <v>0</v>
      </c>
      <c r="L539" s="21"/>
      <c r="M539" s="47" t="s">
        <v>162</v>
      </c>
      <c r="N539" s="46"/>
    </row>
    <row r="540" spans="1:14" s="23" customFormat="1" ht="14.25" customHeight="1">
      <c r="A540" s="115"/>
      <c r="B540" s="308" t="str">
        <f>IF(A540="","",VLOOKUP(A540,'Project Budget vs Exp'!$B$9:$G$52,2,FALSE))</f>
        <v/>
      </c>
      <c r="C540" s="117"/>
      <c r="D540" s="116"/>
      <c r="E540" s="118"/>
      <c r="F540" s="119"/>
      <c r="G540" s="120"/>
      <c r="H540" s="120"/>
      <c r="I540" s="418">
        <f t="shared" si="9"/>
        <v>0</v>
      </c>
      <c r="J540" s="331"/>
      <c r="K540" s="332">
        <f>IFERROR(SUM(C540/'Transfers of Funds'!$F$57),0)</f>
        <v>0</v>
      </c>
      <c r="L540" s="21"/>
      <c r="M540" s="47" t="s">
        <v>162</v>
      </c>
      <c r="N540" s="46"/>
    </row>
    <row r="541" spans="1:14" s="23" customFormat="1" ht="14.25" customHeight="1">
      <c r="A541" s="115"/>
      <c r="B541" s="308" t="str">
        <f>IF(A541="","",VLOOKUP(A541,'Project Budget vs Exp'!$B$9:$G$52,2,FALSE))</f>
        <v/>
      </c>
      <c r="C541" s="117"/>
      <c r="D541" s="116"/>
      <c r="E541" s="118"/>
      <c r="F541" s="119"/>
      <c r="G541" s="120"/>
      <c r="H541" s="120"/>
      <c r="I541" s="418">
        <f t="shared" si="9"/>
        <v>0</v>
      </c>
      <c r="J541" s="331"/>
      <c r="K541" s="332">
        <f>IFERROR(SUM(C541/'Transfers of Funds'!$F$57),0)</f>
        <v>0</v>
      </c>
      <c r="L541" s="21"/>
      <c r="M541" s="47" t="s">
        <v>162</v>
      </c>
      <c r="N541" s="46"/>
    </row>
    <row r="542" spans="1:14" s="23" customFormat="1" ht="14.25" customHeight="1">
      <c r="A542" s="115"/>
      <c r="B542" s="308" t="str">
        <f>IF(A542="","",VLOOKUP(A542,'Project Budget vs Exp'!$B$9:$G$52,2,FALSE))</f>
        <v/>
      </c>
      <c r="C542" s="117"/>
      <c r="D542" s="116"/>
      <c r="E542" s="118"/>
      <c r="F542" s="119"/>
      <c r="G542" s="120"/>
      <c r="H542" s="120"/>
      <c r="I542" s="418">
        <f t="shared" si="9"/>
        <v>0</v>
      </c>
      <c r="J542" s="331"/>
      <c r="K542" s="332">
        <f>IFERROR(SUM(C542/'Transfers of Funds'!$F$57),0)</f>
        <v>0</v>
      </c>
      <c r="L542" s="21"/>
      <c r="M542" s="47" t="s">
        <v>162</v>
      </c>
      <c r="N542" s="46"/>
    </row>
    <row r="543" spans="1:14" s="23" customFormat="1" ht="14.25" customHeight="1">
      <c r="A543" s="115"/>
      <c r="B543" s="308" t="str">
        <f>IF(A543="","",VLOOKUP(A543,'Project Budget vs Exp'!$B$9:$G$52,2,FALSE))</f>
        <v/>
      </c>
      <c r="C543" s="117"/>
      <c r="D543" s="116"/>
      <c r="E543" s="118"/>
      <c r="F543" s="119"/>
      <c r="G543" s="120"/>
      <c r="H543" s="120"/>
      <c r="I543" s="418">
        <f t="shared" si="9"/>
        <v>0</v>
      </c>
      <c r="J543" s="331"/>
      <c r="K543" s="332">
        <f>IFERROR(SUM(C543/'Transfers of Funds'!$F$57),0)</f>
        <v>0</v>
      </c>
      <c r="L543" s="21"/>
      <c r="M543" s="47" t="s">
        <v>162</v>
      </c>
      <c r="N543" s="46"/>
    </row>
    <row r="544" spans="1:14" s="23" customFormat="1" ht="14.25" customHeight="1">
      <c r="A544" s="115"/>
      <c r="B544" s="308" t="str">
        <f>IF(A544="","",VLOOKUP(A544,'Project Budget vs Exp'!$B$9:$G$52,2,FALSE))</f>
        <v/>
      </c>
      <c r="C544" s="117"/>
      <c r="D544" s="116"/>
      <c r="E544" s="118"/>
      <c r="F544" s="119"/>
      <c r="G544" s="120"/>
      <c r="H544" s="120"/>
      <c r="I544" s="418">
        <f t="shared" si="9"/>
        <v>0</v>
      </c>
      <c r="J544" s="331"/>
      <c r="K544" s="332">
        <f>IFERROR(SUM(C544/'Transfers of Funds'!$F$57),0)</f>
        <v>0</v>
      </c>
      <c r="L544" s="21"/>
      <c r="M544" s="47" t="s">
        <v>162</v>
      </c>
      <c r="N544" s="46"/>
    </row>
    <row r="545" spans="1:14" s="23" customFormat="1" ht="14.25" customHeight="1">
      <c r="A545" s="115"/>
      <c r="B545" s="308" t="str">
        <f>IF(A545="","",VLOOKUP(A545,'Project Budget vs Exp'!$B$9:$G$52,2,FALSE))</f>
        <v/>
      </c>
      <c r="C545" s="117"/>
      <c r="D545" s="116"/>
      <c r="E545" s="118"/>
      <c r="F545" s="119"/>
      <c r="G545" s="120"/>
      <c r="H545" s="120"/>
      <c r="I545" s="418">
        <f t="shared" si="9"/>
        <v>0</v>
      </c>
      <c r="J545" s="331"/>
      <c r="K545" s="332">
        <f>IFERROR(SUM(C545/'Transfers of Funds'!$F$57),0)</f>
        <v>0</v>
      </c>
      <c r="L545" s="21"/>
      <c r="M545" s="47" t="s">
        <v>162</v>
      </c>
      <c r="N545" s="46"/>
    </row>
    <row r="546" spans="1:14" s="23" customFormat="1" ht="14.25" customHeight="1">
      <c r="A546" s="115"/>
      <c r="B546" s="308" t="str">
        <f>IF(A546="","",VLOOKUP(A546,'Project Budget vs Exp'!$B$9:$G$52,2,FALSE))</f>
        <v/>
      </c>
      <c r="C546" s="117"/>
      <c r="D546" s="116"/>
      <c r="E546" s="118"/>
      <c r="F546" s="119"/>
      <c r="G546" s="120"/>
      <c r="H546" s="120"/>
      <c r="I546" s="418">
        <f t="shared" si="9"/>
        <v>0</v>
      </c>
      <c r="J546" s="331"/>
      <c r="K546" s="332">
        <f>IFERROR(SUM(C546/'Transfers of Funds'!$F$57),0)</f>
        <v>0</v>
      </c>
      <c r="L546" s="21"/>
      <c r="M546" s="47" t="s">
        <v>162</v>
      </c>
      <c r="N546" s="46"/>
    </row>
    <row r="547" spans="1:14" s="23" customFormat="1" ht="14.25" customHeight="1">
      <c r="A547" s="115"/>
      <c r="B547" s="308" t="str">
        <f>IF(A547="","",VLOOKUP(A547,'Project Budget vs Exp'!$B$9:$G$52,2,FALSE))</f>
        <v/>
      </c>
      <c r="C547" s="117"/>
      <c r="D547" s="116"/>
      <c r="E547" s="118"/>
      <c r="F547" s="119"/>
      <c r="G547" s="120"/>
      <c r="H547" s="120"/>
      <c r="I547" s="418">
        <f t="shared" si="9"/>
        <v>0</v>
      </c>
      <c r="J547" s="331"/>
      <c r="K547" s="332">
        <f>IFERROR(SUM(C547/'Transfers of Funds'!$F$57),0)</f>
        <v>0</v>
      </c>
      <c r="L547" s="21"/>
      <c r="M547" s="47" t="s">
        <v>162</v>
      </c>
      <c r="N547" s="46"/>
    </row>
    <row r="548" spans="1:14" s="23" customFormat="1" ht="14.25" customHeight="1">
      <c r="A548" s="115"/>
      <c r="B548" s="308" t="str">
        <f>IF(A548="","",VLOOKUP(A548,'Project Budget vs Exp'!$B$9:$G$52,2,FALSE))</f>
        <v/>
      </c>
      <c r="C548" s="117"/>
      <c r="D548" s="116"/>
      <c r="E548" s="118"/>
      <c r="F548" s="119"/>
      <c r="G548" s="120"/>
      <c r="H548" s="120"/>
      <c r="I548" s="418">
        <f t="shared" si="9"/>
        <v>0</v>
      </c>
      <c r="J548" s="331"/>
      <c r="K548" s="332">
        <f>IFERROR(SUM(C548/'Transfers of Funds'!$F$57),0)</f>
        <v>0</v>
      </c>
      <c r="L548" s="21"/>
      <c r="M548" s="47" t="s">
        <v>162</v>
      </c>
      <c r="N548" s="46"/>
    </row>
    <row r="549" spans="1:14" s="23" customFormat="1" ht="14.25" customHeight="1">
      <c r="A549" s="115"/>
      <c r="B549" s="308" t="str">
        <f>IF(A549="","",VLOOKUP(A549,'Project Budget vs Exp'!$B$9:$G$52,2,FALSE))</f>
        <v/>
      </c>
      <c r="C549" s="117"/>
      <c r="D549" s="116"/>
      <c r="E549" s="118"/>
      <c r="F549" s="119"/>
      <c r="G549" s="120"/>
      <c r="H549" s="120"/>
      <c r="I549" s="418">
        <f t="shared" si="9"/>
        <v>0</v>
      </c>
      <c r="J549" s="331"/>
      <c r="K549" s="332">
        <f>IFERROR(SUM(C549/'Transfers of Funds'!$F$57),0)</f>
        <v>0</v>
      </c>
      <c r="L549" s="21"/>
      <c r="M549" s="47" t="s">
        <v>162</v>
      </c>
      <c r="N549" s="46"/>
    </row>
    <row r="550" spans="1:14" s="23" customFormat="1" ht="14.25" customHeight="1">
      <c r="A550" s="115"/>
      <c r="B550" s="308" t="str">
        <f>IF(A550="","",VLOOKUP(A550,'Project Budget vs Exp'!$B$9:$G$52,2,FALSE))</f>
        <v/>
      </c>
      <c r="C550" s="117"/>
      <c r="D550" s="116"/>
      <c r="E550" s="118"/>
      <c r="F550" s="119"/>
      <c r="G550" s="120"/>
      <c r="H550" s="120"/>
      <c r="I550" s="418">
        <f t="shared" si="9"/>
        <v>0</v>
      </c>
      <c r="J550" s="331"/>
      <c r="K550" s="332">
        <f>IFERROR(SUM(C550/'Transfers of Funds'!$F$57),0)</f>
        <v>0</v>
      </c>
      <c r="L550" s="21"/>
      <c r="M550" s="47" t="s">
        <v>162</v>
      </c>
      <c r="N550" s="46"/>
    </row>
    <row r="551" spans="1:14" s="23" customFormat="1" ht="14.25" customHeight="1">
      <c r="A551" s="115"/>
      <c r="B551" s="308" t="str">
        <f>IF(A551="","",VLOOKUP(A551,'Project Budget vs Exp'!$B$9:$G$52,2,FALSE))</f>
        <v/>
      </c>
      <c r="C551" s="117"/>
      <c r="D551" s="116"/>
      <c r="E551" s="118"/>
      <c r="F551" s="119"/>
      <c r="G551" s="120"/>
      <c r="H551" s="120"/>
      <c r="I551" s="418">
        <f t="shared" si="9"/>
        <v>0</v>
      </c>
      <c r="J551" s="331"/>
      <c r="K551" s="332">
        <f>IFERROR(SUM(C551/'Transfers of Funds'!$F$57),0)</f>
        <v>0</v>
      </c>
      <c r="L551" s="21"/>
      <c r="M551" s="47" t="s">
        <v>162</v>
      </c>
      <c r="N551" s="46"/>
    </row>
    <row r="552" spans="1:14" s="23" customFormat="1" ht="14.25" customHeight="1">
      <c r="A552" s="115"/>
      <c r="B552" s="308" t="str">
        <f>IF(A552="","",VLOOKUP(A552,'Project Budget vs Exp'!$B$9:$G$52,2,FALSE))</f>
        <v/>
      </c>
      <c r="C552" s="117"/>
      <c r="D552" s="116"/>
      <c r="E552" s="118"/>
      <c r="F552" s="119"/>
      <c r="G552" s="120"/>
      <c r="H552" s="120"/>
      <c r="I552" s="418">
        <f t="shared" si="9"/>
        <v>0</v>
      </c>
      <c r="J552" s="331"/>
      <c r="K552" s="332">
        <f>IFERROR(SUM(C552/'Transfers of Funds'!$F$57),0)</f>
        <v>0</v>
      </c>
      <c r="L552" s="21"/>
      <c r="M552" s="47" t="s">
        <v>162</v>
      </c>
      <c r="N552" s="46"/>
    </row>
    <row r="553" spans="1:14" s="23" customFormat="1" ht="14.25" customHeight="1">
      <c r="A553" s="115"/>
      <c r="B553" s="308" t="str">
        <f>IF(A553="","",VLOOKUP(A553,'Project Budget vs Exp'!$B$9:$G$52,2,FALSE))</f>
        <v/>
      </c>
      <c r="C553" s="117"/>
      <c r="D553" s="116"/>
      <c r="E553" s="118"/>
      <c r="F553" s="119"/>
      <c r="G553" s="120"/>
      <c r="H553" s="120"/>
      <c r="I553" s="418">
        <f t="shared" si="9"/>
        <v>0</v>
      </c>
      <c r="J553" s="331"/>
      <c r="K553" s="332">
        <f>IFERROR(SUM(C553/'Transfers of Funds'!$F$57),0)</f>
        <v>0</v>
      </c>
      <c r="L553" s="21"/>
      <c r="M553" s="47" t="s">
        <v>162</v>
      </c>
      <c r="N553" s="46"/>
    </row>
    <row r="554" spans="1:14" s="23" customFormat="1" ht="14.25" customHeight="1">
      <c r="A554" s="115"/>
      <c r="B554" s="308" t="str">
        <f>IF(A554="","",VLOOKUP(A554,'Project Budget vs Exp'!$B$9:$G$52,2,FALSE))</f>
        <v/>
      </c>
      <c r="C554" s="117"/>
      <c r="D554" s="116"/>
      <c r="E554" s="118"/>
      <c r="F554" s="119"/>
      <c r="G554" s="120"/>
      <c r="H554" s="120"/>
      <c r="I554" s="418">
        <f t="shared" si="9"/>
        <v>0</v>
      </c>
      <c r="J554" s="331"/>
      <c r="K554" s="332">
        <f>IFERROR(SUM(C554/'Transfers of Funds'!$F$57),0)</f>
        <v>0</v>
      </c>
      <c r="L554" s="21"/>
      <c r="M554" s="47" t="s">
        <v>162</v>
      </c>
      <c r="N554" s="46"/>
    </row>
    <row r="555" spans="1:14" s="23" customFormat="1" ht="14.25" customHeight="1">
      <c r="A555" s="115"/>
      <c r="B555" s="308" t="str">
        <f>IF(A555="","",VLOOKUP(A555,'Project Budget vs Exp'!$B$9:$G$52,2,FALSE))</f>
        <v/>
      </c>
      <c r="C555" s="117"/>
      <c r="D555" s="116"/>
      <c r="E555" s="118"/>
      <c r="F555" s="119"/>
      <c r="G555" s="120"/>
      <c r="H555" s="120"/>
      <c r="I555" s="418">
        <f t="shared" si="9"/>
        <v>0</v>
      </c>
      <c r="J555" s="331"/>
      <c r="K555" s="332">
        <f>IFERROR(SUM(C555/'Transfers of Funds'!$F$57),0)</f>
        <v>0</v>
      </c>
      <c r="L555" s="21"/>
      <c r="M555" s="47" t="s">
        <v>162</v>
      </c>
      <c r="N555" s="46"/>
    </row>
    <row r="556" spans="1:14" s="23" customFormat="1" ht="14.25" customHeight="1">
      <c r="A556" s="115"/>
      <c r="B556" s="308" t="str">
        <f>IF(A556="","",VLOOKUP(A556,'Project Budget vs Exp'!$B$9:$G$52,2,FALSE))</f>
        <v/>
      </c>
      <c r="C556" s="117"/>
      <c r="D556" s="116"/>
      <c r="E556" s="118"/>
      <c r="F556" s="119"/>
      <c r="G556" s="120"/>
      <c r="H556" s="120"/>
      <c r="I556" s="418">
        <f t="shared" si="9"/>
        <v>0</v>
      </c>
      <c r="J556" s="331"/>
      <c r="K556" s="332">
        <f>IFERROR(SUM(C556/'Transfers of Funds'!$F$57),0)</f>
        <v>0</v>
      </c>
      <c r="L556" s="21"/>
      <c r="M556" s="47" t="s">
        <v>162</v>
      </c>
      <c r="N556" s="46"/>
    </row>
    <row r="557" spans="1:14" s="23" customFormat="1" ht="14.25" customHeight="1">
      <c r="A557" s="115"/>
      <c r="B557" s="308" t="str">
        <f>IF(A557="","",VLOOKUP(A557,'Project Budget vs Exp'!$B$9:$G$52,2,FALSE))</f>
        <v/>
      </c>
      <c r="C557" s="117"/>
      <c r="D557" s="116"/>
      <c r="E557" s="118"/>
      <c r="F557" s="119"/>
      <c r="G557" s="120"/>
      <c r="H557" s="120"/>
      <c r="I557" s="418">
        <f t="shared" si="9"/>
        <v>0</v>
      </c>
      <c r="J557" s="331"/>
      <c r="K557" s="332">
        <f>IFERROR(SUM(C557/'Transfers of Funds'!$F$57),0)</f>
        <v>0</v>
      </c>
      <c r="L557" s="21"/>
      <c r="M557" s="47" t="s">
        <v>162</v>
      </c>
      <c r="N557" s="46"/>
    </row>
    <row r="558" spans="1:14" s="23" customFormat="1" ht="14.25" customHeight="1">
      <c r="A558" s="115"/>
      <c r="B558" s="308" t="str">
        <f>IF(A558="","",VLOOKUP(A558,'Project Budget vs Exp'!$B$9:$G$52,2,FALSE))</f>
        <v/>
      </c>
      <c r="C558" s="117"/>
      <c r="D558" s="116"/>
      <c r="E558" s="118"/>
      <c r="F558" s="119"/>
      <c r="G558" s="120"/>
      <c r="H558" s="120"/>
      <c r="I558" s="418">
        <f t="shared" si="9"/>
        <v>0</v>
      </c>
      <c r="J558" s="331"/>
      <c r="K558" s="332">
        <f>IFERROR(SUM(C558/'Transfers of Funds'!$F$57),0)</f>
        <v>0</v>
      </c>
      <c r="L558" s="21"/>
      <c r="M558" s="47" t="s">
        <v>162</v>
      </c>
      <c r="N558" s="46"/>
    </row>
    <row r="559" spans="1:14" s="23" customFormat="1" ht="14.25" customHeight="1">
      <c r="A559" s="115"/>
      <c r="B559" s="308" t="str">
        <f>IF(A559="","",VLOOKUP(A559,'Project Budget vs Exp'!$B$9:$G$52,2,FALSE))</f>
        <v/>
      </c>
      <c r="C559" s="117"/>
      <c r="D559" s="116"/>
      <c r="E559" s="118"/>
      <c r="F559" s="119"/>
      <c r="G559" s="120"/>
      <c r="H559" s="120"/>
      <c r="I559" s="418">
        <f t="shared" si="9"/>
        <v>0</v>
      </c>
      <c r="J559" s="331"/>
      <c r="K559" s="332">
        <f>IFERROR(SUM(C559/'Transfers of Funds'!$F$57),0)</f>
        <v>0</v>
      </c>
      <c r="L559" s="21"/>
      <c r="M559" s="47" t="s">
        <v>162</v>
      </c>
      <c r="N559" s="46"/>
    </row>
    <row r="560" spans="1:14" s="23" customFormat="1" ht="14.25" customHeight="1">
      <c r="A560" s="115"/>
      <c r="B560" s="308" t="str">
        <f>IF(A560="","",VLOOKUP(A560,'Project Budget vs Exp'!$B$9:$G$52,2,FALSE))</f>
        <v/>
      </c>
      <c r="C560" s="117"/>
      <c r="D560" s="116"/>
      <c r="E560" s="118"/>
      <c r="F560" s="119"/>
      <c r="G560" s="120"/>
      <c r="H560" s="120"/>
      <c r="I560" s="418">
        <f t="shared" si="9"/>
        <v>0</v>
      </c>
      <c r="J560" s="331"/>
      <c r="K560" s="332">
        <f>IFERROR(SUM(C560/'Transfers of Funds'!$F$57),0)</f>
        <v>0</v>
      </c>
      <c r="L560" s="21"/>
      <c r="M560" s="47" t="s">
        <v>162</v>
      </c>
      <c r="N560" s="46"/>
    </row>
    <row r="561" spans="1:14" s="23" customFormat="1" ht="14.25" customHeight="1">
      <c r="A561" s="115"/>
      <c r="B561" s="308" t="str">
        <f>IF(A561="","",VLOOKUP(A561,'Project Budget vs Exp'!$B$9:$G$52,2,FALSE))</f>
        <v/>
      </c>
      <c r="C561" s="117"/>
      <c r="D561" s="116"/>
      <c r="E561" s="118"/>
      <c r="F561" s="119"/>
      <c r="G561" s="120"/>
      <c r="H561" s="120"/>
      <c r="I561" s="418">
        <f t="shared" si="9"/>
        <v>0</v>
      </c>
      <c r="J561" s="331"/>
      <c r="K561" s="332">
        <f>IFERROR(SUM(C561/'Transfers of Funds'!$F$57),0)</f>
        <v>0</v>
      </c>
      <c r="L561" s="21"/>
      <c r="M561" s="47" t="s">
        <v>162</v>
      </c>
      <c r="N561" s="46"/>
    </row>
    <row r="562" spans="1:14" s="23" customFormat="1" ht="14.25" customHeight="1">
      <c r="A562" s="115"/>
      <c r="B562" s="308" t="str">
        <f>IF(A562="","",VLOOKUP(A562,'Project Budget vs Exp'!$B$9:$G$52,2,FALSE))</f>
        <v/>
      </c>
      <c r="C562" s="117"/>
      <c r="D562" s="116"/>
      <c r="E562" s="118"/>
      <c r="F562" s="119"/>
      <c r="G562" s="120"/>
      <c r="H562" s="120"/>
      <c r="I562" s="418">
        <f t="shared" si="9"/>
        <v>0</v>
      </c>
      <c r="J562" s="331"/>
      <c r="K562" s="332">
        <f>IFERROR(SUM(C562/'Transfers of Funds'!$F$57),0)</f>
        <v>0</v>
      </c>
      <c r="L562" s="21"/>
      <c r="M562" s="47" t="s">
        <v>162</v>
      </c>
      <c r="N562" s="46"/>
    </row>
    <row r="563" spans="1:14" s="23" customFormat="1" ht="14.25" customHeight="1">
      <c r="A563" s="115"/>
      <c r="B563" s="308" t="str">
        <f>IF(A563="","",VLOOKUP(A563,'Project Budget vs Exp'!$B$9:$G$52,2,FALSE))</f>
        <v/>
      </c>
      <c r="C563" s="117"/>
      <c r="D563" s="116"/>
      <c r="E563" s="118"/>
      <c r="F563" s="119"/>
      <c r="G563" s="120"/>
      <c r="H563" s="120"/>
      <c r="I563" s="418">
        <f t="shared" si="9"/>
        <v>0</v>
      </c>
      <c r="J563" s="331"/>
      <c r="K563" s="332">
        <f>IFERROR(SUM(C563/'Transfers of Funds'!$F$57),0)</f>
        <v>0</v>
      </c>
      <c r="L563" s="21"/>
      <c r="M563" s="47" t="s">
        <v>162</v>
      </c>
      <c r="N563" s="46"/>
    </row>
    <row r="564" spans="1:14" s="23" customFormat="1" ht="14.25" customHeight="1">
      <c r="A564" s="115"/>
      <c r="B564" s="308" t="str">
        <f>IF(A564="","",VLOOKUP(A564,'Project Budget vs Exp'!$B$9:$G$52,2,FALSE))</f>
        <v/>
      </c>
      <c r="C564" s="117"/>
      <c r="D564" s="116"/>
      <c r="E564" s="118"/>
      <c r="F564" s="119"/>
      <c r="G564" s="120"/>
      <c r="H564" s="120"/>
      <c r="I564" s="418">
        <f t="shared" si="9"/>
        <v>0</v>
      </c>
      <c r="J564" s="331"/>
      <c r="K564" s="332">
        <f>IFERROR(SUM(C564/'Transfers of Funds'!$F$57),0)</f>
        <v>0</v>
      </c>
      <c r="L564" s="21"/>
      <c r="M564" s="47" t="s">
        <v>162</v>
      </c>
      <c r="N564" s="46"/>
    </row>
    <row r="565" spans="1:14" s="23" customFormat="1" ht="14.25" customHeight="1">
      <c r="A565" s="115"/>
      <c r="B565" s="308" t="str">
        <f>IF(A565="","",VLOOKUP(A565,'Project Budget vs Exp'!$B$9:$G$52,2,FALSE))</f>
        <v/>
      </c>
      <c r="C565" s="117"/>
      <c r="D565" s="116"/>
      <c r="E565" s="118"/>
      <c r="F565" s="119"/>
      <c r="G565" s="120"/>
      <c r="H565" s="120"/>
      <c r="I565" s="418">
        <f t="shared" si="9"/>
        <v>0</v>
      </c>
      <c r="J565" s="331"/>
      <c r="K565" s="332">
        <f>IFERROR(SUM(C565/'Transfers of Funds'!$F$57),0)</f>
        <v>0</v>
      </c>
      <c r="L565" s="21"/>
      <c r="M565" s="47" t="s">
        <v>162</v>
      </c>
      <c r="N565" s="46"/>
    </row>
    <row r="566" spans="1:14" s="23" customFormat="1" ht="14.25" customHeight="1">
      <c r="A566" s="115"/>
      <c r="B566" s="308" t="str">
        <f>IF(A566="","",VLOOKUP(A566,'Project Budget vs Exp'!$B$9:$G$52,2,FALSE))</f>
        <v/>
      </c>
      <c r="C566" s="117"/>
      <c r="D566" s="116"/>
      <c r="E566" s="118"/>
      <c r="F566" s="119"/>
      <c r="G566" s="120"/>
      <c r="H566" s="120"/>
      <c r="I566" s="418">
        <f t="shared" si="9"/>
        <v>0</v>
      </c>
      <c r="J566" s="331"/>
      <c r="K566" s="332">
        <f>IFERROR(SUM(C566/'Transfers of Funds'!$F$57),0)</f>
        <v>0</v>
      </c>
      <c r="L566" s="21"/>
      <c r="M566" s="47" t="s">
        <v>162</v>
      </c>
      <c r="N566" s="46"/>
    </row>
    <row r="567" spans="1:14" s="23" customFormat="1" ht="14.25" customHeight="1">
      <c r="A567" s="115"/>
      <c r="B567" s="308" t="str">
        <f>IF(A567="","",VLOOKUP(A567,'Project Budget vs Exp'!$B$9:$G$52,2,FALSE))</f>
        <v/>
      </c>
      <c r="C567" s="117"/>
      <c r="D567" s="116"/>
      <c r="E567" s="118"/>
      <c r="F567" s="119"/>
      <c r="G567" s="120"/>
      <c r="H567" s="120"/>
      <c r="I567" s="418">
        <f t="shared" si="9"/>
        <v>0</v>
      </c>
      <c r="J567" s="331"/>
      <c r="K567" s="332">
        <f>IFERROR(SUM(C567/'Transfers of Funds'!$F$57),0)</f>
        <v>0</v>
      </c>
      <c r="L567" s="21"/>
      <c r="M567" s="47" t="s">
        <v>162</v>
      </c>
      <c r="N567" s="46"/>
    </row>
    <row r="568" spans="1:14" s="23" customFormat="1" ht="14.25" customHeight="1">
      <c r="A568" s="115"/>
      <c r="B568" s="308" t="str">
        <f>IF(A568="","",VLOOKUP(A568,'Project Budget vs Exp'!$B$9:$G$52,2,FALSE))</f>
        <v/>
      </c>
      <c r="C568" s="117"/>
      <c r="D568" s="116"/>
      <c r="E568" s="118"/>
      <c r="F568" s="119"/>
      <c r="G568" s="120"/>
      <c r="H568" s="120"/>
      <c r="I568" s="418">
        <f t="shared" si="9"/>
        <v>0</v>
      </c>
      <c r="J568" s="331"/>
      <c r="K568" s="332">
        <f>IFERROR(SUM(C568/'Transfers of Funds'!$F$57),0)</f>
        <v>0</v>
      </c>
      <c r="L568" s="21"/>
      <c r="M568" s="47" t="s">
        <v>162</v>
      </c>
      <c r="N568" s="46"/>
    </row>
    <row r="569" spans="1:14" s="23" customFormat="1" ht="14.25" customHeight="1">
      <c r="A569" s="115"/>
      <c r="B569" s="308" t="str">
        <f>IF(A569="","",VLOOKUP(A569,'Project Budget vs Exp'!$B$9:$G$52,2,FALSE))</f>
        <v/>
      </c>
      <c r="C569" s="117"/>
      <c r="D569" s="116"/>
      <c r="E569" s="118"/>
      <c r="F569" s="119"/>
      <c r="G569" s="120"/>
      <c r="H569" s="120"/>
      <c r="I569" s="418">
        <f t="shared" si="9"/>
        <v>0</v>
      </c>
      <c r="J569" s="331"/>
      <c r="K569" s="332">
        <f>IFERROR(SUM(C569/'Transfers of Funds'!$F$57),0)</f>
        <v>0</v>
      </c>
      <c r="L569" s="21"/>
      <c r="M569" s="47" t="s">
        <v>162</v>
      </c>
      <c r="N569" s="46"/>
    </row>
    <row r="570" spans="1:14" s="23" customFormat="1" ht="14.25" customHeight="1">
      <c r="A570" s="115"/>
      <c r="B570" s="308" t="str">
        <f>IF(A570="","",VLOOKUP(A570,'Project Budget vs Exp'!$B$9:$G$52,2,FALSE))</f>
        <v/>
      </c>
      <c r="C570" s="117"/>
      <c r="D570" s="116"/>
      <c r="E570" s="118"/>
      <c r="F570" s="119"/>
      <c r="G570" s="120"/>
      <c r="H570" s="120"/>
      <c r="I570" s="418">
        <f t="shared" si="9"/>
        <v>0</v>
      </c>
      <c r="J570" s="331"/>
      <c r="K570" s="332">
        <f>IFERROR(SUM(C570/'Transfers of Funds'!$F$57),0)</f>
        <v>0</v>
      </c>
      <c r="L570" s="21"/>
      <c r="M570" s="47" t="s">
        <v>162</v>
      </c>
      <c r="N570" s="46"/>
    </row>
    <row r="571" spans="1:14" s="23" customFormat="1" ht="14.25" customHeight="1">
      <c r="A571" s="115"/>
      <c r="B571" s="308" t="str">
        <f>IF(A571="","",VLOOKUP(A571,'Project Budget vs Exp'!$B$9:$G$52,2,FALSE))</f>
        <v/>
      </c>
      <c r="C571" s="117"/>
      <c r="D571" s="116"/>
      <c r="E571" s="118"/>
      <c r="F571" s="119"/>
      <c r="G571" s="120"/>
      <c r="H571" s="120"/>
      <c r="I571" s="418">
        <f t="shared" si="9"/>
        <v>0</v>
      </c>
      <c r="J571" s="331"/>
      <c r="K571" s="332">
        <f>IFERROR(SUM(C571/'Transfers of Funds'!$F$57),0)</f>
        <v>0</v>
      </c>
      <c r="L571" s="21"/>
      <c r="M571" s="47" t="s">
        <v>162</v>
      </c>
      <c r="N571" s="46"/>
    </row>
    <row r="572" spans="1:14" s="23" customFormat="1" ht="14.25" customHeight="1">
      <c r="A572" s="115"/>
      <c r="B572" s="308" t="str">
        <f>IF(A572="","",VLOOKUP(A572,'Project Budget vs Exp'!$B$9:$G$52,2,FALSE))</f>
        <v/>
      </c>
      <c r="C572" s="117"/>
      <c r="D572" s="116"/>
      <c r="E572" s="118"/>
      <c r="F572" s="119"/>
      <c r="G572" s="120"/>
      <c r="H572" s="120"/>
      <c r="I572" s="418">
        <f t="shared" si="9"/>
        <v>0</v>
      </c>
      <c r="J572" s="331"/>
      <c r="K572" s="332">
        <f>IFERROR(SUM(C572/'Transfers of Funds'!$F$57),0)</f>
        <v>0</v>
      </c>
      <c r="L572" s="21"/>
      <c r="M572" s="47" t="s">
        <v>162</v>
      </c>
      <c r="N572" s="46"/>
    </row>
    <row r="573" spans="1:14" s="23" customFormat="1" ht="14.25" customHeight="1">
      <c r="A573" s="115"/>
      <c r="B573" s="308" t="str">
        <f>IF(A573="","",VLOOKUP(A573,'Project Budget vs Exp'!$B$9:$G$52,2,FALSE))</f>
        <v/>
      </c>
      <c r="C573" s="117"/>
      <c r="D573" s="116"/>
      <c r="E573" s="118"/>
      <c r="F573" s="119"/>
      <c r="G573" s="120"/>
      <c r="H573" s="120"/>
      <c r="I573" s="418">
        <f t="shared" si="9"/>
        <v>0</v>
      </c>
      <c r="J573" s="331"/>
      <c r="K573" s="332">
        <f>IFERROR(SUM(C573/'Transfers of Funds'!$F$57),0)</f>
        <v>0</v>
      </c>
      <c r="L573" s="21"/>
      <c r="M573" s="47" t="s">
        <v>162</v>
      </c>
      <c r="N573" s="46"/>
    </row>
    <row r="574" spans="1:14" s="23" customFormat="1" ht="14.25" customHeight="1">
      <c r="A574" s="115"/>
      <c r="B574" s="308" t="str">
        <f>IF(A574="","",VLOOKUP(A574,'Project Budget vs Exp'!$B$9:$G$52,2,FALSE))</f>
        <v/>
      </c>
      <c r="C574" s="117"/>
      <c r="D574" s="116"/>
      <c r="E574" s="118"/>
      <c r="F574" s="119"/>
      <c r="G574" s="120"/>
      <c r="H574" s="120"/>
      <c r="I574" s="418">
        <f t="shared" si="9"/>
        <v>0</v>
      </c>
      <c r="J574" s="331"/>
      <c r="K574" s="332">
        <f>IFERROR(SUM(C574/'Transfers of Funds'!$F$57),0)</f>
        <v>0</v>
      </c>
      <c r="L574" s="21"/>
      <c r="M574" s="47" t="s">
        <v>162</v>
      </c>
      <c r="N574" s="46"/>
    </row>
    <row r="575" spans="1:14" s="23" customFormat="1" ht="14.25" customHeight="1">
      <c r="A575" s="115"/>
      <c r="B575" s="308" t="str">
        <f>IF(A575="","",VLOOKUP(A575,'Project Budget vs Exp'!$B$9:$G$52,2,FALSE))</f>
        <v/>
      </c>
      <c r="C575" s="117"/>
      <c r="D575" s="116"/>
      <c r="E575" s="118"/>
      <c r="F575" s="119"/>
      <c r="G575" s="120"/>
      <c r="H575" s="120"/>
      <c r="I575" s="418">
        <f t="shared" si="9"/>
        <v>0</v>
      </c>
      <c r="J575" s="331"/>
      <c r="K575" s="332">
        <f>IFERROR(SUM(C575/'Transfers of Funds'!$F$57),0)</f>
        <v>0</v>
      </c>
      <c r="L575" s="21"/>
      <c r="M575" s="47" t="s">
        <v>162</v>
      </c>
      <c r="N575" s="46"/>
    </row>
    <row r="576" spans="1:14" s="23" customFormat="1" ht="14.25" customHeight="1">
      <c r="A576" s="115"/>
      <c r="B576" s="308" t="str">
        <f>IF(A576="","",VLOOKUP(A576,'Project Budget vs Exp'!$B$9:$G$52,2,FALSE))</f>
        <v/>
      </c>
      <c r="C576" s="117"/>
      <c r="D576" s="116"/>
      <c r="E576" s="118"/>
      <c r="F576" s="119"/>
      <c r="G576" s="120"/>
      <c r="H576" s="120"/>
      <c r="I576" s="418">
        <f t="shared" si="9"/>
        <v>0</v>
      </c>
      <c r="J576" s="331"/>
      <c r="K576" s="332">
        <f>IFERROR(SUM(C576/'Transfers of Funds'!$F$57),0)</f>
        <v>0</v>
      </c>
      <c r="L576" s="21"/>
      <c r="M576" s="47" t="s">
        <v>162</v>
      </c>
      <c r="N576" s="46"/>
    </row>
    <row r="577" spans="1:14" s="23" customFormat="1" ht="14.25" customHeight="1">
      <c r="A577" s="115"/>
      <c r="B577" s="308" t="str">
        <f>IF(A577="","",VLOOKUP(A577,'Project Budget vs Exp'!$B$9:$G$52,2,FALSE))</f>
        <v/>
      </c>
      <c r="C577" s="117"/>
      <c r="D577" s="116"/>
      <c r="E577" s="118"/>
      <c r="F577" s="119"/>
      <c r="G577" s="120"/>
      <c r="H577" s="120"/>
      <c r="I577" s="418">
        <f t="shared" si="9"/>
        <v>0</v>
      </c>
      <c r="J577" s="331"/>
      <c r="K577" s="332">
        <f>IFERROR(SUM(C577/'Transfers of Funds'!$F$57),0)</f>
        <v>0</v>
      </c>
      <c r="L577" s="21"/>
      <c r="M577" s="47" t="s">
        <v>162</v>
      </c>
      <c r="N577" s="46"/>
    </row>
    <row r="578" spans="1:14" s="23" customFormat="1" ht="14.25" customHeight="1">
      <c r="A578" s="115"/>
      <c r="B578" s="308" t="str">
        <f>IF(A578="","",VLOOKUP(A578,'Project Budget vs Exp'!$B$9:$G$52,2,FALSE))</f>
        <v/>
      </c>
      <c r="C578" s="117"/>
      <c r="D578" s="116"/>
      <c r="E578" s="118"/>
      <c r="F578" s="119"/>
      <c r="G578" s="120"/>
      <c r="H578" s="120"/>
      <c r="I578" s="418">
        <f t="shared" si="9"/>
        <v>0</v>
      </c>
      <c r="J578" s="331"/>
      <c r="K578" s="332">
        <f>IFERROR(SUM(C578/'Transfers of Funds'!$F$57),0)</f>
        <v>0</v>
      </c>
      <c r="L578" s="21"/>
      <c r="M578" s="47" t="s">
        <v>162</v>
      </c>
      <c r="N578" s="46"/>
    </row>
    <row r="579" spans="1:14" s="23" customFormat="1" ht="14.25" customHeight="1">
      <c r="A579" s="115"/>
      <c r="B579" s="308" t="str">
        <f>IF(A579="","",VLOOKUP(A579,'Project Budget vs Exp'!$B$9:$G$52,2,FALSE))</f>
        <v/>
      </c>
      <c r="C579" s="117"/>
      <c r="D579" s="116"/>
      <c r="E579" s="118"/>
      <c r="F579" s="119"/>
      <c r="G579" s="120"/>
      <c r="H579" s="120"/>
      <c r="I579" s="418">
        <f t="shared" si="9"/>
        <v>0</v>
      </c>
      <c r="J579" s="331"/>
      <c r="K579" s="332">
        <f>IFERROR(SUM(C579/'Transfers of Funds'!$F$57),0)</f>
        <v>0</v>
      </c>
      <c r="L579" s="21"/>
      <c r="M579" s="47" t="s">
        <v>162</v>
      </c>
      <c r="N579" s="46"/>
    </row>
    <row r="580" spans="1:14" s="23" customFormat="1" ht="14.25" customHeight="1">
      <c r="A580" s="115"/>
      <c r="B580" s="308" t="str">
        <f>IF(A580="","",VLOOKUP(A580,'Project Budget vs Exp'!$B$9:$G$52,2,FALSE))</f>
        <v/>
      </c>
      <c r="C580" s="117"/>
      <c r="D580" s="116"/>
      <c r="E580" s="118"/>
      <c r="F580" s="119"/>
      <c r="G580" s="120"/>
      <c r="H580" s="120"/>
      <c r="I580" s="418">
        <f t="shared" si="9"/>
        <v>0</v>
      </c>
      <c r="J580" s="331"/>
      <c r="K580" s="332">
        <f>IFERROR(SUM(C580/'Transfers of Funds'!$F$57),0)</f>
        <v>0</v>
      </c>
      <c r="L580" s="21"/>
      <c r="M580" s="47" t="s">
        <v>162</v>
      </c>
      <c r="N580" s="46"/>
    </row>
    <row r="581" spans="1:14" s="23" customFormat="1" ht="14.25" customHeight="1">
      <c r="A581" s="115"/>
      <c r="B581" s="308" t="str">
        <f>IF(A581="","",VLOOKUP(A581,'Project Budget vs Exp'!$B$9:$G$52,2,FALSE))</f>
        <v/>
      </c>
      <c r="C581" s="117"/>
      <c r="D581" s="116"/>
      <c r="E581" s="118"/>
      <c r="F581" s="119"/>
      <c r="G581" s="120"/>
      <c r="H581" s="120"/>
      <c r="I581" s="418">
        <f t="shared" si="9"/>
        <v>0</v>
      </c>
      <c r="J581" s="331"/>
      <c r="K581" s="332">
        <f>IFERROR(SUM(C581/'Transfers of Funds'!$F$57),0)</f>
        <v>0</v>
      </c>
      <c r="L581" s="21"/>
      <c r="M581" s="47" t="s">
        <v>162</v>
      </c>
      <c r="N581" s="46"/>
    </row>
    <row r="582" spans="1:14" s="23" customFormat="1" ht="14.25" customHeight="1">
      <c r="A582" s="115"/>
      <c r="B582" s="308" t="str">
        <f>IF(A582="","",VLOOKUP(A582,'Project Budget vs Exp'!$B$9:$G$52,2,FALSE))</f>
        <v/>
      </c>
      <c r="C582" s="117"/>
      <c r="D582" s="116"/>
      <c r="E582" s="118"/>
      <c r="F582" s="119"/>
      <c r="G582" s="120"/>
      <c r="H582" s="120"/>
      <c r="I582" s="418">
        <f t="shared" si="9"/>
        <v>0</v>
      </c>
      <c r="J582" s="331"/>
      <c r="K582" s="332">
        <f>IFERROR(SUM(C582/'Transfers of Funds'!$F$57),0)</f>
        <v>0</v>
      </c>
      <c r="L582" s="21"/>
      <c r="M582" s="47" t="s">
        <v>162</v>
      </c>
      <c r="N582" s="46"/>
    </row>
    <row r="583" spans="1:14" s="23" customFormat="1" ht="14.25" customHeight="1">
      <c r="A583" s="115"/>
      <c r="B583" s="308" t="str">
        <f>IF(A583="","",VLOOKUP(A583,'Project Budget vs Exp'!$B$9:$G$52,2,FALSE))</f>
        <v/>
      </c>
      <c r="C583" s="117"/>
      <c r="D583" s="116"/>
      <c r="E583" s="118"/>
      <c r="F583" s="119"/>
      <c r="G583" s="120"/>
      <c r="H583" s="120"/>
      <c r="I583" s="418">
        <f t="shared" si="9"/>
        <v>0</v>
      </c>
      <c r="J583" s="331"/>
      <c r="K583" s="332">
        <f>IFERROR(SUM(C583/'Transfers of Funds'!$F$57),0)</f>
        <v>0</v>
      </c>
      <c r="L583" s="21"/>
      <c r="M583" s="47" t="s">
        <v>162</v>
      </c>
      <c r="N583" s="46"/>
    </row>
    <row r="584" spans="1:14" s="23" customFormat="1" ht="14.25" customHeight="1">
      <c r="A584" s="115"/>
      <c r="B584" s="308" t="str">
        <f>IF(A584="","",VLOOKUP(A584,'Project Budget vs Exp'!$B$9:$G$52,2,FALSE))</f>
        <v/>
      </c>
      <c r="C584" s="117"/>
      <c r="D584" s="116"/>
      <c r="E584" s="118"/>
      <c r="F584" s="119"/>
      <c r="G584" s="120"/>
      <c r="H584" s="120"/>
      <c r="I584" s="418">
        <f t="shared" si="9"/>
        <v>0</v>
      </c>
      <c r="J584" s="331"/>
      <c r="K584" s="332">
        <f>IFERROR(SUM(C584/'Transfers of Funds'!$F$57),0)</f>
        <v>0</v>
      </c>
      <c r="L584" s="21"/>
      <c r="M584" s="47" t="s">
        <v>162</v>
      </c>
      <c r="N584" s="46"/>
    </row>
    <row r="585" spans="1:14" s="23" customFormat="1" ht="14.25" customHeight="1">
      <c r="A585" s="115"/>
      <c r="B585" s="308" t="str">
        <f>IF(A585="","",VLOOKUP(A585,'Project Budget vs Exp'!$B$9:$G$52,2,FALSE))</f>
        <v/>
      </c>
      <c r="C585" s="117"/>
      <c r="D585" s="116"/>
      <c r="E585" s="118"/>
      <c r="F585" s="119"/>
      <c r="G585" s="120"/>
      <c r="H585" s="120"/>
      <c r="I585" s="418">
        <f t="shared" si="9"/>
        <v>0</v>
      </c>
      <c r="J585" s="331"/>
      <c r="K585" s="332">
        <f>IFERROR(SUM(C585/'Transfers of Funds'!$F$57),0)</f>
        <v>0</v>
      </c>
      <c r="L585" s="21"/>
      <c r="M585" s="47" t="s">
        <v>162</v>
      </c>
      <c r="N585" s="46"/>
    </row>
    <row r="586" spans="1:14" s="23" customFormat="1" ht="14.25" customHeight="1">
      <c r="A586" s="115"/>
      <c r="B586" s="308" t="str">
        <f>IF(A586="","",VLOOKUP(A586,'Project Budget vs Exp'!$B$9:$G$52,2,FALSE))</f>
        <v/>
      </c>
      <c r="C586" s="117"/>
      <c r="D586" s="116"/>
      <c r="E586" s="118"/>
      <c r="F586" s="119"/>
      <c r="G586" s="120"/>
      <c r="H586" s="120"/>
      <c r="I586" s="418">
        <f t="shared" si="9"/>
        <v>0</v>
      </c>
      <c r="J586" s="331"/>
      <c r="K586" s="332">
        <f>IFERROR(SUM(C586/'Transfers of Funds'!$F$57),0)</f>
        <v>0</v>
      </c>
      <c r="L586" s="21"/>
      <c r="M586" s="47" t="s">
        <v>162</v>
      </c>
      <c r="N586" s="46"/>
    </row>
    <row r="587" spans="1:14" s="23" customFormat="1" ht="14.25" customHeight="1">
      <c r="A587" s="115"/>
      <c r="B587" s="308" t="str">
        <f>IF(A587="","",VLOOKUP(A587,'Project Budget vs Exp'!$B$9:$G$52,2,FALSE))</f>
        <v/>
      </c>
      <c r="C587" s="117"/>
      <c r="D587" s="116"/>
      <c r="E587" s="118"/>
      <c r="F587" s="119"/>
      <c r="G587" s="120"/>
      <c r="H587" s="120"/>
      <c r="I587" s="418">
        <f t="shared" si="9"/>
        <v>0</v>
      </c>
      <c r="J587" s="331"/>
      <c r="K587" s="332">
        <f>IFERROR(SUM(C587/'Transfers of Funds'!$F$57),0)</f>
        <v>0</v>
      </c>
      <c r="L587" s="21"/>
      <c r="M587" s="47" t="s">
        <v>162</v>
      </c>
      <c r="N587" s="46"/>
    </row>
    <row r="588" spans="1:14" s="23" customFormat="1" ht="14.25" customHeight="1">
      <c r="A588" s="115"/>
      <c r="B588" s="308" t="str">
        <f>IF(A588="","",VLOOKUP(A588,'Project Budget vs Exp'!$B$9:$G$52,2,FALSE))</f>
        <v/>
      </c>
      <c r="C588" s="117"/>
      <c r="D588" s="116"/>
      <c r="E588" s="118"/>
      <c r="F588" s="119"/>
      <c r="G588" s="120"/>
      <c r="H588" s="120"/>
      <c r="I588" s="418">
        <f t="shared" si="9"/>
        <v>0</v>
      </c>
      <c r="J588" s="331"/>
      <c r="K588" s="332">
        <f>IFERROR(SUM(C588/'Transfers of Funds'!$F$57),0)</f>
        <v>0</v>
      </c>
      <c r="L588" s="21"/>
      <c r="M588" s="47" t="s">
        <v>162</v>
      </c>
      <c r="N588" s="46"/>
    </row>
    <row r="589" spans="1:14" s="23" customFormat="1" ht="14.25" customHeight="1">
      <c r="A589" s="115"/>
      <c r="B589" s="308" t="str">
        <f>IF(A589="","",VLOOKUP(A589,'Project Budget vs Exp'!$B$9:$G$52,2,FALSE))</f>
        <v/>
      </c>
      <c r="C589" s="117"/>
      <c r="D589" s="116"/>
      <c r="E589" s="118"/>
      <c r="F589" s="119"/>
      <c r="G589" s="120"/>
      <c r="H589" s="120"/>
      <c r="I589" s="418">
        <f t="shared" si="9"/>
        <v>0</v>
      </c>
      <c r="J589" s="331"/>
      <c r="K589" s="332">
        <f>IFERROR(SUM(C589/'Transfers of Funds'!$F$57),0)</f>
        <v>0</v>
      </c>
      <c r="L589" s="21"/>
      <c r="M589" s="47" t="s">
        <v>162</v>
      </c>
      <c r="N589" s="46"/>
    </row>
    <row r="590" spans="1:14" s="23" customFormat="1" ht="14.25" customHeight="1">
      <c r="A590" s="115"/>
      <c r="B590" s="308" t="str">
        <f>IF(A590="","",VLOOKUP(A590,'Project Budget vs Exp'!$B$9:$G$52,2,FALSE))</f>
        <v/>
      </c>
      <c r="C590" s="117"/>
      <c r="D590" s="116"/>
      <c r="E590" s="118"/>
      <c r="F590" s="119"/>
      <c r="G590" s="120"/>
      <c r="H590" s="120"/>
      <c r="I590" s="418">
        <f t="shared" si="9"/>
        <v>0</v>
      </c>
      <c r="J590" s="331"/>
      <c r="K590" s="332">
        <f>IFERROR(SUM(C590/'Transfers of Funds'!$F$57),0)</f>
        <v>0</v>
      </c>
      <c r="L590" s="21"/>
      <c r="M590" s="47" t="s">
        <v>162</v>
      </c>
      <c r="N590" s="46"/>
    </row>
    <row r="591" spans="1:14" s="23" customFormat="1" ht="14.25" customHeight="1">
      <c r="A591" s="115"/>
      <c r="B591" s="308" t="str">
        <f>IF(A591="","",VLOOKUP(A591,'Project Budget vs Exp'!$B$9:$G$52,2,FALSE))</f>
        <v/>
      </c>
      <c r="C591" s="117"/>
      <c r="D591" s="116"/>
      <c r="E591" s="118"/>
      <c r="F591" s="119"/>
      <c r="G591" s="120"/>
      <c r="H591" s="120"/>
      <c r="I591" s="418">
        <f t="shared" si="9"/>
        <v>0</v>
      </c>
      <c r="J591" s="331"/>
      <c r="K591" s="332">
        <f>IFERROR(SUM(C591/'Transfers of Funds'!$F$57),0)</f>
        <v>0</v>
      </c>
      <c r="L591" s="21"/>
      <c r="M591" s="47" t="s">
        <v>162</v>
      </c>
      <c r="N591" s="46"/>
    </row>
    <row r="592" spans="1:14" s="23" customFormat="1" ht="14.25" customHeight="1">
      <c r="A592" s="115"/>
      <c r="B592" s="308" t="str">
        <f>IF(A592="","",VLOOKUP(A592,'Project Budget vs Exp'!$B$9:$G$52,2,FALSE))</f>
        <v/>
      </c>
      <c r="C592" s="117"/>
      <c r="D592" s="116"/>
      <c r="E592" s="118"/>
      <c r="F592" s="119"/>
      <c r="G592" s="120"/>
      <c r="H592" s="120"/>
      <c r="I592" s="418">
        <f t="shared" si="9"/>
        <v>0</v>
      </c>
      <c r="J592" s="331"/>
      <c r="K592" s="332">
        <f>IFERROR(SUM(C592/'Transfers of Funds'!$F$57),0)</f>
        <v>0</v>
      </c>
      <c r="L592" s="21"/>
      <c r="M592" s="47" t="s">
        <v>162</v>
      </c>
      <c r="N592" s="46"/>
    </row>
    <row r="593" spans="1:14" s="23" customFormat="1" ht="14.25" customHeight="1">
      <c r="A593" s="115"/>
      <c r="B593" s="308" t="str">
        <f>IF(A593="","",VLOOKUP(A593,'Project Budget vs Exp'!$B$9:$G$52,2,FALSE))</f>
        <v/>
      </c>
      <c r="C593" s="117"/>
      <c r="D593" s="116"/>
      <c r="E593" s="118"/>
      <c r="F593" s="119"/>
      <c r="G593" s="120"/>
      <c r="H593" s="120"/>
      <c r="I593" s="418">
        <f t="shared" si="9"/>
        <v>0</v>
      </c>
      <c r="J593" s="331"/>
      <c r="K593" s="332">
        <f>IFERROR(SUM(C593/'Transfers of Funds'!$F$57),0)</f>
        <v>0</v>
      </c>
      <c r="L593" s="21"/>
      <c r="M593" s="47" t="s">
        <v>162</v>
      </c>
      <c r="N593" s="46"/>
    </row>
    <row r="594" spans="1:14" s="23" customFormat="1" ht="14.25" customHeight="1">
      <c r="A594" s="115"/>
      <c r="B594" s="308" t="str">
        <f>IF(A594="","",VLOOKUP(A594,'Project Budget vs Exp'!$B$9:$G$52,2,FALSE))</f>
        <v/>
      </c>
      <c r="C594" s="117"/>
      <c r="D594" s="116"/>
      <c r="E594" s="118"/>
      <c r="F594" s="119"/>
      <c r="G594" s="120"/>
      <c r="H594" s="120"/>
      <c r="I594" s="418">
        <f t="shared" si="9"/>
        <v>0</v>
      </c>
      <c r="J594" s="331"/>
      <c r="K594" s="332">
        <f>IFERROR(SUM(C594/'Transfers of Funds'!$F$57),0)</f>
        <v>0</v>
      </c>
      <c r="L594" s="21"/>
      <c r="M594" s="47" t="s">
        <v>162</v>
      </c>
      <c r="N594" s="46"/>
    </row>
    <row r="595" spans="1:14" s="23" customFormat="1" ht="14.25" customHeight="1">
      <c r="A595" s="115"/>
      <c r="B595" s="308" t="str">
        <f>IF(A595="","",VLOOKUP(A595,'Project Budget vs Exp'!$B$9:$G$52,2,FALSE))</f>
        <v/>
      </c>
      <c r="C595" s="117"/>
      <c r="D595" s="116"/>
      <c r="E595" s="118"/>
      <c r="F595" s="119"/>
      <c r="G595" s="120"/>
      <c r="H595" s="120"/>
      <c r="I595" s="418">
        <f t="shared" si="9"/>
        <v>0</v>
      </c>
      <c r="J595" s="331"/>
      <c r="K595" s="332">
        <f>IFERROR(SUM(C595/'Transfers of Funds'!$F$57),0)</f>
        <v>0</v>
      </c>
      <c r="L595" s="21"/>
      <c r="M595" s="47" t="s">
        <v>162</v>
      </c>
      <c r="N595" s="46"/>
    </row>
    <row r="596" spans="1:14" s="23" customFormat="1" ht="14.25" customHeight="1">
      <c r="A596" s="115"/>
      <c r="B596" s="308" t="str">
        <f>IF(A596="","",VLOOKUP(A596,'Project Budget vs Exp'!$B$9:$G$52,2,FALSE))</f>
        <v/>
      </c>
      <c r="C596" s="117"/>
      <c r="D596" s="116"/>
      <c r="E596" s="118"/>
      <c r="F596" s="119"/>
      <c r="G596" s="120"/>
      <c r="H596" s="120"/>
      <c r="I596" s="418">
        <f t="shared" si="9"/>
        <v>0</v>
      </c>
      <c r="J596" s="331"/>
      <c r="K596" s="332">
        <f>IFERROR(SUM(C596/'Transfers of Funds'!$F$57),0)</f>
        <v>0</v>
      </c>
      <c r="L596" s="21"/>
      <c r="M596" s="47" t="s">
        <v>162</v>
      </c>
      <c r="N596" s="46"/>
    </row>
    <row r="597" spans="1:14" s="23" customFormat="1" ht="14.25" customHeight="1">
      <c r="A597" s="115"/>
      <c r="B597" s="308" t="str">
        <f>IF(A597="","",VLOOKUP(A597,'Project Budget vs Exp'!$B$9:$G$52,2,FALSE))</f>
        <v/>
      </c>
      <c r="C597" s="117"/>
      <c r="D597" s="116"/>
      <c r="E597" s="118"/>
      <c r="F597" s="119"/>
      <c r="G597" s="120"/>
      <c r="H597" s="120"/>
      <c r="I597" s="418">
        <f t="shared" ref="I597:I660" si="10">IF(OR(F$4="EUR",F$4="USD",F$4="GBP",F$4="CAD",F$4="NZD",F$4="AUD"),K597,C597)</f>
        <v>0</v>
      </c>
      <c r="J597" s="331"/>
      <c r="K597" s="332">
        <f>IFERROR(SUM(C597/'Transfers of Funds'!$F$57),0)</f>
        <v>0</v>
      </c>
      <c r="L597" s="21"/>
      <c r="M597" s="47" t="s">
        <v>162</v>
      </c>
      <c r="N597" s="46"/>
    </row>
    <row r="598" spans="1:14" s="23" customFormat="1" ht="14.25" customHeight="1">
      <c r="A598" s="115"/>
      <c r="B598" s="308" t="str">
        <f>IF(A598="","",VLOOKUP(A598,'Project Budget vs Exp'!$B$9:$G$52,2,FALSE))</f>
        <v/>
      </c>
      <c r="C598" s="117"/>
      <c r="D598" s="116"/>
      <c r="E598" s="118"/>
      <c r="F598" s="119"/>
      <c r="G598" s="120"/>
      <c r="H598" s="120"/>
      <c r="I598" s="418">
        <f t="shared" si="10"/>
        <v>0</v>
      </c>
      <c r="J598" s="331"/>
      <c r="K598" s="332">
        <f>IFERROR(SUM(C598/'Transfers of Funds'!$F$57),0)</f>
        <v>0</v>
      </c>
      <c r="L598" s="21"/>
      <c r="M598" s="47" t="s">
        <v>162</v>
      </c>
      <c r="N598" s="46"/>
    </row>
    <row r="599" spans="1:14" s="23" customFormat="1" ht="14.25" customHeight="1">
      <c r="A599" s="115"/>
      <c r="B599" s="308" t="str">
        <f>IF(A599="","",VLOOKUP(A599,'Project Budget vs Exp'!$B$9:$G$52,2,FALSE))</f>
        <v/>
      </c>
      <c r="C599" s="117"/>
      <c r="D599" s="116"/>
      <c r="E599" s="118"/>
      <c r="F599" s="119"/>
      <c r="G599" s="120"/>
      <c r="H599" s="120"/>
      <c r="I599" s="418">
        <f t="shared" si="10"/>
        <v>0</v>
      </c>
      <c r="J599" s="331"/>
      <c r="K599" s="332">
        <f>IFERROR(SUM(C599/'Transfers of Funds'!$F$57),0)</f>
        <v>0</v>
      </c>
      <c r="L599" s="21"/>
      <c r="M599" s="47" t="s">
        <v>162</v>
      </c>
      <c r="N599" s="46"/>
    </row>
    <row r="600" spans="1:14" s="23" customFormat="1" ht="14.25" customHeight="1">
      <c r="A600" s="115"/>
      <c r="B600" s="308" t="str">
        <f>IF(A600="","",VLOOKUP(A600,'Project Budget vs Exp'!$B$9:$G$52,2,FALSE))</f>
        <v/>
      </c>
      <c r="C600" s="117"/>
      <c r="D600" s="116"/>
      <c r="E600" s="118"/>
      <c r="F600" s="119"/>
      <c r="G600" s="120"/>
      <c r="H600" s="120"/>
      <c r="I600" s="418">
        <f t="shared" si="10"/>
        <v>0</v>
      </c>
      <c r="J600" s="331"/>
      <c r="K600" s="332">
        <f>IFERROR(SUM(C600/'Transfers of Funds'!$F$57),0)</f>
        <v>0</v>
      </c>
      <c r="L600" s="21"/>
      <c r="M600" s="47" t="s">
        <v>162</v>
      </c>
      <c r="N600" s="46"/>
    </row>
    <row r="601" spans="1:14" s="23" customFormat="1" ht="14.25" customHeight="1">
      <c r="A601" s="115"/>
      <c r="B601" s="308" t="str">
        <f>IF(A601="","",VLOOKUP(A601,'Project Budget vs Exp'!$B$9:$G$52,2,FALSE))</f>
        <v/>
      </c>
      <c r="C601" s="117"/>
      <c r="D601" s="116"/>
      <c r="E601" s="118"/>
      <c r="F601" s="119"/>
      <c r="G601" s="120"/>
      <c r="H601" s="120"/>
      <c r="I601" s="418">
        <f t="shared" si="10"/>
        <v>0</v>
      </c>
      <c r="J601" s="331"/>
      <c r="K601" s="332">
        <f>IFERROR(SUM(C601/'Transfers of Funds'!$F$57),0)</f>
        <v>0</v>
      </c>
      <c r="L601" s="21"/>
      <c r="M601" s="47" t="s">
        <v>162</v>
      </c>
      <c r="N601" s="46"/>
    </row>
    <row r="602" spans="1:14" s="23" customFormat="1" ht="14.25" customHeight="1">
      <c r="A602" s="115"/>
      <c r="B602" s="308" t="str">
        <f>IF(A602="","",VLOOKUP(A602,'Project Budget vs Exp'!$B$9:$G$52,2,FALSE))</f>
        <v/>
      </c>
      <c r="C602" s="117"/>
      <c r="D602" s="116"/>
      <c r="E602" s="118"/>
      <c r="F602" s="119"/>
      <c r="G602" s="120"/>
      <c r="H602" s="120"/>
      <c r="I602" s="418">
        <f t="shared" si="10"/>
        <v>0</v>
      </c>
      <c r="J602" s="331"/>
      <c r="K602" s="332">
        <f>IFERROR(SUM(C602/'Transfers of Funds'!$F$57),0)</f>
        <v>0</v>
      </c>
      <c r="L602" s="21"/>
      <c r="M602" s="47" t="s">
        <v>162</v>
      </c>
      <c r="N602" s="46"/>
    </row>
    <row r="603" spans="1:14" s="23" customFormat="1" ht="14.25" customHeight="1">
      <c r="A603" s="115"/>
      <c r="B603" s="308" t="str">
        <f>IF(A603="","",VLOOKUP(A603,'Project Budget vs Exp'!$B$9:$G$52,2,FALSE))</f>
        <v/>
      </c>
      <c r="C603" s="117"/>
      <c r="D603" s="116"/>
      <c r="E603" s="118"/>
      <c r="F603" s="119"/>
      <c r="G603" s="120"/>
      <c r="H603" s="120"/>
      <c r="I603" s="418">
        <f t="shared" si="10"/>
        <v>0</v>
      </c>
      <c r="J603" s="331"/>
      <c r="K603" s="332">
        <f>IFERROR(SUM(C603/'Transfers of Funds'!$F$57),0)</f>
        <v>0</v>
      </c>
      <c r="L603" s="21"/>
      <c r="M603" s="47" t="s">
        <v>162</v>
      </c>
      <c r="N603" s="46"/>
    </row>
    <row r="604" spans="1:14" s="23" customFormat="1" ht="14.25" customHeight="1">
      <c r="A604" s="115"/>
      <c r="B604" s="308" t="str">
        <f>IF(A604="","",VLOOKUP(A604,'Project Budget vs Exp'!$B$9:$G$52,2,FALSE))</f>
        <v/>
      </c>
      <c r="C604" s="117"/>
      <c r="D604" s="116"/>
      <c r="E604" s="118"/>
      <c r="F604" s="119"/>
      <c r="G604" s="120"/>
      <c r="H604" s="120"/>
      <c r="I604" s="418">
        <f t="shared" si="10"/>
        <v>0</v>
      </c>
      <c r="J604" s="331"/>
      <c r="K604" s="332">
        <f>IFERROR(SUM(C604/'Transfers of Funds'!$F$57),0)</f>
        <v>0</v>
      </c>
      <c r="L604" s="21"/>
      <c r="M604" s="47" t="s">
        <v>162</v>
      </c>
      <c r="N604" s="46"/>
    </row>
    <row r="605" spans="1:14" s="23" customFormat="1" ht="14.25" customHeight="1">
      <c r="A605" s="115"/>
      <c r="B605" s="308" t="str">
        <f>IF(A605="","",VLOOKUP(A605,'Project Budget vs Exp'!$B$9:$G$52,2,FALSE))</f>
        <v/>
      </c>
      <c r="C605" s="117"/>
      <c r="D605" s="116"/>
      <c r="E605" s="118"/>
      <c r="F605" s="119"/>
      <c r="G605" s="120"/>
      <c r="H605" s="120"/>
      <c r="I605" s="418">
        <f t="shared" si="10"/>
        <v>0</v>
      </c>
      <c r="J605" s="331"/>
      <c r="K605" s="332">
        <f>IFERROR(SUM(C605/'Transfers of Funds'!$F$57),0)</f>
        <v>0</v>
      </c>
      <c r="L605" s="21"/>
      <c r="M605" s="47" t="s">
        <v>162</v>
      </c>
      <c r="N605" s="46"/>
    </row>
    <row r="606" spans="1:14" s="23" customFormat="1" ht="14.25" customHeight="1">
      <c r="A606" s="115"/>
      <c r="B606" s="308" t="str">
        <f>IF(A606="","",VLOOKUP(A606,'Project Budget vs Exp'!$B$9:$G$52,2,FALSE))</f>
        <v/>
      </c>
      <c r="C606" s="117"/>
      <c r="D606" s="116"/>
      <c r="E606" s="118"/>
      <c r="F606" s="119"/>
      <c r="G606" s="120"/>
      <c r="H606" s="120"/>
      <c r="I606" s="418">
        <f t="shared" si="10"/>
        <v>0</v>
      </c>
      <c r="J606" s="331"/>
      <c r="K606" s="332">
        <f>IFERROR(SUM(C606/'Transfers of Funds'!$F$57),0)</f>
        <v>0</v>
      </c>
      <c r="L606" s="21"/>
      <c r="M606" s="47" t="s">
        <v>162</v>
      </c>
      <c r="N606" s="46"/>
    </row>
    <row r="607" spans="1:14" s="23" customFormat="1" ht="14.25" customHeight="1">
      <c r="A607" s="115"/>
      <c r="B607" s="308" t="str">
        <f>IF(A607="","",VLOOKUP(A607,'Project Budget vs Exp'!$B$9:$G$52,2,FALSE))</f>
        <v/>
      </c>
      <c r="C607" s="117"/>
      <c r="D607" s="116"/>
      <c r="E607" s="118"/>
      <c r="F607" s="119"/>
      <c r="G607" s="120"/>
      <c r="H607" s="120"/>
      <c r="I607" s="418">
        <f t="shared" si="10"/>
        <v>0</v>
      </c>
      <c r="J607" s="331"/>
      <c r="K607" s="332">
        <f>IFERROR(SUM(C607/'Transfers of Funds'!$F$57),0)</f>
        <v>0</v>
      </c>
      <c r="L607" s="21"/>
      <c r="M607" s="47" t="s">
        <v>162</v>
      </c>
      <c r="N607" s="46"/>
    </row>
    <row r="608" spans="1:14" s="23" customFormat="1" ht="14.25" customHeight="1">
      <c r="A608" s="115"/>
      <c r="B608" s="308" t="str">
        <f>IF(A608="","",VLOOKUP(A608,'Project Budget vs Exp'!$B$9:$G$52,2,FALSE))</f>
        <v/>
      </c>
      <c r="C608" s="117"/>
      <c r="D608" s="116"/>
      <c r="E608" s="118"/>
      <c r="F608" s="119"/>
      <c r="G608" s="120"/>
      <c r="H608" s="120"/>
      <c r="I608" s="418">
        <f t="shared" si="10"/>
        <v>0</v>
      </c>
      <c r="J608" s="331"/>
      <c r="K608" s="332">
        <f>IFERROR(SUM(C608/'Transfers of Funds'!$F$57),0)</f>
        <v>0</v>
      </c>
      <c r="L608" s="21"/>
      <c r="M608" s="47" t="s">
        <v>162</v>
      </c>
      <c r="N608" s="46"/>
    </row>
    <row r="609" spans="1:14" s="23" customFormat="1" ht="14.25" customHeight="1">
      <c r="A609" s="115"/>
      <c r="B609" s="308" t="str">
        <f>IF(A609="","",VLOOKUP(A609,'Project Budget vs Exp'!$B$9:$G$52,2,FALSE))</f>
        <v/>
      </c>
      <c r="C609" s="117"/>
      <c r="D609" s="116"/>
      <c r="E609" s="118"/>
      <c r="F609" s="119"/>
      <c r="G609" s="120"/>
      <c r="H609" s="120"/>
      <c r="I609" s="418">
        <f t="shared" si="10"/>
        <v>0</v>
      </c>
      <c r="J609" s="331"/>
      <c r="K609" s="332">
        <f>IFERROR(SUM(C609/'Transfers of Funds'!$F$57),0)</f>
        <v>0</v>
      </c>
      <c r="L609" s="21"/>
      <c r="M609" s="47" t="s">
        <v>162</v>
      </c>
      <c r="N609" s="46"/>
    </row>
    <row r="610" spans="1:14" s="23" customFormat="1" ht="14.25" customHeight="1">
      <c r="A610" s="115"/>
      <c r="B610" s="308" t="str">
        <f>IF(A610="","",VLOOKUP(A610,'Project Budget vs Exp'!$B$9:$G$52,2,FALSE))</f>
        <v/>
      </c>
      <c r="C610" s="117"/>
      <c r="D610" s="116"/>
      <c r="E610" s="118"/>
      <c r="F610" s="119"/>
      <c r="G610" s="120"/>
      <c r="H610" s="120"/>
      <c r="I610" s="418">
        <f t="shared" si="10"/>
        <v>0</v>
      </c>
      <c r="J610" s="331"/>
      <c r="K610" s="332">
        <f>IFERROR(SUM(C610/'Transfers of Funds'!$F$57),0)</f>
        <v>0</v>
      </c>
      <c r="L610" s="21"/>
      <c r="M610" s="47" t="s">
        <v>162</v>
      </c>
      <c r="N610" s="46"/>
    </row>
    <row r="611" spans="1:14" s="23" customFormat="1" ht="14.25" customHeight="1">
      <c r="A611" s="115"/>
      <c r="B611" s="308" t="str">
        <f>IF(A611="","",VLOOKUP(A611,'Project Budget vs Exp'!$B$9:$G$52,2,FALSE))</f>
        <v/>
      </c>
      <c r="C611" s="117"/>
      <c r="D611" s="116"/>
      <c r="E611" s="118"/>
      <c r="F611" s="119"/>
      <c r="G611" s="120"/>
      <c r="H611" s="120"/>
      <c r="I611" s="418">
        <f t="shared" si="10"/>
        <v>0</v>
      </c>
      <c r="J611" s="331"/>
      <c r="K611" s="332">
        <f>IFERROR(SUM(C611/'Transfers of Funds'!$F$57),0)</f>
        <v>0</v>
      </c>
      <c r="L611" s="21"/>
      <c r="M611" s="47" t="s">
        <v>162</v>
      </c>
      <c r="N611" s="46"/>
    </row>
    <row r="612" spans="1:14" s="23" customFormat="1" ht="14.25" customHeight="1">
      <c r="A612" s="115"/>
      <c r="B612" s="308" t="str">
        <f>IF(A612="","",VLOOKUP(A612,'Project Budget vs Exp'!$B$9:$G$52,2,FALSE))</f>
        <v/>
      </c>
      <c r="C612" s="117"/>
      <c r="D612" s="116"/>
      <c r="E612" s="118"/>
      <c r="F612" s="119"/>
      <c r="G612" s="120"/>
      <c r="H612" s="120"/>
      <c r="I612" s="418">
        <f t="shared" si="10"/>
        <v>0</v>
      </c>
      <c r="J612" s="331"/>
      <c r="K612" s="332">
        <f>IFERROR(SUM(C612/'Transfers of Funds'!$F$57),0)</f>
        <v>0</v>
      </c>
      <c r="L612" s="21"/>
      <c r="M612" s="47" t="s">
        <v>162</v>
      </c>
      <c r="N612" s="46"/>
    </row>
    <row r="613" spans="1:14" s="23" customFormat="1" ht="14.25" customHeight="1">
      <c r="A613" s="115"/>
      <c r="B613" s="308" t="str">
        <f>IF(A613="","",VLOOKUP(A613,'Project Budget vs Exp'!$B$9:$G$52,2,FALSE))</f>
        <v/>
      </c>
      <c r="C613" s="117"/>
      <c r="D613" s="116"/>
      <c r="E613" s="118"/>
      <c r="F613" s="119"/>
      <c r="G613" s="120"/>
      <c r="H613" s="120"/>
      <c r="I613" s="418">
        <f t="shared" si="10"/>
        <v>0</v>
      </c>
      <c r="J613" s="331"/>
      <c r="K613" s="332">
        <f>IFERROR(SUM(C613/'Transfers of Funds'!$F$57),0)</f>
        <v>0</v>
      </c>
      <c r="L613" s="21"/>
      <c r="M613" s="47" t="s">
        <v>162</v>
      </c>
      <c r="N613" s="46"/>
    </row>
    <row r="614" spans="1:14" s="23" customFormat="1" ht="14.25" customHeight="1">
      <c r="A614" s="115"/>
      <c r="B614" s="308" t="str">
        <f>IF(A614="","",VLOOKUP(A614,'Project Budget vs Exp'!$B$9:$G$52,2,FALSE))</f>
        <v/>
      </c>
      <c r="C614" s="117"/>
      <c r="D614" s="116"/>
      <c r="E614" s="118"/>
      <c r="F614" s="119"/>
      <c r="G614" s="120"/>
      <c r="H614" s="120"/>
      <c r="I614" s="418">
        <f t="shared" si="10"/>
        <v>0</v>
      </c>
      <c r="J614" s="331"/>
      <c r="K614" s="332">
        <f>IFERROR(SUM(C614/'Transfers of Funds'!$F$57),0)</f>
        <v>0</v>
      </c>
      <c r="L614" s="21"/>
      <c r="M614" s="47" t="s">
        <v>162</v>
      </c>
      <c r="N614" s="46"/>
    </row>
    <row r="615" spans="1:14" s="23" customFormat="1" ht="14.25" customHeight="1">
      <c r="A615" s="115"/>
      <c r="B615" s="308" t="str">
        <f>IF(A615="","",VLOOKUP(A615,'Project Budget vs Exp'!$B$9:$G$52,2,FALSE))</f>
        <v/>
      </c>
      <c r="C615" s="117"/>
      <c r="D615" s="116"/>
      <c r="E615" s="118"/>
      <c r="F615" s="119"/>
      <c r="G615" s="120"/>
      <c r="H615" s="120"/>
      <c r="I615" s="418">
        <f t="shared" si="10"/>
        <v>0</v>
      </c>
      <c r="J615" s="331"/>
      <c r="K615" s="332">
        <f>IFERROR(SUM(C615/'Transfers of Funds'!$F$57),0)</f>
        <v>0</v>
      </c>
      <c r="L615" s="21"/>
      <c r="M615" s="47" t="s">
        <v>162</v>
      </c>
      <c r="N615" s="46"/>
    </row>
    <row r="616" spans="1:14" s="23" customFormat="1" ht="14.25" customHeight="1">
      <c r="A616" s="115"/>
      <c r="B616" s="308" t="str">
        <f>IF(A616="","",VLOOKUP(A616,'Project Budget vs Exp'!$B$9:$G$52,2,FALSE))</f>
        <v/>
      </c>
      <c r="C616" s="117"/>
      <c r="D616" s="116"/>
      <c r="E616" s="118"/>
      <c r="F616" s="119"/>
      <c r="G616" s="120"/>
      <c r="H616" s="120"/>
      <c r="I616" s="418">
        <f t="shared" si="10"/>
        <v>0</v>
      </c>
      <c r="J616" s="331"/>
      <c r="K616" s="332">
        <f>IFERROR(SUM(C616/'Transfers of Funds'!$F$57),0)</f>
        <v>0</v>
      </c>
      <c r="L616" s="21"/>
      <c r="M616" s="47" t="s">
        <v>162</v>
      </c>
      <c r="N616" s="46"/>
    </row>
    <row r="617" spans="1:14" s="23" customFormat="1" ht="14.25" customHeight="1">
      <c r="A617" s="115"/>
      <c r="B617" s="308" t="str">
        <f>IF(A617="","",VLOOKUP(A617,'Project Budget vs Exp'!$B$9:$G$52,2,FALSE))</f>
        <v/>
      </c>
      <c r="C617" s="117"/>
      <c r="D617" s="116"/>
      <c r="E617" s="118"/>
      <c r="F617" s="119"/>
      <c r="G617" s="120"/>
      <c r="H617" s="120"/>
      <c r="I617" s="418">
        <f t="shared" si="10"/>
        <v>0</v>
      </c>
      <c r="J617" s="331"/>
      <c r="K617" s="332">
        <f>IFERROR(SUM(C617/'Transfers of Funds'!$F$57),0)</f>
        <v>0</v>
      </c>
      <c r="L617" s="21"/>
      <c r="M617" s="47" t="s">
        <v>162</v>
      </c>
      <c r="N617" s="46"/>
    </row>
    <row r="618" spans="1:14" s="23" customFormat="1" ht="14.25" customHeight="1">
      <c r="A618" s="115"/>
      <c r="B618" s="308" t="str">
        <f>IF(A618="","",VLOOKUP(A618,'Project Budget vs Exp'!$B$9:$G$52,2,FALSE))</f>
        <v/>
      </c>
      <c r="C618" s="117"/>
      <c r="D618" s="116"/>
      <c r="E618" s="118"/>
      <c r="F618" s="119"/>
      <c r="G618" s="120"/>
      <c r="H618" s="120"/>
      <c r="I618" s="418">
        <f t="shared" si="10"/>
        <v>0</v>
      </c>
      <c r="J618" s="331"/>
      <c r="K618" s="332">
        <f>IFERROR(SUM(C618/'Transfers of Funds'!$F$57),0)</f>
        <v>0</v>
      </c>
      <c r="L618" s="21"/>
      <c r="M618" s="47" t="s">
        <v>162</v>
      </c>
      <c r="N618" s="46"/>
    </row>
    <row r="619" spans="1:14" s="23" customFormat="1" ht="14.25" customHeight="1">
      <c r="A619" s="115"/>
      <c r="B619" s="308" t="str">
        <f>IF(A619="","",VLOOKUP(A619,'Project Budget vs Exp'!$B$9:$G$52,2,FALSE))</f>
        <v/>
      </c>
      <c r="C619" s="117"/>
      <c r="D619" s="116"/>
      <c r="E619" s="118"/>
      <c r="F619" s="119"/>
      <c r="G619" s="120"/>
      <c r="H619" s="120"/>
      <c r="I619" s="418">
        <f t="shared" si="10"/>
        <v>0</v>
      </c>
      <c r="J619" s="331"/>
      <c r="K619" s="332">
        <f>IFERROR(SUM(C619/'Transfers of Funds'!$F$57),0)</f>
        <v>0</v>
      </c>
      <c r="L619" s="21"/>
      <c r="M619" s="47" t="s">
        <v>162</v>
      </c>
      <c r="N619" s="46"/>
    </row>
    <row r="620" spans="1:14" s="23" customFormat="1" ht="14.25" customHeight="1">
      <c r="A620" s="115"/>
      <c r="B620" s="308" t="str">
        <f>IF(A620="","",VLOOKUP(A620,'Project Budget vs Exp'!$B$9:$G$52,2,FALSE))</f>
        <v/>
      </c>
      <c r="C620" s="117"/>
      <c r="D620" s="116"/>
      <c r="E620" s="118"/>
      <c r="F620" s="119"/>
      <c r="G620" s="120"/>
      <c r="H620" s="120"/>
      <c r="I620" s="418">
        <f t="shared" si="10"/>
        <v>0</v>
      </c>
      <c r="J620" s="331"/>
      <c r="K620" s="332">
        <f>IFERROR(SUM(C620/'Transfers of Funds'!$F$57),0)</f>
        <v>0</v>
      </c>
      <c r="L620" s="21"/>
      <c r="M620" s="47" t="s">
        <v>162</v>
      </c>
      <c r="N620" s="46"/>
    </row>
    <row r="621" spans="1:14" s="23" customFormat="1" ht="14.25" customHeight="1">
      <c r="A621" s="115"/>
      <c r="B621" s="308" t="str">
        <f>IF(A621="","",VLOOKUP(A621,'Project Budget vs Exp'!$B$9:$G$52,2,FALSE))</f>
        <v/>
      </c>
      <c r="C621" s="117"/>
      <c r="D621" s="116"/>
      <c r="E621" s="118"/>
      <c r="F621" s="119"/>
      <c r="G621" s="120"/>
      <c r="H621" s="120"/>
      <c r="I621" s="418">
        <f t="shared" si="10"/>
        <v>0</v>
      </c>
      <c r="J621" s="331"/>
      <c r="K621" s="332">
        <f>IFERROR(SUM(C621/'Transfers of Funds'!$F$57),0)</f>
        <v>0</v>
      </c>
      <c r="L621" s="21"/>
      <c r="M621" s="47" t="s">
        <v>162</v>
      </c>
      <c r="N621" s="46"/>
    </row>
    <row r="622" spans="1:14" s="23" customFormat="1" ht="14.25" customHeight="1">
      <c r="A622" s="115"/>
      <c r="B622" s="308" t="str">
        <f>IF(A622="","",VLOOKUP(A622,'Project Budget vs Exp'!$B$9:$G$52,2,FALSE))</f>
        <v/>
      </c>
      <c r="C622" s="117"/>
      <c r="D622" s="116"/>
      <c r="E622" s="118"/>
      <c r="F622" s="119"/>
      <c r="G622" s="120"/>
      <c r="H622" s="120"/>
      <c r="I622" s="418">
        <f t="shared" si="10"/>
        <v>0</v>
      </c>
      <c r="J622" s="331"/>
      <c r="K622" s="332">
        <f>IFERROR(SUM(C622/'Transfers of Funds'!$F$57),0)</f>
        <v>0</v>
      </c>
      <c r="L622" s="21"/>
      <c r="M622" s="47" t="s">
        <v>162</v>
      </c>
      <c r="N622" s="46"/>
    </row>
    <row r="623" spans="1:14" s="23" customFormat="1" ht="14.25" customHeight="1">
      <c r="A623" s="115"/>
      <c r="B623" s="308" t="str">
        <f>IF(A623="","",VLOOKUP(A623,'Project Budget vs Exp'!$B$9:$G$52,2,FALSE))</f>
        <v/>
      </c>
      <c r="C623" s="117"/>
      <c r="D623" s="116"/>
      <c r="E623" s="118"/>
      <c r="F623" s="119"/>
      <c r="G623" s="120"/>
      <c r="H623" s="120"/>
      <c r="I623" s="418">
        <f t="shared" si="10"/>
        <v>0</v>
      </c>
      <c r="J623" s="331"/>
      <c r="K623" s="332">
        <f>IFERROR(SUM(C623/'Transfers of Funds'!$F$57),0)</f>
        <v>0</v>
      </c>
      <c r="L623" s="21"/>
      <c r="M623" s="47" t="s">
        <v>162</v>
      </c>
      <c r="N623" s="46"/>
    </row>
    <row r="624" spans="1:14" s="23" customFormat="1" ht="14.25" customHeight="1">
      <c r="A624" s="115"/>
      <c r="B624" s="308" t="str">
        <f>IF(A624="","",VLOOKUP(A624,'Project Budget vs Exp'!$B$9:$G$52,2,FALSE))</f>
        <v/>
      </c>
      <c r="C624" s="117"/>
      <c r="D624" s="116"/>
      <c r="E624" s="118"/>
      <c r="F624" s="119"/>
      <c r="G624" s="120"/>
      <c r="H624" s="120"/>
      <c r="I624" s="418">
        <f t="shared" si="10"/>
        <v>0</v>
      </c>
      <c r="J624" s="331"/>
      <c r="K624" s="332">
        <f>IFERROR(SUM(C624/'Transfers of Funds'!$F$57),0)</f>
        <v>0</v>
      </c>
      <c r="L624" s="21"/>
      <c r="M624" s="47" t="s">
        <v>162</v>
      </c>
      <c r="N624" s="46"/>
    </row>
    <row r="625" spans="1:14" s="23" customFormat="1" ht="14.25" customHeight="1">
      <c r="A625" s="115"/>
      <c r="B625" s="308" t="str">
        <f>IF(A625="","",VLOOKUP(A625,'Project Budget vs Exp'!$B$9:$G$52,2,FALSE))</f>
        <v/>
      </c>
      <c r="C625" s="117"/>
      <c r="D625" s="116"/>
      <c r="E625" s="118"/>
      <c r="F625" s="119"/>
      <c r="G625" s="120"/>
      <c r="H625" s="120"/>
      <c r="I625" s="418">
        <f t="shared" si="10"/>
        <v>0</v>
      </c>
      <c r="J625" s="331"/>
      <c r="K625" s="332">
        <f>IFERROR(SUM(C625/'Transfers of Funds'!$F$57),0)</f>
        <v>0</v>
      </c>
      <c r="L625" s="21"/>
      <c r="M625" s="47" t="s">
        <v>162</v>
      </c>
      <c r="N625" s="46"/>
    </row>
    <row r="626" spans="1:14" s="23" customFormat="1" ht="14.25" customHeight="1">
      <c r="A626" s="115"/>
      <c r="B626" s="308" t="str">
        <f>IF(A626="","",VLOOKUP(A626,'Project Budget vs Exp'!$B$9:$G$52,2,FALSE))</f>
        <v/>
      </c>
      <c r="C626" s="117"/>
      <c r="D626" s="116"/>
      <c r="E626" s="118"/>
      <c r="F626" s="119"/>
      <c r="G626" s="120"/>
      <c r="H626" s="120"/>
      <c r="I626" s="418">
        <f t="shared" si="10"/>
        <v>0</v>
      </c>
      <c r="J626" s="331"/>
      <c r="K626" s="332">
        <f>IFERROR(SUM(C626/'Transfers of Funds'!$F$57),0)</f>
        <v>0</v>
      </c>
      <c r="L626" s="21"/>
      <c r="M626" s="47" t="s">
        <v>162</v>
      </c>
      <c r="N626" s="46"/>
    </row>
    <row r="627" spans="1:14" s="23" customFormat="1" ht="14.25" customHeight="1">
      <c r="A627" s="115"/>
      <c r="B627" s="308" t="str">
        <f>IF(A627="","",VLOOKUP(A627,'Project Budget vs Exp'!$B$9:$G$52,2,FALSE))</f>
        <v/>
      </c>
      <c r="C627" s="117"/>
      <c r="D627" s="116"/>
      <c r="E627" s="118"/>
      <c r="F627" s="119"/>
      <c r="G627" s="120"/>
      <c r="H627" s="120"/>
      <c r="I627" s="418">
        <f t="shared" si="10"/>
        <v>0</v>
      </c>
      <c r="J627" s="331"/>
      <c r="K627" s="332">
        <f>IFERROR(SUM(C627/'Transfers of Funds'!$F$57),0)</f>
        <v>0</v>
      </c>
      <c r="L627" s="21"/>
      <c r="M627" s="47" t="s">
        <v>162</v>
      </c>
      <c r="N627" s="46"/>
    </row>
    <row r="628" spans="1:14" s="23" customFormat="1" ht="14.25" customHeight="1">
      <c r="A628" s="115"/>
      <c r="B628" s="308" t="str">
        <f>IF(A628="","",VLOOKUP(A628,'Project Budget vs Exp'!$B$9:$G$52,2,FALSE))</f>
        <v/>
      </c>
      <c r="C628" s="117"/>
      <c r="D628" s="116"/>
      <c r="E628" s="118"/>
      <c r="F628" s="119"/>
      <c r="G628" s="120"/>
      <c r="H628" s="120"/>
      <c r="I628" s="418">
        <f t="shared" si="10"/>
        <v>0</v>
      </c>
      <c r="J628" s="331"/>
      <c r="K628" s="332">
        <f>IFERROR(SUM(C628/'Transfers of Funds'!$F$57),0)</f>
        <v>0</v>
      </c>
      <c r="L628" s="21"/>
      <c r="M628" s="47" t="s">
        <v>162</v>
      </c>
      <c r="N628" s="46"/>
    </row>
    <row r="629" spans="1:14" s="23" customFormat="1" ht="14.25" customHeight="1">
      <c r="A629" s="115"/>
      <c r="B629" s="308" t="str">
        <f>IF(A629="","",VLOOKUP(A629,'Project Budget vs Exp'!$B$9:$G$52,2,FALSE))</f>
        <v/>
      </c>
      <c r="C629" s="117"/>
      <c r="D629" s="116"/>
      <c r="E629" s="118"/>
      <c r="F629" s="119"/>
      <c r="G629" s="120"/>
      <c r="H629" s="120"/>
      <c r="I629" s="418">
        <f t="shared" si="10"/>
        <v>0</v>
      </c>
      <c r="J629" s="331"/>
      <c r="K629" s="332">
        <f>IFERROR(SUM(C629/'Transfers of Funds'!$F$57),0)</f>
        <v>0</v>
      </c>
      <c r="L629" s="21"/>
      <c r="M629" s="47" t="s">
        <v>162</v>
      </c>
      <c r="N629" s="46"/>
    </row>
    <row r="630" spans="1:14" s="23" customFormat="1" ht="14.25" customHeight="1">
      <c r="A630" s="115"/>
      <c r="B630" s="308" t="str">
        <f>IF(A630="","",VLOOKUP(A630,'Project Budget vs Exp'!$B$9:$G$52,2,FALSE))</f>
        <v/>
      </c>
      <c r="C630" s="117"/>
      <c r="D630" s="116"/>
      <c r="E630" s="118"/>
      <c r="F630" s="119"/>
      <c r="G630" s="120"/>
      <c r="H630" s="120"/>
      <c r="I630" s="418">
        <f t="shared" si="10"/>
        <v>0</v>
      </c>
      <c r="J630" s="331"/>
      <c r="K630" s="332">
        <f>IFERROR(SUM(C630/'Transfers of Funds'!$F$57),0)</f>
        <v>0</v>
      </c>
      <c r="L630" s="21"/>
      <c r="M630" s="47" t="s">
        <v>162</v>
      </c>
      <c r="N630" s="46"/>
    </row>
    <row r="631" spans="1:14" s="23" customFormat="1" ht="14.25" customHeight="1">
      <c r="A631" s="115"/>
      <c r="B631" s="308" t="str">
        <f>IF(A631="","",VLOOKUP(A631,'Project Budget vs Exp'!$B$9:$G$52,2,FALSE))</f>
        <v/>
      </c>
      <c r="C631" s="117"/>
      <c r="D631" s="116"/>
      <c r="E631" s="118"/>
      <c r="F631" s="119"/>
      <c r="G631" s="120"/>
      <c r="H631" s="120"/>
      <c r="I631" s="418">
        <f t="shared" si="10"/>
        <v>0</v>
      </c>
      <c r="J631" s="331"/>
      <c r="K631" s="332">
        <f>IFERROR(SUM(C631/'Transfers of Funds'!$F$57),0)</f>
        <v>0</v>
      </c>
      <c r="L631" s="21"/>
      <c r="M631" s="47" t="s">
        <v>162</v>
      </c>
      <c r="N631" s="46"/>
    </row>
    <row r="632" spans="1:14" s="23" customFormat="1" ht="14.25" customHeight="1">
      <c r="A632" s="115"/>
      <c r="B632" s="308" t="str">
        <f>IF(A632="","",VLOOKUP(A632,'Project Budget vs Exp'!$B$9:$G$52,2,FALSE))</f>
        <v/>
      </c>
      <c r="C632" s="117"/>
      <c r="D632" s="116"/>
      <c r="E632" s="118"/>
      <c r="F632" s="119"/>
      <c r="G632" s="120"/>
      <c r="H632" s="120"/>
      <c r="I632" s="418">
        <f t="shared" si="10"/>
        <v>0</v>
      </c>
      <c r="J632" s="331"/>
      <c r="K632" s="332">
        <f>IFERROR(SUM(C632/'Transfers of Funds'!$F$57),0)</f>
        <v>0</v>
      </c>
      <c r="L632" s="21"/>
      <c r="M632" s="47" t="s">
        <v>162</v>
      </c>
      <c r="N632" s="46"/>
    </row>
    <row r="633" spans="1:14" s="23" customFormat="1" ht="14.25" customHeight="1">
      <c r="A633" s="115"/>
      <c r="B633" s="308" t="str">
        <f>IF(A633="","",VLOOKUP(A633,'Project Budget vs Exp'!$B$9:$G$52,2,FALSE))</f>
        <v/>
      </c>
      <c r="C633" s="117"/>
      <c r="D633" s="116"/>
      <c r="E633" s="118"/>
      <c r="F633" s="119"/>
      <c r="G633" s="120"/>
      <c r="H633" s="120"/>
      <c r="I633" s="418">
        <f t="shared" si="10"/>
        <v>0</v>
      </c>
      <c r="J633" s="331"/>
      <c r="K633" s="332">
        <f>IFERROR(SUM(C633/'Transfers of Funds'!$F$57),0)</f>
        <v>0</v>
      </c>
      <c r="L633" s="21"/>
      <c r="M633" s="47" t="s">
        <v>162</v>
      </c>
      <c r="N633" s="46"/>
    </row>
    <row r="634" spans="1:14" s="23" customFormat="1" ht="14.25" customHeight="1">
      <c r="A634" s="115"/>
      <c r="B634" s="308" t="str">
        <f>IF(A634="","",VLOOKUP(A634,'Project Budget vs Exp'!$B$9:$G$52,2,FALSE))</f>
        <v/>
      </c>
      <c r="C634" s="117"/>
      <c r="D634" s="116"/>
      <c r="E634" s="118"/>
      <c r="F634" s="119"/>
      <c r="G634" s="120"/>
      <c r="H634" s="120"/>
      <c r="I634" s="418">
        <f t="shared" si="10"/>
        <v>0</v>
      </c>
      <c r="J634" s="331"/>
      <c r="K634" s="332">
        <f>IFERROR(SUM(C634/'Transfers of Funds'!$F$57),0)</f>
        <v>0</v>
      </c>
      <c r="L634" s="21"/>
      <c r="M634" s="47" t="s">
        <v>162</v>
      </c>
      <c r="N634" s="46"/>
    </row>
    <row r="635" spans="1:14" s="23" customFormat="1" ht="14.25" customHeight="1">
      <c r="A635" s="115"/>
      <c r="B635" s="308" t="str">
        <f>IF(A635="","",VLOOKUP(A635,'Project Budget vs Exp'!$B$9:$G$52,2,FALSE))</f>
        <v/>
      </c>
      <c r="C635" s="117"/>
      <c r="D635" s="116"/>
      <c r="E635" s="118"/>
      <c r="F635" s="119"/>
      <c r="G635" s="120"/>
      <c r="H635" s="120"/>
      <c r="I635" s="418">
        <f t="shared" si="10"/>
        <v>0</v>
      </c>
      <c r="J635" s="331"/>
      <c r="K635" s="332">
        <f>IFERROR(SUM(C635/'Transfers of Funds'!$F$57),0)</f>
        <v>0</v>
      </c>
      <c r="L635" s="21"/>
      <c r="M635" s="47" t="s">
        <v>162</v>
      </c>
      <c r="N635" s="46"/>
    </row>
    <row r="636" spans="1:14" s="23" customFormat="1" ht="14.25" customHeight="1">
      <c r="A636" s="115"/>
      <c r="B636" s="308" t="str">
        <f>IF(A636="","",VLOOKUP(A636,'Project Budget vs Exp'!$B$9:$G$52,2,FALSE))</f>
        <v/>
      </c>
      <c r="C636" s="117"/>
      <c r="D636" s="116"/>
      <c r="E636" s="118"/>
      <c r="F636" s="119"/>
      <c r="G636" s="120"/>
      <c r="H636" s="120"/>
      <c r="I636" s="418">
        <f t="shared" si="10"/>
        <v>0</v>
      </c>
      <c r="J636" s="331"/>
      <c r="K636" s="332">
        <f>IFERROR(SUM(C636/'Transfers of Funds'!$F$57),0)</f>
        <v>0</v>
      </c>
      <c r="L636" s="21"/>
      <c r="M636" s="47" t="s">
        <v>162</v>
      </c>
      <c r="N636" s="46"/>
    </row>
    <row r="637" spans="1:14" s="23" customFormat="1" ht="14.25" customHeight="1">
      <c r="A637" s="115"/>
      <c r="B637" s="308" t="str">
        <f>IF(A637="","",VLOOKUP(A637,'Project Budget vs Exp'!$B$9:$G$52,2,FALSE))</f>
        <v/>
      </c>
      <c r="C637" s="117"/>
      <c r="D637" s="116"/>
      <c r="E637" s="118"/>
      <c r="F637" s="119"/>
      <c r="G637" s="120"/>
      <c r="H637" s="120"/>
      <c r="I637" s="418">
        <f t="shared" si="10"/>
        <v>0</v>
      </c>
      <c r="J637" s="331"/>
      <c r="K637" s="332">
        <f>IFERROR(SUM(C637/'Transfers of Funds'!$F$57),0)</f>
        <v>0</v>
      </c>
      <c r="L637" s="21"/>
      <c r="M637" s="47" t="s">
        <v>162</v>
      </c>
      <c r="N637" s="46"/>
    </row>
    <row r="638" spans="1:14" s="23" customFormat="1" ht="14.25" customHeight="1">
      <c r="A638" s="115"/>
      <c r="B638" s="308" t="str">
        <f>IF(A638="","",VLOOKUP(A638,'Project Budget vs Exp'!$B$9:$G$52,2,FALSE))</f>
        <v/>
      </c>
      <c r="C638" s="117"/>
      <c r="D638" s="116"/>
      <c r="E638" s="118"/>
      <c r="F638" s="119"/>
      <c r="G638" s="120"/>
      <c r="H638" s="120"/>
      <c r="I638" s="418">
        <f t="shared" si="10"/>
        <v>0</v>
      </c>
      <c r="J638" s="331"/>
      <c r="K638" s="332">
        <f>IFERROR(SUM(C638/'Transfers of Funds'!$F$57),0)</f>
        <v>0</v>
      </c>
      <c r="L638" s="21"/>
      <c r="M638" s="47" t="s">
        <v>162</v>
      </c>
      <c r="N638" s="46"/>
    </row>
    <row r="639" spans="1:14" s="23" customFormat="1" ht="14.25" customHeight="1">
      <c r="A639" s="115"/>
      <c r="B639" s="308" t="str">
        <f>IF(A639="","",VLOOKUP(A639,'Project Budget vs Exp'!$B$9:$G$52,2,FALSE))</f>
        <v/>
      </c>
      <c r="C639" s="117"/>
      <c r="D639" s="116"/>
      <c r="E639" s="118"/>
      <c r="F639" s="119"/>
      <c r="G639" s="120"/>
      <c r="H639" s="120"/>
      <c r="I639" s="418">
        <f t="shared" si="10"/>
        <v>0</v>
      </c>
      <c r="J639" s="331"/>
      <c r="K639" s="332">
        <f>IFERROR(SUM(C639/'Transfers of Funds'!$F$57),0)</f>
        <v>0</v>
      </c>
      <c r="L639" s="21"/>
      <c r="M639" s="47" t="s">
        <v>162</v>
      </c>
      <c r="N639" s="46"/>
    </row>
    <row r="640" spans="1:14" s="23" customFormat="1" ht="14.25" customHeight="1">
      <c r="A640" s="115"/>
      <c r="B640" s="308" t="str">
        <f>IF(A640="","",VLOOKUP(A640,'Project Budget vs Exp'!$B$9:$G$52,2,FALSE))</f>
        <v/>
      </c>
      <c r="C640" s="117"/>
      <c r="D640" s="116"/>
      <c r="E640" s="118"/>
      <c r="F640" s="119"/>
      <c r="G640" s="120"/>
      <c r="H640" s="120"/>
      <c r="I640" s="418">
        <f t="shared" si="10"/>
        <v>0</v>
      </c>
      <c r="J640" s="331"/>
      <c r="K640" s="332">
        <f>IFERROR(SUM(C640/'Transfers of Funds'!$F$57),0)</f>
        <v>0</v>
      </c>
      <c r="L640" s="21"/>
      <c r="M640" s="47" t="s">
        <v>162</v>
      </c>
      <c r="N640" s="46"/>
    </row>
    <row r="641" spans="1:14" s="23" customFormat="1" ht="14.25" customHeight="1">
      <c r="A641" s="115"/>
      <c r="B641" s="308" t="str">
        <f>IF(A641="","",VLOOKUP(A641,'Project Budget vs Exp'!$B$9:$G$52,2,FALSE))</f>
        <v/>
      </c>
      <c r="C641" s="117"/>
      <c r="D641" s="116"/>
      <c r="E641" s="118"/>
      <c r="F641" s="119"/>
      <c r="G641" s="120"/>
      <c r="H641" s="120"/>
      <c r="I641" s="418">
        <f t="shared" si="10"/>
        <v>0</v>
      </c>
      <c r="J641" s="331"/>
      <c r="K641" s="332">
        <f>IFERROR(SUM(C641/'Transfers of Funds'!$F$57),0)</f>
        <v>0</v>
      </c>
      <c r="L641" s="21"/>
      <c r="M641" s="47" t="s">
        <v>162</v>
      </c>
      <c r="N641" s="46"/>
    </row>
    <row r="642" spans="1:14" s="23" customFormat="1" ht="14.25" customHeight="1">
      <c r="A642" s="115"/>
      <c r="B642" s="308" t="str">
        <f>IF(A642="","",VLOOKUP(A642,'Project Budget vs Exp'!$B$9:$G$52,2,FALSE))</f>
        <v/>
      </c>
      <c r="C642" s="117"/>
      <c r="D642" s="116"/>
      <c r="E642" s="118"/>
      <c r="F642" s="119"/>
      <c r="G642" s="120"/>
      <c r="H642" s="120"/>
      <c r="I642" s="418">
        <f t="shared" si="10"/>
        <v>0</v>
      </c>
      <c r="J642" s="331"/>
      <c r="K642" s="332">
        <f>IFERROR(SUM(C642/'Transfers of Funds'!$F$57),0)</f>
        <v>0</v>
      </c>
      <c r="L642" s="21"/>
      <c r="M642" s="47" t="s">
        <v>162</v>
      </c>
      <c r="N642" s="46"/>
    </row>
    <row r="643" spans="1:14" s="23" customFormat="1" ht="14.25" customHeight="1">
      <c r="A643" s="115"/>
      <c r="B643" s="308" t="str">
        <f>IF(A643="","",VLOOKUP(A643,'Project Budget vs Exp'!$B$9:$G$52,2,FALSE))</f>
        <v/>
      </c>
      <c r="C643" s="117"/>
      <c r="D643" s="116"/>
      <c r="E643" s="118"/>
      <c r="F643" s="119"/>
      <c r="G643" s="120"/>
      <c r="H643" s="120"/>
      <c r="I643" s="418">
        <f t="shared" si="10"/>
        <v>0</v>
      </c>
      <c r="J643" s="331"/>
      <c r="K643" s="332">
        <f>IFERROR(SUM(C643/'Transfers of Funds'!$F$57),0)</f>
        <v>0</v>
      </c>
      <c r="L643" s="21"/>
      <c r="M643" s="47" t="s">
        <v>162</v>
      </c>
      <c r="N643" s="46"/>
    </row>
    <row r="644" spans="1:14" s="23" customFormat="1" ht="14.25" customHeight="1">
      <c r="A644" s="115"/>
      <c r="B644" s="308" t="str">
        <f>IF(A644="","",VLOOKUP(A644,'Project Budget vs Exp'!$B$9:$G$52,2,FALSE))</f>
        <v/>
      </c>
      <c r="C644" s="117"/>
      <c r="D644" s="116"/>
      <c r="E644" s="118"/>
      <c r="F644" s="119"/>
      <c r="G644" s="120"/>
      <c r="H644" s="120"/>
      <c r="I644" s="418">
        <f t="shared" si="10"/>
        <v>0</v>
      </c>
      <c r="J644" s="331"/>
      <c r="K644" s="332">
        <f>IFERROR(SUM(C644/'Transfers of Funds'!$F$57),0)</f>
        <v>0</v>
      </c>
      <c r="L644" s="21"/>
      <c r="M644" s="47" t="s">
        <v>162</v>
      </c>
      <c r="N644" s="46"/>
    </row>
    <row r="645" spans="1:14" s="23" customFormat="1" ht="14.25" customHeight="1">
      <c r="A645" s="115"/>
      <c r="B645" s="308" t="str">
        <f>IF(A645="","",VLOOKUP(A645,'Project Budget vs Exp'!$B$9:$G$52,2,FALSE))</f>
        <v/>
      </c>
      <c r="C645" s="117"/>
      <c r="D645" s="116"/>
      <c r="E645" s="118"/>
      <c r="F645" s="119"/>
      <c r="G645" s="120"/>
      <c r="H645" s="120"/>
      <c r="I645" s="418">
        <f t="shared" si="10"/>
        <v>0</v>
      </c>
      <c r="J645" s="331"/>
      <c r="K645" s="332">
        <f>IFERROR(SUM(C645/'Transfers of Funds'!$F$57),0)</f>
        <v>0</v>
      </c>
      <c r="L645" s="21"/>
      <c r="M645" s="47" t="s">
        <v>162</v>
      </c>
      <c r="N645" s="46"/>
    </row>
    <row r="646" spans="1:14" s="23" customFormat="1" ht="14.25" customHeight="1">
      <c r="A646" s="115"/>
      <c r="B646" s="308" t="str">
        <f>IF(A646="","",VLOOKUP(A646,'Project Budget vs Exp'!$B$9:$G$52,2,FALSE))</f>
        <v/>
      </c>
      <c r="C646" s="117"/>
      <c r="D646" s="116"/>
      <c r="E646" s="118"/>
      <c r="F646" s="119"/>
      <c r="G646" s="120"/>
      <c r="H646" s="120"/>
      <c r="I646" s="418">
        <f t="shared" si="10"/>
        <v>0</v>
      </c>
      <c r="J646" s="331"/>
      <c r="K646" s="332">
        <f>IFERROR(SUM(C646/'Transfers of Funds'!$F$57),0)</f>
        <v>0</v>
      </c>
      <c r="L646" s="21"/>
      <c r="M646" s="47" t="s">
        <v>162</v>
      </c>
      <c r="N646" s="46"/>
    </row>
    <row r="647" spans="1:14" s="23" customFormat="1" ht="14.25" customHeight="1">
      <c r="A647" s="115"/>
      <c r="B647" s="308" t="str">
        <f>IF(A647="","",VLOOKUP(A647,'Project Budget vs Exp'!$B$9:$G$52,2,FALSE))</f>
        <v/>
      </c>
      <c r="C647" s="117"/>
      <c r="D647" s="116"/>
      <c r="E647" s="118"/>
      <c r="F647" s="119"/>
      <c r="G647" s="120"/>
      <c r="H647" s="120"/>
      <c r="I647" s="418">
        <f t="shared" si="10"/>
        <v>0</v>
      </c>
      <c r="J647" s="331"/>
      <c r="K647" s="332">
        <f>IFERROR(SUM(C647/'Transfers of Funds'!$F$57),0)</f>
        <v>0</v>
      </c>
      <c r="L647" s="21"/>
      <c r="M647" s="47" t="s">
        <v>162</v>
      </c>
      <c r="N647" s="46"/>
    </row>
    <row r="648" spans="1:14" s="23" customFormat="1" ht="14.25" customHeight="1">
      <c r="A648" s="115"/>
      <c r="B648" s="308" t="str">
        <f>IF(A648="","",VLOOKUP(A648,'Project Budget vs Exp'!$B$9:$G$52,2,FALSE))</f>
        <v/>
      </c>
      <c r="C648" s="117"/>
      <c r="D648" s="116"/>
      <c r="E648" s="118"/>
      <c r="F648" s="119"/>
      <c r="G648" s="120"/>
      <c r="H648" s="120"/>
      <c r="I648" s="418">
        <f t="shared" si="10"/>
        <v>0</v>
      </c>
      <c r="J648" s="331"/>
      <c r="K648" s="332">
        <f>IFERROR(SUM(C648/'Transfers of Funds'!$F$57),0)</f>
        <v>0</v>
      </c>
      <c r="L648" s="21"/>
      <c r="M648" s="47" t="s">
        <v>162</v>
      </c>
      <c r="N648" s="46"/>
    </row>
    <row r="649" spans="1:14" s="23" customFormat="1" ht="14.25" customHeight="1">
      <c r="A649" s="115"/>
      <c r="B649" s="308" t="str">
        <f>IF(A649="","",VLOOKUP(A649,'Project Budget vs Exp'!$B$9:$G$52,2,FALSE))</f>
        <v/>
      </c>
      <c r="C649" s="117"/>
      <c r="D649" s="116"/>
      <c r="E649" s="118"/>
      <c r="F649" s="119"/>
      <c r="G649" s="120"/>
      <c r="H649" s="120"/>
      <c r="I649" s="418">
        <f t="shared" si="10"/>
        <v>0</v>
      </c>
      <c r="J649" s="331"/>
      <c r="K649" s="332">
        <f>IFERROR(SUM(C649/'Transfers of Funds'!$F$57),0)</f>
        <v>0</v>
      </c>
      <c r="L649" s="21"/>
      <c r="M649" s="47" t="s">
        <v>162</v>
      </c>
      <c r="N649" s="46"/>
    </row>
    <row r="650" spans="1:14" s="23" customFormat="1" ht="14.25" customHeight="1">
      <c r="A650" s="115"/>
      <c r="B650" s="308" t="str">
        <f>IF(A650="","",VLOOKUP(A650,'Project Budget vs Exp'!$B$9:$G$52,2,FALSE))</f>
        <v/>
      </c>
      <c r="C650" s="117"/>
      <c r="D650" s="116"/>
      <c r="E650" s="118"/>
      <c r="F650" s="119"/>
      <c r="G650" s="120"/>
      <c r="H650" s="120"/>
      <c r="I650" s="418">
        <f t="shared" si="10"/>
        <v>0</v>
      </c>
      <c r="J650" s="331"/>
      <c r="K650" s="332">
        <f>IFERROR(SUM(C650/'Transfers of Funds'!$F$57),0)</f>
        <v>0</v>
      </c>
      <c r="L650" s="21"/>
      <c r="M650" s="47" t="s">
        <v>162</v>
      </c>
      <c r="N650" s="46"/>
    </row>
    <row r="651" spans="1:14" s="23" customFormat="1" ht="14.25" customHeight="1">
      <c r="A651" s="115"/>
      <c r="B651" s="308" t="str">
        <f>IF(A651="","",VLOOKUP(A651,'Project Budget vs Exp'!$B$9:$G$52,2,FALSE))</f>
        <v/>
      </c>
      <c r="C651" s="117"/>
      <c r="D651" s="116"/>
      <c r="E651" s="118"/>
      <c r="F651" s="119"/>
      <c r="G651" s="120"/>
      <c r="H651" s="120"/>
      <c r="I651" s="418">
        <f t="shared" si="10"/>
        <v>0</v>
      </c>
      <c r="J651" s="331"/>
      <c r="K651" s="332">
        <f>IFERROR(SUM(C651/'Transfers of Funds'!$F$57),0)</f>
        <v>0</v>
      </c>
      <c r="L651" s="21"/>
      <c r="M651" s="47" t="s">
        <v>162</v>
      </c>
      <c r="N651" s="46"/>
    </row>
    <row r="652" spans="1:14" s="23" customFormat="1" ht="14.25" customHeight="1">
      <c r="A652" s="115"/>
      <c r="B652" s="308" t="str">
        <f>IF(A652="","",VLOOKUP(A652,'Project Budget vs Exp'!$B$9:$G$52,2,FALSE))</f>
        <v/>
      </c>
      <c r="C652" s="117"/>
      <c r="D652" s="116"/>
      <c r="E652" s="118"/>
      <c r="F652" s="119"/>
      <c r="G652" s="120"/>
      <c r="H652" s="120"/>
      <c r="I652" s="418">
        <f t="shared" si="10"/>
        <v>0</v>
      </c>
      <c r="J652" s="331"/>
      <c r="K652" s="332">
        <f>IFERROR(SUM(C652/'Transfers of Funds'!$F$57),0)</f>
        <v>0</v>
      </c>
      <c r="L652" s="21"/>
      <c r="M652" s="47" t="s">
        <v>162</v>
      </c>
      <c r="N652" s="46"/>
    </row>
    <row r="653" spans="1:14" s="23" customFormat="1" ht="14.25" customHeight="1">
      <c r="A653" s="115"/>
      <c r="B653" s="308" t="str">
        <f>IF(A653="","",VLOOKUP(A653,'Project Budget vs Exp'!$B$9:$G$52,2,FALSE))</f>
        <v/>
      </c>
      <c r="C653" s="117"/>
      <c r="D653" s="116"/>
      <c r="E653" s="118"/>
      <c r="F653" s="119"/>
      <c r="G653" s="120"/>
      <c r="H653" s="120"/>
      <c r="I653" s="418">
        <f t="shared" si="10"/>
        <v>0</v>
      </c>
      <c r="J653" s="331"/>
      <c r="K653" s="332">
        <f>IFERROR(SUM(C653/'Transfers of Funds'!$F$57),0)</f>
        <v>0</v>
      </c>
      <c r="L653" s="21"/>
      <c r="M653" s="47" t="s">
        <v>162</v>
      </c>
      <c r="N653" s="46"/>
    </row>
    <row r="654" spans="1:14" s="23" customFormat="1" ht="14.25" customHeight="1">
      <c r="A654" s="115"/>
      <c r="B654" s="308" t="str">
        <f>IF(A654="","",VLOOKUP(A654,'Project Budget vs Exp'!$B$9:$G$52,2,FALSE))</f>
        <v/>
      </c>
      <c r="C654" s="117"/>
      <c r="D654" s="116"/>
      <c r="E654" s="118"/>
      <c r="F654" s="119"/>
      <c r="G654" s="120"/>
      <c r="H654" s="120"/>
      <c r="I654" s="418">
        <f t="shared" si="10"/>
        <v>0</v>
      </c>
      <c r="J654" s="331"/>
      <c r="K654" s="332">
        <f>IFERROR(SUM(C654/'Transfers of Funds'!$F$57),0)</f>
        <v>0</v>
      </c>
      <c r="L654" s="21"/>
      <c r="M654" s="47" t="s">
        <v>162</v>
      </c>
      <c r="N654" s="46"/>
    </row>
    <row r="655" spans="1:14" s="23" customFormat="1" ht="14.25" customHeight="1">
      <c r="A655" s="115"/>
      <c r="B655" s="308" t="str">
        <f>IF(A655="","",VLOOKUP(A655,'Project Budget vs Exp'!$B$9:$G$52,2,FALSE))</f>
        <v/>
      </c>
      <c r="C655" s="117"/>
      <c r="D655" s="116"/>
      <c r="E655" s="118"/>
      <c r="F655" s="119"/>
      <c r="G655" s="120"/>
      <c r="H655" s="120"/>
      <c r="I655" s="418">
        <f t="shared" si="10"/>
        <v>0</v>
      </c>
      <c r="J655" s="331"/>
      <c r="K655" s="332">
        <f>IFERROR(SUM(C655/'Transfers of Funds'!$F$57),0)</f>
        <v>0</v>
      </c>
      <c r="L655" s="21"/>
      <c r="M655" s="47" t="s">
        <v>162</v>
      </c>
      <c r="N655" s="46"/>
    </row>
    <row r="656" spans="1:14" s="23" customFormat="1" ht="14.25" customHeight="1">
      <c r="A656" s="115"/>
      <c r="B656" s="308" t="str">
        <f>IF(A656="","",VLOOKUP(A656,'Project Budget vs Exp'!$B$9:$G$52,2,FALSE))</f>
        <v/>
      </c>
      <c r="C656" s="117"/>
      <c r="D656" s="116"/>
      <c r="E656" s="118"/>
      <c r="F656" s="119"/>
      <c r="G656" s="120"/>
      <c r="H656" s="120"/>
      <c r="I656" s="418">
        <f t="shared" si="10"/>
        <v>0</v>
      </c>
      <c r="J656" s="331"/>
      <c r="K656" s="332">
        <f>IFERROR(SUM(C656/'Transfers of Funds'!$F$57),0)</f>
        <v>0</v>
      </c>
      <c r="L656" s="21"/>
      <c r="M656" s="47" t="s">
        <v>162</v>
      </c>
      <c r="N656" s="46"/>
    </row>
    <row r="657" spans="1:14" s="23" customFormat="1" ht="14.25" customHeight="1">
      <c r="A657" s="115"/>
      <c r="B657" s="308" t="str">
        <f>IF(A657="","",VLOOKUP(A657,'Project Budget vs Exp'!$B$9:$G$52,2,FALSE))</f>
        <v/>
      </c>
      <c r="C657" s="117"/>
      <c r="D657" s="116"/>
      <c r="E657" s="118"/>
      <c r="F657" s="119"/>
      <c r="G657" s="120"/>
      <c r="H657" s="120"/>
      <c r="I657" s="418">
        <f t="shared" si="10"/>
        <v>0</v>
      </c>
      <c r="J657" s="331"/>
      <c r="K657" s="332">
        <f>IFERROR(SUM(C657/'Transfers of Funds'!$F$57),0)</f>
        <v>0</v>
      </c>
      <c r="L657" s="21"/>
      <c r="M657" s="47" t="s">
        <v>162</v>
      </c>
      <c r="N657" s="46"/>
    </row>
    <row r="658" spans="1:14" s="23" customFormat="1" ht="14.25" customHeight="1">
      <c r="A658" s="115"/>
      <c r="B658" s="308" t="str">
        <f>IF(A658="","",VLOOKUP(A658,'Project Budget vs Exp'!$B$9:$G$52,2,FALSE))</f>
        <v/>
      </c>
      <c r="C658" s="117"/>
      <c r="D658" s="116"/>
      <c r="E658" s="118"/>
      <c r="F658" s="119"/>
      <c r="G658" s="120"/>
      <c r="H658" s="120"/>
      <c r="I658" s="418">
        <f t="shared" si="10"/>
        <v>0</v>
      </c>
      <c r="J658" s="331"/>
      <c r="K658" s="332">
        <f>IFERROR(SUM(C658/'Transfers of Funds'!$F$57),0)</f>
        <v>0</v>
      </c>
      <c r="L658" s="21"/>
      <c r="M658" s="47" t="s">
        <v>162</v>
      </c>
      <c r="N658" s="46"/>
    </row>
    <row r="659" spans="1:14" s="23" customFormat="1" ht="14.25" customHeight="1">
      <c r="A659" s="115"/>
      <c r="B659" s="308" t="str">
        <f>IF(A659="","",VLOOKUP(A659,'Project Budget vs Exp'!$B$9:$G$52,2,FALSE))</f>
        <v/>
      </c>
      <c r="C659" s="117"/>
      <c r="D659" s="116"/>
      <c r="E659" s="118"/>
      <c r="F659" s="119"/>
      <c r="G659" s="120"/>
      <c r="H659" s="120"/>
      <c r="I659" s="418">
        <f t="shared" si="10"/>
        <v>0</v>
      </c>
      <c r="J659" s="331"/>
      <c r="K659" s="332">
        <f>IFERROR(SUM(C659/'Transfers of Funds'!$F$57),0)</f>
        <v>0</v>
      </c>
      <c r="L659" s="21"/>
      <c r="M659" s="47" t="s">
        <v>162</v>
      </c>
      <c r="N659" s="46"/>
    </row>
    <row r="660" spans="1:14" s="23" customFormat="1" ht="14.25" customHeight="1">
      <c r="A660" s="115"/>
      <c r="B660" s="308" t="str">
        <f>IF(A660="","",VLOOKUP(A660,'Project Budget vs Exp'!$B$9:$G$52,2,FALSE))</f>
        <v/>
      </c>
      <c r="C660" s="117"/>
      <c r="D660" s="116"/>
      <c r="E660" s="118"/>
      <c r="F660" s="119"/>
      <c r="G660" s="120"/>
      <c r="H660" s="120"/>
      <c r="I660" s="418">
        <f t="shared" si="10"/>
        <v>0</v>
      </c>
      <c r="J660" s="331"/>
      <c r="K660" s="332">
        <f>IFERROR(SUM(C660/'Transfers of Funds'!$F$57),0)</f>
        <v>0</v>
      </c>
      <c r="L660" s="21"/>
      <c r="M660" s="47" t="s">
        <v>162</v>
      </c>
      <c r="N660" s="46"/>
    </row>
    <row r="661" spans="1:14" s="23" customFormat="1" ht="14.25" customHeight="1">
      <c r="A661" s="115"/>
      <c r="B661" s="308" t="str">
        <f>IF(A661="","",VLOOKUP(A661,'Project Budget vs Exp'!$B$9:$G$52,2,FALSE))</f>
        <v/>
      </c>
      <c r="C661" s="117"/>
      <c r="D661" s="116"/>
      <c r="E661" s="118"/>
      <c r="F661" s="119"/>
      <c r="G661" s="120"/>
      <c r="H661" s="120"/>
      <c r="I661" s="418">
        <f t="shared" ref="I661:I724" si="11">IF(OR(F$4="EUR",F$4="USD",F$4="GBP",F$4="CAD",F$4="NZD",F$4="AUD"),K661,C661)</f>
        <v>0</v>
      </c>
      <c r="J661" s="331"/>
      <c r="K661" s="332">
        <f>IFERROR(SUM(C661/'Transfers of Funds'!$F$57),0)</f>
        <v>0</v>
      </c>
      <c r="L661" s="21"/>
      <c r="M661" s="47" t="s">
        <v>162</v>
      </c>
      <c r="N661" s="46"/>
    </row>
    <row r="662" spans="1:14" s="23" customFormat="1" ht="14.25" customHeight="1">
      <c r="A662" s="115"/>
      <c r="B662" s="308" t="str">
        <f>IF(A662="","",VLOOKUP(A662,'Project Budget vs Exp'!$B$9:$G$52,2,FALSE))</f>
        <v/>
      </c>
      <c r="C662" s="117"/>
      <c r="D662" s="116"/>
      <c r="E662" s="118"/>
      <c r="F662" s="119"/>
      <c r="G662" s="120"/>
      <c r="H662" s="120"/>
      <c r="I662" s="418">
        <f t="shared" si="11"/>
        <v>0</v>
      </c>
      <c r="J662" s="331"/>
      <c r="K662" s="332">
        <f>IFERROR(SUM(C662/'Transfers of Funds'!$F$57),0)</f>
        <v>0</v>
      </c>
      <c r="L662" s="21"/>
      <c r="M662" s="47" t="s">
        <v>162</v>
      </c>
      <c r="N662" s="46"/>
    </row>
    <row r="663" spans="1:14" s="23" customFormat="1" ht="14.25" customHeight="1">
      <c r="A663" s="115"/>
      <c r="B663" s="308" t="str">
        <f>IF(A663="","",VLOOKUP(A663,'Project Budget vs Exp'!$B$9:$G$52,2,FALSE))</f>
        <v/>
      </c>
      <c r="C663" s="117"/>
      <c r="D663" s="116"/>
      <c r="E663" s="118"/>
      <c r="F663" s="119"/>
      <c r="G663" s="120"/>
      <c r="H663" s="120"/>
      <c r="I663" s="418">
        <f t="shared" si="11"/>
        <v>0</v>
      </c>
      <c r="J663" s="331"/>
      <c r="K663" s="332">
        <f>IFERROR(SUM(C663/'Transfers of Funds'!$F$57),0)</f>
        <v>0</v>
      </c>
      <c r="L663" s="21"/>
      <c r="M663" s="47" t="s">
        <v>162</v>
      </c>
      <c r="N663" s="46"/>
    </row>
    <row r="664" spans="1:14" s="23" customFormat="1" ht="14.25" customHeight="1">
      <c r="A664" s="115"/>
      <c r="B664" s="308" t="str">
        <f>IF(A664="","",VLOOKUP(A664,'Project Budget vs Exp'!$B$9:$G$52,2,FALSE))</f>
        <v/>
      </c>
      <c r="C664" s="117"/>
      <c r="D664" s="116"/>
      <c r="E664" s="118"/>
      <c r="F664" s="119"/>
      <c r="G664" s="120"/>
      <c r="H664" s="120"/>
      <c r="I664" s="418">
        <f t="shared" si="11"/>
        <v>0</v>
      </c>
      <c r="J664" s="331"/>
      <c r="K664" s="332">
        <f>IFERROR(SUM(C664/'Transfers of Funds'!$F$57),0)</f>
        <v>0</v>
      </c>
      <c r="L664" s="21"/>
      <c r="M664" s="47" t="s">
        <v>162</v>
      </c>
      <c r="N664" s="46"/>
    </row>
    <row r="665" spans="1:14" s="23" customFormat="1" ht="14.25" customHeight="1">
      <c r="A665" s="115"/>
      <c r="B665" s="308" t="str">
        <f>IF(A665="","",VLOOKUP(A665,'Project Budget vs Exp'!$B$9:$G$52,2,FALSE))</f>
        <v/>
      </c>
      <c r="C665" s="117"/>
      <c r="D665" s="116"/>
      <c r="E665" s="118"/>
      <c r="F665" s="119"/>
      <c r="G665" s="120"/>
      <c r="H665" s="120"/>
      <c r="I665" s="418">
        <f t="shared" si="11"/>
        <v>0</v>
      </c>
      <c r="J665" s="331"/>
      <c r="K665" s="332">
        <f>IFERROR(SUM(C665/'Transfers of Funds'!$F$57),0)</f>
        <v>0</v>
      </c>
      <c r="L665" s="21"/>
      <c r="M665" s="47" t="s">
        <v>162</v>
      </c>
      <c r="N665" s="46"/>
    </row>
    <row r="666" spans="1:14" s="23" customFormat="1" ht="14.25" customHeight="1">
      <c r="A666" s="115"/>
      <c r="B666" s="308" t="str">
        <f>IF(A666="","",VLOOKUP(A666,'Project Budget vs Exp'!$B$9:$G$52,2,FALSE))</f>
        <v/>
      </c>
      <c r="C666" s="117"/>
      <c r="D666" s="116"/>
      <c r="E666" s="118"/>
      <c r="F666" s="119"/>
      <c r="G666" s="120"/>
      <c r="H666" s="120"/>
      <c r="I666" s="418">
        <f t="shared" si="11"/>
        <v>0</v>
      </c>
      <c r="J666" s="331"/>
      <c r="K666" s="332">
        <f>IFERROR(SUM(C666/'Transfers of Funds'!$F$57),0)</f>
        <v>0</v>
      </c>
      <c r="L666" s="21"/>
      <c r="M666" s="47" t="s">
        <v>162</v>
      </c>
      <c r="N666" s="46"/>
    </row>
    <row r="667" spans="1:14" s="23" customFormat="1" ht="14.25" customHeight="1">
      <c r="A667" s="115"/>
      <c r="B667" s="308" t="str">
        <f>IF(A667="","",VLOOKUP(A667,'Project Budget vs Exp'!$B$9:$G$52,2,FALSE))</f>
        <v/>
      </c>
      <c r="C667" s="117"/>
      <c r="D667" s="116"/>
      <c r="E667" s="118"/>
      <c r="F667" s="119"/>
      <c r="G667" s="120"/>
      <c r="H667" s="120"/>
      <c r="I667" s="418">
        <f t="shared" si="11"/>
        <v>0</v>
      </c>
      <c r="J667" s="331"/>
      <c r="K667" s="332">
        <f>IFERROR(SUM(C667/'Transfers of Funds'!$F$57),0)</f>
        <v>0</v>
      </c>
      <c r="L667" s="21"/>
      <c r="M667" s="47" t="s">
        <v>162</v>
      </c>
      <c r="N667" s="46"/>
    </row>
    <row r="668" spans="1:14" s="23" customFormat="1" ht="14.25" customHeight="1">
      <c r="A668" s="115"/>
      <c r="B668" s="308" t="str">
        <f>IF(A668="","",VLOOKUP(A668,'Project Budget vs Exp'!$B$9:$G$52,2,FALSE))</f>
        <v/>
      </c>
      <c r="C668" s="117"/>
      <c r="D668" s="116"/>
      <c r="E668" s="118"/>
      <c r="F668" s="119"/>
      <c r="G668" s="120"/>
      <c r="H668" s="120"/>
      <c r="I668" s="418">
        <f t="shared" si="11"/>
        <v>0</v>
      </c>
      <c r="J668" s="331"/>
      <c r="K668" s="332">
        <f>IFERROR(SUM(C668/'Transfers of Funds'!$F$57),0)</f>
        <v>0</v>
      </c>
      <c r="L668" s="21"/>
      <c r="M668" s="47" t="s">
        <v>162</v>
      </c>
      <c r="N668" s="46"/>
    </row>
    <row r="669" spans="1:14" s="23" customFormat="1" ht="14.25" customHeight="1">
      <c r="A669" s="115"/>
      <c r="B669" s="308" t="str">
        <f>IF(A669="","",VLOOKUP(A669,'Project Budget vs Exp'!$B$9:$G$52,2,FALSE))</f>
        <v/>
      </c>
      <c r="C669" s="117"/>
      <c r="D669" s="116"/>
      <c r="E669" s="118"/>
      <c r="F669" s="119"/>
      <c r="G669" s="120"/>
      <c r="H669" s="120"/>
      <c r="I669" s="418">
        <f t="shared" si="11"/>
        <v>0</v>
      </c>
      <c r="J669" s="331"/>
      <c r="K669" s="332">
        <f>IFERROR(SUM(C669/'Transfers of Funds'!$F$57),0)</f>
        <v>0</v>
      </c>
      <c r="L669" s="21"/>
      <c r="M669" s="47" t="s">
        <v>162</v>
      </c>
      <c r="N669" s="46"/>
    </row>
    <row r="670" spans="1:14" s="23" customFormat="1" ht="14.25" customHeight="1">
      <c r="A670" s="115"/>
      <c r="B670" s="308" t="str">
        <f>IF(A670="","",VLOOKUP(A670,'Project Budget vs Exp'!$B$9:$G$52,2,FALSE))</f>
        <v/>
      </c>
      <c r="C670" s="117"/>
      <c r="D670" s="116"/>
      <c r="E670" s="118"/>
      <c r="F670" s="119"/>
      <c r="G670" s="120"/>
      <c r="H670" s="120"/>
      <c r="I670" s="418">
        <f t="shared" si="11"/>
        <v>0</v>
      </c>
      <c r="J670" s="331"/>
      <c r="K670" s="332">
        <f>IFERROR(SUM(C670/'Transfers of Funds'!$F$57),0)</f>
        <v>0</v>
      </c>
      <c r="L670" s="21"/>
      <c r="M670" s="47" t="s">
        <v>162</v>
      </c>
      <c r="N670" s="46"/>
    </row>
    <row r="671" spans="1:14" s="23" customFormat="1" ht="14.25" customHeight="1">
      <c r="A671" s="115"/>
      <c r="B671" s="308" t="str">
        <f>IF(A671="","",VLOOKUP(A671,'Project Budget vs Exp'!$B$9:$G$52,2,FALSE))</f>
        <v/>
      </c>
      <c r="C671" s="117"/>
      <c r="D671" s="116"/>
      <c r="E671" s="118"/>
      <c r="F671" s="119"/>
      <c r="G671" s="120"/>
      <c r="H671" s="120"/>
      <c r="I671" s="418">
        <f t="shared" si="11"/>
        <v>0</v>
      </c>
      <c r="J671" s="331"/>
      <c r="K671" s="332">
        <f>IFERROR(SUM(C671/'Transfers of Funds'!$F$57),0)</f>
        <v>0</v>
      </c>
      <c r="L671" s="21"/>
      <c r="M671" s="47" t="s">
        <v>162</v>
      </c>
      <c r="N671" s="46"/>
    </row>
    <row r="672" spans="1:14" s="23" customFormat="1" ht="14.25" customHeight="1">
      <c r="A672" s="115"/>
      <c r="B672" s="308" t="str">
        <f>IF(A672="","",VLOOKUP(A672,'Project Budget vs Exp'!$B$9:$G$52,2,FALSE))</f>
        <v/>
      </c>
      <c r="C672" s="117"/>
      <c r="D672" s="116"/>
      <c r="E672" s="118"/>
      <c r="F672" s="119"/>
      <c r="G672" s="120"/>
      <c r="H672" s="120"/>
      <c r="I672" s="418">
        <f t="shared" si="11"/>
        <v>0</v>
      </c>
      <c r="J672" s="331"/>
      <c r="K672" s="332">
        <f>IFERROR(SUM(C672/'Transfers of Funds'!$F$57),0)</f>
        <v>0</v>
      </c>
      <c r="L672" s="21"/>
      <c r="M672" s="47" t="s">
        <v>162</v>
      </c>
      <c r="N672" s="46"/>
    </row>
    <row r="673" spans="1:14" s="23" customFormat="1" ht="14.25" customHeight="1">
      <c r="A673" s="115"/>
      <c r="B673" s="308" t="str">
        <f>IF(A673="","",VLOOKUP(A673,'Project Budget vs Exp'!$B$9:$G$52,2,FALSE))</f>
        <v/>
      </c>
      <c r="C673" s="117"/>
      <c r="D673" s="116"/>
      <c r="E673" s="118"/>
      <c r="F673" s="119"/>
      <c r="G673" s="120"/>
      <c r="H673" s="120"/>
      <c r="I673" s="418">
        <f t="shared" si="11"/>
        <v>0</v>
      </c>
      <c r="J673" s="331"/>
      <c r="K673" s="332">
        <f>IFERROR(SUM(C673/'Transfers of Funds'!$F$57),0)</f>
        <v>0</v>
      </c>
      <c r="L673" s="21"/>
      <c r="M673" s="47" t="s">
        <v>162</v>
      </c>
      <c r="N673" s="46"/>
    </row>
    <row r="674" spans="1:14" s="23" customFormat="1" ht="14.25" customHeight="1">
      <c r="A674" s="115"/>
      <c r="B674" s="308" t="str">
        <f>IF(A674="","",VLOOKUP(A674,'Project Budget vs Exp'!$B$9:$G$52,2,FALSE))</f>
        <v/>
      </c>
      <c r="C674" s="117"/>
      <c r="D674" s="116"/>
      <c r="E674" s="118"/>
      <c r="F674" s="119"/>
      <c r="G674" s="120"/>
      <c r="H674" s="120"/>
      <c r="I674" s="418">
        <f t="shared" si="11"/>
        <v>0</v>
      </c>
      <c r="J674" s="331"/>
      <c r="K674" s="332">
        <f>IFERROR(SUM(C674/'Transfers of Funds'!$F$57),0)</f>
        <v>0</v>
      </c>
      <c r="L674" s="21"/>
      <c r="M674" s="47" t="s">
        <v>162</v>
      </c>
      <c r="N674" s="46"/>
    </row>
    <row r="675" spans="1:14" s="23" customFormat="1" ht="14.25" customHeight="1">
      <c r="A675" s="115"/>
      <c r="B675" s="308" t="str">
        <f>IF(A675="","",VLOOKUP(A675,'Project Budget vs Exp'!$B$9:$G$52,2,FALSE))</f>
        <v/>
      </c>
      <c r="C675" s="117"/>
      <c r="D675" s="116"/>
      <c r="E675" s="118"/>
      <c r="F675" s="119"/>
      <c r="G675" s="120"/>
      <c r="H675" s="120"/>
      <c r="I675" s="418">
        <f t="shared" si="11"/>
        <v>0</v>
      </c>
      <c r="J675" s="331"/>
      <c r="K675" s="332">
        <f>IFERROR(SUM(C675/'Transfers of Funds'!$F$57),0)</f>
        <v>0</v>
      </c>
      <c r="L675" s="21"/>
      <c r="M675" s="47" t="s">
        <v>162</v>
      </c>
      <c r="N675" s="46"/>
    </row>
    <row r="676" spans="1:14" s="23" customFormat="1" ht="14.25" customHeight="1">
      <c r="A676" s="115"/>
      <c r="B676" s="308" t="str">
        <f>IF(A676="","",VLOOKUP(A676,'Project Budget vs Exp'!$B$9:$G$52,2,FALSE))</f>
        <v/>
      </c>
      <c r="C676" s="117"/>
      <c r="D676" s="116"/>
      <c r="E676" s="118"/>
      <c r="F676" s="119"/>
      <c r="G676" s="120"/>
      <c r="H676" s="120"/>
      <c r="I676" s="418">
        <f t="shared" si="11"/>
        <v>0</v>
      </c>
      <c r="J676" s="331"/>
      <c r="K676" s="332">
        <f>IFERROR(SUM(C676/'Transfers of Funds'!$F$57),0)</f>
        <v>0</v>
      </c>
      <c r="L676" s="21"/>
      <c r="M676" s="47" t="s">
        <v>162</v>
      </c>
      <c r="N676" s="46"/>
    </row>
    <row r="677" spans="1:14" s="23" customFormat="1" ht="14.25" customHeight="1">
      <c r="A677" s="115"/>
      <c r="B677" s="308" t="str">
        <f>IF(A677="","",VLOOKUP(A677,'Project Budget vs Exp'!$B$9:$G$52,2,FALSE))</f>
        <v/>
      </c>
      <c r="C677" s="117"/>
      <c r="D677" s="116"/>
      <c r="E677" s="118"/>
      <c r="F677" s="119"/>
      <c r="G677" s="120"/>
      <c r="H677" s="120"/>
      <c r="I677" s="418">
        <f t="shared" si="11"/>
        <v>0</v>
      </c>
      <c r="J677" s="331"/>
      <c r="K677" s="332">
        <f>IFERROR(SUM(C677/'Transfers of Funds'!$F$57),0)</f>
        <v>0</v>
      </c>
      <c r="L677" s="21"/>
      <c r="M677" s="47" t="s">
        <v>162</v>
      </c>
      <c r="N677" s="46"/>
    </row>
    <row r="678" spans="1:14" s="23" customFormat="1" ht="14.25" customHeight="1">
      <c r="A678" s="115"/>
      <c r="B678" s="308" t="str">
        <f>IF(A678="","",VLOOKUP(A678,'Project Budget vs Exp'!$B$9:$G$52,2,FALSE))</f>
        <v/>
      </c>
      <c r="C678" s="117"/>
      <c r="D678" s="116"/>
      <c r="E678" s="118"/>
      <c r="F678" s="119"/>
      <c r="G678" s="120"/>
      <c r="H678" s="120"/>
      <c r="I678" s="418">
        <f t="shared" si="11"/>
        <v>0</v>
      </c>
      <c r="J678" s="331"/>
      <c r="K678" s="332">
        <f>IFERROR(SUM(C678/'Transfers of Funds'!$F$57),0)</f>
        <v>0</v>
      </c>
      <c r="L678" s="21"/>
      <c r="M678" s="47" t="s">
        <v>162</v>
      </c>
      <c r="N678" s="46"/>
    </row>
    <row r="679" spans="1:14" s="23" customFormat="1" ht="14.25" customHeight="1">
      <c r="A679" s="115"/>
      <c r="B679" s="308" t="str">
        <f>IF(A679="","",VLOOKUP(A679,'Project Budget vs Exp'!$B$9:$G$52,2,FALSE))</f>
        <v/>
      </c>
      <c r="C679" s="117"/>
      <c r="D679" s="116"/>
      <c r="E679" s="118"/>
      <c r="F679" s="119"/>
      <c r="G679" s="120"/>
      <c r="H679" s="120"/>
      <c r="I679" s="418">
        <f t="shared" si="11"/>
        <v>0</v>
      </c>
      <c r="J679" s="331"/>
      <c r="K679" s="332">
        <f>IFERROR(SUM(C679/'Transfers of Funds'!$F$57),0)</f>
        <v>0</v>
      </c>
      <c r="L679" s="21"/>
      <c r="M679" s="47" t="s">
        <v>162</v>
      </c>
      <c r="N679" s="46"/>
    </row>
    <row r="680" spans="1:14" s="23" customFormat="1" ht="14.25" customHeight="1">
      <c r="A680" s="115"/>
      <c r="B680" s="308" t="str">
        <f>IF(A680="","",VLOOKUP(A680,'Project Budget vs Exp'!$B$9:$G$52,2,FALSE))</f>
        <v/>
      </c>
      <c r="C680" s="117"/>
      <c r="D680" s="116"/>
      <c r="E680" s="118"/>
      <c r="F680" s="119"/>
      <c r="G680" s="120"/>
      <c r="H680" s="120"/>
      <c r="I680" s="418">
        <f t="shared" si="11"/>
        <v>0</v>
      </c>
      <c r="J680" s="331"/>
      <c r="K680" s="332">
        <f>IFERROR(SUM(C680/'Transfers of Funds'!$F$57),0)</f>
        <v>0</v>
      </c>
      <c r="L680" s="21"/>
      <c r="M680" s="47" t="s">
        <v>162</v>
      </c>
      <c r="N680" s="46"/>
    </row>
    <row r="681" spans="1:14" s="23" customFormat="1" ht="14.25" customHeight="1">
      <c r="A681" s="115"/>
      <c r="B681" s="308" t="str">
        <f>IF(A681="","",VLOOKUP(A681,'Project Budget vs Exp'!$B$9:$G$52,2,FALSE))</f>
        <v/>
      </c>
      <c r="C681" s="117"/>
      <c r="D681" s="116"/>
      <c r="E681" s="118"/>
      <c r="F681" s="119"/>
      <c r="G681" s="120"/>
      <c r="H681" s="120"/>
      <c r="I681" s="418">
        <f t="shared" si="11"/>
        <v>0</v>
      </c>
      <c r="J681" s="331"/>
      <c r="K681" s="332">
        <f>IFERROR(SUM(C681/'Transfers of Funds'!$F$57),0)</f>
        <v>0</v>
      </c>
      <c r="L681" s="21"/>
      <c r="M681" s="47" t="s">
        <v>162</v>
      </c>
      <c r="N681" s="46"/>
    </row>
    <row r="682" spans="1:14" s="23" customFormat="1" ht="14.25" customHeight="1">
      <c r="A682" s="115"/>
      <c r="B682" s="308" t="str">
        <f>IF(A682="","",VLOOKUP(A682,'Project Budget vs Exp'!$B$9:$G$52,2,FALSE))</f>
        <v/>
      </c>
      <c r="C682" s="117"/>
      <c r="D682" s="116"/>
      <c r="E682" s="118"/>
      <c r="F682" s="119"/>
      <c r="G682" s="120"/>
      <c r="H682" s="120"/>
      <c r="I682" s="418">
        <f t="shared" si="11"/>
        <v>0</v>
      </c>
      <c r="J682" s="331"/>
      <c r="K682" s="332">
        <f>IFERROR(SUM(C682/'Transfers of Funds'!$F$57),0)</f>
        <v>0</v>
      </c>
      <c r="L682" s="21"/>
      <c r="M682" s="47" t="s">
        <v>162</v>
      </c>
      <c r="N682" s="46"/>
    </row>
    <row r="683" spans="1:14" s="23" customFormat="1" ht="14.25" customHeight="1">
      <c r="A683" s="115"/>
      <c r="B683" s="308" t="str">
        <f>IF(A683="","",VLOOKUP(A683,'Project Budget vs Exp'!$B$9:$G$52,2,FALSE))</f>
        <v/>
      </c>
      <c r="C683" s="117"/>
      <c r="D683" s="116"/>
      <c r="E683" s="118"/>
      <c r="F683" s="119"/>
      <c r="G683" s="120"/>
      <c r="H683" s="120"/>
      <c r="I683" s="418">
        <f t="shared" si="11"/>
        <v>0</v>
      </c>
      <c r="J683" s="331"/>
      <c r="K683" s="332">
        <f>IFERROR(SUM(C683/'Transfers of Funds'!$F$57),0)</f>
        <v>0</v>
      </c>
      <c r="L683" s="21"/>
      <c r="M683" s="47" t="s">
        <v>162</v>
      </c>
      <c r="N683" s="46"/>
    </row>
    <row r="684" spans="1:14" s="23" customFormat="1" ht="14.25" customHeight="1">
      <c r="A684" s="115"/>
      <c r="B684" s="308" t="str">
        <f>IF(A684="","",VLOOKUP(A684,'Project Budget vs Exp'!$B$9:$G$52,2,FALSE))</f>
        <v/>
      </c>
      <c r="C684" s="117"/>
      <c r="D684" s="116"/>
      <c r="E684" s="118"/>
      <c r="F684" s="119"/>
      <c r="G684" s="120"/>
      <c r="H684" s="120"/>
      <c r="I684" s="418">
        <f t="shared" si="11"/>
        <v>0</v>
      </c>
      <c r="J684" s="331"/>
      <c r="K684" s="332">
        <f>IFERROR(SUM(C684/'Transfers of Funds'!$F$57),0)</f>
        <v>0</v>
      </c>
      <c r="L684" s="21"/>
      <c r="M684" s="47" t="s">
        <v>162</v>
      </c>
      <c r="N684" s="46"/>
    </row>
    <row r="685" spans="1:14" s="23" customFormat="1" ht="14.25" customHeight="1">
      <c r="A685" s="115"/>
      <c r="B685" s="308" t="str">
        <f>IF(A685="","",VLOOKUP(A685,'Project Budget vs Exp'!$B$9:$G$52,2,FALSE))</f>
        <v/>
      </c>
      <c r="C685" s="117"/>
      <c r="D685" s="116"/>
      <c r="E685" s="118"/>
      <c r="F685" s="119"/>
      <c r="G685" s="120"/>
      <c r="H685" s="120"/>
      <c r="I685" s="418">
        <f t="shared" si="11"/>
        <v>0</v>
      </c>
      <c r="J685" s="331"/>
      <c r="K685" s="332">
        <f>IFERROR(SUM(C685/'Transfers of Funds'!$F$57),0)</f>
        <v>0</v>
      </c>
      <c r="L685" s="21"/>
      <c r="M685" s="47" t="s">
        <v>162</v>
      </c>
      <c r="N685" s="46"/>
    </row>
    <row r="686" spans="1:14" s="23" customFormat="1" ht="14.25" customHeight="1">
      <c r="A686" s="115"/>
      <c r="B686" s="308" t="str">
        <f>IF(A686="","",VLOOKUP(A686,'Project Budget vs Exp'!$B$9:$G$52,2,FALSE))</f>
        <v/>
      </c>
      <c r="C686" s="117"/>
      <c r="D686" s="116"/>
      <c r="E686" s="118"/>
      <c r="F686" s="119"/>
      <c r="G686" s="120"/>
      <c r="H686" s="120"/>
      <c r="I686" s="418">
        <f t="shared" si="11"/>
        <v>0</v>
      </c>
      <c r="J686" s="331"/>
      <c r="K686" s="332">
        <f>IFERROR(SUM(C686/'Transfers of Funds'!$F$57),0)</f>
        <v>0</v>
      </c>
      <c r="L686" s="21"/>
      <c r="M686" s="47" t="s">
        <v>162</v>
      </c>
      <c r="N686" s="46"/>
    </row>
    <row r="687" spans="1:14" s="23" customFormat="1" ht="14.25" customHeight="1">
      <c r="A687" s="115"/>
      <c r="B687" s="308" t="str">
        <f>IF(A687="","",VLOOKUP(A687,'Project Budget vs Exp'!$B$9:$G$52,2,FALSE))</f>
        <v/>
      </c>
      <c r="C687" s="117"/>
      <c r="D687" s="116"/>
      <c r="E687" s="118"/>
      <c r="F687" s="119"/>
      <c r="G687" s="120"/>
      <c r="H687" s="120"/>
      <c r="I687" s="418">
        <f t="shared" si="11"/>
        <v>0</v>
      </c>
      <c r="J687" s="331"/>
      <c r="K687" s="332">
        <f>IFERROR(SUM(C687/'Transfers of Funds'!$F$57),0)</f>
        <v>0</v>
      </c>
      <c r="L687" s="21"/>
      <c r="M687" s="47" t="s">
        <v>162</v>
      </c>
      <c r="N687" s="46"/>
    </row>
    <row r="688" spans="1:14" s="23" customFormat="1" ht="14.25" customHeight="1">
      <c r="A688" s="115"/>
      <c r="B688" s="308" t="str">
        <f>IF(A688="","",VLOOKUP(A688,'Project Budget vs Exp'!$B$9:$G$52,2,FALSE))</f>
        <v/>
      </c>
      <c r="C688" s="117"/>
      <c r="D688" s="116"/>
      <c r="E688" s="118"/>
      <c r="F688" s="119"/>
      <c r="G688" s="120"/>
      <c r="H688" s="120"/>
      <c r="I688" s="418">
        <f t="shared" si="11"/>
        <v>0</v>
      </c>
      <c r="J688" s="331"/>
      <c r="K688" s="332">
        <f>IFERROR(SUM(C688/'Transfers of Funds'!$F$57),0)</f>
        <v>0</v>
      </c>
      <c r="L688" s="21"/>
      <c r="M688" s="47" t="s">
        <v>162</v>
      </c>
      <c r="N688" s="46"/>
    </row>
    <row r="689" spans="1:14" s="23" customFormat="1" ht="14.25" customHeight="1">
      <c r="A689" s="115"/>
      <c r="B689" s="308" t="str">
        <f>IF(A689="","",VLOOKUP(A689,'Project Budget vs Exp'!$B$9:$G$52,2,FALSE))</f>
        <v/>
      </c>
      <c r="C689" s="117"/>
      <c r="D689" s="116"/>
      <c r="E689" s="118"/>
      <c r="F689" s="119"/>
      <c r="G689" s="120"/>
      <c r="H689" s="120"/>
      <c r="I689" s="418">
        <f t="shared" si="11"/>
        <v>0</v>
      </c>
      <c r="J689" s="331"/>
      <c r="K689" s="332">
        <f>IFERROR(SUM(C689/'Transfers of Funds'!$F$57),0)</f>
        <v>0</v>
      </c>
      <c r="L689" s="21"/>
      <c r="M689" s="47" t="s">
        <v>162</v>
      </c>
      <c r="N689" s="46"/>
    </row>
    <row r="690" spans="1:14" s="23" customFormat="1" ht="14.25" customHeight="1">
      <c r="A690" s="115"/>
      <c r="B690" s="308" t="str">
        <f>IF(A690="","",VLOOKUP(A690,'Project Budget vs Exp'!$B$9:$G$52,2,FALSE))</f>
        <v/>
      </c>
      <c r="C690" s="117"/>
      <c r="D690" s="116"/>
      <c r="E690" s="118"/>
      <c r="F690" s="119"/>
      <c r="G690" s="120"/>
      <c r="H690" s="120"/>
      <c r="I690" s="418">
        <f t="shared" si="11"/>
        <v>0</v>
      </c>
      <c r="J690" s="331"/>
      <c r="K690" s="332">
        <f>IFERROR(SUM(C690/'Transfers of Funds'!$F$57),0)</f>
        <v>0</v>
      </c>
      <c r="L690" s="21"/>
      <c r="M690" s="47" t="s">
        <v>162</v>
      </c>
      <c r="N690" s="46"/>
    </row>
    <row r="691" spans="1:14" s="23" customFormat="1" ht="14.25" customHeight="1">
      <c r="A691" s="115"/>
      <c r="B691" s="308" t="str">
        <f>IF(A691="","",VLOOKUP(A691,'Project Budget vs Exp'!$B$9:$G$52,2,FALSE))</f>
        <v/>
      </c>
      <c r="C691" s="117"/>
      <c r="D691" s="116"/>
      <c r="E691" s="118"/>
      <c r="F691" s="119"/>
      <c r="G691" s="120"/>
      <c r="H691" s="120"/>
      <c r="I691" s="418">
        <f t="shared" si="11"/>
        <v>0</v>
      </c>
      <c r="J691" s="331"/>
      <c r="K691" s="332">
        <f>IFERROR(SUM(C691/'Transfers of Funds'!$F$57),0)</f>
        <v>0</v>
      </c>
      <c r="L691" s="21"/>
      <c r="M691" s="47" t="s">
        <v>162</v>
      </c>
      <c r="N691" s="46"/>
    </row>
    <row r="692" spans="1:14" s="23" customFormat="1" ht="14.25" customHeight="1">
      <c r="A692" s="115"/>
      <c r="B692" s="308" t="str">
        <f>IF(A692="","",VLOOKUP(A692,'Project Budget vs Exp'!$B$9:$G$52,2,FALSE))</f>
        <v/>
      </c>
      <c r="C692" s="117"/>
      <c r="D692" s="116"/>
      <c r="E692" s="118"/>
      <c r="F692" s="119"/>
      <c r="G692" s="120"/>
      <c r="H692" s="120"/>
      <c r="I692" s="418">
        <f t="shared" si="11"/>
        <v>0</v>
      </c>
      <c r="J692" s="331"/>
      <c r="K692" s="332">
        <f>IFERROR(SUM(C692/'Transfers of Funds'!$F$57),0)</f>
        <v>0</v>
      </c>
      <c r="L692" s="21"/>
      <c r="M692" s="47" t="s">
        <v>162</v>
      </c>
      <c r="N692" s="46"/>
    </row>
    <row r="693" spans="1:14" s="23" customFormat="1" ht="14.25" customHeight="1">
      <c r="A693" s="115"/>
      <c r="B693" s="308" t="str">
        <f>IF(A693="","",VLOOKUP(A693,'Project Budget vs Exp'!$B$9:$G$52,2,FALSE))</f>
        <v/>
      </c>
      <c r="C693" s="117"/>
      <c r="D693" s="116"/>
      <c r="E693" s="118"/>
      <c r="F693" s="119"/>
      <c r="G693" s="120"/>
      <c r="H693" s="120"/>
      <c r="I693" s="418">
        <f t="shared" si="11"/>
        <v>0</v>
      </c>
      <c r="J693" s="331"/>
      <c r="K693" s="332">
        <f>IFERROR(SUM(C693/'Transfers of Funds'!$F$57),0)</f>
        <v>0</v>
      </c>
      <c r="L693" s="21"/>
      <c r="M693" s="47" t="s">
        <v>162</v>
      </c>
      <c r="N693" s="46"/>
    </row>
    <row r="694" spans="1:14" s="23" customFormat="1" ht="14.25" customHeight="1">
      <c r="A694" s="115"/>
      <c r="B694" s="308" t="str">
        <f>IF(A694="","",VLOOKUP(A694,'Project Budget vs Exp'!$B$9:$G$52,2,FALSE))</f>
        <v/>
      </c>
      <c r="C694" s="117"/>
      <c r="D694" s="116"/>
      <c r="E694" s="118"/>
      <c r="F694" s="119"/>
      <c r="G694" s="120"/>
      <c r="H694" s="120"/>
      <c r="I694" s="418">
        <f t="shared" si="11"/>
        <v>0</v>
      </c>
      <c r="J694" s="331"/>
      <c r="K694" s="332">
        <f>IFERROR(SUM(C694/'Transfers of Funds'!$F$57),0)</f>
        <v>0</v>
      </c>
      <c r="L694" s="21"/>
      <c r="M694" s="47" t="s">
        <v>162</v>
      </c>
      <c r="N694" s="46"/>
    </row>
    <row r="695" spans="1:14" s="23" customFormat="1" ht="14.25" customHeight="1">
      <c r="A695" s="115"/>
      <c r="B695" s="308" t="str">
        <f>IF(A695="","",VLOOKUP(A695,'Project Budget vs Exp'!$B$9:$G$52,2,FALSE))</f>
        <v/>
      </c>
      <c r="C695" s="117"/>
      <c r="D695" s="116"/>
      <c r="E695" s="118"/>
      <c r="F695" s="119"/>
      <c r="G695" s="120"/>
      <c r="H695" s="120"/>
      <c r="I695" s="418">
        <f t="shared" si="11"/>
        <v>0</v>
      </c>
      <c r="J695" s="331"/>
      <c r="K695" s="332">
        <f>IFERROR(SUM(C695/'Transfers of Funds'!$F$57),0)</f>
        <v>0</v>
      </c>
      <c r="L695" s="21"/>
      <c r="M695" s="47" t="s">
        <v>162</v>
      </c>
      <c r="N695" s="46"/>
    </row>
    <row r="696" spans="1:14" s="23" customFormat="1" ht="14.25" customHeight="1">
      <c r="A696" s="115"/>
      <c r="B696" s="308" t="str">
        <f>IF(A696="","",VLOOKUP(A696,'Project Budget vs Exp'!$B$9:$G$52,2,FALSE))</f>
        <v/>
      </c>
      <c r="C696" s="117"/>
      <c r="D696" s="116"/>
      <c r="E696" s="118"/>
      <c r="F696" s="119"/>
      <c r="G696" s="120"/>
      <c r="H696" s="120"/>
      <c r="I696" s="418">
        <f t="shared" si="11"/>
        <v>0</v>
      </c>
      <c r="J696" s="331"/>
      <c r="K696" s="332">
        <f>IFERROR(SUM(C696/'Transfers of Funds'!$F$57),0)</f>
        <v>0</v>
      </c>
      <c r="L696" s="21"/>
      <c r="M696" s="47" t="s">
        <v>162</v>
      </c>
      <c r="N696" s="46"/>
    </row>
    <row r="697" spans="1:14" s="23" customFormat="1" ht="14.25" customHeight="1">
      <c r="A697" s="115"/>
      <c r="B697" s="308" t="str">
        <f>IF(A697="","",VLOOKUP(A697,'Project Budget vs Exp'!$B$9:$G$52,2,FALSE))</f>
        <v/>
      </c>
      <c r="C697" s="117"/>
      <c r="D697" s="116"/>
      <c r="E697" s="118"/>
      <c r="F697" s="119"/>
      <c r="G697" s="120"/>
      <c r="H697" s="120"/>
      <c r="I697" s="418">
        <f t="shared" si="11"/>
        <v>0</v>
      </c>
      <c r="J697" s="331"/>
      <c r="K697" s="332">
        <f>IFERROR(SUM(C697/'Transfers of Funds'!$F$57),0)</f>
        <v>0</v>
      </c>
      <c r="L697" s="21"/>
      <c r="M697" s="47" t="s">
        <v>162</v>
      </c>
      <c r="N697" s="46"/>
    </row>
    <row r="698" spans="1:14" s="23" customFormat="1" ht="14.25" customHeight="1">
      <c r="A698" s="115"/>
      <c r="B698" s="308" t="str">
        <f>IF(A698="","",VLOOKUP(A698,'Project Budget vs Exp'!$B$9:$G$52,2,FALSE))</f>
        <v/>
      </c>
      <c r="C698" s="117"/>
      <c r="D698" s="116"/>
      <c r="E698" s="118"/>
      <c r="F698" s="119"/>
      <c r="G698" s="120"/>
      <c r="H698" s="120"/>
      <c r="I698" s="418">
        <f t="shared" si="11"/>
        <v>0</v>
      </c>
      <c r="J698" s="331"/>
      <c r="K698" s="332">
        <f>IFERROR(SUM(C698/'Transfers of Funds'!$F$57),0)</f>
        <v>0</v>
      </c>
      <c r="L698" s="21"/>
      <c r="M698" s="47" t="s">
        <v>162</v>
      </c>
      <c r="N698" s="46"/>
    </row>
    <row r="699" spans="1:14" s="23" customFormat="1" ht="14.25" customHeight="1">
      <c r="A699" s="115"/>
      <c r="B699" s="308" t="str">
        <f>IF(A699="","",VLOOKUP(A699,'Project Budget vs Exp'!$B$9:$G$52,2,FALSE))</f>
        <v/>
      </c>
      <c r="C699" s="117"/>
      <c r="D699" s="116"/>
      <c r="E699" s="118"/>
      <c r="F699" s="119"/>
      <c r="G699" s="120"/>
      <c r="H699" s="120"/>
      <c r="I699" s="418">
        <f t="shared" si="11"/>
        <v>0</v>
      </c>
      <c r="J699" s="331"/>
      <c r="K699" s="332">
        <f>IFERROR(SUM(C699/'Transfers of Funds'!$F$57),0)</f>
        <v>0</v>
      </c>
      <c r="L699" s="21"/>
      <c r="M699" s="47" t="s">
        <v>162</v>
      </c>
      <c r="N699" s="46"/>
    </row>
    <row r="700" spans="1:14" s="23" customFormat="1" ht="14.25" customHeight="1">
      <c r="A700" s="115"/>
      <c r="B700" s="308" t="str">
        <f>IF(A700="","",VLOOKUP(A700,'Project Budget vs Exp'!$B$9:$G$52,2,FALSE))</f>
        <v/>
      </c>
      <c r="C700" s="117"/>
      <c r="D700" s="116"/>
      <c r="E700" s="118"/>
      <c r="F700" s="119"/>
      <c r="G700" s="120"/>
      <c r="H700" s="120"/>
      <c r="I700" s="418">
        <f t="shared" si="11"/>
        <v>0</v>
      </c>
      <c r="J700" s="331"/>
      <c r="K700" s="332">
        <f>IFERROR(SUM(C700/'Transfers of Funds'!$F$57),0)</f>
        <v>0</v>
      </c>
      <c r="L700" s="21"/>
      <c r="M700" s="47" t="s">
        <v>162</v>
      </c>
      <c r="N700" s="46"/>
    </row>
    <row r="701" spans="1:14" s="23" customFormat="1" ht="14.25" customHeight="1">
      <c r="A701" s="115"/>
      <c r="B701" s="308" t="str">
        <f>IF(A701="","",VLOOKUP(A701,'Project Budget vs Exp'!$B$9:$G$52,2,FALSE))</f>
        <v/>
      </c>
      <c r="C701" s="117"/>
      <c r="D701" s="116"/>
      <c r="E701" s="118"/>
      <c r="F701" s="119"/>
      <c r="G701" s="120"/>
      <c r="H701" s="120"/>
      <c r="I701" s="418">
        <f t="shared" si="11"/>
        <v>0</v>
      </c>
      <c r="J701" s="331"/>
      <c r="K701" s="332">
        <f>IFERROR(SUM(C701/'Transfers of Funds'!$F$57),0)</f>
        <v>0</v>
      </c>
      <c r="L701" s="21"/>
      <c r="M701" s="47" t="s">
        <v>162</v>
      </c>
      <c r="N701" s="46"/>
    </row>
    <row r="702" spans="1:14" s="23" customFormat="1" ht="14.25" customHeight="1">
      <c r="A702" s="115"/>
      <c r="B702" s="308" t="str">
        <f>IF(A702="","",VLOOKUP(A702,'Project Budget vs Exp'!$B$9:$G$52,2,FALSE))</f>
        <v/>
      </c>
      <c r="C702" s="117"/>
      <c r="D702" s="116"/>
      <c r="E702" s="118"/>
      <c r="F702" s="119"/>
      <c r="G702" s="120"/>
      <c r="H702" s="120"/>
      <c r="I702" s="418">
        <f t="shared" si="11"/>
        <v>0</v>
      </c>
      <c r="J702" s="331"/>
      <c r="K702" s="332">
        <f>IFERROR(SUM(C702/'Transfers of Funds'!$F$57),0)</f>
        <v>0</v>
      </c>
      <c r="L702" s="21"/>
      <c r="M702" s="47" t="s">
        <v>162</v>
      </c>
      <c r="N702" s="46"/>
    </row>
    <row r="703" spans="1:14" s="23" customFormat="1" ht="14.25" customHeight="1">
      <c r="A703" s="115"/>
      <c r="B703" s="308" t="str">
        <f>IF(A703="","",VLOOKUP(A703,'Project Budget vs Exp'!$B$9:$G$52,2,FALSE))</f>
        <v/>
      </c>
      <c r="C703" s="117"/>
      <c r="D703" s="116"/>
      <c r="E703" s="118"/>
      <c r="F703" s="119"/>
      <c r="G703" s="120"/>
      <c r="H703" s="120"/>
      <c r="I703" s="418">
        <f t="shared" si="11"/>
        <v>0</v>
      </c>
      <c r="J703" s="331"/>
      <c r="K703" s="332">
        <f>IFERROR(SUM(C703/'Transfers of Funds'!$F$57),0)</f>
        <v>0</v>
      </c>
      <c r="L703" s="21"/>
      <c r="M703" s="47" t="s">
        <v>162</v>
      </c>
      <c r="N703" s="46"/>
    </row>
    <row r="704" spans="1:14" s="23" customFormat="1" ht="14.25" customHeight="1">
      <c r="A704" s="115"/>
      <c r="B704" s="308" t="str">
        <f>IF(A704="","",VLOOKUP(A704,'Project Budget vs Exp'!$B$9:$G$52,2,FALSE))</f>
        <v/>
      </c>
      <c r="C704" s="117"/>
      <c r="D704" s="116"/>
      <c r="E704" s="118"/>
      <c r="F704" s="119"/>
      <c r="G704" s="120"/>
      <c r="H704" s="120"/>
      <c r="I704" s="418">
        <f t="shared" si="11"/>
        <v>0</v>
      </c>
      <c r="J704" s="331"/>
      <c r="K704" s="332">
        <f>IFERROR(SUM(C704/'Transfers of Funds'!$F$57),0)</f>
        <v>0</v>
      </c>
      <c r="L704" s="21"/>
      <c r="M704" s="47" t="s">
        <v>162</v>
      </c>
      <c r="N704" s="46"/>
    </row>
    <row r="705" spans="1:14" s="23" customFormat="1" ht="14.25" customHeight="1">
      <c r="A705" s="115"/>
      <c r="B705" s="308" t="str">
        <f>IF(A705="","",VLOOKUP(A705,'Project Budget vs Exp'!$B$9:$G$52,2,FALSE))</f>
        <v/>
      </c>
      <c r="C705" s="117"/>
      <c r="D705" s="116"/>
      <c r="E705" s="118"/>
      <c r="F705" s="119"/>
      <c r="G705" s="120"/>
      <c r="H705" s="120"/>
      <c r="I705" s="418">
        <f t="shared" si="11"/>
        <v>0</v>
      </c>
      <c r="J705" s="331"/>
      <c r="K705" s="332">
        <f>IFERROR(SUM(C705/'Transfers of Funds'!$F$57),0)</f>
        <v>0</v>
      </c>
      <c r="L705" s="21"/>
      <c r="M705" s="47" t="s">
        <v>162</v>
      </c>
      <c r="N705" s="46"/>
    </row>
    <row r="706" spans="1:14" s="23" customFormat="1" ht="14.25" customHeight="1">
      <c r="A706" s="115"/>
      <c r="B706" s="308" t="str">
        <f>IF(A706="","",VLOOKUP(A706,'Project Budget vs Exp'!$B$9:$G$52,2,FALSE))</f>
        <v/>
      </c>
      <c r="C706" s="117"/>
      <c r="D706" s="116"/>
      <c r="E706" s="118"/>
      <c r="F706" s="119"/>
      <c r="G706" s="120"/>
      <c r="H706" s="120"/>
      <c r="I706" s="418">
        <f t="shared" si="11"/>
        <v>0</v>
      </c>
      <c r="J706" s="331"/>
      <c r="K706" s="332">
        <f>IFERROR(SUM(C706/'Transfers of Funds'!$F$57),0)</f>
        <v>0</v>
      </c>
      <c r="L706" s="21"/>
      <c r="M706" s="47" t="s">
        <v>162</v>
      </c>
      <c r="N706" s="46"/>
    </row>
    <row r="707" spans="1:14" s="23" customFormat="1" ht="14.25" customHeight="1">
      <c r="A707" s="115"/>
      <c r="B707" s="308" t="str">
        <f>IF(A707="","",VLOOKUP(A707,'Project Budget vs Exp'!$B$9:$G$52,2,FALSE))</f>
        <v/>
      </c>
      <c r="C707" s="117"/>
      <c r="D707" s="116"/>
      <c r="E707" s="118"/>
      <c r="F707" s="119"/>
      <c r="G707" s="120"/>
      <c r="H707" s="120"/>
      <c r="I707" s="418">
        <f t="shared" si="11"/>
        <v>0</v>
      </c>
      <c r="J707" s="331"/>
      <c r="K707" s="332">
        <f>IFERROR(SUM(C707/'Transfers of Funds'!$F$57),0)</f>
        <v>0</v>
      </c>
      <c r="L707" s="21"/>
      <c r="M707" s="47" t="s">
        <v>162</v>
      </c>
      <c r="N707" s="46"/>
    </row>
    <row r="708" spans="1:14" s="23" customFormat="1" ht="14.25" customHeight="1">
      <c r="A708" s="115"/>
      <c r="B708" s="308" t="str">
        <f>IF(A708="","",VLOOKUP(A708,'Project Budget vs Exp'!$B$9:$G$52,2,FALSE))</f>
        <v/>
      </c>
      <c r="C708" s="117"/>
      <c r="D708" s="116"/>
      <c r="E708" s="118"/>
      <c r="F708" s="119"/>
      <c r="G708" s="120"/>
      <c r="H708" s="120"/>
      <c r="I708" s="418">
        <f t="shared" si="11"/>
        <v>0</v>
      </c>
      <c r="J708" s="331"/>
      <c r="K708" s="332">
        <f>IFERROR(SUM(C708/'Transfers of Funds'!$F$57),0)</f>
        <v>0</v>
      </c>
      <c r="L708" s="21"/>
      <c r="M708" s="47" t="s">
        <v>162</v>
      </c>
      <c r="N708" s="46"/>
    </row>
    <row r="709" spans="1:14" s="23" customFormat="1" ht="14.25" customHeight="1">
      <c r="A709" s="115"/>
      <c r="B709" s="308" t="str">
        <f>IF(A709="","",VLOOKUP(A709,'Project Budget vs Exp'!$B$9:$G$52,2,FALSE))</f>
        <v/>
      </c>
      <c r="C709" s="117"/>
      <c r="D709" s="116"/>
      <c r="E709" s="118"/>
      <c r="F709" s="119"/>
      <c r="G709" s="120"/>
      <c r="H709" s="120"/>
      <c r="I709" s="418">
        <f t="shared" si="11"/>
        <v>0</v>
      </c>
      <c r="J709" s="331"/>
      <c r="K709" s="332">
        <f>IFERROR(SUM(C709/'Transfers of Funds'!$F$57),0)</f>
        <v>0</v>
      </c>
      <c r="L709" s="21"/>
      <c r="M709" s="47" t="s">
        <v>162</v>
      </c>
      <c r="N709" s="46"/>
    </row>
    <row r="710" spans="1:14" s="23" customFormat="1" ht="14.25" customHeight="1">
      <c r="A710" s="115"/>
      <c r="B710" s="308" t="str">
        <f>IF(A710="","",VLOOKUP(A710,'Project Budget vs Exp'!$B$9:$G$52,2,FALSE))</f>
        <v/>
      </c>
      <c r="C710" s="117"/>
      <c r="D710" s="116"/>
      <c r="E710" s="118"/>
      <c r="F710" s="119"/>
      <c r="G710" s="120"/>
      <c r="H710" s="120"/>
      <c r="I710" s="418">
        <f t="shared" si="11"/>
        <v>0</v>
      </c>
      <c r="J710" s="331"/>
      <c r="K710" s="332">
        <f>IFERROR(SUM(C710/'Transfers of Funds'!$F$57),0)</f>
        <v>0</v>
      </c>
      <c r="L710" s="21"/>
      <c r="M710" s="47" t="s">
        <v>162</v>
      </c>
      <c r="N710" s="46"/>
    </row>
    <row r="711" spans="1:14" s="23" customFormat="1" ht="14.25" customHeight="1">
      <c r="A711" s="115"/>
      <c r="B711" s="308" t="str">
        <f>IF(A711="","",VLOOKUP(A711,'Project Budget vs Exp'!$B$9:$G$52,2,FALSE))</f>
        <v/>
      </c>
      <c r="C711" s="117"/>
      <c r="D711" s="116"/>
      <c r="E711" s="118"/>
      <c r="F711" s="119"/>
      <c r="G711" s="120"/>
      <c r="H711" s="120"/>
      <c r="I711" s="418">
        <f t="shared" si="11"/>
        <v>0</v>
      </c>
      <c r="J711" s="331"/>
      <c r="K711" s="332">
        <f>IFERROR(SUM(C711/'Transfers of Funds'!$F$57),0)</f>
        <v>0</v>
      </c>
      <c r="L711" s="21"/>
      <c r="M711" s="47" t="s">
        <v>162</v>
      </c>
      <c r="N711" s="46"/>
    </row>
    <row r="712" spans="1:14" s="23" customFormat="1" ht="14.25" customHeight="1">
      <c r="A712" s="115"/>
      <c r="B712" s="308" t="str">
        <f>IF(A712="","",VLOOKUP(A712,'Project Budget vs Exp'!$B$9:$G$52,2,FALSE))</f>
        <v/>
      </c>
      <c r="C712" s="117"/>
      <c r="D712" s="116"/>
      <c r="E712" s="118"/>
      <c r="F712" s="119"/>
      <c r="G712" s="120"/>
      <c r="H712" s="120"/>
      <c r="I712" s="418">
        <f t="shared" si="11"/>
        <v>0</v>
      </c>
      <c r="J712" s="331"/>
      <c r="K712" s="332">
        <f>IFERROR(SUM(C712/'Transfers of Funds'!$F$57),0)</f>
        <v>0</v>
      </c>
      <c r="L712" s="21"/>
      <c r="M712" s="47" t="s">
        <v>162</v>
      </c>
      <c r="N712" s="46"/>
    </row>
    <row r="713" spans="1:14" s="23" customFormat="1" ht="14.25" customHeight="1">
      <c r="A713" s="115"/>
      <c r="B713" s="308" t="str">
        <f>IF(A713="","",VLOOKUP(A713,'Project Budget vs Exp'!$B$9:$G$52,2,FALSE))</f>
        <v/>
      </c>
      <c r="C713" s="117"/>
      <c r="D713" s="116"/>
      <c r="E713" s="118"/>
      <c r="F713" s="119"/>
      <c r="G713" s="120"/>
      <c r="H713" s="120"/>
      <c r="I713" s="418">
        <f t="shared" si="11"/>
        <v>0</v>
      </c>
      <c r="J713" s="331"/>
      <c r="K713" s="332">
        <f>IFERROR(SUM(C713/'Transfers of Funds'!$F$57),0)</f>
        <v>0</v>
      </c>
      <c r="L713" s="21"/>
      <c r="M713" s="47" t="s">
        <v>162</v>
      </c>
      <c r="N713" s="46"/>
    </row>
    <row r="714" spans="1:14" s="23" customFormat="1" ht="14.25" customHeight="1">
      <c r="A714" s="115"/>
      <c r="B714" s="308" t="str">
        <f>IF(A714="","",VLOOKUP(A714,'Project Budget vs Exp'!$B$9:$G$52,2,FALSE))</f>
        <v/>
      </c>
      <c r="C714" s="117"/>
      <c r="D714" s="116"/>
      <c r="E714" s="118"/>
      <c r="F714" s="119"/>
      <c r="G714" s="120"/>
      <c r="H714" s="120"/>
      <c r="I714" s="418">
        <f t="shared" si="11"/>
        <v>0</v>
      </c>
      <c r="J714" s="331"/>
      <c r="K714" s="332">
        <f>IFERROR(SUM(C714/'Transfers of Funds'!$F$57),0)</f>
        <v>0</v>
      </c>
      <c r="L714" s="21"/>
      <c r="M714" s="47" t="s">
        <v>162</v>
      </c>
      <c r="N714" s="46"/>
    </row>
    <row r="715" spans="1:14" s="23" customFormat="1" ht="14.25" customHeight="1">
      <c r="A715" s="115"/>
      <c r="B715" s="308" t="str">
        <f>IF(A715="","",VLOOKUP(A715,'Project Budget vs Exp'!$B$9:$G$52,2,FALSE))</f>
        <v/>
      </c>
      <c r="C715" s="117"/>
      <c r="D715" s="116"/>
      <c r="E715" s="118"/>
      <c r="F715" s="119"/>
      <c r="G715" s="120"/>
      <c r="H715" s="120"/>
      <c r="I715" s="418">
        <f t="shared" si="11"/>
        <v>0</v>
      </c>
      <c r="J715" s="331"/>
      <c r="K715" s="332">
        <f>IFERROR(SUM(C715/'Transfers of Funds'!$F$57),0)</f>
        <v>0</v>
      </c>
      <c r="L715" s="21"/>
      <c r="M715" s="47" t="s">
        <v>162</v>
      </c>
      <c r="N715" s="46"/>
    </row>
    <row r="716" spans="1:14" s="23" customFormat="1" ht="14.25" customHeight="1">
      <c r="A716" s="115"/>
      <c r="B716" s="308" t="str">
        <f>IF(A716="","",VLOOKUP(A716,'Project Budget vs Exp'!$B$9:$G$52,2,FALSE))</f>
        <v/>
      </c>
      <c r="C716" s="117"/>
      <c r="D716" s="116"/>
      <c r="E716" s="118"/>
      <c r="F716" s="119"/>
      <c r="G716" s="120"/>
      <c r="H716" s="120"/>
      <c r="I716" s="418">
        <f t="shared" si="11"/>
        <v>0</v>
      </c>
      <c r="J716" s="331"/>
      <c r="K716" s="332">
        <f>IFERROR(SUM(C716/'Transfers of Funds'!$F$57),0)</f>
        <v>0</v>
      </c>
      <c r="L716" s="21"/>
      <c r="M716" s="47" t="s">
        <v>162</v>
      </c>
      <c r="N716" s="46"/>
    </row>
    <row r="717" spans="1:14" s="23" customFormat="1" ht="14.25" customHeight="1">
      <c r="A717" s="115"/>
      <c r="B717" s="308" t="str">
        <f>IF(A717="","",VLOOKUP(A717,'Project Budget vs Exp'!$B$9:$G$52,2,FALSE))</f>
        <v/>
      </c>
      <c r="C717" s="117"/>
      <c r="D717" s="116"/>
      <c r="E717" s="118"/>
      <c r="F717" s="119"/>
      <c r="G717" s="120"/>
      <c r="H717" s="120"/>
      <c r="I717" s="418">
        <f t="shared" si="11"/>
        <v>0</v>
      </c>
      <c r="J717" s="331"/>
      <c r="K717" s="332">
        <f>IFERROR(SUM(C717/'Transfers of Funds'!$F$57),0)</f>
        <v>0</v>
      </c>
      <c r="L717" s="21"/>
      <c r="M717" s="47" t="s">
        <v>162</v>
      </c>
      <c r="N717" s="46"/>
    </row>
    <row r="718" spans="1:14" s="23" customFormat="1" ht="14.25" customHeight="1">
      <c r="A718" s="115"/>
      <c r="B718" s="308" t="str">
        <f>IF(A718="","",VLOOKUP(A718,'Project Budget vs Exp'!$B$9:$G$52,2,FALSE))</f>
        <v/>
      </c>
      <c r="C718" s="117"/>
      <c r="D718" s="116"/>
      <c r="E718" s="118"/>
      <c r="F718" s="119"/>
      <c r="G718" s="120"/>
      <c r="H718" s="120"/>
      <c r="I718" s="418">
        <f t="shared" si="11"/>
        <v>0</v>
      </c>
      <c r="J718" s="331"/>
      <c r="K718" s="332">
        <f>IFERROR(SUM(C718/'Transfers of Funds'!$F$57),0)</f>
        <v>0</v>
      </c>
      <c r="L718" s="21"/>
      <c r="M718" s="47" t="s">
        <v>162</v>
      </c>
      <c r="N718" s="46"/>
    </row>
    <row r="719" spans="1:14" s="23" customFormat="1" ht="14.25" customHeight="1">
      <c r="A719" s="115"/>
      <c r="B719" s="308" t="str">
        <f>IF(A719="","",VLOOKUP(A719,'Project Budget vs Exp'!$B$9:$G$52,2,FALSE))</f>
        <v/>
      </c>
      <c r="C719" s="117"/>
      <c r="D719" s="116"/>
      <c r="E719" s="118"/>
      <c r="F719" s="119"/>
      <c r="G719" s="120"/>
      <c r="H719" s="120"/>
      <c r="I719" s="418">
        <f t="shared" si="11"/>
        <v>0</v>
      </c>
      <c r="J719" s="331"/>
      <c r="K719" s="332">
        <f>IFERROR(SUM(C719/'Transfers of Funds'!$F$57),0)</f>
        <v>0</v>
      </c>
      <c r="L719" s="21"/>
      <c r="M719" s="47" t="s">
        <v>162</v>
      </c>
      <c r="N719" s="46"/>
    </row>
    <row r="720" spans="1:14" s="23" customFormat="1" ht="14.25" customHeight="1">
      <c r="A720" s="115"/>
      <c r="B720" s="308" t="str">
        <f>IF(A720="","",VLOOKUP(A720,'Project Budget vs Exp'!$B$9:$G$52,2,FALSE))</f>
        <v/>
      </c>
      <c r="C720" s="117"/>
      <c r="D720" s="116"/>
      <c r="E720" s="118"/>
      <c r="F720" s="119"/>
      <c r="G720" s="120"/>
      <c r="H720" s="120"/>
      <c r="I720" s="418">
        <f t="shared" si="11"/>
        <v>0</v>
      </c>
      <c r="J720" s="331"/>
      <c r="K720" s="332">
        <f>IFERROR(SUM(C720/'Transfers of Funds'!$F$57),0)</f>
        <v>0</v>
      </c>
      <c r="L720" s="21"/>
      <c r="M720" s="47" t="s">
        <v>162</v>
      </c>
      <c r="N720" s="46"/>
    </row>
    <row r="721" spans="1:14" s="23" customFormat="1" ht="14.25" customHeight="1">
      <c r="A721" s="115"/>
      <c r="B721" s="308" t="str">
        <f>IF(A721="","",VLOOKUP(A721,'Project Budget vs Exp'!$B$9:$G$52,2,FALSE))</f>
        <v/>
      </c>
      <c r="C721" s="117"/>
      <c r="D721" s="116"/>
      <c r="E721" s="118"/>
      <c r="F721" s="119"/>
      <c r="G721" s="120"/>
      <c r="H721" s="120"/>
      <c r="I721" s="418">
        <f t="shared" si="11"/>
        <v>0</v>
      </c>
      <c r="J721" s="331"/>
      <c r="K721" s="332">
        <f>IFERROR(SUM(C721/'Transfers of Funds'!$F$57),0)</f>
        <v>0</v>
      </c>
      <c r="L721" s="21"/>
      <c r="M721" s="47" t="s">
        <v>162</v>
      </c>
      <c r="N721" s="46"/>
    </row>
    <row r="722" spans="1:14" s="23" customFormat="1" ht="14.25" customHeight="1">
      <c r="A722" s="115"/>
      <c r="B722" s="308" t="str">
        <f>IF(A722="","",VLOOKUP(A722,'Project Budget vs Exp'!$B$9:$G$52,2,FALSE))</f>
        <v/>
      </c>
      <c r="C722" s="117"/>
      <c r="D722" s="116"/>
      <c r="E722" s="118"/>
      <c r="F722" s="119"/>
      <c r="G722" s="120"/>
      <c r="H722" s="120"/>
      <c r="I722" s="418">
        <f t="shared" si="11"/>
        <v>0</v>
      </c>
      <c r="J722" s="331"/>
      <c r="K722" s="332">
        <f>IFERROR(SUM(C722/'Transfers of Funds'!$F$57),0)</f>
        <v>0</v>
      </c>
      <c r="L722" s="21"/>
      <c r="M722" s="47" t="s">
        <v>162</v>
      </c>
      <c r="N722" s="46"/>
    </row>
    <row r="723" spans="1:14" s="23" customFormat="1" ht="14.25" customHeight="1">
      <c r="A723" s="115"/>
      <c r="B723" s="308" t="str">
        <f>IF(A723="","",VLOOKUP(A723,'Project Budget vs Exp'!$B$9:$G$52,2,FALSE))</f>
        <v/>
      </c>
      <c r="C723" s="117"/>
      <c r="D723" s="116"/>
      <c r="E723" s="118"/>
      <c r="F723" s="119"/>
      <c r="G723" s="120"/>
      <c r="H723" s="120"/>
      <c r="I723" s="418">
        <f t="shared" si="11"/>
        <v>0</v>
      </c>
      <c r="J723" s="331"/>
      <c r="K723" s="332">
        <f>IFERROR(SUM(C723/'Transfers of Funds'!$F$57),0)</f>
        <v>0</v>
      </c>
      <c r="L723" s="21"/>
      <c r="M723" s="47" t="s">
        <v>162</v>
      </c>
      <c r="N723" s="46"/>
    </row>
    <row r="724" spans="1:14" s="23" customFormat="1" ht="14.25" customHeight="1">
      <c r="A724" s="115"/>
      <c r="B724" s="308" t="str">
        <f>IF(A724="","",VLOOKUP(A724,'Project Budget vs Exp'!$B$9:$G$52,2,FALSE))</f>
        <v/>
      </c>
      <c r="C724" s="117"/>
      <c r="D724" s="116"/>
      <c r="E724" s="118"/>
      <c r="F724" s="119"/>
      <c r="G724" s="120"/>
      <c r="H724" s="120"/>
      <c r="I724" s="418">
        <f t="shared" si="11"/>
        <v>0</v>
      </c>
      <c r="J724" s="331"/>
      <c r="K724" s="332">
        <f>IFERROR(SUM(C724/'Transfers of Funds'!$F$57),0)</f>
        <v>0</v>
      </c>
      <c r="L724" s="21"/>
      <c r="M724" s="47" t="s">
        <v>162</v>
      </c>
      <c r="N724" s="46"/>
    </row>
    <row r="725" spans="1:14" s="23" customFormat="1" ht="14.25" customHeight="1">
      <c r="A725" s="115"/>
      <c r="B725" s="308" t="str">
        <f>IF(A725="","",VLOOKUP(A725,'Project Budget vs Exp'!$B$9:$G$52,2,FALSE))</f>
        <v/>
      </c>
      <c r="C725" s="117"/>
      <c r="D725" s="116"/>
      <c r="E725" s="118"/>
      <c r="F725" s="119"/>
      <c r="G725" s="120"/>
      <c r="H725" s="120"/>
      <c r="I725" s="418">
        <f t="shared" ref="I725:I788" si="12">IF(OR(F$4="EUR",F$4="USD",F$4="GBP",F$4="CAD",F$4="NZD",F$4="AUD"),K725,C725)</f>
        <v>0</v>
      </c>
      <c r="J725" s="331"/>
      <c r="K725" s="332">
        <f>IFERROR(SUM(C725/'Transfers of Funds'!$F$57),0)</f>
        <v>0</v>
      </c>
      <c r="L725" s="21"/>
      <c r="M725" s="47" t="s">
        <v>162</v>
      </c>
      <c r="N725" s="46"/>
    </row>
    <row r="726" spans="1:14" s="23" customFormat="1" ht="14.25" customHeight="1">
      <c r="A726" s="115"/>
      <c r="B726" s="308" t="str">
        <f>IF(A726="","",VLOOKUP(A726,'Project Budget vs Exp'!$B$9:$G$52,2,FALSE))</f>
        <v/>
      </c>
      <c r="C726" s="117"/>
      <c r="D726" s="116"/>
      <c r="E726" s="118"/>
      <c r="F726" s="119"/>
      <c r="G726" s="120"/>
      <c r="H726" s="120"/>
      <c r="I726" s="418">
        <f t="shared" si="12"/>
        <v>0</v>
      </c>
      <c r="J726" s="331"/>
      <c r="K726" s="332">
        <f>IFERROR(SUM(C726/'Transfers of Funds'!$F$57),0)</f>
        <v>0</v>
      </c>
      <c r="L726" s="21"/>
      <c r="M726" s="47" t="s">
        <v>162</v>
      </c>
      <c r="N726" s="46"/>
    </row>
    <row r="727" spans="1:14" s="23" customFormat="1" ht="14.25" customHeight="1">
      <c r="A727" s="115"/>
      <c r="B727" s="308" t="str">
        <f>IF(A727="","",VLOOKUP(A727,'Project Budget vs Exp'!$B$9:$G$52,2,FALSE))</f>
        <v/>
      </c>
      <c r="C727" s="117"/>
      <c r="D727" s="116"/>
      <c r="E727" s="118"/>
      <c r="F727" s="119"/>
      <c r="G727" s="120"/>
      <c r="H727" s="120"/>
      <c r="I727" s="418">
        <f t="shared" si="12"/>
        <v>0</v>
      </c>
      <c r="J727" s="331"/>
      <c r="K727" s="332">
        <f>IFERROR(SUM(C727/'Transfers of Funds'!$F$57),0)</f>
        <v>0</v>
      </c>
      <c r="L727" s="21"/>
      <c r="M727" s="47" t="s">
        <v>162</v>
      </c>
      <c r="N727" s="46"/>
    </row>
    <row r="728" spans="1:14" s="23" customFormat="1" ht="14.25" customHeight="1">
      <c r="A728" s="115"/>
      <c r="B728" s="308" t="str">
        <f>IF(A728="","",VLOOKUP(A728,'Project Budget vs Exp'!$B$9:$G$52,2,FALSE))</f>
        <v/>
      </c>
      <c r="C728" s="117"/>
      <c r="D728" s="116"/>
      <c r="E728" s="118"/>
      <c r="F728" s="119"/>
      <c r="G728" s="120"/>
      <c r="H728" s="120"/>
      <c r="I728" s="418">
        <f t="shared" si="12"/>
        <v>0</v>
      </c>
      <c r="J728" s="331"/>
      <c r="K728" s="332">
        <f>IFERROR(SUM(C728/'Transfers of Funds'!$F$57),0)</f>
        <v>0</v>
      </c>
      <c r="L728" s="21"/>
      <c r="M728" s="47" t="s">
        <v>162</v>
      </c>
      <c r="N728" s="46"/>
    </row>
    <row r="729" spans="1:14" s="23" customFormat="1" ht="14.25" customHeight="1">
      <c r="A729" s="115"/>
      <c r="B729" s="308" t="str">
        <f>IF(A729="","",VLOOKUP(A729,'Project Budget vs Exp'!$B$9:$G$52,2,FALSE))</f>
        <v/>
      </c>
      <c r="C729" s="117"/>
      <c r="D729" s="116"/>
      <c r="E729" s="118"/>
      <c r="F729" s="119"/>
      <c r="G729" s="120"/>
      <c r="H729" s="120"/>
      <c r="I729" s="418">
        <f t="shared" si="12"/>
        <v>0</v>
      </c>
      <c r="J729" s="331"/>
      <c r="K729" s="332">
        <f>IFERROR(SUM(C729/'Transfers of Funds'!$F$57),0)</f>
        <v>0</v>
      </c>
      <c r="L729" s="21"/>
      <c r="M729" s="47" t="s">
        <v>162</v>
      </c>
      <c r="N729" s="46"/>
    </row>
    <row r="730" spans="1:14" s="23" customFormat="1" ht="14.25" customHeight="1">
      <c r="A730" s="115"/>
      <c r="B730" s="308" t="str">
        <f>IF(A730="","",VLOOKUP(A730,'Project Budget vs Exp'!$B$9:$G$52,2,FALSE))</f>
        <v/>
      </c>
      <c r="C730" s="117"/>
      <c r="D730" s="116"/>
      <c r="E730" s="118"/>
      <c r="F730" s="119"/>
      <c r="G730" s="120"/>
      <c r="H730" s="120"/>
      <c r="I730" s="418">
        <f t="shared" si="12"/>
        <v>0</v>
      </c>
      <c r="J730" s="331"/>
      <c r="K730" s="332">
        <f>IFERROR(SUM(C730/'Transfers of Funds'!$F$57),0)</f>
        <v>0</v>
      </c>
      <c r="L730" s="21"/>
      <c r="M730" s="47" t="s">
        <v>162</v>
      </c>
      <c r="N730" s="46"/>
    </row>
    <row r="731" spans="1:14" s="23" customFormat="1" ht="14.25" customHeight="1">
      <c r="A731" s="115"/>
      <c r="B731" s="308" t="str">
        <f>IF(A731="","",VLOOKUP(A731,'Project Budget vs Exp'!$B$9:$G$52,2,FALSE))</f>
        <v/>
      </c>
      <c r="C731" s="117"/>
      <c r="D731" s="116"/>
      <c r="E731" s="118"/>
      <c r="F731" s="119"/>
      <c r="G731" s="120"/>
      <c r="H731" s="120"/>
      <c r="I731" s="418">
        <f t="shared" si="12"/>
        <v>0</v>
      </c>
      <c r="J731" s="331"/>
      <c r="K731" s="332">
        <f>IFERROR(SUM(C731/'Transfers of Funds'!$F$57),0)</f>
        <v>0</v>
      </c>
      <c r="L731" s="21"/>
      <c r="M731" s="47" t="s">
        <v>162</v>
      </c>
      <c r="N731" s="46"/>
    </row>
    <row r="732" spans="1:14" s="23" customFormat="1" ht="14.25" customHeight="1">
      <c r="A732" s="115"/>
      <c r="B732" s="308" t="str">
        <f>IF(A732="","",VLOOKUP(A732,'Project Budget vs Exp'!$B$9:$G$52,2,FALSE))</f>
        <v/>
      </c>
      <c r="C732" s="117"/>
      <c r="D732" s="116"/>
      <c r="E732" s="118"/>
      <c r="F732" s="119"/>
      <c r="G732" s="120"/>
      <c r="H732" s="120"/>
      <c r="I732" s="418">
        <f t="shared" si="12"/>
        <v>0</v>
      </c>
      <c r="J732" s="331"/>
      <c r="K732" s="332">
        <f>IFERROR(SUM(C732/'Transfers of Funds'!$F$57),0)</f>
        <v>0</v>
      </c>
      <c r="L732" s="21"/>
      <c r="M732" s="47" t="s">
        <v>162</v>
      </c>
      <c r="N732" s="46"/>
    </row>
    <row r="733" spans="1:14" s="23" customFormat="1" ht="14.25" customHeight="1">
      <c r="A733" s="115"/>
      <c r="B733" s="308" t="str">
        <f>IF(A733="","",VLOOKUP(A733,'Project Budget vs Exp'!$B$9:$G$52,2,FALSE))</f>
        <v/>
      </c>
      <c r="C733" s="117"/>
      <c r="D733" s="116"/>
      <c r="E733" s="118"/>
      <c r="F733" s="119"/>
      <c r="G733" s="120"/>
      <c r="H733" s="120"/>
      <c r="I733" s="418">
        <f t="shared" si="12"/>
        <v>0</v>
      </c>
      <c r="J733" s="331"/>
      <c r="K733" s="332">
        <f>IFERROR(SUM(C733/'Transfers of Funds'!$F$57),0)</f>
        <v>0</v>
      </c>
      <c r="L733" s="21"/>
      <c r="M733" s="47" t="s">
        <v>162</v>
      </c>
      <c r="N733" s="46"/>
    </row>
    <row r="734" spans="1:14" s="23" customFormat="1" ht="14.25" customHeight="1">
      <c r="A734" s="115"/>
      <c r="B734" s="308" t="str">
        <f>IF(A734="","",VLOOKUP(A734,'Project Budget vs Exp'!$B$9:$G$52,2,FALSE))</f>
        <v/>
      </c>
      <c r="C734" s="117"/>
      <c r="D734" s="116"/>
      <c r="E734" s="118"/>
      <c r="F734" s="119"/>
      <c r="G734" s="120"/>
      <c r="H734" s="120"/>
      <c r="I734" s="418">
        <f t="shared" si="12"/>
        <v>0</v>
      </c>
      <c r="J734" s="331"/>
      <c r="K734" s="332">
        <f>IFERROR(SUM(C734/'Transfers of Funds'!$F$57),0)</f>
        <v>0</v>
      </c>
      <c r="L734" s="21"/>
      <c r="M734" s="47" t="s">
        <v>162</v>
      </c>
      <c r="N734" s="46"/>
    </row>
    <row r="735" spans="1:14" s="23" customFormat="1" ht="14.25" customHeight="1">
      <c r="A735" s="115"/>
      <c r="B735" s="308" t="str">
        <f>IF(A735="","",VLOOKUP(A735,'Project Budget vs Exp'!$B$9:$G$52,2,FALSE))</f>
        <v/>
      </c>
      <c r="C735" s="117"/>
      <c r="D735" s="116"/>
      <c r="E735" s="118"/>
      <c r="F735" s="119"/>
      <c r="G735" s="120"/>
      <c r="H735" s="120"/>
      <c r="I735" s="418">
        <f t="shared" si="12"/>
        <v>0</v>
      </c>
      <c r="J735" s="331"/>
      <c r="K735" s="332">
        <f>IFERROR(SUM(C735/'Transfers of Funds'!$F$57),0)</f>
        <v>0</v>
      </c>
      <c r="L735" s="21"/>
      <c r="M735" s="47" t="s">
        <v>162</v>
      </c>
      <c r="N735" s="46"/>
    </row>
    <row r="736" spans="1:14" s="23" customFormat="1" ht="14.25" customHeight="1">
      <c r="A736" s="115"/>
      <c r="B736" s="308" t="str">
        <f>IF(A736="","",VLOOKUP(A736,'Project Budget vs Exp'!$B$9:$G$52,2,FALSE))</f>
        <v/>
      </c>
      <c r="C736" s="117"/>
      <c r="D736" s="116"/>
      <c r="E736" s="118"/>
      <c r="F736" s="119"/>
      <c r="G736" s="120"/>
      <c r="H736" s="120"/>
      <c r="I736" s="418">
        <f t="shared" si="12"/>
        <v>0</v>
      </c>
      <c r="J736" s="331"/>
      <c r="K736" s="332">
        <f>IFERROR(SUM(C736/'Transfers of Funds'!$F$57),0)</f>
        <v>0</v>
      </c>
      <c r="L736" s="21"/>
      <c r="M736" s="47" t="s">
        <v>162</v>
      </c>
      <c r="N736" s="46"/>
    </row>
    <row r="737" spans="1:14" s="23" customFormat="1" ht="14.25" customHeight="1">
      <c r="A737" s="115"/>
      <c r="B737" s="308" t="str">
        <f>IF(A737="","",VLOOKUP(A737,'Project Budget vs Exp'!$B$9:$G$52,2,FALSE))</f>
        <v/>
      </c>
      <c r="C737" s="117"/>
      <c r="D737" s="116"/>
      <c r="E737" s="118"/>
      <c r="F737" s="119"/>
      <c r="G737" s="120"/>
      <c r="H737" s="120"/>
      <c r="I737" s="418">
        <f t="shared" si="12"/>
        <v>0</v>
      </c>
      <c r="J737" s="331"/>
      <c r="K737" s="332">
        <f>IFERROR(SUM(C737/'Transfers of Funds'!$F$57),0)</f>
        <v>0</v>
      </c>
      <c r="L737" s="21"/>
      <c r="M737" s="47" t="s">
        <v>162</v>
      </c>
      <c r="N737" s="46"/>
    </row>
    <row r="738" spans="1:14" s="23" customFormat="1" ht="14.25" customHeight="1">
      <c r="A738" s="115"/>
      <c r="B738" s="308" t="str">
        <f>IF(A738="","",VLOOKUP(A738,'Project Budget vs Exp'!$B$9:$G$52,2,FALSE))</f>
        <v/>
      </c>
      <c r="C738" s="117"/>
      <c r="D738" s="116"/>
      <c r="E738" s="118"/>
      <c r="F738" s="119"/>
      <c r="G738" s="120"/>
      <c r="H738" s="120"/>
      <c r="I738" s="418">
        <f t="shared" si="12"/>
        <v>0</v>
      </c>
      <c r="J738" s="331"/>
      <c r="K738" s="332">
        <f>IFERROR(SUM(C738/'Transfers of Funds'!$F$57),0)</f>
        <v>0</v>
      </c>
      <c r="L738" s="21"/>
      <c r="M738" s="47" t="s">
        <v>162</v>
      </c>
      <c r="N738" s="46"/>
    </row>
    <row r="739" spans="1:14" s="23" customFormat="1" ht="14.25" customHeight="1">
      <c r="A739" s="115"/>
      <c r="B739" s="308" t="str">
        <f>IF(A739="","",VLOOKUP(A739,'Project Budget vs Exp'!$B$9:$G$52,2,FALSE))</f>
        <v/>
      </c>
      <c r="C739" s="117"/>
      <c r="D739" s="116"/>
      <c r="E739" s="118"/>
      <c r="F739" s="119"/>
      <c r="G739" s="120"/>
      <c r="H739" s="120"/>
      <c r="I739" s="418">
        <f t="shared" si="12"/>
        <v>0</v>
      </c>
      <c r="J739" s="331"/>
      <c r="K739" s="332">
        <f>IFERROR(SUM(C739/'Transfers of Funds'!$F$57),0)</f>
        <v>0</v>
      </c>
      <c r="L739" s="21"/>
      <c r="M739" s="47" t="s">
        <v>162</v>
      </c>
      <c r="N739" s="46"/>
    </row>
    <row r="740" spans="1:14" s="23" customFormat="1" ht="14.25" customHeight="1">
      <c r="A740" s="115"/>
      <c r="B740" s="308" t="str">
        <f>IF(A740="","",VLOOKUP(A740,'Project Budget vs Exp'!$B$9:$G$52,2,FALSE))</f>
        <v/>
      </c>
      <c r="C740" s="117"/>
      <c r="D740" s="116"/>
      <c r="E740" s="118"/>
      <c r="F740" s="119"/>
      <c r="G740" s="120"/>
      <c r="H740" s="120"/>
      <c r="I740" s="418">
        <f t="shared" si="12"/>
        <v>0</v>
      </c>
      <c r="J740" s="331"/>
      <c r="K740" s="332">
        <f>IFERROR(SUM(C740/'Transfers of Funds'!$F$57),0)</f>
        <v>0</v>
      </c>
      <c r="L740" s="21"/>
      <c r="M740" s="47" t="s">
        <v>162</v>
      </c>
      <c r="N740" s="46"/>
    </row>
    <row r="741" spans="1:14" s="23" customFormat="1" ht="14.25" customHeight="1">
      <c r="A741" s="115"/>
      <c r="B741" s="308" t="str">
        <f>IF(A741="","",VLOOKUP(A741,'Project Budget vs Exp'!$B$9:$G$52,2,FALSE))</f>
        <v/>
      </c>
      <c r="C741" s="117"/>
      <c r="D741" s="116"/>
      <c r="E741" s="118"/>
      <c r="F741" s="119"/>
      <c r="G741" s="120"/>
      <c r="H741" s="120"/>
      <c r="I741" s="418">
        <f t="shared" si="12"/>
        <v>0</v>
      </c>
      <c r="J741" s="331"/>
      <c r="K741" s="332">
        <f>IFERROR(SUM(C741/'Transfers of Funds'!$F$57),0)</f>
        <v>0</v>
      </c>
      <c r="L741" s="21"/>
      <c r="M741" s="47" t="s">
        <v>162</v>
      </c>
      <c r="N741" s="46"/>
    </row>
    <row r="742" spans="1:14" s="23" customFormat="1" ht="14.25" customHeight="1">
      <c r="A742" s="115"/>
      <c r="B742" s="308" t="str">
        <f>IF(A742="","",VLOOKUP(A742,'Project Budget vs Exp'!$B$9:$G$52,2,FALSE))</f>
        <v/>
      </c>
      <c r="C742" s="117"/>
      <c r="D742" s="116"/>
      <c r="E742" s="118"/>
      <c r="F742" s="119"/>
      <c r="G742" s="120"/>
      <c r="H742" s="120"/>
      <c r="I742" s="418">
        <f t="shared" si="12"/>
        <v>0</v>
      </c>
      <c r="J742" s="331"/>
      <c r="K742" s="332">
        <f>IFERROR(SUM(C742/'Transfers of Funds'!$F$57),0)</f>
        <v>0</v>
      </c>
      <c r="L742" s="21"/>
      <c r="M742" s="47" t="s">
        <v>162</v>
      </c>
      <c r="N742" s="46"/>
    </row>
    <row r="743" spans="1:14" s="23" customFormat="1" ht="14.25" customHeight="1">
      <c r="A743" s="115"/>
      <c r="B743" s="308" t="str">
        <f>IF(A743="","",VLOOKUP(A743,'Project Budget vs Exp'!$B$9:$G$52,2,FALSE))</f>
        <v/>
      </c>
      <c r="C743" s="117"/>
      <c r="D743" s="116"/>
      <c r="E743" s="118"/>
      <c r="F743" s="119"/>
      <c r="G743" s="120"/>
      <c r="H743" s="120"/>
      <c r="I743" s="418">
        <f t="shared" si="12"/>
        <v>0</v>
      </c>
      <c r="J743" s="331"/>
      <c r="K743" s="332">
        <f>IFERROR(SUM(C743/'Transfers of Funds'!$F$57),0)</f>
        <v>0</v>
      </c>
      <c r="L743" s="21"/>
      <c r="M743" s="47" t="s">
        <v>162</v>
      </c>
      <c r="N743" s="46"/>
    </row>
    <row r="744" spans="1:14" customFormat="1" ht="14.25" customHeight="1">
      <c r="A744" s="115"/>
      <c r="B744" s="308" t="str">
        <f>IF(A744="","",VLOOKUP(A744,'Project Budget vs Exp'!$B$9:$G$52,2,FALSE))</f>
        <v/>
      </c>
      <c r="C744" s="117"/>
      <c r="D744" s="116"/>
      <c r="E744" s="118"/>
      <c r="F744" s="119"/>
      <c r="G744" s="120"/>
      <c r="H744" s="120"/>
      <c r="I744" s="418">
        <f t="shared" si="12"/>
        <v>0</v>
      </c>
      <c r="J744" s="323"/>
      <c r="K744" s="332">
        <f>IFERROR(SUM(C744/'Transfers of Funds'!$F$57),0)</f>
        <v>0</v>
      </c>
      <c r="L744" s="21"/>
      <c r="M744" t="s">
        <v>162</v>
      </c>
    </row>
    <row r="745" spans="1:14" customFormat="1" ht="14.25" customHeight="1">
      <c r="A745" s="115"/>
      <c r="B745" s="308" t="str">
        <f>IF(A745="","",VLOOKUP(A745,'Project Budget vs Exp'!$B$9:$G$52,2,FALSE))</f>
        <v/>
      </c>
      <c r="C745" s="117"/>
      <c r="D745" s="116"/>
      <c r="E745" s="118"/>
      <c r="F745" s="119"/>
      <c r="G745" s="120"/>
      <c r="H745" s="120"/>
      <c r="I745" s="418">
        <f t="shared" si="12"/>
        <v>0</v>
      </c>
      <c r="J745" s="323"/>
      <c r="K745" s="332">
        <f>IFERROR(SUM(C745/'Transfers of Funds'!$F$57),0)</f>
        <v>0</v>
      </c>
      <c r="L745" s="21"/>
      <c r="M745" t="s">
        <v>162</v>
      </c>
    </row>
    <row r="746" spans="1:14" customFormat="1" ht="14.25" customHeight="1">
      <c r="A746" s="115"/>
      <c r="B746" s="308" t="str">
        <f>IF(A746="","",VLOOKUP(A746,'Project Budget vs Exp'!$B$9:$G$52,2,FALSE))</f>
        <v/>
      </c>
      <c r="C746" s="117"/>
      <c r="D746" s="116"/>
      <c r="E746" s="118"/>
      <c r="F746" s="119"/>
      <c r="G746" s="120"/>
      <c r="H746" s="120"/>
      <c r="I746" s="418">
        <f t="shared" si="12"/>
        <v>0</v>
      </c>
      <c r="J746" s="323"/>
      <c r="K746" s="332">
        <f>IFERROR(SUM(C746/'Transfers of Funds'!$F$57),0)</f>
        <v>0</v>
      </c>
      <c r="L746" s="21"/>
      <c r="M746" t="s">
        <v>162</v>
      </c>
    </row>
    <row r="747" spans="1:14" s="23" customFormat="1" ht="14.25" customHeight="1">
      <c r="A747" s="115"/>
      <c r="B747" s="308" t="str">
        <f>IF(A747="","",VLOOKUP(A747,'Project Budget vs Exp'!$B$9:$G$52,2,FALSE))</f>
        <v/>
      </c>
      <c r="C747" s="117"/>
      <c r="D747" s="116"/>
      <c r="E747" s="118"/>
      <c r="F747" s="119"/>
      <c r="G747" s="120"/>
      <c r="H747" s="120"/>
      <c r="I747" s="418">
        <f t="shared" si="12"/>
        <v>0</v>
      </c>
      <c r="J747" s="331"/>
      <c r="K747" s="332">
        <f>IFERROR(SUM(C747/'Transfers of Funds'!$F$57),0)</f>
        <v>0</v>
      </c>
      <c r="L747" s="21"/>
      <c r="M747" s="47" t="s">
        <v>162</v>
      </c>
      <c r="N747" s="46"/>
    </row>
    <row r="748" spans="1:14" s="23" customFormat="1" ht="14.25" customHeight="1">
      <c r="A748" s="115"/>
      <c r="B748" s="308" t="str">
        <f>IF(A748="","",VLOOKUP(A748,'Project Budget vs Exp'!$B$9:$G$52,2,FALSE))</f>
        <v/>
      </c>
      <c r="C748" s="117"/>
      <c r="D748" s="116"/>
      <c r="E748" s="118"/>
      <c r="F748" s="119"/>
      <c r="G748" s="120"/>
      <c r="H748" s="120"/>
      <c r="I748" s="418">
        <f t="shared" si="12"/>
        <v>0</v>
      </c>
      <c r="J748" s="331"/>
      <c r="K748" s="332">
        <f>IFERROR(SUM(C748/'Transfers of Funds'!$F$57),0)</f>
        <v>0</v>
      </c>
      <c r="L748" s="21"/>
      <c r="M748" s="47" t="s">
        <v>162</v>
      </c>
      <c r="N748" s="46"/>
    </row>
    <row r="749" spans="1:14" s="23" customFormat="1" ht="14.25" customHeight="1">
      <c r="A749" s="115"/>
      <c r="B749" s="308" t="str">
        <f>IF(A749="","",VLOOKUP(A749,'Project Budget vs Exp'!$B$9:$G$52,2,FALSE))</f>
        <v/>
      </c>
      <c r="C749" s="117"/>
      <c r="D749" s="116"/>
      <c r="E749" s="118"/>
      <c r="F749" s="119"/>
      <c r="G749" s="120"/>
      <c r="H749" s="120"/>
      <c r="I749" s="418">
        <f t="shared" si="12"/>
        <v>0</v>
      </c>
      <c r="J749" s="331"/>
      <c r="K749" s="332">
        <f>IFERROR(SUM(C749/'Transfers of Funds'!$F$57),0)</f>
        <v>0</v>
      </c>
      <c r="L749" s="21"/>
      <c r="M749" s="47" t="s">
        <v>162</v>
      </c>
      <c r="N749" s="46"/>
    </row>
    <row r="750" spans="1:14" s="23" customFormat="1" ht="14.25" customHeight="1">
      <c r="A750" s="115"/>
      <c r="B750" s="308" t="str">
        <f>IF(A750="","",VLOOKUP(A750,'Project Budget vs Exp'!$B$9:$G$52,2,FALSE))</f>
        <v/>
      </c>
      <c r="C750" s="117"/>
      <c r="D750" s="116"/>
      <c r="E750" s="118"/>
      <c r="F750" s="119"/>
      <c r="G750" s="120"/>
      <c r="H750" s="120"/>
      <c r="I750" s="418">
        <f t="shared" si="12"/>
        <v>0</v>
      </c>
      <c r="J750" s="331"/>
      <c r="K750" s="332">
        <f>IFERROR(SUM(C750/'Transfers of Funds'!$F$57),0)</f>
        <v>0</v>
      </c>
      <c r="L750" s="21"/>
      <c r="M750" s="47" t="s">
        <v>162</v>
      </c>
      <c r="N750" s="46"/>
    </row>
    <row r="751" spans="1:14" s="23" customFormat="1" ht="14.25" customHeight="1">
      <c r="A751" s="115"/>
      <c r="B751" s="308" t="str">
        <f>IF(A751="","",VLOOKUP(A751,'Project Budget vs Exp'!$B$9:$G$52,2,FALSE))</f>
        <v/>
      </c>
      <c r="C751" s="117"/>
      <c r="D751" s="116"/>
      <c r="E751" s="118"/>
      <c r="F751" s="119"/>
      <c r="G751" s="120"/>
      <c r="H751" s="120"/>
      <c r="I751" s="418">
        <f t="shared" si="12"/>
        <v>0</v>
      </c>
      <c r="J751" s="331"/>
      <c r="K751" s="332">
        <f>IFERROR(SUM(C751/'Transfers of Funds'!$F$57),0)</f>
        <v>0</v>
      </c>
      <c r="L751" s="21"/>
      <c r="M751" s="47" t="s">
        <v>162</v>
      </c>
      <c r="N751" s="46"/>
    </row>
    <row r="752" spans="1:14" s="23" customFormat="1" ht="14.25" customHeight="1">
      <c r="A752" s="115"/>
      <c r="B752" s="308" t="str">
        <f>IF(A752="","",VLOOKUP(A752,'Project Budget vs Exp'!$B$9:$G$52,2,FALSE))</f>
        <v/>
      </c>
      <c r="C752" s="117"/>
      <c r="D752" s="116"/>
      <c r="E752" s="118"/>
      <c r="F752" s="119"/>
      <c r="G752" s="120"/>
      <c r="H752" s="120"/>
      <c r="I752" s="418">
        <f t="shared" si="12"/>
        <v>0</v>
      </c>
      <c r="J752" s="331"/>
      <c r="K752" s="332">
        <f>IFERROR(SUM(C752/'Transfers of Funds'!$F$57),0)</f>
        <v>0</v>
      </c>
      <c r="L752" s="21"/>
      <c r="M752" s="47" t="s">
        <v>162</v>
      </c>
      <c r="N752" s="46"/>
    </row>
    <row r="753" spans="1:14" s="23" customFormat="1" ht="14.25" customHeight="1">
      <c r="A753" s="115"/>
      <c r="B753" s="308" t="str">
        <f>IF(A753="","",VLOOKUP(A753,'Project Budget vs Exp'!$B$9:$G$52,2,FALSE))</f>
        <v/>
      </c>
      <c r="C753" s="117"/>
      <c r="D753" s="116"/>
      <c r="E753" s="118"/>
      <c r="F753" s="119"/>
      <c r="G753" s="120"/>
      <c r="H753" s="120"/>
      <c r="I753" s="418">
        <f t="shared" si="12"/>
        <v>0</v>
      </c>
      <c r="J753" s="331"/>
      <c r="K753" s="332">
        <f>IFERROR(SUM(C753/'Transfers of Funds'!$F$57),0)</f>
        <v>0</v>
      </c>
      <c r="L753" s="21"/>
      <c r="M753" s="47" t="s">
        <v>162</v>
      </c>
      <c r="N753" s="46"/>
    </row>
    <row r="754" spans="1:14" s="23" customFormat="1" ht="14.25" customHeight="1">
      <c r="A754" s="115"/>
      <c r="B754" s="308" t="str">
        <f>IF(A754="","",VLOOKUP(A754,'Project Budget vs Exp'!$B$9:$G$52,2,FALSE))</f>
        <v/>
      </c>
      <c r="C754" s="117"/>
      <c r="D754" s="116"/>
      <c r="E754" s="118"/>
      <c r="F754" s="119"/>
      <c r="G754" s="120"/>
      <c r="H754" s="120"/>
      <c r="I754" s="418">
        <f t="shared" si="12"/>
        <v>0</v>
      </c>
      <c r="J754" s="331"/>
      <c r="K754" s="332">
        <f>IFERROR(SUM(C754/'Transfers of Funds'!$F$57),0)</f>
        <v>0</v>
      </c>
      <c r="L754" s="21"/>
      <c r="M754" s="47" t="s">
        <v>162</v>
      </c>
      <c r="N754" s="46"/>
    </row>
    <row r="755" spans="1:14" s="23" customFormat="1" ht="14.25" customHeight="1">
      <c r="A755" s="115"/>
      <c r="B755" s="308" t="str">
        <f>IF(A755="","",VLOOKUP(A755,'Project Budget vs Exp'!$B$9:$G$52,2,FALSE))</f>
        <v/>
      </c>
      <c r="C755" s="117"/>
      <c r="D755" s="116"/>
      <c r="E755" s="118"/>
      <c r="F755" s="119"/>
      <c r="G755" s="120"/>
      <c r="H755" s="120"/>
      <c r="I755" s="418">
        <f t="shared" si="12"/>
        <v>0</v>
      </c>
      <c r="J755" s="331"/>
      <c r="K755" s="332">
        <f>IFERROR(SUM(C755/'Transfers of Funds'!$F$57),0)</f>
        <v>0</v>
      </c>
      <c r="L755" s="21"/>
      <c r="M755" s="47" t="s">
        <v>162</v>
      </c>
      <c r="N755" s="46"/>
    </row>
    <row r="756" spans="1:14" s="23" customFormat="1" ht="14.25" customHeight="1">
      <c r="A756" s="115"/>
      <c r="B756" s="308" t="str">
        <f>IF(A756="","",VLOOKUP(A756,'Project Budget vs Exp'!$B$9:$G$52,2,FALSE))</f>
        <v/>
      </c>
      <c r="C756" s="117"/>
      <c r="D756" s="116"/>
      <c r="E756" s="118"/>
      <c r="F756" s="119"/>
      <c r="G756" s="120"/>
      <c r="H756" s="120"/>
      <c r="I756" s="418">
        <f t="shared" si="12"/>
        <v>0</v>
      </c>
      <c r="J756" s="331"/>
      <c r="K756" s="332">
        <f>IFERROR(SUM(C756/'Transfers of Funds'!$F$57),0)</f>
        <v>0</v>
      </c>
      <c r="L756" s="21"/>
      <c r="M756" s="47" t="s">
        <v>162</v>
      </c>
      <c r="N756" s="46"/>
    </row>
    <row r="757" spans="1:14" s="23" customFormat="1" ht="14.25" customHeight="1">
      <c r="A757" s="115"/>
      <c r="B757" s="308" t="str">
        <f>IF(A757="","",VLOOKUP(A757,'Project Budget vs Exp'!$B$9:$G$52,2,FALSE))</f>
        <v/>
      </c>
      <c r="C757" s="117"/>
      <c r="D757" s="116"/>
      <c r="E757" s="118"/>
      <c r="F757" s="119"/>
      <c r="G757" s="120"/>
      <c r="H757" s="120"/>
      <c r="I757" s="418">
        <f t="shared" si="12"/>
        <v>0</v>
      </c>
      <c r="J757" s="331"/>
      <c r="K757" s="332">
        <f>IFERROR(SUM(C757/'Transfers of Funds'!$F$57),0)</f>
        <v>0</v>
      </c>
      <c r="L757" s="21"/>
      <c r="M757" s="47" t="s">
        <v>162</v>
      </c>
      <c r="N757" s="46"/>
    </row>
    <row r="758" spans="1:14" s="23" customFormat="1" ht="14.25" customHeight="1">
      <c r="A758" s="115"/>
      <c r="B758" s="308" t="str">
        <f>IF(A758="","",VLOOKUP(A758,'Project Budget vs Exp'!$B$9:$G$52,2,FALSE))</f>
        <v/>
      </c>
      <c r="C758" s="117"/>
      <c r="D758" s="116"/>
      <c r="E758" s="118"/>
      <c r="F758" s="119"/>
      <c r="G758" s="120"/>
      <c r="H758" s="120"/>
      <c r="I758" s="418">
        <f t="shared" si="12"/>
        <v>0</v>
      </c>
      <c r="J758" s="331"/>
      <c r="K758" s="332">
        <f>IFERROR(SUM(C758/'Transfers of Funds'!$F$57),0)</f>
        <v>0</v>
      </c>
      <c r="L758" s="21"/>
      <c r="M758" s="47" t="s">
        <v>162</v>
      </c>
      <c r="N758" s="46"/>
    </row>
    <row r="759" spans="1:14" s="23" customFormat="1" ht="14.25" customHeight="1">
      <c r="A759" s="115"/>
      <c r="B759" s="308" t="str">
        <f>IF(A759="","",VLOOKUP(A759,'Project Budget vs Exp'!$B$9:$G$52,2,FALSE))</f>
        <v/>
      </c>
      <c r="C759" s="117"/>
      <c r="D759" s="116"/>
      <c r="E759" s="118"/>
      <c r="F759" s="119"/>
      <c r="G759" s="120"/>
      <c r="H759" s="120"/>
      <c r="I759" s="418">
        <f t="shared" si="12"/>
        <v>0</v>
      </c>
      <c r="J759" s="331"/>
      <c r="K759" s="332">
        <f>IFERROR(SUM(C759/'Transfers of Funds'!$F$57),0)</f>
        <v>0</v>
      </c>
      <c r="L759" s="21"/>
      <c r="M759" s="47" t="s">
        <v>162</v>
      </c>
      <c r="N759" s="46"/>
    </row>
    <row r="760" spans="1:14" s="23" customFormat="1" ht="14.25" customHeight="1">
      <c r="A760" s="115"/>
      <c r="B760" s="308" t="str">
        <f>IF(A760="","",VLOOKUP(A760,'Project Budget vs Exp'!$B$9:$G$52,2,FALSE))</f>
        <v/>
      </c>
      <c r="C760" s="117"/>
      <c r="D760" s="116"/>
      <c r="E760" s="118"/>
      <c r="F760" s="119"/>
      <c r="G760" s="120"/>
      <c r="H760" s="120"/>
      <c r="I760" s="418">
        <f t="shared" si="12"/>
        <v>0</v>
      </c>
      <c r="J760" s="331"/>
      <c r="K760" s="332">
        <f>IFERROR(SUM(C760/'Transfers of Funds'!$F$57),0)</f>
        <v>0</v>
      </c>
      <c r="L760" s="21"/>
      <c r="M760" s="47" t="s">
        <v>162</v>
      </c>
      <c r="N760" s="46"/>
    </row>
    <row r="761" spans="1:14" s="23" customFormat="1" ht="14.25" customHeight="1">
      <c r="A761" s="115"/>
      <c r="B761" s="308" t="str">
        <f>IF(A761="","",VLOOKUP(A761,'Project Budget vs Exp'!$B$9:$G$52,2,FALSE))</f>
        <v/>
      </c>
      <c r="C761" s="117"/>
      <c r="D761" s="116"/>
      <c r="E761" s="118"/>
      <c r="F761" s="119"/>
      <c r="G761" s="120"/>
      <c r="H761" s="120"/>
      <c r="I761" s="418">
        <f t="shared" si="12"/>
        <v>0</v>
      </c>
      <c r="J761" s="331"/>
      <c r="K761" s="332">
        <f>IFERROR(SUM(C761/'Transfers of Funds'!$F$57),0)</f>
        <v>0</v>
      </c>
      <c r="L761" s="21"/>
      <c r="M761" s="47" t="s">
        <v>162</v>
      </c>
      <c r="N761" s="46"/>
    </row>
    <row r="762" spans="1:14" s="23" customFormat="1" ht="14.25" customHeight="1">
      <c r="A762" s="115"/>
      <c r="B762" s="308" t="str">
        <f>IF(A762="","",VLOOKUP(A762,'Project Budget vs Exp'!$B$9:$G$52,2,FALSE))</f>
        <v/>
      </c>
      <c r="C762" s="117"/>
      <c r="D762" s="116"/>
      <c r="E762" s="118"/>
      <c r="F762" s="119"/>
      <c r="G762" s="120"/>
      <c r="H762" s="120"/>
      <c r="I762" s="418">
        <f t="shared" si="12"/>
        <v>0</v>
      </c>
      <c r="J762" s="331"/>
      <c r="K762" s="332">
        <f>IFERROR(SUM(C762/'Transfers of Funds'!$F$57),0)</f>
        <v>0</v>
      </c>
      <c r="L762" s="21"/>
      <c r="M762" s="47" t="s">
        <v>162</v>
      </c>
      <c r="N762" s="46"/>
    </row>
    <row r="763" spans="1:14" s="23" customFormat="1" ht="14.25" customHeight="1">
      <c r="A763" s="115"/>
      <c r="B763" s="308" t="str">
        <f>IF(A763="","",VLOOKUP(A763,'Project Budget vs Exp'!$B$9:$G$52,2,FALSE))</f>
        <v/>
      </c>
      <c r="C763" s="117"/>
      <c r="D763" s="116"/>
      <c r="E763" s="118"/>
      <c r="F763" s="119"/>
      <c r="G763" s="120"/>
      <c r="H763" s="120"/>
      <c r="I763" s="418">
        <f t="shared" si="12"/>
        <v>0</v>
      </c>
      <c r="J763" s="331"/>
      <c r="K763" s="332">
        <f>IFERROR(SUM(C763/'Transfers of Funds'!$F$57),0)</f>
        <v>0</v>
      </c>
      <c r="L763" s="21"/>
      <c r="M763" s="47" t="s">
        <v>162</v>
      </c>
      <c r="N763" s="46"/>
    </row>
    <row r="764" spans="1:14" s="23" customFormat="1" ht="14.25" customHeight="1">
      <c r="A764" s="115"/>
      <c r="B764" s="308" t="str">
        <f>IF(A764="","",VLOOKUP(A764,'Project Budget vs Exp'!$B$9:$G$52,2,FALSE))</f>
        <v/>
      </c>
      <c r="C764" s="117"/>
      <c r="D764" s="116"/>
      <c r="E764" s="118"/>
      <c r="F764" s="119"/>
      <c r="G764" s="120"/>
      <c r="H764" s="120"/>
      <c r="I764" s="418">
        <f t="shared" si="12"/>
        <v>0</v>
      </c>
      <c r="J764" s="331"/>
      <c r="K764" s="332">
        <f>IFERROR(SUM(C764/'Transfers of Funds'!$F$57),0)</f>
        <v>0</v>
      </c>
      <c r="L764" s="21"/>
      <c r="M764" s="47" t="s">
        <v>162</v>
      </c>
      <c r="N764" s="46"/>
    </row>
    <row r="765" spans="1:14" s="23" customFormat="1" ht="14.25" customHeight="1">
      <c r="A765" s="115"/>
      <c r="B765" s="308" t="str">
        <f>IF(A765="","",VLOOKUP(A765,'Project Budget vs Exp'!$B$9:$G$52,2,FALSE))</f>
        <v/>
      </c>
      <c r="C765" s="117"/>
      <c r="D765" s="116"/>
      <c r="E765" s="118"/>
      <c r="F765" s="119"/>
      <c r="G765" s="120"/>
      <c r="H765" s="120"/>
      <c r="I765" s="418">
        <f t="shared" si="12"/>
        <v>0</v>
      </c>
      <c r="J765" s="331"/>
      <c r="K765" s="332">
        <f>IFERROR(SUM(C765/'Transfers of Funds'!$F$57),0)</f>
        <v>0</v>
      </c>
      <c r="L765" s="21"/>
      <c r="M765" s="47" t="s">
        <v>162</v>
      </c>
      <c r="N765" s="46"/>
    </row>
    <row r="766" spans="1:14" s="23" customFormat="1" ht="14.25" customHeight="1">
      <c r="A766" s="115"/>
      <c r="B766" s="308" t="str">
        <f>IF(A766="","",VLOOKUP(A766,'Project Budget vs Exp'!$B$9:$G$52,2,FALSE))</f>
        <v/>
      </c>
      <c r="C766" s="117"/>
      <c r="D766" s="116"/>
      <c r="E766" s="118"/>
      <c r="F766" s="119"/>
      <c r="G766" s="120"/>
      <c r="H766" s="120"/>
      <c r="I766" s="418">
        <f t="shared" si="12"/>
        <v>0</v>
      </c>
      <c r="J766" s="331"/>
      <c r="K766" s="332">
        <f>IFERROR(SUM(C766/'Transfers of Funds'!$F$57),0)</f>
        <v>0</v>
      </c>
      <c r="L766" s="21"/>
      <c r="M766" s="47" t="s">
        <v>162</v>
      </c>
      <c r="N766" s="46"/>
    </row>
    <row r="767" spans="1:14" s="23" customFormat="1" ht="14.25" customHeight="1">
      <c r="A767" s="115"/>
      <c r="B767" s="308" t="str">
        <f>IF(A767="","",VLOOKUP(A767,'Project Budget vs Exp'!$B$9:$G$52,2,FALSE))</f>
        <v/>
      </c>
      <c r="C767" s="117"/>
      <c r="D767" s="116"/>
      <c r="E767" s="118"/>
      <c r="F767" s="119"/>
      <c r="G767" s="120"/>
      <c r="H767" s="120"/>
      <c r="I767" s="418">
        <f t="shared" si="12"/>
        <v>0</v>
      </c>
      <c r="J767" s="331"/>
      <c r="K767" s="332">
        <f>IFERROR(SUM(C767/'Transfers of Funds'!$F$57),0)</f>
        <v>0</v>
      </c>
      <c r="L767" s="21"/>
      <c r="M767" s="47" t="s">
        <v>162</v>
      </c>
      <c r="N767" s="46"/>
    </row>
    <row r="768" spans="1:14" s="23" customFormat="1" ht="14.25" customHeight="1">
      <c r="A768" s="115"/>
      <c r="B768" s="308" t="str">
        <f>IF(A768="","",VLOOKUP(A768,'Project Budget vs Exp'!$B$9:$G$52,2,FALSE))</f>
        <v/>
      </c>
      <c r="C768" s="117"/>
      <c r="D768" s="116"/>
      <c r="E768" s="118"/>
      <c r="F768" s="119"/>
      <c r="G768" s="120"/>
      <c r="H768" s="120"/>
      <c r="I768" s="418">
        <f t="shared" si="12"/>
        <v>0</v>
      </c>
      <c r="J768" s="331"/>
      <c r="K768" s="332">
        <f>IFERROR(SUM(C768/'Transfers of Funds'!$F$57),0)</f>
        <v>0</v>
      </c>
      <c r="L768" s="21"/>
      <c r="M768" s="47" t="s">
        <v>162</v>
      </c>
      <c r="N768" s="46"/>
    </row>
    <row r="769" spans="1:14" s="23" customFormat="1" ht="14.25" customHeight="1">
      <c r="A769" s="115"/>
      <c r="B769" s="308" t="str">
        <f>IF(A769="","",VLOOKUP(A769,'Project Budget vs Exp'!$B$9:$G$52,2,FALSE))</f>
        <v/>
      </c>
      <c r="C769" s="117"/>
      <c r="D769" s="116"/>
      <c r="E769" s="118"/>
      <c r="F769" s="119"/>
      <c r="G769" s="120"/>
      <c r="H769" s="120"/>
      <c r="I769" s="418">
        <f t="shared" si="12"/>
        <v>0</v>
      </c>
      <c r="J769" s="331"/>
      <c r="K769" s="332">
        <f>IFERROR(SUM(C769/'Transfers of Funds'!$F$57),0)</f>
        <v>0</v>
      </c>
      <c r="L769" s="21"/>
      <c r="M769" s="47" t="s">
        <v>162</v>
      </c>
      <c r="N769" s="46"/>
    </row>
    <row r="770" spans="1:14" s="23" customFormat="1" ht="14.25" customHeight="1">
      <c r="A770" s="115"/>
      <c r="B770" s="308" t="str">
        <f>IF(A770="","",VLOOKUP(A770,'Project Budget vs Exp'!$B$9:$G$52,2,FALSE))</f>
        <v/>
      </c>
      <c r="C770" s="117"/>
      <c r="D770" s="116"/>
      <c r="E770" s="118"/>
      <c r="F770" s="119"/>
      <c r="G770" s="120"/>
      <c r="H770" s="120"/>
      <c r="I770" s="418">
        <f t="shared" si="12"/>
        <v>0</v>
      </c>
      <c r="J770" s="331"/>
      <c r="K770" s="332">
        <f>IFERROR(SUM(C770/'Transfers of Funds'!$F$57),0)</f>
        <v>0</v>
      </c>
      <c r="L770" s="21"/>
      <c r="M770" s="47" t="s">
        <v>162</v>
      </c>
      <c r="N770" s="46"/>
    </row>
    <row r="771" spans="1:14" s="23" customFormat="1" ht="14.25" customHeight="1">
      <c r="A771" s="115"/>
      <c r="B771" s="308" t="str">
        <f>IF(A771="","",VLOOKUP(A771,'Project Budget vs Exp'!$B$9:$G$52,2,FALSE))</f>
        <v/>
      </c>
      <c r="C771" s="117"/>
      <c r="D771" s="116"/>
      <c r="E771" s="118"/>
      <c r="F771" s="119"/>
      <c r="G771" s="120"/>
      <c r="H771" s="120"/>
      <c r="I771" s="418">
        <f t="shared" si="12"/>
        <v>0</v>
      </c>
      <c r="J771" s="331"/>
      <c r="K771" s="332">
        <f>IFERROR(SUM(C771/'Transfers of Funds'!$F$57),0)</f>
        <v>0</v>
      </c>
      <c r="L771" s="21"/>
      <c r="M771" s="47" t="s">
        <v>162</v>
      </c>
      <c r="N771" s="46"/>
    </row>
    <row r="772" spans="1:14" s="23" customFormat="1" ht="14.25" customHeight="1">
      <c r="A772" s="115"/>
      <c r="B772" s="308" t="str">
        <f>IF(A772="","",VLOOKUP(A772,'Project Budget vs Exp'!$B$9:$G$52,2,FALSE))</f>
        <v/>
      </c>
      <c r="C772" s="117"/>
      <c r="D772" s="116"/>
      <c r="E772" s="118"/>
      <c r="F772" s="119"/>
      <c r="G772" s="120"/>
      <c r="H772" s="120"/>
      <c r="I772" s="418">
        <f t="shared" si="12"/>
        <v>0</v>
      </c>
      <c r="J772" s="331"/>
      <c r="K772" s="332">
        <f>IFERROR(SUM(C772/'Transfers of Funds'!$F$57),0)</f>
        <v>0</v>
      </c>
      <c r="L772" s="21"/>
      <c r="M772" s="47" t="s">
        <v>162</v>
      </c>
      <c r="N772" s="46"/>
    </row>
    <row r="773" spans="1:14" s="23" customFormat="1" ht="14.25" customHeight="1">
      <c r="A773" s="115"/>
      <c r="B773" s="308" t="str">
        <f>IF(A773="","",VLOOKUP(A773,'Project Budget vs Exp'!$B$9:$G$52,2,FALSE))</f>
        <v/>
      </c>
      <c r="C773" s="117"/>
      <c r="D773" s="116"/>
      <c r="E773" s="118"/>
      <c r="F773" s="119"/>
      <c r="G773" s="120"/>
      <c r="H773" s="120"/>
      <c r="I773" s="418">
        <f t="shared" si="12"/>
        <v>0</v>
      </c>
      <c r="J773" s="331"/>
      <c r="K773" s="332">
        <f>IFERROR(SUM(C773/'Transfers of Funds'!$F$57),0)</f>
        <v>0</v>
      </c>
      <c r="L773" s="21"/>
      <c r="M773" s="47" t="s">
        <v>162</v>
      </c>
      <c r="N773" s="46"/>
    </row>
    <row r="774" spans="1:14" s="23" customFormat="1" ht="14.25" customHeight="1">
      <c r="A774" s="115"/>
      <c r="B774" s="308" t="str">
        <f>IF(A774="","",VLOOKUP(A774,'Project Budget vs Exp'!$B$9:$G$52,2,FALSE))</f>
        <v/>
      </c>
      <c r="C774" s="117"/>
      <c r="D774" s="116"/>
      <c r="E774" s="118"/>
      <c r="F774" s="119"/>
      <c r="G774" s="120"/>
      <c r="H774" s="120"/>
      <c r="I774" s="418">
        <f t="shared" si="12"/>
        <v>0</v>
      </c>
      <c r="J774" s="331"/>
      <c r="K774" s="332">
        <f>IFERROR(SUM(C774/'Transfers of Funds'!$F$57),0)</f>
        <v>0</v>
      </c>
      <c r="L774" s="21"/>
      <c r="M774" s="47" t="s">
        <v>162</v>
      </c>
      <c r="N774" s="46"/>
    </row>
    <row r="775" spans="1:14" s="23" customFormat="1" ht="14.25" customHeight="1">
      <c r="A775" s="115"/>
      <c r="B775" s="308" t="str">
        <f>IF(A775="","",VLOOKUP(A775,'Project Budget vs Exp'!$B$9:$G$52,2,FALSE))</f>
        <v/>
      </c>
      <c r="C775" s="117"/>
      <c r="D775" s="116"/>
      <c r="E775" s="118"/>
      <c r="F775" s="119"/>
      <c r="G775" s="120"/>
      <c r="H775" s="120"/>
      <c r="I775" s="418">
        <f t="shared" si="12"/>
        <v>0</v>
      </c>
      <c r="J775" s="331"/>
      <c r="K775" s="332">
        <f>IFERROR(SUM(C775/'Transfers of Funds'!$F$57),0)</f>
        <v>0</v>
      </c>
      <c r="L775" s="21"/>
      <c r="M775" s="47" t="s">
        <v>162</v>
      </c>
      <c r="N775" s="46"/>
    </row>
    <row r="776" spans="1:14" s="23" customFormat="1" ht="14.25" customHeight="1">
      <c r="A776" s="115"/>
      <c r="B776" s="308" t="str">
        <f>IF(A776="","",VLOOKUP(A776,'Project Budget vs Exp'!$B$9:$G$52,2,FALSE))</f>
        <v/>
      </c>
      <c r="C776" s="117"/>
      <c r="D776" s="116"/>
      <c r="E776" s="118"/>
      <c r="F776" s="119"/>
      <c r="G776" s="120"/>
      <c r="H776" s="120"/>
      <c r="I776" s="418">
        <f t="shared" si="12"/>
        <v>0</v>
      </c>
      <c r="J776" s="331"/>
      <c r="K776" s="332">
        <f>IFERROR(SUM(C776/'Transfers of Funds'!$F$57),0)</f>
        <v>0</v>
      </c>
      <c r="L776" s="21"/>
      <c r="M776" s="47" t="s">
        <v>162</v>
      </c>
      <c r="N776" s="46"/>
    </row>
    <row r="777" spans="1:14" s="23" customFormat="1" ht="14.25" customHeight="1">
      <c r="A777" s="115"/>
      <c r="B777" s="308" t="str">
        <f>IF(A777="","",VLOOKUP(A777,'Project Budget vs Exp'!$B$9:$G$52,2,FALSE))</f>
        <v/>
      </c>
      <c r="C777" s="117"/>
      <c r="D777" s="116"/>
      <c r="E777" s="118"/>
      <c r="F777" s="119"/>
      <c r="G777" s="120"/>
      <c r="H777" s="120"/>
      <c r="I777" s="418">
        <f t="shared" si="12"/>
        <v>0</v>
      </c>
      <c r="J777" s="331"/>
      <c r="K777" s="332">
        <f>IFERROR(SUM(C777/'Transfers of Funds'!$F$57),0)</f>
        <v>0</v>
      </c>
      <c r="L777" s="21"/>
      <c r="M777" s="47" t="s">
        <v>162</v>
      </c>
      <c r="N777" s="46"/>
    </row>
    <row r="778" spans="1:14" s="23" customFormat="1" ht="14.25" customHeight="1">
      <c r="A778" s="115"/>
      <c r="B778" s="308" t="str">
        <f>IF(A778="","",VLOOKUP(A778,'Project Budget vs Exp'!$B$9:$G$52,2,FALSE))</f>
        <v/>
      </c>
      <c r="C778" s="117"/>
      <c r="D778" s="116"/>
      <c r="E778" s="118"/>
      <c r="F778" s="119"/>
      <c r="G778" s="120"/>
      <c r="H778" s="120"/>
      <c r="I778" s="418">
        <f t="shared" si="12"/>
        <v>0</v>
      </c>
      <c r="J778" s="331"/>
      <c r="K778" s="332">
        <f>IFERROR(SUM(C778/'Transfers of Funds'!$F$57),0)</f>
        <v>0</v>
      </c>
      <c r="L778" s="21"/>
      <c r="M778" s="47" t="s">
        <v>162</v>
      </c>
      <c r="N778" s="46"/>
    </row>
    <row r="779" spans="1:14" s="23" customFormat="1" ht="14.25" customHeight="1">
      <c r="A779" s="115"/>
      <c r="B779" s="308" t="str">
        <f>IF(A779="","",VLOOKUP(A779,'Project Budget vs Exp'!$B$9:$G$52,2,FALSE))</f>
        <v/>
      </c>
      <c r="C779" s="117"/>
      <c r="D779" s="116"/>
      <c r="E779" s="118"/>
      <c r="F779" s="119"/>
      <c r="G779" s="120"/>
      <c r="H779" s="120"/>
      <c r="I779" s="418">
        <f t="shared" si="12"/>
        <v>0</v>
      </c>
      <c r="J779" s="331"/>
      <c r="K779" s="332">
        <f>IFERROR(SUM(C779/'Transfers of Funds'!$F$57),0)</f>
        <v>0</v>
      </c>
      <c r="L779" s="21"/>
      <c r="M779" s="47" t="s">
        <v>162</v>
      </c>
      <c r="N779" s="46"/>
    </row>
    <row r="780" spans="1:14" s="23" customFormat="1" ht="14.25" customHeight="1">
      <c r="A780" s="115"/>
      <c r="B780" s="308" t="str">
        <f>IF(A780="","",VLOOKUP(A780,'Project Budget vs Exp'!$B$9:$G$52,2,FALSE))</f>
        <v/>
      </c>
      <c r="C780" s="117"/>
      <c r="D780" s="116"/>
      <c r="E780" s="118"/>
      <c r="F780" s="119"/>
      <c r="G780" s="120"/>
      <c r="H780" s="120"/>
      <c r="I780" s="418">
        <f t="shared" si="12"/>
        <v>0</v>
      </c>
      <c r="J780" s="331"/>
      <c r="K780" s="332">
        <f>IFERROR(SUM(C780/'Transfers of Funds'!$F$57),0)</f>
        <v>0</v>
      </c>
      <c r="L780" s="21"/>
      <c r="M780" s="47" t="s">
        <v>162</v>
      </c>
      <c r="N780" s="46"/>
    </row>
    <row r="781" spans="1:14" s="23" customFormat="1" ht="14.25" customHeight="1">
      <c r="A781" s="115"/>
      <c r="B781" s="308" t="str">
        <f>IF(A781="","",VLOOKUP(A781,'Project Budget vs Exp'!$B$9:$G$52,2,FALSE))</f>
        <v/>
      </c>
      <c r="C781" s="117"/>
      <c r="D781" s="116"/>
      <c r="E781" s="118"/>
      <c r="F781" s="119"/>
      <c r="G781" s="120"/>
      <c r="H781" s="120"/>
      <c r="I781" s="418">
        <f t="shared" si="12"/>
        <v>0</v>
      </c>
      <c r="J781" s="331"/>
      <c r="K781" s="332">
        <f>IFERROR(SUM(C781/'Transfers of Funds'!$F$57),0)</f>
        <v>0</v>
      </c>
      <c r="L781" s="21"/>
      <c r="M781" s="47" t="s">
        <v>162</v>
      </c>
      <c r="N781" s="46"/>
    </row>
    <row r="782" spans="1:14" s="23" customFormat="1" ht="14.25" customHeight="1">
      <c r="A782" s="115"/>
      <c r="B782" s="308" t="str">
        <f>IF(A782="","",VLOOKUP(A782,'Project Budget vs Exp'!$B$9:$G$52,2,FALSE))</f>
        <v/>
      </c>
      <c r="C782" s="117"/>
      <c r="D782" s="116"/>
      <c r="E782" s="118"/>
      <c r="F782" s="119"/>
      <c r="G782" s="120"/>
      <c r="H782" s="120"/>
      <c r="I782" s="418">
        <f t="shared" si="12"/>
        <v>0</v>
      </c>
      <c r="J782" s="331"/>
      <c r="K782" s="332">
        <f>IFERROR(SUM(C782/'Transfers of Funds'!$F$57),0)</f>
        <v>0</v>
      </c>
      <c r="L782" s="21"/>
      <c r="M782" s="47" t="s">
        <v>162</v>
      </c>
      <c r="N782" s="46"/>
    </row>
    <row r="783" spans="1:14" s="23" customFormat="1" ht="14.25" customHeight="1">
      <c r="A783" s="115"/>
      <c r="B783" s="308" t="str">
        <f>IF(A783="","",VLOOKUP(A783,'Project Budget vs Exp'!$B$9:$G$52,2,FALSE))</f>
        <v/>
      </c>
      <c r="C783" s="117"/>
      <c r="D783" s="116"/>
      <c r="E783" s="118"/>
      <c r="F783" s="119"/>
      <c r="G783" s="120"/>
      <c r="H783" s="120"/>
      <c r="I783" s="418">
        <f t="shared" si="12"/>
        <v>0</v>
      </c>
      <c r="J783" s="331"/>
      <c r="K783" s="332">
        <f>IFERROR(SUM(C783/'Transfers of Funds'!$F$57),0)</f>
        <v>0</v>
      </c>
      <c r="L783" s="21"/>
      <c r="M783" s="47" t="s">
        <v>162</v>
      </c>
      <c r="N783" s="46"/>
    </row>
    <row r="784" spans="1:14" s="23" customFormat="1" ht="14.25" customHeight="1">
      <c r="A784" s="115"/>
      <c r="B784" s="308" t="str">
        <f>IF(A784="","",VLOOKUP(A784,'Project Budget vs Exp'!$B$9:$G$52,2,FALSE))</f>
        <v/>
      </c>
      <c r="C784" s="117"/>
      <c r="D784" s="116"/>
      <c r="E784" s="118"/>
      <c r="F784" s="119"/>
      <c r="G784" s="120"/>
      <c r="H784" s="120"/>
      <c r="I784" s="418">
        <f t="shared" si="12"/>
        <v>0</v>
      </c>
      <c r="J784" s="331"/>
      <c r="K784" s="332">
        <f>IFERROR(SUM(C784/'Transfers of Funds'!$F$57),0)</f>
        <v>0</v>
      </c>
      <c r="L784" s="21"/>
      <c r="M784" s="47" t="s">
        <v>162</v>
      </c>
      <c r="N784" s="46"/>
    </row>
    <row r="785" spans="1:14" s="23" customFormat="1" ht="14.25" customHeight="1">
      <c r="A785" s="115"/>
      <c r="B785" s="308" t="str">
        <f>IF(A785="","",VLOOKUP(A785,'Project Budget vs Exp'!$B$9:$G$52,2,FALSE))</f>
        <v/>
      </c>
      <c r="C785" s="117"/>
      <c r="D785" s="116"/>
      <c r="E785" s="118"/>
      <c r="F785" s="119"/>
      <c r="G785" s="120"/>
      <c r="H785" s="120"/>
      <c r="I785" s="418">
        <f t="shared" si="12"/>
        <v>0</v>
      </c>
      <c r="J785" s="331"/>
      <c r="K785" s="332">
        <f>IFERROR(SUM(C785/'Transfers of Funds'!$F$57),0)</f>
        <v>0</v>
      </c>
      <c r="L785" s="21"/>
      <c r="M785" s="47" t="s">
        <v>162</v>
      </c>
      <c r="N785" s="46"/>
    </row>
    <row r="786" spans="1:14" s="23" customFormat="1" ht="14.25" customHeight="1">
      <c r="A786" s="115"/>
      <c r="B786" s="308" t="str">
        <f>IF(A786="","",VLOOKUP(A786,'Project Budget vs Exp'!$B$9:$G$52,2,FALSE))</f>
        <v/>
      </c>
      <c r="C786" s="117"/>
      <c r="D786" s="116"/>
      <c r="E786" s="118"/>
      <c r="F786" s="119"/>
      <c r="G786" s="120"/>
      <c r="H786" s="120"/>
      <c r="I786" s="418">
        <f t="shared" si="12"/>
        <v>0</v>
      </c>
      <c r="J786" s="331"/>
      <c r="K786" s="332">
        <f>IFERROR(SUM(C786/'Transfers of Funds'!$F$57),0)</f>
        <v>0</v>
      </c>
      <c r="L786" s="21"/>
      <c r="M786" s="47" t="s">
        <v>162</v>
      </c>
      <c r="N786" s="46"/>
    </row>
    <row r="787" spans="1:14" s="23" customFormat="1" ht="14.25" customHeight="1">
      <c r="A787" s="115"/>
      <c r="B787" s="308" t="str">
        <f>IF(A787="","",VLOOKUP(A787,'Project Budget vs Exp'!$B$9:$G$52,2,FALSE))</f>
        <v/>
      </c>
      <c r="C787" s="117"/>
      <c r="D787" s="116"/>
      <c r="E787" s="118"/>
      <c r="F787" s="119"/>
      <c r="G787" s="120"/>
      <c r="H787" s="120"/>
      <c r="I787" s="418">
        <f t="shared" si="12"/>
        <v>0</v>
      </c>
      <c r="J787" s="331"/>
      <c r="K787" s="332">
        <f>IFERROR(SUM(C787/'Transfers of Funds'!$F$57),0)</f>
        <v>0</v>
      </c>
      <c r="L787" s="21"/>
      <c r="M787" s="47" t="s">
        <v>162</v>
      </c>
      <c r="N787" s="46"/>
    </row>
    <row r="788" spans="1:14" s="23" customFormat="1" ht="14.25" customHeight="1">
      <c r="A788" s="115"/>
      <c r="B788" s="308" t="str">
        <f>IF(A788="","",VLOOKUP(A788,'Project Budget vs Exp'!$B$9:$G$52,2,FALSE))</f>
        <v/>
      </c>
      <c r="C788" s="117"/>
      <c r="D788" s="116"/>
      <c r="E788" s="118"/>
      <c r="F788" s="119"/>
      <c r="G788" s="120"/>
      <c r="H788" s="120"/>
      <c r="I788" s="418">
        <f t="shared" si="12"/>
        <v>0</v>
      </c>
      <c r="J788" s="331"/>
      <c r="K788" s="332">
        <f>IFERROR(SUM(C788/'Transfers of Funds'!$F$57),0)</f>
        <v>0</v>
      </c>
      <c r="L788" s="21"/>
      <c r="M788" s="47" t="s">
        <v>162</v>
      </c>
      <c r="N788" s="46"/>
    </row>
    <row r="789" spans="1:14" s="23" customFormat="1" ht="14.25" customHeight="1">
      <c r="A789" s="115"/>
      <c r="B789" s="308" t="str">
        <f>IF(A789="","",VLOOKUP(A789,'Project Budget vs Exp'!$B$9:$G$52,2,FALSE))</f>
        <v/>
      </c>
      <c r="C789" s="117"/>
      <c r="D789" s="116"/>
      <c r="E789" s="118"/>
      <c r="F789" s="119"/>
      <c r="G789" s="120"/>
      <c r="H789" s="120"/>
      <c r="I789" s="418">
        <f t="shared" ref="I789:I852" si="13">IF(OR(F$4="EUR",F$4="USD",F$4="GBP",F$4="CAD",F$4="NZD",F$4="AUD"),K789,C789)</f>
        <v>0</v>
      </c>
      <c r="J789" s="331"/>
      <c r="K789" s="332">
        <f>IFERROR(SUM(C789/'Transfers of Funds'!$F$57),0)</f>
        <v>0</v>
      </c>
      <c r="L789" s="21"/>
      <c r="M789" s="47" t="s">
        <v>162</v>
      </c>
      <c r="N789" s="46"/>
    </row>
    <row r="790" spans="1:14" s="23" customFormat="1" ht="14.25" customHeight="1">
      <c r="A790" s="115"/>
      <c r="B790" s="308" t="str">
        <f>IF(A790="","",VLOOKUP(A790,'Project Budget vs Exp'!$B$9:$G$52,2,FALSE))</f>
        <v/>
      </c>
      <c r="C790" s="117"/>
      <c r="D790" s="116"/>
      <c r="E790" s="118"/>
      <c r="F790" s="119"/>
      <c r="G790" s="120"/>
      <c r="H790" s="120"/>
      <c r="I790" s="418">
        <f t="shared" si="13"/>
        <v>0</v>
      </c>
      <c r="J790" s="331"/>
      <c r="K790" s="332">
        <f>IFERROR(SUM(C790/'Transfers of Funds'!$F$57),0)</f>
        <v>0</v>
      </c>
      <c r="L790" s="21"/>
      <c r="M790" s="47" t="s">
        <v>162</v>
      </c>
      <c r="N790" s="46"/>
    </row>
    <row r="791" spans="1:14" s="23" customFormat="1" ht="14.25" customHeight="1">
      <c r="A791" s="115"/>
      <c r="B791" s="308" t="str">
        <f>IF(A791="","",VLOOKUP(A791,'Project Budget vs Exp'!$B$9:$G$52,2,FALSE))</f>
        <v/>
      </c>
      <c r="C791" s="117"/>
      <c r="D791" s="116"/>
      <c r="E791" s="118"/>
      <c r="F791" s="119"/>
      <c r="G791" s="120"/>
      <c r="H791" s="120"/>
      <c r="I791" s="418">
        <f t="shared" si="13"/>
        <v>0</v>
      </c>
      <c r="J791" s="331"/>
      <c r="K791" s="332">
        <f>IFERROR(SUM(C791/'Transfers of Funds'!$F$57),0)</f>
        <v>0</v>
      </c>
      <c r="L791" s="21"/>
      <c r="M791" s="47" t="s">
        <v>162</v>
      </c>
      <c r="N791" s="46"/>
    </row>
    <row r="792" spans="1:14" s="23" customFormat="1" ht="14.25" customHeight="1">
      <c r="A792" s="115"/>
      <c r="B792" s="308" t="str">
        <f>IF(A792="","",VLOOKUP(A792,'Project Budget vs Exp'!$B$9:$G$52,2,FALSE))</f>
        <v/>
      </c>
      <c r="C792" s="117"/>
      <c r="D792" s="116"/>
      <c r="E792" s="118"/>
      <c r="F792" s="119"/>
      <c r="G792" s="120"/>
      <c r="H792" s="120"/>
      <c r="I792" s="418">
        <f t="shared" si="13"/>
        <v>0</v>
      </c>
      <c r="J792" s="331"/>
      <c r="K792" s="332">
        <f>IFERROR(SUM(C792/'Transfers of Funds'!$F$57),0)</f>
        <v>0</v>
      </c>
      <c r="L792" s="21"/>
      <c r="M792" s="47" t="s">
        <v>162</v>
      </c>
      <c r="N792" s="46"/>
    </row>
    <row r="793" spans="1:14" s="23" customFormat="1" ht="14.25" customHeight="1">
      <c r="A793" s="115"/>
      <c r="B793" s="308" t="str">
        <f>IF(A793="","",VLOOKUP(A793,'Project Budget vs Exp'!$B$9:$G$52,2,FALSE))</f>
        <v/>
      </c>
      <c r="C793" s="117"/>
      <c r="D793" s="116"/>
      <c r="E793" s="118"/>
      <c r="F793" s="119"/>
      <c r="G793" s="120"/>
      <c r="H793" s="120"/>
      <c r="I793" s="418">
        <f t="shared" si="13"/>
        <v>0</v>
      </c>
      <c r="J793" s="331"/>
      <c r="K793" s="332">
        <f>IFERROR(SUM(C793/'Transfers of Funds'!$F$57),0)</f>
        <v>0</v>
      </c>
      <c r="L793" s="21"/>
      <c r="M793" s="47" t="s">
        <v>162</v>
      </c>
      <c r="N793" s="46"/>
    </row>
    <row r="794" spans="1:14" s="23" customFormat="1" ht="14.25" customHeight="1">
      <c r="A794" s="115"/>
      <c r="B794" s="308" t="str">
        <f>IF(A794="","",VLOOKUP(A794,'Project Budget vs Exp'!$B$9:$G$52,2,FALSE))</f>
        <v/>
      </c>
      <c r="C794" s="117"/>
      <c r="D794" s="116"/>
      <c r="E794" s="118"/>
      <c r="F794" s="119"/>
      <c r="G794" s="120"/>
      <c r="H794" s="120"/>
      <c r="I794" s="418">
        <f t="shared" si="13"/>
        <v>0</v>
      </c>
      <c r="J794" s="331"/>
      <c r="K794" s="332">
        <f>IFERROR(SUM(C794/'Transfers of Funds'!$F$57),0)</f>
        <v>0</v>
      </c>
      <c r="L794" s="21"/>
      <c r="M794" s="47" t="s">
        <v>162</v>
      </c>
      <c r="N794" s="46"/>
    </row>
    <row r="795" spans="1:14" s="23" customFormat="1" ht="14.25" customHeight="1">
      <c r="A795" s="115"/>
      <c r="B795" s="308" t="str">
        <f>IF(A795="","",VLOOKUP(A795,'Project Budget vs Exp'!$B$9:$G$52,2,FALSE))</f>
        <v/>
      </c>
      <c r="C795" s="117"/>
      <c r="D795" s="116"/>
      <c r="E795" s="118"/>
      <c r="F795" s="119"/>
      <c r="G795" s="120"/>
      <c r="H795" s="120"/>
      <c r="I795" s="418">
        <f t="shared" si="13"/>
        <v>0</v>
      </c>
      <c r="J795" s="331"/>
      <c r="K795" s="332">
        <f>IFERROR(SUM(C795/'Transfers of Funds'!$F$57),0)</f>
        <v>0</v>
      </c>
      <c r="L795" s="21"/>
      <c r="M795" s="47" t="s">
        <v>162</v>
      </c>
      <c r="N795" s="46"/>
    </row>
    <row r="796" spans="1:14" s="23" customFormat="1" ht="14.25" customHeight="1">
      <c r="A796" s="115"/>
      <c r="B796" s="308" t="str">
        <f>IF(A796="","",VLOOKUP(A796,'Project Budget vs Exp'!$B$9:$G$52,2,FALSE))</f>
        <v/>
      </c>
      <c r="C796" s="117"/>
      <c r="D796" s="116"/>
      <c r="E796" s="118"/>
      <c r="F796" s="119"/>
      <c r="G796" s="120"/>
      <c r="H796" s="120"/>
      <c r="I796" s="418">
        <f t="shared" si="13"/>
        <v>0</v>
      </c>
      <c r="J796" s="331"/>
      <c r="K796" s="332">
        <f>IFERROR(SUM(C796/'Transfers of Funds'!$F$57),0)</f>
        <v>0</v>
      </c>
      <c r="L796" s="21"/>
      <c r="M796" s="47" t="s">
        <v>162</v>
      </c>
      <c r="N796" s="46"/>
    </row>
    <row r="797" spans="1:14" s="23" customFormat="1" ht="14.25" customHeight="1">
      <c r="A797" s="115"/>
      <c r="B797" s="308" t="str">
        <f>IF(A797="","",VLOOKUP(A797,'Project Budget vs Exp'!$B$9:$G$52,2,FALSE))</f>
        <v/>
      </c>
      <c r="C797" s="117"/>
      <c r="D797" s="116"/>
      <c r="E797" s="118"/>
      <c r="F797" s="119"/>
      <c r="G797" s="120"/>
      <c r="H797" s="120"/>
      <c r="I797" s="418">
        <f t="shared" si="13"/>
        <v>0</v>
      </c>
      <c r="J797" s="331"/>
      <c r="K797" s="332">
        <f>IFERROR(SUM(C797/'Transfers of Funds'!$F$57),0)</f>
        <v>0</v>
      </c>
      <c r="L797" s="21"/>
      <c r="M797" s="47" t="s">
        <v>162</v>
      </c>
      <c r="N797" s="46"/>
    </row>
    <row r="798" spans="1:14" s="23" customFormat="1" ht="14.25" customHeight="1">
      <c r="A798" s="115"/>
      <c r="B798" s="308" t="str">
        <f>IF(A798="","",VLOOKUP(A798,'Project Budget vs Exp'!$B$9:$G$52,2,FALSE))</f>
        <v/>
      </c>
      <c r="C798" s="117"/>
      <c r="D798" s="116"/>
      <c r="E798" s="118"/>
      <c r="F798" s="119"/>
      <c r="G798" s="120"/>
      <c r="H798" s="120"/>
      <c r="I798" s="418">
        <f t="shared" si="13"/>
        <v>0</v>
      </c>
      <c r="J798" s="331"/>
      <c r="K798" s="332">
        <f>IFERROR(SUM(C798/'Transfers of Funds'!$F$57),0)</f>
        <v>0</v>
      </c>
      <c r="L798" s="21"/>
      <c r="M798" s="47" t="s">
        <v>162</v>
      </c>
      <c r="N798" s="46"/>
    </row>
    <row r="799" spans="1:14" s="23" customFormat="1" ht="14.25" customHeight="1">
      <c r="A799" s="115"/>
      <c r="B799" s="308" t="str">
        <f>IF(A799="","",VLOOKUP(A799,'Project Budget vs Exp'!$B$9:$G$52,2,FALSE))</f>
        <v/>
      </c>
      <c r="C799" s="117"/>
      <c r="D799" s="116"/>
      <c r="E799" s="118"/>
      <c r="F799" s="119"/>
      <c r="G799" s="120"/>
      <c r="H799" s="120"/>
      <c r="I799" s="418">
        <f t="shared" si="13"/>
        <v>0</v>
      </c>
      <c r="J799" s="331"/>
      <c r="K799" s="332">
        <f>IFERROR(SUM(C799/'Transfers of Funds'!$F$57),0)</f>
        <v>0</v>
      </c>
      <c r="L799" s="21"/>
      <c r="M799" s="47" t="s">
        <v>162</v>
      </c>
      <c r="N799" s="46"/>
    </row>
    <row r="800" spans="1:14" s="23" customFormat="1" ht="14.25" customHeight="1">
      <c r="A800" s="115"/>
      <c r="B800" s="308" t="str">
        <f>IF(A800="","",VLOOKUP(A800,'Project Budget vs Exp'!$B$9:$G$52,2,FALSE))</f>
        <v/>
      </c>
      <c r="C800" s="117"/>
      <c r="D800" s="116"/>
      <c r="E800" s="118"/>
      <c r="F800" s="119"/>
      <c r="G800" s="120"/>
      <c r="H800" s="120"/>
      <c r="I800" s="418">
        <f t="shared" si="13"/>
        <v>0</v>
      </c>
      <c r="J800" s="331"/>
      <c r="K800" s="332">
        <f>IFERROR(SUM(C800/'Transfers of Funds'!$F$57),0)</f>
        <v>0</v>
      </c>
      <c r="L800" s="21"/>
      <c r="M800" s="47" t="s">
        <v>162</v>
      </c>
      <c r="N800" s="46"/>
    </row>
    <row r="801" spans="1:14" s="23" customFormat="1" ht="14.25" customHeight="1">
      <c r="A801" s="115"/>
      <c r="B801" s="308" t="str">
        <f>IF(A801="","",VLOOKUP(A801,'Project Budget vs Exp'!$B$9:$G$52,2,FALSE))</f>
        <v/>
      </c>
      <c r="C801" s="117"/>
      <c r="D801" s="116"/>
      <c r="E801" s="118"/>
      <c r="F801" s="119"/>
      <c r="G801" s="120"/>
      <c r="H801" s="120"/>
      <c r="I801" s="418">
        <f t="shared" si="13"/>
        <v>0</v>
      </c>
      <c r="J801" s="331"/>
      <c r="K801" s="332">
        <f>IFERROR(SUM(C801/'Transfers of Funds'!$F$57),0)</f>
        <v>0</v>
      </c>
      <c r="L801" s="21"/>
      <c r="M801" s="47" t="s">
        <v>162</v>
      </c>
      <c r="N801" s="46"/>
    </row>
    <row r="802" spans="1:14" s="23" customFormat="1" ht="14.25" customHeight="1">
      <c r="A802" s="115"/>
      <c r="B802" s="308" t="str">
        <f>IF(A802="","",VLOOKUP(A802,'Project Budget vs Exp'!$B$9:$G$52,2,FALSE))</f>
        <v/>
      </c>
      <c r="C802" s="117"/>
      <c r="D802" s="116"/>
      <c r="E802" s="118"/>
      <c r="F802" s="119"/>
      <c r="G802" s="120"/>
      <c r="H802" s="120"/>
      <c r="I802" s="418">
        <f t="shared" si="13"/>
        <v>0</v>
      </c>
      <c r="J802" s="331"/>
      <c r="K802" s="332">
        <f>IFERROR(SUM(C802/'Transfers of Funds'!$F$57),0)</f>
        <v>0</v>
      </c>
      <c r="L802" s="21"/>
      <c r="M802" s="47" t="s">
        <v>162</v>
      </c>
      <c r="N802" s="46"/>
    </row>
    <row r="803" spans="1:14" s="23" customFormat="1" ht="14.25" customHeight="1">
      <c r="A803" s="115"/>
      <c r="B803" s="308" t="str">
        <f>IF(A803="","",VLOOKUP(A803,'Project Budget vs Exp'!$B$9:$G$52,2,FALSE))</f>
        <v/>
      </c>
      <c r="C803" s="117"/>
      <c r="D803" s="116"/>
      <c r="E803" s="118"/>
      <c r="F803" s="119"/>
      <c r="G803" s="120"/>
      <c r="H803" s="120"/>
      <c r="I803" s="418">
        <f t="shared" si="13"/>
        <v>0</v>
      </c>
      <c r="J803" s="331"/>
      <c r="K803" s="332">
        <f>IFERROR(SUM(C803/'Transfers of Funds'!$F$57),0)</f>
        <v>0</v>
      </c>
      <c r="L803" s="21"/>
      <c r="M803" s="47" t="s">
        <v>162</v>
      </c>
      <c r="N803" s="46"/>
    </row>
    <row r="804" spans="1:14" s="23" customFormat="1" ht="14.25" customHeight="1">
      <c r="A804" s="115"/>
      <c r="B804" s="308" t="str">
        <f>IF(A804="","",VLOOKUP(A804,'Project Budget vs Exp'!$B$9:$G$52,2,FALSE))</f>
        <v/>
      </c>
      <c r="C804" s="117"/>
      <c r="D804" s="116"/>
      <c r="E804" s="118"/>
      <c r="F804" s="119"/>
      <c r="G804" s="120"/>
      <c r="H804" s="120"/>
      <c r="I804" s="418">
        <f t="shared" si="13"/>
        <v>0</v>
      </c>
      <c r="J804" s="331"/>
      <c r="K804" s="332">
        <f>IFERROR(SUM(C804/'Transfers of Funds'!$F$57),0)</f>
        <v>0</v>
      </c>
      <c r="L804" s="21"/>
      <c r="M804" s="47" t="s">
        <v>162</v>
      </c>
      <c r="N804" s="46"/>
    </row>
    <row r="805" spans="1:14" s="23" customFormat="1" ht="14.25" customHeight="1">
      <c r="A805" s="115"/>
      <c r="B805" s="308" t="str">
        <f>IF(A805="","",VLOOKUP(A805,'Project Budget vs Exp'!$B$9:$G$52,2,FALSE))</f>
        <v/>
      </c>
      <c r="C805" s="117"/>
      <c r="D805" s="116"/>
      <c r="E805" s="118"/>
      <c r="F805" s="119"/>
      <c r="G805" s="120"/>
      <c r="H805" s="120"/>
      <c r="I805" s="418">
        <f t="shared" si="13"/>
        <v>0</v>
      </c>
      <c r="J805" s="331"/>
      <c r="K805" s="332">
        <f>IFERROR(SUM(C805/'Transfers of Funds'!$F$57),0)</f>
        <v>0</v>
      </c>
      <c r="L805" s="21"/>
      <c r="M805" s="47" t="s">
        <v>162</v>
      </c>
      <c r="N805" s="46"/>
    </row>
    <row r="806" spans="1:14" s="23" customFormat="1" ht="14.25" customHeight="1">
      <c r="A806" s="115"/>
      <c r="B806" s="308" t="str">
        <f>IF(A806="","",VLOOKUP(A806,'Project Budget vs Exp'!$B$9:$G$52,2,FALSE))</f>
        <v/>
      </c>
      <c r="C806" s="117"/>
      <c r="D806" s="116"/>
      <c r="E806" s="118"/>
      <c r="F806" s="119"/>
      <c r="G806" s="120"/>
      <c r="H806" s="120"/>
      <c r="I806" s="418">
        <f t="shared" si="13"/>
        <v>0</v>
      </c>
      <c r="J806" s="331"/>
      <c r="K806" s="332">
        <f>IFERROR(SUM(C806/'Transfers of Funds'!$F$57),0)</f>
        <v>0</v>
      </c>
      <c r="L806" s="21"/>
      <c r="M806" s="47" t="s">
        <v>162</v>
      </c>
      <c r="N806" s="46"/>
    </row>
    <row r="807" spans="1:14" s="23" customFormat="1" ht="14.25" customHeight="1">
      <c r="A807" s="115"/>
      <c r="B807" s="308" t="str">
        <f>IF(A807="","",VLOOKUP(A807,'Project Budget vs Exp'!$B$9:$G$52,2,FALSE))</f>
        <v/>
      </c>
      <c r="C807" s="117"/>
      <c r="D807" s="116"/>
      <c r="E807" s="118"/>
      <c r="F807" s="119"/>
      <c r="G807" s="120"/>
      <c r="H807" s="120"/>
      <c r="I807" s="418">
        <f t="shared" si="13"/>
        <v>0</v>
      </c>
      <c r="J807" s="331"/>
      <c r="K807" s="332">
        <f>IFERROR(SUM(C807/'Transfers of Funds'!$F$57),0)</f>
        <v>0</v>
      </c>
      <c r="L807" s="21"/>
      <c r="M807" s="47" t="s">
        <v>162</v>
      </c>
      <c r="N807" s="46"/>
    </row>
    <row r="808" spans="1:14" s="23" customFormat="1" ht="14.25" customHeight="1">
      <c r="A808" s="115"/>
      <c r="B808" s="308" t="str">
        <f>IF(A808="","",VLOOKUP(A808,'Project Budget vs Exp'!$B$9:$G$52,2,FALSE))</f>
        <v/>
      </c>
      <c r="C808" s="117"/>
      <c r="D808" s="116"/>
      <c r="E808" s="118"/>
      <c r="F808" s="119"/>
      <c r="G808" s="120"/>
      <c r="H808" s="120"/>
      <c r="I808" s="418">
        <f t="shared" si="13"/>
        <v>0</v>
      </c>
      <c r="J808" s="331"/>
      <c r="K808" s="332">
        <f>IFERROR(SUM(C808/'Transfers of Funds'!$F$57),0)</f>
        <v>0</v>
      </c>
      <c r="L808" s="21"/>
      <c r="M808" s="47" t="s">
        <v>162</v>
      </c>
      <c r="N808" s="46"/>
    </row>
    <row r="809" spans="1:14" s="23" customFormat="1" ht="14.25" customHeight="1">
      <c r="A809" s="115"/>
      <c r="B809" s="308" t="str">
        <f>IF(A809="","",VLOOKUP(A809,'Project Budget vs Exp'!$B$9:$G$52,2,FALSE))</f>
        <v/>
      </c>
      <c r="C809" s="117"/>
      <c r="D809" s="116"/>
      <c r="E809" s="118"/>
      <c r="F809" s="119"/>
      <c r="G809" s="120"/>
      <c r="H809" s="120"/>
      <c r="I809" s="418">
        <f t="shared" si="13"/>
        <v>0</v>
      </c>
      <c r="J809" s="331"/>
      <c r="K809" s="332">
        <f>IFERROR(SUM(C809/'Transfers of Funds'!$F$57),0)</f>
        <v>0</v>
      </c>
      <c r="L809" s="21"/>
      <c r="M809" s="47" t="s">
        <v>162</v>
      </c>
      <c r="N809" s="46"/>
    </row>
    <row r="810" spans="1:14" s="23" customFormat="1" ht="14.25" customHeight="1">
      <c r="A810" s="115"/>
      <c r="B810" s="308" t="str">
        <f>IF(A810="","",VLOOKUP(A810,'Project Budget vs Exp'!$B$9:$G$52,2,FALSE))</f>
        <v/>
      </c>
      <c r="C810" s="117"/>
      <c r="D810" s="116"/>
      <c r="E810" s="118"/>
      <c r="F810" s="119"/>
      <c r="G810" s="120"/>
      <c r="H810" s="120"/>
      <c r="I810" s="418">
        <f t="shared" si="13"/>
        <v>0</v>
      </c>
      <c r="J810" s="331"/>
      <c r="K810" s="332">
        <f>IFERROR(SUM(C810/'Transfers of Funds'!$F$57),0)</f>
        <v>0</v>
      </c>
      <c r="L810" s="21"/>
      <c r="M810" s="47" t="s">
        <v>162</v>
      </c>
      <c r="N810" s="46"/>
    </row>
    <row r="811" spans="1:14" s="23" customFormat="1" ht="14.25" customHeight="1">
      <c r="A811" s="115"/>
      <c r="B811" s="308" t="str">
        <f>IF(A811="","",VLOOKUP(A811,'Project Budget vs Exp'!$B$9:$G$52,2,FALSE))</f>
        <v/>
      </c>
      <c r="C811" s="117"/>
      <c r="D811" s="116"/>
      <c r="E811" s="118"/>
      <c r="F811" s="119"/>
      <c r="G811" s="120"/>
      <c r="H811" s="120"/>
      <c r="I811" s="418">
        <f t="shared" si="13"/>
        <v>0</v>
      </c>
      <c r="J811" s="331"/>
      <c r="K811" s="332">
        <f>IFERROR(SUM(C811/'Transfers of Funds'!$F$57),0)</f>
        <v>0</v>
      </c>
      <c r="L811" s="21"/>
      <c r="M811" s="47" t="s">
        <v>162</v>
      </c>
      <c r="N811" s="46"/>
    </row>
    <row r="812" spans="1:14" s="23" customFormat="1" ht="14.25" customHeight="1">
      <c r="A812" s="115"/>
      <c r="B812" s="308" t="str">
        <f>IF(A812="","",VLOOKUP(A812,'Project Budget vs Exp'!$B$9:$G$52,2,FALSE))</f>
        <v/>
      </c>
      <c r="C812" s="117"/>
      <c r="D812" s="116"/>
      <c r="E812" s="118"/>
      <c r="F812" s="119"/>
      <c r="G812" s="120"/>
      <c r="H812" s="120"/>
      <c r="I812" s="418">
        <f t="shared" si="13"/>
        <v>0</v>
      </c>
      <c r="J812" s="331"/>
      <c r="K812" s="332">
        <f>IFERROR(SUM(C812/'Transfers of Funds'!$F$57),0)</f>
        <v>0</v>
      </c>
      <c r="L812" s="21"/>
      <c r="M812" s="47" t="s">
        <v>162</v>
      </c>
      <c r="N812" s="46"/>
    </row>
    <row r="813" spans="1:14" s="23" customFormat="1" ht="14.25" customHeight="1">
      <c r="A813" s="115"/>
      <c r="B813" s="308" t="str">
        <f>IF(A813="","",VLOOKUP(A813,'Project Budget vs Exp'!$B$9:$G$52,2,FALSE))</f>
        <v/>
      </c>
      <c r="C813" s="117"/>
      <c r="D813" s="116"/>
      <c r="E813" s="118"/>
      <c r="F813" s="119"/>
      <c r="G813" s="120"/>
      <c r="H813" s="120"/>
      <c r="I813" s="418">
        <f t="shared" si="13"/>
        <v>0</v>
      </c>
      <c r="J813" s="331"/>
      <c r="K813" s="332">
        <f>IFERROR(SUM(C813/'Transfers of Funds'!$F$57),0)</f>
        <v>0</v>
      </c>
      <c r="L813" s="21"/>
      <c r="M813" s="47" t="s">
        <v>162</v>
      </c>
      <c r="N813" s="46"/>
    </row>
    <row r="814" spans="1:14" s="23" customFormat="1" ht="14.25" customHeight="1">
      <c r="A814" s="115"/>
      <c r="B814" s="308" t="str">
        <f>IF(A814="","",VLOOKUP(A814,'Project Budget vs Exp'!$B$9:$G$52,2,FALSE))</f>
        <v/>
      </c>
      <c r="C814" s="117"/>
      <c r="D814" s="116"/>
      <c r="E814" s="118"/>
      <c r="F814" s="119"/>
      <c r="G814" s="120"/>
      <c r="H814" s="120"/>
      <c r="I814" s="418">
        <f t="shared" si="13"/>
        <v>0</v>
      </c>
      <c r="J814" s="331"/>
      <c r="K814" s="332">
        <f>IFERROR(SUM(C814/'Transfers of Funds'!$F$57),0)</f>
        <v>0</v>
      </c>
      <c r="L814" s="21"/>
      <c r="M814" s="47" t="s">
        <v>162</v>
      </c>
      <c r="N814" s="46"/>
    </row>
    <row r="815" spans="1:14" s="23" customFormat="1" ht="14.25" customHeight="1">
      <c r="A815" s="115"/>
      <c r="B815" s="308" t="str">
        <f>IF(A815="","",VLOOKUP(A815,'Project Budget vs Exp'!$B$9:$G$52,2,FALSE))</f>
        <v/>
      </c>
      <c r="C815" s="117"/>
      <c r="D815" s="116"/>
      <c r="E815" s="118"/>
      <c r="F815" s="119"/>
      <c r="G815" s="120"/>
      <c r="H815" s="120"/>
      <c r="I815" s="418">
        <f t="shared" si="13"/>
        <v>0</v>
      </c>
      <c r="J815" s="331"/>
      <c r="K815" s="332">
        <f>IFERROR(SUM(C815/'Transfers of Funds'!$F$57),0)</f>
        <v>0</v>
      </c>
      <c r="L815" s="21"/>
      <c r="M815" s="47" t="s">
        <v>162</v>
      </c>
      <c r="N815" s="46"/>
    </row>
    <row r="816" spans="1:14" s="23" customFormat="1" ht="14.25" customHeight="1">
      <c r="A816" s="115"/>
      <c r="B816" s="308" t="str">
        <f>IF(A816="","",VLOOKUP(A816,'Project Budget vs Exp'!$B$9:$G$52,2,FALSE))</f>
        <v/>
      </c>
      <c r="C816" s="117"/>
      <c r="D816" s="116"/>
      <c r="E816" s="118"/>
      <c r="F816" s="119"/>
      <c r="G816" s="120"/>
      <c r="H816" s="120"/>
      <c r="I816" s="418">
        <f t="shared" si="13"/>
        <v>0</v>
      </c>
      <c r="J816" s="331"/>
      <c r="K816" s="332">
        <f>IFERROR(SUM(C816/'Transfers of Funds'!$F$57),0)</f>
        <v>0</v>
      </c>
      <c r="L816" s="21"/>
      <c r="M816" s="47" t="s">
        <v>162</v>
      </c>
      <c r="N816" s="46"/>
    </row>
    <row r="817" spans="1:14" s="23" customFormat="1" ht="14.25" customHeight="1">
      <c r="A817" s="115"/>
      <c r="B817" s="308" t="str">
        <f>IF(A817="","",VLOOKUP(A817,'Project Budget vs Exp'!$B$9:$G$52,2,FALSE))</f>
        <v/>
      </c>
      <c r="C817" s="117"/>
      <c r="D817" s="116"/>
      <c r="E817" s="118"/>
      <c r="F817" s="119"/>
      <c r="G817" s="120"/>
      <c r="H817" s="120"/>
      <c r="I817" s="418">
        <f t="shared" si="13"/>
        <v>0</v>
      </c>
      <c r="J817" s="331"/>
      <c r="K817" s="332">
        <f>IFERROR(SUM(C817/'Transfers of Funds'!$F$57),0)</f>
        <v>0</v>
      </c>
      <c r="L817" s="21"/>
      <c r="M817" s="47" t="s">
        <v>162</v>
      </c>
      <c r="N817" s="46"/>
    </row>
    <row r="818" spans="1:14" s="23" customFormat="1" ht="14.25" customHeight="1">
      <c r="A818" s="115"/>
      <c r="B818" s="308" t="str">
        <f>IF(A818="","",VLOOKUP(A818,'Project Budget vs Exp'!$B$9:$G$52,2,FALSE))</f>
        <v/>
      </c>
      <c r="C818" s="117"/>
      <c r="D818" s="116"/>
      <c r="E818" s="118"/>
      <c r="F818" s="119"/>
      <c r="G818" s="120"/>
      <c r="H818" s="120"/>
      <c r="I818" s="418">
        <f t="shared" si="13"/>
        <v>0</v>
      </c>
      <c r="J818" s="331"/>
      <c r="K818" s="332">
        <f>IFERROR(SUM(C818/'Transfers of Funds'!$F$57),0)</f>
        <v>0</v>
      </c>
      <c r="L818" s="21"/>
      <c r="M818" s="47" t="s">
        <v>162</v>
      </c>
      <c r="N818" s="46"/>
    </row>
    <row r="819" spans="1:14" s="23" customFormat="1" ht="14.25" customHeight="1">
      <c r="A819" s="115"/>
      <c r="B819" s="308" t="str">
        <f>IF(A819="","",VLOOKUP(A819,'Project Budget vs Exp'!$B$9:$G$52,2,FALSE))</f>
        <v/>
      </c>
      <c r="C819" s="117"/>
      <c r="D819" s="116"/>
      <c r="E819" s="118"/>
      <c r="F819" s="119"/>
      <c r="G819" s="120"/>
      <c r="H819" s="120"/>
      <c r="I819" s="418">
        <f t="shared" si="13"/>
        <v>0</v>
      </c>
      <c r="J819" s="331"/>
      <c r="K819" s="332">
        <f>IFERROR(SUM(C819/'Transfers of Funds'!$F$57),0)</f>
        <v>0</v>
      </c>
      <c r="L819" s="21"/>
      <c r="M819" s="47" t="s">
        <v>162</v>
      </c>
      <c r="N819" s="46"/>
    </row>
    <row r="820" spans="1:14" s="23" customFormat="1" ht="14.25" customHeight="1">
      <c r="A820" s="115"/>
      <c r="B820" s="308" t="str">
        <f>IF(A820="","",VLOOKUP(A820,'Project Budget vs Exp'!$B$9:$G$52,2,FALSE))</f>
        <v/>
      </c>
      <c r="C820" s="117"/>
      <c r="D820" s="116"/>
      <c r="E820" s="118"/>
      <c r="F820" s="119"/>
      <c r="G820" s="120"/>
      <c r="H820" s="120"/>
      <c r="I820" s="418">
        <f t="shared" si="13"/>
        <v>0</v>
      </c>
      <c r="J820" s="331"/>
      <c r="K820" s="332">
        <f>IFERROR(SUM(C820/'Transfers of Funds'!$F$57),0)</f>
        <v>0</v>
      </c>
      <c r="L820" s="21"/>
      <c r="M820" s="47" t="s">
        <v>162</v>
      </c>
      <c r="N820" s="46"/>
    </row>
    <row r="821" spans="1:14" s="23" customFormat="1" ht="14.25" customHeight="1">
      <c r="A821" s="115"/>
      <c r="B821" s="308" t="str">
        <f>IF(A821="","",VLOOKUP(A821,'Project Budget vs Exp'!$B$9:$G$52,2,FALSE))</f>
        <v/>
      </c>
      <c r="C821" s="117"/>
      <c r="D821" s="116"/>
      <c r="E821" s="118"/>
      <c r="F821" s="119"/>
      <c r="G821" s="120"/>
      <c r="H821" s="120"/>
      <c r="I821" s="418">
        <f t="shared" si="13"/>
        <v>0</v>
      </c>
      <c r="J821" s="331"/>
      <c r="K821" s="332">
        <f>IFERROR(SUM(C821/'Transfers of Funds'!$F$57),0)</f>
        <v>0</v>
      </c>
      <c r="L821" s="21"/>
      <c r="M821" s="47" t="s">
        <v>162</v>
      </c>
      <c r="N821" s="46"/>
    </row>
    <row r="822" spans="1:14" s="23" customFormat="1" ht="14.25" customHeight="1">
      <c r="A822" s="115"/>
      <c r="B822" s="308" t="str">
        <f>IF(A822="","",VLOOKUP(A822,'Project Budget vs Exp'!$B$9:$G$52,2,FALSE))</f>
        <v/>
      </c>
      <c r="C822" s="117"/>
      <c r="D822" s="116"/>
      <c r="E822" s="118"/>
      <c r="F822" s="119"/>
      <c r="G822" s="120"/>
      <c r="H822" s="120"/>
      <c r="I822" s="418">
        <f t="shared" si="13"/>
        <v>0</v>
      </c>
      <c r="J822" s="331"/>
      <c r="K822" s="332">
        <f>IFERROR(SUM(C822/'Transfers of Funds'!$F$57),0)</f>
        <v>0</v>
      </c>
      <c r="L822" s="21"/>
      <c r="M822" s="47" t="s">
        <v>162</v>
      </c>
      <c r="N822" s="46"/>
    </row>
    <row r="823" spans="1:14" s="23" customFormat="1" ht="14.25" customHeight="1">
      <c r="A823" s="115"/>
      <c r="B823" s="308" t="str">
        <f>IF(A823="","",VLOOKUP(A823,'Project Budget vs Exp'!$B$9:$G$52,2,FALSE))</f>
        <v/>
      </c>
      <c r="C823" s="117"/>
      <c r="D823" s="116"/>
      <c r="E823" s="118"/>
      <c r="F823" s="119"/>
      <c r="G823" s="120"/>
      <c r="H823" s="120"/>
      <c r="I823" s="418">
        <f t="shared" si="13"/>
        <v>0</v>
      </c>
      <c r="J823" s="331"/>
      <c r="K823" s="332">
        <f>IFERROR(SUM(C823/'Transfers of Funds'!$F$57),0)</f>
        <v>0</v>
      </c>
      <c r="L823" s="21"/>
      <c r="M823" s="47" t="s">
        <v>162</v>
      </c>
      <c r="N823" s="46"/>
    </row>
    <row r="824" spans="1:14" s="23" customFormat="1" ht="14.25" customHeight="1">
      <c r="A824" s="115"/>
      <c r="B824" s="308" t="str">
        <f>IF(A824="","",VLOOKUP(A824,'Project Budget vs Exp'!$B$9:$G$52,2,FALSE))</f>
        <v/>
      </c>
      <c r="C824" s="117"/>
      <c r="D824" s="116"/>
      <c r="E824" s="118"/>
      <c r="F824" s="119"/>
      <c r="G824" s="120"/>
      <c r="H824" s="120"/>
      <c r="I824" s="418">
        <f t="shared" si="13"/>
        <v>0</v>
      </c>
      <c r="J824" s="331"/>
      <c r="K824" s="332">
        <f>IFERROR(SUM(C824/'Transfers of Funds'!$F$57),0)</f>
        <v>0</v>
      </c>
      <c r="L824" s="21"/>
      <c r="M824" s="47" t="s">
        <v>162</v>
      </c>
      <c r="N824" s="46"/>
    </row>
    <row r="825" spans="1:14" s="23" customFormat="1" ht="14.25" customHeight="1">
      <c r="A825" s="115"/>
      <c r="B825" s="308" t="str">
        <f>IF(A825="","",VLOOKUP(A825,'Project Budget vs Exp'!$B$9:$G$52,2,FALSE))</f>
        <v/>
      </c>
      <c r="C825" s="117"/>
      <c r="D825" s="116"/>
      <c r="E825" s="118"/>
      <c r="F825" s="119"/>
      <c r="G825" s="120"/>
      <c r="H825" s="120"/>
      <c r="I825" s="418">
        <f t="shared" si="13"/>
        <v>0</v>
      </c>
      <c r="J825" s="331"/>
      <c r="K825" s="332">
        <f>IFERROR(SUM(C825/'Transfers of Funds'!$F$57),0)</f>
        <v>0</v>
      </c>
      <c r="L825" s="21"/>
      <c r="M825" s="47" t="s">
        <v>162</v>
      </c>
      <c r="N825" s="46"/>
    </row>
    <row r="826" spans="1:14" s="23" customFormat="1" ht="14.25" customHeight="1">
      <c r="A826" s="115"/>
      <c r="B826" s="308" t="str">
        <f>IF(A826="","",VLOOKUP(A826,'Project Budget vs Exp'!$B$9:$G$52,2,FALSE))</f>
        <v/>
      </c>
      <c r="C826" s="117"/>
      <c r="D826" s="116"/>
      <c r="E826" s="118"/>
      <c r="F826" s="119"/>
      <c r="G826" s="120"/>
      <c r="H826" s="120"/>
      <c r="I826" s="418">
        <f t="shared" si="13"/>
        <v>0</v>
      </c>
      <c r="J826" s="331"/>
      <c r="K826" s="332">
        <f>IFERROR(SUM(C826/'Transfers of Funds'!$F$57),0)</f>
        <v>0</v>
      </c>
      <c r="L826" s="21"/>
      <c r="M826" s="47" t="s">
        <v>162</v>
      </c>
      <c r="N826" s="46"/>
    </row>
    <row r="827" spans="1:14" s="23" customFormat="1" ht="14.25" customHeight="1">
      <c r="A827" s="115"/>
      <c r="B827" s="308" t="str">
        <f>IF(A827="","",VLOOKUP(A827,'Project Budget vs Exp'!$B$9:$G$52,2,FALSE))</f>
        <v/>
      </c>
      <c r="C827" s="117"/>
      <c r="D827" s="116"/>
      <c r="E827" s="118"/>
      <c r="F827" s="119"/>
      <c r="G827" s="120"/>
      <c r="H827" s="120"/>
      <c r="I827" s="418">
        <f t="shared" si="13"/>
        <v>0</v>
      </c>
      <c r="J827" s="331"/>
      <c r="K827" s="332">
        <f>IFERROR(SUM(C827/'Transfers of Funds'!$F$57),0)</f>
        <v>0</v>
      </c>
      <c r="L827" s="21"/>
      <c r="M827" s="47" t="s">
        <v>162</v>
      </c>
      <c r="N827" s="46"/>
    </row>
    <row r="828" spans="1:14" s="23" customFormat="1" ht="14.25" customHeight="1">
      <c r="A828" s="115"/>
      <c r="B828" s="308" t="str">
        <f>IF(A828="","",VLOOKUP(A828,'Project Budget vs Exp'!$B$9:$G$52,2,FALSE))</f>
        <v/>
      </c>
      <c r="C828" s="117"/>
      <c r="D828" s="116"/>
      <c r="E828" s="118"/>
      <c r="F828" s="119"/>
      <c r="G828" s="120"/>
      <c r="H828" s="120"/>
      <c r="I828" s="418">
        <f t="shared" si="13"/>
        <v>0</v>
      </c>
      <c r="J828" s="331"/>
      <c r="K828" s="332">
        <f>IFERROR(SUM(C828/'Transfers of Funds'!$F$57),0)</f>
        <v>0</v>
      </c>
      <c r="L828" s="21"/>
      <c r="M828" s="47" t="s">
        <v>162</v>
      </c>
      <c r="N828" s="46"/>
    </row>
    <row r="829" spans="1:14" s="23" customFormat="1" ht="14.25" customHeight="1">
      <c r="A829" s="115"/>
      <c r="B829" s="308" t="str">
        <f>IF(A829="","",VLOOKUP(A829,'Project Budget vs Exp'!$B$9:$G$52,2,FALSE))</f>
        <v/>
      </c>
      <c r="C829" s="117"/>
      <c r="D829" s="116"/>
      <c r="E829" s="118"/>
      <c r="F829" s="119"/>
      <c r="G829" s="120"/>
      <c r="H829" s="120"/>
      <c r="I829" s="418">
        <f t="shared" si="13"/>
        <v>0</v>
      </c>
      <c r="J829" s="331"/>
      <c r="K829" s="332">
        <f>IFERROR(SUM(C829/'Transfers of Funds'!$F$57),0)</f>
        <v>0</v>
      </c>
      <c r="L829" s="21"/>
      <c r="M829" s="47" t="s">
        <v>162</v>
      </c>
      <c r="N829" s="46"/>
    </row>
    <row r="830" spans="1:14" s="23" customFormat="1" ht="14.25" customHeight="1">
      <c r="A830" s="115"/>
      <c r="B830" s="308" t="str">
        <f>IF(A830="","",VLOOKUP(A830,'Project Budget vs Exp'!$B$9:$G$52,2,FALSE))</f>
        <v/>
      </c>
      <c r="C830" s="117"/>
      <c r="D830" s="116"/>
      <c r="E830" s="118"/>
      <c r="F830" s="119"/>
      <c r="G830" s="120"/>
      <c r="H830" s="120"/>
      <c r="I830" s="418">
        <f t="shared" si="13"/>
        <v>0</v>
      </c>
      <c r="J830" s="331"/>
      <c r="K830" s="332">
        <f>IFERROR(SUM(C830/'Transfers of Funds'!$F$57),0)</f>
        <v>0</v>
      </c>
      <c r="L830" s="21"/>
      <c r="M830" s="47" t="s">
        <v>162</v>
      </c>
      <c r="N830" s="46"/>
    </row>
    <row r="831" spans="1:14" s="23" customFormat="1" ht="14.25" customHeight="1">
      <c r="A831" s="115"/>
      <c r="B831" s="308" t="str">
        <f>IF(A831="","",VLOOKUP(A831,'Project Budget vs Exp'!$B$9:$G$52,2,FALSE))</f>
        <v/>
      </c>
      <c r="C831" s="117"/>
      <c r="D831" s="116"/>
      <c r="E831" s="118"/>
      <c r="F831" s="119"/>
      <c r="G831" s="120"/>
      <c r="H831" s="120"/>
      <c r="I831" s="418">
        <f t="shared" si="13"/>
        <v>0</v>
      </c>
      <c r="J831" s="331"/>
      <c r="K831" s="332">
        <f>IFERROR(SUM(C831/'Transfers of Funds'!$F$57),0)</f>
        <v>0</v>
      </c>
      <c r="L831" s="21"/>
      <c r="M831" s="47" t="s">
        <v>162</v>
      </c>
      <c r="N831" s="46"/>
    </row>
    <row r="832" spans="1:14" s="23" customFormat="1" ht="14.25" customHeight="1">
      <c r="A832" s="115"/>
      <c r="B832" s="308" t="str">
        <f>IF(A832="","",VLOOKUP(A832,'Project Budget vs Exp'!$B$9:$G$52,2,FALSE))</f>
        <v/>
      </c>
      <c r="C832" s="117"/>
      <c r="D832" s="116"/>
      <c r="E832" s="118"/>
      <c r="F832" s="119"/>
      <c r="G832" s="120"/>
      <c r="H832" s="120"/>
      <c r="I832" s="418">
        <f t="shared" si="13"/>
        <v>0</v>
      </c>
      <c r="J832" s="331"/>
      <c r="K832" s="332">
        <f>IFERROR(SUM(C832/'Transfers of Funds'!$F$57),0)</f>
        <v>0</v>
      </c>
      <c r="L832" s="21"/>
      <c r="M832" s="47" t="s">
        <v>162</v>
      </c>
      <c r="N832" s="46"/>
    </row>
    <row r="833" spans="1:14" s="23" customFormat="1" ht="14.25" customHeight="1">
      <c r="A833" s="115"/>
      <c r="B833" s="308" t="str">
        <f>IF(A833="","",VLOOKUP(A833,'Project Budget vs Exp'!$B$9:$G$52,2,FALSE))</f>
        <v/>
      </c>
      <c r="C833" s="117"/>
      <c r="D833" s="116"/>
      <c r="E833" s="118"/>
      <c r="F833" s="119"/>
      <c r="G833" s="120"/>
      <c r="H833" s="120"/>
      <c r="I833" s="418">
        <f t="shared" si="13"/>
        <v>0</v>
      </c>
      <c r="J833" s="331"/>
      <c r="K833" s="332">
        <f>IFERROR(SUM(C833/'Transfers of Funds'!$F$57),0)</f>
        <v>0</v>
      </c>
      <c r="L833" s="21"/>
      <c r="M833" s="47" t="s">
        <v>162</v>
      </c>
      <c r="N833" s="46"/>
    </row>
    <row r="834" spans="1:14" s="23" customFormat="1" ht="14.25" customHeight="1">
      <c r="A834" s="115"/>
      <c r="B834" s="308" t="str">
        <f>IF(A834="","",VLOOKUP(A834,'Project Budget vs Exp'!$B$9:$G$52,2,FALSE))</f>
        <v/>
      </c>
      <c r="C834" s="117"/>
      <c r="D834" s="116"/>
      <c r="E834" s="118"/>
      <c r="F834" s="119"/>
      <c r="G834" s="120"/>
      <c r="H834" s="120"/>
      <c r="I834" s="418">
        <f t="shared" si="13"/>
        <v>0</v>
      </c>
      <c r="J834" s="331"/>
      <c r="K834" s="332">
        <f>IFERROR(SUM(C834/'Transfers of Funds'!$F$57),0)</f>
        <v>0</v>
      </c>
      <c r="L834" s="21"/>
      <c r="M834" s="47" t="s">
        <v>162</v>
      </c>
      <c r="N834" s="46"/>
    </row>
    <row r="835" spans="1:14" s="23" customFormat="1" ht="14.25" customHeight="1">
      <c r="A835" s="115"/>
      <c r="B835" s="308" t="str">
        <f>IF(A835="","",VLOOKUP(A835,'Project Budget vs Exp'!$B$9:$G$52,2,FALSE))</f>
        <v/>
      </c>
      <c r="C835" s="117"/>
      <c r="D835" s="116"/>
      <c r="E835" s="118"/>
      <c r="F835" s="119"/>
      <c r="G835" s="120"/>
      <c r="H835" s="120"/>
      <c r="I835" s="418">
        <f t="shared" si="13"/>
        <v>0</v>
      </c>
      <c r="J835" s="331"/>
      <c r="K835" s="332">
        <f>IFERROR(SUM(C835/'Transfers of Funds'!$F$57),0)</f>
        <v>0</v>
      </c>
      <c r="L835" s="21"/>
      <c r="M835" s="47" t="s">
        <v>162</v>
      </c>
      <c r="N835" s="46"/>
    </row>
    <row r="836" spans="1:14" s="23" customFormat="1" ht="14.25" customHeight="1">
      <c r="A836" s="115"/>
      <c r="B836" s="308" t="str">
        <f>IF(A836="","",VLOOKUP(A836,'Project Budget vs Exp'!$B$9:$G$52,2,FALSE))</f>
        <v/>
      </c>
      <c r="C836" s="117"/>
      <c r="D836" s="116"/>
      <c r="E836" s="118"/>
      <c r="F836" s="119"/>
      <c r="G836" s="120"/>
      <c r="H836" s="120"/>
      <c r="I836" s="418">
        <f t="shared" si="13"/>
        <v>0</v>
      </c>
      <c r="J836" s="331"/>
      <c r="K836" s="332">
        <f>IFERROR(SUM(C836/'Transfers of Funds'!$F$57),0)</f>
        <v>0</v>
      </c>
      <c r="L836" s="21"/>
      <c r="M836" s="47" t="s">
        <v>162</v>
      </c>
      <c r="N836" s="46"/>
    </row>
    <row r="837" spans="1:14" s="23" customFormat="1" ht="14.25" customHeight="1">
      <c r="A837" s="115"/>
      <c r="B837" s="308" t="str">
        <f>IF(A837="","",VLOOKUP(A837,'Project Budget vs Exp'!$B$9:$G$52,2,FALSE))</f>
        <v/>
      </c>
      <c r="C837" s="117"/>
      <c r="D837" s="116"/>
      <c r="E837" s="118"/>
      <c r="F837" s="119"/>
      <c r="G837" s="120"/>
      <c r="H837" s="120"/>
      <c r="I837" s="418">
        <f t="shared" si="13"/>
        <v>0</v>
      </c>
      <c r="J837" s="331"/>
      <c r="K837" s="332">
        <f>IFERROR(SUM(C837/'Transfers of Funds'!$F$57),0)</f>
        <v>0</v>
      </c>
      <c r="L837" s="21"/>
      <c r="M837" s="47" t="s">
        <v>162</v>
      </c>
      <c r="N837" s="46"/>
    </row>
    <row r="838" spans="1:14" s="23" customFormat="1" ht="14.25" customHeight="1">
      <c r="A838" s="115"/>
      <c r="B838" s="308" t="str">
        <f>IF(A838="","",VLOOKUP(A838,'Project Budget vs Exp'!$B$9:$G$52,2,FALSE))</f>
        <v/>
      </c>
      <c r="C838" s="117"/>
      <c r="D838" s="116"/>
      <c r="E838" s="118"/>
      <c r="F838" s="119"/>
      <c r="G838" s="120"/>
      <c r="H838" s="120"/>
      <c r="I838" s="418">
        <f t="shared" si="13"/>
        <v>0</v>
      </c>
      <c r="J838" s="331"/>
      <c r="K838" s="332">
        <f>IFERROR(SUM(C838/'Transfers of Funds'!$F$57),0)</f>
        <v>0</v>
      </c>
      <c r="L838" s="21"/>
      <c r="M838" s="47" t="s">
        <v>162</v>
      </c>
      <c r="N838" s="46"/>
    </row>
    <row r="839" spans="1:14" s="23" customFormat="1" ht="14.25" customHeight="1">
      <c r="A839" s="115"/>
      <c r="B839" s="308" t="str">
        <f>IF(A839="","",VLOOKUP(A839,'Project Budget vs Exp'!$B$9:$G$52,2,FALSE))</f>
        <v/>
      </c>
      <c r="C839" s="117"/>
      <c r="D839" s="116"/>
      <c r="E839" s="118"/>
      <c r="F839" s="119"/>
      <c r="G839" s="120"/>
      <c r="H839" s="120"/>
      <c r="I839" s="418">
        <f t="shared" si="13"/>
        <v>0</v>
      </c>
      <c r="J839" s="331"/>
      <c r="K839" s="332">
        <f>IFERROR(SUM(C839/'Transfers of Funds'!$F$57),0)</f>
        <v>0</v>
      </c>
      <c r="L839" s="21"/>
      <c r="M839" s="47" t="s">
        <v>162</v>
      </c>
      <c r="N839" s="46"/>
    </row>
    <row r="840" spans="1:14" s="23" customFormat="1" ht="14.25" customHeight="1">
      <c r="A840" s="115"/>
      <c r="B840" s="308" t="str">
        <f>IF(A840="","",VLOOKUP(A840,'Project Budget vs Exp'!$B$9:$G$52,2,FALSE))</f>
        <v/>
      </c>
      <c r="C840" s="117"/>
      <c r="D840" s="116"/>
      <c r="E840" s="118"/>
      <c r="F840" s="119"/>
      <c r="G840" s="120"/>
      <c r="H840" s="120"/>
      <c r="I840" s="418">
        <f t="shared" si="13"/>
        <v>0</v>
      </c>
      <c r="J840" s="331"/>
      <c r="K840" s="332">
        <f>IFERROR(SUM(C840/'Transfers of Funds'!$F$57),0)</f>
        <v>0</v>
      </c>
      <c r="L840" s="21"/>
      <c r="M840" s="47" t="s">
        <v>162</v>
      </c>
      <c r="N840" s="46"/>
    </row>
    <row r="841" spans="1:14" s="23" customFormat="1" ht="14.25" customHeight="1">
      <c r="A841" s="115"/>
      <c r="B841" s="308" t="str">
        <f>IF(A841="","",VLOOKUP(A841,'Project Budget vs Exp'!$B$9:$G$52,2,FALSE))</f>
        <v/>
      </c>
      <c r="C841" s="117"/>
      <c r="D841" s="116"/>
      <c r="E841" s="118"/>
      <c r="F841" s="119"/>
      <c r="G841" s="120"/>
      <c r="H841" s="120"/>
      <c r="I841" s="418">
        <f t="shared" si="13"/>
        <v>0</v>
      </c>
      <c r="J841" s="331"/>
      <c r="K841" s="332">
        <f>IFERROR(SUM(C841/'Transfers of Funds'!$F$57),0)</f>
        <v>0</v>
      </c>
      <c r="L841" s="21"/>
      <c r="M841" s="47" t="s">
        <v>162</v>
      </c>
      <c r="N841" s="46"/>
    </row>
    <row r="842" spans="1:14" s="23" customFormat="1" ht="14.25" customHeight="1">
      <c r="A842" s="115"/>
      <c r="B842" s="308" t="str">
        <f>IF(A842="","",VLOOKUP(A842,'Project Budget vs Exp'!$B$9:$G$52,2,FALSE))</f>
        <v/>
      </c>
      <c r="C842" s="117"/>
      <c r="D842" s="116"/>
      <c r="E842" s="118"/>
      <c r="F842" s="119"/>
      <c r="G842" s="120"/>
      <c r="H842" s="120"/>
      <c r="I842" s="418">
        <f t="shared" si="13"/>
        <v>0</v>
      </c>
      <c r="J842" s="331"/>
      <c r="K842" s="332">
        <f>IFERROR(SUM(C842/'Transfers of Funds'!$F$57),0)</f>
        <v>0</v>
      </c>
      <c r="L842" s="21"/>
      <c r="M842" s="47" t="s">
        <v>162</v>
      </c>
      <c r="N842" s="46"/>
    </row>
    <row r="843" spans="1:14" s="23" customFormat="1" ht="14.25" customHeight="1">
      <c r="A843" s="115"/>
      <c r="B843" s="308" t="str">
        <f>IF(A843="","",VLOOKUP(A843,'Project Budget vs Exp'!$B$9:$G$52,2,FALSE))</f>
        <v/>
      </c>
      <c r="C843" s="117"/>
      <c r="D843" s="116"/>
      <c r="E843" s="118"/>
      <c r="F843" s="119"/>
      <c r="G843" s="120"/>
      <c r="H843" s="120"/>
      <c r="I843" s="418">
        <f t="shared" si="13"/>
        <v>0</v>
      </c>
      <c r="J843" s="331"/>
      <c r="K843" s="332">
        <f>IFERROR(SUM(C843/'Transfers of Funds'!$F$57),0)</f>
        <v>0</v>
      </c>
      <c r="L843" s="21"/>
      <c r="M843" s="47" t="s">
        <v>162</v>
      </c>
      <c r="N843" s="46"/>
    </row>
    <row r="844" spans="1:14" s="23" customFormat="1" ht="14.25" customHeight="1">
      <c r="A844" s="115"/>
      <c r="B844" s="308" t="str">
        <f>IF(A844="","",VLOOKUP(A844,'Project Budget vs Exp'!$B$9:$G$52,2,FALSE))</f>
        <v/>
      </c>
      <c r="C844" s="117"/>
      <c r="D844" s="116"/>
      <c r="E844" s="118"/>
      <c r="F844" s="119"/>
      <c r="G844" s="120"/>
      <c r="H844" s="120"/>
      <c r="I844" s="418">
        <f t="shared" si="13"/>
        <v>0</v>
      </c>
      <c r="J844" s="331"/>
      <c r="K844" s="332">
        <f>IFERROR(SUM(C844/'Transfers of Funds'!$F$57),0)</f>
        <v>0</v>
      </c>
      <c r="L844" s="21"/>
      <c r="M844" s="47" t="s">
        <v>162</v>
      </c>
      <c r="N844" s="46"/>
    </row>
    <row r="845" spans="1:14" s="23" customFormat="1" ht="14.25" customHeight="1">
      <c r="A845" s="115"/>
      <c r="B845" s="308" t="str">
        <f>IF(A845="","",VLOOKUP(A845,'Project Budget vs Exp'!$B$9:$G$52,2,FALSE))</f>
        <v/>
      </c>
      <c r="C845" s="117"/>
      <c r="D845" s="116"/>
      <c r="E845" s="118"/>
      <c r="F845" s="119"/>
      <c r="G845" s="120"/>
      <c r="H845" s="120"/>
      <c r="I845" s="418">
        <f t="shared" si="13"/>
        <v>0</v>
      </c>
      <c r="J845" s="331"/>
      <c r="K845" s="332">
        <f>IFERROR(SUM(C845/'Transfers of Funds'!$F$57),0)</f>
        <v>0</v>
      </c>
      <c r="L845" s="21"/>
      <c r="M845" s="47" t="s">
        <v>162</v>
      </c>
      <c r="N845" s="46"/>
    </row>
    <row r="846" spans="1:14" s="23" customFormat="1" ht="14.25" customHeight="1">
      <c r="A846" s="115"/>
      <c r="B846" s="308" t="str">
        <f>IF(A846="","",VLOOKUP(A846,'Project Budget vs Exp'!$B$9:$G$52,2,FALSE))</f>
        <v/>
      </c>
      <c r="C846" s="117"/>
      <c r="D846" s="116"/>
      <c r="E846" s="118"/>
      <c r="F846" s="119"/>
      <c r="G846" s="120"/>
      <c r="H846" s="120"/>
      <c r="I846" s="418">
        <f t="shared" si="13"/>
        <v>0</v>
      </c>
      <c r="J846" s="331"/>
      <c r="K846" s="332">
        <f>IFERROR(SUM(C846/'Transfers of Funds'!$F$57),0)</f>
        <v>0</v>
      </c>
      <c r="L846" s="21"/>
      <c r="M846" s="47" t="s">
        <v>162</v>
      </c>
      <c r="N846" s="46"/>
    </row>
    <row r="847" spans="1:14" s="23" customFormat="1" ht="14.25" customHeight="1">
      <c r="A847" s="115"/>
      <c r="B847" s="308" t="str">
        <f>IF(A847="","",VLOOKUP(A847,'Project Budget vs Exp'!$B$9:$G$52,2,FALSE))</f>
        <v/>
      </c>
      <c r="C847" s="117"/>
      <c r="D847" s="116"/>
      <c r="E847" s="118"/>
      <c r="F847" s="119"/>
      <c r="G847" s="120"/>
      <c r="H847" s="120"/>
      <c r="I847" s="418">
        <f t="shared" si="13"/>
        <v>0</v>
      </c>
      <c r="J847" s="331"/>
      <c r="K847" s="332">
        <f>IFERROR(SUM(C847/'Transfers of Funds'!$F$57),0)</f>
        <v>0</v>
      </c>
      <c r="L847" s="21"/>
      <c r="M847" s="47" t="s">
        <v>162</v>
      </c>
      <c r="N847" s="46"/>
    </row>
    <row r="848" spans="1:14" s="23" customFormat="1" ht="14.25" customHeight="1">
      <c r="A848" s="115"/>
      <c r="B848" s="308" t="str">
        <f>IF(A848="","",VLOOKUP(A848,'Project Budget vs Exp'!$B$9:$G$52,2,FALSE))</f>
        <v/>
      </c>
      <c r="C848" s="117"/>
      <c r="D848" s="116"/>
      <c r="E848" s="118"/>
      <c r="F848" s="119"/>
      <c r="G848" s="120"/>
      <c r="H848" s="120"/>
      <c r="I848" s="418">
        <f t="shared" si="13"/>
        <v>0</v>
      </c>
      <c r="J848" s="331"/>
      <c r="K848" s="332">
        <f>IFERROR(SUM(C848/'Transfers of Funds'!$F$57),0)</f>
        <v>0</v>
      </c>
      <c r="L848" s="21"/>
      <c r="M848" s="47" t="s">
        <v>162</v>
      </c>
      <c r="N848" s="46"/>
    </row>
    <row r="849" spans="1:14" s="23" customFormat="1" ht="14.25" customHeight="1">
      <c r="A849" s="115"/>
      <c r="B849" s="308" t="str">
        <f>IF(A849="","",VLOOKUP(A849,'Project Budget vs Exp'!$B$9:$G$52,2,FALSE))</f>
        <v/>
      </c>
      <c r="C849" s="117"/>
      <c r="D849" s="116"/>
      <c r="E849" s="118"/>
      <c r="F849" s="119"/>
      <c r="G849" s="120"/>
      <c r="H849" s="120"/>
      <c r="I849" s="418">
        <f t="shared" si="13"/>
        <v>0</v>
      </c>
      <c r="J849" s="331"/>
      <c r="K849" s="332">
        <f>IFERROR(SUM(C849/'Transfers of Funds'!$F$57),0)</f>
        <v>0</v>
      </c>
      <c r="L849" s="21"/>
      <c r="M849" s="47" t="s">
        <v>162</v>
      </c>
      <c r="N849" s="46"/>
    </row>
    <row r="850" spans="1:14" s="23" customFormat="1" ht="14.25" customHeight="1">
      <c r="A850" s="115"/>
      <c r="B850" s="308" t="str">
        <f>IF(A850="","",VLOOKUP(A850,'Project Budget vs Exp'!$B$9:$G$52,2,FALSE))</f>
        <v/>
      </c>
      <c r="C850" s="117"/>
      <c r="D850" s="116"/>
      <c r="E850" s="118"/>
      <c r="F850" s="119"/>
      <c r="G850" s="120"/>
      <c r="H850" s="120"/>
      <c r="I850" s="418">
        <f t="shared" si="13"/>
        <v>0</v>
      </c>
      <c r="J850" s="331"/>
      <c r="K850" s="332">
        <f>IFERROR(SUM(C850/'Transfers of Funds'!$F$57),0)</f>
        <v>0</v>
      </c>
      <c r="L850" s="21"/>
      <c r="M850" s="47" t="s">
        <v>162</v>
      </c>
      <c r="N850" s="46"/>
    </row>
    <row r="851" spans="1:14" s="23" customFormat="1" ht="14.25" customHeight="1">
      <c r="A851" s="115"/>
      <c r="B851" s="308" t="str">
        <f>IF(A851="","",VLOOKUP(A851,'Project Budget vs Exp'!$B$9:$G$52,2,FALSE))</f>
        <v/>
      </c>
      <c r="C851" s="117"/>
      <c r="D851" s="116"/>
      <c r="E851" s="118"/>
      <c r="F851" s="119"/>
      <c r="G851" s="120"/>
      <c r="H851" s="120"/>
      <c r="I851" s="418">
        <f t="shared" si="13"/>
        <v>0</v>
      </c>
      <c r="J851" s="331"/>
      <c r="K851" s="332">
        <f>IFERROR(SUM(C851/'Transfers of Funds'!$F$57),0)</f>
        <v>0</v>
      </c>
      <c r="L851" s="21"/>
      <c r="M851" s="47" t="s">
        <v>162</v>
      </c>
      <c r="N851" s="46"/>
    </row>
    <row r="852" spans="1:14" s="23" customFormat="1" ht="14.25" customHeight="1">
      <c r="A852" s="115"/>
      <c r="B852" s="308" t="str">
        <f>IF(A852="","",VLOOKUP(A852,'Project Budget vs Exp'!$B$9:$G$52,2,FALSE))</f>
        <v/>
      </c>
      <c r="C852" s="117"/>
      <c r="D852" s="116"/>
      <c r="E852" s="118"/>
      <c r="F852" s="119"/>
      <c r="G852" s="120"/>
      <c r="H852" s="120"/>
      <c r="I852" s="418">
        <f t="shared" si="13"/>
        <v>0</v>
      </c>
      <c r="J852" s="331"/>
      <c r="K852" s="332">
        <f>IFERROR(SUM(C852/'Transfers of Funds'!$F$57),0)</f>
        <v>0</v>
      </c>
      <c r="L852" s="21"/>
      <c r="M852" s="47" t="s">
        <v>162</v>
      </c>
      <c r="N852" s="46"/>
    </row>
    <row r="853" spans="1:14" s="23" customFormat="1" ht="14.25" customHeight="1">
      <c r="A853" s="115"/>
      <c r="B853" s="308" t="str">
        <f>IF(A853="","",VLOOKUP(A853,'Project Budget vs Exp'!$B$9:$G$52,2,FALSE))</f>
        <v/>
      </c>
      <c r="C853" s="117"/>
      <c r="D853" s="116"/>
      <c r="E853" s="118"/>
      <c r="F853" s="119"/>
      <c r="G853" s="120"/>
      <c r="H853" s="120"/>
      <c r="I853" s="418">
        <f t="shared" ref="I853:I916" si="14">IF(OR(F$4="EUR",F$4="USD",F$4="GBP",F$4="CAD",F$4="NZD",F$4="AUD"),K853,C853)</f>
        <v>0</v>
      </c>
      <c r="J853" s="331"/>
      <c r="K853" s="332">
        <f>IFERROR(SUM(C853/'Transfers of Funds'!$F$57),0)</f>
        <v>0</v>
      </c>
      <c r="L853" s="21"/>
      <c r="M853" s="47" t="s">
        <v>162</v>
      </c>
      <c r="N853" s="46"/>
    </row>
    <row r="854" spans="1:14" s="23" customFormat="1" ht="14.25" customHeight="1">
      <c r="A854" s="115"/>
      <c r="B854" s="308" t="str">
        <f>IF(A854="","",VLOOKUP(A854,'Project Budget vs Exp'!$B$9:$G$52,2,FALSE))</f>
        <v/>
      </c>
      <c r="C854" s="117"/>
      <c r="D854" s="116"/>
      <c r="E854" s="118"/>
      <c r="F854" s="119"/>
      <c r="G854" s="120"/>
      <c r="H854" s="120"/>
      <c r="I854" s="418">
        <f t="shared" si="14"/>
        <v>0</v>
      </c>
      <c r="J854" s="331"/>
      <c r="K854" s="332">
        <f>IFERROR(SUM(C854/'Transfers of Funds'!$F$57),0)</f>
        <v>0</v>
      </c>
      <c r="L854" s="21"/>
      <c r="M854" s="47" t="s">
        <v>162</v>
      </c>
      <c r="N854" s="46"/>
    </row>
    <row r="855" spans="1:14" s="23" customFormat="1" ht="14.25" customHeight="1">
      <c r="A855" s="115"/>
      <c r="B855" s="308" t="str">
        <f>IF(A855="","",VLOOKUP(A855,'Project Budget vs Exp'!$B$9:$G$52,2,FALSE))</f>
        <v/>
      </c>
      <c r="C855" s="117"/>
      <c r="D855" s="116"/>
      <c r="E855" s="118"/>
      <c r="F855" s="119"/>
      <c r="G855" s="120"/>
      <c r="H855" s="120"/>
      <c r="I855" s="418">
        <f t="shared" si="14"/>
        <v>0</v>
      </c>
      <c r="J855" s="331"/>
      <c r="K855" s="332">
        <f>IFERROR(SUM(C855/'Transfers of Funds'!$F$57),0)</f>
        <v>0</v>
      </c>
      <c r="L855" s="21"/>
      <c r="M855" s="47" t="s">
        <v>162</v>
      </c>
      <c r="N855" s="46"/>
    </row>
    <row r="856" spans="1:14" s="23" customFormat="1" ht="14.25" customHeight="1">
      <c r="A856" s="115"/>
      <c r="B856" s="308" t="str">
        <f>IF(A856="","",VLOOKUP(A856,'Project Budget vs Exp'!$B$9:$G$52,2,FALSE))</f>
        <v/>
      </c>
      <c r="C856" s="117"/>
      <c r="D856" s="116"/>
      <c r="E856" s="118"/>
      <c r="F856" s="119"/>
      <c r="G856" s="120"/>
      <c r="H856" s="120"/>
      <c r="I856" s="418">
        <f t="shared" si="14"/>
        <v>0</v>
      </c>
      <c r="J856" s="331"/>
      <c r="K856" s="332">
        <f>IFERROR(SUM(C856/'Transfers of Funds'!$F$57),0)</f>
        <v>0</v>
      </c>
      <c r="L856" s="21"/>
      <c r="M856" s="47" t="s">
        <v>162</v>
      </c>
      <c r="N856" s="46"/>
    </row>
    <row r="857" spans="1:14" s="23" customFormat="1" ht="14.25" customHeight="1">
      <c r="A857" s="115"/>
      <c r="B857" s="308" t="str">
        <f>IF(A857="","",VLOOKUP(A857,'Project Budget vs Exp'!$B$9:$G$52,2,FALSE))</f>
        <v/>
      </c>
      <c r="C857" s="117"/>
      <c r="D857" s="116"/>
      <c r="E857" s="118"/>
      <c r="F857" s="119"/>
      <c r="G857" s="120"/>
      <c r="H857" s="120"/>
      <c r="I857" s="418">
        <f t="shared" si="14"/>
        <v>0</v>
      </c>
      <c r="J857" s="331"/>
      <c r="K857" s="332">
        <f>IFERROR(SUM(C857/'Transfers of Funds'!$F$57),0)</f>
        <v>0</v>
      </c>
      <c r="L857" s="21"/>
      <c r="M857" s="47" t="s">
        <v>162</v>
      </c>
      <c r="N857" s="46"/>
    </row>
    <row r="858" spans="1:14" s="23" customFormat="1" ht="14.25" customHeight="1">
      <c r="A858" s="115"/>
      <c r="B858" s="308" t="str">
        <f>IF(A858="","",VLOOKUP(A858,'Project Budget vs Exp'!$B$9:$G$52,2,FALSE))</f>
        <v/>
      </c>
      <c r="C858" s="117"/>
      <c r="D858" s="116"/>
      <c r="E858" s="118"/>
      <c r="F858" s="119"/>
      <c r="G858" s="120"/>
      <c r="H858" s="120"/>
      <c r="I858" s="418">
        <f t="shared" si="14"/>
        <v>0</v>
      </c>
      <c r="J858" s="331"/>
      <c r="K858" s="332">
        <f>IFERROR(SUM(C858/'Transfers of Funds'!$F$57),0)</f>
        <v>0</v>
      </c>
      <c r="L858" s="21"/>
      <c r="M858" s="47" t="s">
        <v>162</v>
      </c>
      <c r="N858" s="46"/>
    </row>
    <row r="859" spans="1:14" s="23" customFormat="1" ht="14.25" customHeight="1">
      <c r="A859" s="115"/>
      <c r="B859" s="308" t="str">
        <f>IF(A859="","",VLOOKUP(A859,'Project Budget vs Exp'!$B$9:$G$52,2,FALSE))</f>
        <v/>
      </c>
      <c r="C859" s="117"/>
      <c r="D859" s="116"/>
      <c r="E859" s="118"/>
      <c r="F859" s="119"/>
      <c r="G859" s="120"/>
      <c r="H859" s="120"/>
      <c r="I859" s="418">
        <f t="shared" si="14"/>
        <v>0</v>
      </c>
      <c r="J859" s="331"/>
      <c r="K859" s="332">
        <f>IFERROR(SUM(C859/'Transfers of Funds'!$F$57),0)</f>
        <v>0</v>
      </c>
      <c r="L859" s="21"/>
      <c r="M859" s="47" t="s">
        <v>162</v>
      </c>
      <c r="N859" s="46"/>
    </row>
    <row r="860" spans="1:14" s="23" customFormat="1" ht="14.25" customHeight="1">
      <c r="A860" s="115"/>
      <c r="B860" s="308" t="str">
        <f>IF(A860="","",VLOOKUP(A860,'Project Budget vs Exp'!$B$9:$G$52,2,FALSE))</f>
        <v/>
      </c>
      <c r="C860" s="117"/>
      <c r="D860" s="116"/>
      <c r="E860" s="118"/>
      <c r="F860" s="119"/>
      <c r="G860" s="120"/>
      <c r="H860" s="120"/>
      <c r="I860" s="418">
        <f t="shared" si="14"/>
        <v>0</v>
      </c>
      <c r="J860" s="331"/>
      <c r="K860" s="332">
        <f>IFERROR(SUM(C860/'Transfers of Funds'!$F$57),0)</f>
        <v>0</v>
      </c>
      <c r="L860" s="21"/>
      <c r="M860" s="47" t="s">
        <v>162</v>
      </c>
      <c r="N860" s="46"/>
    </row>
    <row r="861" spans="1:14" s="23" customFormat="1" ht="14.25" customHeight="1">
      <c r="A861" s="115"/>
      <c r="B861" s="308" t="str">
        <f>IF(A861="","",VLOOKUP(A861,'Project Budget vs Exp'!$B$9:$G$52,2,FALSE))</f>
        <v/>
      </c>
      <c r="C861" s="117"/>
      <c r="D861" s="116"/>
      <c r="E861" s="118"/>
      <c r="F861" s="119"/>
      <c r="G861" s="120"/>
      <c r="H861" s="120"/>
      <c r="I861" s="418">
        <f t="shared" si="14"/>
        <v>0</v>
      </c>
      <c r="J861" s="331"/>
      <c r="K861" s="332">
        <f>IFERROR(SUM(C861/'Transfers of Funds'!$F$57),0)</f>
        <v>0</v>
      </c>
      <c r="L861" s="21"/>
      <c r="M861" s="47" t="s">
        <v>162</v>
      </c>
      <c r="N861" s="46"/>
    </row>
    <row r="862" spans="1:14" s="23" customFormat="1" ht="14.25" customHeight="1">
      <c r="A862" s="115"/>
      <c r="B862" s="308" t="str">
        <f>IF(A862="","",VLOOKUP(A862,'Project Budget vs Exp'!$B$9:$G$52,2,FALSE))</f>
        <v/>
      </c>
      <c r="C862" s="117"/>
      <c r="D862" s="116"/>
      <c r="E862" s="118"/>
      <c r="F862" s="119"/>
      <c r="G862" s="120"/>
      <c r="H862" s="120"/>
      <c r="I862" s="418">
        <f t="shared" si="14"/>
        <v>0</v>
      </c>
      <c r="J862" s="331"/>
      <c r="K862" s="332">
        <f>IFERROR(SUM(C862/'Transfers of Funds'!$F$57),0)</f>
        <v>0</v>
      </c>
      <c r="L862" s="21"/>
      <c r="M862" s="47" t="s">
        <v>162</v>
      </c>
      <c r="N862" s="46"/>
    </row>
    <row r="863" spans="1:14" s="23" customFormat="1" ht="14.25" customHeight="1">
      <c r="A863" s="115"/>
      <c r="B863" s="308" t="str">
        <f>IF(A863="","",VLOOKUP(A863,'Project Budget vs Exp'!$B$9:$G$52,2,FALSE))</f>
        <v/>
      </c>
      <c r="C863" s="117"/>
      <c r="D863" s="116"/>
      <c r="E863" s="118"/>
      <c r="F863" s="119"/>
      <c r="G863" s="120"/>
      <c r="H863" s="120"/>
      <c r="I863" s="418">
        <f t="shared" si="14"/>
        <v>0</v>
      </c>
      <c r="J863" s="331"/>
      <c r="K863" s="332">
        <f>IFERROR(SUM(C863/'Transfers of Funds'!$F$57),0)</f>
        <v>0</v>
      </c>
      <c r="L863" s="21"/>
      <c r="M863" s="47" t="s">
        <v>162</v>
      </c>
      <c r="N863" s="46"/>
    </row>
    <row r="864" spans="1:14" s="23" customFormat="1" ht="14.25" customHeight="1">
      <c r="A864" s="115"/>
      <c r="B864" s="308" t="str">
        <f>IF(A864="","",VLOOKUP(A864,'Project Budget vs Exp'!$B$9:$G$52,2,FALSE))</f>
        <v/>
      </c>
      <c r="C864" s="117"/>
      <c r="D864" s="116"/>
      <c r="E864" s="118"/>
      <c r="F864" s="119"/>
      <c r="G864" s="120"/>
      <c r="H864" s="120"/>
      <c r="I864" s="418">
        <f t="shared" si="14"/>
        <v>0</v>
      </c>
      <c r="J864" s="331"/>
      <c r="K864" s="332">
        <f>IFERROR(SUM(C864/'Transfers of Funds'!$F$57),0)</f>
        <v>0</v>
      </c>
      <c r="L864" s="21"/>
      <c r="M864" s="47" t="s">
        <v>162</v>
      </c>
      <c r="N864" s="46"/>
    </row>
    <row r="865" spans="1:14" s="23" customFormat="1" ht="14.25" customHeight="1">
      <c r="A865" s="115"/>
      <c r="B865" s="308" t="str">
        <f>IF(A865="","",VLOOKUP(A865,'Project Budget vs Exp'!$B$9:$G$52,2,FALSE))</f>
        <v/>
      </c>
      <c r="C865" s="117"/>
      <c r="D865" s="116"/>
      <c r="E865" s="118"/>
      <c r="F865" s="119"/>
      <c r="G865" s="120"/>
      <c r="H865" s="120"/>
      <c r="I865" s="418">
        <f t="shared" si="14"/>
        <v>0</v>
      </c>
      <c r="J865" s="331"/>
      <c r="K865" s="332">
        <f>IFERROR(SUM(C865/'Transfers of Funds'!$F$57),0)</f>
        <v>0</v>
      </c>
      <c r="L865" s="21"/>
      <c r="M865" s="47" t="s">
        <v>162</v>
      </c>
      <c r="N865" s="46"/>
    </row>
    <row r="866" spans="1:14" s="23" customFormat="1" ht="14.25" customHeight="1">
      <c r="A866" s="115"/>
      <c r="B866" s="308" t="str">
        <f>IF(A866="","",VLOOKUP(A866,'Project Budget vs Exp'!$B$9:$G$52,2,FALSE))</f>
        <v/>
      </c>
      <c r="C866" s="117"/>
      <c r="D866" s="116"/>
      <c r="E866" s="118"/>
      <c r="F866" s="119"/>
      <c r="G866" s="120"/>
      <c r="H866" s="120"/>
      <c r="I866" s="418">
        <f t="shared" si="14"/>
        <v>0</v>
      </c>
      <c r="J866" s="331"/>
      <c r="K866" s="332">
        <f>IFERROR(SUM(C866/'Transfers of Funds'!$F$57),0)</f>
        <v>0</v>
      </c>
      <c r="L866" s="21"/>
      <c r="M866" s="47" t="s">
        <v>162</v>
      </c>
      <c r="N866" s="46"/>
    </row>
    <row r="867" spans="1:14" s="23" customFormat="1" ht="14.25" customHeight="1">
      <c r="A867" s="115"/>
      <c r="B867" s="308" t="str">
        <f>IF(A867="","",VLOOKUP(A867,'Project Budget vs Exp'!$B$9:$G$52,2,FALSE))</f>
        <v/>
      </c>
      <c r="C867" s="117"/>
      <c r="D867" s="116"/>
      <c r="E867" s="118"/>
      <c r="F867" s="119"/>
      <c r="G867" s="120"/>
      <c r="H867" s="120"/>
      <c r="I867" s="418">
        <f t="shared" si="14"/>
        <v>0</v>
      </c>
      <c r="J867" s="331"/>
      <c r="K867" s="332">
        <f>IFERROR(SUM(C867/'Transfers of Funds'!$F$57),0)</f>
        <v>0</v>
      </c>
      <c r="L867" s="21"/>
      <c r="M867" s="47" t="s">
        <v>162</v>
      </c>
      <c r="N867" s="46"/>
    </row>
    <row r="868" spans="1:14" s="23" customFormat="1" ht="14.25" customHeight="1">
      <c r="A868" s="115"/>
      <c r="B868" s="308" t="str">
        <f>IF(A868="","",VLOOKUP(A868,'Project Budget vs Exp'!$B$9:$G$52,2,FALSE))</f>
        <v/>
      </c>
      <c r="C868" s="117"/>
      <c r="D868" s="116"/>
      <c r="E868" s="118"/>
      <c r="F868" s="119"/>
      <c r="G868" s="120"/>
      <c r="H868" s="120"/>
      <c r="I868" s="418">
        <f t="shared" si="14"/>
        <v>0</v>
      </c>
      <c r="J868" s="331"/>
      <c r="K868" s="332">
        <f>IFERROR(SUM(C868/'Transfers of Funds'!$F$57),0)</f>
        <v>0</v>
      </c>
      <c r="L868" s="21"/>
      <c r="M868" s="47" t="s">
        <v>162</v>
      </c>
      <c r="N868" s="46"/>
    </row>
    <row r="869" spans="1:14" s="23" customFormat="1" ht="14.25" customHeight="1">
      <c r="A869" s="115"/>
      <c r="B869" s="308" t="str">
        <f>IF(A869="","",VLOOKUP(A869,'Project Budget vs Exp'!$B$9:$G$52,2,FALSE))</f>
        <v/>
      </c>
      <c r="C869" s="117"/>
      <c r="D869" s="116"/>
      <c r="E869" s="118"/>
      <c r="F869" s="119"/>
      <c r="G869" s="120"/>
      <c r="H869" s="120"/>
      <c r="I869" s="418">
        <f t="shared" si="14"/>
        <v>0</v>
      </c>
      <c r="J869" s="331"/>
      <c r="K869" s="332">
        <f>IFERROR(SUM(C869/'Transfers of Funds'!$F$57),0)</f>
        <v>0</v>
      </c>
      <c r="L869" s="21"/>
      <c r="M869" s="47" t="s">
        <v>162</v>
      </c>
      <c r="N869" s="46"/>
    </row>
    <row r="870" spans="1:14" s="23" customFormat="1" ht="14.25" customHeight="1">
      <c r="A870" s="115"/>
      <c r="B870" s="308" t="str">
        <f>IF(A870="","",VLOOKUP(A870,'Project Budget vs Exp'!$B$9:$G$52,2,FALSE))</f>
        <v/>
      </c>
      <c r="C870" s="117"/>
      <c r="D870" s="116"/>
      <c r="E870" s="118"/>
      <c r="F870" s="119"/>
      <c r="G870" s="120"/>
      <c r="H870" s="120"/>
      <c r="I870" s="418">
        <f t="shared" si="14"/>
        <v>0</v>
      </c>
      <c r="J870" s="331"/>
      <c r="K870" s="332">
        <f>IFERROR(SUM(C870/'Transfers of Funds'!$F$57),0)</f>
        <v>0</v>
      </c>
      <c r="L870" s="21"/>
      <c r="M870" s="47" t="s">
        <v>162</v>
      </c>
      <c r="N870" s="46"/>
    </row>
    <row r="871" spans="1:14" s="23" customFormat="1" ht="14.25" customHeight="1">
      <c r="A871" s="115"/>
      <c r="B871" s="308" t="str">
        <f>IF(A871="","",VLOOKUP(A871,'Project Budget vs Exp'!$B$9:$G$52,2,FALSE))</f>
        <v/>
      </c>
      <c r="C871" s="117"/>
      <c r="D871" s="116"/>
      <c r="E871" s="118"/>
      <c r="F871" s="119"/>
      <c r="G871" s="120"/>
      <c r="H871" s="120"/>
      <c r="I871" s="418">
        <f t="shared" si="14"/>
        <v>0</v>
      </c>
      <c r="J871" s="331"/>
      <c r="K871" s="332">
        <f>IFERROR(SUM(C871/'Transfers of Funds'!$F$57),0)</f>
        <v>0</v>
      </c>
      <c r="L871" s="21"/>
      <c r="M871" s="47" t="s">
        <v>162</v>
      </c>
      <c r="N871" s="46"/>
    </row>
    <row r="872" spans="1:14" s="23" customFormat="1" ht="14.25" customHeight="1">
      <c r="A872" s="115"/>
      <c r="B872" s="308" t="str">
        <f>IF(A872="","",VLOOKUP(A872,'Project Budget vs Exp'!$B$9:$G$52,2,FALSE))</f>
        <v/>
      </c>
      <c r="C872" s="117"/>
      <c r="D872" s="116"/>
      <c r="E872" s="118"/>
      <c r="F872" s="119"/>
      <c r="G872" s="120"/>
      <c r="H872" s="120"/>
      <c r="I872" s="418">
        <f t="shared" si="14"/>
        <v>0</v>
      </c>
      <c r="J872" s="331"/>
      <c r="K872" s="332">
        <f>IFERROR(SUM(C872/'Transfers of Funds'!$F$57),0)</f>
        <v>0</v>
      </c>
      <c r="L872" s="21"/>
      <c r="M872" s="47" t="s">
        <v>162</v>
      </c>
      <c r="N872" s="46"/>
    </row>
    <row r="873" spans="1:14" s="23" customFormat="1" ht="14.25" customHeight="1">
      <c r="A873" s="115"/>
      <c r="B873" s="308" t="str">
        <f>IF(A873="","",VLOOKUP(A873,'Project Budget vs Exp'!$B$9:$G$52,2,FALSE))</f>
        <v/>
      </c>
      <c r="C873" s="117"/>
      <c r="D873" s="116"/>
      <c r="E873" s="118"/>
      <c r="F873" s="119"/>
      <c r="G873" s="120"/>
      <c r="H873" s="120"/>
      <c r="I873" s="418">
        <f t="shared" si="14"/>
        <v>0</v>
      </c>
      <c r="J873" s="331"/>
      <c r="K873" s="332">
        <f>IFERROR(SUM(C873/'Transfers of Funds'!$F$57),0)</f>
        <v>0</v>
      </c>
      <c r="L873" s="21"/>
      <c r="M873" s="47" t="s">
        <v>162</v>
      </c>
      <c r="N873" s="46"/>
    </row>
    <row r="874" spans="1:14" s="23" customFormat="1" ht="14.25" customHeight="1">
      <c r="A874" s="115"/>
      <c r="B874" s="308" t="str">
        <f>IF(A874="","",VLOOKUP(A874,'Project Budget vs Exp'!$B$9:$G$52,2,FALSE))</f>
        <v/>
      </c>
      <c r="C874" s="117"/>
      <c r="D874" s="116"/>
      <c r="E874" s="118"/>
      <c r="F874" s="119"/>
      <c r="G874" s="120"/>
      <c r="H874" s="120"/>
      <c r="I874" s="418">
        <f t="shared" si="14"/>
        <v>0</v>
      </c>
      <c r="J874" s="331"/>
      <c r="K874" s="332">
        <f>IFERROR(SUM(C874/'Transfers of Funds'!$F$57),0)</f>
        <v>0</v>
      </c>
      <c r="L874" s="21"/>
      <c r="M874" s="47" t="s">
        <v>162</v>
      </c>
      <c r="N874" s="46"/>
    </row>
    <row r="875" spans="1:14" s="23" customFormat="1" ht="14.25" customHeight="1">
      <c r="A875" s="115"/>
      <c r="B875" s="308" t="str">
        <f>IF(A875="","",VLOOKUP(A875,'Project Budget vs Exp'!$B$9:$G$52,2,FALSE))</f>
        <v/>
      </c>
      <c r="C875" s="117"/>
      <c r="D875" s="116"/>
      <c r="E875" s="118"/>
      <c r="F875" s="119"/>
      <c r="G875" s="120"/>
      <c r="H875" s="120"/>
      <c r="I875" s="418">
        <f t="shared" si="14"/>
        <v>0</v>
      </c>
      <c r="J875" s="331"/>
      <c r="K875" s="332">
        <f>IFERROR(SUM(C875/'Transfers of Funds'!$F$57),0)</f>
        <v>0</v>
      </c>
      <c r="L875" s="21"/>
      <c r="M875" s="47" t="s">
        <v>162</v>
      </c>
      <c r="N875" s="46"/>
    </row>
    <row r="876" spans="1:14" s="23" customFormat="1" ht="14.25" customHeight="1">
      <c r="A876" s="115"/>
      <c r="B876" s="308" t="str">
        <f>IF(A876="","",VLOOKUP(A876,'Project Budget vs Exp'!$B$9:$G$52,2,FALSE))</f>
        <v/>
      </c>
      <c r="C876" s="117"/>
      <c r="D876" s="116"/>
      <c r="E876" s="118"/>
      <c r="F876" s="119"/>
      <c r="G876" s="120"/>
      <c r="H876" s="120"/>
      <c r="I876" s="418">
        <f t="shared" si="14"/>
        <v>0</v>
      </c>
      <c r="J876" s="331"/>
      <c r="K876" s="332">
        <f>IFERROR(SUM(C876/'Transfers of Funds'!$F$57),0)</f>
        <v>0</v>
      </c>
      <c r="L876" s="21"/>
      <c r="M876" s="47" t="s">
        <v>162</v>
      </c>
      <c r="N876" s="46"/>
    </row>
    <row r="877" spans="1:14" s="23" customFormat="1" ht="14.25" customHeight="1">
      <c r="A877" s="115"/>
      <c r="B877" s="308" t="str">
        <f>IF(A877="","",VLOOKUP(A877,'Project Budget vs Exp'!$B$9:$G$52,2,FALSE))</f>
        <v/>
      </c>
      <c r="C877" s="117"/>
      <c r="D877" s="116"/>
      <c r="E877" s="118"/>
      <c r="F877" s="119"/>
      <c r="G877" s="120"/>
      <c r="H877" s="120"/>
      <c r="I877" s="418">
        <f t="shared" si="14"/>
        <v>0</v>
      </c>
      <c r="J877" s="331"/>
      <c r="K877" s="332">
        <f>IFERROR(SUM(C877/'Transfers of Funds'!$F$57),0)</f>
        <v>0</v>
      </c>
      <c r="L877" s="21"/>
      <c r="M877" s="47" t="s">
        <v>162</v>
      </c>
      <c r="N877" s="46"/>
    </row>
    <row r="878" spans="1:14" s="23" customFormat="1" ht="14.25" customHeight="1">
      <c r="A878" s="115"/>
      <c r="B878" s="308" t="str">
        <f>IF(A878="","",VLOOKUP(A878,'Project Budget vs Exp'!$B$9:$G$52,2,FALSE))</f>
        <v/>
      </c>
      <c r="C878" s="117"/>
      <c r="D878" s="116"/>
      <c r="E878" s="118"/>
      <c r="F878" s="119"/>
      <c r="G878" s="120"/>
      <c r="H878" s="120"/>
      <c r="I878" s="418">
        <f t="shared" si="14"/>
        <v>0</v>
      </c>
      <c r="J878" s="331"/>
      <c r="K878" s="332">
        <f>IFERROR(SUM(C878/'Transfers of Funds'!$F$57),0)</f>
        <v>0</v>
      </c>
      <c r="L878" s="21"/>
      <c r="M878" s="47" t="s">
        <v>162</v>
      </c>
      <c r="N878" s="46"/>
    </row>
    <row r="879" spans="1:14" s="23" customFormat="1" ht="14.25" customHeight="1">
      <c r="A879" s="115"/>
      <c r="B879" s="308" t="str">
        <f>IF(A879="","",VLOOKUP(A879,'Project Budget vs Exp'!$B$9:$G$52,2,FALSE))</f>
        <v/>
      </c>
      <c r="C879" s="117"/>
      <c r="D879" s="116"/>
      <c r="E879" s="118"/>
      <c r="F879" s="119"/>
      <c r="G879" s="120"/>
      <c r="H879" s="120"/>
      <c r="I879" s="418">
        <f t="shared" si="14"/>
        <v>0</v>
      </c>
      <c r="J879" s="331"/>
      <c r="K879" s="332">
        <f>IFERROR(SUM(C879/'Transfers of Funds'!$F$57),0)</f>
        <v>0</v>
      </c>
      <c r="L879" s="21"/>
      <c r="M879" s="47" t="s">
        <v>162</v>
      </c>
      <c r="N879" s="46"/>
    </row>
    <row r="880" spans="1:14" s="23" customFormat="1" ht="14.25" customHeight="1">
      <c r="A880" s="115"/>
      <c r="B880" s="308" t="str">
        <f>IF(A880="","",VLOOKUP(A880,'Project Budget vs Exp'!$B$9:$G$52,2,FALSE))</f>
        <v/>
      </c>
      <c r="C880" s="117"/>
      <c r="D880" s="116"/>
      <c r="E880" s="118"/>
      <c r="F880" s="119"/>
      <c r="G880" s="120"/>
      <c r="H880" s="120"/>
      <c r="I880" s="418">
        <f t="shared" si="14"/>
        <v>0</v>
      </c>
      <c r="J880" s="331"/>
      <c r="K880" s="332">
        <f>IFERROR(SUM(C880/'Transfers of Funds'!$F$57),0)</f>
        <v>0</v>
      </c>
      <c r="L880" s="21"/>
      <c r="M880" s="47" t="s">
        <v>162</v>
      </c>
      <c r="N880" s="46"/>
    </row>
    <row r="881" spans="1:14" s="23" customFormat="1" ht="14.25" customHeight="1">
      <c r="A881" s="115"/>
      <c r="B881" s="308" t="str">
        <f>IF(A881="","",VLOOKUP(A881,'Project Budget vs Exp'!$B$9:$G$52,2,FALSE))</f>
        <v/>
      </c>
      <c r="C881" s="117"/>
      <c r="D881" s="116"/>
      <c r="E881" s="118"/>
      <c r="F881" s="119"/>
      <c r="G881" s="120"/>
      <c r="H881" s="120"/>
      <c r="I881" s="418">
        <f t="shared" si="14"/>
        <v>0</v>
      </c>
      <c r="J881" s="331"/>
      <c r="K881" s="332">
        <f>IFERROR(SUM(C881/'Transfers of Funds'!$F$57),0)</f>
        <v>0</v>
      </c>
      <c r="L881" s="21"/>
      <c r="M881" s="47" t="s">
        <v>162</v>
      </c>
      <c r="N881" s="46"/>
    </row>
    <row r="882" spans="1:14" s="23" customFormat="1" ht="14.25" customHeight="1">
      <c r="A882" s="115"/>
      <c r="B882" s="308" t="str">
        <f>IF(A882="","",VLOOKUP(A882,'Project Budget vs Exp'!$B$9:$G$52,2,FALSE))</f>
        <v/>
      </c>
      <c r="C882" s="117"/>
      <c r="D882" s="116"/>
      <c r="E882" s="118"/>
      <c r="F882" s="119"/>
      <c r="G882" s="120"/>
      <c r="H882" s="120"/>
      <c r="I882" s="418">
        <f t="shared" si="14"/>
        <v>0</v>
      </c>
      <c r="J882" s="331"/>
      <c r="K882" s="332">
        <f>IFERROR(SUM(C882/'Transfers of Funds'!$F$57),0)</f>
        <v>0</v>
      </c>
      <c r="L882" s="21"/>
      <c r="M882" s="47" t="s">
        <v>162</v>
      </c>
      <c r="N882" s="46"/>
    </row>
    <row r="883" spans="1:14" s="23" customFormat="1" ht="14.25" customHeight="1">
      <c r="A883" s="115"/>
      <c r="B883" s="308" t="str">
        <f>IF(A883="","",VLOOKUP(A883,'Project Budget vs Exp'!$B$9:$G$52,2,FALSE))</f>
        <v/>
      </c>
      <c r="C883" s="117"/>
      <c r="D883" s="116"/>
      <c r="E883" s="118"/>
      <c r="F883" s="119"/>
      <c r="G883" s="120"/>
      <c r="H883" s="120"/>
      <c r="I883" s="418">
        <f t="shared" si="14"/>
        <v>0</v>
      </c>
      <c r="J883" s="331"/>
      <c r="K883" s="332">
        <f>IFERROR(SUM(C883/'Transfers of Funds'!$F$57),0)</f>
        <v>0</v>
      </c>
      <c r="L883" s="21"/>
      <c r="M883" s="47" t="s">
        <v>162</v>
      </c>
      <c r="N883" s="46"/>
    </row>
    <row r="884" spans="1:14" s="23" customFormat="1" ht="14.25" customHeight="1">
      <c r="A884" s="115"/>
      <c r="B884" s="308" t="str">
        <f>IF(A884="","",VLOOKUP(A884,'Project Budget vs Exp'!$B$9:$G$52,2,FALSE))</f>
        <v/>
      </c>
      <c r="C884" s="117"/>
      <c r="D884" s="116"/>
      <c r="E884" s="118"/>
      <c r="F884" s="119"/>
      <c r="G884" s="120"/>
      <c r="H884" s="120"/>
      <c r="I884" s="418">
        <f t="shared" si="14"/>
        <v>0</v>
      </c>
      <c r="J884" s="331"/>
      <c r="K884" s="332">
        <f>IFERROR(SUM(C884/'Transfers of Funds'!$F$57),0)</f>
        <v>0</v>
      </c>
      <c r="L884" s="21"/>
      <c r="M884" s="47" t="s">
        <v>162</v>
      </c>
      <c r="N884" s="46"/>
    </row>
    <row r="885" spans="1:14" s="23" customFormat="1" ht="14.25" customHeight="1">
      <c r="A885" s="115"/>
      <c r="B885" s="308" t="str">
        <f>IF(A885="","",VLOOKUP(A885,'Project Budget vs Exp'!$B$9:$G$52,2,FALSE))</f>
        <v/>
      </c>
      <c r="C885" s="117"/>
      <c r="D885" s="116"/>
      <c r="E885" s="118"/>
      <c r="F885" s="119"/>
      <c r="G885" s="120"/>
      <c r="H885" s="120"/>
      <c r="I885" s="418">
        <f t="shared" si="14"/>
        <v>0</v>
      </c>
      <c r="J885" s="331"/>
      <c r="K885" s="332">
        <f>IFERROR(SUM(C885/'Transfers of Funds'!$F$57),0)</f>
        <v>0</v>
      </c>
      <c r="L885" s="21"/>
      <c r="M885" s="47" t="s">
        <v>162</v>
      </c>
      <c r="N885" s="46"/>
    </row>
    <row r="886" spans="1:14" s="23" customFormat="1" ht="14.25" customHeight="1">
      <c r="A886" s="115"/>
      <c r="B886" s="308" t="str">
        <f>IF(A886="","",VLOOKUP(A886,'Project Budget vs Exp'!$B$9:$G$52,2,FALSE))</f>
        <v/>
      </c>
      <c r="C886" s="117"/>
      <c r="D886" s="116"/>
      <c r="E886" s="118"/>
      <c r="F886" s="119"/>
      <c r="G886" s="120"/>
      <c r="H886" s="120"/>
      <c r="I886" s="418">
        <f t="shared" si="14"/>
        <v>0</v>
      </c>
      <c r="J886" s="331"/>
      <c r="K886" s="332">
        <f>IFERROR(SUM(C886/'Transfers of Funds'!$F$57),0)</f>
        <v>0</v>
      </c>
      <c r="L886" s="21"/>
      <c r="M886" s="47" t="s">
        <v>162</v>
      </c>
      <c r="N886" s="46"/>
    </row>
    <row r="887" spans="1:14" s="23" customFormat="1" ht="14.25" customHeight="1">
      <c r="A887" s="115"/>
      <c r="B887" s="308" t="str">
        <f>IF(A887="","",VLOOKUP(A887,'Project Budget vs Exp'!$B$9:$G$52,2,FALSE))</f>
        <v/>
      </c>
      <c r="C887" s="117"/>
      <c r="D887" s="116"/>
      <c r="E887" s="118"/>
      <c r="F887" s="119"/>
      <c r="G887" s="120"/>
      <c r="H887" s="120"/>
      <c r="I887" s="418">
        <f t="shared" si="14"/>
        <v>0</v>
      </c>
      <c r="J887" s="331"/>
      <c r="K887" s="332">
        <f>IFERROR(SUM(C887/'Transfers of Funds'!$F$57),0)</f>
        <v>0</v>
      </c>
      <c r="L887" s="21"/>
      <c r="M887" s="47" t="s">
        <v>162</v>
      </c>
      <c r="N887" s="46"/>
    </row>
    <row r="888" spans="1:14" s="23" customFormat="1" ht="14.25" customHeight="1">
      <c r="A888" s="115"/>
      <c r="B888" s="308" t="str">
        <f>IF(A888="","",VLOOKUP(A888,'Project Budget vs Exp'!$B$9:$G$52,2,FALSE))</f>
        <v/>
      </c>
      <c r="C888" s="117"/>
      <c r="D888" s="116"/>
      <c r="E888" s="118"/>
      <c r="F888" s="119"/>
      <c r="G888" s="120"/>
      <c r="H888" s="120"/>
      <c r="I888" s="418">
        <f t="shared" si="14"/>
        <v>0</v>
      </c>
      <c r="J888" s="331"/>
      <c r="K888" s="332">
        <f>IFERROR(SUM(C888/'Transfers of Funds'!$F$57),0)</f>
        <v>0</v>
      </c>
      <c r="L888" s="21"/>
      <c r="M888" s="47" t="s">
        <v>162</v>
      </c>
      <c r="N888" s="46"/>
    </row>
    <row r="889" spans="1:14" s="23" customFormat="1" ht="14.25" customHeight="1">
      <c r="A889" s="115"/>
      <c r="B889" s="308" t="str">
        <f>IF(A889="","",VLOOKUP(A889,'Project Budget vs Exp'!$B$9:$G$52,2,FALSE))</f>
        <v/>
      </c>
      <c r="C889" s="117"/>
      <c r="D889" s="116"/>
      <c r="E889" s="118"/>
      <c r="F889" s="119"/>
      <c r="G889" s="120"/>
      <c r="H889" s="120"/>
      <c r="I889" s="418">
        <f t="shared" si="14"/>
        <v>0</v>
      </c>
      <c r="J889" s="331"/>
      <c r="K889" s="332">
        <f>IFERROR(SUM(C889/'Transfers of Funds'!$F$57),0)</f>
        <v>0</v>
      </c>
      <c r="L889" s="21"/>
      <c r="M889" s="47" t="s">
        <v>162</v>
      </c>
      <c r="N889" s="46"/>
    </row>
    <row r="890" spans="1:14" s="23" customFormat="1" ht="14.25" customHeight="1">
      <c r="A890" s="115"/>
      <c r="B890" s="308" t="str">
        <f>IF(A890="","",VLOOKUP(A890,'Project Budget vs Exp'!$B$9:$G$52,2,FALSE))</f>
        <v/>
      </c>
      <c r="C890" s="117"/>
      <c r="D890" s="116"/>
      <c r="E890" s="118"/>
      <c r="F890" s="119"/>
      <c r="G890" s="120"/>
      <c r="H890" s="120"/>
      <c r="I890" s="418">
        <f t="shared" si="14"/>
        <v>0</v>
      </c>
      <c r="J890" s="331"/>
      <c r="K890" s="332">
        <f>IFERROR(SUM(C890/'Transfers of Funds'!$F$57),0)</f>
        <v>0</v>
      </c>
      <c r="L890" s="21"/>
      <c r="M890" s="47" t="s">
        <v>162</v>
      </c>
      <c r="N890" s="46"/>
    </row>
    <row r="891" spans="1:14" s="23" customFormat="1" ht="14.25" customHeight="1">
      <c r="A891" s="115"/>
      <c r="B891" s="308" t="str">
        <f>IF(A891="","",VLOOKUP(A891,'Project Budget vs Exp'!$B$9:$G$52,2,FALSE))</f>
        <v/>
      </c>
      <c r="C891" s="117"/>
      <c r="D891" s="116"/>
      <c r="E891" s="118"/>
      <c r="F891" s="119"/>
      <c r="G891" s="120"/>
      <c r="H891" s="120"/>
      <c r="I891" s="418">
        <f t="shared" si="14"/>
        <v>0</v>
      </c>
      <c r="J891" s="331"/>
      <c r="K891" s="332">
        <f>IFERROR(SUM(C891/'Transfers of Funds'!$F$57),0)</f>
        <v>0</v>
      </c>
      <c r="L891" s="21"/>
      <c r="M891" s="47" t="s">
        <v>162</v>
      </c>
      <c r="N891" s="46"/>
    </row>
    <row r="892" spans="1:14" s="23" customFormat="1" ht="14.25" customHeight="1">
      <c r="A892" s="115"/>
      <c r="B892" s="308" t="str">
        <f>IF(A892="","",VLOOKUP(A892,'Project Budget vs Exp'!$B$9:$G$52,2,FALSE))</f>
        <v/>
      </c>
      <c r="C892" s="117"/>
      <c r="D892" s="116"/>
      <c r="E892" s="118"/>
      <c r="F892" s="119"/>
      <c r="G892" s="120"/>
      <c r="H892" s="120"/>
      <c r="I892" s="418">
        <f t="shared" si="14"/>
        <v>0</v>
      </c>
      <c r="J892" s="331"/>
      <c r="K892" s="332">
        <f>IFERROR(SUM(C892/'Transfers of Funds'!$F$57),0)</f>
        <v>0</v>
      </c>
      <c r="L892" s="21"/>
      <c r="M892" s="47" t="s">
        <v>162</v>
      </c>
      <c r="N892" s="46"/>
    </row>
    <row r="893" spans="1:14" s="23" customFormat="1" ht="14.25" customHeight="1">
      <c r="A893" s="115"/>
      <c r="B893" s="308" t="str">
        <f>IF(A893="","",VLOOKUP(A893,'Project Budget vs Exp'!$B$9:$G$52,2,FALSE))</f>
        <v/>
      </c>
      <c r="C893" s="117"/>
      <c r="D893" s="116"/>
      <c r="E893" s="118"/>
      <c r="F893" s="119"/>
      <c r="G893" s="120"/>
      <c r="H893" s="120"/>
      <c r="I893" s="418">
        <f t="shared" si="14"/>
        <v>0</v>
      </c>
      <c r="J893" s="331"/>
      <c r="K893" s="332">
        <f>IFERROR(SUM(C893/'Transfers of Funds'!$F$57),0)</f>
        <v>0</v>
      </c>
      <c r="L893" s="21"/>
      <c r="M893" s="47" t="s">
        <v>162</v>
      </c>
      <c r="N893" s="46"/>
    </row>
    <row r="894" spans="1:14" s="23" customFormat="1" ht="14.25" customHeight="1">
      <c r="A894" s="115"/>
      <c r="B894" s="308" t="str">
        <f>IF(A894="","",VLOOKUP(A894,'Project Budget vs Exp'!$B$9:$G$52,2,FALSE))</f>
        <v/>
      </c>
      <c r="C894" s="117"/>
      <c r="D894" s="116"/>
      <c r="E894" s="118"/>
      <c r="F894" s="119"/>
      <c r="G894" s="120"/>
      <c r="H894" s="120"/>
      <c r="I894" s="418">
        <f t="shared" si="14"/>
        <v>0</v>
      </c>
      <c r="J894" s="331"/>
      <c r="K894" s="332">
        <f>IFERROR(SUM(C894/'Transfers of Funds'!$F$57),0)</f>
        <v>0</v>
      </c>
      <c r="L894" s="21"/>
      <c r="M894" s="47" t="s">
        <v>162</v>
      </c>
      <c r="N894" s="46"/>
    </row>
    <row r="895" spans="1:14" s="23" customFormat="1" ht="14.25" customHeight="1">
      <c r="A895" s="115"/>
      <c r="B895" s="308" t="str">
        <f>IF(A895="","",VLOOKUP(A895,'Project Budget vs Exp'!$B$9:$G$52,2,FALSE))</f>
        <v/>
      </c>
      <c r="C895" s="117"/>
      <c r="D895" s="116"/>
      <c r="E895" s="118"/>
      <c r="F895" s="119"/>
      <c r="G895" s="120"/>
      <c r="H895" s="120"/>
      <c r="I895" s="418">
        <f t="shared" si="14"/>
        <v>0</v>
      </c>
      <c r="J895" s="331"/>
      <c r="K895" s="332">
        <f>IFERROR(SUM(C895/'Transfers of Funds'!$F$57),0)</f>
        <v>0</v>
      </c>
      <c r="L895" s="21"/>
      <c r="M895" s="47" t="s">
        <v>162</v>
      </c>
      <c r="N895" s="46"/>
    </row>
    <row r="896" spans="1:14" s="23" customFormat="1" ht="14.25" customHeight="1">
      <c r="A896" s="115"/>
      <c r="B896" s="308" t="str">
        <f>IF(A896="","",VLOOKUP(A896,'Project Budget vs Exp'!$B$9:$G$52,2,FALSE))</f>
        <v/>
      </c>
      <c r="C896" s="117"/>
      <c r="D896" s="116"/>
      <c r="E896" s="118"/>
      <c r="F896" s="119"/>
      <c r="G896" s="120"/>
      <c r="H896" s="120"/>
      <c r="I896" s="418">
        <f t="shared" si="14"/>
        <v>0</v>
      </c>
      <c r="J896" s="331"/>
      <c r="K896" s="332">
        <f>IFERROR(SUM(C896/'Transfers of Funds'!$F$57),0)</f>
        <v>0</v>
      </c>
      <c r="L896" s="21"/>
      <c r="M896" s="47" t="s">
        <v>162</v>
      </c>
      <c r="N896" s="46"/>
    </row>
    <row r="897" spans="1:14" s="23" customFormat="1" ht="14.25" customHeight="1">
      <c r="A897" s="115"/>
      <c r="B897" s="308" t="str">
        <f>IF(A897="","",VLOOKUP(A897,'Project Budget vs Exp'!$B$9:$G$52,2,FALSE))</f>
        <v/>
      </c>
      <c r="C897" s="117"/>
      <c r="D897" s="116"/>
      <c r="E897" s="118"/>
      <c r="F897" s="119"/>
      <c r="G897" s="120"/>
      <c r="H897" s="120"/>
      <c r="I897" s="418">
        <f t="shared" si="14"/>
        <v>0</v>
      </c>
      <c r="J897" s="331"/>
      <c r="K897" s="332">
        <f>IFERROR(SUM(C897/'Transfers of Funds'!$F$57),0)</f>
        <v>0</v>
      </c>
      <c r="L897" s="21"/>
      <c r="M897" s="47" t="s">
        <v>162</v>
      </c>
      <c r="N897" s="46"/>
    </row>
    <row r="898" spans="1:14" s="23" customFormat="1" ht="14.25" customHeight="1">
      <c r="A898" s="115"/>
      <c r="B898" s="308" t="str">
        <f>IF(A898="","",VLOOKUP(A898,'Project Budget vs Exp'!$B$9:$G$52,2,FALSE))</f>
        <v/>
      </c>
      <c r="C898" s="117"/>
      <c r="D898" s="116"/>
      <c r="E898" s="118"/>
      <c r="F898" s="119"/>
      <c r="G898" s="120"/>
      <c r="H898" s="120"/>
      <c r="I898" s="418">
        <f t="shared" si="14"/>
        <v>0</v>
      </c>
      <c r="J898" s="331"/>
      <c r="K898" s="332">
        <f>IFERROR(SUM(C898/'Transfers of Funds'!$F$57),0)</f>
        <v>0</v>
      </c>
      <c r="L898" s="21"/>
      <c r="M898" s="47" t="s">
        <v>162</v>
      </c>
      <c r="N898" s="46"/>
    </row>
    <row r="899" spans="1:14" s="23" customFormat="1" ht="14.25" customHeight="1">
      <c r="A899" s="115"/>
      <c r="B899" s="308" t="str">
        <f>IF(A899="","",VLOOKUP(A899,'Project Budget vs Exp'!$B$9:$G$52,2,FALSE))</f>
        <v/>
      </c>
      <c r="C899" s="117"/>
      <c r="D899" s="116"/>
      <c r="E899" s="118"/>
      <c r="F899" s="119"/>
      <c r="G899" s="120"/>
      <c r="H899" s="120"/>
      <c r="I899" s="418">
        <f t="shared" si="14"/>
        <v>0</v>
      </c>
      <c r="J899" s="331"/>
      <c r="K899" s="332">
        <f>IFERROR(SUM(C899/'Transfers of Funds'!$F$57),0)</f>
        <v>0</v>
      </c>
      <c r="L899" s="21"/>
      <c r="M899" s="47" t="s">
        <v>162</v>
      </c>
      <c r="N899" s="46"/>
    </row>
    <row r="900" spans="1:14" s="23" customFormat="1" ht="14.25" customHeight="1">
      <c r="A900" s="115"/>
      <c r="B900" s="308" t="str">
        <f>IF(A900="","",VLOOKUP(A900,'Project Budget vs Exp'!$B$9:$G$52,2,FALSE))</f>
        <v/>
      </c>
      <c r="C900" s="117"/>
      <c r="D900" s="116"/>
      <c r="E900" s="118"/>
      <c r="F900" s="119"/>
      <c r="G900" s="120"/>
      <c r="H900" s="120"/>
      <c r="I900" s="418">
        <f t="shared" si="14"/>
        <v>0</v>
      </c>
      <c r="J900" s="331"/>
      <c r="K900" s="332">
        <f>IFERROR(SUM(C900/'Transfers of Funds'!$F$57),0)</f>
        <v>0</v>
      </c>
      <c r="L900" s="21"/>
      <c r="M900" s="47" t="s">
        <v>162</v>
      </c>
      <c r="N900" s="46"/>
    </row>
    <row r="901" spans="1:14" s="23" customFormat="1" ht="14.25" customHeight="1">
      <c r="A901" s="115"/>
      <c r="B901" s="308" t="str">
        <f>IF(A901="","",VLOOKUP(A901,'Project Budget vs Exp'!$B$9:$G$52,2,FALSE))</f>
        <v/>
      </c>
      <c r="C901" s="117"/>
      <c r="D901" s="116"/>
      <c r="E901" s="118"/>
      <c r="F901" s="119"/>
      <c r="G901" s="120"/>
      <c r="H901" s="120"/>
      <c r="I901" s="418">
        <f t="shared" si="14"/>
        <v>0</v>
      </c>
      <c r="J901" s="331"/>
      <c r="K901" s="332">
        <f>IFERROR(SUM(C901/'Transfers of Funds'!$F$57),0)</f>
        <v>0</v>
      </c>
      <c r="L901" s="21"/>
      <c r="M901" s="47" t="s">
        <v>162</v>
      </c>
      <c r="N901" s="46"/>
    </row>
    <row r="902" spans="1:14" s="23" customFormat="1" ht="14.25" customHeight="1">
      <c r="A902" s="115"/>
      <c r="B902" s="308" t="str">
        <f>IF(A902="","",VLOOKUP(A902,'Project Budget vs Exp'!$B$9:$G$52,2,FALSE))</f>
        <v/>
      </c>
      <c r="C902" s="117"/>
      <c r="D902" s="116"/>
      <c r="E902" s="118"/>
      <c r="F902" s="119"/>
      <c r="G902" s="120"/>
      <c r="H902" s="120"/>
      <c r="I902" s="418">
        <f t="shared" si="14"/>
        <v>0</v>
      </c>
      <c r="J902" s="331"/>
      <c r="K902" s="332">
        <f>IFERROR(SUM(C902/'Transfers of Funds'!$F$57),0)</f>
        <v>0</v>
      </c>
      <c r="L902" s="21"/>
      <c r="M902" s="47" t="s">
        <v>162</v>
      </c>
      <c r="N902" s="46"/>
    </row>
    <row r="903" spans="1:14" s="23" customFormat="1" ht="14.25" customHeight="1">
      <c r="A903" s="115"/>
      <c r="B903" s="308" t="str">
        <f>IF(A903="","",VLOOKUP(A903,'Project Budget vs Exp'!$B$9:$G$52,2,FALSE))</f>
        <v/>
      </c>
      <c r="C903" s="117"/>
      <c r="D903" s="116"/>
      <c r="E903" s="118"/>
      <c r="F903" s="119"/>
      <c r="G903" s="120"/>
      <c r="H903" s="120"/>
      <c r="I903" s="418">
        <f t="shared" si="14"/>
        <v>0</v>
      </c>
      <c r="J903" s="331"/>
      <c r="K903" s="332">
        <f>IFERROR(SUM(C903/'Transfers of Funds'!$F$57),0)</f>
        <v>0</v>
      </c>
      <c r="L903" s="21"/>
      <c r="M903" s="47" t="s">
        <v>162</v>
      </c>
      <c r="N903" s="46"/>
    </row>
    <row r="904" spans="1:14" s="23" customFormat="1" ht="14.25" customHeight="1">
      <c r="A904" s="115"/>
      <c r="B904" s="308" t="str">
        <f>IF(A904="","",VLOOKUP(A904,'Project Budget vs Exp'!$B$9:$G$52,2,FALSE))</f>
        <v/>
      </c>
      <c r="C904" s="117"/>
      <c r="D904" s="116"/>
      <c r="E904" s="118"/>
      <c r="F904" s="119"/>
      <c r="G904" s="120"/>
      <c r="H904" s="120"/>
      <c r="I904" s="418">
        <f t="shared" si="14"/>
        <v>0</v>
      </c>
      <c r="J904" s="331"/>
      <c r="K904" s="332">
        <f>IFERROR(SUM(C904/'Transfers of Funds'!$F$57),0)</f>
        <v>0</v>
      </c>
      <c r="L904" s="21"/>
      <c r="M904" s="47" t="s">
        <v>162</v>
      </c>
      <c r="N904" s="46"/>
    </row>
    <row r="905" spans="1:14" s="23" customFormat="1" ht="14.25" customHeight="1">
      <c r="A905" s="115"/>
      <c r="B905" s="308" t="str">
        <f>IF(A905="","",VLOOKUP(A905,'Project Budget vs Exp'!$B$9:$G$52,2,FALSE))</f>
        <v/>
      </c>
      <c r="C905" s="117"/>
      <c r="D905" s="116"/>
      <c r="E905" s="118"/>
      <c r="F905" s="119"/>
      <c r="G905" s="120"/>
      <c r="H905" s="120"/>
      <c r="I905" s="418">
        <f t="shared" si="14"/>
        <v>0</v>
      </c>
      <c r="J905" s="331"/>
      <c r="K905" s="332">
        <f>IFERROR(SUM(C905/'Transfers of Funds'!$F$57),0)</f>
        <v>0</v>
      </c>
      <c r="L905" s="21"/>
      <c r="M905" s="47" t="s">
        <v>162</v>
      </c>
      <c r="N905" s="46"/>
    </row>
    <row r="906" spans="1:14" s="23" customFormat="1" ht="14.25" customHeight="1">
      <c r="A906" s="115"/>
      <c r="B906" s="308" t="str">
        <f>IF(A906="","",VLOOKUP(A906,'Project Budget vs Exp'!$B$9:$G$52,2,FALSE))</f>
        <v/>
      </c>
      <c r="C906" s="117"/>
      <c r="D906" s="116"/>
      <c r="E906" s="118"/>
      <c r="F906" s="119"/>
      <c r="G906" s="120"/>
      <c r="H906" s="120"/>
      <c r="I906" s="418">
        <f t="shared" si="14"/>
        <v>0</v>
      </c>
      <c r="J906" s="331"/>
      <c r="K906" s="332">
        <f>IFERROR(SUM(C906/'Transfers of Funds'!$F$57),0)</f>
        <v>0</v>
      </c>
      <c r="L906" s="21"/>
      <c r="M906" s="47" t="s">
        <v>162</v>
      </c>
      <c r="N906" s="46"/>
    </row>
    <row r="907" spans="1:14" s="23" customFormat="1" ht="14.25" customHeight="1">
      <c r="A907" s="115"/>
      <c r="B907" s="308" t="str">
        <f>IF(A907="","",VLOOKUP(A907,'Project Budget vs Exp'!$B$9:$G$52,2,FALSE))</f>
        <v/>
      </c>
      <c r="C907" s="117"/>
      <c r="D907" s="116"/>
      <c r="E907" s="118"/>
      <c r="F907" s="119"/>
      <c r="G907" s="120"/>
      <c r="H907" s="120"/>
      <c r="I907" s="418">
        <f t="shared" si="14"/>
        <v>0</v>
      </c>
      <c r="J907" s="331"/>
      <c r="K907" s="332">
        <f>IFERROR(SUM(C907/'Transfers of Funds'!$F$57),0)</f>
        <v>0</v>
      </c>
      <c r="L907" s="21"/>
      <c r="M907" s="47" t="s">
        <v>162</v>
      </c>
      <c r="N907" s="46"/>
    </row>
    <row r="908" spans="1:14" s="23" customFormat="1" ht="14.25" customHeight="1">
      <c r="A908" s="115"/>
      <c r="B908" s="308" t="str">
        <f>IF(A908="","",VLOOKUP(A908,'Project Budget vs Exp'!$B$9:$G$52,2,FALSE))</f>
        <v/>
      </c>
      <c r="C908" s="117"/>
      <c r="D908" s="116"/>
      <c r="E908" s="118"/>
      <c r="F908" s="119"/>
      <c r="G908" s="120"/>
      <c r="H908" s="120"/>
      <c r="I908" s="418">
        <f t="shared" si="14"/>
        <v>0</v>
      </c>
      <c r="J908" s="331"/>
      <c r="K908" s="332">
        <f>IFERROR(SUM(C908/'Transfers of Funds'!$F$57),0)</f>
        <v>0</v>
      </c>
      <c r="L908" s="21"/>
      <c r="M908" s="47" t="s">
        <v>162</v>
      </c>
      <c r="N908" s="46"/>
    </row>
    <row r="909" spans="1:14" s="23" customFormat="1" ht="14.25" customHeight="1">
      <c r="A909" s="115"/>
      <c r="B909" s="308" t="str">
        <f>IF(A909="","",VLOOKUP(A909,'Project Budget vs Exp'!$B$9:$G$52,2,FALSE))</f>
        <v/>
      </c>
      <c r="C909" s="117"/>
      <c r="D909" s="116"/>
      <c r="E909" s="118"/>
      <c r="F909" s="119"/>
      <c r="G909" s="120"/>
      <c r="H909" s="120"/>
      <c r="I909" s="418">
        <f t="shared" si="14"/>
        <v>0</v>
      </c>
      <c r="J909" s="331"/>
      <c r="K909" s="332">
        <f>IFERROR(SUM(C909/'Transfers of Funds'!$F$57),0)</f>
        <v>0</v>
      </c>
      <c r="L909" s="21"/>
      <c r="M909" s="47" t="s">
        <v>162</v>
      </c>
      <c r="N909" s="46"/>
    </row>
    <row r="910" spans="1:14" s="23" customFormat="1" ht="14.25" customHeight="1">
      <c r="A910" s="115"/>
      <c r="B910" s="308" t="str">
        <f>IF(A910="","",VLOOKUP(A910,'Project Budget vs Exp'!$B$9:$G$52,2,FALSE))</f>
        <v/>
      </c>
      <c r="C910" s="117"/>
      <c r="D910" s="116"/>
      <c r="E910" s="118"/>
      <c r="F910" s="119"/>
      <c r="G910" s="120"/>
      <c r="H910" s="120"/>
      <c r="I910" s="418">
        <f t="shared" si="14"/>
        <v>0</v>
      </c>
      <c r="J910" s="331"/>
      <c r="K910" s="332">
        <f>IFERROR(SUM(C910/'Transfers of Funds'!$F$57),0)</f>
        <v>0</v>
      </c>
      <c r="L910" s="21"/>
      <c r="M910" s="47" t="s">
        <v>162</v>
      </c>
      <c r="N910" s="46"/>
    </row>
    <row r="911" spans="1:14" s="23" customFormat="1" ht="14.25" customHeight="1">
      <c r="A911" s="115"/>
      <c r="B911" s="308" t="str">
        <f>IF(A911="","",VLOOKUP(A911,'Project Budget vs Exp'!$B$9:$G$52,2,FALSE))</f>
        <v/>
      </c>
      <c r="C911" s="117"/>
      <c r="D911" s="116"/>
      <c r="E911" s="118"/>
      <c r="F911" s="119"/>
      <c r="G911" s="120"/>
      <c r="H911" s="120"/>
      <c r="I911" s="418">
        <f t="shared" si="14"/>
        <v>0</v>
      </c>
      <c r="J911" s="331"/>
      <c r="K911" s="332">
        <f>IFERROR(SUM(C911/'Transfers of Funds'!$F$57),0)</f>
        <v>0</v>
      </c>
      <c r="L911" s="21"/>
      <c r="M911" s="47" t="s">
        <v>162</v>
      </c>
      <c r="N911" s="46"/>
    </row>
    <row r="912" spans="1:14" s="23" customFormat="1" ht="14.25" customHeight="1">
      <c r="A912" s="115"/>
      <c r="B912" s="308" t="str">
        <f>IF(A912="","",VLOOKUP(A912,'Project Budget vs Exp'!$B$9:$G$52,2,FALSE))</f>
        <v/>
      </c>
      <c r="C912" s="117"/>
      <c r="D912" s="116"/>
      <c r="E912" s="118"/>
      <c r="F912" s="119"/>
      <c r="G912" s="120"/>
      <c r="H912" s="120"/>
      <c r="I912" s="418">
        <f t="shared" si="14"/>
        <v>0</v>
      </c>
      <c r="J912" s="331"/>
      <c r="K912" s="332">
        <f>IFERROR(SUM(C912/'Transfers of Funds'!$F$57),0)</f>
        <v>0</v>
      </c>
      <c r="L912" s="21"/>
      <c r="M912" s="47" t="s">
        <v>162</v>
      </c>
      <c r="N912" s="46"/>
    </row>
    <row r="913" spans="1:14" s="23" customFormat="1" ht="14.25" customHeight="1">
      <c r="A913" s="115"/>
      <c r="B913" s="308" t="str">
        <f>IF(A913="","",VLOOKUP(A913,'Project Budget vs Exp'!$B$9:$G$52,2,FALSE))</f>
        <v/>
      </c>
      <c r="C913" s="117"/>
      <c r="D913" s="116"/>
      <c r="E913" s="118"/>
      <c r="F913" s="119"/>
      <c r="G913" s="120"/>
      <c r="H913" s="120"/>
      <c r="I913" s="418">
        <f t="shared" si="14"/>
        <v>0</v>
      </c>
      <c r="J913" s="331"/>
      <c r="K913" s="332">
        <f>IFERROR(SUM(C913/'Transfers of Funds'!$F$57),0)</f>
        <v>0</v>
      </c>
      <c r="L913" s="21"/>
      <c r="M913" s="47" t="s">
        <v>162</v>
      </c>
      <c r="N913" s="46"/>
    </row>
    <row r="914" spans="1:14" s="23" customFormat="1" ht="14.25" customHeight="1">
      <c r="A914" s="115"/>
      <c r="B914" s="308" t="str">
        <f>IF(A914="","",VLOOKUP(A914,'Project Budget vs Exp'!$B$9:$G$52,2,FALSE))</f>
        <v/>
      </c>
      <c r="C914" s="117"/>
      <c r="D914" s="116"/>
      <c r="E914" s="118"/>
      <c r="F914" s="119"/>
      <c r="G914" s="120"/>
      <c r="H914" s="120"/>
      <c r="I914" s="418">
        <f t="shared" si="14"/>
        <v>0</v>
      </c>
      <c r="J914" s="331"/>
      <c r="K914" s="332">
        <f>IFERROR(SUM(C914/'Transfers of Funds'!$F$57),0)</f>
        <v>0</v>
      </c>
      <c r="L914" s="21"/>
      <c r="M914" s="47" t="s">
        <v>162</v>
      </c>
      <c r="N914" s="46"/>
    </row>
    <row r="915" spans="1:14" s="23" customFormat="1" ht="14.25" customHeight="1">
      <c r="A915" s="115"/>
      <c r="B915" s="308" t="str">
        <f>IF(A915="","",VLOOKUP(A915,'Project Budget vs Exp'!$B$9:$G$52,2,FALSE))</f>
        <v/>
      </c>
      <c r="C915" s="117"/>
      <c r="D915" s="116"/>
      <c r="E915" s="118"/>
      <c r="F915" s="119"/>
      <c r="G915" s="120"/>
      <c r="H915" s="120"/>
      <c r="I915" s="418">
        <f t="shared" si="14"/>
        <v>0</v>
      </c>
      <c r="J915" s="331"/>
      <c r="K915" s="332">
        <f>IFERROR(SUM(C915/'Transfers of Funds'!$F$57),0)</f>
        <v>0</v>
      </c>
      <c r="L915" s="21"/>
      <c r="M915" s="47" t="s">
        <v>162</v>
      </c>
      <c r="N915" s="46"/>
    </row>
    <row r="916" spans="1:14" s="23" customFormat="1" ht="14.25" customHeight="1">
      <c r="A916" s="115"/>
      <c r="B916" s="308" t="str">
        <f>IF(A916="","",VLOOKUP(A916,'Project Budget vs Exp'!$B$9:$G$52,2,FALSE))</f>
        <v/>
      </c>
      <c r="C916" s="117"/>
      <c r="D916" s="116"/>
      <c r="E916" s="118"/>
      <c r="F916" s="119"/>
      <c r="G916" s="120"/>
      <c r="H916" s="120"/>
      <c r="I916" s="418">
        <f t="shared" si="14"/>
        <v>0</v>
      </c>
      <c r="J916" s="331"/>
      <c r="K916" s="332">
        <f>IFERROR(SUM(C916/'Transfers of Funds'!$F$57),0)</f>
        <v>0</v>
      </c>
      <c r="L916" s="21"/>
      <c r="M916" s="47" t="s">
        <v>162</v>
      </c>
      <c r="N916" s="46"/>
    </row>
    <row r="917" spans="1:14" s="23" customFormat="1" ht="14.25" customHeight="1">
      <c r="A917" s="115"/>
      <c r="B917" s="308" t="str">
        <f>IF(A917="","",VLOOKUP(A917,'Project Budget vs Exp'!$B$9:$G$52,2,FALSE))</f>
        <v/>
      </c>
      <c r="C917" s="117"/>
      <c r="D917" s="116"/>
      <c r="E917" s="118"/>
      <c r="F917" s="119"/>
      <c r="G917" s="120"/>
      <c r="H917" s="120"/>
      <c r="I917" s="418">
        <f t="shared" ref="I917:I980" si="15">IF(OR(F$4="EUR",F$4="USD",F$4="GBP",F$4="CAD",F$4="NZD",F$4="AUD"),K917,C917)</f>
        <v>0</v>
      </c>
      <c r="J917" s="331"/>
      <c r="K917" s="332">
        <f>IFERROR(SUM(C917/'Transfers of Funds'!$F$57),0)</f>
        <v>0</v>
      </c>
      <c r="L917" s="21"/>
      <c r="M917" s="47" t="s">
        <v>162</v>
      </c>
      <c r="N917" s="46"/>
    </row>
    <row r="918" spans="1:14" s="23" customFormat="1" ht="14.25" customHeight="1">
      <c r="A918" s="115"/>
      <c r="B918" s="308" t="str">
        <f>IF(A918="","",VLOOKUP(A918,'Project Budget vs Exp'!$B$9:$G$52,2,FALSE))</f>
        <v/>
      </c>
      <c r="C918" s="117"/>
      <c r="D918" s="116"/>
      <c r="E918" s="118"/>
      <c r="F918" s="119"/>
      <c r="G918" s="120"/>
      <c r="H918" s="120"/>
      <c r="I918" s="418">
        <f t="shared" si="15"/>
        <v>0</v>
      </c>
      <c r="J918" s="331"/>
      <c r="K918" s="332">
        <f>IFERROR(SUM(C918/'Transfers of Funds'!$F$57),0)</f>
        <v>0</v>
      </c>
      <c r="L918" s="21"/>
      <c r="M918" s="47" t="s">
        <v>162</v>
      </c>
      <c r="N918" s="46"/>
    </row>
    <row r="919" spans="1:14" s="23" customFormat="1" ht="14.25" customHeight="1">
      <c r="A919" s="115"/>
      <c r="B919" s="308" t="str">
        <f>IF(A919="","",VLOOKUP(A919,'Project Budget vs Exp'!$B$9:$G$52,2,FALSE))</f>
        <v/>
      </c>
      <c r="C919" s="117"/>
      <c r="D919" s="116"/>
      <c r="E919" s="118"/>
      <c r="F919" s="119"/>
      <c r="G919" s="120"/>
      <c r="H919" s="120"/>
      <c r="I919" s="418">
        <f t="shared" si="15"/>
        <v>0</v>
      </c>
      <c r="J919" s="331"/>
      <c r="K919" s="332">
        <f>IFERROR(SUM(C919/'Transfers of Funds'!$F$57),0)</f>
        <v>0</v>
      </c>
      <c r="L919" s="21"/>
      <c r="M919" s="47" t="s">
        <v>162</v>
      </c>
      <c r="N919" s="46"/>
    </row>
    <row r="920" spans="1:14" s="23" customFormat="1" ht="14.25" customHeight="1">
      <c r="A920" s="115"/>
      <c r="B920" s="308" t="str">
        <f>IF(A920="","",VLOOKUP(A920,'Project Budget vs Exp'!$B$9:$G$52,2,FALSE))</f>
        <v/>
      </c>
      <c r="C920" s="117"/>
      <c r="D920" s="116"/>
      <c r="E920" s="118"/>
      <c r="F920" s="119"/>
      <c r="G920" s="120"/>
      <c r="H920" s="120"/>
      <c r="I920" s="418">
        <f t="shared" si="15"/>
        <v>0</v>
      </c>
      <c r="J920" s="331"/>
      <c r="K920" s="332">
        <f>IFERROR(SUM(C920/'Transfers of Funds'!$F$57),0)</f>
        <v>0</v>
      </c>
      <c r="L920" s="21"/>
      <c r="M920" s="47" t="s">
        <v>162</v>
      </c>
      <c r="N920" s="46"/>
    </row>
    <row r="921" spans="1:14" s="23" customFormat="1" ht="14.25" customHeight="1">
      <c r="A921" s="115"/>
      <c r="B921" s="308" t="str">
        <f>IF(A921="","",VLOOKUP(A921,'Project Budget vs Exp'!$B$9:$G$52,2,FALSE))</f>
        <v/>
      </c>
      <c r="C921" s="117"/>
      <c r="D921" s="116"/>
      <c r="E921" s="118"/>
      <c r="F921" s="119"/>
      <c r="G921" s="120"/>
      <c r="H921" s="120"/>
      <c r="I921" s="418">
        <f t="shared" si="15"/>
        <v>0</v>
      </c>
      <c r="J921" s="331"/>
      <c r="K921" s="332">
        <f>IFERROR(SUM(C921/'Transfers of Funds'!$F$57),0)</f>
        <v>0</v>
      </c>
      <c r="L921" s="21"/>
      <c r="M921" s="47" t="s">
        <v>162</v>
      </c>
      <c r="N921" s="46"/>
    </row>
    <row r="922" spans="1:14" s="23" customFormat="1" ht="14.25" customHeight="1">
      <c r="A922" s="115"/>
      <c r="B922" s="308" t="str">
        <f>IF(A922="","",VLOOKUP(A922,'Project Budget vs Exp'!$B$9:$G$52,2,FALSE))</f>
        <v/>
      </c>
      <c r="C922" s="117"/>
      <c r="D922" s="116"/>
      <c r="E922" s="118"/>
      <c r="F922" s="119"/>
      <c r="G922" s="120"/>
      <c r="H922" s="120"/>
      <c r="I922" s="418">
        <f t="shared" si="15"/>
        <v>0</v>
      </c>
      <c r="J922" s="331"/>
      <c r="K922" s="332">
        <f>IFERROR(SUM(C922/'Transfers of Funds'!$F$57),0)</f>
        <v>0</v>
      </c>
      <c r="L922" s="21"/>
      <c r="M922" s="47" t="s">
        <v>162</v>
      </c>
      <c r="N922" s="46"/>
    </row>
    <row r="923" spans="1:14" s="23" customFormat="1" ht="14.25" customHeight="1">
      <c r="A923" s="115"/>
      <c r="B923" s="308" t="str">
        <f>IF(A923="","",VLOOKUP(A923,'Project Budget vs Exp'!$B$9:$G$52,2,FALSE))</f>
        <v/>
      </c>
      <c r="C923" s="117"/>
      <c r="D923" s="116"/>
      <c r="E923" s="118"/>
      <c r="F923" s="119"/>
      <c r="G923" s="120"/>
      <c r="H923" s="120"/>
      <c r="I923" s="418">
        <f t="shared" si="15"/>
        <v>0</v>
      </c>
      <c r="J923" s="331"/>
      <c r="K923" s="332">
        <f>IFERROR(SUM(C923/'Transfers of Funds'!$F$57),0)</f>
        <v>0</v>
      </c>
      <c r="L923" s="21"/>
      <c r="M923" s="47" t="s">
        <v>162</v>
      </c>
      <c r="N923" s="46"/>
    </row>
    <row r="924" spans="1:14" s="23" customFormat="1" ht="14.25" customHeight="1">
      <c r="A924" s="115"/>
      <c r="B924" s="308" t="str">
        <f>IF(A924="","",VLOOKUP(A924,'Project Budget vs Exp'!$B$9:$G$52,2,FALSE))</f>
        <v/>
      </c>
      <c r="C924" s="117"/>
      <c r="D924" s="116"/>
      <c r="E924" s="118"/>
      <c r="F924" s="119"/>
      <c r="G924" s="120"/>
      <c r="H924" s="120"/>
      <c r="I924" s="418">
        <f t="shared" si="15"/>
        <v>0</v>
      </c>
      <c r="J924" s="331"/>
      <c r="K924" s="332">
        <f>IFERROR(SUM(C924/'Transfers of Funds'!$F$57),0)</f>
        <v>0</v>
      </c>
      <c r="L924" s="21"/>
      <c r="M924" s="47" t="s">
        <v>162</v>
      </c>
      <c r="N924" s="46"/>
    </row>
    <row r="925" spans="1:14" s="23" customFormat="1" ht="14.25" customHeight="1">
      <c r="A925" s="115"/>
      <c r="B925" s="308" t="str">
        <f>IF(A925="","",VLOOKUP(A925,'Project Budget vs Exp'!$B$9:$G$52,2,FALSE))</f>
        <v/>
      </c>
      <c r="C925" s="117"/>
      <c r="D925" s="116"/>
      <c r="E925" s="118"/>
      <c r="F925" s="119"/>
      <c r="G925" s="120"/>
      <c r="H925" s="120"/>
      <c r="I925" s="418">
        <f t="shared" si="15"/>
        <v>0</v>
      </c>
      <c r="J925" s="331"/>
      <c r="K925" s="332">
        <f>IFERROR(SUM(C925/'Transfers of Funds'!$F$57),0)</f>
        <v>0</v>
      </c>
      <c r="L925" s="21"/>
      <c r="M925" s="47" t="s">
        <v>162</v>
      </c>
      <c r="N925" s="46"/>
    </row>
    <row r="926" spans="1:14" s="23" customFormat="1" ht="14.25" customHeight="1">
      <c r="A926" s="115"/>
      <c r="B926" s="308" t="str">
        <f>IF(A926="","",VLOOKUP(A926,'Project Budget vs Exp'!$B$9:$G$52,2,FALSE))</f>
        <v/>
      </c>
      <c r="C926" s="117"/>
      <c r="D926" s="116"/>
      <c r="E926" s="118"/>
      <c r="F926" s="119"/>
      <c r="G926" s="120"/>
      <c r="H926" s="120"/>
      <c r="I926" s="418">
        <f t="shared" si="15"/>
        <v>0</v>
      </c>
      <c r="J926" s="331"/>
      <c r="K926" s="332">
        <f>IFERROR(SUM(C926/'Transfers of Funds'!$F$57),0)</f>
        <v>0</v>
      </c>
      <c r="L926" s="21"/>
      <c r="M926" s="47" t="s">
        <v>162</v>
      </c>
      <c r="N926" s="46"/>
    </row>
    <row r="927" spans="1:14" s="23" customFormat="1" ht="14.25" customHeight="1">
      <c r="A927" s="115"/>
      <c r="B927" s="308" t="str">
        <f>IF(A927="","",VLOOKUP(A927,'Project Budget vs Exp'!$B$9:$G$52,2,FALSE))</f>
        <v/>
      </c>
      <c r="C927" s="117"/>
      <c r="D927" s="116"/>
      <c r="E927" s="118"/>
      <c r="F927" s="119"/>
      <c r="G927" s="120"/>
      <c r="H927" s="120"/>
      <c r="I927" s="418">
        <f t="shared" si="15"/>
        <v>0</v>
      </c>
      <c r="J927" s="331"/>
      <c r="K927" s="332">
        <f>IFERROR(SUM(C927/'Transfers of Funds'!$F$57),0)</f>
        <v>0</v>
      </c>
      <c r="L927" s="21"/>
      <c r="M927" s="47" t="s">
        <v>162</v>
      </c>
      <c r="N927" s="46"/>
    </row>
    <row r="928" spans="1:14" s="23" customFormat="1" ht="14.25" customHeight="1">
      <c r="A928" s="115"/>
      <c r="B928" s="308" t="str">
        <f>IF(A928="","",VLOOKUP(A928,'Project Budget vs Exp'!$B$9:$G$52,2,FALSE))</f>
        <v/>
      </c>
      <c r="C928" s="117"/>
      <c r="D928" s="116"/>
      <c r="E928" s="118"/>
      <c r="F928" s="119"/>
      <c r="G928" s="120"/>
      <c r="H928" s="120"/>
      <c r="I928" s="418">
        <f t="shared" si="15"/>
        <v>0</v>
      </c>
      <c r="J928" s="331"/>
      <c r="K928" s="332">
        <f>IFERROR(SUM(C928/'Transfers of Funds'!$F$57),0)</f>
        <v>0</v>
      </c>
      <c r="L928" s="21"/>
      <c r="M928" s="47" t="s">
        <v>162</v>
      </c>
      <c r="N928" s="46"/>
    </row>
    <row r="929" spans="1:14" s="23" customFormat="1" ht="14.25" customHeight="1">
      <c r="A929" s="115"/>
      <c r="B929" s="308" t="str">
        <f>IF(A929="","",VLOOKUP(A929,'Project Budget vs Exp'!$B$9:$G$52,2,FALSE))</f>
        <v/>
      </c>
      <c r="C929" s="117"/>
      <c r="D929" s="116"/>
      <c r="E929" s="118"/>
      <c r="F929" s="119"/>
      <c r="G929" s="120"/>
      <c r="H929" s="120"/>
      <c r="I929" s="418">
        <f t="shared" si="15"/>
        <v>0</v>
      </c>
      <c r="J929" s="331"/>
      <c r="K929" s="332">
        <f>IFERROR(SUM(C929/'Transfers of Funds'!$F$57),0)</f>
        <v>0</v>
      </c>
      <c r="L929" s="21"/>
      <c r="M929" s="47" t="s">
        <v>162</v>
      </c>
      <c r="N929" s="46"/>
    </row>
    <row r="930" spans="1:14" s="23" customFormat="1" ht="14.25" customHeight="1">
      <c r="A930" s="115"/>
      <c r="B930" s="308" t="str">
        <f>IF(A930="","",VLOOKUP(A930,'Project Budget vs Exp'!$B$9:$G$52,2,FALSE))</f>
        <v/>
      </c>
      <c r="C930" s="117"/>
      <c r="D930" s="116"/>
      <c r="E930" s="118"/>
      <c r="F930" s="119"/>
      <c r="G930" s="120"/>
      <c r="H930" s="120"/>
      <c r="I930" s="418">
        <f t="shared" si="15"/>
        <v>0</v>
      </c>
      <c r="J930" s="331"/>
      <c r="K930" s="332">
        <f>IFERROR(SUM(C930/'Transfers of Funds'!$F$57),0)</f>
        <v>0</v>
      </c>
      <c r="L930" s="21"/>
      <c r="M930" s="47" t="s">
        <v>162</v>
      </c>
      <c r="N930" s="46"/>
    </row>
    <row r="931" spans="1:14" s="23" customFormat="1" ht="14.25" customHeight="1">
      <c r="A931" s="115"/>
      <c r="B931" s="308" t="str">
        <f>IF(A931="","",VLOOKUP(A931,'Project Budget vs Exp'!$B$9:$G$52,2,FALSE))</f>
        <v/>
      </c>
      <c r="C931" s="117"/>
      <c r="D931" s="116"/>
      <c r="E931" s="118"/>
      <c r="F931" s="119"/>
      <c r="G931" s="120"/>
      <c r="H931" s="120"/>
      <c r="I931" s="418">
        <f t="shared" si="15"/>
        <v>0</v>
      </c>
      <c r="J931" s="331"/>
      <c r="K931" s="332">
        <f>IFERROR(SUM(C931/'Transfers of Funds'!$F$57),0)</f>
        <v>0</v>
      </c>
      <c r="L931" s="21"/>
      <c r="M931" s="47" t="s">
        <v>162</v>
      </c>
      <c r="N931" s="46"/>
    </row>
    <row r="932" spans="1:14" s="23" customFormat="1" ht="14.25" customHeight="1">
      <c r="A932" s="115"/>
      <c r="B932" s="308" t="str">
        <f>IF(A932="","",VLOOKUP(A932,'Project Budget vs Exp'!$B$9:$G$52,2,FALSE))</f>
        <v/>
      </c>
      <c r="C932" s="117"/>
      <c r="D932" s="116"/>
      <c r="E932" s="118"/>
      <c r="F932" s="119"/>
      <c r="G932" s="120"/>
      <c r="H932" s="120"/>
      <c r="I932" s="418">
        <f t="shared" si="15"/>
        <v>0</v>
      </c>
      <c r="J932" s="331"/>
      <c r="K932" s="332">
        <f>IFERROR(SUM(C932/'Transfers of Funds'!$F$57),0)</f>
        <v>0</v>
      </c>
      <c r="L932" s="21"/>
      <c r="M932" s="47" t="s">
        <v>162</v>
      </c>
      <c r="N932" s="46"/>
    </row>
    <row r="933" spans="1:14" s="23" customFormat="1" ht="14.25" customHeight="1">
      <c r="A933" s="115"/>
      <c r="B933" s="308" t="str">
        <f>IF(A933="","",VLOOKUP(A933,'Project Budget vs Exp'!$B$9:$G$52,2,FALSE))</f>
        <v/>
      </c>
      <c r="C933" s="117"/>
      <c r="D933" s="116"/>
      <c r="E933" s="118"/>
      <c r="F933" s="119"/>
      <c r="G933" s="120"/>
      <c r="H933" s="120"/>
      <c r="I933" s="418">
        <f t="shared" si="15"/>
        <v>0</v>
      </c>
      <c r="J933" s="331"/>
      <c r="K933" s="332">
        <f>IFERROR(SUM(C933/'Transfers of Funds'!$F$57),0)</f>
        <v>0</v>
      </c>
      <c r="L933" s="21"/>
      <c r="M933" s="47" t="s">
        <v>162</v>
      </c>
      <c r="N933" s="46"/>
    </row>
    <row r="934" spans="1:14" s="23" customFormat="1" ht="14.25" customHeight="1">
      <c r="A934" s="115"/>
      <c r="B934" s="308" t="str">
        <f>IF(A934="","",VLOOKUP(A934,'Project Budget vs Exp'!$B$9:$G$52,2,FALSE))</f>
        <v/>
      </c>
      <c r="C934" s="117"/>
      <c r="D934" s="116"/>
      <c r="E934" s="118"/>
      <c r="F934" s="119"/>
      <c r="G934" s="120"/>
      <c r="H934" s="120"/>
      <c r="I934" s="418">
        <f t="shared" si="15"/>
        <v>0</v>
      </c>
      <c r="J934" s="331"/>
      <c r="K934" s="332">
        <f>IFERROR(SUM(C934/'Transfers of Funds'!$F$57),0)</f>
        <v>0</v>
      </c>
      <c r="L934" s="21"/>
      <c r="M934" s="47" t="s">
        <v>162</v>
      </c>
      <c r="N934" s="46"/>
    </row>
    <row r="935" spans="1:14" s="23" customFormat="1" ht="14.25" customHeight="1">
      <c r="A935" s="115"/>
      <c r="B935" s="308" t="str">
        <f>IF(A935="","",VLOOKUP(A935,'Project Budget vs Exp'!$B$9:$G$52,2,FALSE))</f>
        <v/>
      </c>
      <c r="C935" s="117"/>
      <c r="D935" s="116"/>
      <c r="E935" s="118"/>
      <c r="F935" s="119"/>
      <c r="G935" s="120"/>
      <c r="H935" s="120"/>
      <c r="I935" s="418">
        <f t="shared" si="15"/>
        <v>0</v>
      </c>
      <c r="J935" s="331"/>
      <c r="K935" s="332">
        <f>IFERROR(SUM(C935/'Transfers of Funds'!$F$57),0)</f>
        <v>0</v>
      </c>
      <c r="L935" s="21"/>
      <c r="M935" s="47" t="s">
        <v>162</v>
      </c>
      <c r="N935" s="46"/>
    </row>
    <row r="936" spans="1:14" s="23" customFormat="1" ht="14.25" customHeight="1">
      <c r="A936" s="115"/>
      <c r="B936" s="308" t="str">
        <f>IF(A936="","",VLOOKUP(A936,'Project Budget vs Exp'!$B$9:$G$52,2,FALSE))</f>
        <v/>
      </c>
      <c r="C936" s="117"/>
      <c r="D936" s="116"/>
      <c r="E936" s="118"/>
      <c r="F936" s="119"/>
      <c r="G936" s="120"/>
      <c r="H936" s="120"/>
      <c r="I936" s="418">
        <f t="shared" si="15"/>
        <v>0</v>
      </c>
      <c r="J936" s="331"/>
      <c r="K936" s="332">
        <f>IFERROR(SUM(C936/'Transfers of Funds'!$F$57),0)</f>
        <v>0</v>
      </c>
      <c r="L936" s="21"/>
      <c r="M936" s="47" t="s">
        <v>162</v>
      </c>
      <c r="N936" s="46"/>
    </row>
    <row r="937" spans="1:14" s="23" customFormat="1" ht="14.25" customHeight="1">
      <c r="A937" s="115"/>
      <c r="B937" s="308" t="str">
        <f>IF(A937="","",VLOOKUP(A937,'Project Budget vs Exp'!$B$9:$G$52,2,FALSE))</f>
        <v/>
      </c>
      <c r="C937" s="117"/>
      <c r="D937" s="116"/>
      <c r="E937" s="118"/>
      <c r="F937" s="119"/>
      <c r="G937" s="120"/>
      <c r="H937" s="120"/>
      <c r="I937" s="418">
        <f t="shared" si="15"/>
        <v>0</v>
      </c>
      <c r="J937" s="331"/>
      <c r="K937" s="332">
        <f>IFERROR(SUM(C937/'Transfers of Funds'!$F$57),0)</f>
        <v>0</v>
      </c>
      <c r="L937" s="21"/>
      <c r="M937" s="47" t="s">
        <v>162</v>
      </c>
      <c r="N937" s="46"/>
    </row>
    <row r="938" spans="1:14" s="23" customFormat="1" ht="14.25" customHeight="1">
      <c r="A938" s="115"/>
      <c r="B938" s="308" t="str">
        <f>IF(A938="","",VLOOKUP(A938,'Project Budget vs Exp'!$B$9:$G$52,2,FALSE))</f>
        <v/>
      </c>
      <c r="C938" s="117"/>
      <c r="D938" s="116"/>
      <c r="E938" s="118"/>
      <c r="F938" s="119"/>
      <c r="G938" s="120"/>
      <c r="H938" s="120"/>
      <c r="I938" s="418">
        <f t="shared" si="15"/>
        <v>0</v>
      </c>
      <c r="J938" s="331"/>
      <c r="K938" s="332">
        <f>IFERROR(SUM(C938/'Transfers of Funds'!$F$57),0)</f>
        <v>0</v>
      </c>
      <c r="L938" s="21"/>
      <c r="M938" s="47" t="s">
        <v>162</v>
      </c>
      <c r="N938" s="46"/>
    </row>
    <row r="939" spans="1:14" s="23" customFormat="1" ht="14.25" customHeight="1">
      <c r="A939" s="115"/>
      <c r="B939" s="308" t="str">
        <f>IF(A939="","",VLOOKUP(A939,'Project Budget vs Exp'!$B$9:$G$52,2,FALSE))</f>
        <v/>
      </c>
      <c r="C939" s="117"/>
      <c r="D939" s="116"/>
      <c r="E939" s="118"/>
      <c r="F939" s="119"/>
      <c r="G939" s="120"/>
      <c r="H939" s="120"/>
      <c r="I939" s="418">
        <f t="shared" si="15"/>
        <v>0</v>
      </c>
      <c r="J939" s="331"/>
      <c r="K939" s="332">
        <f>IFERROR(SUM(C939/'Transfers of Funds'!$F$57),0)</f>
        <v>0</v>
      </c>
      <c r="L939" s="21"/>
      <c r="M939" s="47" t="s">
        <v>162</v>
      </c>
      <c r="N939" s="46"/>
    </row>
    <row r="940" spans="1:14" s="23" customFormat="1" ht="14.25" customHeight="1">
      <c r="A940" s="115"/>
      <c r="B940" s="308" t="str">
        <f>IF(A940="","",VLOOKUP(A940,'Project Budget vs Exp'!$B$9:$G$52,2,FALSE))</f>
        <v/>
      </c>
      <c r="C940" s="117"/>
      <c r="D940" s="116"/>
      <c r="E940" s="118"/>
      <c r="F940" s="119"/>
      <c r="G940" s="120"/>
      <c r="H940" s="120"/>
      <c r="I940" s="418">
        <f t="shared" si="15"/>
        <v>0</v>
      </c>
      <c r="J940" s="331"/>
      <c r="K940" s="332">
        <f>IFERROR(SUM(C940/'Transfers of Funds'!$F$57),0)</f>
        <v>0</v>
      </c>
      <c r="L940" s="21"/>
      <c r="M940" s="47" t="s">
        <v>162</v>
      </c>
      <c r="N940" s="46"/>
    </row>
    <row r="941" spans="1:14" s="23" customFormat="1" ht="14.25" customHeight="1">
      <c r="A941" s="115"/>
      <c r="B941" s="308" t="str">
        <f>IF(A941="","",VLOOKUP(A941,'Project Budget vs Exp'!$B$9:$G$52,2,FALSE))</f>
        <v/>
      </c>
      <c r="C941" s="117"/>
      <c r="D941" s="116"/>
      <c r="E941" s="118"/>
      <c r="F941" s="119"/>
      <c r="G941" s="120"/>
      <c r="H941" s="120"/>
      <c r="I941" s="418">
        <f t="shared" si="15"/>
        <v>0</v>
      </c>
      <c r="J941" s="331"/>
      <c r="K941" s="332">
        <f>IFERROR(SUM(C941/'Transfers of Funds'!$F$57),0)</f>
        <v>0</v>
      </c>
      <c r="L941" s="21"/>
      <c r="M941" s="47" t="s">
        <v>162</v>
      </c>
      <c r="N941" s="46"/>
    </row>
    <row r="942" spans="1:14" s="23" customFormat="1" ht="14.25" customHeight="1">
      <c r="A942" s="115"/>
      <c r="B942" s="308" t="str">
        <f>IF(A942="","",VLOOKUP(A942,'Project Budget vs Exp'!$B$9:$G$52,2,FALSE))</f>
        <v/>
      </c>
      <c r="C942" s="117"/>
      <c r="D942" s="116"/>
      <c r="E942" s="118"/>
      <c r="F942" s="119"/>
      <c r="G942" s="120"/>
      <c r="H942" s="120"/>
      <c r="I942" s="418">
        <f t="shared" si="15"/>
        <v>0</v>
      </c>
      <c r="J942" s="331"/>
      <c r="K942" s="332">
        <f>IFERROR(SUM(C942/'Transfers of Funds'!$F$57),0)</f>
        <v>0</v>
      </c>
      <c r="L942" s="21"/>
      <c r="M942" s="47" t="s">
        <v>162</v>
      </c>
      <c r="N942" s="46"/>
    </row>
    <row r="943" spans="1:14" s="23" customFormat="1" ht="14.25" customHeight="1">
      <c r="A943" s="115"/>
      <c r="B943" s="308" t="str">
        <f>IF(A943="","",VLOOKUP(A943,'Project Budget vs Exp'!$B$9:$G$52,2,FALSE))</f>
        <v/>
      </c>
      <c r="C943" s="117"/>
      <c r="D943" s="116"/>
      <c r="E943" s="118"/>
      <c r="F943" s="119"/>
      <c r="G943" s="120"/>
      <c r="H943" s="120"/>
      <c r="I943" s="418">
        <f t="shared" si="15"/>
        <v>0</v>
      </c>
      <c r="J943" s="331"/>
      <c r="K943" s="332">
        <f>IFERROR(SUM(C943/'Transfers of Funds'!$F$57),0)</f>
        <v>0</v>
      </c>
      <c r="L943" s="21"/>
      <c r="M943" s="47" t="s">
        <v>162</v>
      </c>
      <c r="N943" s="46"/>
    </row>
    <row r="944" spans="1:14" s="23" customFormat="1" ht="14.25" customHeight="1">
      <c r="A944" s="115"/>
      <c r="B944" s="308" t="str">
        <f>IF(A944="","",VLOOKUP(A944,'Project Budget vs Exp'!$B$9:$G$52,2,FALSE))</f>
        <v/>
      </c>
      <c r="C944" s="117"/>
      <c r="D944" s="116"/>
      <c r="E944" s="118"/>
      <c r="F944" s="119"/>
      <c r="G944" s="120"/>
      <c r="H944" s="120"/>
      <c r="I944" s="418">
        <f t="shared" si="15"/>
        <v>0</v>
      </c>
      <c r="J944" s="331"/>
      <c r="K944" s="332">
        <f>IFERROR(SUM(C944/'Transfers of Funds'!$F$57),0)</f>
        <v>0</v>
      </c>
      <c r="L944" s="21"/>
      <c r="M944" s="47" t="s">
        <v>162</v>
      </c>
      <c r="N944" s="46"/>
    </row>
    <row r="945" spans="1:14" s="23" customFormat="1" ht="14.25" customHeight="1">
      <c r="A945" s="115"/>
      <c r="B945" s="308" t="str">
        <f>IF(A945="","",VLOOKUP(A945,'Project Budget vs Exp'!$B$9:$G$52,2,FALSE))</f>
        <v/>
      </c>
      <c r="C945" s="117"/>
      <c r="D945" s="116"/>
      <c r="E945" s="118"/>
      <c r="F945" s="119"/>
      <c r="G945" s="120"/>
      <c r="H945" s="120"/>
      <c r="I945" s="418">
        <f t="shared" si="15"/>
        <v>0</v>
      </c>
      <c r="J945" s="331"/>
      <c r="K945" s="332">
        <f>IFERROR(SUM(C945/'Transfers of Funds'!$F$57),0)</f>
        <v>0</v>
      </c>
      <c r="L945" s="21"/>
      <c r="M945" s="47" t="s">
        <v>162</v>
      </c>
      <c r="N945" s="46"/>
    </row>
    <row r="946" spans="1:14" s="23" customFormat="1" ht="14.25" customHeight="1">
      <c r="A946" s="115"/>
      <c r="B946" s="308" t="str">
        <f>IF(A946="","",VLOOKUP(A946,'Project Budget vs Exp'!$B$9:$G$52,2,FALSE))</f>
        <v/>
      </c>
      <c r="C946" s="117"/>
      <c r="D946" s="116"/>
      <c r="E946" s="118"/>
      <c r="F946" s="119"/>
      <c r="G946" s="120"/>
      <c r="H946" s="120"/>
      <c r="I946" s="418">
        <f t="shared" si="15"/>
        <v>0</v>
      </c>
      <c r="J946" s="331"/>
      <c r="K946" s="332">
        <f>IFERROR(SUM(C946/'Transfers of Funds'!$F$57),0)</f>
        <v>0</v>
      </c>
      <c r="L946" s="21"/>
      <c r="M946" s="47" t="s">
        <v>162</v>
      </c>
      <c r="N946" s="46"/>
    </row>
    <row r="947" spans="1:14" s="23" customFormat="1" ht="14.25" customHeight="1">
      <c r="A947" s="115"/>
      <c r="B947" s="308" t="str">
        <f>IF(A947="","",VLOOKUP(A947,'Project Budget vs Exp'!$B$9:$G$52,2,FALSE))</f>
        <v/>
      </c>
      <c r="C947" s="117"/>
      <c r="D947" s="116"/>
      <c r="E947" s="118"/>
      <c r="F947" s="119"/>
      <c r="G947" s="120"/>
      <c r="H947" s="120"/>
      <c r="I947" s="418">
        <f t="shared" si="15"/>
        <v>0</v>
      </c>
      <c r="J947" s="331"/>
      <c r="K947" s="332">
        <f>IFERROR(SUM(C947/'Transfers of Funds'!$F$57),0)</f>
        <v>0</v>
      </c>
      <c r="L947" s="21"/>
      <c r="M947" s="47" t="s">
        <v>162</v>
      </c>
      <c r="N947" s="46"/>
    </row>
    <row r="948" spans="1:14" s="23" customFormat="1" ht="14.25" customHeight="1">
      <c r="A948" s="115"/>
      <c r="B948" s="308" t="str">
        <f>IF(A948="","",VLOOKUP(A948,'Project Budget vs Exp'!$B$9:$G$52,2,FALSE))</f>
        <v/>
      </c>
      <c r="C948" s="117"/>
      <c r="D948" s="116"/>
      <c r="E948" s="118"/>
      <c r="F948" s="119"/>
      <c r="G948" s="120"/>
      <c r="H948" s="120"/>
      <c r="I948" s="418">
        <f t="shared" si="15"/>
        <v>0</v>
      </c>
      <c r="J948" s="331"/>
      <c r="K948" s="332">
        <f>IFERROR(SUM(C948/'Transfers of Funds'!$F$57),0)</f>
        <v>0</v>
      </c>
      <c r="L948" s="21"/>
      <c r="M948" s="47" t="s">
        <v>162</v>
      </c>
      <c r="N948" s="46"/>
    </row>
    <row r="949" spans="1:14" s="23" customFormat="1" ht="14.25" customHeight="1">
      <c r="A949" s="115"/>
      <c r="B949" s="308" t="str">
        <f>IF(A949="","",VLOOKUP(A949,'Project Budget vs Exp'!$B$9:$G$52,2,FALSE))</f>
        <v/>
      </c>
      <c r="C949" s="117"/>
      <c r="D949" s="116"/>
      <c r="E949" s="118"/>
      <c r="F949" s="119"/>
      <c r="G949" s="120"/>
      <c r="H949" s="120"/>
      <c r="I949" s="418">
        <f t="shared" si="15"/>
        <v>0</v>
      </c>
      <c r="J949" s="331"/>
      <c r="K949" s="332">
        <f>IFERROR(SUM(C949/'Transfers of Funds'!$F$57),0)</f>
        <v>0</v>
      </c>
      <c r="L949" s="21"/>
      <c r="M949" s="47" t="s">
        <v>162</v>
      </c>
      <c r="N949" s="46"/>
    </row>
    <row r="950" spans="1:14" s="23" customFormat="1" ht="14.25" customHeight="1">
      <c r="A950" s="115"/>
      <c r="B950" s="308" t="str">
        <f>IF(A950="","",VLOOKUP(A950,'Project Budget vs Exp'!$B$9:$G$52,2,FALSE))</f>
        <v/>
      </c>
      <c r="C950" s="117"/>
      <c r="D950" s="116"/>
      <c r="E950" s="118"/>
      <c r="F950" s="119"/>
      <c r="G950" s="120"/>
      <c r="H950" s="120"/>
      <c r="I950" s="418">
        <f t="shared" si="15"/>
        <v>0</v>
      </c>
      <c r="J950" s="331"/>
      <c r="K950" s="332">
        <f>IFERROR(SUM(C950/'Transfers of Funds'!$F$57),0)</f>
        <v>0</v>
      </c>
      <c r="L950" s="21"/>
      <c r="M950" s="47" t="s">
        <v>162</v>
      </c>
      <c r="N950" s="46"/>
    </row>
    <row r="951" spans="1:14" s="23" customFormat="1" ht="14.25" customHeight="1">
      <c r="A951" s="115"/>
      <c r="B951" s="308" t="str">
        <f>IF(A951="","",VLOOKUP(A951,'Project Budget vs Exp'!$B$9:$G$52,2,FALSE))</f>
        <v/>
      </c>
      <c r="C951" s="117"/>
      <c r="D951" s="116"/>
      <c r="E951" s="118"/>
      <c r="F951" s="119"/>
      <c r="G951" s="120"/>
      <c r="H951" s="120"/>
      <c r="I951" s="418">
        <f t="shared" si="15"/>
        <v>0</v>
      </c>
      <c r="J951" s="331"/>
      <c r="K951" s="332">
        <f>IFERROR(SUM(C951/'Transfers of Funds'!$F$57),0)</f>
        <v>0</v>
      </c>
      <c r="L951" s="21"/>
      <c r="M951" s="47" t="s">
        <v>162</v>
      </c>
      <c r="N951" s="46"/>
    </row>
    <row r="952" spans="1:14" s="23" customFormat="1" ht="14.25" customHeight="1">
      <c r="A952" s="115"/>
      <c r="B952" s="308" t="str">
        <f>IF(A952="","",VLOOKUP(A952,'Project Budget vs Exp'!$B$9:$G$52,2,FALSE))</f>
        <v/>
      </c>
      <c r="C952" s="117"/>
      <c r="D952" s="116"/>
      <c r="E952" s="118"/>
      <c r="F952" s="119"/>
      <c r="G952" s="120"/>
      <c r="H952" s="120"/>
      <c r="I952" s="418">
        <f t="shared" si="15"/>
        <v>0</v>
      </c>
      <c r="J952" s="331"/>
      <c r="K952" s="332">
        <f>IFERROR(SUM(C952/'Transfers of Funds'!$F$57),0)</f>
        <v>0</v>
      </c>
      <c r="L952" s="21"/>
      <c r="M952" s="47" t="s">
        <v>162</v>
      </c>
      <c r="N952" s="46"/>
    </row>
    <row r="953" spans="1:14" s="23" customFormat="1" ht="14.25" customHeight="1">
      <c r="A953" s="115"/>
      <c r="B953" s="308" t="str">
        <f>IF(A953="","",VLOOKUP(A953,'Project Budget vs Exp'!$B$9:$G$52,2,FALSE))</f>
        <v/>
      </c>
      <c r="C953" s="117"/>
      <c r="D953" s="116"/>
      <c r="E953" s="118"/>
      <c r="F953" s="119"/>
      <c r="G953" s="120"/>
      <c r="H953" s="120"/>
      <c r="I953" s="418">
        <f t="shared" si="15"/>
        <v>0</v>
      </c>
      <c r="J953" s="331"/>
      <c r="K953" s="332">
        <f>IFERROR(SUM(C953/'Transfers of Funds'!$F$57),0)</f>
        <v>0</v>
      </c>
      <c r="L953" s="21"/>
      <c r="M953" s="47" t="s">
        <v>162</v>
      </c>
      <c r="N953" s="46"/>
    </row>
    <row r="954" spans="1:14" s="23" customFormat="1" ht="14.25" customHeight="1">
      <c r="A954" s="115"/>
      <c r="B954" s="308" t="str">
        <f>IF(A954="","",VLOOKUP(A954,'Project Budget vs Exp'!$B$9:$G$52,2,FALSE))</f>
        <v/>
      </c>
      <c r="C954" s="117"/>
      <c r="D954" s="116"/>
      <c r="E954" s="118"/>
      <c r="F954" s="119"/>
      <c r="G954" s="120"/>
      <c r="H954" s="120"/>
      <c r="I954" s="418">
        <f t="shared" si="15"/>
        <v>0</v>
      </c>
      <c r="J954" s="331"/>
      <c r="K954" s="332">
        <f>IFERROR(SUM(C954/'Transfers of Funds'!$F$57),0)</f>
        <v>0</v>
      </c>
      <c r="L954" s="21"/>
      <c r="M954" s="47" t="s">
        <v>162</v>
      </c>
      <c r="N954" s="46"/>
    </row>
    <row r="955" spans="1:14" s="23" customFormat="1" ht="14.25" customHeight="1">
      <c r="A955" s="115"/>
      <c r="B955" s="308" t="str">
        <f>IF(A955="","",VLOOKUP(A955,'Project Budget vs Exp'!$B$9:$G$52,2,FALSE))</f>
        <v/>
      </c>
      <c r="C955" s="117"/>
      <c r="D955" s="116"/>
      <c r="E955" s="118"/>
      <c r="F955" s="119"/>
      <c r="G955" s="120"/>
      <c r="H955" s="120"/>
      <c r="I955" s="418">
        <f t="shared" si="15"/>
        <v>0</v>
      </c>
      <c r="J955" s="331"/>
      <c r="K955" s="332">
        <f>IFERROR(SUM(C955/'Transfers of Funds'!$F$57),0)</f>
        <v>0</v>
      </c>
      <c r="L955" s="21"/>
      <c r="M955" s="47" t="s">
        <v>162</v>
      </c>
      <c r="N955" s="46"/>
    </row>
    <row r="956" spans="1:14" s="23" customFormat="1" ht="14.25" customHeight="1">
      <c r="A956" s="115"/>
      <c r="B956" s="308" t="str">
        <f>IF(A956="","",VLOOKUP(A956,'Project Budget vs Exp'!$B$9:$G$52,2,FALSE))</f>
        <v/>
      </c>
      <c r="C956" s="117"/>
      <c r="D956" s="116"/>
      <c r="E956" s="118"/>
      <c r="F956" s="119"/>
      <c r="G956" s="120"/>
      <c r="H956" s="120"/>
      <c r="I956" s="418">
        <f t="shared" si="15"/>
        <v>0</v>
      </c>
      <c r="J956" s="331"/>
      <c r="K956" s="332">
        <f>IFERROR(SUM(C956/'Transfers of Funds'!$F$57),0)</f>
        <v>0</v>
      </c>
      <c r="L956" s="21"/>
      <c r="M956" s="47" t="s">
        <v>162</v>
      </c>
      <c r="N956" s="46"/>
    </row>
    <row r="957" spans="1:14" s="23" customFormat="1" ht="14.25" customHeight="1">
      <c r="A957" s="115"/>
      <c r="B957" s="308" t="str">
        <f>IF(A957="","",VLOOKUP(A957,'Project Budget vs Exp'!$B$9:$G$52,2,FALSE))</f>
        <v/>
      </c>
      <c r="C957" s="117"/>
      <c r="D957" s="116"/>
      <c r="E957" s="118"/>
      <c r="F957" s="119"/>
      <c r="G957" s="120"/>
      <c r="H957" s="120"/>
      <c r="I957" s="418">
        <f t="shared" si="15"/>
        <v>0</v>
      </c>
      <c r="J957" s="331"/>
      <c r="K957" s="332">
        <f>IFERROR(SUM(C957/'Transfers of Funds'!$F$57),0)</f>
        <v>0</v>
      </c>
      <c r="L957" s="21"/>
      <c r="M957" s="47" t="s">
        <v>162</v>
      </c>
      <c r="N957" s="46"/>
    </row>
    <row r="958" spans="1:14" s="23" customFormat="1" ht="14.25" customHeight="1">
      <c r="A958" s="115"/>
      <c r="B958" s="308" t="str">
        <f>IF(A958="","",VLOOKUP(A958,'Project Budget vs Exp'!$B$9:$G$52,2,FALSE))</f>
        <v/>
      </c>
      <c r="C958" s="117"/>
      <c r="D958" s="116"/>
      <c r="E958" s="118"/>
      <c r="F958" s="119"/>
      <c r="G958" s="120"/>
      <c r="H958" s="120"/>
      <c r="I958" s="418">
        <f t="shared" si="15"/>
        <v>0</v>
      </c>
      <c r="J958" s="331"/>
      <c r="K958" s="332">
        <f>IFERROR(SUM(C958/'Transfers of Funds'!$F$57),0)</f>
        <v>0</v>
      </c>
      <c r="L958" s="21"/>
      <c r="M958" s="47" t="s">
        <v>162</v>
      </c>
      <c r="N958" s="46"/>
    </row>
    <row r="959" spans="1:14" s="23" customFormat="1" ht="14.25" customHeight="1">
      <c r="A959" s="115"/>
      <c r="B959" s="308" t="str">
        <f>IF(A959="","",VLOOKUP(A959,'Project Budget vs Exp'!$B$9:$G$52,2,FALSE))</f>
        <v/>
      </c>
      <c r="C959" s="117"/>
      <c r="D959" s="116"/>
      <c r="E959" s="118"/>
      <c r="F959" s="119"/>
      <c r="G959" s="120"/>
      <c r="H959" s="120"/>
      <c r="I959" s="418">
        <f t="shared" si="15"/>
        <v>0</v>
      </c>
      <c r="J959" s="331"/>
      <c r="K959" s="332">
        <f>IFERROR(SUM(C959/'Transfers of Funds'!$F$57),0)</f>
        <v>0</v>
      </c>
      <c r="L959" s="21"/>
      <c r="M959" s="47" t="s">
        <v>162</v>
      </c>
      <c r="N959" s="46"/>
    </row>
    <row r="960" spans="1:14" s="23" customFormat="1" ht="14.25" customHeight="1">
      <c r="A960" s="115"/>
      <c r="B960" s="308" t="str">
        <f>IF(A960="","",VLOOKUP(A960,'Project Budget vs Exp'!$B$9:$G$52,2,FALSE))</f>
        <v/>
      </c>
      <c r="C960" s="117"/>
      <c r="D960" s="116"/>
      <c r="E960" s="118"/>
      <c r="F960" s="119"/>
      <c r="G960" s="120"/>
      <c r="H960" s="120"/>
      <c r="I960" s="418">
        <f t="shared" si="15"/>
        <v>0</v>
      </c>
      <c r="J960" s="331"/>
      <c r="K960" s="332">
        <f>IFERROR(SUM(C960/'Transfers of Funds'!$F$57),0)</f>
        <v>0</v>
      </c>
      <c r="L960" s="21"/>
      <c r="M960" s="47" t="s">
        <v>162</v>
      </c>
      <c r="N960" s="46"/>
    </row>
    <row r="961" spans="1:14" s="23" customFormat="1" ht="14.25" customHeight="1">
      <c r="A961" s="115"/>
      <c r="B961" s="308" t="str">
        <f>IF(A961="","",VLOOKUP(A961,'Project Budget vs Exp'!$B$9:$G$52,2,FALSE))</f>
        <v/>
      </c>
      <c r="C961" s="117"/>
      <c r="D961" s="116"/>
      <c r="E961" s="118"/>
      <c r="F961" s="119"/>
      <c r="G961" s="120"/>
      <c r="H961" s="120"/>
      <c r="I961" s="418">
        <f t="shared" si="15"/>
        <v>0</v>
      </c>
      <c r="J961" s="331"/>
      <c r="K961" s="332">
        <f>IFERROR(SUM(C961/'Transfers of Funds'!$F$57),0)</f>
        <v>0</v>
      </c>
      <c r="L961" s="21"/>
      <c r="M961" s="47" t="s">
        <v>162</v>
      </c>
      <c r="N961" s="46"/>
    </row>
    <row r="962" spans="1:14" s="23" customFormat="1" ht="14.25" customHeight="1">
      <c r="A962" s="115"/>
      <c r="B962" s="308" t="str">
        <f>IF(A962="","",VLOOKUP(A962,'Project Budget vs Exp'!$B$9:$G$52,2,FALSE))</f>
        <v/>
      </c>
      <c r="C962" s="117"/>
      <c r="D962" s="116"/>
      <c r="E962" s="118"/>
      <c r="F962" s="119"/>
      <c r="G962" s="120"/>
      <c r="H962" s="120"/>
      <c r="I962" s="418">
        <f t="shared" si="15"/>
        <v>0</v>
      </c>
      <c r="J962" s="331"/>
      <c r="K962" s="332">
        <f>IFERROR(SUM(C962/'Transfers of Funds'!$F$57),0)</f>
        <v>0</v>
      </c>
      <c r="L962" s="21"/>
      <c r="M962" s="47" t="s">
        <v>162</v>
      </c>
      <c r="N962" s="46"/>
    </row>
    <row r="963" spans="1:14" s="23" customFormat="1" ht="14.25" customHeight="1">
      <c r="A963" s="115"/>
      <c r="B963" s="308" t="str">
        <f>IF(A963="","",VLOOKUP(A963,'Project Budget vs Exp'!$B$9:$G$52,2,FALSE))</f>
        <v/>
      </c>
      <c r="C963" s="117"/>
      <c r="D963" s="116"/>
      <c r="E963" s="118"/>
      <c r="F963" s="119"/>
      <c r="G963" s="120"/>
      <c r="H963" s="120"/>
      <c r="I963" s="418">
        <f t="shared" si="15"/>
        <v>0</v>
      </c>
      <c r="J963" s="331"/>
      <c r="K963" s="332">
        <f>IFERROR(SUM(C963/'Transfers of Funds'!$F$57),0)</f>
        <v>0</v>
      </c>
      <c r="L963" s="21"/>
      <c r="M963" s="47" t="s">
        <v>162</v>
      </c>
      <c r="N963" s="46"/>
    </row>
    <row r="964" spans="1:14" s="23" customFormat="1" ht="14.25" customHeight="1">
      <c r="A964" s="115"/>
      <c r="B964" s="308" t="str">
        <f>IF(A964="","",VLOOKUP(A964,'Project Budget vs Exp'!$B$9:$G$52,2,FALSE))</f>
        <v/>
      </c>
      <c r="C964" s="117"/>
      <c r="D964" s="116"/>
      <c r="E964" s="118"/>
      <c r="F964" s="119"/>
      <c r="G964" s="120"/>
      <c r="H964" s="120"/>
      <c r="I964" s="418">
        <f t="shared" si="15"/>
        <v>0</v>
      </c>
      <c r="J964" s="331"/>
      <c r="K964" s="332">
        <f>IFERROR(SUM(C964/'Transfers of Funds'!$F$57),0)</f>
        <v>0</v>
      </c>
      <c r="L964" s="21"/>
      <c r="M964" s="47" t="s">
        <v>162</v>
      </c>
      <c r="N964" s="46"/>
    </row>
    <row r="965" spans="1:14" s="23" customFormat="1" ht="14.25" customHeight="1">
      <c r="A965" s="115"/>
      <c r="B965" s="308" t="str">
        <f>IF(A965="","",VLOOKUP(A965,'Project Budget vs Exp'!$B$9:$G$52,2,FALSE))</f>
        <v/>
      </c>
      <c r="C965" s="117"/>
      <c r="D965" s="116"/>
      <c r="E965" s="118"/>
      <c r="F965" s="119"/>
      <c r="G965" s="120"/>
      <c r="H965" s="120"/>
      <c r="I965" s="418">
        <f t="shared" si="15"/>
        <v>0</v>
      </c>
      <c r="J965" s="331"/>
      <c r="K965" s="332">
        <f>IFERROR(SUM(C965/'Transfers of Funds'!$F$57),0)</f>
        <v>0</v>
      </c>
      <c r="L965" s="21"/>
      <c r="M965" s="47" t="s">
        <v>162</v>
      </c>
      <c r="N965" s="46"/>
    </row>
    <row r="966" spans="1:14" s="23" customFormat="1" ht="14.25" customHeight="1">
      <c r="A966" s="115"/>
      <c r="B966" s="308" t="str">
        <f>IF(A966="","",VLOOKUP(A966,'Project Budget vs Exp'!$B$9:$G$52,2,FALSE))</f>
        <v/>
      </c>
      <c r="C966" s="117"/>
      <c r="D966" s="116"/>
      <c r="E966" s="118"/>
      <c r="F966" s="119"/>
      <c r="G966" s="120"/>
      <c r="H966" s="120"/>
      <c r="I966" s="418">
        <f t="shared" si="15"/>
        <v>0</v>
      </c>
      <c r="J966" s="331"/>
      <c r="K966" s="332">
        <f>IFERROR(SUM(C966/'Transfers of Funds'!$F$57),0)</f>
        <v>0</v>
      </c>
      <c r="L966" s="21"/>
      <c r="M966" s="47" t="s">
        <v>162</v>
      </c>
      <c r="N966" s="46"/>
    </row>
    <row r="967" spans="1:14" s="23" customFormat="1" ht="14.25" customHeight="1">
      <c r="A967" s="115"/>
      <c r="B967" s="308" t="str">
        <f>IF(A967="","",VLOOKUP(A967,'Project Budget vs Exp'!$B$9:$G$52,2,FALSE))</f>
        <v/>
      </c>
      <c r="C967" s="117"/>
      <c r="D967" s="116"/>
      <c r="E967" s="118"/>
      <c r="F967" s="119"/>
      <c r="G967" s="120"/>
      <c r="H967" s="120"/>
      <c r="I967" s="418">
        <f t="shared" si="15"/>
        <v>0</v>
      </c>
      <c r="J967" s="331"/>
      <c r="K967" s="332">
        <f>IFERROR(SUM(C967/'Transfers of Funds'!$F$57),0)</f>
        <v>0</v>
      </c>
      <c r="L967" s="21"/>
      <c r="M967" s="47" t="s">
        <v>162</v>
      </c>
      <c r="N967" s="46"/>
    </row>
    <row r="968" spans="1:14" s="23" customFormat="1" ht="14.25" customHeight="1">
      <c r="A968" s="115"/>
      <c r="B968" s="308" t="str">
        <f>IF(A968="","",VLOOKUP(A968,'Project Budget vs Exp'!$B$9:$G$52,2,FALSE))</f>
        <v/>
      </c>
      <c r="C968" s="117"/>
      <c r="D968" s="116"/>
      <c r="E968" s="118"/>
      <c r="F968" s="119"/>
      <c r="G968" s="120"/>
      <c r="H968" s="120"/>
      <c r="I968" s="418">
        <f t="shared" si="15"/>
        <v>0</v>
      </c>
      <c r="J968" s="331"/>
      <c r="K968" s="332">
        <f>IFERROR(SUM(C968/'Transfers of Funds'!$F$57),0)</f>
        <v>0</v>
      </c>
      <c r="L968" s="21"/>
      <c r="M968" s="47" t="s">
        <v>162</v>
      </c>
      <c r="N968" s="46"/>
    </row>
    <row r="969" spans="1:14" s="23" customFormat="1" ht="14.25" customHeight="1">
      <c r="A969" s="115"/>
      <c r="B969" s="308" t="str">
        <f>IF(A969="","",VLOOKUP(A969,'Project Budget vs Exp'!$B$9:$G$52,2,FALSE))</f>
        <v/>
      </c>
      <c r="C969" s="117"/>
      <c r="D969" s="116"/>
      <c r="E969" s="118"/>
      <c r="F969" s="119"/>
      <c r="G969" s="120"/>
      <c r="H969" s="120"/>
      <c r="I969" s="418">
        <f t="shared" si="15"/>
        <v>0</v>
      </c>
      <c r="J969" s="331"/>
      <c r="K969" s="332">
        <f>IFERROR(SUM(C969/'Transfers of Funds'!$F$57),0)</f>
        <v>0</v>
      </c>
      <c r="L969" s="21"/>
      <c r="M969" s="47" t="s">
        <v>162</v>
      </c>
      <c r="N969" s="46"/>
    </row>
    <row r="970" spans="1:14" s="23" customFormat="1" ht="14.25" customHeight="1">
      <c r="A970" s="115"/>
      <c r="B970" s="308" t="str">
        <f>IF(A970="","",VLOOKUP(A970,'Project Budget vs Exp'!$B$9:$G$52,2,FALSE))</f>
        <v/>
      </c>
      <c r="C970" s="117"/>
      <c r="D970" s="116"/>
      <c r="E970" s="118"/>
      <c r="F970" s="119"/>
      <c r="G970" s="120"/>
      <c r="H970" s="120"/>
      <c r="I970" s="418">
        <f t="shared" si="15"/>
        <v>0</v>
      </c>
      <c r="J970" s="331"/>
      <c r="K970" s="332">
        <f>IFERROR(SUM(C970/'Transfers of Funds'!$F$57),0)</f>
        <v>0</v>
      </c>
      <c r="L970" s="21"/>
      <c r="M970" s="47" t="s">
        <v>162</v>
      </c>
      <c r="N970" s="46"/>
    </row>
    <row r="971" spans="1:14" s="23" customFormat="1" ht="14.25" customHeight="1">
      <c r="A971" s="115"/>
      <c r="B971" s="308" t="str">
        <f>IF(A971="","",VLOOKUP(A971,'Project Budget vs Exp'!$B$9:$G$52,2,FALSE))</f>
        <v/>
      </c>
      <c r="C971" s="117"/>
      <c r="D971" s="116"/>
      <c r="E971" s="118"/>
      <c r="F971" s="119"/>
      <c r="G971" s="120"/>
      <c r="H971" s="120"/>
      <c r="I971" s="418">
        <f t="shared" si="15"/>
        <v>0</v>
      </c>
      <c r="J971" s="331"/>
      <c r="K971" s="332">
        <f>IFERROR(SUM(C971/'Transfers of Funds'!$F$57),0)</f>
        <v>0</v>
      </c>
      <c r="L971" s="21"/>
      <c r="M971" s="47" t="s">
        <v>162</v>
      </c>
      <c r="N971" s="46"/>
    </row>
    <row r="972" spans="1:14" s="23" customFormat="1" ht="14.25" customHeight="1">
      <c r="A972" s="115"/>
      <c r="B972" s="308" t="str">
        <f>IF(A972="","",VLOOKUP(A972,'Project Budget vs Exp'!$B$9:$G$52,2,FALSE))</f>
        <v/>
      </c>
      <c r="C972" s="117"/>
      <c r="D972" s="116"/>
      <c r="E972" s="118"/>
      <c r="F972" s="119"/>
      <c r="G972" s="120"/>
      <c r="H972" s="120"/>
      <c r="I972" s="418">
        <f t="shared" si="15"/>
        <v>0</v>
      </c>
      <c r="J972" s="331"/>
      <c r="K972" s="332">
        <f>IFERROR(SUM(C972/'Transfers of Funds'!$F$57),0)</f>
        <v>0</v>
      </c>
      <c r="L972" s="21"/>
      <c r="M972" s="47" t="s">
        <v>162</v>
      </c>
      <c r="N972" s="46"/>
    </row>
    <row r="973" spans="1:14" s="23" customFormat="1" ht="14.25" customHeight="1">
      <c r="A973" s="115"/>
      <c r="B973" s="308" t="str">
        <f>IF(A973="","",VLOOKUP(A973,'Project Budget vs Exp'!$B$9:$G$52,2,FALSE))</f>
        <v/>
      </c>
      <c r="C973" s="117"/>
      <c r="D973" s="116"/>
      <c r="E973" s="118"/>
      <c r="F973" s="119"/>
      <c r="G973" s="120"/>
      <c r="H973" s="120"/>
      <c r="I973" s="418">
        <f t="shared" si="15"/>
        <v>0</v>
      </c>
      <c r="J973" s="331"/>
      <c r="K973" s="332">
        <f>IFERROR(SUM(C973/'Transfers of Funds'!$F$57),0)</f>
        <v>0</v>
      </c>
      <c r="L973" s="21"/>
      <c r="M973" s="47" t="s">
        <v>162</v>
      </c>
      <c r="N973" s="46"/>
    </row>
    <row r="974" spans="1:14" s="23" customFormat="1" ht="14.25" customHeight="1">
      <c r="A974" s="115"/>
      <c r="B974" s="308" t="str">
        <f>IF(A974="","",VLOOKUP(A974,'Project Budget vs Exp'!$B$9:$G$52,2,FALSE))</f>
        <v/>
      </c>
      <c r="C974" s="117"/>
      <c r="D974" s="116"/>
      <c r="E974" s="118"/>
      <c r="F974" s="119"/>
      <c r="G974" s="120"/>
      <c r="H974" s="120"/>
      <c r="I974" s="418">
        <f t="shared" si="15"/>
        <v>0</v>
      </c>
      <c r="J974" s="331"/>
      <c r="K974" s="332">
        <f>IFERROR(SUM(C974/'Transfers of Funds'!$F$57),0)</f>
        <v>0</v>
      </c>
      <c r="L974" s="21"/>
      <c r="M974" s="47" t="s">
        <v>162</v>
      </c>
      <c r="N974" s="46"/>
    </row>
    <row r="975" spans="1:14" s="23" customFormat="1" ht="14.25" customHeight="1">
      <c r="A975" s="115"/>
      <c r="B975" s="308" t="str">
        <f>IF(A975="","",VLOOKUP(A975,'Project Budget vs Exp'!$B$9:$G$52,2,FALSE))</f>
        <v/>
      </c>
      <c r="C975" s="117"/>
      <c r="D975" s="116"/>
      <c r="E975" s="118"/>
      <c r="F975" s="119"/>
      <c r="G975" s="120"/>
      <c r="H975" s="120"/>
      <c r="I975" s="418">
        <f t="shared" si="15"/>
        <v>0</v>
      </c>
      <c r="J975" s="331"/>
      <c r="K975" s="332">
        <f>IFERROR(SUM(C975/'Transfers of Funds'!$F$57),0)</f>
        <v>0</v>
      </c>
      <c r="L975" s="21"/>
      <c r="M975" s="47" t="s">
        <v>162</v>
      </c>
      <c r="N975" s="46"/>
    </row>
    <row r="976" spans="1:14" s="23" customFormat="1" ht="14.25" customHeight="1">
      <c r="A976" s="115"/>
      <c r="B976" s="308" t="str">
        <f>IF(A976="","",VLOOKUP(A976,'Project Budget vs Exp'!$B$9:$G$52,2,FALSE))</f>
        <v/>
      </c>
      <c r="C976" s="117"/>
      <c r="D976" s="116"/>
      <c r="E976" s="118"/>
      <c r="F976" s="119"/>
      <c r="G976" s="120"/>
      <c r="H976" s="120"/>
      <c r="I976" s="418">
        <f t="shared" si="15"/>
        <v>0</v>
      </c>
      <c r="J976" s="331"/>
      <c r="K976" s="332">
        <f>IFERROR(SUM(C976/'Transfers of Funds'!$F$57),0)</f>
        <v>0</v>
      </c>
      <c r="L976" s="21"/>
      <c r="M976" s="47" t="s">
        <v>162</v>
      </c>
      <c r="N976" s="46"/>
    </row>
    <row r="977" spans="1:14" s="23" customFormat="1" ht="14.25" customHeight="1">
      <c r="A977" s="115"/>
      <c r="B977" s="308" t="str">
        <f>IF(A977="","",VLOOKUP(A977,'Project Budget vs Exp'!$B$9:$G$52,2,FALSE))</f>
        <v/>
      </c>
      <c r="C977" s="117"/>
      <c r="D977" s="116"/>
      <c r="E977" s="118"/>
      <c r="F977" s="119"/>
      <c r="G977" s="120"/>
      <c r="H977" s="120"/>
      <c r="I977" s="418">
        <f t="shared" si="15"/>
        <v>0</v>
      </c>
      <c r="J977" s="331"/>
      <c r="K977" s="332">
        <f>IFERROR(SUM(C977/'Transfers of Funds'!$F$57),0)</f>
        <v>0</v>
      </c>
      <c r="L977" s="21"/>
      <c r="M977" s="47" t="s">
        <v>162</v>
      </c>
      <c r="N977" s="46"/>
    </row>
    <row r="978" spans="1:14" s="23" customFormat="1" ht="14.25" customHeight="1">
      <c r="A978" s="115"/>
      <c r="B978" s="308" t="str">
        <f>IF(A978="","",VLOOKUP(A978,'Project Budget vs Exp'!$B$9:$G$52,2,FALSE))</f>
        <v/>
      </c>
      <c r="C978" s="117"/>
      <c r="D978" s="116"/>
      <c r="E978" s="118"/>
      <c r="F978" s="119"/>
      <c r="G978" s="120"/>
      <c r="H978" s="120"/>
      <c r="I978" s="418">
        <f t="shared" si="15"/>
        <v>0</v>
      </c>
      <c r="J978" s="331"/>
      <c r="K978" s="332">
        <f>IFERROR(SUM(C978/'Transfers of Funds'!$F$57),0)</f>
        <v>0</v>
      </c>
      <c r="L978" s="21"/>
      <c r="M978" s="47" t="s">
        <v>162</v>
      </c>
      <c r="N978" s="46"/>
    </row>
    <row r="979" spans="1:14" s="23" customFormat="1" ht="14.25" customHeight="1">
      <c r="A979" s="115"/>
      <c r="B979" s="308" t="str">
        <f>IF(A979="","",VLOOKUP(A979,'Project Budget vs Exp'!$B$9:$G$52,2,FALSE))</f>
        <v/>
      </c>
      <c r="C979" s="117"/>
      <c r="D979" s="116"/>
      <c r="E979" s="118"/>
      <c r="F979" s="119"/>
      <c r="G979" s="120"/>
      <c r="H979" s="120"/>
      <c r="I979" s="418">
        <f t="shared" si="15"/>
        <v>0</v>
      </c>
      <c r="J979" s="331"/>
      <c r="K979" s="332">
        <f>IFERROR(SUM(C979/'Transfers of Funds'!$F$57),0)</f>
        <v>0</v>
      </c>
      <c r="L979" s="21"/>
      <c r="M979" s="47" t="s">
        <v>162</v>
      </c>
      <c r="N979" s="46"/>
    </row>
    <row r="980" spans="1:14" s="23" customFormat="1" ht="14.25" customHeight="1">
      <c r="A980" s="115"/>
      <c r="B980" s="308" t="str">
        <f>IF(A980="","",VLOOKUP(A980,'Project Budget vs Exp'!$B$9:$G$52,2,FALSE))</f>
        <v/>
      </c>
      <c r="C980" s="117"/>
      <c r="D980" s="116"/>
      <c r="E980" s="118"/>
      <c r="F980" s="119"/>
      <c r="G980" s="120"/>
      <c r="H980" s="120"/>
      <c r="I980" s="418">
        <f t="shared" si="15"/>
        <v>0</v>
      </c>
      <c r="J980" s="331"/>
      <c r="K980" s="332">
        <f>IFERROR(SUM(C980/'Transfers of Funds'!$F$57),0)</f>
        <v>0</v>
      </c>
      <c r="L980" s="21"/>
      <c r="M980" s="47" t="s">
        <v>162</v>
      </c>
      <c r="N980" s="46"/>
    </row>
    <row r="981" spans="1:14" s="23" customFormat="1" ht="14.25" customHeight="1">
      <c r="A981" s="115"/>
      <c r="B981" s="308" t="str">
        <f>IF(A981="","",VLOOKUP(A981,'Project Budget vs Exp'!$B$9:$G$52,2,FALSE))</f>
        <v/>
      </c>
      <c r="C981" s="117"/>
      <c r="D981" s="116"/>
      <c r="E981" s="118"/>
      <c r="F981" s="119"/>
      <c r="G981" s="120"/>
      <c r="H981" s="120"/>
      <c r="I981" s="418">
        <f t="shared" ref="I981:I1044" si="16">IF(OR(F$4="EUR",F$4="USD",F$4="GBP",F$4="CAD",F$4="NZD",F$4="AUD"),K981,C981)</f>
        <v>0</v>
      </c>
      <c r="J981" s="331"/>
      <c r="K981" s="332">
        <f>IFERROR(SUM(C981/'Transfers of Funds'!$F$57),0)</f>
        <v>0</v>
      </c>
      <c r="L981" s="21"/>
      <c r="M981" s="47" t="s">
        <v>162</v>
      </c>
      <c r="N981" s="46"/>
    </row>
    <row r="982" spans="1:14" s="23" customFormat="1" ht="14.25" customHeight="1">
      <c r="A982" s="115"/>
      <c r="B982" s="308" t="str">
        <f>IF(A982="","",VLOOKUP(A982,'Project Budget vs Exp'!$B$9:$G$52,2,FALSE))</f>
        <v/>
      </c>
      <c r="C982" s="117"/>
      <c r="D982" s="116"/>
      <c r="E982" s="118"/>
      <c r="F982" s="119"/>
      <c r="G982" s="120"/>
      <c r="H982" s="120"/>
      <c r="I982" s="418">
        <f t="shared" si="16"/>
        <v>0</v>
      </c>
      <c r="J982" s="331"/>
      <c r="K982" s="332">
        <f>IFERROR(SUM(C982/'Transfers of Funds'!$F$57),0)</f>
        <v>0</v>
      </c>
      <c r="L982" s="21"/>
      <c r="M982" s="47" t="s">
        <v>162</v>
      </c>
      <c r="N982" s="46"/>
    </row>
    <row r="983" spans="1:14" s="23" customFormat="1" ht="14.25" customHeight="1">
      <c r="A983" s="115"/>
      <c r="B983" s="308" t="str">
        <f>IF(A983="","",VLOOKUP(A983,'Project Budget vs Exp'!$B$9:$G$52,2,FALSE))</f>
        <v/>
      </c>
      <c r="C983" s="117"/>
      <c r="D983" s="116"/>
      <c r="E983" s="118"/>
      <c r="F983" s="119"/>
      <c r="G983" s="120"/>
      <c r="H983" s="120"/>
      <c r="I983" s="418">
        <f t="shared" si="16"/>
        <v>0</v>
      </c>
      <c r="J983" s="331"/>
      <c r="K983" s="332">
        <f>IFERROR(SUM(C983/'Transfers of Funds'!$F$57),0)</f>
        <v>0</v>
      </c>
      <c r="L983" s="21"/>
      <c r="M983" s="47" t="s">
        <v>162</v>
      </c>
      <c r="N983" s="46"/>
    </row>
    <row r="984" spans="1:14" s="23" customFormat="1" ht="14.25" customHeight="1">
      <c r="A984" s="115"/>
      <c r="B984" s="308" t="str">
        <f>IF(A984="","",VLOOKUP(A984,'Project Budget vs Exp'!$B$9:$G$52,2,FALSE))</f>
        <v/>
      </c>
      <c r="C984" s="117"/>
      <c r="D984" s="116"/>
      <c r="E984" s="118"/>
      <c r="F984" s="119"/>
      <c r="G984" s="120"/>
      <c r="H984" s="120"/>
      <c r="I984" s="418">
        <f t="shared" si="16"/>
        <v>0</v>
      </c>
      <c r="J984" s="331"/>
      <c r="K984" s="332">
        <f>IFERROR(SUM(C984/'Transfers of Funds'!$F$57),0)</f>
        <v>0</v>
      </c>
      <c r="L984" s="21"/>
      <c r="M984" s="47" t="s">
        <v>162</v>
      </c>
      <c r="N984" s="46"/>
    </row>
    <row r="985" spans="1:14" s="23" customFormat="1" ht="14.25" customHeight="1">
      <c r="A985" s="115"/>
      <c r="B985" s="308" t="str">
        <f>IF(A985="","",VLOOKUP(A985,'Project Budget vs Exp'!$B$9:$G$52,2,FALSE))</f>
        <v/>
      </c>
      <c r="C985" s="117"/>
      <c r="D985" s="116"/>
      <c r="E985" s="118"/>
      <c r="F985" s="119"/>
      <c r="G985" s="120"/>
      <c r="H985" s="120"/>
      <c r="I985" s="418">
        <f t="shared" si="16"/>
        <v>0</v>
      </c>
      <c r="J985" s="331"/>
      <c r="K985" s="332">
        <f>IFERROR(SUM(C985/'Transfers of Funds'!$F$57),0)</f>
        <v>0</v>
      </c>
      <c r="L985" s="21"/>
      <c r="M985" s="47" t="s">
        <v>162</v>
      </c>
      <c r="N985" s="46"/>
    </row>
    <row r="986" spans="1:14" s="23" customFormat="1" ht="14.25" customHeight="1">
      <c r="A986" s="115"/>
      <c r="B986" s="308" t="str">
        <f>IF(A986="","",VLOOKUP(A986,'Project Budget vs Exp'!$B$9:$G$52,2,FALSE))</f>
        <v/>
      </c>
      <c r="C986" s="117"/>
      <c r="D986" s="116"/>
      <c r="E986" s="118"/>
      <c r="F986" s="119"/>
      <c r="G986" s="120"/>
      <c r="H986" s="120"/>
      <c r="I986" s="418">
        <f t="shared" si="16"/>
        <v>0</v>
      </c>
      <c r="J986" s="331"/>
      <c r="K986" s="332">
        <f>IFERROR(SUM(C986/'Transfers of Funds'!$F$57),0)</f>
        <v>0</v>
      </c>
      <c r="L986" s="21"/>
      <c r="M986" s="47" t="s">
        <v>162</v>
      </c>
      <c r="N986" s="46"/>
    </row>
    <row r="987" spans="1:14" s="23" customFormat="1" ht="14.25" customHeight="1">
      <c r="A987" s="115"/>
      <c r="B987" s="308" t="str">
        <f>IF(A987="","",VLOOKUP(A987,'Project Budget vs Exp'!$B$9:$G$52,2,FALSE))</f>
        <v/>
      </c>
      <c r="C987" s="117"/>
      <c r="D987" s="116"/>
      <c r="E987" s="118"/>
      <c r="F987" s="119"/>
      <c r="G987" s="120"/>
      <c r="H987" s="120"/>
      <c r="I987" s="418">
        <f t="shared" si="16"/>
        <v>0</v>
      </c>
      <c r="J987" s="331"/>
      <c r="K987" s="332">
        <f>IFERROR(SUM(C987/'Transfers of Funds'!$F$57),0)</f>
        <v>0</v>
      </c>
      <c r="L987" s="21"/>
      <c r="M987" s="47" t="s">
        <v>162</v>
      </c>
      <c r="N987" s="46"/>
    </row>
    <row r="988" spans="1:14" s="23" customFormat="1" ht="14.25" customHeight="1">
      <c r="A988" s="115"/>
      <c r="B988" s="308" t="str">
        <f>IF(A988="","",VLOOKUP(A988,'Project Budget vs Exp'!$B$9:$G$52,2,FALSE))</f>
        <v/>
      </c>
      <c r="C988" s="117"/>
      <c r="D988" s="116"/>
      <c r="E988" s="118"/>
      <c r="F988" s="119"/>
      <c r="G988" s="120"/>
      <c r="H988" s="120"/>
      <c r="I988" s="418">
        <f t="shared" si="16"/>
        <v>0</v>
      </c>
      <c r="J988" s="331"/>
      <c r="K988" s="332">
        <f>IFERROR(SUM(C988/'Transfers of Funds'!$F$57),0)</f>
        <v>0</v>
      </c>
      <c r="L988" s="21"/>
      <c r="M988" s="47" t="s">
        <v>162</v>
      </c>
      <c r="N988" s="46"/>
    </row>
    <row r="989" spans="1:14" s="23" customFormat="1" ht="14.25" customHeight="1">
      <c r="A989" s="115"/>
      <c r="B989" s="308" t="str">
        <f>IF(A989="","",VLOOKUP(A989,'Project Budget vs Exp'!$B$9:$G$52,2,FALSE))</f>
        <v/>
      </c>
      <c r="C989" s="117"/>
      <c r="D989" s="116"/>
      <c r="E989" s="118"/>
      <c r="F989" s="119"/>
      <c r="G989" s="120"/>
      <c r="H989" s="120"/>
      <c r="I989" s="418">
        <f t="shared" si="16"/>
        <v>0</v>
      </c>
      <c r="J989" s="331"/>
      <c r="K989" s="332">
        <f>IFERROR(SUM(C989/'Transfers of Funds'!$F$57),0)</f>
        <v>0</v>
      </c>
      <c r="L989" s="21"/>
      <c r="M989" s="47" t="s">
        <v>162</v>
      </c>
      <c r="N989" s="46"/>
    </row>
    <row r="990" spans="1:14" s="23" customFormat="1" ht="14.25" customHeight="1">
      <c r="A990" s="115"/>
      <c r="B990" s="308" t="str">
        <f>IF(A990="","",VLOOKUP(A990,'Project Budget vs Exp'!$B$9:$G$52,2,FALSE))</f>
        <v/>
      </c>
      <c r="C990" s="117"/>
      <c r="D990" s="116"/>
      <c r="E990" s="118"/>
      <c r="F990" s="119"/>
      <c r="G990" s="120"/>
      <c r="H990" s="120"/>
      <c r="I990" s="418">
        <f t="shared" si="16"/>
        <v>0</v>
      </c>
      <c r="J990" s="331"/>
      <c r="K990" s="332">
        <f>IFERROR(SUM(C990/'Transfers of Funds'!$F$57),0)</f>
        <v>0</v>
      </c>
      <c r="L990" s="21"/>
      <c r="M990" s="47" t="s">
        <v>162</v>
      </c>
      <c r="N990" s="46"/>
    </row>
    <row r="991" spans="1:14" s="23" customFormat="1" ht="14.25" customHeight="1">
      <c r="A991" s="115"/>
      <c r="B991" s="308" t="str">
        <f>IF(A991="","",VLOOKUP(A991,'Project Budget vs Exp'!$B$9:$G$52,2,FALSE))</f>
        <v/>
      </c>
      <c r="C991" s="117"/>
      <c r="D991" s="116"/>
      <c r="E991" s="118"/>
      <c r="F991" s="119"/>
      <c r="G991" s="120"/>
      <c r="H991" s="120"/>
      <c r="I991" s="418">
        <f t="shared" si="16"/>
        <v>0</v>
      </c>
      <c r="J991" s="331"/>
      <c r="K991" s="332">
        <f>IFERROR(SUM(C991/'Transfers of Funds'!$F$57),0)</f>
        <v>0</v>
      </c>
      <c r="L991" s="21"/>
      <c r="M991" s="47" t="s">
        <v>162</v>
      </c>
      <c r="N991" s="46"/>
    </row>
    <row r="992" spans="1:14" s="23" customFormat="1" ht="14.25" customHeight="1">
      <c r="A992" s="115"/>
      <c r="B992" s="308" t="str">
        <f>IF(A992="","",VLOOKUP(A992,'Project Budget vs Exp'!$B$9:$G$52,2,FALSE))</f>
        <v/>
      </c>
      <c r="C992" s="117"/>
      <c r="D992" s="116"/>
      <c r="E992" s="118"/>
      <c r="F992" s="119"/>
      <c r="G992" s="120"/>
      <c r="H992" s="120"/>
      <c r="I992" s="418">
        <f t="shared" si="16"/>
        <v>0</v>
      </c>
      <c r="J992" s="331"/>
      <c r="K992" s="332">
        <f>IFERROR(SUM(C992/'Transfers of Funds'!$F$57),0)</f>
        <v>0</v>
      </c>
      <c r="L992" s="21"/>
      <c r="M992" s="47" t="s">
        <v>162</v>
      </c>
      <c r="N992" s="46"/>
    </row>
    <row r="993" spans="1:14" s="23" customFormat="1" ht="14.25" customHeight="1">
      <c r="A993" s="115"/>
      <c r="B993" s="308" t="str">
        <f>IF(A993="","",VLOOKUP(A993,'Project Budget vs Exp'!$B$9:$G$52,2,FALSE))</f>
        <v/>
      </c>
      <c r="C993" s="117"/>
      <c r="D993" s="116"/>
      <c r="E993" s="118"/>
      <c r="F993" s="119"/>
      <c r="G993" s="120"/>
      <c r="H993" s="120"/>
      <c r="I993" s="418">
        <f t="shared" si="16"/>
        <v>0</v>
      </c>
      <c r="J993" s="331"/>
      <c r="K993" s="332">
        <f>IFERROR(SUM(C993/'Transfers of Funds'!$F$57),0)</f>
        <v>0</v>
      </c>
      <c r="L993" s="21"/>
      <c r="M993" s="47" t="s">
        <v>162</v>
      </c>
      <c r="N993" s="46"/>
    </row>
    <row r="994" spans="1:14" s="23" customFormat="1" ht="14.25" customHeight="1">
      <c r="A994" s="115"/>
      <c r="B994" s="308" t="str">
        <f>IF(A994="","",VLOOKUP(A994,'Project Budget vs Exp'!$B$9:$G$52,2,FALSE))</f>
        <v/>
      </c>
      <c r="C994" s="117"/>
      <c r="D994" s="116"/>
      <c r="E994" s="118"/>
      <c r="F994" s="119"/>
      <c r="G994" s="120"/>
      <c r="H994" s="120"/>
      <c r="I994" s="418">
        <f t="shared" si="16"/>
        <v>0</v>
      </c>
      <c r="J994" s="331"/>
      <c r="K994" s="332">
        <f>IFERROR(SUM(C994/'Transfers of Funds'!$F$57),0)</f>
        <v>0</v>
      </c>
      <c r="L994" s="21"/>
      <c r="M994" s="47" t="s">
        <v>162</v>
      </c>
      <c r="N994" s="46"/>
    </row>
    <row r="995" spans="1:14" s="23" customFormat="1" ht="14.25" customHeight="1">
      <c r="A995" s="115"/>
      <c r="B995" s="308" t="str">
        <f>IF(A995="","",VLOOKUP(A995,'Project Budget vs Exp'!$B$9:$G$52,2,FALSE))</f>
        <v/>
      </c>
      <c r="C995" s="117"/>
      <c r="D995" s="116"/>
      <c r="E995" s="118"/>
      <c r="F995" s="119"/>
      <c r="G995" s="120"/>
      <c r="H995" s="120"/>
      <c r="I995" s="418">
        <f t="shared" si="16"/>
        <v>0</v>
      </c>
      <c r="J995" s="331"/>
      <c r="K995" s="332">
        <f>IFERROR(SUM(C995/'Transfers of Funds'!$F$57),0)</f>
        <v>0</v>
      </c>
      <c r="L995" s="21"/>
      <c r="M995" s="47" t="s">
        <v>162</v>
      </c>
      <c r="N995" s="46"/>
    </row>
    <row r="996" spans="1:14" s="23" customFormat="1" ht="14.25" customHeight="1">
      <c r="A996" s="115"/>
      <c r="B996" s="308" t="str">
        <f>IF(A996="","",VLOOKUP(A996,'Project Budget vs Exp'!$B$9:$G$52,2,FALSE))</f>
        <v/>
      </c>
      <c r="C996" s="117"/>
      <c r="D996" s="116"/>
      <c r="E996" s="118"/>
      <c r="F996" s="119"/>
      <c r="G996" s="120"/>
      <c r="H996" s="120"/>
      <c r="I996" s="418">
        <f t="shared" si="16"/>
        <v>0</v>
      </c>
      <c r="J996" s="331"/>
      <c r="K996" s="332">
        <f>IFERROR(SUM(C996/'Transfers of Funds'!$F$57),0)</f>
        <v>0</v>
      </c>
      <c r="L996" s="21"/>
      <c r="M996" s="47" t="s">
        <v>162</v>
      </c>
      <c r="N996" s="46"/>
    </row>
    <row r="997" spans="1:14" s="23" customFormat="1" ht="14.25" customHeight="1">
      <c r="A997" s="115"/>
      <c r="B997" s="308" t="str">
        <f>IF(A997="","",VLOOKUP(A997,'Project Budget vs Exp'!$B$9:$G$52,2,FALSE))</f>
        <v/>
      </c>
      <c r="C997" s="117"/>
      <c r="D997" s="116"/>
      <c r="E997" s="118"/>
      <c r="F997" s="119"/>
      <c r="G997" s="120"/>
      <c r="H997" s="120"/>
      <c r="I997" s="418">
        <f t="shared" si="16"/>
        <v>0</v>
      </c>
      <c r="J997" s="331"/>
      <c r="K997" s="332">
        <f>IFERROR(SUM(C997/'Transfers of Funds'!$F$57),0)</f>
        <v>0</v>
      </c>
      <c r="L997" s="21"/>
      <c r="M997" s="47" t="s">
        <v>162</v>
      </c>
      <c r="N997" s="46"/>
    </row>
    <row r="998" spans="1:14" s="23" customFormat="1" ht="14.25" customHeight="1">
      <c r="A998" s="115"/>
      <c r="B998" s="308" t="str">
        <f>IF(A998="","",VLOOKUP(A998,'Project Budget vs Exp'!$B$9:$G$52,2,FALSE))</f>
        <v/>
      </c>
      <c r="C998" s="117"/>
      <c r="D998" s="116"/>
      <c r="E998" s="118"/>
      <c r="F998" s="119"/>
      <c r="G998" s="120"/>
      <c r="H998" s="120"/>
      <c r="I998" s="418">
        <f t="shared" si="16"/>
        <v>0</v>
      </c>
      <c r="J998" s="331"/>
      <c r="K998" s="332">
        <f>IFERROR(SUM(C998/'Transfers of Funds'!$F$57),0)</f>
        <v>0</v>
      </c>
      <c r="L998" s="21"/>
      <c r="M998" s="47" t="s">
        <v>162</v>
      </c>
      <c r="N998" s="46"/>
    </row>
    <row r="999" spans="1:14" s="23" customFormat="1" ht="14.25" customHeight="1">
      <c r="A999" s="115"/>
      <c r="B999" s="308" t="str">
        <f>IF(A999="","",VLOOKUP(A999,'Project Budget vs Exp'!$B$9:$G$52,2,FALSE))</f>
        <v/>
      </c>
      <c r="C999" s="117"/>
      <c r="D999" s="116"/>
      <c r="E999" s="118"/>
      <c r="F999" s="119"/>
      <c r="G999" s="120"/>
      <c r="H999" s="120"/>
      <c r="I999" s="418">
        <f t="shared" si="16"/>
        <v>0</v>
      </c>
      <c r="J999" s="331"/>
      <c r="K999" s="332">
        <f>IFERROR(SUM(C999/'Transfers of Funds'!$F$57),0)</f>
        <v>0</v>
      </c>
      <c r="L999" s="21"/>
      <c r="M999" s="47" t="s">
        <v>162</v>
      </c>
      <c r="N999" s="46"/>
    </row>
    <row r="1000" spans="1:14" s="23" customFormat="1" ht="14.25" customHeight="1">
      <c r="A1000" s="115"/>
      <c r="B1000" s="308" t="str">
        <f>IF(A1000="","",VLOOKUP(A1000,'Project Budget vs Exp'!$B$9:$G$52,2,FALSE))</f>
        <v/>
      </c>
      <c r="C1000" s="117"/>
      <c r="D1000" s="116"/>
      <c r="E1000" s="118"/>
      <c r="F1000" s="119"/>
      <c r="G1000" s="120"/>
      <c r="H1000" s="120"/>
      <c r="I1000" s="418">
        <f t="shared" si="16"/>
        <v>0</v>
      </c>
      <c r="J1000" s="331"/>
      <c r="K1000" s="332">
        <f>IFERROR(SUM(C1000/'Transfers of Funds'!$F$57),0)</f>
        <v>0</v>
      </c>
      <c r="L1000" s="21"/>
      <c r="M1000" s="47" t="s">
        <v>162</v>
      </c>
      <c r="N1000" s="46"/>
    </row>
    <row r="1001" spans="1:14" s="23" customFormat="1" ht="14.25" customHeight="1">
      <c r="A1001" s="115"/>
      <c r="B1001" s="308" t="str">
        <f>IF(A1001="","",VLOOKUP(A1001,'Project Budget vs Exp'!$B$9:$G$52,2,FALSE))</f>
        <v/>
      </c>
      <c r="C1001" s="117"/>
      <c r="D1001" s="116"/>
      <c r="E1001" s="118"/>
      <c r="F1001" s="119"/>
      <c r="G1001" s="120"/>
      <c r="H1001" s="120"/>
      <c r="I1001" s="418">
        <f t="shared" si="16"/>
        <v>0</v>
      </c>
      <c r="J1001" s="331"/>
      <c r="K1001" s="332">
        <f>IFERROR(SUM(C1001/'Transfers of Funds'!$F$57),0)</f>
        <v>0</v>
      </c>
      <c r="L1001" s="21"/>
      <c r="M1001" s="47" t="s">
        <v>162</v>
      </c>
      <c r="N1001" s="46"/>
    </row>
    <row r="1002" spans="1:14" s="23" customFormat="1" ht="14.25" customHeight="1">
      <c r="A1002" s="115"/>
      <c r="B1002" s="308" t="str">
        <f>IF(A1002="","",VLOOKUP(A1002,'Project Budget vs Exp'!$B$9:$G$52,2,FALSE))</f>
        <v/>
      </c>
      <c r="C1002" s="117"/>
      <c r="D1002" s="116"/>
      <c r="E1002" s="118"/>
      <c r="F1002" s="119"/>
      <c r="G1002" s="120"/>
      <c r="H1002" s="120"/>
      <c r="I1002" s="418">
        <f t="shared" si="16"/>
        <v>0</v>
      </c>
      <c r="J1002" s="331"/>
      <c r="K1002" s="332">
        <f>IFERROR(SUM(C1002/'Transfers of Funds'!$F$57),0)</f>
        <v>0</v>
      </c>
      <c r="L1002" s="21"/>
      <c r="M1002" s="47" t="s">
        <v>162</v>
      </c>
      <c r="N1002" s="46"/>
    </row>
    <row r="1003" spans="1:14" s="23" customFormat="1" ht="14.25" customHeight="1">
      <c r="A1003" s="115"/>
      <c r="B1003" s="308" t="str">
        <f>IF(A1003="","",VLOOKUP(A1003,'Project Budget vs Exp'!$B$9:$G$52,2,FALSE))</f>
        <v/>
      </c>
      <c r="C1003" s="117"/>
      <c r="D1003" s="116"/>
      <c r="E1003" s="118"/>
      <c r="F1003" s="119"/>
      <c r="G1003" s="120"/>
      <c r="H1003" s="120"/>
      <c r="I1003" s="418">
        <f t="shared" si="16"/>
        <v>0</v>
      </c>
      <c r="J1003" s="331"/>
      <c r="K1003" s="332">
        <f>IFERROR(SUM(C1003/'Transfers of Funds'!$F$57),0)</f>
        <v>0</v>
      </c>
      <c r="L1003" s="21"/>
      <c r="M1003" s="47" t="s">
        <v>162</v>
      </c>
      <c r="N1003" s="46"/>
    </row>
    <row r="1004" spans="1:14" s="23" customFormat="1" ht="14.25" customHeight="1">
      <c r="A1004" s="115"/>
      <c r="B1004" s="308" t="str">
        <f>IF(A1004="","",VLOOKUP(A1004,'Project Budget vs Exp'!$B$9:$G$52,2,FALSE))</f>
        <v/>
      </c>
      <c r="C1004" s="117"/>
      <c r="D1004" s="116"/>
      <c r="E1004" s="118"/>
      <c r="F1004" s="119"/>
      <c r="G1004" s="120"/>
      <c r="H1004" s="120"/>
      <c r="I1004" s="418">
        <f t="shared" si="16"/>
        <v>0</v>
      </c>
      <c r="J1004" s="331"/>
      <c r="K1004" s="332">
        <f>IFERROR(SUM(C1004/'Transfers of Funds'!$F$57),0)</f>
        <v>0</v>
      </c>
      <c r="L1004" s="21"/>
      <c r="M1004" s="47" t="s">
        <v>162</v>
      </c>
      <c r="N1004" s="46"/>
    </row>
    <row r="1005" spans="1:14" s="23" customFormat="1" ht="14.25" customHeight="1">
      <c r="A1005" s="115"/>
      <c r="B1005" s="308" t="str">
        <f>IF(A1005="","",VLOOKUP(A1005,'Project Budget vs Exp'!$B$9:$G$52,2,FALSE))</f>
        <v/>
      </c>
      <c r="C1005" s="117"/>
      <c r="D1005" s="116"/>
      <c r="E1005" s="118"/>
      <c r="F1005" s="119"/>
      <c r="G1005" s="120"/>
      <c r="H1005" s="120"/>
      <c r="I1005" s="418">
        <f t="shared" si="16"/>
        <v>0</v>
      </c>
      <c r="J1005" s="331"/>
      <c r="K1005" s="332">
        <f>IFERROR(SUM(C1005/'Transfers of Funds'!$F$57),0)</f>
        <v>0</v>
      </c>
      <c r="L1005" s="21"/>
      <c r="M1005" s="47" t="s">
        <v>162</v>
      </c>
      <c r="N1005" s="46"/>
    </row>
    <row r="1006" spans="1:14" s="23" customFormat="1" ht="14.25" customHeight="1">
      <c r="A1006" s="115"/>
      <c r="B1006" s="308" t="str">
        <f>IF(A1006="","",VLOOKUP(A1006,'Project Budget vs Exp'!$B$9:$G$52,2,FALSE))</f>
        <v/>
      </c>
      <c r="C1006" s="117"/>
      <c r="D1006" s="116"/>
      <c r="E1006" s="118"/>
      <c r="F1006" s="119"/>
      <c r="G1006" s="120"/>
      <c r="H1006" s="120"/>
      <c r="I1006" s="418">
        <f t="shared" si="16"/>
        <v>0</v>
      </c>
      <c r="J1006" s="331"/>
      <c r="K1006" s="332">
        <f>IFERROR(SUM(C1006/'Transfers of Funds'!$F$57),0)</f>
        <v>0</v>
      </c>
      <c r="L1006" s="21"/>
      <c r="M1006" s="47" t="s">
        <v>162</v>
      </c>
      <c r="N1006" s="46"/>
    </row>
    <row r="1007" spans="1:14" s="23" customFormat="1" ht="14.25" customHeight="1">
      <c r="A1007" s="115"/>
      <c r="B1007" s="308" t="str">
        <f>IF(A1007="","",VLOOKUP(A1007,'Project Budget vs Exp'!$B$9:$G$52,2,FALSE))</f>
        <v/>
      </c>
      <c r="C1007" s="117"/>
      <c r="D1007" s="116"/>
      <c r="E1007" s="118"/>
      <c r="F1007" s="119"/>
      <c r="G1007" s="120"/>
      <c r="H1007" s="120"/>
      <c r="I1007" s="418">
        <f t="shared" si="16"/>
        <v>0</v>
      </c>
      <c r="J1007" s="331"/>
      <c r="K1007" s="332">
        <f>IFERROR(SUM(C1007/'Transfers of Funds'!$F$57),0)</f>
        <v>0</v>
      </c>
      <c r="L1007" s="21"/>
      <c r="M1007" s="47" t="s">
        <v>162</v>
      </c>
      <c r="N1007" s="46"/>
    </row>
    <row r="1008" spans="1:14" s="23" customFormat="1" ht="14.25" customHeight="1">
      <c r="A1008" s="115"/>
      <c r="B1008" s="308" t="str">
        <f>IF(A1008="","",VLOOKUP(A1008,'Project Budget vs Exp'!$B$9:$G$52,2,FALSE))</f>
        <v/>
      </c>
      <c r="C1008" s="117"/>
      <c r="D1008" s="116"/>
      <c r="E1008" s="118"/>
      <c r="F1008" s="119"/>
      <c r="G1008" s="120"/>
      <c r="H1008" s="120"/>
      <c r="I1008" s="418">
        <f t="shared" si="16"/>
        <v>0</v>
      </c>
      <c r="J1008" s="331"/>
      <c r="K1008" s="332">
        <f>IFERROR(SUM(C1008/'Transfers of Funds'!$F$57),0)</f>
        <v>0</v>
      </c>
      <c r="L1008" s="21"/>
      <c r="M1008" s="47" t="s">
        <v>162</v>
      </c>
      <c r="N1008" s="46"/>
    </row>
    <row r="1009" spans="1:14" s="23" customFormat="1" ht="14.25" customHeight="1">
      <c r="A1009" s="115"/>
      <c r="B1009" s="308" t="str">
        <f>IF(A1009="","",VLOOKUP(A1009,'Project Budget vs Exp'!$B$9:$G$52,2,FALSE))</f>
        <v/>
      </c>
      <c r="C1009" s="117"/>
      <c r="D1009" s="116"/>
      <c r="E1009" s="118"/>
      <c r="F1009" s="119"/>
      <c r="G1009" s="120"/>
      <c r="H1009" s="120"/>
      <c r="I1009" s="418">
        <f t="shared" si="16"/>
        <v>0</v>
      </c>
      <c r="J1009" s="331"/>
      <c r="K1009" s="332">
        <f>IFERROR(SUM(C1009/'Transfers of Funds'!$F$57),0)</f>
        <v>0</v>
      </c>
      <c r="L1009" s="21"/>
      <c r="M1009" s="47" t="s">
        <v>162</v>
      </c>
      <c r="N1009" s="46"/>
    </row>
    <row r="1010" spans="1:14" s="23" customFormat="1" ht="14.25" customHeight="1">
      <c r="A1010" s="115"/>
      <c r="B1010" s="308" t="str">
        <f>IF(A1010="","",VLOOKUP(A1010,'Project Budget vs Exp'!$B$9:$G$52,2,FALSE))</f>
        <v/>
      </c>
      <c r="C1010" s="117"/>
      <c r="D1010" s="116"/>
      <c r="E1010" s="118"/>
      <c r="F1010" s="119"/>
      <c r="G1010" s="120"/>
      <c r="H1010" s="120"/>
      <c r="I1010" s="418">
        <f t="shared" si="16"/>
        <v>0</v>
      </c>
      <c r="J1010" s="331"/>
      <c r="K1010" s="332">
        <f>IFERROR(SUM(C1010/'Transfers of Funds'!$F$57),0)</f>
        <v>0</v>
      </c>
      <c r="L1010" s="21"/>
      <c r="M1010" s="47" t="s">
        <v>162</v>
      </c>
      <c r="N1010" s="46"/>
    </row>
    <row r="1011" spans="1:14" s="23" customFormat="1" ht="14.25" customHeight="1">
      <c r="A1011" s="115"/>
      <c r="B1011" s="308" t="str">
        <f>IF(A1011="","",VLOOKUP(A1011,'Project Budget vs Exp'!$B$9:$G$52,2,FALSE))</f>
        <v/>
      </c>
      <c r="C1011" s="117"/>
      <c r="D1011" s="116"/>
      <c r="E1011" s="118"/>
      <c r="F1011" s="119"/>
      <c r="G1011" s="120"/>
      <c r="H1011" s="120"/>
      <c r="I1011" s="418">
        <f t="shared" si="16"/>
        <v>0</v>
      </c>
      <c r="J1011" s="331"/>
      <c r="K1011" s="332">
        <f>IFERROR(SUM(C1011/'Transfers of Funds'!$F$57),0)</f>
        <v>0</v>
      </c>
      <c r="L1011" s="21"/>
      <c r="M1011" s="47" t="s">
        <v>162</v>
      </c>
      <c r="N1011" s="46"/>
    </row>
    <row r="1012" spans="1:14" s="23" customFormat="1" ht="14.25" customHeight="1">
      <c r="A1012" s="115"/>
      <c r="B1012" s="308" t="str">
        <f>IF(A1012="","",VLOOKUP(A1012,'Project Budget vs Exp'!$B$9:$G$52,2,FALSE))</f>
        <v/>
      </c>
      <c r="C1012" s="117"/>
      <c r="D1012" s="116"/>
      <c r="E1012" s="118"/>
      <c r="F1012" s="119"/>
      <c r="G1012" s="120"/>
      <c r="H1012" s="120"/>
      <c r="I1012" s="418">
        <f t="shared" si="16"/>
        <v>0</v>
      </c>
      <c r="J1012" s="331"/>
      <c r="K1012" s="332">
        <f>IFERROR(SUM(C1012/'Transfers of Funds'!$F$57),0)</f>
        <v>0</v>
      </c>
      <c r="L1012" s="21"/>
      <c r="M1012" s="47" t="s">
        <v>162</v>
      </c>
      <c r="N1012" s="46"/>
    </row>
    <row r="1013" spans="1:14" s="23" customFormat="1" ht="14.25" customHeight="1">
      <c r="A1013" s="115"/>
      <c r="B1013" s="308" t="str">
        <f>IF(A1013="","",VLOOKUP(A1013,'Project Budget vs Exp'!$B$9:$G$52,2,FALSE))</f>
        <v/>
      </c>
      <c r="C1013" s="117"/>
      <c r="D1013" s="116"/>
      <c r="E1013" s="118"/>
      <c r="F1013" s="119"/>
      <c r="G1013" s="120"/>
      <c r="H1013" s="120"/>
      <c r="I1013" s="418">
        <f t="shared" si="16"/>
        <v>0</v>
      </c>
      <c r="J1013" s="331"/>
      <c r="K1013" s="332">
        <f>IFERROR(SUM(C1013/'Transfers of Funds'!$F$57),0)</f>
        <v>0</v>
      </c>
      <c r="L1013" s="21"/>
      <c r="M1013" s="47" t="s">
        <v>162</v>
      </c>
      <c r="N1013" s="46"/>
    </row>
    <row r="1014" spans="1:14" s="23" customFormat="1" ht="14.25" customHeight="1">
      <c r="A1014" s="115"/>
      <c r="B1014" s="308" t="str">
        <f>IF(A1014="","",VLOOKUP(A1014,'Project Budget vs Exp'!$B$9:$G$52,2,FALSE))</f>
        <v/>
      </c>
      <c r="C1014" s="117"/>
      <c r="D1014" s="116"/>
      <c r="E1014" s="118"/>
      <c r="F1014" s="119"/>
      <c r="G1014" s="120"/>
      <c r="H1014" s="120"/>
      <c r="I1014" s="418">
        <f t="shared" si="16"/>
        <v>0</v>
      </c>
      <c r="J1014" s="331"/>
      <c r="K1014" s="332">
        <f>IFERROR(SUM(C1014/'Transfers of Funds'!$F$57),0)</f>
        <v>0</v>
      </c>
      <c r="L1014" s="21"/>
      <c r="M1014" s="47" t="s">
        <v>162</v>
      </c>
      <c r="N1014" s="46"/>
    </row>
    <row r="1015" spans="1:14" s="23" customFormat="1" ht="14.25" customHeight="1">
      <c r="A1015" s="115"/>
      <c r="B1015" s="308" t="str">
        <f>IF(A1015="","",VLOOKUP(A1015,'Project Budget vs Exp'!$B$9:$G$52,2,FALSE))</f>
        <v/>
      </c>
      <c r="C1015" s="117"/>
      <c r="D1015" s="116"/>
      <c r="E1015" s="118"/>
      <c r="F1015" s="119"/>
      <c r="G1015" s="120"/>
      <c r="H1015" s="120"/>
      <c r="I1015" s="418">
        <f t="shared" si="16"/>
        <v>0</v>
      </c>
      <c r="J1015" s="331"/>
      <c r="K1015" s="332">
        <f>IFERROR(SUM(C1015/'Transfers of Funds'!$F$57),0)</f>
        <v>0</v>
      </c>
      <c r="L1015" s="21"/>
      <c r="M1015" s="47" t="s">
        <v>162</v>
      </c>
      <c r="N1015" s="46"/>
    </row>
    <row r="1016" spans="1:14" s="23" customFormat="1" ht="14.25" customHeight="1">
      <c r="A1016" s="115"/>
      <c r="B1016" s="308" t="str">
        <f>IF(A1016="","",VLOOKUP(A1016,'Project Budget vs Exp'!$B$9:$G$52,2,FALSE))</f>
        <v/>
      </c>
      <c r="C1016" s="117"/>
      <c r="D1016" s="116"/>
      <c r="E1016" s="118"/>
      <c r="F1016" s="119"/>
      <c r="G1016" s="120"/>
      <c r="H1016" s="120"/>
      <c r="I1016" s="418">
        <f t="shared" si="16"/>
        <v>0</v>
      </c>
      <c r="J1016" s="331"/>
      <c r="K1016" s="332">
        <f>IFERROR(SUM(C1016/'Transfers of Funds'!$F$57),0)</f>
        <v>0</v>
      </c>
      <c r="L1016" s="21"/>
      <c r="M1016" s="47" t="s">
        <v>162</v>
      </c>
      <c r="N1016" s="46"/>
    </row>
    <row r="1017" spans="1:14" s="23" customFormat="1" ht="14.25" customHeight="1">
      <c r="A1017" s="115"/>
      <c r="B1017" s="308" t="str">
        <f>IF(A1017="","",VLOOKUP(A1017,'Project Budget vs Exp'!$B$9:$G$52,2,FALSE))</f>
        <v/>
      </c>
      <c r="C1017" s="117"/>
      <c r="D1017" s="116"/>
      <c r="E1017" s="118"/>
      <c r="F1017" s="119"/>
      <c r="G1017" s="120"/>
      <c r="H1017" s="120"/>
      <c r="I1017" s="418">
        <f t="shared" si="16"/>
        <v>0</v>
      </c>
      <c r="J1017" s="331"/>
      <c r="K1017" s="332">
        <f>IFERROR(SUM(C1017/'Transfers of Funds'!$F$57),0)</f>
        <v>0</v>
      </c>
      <c r="L1017" s="21"/>
      <c r="M1017" s="47" t="s">
        <v>162</v>
      </c>
      <c r="N1017" s="46"/>
    </row>
    <row r="1018" spans="1:14" s="23" customFormat="1" ht="14.25" customHeight="1">
      <c r="A1018" s="115"/>
      <c r="B1018" s="308" t="str">
        <f>IF(A1018="","",VLOOKUP(A1018,'Project Budget vs Exp'!$B$9:$G$52,2,FALSE))</f>
        <v/>
      </c>
      <c r="C1018" s="117"/>
      <c r="D1018" s="116"/>
      <c r="E1018" s="118"/>
      <c r="F1018" s="119"/>
      <c r="G1018" s="120"/>
      <c r="H1018" s="120"/>
      <c r="I1018" s="418">
        <f t="shared" si="16"/>
        <v>0</v>
      </c>
      <c r="J1018" s="331"/>
      <c r="K1018" s="332">
        <f>IFERROR(SUM(C1018/'Transfers of Funds'!$F$57),0)</f>
        <v>0</v>
      </c>
      <c r="L1018" s="21"/>
      <c r="M1018" s="47" t="s">
        <v>162</v>
      </c>
      <c r="N1018" s="46"/>
    </row>
    <row r="1019" spans="1:14" s="23" customFormat="1" ht="14.25" customHeight="1">
      <c r="A1019" s="115"/>
      <c r="B1019" s="308" t="str">
        <f>IF(A1019="","",VLOOKUP(A1019,'Project Budget vs Exp'!$B$9:$G$52,2,FALSE))</f>
        <v/>
      </c>
      <c r="C1019" s="117"/>
      <c r="D1019" s="116"/>
      <c r="E1019" s="118"/>
      <c r="F1019" s="119"/>
      <c r="G1019" s="120"/>
      <c r="H1019" s="120"/>
      <c r="I1019" s="418">
        <f t="shared" si="16"/>
        <v>0</v>
      </c>
      <c r="J1019" s="331"/>
      <c r="K1019" s="332">
        <f>IFERROR(SUM(C1019/'Transfers of Funds'!$F$57),0)</f>
        <v>0</v>
      </c>
      <c r="L1019" s="21"/>
      <c r="M1019" s="47" t="s">
        <v>162</v>
      </c>
      <c r="N1019" s="46"/>
    </row>
    <row r="1020" spans="1:14" s="23" customFormat="1" ht="14.25" customHeight="1">
      <c r="A1020" s="115"/>
      <c r="B1020" s="308" t="str">
        <f>IF(A1020="","",VLOOKUP(A1020,'Project Budget vs Exp'!$B$9:$G$52,2,FALSE))</f>
        <v/>
      </c>
      <c r="C1020" s="117"/>
      <c r="D1020" s="116"/>
      <c r="E1020" s="118"/>
      <c r="F1020" s="119"/>
      <c r="G1020" s="120"/>
      <c r="H1020" s="120"/>
      <c r="I1020" s="418">
        <f t="shared" si="16"/>
        <v>0</v>
      </c>
      <c r="J1020" s="331"/>
      <c r="K1020" s="332">
        <f>IFERROR(SUM(C1020/'Transfers of Funds'!$F$57),0)</f>
        <v>0</v>
      </c>
      <c r="L1020" s="21"/>
      <c r="M1020" s="47" t="s">
        <v>162</v>
      </c>
      <c r="N1020" s="46"/>
    </row>
    <row r="1021" spans="1:14" s="23" customFormat="1" ht="14.25" customHeight="1">
      <c r="A1021" s="115"/>
      <c r="B1021" s="308" t="str">
        <f>IF(A1021="","",VLOOKUP(A1021,'Project Budget vs Exp'!$B$9:$G$52,2,FALSE))</f>
        <v/>
      </c>
      <c r="C1021" s="117"/>
      <c r="D1021" s="116"/>
      <c r="E1021" s="118"/>
      <c r="F1021" s="119"/>
      <c r="G1021" s="120"/>
      <c r="H1021" s="120"/>
      <c r="I1021" s="418">
        <f t="shared" si="16"/>
        <v>0</v>
      </c>
      <c r="J1021" s="331"/>
      <c r="K1021" s="332">
        <f>IFERROR(SUM(C1021/'Transfers of Funds'!$F$57),0)</f>
        <v>0</v>
      </c>
      <c r="L1021" s="21"/>
      <c r="M1021" s="47" t="s">
        <v>162</v>
      </c>
      <c r="N1021" s="46"/>
    </row>
    <row r="1022" spans="1:14" s="23" customFormat="1" ht="14.25" customHeight="1">
      <c r="A1022" s="115"/>
      <c r="B1022" s="308" t="str">
        <f>IF(A1022="","",VLOOKUP(A1022,'Project Budget vs Exp'!$B$9:$G$52,2,FALSE))</f>
        <v/>
      </c>
      <c r="C1022" s="117"/>
      <c r="D1022" s="116"/>
      <c r="E1022" s="118"/>
      <c r="F1022" s="119"/>
      <c r="G1022" s="120"/>
      <c r="H1022" s="120"/>
      <c r="I1022" s="418">
        <f t="shared" si="16"/>
        <v>0</v>
      </c>
      <c r="J1022" s="331"/>
      <c r="K1022" s="332">
        <f>IFERROR(SUM(C1022/'Transfers of Funds'!$F$57),0)</f>
        <v>0</v>
      </c>
      <c r="L1022" s="21"/>
      <c r="M1022" s="47" t="s">
        <v>162</v>
      </c>
      <c r="N1022" s="46"/>
    </row>
    <row r="1023" spans="1:14" s="23" customFormat="1" ht="14.25" customHeight="1">
      <c r="A1023" s="115"/>
      <c r="B1023" s="308" t="str">
        <f>IF(A1023="","",VLOOKUP(A1023,'Project Budget vs Exp'!$B$9:$G$52,2,FALSE))</f>
        <v/>
      </c>
      <c r="C1023" s="117"/>
      <c r="D1023" s="116"/>
      <c r="E1023" s="118"/>
      <c r="F1023" s="119"/>
      <c r="G1023" s="120"/>
      <c r="H1023" s="120"/>
      <c r="I1023" s="418">
        <f t="shared" si="16"/>
        <v>0</v>
      </c>
      <c r="J1023" s="331"/>
      <c r="K1023" s="332">
        <f>IFERROR(SUM(C1023/'Transfers of Funds'!$F$57),0)</f>
        <v>0</v>
      </c>
      <c r="L1023" s="21"/>
      <c r="M1023" s="47" t="s">
        <v>162</v>
      </c>
      <c r="N1023" s="46"/>
    </row>
    <row r="1024" spans="1:14" s="23" customFormat="1" ht="14.25" customHeight="1">
      <c r="A1024" s="115"/>
      <c r="B1024" s="308" t="str">
        <f>IF(A1024="","",VLOOKUP(A1024,'Project Budget vs Exp'!$B$9:$G$52,2,FALSE))</f>
        <v/>
      </c>
      <c r="C1024" s="117"/>
      <c r="D1024" s="116"/>
      <c r="E1024" s="118"/>
      <c r="F1024" s="119"/>
      <c r="G1024" s="120"/>
      <c r="H1024" s="120"/>
      <c r="I1024" s="418">
        <f t="shared" si="16"/>
        <v>0</v>
      </c>
      <c r="J1024" s="331"/>
      <c r="K1024" s="332">
        <f>IFERROR(SUM(C1024/'Transfers of Funds'!$F$57),0)</f>
        <v>0</v>
      </c>
      <c r="L1024" s="21"/>
      <c r="M1024" s="47" t="s">
        <v>162</v>
      </c>
      <c r="N1024" s="46"/>
    </row>
    <row r="1025" spans="1:14" s="23" customFormat="1" ht="14.25" customHeight="1">
      <c r="A1025" s="115"/>
      <c r="B1025" s="308" t="str">
        <f>IF(A1025="","",VLOOKUP(A1025,'Project Budget vs Exp'!$B$9:$G$52,2,FALSE))</f>
        <v/>
      </c>
      <c r="C1025" s="117"/>
      <c r="D1025" s="116"/>
      <c r="E1025" s="118"/>
      <c r="F1025" s="119"/>
      <c r="G1025" s="120"/>
      <c r="H1025" s="120"/>
      <c r="I1025" s="418">
        <f t="shared" si="16"/>
        <v>0</v>
      </c>
      <c r="J1025" s="331"/>
      <c r="K1025" s="332">
        <f>IFERROR(SUM(C1025/'Transfers of Funds'!$F$57),0)</f>
        <v>0</v>
      </c>
      <c r="L1025" s="21"/>
      <c r="M1025" s="47" t="s">
        <v>162</v>
      </c>
      <c r="N1025" s="46"/>
    </row>
    <row r="1026" spans="1:14" s="23" customFormat="1" ht="14.25" customHeight="1">
      <c r="A1026" s="115"/>
      <c r="B1026" s="308" t="str">
        <f>IF(A1026="","",VLOOKUP(A1026,'Project Budget vs Exp'!$B$9:$G$52,2,FALSE))</f>
        <v/>
      </c>
      <c r="C1026" s="117"/>
      <c r="D1026" s="116"/>
      <c r="E1026" s="118"/>
      <c r="F1026" s="119"/>
      <c r="G1026" s="120"/>
      <c r="H1026" s="120"/>
      <c r="I1026" s="418">
        <f t="shared" si="16"/>
        <v>0</v>
      </c>
      <c r="J1026" s="331"/>
      <c r="K1026" s="332">
        <f>IFERROR(SUM(C1026/'Transfers of Funds'!$F$57),0)</f>
        <v>0</v>
      </c>
      <c r="L1026" s="21"/>
      <c r="M1026" s="47" t="s">
        <v>162</v>
      </c>
      <c r="N1026" s="46"/>
    </row>
    <row r="1027" spans="1:14" s="23" customFormat="1" ht="14.25" customHeight="1">
      <c r="A1027" s="115"/>
      <c r="B1027" s="308" t="str">
        <f>IF(A1027="","",VLOOKUP(A1027,'Project Budget vs Exp'!$B$9:$G$52,2,FALSE))</f>
        <v/>
      </c>
      <c r="C1027" s="117"/>
      <c r="D1027" s="116"/>
      <c r="E1027" s="118"/>
      <c r="F1027" s="119"/>
      <c r="G1027" s="120"/>
      <c r="H1027" s="120"/>
      <c r="I1027" s="418">
        <f t="shared" si="16"/>
        <v>0</v>
      </c>
      <c r="J1027" s="331"/>
      <c r="K1027" s="332">
        <f>IFERROR(SUM(C1027/'Transfers of Funds'!$F$57),0)</f>
        <v>0</v>
      </c>
      <c r="L1027" s="21"/>
      <c r="M1027" s="47" t="s">
        <v>162</v>
      </c>
      <c r="N1027" s="46"/>
    </row>
    <row r="1028" spans="1:14" s="23" customFormat="1" ht="14.25" customHeight="1">
      <c r="A1028" s="115"/>
      <c r="B1028" s="308" t="str">
        <f>IF(A1028="","",VLOOKUP(A1028,'Project Budget vs Exp'!$B$9:$G$52,2,FALSE))</f>
        <v/>
      </c>
      <c r="C1028" s="117"/>
      <c r="D1028" s="116"/>
      <c r="E1028" s="118"/>
      <c r="F1028" s="119"/>
      <c r="G1028" s="120"/>
      <c r="H1028" s="120"/>
      <c r="I1028" s="418">
        <f t="shared" si="16"/>
        <v>0</v>
      </c>
      <c r="J1028" s="331"/>
      <c r="K1028" s="332">
        <f>IFERROR(SUM(C1028/'Transfers of Funds'!$F$57),0)</f>
        <v>0</v>
      </c>
      <c r="L1028" s="21"/>
      <c r="M1028" s="47" t="s">
        <v>162</v>
      </c>
      <c r="N1028" s="46"/>
    </row>
    <row r="1029" spans="1:14" s="23" customFormat="1" ht="14.25" customHeight="1">
      <c r="A1029" s="115"/>
      <c r="B1029" s="308" t="str">
        <f>IF(A1029="","",VLOOKUP(A1029,'Project Budget vs Exp'!$B$9:$G$52,2,FALSE))</f>
        <v/>
      </c>
      <c r="C1029" s="117"/>
      <c r="D1029" s="116"/>
      <c r="E1029" s="118"/>
      <c r="F1029" s="119"/>
      <c r="G1029" s="120"/>
      <c r="H1029" s="120"/>
      <c r="I1029" s="418">
        <f t="shared" si="16"/>
        <v>0</v>
      </c>
      <c r="J1029" s="331"/>
      <c r="K1029" s="332">
        <f>IFERROR(SUM(C1029/'Transfers of Funds'!$F$57),0)</f>
        <v>0</v>
      </c>
      <c r="L1029" s="21"/>
      <c r="M1029" s="47" t="s">
        <v>162</v>
      </c>
      <c r="N1029" s="46"/>
    </row>
    <row r="1030" spans="1:14" s="23" customFormat="1" ht="14.25" customHeight="1">
      <c r="A1030" s="115"/>
      <c r="B1030" s="308" t="str">
        <f>IF(A1030="","",VLOOKUP(A1030,'Project Budget vs Exp'!$B$9:$G$52,2,FALSE))</f>
        <v/>
      </c>
      <c r="C1030" s="117"/>
      <c r="D1030" s="116"/>
      <c r="E1030" s="118"/>
      <c r="F1030" s="119"/>
      <c r="G1030" s="120"/>
      <c r="H1030" s="120"/>
      <c r="I1030" s="418">
        <f t="shared" si="16"/>
        <v>0</v>
      </c>
      <c r="J1030" s="331"/>
      <c r="K1030" s="332">
        <f>IFERROR(SUM(C1030/'Transfers of Funds'!$F$57),0)</f>
        <v>0</v>
      </c>
      <c r="L1030" s="21"/>
      <c r="M1030" s="47" t="s">
        <v>162</v>
      </c>
      <c r="N1030" s="46"/>
    </row>
    <row r="1031" spans="1:14" s="23" customFormat="1" ht="14.25" customHeight="1">
      <c r="A1031" s="115"/>
      <c r="B1031" s="308" t="str">
        <f>IF(A1031="","",VLOOKUP(A1031,'Project Budget vs Exp'!$B$9:$G$52,2,FALSE))</f>
        <v/>
      </c>
      <c r="C1031" s="117"/>
      <c r="D1031" s="116"/>
      <c r="E1031" s="118"/>
      <c r="F1031" s="119"/>
      <c r="G1031" s="120"/>
      <c r="H1031" s="120"/>
      <c r="I1031" s="418">
        <f t="shared" si="16"/>
        <v>0</v>
      </c>
      <c r="J1031" s="331"/>
      <c r="K1031" s="332">
        <f>IFERROR(SUM(C1031/'Transfers of Funds'!$F$57),0)</f>
        <v>0</v>
      </c>
      <c r="L1031" s="21"/>
      <c r="M1031" s="47" t="s">
        <v>162</v>
      </c>
      <c r="N1031" s="46"/>
    </row>
    <row r="1032" spans="1:14" s="23" customFormat="1" ht="14.25" customHeight="1">
      <c r="A1032" s="115"/>
      <c r="B1032" s="308" t="str">
        <f>IF(A1032="","",VLOOKUP(A1032,'Project Budget vs Exp'!$B$9:$G$52,2,FALSE))</f>
        <v/>
      </c>
      <c r="C1032" s="117"/>
      <c r="D1032" s="116"/>
      <c r="E1032" s="118"/>
      <c r="F1032" s="119"/>
      <c r="G1032" s="120"/>
      <c r="H1032" s="120"/>
      <c r="I1032" s="418">
        <f t="shared" si="16"/>
        <v>0</v>
      </c>
      <c r="J1032" s="331"/>
      <c r="K1032" s="332">
        <f>IFERROR(SUM(C1032/'Transfers of Funds'!$F$57),0)</f>
        <v>0</v>
      </c>
      <c r="L1032" s="21"/>
      <c r="M1032" s="47" t="s">
        <v>162</v>
      </c>
      <c r="N1032" s="46"/>
    </row>
    <row r="1033" spans="1:14" s="23" customFormat="1" ht="14.25" customHeight="1">
      <c r="A1033" s="115"/>
      <c r="B1033" s="308" t="str">
        <f>IF(A1033="","",VLOOKUP(A1033,'Project Budget vs Exp'!$B$9:$G$52,2,FALSE))</f>
        <v/>
      </c>
      <c r="C1033" s="117"/>
      <c r="D1033" s="116"/>
      <c r="E1033" s="118"/>
      <c r="F1033" s="119"/>
      <c r="G1033" s="120"/>
      <c r="H1033" s="120"/>
      <c r="I1033" s="418">
        <f t="shared" si="16"/>
        <v>0</v>
      </c>
      <c r="J1033" s="331"/>
      <c r="K1033" s="332">
        <f>IFERROR(SUM(C1033/'Transfers of Funds'!$F$57),0)</f>
        <v>0</v>
      </c>
      <c r="L1033" s="21"/>
      <c r="M1033" s="47" t="s">
        <v>162</v>
      </c>
      <c r="N1033" s="46"/>
    </row>
    <row r="1034" spans="1:14" s="23" customFormat="1" ht="14.25" customHeight="1">
      <c r="A1034" s="115"/>
      <c r="B1034" s="308" t="str">
        <f>IF(A1034="","",VLOOKUP(A1034,'Project Budget vs Exp'!$B$9:$G$52,2,FALSE))</f>
        <v/>
      </c>
      <c r="C1034" s="117"/>
      <c r="D1034" s="116"/>
      <c r="E1034" s="118"/>
      <c r="F1034" s="119"/>
      <c r="G1034" s="120"/>
      <c r="H1034" s="120"/>
      <c r="I1034" s="418">
        <f t="shared" si="16"/>
        <v>0</v>
      </c>
      <c r="J1034" s="331"/>
      <c r="K1034" s="332">
        <f>IFERROR(SUM(C1034/'Transfers of Funds'!$F$57),0)</f>
        <v>0</v>
      </c>
      <c r="L1034" s="21"/>
      <c r="M1034" s="47" t="s">
        <v>162</v>
      </c>
      <c r="N1034" s="46"/>
    </row>
    <row r="1035" spans="1:14" s="23" customFormat="1" ht="14.25" customHeight="1">
      <c r="A1035" s="115"/>
      <c r="B1035" s="308" t="str">
        <f>IF(A1035="","",VLOOKUP(A1035,'Project Budget vs Exp'!$B$9:$G$52,2,FALSE))</f>
        <v/>
      </c>
      <c r="C1035" s="117"/>
      <c r="D1035" s="116"/>
      <c r="E1035" s="118"/>
      <c r="F1035" s="119"/>
      <c r="G1035" s="120"/>
      <c r="H1035" s="120"/>
      <c r="I1035" s="418">
        <f t="shared" si="16"/>
        <v>0</v>
      </c>
      <c r="J1035" s="331"/>
      <c r="K1035" s="332">
        <f>IFERROR(SUM(C1035/'Transfers of Funds'!$F$57),0)</f>
        <v>0</v>
      </c>
      <c r="L1035" s="21"/>
      <c r="M1035" s="47" t="s">
        <v>162</v>
      </c>
      <c r="N1035" s="46"/>
    </row>
    <row r="1036" spans="1:14" s="23" customFormat="1" ht="14.25" customHeight="1">
      <c r="A1036" s="115"/>
      <c r="B1036" s="308" t="str">
        <f>IF(A1036="","",VLOOKUP(A1036,'Project Budget vs Exp'!$B$9:$G$52,2,FALSE))</f>
        <v/>
      </c>
      <c r="C1036" s="117"/>
      <c r="D1036" s="116"/>
      <c r="E1036" s="118"/>
      <c r="F1036" s="119"/>
      <c r="G1036" s="120"/>
      <c r="H1036" s="120"/>
      <c r="I1036" s="418">
        <f t="shared" si="16"/>
        <v>0</v>
      </c>
      <c r="J1036" s="331"/>
      <c r="K1036" s="332">
        <f>IFERROR(SUM(C1036/'Transfers of Funds'!$F$57),0)</f>
        <v>0</v>
      </c>
      <c r="L1036" s="21"/>
      <c r="M1036" s="47" t="s">
        <v>162</v>
      </c>
      <c r="N1036" s="46"/>
    </row>
    <row r="1037" spans="1:14" s="23" customFormat="1" ht="14.25" customHeight="1">
      <c r="A1037" s="115"/>
      <c r="B1037" s="308" t="str">
        <f>IF(A1037="","",VLOOKUP(A1037,'Project Budget vs Exp'!$B$9:$G$52,2,FALSE))</f>
        <v/>
      </c>
      <c r="C1037" s="117"/>
      <c r="D1037" s="116"/>
      <c r="E1037" s="118"/>
      <c r="F1037" s="119"/>
      <c r="G1037" s="120"/>
      <c r="H1037" s="120"/>
      <c r="I1037" s="418">
        <f t="shared" si="16"/>
        <v>0</v>
      </c>
      <c r="J1037" s="331"/>
      <c r="K1037" s="332">
        <f>IFERROR(SUM(C1037/'Transfers of Funds'!$F$57),0)</f>
        <v>0</v>
      </c>
      <c r="L1037" s="21"/>
      <c r="M1037" s="47" t="s">
        <v>162</v>
      </c>
      <c r="N1037" s="46"/>
    </row>
    <row r="1038" spans="1:14" s="23" customFormat="1" ht="14.25" customHeight="1">
      <c r="A1038" s="115"/>
      <c r="B1038" s="308" t="str">
        <f>IF(A1038="","",VLOOKUP(A1038,'Project Budget vs Exp'!$B$9:$G$52,2,FALSE))</f>
        <v/>
      </c>
      <c r="C1038" s="117"/>
      <c r="D1038" s="116"/>
      <c r="E1038" s="118"/>
      <c r="F1038" s="119"/>
      <c r="G1038" s="120"/>
      <c r="H1038" s="120"/>
      <c r="I1038" s="418">
        <f t="shared" si="16"/>
        <v>0</v>
      </c>
      <c r="J1038" s="331"/>
      <c r="K1038" s="332">
        <f>IFERROR(SUM(C1038/'Transfers of Funds'!$F$57),0)</f>
        <v>0</v>
      </c>
      <c r="L1038" s="21"/>
      <c r="M1038" s="47" t="s">
        <v>162</v>
      </c>
      <c r="N1038" s="46"/>
    </row>
    <row r="1039" spans="1:14" s="23" customFormat="1" ht="14.25" customHeight="1">
      <c r="A1039" s="115"/>
      <c r="B1039" s="308" t="str">
        <f>IF(A1039="","",VLOOKUP(A1039,'Project Budget vs Exp'!$B$9:$G$52,2,FALSE))</f>
        <v/>
      </c>
      <c r="C1039" s="117"/>
      <c r="D1039" s="116"/>
      <c r="E1039" s="118"/>
      <c r="F1039" s="119"/>
      <c r="G1039" s="120"/>
      <c r="H1039" s="120"/>
      <c r="I1039" s="418">
        <f t="shared" si="16"/>
        <v>0</v>
      </c>
      <c r="J1039" s="331"/>
      <c r="K1039" s="332">
        <f>IFERROR(SUM(C1039/'Transfers of Funds'!$F$57),0)</f>
        <v>0</v>
      </c>
      <c r="L1039" s="21"/>
      <c r="M1039" s="47" t="s">
        <v>162</v>
      </c>
      <c r="N1039" s="46"/>
    </row>
    <row r="1040" spans="1:14" s="23" customFormat="1" ht="14.25" customHeight="1">
      <c r="A1040" s="115"/>
      <c r="B1040" s="308" t="str">
        <f>IF(A1040="","",VLOOKUP(A1040,'Project Budget vs Exp'!$B$9:$G$52,2,FALSE))</f>
        <v/>
      </c>
      <c r="C1040" s="117"/>
      <c r="D1040" s="116"/>
      <c r="E1040" s="118"/>
      <c r="F1040" s="119"/>
      <c r="G1040" s="120"/>
      <c r="H1040" s="120"/>
      <c r="I1040" s="418">
        <f t="shared" si="16"/>
        <v>0</v>
      </c>
      <c r="J1040" s="331"/>
      <c r="K1040" s="332">
        <f>IFERROR(SUM(C1040/'Transfers of Funds'!$F$57),0)</f>
        <v>0</v>
      </c>
      <c r="L1040" s="21"/>
      <c r="M1040" s="47" t="s">
        <v>162</v>
      </c>
      <c r="N1040" s="46"/>
    </row>
    <row r="1041" spans="1:14" s="23" customFormat="1" ht="14.25" customHeight="1">
      <c r="A1041" s="115"/>
      <c r="B1041" s="308" t="str">
        <f>IF(A1041="","",VLOOKUP(A1041,'Project Budget vs Exp'!$B$9:$G$52,2,FALSE))</f>
        <v/>
      </c>
      <c r="C1041" s="117"/>
      <c r="D1041" s="116"/>
      <c r="E1041" s="118"/>
      <c r="F1041" s="119"/>
      <c r="G1041" s="120"/>
      <c r="H1041" s="120"/>
      <c r="I1041" s="418">
        <f t="shared" si="16"/>
        <v>0</v>
      </c>
      <c r="J1041" s="331"/>
      <c r="K1041" s="332">
        <f>IFERROR(SUM(C1041/'Transfers of Funds'!$F$57),0)</f>
        <v>0</v>
      </c>
      <c r="L1041" s="21"/>
      <c r="M1041" s="47" t="s">
        <v>162</v>
      </c>
      <c r="N1041" s="46"/>
    </row>
    <row r="1042" spans="1:14" s="23" customFormat="1" ht="14.25" customHeight="1">
      <c r="A1042" s="115"/>
      <c r="B1042" s="308" t="str">
        <f>IF(A1042="","",VLOOKUP(A1042,'Project Budget vs Exp'!$B$9:$G$52,2,FALSE))</f>
        <v/>
      </c>
      <c r="C1042" s="117"/>
      <c r="D1042" s="116"/>
      <c r="E1042" s="118"/>
      <c r="F1042" s="119"/>
      <c r="G1042" s="120"/>
      <c r="H1042" s="120"/>
      <c r="I1042" s="418">
        <f t="shared" si="16"/>
        <v>0</v>
      </c>
      <c r="J1042" s="331"/>
      <c r="K1042" s="332">
        <f>IFERROR(SUM(C1042/'Transfers of Funds'!$F$57),0)</f>
        <v>0</v>
      </c>
      <c r="L1042" s="21"/>
      <c r="M1042" s="47" t="s">
        <v>162</v>
      </c>
      <c r="N1042" s="46"/>
    </row>
    <row r="1043" spans="1:14" s="23" customFormat="1" ht="14.25" customHeight="1">
      <c r="A1043" s="115"/>
      <c r="B1043" s="308" t="str">
        <f>IF(A1043="","",VLOOKUP(A1043,'Project Budget vs Exp'!$B$9:$G$52,2,FALSE))</f>
        <v/>
      </c>
      <c r="C1043" s="117"/>
      <c r="D1043" s="116"/>
      <c r="E1043" s="118"/>
      <c r="F1043" s="119"/>
      <c r="G1043" s="120"/>
      <c r="H1043" s="120"/>
      <c r="I1043" s="418">
        <f t="shared" si="16"/>
        <v>0</v>
      </c>
      <c r="J1043" s="331"/>
      <c r="K1043" s="332">
        <f>IFERROR(SUM(C1043/'Transfers of Funds'!$F$57),0)</f>
        <v>0</v>
      </c>
      <c r="L1043" s="21"/>
      <c r="M1043" s="47" t="s">
        <v>162</v>
      </c>
      <c r="N1043" s="46"/>
    </row>
    <row r="1044" spans="1:14" s="23" customFormat="1" ht="14.25" customHeight="1">
      <c r="A1044" s="115"/>
      <c r="B1044" s="308" t="str">
        <f>IF(A1044="","",VLOOKUP(A1044,'Project Budget vs Exp'!$B$9:$G$52,2,FALSE))</f>
        <v/>
      </c>
      <c r="C1044" s="117"/>
      <c r="D1044" s="116"/>
      <c r="E1044" s="118"/>
      <c r="F1044" s="119"/>
      <c r="G1044" s="120"/>
      <c r="H1044" s="120"/>
      <c r="I1044" s="418">
        <f t="shared" si="16"/>
        <v>0</v>
      </c>
      <c r="J1044" s="331"/>
      <c r="K1044" s="332">
        <f>IFERROR(SUM(C1044/'Transfers of Funds'!$F$57),0)</f>
        <v>0</v>
      </c>
      <c r="L1044" s="21"/>
      <c r="M1044" s="47" t="s">
        <v>162</v>
      </c>
      <c r="N1044" s="46"/>
    </row>
    <row r="1045" spans="1:14" s="23" customFormat="1" ht="14.25" customHeight="1">
      <c r="A1045" s="115"/>
      <c r="B1045" s="308" t="str">
        <f>IF(A1045="","",VLOOKUP(A1045,'Project Budget vs Exp'!$B$9:$G$52,2,FALSE))</f>
        <v/>
      </c>
      <c r="C1045" s="117"/>
      <c r="D1045" s="116"/>
      <c r="E1045" s="118"/>
      <c r="F1045" s="119"/>
      <c r="G1045" s="120"/>
      <c r="H1045" s="120"/>
      <c r="I1045" s="418">
        <f t="shared" ref="I1045:I1108" si="17">IF(OR(F$4="EUR",F$4="USD",F$4="GBP",F$4="CAD",F$4="NZD",F$4="AUD"),K1045,C1045)</f>
        <v>0</v>
      </c>
      <c r="J1045" s="331"/>
      <c r="K1045" s="332">
        <f>IFERROR(SUM(C1045/'Transfers of Funds'!$F$57),0)</f>
        <v>0</v>
      </c>
      <c r="L1045" s="21"/>
      <c r="M1045" s="47" t="s">
        <v>162</v>
      </c>
      <c r="N1045" s="46"/>
    </row>
    <row r="1046" spans="1:14" s="23" customFormat="1" ht="14.25" customHeight="1">
      <c r="A1046" s="115"/>
      <c r="B1046" s="308" t="str">
        <f>IF(A1046="","",VLOOKUP(A1046,'Project Budget vs Exp'!$B$9:$G$52,2,FALSE))</f>
        <v/>
      </c>
      <c r="C1046" s="117"/>
      <c r="D1046" s="116"/>
      <c r="E1046" s="118"/>
      <c r="F1046" s="119"/>
      <c r="G1046" s="120"/>
      <c r="H1046" s="120"/>
      <c r="I1046" s="418">
        <f t="shared" si="17"/>
        <v>0</v>
      </c>
      <c r="J1046" s="331"/>
      <c r="K1046" s="332">
        <f>IFERROR(SUM(C1046/'Transfers of Funds'!$F$57),0)</f>
        <v>0</v>
      </c>
      <c r="L1046" s="21"/>
      <c r="M1046" s="47" t="s">
        <v>162</v>
      </c>
      <c r="N1046" s="46"/>
    </row>
    <row r="1047" spans="1:14" s="23" customFormat="1" ht="14.25" customHeight="1">
      <c r="A1047" s="115"/>
      <c r="B1047" s="308" t="str">
        <f>IF(A1047="","",VLOOKUP(A1047,'Project Budget vs Exp'!$B$9:$G$52,2,FALSE))</f>
        <v/>
      </c>
      <c r="C1047" s="117"/>
      <c r="D1047" s="116"/>
      <c r="E1047" s="118"/>
      <c r="F1047" s="119"/>
      <c r="G1047" s="120"/>
      <c r="H1047" s="120"/>
      <c r="I1047" s="418">
        <f t="shared" si="17"/>
        <v>0</v>
      </c>
      <c r="J1047" s="331"/>
      <c r="K1047" s="332">
        <f>IFERROR(SUM(C1047/'Transfers of Funds'!$F$57),0)</f>
        <v>0</v>
      </c>
      <c r="L1047" s="21"/>
      <c r="M1047" s="47" t="s">
        <v>162</v>
      </c>
      <c r="N1047" s="46"/>
    </row>
    <row r="1048" spans="1:14" s="23" customFormat="1" ht="14.25" customHeight="1">
      <c r="A1048" s="115"/>
      <c r="B1048" s="308" t="str">
        <f>IF(A1048="","",VLOOKUP(A1048,'Project Budget vs Exp'!$B$9:$G$52,2,FALSE))</f>
        <v/>
      </c>
      <c r="C1048" s="117"/>
      <c r="D1048" s="116"/>
      <c r="E1048" s="118"/>
      <c r="F1048" s="119"/>
      <c r="G1048" s="120"/>
      <c r="H1048" s="120"/>
      <c r="I1048" s="418">
        <f t="shared" si="17"/>
        <v>0</v>
      </c>
      <c r="J1048" s="331"/>
      <c r="K1048" s="332">
        <f>IFERROR(SUM(C1048/'Transfers of Funds'!$F$57),0)</f>
        <v>0</v>
      </c>
      <c r="L1048" s="21"/>
      <c r="M1048" s="47" t="s">
        <v>162</v>
      </c>
      <c r="N1048" s="46"/>
    </row>
    <row r="1049" spans="1:14" s="23" customFormat="1" ht="14.25" customHeight="1">
      <c r="A1049" s="115"/>
      <c r="B1049" s="308" t="str">
        <f>IF(A1049="","",VLOOKUP(A1049,'Project Budget vs Exp'!$B$9:$G$52,2,FALSE))</f>
        <v/>
      </c>
      <c r="C1049" s="117"/>
      <c r="D1049" s="116"/>
      <c r="E1049" s="118"/>
      <c r="F1049" s="119"/>
      <c r="G1049" s="120"/>
      <c r="H1049" s="120"/>
      <c r="I1049" s="418">
        <f t="shared" si="17"/>
        <v>0</v>
      </c>
      <c r="J1049" s="331"/>
      <c r="K1049" s="332">
        <f>IFERROR(SUM(C1049/'Transfers of Funds'!$F$57),0)</f>
        <v>0</v>
      </c>
      <c r="L1049" s="21"/>
      <c r="M1049" s="47" t="s">
        <v>162</v>
      </c>
      <c r="N1049" s="46"/>
    </row>
    <row r="1050" spans="1:14" s="23" customFormat="1" ht="14.25" customHeight="1">
      <c r="A1050" s="115"/>
      <c r="B1050" s="308" t="str">
        <f>IF(A1050="","",VLOOKUP(A1050,'Project Budget vs Exp'!$B$9:$G$52,2,FALSE))</f>
        <v/>
      </c>
      <c r="C1050" s="117"/>
      <c r="D1050" s="116"/>
      <c r="E1050" s="118"/>
      <c r="F1050" s="119"/>
      <c r="G1050" s="120"/>
      <c r="H1050" s="120"/>
      <c r="I1050" s="418">
        <f t="shared" si="17"/>
        <v>0</v>
      </c>
      <c r="J1050" s="331"/>
      <c r="K1050" s="332">
        <f>IFERROR(SUM(C1050/'Transfers of Funds'!$F$57),0)</f>
        <v>0</v>
      </c>
      <c r="L1050" s="21"/>
      <c r="M1050" s="47" t="s">
        <v>162</v>
      </c>
      <c r="N1050" s="46"/>
    </row>
    <row r="1051" spans="1:14" s="23" customFormat="1" ht="14.25" customHeight="1">
      <c r="A1051" s="115"/>
      <c r="B1051" s="308" t="str">
        <f>IF(A1051="","",VLOOKUP(A1051,'Project Budget vs Exp'!$B$9:$G$52,2,FALSE))</f>
        <v/>
      </c>
      <c r="C1051" s="117"/>
      <c r="D1051" s="116"/>
      <c r="E1051" s="118"/>
      <c r="F1051" s="119"/>
      <c r="G1051" s="120"/>
      <c r="H1051" s="120"/>
      <c r="I1051" s="418">
        <f t="shared" si="17"/>
        <v>0</v>
      </c>
      <c r="J1051" s="331"/>
      <c r="K1051" s="332">
        <f>IFERROR(SUM(C1051/'Transfers of Funds'!$F$57),0)</f>
        <v>0</v>
      </c>
      <c r="L1051" s="21"/>
      <c r="M1051" s="47" t="s">
        <v>162</v>
      </c>
      <c r="N1051" s="46"/>
    </row>
    <row r="1052" spans="1:14" s="23" customFormat="1" ht="14.25" customHeight="1">
      <c r="A1052" s="115"/>
      <c r="B1052" s="308" t="str">
        <f>IF(A1052="","",VLOOKUP(A1052,'Project Budget vs Exp'!$B$9:$G$52,2,FALSE))</f>
        <v/>
      </c>
      <c r="C1052" s="117"/>
      <c r="D1052" s="116"/>
      <c r="E1052" s="118"/>
      <c r="F1052" s="119"/>
      <c r="G1052" s="120"/>
      <c r="H1052" s="120"/>
      <c r="I1052" s="418">
        <f t="shared" si="17"/>
        <v>0</v>
      </c>
      <c r="J1052" s="331"/>
      <c r="K1052" s="332">
        <f>IFERROR(SUM(C1052/'Transfers of Funds'!$F$57),0)</f>
        <v>0</v>
      </c>
      <c r="L1052" s="21"/>
      <c r="M1052" s="47" t="s">
        <v>162</v>
      </c>
      <c r="N1052" s="46"/>
    </row>
    <row r="1053" spans="1:14" s="23" customFormat="1" ht="14.25" customHeight="1">
      <c r="A1053" s="115"/>
      <c r="B1053" s="308" t="str">
        <f>IF(A1053="","",VLOOKUP(A1053,'Project Budget vs Exp'!$B$9:$G$52,2,FALSE))</f>
        <v/>
      </c>
      <c r="C1053" s="117"/>
      <c r="D1053" s="116"/>
      <c r="E1053" s="118"/>
      <c r="F1053" s="119"/>
      <c r="G1053" s="120"/>
      <c r="H1053" s="120"/>
      <c r="I1053" s="418">
        <f t="shared" si="17"/>
        <v>0</v>
      </c>
      <c r="J1053" s="331"/>
      <c r="K1053" s="332">
        <f>IFERROR(SUM(C1053/'Transfers of Funds'!$F$57),0)</f>
        <v>0</v>
      </c>
      <c r="L1053" s="21"/>
      <c r="M1053" s="47" t="s">
        <v>162</v>
      </c>
      <c r="N1053" s="46"/>
    </row>
    <row r="1054" spans="1:14" s="23" customFormat="1" ht="14.25" customHeight="1">
      <c r="A1054" s="115"/>
      <c r="B1054" s="308" t="str">
        <f>IF(A1054="","",VLOOKUP(A1054,'Project Budget vs Exp'!$B$9:$G$52,2,FALSE))</f>
        <v/>
      </c>
      <c r="C1054" s="117"/>
      <c r="D1054" s="116"/>
      <c r="E1054" s="118"/>
      <c r="F1054" s="119"/>
      <c r="G1054" s="120"/>
      <c r="H1054" s="120"/>
      <c r="I1054" s="418">
        <f t="shared" si="17"/>
        <v>0</v>
      </c>
      <c r="J1054" s="331"/>
      <c r="K1054" s="332">
        <f>IFERROR(SUM(C1054/'Transfers of Funds'!$F$57),0)</f>
        <v>0</v>
      </c>
      <c r="L1054" s="21"/>
      <c r="M1054" s="47" t="s">
        <v>162</v>
      </c>
      <c r="N1054" s="46"/>
    </row>
    <row r="1055" spans="1:14" s="23" customFormat="1" ht="14.25" customHeight="1">
      <c r="A1055" s="115"/>
      <c r="B1055" s="308" t="str">
        <f>IF(A1055="","",VLOOKUP(A1055,'Project Budget vs Exp'!$B$9:$G$52,2,FALSE))</f>
        <v/>
      </c>
      <c r="C1055" s="117"/>
      <c r="D1055" s="116"/>
      <c r="E1055" s="118"/>
      <c r="F1055" s="119"/>
      <c r="G1055" s="120"/>
      <c r="H1055" s="120"/>
      <c r="I1055" s="418">
        <f t="shared" si="17"/>
        <v>0</v>
      </c>
      <c r="J1055" s="331"/>
      <c r="K1055" s="332">
        <f>IFERROR(SUM(C1055/'Transfers of Funds'!$F$57),0)</f>
        <v>0</v>
      </c>
      <c r="L1055" s="21"/>
      <c r="M1055" s="47" t="s">
        <v>162</v>
      </c>
      <c r="N1055" s="46"/>
    </row>
    <row r="1056" spans="1:14" s="23" customFormat="1" ht="14.25" customHeight="1">
      <c r="A1056" s="115"/>
      <c r="B1056" s="308" t="str">
        <f>IF(A1056="","",VLOOKUP(A1056,'Project Budget vs Exp'!$B$9:$G$52,2,FALSE))</f>
        <v/>
      </c>
      <c r="C1056" s="117"/>
      <c r="D1056" s="116"/>
      <c r="E1056" s="118"/>
      <c r="F1056" s="119"/>
      <c r="G1056" s="120"/>
      <c r="H1056" s="120"/>
      <c r="I1056" s="418">
        <f t="shared" si="17"/>
        <v>0</v>
      </c>
      <c r="J1056" s="331"/>
      <c r="K1056" s="332">
        <f>IFERROR(SUM(C1056/'Transfers of Funds'!$F$57),0)</f>
        <v>0</v>
      </c>
      <c r="L1056" s="21"/>
      <c r="M1056" s="47" t="s">
        <v>162</v>
      </c>
      <c r="N1056" s="46"/>
    </row>
    <row r="1057" spans="1:14" s="23" customFormat="1" ht="14.25" customHeight="1">
      <c r="A1057" s="115"/>
      <c r="B1057" s="308" t="str">
        <f>IF(A1057="","",VLOOKUP(A1057,'Project Budget vs Exp'!$B$9:$G$52,2,FALSE))</f>
        <v/>
      </c>
      <c r="C1057" s="117"/>
      <c r="D1057" s="116"/>
      <c r="E1057" s="118"/>
      <c r="F1057" s="119"/>
      <c r="G1057" s="120"/>
      <c r="H1057" s="120"/>
      <c r="I1057" s="418">
        <f t="shared" si="17"/>
        <v>0</v>
      </c>
      <c r="J1057" s="331"/>
      <c r="K1057" s="332">
        <f>IFERROR(SUM(C1057/'Transfers of Funds'!$F$57),0)</f>
        <v>0</v>
      </c>
      <c r="L1057" s="21"/>
      <c r="M1057" s="47" t="s">
        <v>162</v>
      </c>
      <c r="N1057" s="46"/>
    </row>
    <row r="1058" spans="1:14" s="23" customFormat="1" ht="14.25" customHeight="1">
      <c r="A1058" s="115"/>
      <c r="B1058" s="308" t="str">
        <f>IF(A1058="","",VLOOKUP(A1058,'Project Budget vs Exp'!$B$9:$G$52,2,FALSE))</f>
        <v/>
      </c>
      <c r="C1058" s="117"/>
      <c r="D1058" s="116"/>
      <c r="E1058" s="118"/>
      <c r="F1058" s="119"/>
      <c r="G1058" s="120"/>
      <c r="H1058" s="120"/>
      <c r="I1058" s="418">
        <f t="shared" si="17"/>
        <v>0</v>
      </c>
      <c r="J1058" s="331"/>
      <c r="K1058" s="332">
        <f>IFERROR(SUM(C1058/'Transfers of Funds'!$F$57),0)</f>
        <v>0</v>
      </c>
      <c r="L1058" s="21"/>
      <c r="M1058" s="47" t="s">
        <v>162</v>
      </c>
      <c r="N1058" s="46"/>
    </row>
    <row r="1059" spans="1:14" s="23" customFormat="1" ht="14.25" customHeight="1">
      <c r="A1059" s="115"/>
      <c r="B1059" s="308" t="str">
        <f>IF(A1059="","",VLOOKUP(A1059,'Project Budget vs Exp'!$B$9:$G$52,2,FALSE))</f>
        <v/>
      </c>
      <c r="C1059" s="117"/>
      <c r="D1059" s="116"/>
      <c r="E1059" s="118"/>
      <c r="F1059" s="119"/>
      <c r="G1059" s="120"/>
      <c r="H1059" s="120"/>
      <c r="I1059" s="418">
        <f t="shared" si="17"/>
        <v>0</v>
      </c>
      <c r="J1059" s="331"/>
      <c r="K1059" s="332">
        <f>IFERROR(SUM(C1059/'Transfers of Funds'!$F$57),0)</f>
        <v>0</v>
      </c>
      <c r="L1059" s="21"/>
      <c r="M1059" s="47" t="s">
        <v>162</v>
      </c>
      <c r="N1059" s="46"/>
    </row>
    <row r="1060" spans="1:14" s="23" customFormat="1" ht="14.25" customHeight="1">
      <c r="A1060" s="115"/>
      <c r="B1060" s="308" t="str">
        <f>IF(A1060="","",VLOOKUP(A1060,'Project Budget vs Exp'!$B$9:$G$52,2,FALSE))</f>
        <v/>
      </c>
      <c r="C1060" s="117"/>
      <c r="D1060" s="116"/>
      <c r="E1060" s="118"/>
      <c r="F1060" s="119"/>
      <c r="G1060" s="120"/>
      <c r="H1060" s="120"/>
      <c r="I1060" s="418">
        <f t="shared" si="17"/>
        <v>0</v>
      </c>
      <c r="J1060" s="331"/>
      <c r="K1060" s="332">
        <f>IFERROR(SUM(C1060/'Transfers of Funds'!$F$57),0)</f>
        <v>0</v>
      </c>
      <c r="L1060" s="21"/>
      <c r="M1060" s="47" t="s">
        <v>162</v>
      </c>
      <c r="N1060" s="46"/>
    </row>
    <row r="1061" spans="1:14" s="23" customFormat="1" ht="14.25" customHeight="1">
      <c r="A1061" s="115"/>
      <c r="B1061" s="308" t="str">
        <f>IF(A1061="","",VLOOKUP(A1061,'Project Budget vs Exp'!$B$9:$G$52,2,FALSE))</f>
        <v/>
      </c>
      <c r="C1061" s="117"/>
      <c r="D1061" s="116"/>
      <c r="E1061" s="118"/>
      <c r="F1061" s="119"/>
      <c r="G1061" s="120"/>
      <c r="H1061" s="120"/>
      <c r="I1061" s="418">
        <f t="shared" si="17"/>
        <v>0</v>
      </c>
      <c r="J1061" s="331"/>
      <c r="K1061" s="332">
        <f>IFERROR(SUM(C1061/'Transfers of Funds'!$F$57),0)</f>
        <v>0</v>
      </c>
      <c r="L1061" s="21"/>
      <c r="M1061" s="47" t="s">
        <v>162</v>
      </c>
      <c r="N1061" s="46"/>
    </row>
    <row r="1062" spans="1:14" s="23" customFormat="1" ht="14.25" customHeight="1">
      <c r="A1062" s="115"/>
      <c r="B1062" s="308" t="str">
        <f>IF(A1062="","",VLOOKUP(A1062,'Project Budget vs Exp'!$B$9:$G$52,2,FALSE))</f>
        <v/>
      </c>
      <c r="C1062" s="117"/>
      <c r="D1062" s="116"/>
      <c r="E1062" s="118"/>
      <c r="F1062" s="119"/>
      <c r="G1062" s="120"/>
      <c r="H1062" s="120"/>
      <c r="I1062" s="418">
        <f t="shared" si="17"/>
        <v>0</v>
      </c>
      <c r="J1062" s="331"/>
      <c r="K1062" s="332">
        <f>IFERROR(SUM(C1062/'Transfers of Funds'!$F$57),0)</f>
        <v>0</v>
      </c>
      <c r="L1062" s="21"/>
      <c r="M1062" s="47" t="s">
        <v>162</v>
      </c>
      <c r="N1062" s="46"/>
    </row>
    <row r="1063" spans="1:14" s="23" customFormat="1" ht="14.25" customHeight="1">
      <c r="A1063" s="115"/>
      <c r="B1063" s="308" t="str">
        <f>IF(A1063="","",VLOOKUP(A1063,'Project Budget vs Exp'!$B$9:$G$52,2,FALSE))</f>
        <v/>
      </c>
      <c r="C1063" s="117"/>
      <c r="D1063" s="116"/>
      <c r="E1063" s="118"/>
      <c r="F1063" s="119"/>
      <c r="G1063" s="120"/>
      <c r="H1063" s="120"/>
      <c r="I1063" s="418">
        <f t="shared" si="17"/>
        <v>0</v>
      </c>
      <c r="J1063" s="331"/>
      <c r="K1063" s="332">
        <f>IFERROR(SUM(C1063/'Transfers of Funds'!$F$57),0)</f>
        <v>0</v>
      </c>
      <c r="L1063" s="21"/>
      <c r="M1063" s="47" t="s">
        <v>162</v>
      </c>
      <c r="N1063" s="46"/>
    </row>
    <row r="1064" spans="1:14" s="23" customFormat="1" ht="14.25" customHeight="1">
      <c r="A1064" s="115"/>
      <c r="B1064" s="308" t="str">
        <f>IF(A1064="","",VLOOKUP(A1064,'Project Budget vs Exp'!$B$9:$G$52,2,FALSE))</f>
        <v/>
      </c>
      <c r="C1064" s="117"/>
      <c r="D1064" s="116"/>
      <c r="E1064" s="118"/>
      <c r="F1064" s="119"/>
      <c r="G1064" s="120"/>
      <c r="H1064" s="120"/>
      <c r="I1064" s="418">
        <f t="shared" si="17"/>
        <v>0</v>
      </c>
      <c r="J1064" s="331"/>
      <c r="K1064" s="332">
        <f>IFERROR(SUM(C1064/'Transfers of Funds'!$F$57),0)</f>
        <v>0</v>
      </c>
      <c r="L1064" s="21"/>
      <c r="M1064" s="47" t="s">
        <v>162</v>
      </c>
      <c r="N1064" s="46"/>
    </row>
    <row r="1065" spans="1:14" s="23" customFormat="1" ht="14.25" customHeight="1">
      <c r="A1065" s="115"/>
      <c r="B1065" s="308" t="str">
        <f>IF(A1065="","",VLOOKUP(A1065,'Project Budget vs Exp'!$B$9:$G$52,2,FALSE))</f>
        <v/>
      </c>
      <c r="C1065" s="117"/>
      <c r="D1065" s="116"/>
      <c r="E1065" s="118"/>
      <c r="F1065" s="119"/>
      <c r="G1065" s="120"/>
      <c r="H1065" s="120"/>
      <c r="I1065" s="418">
        <f t="shared" si="17"/>
        <v>0</v>
      </c>
      <c r="J1065" s="331"/>
      <c r="K1065" s="332">
        <f>IFERROR(SUM(C1065/'Transfers of Funds'!$F$57),0)</f>
        <v>0</v>
      </c>
      <c r="L1065" s="21"/>
      <c r="M1065" s="47" t="s">
        <v>162</v>
      </c>
      <c r="N1065" s="46"/>
    </row>
    <row r="1066" spans="1:14" s="23" customFormat="1" ht="14.25" customHeight="1">
      <c r="A1066" s="115"/>
      <c r="B1066" s="308" t="str">
        <f>IF(A1066="","",VLOOKUP(A1066,'Project Budget vs Exp'!$B$9:$G$52,2,FALSE))</f>
        <v/>
      </c>
      <c r="C1066" s="117"/>
      <c r="D1066" s="116"/>
      <c r="E1066" s="118"/>
      <c r="F1066" s="119"/>
      <c r="G1066" s="120"/>
      <c r="H1066" s="120"/>
      <c r="I1066" s="418">
        <f t="shared" si="17"/>
        <v>0</v>
      </c>
      <c r="J1066" s="331"/>
      <c r="K1066" s="332">
        <f>IFERROR(SUM(C1066/'Transfers of Funds'!$F$57),0)</f>
        <v>0</v>
      </c>
      <c r="L1066" s="21"/>
      <c r="M1066" s="47" t="s">
        <v>162</v>
      </c>
      <c r="N1066" s="46"/>
    </row>
    <row r="1067" spans="1:14" s="23" customFormat="1" ht="14.25" customHeight="1">
      <c r="A1067" s="115"/>
      <c r="B1067" s="308" t="str">
        <f>IF(A1067="","",VLOOKUP(A1067,'Project Budget vs Exp'!$B$9:$G$52,2,FALSE))</f>
        <v/>
      </c>
      <c r="C1067" s="117"/>
      <c r="D1067" s="116"/>
      <c r="E1067" s="118"/>
      <c r="F1067" s="119"/>
      <c r="G1067" s="120"/>
      <c r="H1067" s="120"/>
      <c r="I1067" s="418">
        <f t="shared" si="17"/>
        <v>0</v>
      </c>
      <c r="J1067" s="331"/>
      <c r="K1067" s="332">
        <f>IFERROR(SUM(C1067/'Transfers of Funds'!$F$57),0)</f>
        <v>0</v>
      </c>
      <c r="L1067" s="21"/>
      <c r="M1067" s="47" t="s">
        <v>162</v>
      </c>
      <c r="N1067" s="46"/>
    </row>
    <row r="1068" spans="1:14" s="23" customFormat="1" ht="14.25" customHeight="1">
      <c r="A1068" s="115"/>
      <c r="B1068" s="308" t="str">
        <f>IF(A1068="","",VLOOKUP(A1068,'Project Budget vs Exp'!$B$9:$G$52,2,FALSE))</f>
        <v/>
      </c>
      <c r="C1068" s="117"/>
      <c r="D1068" s="116"/>
      <c r="E1068" s="118"/>
      <c r="F1068" s="119"/>
      <c r="G1068" s="120"/>
      <c r="H1068" s="120"/>
      <c r="I1068" s="418">
        <f t="shared" si="17"/>
        <v>0</v>
      </c>
      <c r="J1068" s="331"/>
      <c r="K1068" s="332">
        <f>IFERROR(SUM(C1068/'Transfers of Funds'!$F$57),0)</f>
        <v>0</v>
      </c>
      <c r="L1068" s="21"/>
      <c r="M1068" s="47" t="s">
        <v>162</v>
      </c>
      <c r="N1068" s="46"/>
    </row>
    <row r="1069" spans="1:14" s="23" customFormat="1" ht="14.25" customHeight="1">
      <c r="A1069" s="115"/>
      <c r="B1069" s="308" t="str">
        <f>IF(A1069="","",VLOOKUP(A1069,'Project Budget vs Exp'!$B$9:$G$52,2,FALSE))</f>
        <v/>
      </c>
      <c r="C1069" s="117"/>
      <c r="D1069" s="116"/>
      <c r="E1069" s="118"/>
      <c r="F1069" s="119"/>
      <c r="G1069" s="120"/>
      <c r="H1069" s="120"/>
      <c r="I1069" s="418">
        <f t="shared" si="17"/>
        <v>0</v>
      </c>
      <c r="J1069" s="331"/>
      <c r="K1069" s="332">
        <f>IFERROR(SUM(C1069/'Transfers of Funds'!$F$57),0)</f>
        <v>0</v>
      </c>
      <c r="L1069" s="21"/>
      <c r="M1069" s="47" t="s">
        <v>162</v>
      </c>
      <c r="N1069" s="46"/>
    </row>
    <row r="1070" spans="1:14" s="23" customFormat="1" ht="14.25" customHeight="1">
      <c r="A1070" s="115"/>
      <c r="B1070" s="308" t="str">
        <f>IF(A1070="","",VLOOKUP(A1070,'Project Budget vs Exp'!$B$9:$G$52,2,FALSE))</f>
        <v/>
      </c>
      <c r="C1070" s="117"/>
      <c r="D1070" s="116"/>
      <c r="E1070" s="118"/>
      <c r="F1070" s="119"/>
      <c r="G1070" s="120"/>
      <c r="H1070" s="120"/>
      <c r="I1070" s="418">
        <f t="shared" si="17"/>
        <v>0</v>
      </c>
      <c r="J1070" s="331"/>
      <c r="K1070" s="332">
        <f>IFERROR(SUM(C1070/'Transfers of Funds'!$F$57),0)</f>
        <v>0</v>
      </c>
      <c r="L1070" s="21"/>
      <c r="M1070" s="47" t="s">
        <v>162</v>
      </c>
      <c r="N1070" s="46"/>
    </row>
    <row r="1071" spans="1:14" s="23" customFormat="1" ht="14.25" customHeight="1">
      <c r="A1071" s="115"/>
      <c r="B1071" s="308" t="str">
        <f>IF(A1071="","",VLOOKUP(A1071,'Project Budget vs Exp'!$B$9:$G$52,2,FALSE))</f>
        <v/>
      </c>
      <c r="C1071" s="117"/>
      <c r="D1071" s="116"/>
      <c r="E1071" s="118"/>
      <c r="F1071" s="119"/>
      <c r="G1071" s="120"/>
      <c r="H1071" s="120"/>
      <c r="I1071" s="418">
        <f t="shared" si="17"/>
        <v>0</v>
      </c>
      <c r="J1071" s="331"/>
      <c r="K1071" s="332">
        <f>IFERROR(SUM(C1071/'Transfers of Funds'!$F$57),0)</f>
        <v>0</v>
      </c>
      <c r="L1071" s="21"/>
      <c r="M1071" s="47" t="s">
        <v>162</v>
      </c>
      <c r="N1071" s="46"/>
    </row>
    <row r="1072" spans="1:14" s="23" customFormat="1" ht="14.25" customHeight="1">
      <c r="A1072" s="115"/>
      <c r="B1072" s="308" t="str">
        <f>IF(A1072="","",VLOOKUP(A1072,'Project Budget vs Exp'!$B$9:$G$52,2,FALSE))</f>
        <v/>
      </c>
      <c r="C1072" s="117"/>
      <c r="D1072" s="116"/>
      <c r="E1072" s="118"/>
      <c r="F1072" s="119"/>
      <c r="G1072" s="120"/>
      <c r="H1072" s="120"/>
      <c r="I1072" s="418">
        <f t="shared" si="17"/>
        <v>0</v>
      </c>
      <c r="J1072" s="331"/>
      <c r="K1072" s="332">
        <f>IFERROR(SUM(C1072/'Transfers of Funds'!$F$57),0)</f>
        <v>0</v>
      </c>
      <c r="L1072" s="21"/>
      <c r="M1072" s="47" t="s">
        <v>162</v>
      </c>
      <c r="N1072" s="46"/>
    </row>
    <row r="1073" spans="1:14" s="23" customFormat="1" ht="14.25" customHeight="1">
      <c r="A1073" s="115"/>
      <c r="B1073" s="308" t="str">
        <f>IF(A1073="","",VLOOKUP(A1073,'Project Budget vs Exp'!$B$9:$G$52,2,FALSE))</f>
        <v/>
      </c>
      <c r="C1073" s="117"/>
      <c r="D1073" s="116"/>
      <c r="E1073" s="118"/>
      <c r="F1073" s="119"/>
      <c r="G1073" s="120"/>
      <c r="H1073" s="120"/>
      <c r="I1073" s="418">
        <f t="shared" si="17"/>
        <v>0</v>
      </c>
      <c r="J1073" s="331"/>
      <c r="K1073" s="332">
        <f>IFERROR(SUM(C1073/'Transfers of Funds'!$F$57),0)</f>
        <v>0</v>
      </c>
      <c r="L1073" s="21"/>
      <c r="M1073" s="47" t="s">
        <v>162</v>
      </c>
      <c r="N1073" s="46"/>
    </row>
    <row r="1074" spans="1:14" s="23" customFormat="1" ht="14.25" customHeight="1">
      <c r="A1074" s="115"/>
      <c r="B1074" s="308" t="str">
        <f>IF(A1074="","",VLOOKUP(A1074,'Project Budget vs Exp'!$B$9:$G$52,2,FALSE))</f>
        <v/>
      </c>
      <c r="C1074" s="117"/>
      <c r="D1074" s="116"/>
      <c r="E1074" s="118"/>
      <c r="F1074" s="119"/>
      <c r="G1074" s="120"/>
      <c r="H1074" s="120"/>
      <c r="I1074" s="418">
        <f t="shared" si="17"/>
        <v>0</v>
      </c>
      <c r="J1074" s="331"/>
      <c r="K1074" s="332">
        <f>IFERROR(SUM(C1074/'Transfers of Funds'!$F$57),0)</f>
        <v>0</v>
      </c>
      <c r="L1074" s="21"/>
      <c r="M1074" s="47" t="s">
        <v>162</v>
      </c>
      <c r="N1074" s="46"/>
    </row>
    <row r="1075" spans="1:14" s="23" customFormat="1" ht="14.25" customHeight="1">
      <c r="A1075" s="115"/>
      <c r="B1075" s="308" t="str">
        <f>IF(A1075="","",VLOOKUP(A1075,'Project Budget vs Exp'!$B$9:$G$52,2,FALSE))</f>
        <v/>
      </c>
      <c r="C1075" s="117"/>
      <c r="D1075" s="116"/>
      <c r="E1075" s="118"/>
      <c r="F1075" s="119"/>
      <c r="G1075" s="120"/>
      <c r="H1075" s="120"/>
      <c r="I1075" s="418">
        <f t="shared" si="17"/>
        <v>0</v>
      </c>
      <c r="J1075" s="331"/>
      <c r="K1075" s="332">
        <f>IFERROR(SUM(C1075/'Transfers of Funds'!$F$57),0)</f>
        <v>0</v>
      </c>
      <c r="L1075" s="21"/>
      <c r="M1075" s="47" t="s">
        <v>162</v>
      </c>
      <c r="N1075" s="46"/>
    </row>
    <row r="1076" spans="1:14" s="23" customFormat="1" ht="14.25" customHeight="1">
      <c r="A1076" s="115"/>
      <c r="B1076" s="308" t="str">
        <f>IF(A1076="","",VLOOKUP(A1076,'Project Budget vs Exp'!$B$9:$G$52,2,FALSE))</f>
        <v/>
      </c>
      <c r="C1076" s="117"/>
      <c r="D1076" s="116"/>
      <c r="E1076" s="118"/>
      <c r="F1076" s="119"/>
      <c r="G1076" s="120"/>
      <c r="H1076" s="120"/>
      <c r="I1076" s="418">
        <f t="shared" si="17"/>
        <v>0</v>
      </c>
      <c r="J1076" s="331"/>
      <c r="K1076" s="332">
        <f>IFERROR(SUM(C1076/'Transfers of Funds'!$F$57),0)</f>
        <v>0</v>
      </c>
      <c r="L1076" s="21"/>
      <c r="M1076" s="47" t="s">
        <v>162</v>
      </c>
      <c r="N1076" s="46"/>
    </row>
    <row r="1077" spans="1:14" s="23" customFormat="1" ht="14.25" customHeight="1">
      <c r="A1077" s="115"/>
      <c r="B1077" s="308" t="str">
        <f>IF(A1077="","",VLOOKUP(A1077,'Project Budget vs Exp'!$B$9:$G$52,2,FALSE))</f>
        <v/>
      </c>
      <c r="C1077" s="117"/>
      <c r="D1077" s="116"/>
      <c r="E1077" s="118"/>
      <c r="F1077" s="119"/>
      <c r="G1077" s="120"/>
      <c r="H1077" s="120"/>
      <c r="I1077" s="418">
        <f t="shared" si="17"/>
        <v>0</v>
      </c>
      <c r="J1077" s="331"/>
      <c r="K1077" s="332">
        <f>IFERROR(SUM(C1077/'Transfers of Funds'!$F$57),0)</f>
        <v>0</v>
      </c>
      <c r="L1077" s="21"/>
      <c r="M1077" s="47" t="s">
        <v>162</v>
      </c>
      <c r="N1077" s="46"/>
    </row>
    <row r="1078" spans="1:14" s="23" customFormat="1" ht="14.25" customHeight="1">
      <c r="A1078" s="115"/>
      <c r="B1078" s="308" t="str">
        <f>IF(A1078="","",VLOOKUP(A1078,'Project Budget vs Exp'!$B$9:$G$52,2,FALSE))</f>
        <v/>
      </c>
      <c r="C1078" s="117"/>
      <c r="D1078" s="116"/>
      <c r="E1078" s="118"/>
      <c r="F1078" s="119"/>
      <c r="G1078" s="120"/>
      <c r="H1078" s="120"/>
      <c r="I1078" s="418">
        <f t="shared" si="17"/>
        <v>0</v>
      </c>
      <c r="J1078" s="331"/>
      <c r="K1078" s="332">
        <f>IFERROR(SUM(C1078/'Transfers of Funds'!$F$57),0)</f>
        <v>0</v>
      </c>
      <c r="L1078" s="21"/>
      <c r="M1078" s="47" t="s">
        <v>162</v>
      </c>
      <c r="N1078" s="46"/>
    </row>
    <row r="1079" spans="1:14" s="23" customFormat="1" ht="14.25" customHeight="1">
      <c r="A1079" s="115"/>
      <c r="B1079" s="308" t="str">
        <f>IF(A1079="","",VLOOKUP(A1079,'Project Budget vs Exp'!$B$9:$G$52,2,FALSE))</f>
        <v/>
      </c>
      <c r="C1079" s="117"/>
      <c r="D1079" s="116"/>
      <c r="E1079" s="118"/>
      <c r="F1079" s="119"/>
      <c r="G1079" s="120"/>
      <c r="H1079" s="120"/>
      <c r="I1079" s="418">
        <f t="shared" si="17"/>
        <v>0</v>
      </c>
      <c r="J1079" s="331"/>
      <c r="K1079" s="332">
        <f>IFERROR(SUM(C1079/'Transfers of Funds'!$F$57),0)</f>
        <v>0</v>
      </c>
      <c r="L1079" s="21"/>
      <c r="M1079" s="47" t="s">
        <v>162</v>
      </c>
      <c r="N1079" s="46"/>
    </row>
    <row r="1080" spans="1:14" s="23" customFormat="1" ht="14.25" customHeight="1">
      <c r="A1080" s="115"/>
      <c r="B1080" s="308" t="str">
        <f>IF(A1080="","",VLOOKUP(A1080,'Project Budget vs Exp'!$B$9:$G$52,2,FALSE))</f>
        <v/>
      </c>
      <c r="C1080" s="117"/>
      <c r="D1080" s="116"/>
      <c r="E1080" s="118"/>
      <c r="F1080" s="119"/>
      <c r="G1080" s="120"/>
      <c r="H1080" s="120"/>
      <c r="I1080" s="418">
        <f t="shared" si="17"/>
        <v>0</v>
      </c>
      <c r="J1080" s="331"/>
      <c r="K1080" s="332">
        <f>IFERROR(SUM(C1080/'Transfers of Funds'!$F$57),0)</f>
        <v>0</v>
      </c>
      <c r="L1080" s="21"/>
      <c r="M1080" s="47" t="s">
        <v>162</v>
      </c>
      <c r="N1080" s="46"/>
    </row>
    <row r="1081" spans="1:14" s="23" customFormat="1" ht="14.25" customHeight="1">
      <c r="A1081" s="115"/>
      <c r="B1081" s="308" t="str">
        <f>IF(A1081="","",VLOOKUP(A1081,'Project Budget vs Exp'!$B$9:$G$52,2,FALSE))</f>
        <v/>
      </c>
      <c r="C1081" s="117"/>
      <c r="D1081" s="116"/>
      <c r="E1081" s="118"/>
      <c r="F1081" s="119"/>
      <c r="G1081" s="120"/>
      <c r="H1081" s="120"/>
      <c r="I1081" s="418">
        <f t="shared" si="17"/>
        <v>0</v>
      </c>
      <c r="J1081" s="331"/>
      <c r="K1081" s="332">
        <f>IFERROR(SUM(C1081/'Transfers of Funds'!$F$57),0)</f>
        <v>0</v>
      </c>
      <c r="L1081" s="21"/>
      <c r="M1081" s="47" t="s">
        <v>162</v>
      </c>
      <c r="N1081" s="46"/>
    </row>
    <row r="1082" spans="1:14" s="23" customFormat="1" ht="14.25" customHeight="1">
      <c r="A1082" s="115"/>
      <c r="B1082" s="308" t="str">
        <f>IF(A1082="","",VLOOKUP(A1082,'Project Budget vs Exp'!$B$9:$G$52,2,FALSE))</f>
        <v/>
      </c>
      <c r="C1082" s="117"/>
      <c r="D1082" s="116"/>
      <c r="E1082" s="118"/>
      <c r="F1082" s="119"/>
      <c r="G1082" s="120"/>
      <c r="H1082" s="120"/>
      <c r="I1082" s="418">
        <f t="shared" si="17"/>
        <v>0</v>
      </c>
      <c r="J1082" s="331"/>
      <c r="K1082" s="332">
        <f>IFERROR(SUM(C1082/'Transfers of Funds'!$F$57),0)</f>
        <v>0</v>
      </c>
      <c r="L1082" s="21"/>
      <c r="M1082" s="47" t="s">
        <v>162</v>
      </c>
      <c r="N1082" s="46"/>
    </row>
    <row r="1083" spans="1:14" s="23" customFormat="1" ht="14.25" customHeight="1">
      <c r="A1083" s="115"/>
      <c r="B1083" s="308" t="str">
        <f>IF(A1083="","",VLOOKUP(A1083,'Project Budget vs Exp'!$B$9:$G$52,2,FALSE))</f>
        <v/>
      </c>
      <c r="C1083" s="117"/>
      <c r="D1083" s="116"/>
      <c r="E1083" s="118"/>
      <c r="F1083" s="119"/>
      <c r="G1083" s="120"/>
      <c r="H1083" s="120"/>
      <c r="I1083" s="418">
        <f t="shared" si="17"/>
        <v>0</v>
      </c>
      <c r="J1083" s="331"/>
      <c r="K1083" s="332">
        <f>IFERROR(SUM(C1083/'Transfers of Funds'!$F$57),0)</f>
        <v>0</v>
      </c>
      <c r="L1083" s="21"/>
      <c r="M1083" s="47" t="s">
        <v>162</v>
      </c>
      <c r="N1083" s="46"/>
    </row>
    <row r="1084" spans="1:14" s="23" customFormat="1" ht="14.25" customHeight="1">
      <c r="A1084" s="115"/>
      <c r="B1084" s="308" t="str">
        <f>IF(A1084="","",VLOOKUP(A1084,'Project Budget vs Exp'!$B$9:$G$52,2,FALSE))</f>
        <v/>
      </c>
      <c r="C1084" s="117"/>
      <c r="D1084" s="116"/>
      <c r="E1084" s="118"/>
      <c r="F1084" s="119"/>
      <c r="G1084" s="120"/>
      <c r="H1084" s="120"/>
      <c r="I1084" s="418">
        <f t="shared" si="17"/>
        <v>0</v>
      </c>
      <c r="J1084" s="331"/>
      <c r="K1084" s="332">
        <f>IFERROR(SUM(C1084/'Transfers of Funds'!$F$57),0)</f>
        <v>0</v>
      </c>
      <c r="L1084" s="21"/>
      <c r="M1084" s="47" t="s">
        <v>162</v>
      </c>
      <c r="N1084" s="46"/>
    </row>
    <row r="1085" spans="1:14" s="23" customFormat="1" ht="14.25" customHeight="1">
      <c r="A1085" s="115"/>
      <c r="B1085" s="308" t="str">
        <f>IF(A1085="","",VLOOKUP(A1085,'Project Budget vs Exp'!$B$9:$G$52,2,FALSE))</f>
        <v/>
      </c>
      <c r="C1085" s="117"/>
      <c r="D1085" s="116"/>
      <c r="E1085" s="118"/>
      <c r="F1085" s="119"/>
      <c r="G1085" s="120"/>
      <c r="H1085" s="120"/>
      <c r="I1085" s="418">
        <f t="shared" si="17"/>
        <v>0</v>
      </c>
      <c r="J1085" s="331"/>
      <c r="K1085" s="332">
        <f>IFERROR(SUM(C1085/'Transfers of Funds'!$F$57),0)</f>
        <v>0</v>
      </c>
      <c r="L1085" s="21"/>
      <c r="M1085" s="47" t="s">
        <v>162</v>
      </c>
      <c r="N1085" s="46"/>
    </row>
    <row r="1086" spans="1:14" s="23" customFormat="1" ht="14.25" customHeight="1">
      <c r="A1086" s="115"/>
      <c r="B1086" s="308" t="str">
        <f>IF(A1086="","",VLOOKUP(A1086,'Project Budget vs Exp'!$B$9:$G$52,2,FALSE))</f>
        <v/>
      </c>
      <c r="C1086" s="117"/>
      <c r="D1086" s="116"/>
      <c r="E1086" s="118"/>
      <c r="F1086" s="119"/>
      <c r="G1086" s="120"/>
      <c r="H1086" s="120"/>
      <c r="I1086" s="418">
        <f t="shared" si="17"/>
        <v>0</v>
      </c>
      <c r="J1086" s="331"/>
      <c r="K1086" s="332">
        <f>IFERROR(SUM(C1086/'Transfers of Funds'!$F$57),0)</f>
        <v>0</v>
      </c>
      <c r="L1086" s="21"/>
      <c r="M1086" s="47" t="s">
        <v>162</v>
      </c>
      <c r="N1086" s="46"/>
    </row>
    <row r="1087" spans="1:14" s="23" customFormat="1" ht="14.25" customHeight="1">
      <c r="A1087" s="115"/>
      <c r="B1087" s="308" t="str">
        <f>IF(A1087="","",VLOOKUP(A1087,'Project Budget vs Exp'!$B$9:$G$52,2,FALSE))</f>
        <v/>
      </c>
      <c r="C1087" s="117"/>
      <c r="D1087" s="116"/>
      <c r="E1087" s="118"/>
      <c r="F1087" s="119"/>
      <c r="G1087" s="120"/>
      <c r="H1087" s="120"/>
      <c r="I1087" s="418">
        <f t="shared" si="17"/>
        <v>0</v>
      </c>
      <c r="J1087" s="331"/>
      <c r="K1087" s="332">
        <f>IFERROR(SUM(C1087/'Transfers of Funds'!$F$57),0)</f>
        <v>0</v>
      </c>
      <c r="L1087" s="21"/>
      <c r="M1087" s="47" t="s">
        <v>162</v>
      </c>
      <c r="N1087" s="46"/>
    </row>
    <row r="1088" spans="1:14" s="23" customFormat="1" ht="14.25" customHeight="1">
      <c r="A1088" s="115"/>
      <c r="B1088" s="308" t="str">
        <f>IF(A1088="","",VLOOKUP(A1088,'Project Budget vs Exp'!$B$9:$G$52,2,FALSE))</f>
        <v/>
      </c>
      <c r="C1088" s="117"/>
      <c r="D1088" s="116"/>
      <c r="E1088" s="118"/>
      <c r="F1088" s="119"/>
      <c r="G1088" s="120"/>
      <c r="H1088" s="120"/>
      <c r="I1088" s="418">
        <f t="shared" si="17"/>
        <v>0</v>
      </c>
      <c r="J1088" s="331"/>
      <c r="K1088" s="332">
        <f>IFERROR(SUM(C1088/'Transfers of Funds'!$F$57),0)</f>
        <v>0</v>
      </c>
      <c r="L1088" s="21"/>
      <c r="M1088" s="47" t="s">
        <v>162</v>
      </c>
      <c r="N1088" s="46"/>
    </row>
    <row r="1089" spans="1:14" s="23" customFormat="1" ht="14.25" customHeight="1">
      <c r="A1089" s="115"/>
      <c r="B1089" s="308" t="str">
        <f>IF(A1089="","",VLOOKUP(A1089,'Project Budget vs Exp'!$B$9:$G$52,2,FALSE))</f>
        <v/>
      </c>
      <c r="C1089" s="117"/>
      <c r="D1089" s="116"/>
      <c r="E1089" s="118"/>
      <c r="F1089" s="119"/>
      <c r="G1089" s="120"/>
      <c r="H1089" s="120"/>
      <c r="I1089" s="418">
        <f t="shared" si="17"/>
        <v>0</v>
      </c>
      <c r="J1089" s="331"/>
      <c r="K1089" s="332">
        <f>IFERROR(SUM(C1089/'Transfers of Funds'!$F$57),0)</f>
        <v>0</v>
      </c>
      <c r="L1089" s="21"/>
      <c r="M1089" s="47" t="s">
        <v>162</v>
      </c>
      <c r="N1089" s="46"/>
    </row>
    <row r="1090" spans="1:14" s="23" customFormat="1" ht="14.25" customHeight="1">
      <c r="A1090" s="115"/>
      <c r="B1090" s="308" t="str">
        <f>IF(A1090="","",VLOOKUP(A1090,'Project Budget vs Exp'!$B$9:$G$52,2,FALSE))</f>
        <v/>
      </c>
      <c r="C1090" s="117"/>
      <c r="D1090" s="116"/>
      <c r="E1090" s="118"/>
      <c r="F1090" s="119"/>
      <c r="G1090" s="120"/>
      <c r="H1090" s="120"/>
      <c r="I1090" s="418">
        <f t="shared" si="17"/>
        <v>0</v>
      </c>
      <c r="J1090" s="331"/>
      <c r="K1090" s="332">
        <f>IFERROR(SUM(C1090/'Transfers of Funds'!$F$57),0)</f>
        <v>0</v>
      </c>
      <c r="L1090" s="21"/>
      <c r="M1090" s="47" t="s">
        <v>162</v>
      </c>
      <c r="N1090" s="46"/>
    </row>
    <row r="1091" spans="1:14" s="23" customFormat="1" ht="14.25" customHeight="1">
      <c r="A1091" s="115"/>
      <c r="B1091" s="308" t="str">
        <f>IF(A1091="","",VLOOKUP(A1091,'Project Budget vs Exp'!$B$9:$G$52,2,FALSE))</f>
        <v/>
      </c>
      <c r="C1091" s="117"/>
      <c r="D1091" s="116"/>
      <c r="E1091" s="118"/>
      <c r="F1091" s="119"/>
      <c r="G1091" s="120"/>
      <c r="H1091" s="120"/>
      <c r="I1091" s="418">
        <f t="shared" si="17"/>
        <v>0</v>
      </c>
      <c r="J1091" s="331"/>
      <c r="K1091" s="332">
        <f>IFERROR(SUM(C1091/'Transfers of Funds'!$F$57),0)</f>
        <v>0</v>
      </c>
      <c r="L1091" s="21"/>
      <c r="M1091" s="47" t="s">
        <v>162</v>
      </c>
      <c r="N1091" s="46"/>
    </row>
    <row r="1092" spans="1:14" s="23" customFormat="1" ht="14.25" customHeight="1">
      <c r="A1092" s="115"/>
      <c r="B1092" s="308" t="str">
        <f>IF(A1092="","",VLOOKUP(A1092,'Project Budget vs Exp'!$B$9:$G$52,2,FALSE))</f>
        <v/>
      </c>
      <c r="C1092" s="117"/>
      <c r="D1092" s="116"/>
      <c r="E1092" s="118"/>
      <c r="F1092" s="119"/>
      <c r="G1092" s="120"/>
      <c r="H1092" s="120"/>
      <c r="I1092" s="418">
        <f t="shared" si="17"/>
        <v>0</v>
      </c>
      <c r="J1092" s="331"/>
      <c r="K1092" s="332">
        <f>IFERROR(SUM(C1092/'Transfers of Funds'!$F$57),0)</f>
        <v>0</v>
      </c>
      <c r="L1092" s="21"/>
      <c r="M1092" s="47" t="s">
        <v>162</v>
      </c>
      <c r="N1092" s="46"/>
    </row>
    <row r="1093" spans="1:14" s="23" customFormat="1" ht="14.25" customHeight="1">
      <c r="A1093" s="115"/>
      <c r="B1093" s="308" t="str">
        <f>IF(A1093="","",VLOOKUP(A1093,'Project Budget vs Exp'!$B$9:$G$52,2,FALSE))</f>
        <v/>
      </c>
      <c r="C1093" s="117"/>
      <c r="D1093" s="116"/>
      <c r="E1093" s="118"/>
      <c r="F1093" s="119"/>
      <c r="G1093" s="120"/>
      <c r="H1093" s="120"/>
      <c r="I1093" s="418">
        <f t="shared" si="17"/>
        <v>0</v>
      </c>
      <c r="J1093" s="331"/>
      <c r="K1093" s="332">
        <f>IFERROR(SUM(C1093/'Transfers of Funds'!$F$57),0)</f>
        <v>0</v>
      </c>
      <c r="L1093" s="21"/>
      <c r="M1093" s="47" t="s">
        <v>162</v>
      </c>
      <c r="N1093" s="46"/>
    </row>
    <row r="1094" spans="1:14" s="23" customFormat="1" ht="14.25" customHeight="1">
      <c r="A1094" s="115"/>
      <c r="B1094" s="308" t="str">
        <f>IF(A1094="","",VLOOKUP(A1094,'Project Budget vs Exp'!$B$9:$G$52,2,FALSE))</f>
        <v/>
      </c>
      <c r="C1094" s="117"/>
      <c r="D1094" s="116"/>
      <c r="E1094" s="118"/>
      <c r="F1094" s="119"/>
      <c r="G1094" s="120"/>
      <c r="H1094" s="120"/>
      <c r="I1094" s="418">
        <f t="shared" si="17"/>
        <v>0</v>
      </c>
      <c r="J1094" s="331"/>
      <c r="K1094" s="332">
        <f>IFERROR(SUM(C1094/'Transfers of Funds'!$F$57),0)</f>
        <v>0</v>
      </c>
      <c r="L1094" s="21"/>
      <c r="M1094" s="47" t="s">
        <v>162</v>
      </c>
      <c r="N1094" s="46"/>
    </row>
    <row r="1095" spans="1:14" s="23" customFormat="1" ht="14.25" customHeight="1">
      <c r="A1095" s="115"/>
      <c r="B1095" s="308" t="str">
        <f>IF(A1095="","",VLOOKUP(A1095,'Project Budget vs Exp'!$B$9:$G$52,2,FALSE))</f>
        <v/>
      </c>
      <c r="C1095" s="117"/>
      <c r="D1095" s="116"/>
      <c r="E1095" s="118"/>
      <c r="F1095" s="119"/>
      <c r="G1095" s="120"/>
      <c r="H1095" s="120"/>
      <c r="I1095" s="418">
        <f t="shared" si="17"/>
        <v>0</v>
      </c>
      <c r="J1095" s="331"/>
      <c r="K1095" s="332">
        <f>IFERROR(SUM(C1095/'Transfers of Funds'!$F$57),0)</f>
        <v>0</v>
      </c>
      <c r="L1095" s="21"/>
      <c r="M1095" s="47" t="s">
        <v>162</v>
      </c>
      <c r="N1095" s="46"/>
    </row>
    <row r="1096" spans="1:14" s="23" customFormat="1" ht="14.25" customHeight="1">
      <c r="A1096" s="115"/>
      <c r="B1096" s="308" t="str">
        <f>IF(A1096="","",VLOOKUP(A1096,'Project Budget vs Exp'!$B$9:$G$52,2,FALSE))</f>
        <v/>
      </c>
      <c r="C1096" s="117"/>
      <c r="D1096" s="116"/>
      <c r="E1096" s="118"/>
      <c r="F1096" s="119"/>
      <c r="G1096" s="120"/>
      <c r="H1096" s="120"/>
      <c r="I1096" s="418">
        <f t="shared" si="17"/>
        <v>0</v>
      </c>
      <c r="J1096" s="331"/>
      <c r="K1096" s="332">
        <f>IFERROR(SUM(C1096/'Transfers of Funds'!$F$57),0)</f>
        <v>0</v>
      </c>
      <c r="L1096" s="21"/>
      <c r="M1096" s="47" t="s">
        <v>162</v>
      </c>
      <c r="N1096" s="46"/>
    </row>
    <row r="1097" spans="1:14" s="23" customFormat="1" ht="14.25" customHeight="1">
      <c r="A1097" s="115"/>
      <c r="B1097" s="308" t="str">
        <f>IF(A1097="","",VLOOKUP(A1097,'Project Budget vs Exp'!$B$9:$G$52,2,FALSE))</f>
        <v/>
      </c>
      <c r="C1097" s="117"/>
      <c r="D1097" s="116"/>
      <c r="E1097" s="118"/>
      <c r="F1097" s="119"/>
      <c r="G1097" s="120"/>
      <c r="H1097" s="120"/>
      <c r="I1097" s="418">
        <f t="shared" si="17"/>
        <v>0</v>
      </c>
      <c r="J1097" s="331"/>
      <c r="K1097" s="332">
        <f>IFERROR(SUM(C1097/'Transfers of Funds'!$F$57),0)</f>
        <v>0</v>
      </c>
      <c r="L1097" s="21"/>
      <c r="M1097" s="47" t="s">
        <v>162</v>
      </c>
      <c r="N1097" s="46"/>
    </row>
    <row r="1098" spans="1:14" s="23" customFormat="1" ht="14.25" customHeight="1">
      <c r="A1098" s="115"/>
      <c r="B1098" s="308" t="str">
        <f>IF(A1098="","",VLOOKUP(A1098,'Project Budget vs Exp'!$B$9:$G$52,2,FALSE))</f>
        <v/>
      </c>
      <c r="C1098" s="117"/>
      <c r="D1098" s="116"/>
      <c r="E1098" s="118"/>
      <c r="F1098" s="119"/>
      <c r="G1098" s="120"/>
      <c r="H1098" s="120"/>
      <c r="I1098" s="418">
        <f t="shared" si="17"/>
        <v>0</v>
      </c>
      <c r="J1098" s="331"/>
      <c r="K1098" s="332">
        <f>IFERROR(SUM(C1098/'Transfers of Funds'!$F$57),0)</f>
        <v>0</v>
      </c>
      <c r="L1098" s="21"/>
      <c r="M1098" s="47" t="s">
        <v>162</v>
      </c>
      <c r="N1098" s="46"/>
    </row>
    <row r="1099" spans="1:14" s="23" customFormat="1" ht="14.25" customHeight="1">
      <c r="A1099" s="115"/>
      <c r="B1099" s="308" t="str">
        <f>IF(A1099="","",VLOOKUP(A1099,'Project Budget vs Exp'!$B$9:$G$52,2,FALSE))</f>
        <v/>
      </c>
      <c r="C1099" s="117"/>
      <c r="D1099" s="116"/>
      <c r="E1099" s="118"/>
      <c r="F1099" s="119"/>
      <c r="G1099" s="120"/>
      <c r="H1099" s="120"/>
      <c r="I1099" s="418">
        <f t="shared" si="17"/>
        <v>0</v>
      </c>
      <c r="J1099" s="331"/>
      <c r="K1099" s="332">
        <f>IFERROR(SUM(C1099/'Transfers of Funds'!$F$57),0)</f>
        <v>0</v>
      </c>
      <c r="L1099" s="21"/>
      <c r="M1099" s="47" t="s">
        <v>162</v>
      </c>
      <c r="N1099" s="46"/>
    </row>
    <row r="1100" spans="1:14" s="23" customFormat="1" ht="14.25" customHeight="1">
      <c r="A1100" s="115"/>
      <c r="B1100" s="308" t="str">
        <f>IF(A1100="","",VLOOKUP(A1100,'Project Budget vs Exp'!$B$9:$G$52,2,FALSE))</f>
        <v/>
      </c>
      <c r="C1100" s="117"/>
      <c r="D1100" s="116"/>
      <c r="E1100" s="118"/>
      <c r="F1100" s="119"/>
      <c r="G1100" s="120"/>
      <c r="H1100" s="120"/>
      <c r="I1100" s="418">
        <f t="shared" si="17"/>
        <v>0</v>
      </c>
      <c r="J1100" s="331"/>
      <c r="K1100" s="332">
        <f>IFERROR(SUM(C1100/'Transfers of Funds'!$F$57),0)</f>
        <v>0</v>
      </c>
      <c r="L1100" s="21"/>
      <c r="M1100" s="47" t="s">
        <v>162</v>
      </c>
      <c r="N1100" s="46"/>
    </row>
    <row r="1101" spans="1:14" s="23" customFormat="1" ht="14.25" customHeight="1">
      <c r="A1101" s="115"/>
      <c r="B1101" s="308" t="str">
        <f>IF(A1101="","",VLOOKUP(A1101,'Project Budget vs Exp'!$B$9:$G$52,2,FALSE))</f>
        <v/>
      </c>
      <c r="C1101" s="117"/>
      <c r="D1101" s="116"/>
      <c r="E1101" s="118"/>
      <c r="F1101" s="119"/>
      <c r="G1101" s="120"/>
      <c r="H1101" s="120"/>
      <c r="I1101" s="418">
        <f t="shared" si="17"/>
        <v>0</v>
      </c>
      <c r="J1101" s="331"/>
      <c r="K1101" s="332">
        <f>IFERROR(SUM(C1101/'Transfers of Funds'!$F$57),0)</f>
        <v>0</v>
      </c>
      <c r="L1101" s="21"/>
      <c r="M1101" s="47" t="s">
        <v>162</v>
      </c>
      <c r="N1101" s="46"/>
    </row>
    <row r="1102" spans="1:14" s="23" customFormat="1" ht="14.25" customHeight="1">
      <c r="A1102" s="115"/>
      <c r="B1102" s="308" t="str">
        <f>IF(A1102="","",VLOOKUP(A1102,'Project Budget vs Exp'!$B$9:$G$52,2,FALSE))</f>
        <v/>
      </c>
      <c r="C1102" s="117"/>
      <c r="D1102" s="116"/>
      <c r="E1102" s="118"/>
      <c r="F1102" s="119"/>
      <c r="G1102" s="120"/>
      <c r="H1102" s="120"/>
      <c r="I1102" s="418">
        <f t="shared" si="17"/>
        <v>0</v>
      </c>
      <c r="J1102" s="331"/>
      <c r="K1102" s="332">
        <f>IFERROR(SUM(C1102/'Transfers of Funds'!$F$57),0)</f>
        <v>0</v>
      </c>
      <c r="L1102" s="21"/>
      <c r="M1102" s="47" t="s">
        <v>162</v>
      </c>
      <c r="N1102" s="46"/>
    </row>
    <row r="1103" spans="1:14" s="23" customFormat="1" ht="14.25" customHeight="1">
      <c r="A1103" s="115"/>
      <c r="B1103" s="308" t="str">
        <f>IF(A1103="","",VLOOKUP(A1103,'Project Budget vs Exp'!$B$9:$G$52,2,FALSE))</f>
        <v/>
      </c>
      <c r="C1103" s="117"/>
      <c r="D1103" s="116"/>
      <c r="E1103" s="118"/>
      <c r="F1103" s="119"/>
      <c r="G1103" s="120"/>
      <c r="H1103" s="120"/>
      <c r="I1103" s="418">
        <f t="shared" si="17"/>
        <v>0</v>
      </c>
      <c r="J1103" s="331"/>
      <c r="K1103" s="332">
        <f>IFERROR(SUM(C1103/'Transfers of Funds'!$F$57),0)</f>
        <v>0</v>
      </c>
      <c r="L1103" s="21"/>
      <c r="M1103" s="47" t="s">
        <v>162</v>
      </c>
      <c r="N1103" s="46"/>
    </row>
    <row r="1104" spans="1:14" s="23" customFormat="1" ht="14.25" customHeight="1">
      <c r="A1104" s="115"/>
      <c r="B1104" s="308" t="str">
        <f>IF(A1104="","",VLOOKUP(A1104,'Project Budget vs Exp'!$B$9:$G$52,2,FALSE))</f>
        <v/>
      </c>
      <c r="C1104" s="117"/>
      <c r="D1104" s="116"/>
      <c r="E1104" s="118"/>
      <c r="F1104" s="119"/>
      <c r="G1104" s="120"/>
      <c r="H1104" s="120"/>
      <c r="I1104" s="418">
        <f t="shared" si="17"/>
        <v>0</v>
      </c>
      <c r="J1104" s="331"/>
      <c r="K1104" s="332">
        <f>IFERROR(SUM(C1104/'Transfers of Funds'!$F$57),0)</f>
        <v>0</v>
      </c>
      <c r="L1104" s="21"/>
      <c r="M1104" s="47" t="s">
        <v>162</v>
      </c>
      <c r="N1104" s="46"/>
    </row>
    <row r="1105" spans="1:14" s="23" customFormat="1" ht="14.25" customHeight="1">
      <c r="A1105" s="115"/>
      <c r="B1105" s="308" t="str">
        <f>IF(A1105="","",VLOOKUP(A1105,'Project Budget vs Exp'!$B$9:$G$52,2,FALSE))</f>
        <v/>
      </c>
      <c r="C1105" s="117"/>
      <c r="D1105" s="116"/>
      <c r="E1105" s="118"/>
      <c r="F1105" s="119"/>
      <c r="G1105" s="120"/>
      <c r="H1105" s="120"/>
      <c r="I1105" s="418">
        <f t="shared" si="17"/>
        <v>0</v>
      </c>
      <c r="J1105" s="331"/>
      <c r="K1105" s="332">
        <f>IFERROR(SUM(C1105/'Transfers of Funds'!$F$57),0)</f>
        <v>0</v>
      </c>
      <c r="L1105" s="21"/>
      <c r="M1105" s="47" t="s">
        <v>162</v>
      </c>
      <c r="N1105" s="46"/>
    </row>
    <row r="1106" spans="1:14" s="23" customFormat="1" ht="14.25" customHeight="1">
      <c r="A1106" s="115"/>
      <c r="B1106" s="308" t="str">
        <f>IF(A1106="","",VLOOKUP(A1106,'Project Budget vs Exp'!$B$9:$G$52,2,FALSE))</f>
        <v/>
      </c>
      <c r="C1106" s="117"/>
      <c r="D1106" s="116"/>
      <c r="E1106" s="118"/>
      <c r="F1106" s="119"/>
      <c r="G1106" s="120"/>
      <c r="H1106" s="120"/>
      <c r="I1106" s="418">
        <f t="shared" si="17"/>
        <v>0</v>
      </c>
      <c r="J1106" s="331"/>
      <c r="K1106" s="332">
        <f>IFERROR(SUM(C1106/'Transfers of Funds'!$F$57),0)</f>
        <v>0</v>
      </c>
      <c r="L1106" s="21"/>
      <c r="M1106" s="47" t="s">
        <v>162</v>
      </c>
      <c r="N1106" s="46"/>
    </row>
    <row r="1107" spans="1:14" s="23" customFormat="1" ht="14.25" customHeight="1">
      <c r="A1107" s="115"/>
      <c r="B1107" s="308" t="str">
        <f>IF(A1107="","",VLOOKUP(A1107,'Project Budget vs Exp'!$B$9:$G$52,2,FALSE))</f>
        <v/>
      </c>
      <c r="C1107" s="117"/>
      <c r="D1107" s="116"/>
      <c r="E1107" s="118"/>
      <c r="F1107" s="119"/>
      <c r="G1107" s="120"/>
      <c r="H1107" s="120"/>
      <c r="I1107" s="418">
        <f t="shared" si="17"/>
        <v>0</v>
      </c>
      <c r="J1107" s="331"/>
      <c r="K1107" s="332">
        <f>IFERROR(SUM(C1107/'Transfers of Funds'!$F$57),0)</f>
        <v>0</v>
      </c>
      <c r="L1107" s="21"/>
      <c r="M1107" s="47" t="s">
        <v>162</v>
      </c>
      <c r="N1107" s="46"/>
    </row>
    <row r="1108" spans="1:14" s="23" customFormat="1" ht="14.25" customHeight="1">
      <c r="A1108" s="115"/>
      <c r="B1108" s="308" t="str">
        <f>IF(A1108="","",VLOOKUP(A1108,'Project Budget vs Exp'!$B$9:$G$52,2,FALSE))</f>
        <v/>
      </c>
      <c r="C1108" s="117"/>
      <c r="D1108" s="116"/>
      <c r="E1108" s="118"/>
      <c r="F1108" s="119"/>
      <c r="G1108" s="120"/>
      <c r="H1108" s="120"/>
      <c r="I1108" s="418">
        <f t="shared" si="17"/>
        <v>0</v>
      </c>
      <c r="J1108" s="331"/>
      <c r="K1108" s="332">
        <f>IFERROR(SUM(C1108/'Transfers of Funds'!$F$57),0)</f>
        <v>0</v>
      </c>
      <c r="L1108" s="21"/>
      <c r="M1108" s="47" t="s">
        <v>162</v>
      </c>
      <c r="N1108" s="46"/>
    </row>
    <row r="1109" spans="1:14" s="23" customFormat="1" ht="14.25" customHeight="1">
      <c r="A1109" s="115"/>
      <c r="B1109" s="308" t="str">
        <f>IF(A1109="","",VLOOKUP(A1109,'Project Budget vs Exp'!$B$9:$G$52,2,FALSE))</f>
        <v/>
      </c>
      <c r="C1109" s="117"/>
      <c r="D1109" s="116"/>
      <c r="E1109" s="118"/>
      <c r="F1109" s="119"/>
      <c r="G1109" s="120"/>
      <c r="H1109" s="120"/>
      <c r="I1109" s="418">
        <f t="shared" ref="I1109:I1172" si="18">IF(OR(F$4="EUR",F$4="USD",F$4="GBP",F$4="CAD",F$4="NZD",F$4="AUD"),K1109,C1109)</f>
        <v>0</v>
      </c>
      <c r="J1109" s="331"/>
      <c r="K1109" s="332">
        <f>IFERROR(SUM(C1109/'Transfers of Funds'!$F$57),0)</f>
        <v>0</v>
      </c>
      <c r="L1109" s="21"/>
      <c r="M1109" s="47" t="s">
        <v>162</v>
      </c>
      <c r="N1109" s="46"/>
    </row>
    <row r="1110" spans="1:14" s="23" customFormat="1" ht="14.25" customHeight="1">
      <c r="A1110" s="115"/>
      <c r="B1110" s="308" t="str">
        <f>IF(A1110="","",VLOOKUP(A1110,'Project Budget vs Exp'!$B$9:$G$52,2,FALSE))</f>
        <v/>
      </c>
      <c r="C1110" s="117"/>
      <c r="D1110" s="116"/>
      <c r="E1110" s="118"/>
      <c r="F1110" s="119"/>
      <c r="G1110" s="120"/>
      <c r="H1110" s="120"/>
      <c r="I1110" s="418">
        <f t="shared" si="18"/>
        <v>0</v>
      </c>
      <c r="J1110" s="331"/>
      <c r="K1110" s="332">
        <f>IFERROR(SUM(C1110/'Transfers of Funds'!$F$57),0)</f>
        <v>0</v>
      </c>
      <c r="L1110" s="21"/>
      <c r="M1110" s="47" t="s">
        <v>162</v>
      </c>
      <c r="N1110" s="46"/>
    </row>
    <row r="1111" spans="1:14" s="23" customFormat="1" ht="14.25" customHeight="1">
      <c r="A1111" s="115"/>
      <c r="B1111" s="308" t="str">
        <f>IF(A1111="","",VLOOKUP(A1111,'Project Budget vs Exp'!$B$9:$G$52,2,FALSE))</f>
        <v/>
      </c>
      <c r="C1111" s="117"/>
      <c r="D1111" s="116"/>
      <c r="E1111" s="118"/>
      <c r="F1111" s="119"/>
      <c r="G1111" s="120"/>
      <c r="H1111" s="120"/>
      <c r="I1111" s="418">
        <f t="shared" si="18"/>
        <v>0</v>
      </c>
      <c r="J1111" s="331"/>
      <c r="K1111" s="332">
        <f>IFERROR(SUM(C1111/'Transfers of Funds'!$F$57),0)</f>
        <v>0</v>
      </c>
      <c r="L1111" s="21"/>
      <c r="M1111" s="47" t="s">
        <v>162</v>
      </c>
      <c r="N1111" s="46"/>
    </row>
    <row r="1112" spans="1:14" s="23" customFormat="1" ht="14.25" customHeight="1">
      <c r="A1112" s="115"/>
      <c r="B1112" s="308" t="str">
        <f>IF(A1112="","",VLOOKUP(A1112,'Project Budget vs Exp'!$B$9:$G$52,2,FALSE))</f>
        <v/>
      </c>
      <c r="C1112" s="117"/>
      <c r="D1112" s="116"/>
      <c r="E1112" s="118"/>
      <c r="F1112" s="119"/>
      <c r="G1112" s="120"/>
      <c r="H1112" s="120"/>
      <c r="I1112" s="418">
        <f t="shared" si="18"/>
        <v>0</v>
      </c>
      <c r="J1112" s="331"/>
      <c r="K1112" s="332">
        <f>IFERROR(SUM(C1112/'Transfers of Funds'!$F$57),0)</f>
        <v>0</v>
      </c>
      <c r="L1112" s="21"/>
      <c r="M1112" s="47" t="s">
        <v>162</v>
      </c>
      <c r="N1112" s="46"/>
    </row>
    <row r="1113" spans="1:14" s="23" customFormat="1" ht="14.25" customHeight="1">
      <c r="A1113" s="115"/>
      <c r="B1113" s="308" t="str">
        <f>IF(A1113="","",VLOOKUP(A1113,'Project Budget vs Exp'!$B$9:$G$52,2,FALSE))</f>
        <v/>
      </c>
      <c r="C1113" s="117"/>
      <c r="D1113" s="116"/>
      <c r="E1113" s="118"/>
      <c r="F1113" s="119"/>
      <c r="G1113" s="120"/>
      <c r="H1113" s="120"/>
      <c r="I1113" s="418">
        <f t="shared" si="18"/>
        <v>0</v>
      </c>
      <c r="J1113" s="331"/>
      <c r="K1113" s="332">
        <f>IFERROR(SUM(C1113/'Transfers of Funds'!$F$57),0)</f>
        <v>0</v>
      </c>
      <c r="L1113" s="21"/>
      <c r="M1113" s="47" t="s">
        <v>162</v>
      </c>
      <c r="N1113" s="46"/>
    </row>
    <row r="1114" spans="1:14" s="23" customFormat="1" ht="14.25" customHeight="1">
      <c r="A1114" s="115"/>
      <c r="B1114" s="308" t="str">
        <f>IF(A1114="","",VLOOKUP(A1114,'Project Budget vs Exp'!$B$9:$G$52,2,FALSE))</f>
        <v/>
      </c>
      <c r="C1114" s="117"/>
      <c r="D1114" s="116"/>
      <c r="E1114" s="118"/>
      <c r="F1114" s="119"/>
      <c r="G1114" s="120"/>
      <c r="H1114" s="120"/>
      <c r="I1114" s="418">
        <f t="shared" si="18"/>
        <v>0</v>
      </c>
      <c r="J1114" s="331"/>
      <c r="K1114" s="332">
        <f>IFERROR(SUM(C1114/'Transfers of Funds'!$F$57),0)</f>
        <v>0</v>
      </c>
      <c r="L1114" s="21"/>
      <c r="M1114" s="47" t="s">
        <v>162</v>
      </c>
      <c r="N1114" s="46"/>
    </row>
    <row r="1115" spans="1:14" s="23" customFormat="1" ht="14.25" customHeight="1">
      <c r="A1115" s="115"/>
      <c r="B1115" s="308" t="str">
        <f>IF(A1115="","",VLOOKUP(A1115,'Project Budget vs Exp'!$B$9:$G$52,2,FALSE))</f>
        <v/>
      </c>
      <c r="C1115" s="117"/>
      <c r="D1115" s="116"/>
      <c r="E1115" s="118"/>
      <c r="F1115" s="119"/>
      <c r="G1115" s="120"/>
      <c r="H1115" s="120"/>
      <c r="I1115" s="418">
        <f t="shared" si="18"/>
        <v>0</v>
      </c>
      <c r="J1115" s="331"/>
      <c r="K1115" s="332">
        <f>IFERROR(SUM(C1115/'Transfers of Funds'!$F$57),0)</f>
        <v>0</v>
      </c>
      <c r="L1115" s="21"/>
      <c r="M1115" s="47" t="s">
        <v>162</v>
      </c>
      <c r="N1115" s="46"/>
    </row>
    <row r="1116" spans="1:14" s="23" customFormat="1" ht="14.25" customHeight="1">
      <c r="A1116" s="115"/>
      <c r="B1116" s="308" t="str">
        <f>IF(A1116="","",VLOOKUP(A1116,'Project Budget vs Exp'!$B$9:$G$52,2,FALSE))</f>
        <v/>
      </c>
      <c r="C1116" s="117"/>
      <c r="D1116" s="116"/>
      <c r="E1116" s="118"/>
      <c r="F1116" s="119"/>
      <c r="G1116" s="120"/>
      <c r="H1116" s="120"/>
      <c r="I1116" s="418">
        <f t="shared" si="18"/>
        <v>0</v>
      </c>
      <c r="J1116" s="331"/>
      <c r="K1116" s="332">
        <f>IFERROR(SUM(C1116/'Transfers of Funds'!$F$57),0)</f>
        <v>0</v>
      </c>
      <c r="L1116" s="21"/>
      <c r="M1116" s="47" t="s">
        <v>162</v>
      </c>
      <c r="N1116" s="46"/>
    </row>
    <row r="1117" spans="1:14" s="23" customFormat="1" ht="14.25" customHeight="1">
      <c r="A1117" s="115"/>
      <c r="B1117" s="308" t="str">
        <f>IF(A1117="","",VLOOKUP(A1117,'Project Budget vs Exp'!$B$9:$G$52,2,FALSE))</f>
        <v/>
      </c>
      <c r="C1117" s="117"/>
      <c r="D1117" s="116"/>
      <c r="E1117" s="118"/>
      <c r="F1117" s="119"/>
      <c r="G1117" s="120"/>
      <c r="H1117" s="120"/>
      <c r="I1117" s="418">
        <f t="shared" si="18"/>
        <v>0</v>
      </c>
      <c r="J1117" s="331"/>
      <c r="K1117" s="332">
        <f>IFERROR(SUM(C1117/'Transfers of Funds'!$F$57),0)</f>
        <v>0</v>
      </c>
      <c r="L1117" s="21"/>
      <c r="M1117" s="47" t="s">
        <v>162</v>
      </c>
      <c r="N1117" s="46"/>
    </row>
    <row r="1118" spans="1:14" s="23" customFormat="1" ht="14.25" customHeight="1">
      <c r="A1118" s="115"/>
      <c r="B1118" s="308" t="str">
        <f>IF(A1118="","",VLOOKUP(A1118,'Project Budget vs Exp'!$B$9:$G$52,2,FALSE))</f>
        <v/>
      </c>
      <c r="C1118" s="117"/>
      <c r="D1118" s="116"/>
      <c r="E1118" s="118"/>
      <c r="F1118" s="119"/>
      <c r="G1118" s="120"/>
      <c r="H1118" s="120"/>
      <c r="I1118" s="418">
        <f t="shared" si="18"/>
        <v>0</v>
      </c>
      <c r="J1118" s="331"/>
      <c r="K1118" s="332">
        <f>IFERROR(SUM(C1118/'Transfers of Funds'!$F$57),0)</f>
        <v>0</v>
      </c>
      <c r="L1118" s="21"/>
      <c r="M1118" s="47" t="s">
        <v>162</v>
      </c>
      <c r="N1118" s="46"/>
    </row>
    <row r="1119" spans="1:14" s="23" customFormat="1" ht="14.25" customHeight="1">
      <c r="A1119" s="115"/>
      <c r="B1119" s="308" t="str">
        <f>IF(A1119="","",VLOOKUP(A1119,'Project Budget vs Exp'!$B$9:$G$52,2,FALSE))</f>
        <v/>
      </c>
      <c r="C1119" s="117"/>
      <c r="D1119" s="116"/>
      <c r="E1119" s="118"/>
      <c r="F1119" s="119"/>
      <c r="G1119" s="120"/>
      <c r="H1119" s="120"/>
      <c r="I1119" s="418">
        <f t="shared" si="18"/>
        <v>0</v>
      </c>
      <c r="J1119" s="331"/>
      <c r="K1119" s="332">
        <f>IFERROR(SUM(C1119/'Transfers of Funds'!$F$57),0)</f>
        <v>0</v>
      </c>
      <c r="L1119" s="21"/>
      <c r="M1119" s="47" t="s">
        <v>162</v>
      </c>
      <c r="N1119" s="46"/>
    </row>
    <row r="1120" spans="1:14" s="23" customFormat="1" ht="14.25" customHeight="1">
      <c r="A1120" s="115"/>
      <c r="B1120" s="308" t="str">
        <f>IF(A1120="","",VLOOKUP(A1120,'Project Budget vs Exp'!$B$9:$G$52,2,FALSE))</f>
        <v/>
      </c>
      <c r="C1120" s="117"/>
      <c r="D1120" s="116"/>
      <c r="E1120" s="118"/>
      <c r="F1120" s="119"/>
      <c r="G1120" s="120"/>
      <c r="H1120" s="120"/>
      <c r="I1120" s="418">
        <f t="shared" si="18"/>
        <v>0</v>
      </c>
      <c r="J1120" s="331"/>
      <c r="K1120" s="332">
        <f>IFERROR(SUM(C1120/'Transfers of Funds'!$F$57),0)</f>
        <v>0</v>
      </c>
      <c r="L1120" s="21"/>
      <c r="M1120" s="47" t="s">
        <v>162</v>
      </c>
      <c r="N1120" s="46"/>
    </row>
    <row r="1121" spans="1:14" s="23" customFormat="1" ht="14.25" customHeight="1">
      <c r="A1121" s="115"/>
      <c r="B1121" s="308" t="str">
        <f>IF(A1121="","",VLOOKUP(A1121,'Project Budget vs Exp'!$B$9:$G$52,2,FALSE))</f>
        <v/>
      </c>
      <c r="C1121" s="117"/>
      <c r="D1121" s="116"/>
      <c r="E1121" s="118"/>
      <c r="F1121" s="119"/>
      <c r="G1121" s="120"/>
      <c r="H1121" s="120"/>
      <c r="I1121" s="418">
        <f t="shared" si="18"/>
        <v>0</v>
      </c>
      <c r="J1121" s="331"/>
      <c r="K1121" s="332">
        <f>IFERROR(SUM(C1121/'Transfers of Funds'!$F$57),0)</f>
        <v>0</v>
      </c>
      <c r="L1121" s="21"/>
      <c r="M1121" s="47" t="s">
        <v>162</v>
      </c>
      <c r="N1121" s="46"/>
    </row>
    <row r="1122" spans="1:14" s="23" customFormat="1" ht="14.25" customHeight="1">
      <c r="A1122" s="115"/>
      <c r="B1122" s="308" t="str">
        <f>IF(A1122="","",VLOOKUP(A1122,'Project Budget vs Exp'!$B$9:$G$52,2,FALSE))</f>
        <v/>
      </c>
      <c r="C1122" s="117"/>
      <c r="D1122" s="116"/>
      <c r="E1122" s="118"/>
      <c r="F1122" s="119"/>
      <c r="G1122" s="120"/>
      <c r="H1122" s="120"/>
      <c r="I1122" s="418">
        <f t="shared" si="18"/>
        <v>0</v>
      </c>
      <c r="J1122" s="331"/>
      <c r="K1122" s="332">
        <f>IFERROR(SUM(C1122/'Transfers of Funds'!$F$57),0)</f>
        <v>0</v>
      </c>
      <c r="L1122" s="21"/>
      <c r="M1122" s="47" t="s">
        <v>162</v>
      </c>
      <c r="N1122" s="46"/>
    </row>
    <row r="1123" spans="1:14" s="23" customFormat="1" ht="14.25" customHeight="1">
      <c r="A1123" s="115"/>
      <c r="B1123" s="308" t="str">
        <f>IF(A1123="","",VLOOKUP(A1123,'Project Budget vs Exp'!$B$9:$G$52,2,FALSE))</f>
        <v/>
      </c>
      <c r="C1123" s="117"/>
      <c r="D1123" s="116"/>
      <c r="E1123" s="118"/>
      <c r="F1123" s="119"/>
      <c r="G1123" s="120"/>
      <c r="H1123" s="120"/>
      <c r="I1123" s="418">
        <f t="shared" si="18"/>
        <v>0</v>
      </c>
      <c r="J1123" s="331"/>
      <c r="K1123" s="332">
        <f>IFERROR(SUM(C1123/'Transfers of Funds'!$F$57),0)</f>
        <v>0</v>
      </c>
      <c r="L1123" s="21"/>
      <c r="M1123" s="47" t="s">
        <v>162</v>
      </c>
      <c r="N1123" s="46"/>
    </row>
    <row r="1124" spans="1:14" s="23" customFormat="1" ht="14.25" customHeight="1">
      <c r="A1124" s="115"/>
      <c r="B1124" s="308" t="str">
        <f>IF(A1124="","",VLOOKUP(A1124,'Project Budget vs Exp'!$B$9:$G$52,2,FALSE))</f>
        <v/>
      </c>
      <c r="C1124" s="117"/>
      <c r="D1124" s="116"/>
      <c r="E1124" s="118"/>
      <c r="F1124" s="119"/>
      <c r="G1124" s="120"/>
      <c r="H1124" s="120"/>
      <c r="I1124" s="418">
        <f t="shared" si="18"/>
        <v>0</v>
      </c>
      <c r="J1124" s="331"/>
      <c r="K1124" s="332">
        <f>IFERROR(SUM(C1124/'Transfers of Funds'!$F$57),0)</f>
        <v>0</v>
      </c>
      <c r="L1124" s="21"/>
      <c r="M1124" s="47" t="s">
        <v>162</v>
      </c>
      <c r="N1124" s="46"/>
    </row>
    <row r="1125" spans="1:14" s="23" customFormat="1" ht="14.25" customHeight="1">
      <c r="A1125" s="115"/>
      <c r="B1125" s="308" t="str">
        <f>IF(A1125="","",VLOOKUP(A1125,'Project Budget vs Exp'!$B$9:$G$52,2,FALSE))</f>
        <v/>
      </c>
      <c r="C1125" s="117"/>
      <c r="D1125" s="116"/>
      <c r="E1125" s="118"/>
      <c r="F1125" s="119"/>
      <c r="G1125" s="120"/>
      <c r="H1125" s="120"/>
      <c r="I1125" s="418">
        <f t="shared" si="18"/>
        <v>0</v>
      </c>
      <c r="J1125" s="331"/>
      <c r="K1125" s="332">
        <f>IFERROR(SUM(C1125/'Transfers of Funds'!$F$57),0)</f>
        <v>0</v>
      </c>
      <c r="L1125" s="21"/>
      <c r="M1125" s="47" t="s">
        <v>162</v>
      </c>
      <c r="N1125" s="46"/>
    </row>
    <row r="1126" spans="1:14" s="23" customFormat="1" ht="14.25" customHeight="1">
      <c r="A1126" s="115"/>
      <c r="B1126" s="308" t="str">
        <f>IF(A1126="","",VLOOKUP(A1126,'Project Budget vs Exp'!$B$9:$G$52,2,FALSE))</f>
        <v/>
      </c>
      <c r="C1126" s="117"/>
      <c r="D1126" s="116"/>
      <c r="E1126" s="118"/>
      <c r="F1126" s="119"/>
      <c r="G1126" s="120"/>
      <c r="H1126" s="120"/>
      <c r="I1126" s="418">
        <f t="shared" si="18"/>
        <v>0</v>
      </c>
      <c r="J1126" s="331"/>
      <c r="K1126" s="332">
        <f>IFERROR(SUM(C1126/'Transfers of Funds'!$F$57),0)</f>
        <v>0</v>
      </c>
      <c r="L1126" s="21"/>
      <c r="M1126" s="47" t="s">
        <v>162</v>
      </c>
      <c r="N1126" s="46"/>
    </row>
    <row r="1127" spans="1:14" s="23" customFormat="1" ht="14.25" customHeight="1">
      <c r="A1127" s="115"/>
      <c r="B1127" s="308" t="str">
        <f>IF(A1127="","",VLOOKUP(A1127,'Project Budget vs Exp'!$B$9:$G$52,2,FALSE))</f>
        <v/>
      </c>
      <c r="C1127" s="117"/>
      <c r="D1127" s="116"/>
      <c r="E1127" s="118"/>
      <c r="F1127" s="119"/>
      <c r="G1127" s="120"/>
      <c r="H1127" s="120"/>
      <c r="I1127" s="418">
        <f t="shared" si="18"/>
        <v>0</v>
      </c>
      <c r="J1127" s="331"/>
      <c r="K1127" s="332">
        <f>IFERROR(SUM(C1127/'Transfers of Funds'!$F$57),0)</f>
        <v>0</v>
      </c>
      <c r="L1127" s="21"/>
      <c r="M1127" s="47" t="s">
        <v>162</v>
      </c>
      <c r="N1127" s="46"/>
    </row>
    <row r="1128" spans="1:14" s="23" customFormat="1" ht="14.25" customHeight="1">
      <c r="A1128" s="115"/>
      <c r="B1128" s="308" t="str">
        <f>IF(A1128="","",VLOOKUP(A1128,'Project Budget vs Exp'!$B$9:$G$52,2,FALSE))</f>
        <v/>
      </c>
      <c r="C1128" s="117"/>
      <c r="D1128" s="116"/>
      <c r="E1128" s="118"/>
      <c r="F1128" s="119"/>
      <c r="G1128" s="120"/>
      <c r="H1128" s="120"/>
      <c r="I1128" s="418">
        <f t="shared" si="18"/>
        <v>0</v>
      </c>
      <c r="J1128" s="331"/>
      <c r="K1128" s="332">
        <f>IFERROR(SUM(C1128/'Transfers of Funds'!$F$57),0)</f>
        <v>0</v>
      </c>
      <c r="L1128" s="21"/>
      <c r="M1128" s="47" t="s">
        <v>162</v>
      </c>
      <c r="N1128" s="46"/>
    </row>
    <row r="1129" spans="1:14" s="23" customFormat="1" ht="14.25" customHeight="1">
      <c r="A1129" s="115"/>
      <c r="B1129" s="308" t="str">
        <f>IF(A1129="","",VLOOKUP(A1129,'Project Budget vs Exp'!$B$9:$G$52,2,FALSE))</f>
        <v/>
      </c>
      <c r="C1129" s="117"/>
      <c r="D1129" s="116"/>
      <c r="E1129" s="118"/>
      <c r="F1129" s="119"/>
      <c r="G1129" s="120"/>
      <c r="H1129" s="120"/>
      <c r="I1129" s="418">
        <f t="shared" si="18"/>
        <v>0</v>
      </c>
      <c r="J1129" s="331"/>
      <c r="K1129" s="332">
        <f>IFERROR(SUM(C1129/'Transfers of Funds'!$F$57),0)</f>
        <v>0</v>
      </c>
      <c r="L1129" s="21"/>
      <c r="M1129" s="47" t="s">
        <v>162</v>
      </c>
      <c r="N1129" s="46"/>
    </row>
    <row r="1130" spans="1:14" s="23" customFormat="1" ht="14.25" customHeight="1">
      <c r="A1130" s="115"/>
      <c r="B1130" s="308" t="str">
        <f>IF(A1130="","",VLOOKUP(A1130,'Project Budget vs Exp'!$B$9:$G$52,2,FALSE))</f>
        <v/>
      </c>
      <c r="C1130" s="117"/>
      <c r="D1130" s="116"/>
      <c r="E1130" s="118"/>
      <c r="F1130" s="119"/>
      <c r="G1130" s="120"/>
      <c r="H1130" s="120"/>
      <c r="I1130" s="418">
        <f t="shared" si="18"/>
        <v>0</v>
      </c>
      <c r="J1130" s="331"/>
      <c r="K1130" s="332">
        <f>IFERROR(SUM(C1130/'Transfers of Funds'!$F$57),0)</f>
        <v>0</v>
      </c>
      <c r="L1130" s="21"/>
      <c r="M1130" s="47" t="s">
        <v>162</v>
      </c>
      <c r="N1130" s="46"/>
    </row>
    <row r="1131" spans="1:14" s="23" customFormat="1" ht="14.25" customHeight="1">
      <c r="A1131" s="115"/>
      <c r="B1131" s="308" t="str">
        <f>IF(A1131="","",VLOOKUP(A1131,'Project Budget vs Exp'!$B$9:$G$52,2,FALSE))</f>
        <v/>
      </c>
      <c r="C1131" s="117"/>
      <c r="D1131" s="116"/>
      <c r="E1131" s="118"/>
      <c r="F1131" s="119"/>
      <c r="G1131" s="120"/>
      <c r="H1131" s="120"/>
      <c r="I1131" s="418">
        <f t="shared" si="18"/>
        <v>0</v>
      </c>
      <c r="J1131" s="331"/>
      <c r="K1131" s="332">
        <f>IFERROR(SUM(C1131/'Transfers of Funds'!$F$57),0)</f>
        <v>0</v>
      </c>
      <c r="L1131" s="21"/>
      <c r="M1131" s="47" t="s">
        <v>162</v>
      </c>
      <c r="N1131" s="46"/>
    </row>
    <row r="1132" spans="1:14" s="23" customFormat="1" ht="14.25" customHeight="1">
      <c r="A1132" s="115"/>
      <c r="B1132" s="308" t="str">
        <f>IF(A1132="","",VLOOKUP(A1132,'Project Budget vs Exp'!$B$9:$G$52,2,FALSE))</f>
        <v/>
      </c>
      <c r="C1132" s="117"/>
      <c r="D1132" s="116"/>
      <c r="E1132" s="118"/>
      <c r="F1132" s="119"/>
      <c r="G1132" s="120"/>
      <c r="H1132" s="120"/>
      <c r="I1132" s="418">
        <f t="shared" si="18"/>
        <v>0</v>
      </c>
      <c r="J1132" s="331"/>
      <c r="K1132" s="332">
        <f>IFERROR(SUM(C1132/'Transfers of Funds'!$F$57),0)</f>
        <v>0</v>
      </c>
      <c r="L1132" s="21"/>
      <c r="M1132" s="47" t="s">
        <v>162</v>
      </c>
      <c r="N1132" s="46"/>
    </row>
    <row r="1133" spans="1:14" s="23" customFormat="1" ht="14.25" customHeight="1">
      <c r="A1133" s="115"/>
      <c r="B1133" s="308" t="str">
        <f>IF(A1133="","",VLOOKUP(A1133,'Project Budget vs Exp'!$B$9:$G$52,2,FALSE))</f>
        <v/>
      </c>
      <c r="C1133" s="117"/>
      <c r="D1133" s="116"/>
      <c r="E1133" s="118"/>
      <c r="F1133" s="119"/>
      <c r="G1133" s="120"/>
      <c r="H1133" s="120"/>
      <c r="I1133" s="418">
        <f t="shared" si="18"/>
        <v>0</v>
      </c>
      <c r="J1133" s="331"/>
      <c r="K1133" s="332">
        <f>IFERROR(SUM(C1133/'Transfers of Funds'!$F$57),0)</f>
        <v>0</v>
      </c>
      <c r="L1133" s="21"/>
      <c r="M1133" s="47" t="s">
        <v>162</v>
      </c>
      <c r="N1133" s="46"/>
    </row>
    <row r="1134" spans="1:14" s="23" customFormat="1" ht="14.25" customHeight="1">
      <c r="A1134" s="115"/>
      <c r="B1134" s="308" t="str">
        <f>IF(A1134="","",VLOOKUP(A1134,'Project Budget vs Exp'!$B$9:$G$52,2,FALSE))</f>
        <v/>
      </c>
      <c r="C1134" s="117"/>
      <c r="D1134" s="116"/>
      <c r="E1134" s="118"/>
      <c r="F1134" s="119"/>
      <c r="G1134" s="120"/>
      <c r="H1134" s="120"/>
      <c r="I1134" s="418">
        <f t="shared" si="18"/>
        <v>0</v>
      </c>
      <c r="J1134" s="331"/>
      <c r="K1134" s="332">
        <f>IFERROR(SUM(C1134/'Transfers of Funds'!$F$57),0)</f>
        <v>0</v>
      </c>
      <c r="L1134" s="21"/>
      <c r="M1134" s="47" t="s">
        <v>162</v>
      </c>
      <c r="N1134" s="46"/>
    </row>
    <row r="1135" spans="1:14" s="23" customFormat="1" ht="14.25" customHeight="1">
      <c r="A1135" s="115"/>
      <c r="B1135" s="308" t="str">
        <f>IF(A1135="","",VLOOKUP(A1135,'Project Budget vs Exp'!$B$9:$G$52,2,FALSE))</f>
        <v/>
      </c>
      <c r="C1135" s="117"/>
      <c r="D1135" s="116"/>
      <c r="E1135" s="118"/>
      <c r="F1135" s="119"/>
      <c r="G1135" s="120"/>
      <c r="H1135" s="120"/>
      <c r="I1135" s="418">
        <f t="shared" si="18"/>
        <v>0</v>
      </c>
      <c r="J1135" s="331"/>
      <c r="K1135" s="332">
        <f>IFERROR(SUM(C1135/'Transfers of Funds'!$F$57),0)</f>
        <v>0</v>
      </c>
      <c r="L1135" s="21"/>
      <c r="M1135" s="47" t="s">
        <v>162</v>
      </c>
      <c r="N1135" s="46"/>
    </row>
    <row r="1136" spans="1:14" s="23" customFormat="1" ht="14.25" customHeight="1">
      <c r="A1136" s="115"/>
      <c r="B1136" s="308" t="str">
        <f>IF(A1136="","",VLOOKUP(A1136,'Project Budget vs Exp'!$B$9:$G$52,2,FALSE))</f>
        <v/>
      </c>
      <c r="C1136" s="117"/>
      <c r="D1136" s="116"/>
      <c r="E1136" s="118"/>
      <c r="F1136" s="119"/>
      <c r="G1136" s="120"/>
      <c r="H1136" s="120"/>
      <c r="I1136" s="418">
        <f t="shared" si="18"/>
        <v>0</v>
      </c>
      <c r="J1136" s="331"/>
      <c r="K1136" s="332">
        <f>IFERROR(SUM(C1136/'Transfers of Funds'!$F$57),0)</f>
        <v>0</v>
      </c>
      <c r="L1136" s="21"/>
      <c r="M1136" s="47" t="s">
        <v>162</v>
      </c>
      <c r="N1136" s="46"/>
    </row>
    <row r="1137" spans="1:14" s="23" customFormat="1" ht="14.25" customHeight="1">
      <c r="A1137" s="115"/>
      <c r="B1137" s="308" t="str">
        <f>IF(A1137="","",VLOOKUP(A1137,'Project Budget vs Exp'!$B$9:$G$52,2,FALSE))</f>
        <v/>
      </c>
      <c r="C1137" s="117"/>
      <c r="D1137" s="116"/>
      <c r="E1137" s="118"/>
      <c r="F1137" s="119"/>
      <c r="G1137" s="120"/>
      <c r="H1137" s="120"/>
      <c r="I1137" s="418">
        <f t="shared" si="18"/>
        <v>0</v>
      </c>
      <c r="J1137" s="331"/>
      <c r="K1137" s="332">
        <f>IFERROR(SUM(C1137/'Transfers of Funds'!$F$57),0)</f>
        <v>0</v>
      </c>
      <c r="L1137" s="21"/>
      <c r="M1137" s="47" t="s">
        <v>162</v>
      </c>
      <c r="N1137" s="46"/>
    </row>
    <row r="1138" spans="1:14" s="23" customFormat="1" ht="14.25" customHeight="1">
      <c r="A1138" s="115"/>
      <c r="B1138" s="308" t="str">
        <f>IF(A1138="","",VLOOKUP(A1138,'Project Budget vs Exp'!$B$9:$G$52,2,FALSE))</f>
        <v/>
      </c>
      <c r="C1138" s="117"/>
      <c r="D1138" s="116"/>
      <c r="E1138" s="118"/>
      <c r="F1138" s="119"/>
      <c r="G1138" s="120"/>
      <c r="H1138" s="120"/>
      <c r="I1138" s="418">
        <f t="shared" si="18"/>
        <v>0</v>
      </c>
      <c r="J1138" s="331"/>
      <c r="K1138" s="332">
        <f>IFERROR(SUM(C1138/'Transfers of Funds'!$F$57),0)</f>
        <v>0</v>
      </c>
      <c r="L1138" s="21"/>
      <c r="M1138" s="47" t="s">
        <v>162</v>
      </c>
      <c r="N1138" s="46"/>
    </row>
    <row r="1139" spans="1:14" s="23" customFormat="1" ht="14.25" customHeight="1">
      <c r="A1139" s="115"/>
      <c r="B1139" s="308" t="str">
        <f>IF(A1139="","",VLOOKUP(A1139,'Project Budget vs Exp'!$B$9:$G$52,2,FALSE))</f>
        <v/>
      </c>
      <c r="C1139" s="117"/>
      <c r="D1139" s="116"/>
      <c r="E1139" s="118"/>
      <c r="F1139" s="119"/>
      <c r="G1139" s="120"/>
      <c r="H1139" s="120"/>
      <c r="I1139" s="418">
        <f t="shared" si="18"/>
        <v>0</v>
      </c>
      <c r="J1139" s="331"/>
      <c r="K1139" s="332">
        <f>IFERROR(SUM(C1139/'Transfers of Funds'!$F$57),0)</f>
        <v>0</v>
      </c>
      <c r="L1139" s="21"/>
      <c r="M1139" s="47" t="s">
        <v>162</v>
      </c>
      <c r="N1139" s="46"/>
    </row>
    <row r="1140" spans="1:14" s="23" customFormat="1" ht="14.25" customHeight="1">
      <c r="A1140" s="115"/>
      <c r="B1140" s="308" t="str">
        <f>IF(A1140="","",VLOOKUP(A1140,'Project Budget vs Exp'!$B$9:$G$52,2,FALSE))</f>
        <v/>
      </c>
      <c r="C1140" s="117"/>
      <c r="D1140" s="116"/>
      <c r="E1140" s="118"/>
      <c r="F1140" s="119"/>
      <c r="G1140" s="120"/>
      <c r="H1140" s="120"/>
      <c r="I1140" s="418">
        <f t="shared" si="18"/>
        <v>0</v>
      </c>
      <c r="J1140" s="331"/>
      <c r="K1140" s="332">
        <f>IFERROR(SUM(C1140/'Transfers of Funds'!$F$57),0)</f>
        <v>0</v>
      </c>
      <c r="L1140" s="21"/>
      <c r="M1140" s="47" t="s">
        <v>162</v>
      </c>
      <c r="N1140" s="46"/>
    </row>
    <row r="1141" spans="1:14" s="23" customFormat="1" ht="14.25" customHeight="1">
      <c r="A1141" s="115"/>
      <c r="B1141" s="308" t="str">
        <f>IF(A1141="","",VLOOKUP(A1141,'Project Budget vs Exp'!$B$9:$G$52,2,FALSE))</f>
        <v/>
      </c>
      <c r="C1141" s="117"/>
      <c r="D1141" s="116"/>
      <c r="E1141" s="118"/>
      <c r="F1141" s="119"/>
      <c r="G1141" s="120"/>
      <c r="H1141" s="120"/>
      <c r="I1141" s="418">
        <f t="shared" si="18"/>
        <v>0</v>
      </c>
      <c r="J1141" s="331"/>
      <c r="K1141" s="332">
        <f>IFERROR(SUM(C1141/'Transfers of Funds'!$F$57),0)</f>
        <v>0</v>
      </c>
      <c r="L1141" s="21"/>
      <c r="M1141" s="47" t="s">
        <v>162</v>
      </c>
      <c r="N1141" s="46"/>
    </row>
    <row r="1142" spans="1:14" s="23" customFormat="1" ht="14.25" customHeight="1">
      <c r="A1142" s="115"/>
      <c r="B1142" s="308" t="str">
        <f>IF(A1142="","",VLOOKUP(A1142,'Project Budget vs Exp'!$B$9:$G$52,2,FALSE))</f>
        <v/>
      </c>
      <c r="C1142" s="117"/>
      <c r="D1142" s="116"/>
      <c r="E1142" s="118"/>
      <c r="F1142" s="119"/>
      <c r="G1142" s="120"/>
      <c r="H1142" s="120"/>
      <c r="I1142" s="418">
        <f t="shared" si="18"/>
        <v>0</v>
      </c>
      <c r="J1142" s="331"/>
      <c r="K1142" s="332">
        <f>IFERROR(SUM(C1142/'Transfers of Funds'!$F$57),0)</f>
        <v>0</v>
      </c>
      <c r="L1142" s="21"/>
      <c r="M1142" s="47" t="s">
        <v>162</v>
      </c>
      <c r="N1142" s="46"/>
    </row>
    <row r="1143" spans="1:14" s="23" customFormat="1" ht="14.25" customHeight="1">
      <c r="A1143" s="115"/>
      <c r="B1143" s="308" t="str">
        <f>IF(A1143="","",VLOOKUP(A1143,'Project Budget vs Exp'!$B$9:$G$52,2,FALSE))</f>
        <v/>
      </c>
      <c r="C1143" s="117"/>
      <c r="D1143" s="116"/>
      <c r="E1143" s="118"/>
      <c r="F1143" s="119"/>
      <c r="G1143" s="120"/>
      <c r="H1143" s="120"/>
      <c r="I1143" s="418">
        <f t="shared" si="18"/>
        <v>0</v>
      </c>
      <c r="J1143" s="331"/>
      <c r="K1143" s="332">
        <f>IFERROR(SUM(C1143/'Transfers of Funds'!$F$57),0)</f>
        <v>0</v>
      </c>
      <c r="L1143" s="21"/>
      <c r="M1143" s="47" t="s">
        <v>162</v>
      </c>
      <c r="N1143" s="46"/>
    </row>
    <row r="1144" spans="1:14" s="23" customFormat="1" ht="14.25" customHeight="1">
      <c r="A1144" s="115"/>
      <c r="B1144" s="308" t="str">
        <f>IF(A1144="","",VLOOKUP(A1144,'Project Budget vs Exp'!$B$9:$G$52,2,FALSE))</f>
        <v/>
      </c>
      <c r="C1144" s="117"/>
      <c r="D1144" s="116"/>
      <c r="E1144" s="118"/>
      <c r="F1144" s="119"/>
      <c r="G1144" s="120"/>
      <c r="H1144" s="120"/>
      <c r="I1144" s="418">
        <f t="shared" si="18"/>
        <v>0</v>
      </c>
      <c r="J1144" s="331"/>
      <c r="K1144" s="332">
        <f>IFERROR(SUM(C1144/'Transfers of Funds'!$F$57),0)</f>
        <v>0</v>
      </c>
      <c r="L1144" s="21"/>
      <c r="M1144" s="47" t="s">
        <v>162</v>
      </c>
      <c r="N1144" s="46"/>
    </row>
    <row r="1145" spans="1:14" s="23" customFormat="1" ht="14.25" customHeight="1">
      <c r="A1145" s="115"/>
      <c r="B1145" s="308" t="str">
        <f>IF(A1145="","",VLOOKUP(A1145,'Project Budget vs Exp'!$B$9:$G$52,2,FALSE))</f>
        <v/>
      </c>
      <c r="C1145" s="117"/>
      <c r="D1145" s="116"/>
      <c r="E1145" s="118"/>
      <c r="F1145" s="119"/>
      <c r="G1145" s="120"/>
      <c r="H1145" s="120"/>
      <c r="I1145" s="418">
        <f t="shared" si="18"/>
        <v>0</v>
      </c>
      <c r="J1145" s="331"/>
      <c r="K1145" s="332">
        <f>IFERROR(SUM(C1145/'Transfers of Funds'!$F$57),0)</f>
        <v>0</v>
      </c>
      <c r="L1145" s="21"/>
      <c r="M1145" s="47" t="s">
        <v>162</v>
      </c>
      <c r="N1145" s="46"/>
    </row>
    <row r="1146" spans="1:14" s="23" customFormat="1" ht="14.25" customHeight="1">
      <c r="A1146" s="115"/>
      <c r="B1146" s="308" t="str">
        <f>IF(A1146="","",VLOOKUP(A1146,'Project Budget vs Exp'!$B$9:$G$52,2,FALSE))</f>
        <v/>
      </c>
      <c r="C1146" s="117"/>
      <c r="D1146" s="116"/>
      <c r="E1146" s="118"/>
      <c r="F1146" s="119"/>
      <c r="G1146" s="120"/>
      <c r="H1146" s="120"/>
      <c r="I1146" s="418">
        <f t="shared" si="18"/>
        <v>0</v>
      </c>
      <c r="J1146" s="331"/>
      <c r="K1146" s="332">
        <f>IFERROR(SUM(C1146/'Transfers of Funds'!$F$57),0)</f>
        <v>0</v>
      </c>
      <c r="L1146" s="21"/>
      <c r="M1146" s="47" t="s">
        <v>162</v>
      </c>
      <c r="N1146" s="46"/>
    </row>
    <row r="1147" spans="1:14" s="23" customFormat="1" ht="14.25" customHeight="1">
      <c r="A1147" s="115"/>
      <c r="B1147" s="308" t="str">
        <f>IF(A1147="","",VLOOKUP(A1147,'Project Budget vs Exp'!$B$9:$G$52,2,FALSE))</f>
        <v/>
      </c>
      <c r="C1147" s="117"/>
      <c r="D1147" s="116"/>
      <c r="E1147" s="118"/>
      <c r="F1147" s="119"/>
      <c r="G1147" s="120"/>
      <c r="H1147" s="120"/>
      <c r="I1147" s="418">
        <f t="shared" si="18"/>
        <v>0</v>
      </c>
      <c r="J1147" s="331"/>
      <c r="K1147" s="332">
        <f>IFERROR(SUM(C1147/'Transfers of Funds'!$F$57),0)</f>
        <v>0</v>
      </c>
      <c r="L1147" s="21"/>
      <c r="M1147" s="47" t="s">
        <v>162</v>
      </c>
      <c r="N1147" s="46"/>
    </row>
    <row r="1148" spans="1:14" s="23" customFormat="1" ht="14.25" customHeight="1">
      <c r="A1148" s="115"/>
      <c r="B1148" s="308" t="str">
        <f>IF(A1148="","",VLOOKUP(A1148,'Project Budget vs Exp'!$B$9:$G$52,2,FALSE))</f>
        <v/>
      </c>
      <c r="C1148" s="117"/>
      <c r="D1148" s="116"/>
      <c r="E1148" s="118"/>
      <c r="F1148" s="119"/>
      <c r="G1148" s="120"/>
      <c r="H1148" s="120"/>
      <c r="I1148" s="418">
        <f t="shared" si="18"/>
        <v>0</v>
      </c>
      <c r="J1148" s="331"/>
      <c r="K1148" s="332">
        <f>IFERROR(SUM(C1148/'Transfers of Funds'!$F$57),0)</f>
        <v>0</v>
      </c>
      <c r="L1148" s="21"/>
      <c r="M1148" s="47" t="s">
        <v>162</v>
      </c>
      <c r="N1148" s="46"/>
    </row>
    <row r="1149" spans="1:14" s="23" customFormat="1" ht="14.25" customHeight="1">
      <c r="A1149" s="115"/>
      <c r="B1149" s="308" t="str">
        <f>IF(A1149="","",VLOOKUP(A1149,'Project Budget vs Exp'!$B$9:$G$52,2,FALSE))</f>
        <v/>
      </c>
      <c r="C1149" s="117"/>
      <c r="D1149" s="116"/>
      <c r="E1149" s="118"/>
      <c r="F1149" s="119"/>
      <c r="G1149" s="120"/>
      <c r="H1149" s="120"/>
      <c r="I1149" s="418">
        <f t="shared" si="18"/>
        <v>0</v>
      </c>
      <c r="J1149" s="331"/>
      <c r="K1149" s="332">
        <f>IFERROR(SUM(C1149/'Transfers of Funds'!$F$57),0)</f>
        <v>0</v>
      </c>
      <c r="L1149" s="21"/>
      <c r="M1149" s="47" t="s">
        <v>162</v>
      </c>
      <c r="N1149" s="46"/>
    </row>
    <row r="1150" spans="1:14" s="23" customFormat="1" ht="14.25" customHeight="1">
      <c r="A1150" s="115"/>
      <c r="B1150" s="308" t="str">
        <f>IF(A1150="","",VLOOKUP(A1150,'Project Budget vs Exp'!$B$9:$G$52,2,FALSE))</f>
        <v/>
      </c>
      <c r="C1150" s="117"/>
      <c r="D1150" s="116"/>
      <c r="E1150" s="118"/>
      <c r="F1150" s="119"/>
      <c r="G1150" s="120"/>
      <c r="H1150" s="120"/>
      <c r="I1150" s="418">
        <f t="shared" si="18"/>
        <v>0</v>
      </c>
      <c r="J1150" s="331"/>
      <c r="K1150" s="332">
        <f>IFERROR(SUM(C1150/'Transfers of Funds'!$F$57),0)</f>
        <v>0</v>
      </c>
      <c r="L1150" s="21"/>
      <c r="M1150" s="47" t="s">
        <v>162</v>
      </c>
      <c r="N1150" s="46"/>
    </row>
    <row r="1151" spans="1:14" s="23" customFormat="1" ht="14.25" customHeight="1">
      <c r="A1151" s="115"/>
      <c r="B1151" s="308" t="str">
        <f>IF(A1151="","",VLOOKUP(A1151,'Project Budget vs Exp'!$B$9:$G$52,2,FALSE))</f>
        <v/>
      </c>
      <c r="C1151" s="117"/>
      <c r="D1151" s="116"/>
      <c r="E1151" s="118"/>
      <c r="F1151" s="119"/>
      <c r="G1151" s="120"/>
      <c r="H1151" s="120"/>
      <c r="I1151" s="418">
        <f t="shared" si="18"/>
        <v>0</v>
      </c>
      <c r="J1151" s="331"/>
      <c r="K1151" s="332">
        <f>IFERROR(SUM(C1151/'Transfers of Funds'!$F$57),0)</f>
        <v>0</v>
      </c>
      <c r="L1151" s="21"/>
      <c r="M1151" s="47" t="s">
        <v>162</v>
      </c>
      <c r="N1151" s="46"/>
    </row>
    <row r="1152" spans="1:14" s="23" customFormat="1" ht="14.25" customHeight="1">
      <c r="A1152" s="115"/>
      <c r="B1152" s="308" t="str">
        <f>IF(A1152="","",VLOOKUP(A1152,'Project Budget vs Exp'!$B$9:$G$52,2,FALSE))</f>
        <v/>
      </c>
      <c r="C1152" s="117"/>
      <c r="D1152" s="116"/>
      <c r="E1152" s="118"/>
      <c r="F1152" s="119"/>
      <c r="G1152" s="120"/>
      <c r="H1152" s="120"/>
      <c r="I1152" s="418">
        <f t="shared" si="18"/>
        <v>0</v>
      </c>
      <c r="J1152" s="331"/>
      <c r="K1152" s="332">
        <f>IFERROR(SUM(C1152/'Transfers of Funds'!$F$57),0)</f>
        <v>0</v>
      </c>
      <c r="L1152" s="21"/>
      <c r="M1152" s="47" t="s">
        <v>162</v>
      </c>
      <c r="N1152" s="46"/>
    </row>
    <row r="1153" spans="1:14" s="23" customFormat="1" ht="14.25" customHeight="1">
      <c r="A1153" s="115"/>
      <c r="B1153" s="308" t="str">
        <f>IF(A1153="","",VLOOKUP(A1153,'Project Budget vs Exp'!$B$9:$G$52,2,FALSE))</f>
        <v/>
      </c>
      <c r="C1153" s="117"/>
      <c r="D1153" s="116"/>
      <c r="E1153" s="118"/>
      <c r="F1153" s="119"/>
      <c r="G1153" s="120"/>
      <c r="H1153" s="120"/>
      <c r="I1153" s="418">
        <f t="shared" si="18"/>
        <v>0</v>
      </c>
      <c r="J1153" s="331"/>
      <c r="K1153" s="332">
        <f>IFERROR(SUM(C1153/'Transfers of Funds'!$F$57),0)</f>
        <v>0</v>
      </c>
      <c r="L1153" s="21"/>
      <c r="M1153" s="47" t="s">
        <v>162</v>
      </c>
      <c r="N1153" s="46"/>
    </row>
    <row r="1154" spans="1:14" s="23" customFormat="1" ht="14.25" customHeight="1">
      <c r="A1154" s="115"/>
      <c r="B1154" s="308" t="str">
        <f>IF(A1154="","",VLOOKUP(A1154,'Project Budget vs Exp'!$B$9:$G$52,2,FALSE))</f>
        <v/>
      </c>
      <c r="C1154" s="117"/>
      <c r="D1154" s="116"/>
      <c r="E1154" s="118"/>
      <c r="F1154" s="119"/>
      <c r="G1154" s="120"/>
      <c r="H1154" s="120"/>
      <c r="I1154" s="418">
        <f t="shared" si="18"/>
        <v>0</v>
      </c>
      <c r="J1154" s="331"/>
      <c r="K1154" s="332">
        <f>IFERROR(SUM(C1154/'Transfers of Funds'!$F$57),0)</f>
        <v>0</v>
      </c>
      <c r="L1154" s="21"/>
      <c r="M1154" s="47" t="s">
        <v>162</v>
      </c>
      <c r="N1154" s="46"/>
    </row>
    <row r="1155" spans="1:14" s="23" customFormat="1" ht="14.25" customHeight="1">
      <c r="A1155" s="115"/>
      <c r="B1155" s="308" t="str">
        <f>IF(A1155="","",VLOOKUP(A1155,'Project Budget vs Exp'!$B$9:$G$52,2,FALSE))</f>
        <v/>
      </c>
      <c r="C1155" s="117"/>
      <c r="D1155" s="116"/>
      <c r="E1155" s="118"/>
      <c r="F1155" s="119"/>
      <c r="G1155" s="120"/>
      <c r="H1155" s="120"/>
      <c r="I1155" s="418">
        <f t="shared" si="18"/>
        <v>0</v>
      </c>
      <c r="J1155" s="331"/>
      <c r="K1155" s="332">
        <f>IFERROR(SUM(C1155/'Transfers of Funds'!$F$57),0)</f>
        <v>0</v>
      </c>
      <c r="L1155" s="21"/>
      <c r="M1155" s="47" t="s">
        <v>162</v>
      </c>
      <c r="N1155" s="46"/>
    </row>
    <row r="1156" spans="1:14" s="23" customFormat="1" ht="14.25" customHeight="1">
      <c r="A1156" s="115"/>
      <c r="B1156" s="308" t="str">
        <f>IF(A1156="","",VLOOKUP(A1156,'Project Budget vs Exp'!$B$9:$G$52,2,FALSE))</f>
        <v/>
      </c>
      <c r="C1156" s="117"/>
      <c r="D1156" s="116"/>
      <c r="E1156" s="118"/>
      <c r="F1156" s="119"/>
      <c r="G1156" s="120"/>
      <c r="H1156" s="120"/>
      <c r="I1156" s="418">
        <f t="shared" si="18"/>
        <v>0</v>
      </c>
      <c r="J1156" s="331"/>
      <c r="K1156" s="332">
        <f>IFERROR(SUM(C1156/'Transfers of Funds'!$F$57),0)</f>
        <v>0</v>
      </c>
      <c r="L1156" s="21"/>
      <c r="M1156" s="47" t="s">
        <v>162</v>
      </c>
      <c r="N1156" s="46"/>
    </row>
    <row r="1157" spans="1:14" s="23" customFormat="1" ht="14.25" customHeight="1">
      <c r="A1157" s="115"/>
      <c r="B1157" s="308" t="str">
        <f>IF(A1157="","",VLOOKUP(A1157,'Project Budget vs Exp'!$B$9:$G$52,2,FALSE))</f>
        <v/>
      </c>
      <c r="C1157" s="117"/>
      <c r="D1157" s="116"/>
      <c r="E1157" s="118"/>
      <c r="F1157" s="119"/>
      <c r="G1157" s="120"/>
      <c r="H1157" s="120"/>
      <c r="I1157" s="418">
        <f t="shared" si="18"/>
        <v>0</v>
      </c>
      <c r="J1157" s="331"/>
      <c r="K1157" s="332">
        <f>IFERROR(SUM(C1157/'Transfers of Funds'!$F$57),0)</f>
        <v>0</v>
      </c>
      <c r="L1157" s="21"/>
      <c r="M1157" s="47" t="s">
        <v>162</v>
      </c>
      <c r="N1157" s="46"/>
    </row>
    <row r="1158" spans="1:14" s="23" customFormat="1" ht="14.25" customHeight="1">
      <c r="A1158" s="115"/>
      <c r="B1158" s="308" t="str">
        <f>IF(A1158="","",VLOOKUP(A1158,'Project Budget vs Exp'!$B$9:$G$52,2,FALSE))</f>
        <v/>
      </c>
      <c r="C1158" s="117"/>
      <c r="D1158" s="116"/>
      <c r="E1158" s="118"/>
      <c r="F1158" s="119"/>
      <c r="G1158" s="120"/>
      <c r="H1158" s="120"/>
      <c r="I1158" s="418">
        <f t="shared" si="18"/>
        <v>0</v>
      </c>
      <c r="J1158" s="331"/>
      <c r="K1158" s="332">
        <f>IFERROR(SUM(C1158/'Transfers of Funds'!$F$57),0)</f>
        <v>0</v>
      </c>
      <c r="L1158" s="21"/>
      <c r="M1158" s="47" t="s">
        <v>162</v>
      </c>
      <c r="N1158" s="46"/>
    </row>
    <row r="1159" spans="1:14" s="23" customFormat="1" ht="14.25" customHeight="1">
      <c r="A1159" s="115"/>
      <c r="B1159" s="308" t="str">
        <f>IF(A1159="","",VLOOKUP(A1159,'Project Budget vs Exp'!$B$9:$G$52,2,FALSE))</f>
        <v/>
      </c>
      <c r="C1159" s="117"/>
      <c r="D1159" s="116"/>
      <c r="E1159" s="118"/>
      <c r="F1159" s="119"/>
      <c r="G1159" s="120"/>
      <c r="H1159" s="120"/>
      <c r="I1159" s="418">
        <f t="shared" si="18"/>
        <v>0</v>
      </c>
      <c r="J1159" s="331"/>
      <c r="K1159" s="332">
        <f>IFERROR(SUM(C1159/'Transfers of Funds'!$F$57),0)</f>
        <v>0</v>
      </c>
      <c r="L1159" s="21"/>
      <c r="M1159" s="47" t="s">
        <v>162</v>
      </c>
      <c r="N1159" s="46"/>
    </row>
    <row r="1160" spans="1:14" s="23" customFormat="1" ht="14.25" customHeight="1">
      <c r="A1160" s="115"/>
      <c r="B1160" s="308" t="str">
        <f>IF(A1160="","",VLOOKUP(A1160,'Project Budget vs Exp'!$B$9:$G$52,2,FALSE))</f>
        <v/>
      </c>
      <c r="C1160" s="117"/>
      <c r="D1160" s="116"/>
      <c r="E1160" s="118"/>
      <c r="F1160" s="119"/>
      <c r="G1160" s="120"/>
      <c r="H1160" s="120"/>
      <c r="I1160" s="418">
        <f t="shared" si="18"/>
        <v>0</v>
      </c>
      <c r="J1160" s="331"/>
      <c r="K1160" s="332">
        <f>IFERROR(SUM(C1160/'Transfers of Funds'!$F$57),0)</f>
        <v>0</v>
      </c>
      <c r="L1160" s="21"/>
      <c r="M1160" s="47" t="s">
        <v>162</v>
      </c>
      <c r="N1160" s="46"/>
    </row>
    <row r="1161" spans="1:14" s="23" customFormat="1" ht="14.25" customHeight="1">
      <c r="A1161" s="115"/>
      <c r="B1161" s="308" t="str">
        <f>IF(A1161="","",VLOOKUP(A1161,'Project Budget vs Exp'!$B$9:$G$52,2,FALSE))</f>
        <v/>
      </c>
      <c r="C1161" s="117"/>
      <c r="D1161" s="116"/>
      <c r="E1161" s="118"/>
      <c r="F1161" s="119"/>
      <c r="G1161" s="120"/>
      <c r="H1161" s="120"/>
      <c r="I1161" s="418">
        <f t="shared" si="18"/>
        <v>0</v>
      </c>
      <c r="J1161" s="331"/>
      <c r="K1161" s="332">
        <f>IFERROR(SUM(C1161/'Transfers of Funds'!$F$57),0)</f>
        <v>0</v>
      </c>
      <c r="L1161" s="21"/>
      <c r="M1161" s="47" t="s">
        <v>162</v>
      </c>
      <c r="N1161" s="46"/>
    </row>
    <row r="1162" spans="1:14" s="23" customFormat="1" ht="14.25" customHeight="1">
      <c r="A1162" s="115"/>
      <c r="B1162" s="308" t="str">
        <f>IF(A1162="","",VLOOKUP(A1162,'Project Budget vs Exp'!$B$9:$G$52,2,FALSE))</f>
        <v/>
      </c>
      <c r="C1162" s="117"/>
      <c r="D1162" s="116"/>
      <c r="E1162" s="118"/>
      <c r="F1162" s="119"/>
      <c r="G1162" s="120"/>
      <c r="H1162" s="120"/>
      <c r="I1162" s="418">
        <f t="shared" si="18"/>
        <v>0</v>
      </c>
      <c r="J1162" s="331"/>
      <c r="K1162" s="332">
        <f>IFERROR(SUM(C1162/'Transfers of Funds'!$F$57),0)</f>
        <v>0</v>
      </c>
      <c r="L1162" s="21"/>
      <c r="M1162" s="47" t="s">
        <v>162</v>
      </c>
      <c r="N1162" s="46"/>
    </row>
    <row r="1163" spans="1:14" s="23" customFormat="1" ht="14.25" customHeight="1">
      <c r="A1163" s="115"/>
      <c r="B1163" s="308" t="str">
        <f>IF(A1163="","",VLOOKUP(A1163,'Project Budget vs Exp'!$B$9:$G$52,2,FALSE))</f>
        <v/>
      </c>
      <c r="C1163" s="117"/>
      <c r="D1163" s="116"/>
      <c r="E1163" s="118"/>
      <c r="F1163" s="119"/>
      <c r="G1163" s="120"/>
      <c r="H1163" s="120"/>
      <c r="I1163" s="418">
        <f t="shared" si="18"/>
        <v>0</v>
      </c>
      <c r="J1163" s="331"/>
      <c r="K1163" s="332">
        <f>IFERROR(SUM(C1163/'Transfers of Funds'!$F$57),0)</f>
        <v>0</v>
      </c>
      <c r="L1163" s="21"/>
      <c r="M1163" s="47" t="s">
        <v>162</v>
      </c>
      <c r="N1163" s="46"/>
    </row>
    <row r="1164" spans="1:14" s="23" customFormat="1" ht="14.25" customHeight="1">
      <c r="A1164" s="115"/>
      <c r="B1164" s="308" t="str">
        <f>IF(A1164="","",VLOOKUP(A1164,'Project Budget vs Exp'!$B$9:$G$52,2,FALSE))</f>
        <v/>
      </c>
      <c r="C1164" s="117"/>
      <c r="D1164" s="116"/>
      <c r="E1164" s="118"/>
      <c r="F1164" s="119"/>
      <c r="G1164" s="120"/>
      <c r="H1164" s="120"/>
      <c r="I1164" s="418">
        <f t="shared" si="18"/>
        <v>0</v>
      </c>
      <c r="J1164" s="331"/>
      <c r="K1164" s="332">
        <f>IFERROR(SUM(C1164/'Transfers of Funds'!$F$57),0)</f>
        <v>0</v>
      </c>
      <c r="L1164" s="21"/>
      <c r="M1164" s="47" t="s">
        <v>162</v>
      </c>
      <c r="N1164" s="46"/>
    </row>
    <row r="1165" spans="1:14" s="23" customFormat="1" ht="14.25" customHeight="1">
      <c r="A1165" s="115"/>
      <c r="B1165" s="308" t="str">
        <f>IF(A1165="","",VLOOKUP(A1165,'Project Budget vs Exp'!$B$9:$G$52,2,FALSE))</f>
        <v/>
      </c>
      <c r="C1165" s="117"/>
      <c r="D1165" s="116"/>
      <c r="E1165" s="118"/>
      <c r="F1165" s="119"/>
      <c r="G1165" s="120"/>
      <c r="H1165" s="120"/>
      <c r="I1165" s="418">
        <f t="shared" si="18"/>
        <v>0</v>
      </c>
      <c r="J1165" s="331"/>
      <c r="K1165" s="332">
        <f>IFERROR(SUM(C1165/'Transfers of Funds'!$F$57),0)</f>
        <v>0</v>
      </c>
      <c r="L1165" s="21"/>
      <c r="M1165" s="47" t="s">
        <v>162</v>
      </c>
      <c r="N1165" s="46"/>
    </row>
    <row r="1166" spans="1:14" s="23" customFormat="1" ht="14.25" customHeight="1">
      <c r="A1166" s="115"/>
      <c r="B1166" s="308" t="str">
        <f>IF(A1166="","",VLOOKUP(A1166,'Project Budget vs Exp'!$B$9:$G$52,2,FALSE))</f>
        <v/>
      </c>
      <c r="C1166" s="117"/>
      <c r="D1166" s="116"/>
      <c r="E1166" s="118"/>
      <c r="F1166" s="119"/>
      <c r="G1166" s="120"/>
      <c r="H1166" s="120"/>
      <c r="I1166" s="418">
        <f t="shared" si="18"/>
        <v>0</v>
      </c>
      <c r="J1166" s="331"/>
      <c r="K1166" s="332">
        <f>IFERROR(SUM(C1166/'Transfers of Funds'!$F$57),0)</f>
        <v>0</v>
      </c>
      <c r="L1166" s="21"/>
      <c r="M1166" s="47" t="s">
        <v>162</v>
      </c>
      <c r="N1166" s="46"/>
    </row>
    <row r="1167" spans="1:14" s="23" customFormat="1" ht="14.25" customHeight="1">
      <c r="A1167" s="115"/>
      <c r="B1167" s="308" t="str">
        <f>IF(A1167="","",VLOOKUP(A1167,'Project Budget vs Exp'!$B$9:$G$52,2,FALSE))</f>
        <v/>
      </c>
      <c r="C1167" s="117"/>
      <c r="D1167" s="116"/>
      <c r="E1167" s="118"/>
      <c r="F1167" s="119"/>
      <c r="G1167" s="120"/>
      <c r="H1167" s="120"/>
      <c r="I1167" s="418">
        <f t="shared" si="18"/>
        <v>0</v>
      </c>
      <c r="J1167" s="331"/>
      <c r="K1167" s="332">
        <f>IFERROR(SUM(C1167/'Transfers of Funds'!$F$57),0)</f>
        <v>0</v>
      </c>
      <c r="L1167" s="21"/>
      <c r="M1167" s="47" t="s">
        <v>162</v>
      </c>
      <c r="N1167" s="46"/>
    </row>
    <row r="1168" spans="1:14" s="23" customFormat="1" ht="14.25" customHeight="1">
      <c r="A1168" s="115"/>
      <c r="B1168" s="308" t="str">
        <f>IF(A1168="","",VLOOKUP(A1168,'Project Budget vs Exp'!$B$9:$G$52,2,FALSE))</f>
        <v/>
      </c>
      <c r="C1168" s="117"/>
      <c r="D1168" s="116"/>
      <c r="E1168" s="118"/>
      <c r="F1168" s="119"/>
      <c r="G1168" s="120"/>
      <c r="H1168" s="120"/>
      <c r="I1168" s="418">
        <f t="shared" si="18"/>
        <v>0</v>
      </c>
      <c r="J1168" s="331"/>
      <c r="K1168" s="332">
        <f>IFERROR(SUM(C1168/'Transfers of Funds'!$F$57),0)</f>
        <v>0</v>
      </c>
      <c r="L1168" s="21"/>
      <c r="M1168" s="47" t="s">
        <v>162</v>
      </c>
      <c r="N1168" s="46"/>
    </row>
    <row r="1169" spans="1:14" s="23" customFormat="1" ht="14.25" customHeight="1">
      <c r="A1169" s="115"/>
      <c r="B1169" s="308" t="str">
        <f>IF(A1169="","",VLOOKUP(A1169,'Project Budget vs Exp'!$B$9:$G$52,2,FALSE))</f>
        <v/>
      </c>
      <c r="C1169" s="117"/>
      <c r="D1169" s="116"/>
      <c r="E1169" s="118"/>
      <c r="F1169" s="119"/>
      <c r="G1169" s="120"/>
      <c r="H1169" s="120"/>
      <c r="I1169" s="418">
        <f t="shared" si="18"/>
        <v>0</v>
      </c>
      <c r="J1169" s="331"/>
      <c r="K1169" s="332">
        <f>IFERROR(SUM(C1169/'Transfers of Funds'!$F$57),0)</f>
        <v>0</v>
      </c>
      <c r="L1169" s="21"/>
      <c r="M1169" s="47" t="s">
        <v>162</v>
      </c>
      <c r="N1169" s="46"/>
    </row>
    <row r="1170" spans="1:14" s="23" customFormat="1" ht="14.25" customHeight="1">
      <c r="A1170" s="115"/>
      <c r="B1170" s="308" t="str">
        <f>IF(A1170="","",VLOOKUP(A1170,'Project Budget vs Exp'!$B$9:$G$52,2,FALSE))</f>
        <v/>
      </c>
      <c r="C1170" s="117"/>
      <c r="D1170" s="116"/>
      <c r="E1170" s="118"/>
      <c r="F1170" s="119"/>
      <c r="G1170" s="120"/>
      <c r="H1170" s="120"/>
      <c r="I1170" s="418">
        <f t="shared" si="18"/>
        <v>0</v>
      </c>
      <c r="J1170" s="331"/>
      <c r="K1170" s="332">
        <f>IFERROR(SUM(C1170/'Transfers of Funds'!$F$57),0)</f>
        <v>0</v>
      </c>
      <c r="L1170" s="21"/>
      <c r="M1170" s="47" t="s">
        <v>162</v>
      </c>
      <c r="N1170" s="46"/>
    </row>
    <row r="1171" spans="1:14" s="23" customFormat="1" ht="14.25" customHeight="1">
      <c r="A1171" s="115"/>
      <c r="B1171" s="308" t="str">
        <f>IF(A1171="","",VLOOKUP(A1171,'Project Budget vs Exp'!$B$9:$G$52,2,FALSE))</f>
        <v/>
      </c>
      <c r="C1171" s="117"/>
      <c r="D1171" s="116"/>
      <c r="E1171" s="118"/>
      <c r="F1171" s="119"/>
      <c r="G1171" s="120"/>
      <c r="H1171" s="120"/>
      <c r="I1171" s="418">
        <f t="shared" si="18"/>
        <v>0</v>
      </c>
      <c r="J1171" s="331"/>
      <c r="K1171" s="332">
        <f>IFERROR(SUM(C1171/'Transfers of Funds'!$F$57),0)</f>
        <v>0</v>
      </c>
      <c r="L1171" s="21"/>
      <c r="M1171" s="47" t="s">
        <v>162</v>
      </c>
      <c r="N1171" s="46"/>
    </row>
    <row r="1172" spans="1:14" s="23" customFormat="1" ht="14.25" customHeight="1">
      <c r="A1172" s="115"/>
      <c r="B1172" s="308" t="str">
        <f>IF(A1172="","",VLOOKUP(A1172,'Project Budget vs Exp'!$B$9:$G$52,2,FALSE))</f>
        <v/>
      </c>
      <c r="C1172" s="117"/>
      <c r="D1172" s="116"/>
      <c r="E1172" s="118"/>
      <c r="F1172" s="119"/>
      <c r="G1172" s="120"/>
      <c r="H1172" s="120"/>
      <c r="I1172" s="418">
        <f t="shared" si="18"/>
        <v>0</v>
      </c>
      <c r="J1172" s="331"/>
      <c r="K1172" s="332">
        <f>IFERROR(SUM(C1172/'Transfers of Funds'!$F$57),0)</f>
        <v>0</v>
      </c>
      <c r="L1172" s="21"/>
      <c r="M1172" s="47" t="s">
        <v>162</v>
      </c>
      <c r="N1172" s="46"/>
    </row>
    <row r="1173" spans="1:14" s="23" customFormat="1" ht="14.25" customHeight="1">
      <c r="A1173" s="115"/>
      <c r="B1173" s="308" t="str">
        <f>IF(A1173="","",VLOOKUP(A1173,'Project Budget vs Exp'!$B$9:$G$52,2,FALSE))</f>
        <v/>
      </c>
      <c r="C1173" s="117"/>
      <c r="D1173" s="116"/>
      <c r="E1173" s="118"/>
      <c r="F1173" s="119"/>
      <c r="G1173" s="120"/>
      <c r="H1173" s="120"/>
      <c r="I1173" s="418">
        <f t="shared" ref="I1173:I1236" si="19">IF(OR(F$4="EUR",F$4="USD",F$4="GBP",F$4="CAD",F$4="NZD",F$4="AUD"),K1173,C1173)</f>
        <v>0</v>
      </c>
      <c r="J1173" s="331"/>
      <c r="K1173" s="332">
        <f>IFERROR(SUM(C1173/'Transfers of Funds'!$F$57),0)</f>
        <v>0</v>
      </c>
      <c r="L1173" s="21"/>
      <c r="M1173" s="47" t="s">
        <v>162</v>
      </c>
      <c r="N1173" s="46"/>
    </row>
    <row r="1174" spans="1:14" s="23" customFormat="1" ht="14.25" customHeight="1">
      <c r="A1174" s="115"/>
      <c r="B1174" s="308" t="str">
        <f>IF(A1174="","",VLOOKUP(A1174,'Project Budget vs Exp'!$B$9:$G$52,2,FALSE))</f>
        <v/>
      </c>
      <c r="C1174" s="117"/>
      <c r="D1174" s="116"/>
      <c r="E1174" s="118"/>
      <c r="F1174" s="119"/>
      <c r="G1174" s="120"/>
      <c r="H1174" s="120"/>
      <c r="I1174" s="418">
        <f t="shared" si="19"/>
        <v>0</v>
      </c>
      <c r="J1174" s="331"/>
      <c r="K1174" s="332">
        <f>IFERROR(SUM(C1174/'Transfers of Funds'!$F$57),0)</f>
        <v>0</v>
      </c>
      <c r="L1174" s="21"/>
      <c r="M1174" s="47" t="s">
        <v>162</v>
      </c>
      <c r="N1174" s="46"/>
    </row>
    <row r="1175" spans="1:14" s="23" customFormat="1" ht="14.25" customHeight="1">
      <c r="A1175" s="115"/>
      <c r="B1175" s="308" t="str">
        <f>IF(A1175="","",VLOOKUP(A1175,'Project Budget vs Exp'!$B$9:$G$52,2,FALSE))</f>
        <v/>
      </c>
      <c r="C1175" s="117"/>
      <c r="D1175" s="116"/>
      <c r="E1175" s="118"/>
      <c r="F1175" s="119"/>
      <c r="G1175" s="120"/>
      <c r="H1175" s="120"/>
      <c r="I1175" s="418">
        <f t="shared" si="19"/>
        <v>0</v>
      </c>
      <c r="J1175" s="331"/>
      <c r="K1175" s="332">
        <f>IFERROR(SUM(C1175/'Transfers of Funds'!$F$57),0)</f>
        <v>0</v>
      </c>
      <c r="L1175" s="21"/>
      <c r="M1175" s="47" t="s">
        <v>162</v>
      </c>
      <c r="N1175" s="46"/>
    </row>
    <row r="1176" spans="1:14" s="23" customFormat="1" ht="14.25" customHeight="1">
      <c r="A1176" s="115"/>
      <c r="B1176" s="308" t="str">
        <f>IF(A1176="","",VLOOKUP(A1176,'Project Budget vs Exp'!$B$9:$G$52,2,FALSE))</f>
        <v/>
      </c>
      <c r="C1176" s="117"/>
      <c r="D1176" s="116"/>
      <c r="E1176" s="118"/>
      <c r="F1176" s="119"/>
      <c r="G1176" s="120"/>
      <c r="H1176" s="120"/>
      <c r="I1176" s="418">
        <f t="shared" si="19"/>
        <v>0</v>
      </c>
      <c r="J1176" s="331"/>
      <c r="K1176" s="332">
        <f>IFERROR(SUM(C1176/'Transfers of Funds'!$F$57),0)</f>
        <v>0</v>
      </c>
      <c r="L1176" s="21"/>
      <c r="M1176" s="47" t="s">
        <v>162</v>
      </c>
      <c r="N1176" s="46"/>
    </row>
    <row r="1177" spans="1:14" s="23" customFormat="1" ht="14.25" customHeight="1">
      <c r="A1177" s="115"/>
      <c r="B1177" s="308" t="str">
        <f>IF(A1177="","",VLOOKUP(A1177,'Project Budget vs Exp'!$B$9:$G$52,2,FALSE))</f>
        <v/>
      </c>
      <c r="C1177" s="117"/>
      <c r="D1177" s="116"/>
      <c r="E1177" s="118"/>
      <c r="F1177" s="119"/>
      <c r="G1177" s="120"/>
      <c r="H1177" s="120"/>
      <c r="I1177" s="418">
        <f t="shared" si="19"/>
        <v>0</v>
      </c>
      <c r="J1177" s="331"/>
      <c r="K1177" s="332">
        <f>IFERROR(SUM(C1177/'Transfers of Funds'!$F$57),0)</f>
        <v>0</v>
      </c>
      <c r="L1177" s="21"/>
      <c r="M1177" s="47" t="s">
        <v>162</v>
      </c>
      <c r="N1177" s="46"/>
    </row>
    <row r="1178" spans="1:14" s="23" customFormat="1" ht="14.25" customHeight="1">
      <c r="A1178" s="115"/>
      <c r="B1178" s="308" t="str">
        <f>IF(A1178="","",VLOOKUP(A1178,'Project Budget vs Exp'!$B$9:$G$52,2,FALSE))</f>
        <v/>
      </c>
      <c r="C1178" s="117"/>
      <c r="D1178" s="116"/>
      <c r="E1178" s="118"/>
      <c r="F1178" s="119"/>
      <c r="G1178" s="120"/>
      <c r="H1178" s="120"/>
      <c r="I1178" s="418">
        <f t="shared" si="19"/>
        <v>0</v>
      </c>
      <c r="J1178" s="331"/>
      <c r="K1178" s="332">
        <f>IFERROR(SUM(C1178/'Transfers of Funds'!$F$57),0)</f>
        <v>0</v>
      </c>
      <c r="L1178" s="21"/>
      <c r="M1178" s="47" t="s">
        <v>162</v>
      </c>
      <c r="N1178" s="46"/>
    </row>
    <row r="1179" spans="1:14" s="23" customFormat="1" ht="14.25" customHeight="1">
      <c r="A1179" s="115"/>
      <c r="B1179" s="308" t="str">
        <f>IF(A1179="","",VLOOKUP(A1179,'Project Budget vs Exp'!$B$9:$G$52,2,FALSE))</f>
        <v/>
      </c>
      <c r="C1179" s="117"/>
      <c r="D1179" s="116"/>
      <c r="E1179" s="118"/>
      <c r="F1179" s="119"/>
      <c r="G1179" s="120"/>
      <c r="H1179" s="120"/>
      <c r="I1179" s="418">
        <f t="shared" si="19"/>
        <v>0</v>
      </c>
      <c r="J1179" s="331"/>
      <c r="K1179" s="332">
        <f>IFERROR(SUM(C1179/'Transfers of Funds'!$F$57),0)</f>
        <v>0</v>
      </c>
      <c r="L1179" s="21"/>
      <c r="M1179" s="47" t="s">
        <v>162</v>
      </c>
      <c r="N1179" s="46"/>
    </row>
    <row r="1180" spans="1:14" s="23" customFormat="1" ht="14.25" customHeight="1">
      <c r="A1180" s="115"/>
      <c r="B1180" s="308" t="str">
        <f>IF(A1180="","",VLOOKUP(A1180,'Project Budget vs Exp'!$B$9:$G$52,2,FALSE))</f>
        <v/>
      </c>
      <c r="C1180" s="117"/>
      <c r="D1180" s="116"/>
      <c r="E1180" s="118"/>
      <c r="F1180" s="119"/>
      <c r="G1180" s="120"/>
      <c r="H1180" s="120"/>
      <c r="I1180" s="418">
        <f t="shared" si="19"/>
        <v>0</v>
      </c>
      <c r="J1180" s="331"/>
      <c r="K1180" s="332">
        <f>IFERROR(SUM(C1180/'Transfers of Funds'!$F$57),0)</f>
        <v>0</v>
      </c>
      <c r="L1180" s="21"/>
      <c r="M1180" s="47" t="s">
        <v>162</v>
      </c>
      <c r="N1180" s="46"/>
    </row>
    <row r="1181" spans="1:14" s="23" customFormat="1" ht="14.25" customHeight="1">
      <c r="A1181" s="115"/>
      <c r="B1181" s="308" t="str">
        <f>IF(A1181="","",VLOOKUP(A1181,'Project Budget vs Exp'!$B$9:$G$52,2,FALSE))</f>
        <v/>
      </c>
      <c r="C1181" s="117"/>
      <c r="D1181" s="116"/>
      <c r="E1181" s="118"/>
      <c r="F1181" s="119"/>
      <c r="G1181" s="120"/>
      <c r="H1181" s="120"/>
      <c r="I1181" s="418">
        <f t="shared" si="19"/>
        <v>0</v>
      </c>
      <c r="J1181" s="331"/>
      <c r="K1181" s="332">
        <f>IFERROR(SUM(C1181/'Transfers of Funds'!$F$57),0)</f>
        <v>0</v>
      </c>
      <c r="L1181" s="21"/>
      <c r="M1181" s="47" t="s">
        <v>162</v>
      </c>
      <c r="N1181" s="46"/>
    </row>
    <row r="1182" spans="1:14" s="23" customFormat="1" ht="14.25" customHeight="1">
      <c r="A1182" s="115"/>
      <c r="B1182" s="308" t="str">
        <f>IF(A1182="","",VLOOKUP(A1182,'Project Budget vs Exp'!$B$9:$G$52,2,FALSE))</f>
        <v/>
      </c>
      <c r="C1182" s="117"/>
      <c r="D1182" s="116"/>
      <c r="E1182" s="118"/>
      <c r="F1182" s="119"/>
      <c r="G1182" s="120"/>
      <c r="H1182" s="120"/>
      <c r="I1182" s="418">
        <f t="shared" si="19"/>
        <v>0</v>
      </c>
      <c r="J1182" s="331"/>
      <c r="K1182" s="332">
        <f>IFERROR(SUM(C1182/'Transfers of Funds'!$F$57),0)</f>
        <v>0</v>
      </c>
      <c r="L1182" s="21"/>
      <c r="M1182" s="47" t="s">
        <v>162</v>
      </c>
      <c r="N1182" s="46"/>
    </row>
    <row r="1183" spans="1:14" s="23" customFormat="1" ht="14.25" customHeight="1">
      <c r="A1183" s="115"/>
      <c r="B1183" s="308" t="str">
        <f>IF(A1183="","",VLOOKUP(A1183,'Project Budget vs Exp'!$B$9:$G$52,2,FALSE))</f>
        <v/>
      </c>
      <c r="C1183" s="117"/>
      <c r="D1183" s="116"/>
      <c r="E1183" s="118"/>
      <c r="F1183" s="119"/>
      <c r="G1183" s="120"/>
      <c r="H1183" s="120"/>
      <c r="I1183" s="418">
        <f t="shared" si="19"/>
        <v>0</v>
      </c>
      <c r="J1183" s="331"/>
      <c r="K1183" s="332">
        <f>IFERROR(SUM(C1183/'Transfers of Funds'!$F$57),0)</f>
        <v>0</v>
      </c>
      <c r="L1183" s="21"/>
      <c r="M1183" s="47" t="s">
        <v>162</v>
      </c>
      <c r="N1183" s="46"/>
    </row>
    <row r="1184" spans="1:14" s="23" customFormat="1" ht="14.25" customHeight="1">
      <c r="A1184" s="115"/>
      <c r="B1184" s="308" t="str">
        <f>IF(A1184="","",VLOOKUP(A1184,'Project Budget vs Exp'!$B$9:$G$52,2,FALSE))</f>
        <v/>
      </c>
      <c r="C1184" s="117"/>
      <c r="D1184" s="116"/>
      <c r="E1184" s="118"/>
      <c r="F1184" s="119"/>
      <c r="G1184" s="120"/>
      <c r="H1184" s="120"/>
      <c r="I1184" s="418">
        <f t="shared" si="19"/>
        <v>0</v>
      </c>
      <c r="J1184" s="331"/>
      <c r="K1184" s="332">
        <f>IFERROR(SUM(C1184/'Transfers of Funds'!$F$57),0)</f>
        <v>0</v>
      </c>
      <c r="L1184" s="21"/>
      <c r="M1184" s="47" t="s">
        <v>162</v>
      </c>
      <c r="N1184" s="46"/>
    </row>
    <row r="1185" spans="1:14" s="23" customFormat="1" ht="14.25" customHeight="1">
      <c r="A1185" s="115"/>
      <c r="B1185" s="308" t="str">
        <f>IF(A1185="","",VLOOKUP(A1185,'Project Budget vs Exp'!$B$9:$G$52,2,FALSE))</f>
        <v/>
      </c>
      <c r="C1185" s="117"/>
      <c r="D1185" s="116"/>
      <c r="E1185" s="118"/>
      <c r="F1185" s="119"/>
      <c r="G1185" s="120"/>
      <c r="H1185" s="120"/>
      <c r="I1185" s="418">
        <f t="shared" si="19"/>
        <v>0</v>
      </c>
      <c r="J1185" s="331"/>
      <c r="K1185" s="332">
        <f>IFERROR(SUM(C1185/'Transfers of Funds'!$F$57),0)</f>
        <v>0</v>
      </c>
      <c r="L1185" s="21"/>
      <c r="M1185" s="47" t="s">
        <v>162</v>
      </c>
      <c r="N1185" s="46"/>
    </row>
    <row r="1186" spans="1:14" s="23" customFormat="1" ht="14.25" customHeight="1">
      <c r="A1186" s="115"/>
      <c r="B1186" s="308" t="str">
        <f>IF(A1186="","",VLOOKUP(A1186,'Project Budget vs Exp'!$B$9:$G$52,2,FALSE))</f>
        <v/>
      </c>
      <c r="C1186" s="117"/>
      <c r="D1186" s="116"/>
      <c r="E1186" s="118"/>
      <c r="F1186" s="119"/>
      <c r="G1186" s="120"/>
      <c r="H1186" s="120"/>
      <c r="I1186" s="418">
        <f t="shared" si="19"/>
        <v>0</v>
      </c>
      <c r="J1186" s="331"/>
      <c r="K1186" s="332">
        <f>IFERROR(SUM(C1186/'Transfers of Funds'!$F$57),0)</f>
        <v>0</v>
      </c>
      <c r="L1186" s="21"/>
      <c r="M1186" s="47" t="s">
        <v>162</v>
      </c>
      <c r="N1186" s="46"/>
    </row>
    <row r="1187" spans="1:14" s="23" customFormat="1" ht="14.25" customHeight="1">
      <c r="A1187" s="115"/>
      <c r="B1187" s="308" t="str">
        <f>IF(A1187="","",VLOOKUP(A1187,'Project Budget vs Exp'!$B$9:$G$52,2,FALSE))</f>
        <v/>
      </c>
      <c r="C1187" s="117"/>
      <c r="D1187" s="116"/>
      <c r="E1187" s="118"/>
      <c r="F1187" s="119"/>
      <c r="G1187" s="120"/>
      <c r="H1187" s="120"/>
      <c r="I1187" s="418">
        <f t="shared" si="19"/>
        <v>0</v>
      </c>
      <c r="J1187" s="331"/>
      <c r="K1187" s="332">
        <f>IFERROR(SUM(C1187/'Transfers of Funds'!$F$57),0)</f>
        <v>0</v>
      </c>
      <c r="L1187" s="21"/>
      <c r="M1187" s="47" t="s">
        <v>162</v>
      </c>
      <c r="N1187" s="46"/>
    </row>
    <row r="1188" spans="1:14" s="23" customFormat="1" ht="14.25" customHeight="1">
      <c r="A1188" s="115"/>
      <c r="B1188" s="308" t="str">
        <f>IF(A1188="","",VLOOKUP(A1188,'Project Budget vs Exp'!$B$9:$G$52,2,FALSE))</f>
        <v/>
      </c>
      <c r="C1188" s="117"/>
      <c r="D1188" s="116"/>
      <c r="E1188" s="118"/>
      <c r="F1188" s="119"/>
      <c r="G1188" s="120"/>
      <c r="H1188" s="120"/>
      <c r="I1188" s="418">
        <f t="shared" si="19"/>
        <v>0</v>
      </c>
      <c r="J1188" s="331"/>
      <c r="K1188" s="332">
        <f>IFERROR(SUM(C1188/'Transfers of Funds'!$F$57),0)</f>
        <v>0</v>
      </c>
      <c r="L1188" s="21"/>
      <c r="M1188" s="47" t="s">
        <v>162</v>
      </c>
      <c r="N1188" s="46"/>
    </row>
    <row r="1189" spans="1:14" s="23" customFormat="1" ht="14.25" customHeight="1">
      <c r="A1189" s="115"/>
      <c r="B1189" s="308" t="str">
        <f>IF(A1189="","",VLOOKUP(A1189,'Project Budget vs Exp'!$B$9:$G$52,2,FALSE))</f>
        <v/>
      </c>
      <c r="C1189" s="117"/>
      <c r="D1189" s="116"/>
      <c r="E1189" s="118"/>
      <c r="F1189" s="119"/>
      <c r="G1189" s="120"/>
      <c r="H1189" s="120"/>
      <c r="I1189" s="418">
        <f t="shared" si="19"/>
        <v>0</v>
      </c>
      <c r="J1189" s="331"/>
      <c r="K1189" s="332">
        <f>IFERROR(SUM(C1189/'Transfers of Funds'!$F$57),0)</f>
        <v>0</v>
      </c>
      <c r="L1189" s="21"/>
      <c r="M1189" s="47" t="s">
        <v>162</v>
      </c>
      <c r="N1189" s="46"/>
    </row>
    <row r="1190" spans="1:14" s="23" customFormat="1" ht="14.25" customHeight="1">
      <c r="A1190" s="115"/>
      <c r="B1190" s="308" t="str">
        <f>IF(A1190="","",VLOOKUP(A1190,'Project Budget vs Exp'!$B$9:$G$52,2,FALSE))</f>
        <v/>
      </c>
      <c r="C1190" s="117"/>
      <c r="D1190" s="116"/>
      <c r="E1190" s="118"/>
      <c r="F1190" s="119"/>
      <c r="G1190" s="120"/>
      <c r="H1190" s="120"/>
      <c r="I1190" s="418">
        <f t="shared" si="19"/>
        <v>0</v>
      </c>
      <c r="J1190" s="331"/>
      <c r="K1190" s="332">
        <f>IFERROR(SUM(C1190/'Transfers of Funds'!$F$57),0)</f>
        <v>0</v>
      </c>
      <c r="L1190" s="21"/>
      <c r="M1190" s="47" t="s">
        <v>162</v>
      </c>
      <c r="N1190" s="46"/>
    </row>
    <row r="1191" spans="1:14" s="23" customFormat="1" ht="14.25" customHeight="1">
      <c r="A1191" s="115"/>
      <c r="B1191" s="308" t="str">
        <f>IF(A1191="","",VLOOKUP(A1191,'Project Budget vs Exp'!$B$9:$G$52,2,FALSE))</f>
        <v/>
      </c>
      <c r="C1191" s="117"/>
      <c r="D1191" s="116"/>
      <c r="E1191" s="118"/>
      <c r="F1191" s="119"/>
      <c r="G1191" s="120"/>
      <c r="H1191" s="120"/>
      <c r="I1191" s="418">
        <f t="shared" si="19"/>
        <v>0</v>
      </c>
      <c r="J1191" s="331"/>
      <c r="K1191" s="332">
        <f>IFERROR(SUM(C1191/'Transfers of Funds'!$F$57),0)</f>
        <v>0</v>
      </c>
      <c r="L1191" s="21"/>
      <c r="M1191" s="47" t="s">
        <v>162</v>
      </c>
      <c r="N1191" s="46"/>
    </row>
    <row r="1192" spans="1:14" s="23" customFormat="1" ht="14.25" customHeight="1">
      <c r="A1192" s="115"/>
      <c r="B1192" s="308" t="str">
        <f>IF(A1192="","",VLOOKUP(A1192,'Project Budget vs Exp'!$B$9:$G$52,2,FALSE))</f>
        <v/>
      </c>
      <c r="C1192" s="117"/>
      <c r="D1192" s="116"/>
      <c r="E1192" s="118"/>
      <c r="F1192" s="119"/>
      <c r="G1192" s="120"/>
      <c r="H1192" s="120"/>
      <c r="I1192" s="418">
        <f t="shared" si="19"/>
        <v>0</v>
      </c>
      <c r="J1192" s="331"/>
      <c r="K1192" s="332">
        <f>IFERROR(SUM(C1192/'Transfers of Funds'!$F$57),0)</f>
        <v>0</v>
      </c>
      <c r="L1192" s="21"/>
      <c r="M1192" s="47" t="s">
        <v>162</v>
      </c>
      <c r="N1192" s="46"/>
    </row>
    <row r="1193" spans="1:14" s="23" customFormat="1" ht="14.25" customHeight="1">
      <c r="A1193" s="115"/>
      <c r="B1193" s="308" t="str">
        <f>IF(A1193="","",VLOOKUP(A1193,'Project Budget vs Exp'!$B$9:$G$52,2,FALSE))</f>
        <v/>
      </c>
      <c r="C1193" s="117"/>
      <c r="D1193" s="116"/>
      <c r="E1193" s="118"/>
      <c r="F1193" s="119"/>
      <c r="G1193" s="120"/>
      <c r="H1193" s="120"/>
      <c r="I1193" s="418">
        <f t="shared" si="19"/>
        <v>0</v>
      </c>
      <c r="J1193" s="331"/>
      <c r="K1193" s="332">
        <f>IFERROR(SUM(C1193/'Transfers of Funds'!$F$57),0)</f>
        <v>0</v>
      </c>
      <c r="L1193" s="21"/>
      <c r="M1193" s="47" t="s">
        <v>162</v>
      </c>
      <c r="N1193" s="46"/>
    </row>
    <row r="1194" spans="1:14" s="23" customFormat="1" ht="14.25" customHeight="1">
      <c r="A1194" s="115"/>
      <c r="B1194" s="308" t="str">
        <f>IF(A1194="","",VLOOKUP(A1194,'Project Budget vs Exp'!$B$9:$G$52,2,FALSE))</f>
        <v/>
      </c>
      <c r="C1194" s="117"/>
      <c r="D1194" s="116"/>
      <c r="E1194" s="118"/>
      <c r="F1194" s="119"/>
      <c r="G1194" s="120"/>
      <c r="H1194" s="120"/>
      <c r="I1194" s="418">
        <f t="shared" si="19"/>
        <v>0</v>
      </c>
      <c r="J1194" s="331"/>
      <c r="K1194" s="332">
        <f>IFERROR(SUM(C1194/'Transfers of Funds'!$F$57),0)</f>
        <v>0</v>
      </c>
      <c r="L1194" s="21"/>
      <c r="M1194" s="47" t="s">
        <v>162</v>
      </c>
      <c r="N1194" s="46"/>
    </row>
    <row r="1195" spans="1:14" s="23" customFormat="1" ht="14.25" customHeight="1">
      <c r="A1195" s="115"/>
      <c r="B1195" s="308" t="str">
        <f>IF(A1195="","",VLOOKUP(A1195,'Project Budget vs Exp'!$B$9:$G$52,2,FALSE))</f>
        <v/>
      </c>
      <c r="C1195" s="117"/>
      <c r="D1195" s="116"/>
      <c r="E1195" s="118"/>
      <c r="F1195" s="119"/>
      <c r="G1195" s="120"/>
      <c r="H1195" s="120"/>
      <c r="I1195" s="418">
        <f t="shared" si="19"/>
        <v>0</v>
      </c>
      <c r="J1195" s="331"/>
      <c r="K1195" s="332">
        <f>IFERROR(SUM(C1195/'Transfers of Funds'!$F$57),0)</f>
        <v>0</v>
      </c>
      <c r="L1195" s="21"/>
      <c r="M1195" s="47" t="s">
        <v>162</v>
      </c>
      <c r="N1195" s="46"/>
    </row>
    <row r="1196" spans="1:14" s="23" customFormat="1" ht="14.25" customHeight="1">
      <c r="A1196" s="115"/>
      <c r="B1196" s="308" t="str">
        <f>IF(A1196="","",VLOOKUP(A1196,'Project Budget vs Exp'!$B$9:$G$52,2,FALSE))</f>
        <v/>
      </c>
      <c r="C1196" s="117"/>
      <c r="D1196" s="116"/>
      <c r="E1196" s="118"/>
      <c r="F1196" s="119"/>
      <c r="G1196" s="120"/>
      <c r="H1196" s="120"/>
      <c r="I1196" s="418">
        <f t="shared" si="19"/>
        <v>0</v>
      </c>
      <c r="J1196" s="331"/>
      <c r="K1196" s="332">
        <f>IFERROR(SUM(C1196/'Transfers of Funds'!$F$57),0)</f>
        <v>0</v>
      </c>
      <c r="L1196" s="21"/>
      <c r="M1196" s="47" t="s">
        <v>162</v>
      </c>
      <c r="N1196" s="46"/>
    </row>
    <row r="1197" spans="1:14" s="23" customFormat="1" ht="14.25" customHeight="1">
      <c r="A1197" s="115"/>
      <c r="B1197" s="308" t="str">
        <f>IF(A1197="","",VLOOKUP(A1197,'Project Budget vs Exp'!$B$9:$G$52,2,FALSE))</f>
        <v/>
      </c>
      <c r="C1197" s="117"/>
      <c r="D1197" s="116"/>
      <c r="E1197" s="118"/>
      <c r="F1197" s="119"/>
      <c r="G1197" s="120"/>
      <c r="H1197" s="120"/>
      <c r="I1197" s="418">
        <f t="shared" si="19"/>
        <v>0</v>
      </c>
      <c r="J1197" s="331"/>
      <c r="K1197" s="332">
        <f>IFERROR(SUM(C1197/'Transfers of Funds'!$F$57),0)</f>
        <v>0</v>
      </c>
      <c r="L1197" s="21"/>
      <c r="M1197" s="47" t="s">
        <v>162</v>
      </c>
      <c r="N1197" s="46"/>
    </row>
    <row r="1198" spans="1:14" s="23" customFormat="1" ht="14.25" customHeight="1">
      <c r="A1198" s="115"/>
      <c r="B1198" s="308" t="str">
        <f>IF(A1198="","",VLOOKUP(A1198,'Project Budget vs Exp'!$B$9:$G$52,2,FALSE))</f>
        <v/>
      </c>
      <c r="C1198" s="117"/>
      <c r="D1198" s="116"/>
      <c r="E1198" s="118"/>
      <c r="F1198" s="119"/>
      <c r="G1198" s="120"/>
      <c r="H1198" s="120"/>
      <c r="I1198" s="418">
        <f t="shared" si="19"/>
        <v>0</v>
      </c>
      <c r="J1198" s="331"/>
      <c r="K1198" s="332">
        <f>IFERROR(SUM(C1198/'Transfers of Funds'!$F$57),0)</f>
        <v>0</v>
      </c>
      <c r="L1198" s="21"/>
      <c r="M1198" s="47" t="s">
        <v>162</v>
      </c>
      <c r="N1198" s="46"/>
    </row>
    <row r="1199" spans="1:14" s="23" customFormat="1" ht="14.25" customHeight="1">
      <c r="A1199" s="115"/>
      <c r="B1199" s="308" t="str">
        <f>IF(A1199="","",VLOOKUP(A1199,'Project Budget vs Exp'!$B$9:$G$52,2,FALSE))</f>
        <v/>
      </c>
      <c r="C1199" s="117"/>
      <c r="D1199" s="116"/>
      <c r="E1199" s="118"/>
      <c r="F1199" s="119"/>
      <c r="G1199" s="120"/>
      <c r="H1199" s="120"/>
      <c r="I1199" s="418">
        <f t="shared" si="19"/>
        <v>0</v>
      </c>
      <c r="J1199" s="331"/>
      <c r="K1199" s="332">
        <f>IFERROR(SUM(C1199/'Transfers of Funds'!$F$57),0)</f>
        <v>0</v>
      </c>
      <c r="L1199" s="21"/>
      <c r="M1199" s="47" t="s">
        <v>162</v>
      </c>
      <c r="N1199" s="46"/>
    </row>
    <row r="1200" spans="1:14" s="23" customFormat="1" ht="14.25" customHeight="1">
      <c r="A1200" s="115"/>
      <c r="B1200" s="308" t="str">
        <f>IF(A1200="","",VLOOKUP(A1200,'Project Budget vs Exp'!$B$9:$G$52,2,FALSE))</f>
        <v/>
      </c>
      <c r="C1200" s="117"/>
      <c r="D1200" s="116"/>
      <c r="E1200" s="118"/>
      <c r="F1200" s="119"/>
      <c r="G1200" s="120"/>
      <c r="H1200" s="120"/>
      <c r="I1200" s="418">
        <f t="shared" si="19"/>
        <v>0</v>
      </c>
      <c r="J1200" s="331"/>
      <c r="K1200" s="332">
        <f>IFERROR(SUM(C1200/'Transfers of Funds'!$F$57),0)</f>
        <v>0</v>
      </c>
      <c r="L1200" s="21"/>
      <c r="M1200" s="47" t="s">
        <v>162</v>
      </c>
      <c r="N1200" s="46"/>
    </row>
    <row r="1201" spans="1:14" s="23" customFormat="1" ht="14.25" customHeight="1">
      <c r="A1201" s="115"/>
      <c r="B1201" s="308" t="str">
        <f>IF(A1201="","",VLOOKUP(A1201,'Project Budget vs Exp'!$B$9:$G$52,2,FALSE))</f>
        <v/>
      </c>
      <c r="C1201" s="117"/>
      <c r="D1201" s="116"/>
      <c r="E1201" s="118"/>
      <c r="F1201" s="119"/>
      <c r="G1201" s="120"/>
      <c r="H1201" s="120"/>
      <c r="I1201" s="418">
        <f t="shared" si="19"/>
        <v>0</v>
      </c>
      <c r="J1201" s="331"/>
      <c r="K1201" s="332">
        <f>IFERROR(SUM(C1201/'Transfers of Funds'!$F$57),0)</f>
        <v>0</v>
      </c>
      <c r="L1201" s="21"/>
      <c r="M1201" s="47" t="s">
        <v>162</v>
      </c>
      <c r="N1201" s="46"/>
    </row>
    <row r="1202" spans="1:14" s="23" customFormat="1" ht="14.25" customHeight="1">
      <c r="A1202" s="115"/>
      <c r="B1202" s="308" t="str">
        <f>IF(A1202="","",VLOOKUP(A1202,'Project Budget vs Exp'!$B$9:$G$52,2,FALSE))</f>
        <v/>
      </c>
      <c r="C1202" s="117"/>
      <c r="D1202" s="116"/>
      <c r="E1202" s="118"/>
      <c r="F1202" s="119"/>
      <c r="G1202" s="120"/>
      <c r="H1202" s="120"/>
      <c r="I1202" s="418">
        <f t="shared" si="19"/>
        <v>0</v>
      </c>
      <c r="J1202" s="331"/>
      <c r="K1202" s="332">
        <f>IFERROR(SUM(C1202/'Transfers of Funds'!$F$57),0)</f>
        <v>0</v>
      </c>
      <c r="L1202" s="21"/>
      <c r="M1202" s="47" t="s">
        <v>162</v>
      </c>
      <c r="N1202" s="46"/>
    </row>
    <row r="1203" spans="1:14" s="23" customFormat="1" ht="14.25" customHeight="1">
      <c r="A1203" s="115"/>
      <c r="B1203" s="308" t="str">
        <f>IF(A1203="","",VLOOKUP(A1203,'Project Budget vs Exp'!$B$9:$G$52,2,FALSE))</f>
        <v/>
      </c>
      <c r="C1203" s="117"/>
      <c r="D1203" s="116"/>
      <c r="E1203" s="118"/>
      <c r="F1203" s="119"/>
      <c r="G1203" s="120"/>
      <c r="H1203" s="120"/>
      <c r="I1203" s="418">
        <f t="shared" si="19"/>
        <v>0</v>
      </c>
      <c r="J1203" s="331"/>
      <c r="K1203" s="332">
        <f>IFERROR(SUM(C1203/'Transfers of Funds'!$F$57),0)</f>
        <v>0</v>
      </c>
      <c r="L1203" s="21"/>
      <c r="M1203" s="47" t="s">
        <v>162</v>
      </c>
      <c r="N1203" s="46"/>
    </row>
    <row r="1204" spans="1:14" s="23" customFormat="1" ht="14.25" customHeight="1">
      <c r="A1204" s="115"/>
      <c r="B1204" s="308" t="str">
        <f>IF(A1204="","",VLOOKUP(A1204,'Project Budget vs Exp'!$B$9:$G$52,2,FALSE))</f>
        <v/>
      </c>
      <c r="C1204" s="117"/>
      <c r="D1204" s="116"/>
      <c r="E1204" s="118"/>
      <c r="F1204" s="119"/>
      <c r="G1204" s="120"/>
      <c r="H1204" s="120"/>
      <c r="I1204" s="418">
        <f t="shared" si="19"/>
        <v>0</v>
      </c>
      <c r="J1204" s="331"/>
      <c r="K1204" s="332">
        <f>IFERROR(SUM(C1204/'Transfers of Funds'!$F$57),0)</f>
        <v>0</v>
      </c>
      <c r="L1204" s="21"/>
      <c r="M1204" s="47" t="s">
        <v>162</v>
      </c>
      <c r="N1204" s="46"/>
    </row>
    <row r="1205" spans="1:14" s="23" customFormat="1" ht="14.25" customHeight="1">
      <c r="A1205" s="115"/>
      <c r="B1205" s="308" t="str">
        <f>IF(A1205="","",VLOOKUP(A1205,'Project Budget vs Exp'!$B$9:$G$52,2,FALSE))</f>
        <v/>
      </c>
      <c r="C1205" s="117"/>
      <c r="D1205" s="116"/>
      <c r="E1205" s="118"/>
      <c r="F1205" s="119"/>
      <c r="G1205" s="120"/>
      <c r="H1205" s="120"/>
      <c r="I1205" s="418">
        <f t="shared" si="19"/>
        <v>0</v>
      </c>
      <c r="J1205" s="331"/>
      <c r="K1205" s="332">
        <f>IFERROR(SUM(C1205/'Transfers of Funds'!$F$57),0)</f>
        <v>0</v>
      </c>
      <c r="L1205" s="21"/>
      <c r="M1205" s="47" t="s">
        <v>162</v>
      </c>
      <c r="N1205" s="46"/>
    </row>
    <row r="1206" spans="1:14" s="23" customFormat="1" ht="14.25" customHeight="1">
      <c r="A1206" s="115"/>
      <c r="B1206" s="308" t="str">
        <f>IF(A1206="","",VLOOKUP(A1206,'Project Budget vs Exp'!$B$9:$G$52,2,FALSE))</f>
        <v/>
      </c>
      <c r="C1206" s="117"/>
      <c r="D1206" s="116"/>
      <c r="E1206" s="118"/>
      <c r="F1206" s="119"/>
      <c r="G1206" s="120"/>
      <c r="H1206" s="120"/>
      <c r="I1206" s="418">
        <f t="shared" si="19"/>
        <v>0</v>
      </c>
      <c r="J1206" s="331"/>
      <c r="K1206" s="332">
        <f>IFERROR(SUM(C1206/'Transfers of Funds'!$F$57),0)</f>
        <v>0</v>
      </c>
      <c r="L1206" s="21"/>
      <c r="M1206" s="47" t="s">
        <v>162</v>
      </c>
      <c r="N1206" s="46"/>
    </row>
    <row r="1207" spans="1:14" s="23" customFormat="1" ht="14.25" customHeight="1">
      <c r="A1207" s="115"/>
      <c r="B1207" s="308" t="str">
        <f>IF(A1207="","",VLOOKUP(A1207,'Project Budget vs Exp'!$B$9:$G$52,2,FALSE))</f>
        <v/>
      </c>
      <c r="C1207" s="117"/>
      <c r="D1207" s="116"/>
      <c r="E1207" s="118"/>
      <c r="F1207" s="119"/>
      <c r="G1207" s="120"/>
      <c r="H1207" s="120"/>
      <c r="I1207" s="418">
        <f t="shared" si="19"/>
        <v>0</v>
      </c>
      <c r="J1207" s="331"/>
      <c r="K1207" s="332">
        <f>IFERROR(SUM(C1207/'Transfers of Funds'!$F$57),0)</f>
        <v>0</v>
      </c>
      <c r="L1207" s="21"/>
      <c r="M1207" s="47" t="s">
        <v>162</v>
      </c>
      <c r="N1207" s="46"/>
    </row>
    <row r="1208" spans="1:14" s="23" customFormat="1" ht="14.25" customHeight="1">
      <c r="A1208" s="115"/>
      <c r="B1208" s="308" t="str">
        <f>IF(A1208="","",VLOOKUP(A1208,'Project Budget vs Exp'!$B$9:$G$52,2,FALSE))</f>
        <v/>
      </c>
      <c r="C1208" s="117"/>
      <c r="D1208" s="116"/>
      <c r="E1208" s="118"/>
      <c r="F1208" s="119"/>
      <c r="G1208" s="120"/>
      <c r="H1208" s="120"/>
      <c r="I1208" s="418">
        <f t="shared" si="19"/>
        <v>0</v>
      </c>
      <c r="J1208" s="331"/>
      <c r="K1208" s="332">
        <f>IFERROR(SUM(C1208/'Transfers of Funds'!$F$57),0)</f>
        <v>0</v>
      </c>
      <c r="L1208" s="21"/>
      <c r="M1208" s="47" t="s">
        <v>162</v>
      </c>
      <c r="N1208" s="46"/>
    </row>
    <row r="1209" spans="1:14" s="23" customFormat="1" ht="14.25" customHeight="1">
      <c r="A1209" s="115"/>
      <c r="B1209" s="308" t="str">
        <f>IF(A1209="","",VLOOKUP(A1209,'Project Budget vs Exp'!$B$9:$G$52,2,FALSE))</f>
        <v/>
      </c>
      <c r="C1209" s="117"/>
      <c r="D1209" s="116"/>
      <c r="E1209" s="118"/>
      <c r="F1209" s="119"/>
      <c r="G1209" s="120"/>
      <c r="H1209" s="120"/>
      <c r="I1209" s="418">
        <f t="shared" si="19"/>
        <v>0</v>
      </c>
      <c r="J1209" s="331"/>
      <c r="K1209" s="332">
        <f>IFERROR(SUM(C1209/'Transfers of Funds'!$F$57),0)</f>
        <v>0</v>
      </c>
      <c r="L1209" s="21"/>
      <c r="M1209" s="47" t="s">
        <v>162</v>
      </c>
      <c r="N1209" s="46"/>
    </row>
    <row r="1210" spans="1:14" s="23" customFormat="1" ht="14.25" customHeight="1">
      <c r="A1210" s="115"/>
      <c r="B1210" s="308" t="str">
        <f>IF(A1210="","",VLOOKUP(A1210,'Project Budget vs Exp'!$B$9:$G$52,2,FALSE))</f>
        <v/>
      </c>
      <c r="C1210" s="117"/>
      <c r="D1210" s="116"/>
      <c r="E1210" s="118"/>
      <c r="F1210" s="119"/>
      <c r="G1210" s="120"/>
      <c r="H1210" s="120"/>
      <c r="I1210" s="418">
        <f t="shared" si="19"/>
        <v>0</v>
      </c>
      <c r="J1210" s="331"/>
      <c r="K1210" s="332">
        <f>IFERROR(SUM(C1210/'Transfers of Funds'!$F$57),0)</f>
        <v>0</v>
      </c>
      <c r="L1210" s="21"/>
      <c r="M1210" s="47" t="s">
        <v>162</v>
      </c>
      <c r="N1210" s="46"/>
    </row>
    <row r="1211" spans="1:14" s="23" customFormat="1" ht="14.25" customHeight="1">
      <c r="A1211" s="115"/>
      <c r="B1211" s="308" t="str">
        <f>IF(A1211="","",VLOOKUP(A1211,'Project Budget vs Exp'!$B$9:$G$52,2,FALSE))</f>
        <v/>
      </c>
      <c r="C1211" s="117"/>
      <c r="D1211" s="116"/>
      <c r="E1211" s="118"/>
      <c r="F1211" s="119"/>
      <c r="G1211" s="120"/>
      <c r="H1211" s="120"/>
      <c r="I1211" s="418">
        <f t="shared" si="19"/>
        <v>0</v>
      </c>
      <c r="J1211" s="331"/>
      <c r="K1211" s="332">
        <f>IFERROR(SUM(C1211/'Transfers of Funds'!$F$57),0)</f>
        <v>0</v>
      </c>
      <c r="L1211" s="21"/>
      <c r="M1211" s="47" t="s">
        <v>162</v>
      </c>
      <c r="N1211" s="46"/>
    </row>
    <row r="1212" spans="1:14" s="23" customFormat="1" ht="14.25" customHeight="1">
      <c r="A1212" s="115"/>
      <c r="B1212" s="308" t="str">
        <f>IF(A1212="","",VLOOKUP(A1212,'Project Budget vs Exp'!$B$9:$G$52,2,FALSE))</f>
        <v/>
      </c>
      <c r="C1212" s="117"/>
      <c r="D1212" s="116"/>
      <c r="E1212" s="118"/>
      <c r="F1212" s="119"/>
      <c r="G1212" s="120"/>
      <c r="H1212" s="120"/>
      <c r="I1212" s="418">
        <f t="shared" si="19"/>
        <v>0</v>
      </c>
      <c r="J1212" s="331"/>
      <c r="K1212" s="332">
        <f>IFERROR(SUM(C1212/'Transfers of Funds'!$F$57),0)</f>
        <v>0</v>
      </c>
      <c r="L1212" s="21"/>
      <c r="M1212" s="47" t="s">
        <v>162</v>
      </c>
      <c r="N1212" s="46"/>
    </row>
    <row r="1213" spans="1:14" s="23" customFormat="1" ht="14.25" customHeight="1">
      <c r="A1213" s="115"/>
      <c r="B1213" s="308" t="str">
        <f>IF(A1213="","",VLOOKUP(A1213,'Project Budget vs Exp'!$B$9:$G$52,2,FALSE))</f>
        <v/>
      </c>
      <c r="C1213" s="117"/>
      <c r="D1213" s="116"/>
      <c r="E1213" s="118"/>
      <c r="F1213" s="119"/>
      <c r="G1213" s="120"/>
      <c r="H1213" s="120"/>
      <c r="I1213" s="418">
        <f t="shared" si="19"/>
        <v>0</v>
      </c>
      <c r="J1213" s="331"/>
      <c r="K1213" s="332">
        <f>IFERROR(SUM(C1213/'Transfers of Funds'!$F$57),0)</f>
        <v>0</v>
      </c>
      <c r="L1213" s="21"/>
      <c r="M1213" s="47" t="s">
        <v>162</v>
      </c>
      <c r="N1213" s="46"/>
    </row>
    <row r="1214" spans="1:14" s="23" customFormat="1" ht="14.25" customHeight="1">
      <c r="A1214" s="115"/>
      <c r="B1214" s="308" t="str">
        <f>IF(A1214="","",VLOOKUP(A1214,'Project Budget vs Exp'!$B$9:$G$52,2,FALSE))</f>
        <v/>
      </c>
      <c r="C1214" s="117"/>
      <c r="D1214" s="116"/>
      <c r="E1214" s="118"/>
      <c r="F1214" s="119"/>
      <c r="G1214" s="120"/>
      <c r="H1214" s="120"/>
      <c r="I1214" s="418">
        <f t="shared" si="19"/>
        <v>0</v>
      </c>
      <c r="J1214" s="331"/>
      <c r="K1214" s="332">
        <f>IFERROR(SUM(C1214/'Transfers of Funds'!$F$57),0)</f>
        <v>0</v>
      </c>
      <c r="L1214" s="21"/>
      <c r="M1214" s="47" t="s">
        <v>162</v>
      </c>
      <c r="N1214" s="46"/>
    </row>
    <row r="1215" spans="1:14" s="23" customFormat="1" ht="14.25" customHeight="1">
      <c r="A1215" s="115"/>
      <c r="B1215" s="308" t="str">
        <f>IF(A1215="","",VLOOKUP(A1215,'Project Budget vs Exp'!$B$9:$G$52,2,FALSE))</f>
        <v/>
      </c>
      <c r="C1215" s="117"/>
      <c r="D1215" s="116"/>
      <c r="E1215" s="118"/>
      <c r="F1215" s="119"/>
      <c r="G1215" s="120"/>
      <c r="H1215" s="120"/>
      <c r="I1215" s="418">
        <f t="shared" si="19"/>
        <v>0</v>
      </c>
      <c r="J1215" s="331"/>
      <c r="K1215" s="332">
        <f>IFERROR(SUM(C1215/'Transfers of Funds'!$F$57),0)</f>
        <v>0</v>
      </c>
      <c r="L1215" s="21"/>
      <c r="M1215" s="47" t="s">
        <v>162</v>
      </c>
      <c r="N1215" s="46"/>
    </row>
    <row r="1216" spans="1:14" s="23" customFormat="1" ht="14.25" customHeight="1">
      <c r="A1216" s="115"/>
      <c r="B1216" s="308" t="str">
        <f>IF(A1216="","",VLOOKUP(A1216,'Project Budget vs Exp'!$B$9:$G$52,2,FALSE))</f>
        <v/>
      </c>
      <c r="C1216" s="117"/>
      <c r="D1216" s="116"/>
      <c r="E1216" s="118"/>
      <c r="F1216" s="119"/>
      <c r="G1216" s="120"/>
      <c r="H1216" s="120"/>
      <c r="I1216" s="418">
        <f t="shared" si="19"/>
        <v>0</v>
      </c>
      <c r="J1216" s="331"/>
      <c r="K1216" s="332">
        <f>IFERROR(SUM(C1216/'Transfers of Funds'!$F$57),0)</f>
        <v>0</v>
      </c>
      <c r="L1216" s="21"/>
      <c r="M1216" s="47" t="s">
        <v>162</v>
      </c>
      <c r="N1216" s="46"/>
    </row>
    <row r="1217" spans="1:14" s="23" customFormat="1" ht="14.25" customHeight="1">
      <c r="A1217" s="115"/>
      <c r="B1217" s="308" t="str">
        <f>IF(A1217="","",VLOOKUP(A1217,'Project Budget vs Exp'!$B$9:$G$52,2,FALSE))</f>
        <v/>
      </c>
      <c r="C1217" s="117"/>
      <c r="D1217" s="116"/>
      <c r="E1217" s="118"/>
      <c r="F1217" s="119"/>
      <c r="G1217" s="120"/>
      <c r="H1217" s="120"/>
      <c r="I1217" s="418">
        <f t="shared" si="19"/>
        <v>0</v>
      </c>
      <c r="J1217" s="331"/>
      <c r="K1217" s="332">
        <f>IFERROR(SUM(C1217/'Transfers of Funds'!$F$57),0)</f>
        <v>0</v>
      </c>
      <c r="L1217" s="21"/>
      <c r="M1217" s="47" t="s">
        <v>162</v>
      </c>
      <c r="N1217" s="46"/>
    </row>
    <row r="1218" spans="1:14" s="23" customFormat="1" ht="14.25" customHeight="1">
      <c r="A1218" s="115"/>
      <c r="B1218" s="308" t="str">
        <f>IF(A1218="","",VLOOKUP(A1218,'Project Budget vs Exp'!$B$9:$G$52,2,FALSE))</f>
        <v/>
      </c>
      <c r="C1218" s="117"/>
      <c r="D1218" s="116"/>
      <c r="E1218" s="118"/>
      <c r="F1218" s="119"/>
      <c r="G1218" s="120"/>
      <c r="H1218" s="120"/>
      <c r="I1218" s="418">
        <f t="shared" si="19"/>
        <v>0</v>
      </c>
      <c r="J1218" s="331"/>
      <c r="K1218" s="332">
        <f>IFERROR(SUM(C1218/'Transfers of Funds'!$F$57),0)</f>
        <v>0</v>
      </c>
      <c r="L1218" s="21"/>
      <c r="M1218" s="47" t="s">
        <v>162</v>
      </c>
      <c r="N1218" s="46"/>
    </row>
    <row r="1219" spans="1:14" s="23" customFormat="1" ht="14.25" customHeight="1">
      <c r="A1219" s="115"/>
      <c r="B1219" s="308" t="str">
        <f>IF(A1219="","",VLOOKUP(A1219,'Project Budget vs Exp'!$B$9:$G$52,2,FALSE))</f>
        <v/>
      </c>
      <c r="C1219" s="117"/>
      <c r="D1219" s="116"/>
      <c r="E1219" s="118"/>
      <c r="F1219" s="119"/>
      <c r="G1219" s="120"/>
      <c r="H1219" s="120"/>
      <c r="I1219" s="418">
        <f t="shared" si="19"/>
        <v>0</v>
      </c>
      <c r="J1219" s="331"/>
      <c r="K1219" s="332">
        <f>IFERROR(SUM(C1219/'Transfers of Funds'!$F$57),0)</f>
        <v>0</v>
      </c>
      <c r="L1219" s="21"/>
      <c r="M1219" s="47" t="s">
        <v>162</v>
      </c>
      <c r="N1219" s="46"/>
    </row>
    <row r="1220" spans="1:14" s="23" customFormat="1" ht="14.25" customHeight="1">
      <c r="A1220" s="115"/>
      <c r="B1220" s="308" t="str">
        <f>IF(A1220="","",VLOOKUP(A1220,'Project Budget vs Exp'!$B$9:$G$52,2,FALSE))</f>
        <v/>
      </c>
      <c r="C1220" s="117"/>
      <c r="D1220" s="116"/>
      <c r="E1220" s="118"/>
      <c r="F1220" s="119"/>
      <c r="G1220" s="120"/>
      <c r="H1220" s="120"/>
      <c r="I1220" s="418">
        <f t="shared" si="19"/>
        <v>0</v>
      </c>
      <c r="J1220" s="331"/>
      <c r="K1220" s="332">
        <f>IFERROR(SUM(C1220/'Transfers of Funds'!$F$57),0)</f>
        <v>0</v>
      </c>
      <c r="L1220" s="21"/>
      <c r="M1220" s="47" t="s">
        <v>162</v>
      </c>
      <c r="N1220" s="46"/>
    </row>
    <row r="1221" spans="1:14" s="23" customFormat="1" ht="14.25" customHeight="1">
      <c r="A1221" s="115"/>
      <c r="B1221" s="308" t="str">
        <f>IF(A1221="","",VLOOKUP(A1221,'Project Budget vs Exp'!$B$9:$G$52,2,FALSE))</f>
        <v/>
      </c>
      <c r="C1221" s="117"/>
      <c r="D1221" s="116"/>
      <c r="E1221" s="118"/>
      <c r="F1221" s="119"/>
      <c r="G1221" s="120"/>
      <c r="H1221" s="120"/>
      <c r="I1221" s="418">
        <f t="shared" si="19"/>
        <v>0</v>
      </c>
      <c r="J1221" s="331"/>
      <c r="K1221" s="332">
        <f>IFERROR(SUM(C1221/'Transfers of Funds'!$F$57),0)</f>
        <v>0</v>
      </c>
      <c r="L1221" s="21"/>
      <c r="M1221" s="47" t="s">
        <v>162</v>
      </c>
      <c r="N1221" s="46"/>
    </row>
    <row r="1222" spans="1:14" s="23" customFormat="1" ht="14.25" customHeight="1">
      <c r="A1222" s="115"/>
      <c r="B1222" s="308" t="str">
        <f>IF(A1222="","",VLOOKUP(A1222,'Project Budget vs Exp'!$B$9:$G$52,2,FALSE))</f>
        <v/>
      </c>
      <c r="C1222" s="117"/>
      <c r="D1222" s="116"/>
      <c r="E1222" s="118"/>
      <c r="F1222" s="119"/>
      <c r="G1222" s="120"/>
      <c r="H1222" s="120"/>
      <c r="I1222" s="418">
        <f t="shared" si="19"/>
        <v>0</v>
      </c>
      <c r="J1222" s="331"/>
      <c r="K1222" s="332">
        <f>IFERROR(SUM(C1222/'Transfers of Funds'!$F$57),0)</f>
        <v>0</v>
      </c>
      <c r="L1222" s="21"/>
      <c r="M1222" s="47" t="s">
        <v>162</v>
      </c>
      <c r="N1222" s="46"/>
    </row>
    <row r="1223" spans="1:14" s="23" customFormat="1" ht="14.25" customHeight="1">
      <c r="A1223" s="115"/>
      <c r="B1223" s="308" t="str">
        <f>IF(A1223="","",VLOOKUP(A1223,'Project Budget vs Exp'!$B$9:$G$52,2,FALSE))</f>
        <v/>
      </c>
      <c r="C1223" s="117"/>
      <c r="D1223" s="116"/>
      <c r="E1223" s="118"/>
      <c r="F1223" s="119"/>
      <c r="G1223" s="120"/>
      <c r="H1223" s="120"/>
      <c r="I1223" s="418">
        <f t="shared" si="19"/>
        <v>0</v>
      </c>
      <c r="J1223" s="331"/>
      <c r="K1223" s="332">
        <f>IFERROR(SUM(C1223/'Transfers of Funds'!$F$57),0)</f>
        <v>0</v>
      </c>
      <c r="L1223" s="21"/>
      <c r="M1223" s="47" t="s">
        <v>162</v>
      </c>
      <c r="N1223" s="46"/>
    </row>
    <row r="1224" spans="1:14" s="23" customFormat="1" ht="14.25" customHeight="1">
      <c r="A1224" s="115"/>
      <c r="B1224" s="308" t="str">
        <f>IF(A1224="","",VLOOKUP(A1224,'Project Budget vs Exp'!$B$9:$G$52,2,FALSE))</f>
        <v/>
      </c>
      <c r="C1224" s="117"/>
      <c r="D1224" s="116"/>
      <c r="E1224" s="118"/>
      <c r="F1224" s="119"/>
      <c r="G1224" s="120"/>
      <c r="H1224" s="120"/>
      <c r="I1224" s="418">
        <f t="shared" si="19"/>
        <v>0</v>
      </c>
      <c r="J1224" s="331"/>
      <c r="K1224" s="332">
        <f>IFERROR(SUM(C1224/'Transfers of Funds'!$F$57),0)</f>
        <v>0</v>
      </c>
      <c r="L1224" s="21"/>
      <c r="M1224" s="47" t="s">
        <v>162</v>
      </c>
      <c r="N1224" s="46"/>
    </row>
    <row r="1225" spans="1:14" s="23" customFormat="1" ht="14.25" customHeight="1">
      <c r="A1225" s="115"/>
      <c r="B1225" s="308" t="str">
        <f>IF(A1225="","",VLOOKUP(A1225,'Project Budget vs Exp'!$B$9:$G$52,2,FALSE))</f>
        <v/>
      </c>
      <c r="C1225" s="117"/>
      <c r="D1225" s="116"/>
      <c r="E1225" s="118"/>
      <c r="F1225" s="119"/>
      <c r="G1225" s="120"/>
      <c r="H1225" s="120"/>
      <c r="I1225" s="418">
        <f t="shared" si="19"/>
        <v>0</v>
      </c>
      <c r="J1225" s="331"/>
      <c r="K1225" s="332">
        <f>IFERROR(SUM(C1225/'Transfers of Funds'!$F$57),0)</f>
        <v>0</v>
      </c>
      <c r="L1225" s="21"/>
      <c r="M1225" s="47" t="s">
        <v>162</v>
      </c>
      <c r="N1225" s="46"/>
    </row>
    <row r="1226" spans="1:14" s="23" customFormat="1" ht="14.25" customHeight="1">
      <c r="A1226" s="115"/>
      <c r="B1226" s="308" t="str">
        <f>IF(A1226="","",VLOOKUP(A1226,'Project Budget vs Exp'!$B$9:$G$52,2,FALSE))</f>
        <v/>
      </c>
      <c r="C1226" s="117"/>
      <c r="D1226" s="116"/>
      <c r="E1226" s="118"/>
      <c r="F1226" s="119"/>
      <c r="G1226" s="120"/>
      <c r="H1226" s="120"/>
      <c r="I1226" s="418">
        <f t="shared" si="19"/>
        <v>0</v>
      </c>
      <c r="J1226" s="331"/>
      <c r="K1226" s="332">
        <f>IFERROR(SUM(C1226/'Transfers of Funds'!$F$57),0)</f>
        <v>0</v>
      </c>
      <c r="L1226" s="21"/>
      <c r="M1226" s="47" t="s">
        <v>162</v>
      </c>
      <c r="N1226" s="46"/>
    </row>
    <row r="1227" spans="1:14" s="23" customFormat="1" ht="14.25" customHeight="1">
      <c r="A1227" s="115"/>
      <c r="B1227" s="308" t="str">
        <f>IF(A1227="","",VLOOKUP(A1227,'Project Budget vs Exp'!$B$9:$G$52,2,FALSE))</f>
        <v/>
      </c>
      <c r="C1227" s="117"/>
      <c r="D1227" s="116"/>
      <c r="E1227" s="118"/>
      <c r="F1227" s="119"/>
      <c r="G1227" s="120"/>
      <c r="H1227" s="120"/>
      <c r="I1227" s="418">
        <f t="shared" si="19"/>
        <v>0</v>
      </c>
      <c r="J1227" s="331"/>
      <c r="K1227" s="332">
        <f>IFERROR(SUM(C1227/'Transfers of Funds'!$F$57),0)</f>
        <v>0</v>
      </c>
      <c r="L1227" s="21"/>
      <c r="M1227" s="47" t="s">
        <v>162</v>
      </c>
      <c r="N1227" s="46"/>
    </row>
    <row r="1228" spans="1:14" s="23" customFormat="1" ht="14.25" customHeight="1">
      <c r="A1228" s="115"/>
      <c r="B1228" s="308" t="str">
        <f>IF(A1228="","",VLOOKUP(A1228,'Project Budget vs Exp'!$B$9:$G$52,2,FALSE))</f>
        <v/>
      </c>
      <c r="C1228" s="117"/>
      <c r="D1228" s="116"/>
      <c r="E1228" s="118"/>
      <c r="F1228" s="119"/>
      <c r="G1228" s="120"/>
      <c r="H1228" s="120"/>
      <c r="I1228" s="418">
        <f t="shared" si="19"/>
        <v>0</v>
      </c>
      <c r="J1228" s="331"/>
      <c r="K1228" s="332">
        <f>IFERROR(SUM(C1228/'Transfers of Funds'!$F$57),0)</f>
        <v>0</v>
      </c>
      <c r="L1228" s="21"/>
      <c r="M1228" s="47" t="s">
        <v>162</v>
      </c>
      <c r="N1228" s="46"/>
    </row>
    <row r="1229" spans="1:14" s="23" customFormat="1" ht="14.25" customHeight="1">
      <c r="A1229" s="115"/>
      <c r="B1229" s="308" t="str">
        <f>IF(A1229="","",VLOOKUP(A1229,'Project Budget vs Exp'!$B$9:$G$52,2,FALSE))</f>
        <v/>
      </c>
      <c r="C1229" s="117"/>
      <c r="D1229" s="116"/>
      <c r="E1229" s="118"/>
      <c r="F1229" s="119"/>
      <c r="G1229" s="120"/>
      <c r="H1229" s="120"/>
      <c r="I1229" s="418">
        <f t="shared" si="19"/>
        <v>0</v>
      </c>
      <c r="J1229" s="331"/>
      <c r="K1229" s="332">
        <f>IFERROR(SUM(C1229/'Transfers of Funds'!$F$57),0)</f>
        <v>0</v>
      </c>
      <c r="L1229" s="21"/>
      <c r="M1229" s="47" t="s">
        <v>162</v>
      </c>
      <c r="N1229" s="46"/>
    </row>
    <row r="1230" spans="1:14" s="23" customFormat="1" ht="14.25" customHeight="1">
      <c r="A1230" s="115"/>
      <c r="B1230" s="308" t="str">
        <f>IF(A1230="","",VLOOKUP(A1230,'Project Budget vs Exp'!$B$9:$G$52,2,FALSE))</f>
        <v/>
      </c>
      <c r="C1230" s="117"/>
      <c r="D1230" s="116"/>
      <c r="E1230" s="118"/>
      <c r="F1230" s="119"/>
      <c r="G1230" s="120"/>
      <c r="H1230" s="120"/>
      <c r="I1230" s="418">
        <f t="shared" si="19"/>
        <v>0</v>
      </c>
      <c r="J1230" s="331"/>
      <c r="K1230" s="332">
        <f>IFERROR(SUM(C1230/'Transfers of Funds'!$F$57),0)</f>
        <v>0</v>
      </c>
      <c r="L1230" s="21"/>
      <c r="M1230" s="47" t="s">
        <v>162</v>
      </c>
      <c r="N1230" s="46"/>
    </row>
    <row r="1231" spans="1:14" s="23" customFormat="1" ht="14.25" customHeight="1">
      <c r="A1231" s="115"/>
      <c r="B1231" s="308" t="str">
        <f>IF(A1231="","",VLOOKUP(A1231,'Project Budget vs Exp'!$B$9:$G$52,2,FALSE))</f>
        <v/>
      </c>
      <c r="C1231" s="117"/>
      <c r="D1231" s="116"/>
      <c r="E1231" s="118"/>
      <c r="F1231" s="119"/>
      <c r="G1231" s="120"/>
      <c r="H1231" s="120"/>
      <c r="I1231" s="418">
        <f t="shared" si="19"/>
        <v>0</v>
      </c>
      <c r="J1231" s="331"/>
      <c r="K1231" s="332">
        <f>IFERROR(SUM(C1231/'Transfers of Funds'!$F$57),0)</f>
        <v>0</v>
      </c>
      <c r="L1231" s="21"/>
      <c r="M1231" s="47" t="s">
        <v>162</v>
      </c>
      <c r="N1231" s="46"/>
    </row>
    <row r="1232" spans="1:14" s="23" customFormat="1" ht="14.25" customHeight="1">
      <c r="A1232" s="115"/>
      <c r="B1232" s="308" t="str">
        <f>IF(A1232="","",VLOOKUP(A1232,'Project Budget vs Exp'!$B$9:$G$52,2,FALSE))</f>
        <v/>
      </c>
      <c r="C1232" s="117"/>
      <c r="D1232" s="116"/>
      <c r="E1232" s="118"/>
      <c r="F1232" s="119"/>
      <c r="G1232" s="120"/>
      <c r="H1232" s="120"/>
      <c r="I1232" s="418">
        <f t="shared" si="19"/>
        <v>0</v>
      </c>
      <c r="J1232" s="331"/>
      <c r="K1232" s="332">
        <f>IFERROR(SUM(C1232/'Transfers of Funds'!$F$57),0)</f>
        <v>0</v>
      </c>
      <c r="L1232" s="21"/>
      <c r="M1232" s="47" t="s">
        <v>162</v>
      </c>
      <c r="N1232" s="46"/>
    </row>
    <row r="1233" spans="1:14" s="23" customFormat="1" ht="14.25" customHeight="1">
      <c r="A1233" s="115"/>
      <c r="B1233" s="308" t="str">
        <f>IF(A1233="","",VLOOKUP(A1233,'Project Budget vs Exp'!$B$9:$G$52,2,FALSE))</f>
        <v/>
      </c>
      <c r="C1233" s="117"/>
      <c r="D1233" s="116"/>
      <c r="E1233" s="118"/>
      <c r="F1233" s="119"/>
      <c r="G1233" s="120"/>
      <c r="H1233" s="120"/>
      <c r="I1233" s="418">
        <f t="shared" si="19"/>
        <v>0</v>
      </c>
      <c r="J1233" s="331"/>
      <c r="K1233" s="332">
        <f>IFERROR(SUM(C1233/'Transfers of Funds'!$F$57),0)</f>
        <v>0</v>
      </c>
      <c r="L1233" s="21"/>
      <c r="M1233" s="47" t="s">
        <v>162</v>
      </c>
      <c r="N1233" s="46"/>
    </row>
    <row r="1234" spans="1:14" s="23" customFormat="1" ht="14.25" customHeight="1">
      <c r="A1234" s="115"/>
      <c r="B1234" s="308" t="str">
        <f>IF(A1234="","",VLOOKUP(A1234,'Project Budget vs Exp'!$B$9:$G$52,2,FALSE))</f>
        <v/>
      </c>
      <c r="C1234" s="117"/>
      <c r="D1234" s="116"/>
      <c r="E1234" s="118"/>
      <c r="F1234" s="119"/>
      <c r="G1234" s="120"/>
      <c r="H1234" s="120"/>
      <c r="I1234" s="418">
        <f t="shared" si="19"/>
        <v>0</v>
      </c>
      <c r="J1234" s="331"/>
      <c r="K1234" s="332">
        <f>IFERROR(SUM(C1234/'Transfers of Funds'!$F$57),0)</f>
        <v>0</v>
      </c>
      <c r="L1234" s="21"/>
      <c r="M1234" s="47" t="s">
        <v>162</v>
      </c>
      <c r="N1234" s="46"/>
    </row>
    <row r="1235" spans="1:14" s="23" customFormat="1" ht="14.25" customHeight="1">
      <c r="A1235" s="115"/>
      <c r="B1235" s="308" t="str">
        <f>IF(A1235="","",VLOOKUP(A1235,'Project Budget vs Exp'!$B$9:$G$52,2,FALSE))</f>
        <v/>
      </c>
      <c r="C1235" s="117"/>
      <c r="D1235" s="116"/>
      <c r="E1235" s="118"/>
      <c r="F1235" s="119"/>
      <c r="G1235" s="120"/>
      <c r="H1235" s="120"/>
      <c r="I1235" s="418">
        <f t="shared" si="19"/>
        <v>0</v>
      </c>
      <c r="J1235" s="331"/>
      <c r="K1235" s="332">
        <f>IFERROR(SUM(C1235/'Transfers of Funds'!$F$57),0)</f>
        <v>0</v>
      </c>
      <c r="L1235" s="21"/>
      <c r="M1235" s="47" t="s">
        <v>162</v>
      </c>
      <c r="N1235" s="46"/>
    </row>
    <row r="1236" spans="1:14" s="23" customFormat="1" ht="14.25" customHeight="1">
      <c r="A1236" s="115"/>
      <c r="B1236" s="308" t="str">
        <f>IF(A1236="","",VLOOKUP(A1236,'Project Budget vs Exp'!$B$9:$G$52,2,FALSE))</f>
        <v/>
      </c>
      <c r="C1236" s="117"/>
      <c r="D1236" s="116"/>
      <c r="E1236" s="118"/>
      <c r="F1236" s="119"/>
      <c r="G1236" s="120"/>
      <c r="H1236" s="120"/>
      <c r="I1236" s="418">
        <f t="shared" si="19"/>
        <v>0</v>
      </c>
      <c r="J1236" s="331"/>
      <c r="K1236" s="332">
        <f>IFERROR(SUM(C1236/'Transfers of Funds'!$F$57),0)</f>
        <v>0</v>
      </c>
      <c r="L1236" s="21"/>
      <c r="M1236" s="47" t="s">
        <v>162</v>
      </c>
      <c r="N1236" s="46"/>
    </row>
    <row r="1237" spans="1:14" s="23" customFormat="1" ht="14.25" customHeight="1">
      <c r="A1237" s="115"/>
      <c r="B1237" s="308" t="str">
        <f>IF(A1237="","",VLOOKUP(A1237,'Project Budget vs Exp'!$B$9:$G$52,2,FALSE))</f>
        <v/>
      </c>
      <c r="C1237" s="117"/>
      <c r="D1237" s="116"/>
      <c r="E1237" s="118"/>
      <c r="F1237" s="119"/>
      <c r="G1237" s="120"/>
      <c r="H1237" s="120"/>
      <c r="I1237" s="418">
        <f t="shared" ref="I1237:I1300" si="20">IF(OR(F$4="EUR",F$4="USD",F$4="GBP",F$4="CAD",F$4="NZD",F$4="AUD"),K1237,C1237)</f>
        <v>0</v>
      </c>
      <c r="J1237" s="331"/>
      <c r="K1237" s="332">
        <f>IFERROR(SUM(C1237/'Transfers of Funds'!$F$57),0)</f>
        <v>0</v>
      </c>
      <c r="L1237" s="21"/>
      <c r="M1237" s="47" t="s">
        <v>162</v>
      </c>
      <c r="N1237" s="46"/>
    </row>
    <row r="1238" spans="1:14" s="23" customFormat="1" ht="14.25" customHeight="1">
      <c r="A1238" s="115"/>
      <c r="B1238" s="308" t="str">
        <f>IF(A1238="","",VLOOKUP(A1238,'Project Budget vs Exp'!$B$9:$G$52,2,FALSE))</f>
        <v/>
      </c>
      <c r="C1238" s="117"/>
      <c r="D1238" s="116"/>
      <c r="E1238" s="118"/>
      <c r="F1238" s="119"/>
      <c r="G1238" s="120"/>
      <c r="H1238" s="120"/>
      <c r="I1238" s="418">
        <f t="shared" si="20"/>
        <v>0</v>
      </c>
      <c r="J1238" s="331"/>
      <c r="K1238" s="332">
        <f>IFERROR(SUM(C1238/'Transfers of Funds'!$F$57),0)</f>
        <v>0</v>
      </c>
      <c r="L1238" s="21"/>
      <c r="M1238" s="47" t="s">
        <v>162</v>
      </c>
      <c r="N1238" s="46"/>
    </row>
    <row r="1239" spans="1:14" s="23" customFormat="1" ht="14.25" customHeight="1">
      <c r="A1239" s="115"/>
      <c r="B1239" s="308" t="str">
        <f>IF(A1239="","",VLOOKUP(A1239,'Project Budget vs Exp'!$B$9:$G$52,2,FALSE))</f>
        <v/>
      </c>
      <c r="C1239" s="117"/>
      <c r="D1239" s="116"/>
      <c r="E1239" s="118"/>
      <c r="F1239" s="119"/>
      <c r="G1239" s="120"/>
      <c r="H1239" s="120"/>
      <c r="I1239" s="418">
        <f t="shared" si="20"/>
        <v>0</v>
      </c>
      <c r="J1239" s="331"/>
      <c r="K1239" s="332">
        <f>IFERROR(SUM(C1239/'Transfers of Funds'!$F$57),0)</f>
        <v>0</v>
      </c>
      <c r="L1239" s="21"/>
      <c r="M1239" s="47" t="s">
        <v>162</v>
      </c>
      <c r="N1239" s="46"/>
    </row>
    <row r="1240" spans="1:14" s="23" customFormat="1" ht="14.25" customHeight="1">
      <c r="A1240" s="115"/>
      <c r="B1240" s="308" t="str">
        <f>IF(A1240="","",VLOOKUP(A1240,'Project Budget vs Exp'!$B$9:$G$52,2,FALSE))</f>
        <v/>
      </c>
      <c r="C1240" s="117"/>
      <c r="D1240" s="116"/>
      <c r="E1240" s="118"/>
      <c r="F1240" s="119"/>
      <c r="G1240" s="120"/>
      <c r="H1240" s="120"/>
      <c r="I1240" s="418">
        <f t="shared" si="20"/>
        <v>0</v>
      </c>
      <c r="J1240" s="331"/>
      <c r="K1240" s="332">
        <f>IFERROR(SUM(C1240/'Transfers of Funds'!$F$57),0)</f>
        <v>0</v>
      </c>
      <c r="L1240" s="21"/>
      <c r="M1240" s="47" t="s">
        <v>162</v>
      </c>
      <c r="N1240" s="46"/>
    </row>
    <row r="1241" spans="1:14" s="23" customFormat="1" ht="14.25" customHeight="1">
      <c r="A1241" s="115"/>
      <c r="B1241" s="308" t="str">
        <f>IF(A1241="","",VLOOKUP(A1241,'Project Budget vs Exp'!$B$9:$G$52,2,FALSE))</f>
        <v/>
      </c>
      <c r="C1241" s="117"/>
      <c r="D1241" s="116"/>
      <c r="E1241" s="118"/>
      <c r="F1241" s="119"/>
      <c r="G1241" s="120"/>
      <c r="H1241" s="120"/>
      <c r="I1241" s="418">
        <f t="shared" si="20"/>
        <v>0</v>
      </c>
      <c r="J1241" s="331"/>
      <c r="K1241" s="332">
        <f>IFERROR(SUM(C1241/'Transfers of Funds'!$F$57),0)</f>
        <v>0</v>
      </c>
      <c r="L1241" s="21"/>
      <c r="M1241" s="47" t="s">
        <v>162</v>
      </c>
      <c r="N1241" s="46"/>
    </row>
    <row r="1242" spans="1:14" s="23" customFormat="1" ht="14.25" customHeight="1">
      <c r="A1242" s="115"/>
      <c r="B1242" s="308" t="str">
        <f>IF(A1242="","",VLOOKUP(A1242,'Project Budget vs Exp'!$B$9:$G$52,2,FALSE))</f>
        <v/>
      </c>
      <c r="C1242" s="117"/>
      <c r="D1242" s="116"/>
      <c r="E1242" s="118"/>
      <c r="F1242" s="119"/>
      <c r="G1242" s="120"/>
      <c r="H1242" s="120"/>
      <c r="I1242" s="418">
        <f t="shared" si="20"/>
        <v>0</v>
      </c>
      <c r="J1242" s="331"/>
      <c r="K1242" s="332">
        <f>IFERROR(SUM(C1242/'Transfers of Funds'!$F$57),0)</f>
        <v>0</v>
      </c>
      <c r="L1242" s="21"/>
      <c r="M1242" s="47" t="s">
        <v>162</v>
      </c>
      <c r="N1242" s="46"/>
    </row>
    <row r="1243" spans="1:14" s="23" customFormat="1" ht="14.25" customHeight="1">
      <c r="A1243" s="115"/>
      <c r="B1243" s="308" t="str">
        <f>IF(A1243="","",VLOOKUP(A1243,'Project Budget vs Exp'!$B$9:$G$52,2,FALSE))</f>
        <v/>
      </c>
      <c r="C1243" s="117"/>
      <c r="D1243" s="116"/>
      <c r="E1243" s="118"/>
      <c r="F1243" s="119"/>
      <c r="G1243" s="120"/>
      <c r="H1243" s="120"/>
      <c r="I1243" s="418">
        <f t="shared" si="20"/>
        <v>0</v>
      </c>
      <c r="J1243" s="331"/>
      <c r="K1243" s="332">
        <f>IFERROR(SUM(C1243/'Transfers of Funds'!$F$57),0)</f>
        <v>0</v>
      </c>
      <c r="L1243" s="21"/>
      <c r="M1243" s="47" t="s">
        <v>162</v>
      </c>
      <c r="N1243" s="46"/>
    </row>
    <row r="1244" spans="1:14" s="23" customFormat="1" ht="14.25" customHeight="1">
      <c r="A1244" s="115"/>
      <c r="B1244" s="308" t="str">
        <f>IF(A1244="","",VLOOKUP(A1244,'Project Budget vs Exp'!$B$9:$G$52,2,FALSE))</f>
        <v/>
      </c>
      <c r="C1244" s="117"/>
      <c r="D1244" s="116"/>
      <c r="E1244" s="118"/>
      <c r="F1244" s="119"/>
      <c r="G1244" s="120"/>
      <c r="H1244" s="120"/>
      <c r="I1244" s="418">
        <f t="shared" si="20"/>
        <v>0</v>
      </c>
      <c r="J1244" s="331"/>
      <c r="K1244" s="332">
        <f>IFERROR(SUM(C1244/'Transfers of Funds'!$F$57),0)</f>
        <v>0</v>
      </c>
      <c r="L1244" s="21"/>
      <c r="M1244" s="47" t="s">
        <v>162</v>
      </c>
      <c r="N1244" s="46"/>
    </row>
    <row r="1245" spans="1:14" s="23" customFormat="1" ht="14.25" customHeight="1">
      <c r="A1245" s="115"/>
      <c r="B1245" s="308" t="str">
        <f>IF(A1245="","",VLOOKUP(A1245,'Project Budget vs Exp'!$B$9:$G$52,2,FALSE))</f>
        <v/>
      </c>
      <c r="C1245" s="117"/>
      <c r="D1245" s="116"/>
      <c r="E1245" s="118"/>
      <c r="F1245" s="119"/>
      <c r="G1245" s="120"/>
      <c r="H1245" s="120"/>
      <c r="I1245" s="418">
        <f t="shared" si="20"/>
        <v>0</v>
      </c>
      <c r="J1245" s="331"/>
      <c r="K1245" s="332">
        <f>IFERROR(SUM(C1245/'Transfers of Funds'!$F$57),0)</f>
        <v>0</v>
      </c>
      <c r="L1245" s="21"/>
      <c r="M1245" s="47" t="s">
        <v>162</v>
      </c>
      <c r="N1245" s="46"/>
    </row>
    <row r="1246" spans="1:14" s="23" customFormat="1" ht="14.25" customHeight="1">
      <c r="A1246" s="115"/>
      <c r="B1246" s="308" t="str">
        <f>IF(A1246="","",VLOOKUP(A1246,'Project Budget vs Exp'!$B$9:$G$52,2,FALSE))</f>
        <v/>
      </c>
      <c r="C1246" s="117"/>
      <c r="D1246" s="116"/>
      <c r="E1246" s="118"/>
      <c r="F1246" s="119"/>
      <c r="G1246" s="120"/>
      <c r="H1246" s="120"/>
      <c r="I1246" s="418">
        <f t="shared" si="20"/>
        <v>0</v>
      </c>
      <c r="J1246" s="331"/>
      <c r="K1246" s="332">
        <f>IFERROR(SUM(C1246/'Transfers of Funds'!$F$57),0)</f>
        <v>0</v>
      </c>
      <c r="L1246" s="21"/>
      <c r="M1246" s="47" t="s">
        <v>162</v>
      </c>
      <c r="N1246" s="46"/>
    </row>
    <row r="1247" spans="1:14" s="23" customFormat="1" ht="14.25" customHeight="1">
      <c r="A1247" s="115"/>
      <c r="B1247" s="308" t="str">
        <f>IF(A1247="","",VLOOKUP(A1247,'Project Budget vs Exp'!$B$9:$G$52,2,FALSE))</f>
        <v/>
      </c>
      <c r="C1247" s="117"/>
      <c r="D1247" s="116"/>
      <c r="E1247" s="118"/>
      <c r="F1247" s="119"/>
      <c r="G1247" s="120"/>
      <c r="H1247" s="120"/>
      <c r="I1247" s="418">
        <f t="shared" si="20"/>
        <v>0</v>
      </c>
      <c r="J1247" s="331"/>
      <c r="K1247" s="332">
        <f>IFERROR(SUM(C1247/'Transfers of Funds'!$F$57),0)</f>
        <v>0</v>
      </c>
      <c r="L1247" s="21"/>
      <c r="M1247" s="47" t="s">
        <v>162</v>
      </c>
      <c r="N1247" s="46"/>
    </row>
    <row r="1248" spans="1:14" s="23" customFormat="1" ht="14.25" customHeight="1">
      <c r="A1248" s="115"/>
      <c r="B1248" s="308" t="str">
        <f>IF(A1248="","",VLOOKUP(A1248,'Project Budget vs Exp'!$B$9:$G$52,2,FALSE))</f>
        <v/>
      </c>
      <c r="C1248" s="117"/>
      <c r="D1248" s="116"/>
      <c r="E1248" s="118"/>
      <c r="F1248" s="119"/>
      <c r="G1248" s="120"/>
      <c r="H1248" s="120"/>
      <c r="I1248" s="418">
        <f t="shared" si="20"/>
        <v>0</v>
      </c>
      <c r="J1248" s="331"/>
      <c r="K1248" s="332">
        <f>IFERROR(SUM(C1248/'Transfers of Funds'!$F$57),0)</f>
        <v>0</v>
      </c>
      <c r="L1248" s="21"/>
      <c r="M1248" s="47" t="s">
        <v>162</v>
      </c>
      <c r="N1248" s="46"/>
    </row>
    <row r="1249" spans="1:14" s="23" customFormat="1" ht="14.25" customHeight="1">
      <c r="A1249" s="115"/>
      <c r="B1249" s="308" t="str">
        <f>IF(A1249="","",VLOOKUP(A1249,'Project Budget vs Exp'!$B$9:$G$52,2,FALSE))</f>
        <v/>
      </c>
      <c r="C1249" s="117"/>
      <c r="D1249" s="116"/>
      <c r="E1249" s="118"/>
      <c r="F1249" s="119"/>
      <c r="G1249" s="120"/>
      <c r="H1249" s="120"/>
      <c r="I1249" s="418">
        <f t="shared" si="20"/>
        <v>0</v>
      </c>
      <c r="J1249" s="331"/>
      <c r="K1249" s="332">
        <f>IFERROR(SUM(C1249/'Transfers of Funds'!$F$57),0)</f>
        <v>0</v>
      </c>
      <c r="L1249" s="21"/>
      <c r="M1249" s="47" t="s">
        <v>162</v>
      </c>
      <c r="N1249" s="46"/>
    </row>
    <row r="1250" spans="1:14" s="23" customFormat="1" ht="14.25" customHeight="1">
      <c r="A1250" s="115"/>
      <c r="B1250" s="308" t="str">
        <f>IF(A1250="","",VLOOKUP(A1250,'Project Budget vs Exp'!$B$9:$G$52,2,FALSE))</f>
        <v/>
      </c>
      <c r="C1250" s="117"/>
      <c r="D1250" s="116"/>
      <c r="E1250" s="118"/>
      <c r="F1250" s="119"/>
      <c r="G1250" s="120"/>
      <c r="H1250" s="120"/>
      <c r="I1250" s="418">
        <f t="shared" si="20"/>
        <v>0</v>
      </c>
      <c r="J1250" s="331"/>
      <c r="K1250" s="332">
        <f>IFERROR(SUM(C1250/'Transfers of Funds'!$F$57),0)</f>
        <v>0</v>
      </c>
      <c r="L1250" s="21"/>
      <c r="M1250" s="47" t="s">
        <v>162</v>
      </c>
      <c r="N1250" s="46"/>
    </row>
    <row r="1251" spans="1:14" s="23" customFormat="1" ht="14.25" customHeight="1">
      <c r="A1251" s="115"/>
      <c r="B1251" s="308" t="str">
        <f>IF(A1251="","",VLOOKUP(A1251,'Project Budget vs Exp'!$B$9:$G$52,2,FALSE))</f>
        <v/>
      </c>
      <c r="C1251" s="117"/>
      <c r="D1251" s="116"/>
      <c r="E1251" s="118"/>
      <c r="F1251" s="119"/>
      <c r="G1251" s="120"/>
      <c r="H1251" s="120"/>
      <c r="I1251" s="418">
        <f t="shared" si="20"/>
        <v>0</v>
      </c>
      <c r="J1251" s="331"/>
      <c r="K1251" s="332">
        <f>IFERROR(SUM(C1251/'Transfers of Funds'!$F$57),0)</f>
        <v>0</v>
      </c>
      <c r="L1251" s="21"/>
      <c r="M1251" s="47" t="s">
        <v>162</v>
      </c>
      <c r="N1251" s="46"/>
    </row>
    <row r="1252" spans="1:14" s="23" customFormat="1" ht="14.25" customHeight="1">
      <c r="A1252" s="115"/>
      <c r="B1252" s="308" t="str">
        <f>IF(A1252="","",VLOOKUP(A1252,'Project Budget vs Exp'!$B$9:$G$52,2,FALSE))</f>
        <v/>
      </c>
      <c r="C1252" s="117"/>
      <c r="D1252" s="116"/>
      <c r="E1252" s="118"/>
      <c r="F1252" s="119"/>
      <c r="G1252" s="120"/>
      <c r="H1252" s="120"/>
      <c r="I1252" s="418">
        <f t="shared" si="20"/>
        <v>0</v>
      </c>
      <c r="J1252" s="331"/>
      <c r="K1252" s="332">
        <f>IFERROR(SUM(C1252/'Transfers of Funds'!$F$57),0)</f>
        <v>0</v>
      </c>
      <c r="L1252" s="21"/>
      <c r="M1252" s="47" t="s">
        <v>162</v>
      </c>
      <c r="N1252" s="46"/>
    </row>
    <row r="1253" spans="1:14" s="23" customFormat="1" ht="14.25" customHeight="1">
      <c r="A1253" s="115"/>
      <c r="B1253" s="308" t="str">
        <f>IF(A1253="","",VLOOKUP(A1253,'Project Budget vs Exp'!$B$9:$G$52,2,FALSE))</f>
        <v/>
      </c>
      <c r="C1253" s="117"/>
      <c r="D1253" s="116"/>
      <c r="E1253" s="118"/>
      <c r="F1253" s="119"/>
      <c r="G1253" s="120"/>
      <c r="H1253" s="120"/>
      <c r="I1253" s="418">
        <f t="shared" si="20"/>
        <v>0</v>
      </c>
      <c r="J1253" s="331"/>
      <c r="K1253" s="332">
        <f>IFERROR(SUM(C1253/'Transfers of Funds'!$F$57),0)</f>
        <v>0</v>
      </c>
      <c r="L1253" s="21"/>
      <c r="M1253" s="47" t="s">
        <v>162</v>
      </c>
      <c r="N1253" s="46"/>
    </row>
    <row r="1254" spans="1:14" s="23" customFormat="1" ht="14.25" customHeight="1">
      <c r="A1254" s="115"/>
      <c r="B1254" s="308" t="str">
        <f>IF(A1254="","",VLOOKUP(A1254,'Project Budget vs Exp'!$B$9:$G$52,2,FALSE))</f>
        <v/>
      </c>
      <c r="C1254" s="117"/>
      <c r="D1254" s="116"/>
      <c r="E1254" s="118"/>
      <c r="F1254" s="119"/>
      <c r="G1254" s="120"/>
      <c r="H1254" s="120"/>
      <c r="I1254" s="418">
        <f t="shared" si="20"/>
        <v>0</v>
      </c>
      <c r="J1254" s="331"/>
      <c r="K1254" s="332">
        <f>IFERROR(SUM(C1254/'Transfers of Funds'!$F$57),0)</f>
        <v>0</v>
      </c>
      <c r="L1254" s="21"/>
      <c r="M1254" s="47" t="s">
        <v>162</v>
      </c>
      <c r="N1254" s="46"/>
    </row>
    <row r="1255" spans="1:14" s="23" customFormat="1" ht="14.25" customHeight="1">
      <c r="A1255" s="115"/>
      <c r="B1255" s="308" t="str">
        <f>IF(A1255="","",VLOOKUP(A1255,'Project Budget vs Exp'!$B$9:$G$52,2,FALSE))</f>
        <v/>
      </c>
      <c r="C1255" s="117"/>
      <c r="D1255" s="116"/>
      <c r="E1255" s="118"/>
      <c r="F1255" s="119"/>
      <c r="G1255" s="120"/>
      <c r="H1255" s="120"/>
      <c r="I1255" s="418">
        <f t="shared" si="20"/>
        <v>0</v>
      </c>
      <c r="J1255" s="331"/>
      <c r="K1255" s="332">
        <f>IFERROR(SUM(C1255/'Transfers of Funds'!$F$57),0)</f>
        <v>0</v>
      </c>
      <c r="L1255" s="21"/>
      <c r="M1255" s="47" t="s">
        <v>162</v>
      </c>
      <c r="N1255" s="46"/>
    </row>
    <row r="1256" spans="1:14" s="23" customFormat="1" ht="14.25" customHeight="1">
      <c r="A1256" s="115"/>
      <c r="B1256" s="308" t="str">
        <f>IF(A1256="","",VLOOKUP(A1256,'Project Budget vs Exp'!$B$9:$G$52,2,FALSE))</f>
        <v/>
      </c>
      <c r="C1256" s="117"/>
      <c r="D1256" s="116"/>
      <c r="E1256" s="118"/>
      <c r="F1256" s="119"/>
      <c r="G1256" s="120"/>
      <c r="H1256" s="120"/>
      <c r="I1256" s="418">
        <f t="shared" si="20"/>
        <v>0</v>
      </c>
      <c r="J1256" s="331"/>
      <c r="K1256" s="332">
        <f>IFERROR(SUM(C1256/'Transfers of Funds'!$F$57),0)</f>
        <v>0</v>
      </c>
      <c r="L1256" s="21"/>
      <c r="M1256" s="47" t="s">
        <v>162</v>
      </c>
      <c r="N1256" s="46"/>
    </row>
    <row r="1257" spans="1:14" s="23" customFormat="1" ht="14.25" customHeight="1">
      <c r="A1257" s="115"/>
      <c r="B1257" s="308" t="str">
        <f>IF(A1257="","",VLOOKUP(A1257,'Project Budget vs Exp'!$B$9:$G$52,2,FALSE))</f>
        <v/>
      </c>
      <c r="C1257" s="117"/>
      <c r="D1257" s="116"/>
      <c r="E1257" s="118"/>
      <c r="F1257" s="119"/>
      <c r="G1257" s="120"/>
      <c r="H1257" s="120"/>
      <c r="I1257" s="418">
        <f t="shared" si="20"/>
        <v>0</v>
      </c>
      <c r="J1257" s="331"/>
      <c r="K1257" s="332">
        <f>IFERROR(SUM(C1257/'Transfers of Funds'!$F$57),0)</f>
        <v>0</v>
      </c>
      <c r="L1257" s="21"/>
      <c r="M1257" s="47" t="s">
        <v>162</v>
      </c>
      <c r="N1257" s="46"/>
    </row>
    <row r="1258" spans="1:14" s="23" customFormat="1" ht="14.25" customHeight="1">
      <c r="A1258" s="115"/>
      <c r="B1258" s="308" t="str">
        <f>IF(A1258="","",VLOOKUP(A1258,'Project Budget vs Exp'!$B$9:$G$52,2,FALSE))</f>
        <v/>
      </c>
      <c r="C1258" s="117"/>
      <c r="D1258" s="116"/>
      <c r="E1258" s="118"/>
      <c r="F1258" s="119"/>
      <c r="G1258" s="120"/>
      <c r="H1258" s="120"/>
      <c r="I1258" s="418">
        <f t="shared" si="20"/>
        <v>0</v>
      </c>
      <c r="J1258" s="331"/>
      <c r="K1258" s="332">
        <f>IFERROR(SUM(C1258/'Transfers of Funds'!$F$57),0)</f>
        <v>0</v>
      </c>
      <c r="L1258" s="21"/>
      <c r="M1258" s="47" t="s">
        <v>162</v>
      </c>
      <c r="N1258" s="46"/>
    </row>
    <row r="1259" spans="1:14" s="23" customFormat="1" ht="14.25" customHeight="1">
      <c r="A1259" s="115"/>
      <c r="B1259" s="308" t="str">
        <f>IF(A1259="","",VLOOKUP(A1259,'Project Budget vs Exp'!$B$9:$G$52,2,FALSE))</f>
        <v/>
      </c>
      <c r="C1259" s="117"/>
      <c r="D1259" s="116"/>
      <c r="E1259" s="118"/>
      <c r="F1259" s="119"/>
      <c r="G1259" s="120"/>
      <c r="H1259" s="120"/>
      <c r="I1259" s="418">
        <f t="shared" si="20"/>
        <v>0</v>
      </c>
      <c r="J1259" s="331"/>
      <c r="K1259" s="332">
        <f>IFERROR(SUM(C1259/'Transfers of Funds'!$F$57),0)</f>
        <v>0</v>
      </c>
      <c r="L1259" s="21"/>
      <c r="M1259" s="47" t="s">
        <v>162</v>
      </c>
      <c r="N1259" s="46"/>
    </row>
    <row r="1260" spans="1:14" s="23" customFormat="1" ht="14.25" customHeight="1">
      <c r="A1260" s="115"/>
      <c r="B1260" s="308" t="str">
        <f>IF(A1260="","",VLOOKUP(A1260,'Project Budget vs Exp'!$B$9:$G$52,2,FALSE))</f>
        <v/>
      </c>
      <c r="C1260" s="117"/>
      <c r="D1260" s="116"/>
      <c r="E1260" s="118"/>
      <c r="F1260" s="119"/>
      <c r="G1260" s="120"/>
      <c r="H1260" s="120"/>
      <c r="I1260" s="418">
        <f t="shared" si="20"/>
        <v>0</v>
      </c>
      <c r="J1260" s="331"/>
      <c r="K1260" s="332">
        <f>IFERROR(SUM(C1260/'Transfers of Funds'!$F$57),0)</f>
        <v>0</v>
      </c>
      <c r="L1260" s="21"/>
      <c r="M1260" s="47" t="s">
        <v>162</v>
      </c>
      <c r="N1260" s="46"/>
    </row>
    <row r="1261" spans="1:14" s="23" customFormat="1" ht="14.25" customHeight="1">
      <c r="A1261" s="115"/>
      <c r="B1261" s="308" t="str">
        <f>IF(A1261="","",VLOOKUP(A1261,'Project Budget vs Exp'!$B$9:$G$52,2,FALSE))</f>
        <v/>
      </c>
      <c r="C1261" s="117"/>
      <c r="D1261" s="116"/>
      <c r="E1261" s="118"/>
      <c r="F1261" s="119"/>
      <c r="G1261" s="120"/>
      <c r="H1261" s="120"/>
      <c r="I1261" s="418">
        <f t="shared" si="20"/>
        <v>0</v>
      </c>
      <c r="J1261" s="331"/>
      <c r="K1261" s="332">
        <f>IFERROR(SUM(C1261/'Transfers of Funds'!$F$57),0)</f>
        <v>0</v>
      </c>
      <c r="L1261" s="21"/>
      <c r="M1261" s="47" t="s">
        <v>162</v>
      </c>
      <c r="N1261" s="46"/>
    </row>
    <row r="1262" spans="1:14" s="23" customFormat="1" ht="14.25" customHeight="1">
      <c r="A1262" s="115"/>
      <c r="B1262" s="308" t="str">
        <f>IF(A1262="","",VLOOKUP(A1262,'Project Budget vs Exp'!$B$9:$G$52,2,FALSE))</f>
        <v/>
      </c>
      <c r="C1262" s="117"/>
      <c r="D1262" s="116"/>
      <c r="E1262" s="118"/>
      <c r="F1262" s="119"/>
      <c r="G1262" s="120"/>
      <c r="H1262" s="120"/>
      <c r="I1262" s="418">
        <f t="shared" si="20"/>
        <v>0</v>
      </c>
      <c r="J1262" s="331"/>
      <c r="K1262" s="332">
        <f>IFERROR(SUM(C1262/'Transfers of Funds'!$F$57),0)</f>
        <v>0</v>
      </c>
      <c r="L1262" s="21"/>
      <c r="M1262" s="47" t="s">
        <v>162</v>
      </c>
      <c r="N1262" s="46"/>
    </row>
    <row r="1263" spans="1:14" s="23" customFormat="1" ht="14.25" customHeight="1">
      <c r="A1263" s="115"/>
      <c r="B1263" s="308" t="str">
        <f>IF(A1263="","",VLOOKUP(A1263,'Project Budget vs Exp'!$B$9:$G$52,2,FALSE))</f>
        <v/>
      </c>
      <c r="C1263" s="117"/>
      <c r="D1263" s="116"/>
      <c r="E1263" s="118"/>
      <c r="F1263" s="119"/>
      <c r="G1263" s="120"/>
      <c r="H1263" s="120"/>
      <c r="I1263" s="418">
        <f t="shared" si="20"/>
        <v>0</v>
      </c>
      <c r="J1263" s="331"/>
      <c r="K1263" s="332">
        <f>IFERROR(SUM(C1263/'Transfers of Funds'!$F$57),0)</f>
        <v>0</v>
      </c>
      <c r="L1263" s="21"/>
      <c r="M1263" s="47" t="s">
        <v>162</v>
      </c>
      <c r="N1263" s="46"/>
    </row>
    <row r="1264" spans="1:14" s="23" customFormat="1" ht="14.25" customHeight="1">
      <c r="A1264" s="115"/>
      <c r="B1264" s="308" t="str">
        <f>IF(A1264="","",VLOOKUP(A1264,'Project Budget vs Exp'!$B$9:$G$52,2,FALSE))</f>
        <v/>
      </c>
      <c r="C1264" s="117"/>
      <c r="D1264" s="116"/>
      <c r="E1264" s="118"/>
      <c r="F1264" s="119"/>
      <c r="G1264" s="120"/>
      <c r="H1264" s="120"/>
      <c r="I1264" s="418">
        <f t="shared" si="20"/>
        <v>0</v>
      </c>
      <c r="J1264" s="331"/>
      <c r="K1264" s="332">
        <f>IFERROR(SUM(C1264/'Transfers of Funds'!$F$57),0)</f>
        <v>0</v>
      </c>
      <c r="L1264" s="21"/>
      <c r="M1264" s="47" t="s">
        <v>162</v>
      </c>
      <c r="N1264" s="46"/>
    </row>
    <row r="1265" spans="1:14" s="23" customFormat="1" ht="14.25" customHeight="1">
      <c r="A1265" s="115"/>
      <c r="B1265" s="308" t="str">
        <f>IF(A1265="","",VLOOKUP(A1265,'Project Budget vs Exp'!$B$9:$G$52,2,FALSE))</f>
        <v/>
      </c>
      <c r="C1265" s="117"/>
      <c r="D1265" s="116"/>
      <c r="E1265" s="118"/>
      <c r="F1265" s="119"/>
      <c r="G1265" s="120"/>
      <c r="H1265" s="120"/>
      <c r="I1265" s="418">
        <f t="shared" si="20"/>
        <v>0</v>
      </c>
      <c r="J1265" s="331"/>
      <c r="K1265" s="332">
        <f>IFERROR(SUM(C1265/'Transfers of Funds'!$F$57),0)</f>
        <v>0</v>
      </c>
      <c r="L1265" s="21"/>
      <c r="M1265" s="47" t="s">
        <v>162</v>
      </c>
      <c r="N1265" s="46"/>
    </row>
    <row r="1266" spans="1:14" s="23" customFormat="1" ht="14.25" customHeight="1">
      <c r="A1266" s="115"/>
      <c r="B1266" s="308" t="str">
        <f>IF(A1266="","",VLOOKUP(A1266,'Project Budget vs Exp'!$B$9:$G$52,2,FALSE))</f>
        <v/>
      </c>
      <c r="C1266" s="117"/>
      <c r="D1266" s="116"/>
      <c r="E1266" s="118"/>
      <c r="F1266" s="119"/>
      <c r="G1266" s="120"/>
      <c r="H1266" s="120"/>
      <c r="I1266" s="418">
        <f t="shared" si="20"/>
        <v>0</v>
      </c>
      <c r="J1266" s="331"/>
      <c r="K1266" s="332">
        <f>IFERROR(SUM(C1266/'Transfers of Funds'!$F$57),0)</f>
        <v>0</v>
      </c>
      <c r="L1266" s="21"/>
      <c r="M1266" s="47" t="s">
        <v>162</v>
      </c>
      <c r="N1266" s="46"/>
    </row>
    <row r="1267" spans="1:14" s="23" customFormat="1" ht="14.25" customHeight="1">
      <c r="A1267" s="115"/>
      <c r="B1267" s="308" t="str">
        <f>IF(A1267="","",VLOOKUP(A1267,'Project Budget vs Exp'!$B$9:$G$52,2,FALSE))</f>
        <v/>
      </c>
      <c r="C1267" s="117"/>
      <c r="D1267" s="116"/>
      <c r="E1267" s="118"/>
      <c r="F1267" s="119"/>
      <c r="G1267" s="120"/>
      <c r="H1267" s="120"/>
      <c r="I1267" s="418">
        <f t="shared" si="20"/>
        <v>0</v>
      </c>
      <c r="J1267" s="331"/>
      <c r="K1267" s="332">
        <f>IFERROR(SUM(C1267/'Transfers of Funds'!$F$57),0)</f>
        <v>0</v>
      </c>
      <c r="L1267" s="21"/>
      <c r="M1267" s="47" t="s">
        <v>162</v>
      </c>
      <c r="N1267" s="46"/>
    </row>
    <row r="1268" spans="1:14" s="23" customFormat="1" ht="14.25" customHeight="1">
      <c r="A1268" s="115"/>
      <c r="B1268" s="308" t="str">
        <f>IF(A1268="","",VLOOKUP(A1268,'Project Budget vs Exp'!$B$9:$G$52,2,FALSE))</f>
        <v/>
      </c>
      <c r="C1268" s="117"/>
      <c r="D1268" s="116"/>
      <c r="E1268" s="118"/>
      <c r="F1268" s="119"/>
      <c r="G1268" s="120"/>
      <c r="H1268" s="120"/>
      <c r="I1268" s="418">
        <f t="shared" si="20"/>
        <v>0</v>
      </c>
      <c r="J1268" s="331"/>
      <c r="K1268" s="332">
        <f>IFERROR(SUM(C1268/'Transfers of Funds'!$F$57),0)</f>
        <v>0</v>
      </c>
      <c r="L1268" s="21"/>
      <c r="M1268" s="47" t="s">
        <v>162</v>
      </c>
      <c r="N1268" s="46"/>
    </row>
    <row r="1269" spans="1:14" s="23" customFormat="1" ht="14.25" customHeight="1">
      <c r="A1269" s="115"/>
      <c r="B1269" s="308" t="str">
        <f>IF(A1269="","",VLOOKUP(A1269,'Project Budget vs Exp'!$B$9:$G$52,2,FALSE))</f>
        <v/>
      </c>
      <c r="C1269" s="117"/>
      <c r="D1269" s="116"/>
      <c r="E1269" s="118"/>
      <c r="F1269" s="119"/>
      <c r="G1269" s="120"/>
      <c r="H1269" s="120"/>
      <c r="I1269" s="418">
        <f t="shared" si="20"/>
        <v>0</v>
      </c>
      <c r="J1269" s="331"/>
      <c r="K1269" s="332">
        <f>IFERROR(SUM(C1269/'Transfers of Funds'!$F$57),0)</f>
        <v>0</v>
      </c>
      <c r="L1269" s="21"/>
      <c r="M1269" s="47" t="s">
        <v>162</v>
      </c>
      <c r="N1269" s="46"/>
    </row>
    <row r="1270" spans="1:14" s="23" customFormat="1" ht="14.25" customHeight="1">
      <c r="A1270" s="115"/>
      <c r="B1270" s="308" t="str">
        <f>IF(A1270="","",VLOOKUP(A1270,'Project Budget vs Exp'!$B$9:$G$52,2,FALSE))</f>
        <v/>
      </c>
      <c r="C1270" s="117"/>
      <c r="D1270" s="116"/>
      <c r="E1270" s="118"/>
      <c r="F1270" s="119"/>
      <c r="G1270" s="120"/>
      <c r="H1270" s="120"/>
      <c r="I1270" s="418">
        <f t="shared" si="20"/>
        <v>0</v>
      </c>
      <c r="J1270" s="331"/>
      <c r="K1270" s="332">
        <f>IFERROR(SUM(C1270/'Transfers of Funds'!$F$57),0)</f>
        <v>0</v>
      </c>
      <c r="L1270" s="21"/>
      <c r="M1270" s="47" t="s">
        <v>162</v>
      </c>
      <c r="N1270" s="46"/>
    </row>
    <row r="1271" spans="1:14" s="23" customFormat="1" ht="14.25" customHeight="1">
      <c r="A1271" s="115"/>
      <c r="B1271" s="308" t="str">
        <f>IF(A1271="","",VLOOKUP(A1271,'Project Budget vs Exp'!$B$9:$G$52,2,FALSE))</f>
        <v/>
      </c>
      <c r="C1271" s="117"/>
      <c r="D1271" s="116"/>
      <c r="E1271" s="118"/>
      <c r="F1271" s="119"/>
      <c r="G1271" s="120"/>
      <c r="H1271" s="120"/>
      <c r="I1271" s="418">
        <f t="shared" si="20"/>
        <v>0</v>
      </c>
      <c r="J1271" s="331"/>
      <c r="K1271" s="332">
        <f>IFERROR(SUM(C1271/'Transfers of Funds'!$F$57),0)</f>
        <v>0</v>
      </c>
      <c r="L1271" s="21"/>
      <c r="M1271" s="47" t="s">
        <v>162</v>
      </c>
      <c r="N1271" s="46"/>
    </row>
    <row r="1272" spans="1:14" s="23" customFormat="1" ht="14.25" customHeight="1">
      <c r="A1272" s="115"/>
      <c r="B1272" s="308" t="str">
        <f>IF(A1272="","",VLOOKUP(A1272,'Project Budget vs Exp'!$B$9:$G$52,2,FALSE))</f>
        <v/>
      </c>
      <c r="C1272" s="117"/>
      <c r="D1272" s="116"/>
      <c r="E1272" s="118"/>
      <c r="F1272" s="119"/>
      <c r="G1272" s="120"/>
      <c r="H1272" s="120"/>
      <c r="I1272" s="418">
        <f t="shared" si="20"/>
        <v>0</v>
      </c>
      <c r="J1272" s="331"/>
      <c r="K1272" s="332">
        <f>IFERROR(SUM(C1272/'Transfers of Funds'!$F$57),0)</f>
        <v>0</v>
      </c>
      <c r="L1272" s="21"/>
      <c r="M1272" s="47" t="s">
        <v>162</v>
      </c>
      <c r="N1272" s="46"/>
    </row>
    <row r="1273" spans="1:14" s="23" customFormat="1" ht="14.25" customHeight="1">
      <c r="A1273" s="115"/>
      <c r="B1273" s="308" t="str">
        <f>IF(A1273="","",VLOOKUP(A1273,'Project Budget vs Exp'!$B$9:$G$52,2,FALSE))</f>
        <v/>
      </c>
      <c r="C1273" s="117"/>
      <c r="D1273" s="116"/>
      <c r="E1273" s="118"/>
      <c r="F1273" s="119"/>
      <c r="G1273" s="120"/>
      <c r="H1273" s="120"/>
      <c r="I1273" s="418">
        <f t="shared" si="20"/>
        <v>0</v>
      </c>
      <c r="J1273" s="331"/>
      <c r="K1273" s="332">
        <f>IFERROR(SUM(C1273/'Transfers of Funds'!$F$57),0)</f>
        <v>0</v>
      </c>
      <c r="L1273" s="21"/>
      <c r="M1273" s="47" t="s">
        <v>162</v>
      </c>
      <c r="N1273" s="46"/>
    </row>
    <row r="1274" spans="1:14" s="23" customFormat="1" ht="14.25" customHeight="1">
      <c r="A1274" s="115"/>
      <c r="B1274" s="308" t="str">
        <f>IF(A1274="","",VLOOKUP(A1274,'Project Budget vs Exp'!$B$9:$G$52,2,FALSE))</f>
        <v/>
      </c>
      <c r="C1274" s="117"/>
      <c r="D1274" s="116"/>
      <c r="E1274" s="118"/>
      <c r="F1274" s="119"/>
      <c r="G1274" s="120"/>
      <c r="H1274" s="120"/>
      <c r="I1274" s="418">
        <f t="shared" si="20"/>
        <v>0</v>
      </c>
      <c r="J1274" s="331"/>
      <c r="K1274" s="332">
        <f>IFERROR(SUM(C1274/'Transfers of Funds'!$F$57),0)</f>
        <v>0</v>
      </c>
      <c r="L1274" s="21"/>
      <c r="M1274" s="47" t="s">
        <v>162</v>
      </c>
      <c r="N1274" s="46"/>
    </row>
    <row r="1275" spans="1:14" s="23" customFormat="1" ht="14.25" customHeight="1">
      <c r="A1275" s="115"/>
      <c r="B1275" s="308" t="str">
        <f>IF(A1275="","",VLOOKUP(A1275,'Project Budget vs Exp'!$B$9:$G$52,2,FALSE))</f>
        <v/>
      </c>
      <c r="C1275" s="117"/>
      <c r="D1275" s="116"/>
      <c r="E1275" s="118"/>
      <c r="F1275" s="119"/>
      <c r="G1275" s="120"/>
      <c r="H1275" s="120"/>
      <c r="I1275" s="418">
        <f t="shared" si="20"/>
        <v>0</v>
      </c>
      <c r="J1275" s="331"/>
      <c r="K1275" s="332">
        <f>IFERROR(SUM(C1275/'Transfers of Funds'!$F$57),0)</f>
        <v>0</v>
      </c>
      <c r="L1275" s="21"/>
      <c r="M1275" s="47" t="s">
        <v>162</v>
      </c>
      <c r="N1275" s="46"/>
    </row>
    <row r="1276" spans="1:14" s="23" customFormat="1" ht="14.25" customHeight="1">
      <c r="A1276" s="115"/>
      <c r="B1276" s="308" t="str">
        <f>IF(A1276="","",VLOOKUP(A1276,'Project Budget vs Exp'!$B$9:$G$52,2,FALSE))</f>
        <v/>
      </c>
      <c r="C1276" s="117"/>
      <c r="D1276" s="116"/>
      <c r="E1276" s="118"/>
      <c r="F1276" s="119"/>
      <c r="G1276" s="120"/>
      <c r="H1276" s="120"/>
      <c r="I1276" s="418">
        <f t="shared" si="20"/>
        <v>0</v>
      </c>
      <c r="J1276" s="331"/>
      <c r="K1276" s="332">
        <f>IFERROR(SUM(C1276/'Transfers of Funds'!$F$57),0)</f>
        <v>0</v>
      </c>
      <c r="L1276" s="21"/>
      <c r="M1276" s="47" t="s">
        <v>162</v>
      </c>
      <c r="N1276" s="46"/>
    </row>
    <row r="1277" spans="1:14" s="23" customFormat="1" ht="14.25" customHeight="1">
      <c r="A1277" s="115"/>
      <c r="B1277" s="308" t="str">
        <f>IF(A1277="","",VLOOKUP(A1277,'Project Budget vs Exp'!$B$9:$G$52,2,FALSE))</f>
        <v/>
      </c>
      <c r="C1277" s="117"/>
      <c r="D1277" s="116"/>
      <c r="E1277" s="118"/>
      <c r="F1277" s="119"/>
      <c r="G1277" s="120"/>
      <c r="H1277" s="120"/>
      <c r="I1277" s="418">
        <f t="shared" si="20"/>
        <v>0</v>
      </c>
      <c r="J1277" s="331"/>
      <c r="K1277" s="332">
        <f>IFERROR(SUM(C1277/'Transfers of Funds'!$F$57),0)</f>
        <v>0</v>
      </c>
      <c r="L1277" s="21"/>
      <c r="M1277" s="47" t="s">
        <v>162</v>
      </c>
      <c r="N1277" s="46"/>
    </row>
    <row r="1278" spans="1:14" s="23" customFormat="1" ht="14.25" customHeight="1">
      <c r="A1278" s="115"/>
      <c r="B1278" s="308" t="str">
        <f>IF(A1278="","",VLOOKUP(A1278,'Project Budget vs Exp'!$B$9:$G$52,2,FALSE))</f>
        <v/>
      </c>
      <c r="C1278" s="117"/>
      <c r="D1278" s="116"/>
      <c r="E1278" s="118"/>
      <c r="F1278" s="119"/>
      <c r="G1278" s="120"/>
      <c r="H1278" s="120"/>
      <c r="I1278" s="418">
        <f t="shared" si="20"/>
        <v>0</v>
      </c>
      <c r="J1278" s="331"/>
      <c r="K1278" s="332">
        <f>IFERROR(SUM(C1278/'Transfers of Funds'!$F$57),0)</f>
        <v>0</v>
      </c>
      <c r="L1278" s="21"/>
      <c r="M1278" s="47" t="s">
        <v>162</v>
      </c>
      <c r="N1278" s="46"/>
    </row>
    <row r="1279" spans="1:14" s="23" customFormat="1" ht="14.25" customHeight="1">
      <c r="A1279" s="115"/>
      <c r="B1279" s="308" t="str">
        <f>IF(A1279="","",VLOOKUP(A1279,'Project Budget vs Exp'!$B$9:$G$52,2,FALSE))</f>
        <v/>
      </c>
      <c r="C1279" s="117"/>
      <c r="D1279" s="116"/>
      <c r="E1279" s="118"/>
      <c r="F1279" s="119"/>
      <c r="G1279" s="120"/>
      <c r="H1279" s="120"/>
      <c r="I1279" s="418">
        <f t="shared" si="20"/>
        <v>0</v>
      </c>
      <c r="J1279" s="331"/>
      <c r="K1279" s="332">
        <f>IFERROR(SUM(C1279/'Transfers of Funds'!$F$57),0)</f>
        <v>0</v>
      </c>
      <c r="L1279" s="21"/>
      <c r="M1279" s="47" t="s">
        <v>162</v>
      </c>
      <c r="N1279" s="46"/>
    </row>
    <row r="1280" spans="1:14" s="23" customFormat="1" ht="14.25" customHeight="1">
      <c r="A1280" s="115"/>
      <c r="B1280" s="308" t="str">
        <f>IF(A1280="","",VLOOKUP(A1280,'Project Budget vs Exp'!$B$9:$G$52,2,FALSE))</f>
        <v/>
      </c>
      <c r="C1280" s="117"/>
      <c r="D1280" s="116"/>
      <c r="E1280" s="118"/>
      <c r="F1280" s="119"/>
      <c r="G1280" s="120"/>
      <c r="H1280" s="120"/>
      <c r="I1280" s="418">
        <f t="shared" si="20"/>
        <v>0</v>
      </c>
      <c r="J1280" s="331"/>
      <c r="K1280" s="332">
        <f>IFERROR(SUM(C1280/'Transfers of Funds'!$F$57),0)</f>
        <v>0</v>
      </c>
      <c r="L1280" s="21"/>
      <c r="M1280" s="47" t="s">
        <v>162</v>
      </c>
      <c r="N1280" s="46"/>
    </row>
    <row r="1281" spans="1:14" s="23" customFormat="1" ht="14.25" customHeight="1">
      <c r="A1281" s="115"/>
      <c r="B1281" s="308" t="str">
        <f>IF(A1281="","",VLOOKUP(A1281,'Project Budget vs Exp'!$B$9:$G$52,2,FALSE))</f>
        <v/>
      </c>
      <c r="C1281" s="117"/>
      <c r="D1281" s="116"/>
      <c r="E1281" s="118"/>
      <c r="F1281" s="119"/>
      <c r="G1281" s="120"/>
      <c r="H1281" s="120"/>
      <c r="I1281" s="418">
        <f t="shared" si="20"/>
        <v>0</v>
      </c>
      <c r="J1281" s="331"/>
      <c r="K1281" s="332">
        <f>IFERROR(SUM(C1281/'Transfers of Funds'!$F$57),0)</f>
        <v>0</v>
      </c>
      <c r="L1281" s="21"/>
      <c r="M1281" s="47" t="s">
        <v>162</v>
      </c>
      <c r="N1281" s="46"/>
    </row>
    <row r="1282" spans="1:14" s="23" customFormat="1" ht="14.25" customHeight="1">
      <c r="A1282" s="115"/>
      <c r="B1282" s="308" t="str">
        <f>IF(A1282="","",VLOOKUP(A1282,'Project Budget vs Exp'!$B$9:$G$52,2,FALSE))</f>
        <v/>
      </c>
      <c r="C1282" s="117"/>
      <c r="D1282" s="116"/>
      <c r="E1282" s="118"/>
      <c r="F1282" s="119"/>
      <c r="G1282" s="120"/>
      <c r="H1282" s="120"/>
      <c r="I1282" s="418">
        <f t="shared" si="20"/>
        <v>0</v>
      </c>
      <c r="J1282" s="331"/>
      <c r="K1282" s="332">
        <f>IFERROR(SUM(C1282/'Transfers of Funds'!$F$57),0)</f>
        <v>0</v>
      </c>
      <c r="L1282" s="21"/>
      <c r="M1282" s="47" t="s">
        <v>162</v>
      </c>
      <c r="N1282" s="46"/>
    </row>
    <row r="1283" spans="1:14" s="23" customFormat="1" ht="14.25" customHeight="1">
      <c r="A1283" s="115"/>
      <c r="B1283" s="308" t="str">
        <f>IF(A1283="","",VLOOKUP(A1283,'Project Budget vs Exp'!$B$9:$G$52,2,FALSE))</f>
        <v/>
      </c>
      <c r="C1283" s="117"/>
      <c r="D1283" s="116"/>
      <c r="E1283" s="118"/>
      <c r="F1283" s="119"/>
      <c r="G1283" s="120"/>
      <c r="H1283" s="120"/>
      <c r="I1283" s="418">
        <f t="shared" si="20"/>
        <v>0</v>
      </c>
      <c r="J1283" s="331"/>
      <c r="K1283" s="332">
        <f>IFERROR(SUM(C1283/'Transfers of Funds'!$F$57),0)</f>
        <v>0</v>
      </c>
      <c r="L1283" s="21"/>
      <c r="M1283" s="47" t="s">
        <v>162</v>
      </c>
      <c r="N1283" s="46"/>
    </row>
    <row r="1284" spans="1:14" s="23" customFormat="1" ht="14.25" customHeight="1">
      <c r="A1284" s="115"/>
      <c r="B1284" s="308" t="str">
        <f>IF(A1284="","",VLOOKUP(A1284,'Project Budget vs Exp'!$B$9:$G$52,2,FALSE))</f>
        <v/>
      </c>
      <c r="C1284" s="117"/>
      <c r="D1284" s="116"/>
      <c r="E1284" s="118"/>
      <c r="F1284" s="119"/>
      <c r="G1284" s="120"/>
      <c r="H1284" s="120"/>
      <c r="I1284" s="418">
        <f t="shared" si="20"/>
        <v>0</v>
      </c>
      <c r="J1284" s="331"/>
      <c r="K1284" s="332">
        <f>IFERROR(SUM(C1284/'Transfers of Funds'!$F$57),0)</f>
        <v>0</v>
      </c>
      <c r="L1284" s="21"/>
      <c r="M1284" s="47" t="s">
        <v>162</v>
      </c>
      <c r="N1284" s="46"/>
    </row>
    <row r="1285" spans="1:14" s="23" customFormat="1" ht="14.25" customHeight="1">
      <c r="A1285" s="115"/>
      <c r="B1285" s="308" t="str">
        <f>IF(A1285="","",VLOOKUP(A1285,'Project Budget vs Exp'!$B$9:$G$52,2,FALSE))</f>
        <v/>
      </c>
      <c r="C1285" s="117"/>
      <c r="D1285" s="116"/>
      <c r="E1285" s="118"/>
      <c r="F1285" s="119"/>
      <c r="G1285" s="120"/>
      <c r="H1285" s="120"/>
      <c r="I1285" s="418">
        <f t="shared" si="20"/>
        <v>0</v>
      </c>
      <c r="J1285" s="331"/>
      <c r="K1285" s="332">
        <f>IFERROR(SUM(C1285/'Transfers of Funds'!$F$57),0)</f>
        <v>0</v>
      </c>
      <c r="L1285" s="21"/>
      <c r="M1285" s="47" t="s">
        <v>162</v>
      </c>
      <c r="N1285" s="46"/>
    </row>
    <row r="1286" spans="1:14" s="23" customFormat="1" ht="14.25" customHeight="1">
      <c r="A1286" s="115"/>
      <c r="B1286" s="308" t="str">
        <f>IF(A1286="","",VLOOKUP(A1286,'Project Budget vs Exp'!$B$9:$G$52,2,FALSE))</f>
        <v/>
      </c>
      <c r="C1286" s="117"/>
      <c r="D1286" s="116"/>
      <c r="E1286" s="118"/>
      <c r="F1286" s="119"/>
      <c r="G1286" s="120"/>
      <c r="H1286" s="120"/>
      <c r="I1286" s="418">
        <f t="shared" si="20"/>
        <v>0</v>
      </c>
      <c r="J1286" s="331"/>
      <c r="K1286" s="332">
        <f>IFERROR(SUM(C1286/'Transfers of Funds'!$F$57),0)</f>
        <v>0</v>
      </c>
      <c r="L1286" s="21"/>
      <c r="M1286" s="47" t="s">
        <v>162</v>
      </c>
      <c r="N1286" s="46"/>
    </row>
    <row r="1287" spans="1:14" s="23" customFormat="1" ht="14.25" customHeight="1">
      <c r="A1287" s="115"/>
      <c r="B1287" s="308" t="str">
        <f>IF(A1287="","",VLOOKUP(A1287,'Project Budget vs Exp'!$B$9:$G$52,2,FALSE))</f>
        <v/>
      </c>
      <c r="C1287" s="117"/>
      <c r="D1287" s="116"/>
      <c r="E1287" s="118"/>
      <c r="F1287" s="119"/>
      <c r="G1287" s="120"/>
      <c r="H1287" s="120"/>
      <c r="I1287" s="418">
        <f t="shared" si="20"/>
        <v>0</v>
      </c>
      <c r="J1287" s="331"/>
      <c r="K1287" s="332">
        <f>IFERROR(SUM(C1287/'Transfers of Funds'!$F$57),0)</f>
        <v>0</v>
      </c>
      <c r="L1287" s="21"/>
      <c r="M1287" s="47" t="s">
        <v>162</v>
      </c>
      <c r="N1287" s="46"/>
    </row>
    <row r="1288" spans="1:14" s="23" customFormat="1" ht="14.25" customHeight="1">
      <c r="A1288" s="115"/>
      <c r="B1288" s="308" t="str">
        <f>IF(A1288="","",VLOOKUP(A1288,'Project Budget vs Exp'!$B$9:$G$52,2,FALSE))</f>
        <v/>
      </c>
      <c r="C1288" s="117"/>
      <c r="D1288" s="116"/>
      <c r="E1288" s="118"/>
      <c r="F1288" s="119"/>
      <c r="G1288" s="120"/>
      <c r="H1288" s="120"/>
      <c r="I1288" s="418">
        <f t="shared" si="20"/>
        <v>0</v>
      </c>
      <c r="J1288" s="331"/>
      <c r="K1288" s="332">
        <f>IFERROR(SUM(C1288/'Transfers of Funds'!$F$57),0)</f>
        <v>0</v>
      </c>
      <c r="L1288" s="21"/>
      <c r="M1288" s="47" t="s">
        <v>162</v>
      </c>
      <c r="N1288" s="46"/>
    </row>
    <row r="1289" spans="1:14" s="23" customFormat="1" ht="14.25" customHeight="1">
      <c r="A1289" s="115"/>
      <c r="B1289" s="308" t="str">
        <f>IF(A1289="","",VLOOKUP(A1289,'Project Budget vs Exp'!$B$9:$G$52,2,FALSE))</f>
        <v/>
      </c>
      <c r="C1289" s="117"/>
      <c r="D1289" s="116"/>
      <c r="E1289" s="118"/>
      <c r="F1289" s="119"/>
      <c r="G1289" s="120"/>
      <c r="H1289" s="120"/>
      <c r="I1289" s="418">
        <f t="shared" si="20"/>
        <v>0</v>
      </c>
      <c r="J1289" s="331"/>
      <c r="K1289" s="332">
        <f>IFERROR(SUM(C1289/'Transfers of Funds'!$F$57),0)</f>
        <v>0</v>
      </c>
      <c r="L1289" s="21"/>
      <c r="M1289" s="47" t="s">
        <v>162</v>
      </c>
      <c r="N1289" s="46"/>
    </row>
    <row r="1290" spans="1:14" s="23" customFormat="1" ht="14.25" customHeight="1">
      <c r="A1290" s="115"/>
      <c r="B1290" s="308" t="str">
        <f>IF(A1290="","",VLOOKUP(A1290,'Project Budget vs Exp'!$B$9:$G$52,2,FALSE))</f>
        <v/>
      </c>
      <c r="C1290" s="117"/>
      <c r="D1290" s="116"/>
      <c r="E1290" s="118"/>
      <c r="F1290" s="119"/>
      <c r="G1290" s="120"/>
      <c r="H1290" s="120"/>
      <c r="I1290" s="418">
        <f t="shared" si="20"/>
        <v>0</v>
      </c>
      <c r="J1290" s="331"/>
      <c r="K1290" s="332">
        <f>IFERROR(SUM(C1290/'Transfers of Funds'!$F$57),0)</f>
        <v>0</v>
      </c>
      <c r="L1290" s="21"/>
      <c r="M1290" s="47" t="s">
        <v>162</v>
      </c>
      <c r="N1290" s="46"/>
    </row>
    <row r="1291" spans="1:14" s="23" customFormat="1" ht="14.25" customHeight="1">
      <c r="A1291" s="115"/>
      <c r="B1291" s="308" t="str">
        <f>IF(A1291="","",VLOOKUP(A1291,'Project Budget vs Exp'!$B$9:$G$52,2,FALSE))</f>
        <v/>
      </c>
      <c r="C1291" s="117"/>
      <c r="D1291" s="116"/>
      <c r="E1291" s="118"/>
      <c r="F1291" s="119"/>
      <c r="G1291" s="120"/>
      <c r="H1291" s="120"/>
      <c r="I1291" s="418">
        <f t="shared" si="20"/>
        <v>0</v>
      </c>
      <c r="J1291" s="331"/>
      <c r="K1291" s="332">
        <f>IFERROR(SUM(C1291/'Transfers of Funds'!$F$57),0)</f>
        <v>0</v>
      </c>
      <c r="L1291" s="21"/>
      <c r="M1291" s="47" t="s">
        <v>162</v>
      </c>
      <c r="N1291" s="46"/>
    </row>
    <row r="1292" spans="1:14" s="23" customFormat="1" ht="14.25" customHeight="1">
      <c r="A1292" s="115"/>
      <c r="B1292" s="308" t="str">
        <f>IF(A1292="","",VLOOKUP(A1292,'Project Budget vs Exp'!$B$9:$G$52,2,FALSE))</f>
        <v/>
      </c>
      <c r="C1292" s="117"/>
      <c r="D1292" s="116"/>
      <c r="E1292" s="118"/>
      <c r="F1292" s="119"/>
      <c r="G1292" s="120"/>
      <c r="H1292" s="120"/>
      <c r="I1292" s="418">
        <f t="shared" si="20"/>
        <v>0</v>
      </c>
      <c r="J1292" s="331"/>
      <c r="K1292" s="332">
        <f>IFERROR(SUM(C1292/'Transfers of Funds'!$F$57),0)</f>
        <v>0</v>
      </c>
      <c r="L1292" s="21"/>
      <c r="M1292" s="47" t="s">
        <v>162</v>
      </c>
      <c r="N1292" s="46"/>
    </row>
    <row r="1293" spans="1:14" s="23" customFormat="1" ht="14.25" customHeight="1">
      <c r="A1293" s="115"/>
      <c r="B1293" s="308" t="str">
        <f>IF(A1293="","",VLOOKUP(A1293,'Project Budget vs Exp'!$B$9:$G$52,2,FALSE))</f>
        <v/>
      </c>
      <c r="C1293" s="117"/>
      <c r="D1293" s="116"/>
      <c r="E1293" s="118"/>
      <c r="F1293" s="119"/>
      <c r="G1293" s="120"/>
      <c r="H1293" s="120"/>
      <c r="I1293" s="418">
        <f t="shared" si="20"/>
        <v>0</v>
      </c>
      <c r="J1293" s="331"/>
      <c r="K1293" s="332">
        <f>IFERROR(SUM(C1293/'Transfers of Funds'!$F$57),0)</f>
        <v>0</v>
      </c>
      <c r="L1293" s="21"/>
      <c r="M1293" s="47" t="s">
        <v>162</v>
      </c>
      <c r="N1293" s="46"/>
    </row>
    <row r="1294" spans="1:14" s="23" customFormat="1" ht="14.25" customHeight="1">
      <c r="A1294" s="115"/>
      <c r="B1294" s="308" t="str">
        <f>IF(A1294="","",VLOOKUP(A1294,'Project Budget vs Exp'!$B$9:$G$52,2,FALSE))</f>
        <v/>
      </c>
      <c r="C1294" s="117"/>
      <c r="D1294" s="116"/>
      <c r="E1294" s="118"/>
      <c r="F1294" s="119"/>
      <c r="G1294" s="120"/>
      <c r="H1294" s="120"/>
      <c r="I1294" s="418">
        <f t="shared" si="20"/>
        <v>0</v>
      </c>
      <c r="J1294" s="331"/>
      <c r="K1294" s="332">
        <f>IFERROR(SUM(C1294/'Transfers of Funds'!$F$57),0)</f>
        <v>0</v>
      </c>
      <c r="L1294" s="21"/>
      <c r="M1294" s="47" t="s">
        <v>162</v>
      </c>
      <c r="N1294" s="46"/>
    </row>
    <row r="1295" spans="1:14" s="23" customFormat="1" ht="14.25" customHeight="1">
      <c r="A1295" s="115"/>
      <c r="B1295" s="308" t="str">
        <f>IF(A1295="","",VLOOKUP(A1295,'Project Budget vs Exp'!$B$9:$G$52,2,FALSE))</f>
        <v/>
      </c>
      <c r="C1295" s="117"/>
      <c r="D1295" s="116"/>
      <c r="E1295" s="118"/>
      <c r="F1295" s="119"/>
      <c r="G1295" s="120"/>
      <c r="H1295" s="120"/>
      <c r="I1295" s="418">
        <f t="shared" si="20"/>
        <v>0</v>
      </c>
      <c r="J1295" s="331"/>
      <c r="K1295" s="332">
        <f>IFERROR(SUM(C1295/'Transfers of Funds'!$F$57),0)</f>
        <v>0</v>
      </c>
      <c r="L1295" s="21"/>
      <c r="M1295" s="47" t="s">
        <v>162</v>
      </c>
      <c r="N1295" s="46"/>
    </row>
    <row r="1296" spans="1:14" s="23" customFormat="1" ht="14.25" customHeight="1">
      <c r="A1296" s="115"/>
      <c r="B1296" s="308" t="str">
        <f>IF(A1296="","",VLOOKUP(A1296,'Project Budget vs Exp'!$B$9:$G$52,2,FALSE))</f>
        <v/>
      </c>
      <c r="C1296" s="117"/>
      <c r="D1296" s="116"/>
      <c r="E1296" s="118"/>
      <c r="F1296" s="119"/>
      <c r="G1296" s="120"/>
      <c r="H1296" s="120"/>
      <c r="I1296" s="418">
        <f t="shared" si="20"/>
        <v>0</v>
      </c>
      <c r="J1296" s="331"/>
      <c r="K1296" s="332">
        <f>IFERROR(SUM(C1296/'Transfers of Funds'!$F$57),0)</f>
        <v>0</v>
      </c>
      <c r="L1296" s="21"/>
      <c r="M1296" s="47" t="s">
        <v>162</v>
      </c>
      <c r="N1296" s="46"/>
    </row>
    <row r="1297" spans="1:14" s="23" customFormat="1" ht="14.25" customHeight="1">
      <c r="A1297" s="115"/>
      <c r="B1297" s="308" t="str">
        <f>IF(A1297="","",VLOOKUP(A1297,'Project Budget vs Exp'!$B$9:$G$52,2,FALSE))</f>
        <v/>
      </c>
      <c r="C1297" s="117"/>
      <c r="D1297" s="116"/>
      <c r="E1297" s="118"/>
      <c r="F1297" s="119"/>
      <c r="G1297" s="120"/>
      <c r="H1297" s="120"/>
      <c r="I1297" s="418">
        <f t="shared" si="20"/>
        <v>0</v>
      </c>
      <c r="J1297" s="331"/>
      <c r="K1297" s="332">
        <f>IFERROR(SUM(C1297/'Transfers of Funds'!$F$57),0)</f>
        <v>0</v>
      </c>
      <c r="L1297" s="21"/>
      <c r="M1297" s="47" t="s">
        <v>162</v>
      </c>
      <c r="N1297" s="46"/>
    </row>
    <row r="1298" spans="1:14" s="23" customFormat="1" ht="14.25" customHeight="1">
      <c r="A1298" s="115"/>
      <c r="B1298" s="308" t="str">
        <f>IF(A1298="","",VLOOKUP(A1298,'Project Budget vs Exp'!$B$9:$G$52,2,FALSE))</f>
        <v/>
      </c>
      <c r="C1298" s="117"/>
      <c r="D1298" s="116"/>
      <c r="E1298" s="118"/>
      <c r="F1298" s="119"/>
      <c r="G1298" s="120"/>
      <c r="H1298" s="120"/>
      <c r="I1298" s="418">
        <f t="shared" si="20"/>
        <v>0</v>
      </c>
      <c r="J1298" s="331"/>
      <c r="K1298" s="332">
        <f>IFERROR(SUM(C1298/'Transfers of Funds'!$F$57),0)</f>
        <v>0</v>
      </c>
      <c r="L1298" s="21"/>
      <c r="M1298" s="47" t="s">
        <v>162</v>
      </c>
      <c r="N1298" s="46"/>
    </row>
    <row r="1299" spans="1:14" s="23" customFormat="1" ht="14.25" customHeight="1">
      <c r="A1299" s="115"/>
      <c r="B1299" s="308" t="str">
        <f>IF(A1299="","",VLOOKUP(A1299,'Project Budget vs Exp'!$B$9:$G$52,2,FALSE))</f>
        <v/>
      </c>
      <c r="C1299" s="117"/>
      <c r="D1299" s="116"/>
      <c r="E1299" s="118"/>
      <c r="F1299" s="119"/>
      <c r="G1299" s="120"/>
      <c r="H1299" s="120"/>
      <c r="I1299" s="418">
        <f t="shared" si="20"/>
        <v>0</v>
      </c>
      <c r="J1299" s="331"/>
      <c r="K1299" s="332">
        <f>IFERROR(SUM(C1299/'Transfers of Funds'!$F$57),0)</f>
        <v>0</v>
      </c>
      <c r="L1299" s="21"/>
      <c r="M1299" s="47" t="s">
        <v>162</v>
      </c>
      <c r="N1299" s="46"/>
    </row>
    <row r="1300" spans="1:14" s="23" customFormat="1" ht="14.25" customHeight="1">
      <c r="A1300" s="115"/>
      <c r="B1300" s="308" t="str">
        <f>IF(A1300="","",VLOOKUP(A1300,'Project Budget vs Exp'!$B$9:$G$52,2,FALSE))</f>
        <v/>
      </c>
      <c r="C1300" s="117"/>
      <c r="D1300" s="116"/>
      <c r="E1300" s="118"/>
      <c r="F1300" s="119"/>
      <c r="G1300" s="120"/>
      <c r="H1300" s="120"/>
      <c r="I1300" s="418">
        <f t="shared" si="20"/>
        <v>0</v>
      </c>
      <c r="J1300" s="331"/>
      <c r="K1300" s="332">
        <f>IFERROR(SUM(C1300/'Transfers of Funds'!$F$57),0)</f>
        <v>0</v>
      </c>
      <c r="L1300" s="21"/>
      <c r="M1300" s="47" t="s">
        <v>162</v>
      </c>
      <c r="N1300" s="46"/>
    </row>
    <row r="1301" spans="1:14" s="23" customFormat="1" ht="14.25" customHeight="1">
      <c r="A1301" s="115"/>
      <c r="B1301" s="308" t="str">
        <f>IF(A1301="","",VLOOKUP(A1301,'Project Budget vs Exp'!$B$9:$G$52,2,FALSE))</f>
        <v/>
      </c>
      <c r="C1301" s="117"/>
      <c r="D1301" s="116"/>
      <c r="E1301" s="118"/>
      <c r="F1301" s="119"/>
      <c r="G1301" s="120"/>
      <c r="H1301" s="120"/>
      <c r="I1301" s="418">
        <f t="shared" ref="I1301:I1364" si="21">IF(OR(F$4="EUR",F$4="USD",F$4="GBP",F$4="CAD",F$4="NZD",F$4="AUD"),K1301,C1301)</f>
        <v>0</v>
      </c>
      <c r="J1301" s="331"/>
      <c r="K1301" s="332">
        <f>IFERROR(SUM(C1301/'Transfers of Funds'!$F$57),0)</f>
        <v>0</v>
      </c>
      <c r="L1301" s="21"/>
      <c r="M1301" s="47" t="s">
        <v>162</v>
      </c>
      <c r="N1301" s="46"/>
    </row>
    <row r="1302" spans="1:14" s="23" customFormat="1" ht="14.25" customHeight="1">
      <c r="A1302" s="115"/>
      <c r="B1302" s="308" t="str">
        <f>IF(A1302="","",VLOOKUP(A1302,'Project Budget vs Exp'!$B$9:$G$52,2,FALSE))</f>
        <v/>
      </c>
      <c r="C1302" s="117"/>
      <c r="D1302" s="116"/>
      <c r="E1302" s="118"/>
      <c r="F1302" s="119"/>
      <c r="G1302" s="120"/>
      <c r="H1302" s="120"/>
      <c r="I1302" s="418">
        <f t="shared" si="21"/>
        <v>0</v>
      </c>
      <c r="J1302" s="331"/>
      <c r="K1302" s="332">
        <f>IFERROR(SUM(C1302/'Transfers of Funds'!$F$57),0)</f>
        <v>0</v>
      </c>
      <c r="L1302" s="21"/>
      <c r="M1302" s="47" t="s">
        <v>162</v>
      </c>
      <c r="N1302" s="46"/>
    </row>
    <row r="1303" spans="1:14" s="23" customFormat="1" ht="14.25" customHeight="1">
      <c r="A1303" s="115"/>
      <c r="B1303" s="308" t="str">
        <f>IF(A1303="","",VLOOKUP(A1303,'Project Budget vs Exp'!$B$9:$G$52,2,FALSE))</f>
        <v/>
      </c>
      <c r="C1303" s="117"/>
      <c r="D1303" s="116"/>
      <c r="E1303" s="118"/>
      <c r="F1303" s="119"/>
      <c r="G1303" s="120"/>
      <c r="H1303" s="120"/>
      <c r="I1303" s="418">
        <f t="shared" si="21"/>
        <v>0</v>
      </c>
      <c r="J1303" s="331"/>
      <c r="K1303" s="332">
        <f>IFERROR(SUM(C1303/'Transfers of Funds'!$F$57),0)</f>
        <v>0</v>
      </c>
      <c r="L1303" s="21"/>
      <c r="M1303" s="47" t="s">
        <v>162</v>
      </c>
      <c r="N1303" s="46"/>
    </row>
    <row r="1304" spans="1:14" s="23" customFormat="1" ht="14.25" customHeight="1">
      <c r="A1304" s="115"/>
      <c r="B1304" s="308" t="str">
        <f>IF(A1304="","",VLOOKUP(A1304,'Project Budget vs Exp'!$B$9:$G$52,2,FALSE))</f>
        <v/>
      </c>
      <c r="C1304" s="117"/>
      <c r="D1304" s="116"/>
      <c r="E1304" s="118"/>
      <c r="F1304" s="119"/>
      <c r="G1304" s="120"/>
      <c r="H1304" s="120"/>
      <c r="I1304" s="418">
        <f t="shared" si="21"/>
        <v>0</v>
      </c>
      <c r="J1304" s="331"/>
      <c r="K1304" s="332">
        <f>IFERROR(SUM(C1304/'Transfers of Funds'!$F$57),0)</f>
        <v>0</v>
      </c>
      <c r="L1304" s="21"/>
      <c r="M1304" s="47" t="s">
        <v>162</v>
      </c>
      <c r="N1304" s="46"/>
    </row>
    <row r="1305" spans="1:14" s="23" customFormat="1" ht="14.25" customHeight="1">
      <c r="A1305" s="115"/>
      <c r="B1305" s="308" t="str">
        <f>IF(A1305="","",VLOOKUP(A1305,'Project Budget vs Exp'!$B$9:$G$52,2,FALSE))</f>
        <v/>
      </c>
      <c r="C1305" s="117"/>
      <c r="D1305" s="116"/>
      <c r="E1305" s="118"/>
      <c r="F1305" s="119"/>
      <c r="G1305" s="120"/>
      <c r="H1305" s="120"/>
      <c r="I1305" s="418">
        <f t="shared" si="21"/>
        <v>0</v>
      </c>
      <c r="J1305" s="331"/>
      <c r="K1305" s="332">
        <f>IFERROR(SUM(C1305/'Transfers of Funds'!$F$57),0)</f>
        <v>0</v>
      </c>
      <c r="L1305" s="21"/>
      <c r="M1305" s="47" t="s">
        <v>162</v>
      </c>
      <c r="N1305" s="46"/>
    </row>
    <row r="1306" spans="1:14" s="23" customFormat="1" ht="14.25" customHeight="1">
      <c r="A1306" s="115"/>
      <c r="B1306" s="308" t="str">
        <f>IF(A1306="","",VLOOKUP(A1306,'Project Budget vs Exp'!$B$9:$G$52,2,FALSE))</f>
        <v/>
      </c>
      <c r="C1306" s="117"/>
      <c r="D1306" s="116"/>
      <c r="E1306" s="118"/>
      <c r="F1306" s="119"/>
      <c r="G1306" s="120"/>
      <c r="H1306" s="120"/>
      <c r="I1306" s="418">
        <f t="shared" si="21"/>
        <v>0</v>
      </c>
      <c r="J1306" s="331"/>
      <c r="K1306" s="332">
        <f>IFERROR(SUM(C1306/'Transfers of Funds'!$F$57),0)</f>
        <v>0</v>
      </c>
      <c r="L1306" s="21"/>
      <c r="M1306" s="47" t="s">
        <v>162</v>
      </c>
      <c r="N1306" s="46"/>
    </row>
    <row r="1307" spans="1:14" s="23" customFormat="1" ht="14.25" customHeight="1">
      <c r="A1307" s="115"/>
      <c r="B1307" s="308" t="str">
        <f>IF(A1307="","",VLOOKUP(A1307,'Project Budget vs Exp'!$B$9:$G$52,2,FALSE))</f>
        <v/>
      </c>
      <c r="C1307" s="117"/>
      <c r="D1307" s="116"/>
      <c r="E1307" s="118"/>
      <c r="F1307" s="119"/>
      <c r="G1307" s="120"/>
      <c r="H1307" s="120"/>
      <c r="I1307" s="418">
        <f t="shared" si="21"/>
        <v>0</v>
      </c>
      <c r="J1307" s="331"/>
      <c r="K1307" s="332">
        <f>IFERROR(SUM(C1307/'Transfers of Funds'!$F$57),0)</f>
        <v>0</v>
      </c>
      <c r="L1307" s="21"/>
      <c r="M1307" s="47" t="s">
        <v>162</v>
      </c>
      <c r="N1307" s="46"/>
    </row>
    <row r="1308" spans="1:14" s="23" customFormat="1" ht="14.25" customHeight="1">
      <c r="A1308" s="115"/>
      <c r="B1308" s="308" t="str">
        <f>IF(A1308="","",VLOOKUP(A1308,'Project Budget vs Exp'!$B$9:$G$52,2,FALSE))</f>
        <v/>
      </c>
      <c r="C1308" s="117"/>
      <c r="D1308" s="116"/>
      <c r="E1308" s="118"/>
      <c r="F1308" s="119"/>
      <c r="G1308" s="120"/>
      <c r="H1308" s="120"/>
      <c r="I1308" s="418">
        <f t="shared" si="21"/>
        <v>0</v>
      </c>
      <c r="J1308" s="331"/>
      <c r="K1308" s="332">
        <f>IFERROR(SUM(C1308/'Transfers of Funds'!$F$57),0)</f>
        <v>0</v>
      </c>
      <c r="L1308" s="21"/>
      <c r="M1308" s="47" t="s">
        <v>162</v>
      </c>
      <c r="N1308" s="46"/>
    </row>
    <row r="1309" spans="1:14" s="23" customFormat="1" ht="14.25" customHeight="1">
      <c r="A1309" s="115"/>
      <c r="B1309" s="308" t="str">
        <f>IF(A1309="","",VLOOKUP(A1309,'Project Budget vs Exp'!$B$9:$G$52,2,FALSE))</f>
        <v/>
      </c>
      <c r="C1309" s="117"/>
      <c r="D1309" s="116"/>
      <c r="E1309" s="118"/>
      <c r="F1309" s="119"/>
      <c r="G1309" s="120"/>
      <c r="H1309" s="120"/>
      <c r="I1309" s="418">
        <f t="shared" si="21"/>
        <v>0</v>
      </c>
      <c r="J1309" s="331"/>
      <c r="K1309" s="332">
        <f>IFERROR(SUM(C1309/'Transfers of Funds'!$F$57),0)</f>
        <v>0</v>
      </c>
      <c r="L1309" s="21"/>
      <c r="M1309" s="47" t="s">
        <v>162</v>
      </c>
      <c r="N1309" s="46"/>
    </row>
    <row r="1310" spans="1:14" s="23" customFormat="1" ht="14.25" customHeight="1">
      <c r="A1310" s="115"/>
      <c r="B1310" s="308" t="str">
        <f>IF(A1310="","",VLOOKUP(A1310,'Project Budget vs Exp'!$B$9:$G$52,2,FALSE))</f>
        <v/>
      </c>
      <c r="C1310" s="117"/>
      <c r="D1310" s="116"/>
      <c r="E1310" s="118"/>
      <c r="F1310" s="119"/>
      <c r="G1310" s="120"/>
      <c r="H1310" s="120"/>
      <c r="I1310" s="418">
        <f t="shared" si="21"/>
        <v>0</v>
      </c>
      <c r="J1310" s="331"/>
      <c r="K1310" s="332">
        <f>IFERROR(SUM(C1310/'Transfers of Funds'!$F$57),0)</f>
        <v>0</v>
      </c>
      <c r="L1310" s="21"/>
      <c r="M1310" s="47" t="s">
        <v>162</v>
      </c>
      <c r="N1310" s="46"/>
    </row>
    <row r="1311" spans="1:14" s="23" customFormat="1" ht="14.25" customHeight="1">
      <c r="A1311" s="115"/>
      <c r="B1311" s="308" t="str">
        <f>IF(A1311="","",VLOOKUP(A1311,'Project Budget vs Exp'!$B$9:$G$52,2,FALSE))</f>
        <v/>
      </c>
      <c r="C1311" s="117"/>
      <c r="D1311" s="116"/>
      <c r="E1311" s="118"/>
      <c r="F1311" s="119"/>
      <c r="G1311" s="120"/>
      <c r="H1311" s="120"/>
      <c r="I1311" s="418">
        <f t="shared" si="21"/>
        <v>0</v>
      </c>
      <c r="J1311" s="331"/>
      <c r="K1311" s="332">
        <f>IFERROR(SUM(C1311/'Transfers of Funds'!$F$57),0)</f>
        <v>0</v>
      </c>
      <c r="L1311" s="21"/>
      <c r="M1311" s="47" t="s">
        <v>162</v>
      </c>
      <c r="N1311" s="46"/>
    </row>
    <row r="1312" spans="1:14" s="23" customFormat="1" ht="14.25" customHeight="1">
      <c r="A1312" s="115"/>
      <c r="B1312" s="308" t="str">
        <f>IF(A1312="","",VLOOKUP(A1312,'Project Budget vs Exp'!$B$9:$G$52,2,FALSE))</f>
        <v/>
      </c>
      <c r="C1312" s="117"/>
      <c r="D1312" s="116"/>
      <c r="E1312" s="118"/>
      <c r="F1312" s="119"/>
      <c r="G1312" s="120"/>
      <c r="H1312" s="120"/>
      <c r="I1312" s="418">
        <f t="shared" si="21"/>
        <v>0</v>
      </c>
      <c r="J1312" s="331"/>
      <c r="K1312" s="332">
        <f>IFERROR(SUM(C1312/'Transfers of Funds'!$F$57),0)</f>
        <v>0</v>
      </c>
      <c r="L1312" s="21"/>
      <c r="M1312" s="47" t="s">
        <v>162</v>
      </c>
      <c r="N1312" s="46"/>
    </row>
    <row r="1313" spans="1:14" s="23" customFormat="1" ht="14.25" customHeight="1">
      <c r="A1313" s="115"/>
      <c r="B1313" s="308" t="str">
        <f>IF(A1313="","",VLOOKUP(A1313,'Project Budget vs Exp'!$B$9:$G$52,2,FALSE))</f>
        <v/>
      </c>
      <c r="C1313" s="117"/>
      <c r="D1313" s="116"/>
      <c r="E1313" s="118"/>
      <c r="F1313" s="119"/>
      <c r="G1313" s="120"/>
      <c r="H1313" s="120"/>
      <c r="I1313" s="418">
        <f t="shared" si="21"/>
        <v>0</v>
      </c>
      <c r="J1313" s="331"/>
      <c r="K1313" s="332">
        <f>IFERROR(SUM(C1313/'Transfers of Funds'!$F$57),0)</f>
        <v>0</v>
      </c>
      <c r="L1313" s="21"/>
      <c r="M1313" s="47" t="s">
        <v>162</v>
      </c>
      <c r="N1313" s="46"/>
    </row>
    <row r="1314" spans="1:14" s="23" customFormat="1" ht="14.25" customHeight="1">
      <c r="A1314" s="115"/>
      <c r="B1314" s="308" t="str">
        <f>IF(A1314="","",VLOOKUP(A1314,'Project Budget vs Exp'!$B$9:$G$52,2,FALSE))</f>
        <v/>
      </c>
      <c r="C1314" s="117"/>
      <c r="D1314" s="116"/>
      <c r="E1314" s="118"/>
      <c r="F1314" s="119"/>
      <c r="G1314" s="120"/>
      <c r="H1314" s="120"/>
      <c r="I1314" s="418">
        <f t="shared" si="21"/>
        <v>0</v>
      </c>
      <c r="J1314" s="331"/>
      <c r="K1314" s="332">
        <f>IFERROR(SUM(C1314/'Transfers of Funds'!$F$57),0)</f>
        <v>0</v>
      </c>
      <c r="L1314" s="21"/>
      <c r="M1314" s="47" t="s">
        <v>162</v>
      </c>
      <c r="N1314" s="46"/>
    </row>
    <row r="1315" spans="1:14" s="23" customFormat="1" ht="14.25" customHeight="1">
      <c r="A1315" s="115"/>
      <c r="B1315" s="308" t="str">
        <f>IF(A1315="","",VLOOKUP(A1315,'Project Budget vs Exp'!$B$9:$G$52,2,FALSE))</f>
        <v/>
      </c>
      <c r="C1315" s="117"/>
      <c r="D1315" s="116"/>
      <c r="E1315" s="118"/>
      <c r="F1315" s="119"/>
      <c r="G1315" s="120"/>
      <c r="H1315" s="120"/>
      <c r="I1315" s="418">
        <f t="shared" si="21"/>
        <v>0</v>
      </c>
      <c r="J1315" s="331"/>
      <c r="K1315" s="332">
        <f>IFERROR(SUM(C1315/'Transfers of Funds'!$F$57),0)</f>
        <v>0</v>
      </c>
      <c r="L1315" s="21"/>
      <c r="M1315" s="47" t="s">
        <v>162</v>
      </c>
      <c r="N1315" s="46"/>
    </row>
    <row r="1316" spans="1:14" s="23" customFormat="1" ht="14.25" customHeight="1">
      <c r="A1316" s="115"/>
      <c r="B1316" s="308" t="str">
        <f>IF(A1316="","",VLOOKUP(A1316,'Project Budget vs Exp'!$B$9:$G$52,2,FALSE))</f>
        <v/>
      </c>
      <c r="C1316" s="117"/>
      <c r="D1316" s="116"/>
      <c r="E1316" s="118"/>
      <c r="F1316" s="119"/>
      <c r="G1316" s="120"/>
      <c r="H1316" s="120"/>
      <c r="I1316" s="418">
        <f t="shared" si="21"/>
        <v>0</v>
      </c>
      <c r="J1316" s="331"/>
      <c r="K1316" s="332">
        <f>IFERROR(SUM(C1316/'Transfers of Funds'!$F$57),0)</f>
        <v>0</v>
      </c>
      <c r="L1316" s="21"/>
      <c r="M1316" s="47" t="s">
        <v>162</v>
      </c>
      <c r="N1316" s="46"/>
    </row>
    <row r="1317" spans="1:14" s="23" customFormat="1" ht="14.25" customHeight="1">
      <c r="A1317" s="115"/>
      <c r="B1317" s="308" t="str">
        <f>IF(A1317="","",VLOOKUP(A1317,'Project Budget vs Exp'!$B$9:$G$52,2,FALSE))</f>
        <v/>
      </c>
      <c r="C1317" s="117"/>
      <c r="D1317" s="116"/>
      <c r="E1317" s="118"/>
      <c r="F1317" s="119"/>
      <c r="G1317" s="120"/>
      <c r="H1317" s="120"/>
      <c r="I1317" s="418">
        <f t="shared" si="21"/>
        <v>0</v>
      </c>
      <c r="J1317" s="331"/>
      <c r="K1317" s="332">
        <f>IFERROR(SUM(C1317/'Transfers of Funds'!$F$57),0)</f>
        <v>0</v>
      </c>
      <c r="L1317" s="21"/>
      <c r="M1317" s="47" t="s">
        <v>162</v>
      </c>
      <c r="N1317" s="46"/>
    </row>
    <row r="1318" spans="1:14" s="23" customFormat="1" ht="14.25" customHeight="1">
      <c r="A1318" s="115"/>
      <c r="B1318" s="308" t="str">
        <f>IF(A1318="","",VLOOKUP(A1318,'Project Budget vs Exp'!$B$9:$G$52,2,FALSE))</f>
        <v/>
      </c>
      <c r="C1318" s="117"/>
      <c r="D1318" s="116"/>
      <c r="E1318" s="118"/>
      <c r="F1318" s="119"/>
      <c r="G1318" s="120"/>
      <c r="H1318" s="120"/>
      <c r="I1318" s="418">
        <f t="shared" si="21"/>
        <v>0</v>
      </c>
      <c r="J1318" s="331"/>
      <c r="K1318" s="332">
        <f>IFERROR(SUM(C1318/'Transfers of Funds'!$F$57),0)</f>
        <v>0</v>
      </c>
      <c r="L1318" s="21"/>
      <c r="M1318" s="47" t="s">
        <v>162</v>
      </c>
      <c r="N1318" s="46"/>
    </row>
    <row r="1319" spans="1:14" s="23" customFormat="1" ht="14.25" customHeight="1">
      <c r="A1319" s="115"/>
      <c r="B1319" s="308" t="str">
        <f>IF(A1319="","",VLOOKUP(A1319,'Project Budget vs Exp'!$B$9:$G$52,2,FALSE))</f>
        <v/>
      </c>
      <c r="C1319" s="117"/>
      <c r="D1319" s="116"/>
      <c r="E1319" s="118"/>
      <c r="F1319" s="119"/>
      <c r="G1319" s="120"/>
      <c r="H1319" s="120"/>
      <c r="I1319" s="418">
        <f t="shared" si="21"/>
        <v>0</v>
      </c>
      <c r="J1319" s="331"/>
      <c r="K1319" s="332">
        <f>IFERROR(SUM(C1319/'Transfers of Funds'!$F$57),0)</f>
        <v>0</v>
      </c>
      <c r="L1319" s="21"/>
      <c r="M1319" s="47" t="s">
        <v>162</v>
      </c>
      <c r="N1319" s="46"/>
    </row>
    <row r="1320" spans="1:14" s="23" customFormat="1" ht="14.25" customHeight="1">
      <c r="A1320" s="115"/>
      <c r="B1320" s="308" t="str">
        <f>IF(A1320="","",VLOOKUP(A1320,'Project Budget vs Exp'!$B$9:$G$52,2,FALSE))</f>
        <v/>
      </c>
      <c r="C1320" s="117"/>
      <c r="D1320" s="116"/>
      <c r="E1320" s="118"/>
      <c r="F1320" s="119"/>
      <c r="G1320" s="120"/>
      <c r="H1320" s="120"/>
      <c r="I1320" s="418">
        <f t="shared" si="21"/>
        <v>0</v>
      </c>
      <c r="J1320" s="331"/>
      <c r="K1320" s="332">
        <f>IFERROR(SUM(C1320/'Transfers of Funds'!$F$57),0)</f>
        <v>0</v>
      </c>
      <c r="L1320" s="21"/>
      <c r="M1320" s="47" t="s">
        <v>162</v>
      </c>
      <c r="N1320" s="46"/>
    </row>
    <row r="1321" spans="1:14" s="23" customFormat="1" ht="14.25" customHeight="1">
      <c r="A1321" s="115"/>
      <c r="B1321" s="308" t="str">
        <f>IF(A1321="","",VLOOKUP(A1321,'Project Budget vs Exp'!$B$9:$G$52,2,FALSE))</f>
        <v/>
      </c>
      <c r="C1321" s="117"/>
      <c r="D1321" s="116"/>
      <c r="E1321" s="118"/>
      <c r="F1321" s="119"/>
      <c r="G1321" s="120"/>
      <c r="H1321" s="120"/>
      <c r="I1321" s="418">
        <f t="shared" si="21"/>
        <v>0</v>
      </c>
      <c r="J1321" s="331"/>
      <c r="K1321" s="332">
        <f>IFERROR(SUM(C1321/'Transfers of Funds'!$F$57),0)</f>
        <v>0</v>
      </c>
      <c r="L1321" s="21"/>
      <c r="M1321" s="47" t="s">
        <v>162</v>
      </c>
      <c r="N1321" s="46"/>
    </row>
    <row r="1322" spans="1:14" s="23" customFormat="1" ht="14.25" customHeight="1">
      <c r="A1322" s="115"/>
      <c r="B1322" s="308" t="str">
        <f>IF(A1322="","",VLOOKUP(A1322,'Project Budget vs Exp'!$B$9:$G$52,2,FALSE))</f>
        <v/>
      </c>
      <c r="C1322" s="117"/>
      <c r="D1322" s="116"/>
      <c r="E1322" s="118"/>
      <c r="F1322" s="119"/>
      <c r="G1322" s="120"/>
      <c r="H1322" s="120"/>
      <c r="I1322" s="418">
        <f t="shared" si="21"/>
        <v>0</v>
      </c>
      <c r="J1322" s="331"/>
      <c r="K1322" s="332">
        <f>IFERROR(SUM(C1322/'Transfers of Funds'!$F$57),0)</f>
        <v>0</v>
      </c>
      <c r="L1322" s="21"/>
      <c r="M1322" s="47" t="s">
        <v>162</v>
      </c>
      <c r="N1322" s="46"/>
    </row>
    <row r="1323" spans="1:14" s="23" customFormat="1" ht="14.25" customHeight="1">
      <c r="A1323" s="115"/>
      <c r="B1323" s="308" t="str">
        <f>IF(A1323="","",VLOOKUP(A1323,'Project Budget vs Exp'!$B$9:$G$52,2,FALSE))</f>
        <v/>
      </c>
      <c r="C1323" s="117"/>
      <c r="D1323" s="116"/>
      <c r="E1323" s="118"/>
      <c r="F1323" s="119"/>
      <c r="G1323" s="120"/>
      <c r="H1323" s="120"/>
      <c r="I1323" s="418">
        <f t="shared" si="21"/>
        <v>0</v>
      </c>
      <c r="J1323" s="331"/>
      <c r="K1323" s="332">
        <f>IFERROR(SUM(C1323/'Transfers of Funds'!$F$57),0)</f>
        <v>0</v>
      </c>
      <c r="L1323" s="21"/>
      <c r="M1323" s="47" t="s">
        <v>162</v>
      </c>
      <c r="N1323" s="46"/>
    </row>
    <row r="1324" spans="1:14" s="23" customFormat="1" ht="14.25" customHeight="1">
      <c r="A1324" s="115"/>
      <c r="B1324" s="308" t="str">
        <f>IF(A1324="","",VLOOKUP(A1324,'Project Budget vs Exp'!$B$9:$G$52,2,FALSE))</f>
        <v/>
      </c>
      <c r="C1324" s="117"/>
      <c r="D1324" s="116"/>
      <c r="E1324" s="118"/>
      <c r="F1324" s="119"/>
      <c r="G1324" s="120"/>
      <c r="H1324" s="120"/>
      <c r="I1324" s="418">
        <f t="shared" si="21"/>
        <v>0</v>
      </c>
      <c r="J1324" s="331"/>
      <c r="K1324" s="332">
        <f>IFERROR(SUM(C1324/'Transfers of Funds'!$F$57),0)</f>
        <v>0</v>
      </c>
      <c r="L1324" s="21"/>
      <c r="M1324" s="47" t="s">
        <v>162</v>
      </c>
      <c r="N1324" s="46"/>
    </row>
    <row r="1325" spans="1:14" s="23" customFormat="1" ht="14.25" customHeight="1">
      <c r="A1325" s="115"/>
      <c r="B1325" s="308" t="str">
        <f>IF(A1325="","",VLOOKUP(A1325,'Project Budget vs Exp'!$B$9:$G$52,2,FALSE))</f>
        <v/>
      </c>
      <c r="C1325" s="117"/>
      <c r="D1325" s="116"/>
      <c r="E1325" s="118"/>
      <c r="F1325" s="119"/>
      <c r="G1325" s="120"/>
      <c r="H1325" s="120"/>
      <c r="I1325" s="418">
        <f t="shared" si="21"/>
        <v>0</v>
      </c>
      <c r="J1325" s="331"/>
      <c r="K1325" s="332">
        <f>IFERROR(SUM(C1325/'Transfers of Funds'!$F$57),0)</f>
        <v>0</v>
      </c>
      <c r="L1325" s="21"/>
      <c r="M1325" s="47" t="s">
        <v>162</v>
      </c>
      <c r="N1325" s="46"/>
    </row>
    <row r="1326" spans="1:14" s="23" customFormat="1" ht="14.25" customHeight="1">
      <c r="A1326" s="115"/>
      <c r="B1326" s="308" t="str">
        <f>IF(A1326="","",VLOOKUP(A1326,'Project Budget vs Exp'!$B$9:$G$52,2,FALSE))</f>
        <v/>
      </c>
      <c r="C1326" s="117"/>
      <c r="D1326" s="116"/>
      <c r="E1326" s="118"/>
      <c r="F1326" s="119"/>
      <c r="G1326" s="120"/>
      <c r="H1326" s="120"/>
      <c r="I1326" s="418">
        <f t="shared" si="21"/>
        <v>0</v>
      </c>
      <c r="J1326" s="331"/>
      <c r="K1326" s="332">
        <f>IFERROR(SUM(C1326/'Transfers of Funds'!$F$57),0)</f>
        <v>0</v>
      </c>
      <c r="L1326" s="21"/>
      <c r="M1326" s="47" t="s">
        <v>162</v>
      </c>
      <c r="N1326" s="46"/>
    </row>
    <row r="1327" spans="1:14" s="23" customFormat="1" ht="14.25" customHeight="1">
      <c r="A1327" s="115"/>
      <c r="B1327" s="308" t="str">
        <f>IF(A1327="","",VLOOKUP(A1327,'Project Budget vs Exp'!$B$9:$G$52,2,FALSE))</f>
        <v/>
      </c>
      <c r="C1327" s="117"/>
      <c r="D1327" s="116"/>
      <c r="E1327" s="118"/>
      <c r="F1327" s="119"/>
      <c r="G1327" s="120"/>
      <c r="H1327" s="120"/>
      <c r="I1327" s="418">
        <f t="shared" si="21"/>
        <v>0</v>
      </c>
      <c r="J1327" s="331"/>
      <c r="K1327" s="332">
        <f>IFERROR(SUM(C1327/'Transfers of Funds'!$F$57),0)</f>
        <v>0</v>
      </c>
      <c r="L1327" s="21"/>
      <c r="M1327" s="47" t="s">
        <v>162</v>
      </c>
      <c r="N1327" s="46"/>
    </row>
    <row r="1328" spans="1:14" s="23" customFormat="1" ht="14.25" customHeight="1">
      <c r="A1328" s="115"/>
      <c r="B1328" s="308" t="str">
        <f>IF(A1328="","",VLOOKUP(A1328,'Project Budget vs Exp'!$B$9:$G$52,2,FALSE))</f>
        <v/>
      </c>
      <c r="C1328" s="117"/>
      <c r="D1328" s="116"/>
      <c r="E1328" s="118"/>
      <c r="F1328" s="119"/>
      <c r="G1328" s="120"/>
      <c r="H1328" s="120"/>
      <c r="I1328" s="418">
        <f t="shared" si="21"/>
        <v>0</v>
      </c>
      <c r="J1328" s="331"/>
      <c r="K1328" s="332">
        <f>IFERROR(SUM(C1328/'Transfers of Funds'!$F$57),0)</f>
        <v>0</v>
      </c>
      <c r="L1328" s="21"/>
      <c r="M1328" s="47" t="s">
        <v>162</v>
      </c>
      <c r="N1328" s="46"/>
    </row>
    <row r="1329" spans="1:14" s="23" customFormat="1" ht="14.25" customHeight="1">
      <c r="A1329" s="115"/>
      <c r="B1329" s="308" t="str">
        <f>IF(A1329="","",VLOOKUP(A1329,'Project Budget vs Exp'!$B$9:$G$52,2,FALSE))</f>
        <v/>
      </c>
      <c r="C1329" s="117"/>
      <c r="D1329" s="116"/>
      <c r="E1329" s="118"/>
      <c r="F1329" s="119"/>
      <c r="G1329" s="120"/>
      <c r="H1329" s="120"/>
      <c r="I1329" s="418">
        <f t="shared" si="21"/>
        <v>0</v>
      </c>
      <c r="J1329" s="331"/>
      <c r="K1329" s="332">
        <f>IFERROR(SUM(C1329/'Transfers of Funds'!$F$57),0)</f>
        <v>0</v>
      </c>
      <c r="L1329" s="21"/>
      <c r="M1329" s="47" t="s">
        <v>162</v>
      </c>
      <c r="N1329" s="46"/>
    </row>
    <row r="1330" spans="1:14" s="23" customFormat="1" ht="14.25" customHeight="1">
      <c r="A1330" s="115"/>
      <c r="B1330" s="308" t="str">
        <f>IF(A1330="","",VLOOKUP(A1330,'Project Budget vs Exp'!$B$9:$G$52,2,FALSE))</f>
        <v/>
      </c>
      <c r="C1330" s="117"/>
      <c r="D1330" s="116"/>
      <c r="E1330" s="118"/>
      <c r="F1330" s="119"/>
      <c r="G1330" s="120"/>
      <c r="H1330" s="120"/>
      <c r="I1330" s="418">
        <f t="shared" si="21"/>
        <v>0</v>
      </c>
      <c r="J1330" s="331"/>
      <c r="K1330" s="332">
        <f>IFERROR(SUM(C1330/'Transfers of Funds'!$F$57),0)</f>
        <v>0</v>
      </c>
      <c r="L1330" s="21"/>
      <c r="M1330" s="47" t="s">
        <v>162</v>
      </c>
      <c r="N1330" s="46"/>
    </row>
    <row r="1331" spans="1:14" s="23" customFormat="1" ht="14.25" customHeight="1">
      <c r="A1331" s="115"/>
      <c r="B1331" s="308" t="str">
        <f>IF(A1331="","",VLOOKUP(A1331,'Project Budget vs Exp'!$B$9:$G$52,2,FALSE))</f>
        <v/>
      </c>
      <c r="C1331" s="117"/>
      <c r="D1331" s="116"/>
      <c r="E1331" s="118"/>
      <c r="F1331" s="119"/>
      <c r="G1331" s="120"/>
      <c r="H1331" s="120"/>
      <c r="I1331" s="418">
        <f t="shared" si="21"/>
        <v>0</v>
      </c>
      <c r="J1331" s="331"/>
      <c r="K1331" s="332">
        <f>IFERROR(SUM(C1331/'Transfers of Funds'!$F$57),0)</f>
        <v>0</v>
      </c>
      <c r="L1331" s="21"/>
      <c r="M1331" s="47" t="s">
        <v>162</v>
      </c>
      <c r="N1331" s="46"/>
    </row>
    <row r="1332" spans="1:14" s="23" customFormat="1" ht="14.25" customHeight="1">
      <c r="A1332" s="115"/>
      <c r="B1332" s="308" t="str">
        <f>IF(A1332="","",VLOOKUP(A1332,'Project Budget vs Exp'!$B$9:$G$52,2,FALSE))</f>
        <v/>
      </c>
      <c r="C1332" s="117"/>
      <c r="D1332" s="116"/>
      <c r="E1332" s="118"/>
      <c r="F1332" s="119"/>
      <c r="G1332" s="120"/>
      <c r="H1332" s="120"/>
      <c r="I1332" s="418">
        <f t="shared" si="21"/>
        <v>0</v>
      </c>
      <c r="J1332" s="331"/>
      <c r="K1332" s="332">
        <f>IFERROR(SUM(C1332/'Transfers of Funds'!$F$57),0)</f>
        <v>0</v>
      </c>
      <c r="L1332" s="21"/>
      <c r="M1332" s="47" t="s">
        <v>162</v>
      </c>
      <c r="N1332" s="46"/>
    </row>
    <row r="1333" spans="1:14" s="23" customFormat="1" ht="14.25" customHeight="1">
      <c r="A1333" s="115"/>
      <c r="B1333" s="308" t="str">
        <f>IF(A1333="","",VLOOKUP(A1333,'Project Budget vs Exp'!$B$9:$G$52,2,FALSE))</f>
        <v/>
      </c>
      <c r="C1333" s="117"/>
      <c r="D1333" s="116"/>
      <c r="E1333" s="118"/>
      <c r="F1333" s="119"/>
      <c r="G1333" s="120"/>
      <c r="H1333" s="120"/>
      <c r="I1333" s="418">
        <f t="shared" si="21"/>
        <v>0</v>
      </c>
      <c r="J1333" s="331"/>
      <c r="K1333" s="332">
        <f>IFERROR(SUM(C1333/'Transfers of Funds'!$F$57),0)</f>
        <v>0</v>
      </c>
      <c r="L1333" s="21"/>
      <c r="M1333" s="47" t="s">
        <v>162</v>
      </c>
      <c r="N1333" s="46"/>
    </row>
    <row r="1334" spans="1:14" s="23" customFormat="1" ht="14.25" customHeight="1">
      <c r="A1334" s="115"/>
      <c r="B1334" s="308" t="str">
        <f>IF(A1334="","",VLOOKUP(A1334,'Project Budget vs Exp'!$B$9:$G$52,2,FALSE))</f>
        <v/>
      </c>
      <c r="C1334" s="117"/>
      <c r="D1334" s="116"/>
      <c r="E1334" s="118"/>
      <c r="F1334" s="119"/>
      <c r="G1334" s="120"/>
      <c r="H1334" s="120"/>
      <c r="I1334" s="418">
        <f t="shared" si="21"/>
        <v>0</v>
      </c>
      <c r="J1334" s="331"/>
      <c r="K1334" s="332">
        <f>IFERROR(SUM(C1334/'Transfers of Funds'!$F$57),0)</f>
        <v>0</v>
      </c>
      <c r="L1334" s="21"/>
      <c r="M1334" s="47" t="s">
        <v>162</v>
      </c>
      <c r="N1334" s="46"/>
    </row>
    <row r="1335" spans="1:14" s="23" customFormat="1" ht="14.25" customHeight="1">
      <c r="A1335" s="115"/>
      <c r="B1335" s="308" t="str">
        <f>IF(A1335="","",VLOOKUP(A1335,'Project Budget vs Exp'!$B$9:$G$52,2,FALSE))</f>
        <v/>
      </c>
      <c r="C1335" s="117"/>
      <c r="D1335" s="116"/>
      <c r="E1335" s="118"/>
      <c r="F1335" s="119"/>
      <c r="G1335" s="120"/>
      <c r="H1335" s="120"/>
      <c r="I1335" s="418">
        <f t="shared" si="21"/>
        <v>0</v>
      </c>
      <c r="J1335" s="331"/>
      <c r="K1335" s="332">
        <f>IFERROR(SUM(C1335/'Transfers of Funds'!$F$57),0)</f>
        <v>0</v>
      </c>
      <c r="L1335" s="21"/>
      <c r="M1335" s="47" t="s">
        <v>162</v>
      </c>
      <c r="N1335" s="46"/>
    </row>
    <row r="1336" spans="1:14" s="23" customFormat="1" ht="14.25" customHeight="1">
      <c r="A1336" s="115"/>
      <c r="B1336" s="308" t="str">
        <f>IF(A1336="","",VLOOKUP(A1336,'Project Budget vs Exp'!$B$9:$G$52,2,FALSE))</f>
        <v/>
      </c>
      <c r="C1336" s="117"/>
      <c r="D1336" s="116"/>
      <c r="E1336" s="118"/>
      <c r="F1336" s="119"/>
      <c r="G1336" s="120"/>
      <c r="H1336" s="120"/>
      <c r="I1336" s="418">
        <f t="shared" si="21"/>
        <v>0</v>
      </c>
      <c r="J1336" s="331"/>
      <c r="K1336" s="332">
        <f>IFERROR(SUM(C1336/'Transfers of Funds'!$F$57),0)</f>
        <v>0</v>
      </c>
      <c r="L1336" s="21"/>
      <c r="M1336" s="47" t="s">
        <v>162</v>
      </c>
      <c r="N1336" s="46"/>
    </row>
    <row r="1337" spans="1:14" s="23" customFormat="1" ht="14.25" customHeight="1">
      <c r="A1337" s="115"/>
      <c r="B1337" s="308" t="str">
        <f>IF(A1337="","",VLOOKUP(A1337,'Project Budget vs Exp'!$B$9:$G$52,2,FALSE))</f>
        <v/>
      </c>
      <c r="C1337" s="117"/>
      <c r="D1337" s="116"/>
      <c r="E1337" s="118"/>
      <c r="F1337" s="119"/>
      <c r="G1337" s="120"/>
      <c r="H1337" s="120"/>
      <c r="I1337" s="418">
        <f t="shared" si="21"/>
        <v>0</v>
      </c>
      <c r="J1337" s="331"/>
      <c r="K1337" s="332">
        <f>IFERROR(SUM(C1337/'Transfers of Funds'!$F$57),0)</f>
        <v>0</v>
      </c>
      <c r="L1337" s="21"/>
      <c r="M1337" s="47" t="s">
        <v>162</v>
      </c>
      <c r="N1337" s="46"/>
    </row>
    <row r="1338" spans="1:14" s="23" customFormat="1" ht="14.25" customHeight="1">
      <c r="A1338" s="115"/>
      <c r="B1338" s="308" t="str">
        <f>IF(A1338="","",VLOOKUP(A1338,'Project Budget vs Exp'!$B$9:$G$52,2,FALSE))</f>
        <v/>
      </c>
      <c r="C1338" s="117"/>
      <c r="D1338" s="116"/>
      <c r="E1338" s="118"/>
      <c r="F1338" s="119"/>
      <c r="G1338" s="120"/>
      <c r="H1338" s="120"/>
      <c r="I1338" s="418">
        <f t="shared" si="21"/>
        <v>0</v>
      </c>
      <c r="J1338" s="331"/>
      <c r="K1338" s="332">
        <f>IFERROR(SUM(C1338/'Transfers of Funds'!$F$57),0)</f>
        <v>0</v>
      </c>
      <c r="L1338" s="21"/>
      <c r="M1338" s="47" t="s">
        <v>162</v>
      </c>
      <c r="N1338" s="46"/>
    </row>
    <row r="1339" spans="1:14" s="23" customFormat="1" ht="14.25" customHeight="1">
      <c r="A1339" s="115"/>
      <c r="B1339" s="308" t="str">
        <f>IF(A1339="","",VLOOKUP(A1339,'Project Budget vs Exp'!$B$9:$G$52,2,FALSE))</f>
        <v/>
      </c>
      <c r="C1339" s="117"/>
      <c r="D1339" s="116"/>
      <c r="E1339" s="118"/>
      <c r="F1339" s="119"/>
      <c r="G1339" s="120"/>
      <c r="H1339" s="120"/>
      <c r="I1339" s="418">
        <f t="shared" si="21"/>
        <v>0</v>
      </c>
      <c r="J1339" s="331"/>
      <c r="K1339" s="332">
        <f>IFERROR(SUM(C1339/'Transfers of Funds'!$F$57),0)</f>
        <v>0</v>
      </c>
      <c r="L1339" s="21"/>
      <c r="M1339" s="47" t="s">
        <v>162</v>
      </c>
      <c r="N1339" s="46"/>
    </row>
    <row r="1340" spans="1:14" s="23" customFormat="1" ht="14.25" customHeight="1">
      <c r="A1340" s="115"/>
      <c r="B1340" s="308" t="str">
        <f>IF(A1340="","",VLOOKUP(A1340,'Project Budget vs Exp'!$B$9:$G$52,2,FALSE))</f>
        <v/>
      </c>
      <c r="C1340" s="117"/>
      <c r="D1340" s="116"/>
      <c r="E1340" s="118"/>
      <c r="F1340" s="119"/>
      <c r="G1340" s="120"/>
      <c r="H1340" s="120"/>
      <c r="I1340" s="418">
        <f t="shared" si="21"/>
        <v>0</v>
      </c>
      <c r="J1340" s="331"/>
      <c r="K1340" s="332">
        <f>IFERROR(SUM(C1340/'Transfers of Funds'!$F$57),0)</f>
        <v>0</v>
      </c>
      <c r="L1340" s="21"/>
      <c r="M1340" s="47" t="s">
        <v>162</v>
      </c>
      <c r="N1340" s="46"/>
    </row>
    <row r="1341" spans="1:14" s="23" customFormat="1" ht="14.25" customHeight="1">
      <c r="A1341" s="115"/>
      <c r="B1341" s="308" t="str">
        <f>IF(A1341="","",VLOOKUP(A1341,'Project Budget vs Exp'!$B$9:$G$52,2,FALSE))</f>
        <v/>
      </c>
      <c r="C1341" s="117"/>
      <c r="D1341" s="116"/>
      <c r="E1341" s="118"/>
      <c r="F1341" s="119"/>
      <c r="G1341" s="120"/>
      <c r="H1341" s="120"/>
      <c r="I1341" s="418">
        <f t="shared" si="21"/>
        <v>0</v>
      </c>
      <c r="J1341" s="331"/>
      <c r="K1341" s="332">
        <f>IFERROR(SUM(C1341/'Transfers of Funds'!$F$57),0)</f>
        <v>0</v>
      </c>
      <c r="L1341" s="21"/>
      <c r="M1341" s="47" t="s">
        <v>162</v>
      </c>
      <c r="N1341" s="46"/>
    </row>
    <row r="1342" spans="1:14" s="23" customFormat="1" ht="14.25" customHeight="1">
      <c r="A1342" s="115"/>
      <c r="B1342" s="308" t="str">
        <f>IF(A1342="","",VLOOKUP(A1342,'Project Budget vs Exp'!$B$9:$G$52,2,FALSE))</f>
        <v/>
      </c>
      <c r="C1342" s="117"/>
      <c r="D1342" s="116"/>
      <c r="E1342" s="118"/>
      <c r="F1342" s="119"/>
      <c r="G1342" s="120"/>
      <c r="H1342" s="120"/>
      <c r="I1342" s="418">
        <f t="shared" si="21"/>
        <v>0</v>
      </c>
      <c r="J1342" s="331"/>
      <c r="K1342" s="332">
        <f>IFERROR(SUM(C1342/'Transfers of Funds'!$F$57),0)</f>
        <v>0</v>
      </c>
      <c r="L1342" s="21"/>
      <c r="M1342" s="47" t="s">
        <v>162</v>
      </c>
      <c r="N1342" s="46"/>
    </row>
    <row r="1343" spans="1:14" s="23" customFormat="1" ht="14.25" customHeight="1">
      <c r="A1343" s="115"/>
      <c r="B1343" s="308" t="str">
        <f>IF(A1343="","",VLOOKUP(A1343,'Project Budget vs Exp'!$B$9:$G$52,2,FALSE))</f>
        <v/>
      </c>
      <c r="C1343" s="117"/>
      <c r="D1343" s="116"/>
      <c r="E1343" s="118"/>
      <c r="F1343" s="119"/>
      <c r="G1343" s="120"/>
      <c r="H1343" s="120"/>
      <c r="I1343" s="418">
        <f t="shared" si="21"/>
        <v>0</v>
      </c>
      <c r="J1343" s="331"/>
      <c r="K1343" s="332">
        <f>IFERROR(SUM(C1343/'Transfers of Funds'!$F$57),0)</f>
        <v>0</v>
      </c>
      <c r="L1343" s="21"/>
      <c r="M1343" s="47" t="s">
        <v>162</v>
      </c>
      <c r="N1343" s="46"/>
    </row>
    <row r="1344" spans="1:14" s="23" customFormat="1" ht="14.25" customHeight="1">
      <c r="A1344" s="115"/>
      <c r="B1344" s="308" t="str">
        <f>IF(A1344="","",VLOOKUP(A1344,'Project Budget vs Exp'!$B$9:$G$52,2,FALSE))</f>
        <v/>
      </c>
      <c r="C1344" s="117"/>
      <c r="D1344" s="116"/>
      <c r="E1344" s="118"/>
      <c r="F1344" s="119"/>
      <c r="G1344" s="120"/>
      <c r="H1344" s="120"/>
      <c r="I1344" s="418">
        <f t="shared" si="21"/>
        <v>0</v>
      </c>
      <c r="J1344" s="331"/>
      <c r="K1344" s="332">
        <f>IFERROR(SUM(C1344/'Transfers of Funds'!$F$57),0)</f>
        <v>0</v>
      </c>
      <c r="L1344" s="21"/>
      <c r="M1344" s="47" t="s">
        <v>162</v>
      </c>
      <c r="N1344" s="46"/>
    </row>
    <row r="1345" spans="1:14" s="23" customFormat="1" ht="14.25" customHeight="1">
      <c r="A1345" s="115"/>
      <c r="B1345" s="308" t="str">
        <f>IF(A1345="","",VLOOKUP(A1345,'Project Budget vs Exp'!$B$9:$G$52,2,FALSE))</f>
        <v/>
      </c>
      <c r="C1345" s="117"/>
      <c r="D1345" s="116"/>
      <c r="E1345" s="118"/>
      <c r="F1345" s="119"/>
      <c r="G1345" s="120"/>
      <c r="H1345" s="120"/>
      <c r="I1345" s="418">
        <f t="shared" si="21"/>
        <v>0</v>
      </c>
      <c r="J1345" s="331"/>
      <c r="K1345" s="332">
        <f>IFERROR(SUM(C1345/'Transfers of Funds'!$F$57),0)</f>
        <v>0</v>
      </c>
      <c r="L1345" s="21"/>
      <c r="M1345" s="47" t="s">
        <v>162</v>
      </c>
      <c r="N1345" s="46"/>
    </row>
    <row r="1346" spans="1:14" s="23" customFormat="1" ht="14.25" customHeight="1">
      <c r="A1346" s="115"/>
      <c r="B1346" s="308" t="str">
        <f>IF(A1346="","",VLOOKUP(A1346,'Project Budget vs Exp'!$B$9:$G$52,2,FALSE))</f>
        <v/>
      </c>
      <c r="C1346" s="117"/>
      <c r="D1346" s="116"/>
      <c r="E1346" s="118"/>
      <c r="F1346" s="119"/>
      <c r="G1346" s="120"/>
      <c r="H1346" s="120"/>
      <c r="I1346" s="418">
        <f t="shared" si="21"/>
        <v>0</v>
      </c>
      <c r="J1346" s="331"/>
      <c r="K1346" s="332">
        <f>IFERROR(SUM(C1346/'Transfers of Funds'!$F$57),0)</f>
        <v>0</v>
      </c>
      <c r="L1346" s="21"/>
      <c r="M1346" s="47" t="s">
        <v>162</v>
      </c>
      <c r="N1346" s="46"/>
    </row>
    <row r="1347" spans="1:14" s="23" customFormat="1" ht="14.25" customHeight="1">
      <c r="A1347" s="115"/>
      <c r="B1347" s="308" t="str">
        <f>IF(A1347="","",VLOOKUP(A1347,'Project Budget vs Exp'!$B$9:$G$52,2,FALSE))</f>
        <v/>
      </c>
      <c r="C1347" s="117"/>
      <c r="D1347" s="116"/>
      <c r="E1347" s="118"/>
      <c r="F1347" s="119"/>
      <c r="G1347" s="120"/>
      <c r="H1347" s="120"/>
      <c r="I1347" s="418">
        <f t="shared" si="21"/>
        <v>0</v>
      </c>
      <c r="J1347" s="331"/>
      <c r="K1347" s="332">
        <f>IFERROR(SUM(C1347/'Transfers of Funds'!$F$57),0)</f>
        <v>0</v>
      </c>
      <c r="L1347" s="21"/>
      <c r="M1347" s="47" t="s">
        <v>162</v>
      </c>
      <c r="N1347" s="46"/>
    </row>
    <row r="1348" spans="1:14" s="23" customFormat="1" ht="14.25" customHeight="1">
      <c r="A1348" s="115"/>
      <c r="B1348" s="308" t="str">
        <f>IF(A1348="","",VLOOKUP(A1348,'Project Budget vs Exp'!$B$9:$G$52,2,FALSE))</f>
        <v/>
      </c>
      <c r="C1348" s="117"/>
      <c r="D1348" s="116"/>
      <c r="E1348" s="118"/>
      <c r="F1348" s="119"/>
      <c r="G1348" s="120"/>
      <c r="H1348" s="120"/>
      <c r="I1348" s="418">
        <f t="shared" si="21"/>
        <v>0</v>
      </c>
      <c r="J1348" s="331"/>
      <c r="K1348" s="332">
        <f>IFERROR(SUM(C1348/'Transfers of Funds'!$F$57),0)</f>
        <v>0</v>
      </c>
      <c r="L1348" s="21"/>
      <c r="M1348" s="47" t="s">
        <v>162</v>
      </c>
      <c r="N1348" s="46"/>
    </row>
    <row r="1349" spans="1:14" s="23" customFormat="1" ht="14.25" customHeight="1">
      <c r="A1349" s="115"/>
      <c r="B1349" s="308" t="str">
        <f>IF(A1349="","",VLOOKUP(A1349,'Project Budget vs Exp'!$B$9:$G$52,2,FALSE))</f>
        <v/>
      </c>
      <c r="C1349" s="117"/>
      <c r="D1349" s="116"/>
      <c r="E1349" s="118"/>
      <c r="F1349" s="119"/>
      <c r="G1349" s="120"/>
      <c r="H1349" s="120"/>
      <c r="I1349" s="418">
        <f t="shared" si="21"/>
        <v>0</v>
      </c>
      <c r="J1349" s="331"/>
      <c r="K1349" s="332">
        <f>IFERROR(SUM(C1349/'Transfers of Funds'!$F$57),0)</f>
        <v>0</v>
      </c>
      <c r="L1349" s="21"/>
      <c r="M1349" s="47" t="s">
        <v>162</v>
      </c>
      <c r="N1349" s="46"/>
    </row>
    <row r="1350" spans="1:14" s="23" customFormat="1" ht="14.25" customHeight="1">
      <c r="A1350" s="115"/>
      <c r="B1350" s="308" t="str">
        <f>IF(A1350="","",VLOOKUP(A1350,'Project Budget vs Exp'!$B$9:$G$52,2,FALSE))</f>
        <v/>
      </c>
      <c r="C1350" s="117"/>
      <c r="D1350" s="116"/>
      <c r="E1350" s="118"/>
      <c r="F1350" s="119"/>
      <c r="G1350" s="120"/>
      <c r="H1350" s="120"/>
      <c r="I1350" s="418">
        <f t="shared" si="21"/>
        <v>0</v>
      </c>
      <c r="J1350" s="331"/>
      <c r="K1350" s="332">
        <f>IFERROR(SUM(C1350/'Transfers of Funds'!$F$57),0)</f>
        <v>0</v>
      </c>
      <c r="L1350" s="21"/>
      <c r="M1350" s="47" t="s">
        <v>162</v>
      </c>
      <c r="N1350" s="46"/>
    </row>
    <row r="1351" spans="1:14" s="23" customFormat="1" ht="14.25" customHeight="1">
      <c r="A1351" s="115"/>
      <c r="B1351" s="308" t="str">
        <f>IF(A1351="","",VLOOKUP(A1351,'Project Budget vs Exp'!$B$9:$G$52,2,FALSE))</f>
        <v/>
      </c>
      <c r="C1351" s="117"/>
      <c r="D1351" s="116"/>
      <c r="E1351" s="118"/>
      <c r="F1351" s="119"/>
      <c r="G1351" s="120"/>
      <c r="H1351" s="120"/>
      <c r="I1351" s="418">
        <f t="shared" si="21"/>
        <v>0</v>
      </c>
      <c r="J1351" s="331"/>
      <c r="K1351" s="332">
        <f>IFERROR(SUM(C1351/'Transfers of Funds'!$F$57),0)</f>
        <v>0</v>
      </c>
      <c r="L1351" s="21"/>
      <c r="M1351" s="47" t="s">
        <v>162</v>
      </c>
      <c r="N1351" s="46"/>
    </row>
    <row r="1352" spans="1:14" s="23" customFormat="1" ht="14.25" customHeight="1">
      <c r="A1352" s="115"/>
      <c r="B1352" s="308" t="str">
        <f>IF(A1352="","",VLOOKUP(A1352,'Project Budget vs Exp'!$B$9:$G$52,2,FALSE))</f>
        <v/>
      </c>
      <c r="C1352" s="117"/>
      <c r="D1352" s="116"/>
      <c r="E1352" s="118"/>
      <c r="F1352" s="119"/>
      <c r="G1352" s="120"/>
      <c r="H1352" s="120"/>
      <c r="I1352" s="418">
        <f t="shared" si="21"/>
        <v>0</v>
      </c>
      <c r="J1352" s="331"/>
      <c r="K1352" s="332">
        <f>IFERROR(SUM(C1352/'Transfers of Funds'!$F$57),0)</f>
        <v>0</v>
      </c>
      <c r="L1352" s="21"/>
      <c r="M1352" s="47" t="s">
        <v>162</v>
      </c>
      <c r="N1352" s="46"/>
    </row>
    <row r="1353" spans="1:14" s="23" customFormat="1" ht="14.25" customHeight="1">
      <c r="A1353" s="115"/>
      <c r="B1353" s="308" t="str">
        <f>IF(A1353="","",VLOOKUP(A1353,'Project Budget vs Exp'!$B$9:$G$52,2,FALSE))</f>
        <v/>
      </c>
      <c r="C1353" s="117"/>
      <c r="D1353" s="116"/>
      <c r="E1353" s="118"/>
      <c r="F1353" s="119"/>
      <c r="G1353" s="120"/>
      <c r="H1353" s="120"/>
      <c r="I1353" s="418">
        <f t="shared" si="21"/>
        <v>0</v>
      </c>
      <c r="J1353" s="331"/>
      <c r="K1353" s="332">
        <f>IFERROR(SUM(C1353/'Transfers of Funds'!$F$57),0)</f>
        <v>0</v>
      </c>
      <c r="L1353" s="21"/>
      <c r="M1353" s="47" t="s">
        <v>162</v>
      </c>
      <c r="N1353" s="46"/>
    </row>
    <row r="1354" spans="1:14" s="23" customFormat="1" ht="14.25" customHeight="1">
      <c r="A1354" s="115"/>
      <c r="B1354" s="308" t="str">
        <f>IF(A1354="","",VLOOKUP(A1354,'Project Budget vs Exp'!$B$9:$G$52,2,FALSE))</f>
        <v/>
      </c>
      <c r="C1354" s="117"/>
      <c r="D1354" s="116"/>
      <c r="E1354" s="118"/>
      <c r="F1354" s="119"/>
      <c r="G1354" s="120"/>
      <c r="H1354" s="120"/>
      <c r="I1354" s="418">
        <f t="shared" si="21"/>
        <v>0</v>
      </c>
      <c r="J1354" s="331"/>
      <c r="K1354" s="332">
        <f>IFERROR(SUM(C1354/'Transfers of Funds'!$F$57),0)</f>
        <v>0</v>
      </c>
      <c r="L1354" s="21"/>
      <c r="M1354" s="47" t="s">
        <v>162</v>
      </c>
      <c r="N1354" s="46"/>
    </row>
    <row r="1355" spans="1:14" s="23" customFormat="1" ht="14.25" customHeight="1">
      <c r="A1355" s="115"/>
      <c r="B1355" s="308" t="str">
        <f>IF(A1355="","",VLOOKUP(A1355,'Project Budget vs Exp'!$B$9:$G$52,2,FALSE))</f>
        <v/>
      </c>
      <c r="C1355" s="117"/>
      <c r="D1355" s="116"/>
      <c r="E1355" s="118"/>
      <c r="F1355" s="119"/>
      <c r="G1355" s="120"/>
      <c r="H1355" s="120"/>
      <c r="I1355" s="418">
        <f t="shared" si="21"/>
        <v>0</v>
      </c>
      <c r="J1355" s="331"/>
      <c r="K1355" s="332">
        <f>IFERROR(SUM(C1355/'Transfers of Funds'!$F$57),0)</f>
        <v>0</v>
      </c>
      <c r="L1355" s="21"/>
      <c r="M1355" s="47" t="s">
        <v>162</v>
      </c>
      <c r="N1355" s="46"/>
    </row>
    <row r="1356" spans="1:14" s="23" customFormat="1" ht="14.25" customHeight="1">
      <c r="A1356" s="115"/>
      <c r="B1356" s="308" t="str">
        <f>IF(A1356="","",VLOOKUP(A1356,'Project Budget vs Exp'!$B$9:$G$52,2,FALSE))</f>
        <v/>
      </c>
      <c r="C1356" s="117"/>
      <c r="D1356" s="116"/>
      <c r="E1356" s="118"/>
      <c r="F1356" s="119"/>
      <c r="G1356" s="120"/>
      <c r="H1356" s="120"/>
      <c r="I1356" s="418">
        <f t="shared" si="21"/>
        <v>0</v>
      </c>
      <c r="J1356" s="331"/>
      <c r="K1356" s="332">
        <f>IFERROR(SUM(C1356/'Transfers of Funds'!$F$57),0)</f>
        <v>0</v>
      </c>
      <c r="L1356" s="21"/>
      <c r="M1356" s="47" t="s">
        <v>162</v>
      </c>
      <c r="N1356" s="46"/>
    </row>
    <row r="1357" spans="1:14" s="23" customFormat="1" ht="14.25" customHeight="1">
      <c r="A1357" s="115"/>
      <c r="B1357" s="308" t="str">
        <f>IF(A1357="","",VLOOKUP(A1357,'Project Budget vs Exp'!$B$9:$G$52,2,FALSE))</f>
        <v/>
      </c>
      <c r="C1357" s="117"/>
      <c r="D1357" s="116"/>
      <c r="E1357" s="118"/>
      <c r="F1357" s="119"/>
      <c r="G1357" s="120"/>
      <c r="H1357" s="120"/>
      <c r="I1357" s="418">
        <f t="shared" si="21"/>
        <v>0</v>
      </c>
      <c r="J1357" s="331"/>
      <c r="K1357" s="332">
        <f>IFERROR(SUM(C1357/'Transfers of Funds'!$F$57),0)</f>
        <v>0</v>
      </c>
      <c r="L1357" s="21"/>
      <c r="M1357" s="47" t="s">
        <v>162</v>
      </c>
      <c r="N1357" s="46"/>
    </row>
    <row r="1358" spans="1:14" s="23" customFormat="1" ht="14.25" customHeight="1">
      <c r="A1358" s="115"/>
      <c r="B1358" s="308" t="str">
        <f>IF(A1358="","",VLOOKUP(A1358,'Project Budget vs Exp'!$B$9:$G$52,2,FALSE))</f>
        <v/>
      </c>
      <c r="C1358" s="117"/>
      <c r="D1358" s="116"/>
      <c r="E1358" s="118"/>
      <c r="F1358" s="119"/>
      <c r="G1358" s="120"/>
      <c r="H1358" s="120"/>
      <c r="I1358" s="418">
        <f t="shared" si="21"/>
        <v>0</v>
      </c>
      <c r="J1358" s="331"/>
      <c r="K1358" s="332">
        <f>IFERROR(SUM(C1358/'Transfers of Funds'!$F$57),0)</f>
        <v>0</v>
      </c>
      <c r="L1358" s="21"/>
      <c r="M1358" s="47" t="s">
        <v>162</v>
      </c>
      <c r="N1358" s="46"/>
    </row>
    <row r="1359" spans="1:14" s="23" customFormat="1" ht="14.25" customHeight="1">
      <c r="A1359" s="115"/>
      <c r="B1359" s="308" t="str">
        <f>IF(A1359="","",VLOOKUP(A1359,'Project Budget vs Exp'!$B$9:$G$52,2,FALSE))</f>
        <v/>
      </c>
      <c r="C1359" s="117"/>
      <c r="D1359" s="116"/>
      <c r="E1359" s="118"/>
      <c r="F1359" s="119"/>
      <c r="G1359" s="120"/>
      <c r="H1359" s="120"/>
      <c r="I1359" s="418">
        <f t="shared" si="21"/>
        <v>0</v>
      </c>
      <c r="J1359" s="331"/>
      <c r="K1359" s="332">
        <f>IFERROR(SUM(C1359/'Transfers of Funds'!$F$57),0)</f>
        <v>0</v>
      </c>
      <c r="L1359" s="21"/>
      <c r="M1359" s="47" t="s">
        <v>162</v>
      </c>
      <c r="N1359" s="46"/>
    </row>
    <row r="1360" spans="1:14" s="23" customFormat="1" ht="14.25" customHeight="1">
      <c r="A1360" s="115"/>
      <c r="B1360" s="308" t="str">
        <f>IF(A1360="","",VLOOKUP(A1360,'Project Budget vs Exp'!$B$9:$G$52,2,FALSE))</f>
        <v/>
      </c>
      <c r="C1360" s="117"/>
      <c r="D1360" s="116"/>
      <c r="E1360" s="118"/>
      <c r="F1360" s="119"/>
      <c r="G1360" s="120"/>
      <c r="H1360" s="120"/>
      <c r="I1360" s="418">
        <f t="shared" si="21"/>
        <v>0</v>
      </c>
      <c r="J1360" s="331"/>
      <c r="K1360" s="332">
        <f>IFERROR(SUM(C1360/'Transfers of Funds'!$F$57),0)</f>
        <v>0</v>
      </c>
      <c r="L1360" s="21"/>
      <c r="M1360" s="47" t="s">
        <v>162</v>
      </c>
      <c r="N1360" s="46"/>
    </row>
    <row r="1361" spans="1:14" s="23" customFormat="1" ht="14.25" customHeight="1">
      <c r="A1361" s="115"/>
      <c r="B1361" s="308" t="str">
        <f>IF(A1361="","",VLOOKUP(A1361,'Project Budget vs Exp'!$B$9:$G$52,2,FALSE))</f>
        <v/>
      </c>
      <c r="C1361" s="117"/>
      <c r="D1361" s="116"/>
      <c r="E1361" s="118"/>
      <c r="F1361" s="119"/>
      <c r="G1361" s="120"/>
      <c r="H1361" s="120"/>
      <c r="I1361" s="418">
        <f t="shared" si="21"/>
        <v>0</v>
      </c>
      <c r="J1361" s="331"/>
      <c r="K1361" s="332">
        <f>IFERROR(SUM(C1361/'Transfers of Funds'!$F$57),0)</f>
        <v>0</v>
      </c>
      <c r="L1361" s="21"/>
      <c r="M1361" s="47" t="s">
        <v>162</v>
      </c>
      <c r="N1361" s="46"/>
    </row>
    <row r="1362" spans="1:14" s="23" customFormat="1" ht="14.25" customHeight="1">
      <c r="A1362" s="115"/>
      <c r="B1362" s="308" t="str">
        <f>IF(A1362="","",VLOOKUP(A1362,'Project Budget vs Exp'!$B$9:$G$52,2,FALSE))</f>
        <v/>
      </c>
      <c r="C1362" s="117"/>
      <c r="D1362" s="116"/>
      <c r="E1362" s="118"/>
      <c r="F1362" s="119"/>
      <c r="G1362" s="120"/>
      <c r="H1362" s="120"/>
      <c r="I1362" s="418">
        <f t="shared" si="21"/>
        <v>0</v>
      </c>
      <c r="J1362" s="331"/>
      <c r="K1362" s="332">
        <f>IFERROR(SUM(C1362/'Transfers of Funds'!$F$57),0)</f>
        <v>0</v>
      </c>
      <c r="L1362" s="21"/>
      <c r="M1362" s="47" t="s">
        <v>162</v>
      </c>
      <c r="N1362" s="46"/>
    </row>
    <row r="1363" spans="1:14" s="23" customFormat="1" ht="14.25" customHeight="1">
      <c r="A1363" s="115"/>
      <c r="B1363" s="308" t="str">
        <f>IF(A1363="","",VLOOKUP(A1363,'Project Budget vs Exp'!$B$9:$G$52,2,FALSE))</f>
        <v/>
      </c>
      <c r="C1363" s="117"/>
      <c r="D1363" s="116"/>
      <c r="E1363" s="118"/>
      <c r="F1363" s="119"/>
      <c r="G1363" s="120"/>
      <c r="H1363" s="120"/>
      <c r="I1363" s="418">
        <f t="shared" si="21"/>
        <v>0</v>
      </c>
      <c r="J1363" s="331"/>
      <c r="K1363" s="332">
        <f>IFERROR(SUM(C1363/'Transfers of Funds'!$F$57),0)</f>
        <v>0</v>
      </c>
      <c r="L1363" s="21"/>
      <c r="M1363" s="47" t="s">
        <v>162</v>
      </c>
      <c r="N1363" s="46"/>
    </row>
    <row r="1364" spans="1:14" s="23" customFormat="1" ht="14.25" customHeight="1">
      <c r="A1364" s="115"/>
      <c r="B1364" s="308" t="str">
        <f>IF(A1364="","",VLOOKUP(A1364,'Project Budget vs Exp'!$B$9:$G$52,2,FALSE))</f>
        <v/>
      </c>
      <c r="C1364" s="117"/>
      <c r="D1364" s="116"/>
      <c r="E1364" s="118"/>
      <c r="F1364" s="119"/>
      <c r="G1364" s="120"/>
      <c r="H1364" s="120"/>
      <c r="I1364" s="418">
        <f t="shared" si="21"/>
        <v>0</v>
      </c>
      <c r="J1364" s="331"/>
      <c r="K1364" s="332">
        <f>IFERROR(SUM(C1364/'Transfers of Funds'!$F$57),0)</f>
        <v>0</v>
      </c>
      <c r="L1364" s="21"/>
      <c r="M1364" s="47" t="s">
        <v>162</v>
      </c>
      <c r="N1364" s="46"/>
    </row>
    <row r="1365" spans="1:14" s="23" customFormat="1" ht="14.25" customHeight="1">
      <c r="A1365" s="115"/>
      <c r="B1365" s="308" t="str">
        <f>IF(A1365="","",VLOOKUP(A1365,'Project Budget vs Exp'!$B$9:$G$52,2,FALSE))</f>
        <v/>
      </c>
      <c r="C1365" s="117"/>
      <c r="D1365" s="116"/>
      <c r="E1365" s="118"/>
      <c r="F1365" s="119"/>
      <c r="G1365" s="120"/>
      <c r="H1365" s="120"/>
      <c r="I1365" s="418">
        <f t="shared" ref="I1365:I1428" si="22">IF(OR(F$4="EUR",F$4="USD",F$4="GBP",F$4="CAD",F$4="NZD",F$4="AUD"),K1365,C1365)</f>
        <v>0</v>
      </c>
      <c r="J1365" s="331"/>
      <c r="K1365" s="332">
        <f>IFERROR(SUM(C1365/'Transfers of Funds'!$F$57),0)</f>
        <v>0</v>
      </c>
      <c r="L1365" s="21"/>
      <c r="M1365" s="47" t="s">
        <v>162</v>
      </c>
      <c r="N1365" s="46"/>
    </row>
    <row r="1366" spans="1:14" s="23" customFormat="1" ht="14.25" customHeight="1">
      <c r="A1366" s="115"/>
      <c r="B1366" s="308" t="str">
        <f>IF(A1366="","",VLOOKUP(A1366,'Project Budget vs Exp'!$B$9:$G$52,2,FALSE))</f>
        <v/>
      </c>
      <c r="C1366" s="117"/>
      <c r="D1366" s="116"/>
      <c r="E1366" s="118"/>
      <c r="F1366" s="119"/>
      <c r="G1366" s="120"/>
      <c r="H1366" s="120"/>
      <c r="I1366" s="418">
        <f t="shared" si="22"/>
        <v>0</v>
      </c>
      <c r="J1366" s="331"/>
      <c r="K1366" s="332">
        <f>IFERROR(SUM(C1366/'Transfers of Funds'!$F$57),0)</f>
        <v>0</v>
      </c>
      <c r="L1366" s="21"/>
      <c r="M1366" s="47" t="s">
        <v>162</v>
      </c>
      <c r="N1366" s="46"/>
    </row>
    <row r="1367" spans="1:14" s="23" customFormat="1" ht="14.25" customHeight="1">
      <c r="A1367" s="115"/>
      <c r="B1367" s="308" t="str">
        <f>IF(A1367="","",VLOOKUP(A1367,'Project Budget vs Exp'!$B$9:$G$52,2,FALSE))</f>
        <v/>
      </c>
      <c r="C1367" s="117"/>
      <c r="D1367" s="116"/>
      <c r="E1367" s="118"/>
      <c r="F1367" s="119"/>
      <c r="G1367" s="120"/>
      <c r="H1367" s="120"/>
      <c r="I1367" s="418">
        <f t="shared" si="22"/>
        <v>0</v>
      </c>
      <c r="J1367" s="331"/>
      <c r="K1367" s="332">
        <f>IFERROR(SUM(C1367/'Transfers of Funds'!$F$57),0)</f>
        <v>0</v>
      </c>
      <c r="L1367" s="21"/>
      <c r="M1367" s="47" t="s">
        <v>162</v>
      </c>
      <c r="N1367" s="46"/>
    </row>
    <row r="1368" spans="1:14" s="23" customFormat="1" ht="14.25" customHeight="1">
      <c r="A1368" s="115"/>
      <c r="B1368" s="308" t="str">
        <f>IF(A1368="","",VLOOKUP(A1368,'Project Budget vs Exp'!$B$9:$G$52,2,FALSE))</f>
        <v/>
      </c>
      <c r="C1368" s="117"/>
      <c r="D1368" s="116"/>
      <c r="E1368" s="118"/>
      <c r="F1368" s="119"/>
      <c r="G1368" s="120"/>
      <c r="H1368" s="120"/>
      <c r="I1368" s="418">
        <f t="shared" si="22"/>
        <v>0</v>
      </c>
      <c r="J1368" s="331"/>
      <c r="K1368" s="332">
        <f>IFERROR(SUM(C1368/'Transfers of Funds'!$F$57),0)</f>
        <v>0</v>
      </c>
      <c r="L1368" s="21"/>
      <c r="M1368" s="47" t="s">
        <v>162</v>
      </c>
      <c r="N1368" s="46"/>
    </row>
    <row r="1369" spans="1:14" s="23" customFormat="1" ht="14.25" customHeight="1">
      <c r="A1369" s="115"/>
      <c r="B1369" s="308" t="str">
        <f>IF(A1369="","",VLOOKUP(A1369,'Project Budget vs Exp'!$B$9:$G$52,2,FALSE))</f>
        <v/>
      </c>
      <c r="C1369" s="117"/>
      <c r="D1369" s="116"/>
      <c r="E1369" s="118"/>
      <c r="F1369" s="119"/>
      <c r="G1369" s="120"/>
      <c r="H1369" s="120"/>
      <c r="I1369" s="418">
        <f t="shared" si="22"/>
        <v>0</v>
      </c>
      <c r="J1369" s="331"/>
      <c r="K1369" s="332">
        <f>IFERROR(SUM(C1369/'Transfers of Funds'!$F$57),0)</f>
        <v>0</v>
      </c>
      <c r="L1369" s="21"/>
      <c r="M1369" s="47" t="s">
        <v>162</v>
      </c>
      <c r="N1369" s="46"/>
    </row>
    <row r="1370" spans="1:14" s="23" customFormat="1" ht="14.25" customHeight="1">
      <c r="A1370" s="115"/>
      <c r="B1370" s="308" t="str">
        <f>IF(A1370="","",VLOOKUP(A1370,'Project Budget vs Exp'!$B$9:$G$52,2,FALSE))</f>
        <v/>
      </c>
      <c r="C1370" s="117"/>
      <c r="D1370" s="116"/>
      <c r="E1370" s="118"/>
      <c r="F1370" s="119"/>
      <c r="G1370" s="120"/>
      <c r="H1370" s="120"/>
      <c r="I1370" s="418">
        <f t="shared" si="22"/>
        <v>0</v>
      </c>
      <c r="J1370" s="331"/>
      <c r="K1370" s="332">
        <f>IFERROR(SUM(C1370/'Transfers of Funds'!$F$57),0)</f>
        <v>0</v>
      </c>
      <c r="L1370" s="21"/>
      <c r="M1370" s="47" t="s">
        <v>162</v>
      </c>
      <c r="N1370" s="46"/>
    </row>
    <row r="1371" spans="1:14" s="23" customFormat="1" ht="14.25" customHeight="1">
      <c r="A1371" s="115"/>
      <c r="B1371" s="308" t="str">
        <f>IF(A1371="","",VLOOKUP(A1371,'Project Budget vs Exp'!$B$9:$G$52,2,FALSE))</f>
        <v/>
      </c>
      <c r="C1371" s="117"/>
      <c r="D1371" s="116"/>
      <c r="E1371" s="118"/>
      <c r="F1371" s="119"/>
      <c r="G1371" s="120"/>
      <c r="H1371" s="120"/>
      <c r="I1371" s="418">
        <f t="shared" si="22"/>
        <v>0</v>
      </c>
      <c r="J1371" s="331"/>
      <c r="K1371" s="332">
        <f>IFERROR(SUM(C1371/'Transfers of Funds'!$F$57),0)</f>
        <v>0</v>
      </c>
      <c r="L1371" s="21"/>
      <c r="M1371" s="47" t="s">
        <v>162</v>
      </c>
      <c r="N1371" s="46"/>
    </row>
    <row r="1372" spans="1:14" s="23" customFormat="1" ht="14.25" customHeight="1">
      <c r="A1372" s="115"/>
      <c r="B1372" s="308" t="str">
        <f>IF(A1372="","",VLOOKUP(A1372,'Project Budget vs Exp'!$B$9:$G$52,2,FALSE))</f>
        <v/>
      </c>
      <c r="C1372" s="117"/>
      <c r="D1372" s="116"/>
      <c r="E1372" s="118"/>
      <c r="F1372" s="119"/>
      <c r="G1372" s="120"/>
      <c r="H1372" s="120"/>
      <c r="I1372" s="418">
        <f t="shared" si="22"/>
        <v>0</v>
      </c>
      <c r="J1372" s="331"/>
      <c r="K1372" s="332">
        <f>IFERROR(SUM(C1372/'Transfers of Funds'!$F$57),0)</f>
        <v>0</v>
      </c>
      <c r="L1372" s="21"/>
      <c r="M1372" s="47" t="s">
        <v>162</v>
      </c>
      <c r="N1372" s="46"/>
    </row>
    <row r="1373" spans="1:14" s="23" customFormat="1" ht="14.25" customHeight="1">
      <c r="A1373" s="115"/>
      <c r="B1373" s="308" t="str">
        <f>IF(A1373="","",VLOOKUP(A1373,'Project Budget vs Exp'!$B$9:$G$52,2,FALSE))</f>
        <v/>
      </c>
      <c r="C1373" s="117"/>
      <c r="D1373" s="116"/>
      <c r="E1373" s="118"/>
      <c r="F1373" s="119"/>
      <c r="G1373" s="120"/>
      <c r="H1373" s="120"/>
      <c r="I1373" s="418">
        <f t="shared" si="22"/>
        <v>0</v>
      </c>
      <c r="J1373" s="331"/>
      <c r="K1373" s="332">
        <f>IFERROR(SUM(C1373/'Transfers of Funds'!$F$57),0)</f>
        <v>0</v>
      </c>
      <c r="L1373" s="21"/>
      <c r="M1373" s="47" t="s">
        <v>162</v>
      </c>
      <c r="N1373" s="46"/>
    </row>
    <row r="1374" spans="1:14" s="23" customFormat="1" ht="14.25" customHeight="1">
      <c r="A1374" s="115"/>
      <c r="B1374" s="308" t="str">
        <f>IF(A1374="","",VLOOKUP(A1374,'Project Budget vs Exp'!$B$9:$G$52,2,FALSE))</f>
        <v/>
      </c>
      <c r="C1374" s="117"/>
      <c r="D1374" s="116"/>
      <c r="E1374" s="118"/>
      <c r="F1374" s="119"/>
      <c r="G1374" s="120"/>
      <c r="H1374" s="120"/>
      <c r="I1374" s="418">
        <f t="shared" si="22"/>
        <v>0</v>
      </c>
      <c r="J1374" s="331"/>
      <c r="K1374" s="332">
        <f>IFERROR(SUM(C1374/'Transfers of Funds'!$F$57),0)</f>
        <v>0</v>
      </c>
      <c r="L1374" s="21"/>
      <c r="M1374" s="47" t="s">
        <v>162</v>
      </c>
      <c r="N1374" s="46"/>
    </row>
    <row r="1375" spans="1:14" s="23" customFormat="1" ht="14.25" customHeight="1">
      <c r="A1375" s="115"/>
      <c r="B1375" s="308" t="str">
        <f>IF(A1375="","",VLOOKUP(A1375,'Project Budget vs Exp'!$B$9:$G$52,2,FALSE))</f>
        <v/>
      </c>
      <c r="C1375" s="117"/>
      <c r="D1375" s="116"/>
      <c r="E1375" s="118"/>
      <c r="F1375" s="119"/>
      <c r="G1375" s="120"/>
      <c r="H1375" s="120"/>
      <c r="I1375" s="418">
        <f t="shared" si="22"/>
        <v>0</v>
      </c>
      <c r="J1375" s="331"/>
      <c r="K1375" s="332">
        <f>IFERROR(SUM(C1375/'Transfers of Funds'!$F$57),0)</f>
        <v>0</v>
      </c>
      <c r="L1375" s="21"/>
      <c r="M1375" s="47" t="s">
        <v>162</v>
      </c>
      <c r="N1375" s="46"/>
    </row>
    <row r="1376" spans="1:14" s="23" customFormat="1" ht="14.25" customHeight="1">
      <c r="A1376" s="115"/>
      <c r="B1376" s="308" t="str">
        <f>IF(A1376="","",VLOOKUP(A1376,'Project Budget vs Exp'!$B$9:$G$52,2,FALSE))</f>
        <v/>
      </c>
      <c r="C1376" s="117"/>
      <c r="D1376" s="116"/>
      <c r="E1376" s="118"/>
      <c r="F1376" s="119"/>
      <c r="G1376" s="120"/>
      <c r="H1376" s="120"/>
      <c r="I1376" s="418">
        <f t="shared" si="22"/>
        <v>0</v>
      </c>
      <c r="J1376" s="331"/>
      <c r="K1376" s="332">
        <f>IFERROR(SUM(C1376/'Transfers of Funds'!$F$57),0)</f>
        <v>0</v>
      </c>
      <c r="L1376" s="21"/>
      <c r="M1376" s="47" t="s">
        <v>162</v>
      </c>
      <c r="N1376" s="46"/>
    </row>
    <row r="1377" spans="1:14" s="23" customFormat="1" ht="14.25" customHeight="1">
      <c r="A1377" s="115"/>
      <c r="B1377" s="308" t="str">
        <f>IF(A1377="","",VLOOKUP(A1377,'Project Budget vs Exp'!$B$9:$G$52,2,FALSE))</f>
        <v/>
      </c>
      <c r="C1377" s="117"/>
      <c r="D1377" s="116"/>
      <c r="E1377" s="118"/>
      <c r="F1377" s="119"/>
      <c r="G1377" s="120"/>
      <c r="H1377" s="120"/>
      <c r="I1377" s="418">
        <f t="shared" si="22"/>
        <v>0</v>
      </c>
      <c r="J1377" s="331"/>
      <c r="K1377" s="332">
        <f>IFERROR(SUM(C1377/'Transfers of Funds'!$F$57),0)</f>
        <v>0</v>
      </c>
      <c r="L1377" s="21"/>
      <c r="M1377" s="47" t="s">
        <v>162</v>
      </c>
      <c r="N1377" s="46"/>
    </row>
    <row r="1378" spans="1:14" s="23" customFormat="1" ht="14.25" customHeight="1">
      <c r="A1378" s="115"/>
      <c r="B1378" s="308" t="str">
        <f>IF(A1378="","",VLOOKUP(A1378,'Project Budget vs Exp'!$B$9:$G$52,2,FALSE))</f>
        <v/>
      </c>
      <c r="C1378" s="117"/>
      <c r="D1378" s="116"/>
      <c r="E1378" s="118"/>
      <c r="F1378" s="119"/>
      <c r="G1378" s="120"/>
      <c r="H1378" s="120"/>
      <c r="I1378" s="418">
        <f t="shared" si="22"/>
        <v>0</v>
      </c>
      <c r="J1378" s="331"/>
      <c r="K1378" s="332">
        <f>IFERROR(SUM(C1378/'Transfers of Funds'!$F$57),0)</f>
        <v>0</v>
      </c>
      <c r="L1378" s="21"/>
      <c r="M1378" s="47" t="s">
        <v>162</v>
      </c>
      <c r="N1378" s="46"/>
    </row>
    <row r="1379" spans="1:14" s="23" customFormat="1" ht="14.25" customHeight="1">
      <c r="A1379" s="115"/>
      <c r="B1379" s="308" t="str">
        <f>IF(A1379="","",VLOOKUP(A1379,'Project Budget vs Exp'!$B$9:$G$52,2,FALSE))</f>
        <v/>
      </c>
      <c r="C1379" s="117"/>
      <c r="D1379" s="116"/>
      <c r="E1379" s="118"/>
      <c r="F1379" s="119"/>
      <c r="G1379" s="120"/>
      <c r="H1379" s="120"/>
      <c r="I1379" s="418">
        <f t="shared" si="22"/>
        <v>0</v>
      </c>
      <c r="J1379" s="331"/>
      <c r="K1379" s="332">
        <f>IFERROR(SUM(C1379/'Transfers of Funds'!$F$57),0)</f>
        <v>0</v>
      </c>
      <c r="L1379" s="21"/>
      <c r="M1379" s="47" t="s">
        <v>162</v>
      </c>
      <c r="N1379" s="46"/>
    </row>
    <row r="1380" spans="1:14" s="23" customFormat="1" ht="14.25" customHeight="1">
      <c r="A1380" s="115"/>
      <c r="B1380" s="308" t="str">
        <f>IF(A1380="","",VLOOKUP(A1380,'Project Budget vs Exp'!$B$9:$G$52,2,FALSE))</f>
        <v/>
      </c>
      <c r="C1380" s="117"/>
      <c r="D1380" s="116"/>
      <c r="E1380" s="118"/>
      <c r="F1380" s="119"/>
      <c r="G1380" s="120"/>
      <c r="H1380" s="120"/>
      <c r="I1380" s="418">
        <f t="shared" si="22"/>
        <v>0</v>
      </c>
      <c r="J1380" s="331"/>
      <c r="K1380" s="332">
        <f>IFERROR(SUM(C1380/'Transfers of Funds'!$F$57),0)</f>
        <v>0</v>
      </c>
      <c r="L1380" s="21"/>
      <c r="M1380" s="47" t="s">
        <v>162</v>
      </c>
      <c r="N1380" s="46"/>
    </row>
    <row r="1381" spans="1:14" s="23" customFormat="1" ht="14.25" customHeight="1">
      <c r="A1381" s="115"/>
      <c r="B1381" s="308" t="str">
        <f>IF(A1381="","",VLOOKUP(A1381,'Project Budget vs Exp'!$B$9:$G$52,2,FALSE))</f>
        <v/>
      </c>
      <c r="C1381" s="117"/>
      <c r="D1381" s="116"/>
      <c r="E1381" s="118"/>
      <c r="F1381" s="119"/>
      <c r="G1381" s="120"/>
      <c r="H1381" s="120"/>
      <c r="I1381" s="418">
        <f t="shared" si="22"/>
        <v>0</v>
      </c>
      <c r="J1381" s="331"/>
      <c r="K1381" s="332">
        <f>IFERROR(SUM(C1381/'Transfers of Funds'!$F$57),0)</f>
        <v>0</v>
      </c>
      <c r="L1381" s="21"/>
      <c r="M1381" s="47" t="s">
        <v>162</v>
      </c>
      <c r="N1381" s="46"/>
    </row>
    <row r="1382" spans="1:14" s="23" customFormat="1" ht="14.25" customHeight="1">
      <c r="A1382" s="115"/>
      <c r="B1382" s="308" t="str">
        <f>IF(A1382="","",VLOOKUP(A1382,'Project Budget vs Exp'!$B$9:$G$52,2,FALSE))</f>
        <v/>
      </c>
      <c r="C1382" s="117"/>
      <c r="D1382" s="116"/>
      <c r="E1382" s="118"/>
      <c r="F1382" s="119"/>
      <c r="G1382" s="120"/>
      <c r="H1382" s="120"/>
      <c r="I1382" s="418">
        <f t="shared" si="22"/>
        <v>0</v>
      </c>
      <c r="J1382" s="331"/>
      <c r="K1382" s="332">
        <f>IFERROR(SUM(C1382/'Transfers of Funds'!$F$57),0)</f>
        <v>0</v>
      </c>
      <c r="L1382" s="21"/>
      <c r="M1382" s="47" t="s">
        <v>162</v>
      </c>
      <c r="N1382" s="46"/>
    </row>
    <row r="1383" spans="1:14" s="23" customFormat="1" ht="14.25" customHeight="1">
      <c r="A1383" s="115"/>
      <c r="B1383" s="308" t="str">
        <f>IF(A1383="","",VLOOKUP(A1383,'Project Budget vs Exp'!$B$9:$G$52,2,FALSE))</f>
        <v/>
      </c>
      <c r="C1383" s="117"/>
      <c r="D1383" s="116"/>
      <c r="E1383" s="118"/>
      <c r="F1383" s="119"/>
      <c r="G1383" s="120"/>
      <c r="H1383" s="120"/>
      <c r="I1383" s="418">
        <f t="shared" si="22"/>
        <v>0</v>
      </c>
      <c r="J1383" s="331"/>
      <c r="K1383" s="332">
        <f>IFERROR(SUM(C1383/'Transfers of Funds'!$F$57),0)</f>
        <v>0</v>
      </c>
      <c r="L1383" s="21"/>
      <c r="M1383" s="47" t="s">
        <v>162</v>
      </c>
      <c r="N1383" s="46"/>
    </row>
    <row r="1384" spans="1:14" s="23" customFormat="1" ht="14.25" customHeight="1">
      <c r="A1384" s="115"/>
      <c r="B1384" s="308" t="str">
        <f>IF(A1384="","",VLOOKUP(A1384,'Project Budget vs Exp'!$B$9:$G$52,2,FALSE))</f>
        <v/>
      </c>
      <c r="C1384" s="117"/>
      <c r="D1384" s="116"/>
      <c r="E1384" s="118"/>
      <c r="F1384" s="119"/>
      <c r="G1384" s="120"/>
      <c r="H1384" s="120"/>
      <c r="I1384" s="418">
        <f t="shared" si="22"/>
        <v>0</v>
      </c>
      <c r="J1384" s="331"/>
      <c r="K1384" s="332">
        <f>IFERROR(SUM(C1384/'Transfers of Funds'!$F$57),0)</f>
        <v>0</v>
      </c>
      <c r="L1384" s="21"/>
      <c r="M1384" s="47" t="s">
        <v>162</v>
      </c>
      <c r="N1384" s="46"/>
    </row>
    <row r="1385" spans="1:14" s="23" customFormat="1" ht="14.25" customHeight="1">
      <c r="A1385" s="115"/>
      <c r="B1385" s="308" t="str">
        <f>IF(A1385="","",VLOOKUP(A1385,'Project Budget vs Exp'!$B$9:$G$52,2,FALSE))</f>
        <v/>
      </c>
      <c r="C1385" s="117"/>
      <c r="D1385" s="116"/>
      <c r="E1385" s="118"/>
      <c r="F1385" s="119"/>
      <c r="G1385" s="120"/>
      <c r="H1385" s="120"/>
      <c r="I1385" s="418">
        <f t="shared" si="22"/>
        <v>0</v>
      </c>
      <c r="J1385" s="331"/>
      <c r="K1385" s="332">
        <f>IFERROR(SUM(C1385/'Transfers of Funds'!$F$57),0)</f>
        <v>0</v>
      </c>
      <c r="L1385" s="21"/>
      <c r="M1385" s="47" t="s">
        <v>162</v>
      </c>
      <c r="N1385" s="46"/>
    </row>
    <row r="1386" spans="1:14" s="23" customFormat="1" ht="14.25" customHeight="1">
      <c r="A1386" s="115"/>
      <c r="B1386" s="308" t="str">
        <f>IF(A1386="","",VLOOKUP(A1386,'Project Budget vs Exp'!$B$9:$G$52,2,FALSE))</f>
        <v/>
      </c>
      <c r="C1386" s="117"/>
      <c r="D1386" s="116"/>
      <c r="E1386" s="118"/>
      <c r="F1386" s="119"/>
      <c r="G1386" s="120"/>
      <c r="H1386" s="120"/>
      <c r="I1386" s="418">
        <f t="shared" si="22"/>
        <v>0</v>
      </c>
      <c r="J1386" s="331"/>
      <c r="K1386" s="332">
        <f>IFERROR(SUM(C1386/'Transfers of Funds'!$F$57),0)</f>
        <v>0</v>
      </c>
      <c r="L1386" s="21"/>
      <c r="M1386" s="47" t="s">
        <v>162</v>
      </c>
      <c r="N1386" s="46"/>
    </row>
    <row r="1387" spans="1:14" s="23" customFormat="1" ht="14.25" customHeight="1">
      <c r="A1387" s="115"/>
      <c r="B1387" s="308" t="str">
        <f>IF(A1387="","",VLOOKUP(A1387,'Project Budget vs Exp'!$B$9:$G$52,2,FALSE))</f>
        <v/>
      </c>
      <c r="C1387" s="117"/>
      <c r="D1387" s="116"/>
      <c r="E1387" s="118"/>
      <c r="F1387" s="119"/>
      <c r="G1387" s="120"/>
      <c r="H1387" s="120"/>
      <c r="I1387" s="418">
        <f t="shared" si="22"/>
        <v>0</v>
      </c>
      <c r="J1387" s="331"/>
      <c r="K1387" s="332">
        <f>IFERROR(SUM(C1387/'Transfers of Funds'!$F$57),0)</f>
        <v>0</v>
      </c>
      <c r="L1387" s="21"/>
      <c r="M1387" s="47" t="s">
        <v>162</v>
      </c>
      <c r="N1387" s="46"/>
    </row>
    <row r="1388" spans="1:14" s="23" customFormat="1" ht="14.25" customHeight="1">
      <c r="A1388" s="115"/>
      <c r="B1388" s="308" t="str">
        <f>IF(A1388="","",VLOOKUP(A1388,'Project Budget vs Exp'!$B$9:$G$52,2,FALSE))</f>
        <v/>
      </c>
      <c r="C1388" s="117"/>
      <c r="D1388" s="116"/>
      <c r="E1388" s="118"/>
      <c r="F1388" s="119"/>
      <c r="G1388" s="120"/>
      <c r="H1388" s="120"/>
      <c r="I1388" s="418">
        <f t="shared" si="22"/>
        <v>0</v>
      </c>
      <c r="J1388" s="331"/>
      <c r="K1388" s="332">
        <f>IFERROR(SUM(C1388/'Transfers of Funds'!$F$57),0)</f>
        <v>0</v>
      </c>
      <c r="L1388" s="21"/>
      <c r="M1388" s="47" t="s">
        <v>162</v>
      </c>
      <c r="N1388" s="46"/>
    </row>
    <row r="1389" spans="1:14" s="23" customFormat="1" ht="14.25" customHeight="1">
      <c r="A1389" s="115"/>
      <c r="B1389" s="308" t="str">
        <f>IF(A1389="","",VLOOKUP(A1389,'Project Budget vs Exp'!$B$9:$G$52,2,FALSE))</f>
        <v/>
      </c>
      <c r="C1389" s="117"/>
      <c r="D1389" s="116"/>
      <c r="E1389" s="118"/>
      <c r="F1389" s="119"/>
      <c r="G1389" s="120"/>
      <c r="H1389" s="120"/>
      <c r="I1389" s="418">
        <f t="shared" si="22"/>
        <v>0</v>
      </c>
      <c r="J1389" s="331"/>
      <c r="K1389" s="332">
        <f>IFERROR(SUM(C1389/'Transfers of Funds'!$F$57),0)</f>
        <v>0</v>
      </c>
      <c r="L1389" s="21"/>
      <c r="M1389" s="47" t="s">
        <v>162</v>
      </c>
      <c r="N1389" s="46"/>
    </row>
    <row r="1390" spans="1:14" s="23" customFormat="1" ht="14.25" customHeight="1">
      <c r="A1390" s="115"/>
      <c r="B1390" s="308" t="str">
        <f>IF(A1390="","",VLOOKUP(A1390,'Project Budget vs Exp'!$B$9:$G$52,2,FALSE))</f>
        <v/>
      </c>
      <c r="C1390" s="117"/>
      <c r="D1390" s="116"/>
      <c r="E1390" s="118"/>
      <c r="F1390" s="119"/>
      <c r="G1390" s="120"/>
      <c r="H1390" s="120"/>
      <c r="I1390" s="418">
        <f t="shared" si="22"/>
        <v>0</v>
      </c>
      <c r="J1390" s="331"/>
      <c r="K1390" s="332">
        <f>IFERROR(SUM(C1390/'Transfers of Funds'!$F$57),0)</f>
        <v>0</v>
      </c>
      <c r="L1390" s="21"/>
      <c r="M1390" s="47" t="s">
        <v>162</v>
      </c>
      <c r="N1390" s="46"/>
    </row>
    <row r="1391" spans="1:14" s="23" customFormat="1" ht="14.25" customHeight="1">
      <c r="A1391" s="115"/>
      <c r="B1391" s="308" t="str">
        <f>IF(A1391="","",VLOOKUP(A1391,'Project Budget vs Exp'!$B$9:$G$52,2,FALSE))</f>
        <v/>
      </c>
      <c r="C1391" s="117"/>
      <c r="D1391" s="116"/>
      <c r="E1391" s="118"/>
      <c r="F1391" s="119"/>
      <c r="G1391" s="120"/>
      <c r="H1391" s="120"/>
      <c r="I1391" s="418">
        <f t="shared" si="22"/>
        <v>0</v>
      </c>
      <c r="J1391" s="331"/>
      <c r="K1391" s="332">
        <f>IFERROR(SUM(C1391/'Transfers of Funds'!$F$57),0)</f>
        <v>0</v>
      </c>
      <c r="L1391" s="21"/>
      <c r="M1391" s="47" t="s">
        <v>162</v>
      </c>
      <c r="N1391" s="46"/>
    </row>
    <row r="1392" spans="1:14" s="23" customFormat="1" ht="14.25" customHeight="1">
      <c r="A1392" s="115"/>
      <c r="B1392" s="308" t="str">
        <f>IF(A1392="","",VLOOKUP(A1392,'Project Budget vs Exp'!$B$9:$G$52,2,FALSE))</f>
        <v/>
      </c>
      <c r="C1392" s="117"/>
      <c r="D1392" s="116"/>
      <c r="E1392" s="118"/>
      <c r="F1392" s="119"/>
      <c r="G1392" s="120"/>
      <c r="H1392" s="120"/>
      <c r="I1392" s="418">
        <f t="shared" si="22"/>
        <v>0</v>
      </c>
      <c r="J1392" s="331"/>
      <c r="K1392" s="332">
        <f>IFERROR(SUM(C1392/'Transfers of Funds'!$F$57),0)</f>
        <v>0</v>
      </c>
      <c r="L1392" s="21"/>
      <c r="M1392" s="47" t="s">
        <v>162</v>
      </c>
      <c r="N1392" s="46"/>
    </row>
    <row r="1393" spans="1:14" s="23" customFormat="1" ht="14.25" customHeight="1">
      <c r="A1393" s="115"/>
      <c r="B1393" s="308" t="str">
        <f>IF(A1393="","",VLOOKUP(A1393,'Project Budget vs Exp'!$B$9:$G$52,2,FALSE))</f>
        <v/>
      </c>
      <c r="C1393" s="117"/>
      <c r="D1393" s="116"/>
      <c r="E1393" s="118"/>
      <c r="F1393" s="119"/>
      <c r="G1393" s="120"/>
      <c r="H1393" s="120"/>
      <c r="I1393" s="418">
        <f t="shared" si="22"/>
        <v>0</v>
      </c>
      <c r="J1393" s="331"/>
      <c r="K1393" s="332">
        <f>IFERROR(SUM(C1393/'Transfers of Funds'!$F$57),0)</f>
        <v>0</v>
      </c>
      <c r="L1393" s="21"/>
      <c r="M1393" s="47" t="s">
        <v>162</v>
      </c>
      <c r="N1393" s="46"/>
    </row>
    <row r="1394" spans="1:14" s="23" customFormat="1" ht="14.25" customHeight="1">
      <c r="A1394" s="115"/>
      <c r="B1394" s="308" t="str">
        <f>IF(A1394="","",VLOOKUP(A1394,'Project Budget vs Exp'!$B$9:$G$52,2,FALSE))</f>
        <v/>
      </c>
      <c r="C1394" s="117"/>
      <c r="D1394" s="116"/>
      <c r="E1394" s="118"/>
      <c r="F1394" s="119"/>
      <c r="G1394" s="120"/>
      <c r="H1394" s="120"/>
      <c r="I1394" s="418">
        <f t="shared" si="22"/>
        <v>0</v>
      </c>
      <c r="J1394" s="331"/>
      <c r="K1394" s="332">
        <f>IFERROR(SUM(C1394/'Transfers of Funds'!$F$57),0)</f>
        <v>0</v>
      </c>
      <c r="L1394" s="21"/>
      <c r="M1394" s="47" t="s">
        <v>162</v>
      </c>
      <c r="N1394" s="46"/>
    </row>
    <row r="1395" spans="1:14" s="23" customFormat="1" ht="14.25" customHeight="1">
      <c r="A1395" s="115"/>
      <c r="B1395" s="308" t="str">
        <f>IF(A1395="","",VLOOKUP(A1395,'Project Budget vs Exp'!$B$9:$G$52,2,FALSE))</f>
        <v/>
      </c>
      <c r="C1395" s="117"/>
      <c r="D1395" s="116"/>
      <c r="E1395" s="118"/>
      <c r="F1395" s="119"/>
      <c r="G1395" s="120"/>
      <c r="H1395" s="120"/>
      <c r="I1395" s="418">
        <f t="shared" si="22"/>
        <v>0</v>
      </c>
      <c r="J1395" s="331"/>
      <c r="K1395" s="332">
        <f>IFERROR(SUM(C1395/'Transfers of Funds'!$F$57),0)</f>
        <v>0</v>
      </c>
      <c r="L1395" s="21"/>
      <c r="M1395" s="47" t="s">
        <v>162</v>
      </c>
      <c r="N1395" s="46"/>
    </row>
    <row r="1396" spans="1:14" s="23" customFormat="1" ht="14.25" customHeight="1">
      <c r="A1396" s="115"/>
      <c r="B1396" s="308" t="str">
        <f>IF(A1396="","",VLOOKUP(A1396,'Project Budget vs Exp'!$B$9:$G$52,2,FALSE))</f>
        <v/>
      </c>
      <c r="C1396" s="117"/>
      <c r="D1396" s="116"/>
      <c r="E1396" s="118"/>
      <c r="F1396" s="119"/>
      <c r="G1396" s="120"/>
      <c r="H1396" s="120"/>
      <c r="I1396" s="418">
        <f t="shared" si="22"/>
        <v>0</v>
      </c>
      <c r="J1396" s="331"/>
      <c r="K1396" s="332">
        <f>IFERROR(SUM(C1396/'Transfers of Funds'!$F$57),0)</f>
        <v>0</v>
      </c>
      <c r="L1396" s="21"/>
      <c r="M1396" s="47" t="s">
        <v>162</v>
      </c>
      <c r="N1396" s="46"/>
    </row>
    <row r="1397" spans="1:14" s="23" customFormat="1" ht="14.25" customHeight="1">
      <c r="A1397" s="115"/>
      <c r="B1397" s="308" t="str">
        <f>IF(A1397="","",VLOOKUP(A1397,'Project Budget vs Exp'!$B$9:$G$52,2,FALSE))</f>
        <v/>
      </c>
      <c r="C1397" s="117"/>
      <c r="D1397" s="116"/>
      <c r="E1397" s="118"/>
      <c r="F1397" s="119"/>
      <c r="G1397" s="120"/>
      <c r="H1397" s="120"/>
      <c r="I1397" s="418">
        <f t="shared" si="22"/>
        <v>0</v>
      </c>
      <c r="J1397" s="331"/>
      <c r="K1397" s="332">
        <f>IFERROR(SUM(C1397/'Transfers of Funds'!$F$57),0)</f>
        <v>0</v>
      </c>
      <c r="L1397" s="21"/>
      <c r="M1397" s="47" t="s">
        <v>162</v>
      </c>
      <c r="N1397" s="46"/>
    </row>
    <row r="1398" spans="1:14" s="23" customFormat="1" ht="14.25" customHeight="1">
      <c r="A1398" s="115"/>
      <c r="B1398" s="308" t="str">
        <f>IF(A1398="","",VLOOKUP(A1398,'Project Budget vs Exp'!$B$9:$G$52,2,FALSE))</f>
        <v/>
      </c>
      <c r="C1398" s="117"/>
      <c r="D1398" s="116"/>
      <c r="E1398" s="118"/>
      <c r="F1398" s="119"/>
      <c r="G1398" s="120"/>
      <c r="H1398" s="120"/>
      <c r="I1398" s="418">
        <f t="shared" si="22"/>
        <v>0</v>
      </c>
      <c r="J1398" s="331"/>
      <c r="K1398" s="332">
        <f>IFERROR(SUM(C1398/'Transfers of Funds'!$F$57),0)</f>
        <v>0</v>
      </c>
      <c r="L1398" s="21"/>
      <c r="M1398" s="47" t="s">
        <v>162</v>
      </c>
      <c r="N1398" s="46"/>
    </row>
    <row r="1399" spans="1:14" s="23" customFormat="1" ht="14.25" customHeight="1">
      <c r="A1399" s="115"/>
      <c r="B1399" s="308" t="str">
        <f>IF(A1399="","",VLOOKUP(A1399,'Project Budget vs Exp'!$B$9:$G$52,2,FALSE))</f>
        <v/>
      </c>
      <c r="C1399" s="117"/>
      <c r="D1399" s="116"/>
      <c r="E1399" s="118"/>
      <c r="F1399" s="119"/>
      <c r="G1399" s="120"/>
      <c r="H1399" s="120"/>
      <c r="I1399" s="418">
        <f t="shared" si="22"/>
        <v>0</v>
      </c>
      <c r="J1399" s="331"/>
      <c r="K1399" s="332">
        <f>IFERROR(SUM(C1399/'Transfers of Funds'!$F$57),0)</f>
        <v>0</v>
      </c>
      <c r="L1399" s="21"/>
      <c r="M1399" s="47" t="s">
        <v>162</v>
      </c>
      <c r="N1399" s="46"/>
    </row>
    <row r="1400" spans="1:14" s="23" customFormat="1" ht="14.25" customHeight="1">
      <c r="A1400" s="115"/>
      <c r="B1400" s="308" t="str">
        <f>IF(A1400="","",VLOOKUP(A1400,'Project Budget vs Exp'!$B$9:$G$52,2,FALSE))</f>
        <v/>
      </c>
      <c r="C1400" s="117"/>
      <c r="D1400" s="116"/>
      <c r="E1400" s="118"/>
      <c r="F1400" s="119"/>
      <c r="G1400" s="120"/>
      <c r="H1400" s="120"/>
      <c r="I1400" s="418">
        <f t="shared" si="22"/>
        <v>0</v>
      </c>
      <c r="J1400" s="331"/>
      <c r="K1400" s="332">
        <f>IFERROR(SUM(C1400/'Transfers of Funds'!$F$57),0)</f>
        <v>0</v>
      </c>
      <c r="L1400" s="21"/>
      <c r="M1400" s="47" t="s">
        <v>162</v>
      </c>
      <c r="N1400" s="46"/>
    </row>
    <row r="1401" spans="1:14" s="23" customFormat="1" ht="14.25" customHeight="1">
      <c r="A1401" s="115"/>
      <c r="B1401" s="308" t="str">
        <f>IF(A1401="","",VLOOKUP(A1401,'Project Budget vs Exp'!$B$9:$G$52,2,FALSE))</f>
        <v/>
      </c>
      <c r="C1401" s="117"/>
      <c r="D1401" s="116"/>
      <c r="E1401" s="118"/>
      <c r="F1401" s="119"/>
      <c r="G1401" s="120"/>
      <c r="H1401" s="120"/>
      <c r="I1401" s="418">
        <f t="shared" si="22"/>
        <v>0</v>
      </c>
      <c r="J1401" s="331"/>
      <c r="K1401" s="332">
        <f>IFERROR(SUM(C1401/'Transfers of Funds'!$F$57),0)</f>
        <v>0</v>
      </c>
      <c r="L1401" s="21"/>
      <c r="M1401" s="47" t="s">
        <v>162</v>
      </c>
      <c r="N1401" s="46"/>
    </row>
    <row r="1402" spans="1:14" s="23" customFormat="1" ht="14.25" customHeight="1">
      <c r="A1402" s="115"/>
      <c r="B1402" s="308" t="str">
        <f>IF(A1402="","",VLOOKUP(A1402,'Project Budget vs Exp'!$B$9:$G$52,2,FALSE))</f>
        <v/>
      </c>
      <c r="C1402" s="117"/>
      <c r="D1402" s="116"/>
      <c r="E1402" s="118"/>
      <c r="F1402" s="119"/>
      <c r="G1402" s="120"/>
      <c r="H1402" s="120"/>
      <c r="I1402" s="418">
        <f t="shared" si="22"/>
        <v>0</v>
      </c>
      <c r="J1402" s="331"/>
      <c r="K1402" s="332">
        <f>IFERROR(SUM(C1402/'Transfers of Funds'!$F$57),0)</f>
        <v>0</v>
      </c>
      <c r="L1402" s="21"/>
      <c r="M1402" s="47" t="s">
        <v>162</v>
      </c>
      <c r="N1402" s="46"/>
    </row>
    <row r="1403" spans="1:14" s="23" customFormat="1" ht="14.25" customHeight="1">
      <c r="A1403" s="115"/>
      <c r="B1403" s="308" t="str">
        <f>IF(A1403="","",VLOOKUP(A1403,'Project Budget vs Exp'!$B$9:$G$52,2,FALSE))</f>
        <v/>
      </c>
      <c r="C1403" s="117"/>
      <c r="D1403" s="116"/>
      <c r="E1403" s="118"/>
      <c r="F1403" s="119"/>
      <c r="G1403" s="120"/>
      <c r="H1403" s="120"/>
      <c r="I1403" s="418">
        <f t="shared" si="22"/>
        <v>0</v>
      </c>
      <c r="J1403" s="331"/>
      <c r="K1403" s="332">
        <f>IFERROR(SUM(C1403/'Transfers of Funds'!$F$57),0)</f>
        <v>0</v>
      </c>
      <c r="L1403" s="21"/>
      <c r="M1403" s="47" t="s">
        <v>162</v>
      </c>
      <c r="N1403" s="46"/>
    </row>
    <row r="1404" spans="1:14" s="23" customFormat="1" ht="14.25" customHeight="1">
      <c r="A1404" s="115"/>
      <c r="B1404" s="308" t="str">
        <f>IF(A1404="","",VLOOKUP(A1404,'Project Budget vs Exp'!$B$9:$G$52,2,FALSE))</f>
        <v/>
      </c>
      <c r="C1404" s="117"/>
      <c r="D1404" s="116"/>
      <c r="E1404" s="118"/>
      <c r="F1404" s="119"/>
      <c r="G1404" s="120"/>
      <c r="H1404" s="120"/>
      <c r="I1404" s="418">
        <f t="shared" si="22"/>
        <v>0</v>
      </c>
      <c r="J1404" s="331"/>
      <c r="K1404" s="332">
        <f>IFERROR(SUM(C1404/'Transfers of Funds'!$F$57),0)</f>
        <v>0</v>
      </c>
      <c r="L1404" s="21"/>
      <c r="M1404" s="47" t="s">
        <v>162</v>
      </c>
      <c r="N1404" s="46"/>
    </row>
    <row r="1405" spans="1:14" s="23" customFormat="1" ht="14.25" customHeight="1">
      <c r="A1405" s="115"/>
      <c r="B1405" s="308" t="str">
        <f>IF(A1405="","",VLOOKUP(A1405,'Project Budget vs Exp'!$B$9:$G$52,2,FALSE))</f>
        <v/>
      </c>
      <c r="C1405" s="117"/>
      <c r="D1405" s="116"/>
      <c r="E1405" s="118"/>
      <c r="F1405" s="119"/>
      <c r="G1405" s="120"/>
      <c r="H1405" s="120"/>
      <c r="I1405" s="418">
        <f t="shared" si="22"/>
        <v>0</v>
      </c>
      <c r="J1405" s="331"/>
      <c r="K1405" s="332">
        <f>IFERROR(SUM(C1405/'Transfers of Funds'!$F$57),0)</f>
        <v>0</v>
      </c>
      <c r="L1405" s="21"/>
      <c r="M1405" s="47" t="s">
        <v>162</v>
      </c>
      <c r="N1405" s="46"/>
    </row>
    <row r="1406" spans="1:14" s="23" customFormat="1" ht="14.25" customHeight="1">
      <c r="A1406" s="115"/>
      <c r="B1406" s="308" t="str">
        <f>IF(A1406="","",VLOOKUP(A1406,'Project Budget vs Exp'!$B$9:$G$52,2,FALSE))</f>
        <v/>
      </c>
      <c r="C1406" s="117"/>
      <c r="D1406" s="116"/>
      <c r="E1406" s="118"/>
      <c r="F1406" s="119"/>
      <c r="G1406" s="120"/>
      <c r="H1406" s="120"/>
      <c r="I1406" s="418">
        <f t="shared" si="22"/>
        <v>0</v>
      </c>
      <c r="J1406" s="331"/>
      <c r="K1406" s="332">
        <f>IFERROR(SUM(C1406/'Transfers of Funds'!$F$57),0)</f>
        <v>0</v>
      </c>
      <c r="L1406" s="21"/>
      <c r="M1406" s="47" t="s">
        <v>162</v>
      </c>
      <c r="N1406" s="46"/>
    </row>
    <row r="1407" spans="1:14" s="23" customFormat="1" ht="14.25" customHeight="1">
      <c r="A1407" s="115"/>
      <c r="B1407" s="308" t="str">
        <f>IF(A1407="","",VLOOKUP(A1407,'Project Budget vs Exp'!$B$9:$G$52,2,FALSE))</f>
        <v/>
      </c>
      <c r="C1407" s="117"/>
      <c r="D1407" s="116"/>
      <c r="E1407" s="118"/>
      <c r="F1407" s="119"/>
      <c r="G1407" s="120"/>
      <c r="H1407" s="120"/>
      <c r="I1407" s="418">
        <f t="shared" si="22"/>
        <v>0</v>
      </c>
      <c r="J1407" s="331"/>
      <c r="K1407" s="332">
        <f>IFERROR(SUM(C1407/'Transfers of Funds'!$F$57),0)</f>
        <v>0</v>
      </c>
      <c r="L1407" s="21"/>
      <c r="M1407" s="47" t="s">
        <v>162</v>
      </c>
      <c r="N1407" s="46"/>
    </row>
    <row r="1408" spans="1:14" s="23" customFormat="1" ht="14.25" customHeight="1">
      <c r="A1408" s="115"/>
      <c r="B1408" s="308" t="str">
        <f>IF(A1408="","",VLOOKUP(A1408,'Project Budget vs Exp'!$B$9:$G$52,2,FALSE))</f>
        <v/>
      </c>
      <c r="C1408" s="117"/>
      <c r="D1408" s="116"/>
      <c r="E1408" s="118"/>
      <c r="F1408" s="119"/>
      <c r="G1408" s="120"/>
      <c r="H1408" s="120"/>
      <c r="I1408" s="418">
        <f t="shared" si="22"/>
        <v>0</v>
      </c>
      <c r="J1408" s="331"/>
      <c r="K1408" s="332">
        <f>IFERROR(SUM(C1408/'Transfers of Funds'!$F$57),0)</f>
        <v>0</v>
      </c>
      <c r="L1408" s="21"/>
      <c r="M1408" s="47" t="s">
        <v>162</v>
      </c>
      <c r="N1408" s="46"/>
    </row>
    <row r="1409" spans="1:14" s="23" customFormat="1" ht="14.25" customHeight="1">
      <c r="A1409" s="115"/>
      <c r="B1409" s="308" t="str">
        <f>IF(A1409="","",VLOOKUP(A1409,'Project Budget vs Exp'!$B$9:$G$52,2,FALSE))</f>
        <v/>
      </c>
      <c r="C1409" s="117"/>
      <c r="D1409" s="116"/>
      <c r="E1409" s="118"/>
      <c r="F1409" s="119"/>
      <c r="G1409" s="120"/>
      <c r="H1409" s="120"/>
      <c r="I1409" s="418">
        <f t="shared" si="22"/>
        <v>0</v>
      </c>
      <c r="J1409" s="331"/>
      <c r="K1409" s="332">
        <f>IFERROR(SUM(C1409/'Transfers of Funds'!$F$57),0)</f>
        <v>0</v>
      </c>
      <c r="L1409" s="21"/>
      <c r="M1409" s="47" t="s">
        <v>162</v>
      </c>
      <c r="N1409" s="46"/>
    </row>
    <row r="1410" spans="1:14" s="23" customFormat="1" ht="14.25" customHeight="1">
      <c r="A1410" s="115"/>
      <c r="B1410" s="308" t="str">
        <f>IF(A1410="","",VLOOKUP(A1410,'Project Budget vs Exp'!$B$9:$G$52,2,FALSE))</f>
        <v/>
      </c>
      <c r="C1410" s="117"/>
      <c r="D1410" s="116"/>
      <c r="E1410" s="118"/>
      <c r="F1410" s="119"/>
      <c r="G1410" s="120"/>
      <c r="H1410" s="120"/>
      <c r="I1410" s="418">
        <f t="shared" si="22"/>
        <v>0</v>
      </c>
      <c r="J1410" s="331"/>
      <c r="K1410" s="332">
        <f>IFERROR(SUM(C1410/'Transfers of Funds'!$F$57),0)</f>
        <v>0</v>
      </c>
      <c r="L1410" s="21"/>
      <c r="M1410" s="47" t="s">
        <v>162</v>
      </c>
      <c r="N1410" s="46"/>
    </row>
    <row r="1411" spans="1:14" s="23" customFormat="1" ht="14.25" customHeight="1">
      <c r="A1411" s="115"/>
      <c r="B1411" s="308" t="str">
        <f>IF(A1411="","",VLOOKUP(A1411,'Project Budget vs Exp'!$B$9:$G$52,2,FALSE))</f>
        <v/>
      </c>
      <c r="C1411" s="117"/>
      <c r="D1411" s="116"/>
      <c r="E1411" s="118"/>
      <c r="F1411" s="119"/>
      <c r="G1411" s="120"/>
      <c r="H1411" s="120"/>
      <c r="I1411" s="418">
        <f t="shared" si="22"/>
        <v>0</v>
      </c>
      <c r="J1411" s="331"/>
      <c r="K1411" s="332">
        <f>IFERROR(SUM(C1411/'Transfers of Funds'!$F$57),0)</f>
        <v>0</v>
      </c>
      <c r="L1411" s="21"/>
      <c r="M1411" s="47" t="s">
        <v>162</v>
      </c>
      <c r="N1411" s="46"/>
    </row>
    <row r="1412" spans="1:14" s="23" customFormat="1" ht="14.25" customHeight="1">
      <c r="A1412" s="115"/>
      <c r="B1412" s="308" t="str">
        <f>IF(A1412="","",VLOOKUP(A1412,'Project Budget vs Exp'!$B$9:$G$52,2,FALSE))</f>
        <v/>
      </c>
      <c r="C1412" s="117"/>
      <c r="D1412" s="116"/>
      <c r="E1412" s="118"/>
      <c r="F1412" s="119"/>
      <c r="G1412" s="120"/>
      <c r="H1412" s="120"/>
      <c r="I1412" s="418">
        <f t="shared" si="22"/>
        <v>0</v>
      </c>
      <c r="J1412" s="331"/>
      <c r="K1412" s="332">
        <f>IFERROR(SUM(C1412/'Transfers of Funds'!$F$57),0)</f>
        <v>0</v>
      </c>
      <c r="L1412" s="21"/>
      <c r="M1412" s="47" t="s">
        <v>162</v>
      </c>
      <c r="N1412" s="46"/>
    </row>
    <row r="1413" spans="1:14" s="23" customFormat="1" ht="14.25" customHeight="1">
      <c r="A1413" s="115"/>
      <c r="B1413" s="308" t="str">
        <f>IF(A1413="","",VLOOKUP(A1413,'Project Budget vs Exp'!$B$9:$G$52,2,FALSE))</f>
        <v/>
      </c>
      <c r="C1413" s="117"/>
      <c r="D1413" s="116"/>
      <c r="E1413" s="118"/>
      <c r="F1413" s="119"/>
      <c r="G1413" s="120"/>
      <c r="H1413" s="120"/>
      <c r="I1413" s="418">
        <f t="shared" si="22"/>
        <v>0</v>
      </c>
      <c r="J1413" s="331"/>
      <c r="K1413" s="332">
        <f>IFERROR(SUM(C1413/'Transfers of Funds'!$F$57),0)</f>
        <v>0</v>
      </c>
      <c r="L1413" s="21"/>
      <c r="M1413" s="47" t="s">
        <v>162</v>
      </c>
      <c r="N1413" s="46"/>
    </row>
    <row r="1414" spans="1:14" s="23" customFormat="1" ht="14.25" customHeight="1">
      <c r="A1414" s="115"/>
      <c r="B1414" s="308" t="str">
        <f>IF(A1414="","",VLOOKUP(A1414,'Project Budget vs Exp'!$B$9:$G$52,2,FALSE))</f>
        <v/>
      </c>
      <c r="C1414" s="117"/>
      <c r="D1414" s="116"/>
      <c r="E1414" s="118"/>
      <c r="F1414" s="119"/>
      <c r="G1414" s="120"/>
      <c r="H1414" s="120"/>
      <c r="I1414" s="418">
        <f t="shared" si="22"/>
        <v>0</v>
      </c>
      <c r="J1414" s="331"/>
      <c r="K1414" s="332">
        <f>IFERROR(SUM(C1414/'Transfers of Funds'!$F$57),0)</f>
        <v>0</v>
      </c>
      <c r="L1414" s="21"/>
      <c r="M1414" s="47" t="s">
        <v>162</v>
      </c>
      <c r="N1414" s="46"/>
    </row>
    <row r="1415" spans="1:14" s="23" customFormat="1" ht="14.25" customHeight="1">
      <c r="A1415" s="115"/>
      <c r="B1415" s="308" t="str">
        <f>IF(A1415="","",VLOOKUP(A1415,'Project Budget vs Exp'!$B$9:$G$52,2,FALSE))</f>
        <v/>
      </c>
      <c r="C1415" s="117"/>
      <c r="D1415" s="116"/>
      <c r="E1415" s="118"/>
      <c r="F1415" s="119"/>
      <c r="G1415" s="120"/>
      <c r="H1415" s="120"/>
      <c r="I1415" s="418">
        <f t="shared" si="22"/>
        <v>0</v>
      </c>
      <c r="J1415" s="331"/>
      <c r="K1415" s="332">
        <f>IFERROR(SUM(C1415/'Transfers of Funds'!$F$57),0)</f>
        <v>0</v>
      </c>
      <c r="L1415" s="21"/>
      <c r="M1415" s="47" t="s">
        <v>162</v>
      </c>
      <c r="N1415" s="46"/>
    </row>
    <row r="1416" spans="1:14" s="23" customFormat="1" ht="14.25" customHeight="1">
      <c r="A1416" s="115"/>
      <c r="B1416" s="308" t="str">
        <f>IF(A1416="","",VLOOKUP(A1416,'Project Budget vs Exp'!$B$9:$G$52,2,FALSE))</f>
        <v/>
      </c>
      <c r="C1416" s="117"/>
      <c r="D1416" s="116"/>
      <c r="E1416" s="118"/>
      <c r="F1416" s="119"/>
      <c r="G1416" s="120"/>
      <c r="H1416" s="120"/>
      <c r="I1416" s="418">
        <f t="shared" si="22"/>
        <v>0</v>
      </c>
      <c r="J1416" s="331"/>
      <c r="K1416" s="332">
        <f>IFERROR(SUM(C1416/'Transfers of Funds'!$F$57),0)</f>
        <v>0</v>
      </c>
      <c r="L1416" s="21"/>
      <c r="M1416" s="47" t="s">
        <v>162</v>
      </c>
      <c r="N1416" s="46"/>
    </row>
    <row r="1417" spans="1:14" s="23" customFormat="1" ht="14.25" customHeight="1">
      <c r="A1417" s="115"/>
      <c r="B1417" s="308" t="str">
        <f>IF(A1417="","",VLOOKUP(A1417,'Project Budget vs Exp'!$B$9:$G$52,2,FALSE))</f>
        <v/>
      </c>
      <c r="C1417" s="117"/>
      <c r="D1417" s="116"/>
      <c r="E1417" s="118"/>
      <c r="F1417" s="119"/>
      <c r="G1417" s="120"/>
      <c r="H1417" s="120"/>
      <c r="I1417" s="418">
        <f t="shared" si="22"/>
        <v>0</v>
      </c>
      <c r="J1417" s="331"/>
      <c r="K1417" s="332">
        <f>IFERROR(SUM(C1417/'Transfers of Funds'!$F$57),0)</f>
        <v>0</v>
      </c>
      <c r="L1417" s="21"/>
      <c r="M1417" s="47" t="s">
        <v>162</v>
      </c>
      <c r="N1417" s="46"/>
    </row>
    <row r="1418" spans="1:14" s="23" customFormat="1" ht="14.25" customHeight="1">
      <c r="A1418" s="115"/>
      <c r="B1418" s="308" t="str">
        <f>IF(A1418="","",VLOOKUP(A1418,'Project Budget vs Exp'!$B$9:$G$52,2,FALSE))</f>
        <v/>
      </c>
      <c r="C1418" s="117"/>
      <c r="D1418" s="116"/>
      <c r="E1418" s="118"/>
      <c r="F1418" s="119"/>
      <c r="G1418" s="120"/>
      <c r="H1418" s="120"/>
      <c r="I1418" s="418">
        <f t="shared" si="22"/>
        <v>0</v>
      </c>
      <c r="J1418" s="331"/>
      <c r="K1418" s="332">
        <f>IFERROR(SUM(C1418/'Transfers of Funds'!$F$57),0)</f>
        <v>0</v>
      </c>
      <c r="L1418" s="21"/>
      <c r="M1418" s="47" t="s">
        <v>162</v>
      </c>
      <c r="N1418" s="46"/>
    </row>
    <row r="1419" spans="1:14" s="23" customFormat="1" ht="14.25" customHeight="1">
      <c r="A1419" s="115"/>
      <c r="B1419" s="308" t="str">
        <f>IF(A1419="","",VLOOKUP(A1419,'Project Budget vs Exp'!$B$9:$G$52,2,FALSE))</f>
        <v/>
      </c>
      <c r="C1419" s="117"/>
      <c r="D1419" s="116"/>
      <c r="E1419" s="118"/>
      <c r="F1419" s="119"/>
      <c r="G1419" s="120"/>
      <c r="H1419" s="120"/>
      <c r="I1419" s="418">
        <f t="shared" si="22"/>
        <v>0</v>
      </c>
      <c r="J1419" s="331"/>
      <c r="K1419" s="332">
        <f>IFERROR(SUM(C1419/'Transfers of Funds'!$F$57),0)</f>
        <v>0</v>
      </c>
      <c r="L1419" s="21"/>
      <c r="M1419" s="47" t="s">
        <v>162</v>
      </c>
      <c r="N1419" s="46"/>
    </row>
    <row r="1420" spans="1:14" s="23" customFormat="1" ht="14.25" customHeight="1">
      <c r="A1420" s="115"/>
      <c r="B1420" s="308" t="str">
        <f>IF(A1420="","",VLOOKUP(A1420,'Project Budget vs Exp'!$B$9:$G$52,2,FALSE))</f>
        <v/>
      </c>
      <c r="C1420" s="117"/>
      <c r="D1420" s="116"/>
      <c r="E1420" s="118"/>
      <c r="F1420" s="119"/>
      <c r="G1420" s="120"/>
      <c r="H1420" s="120"/>
      <c r="I1420" s="418">
        <f t="shared" si="22"/>
        <v>0</v>
      </c>
      <c r="J1420" s="331"/>
      <c r="K1420" s="332">
        <f>IFERROR(SUM(C1420/'Transfers of Funds'!$F$57),0)</f>
        <v>0</v>
      </c>
      <c r="L1420" s="21"/>
      <c r="M1420" s="47" t="s">
        <v>162</v>
      </c>
      <c r="N1420" s="46"/>
    </row>
    <row r="1421" spans="1:14" s="23" customFormat="1" ht="14.25" customHeight="1">
      <c r="A1421" s="115"/>
      <c r="B1421" s="308" t="str">
        <f>IF(A1421="","",VLOOKUP(A1421,'Project Budget vs Exp'!$B$9:$G$52,2,FALSE))</f>
        <v/>
      </c>
      <c r="C1421" s="117"/>
      <c r="D1421" s="116"/>
      <c r="E1421" s="118"/>
      <c r="F1421" s="119"/>
      <c r="G1421" s="120"/>
      <c r="H1421" s="120"/>
      <c r="I1421" s="418">
        <f t="shared" si="22"/>
        <v>0</v>
      </c>
      <c r="J1421" s="331"/>
      <c r="K1421" s="332">
        <f>IFERROR(SUM(C1421/'Transfers of Funds'!$F$57),0)</f>
        <v>0</v>
      </c>
      <c r="L1421" s="21"/>
      <c r="M1421" s="47" t="s">
        <v>162</v>
      </c>
      <c r="N1421" s="46"/>
    </row>
    <row r="1422" spans="1:14" s="23" customFormat="1" ht="14.25" customHeight="1">
      <c r="A1422" s="115"/>
      <c r="B1422" s="308" t="str">
        <f>IF(A1422="","",VLOOKUP(A1422,'Project Budget vs Exp'!$B$9:$G$52,2,FALSE))</f>
        <v/>
      </c>
      <c r="C1422" s="117"/>
      <c r="D1422" s="116"/>
      <c r="E1422" s="118"/>
      <c r="F1422" s="119"/>
      <c r="G1422" s="120"/>
      <c r="H1422" s="120"/>
      <c r="I1422" s="418">
        <f t="shared" si="22"/>
        <v>0</v>
      </c>
      <c r="J1422" s="331"/>
      <c r="K1422" s="332">
        <f>IFERROR(SUM(C1422/'Transfers of Funds'!$F$57),0)</f>
        <v>0</v>
      </c>
      <c r="L1422" s="21"/>
      <c r="M1422" s="47" t="s">
        <v>162</v>
      </c>
      <c r="N1422" s="46"/>
    </row>
    <row r="1423" spans="1:14" s="23" customFormat="1" ht="14.25" customHeight="1">
      <c r="A1423" s="115"/>
      <c r="B1423" s="308" t="str">
        <f>IF(A1423="","",VLOOKUP(A1423,'Project Budget vs Exp'!$B$9:$G$52,2,FALSE))</f>
        <v/>
      </c>
      <c r="C1423" s="117"/>
      <c r="D1423" s="116"/>
      <c r="E1423" s="118"/>
      <c r="F1423" s="119"/>
      <c r="G1423" s="120"/>
      <c r="H1423" s="120"/>
      <c r="I1423" s="418">
        <f t="shared" si="22"/>
        <v>0</v>
      </c>
      <c r="J1423" s="331"/>
      <c r="K1423" s="332">
        <f>IFERROR(SUM(C1423/'Transfers of Funds'!$F$57),0)</f>
        <v>0</v>
      </c>
      <c r="L1423" s="21"/>
      <c r="M1423" s="47" t="s">
        <v>162</v>
      </c>
      <c r="N1423" s="46"/>
    </row>
    <row r="1424" spans="1:14" s="23" customFormat="1" ht="14.25" customHeight="1">
      <c r="A1424" s="115"/>
      <c r="B1424" s="308" t="str">
        <f>IF(A1424="","",VLOOKUP(A1424,'Project Budget vs Exp'!$B$9:$G$52,2,FALSE))</f>
        <v/>
      </c>
      <c r="C1424" s="117"/>
      <c r="D1424" s="116"/>
      <c r="E1424" s="118"/>
      <c r="F1424" s="119"/>
      <c r="G1424" s="120"/>
      <c r="H1424" s="120"/>
      <c r="I1424" s="418">
        <f t="shared" si="22"/>
        <v>0</v>
      </c>
      <c r="J1424" s="331"/>
      <c r="K1424" s="332">
        <f>IFERROR(SUM(C1424/'Transfers of Funds'!$F$57),0)</f>
        <v>0</v>
      </c>
      <c r="L1424" s="21"/>
      <c r="M1424" s="47" t="s">
        <v>162</v>
      </c>
      <c r="N1424" s="46"/>
    </row>
    <row r="1425" spans="1:14" s="23" customFormat="1" ht="14.25" customHeight="1">
      <c r="A1425" s="115"/>
      <c r="B1425" s="308" t="str">
        <f>IF(A1425="","",VLOOKUP(A1425,'Project Budget vs Exp'!$B$9:$G$52,2,FALSE))</f>
        <v/>
      </c>
      <c r="C1425" s="117"/>
      <c r="D1425" s="116"/>
      <c r="E1425" s="118"/>
      <c r="F1425" s="119"/>
      <c r="G1425" s="120"/>
      <c r="H1425" s="120"/>
      <c r="I1425" s="418">
        <f t="shared" si="22"/>
        <v>0</v>
      </c>
      <c r="J1425" s="331"/>
      <c r="K1425" s="332">
        <f>IFERROR(SUM(C1425/'Transfers of Funds'!$F$57),0)</f>
        <v>0</v>
      </c>
      <c r="L1425" s="21"/>
      <c r="M1425" s="47" t="s">
        <v>162</v>
      </c>
      <c r="N1425" s="46"/>
    </row>
    <row r="1426" spans="1:14" s="23" customFormat="1" ht="14.25" customHeight="1">
      <c r="A1426" s="115"/>
      <c r="B1426" s="308" t="str">
        <f>IF(A1426="","",VLOOKUP(A1426,'Project Budget vs Exp'!$B$9:$G$52,2,FALSE))</f>
        <v/>
      </c>
      <c r="C1426" s="117"/>
      <c r="D1426" s="116"/>
      <c r="E1426" s="118"/>
      <c r="F1426" s="119"/>
      <c r="G1426" s="120"/>
      <c r="H1426" s="120"/>
      <c r="I1426" s="418">
        <f t="shared" si="22"/>
        <v>0</v>
      </c>
      <c r="J1426" s="331"/>
      <c r="K1426" s="332">
        <f>IFERROR(SUM(C1426/'Transfers of Funds'!$F$57),0)</f>
        <v>0</v>
      </c>
      <c r="L1426" s="21"/>
      <c r="M1426" s="47" t="s">
        <v>162</v>
      </c>
      <c r="N1426" s="46"/>
    </row>
    <row r="1427" spans="1:14" s="23" customFormat="1" ht="14.25" customHeight="1">
      <c r="A1427" s="115"/>
      <c r="B1427" s="308" t="str">
        <f>IF(A1427="","",VLOOKUP(A1427,'Project Budget vs Exp'!$B$9:$G$52,2,FALSE))</f>
        <v/>
      </c>
      <c r="C1427" s="117"/>
      <c r="D1427" s="116"/>
      <c r="E1427" s="118"/>
      <c r="F1427" s="119"/>
      <c r="G1427" s="120"/>
      <c r="H1427" s="120"/>
      <c r="I1427" s="418">
        <f t="shared" si="22"/>
        <v>0</v>
      </c>
      <c r="J1427" s="331"/>
      <c r="K1427" s="332">
        <f>IFERROR(SUM(C1427/'Transfers of Funds'!$F$57),0)</f>
        <v>0</v>
      </c>
      <c r="L1427" s="21"/>
      <c r="M1427" s="47" t="s">
        <v>162</v>
      </c>
      <c r="N1427" s="46"/>
    </row>
    <row r="1428" spans="1:14" s="23" customFormat="1" ht="14.25" customHeight="1">
      <c r="A1428" s="115"/>
      <c r="B1428" s="308" t="str">
        <f>IF(A1428="","",VLOOKUP(A1428,'Project Budget vs Exp'!$B$9:$G$52,2,FALSE))</f>
        <v/>
      </c>
      <c r="C1428" s="117"/>
      <c r="D1428" s="116"/>
      <c r="E1428" s="118"/>
      <c r="F1428" s="119"/>
      <c r="G1428" s="120"/>
      <c r="H1428" s="120"/>
      <c r="I1428" s="418">
        <f t="shared" si="22"/>
        <v>0</v>
      </c>
      <c r="J1428" s="331"/>
      <c r="K1428" s="332">
        <f>IFERROR(SUM(C1428/'Transfers of Funds'!$F$57),0)</f>
        <v>0</v>
      </c>
      <c r="L1428" s="21"/>
      <c r="M1428" s="47" t="s">
        <v>162</v>
      </c>
      <c r="N1428" s="46"/>
    </row>
    <row r="1429" spans="1:14" s="23" customFormat="1" ht="14.25" customHeight="1">
      <c r="A1429" s="115"/>
      <c r="B1429" s="308" t="str">
        <f>IF(A1429="","",VLOOKUP(A1429,'Project Budget vs Exp'!$B$9:$G$52,2,FALSE))</f>
        <v/>
      </c>
      <c r="C1429" s="117"/>
      <c r="D1429" s="116"/>
      <c r="E1429" s="118"/>
      <c r="F1429" s="119"/>
      <c r="G1429" s="120"/>
      <c r="H1429" s="120"/>
      <c r="I1429" s="418">
        <f t="shared" ref="I1429:I1492" si="23">IF(OR(F$4="EUR",F$4="USD",F$4="GBP",F$4="CAD",F$4="NZD",F$4="AUD"),K1429,C1429)</f>
        <v>0</v>
      </c>
      <c r="J1429" s="331"/>
      <c r="K1429" s="332">
        <f>IFERROR(SUM(C1429/'Transfers of Funds'!$F$57),0)</f>
        <v>0</v>
      </c>
      <c r="L1429" s="21"/>
      <c r="M1429" s="47" t="s">
        <v>162</v>
      </c>
      <c r="N1429" s="46"/>
    </row>
    <row r="1430" spans="1:14" s="23" customFormat="1" ht="14.25" customHeight="1">
      <c r="A1430" s="115"/>
      <c r="B1430" s="308" t="str">
        <f>IF(A1430="","",VLOOKUP(A1430,'Project Budget vs Exp'!$B$9:$G$52,2,FALSE))</f>
        <v/>
      </c>
      <c r="C1430" s="117"/>
      <c r="D1430" s="116"/>
      <c r="E1430" s="118"/>
      <c r="F1430" s="119"/>
      <c r="G1430" s="120"/>
      <c r="H1430" s="120"/>
      <c r="I1430" s="418">
        <f t="shared" si="23"/>
        <v>0</v>
      </c>
      <c r="J1430" s="331"/>
      <c r="K1430" s="332">
        <f>IFERROR(SUM(C1430/'Transfers of Funds'!$F$57),0)</f>
        <v>0</v>
      </c>
      <c r="L1430" s="21"/>
      <c r="M1430" s="47" t="s">
        <v>162</v>
      </c>
      <c r="N1430" s="46"/>
    </row>
    <row r="1431" spans="1:14" s="23" customFormat="1" ht="14.25" customHeight="1">
      <c r="A1431" s="115"/>
      <c r="B1431" s="308" t="str">
        <f>IF(A1431="","",VLOOKUP(A1431,'Project Budget vs Exp'!$B$9:$G$52,2,FALSE))</f>
        <v/>
      </c>
      <c r="C1431" s="117"/>
      <c r="D1431" s="116"/>
      <c r="E1431" s="118"/>
      <c r="F1431" s="119"/>
      <c r="G1431" s="120"/>
      <c r="H1431" s="120"/>
      <c r="I1431" s="418">
        <f t="shared" si="23"/>
        <v>0</v>
      </c>
      <c r="J1431" s="331"/>
      <c r="K1431" s="332">
        <f>IFERROR(SUM(C1431/'Transfers of Funds'!$F$57),0)</f>
        <v>0</v>
      </c>
      <c r="L1431" s="21"/>
      <c r="M1431" s="47" t="s">
        <v>162</v>
      </c>
      <c r="N1431" s="46"/>
    </row>
    <row r="1432" spans="1:14" s="23" customFormat="1" ht="14.25" customHeight="1">
      <c r="A1432" s="115"/>
      <c r="B1432" s="308" t="str">
        <f>IF(A1432="","",VLOOKUP(A1432,'Project Budget vs Exp'!$B$9:$G$52,2,FALSE))</f>
        <v/>
      </c>
      <c r="C1432" s="117"/>
      <c r="D1432" s="116"/>
      <c r="E1432" s="118"/>
      <c r="F1432" s="119"/>
      <c r="G1432" s="120"/>
      <c r="H1432" s="120"/>
      <c r="I1432" s="418">
        <f t="shared" si="23"/>
        <v>0</v>
      </c>
      <c r="J1432" s="331"/>
      <c r="K1432" s="332">
        <f>IFERROR(SUM(C1432/'Transfers of Funds'!$F$57),0)</f>
        <v>0</v>
      </c>
      <c r="L1432" s="21"/>
      <c r="M1432" s="47" t="s">
        <v>162</v>
      </c>
      <c r="N1432" s="46"/>
    </row>
    <row r="1433" spans="1:14" s="23" customFormat="1" ht="14.25" customHeight="1">
      <c r="A1433" s="115"/>
      <c r="B1433" s="308" t="str">
        <f>IF(A1433="","",VLOOKUP(A1433,'Project Budget vs Exp'!$B$9:$G$52,2,FALSE))</f>
        <v/>
      </c>
      <c r="C1433" s="117"/>
      <c r="D1433" s="116"/>
      <c r="E1433" s="118"/>
      <c r="F1433" s="119"/>
      <c r="G1433" s="120"/>
      <c r="H1433" s="120"/>
      <c r="I1433" s="418">
        <f t="shared" si="23"/>
        <v>0</v>
      </c>
      <c r="J1433" s="331"/>
      <c r="K1433" s="332">
        <f>IFERROR(SUM(C1433/'Transfers of Funds'!$F$57),0)</f>
        <v>0</v>
      </c>
      <c r="L1433" s="21"/>
      <c r="M1433" s="47" t="s">
        <v>162</v>
      </c>
      <c r="N1433" s="46"/>
    </row>
    <row r="1434" spans="1:14" s="23" customFormat="1" ht="14.25" customHeight="1">
      <c r="A1434" s="115"/>
      <c r="B1434" s="308" t="str">
        <f>IF(A1434="","",VLOOKUP(A1434,'Project Budget vs Exp'!$B$9:$G$52,2,FALSE))</f>
        <v/>
      </c>
      <c r="C1434" s="117"/>
      <c r="D1434" s="116"/>
      <c r="E1434" s="118"/>
      <c r="F1434" s="119"/>
      <c r="G1434" s="120"/>
      <c r="H1434" s="120"/>
      <c r="I1434" s="418">
        <f t="shared" si="23"/>
        <v>0</v>
      </c>
      <c r="J1434" s="331"/>
      <c r="K1434" s="332">
        <f>IFERROR(SUM(C1434/'Transfers of Funds'!$F$57),0)</f>
        <v>0</v>
      </c>
      <c r="L1434" s="21"/>
      <c r="M1434" s="47" t="s">
        <v>162</v>
      </c>
      <c r="N1434" s="46"/>
    </row>
    <row r="1435" spans="1:14" s="23" customFormat="1" ht="14.25" customHeight="1">
      <c r="A1435" s="115"/>
      <c r="B1435" s="308" t="str">
        <f>IF(A1435="","",VLOOKUP(A1435,'Project Budget vs Exp'!$B$9:$G$52,2,FALSE))</f>
        <v/>
      </c>
      <c r="C1435" s="117"/>
      <c r="D1435" s="116"/>
      <c r="E1435" s="118"/>
      <c r="F1435" s="119"/>
      <c r="G1435" s="120"/>
      <c r="H1435" s="120"/>
      <c r="I1435" s="418">
        <f t="shared" si="23"/>
        <v>0</v>
      </c>
      <c r="J1435" s="331"/>
      <c r="K1435" s="332">
        <f>IFERROR(SUM(C1435/'Transfers of Funds'!$F$57),0)</f>
        <v>0</v>
      </c>
      <c r="L1435" s="21"/>
      <c r="M1435" s="47" t="s">
        <v>162</v>
      </c>
      <c r="N1435" s="46"/>
    </row>
    <row r="1436" spans="1:14" s="23" customFormat="1" ht="14.25" customHeight="1">
      <c r="A1436" s="115"/>
      <c r="B1436" s="308" t="str">
        <f>IF(A1436="","",VLOOKUP(A1436,'Project Budget vs Exp'!$B$9:$G$52,2,FALSE))</f>
        <v/>
      </c>
      <c r="C1436" s="117"/>
      <c r="D1436" s="116"/>
      <c r="E1436" s="118"/>
      <c r="F1436" s="119"/>
      <c r="G1436" s="120"/>
      <c r="H1436" s="120"/>
      <c r="I1436" s="418">
        <f t="shared" si="23"/>
        <v>0</v>
      </c>
      <c r="J1436" s="331"/>
      <c r="K1436" s="332">
        <f>IFERROR(SUM(C1436/'Transfers of Funds'!$F$57),0)</f>
        <v>0</v>
      </c>
      <c r="L1436" s="21"/>
      <c r="M1436" s="47" t="s">
        <v>162</v>
      </c>
      <c r="N1436" s="46"/>
    </row>
    <row r="1437" spans="1:14" s="23" customFormat="1" ht="14.25" customHeight="1">
      <c r="A1437" s="115"/>
      <c r="B1437" s="308" t="str">
        <f>IF(A1437="","",VLOOKUP(A1437,'Project Budget vs Exp'!$B$9:$G$52,2,FALSE))</f>
        <v/>
      </c>
      <c r="C1437" s="117"/>
      <c r="D1437" s="116"/>
      <c r="E1437" s="118"/>
      <c r="F1437" s="119"/>
      <c r="G1437" s="120"/>
      <c r="H1437" s="120"/>
      <c r="I1437" s="418">
        <f t="shared" si="23"/>
        <v>0</v>
      </c>
      <c r="J1437" s="331"/>
      <c r="K1437" s="332">
        <f>IFERROR(SUM(C1437/'Transfers of Funds'!$F$57),0)</f>
        <v>0</v>
      </c>
      <c r="L1437" s="21"/>
      <c r="M1437" s="47" t="s">
        <v>162</v>
      </c>
      <c r="N1437" s="46"/>
    </row>
    <row r="1438" spans="1:14" s="23" customFormat="1" ht="14.25" customHeight="1">
      <c r="A1438" s="115"/>
      <c r="B1438" s="308" t="str">
        <f>IF(A1438="","",VLOOKUP(A1438,'Project Budget vs Exp'!$B$9:$G$52,2,FALSE))</f>
        <v/>
      </c>
      <c r="C1438" s="117"/>
      <c r="D1438" s="116"/>
      <c r="E1438" s="118"/>
      <c r="F1438" s="119"/>
      <c r="G1438" s="120"/>
      <c r="H1438" s="120"/>
      <c r="I1438" s="418">
        <f t="shared" si="23"/>
        <v>0</v>
      </c>
      <c r="J1438" s="331"/>
      <c r="K1438" s="332">
        <f>IFERROR(SUM(C1438/'Transfers of Funds'!$F$57),0)</f>
        <v>0</v>
      </c>
      <c r="L1438" s="21"/>
      <c r="M1438" s="47" t="s">
        <v>162</v>
      </c>
      <c r="N1438" s="46"/>
    </row>
    <row r="1439" spans="1:14" s="23" customFormat="1" ht="14.25" customHeight="1">
      <c r="A1439" s="115"/>
      <c r="B1439" s="308" t="str">
        <f>IF(A1439="","",VLOOKUP(A1439,'Project Budget vs Exp'!$B$9:$G$52,2,FALSE))</f>
        <v/>
      </c>
      <c r="C1439" s="117"/>
      <c r="D1439" s="116"/>
      <c r="E1439" s="118"/>
      <c r="F1439" s="119"/>
      <c r="G1439" s="120"/>
      <c r="H1439" s="120"/>
      <c r="I1439" s="418">
        <f t="shared" si="23"/>
        <v>0</v>
      </c>
      <c r="J1439" s="331"/>
      <c r="K1439" s="332">
        <f>IFERROR(SUM(C1439/'Transfers of Funds'!$F$57),0)</f>
        <v>0</v>
      </c>
      <c r="L1439" s="21"/>
      <c r="M1439" s="47" t="s">
        <v>162</v>
      </c>
      <c r="N1439" s="46"/>
    </row>
    <row r="1440" spans="1:14" s="23" customFormat="1" ht="14.25" customHeight="1">
      <c r="A1440" s="115"/>
      <c r="B1440" s="308" t="str">
        <f>IF(A1440="","",VLOOKUP(A1440,'Project Budget vs Exp'!$B$9:$G$52,2,FALSE))</f>
        <v/>
      </c>
      <c r="C1440" s="117"/>
      <c r="D1440" s="116"/>
      <c r="E1440" s="118"/>
      <c r="F1440" s="119"/>
      <c r="G1440" s="120"/>
      <c r="H1440" s="120"/>
      <c r="I1440" s="418">
        <f t="shared" si="23"/>
        <v>0</v>
      </c>
      <c r="J1440" s="331"/>
      <c r="K1440" s="332">
        <f>IFERROR(SUM(C1440/'Transfers of Funds'!$F$57),0)</f>
        <v>0</v>
      </c>
      <c r="L1440" s="21"/>
      <c r="M1440" s="47" t="s">
        <v>162</v>
      </c>
      <c r="N1440" s="46"/>
    </row>
    <row r="1441" spans="1:14" s="23" customFormat="1" ht="14.25" customHeight="1">
      <c r="A1441" s="115"/>
      <c r="B1441" s="308" t="str">
        <f>IF(A1441="","",VLOOKUP(A1441,'Project Budget vs Exp'!$B$9:$G$52,2,FALSE))</f>
        <v/>
      </c>
      <c r="C1441" s="117"/>
      <c r="D1441" s="116"/>
      <c r="E1441" s="118"/>
      <c r="F1441" s="119"/>
      <c r="G1441" s="120"/>
      <c r="H1441" s="120"/>
      <c r="I1441" s="418">
        <f t="shared" si="23"/>
        <v>0</v>
      </c>
      <c r="J1441" s="331"/>
      <c r="K1441" s="332">
        <f>IFERROR(SUM(C1441/'Transfers of Funds'!$F$57),0)</f>
        <v>0</v>
      </c>
      <c r="L1441" s="21"/>
      <c r="M1441" s="47" t="s">
        <v>162</v>
      </c>
      <c r="N1441" s="46"/>
    </row>
    <row r="1442" spans="1:14" s="23" customFormat="1" ht="14.25" customHeight="1">
      <c r="A1442" s="115"/>
      <c r="B1442" s="308" t="str">
        <f>IF(A1442="","",VLOOKUP(A1442,'Project Budget vs Exp'!$B$9:$G$52,2,FALSE))</f>
        <v/>
      </c>
      <c r="C1442" s="117"/>
      <c r="D1442" s="116"/>
      <c r="E1442" s="118"/>
      <c r="F1442" s="119"/>
      <c r="G1442" s="120"/>
      <c r="H1442" s="120"/>
      <c r="I1442" s="418">
        <f t="shared" si="23"/>
        <v>0</v>
      </c>
      <c r="J1442" s="331"/>
      <c r="K1442" s="332">
        <f>IFERROR(SUM(C1442/'Transfers of Funds'!$F$57),0)</f>
        <v>0</v>
      </c>
      <c r="L1442" s="21"/>
      <c r="M1442" s="47" t="s">
        <v>162</v>
      </c>
      <c r="N1442" s="46"/>
    </row>
    <row r="1443" spans="1:14" s="23" customFormat="1" ht="14.25" customHeight="1">
      <c r="A1443" s="115"/>
      <c r="B1443" s="308" t="str">
        <f>IF(A1443="","",VLOOKUP(A1443,'Project Budget vs Exp'!$B$9:$G$52,2,FALSE))</f>
        <v/>
      </c>
      <c r="C1443" s="117"/>
      <c r="D1443" s="116"/>
      <c r="E1443" s="118"/>
      <c r="F1443" s="119"/>
      <c r="G1443" s="120"/>
      <c r="H1443" s="120"/>
      <c r="I1443" s="418">
        <f t="shared" si="23"/>
        <v>0</v>
      </c>
      <c r="J1443" s="331"/>
      <c r="K1443" s="332">
        <f>IFERROR(SUM(C1443/'Transfers of Funds'!$F$57),0)</f>
        <v>0</v>
      </c>
      <c r="L1443" s="21"/>
      <c r="M1443" s="47" t="s">
        <v>162</v>
      </c>
      <c r="N1443" s="46"/>
    </row>
    <row r="1444" spans="1:14" s="23" customFormat="1" ht="14.25" customHeight="1">
      <c r="A1444" s="115"/>
      <c r="B1444" s="308" t="str">
        <f>IF(A1444="","",VLOOKUP(A1444,'Project Budget vs Exp'!$B$9:$G$52,2,FALSE))</f>
        <v/>
      </c>
      <c r="C1444" s="117"/>
      <c r="D1444" s="116"/>
      <c r="E1444" s="118"/>
      <c r="F1444" s="119"/>
      <c r="G1444" s="120"/>
      <c r="H1444" s="120"/>
      <c r="I1444" s="418">
        <f t="shared" si="23"/>
        <v>0</v>
      </c>
      <c r="J1444" s="331"/>
      <c r="K1444" s="332">
        <f>IFERROR(SUM(C1444/'Transfers of Funds'!$F$57),0)</f>
        <v>0</v>
      </c>
      <c r="L1444" s="21"/>
      <c r="M1444" s="47" t="s">
        <v>162</v>
      </c>
      <c r="N1444" s="46"/>
    </row>
    <row r="1445" spans="1:14" s="23" customFormat="1" ht="14.25" customHeight="1">
      <c r="A1445" s="115"/>
      <c r="B1445" s="308" t="str">
        <f>IF(A1445="","",VLOOKUP(A1445,'Project Budget vs Exp'!$B$9:$G$52,2,FALSE))</f>
        <v/>
      </c>
      <c r="C1445" s="117"/>
      <c r="D1445" s="116"/>
      <c r="E1445" s="118"/>
      <c r="F1445" s="119"/>
      <c r="G1445" s="120"/>
      <c r="H1445" s="120"/>
      <c r="I1445" s="418">
        <f t="shared" si="23"/>
        <v>0</v>
      </c>
      <c r="J1445" s="331"/>
      <c r="K1445" s="332">
        <f>IFERROR(SUM(C1445/'Transfers of Funds'!$F$57),0)</f>
        <v>0</v>
      </c>
      <c r="L1445" s="21"/>
      <c r="M1445" s="47" t="s">
        <v>162</v>
      </c>
      <c r="N1445" s="46"/>
    </row>
    <row r="1446" spans="1:14" s="23" customFormat="1" ht="14.25" customHeight="1">
      <c r="A1446" s="115"/>
      <c r="B1446" s="308" t="str">
        <f>IF(A1446="","",VLOOKUP(A1446,'Project Budget vs Exp'!$B$9:$G$52,2,FALSE))</f>
        <v/>
      </c>
      <c r="C1446" s="117"/>
      <c r="D1446" s="116"/>
      <c r="E1446" s="118"/>
      <c r="F1446" s="119"/>
      <c r="G1446" s="120"/>
      <c r="H1446" s="120"/>
      <c r="I1446" s="418">
        <f t="shared" si="23"/>
        <v>0</v>
      </c>
      <c r="J1446" s="331"/>
      <c r="K1446" s="332">
        <f>IFERROR(SUM(C1446/'Transfers of Funds'!$F$57),0)</f>
        <v>0</v>
      </c>
      <c r="L1446" s="21"/>
      <c r="M1446" s="47" t="s">
        <v>162</v>
      </c>
      <c r="N1446" s="46"/>
    </row>
    <row r="1447" spans="1:14" s="23" customFormat="1" ht="14.25" customHeight="1">
      <c r="A1447" s="115"/>
      <c r="B1447" s="308" t="str">
        <f>IF(A1447="","",VLOOKUP(A1447,'Project Budget vs Exp'!$B$9:$G$52,2,FALSE))</f>
        <v/>
      </c>
      <c r="C1447" s="117"/>
      <c r="D1447" s="116"/>
      <c r="E1447" s="118"/>
      <c r="F1447" s="119"/>
      <c r="G1447" s="120"/>
      <c r="H1447" s="120"/>
      <c r="I1447" s="418">
        <f t="shared" si="23"/>
        <v>0</v>
      </c>
      <c r="J1447" s="331"/>
      <c r="K1447" s="332">
        <f>IFERROR(SUM(C1447/'Transfers of Funds'!$F$57),0)</f>
        <v>0</v>
      </c>
      <c r="L1447" s="21"/>
      <c r="M1447" s="47" t="s">
        <v>162</v>
      </c>
      <c r="N1447" s="46"/>
    </row>
    <row r="1448" spans="1:14" s="23" customFormat="1" ht="14.25" customHeight="1">
      <c r="A1448" s="115"/>
      <c r="B1448" s="308" t="str">
        <f>IF(A1448="","",VLOOKUP(A1448,'Project Budget vs Exp'!$B$9:$G$52,2,FALSE))</f>
        <v/>
      </c>
      <c r="C1448" s="117"/>
      <c r="D1448" s="116"/>
      <c r="E1448" s="118"/>
      <c r="F1448" s="119"/>
      <c r="G1448" s="120"/>
      <c r="H1448" s="120"/>
      <c r="I1448" s="418">
        <f t="shared" si="23"/>
        <v>0</v>
      </c>
      <c r="J1448" s="331"/>
      <c r="K1448" s="332">
        <f>IFERROR(SUM(C1448/'Transfers of Funds'!$F$57),0)</f>
        <v>0</v>
      </c>
      <c r="L1448" s="21"/>
      <c r="M1448" s="47" t="s">
        <v>162</v>
      </c>
      <c r="N1448" s="46"/>
    </row>
    <row r="1449" spans="1:14" s="23" customFormat="1" ht="14.25" customHeight="1">
      <c r="A1449" s="115"/>
      <c r="B1449" s="308" t="str">
        <f>IF(A1449="","",VLOOKUP(A1449,'Project Budget vs Exp'!$B$9:$G$52,2,FALSE))</f>
        <v/>
      </c>
      <c r="C1449" s="117"/>
      <c r="D1449" s="116"/>
      <c r="E1449" s="118"/>
      <c r="F1449" s="119"/>
      <c r="G1449" s="120"/>
      <c r="H1449" s="120"/>
      <c r="I1449" s="418">
        <f t="shared" si="23"/>
        <v>0</v>
      </c>
      <c r="J1449" s="331"/>
      <c r="K1449" s="332">
        <f>IFERROR(SUM(C1449/'Transfers of Funds'!$F$57),0)</f>
        <v>0</v>
      </c>
      <c r="L1449" s="21"/>
      <c r="M1449" s="47" t="s">
        <v>162</v>
      </c>
      <c r="N1449" s="46"/>
    </row>
    <row r="1450" spans="1:14" s="23" customFormat="1" ht="14.25" customHeight="1">
      <c r="A1450" s="115"/>
      <c r="B1450" s="308" t="str">
        <f>IF(A1450="","",VLOOKUP(A1450,'Project Budget vs Exp'!$B$9:$G$52,2,FALSE))</f>
        <v/>
      </c>
      <c r="C1450" s="117"/>
      <c r="D1450" s="116"/>
      <c r="E1450" s="118"/>
      <c r="F1450" s="119"/>
      <c r="G1450" s="120"/>
      <c r="H1450" s="120"/>
      <c r="I1450" s="418">
        <f t="shared" si="23"/>
        <v>0</v>
      </c>
      <c r="J1450" s="331"/>
      <c r="K1450" s="332">
        <f>IFERROR(SUM(C1450/'Transfers of Funds'!$F$57),0)</f>
        <v>0</v>
      </c>
      <c r="L1450" s="21"/>
      <c r="M1450" s="47" t="s">
        <v>162</v>
      </c>
      <c r="N1450" s="46"/>
    </row>
    <row r="1451" spans="1:14" s="23" customFormat="1" ht="14.25" customHeight="1">
      <c r="A1451" s="115"/>
      <c r="B1451" s="308" t="str">
        <f>IF(A1451="","",VLOOKUP(A1451,'Project Budget vs Exp'!$B$9:$G$52,2,FALSE))</f>
        <v/>
      </c>
      <c r="C1451" s="117"/>
      <c r="D1451" s="116"/>
      <c r="E1451" s="118"/>
      <c r="F1451" s="119"/>
      <c r="G1451" s="120"/>
      <c r="H1451" s="120"/>
      <c r="I1451" s="418">
        <f t="shared" si="23"/>
        <v>0</v>
      </c>
      <c r="J1451" s="331"/>
      <c r="K1451" s="332">
        <f>IFERROR(SUM(C1451/'Transfers of Funds'!$F$57),0)</f>
        <v>0</v>
      </c>
      <c r="L1451" s="21"/>
      <c r="M1451" s="47" t="s">
        <v>162</v>
      </c>
      <c r="N1451" s="46"/>
    </row>
    <row r="1452" spans="1:14" s="23" customFormat="1" ht="14.25" customHeight="1">
      <c r="A1452" s="115"/>
      <c r="B1452" s="308" t="str">
        <f>IF(A1452="","",VLOOKUP(A1452,'Project Budget vs Exp'!$B$9:$G$52,2,FALSE))</f>
        <v/>
      </c>
      <c r="C1452" s="117"/>
      <c r="D1452" s="116"/>
      <c r="E1452" s="118"/>
      <c r="F1452" s="119"/>
      <c r="G1452" s="120"/>
      <c r="H1452" s="120"/>
      <c r="I1452" s="418">
        <f t="shared" si="23"/>
        <v>0</v>
      </c>
      <c r="J1452" s="331"/>
      <c r="K1452" s="332">
        <f>IFERROR(SUM(C1452/'Transfers of Funds'!$F$57),0)</f>
        <v>0</v>
      </c>
      <c r="L1452" s="21"/>
      <c r="M1452" s="47" t="s">
        <v>162</v>
      </c>
      <c r="N1452" s="46"/>
    </row>
    <row r="1453" spans="1:14" s="23" customFormat="1" ht="14.25" customHeight="1">
      <c r="A1453" s="115"/>
      <c r="B1453" s="308" t="str">
        <f>IF(A1453="","",VLOOKUP(A1453,'Project Budget vs Exp'!$B$9:$G$52,2,FALSE))</f>
        <v/>
      </c>
      <c r="C1453" s="117"/>
      <c r="D1453" s="116"/>
      <c r="E1453" s="118"/>
      <c r="F1453" s="119"/>
      <c r="G1453" s="120"/>
      <c r="H1453" s="120"/>
      <c r="I1453" s="418">
        <f t="shared" si="23"/>
        <v>0</v>
      </c>
      <c r="J1453" s="331"/>
      <c r="K1453" s="332">
        <f>IFERROR(SUM(C1453/'Transfers of Funds'!$F$57),0)</f>
        <v>0</v>
      </c>
      <c r="L1453" s="21"/>
      <c r="M1453" s="47" t="s">
        <v>162</v>
      </c>
      <c r="N1453" s="46"/>
    </row>
    <row r="1454" spans="1:14" s="23" customFormat="1" ht="14.25" customHeight="1">
      <c r="A1454" s="115"/>
      <c r="B1454" s="308" t="str">
        <f>IF(A1454="","",VLOOKUP(A1454,'Project Budget vs Exp'!$B$9:$G$52,2,FALSE))</f>
        <v/>
      </c>
      <c r="C1454" s="117"/>
      <c r="D1454" s="116"/>
      <c r="E1454" s="118"/>
      <c r="F1454" s="119"/>
      <c r="G1454" s="120"/>
      <c r="H1454" s="120"/>
      <c r="I1454" s="418">
        <f t="shared" si="23"/>
        <v>0</v>
      </c>
      <c r="J1454" s="331"/>
      <c r="K1454" s="332">
        <f>IFERROR(SUM(C1454/'Transfers of Funds'!$F$57),0)</f>
        <v>0</v>
      </c>
      <c r="L1454" s="21"/>
      <c r="M1454" s="47" t="s">
        <v>162</v>
      </c>
      <c r="N1454" s="46"/>
    </row>
    <row r="1455" spans="1:14" s="23" customFormat="1" ht="14.25" customHeight="1">
      <c r="A1455" s="115"/>
      <c r="B1455" s="308" t="str">
        <f>IF(A1455="","",VLOOKUP(A1455,'Project Budget vs Exp'!$B$9:$G$52,2,FALSE))</f>
        <v/>
      </c>
      <c r="C1455" s="117"/>
      <c r="D1455" s="116"/>
      <c r="E1455" s="118"/>
      <c r="F1455" s="119"/>
      <c r="G1455" s="120"/>
      <c r="H1455" s="120"/>
      <c r="I1455" s="418">
        <f t="shared" si="23"/>
        <v>0</v>
      </c>
      <c r="J1455" s="331"/>
      <c r="K1455" s="332">
        <f>IFERROR(SUM(C1455/'Transfers of Funds'!$F$57),0)</f>
        <v>0</v>
      </c>
      <c r="L1455" s="21"/>
      <c r="M1455" s="47" t="s">
        <v>162</v>
      </c>
      <c r="N1455" s="46"/>
    </row>
    <row r="1456" spans="1:14" s="23" customFormat="1" ht="14.25" customHeight="1">
      <c r="A1456" s="115"/>
      <c r="B1456" s="308" t="str">
        <f>IF(A1456="","",VLOOKUP(A1456,'Project Budget vs Exp'!$B$9:$G$52,2,FALSE))</f>
        <v/>
      </c>
      <c r="C1456" s="117"/>
      <c r="D1456" s="116"/>
      <c r="E1456" s="118"/>
      <c r="F1456" s="119"/>
      <c r="G1456" s="120"/>
      <c r="H1456" s="120"/>
      <c r="I1456" s="418">
        <f t="shared" si="23"/>
        <v>0</v>
      </c>
      <c r="J1456" s="331"/>
      <c r="K1456" s="332">
        <f>IFERROR(SUM(C1456/'Transfers of Funds'!$F$57),0)</f>
        <v>0</v>
      </c>
      <c r="L1456" s="21"/>
      <c r="M1456" s="47" t="s">
        <v>162</v>
      </c>
      <c r="N1456" s="46"/>
    </row>
    <row r="1457" spans="1:14" s="23" customFormat="1" ht="14.25" customHeight="1">
      <c r="A1457" s="115"/>
      <c r="B1457" s="308" t="str">
        <f>IF(A1457="","",VLOOKUP(A1457,'Project Budget vs Exp'!$B$9:$G$52,2,FALSE))</f>
        <v/>
      </c>
      <c r="C1457" s="117"/>
      <c r="D1457" s="116"/>
      <c r="E1457" s="118"/>
      <c r="F1457" s="119"/>
      <c r="G1457" s="120"/>
      <c r="H1457" s="120"/>
      <c r="I1457" s="418">
        <f t="shared" si="23"/>
        <v>0</v>
      </c>
      <c r="J1457" s="331"/>
      <c r="K1457" s="332">
        <f>IFERROR(SUM(C1457/'Transfers of Funds'!$F$57),0)</f>
        <v>0</v>
      </c>
      <c r="L1457" s="21"/>
      <c r="M1457" s="47" t="s">
        <v>162</v>
      </c>
      <c r="N1457" s="46"/>
    </row>
    <row r="1458" spans="1:14" s="23" customFormat="1" ht="14.25" customHeight="1">
      <c r="A1458" s="115"/>
      <c r="B1458" s="308" t="str">
        <f>IF(A1458="","",VLOOKUP(A1458,'Project Budget vs Exp'!$B$9:$G$52,2,FALSE))</f>
        <v/>
      </c>
      <c r="C1458" s="117"/>
      <c r="D1458" s="116"/>
      <c r="E1458" s="118"/>
      <c r="F1458" s="119"/>
      <c r="G1458" s="120"/>
      <c r="H1458" s="120"/>
      <c r="I1458" s="418">
        <f t="shared" si="23"/>
        <v>0</v>
      </c>
      <c r="J1458" s="331"/>
      <c r="K1458" s="332">
        <f>IFERROR(SUM(C1458/'Transfers of Funds'!$F$57),0)</f>
        <v>0</v>
      </c>
      <c r="L1458" s="21"/>
      <c r="M1458" s="47" t="s">
        <v>162</v>
      </c>
      <c r="N1458" s="46"/>
    </row>
    <row r="1459" spans="1:14" s="23" customFormat="1" ht="14.25" customHeight="1">
      <c r="A1459" s="115"/>
      <c r="B1459" s="308" t="str">
        <f>IF(A1459="","",VLOOKUP(A1459,'Project Budget vs Exp'!$B$9:$G$52,2,FALSE))</f>
        <v/>
      </c>
      <c r="C1459" s="117"/>
      <c r="D1459" s="116"/>
      <c r="E1459" s="118"/>
      <c r="F1459" s="119"/>
      <c r="G1459" s="120"/>
      <c r="H1459" s="120"/>
      <c r="I1459" s="418">
        <f t="shared" si="23"/>
        <v>0</v>
      </c>
      <c r="J1459" s="331"/>
      <c r="K1459" s="332">
        <f>IFERROR(SUM(C1459/'Transfers of Funds'!$F$57),0)</f>
        <v>0</v>
      </c>
      <c r="L1459" s="21"/>
      <c r="M1459" s="47" t="s">
        <v>162</v>
      </c>
      <c r="N1459" s="46"/>
    </row>
    <row r="1460" spans="1:14" s="23" customFormat="1" ht="14.25" customHeight="1">
      <c r="A1460" s="115"/>
      <c r="B1460" s="308" t="str">
        <f>IF(A1460="","",VLOOKUP(A1460,'Project Budget vs Exp'!$B$9:$G$52,2,FALSE))</f>
        <v/>
      </c>
      <c r="C1460" s="117"/>
      <c r="D1460" s="116"/>
      <c r="E1460" s="118"/>
      <c r="F1460" s="119"/>
      <c r="G1460" s="120"/>
      <c r="H1460" s="120"/>
      <c r="I1460" s="418">
        <f t="shared" si="23"/>
        <v>0</v>
      </c>
      <c r="J1460" s="331"/>
      <c r="K1460" s="332">
        <f>IFERROR(SUM(C1460/'Transfers of Funds'!$F$57),0)</f>
        <v>0</v>
      </c>
      <c r="L1460" s="21"/>
      <c r="M1460" s="47" t="s">
        <v>162</v>
      </c>
      <c r="N1460" s="46"/>
    </row>
    <row r="1461" spans="1:14" s="23" customFormat="1" ht="14.25" customHeight="1">
      <c r="A1461" s="115"/>
      <c r="B1461" s="308" t="str">
        <f>IF(A1461="","",VLOOKUP(A1461,'Project Budget vs Exp'!$B$9:$G$52,2,FALSE))</f>
        <v/>
      </c>
      <c r="C1461" s="117"/>
      <c r="D1461" s="116"/>
      <c r="E1461" s="118"/>
      <c r="F1461" s="119"/>
      <c r="G1461" s="120"/>
      <c r="H1461" s="120"/>
      <c r="I1461" s="418">
        <f t="shared" si="23"/>
        <v>0</v>
      </c>
      <c r="J1461" s="331"/>
      <c r="K1461" s="332">
        <f>IFERROR(SUM(C1461/'Transfers of Funds'!$F$57),0)</f>
        <v>0</v>
      </c>
      <c r="L1461" s="21"/>
      <c r="M1461" s="47" t="s">
        <v>162</v>
      </c>
      <c r="N1461" s="46"/>
    </row>
    <row r="1462" spans="1:14" s="23" customFormat="1" ht="14.25" customHeight="1">
      <c r="A1462" s="115"/>
      <c r="B1462" s="308" t="str">
        <f>IF(A1462="","",VLOOKUP(A1462,'Project Budget vs Exp'!$B$9:$G$52,2,FALSE))</f>
        <v/>
      </c>
      <c r="C1462" s="117"/>
      <c r="D1462" s="116"/>
      <c r="E1462" s="118"/>
      <c r="F1462" s="119"/>
      <c r="G1462" s="120"/>
      <c r="H1462" s="120"/>
      <c r="I1462" s="418">
        <f t="shared" si="23"/>
        <v>0</v>
      </c>
      <c r="J1462" s="331"/>
      <c r="K1462" s="332">
        <f>IFERROR(SUM(C1462/'Transfers of Funds'!$F$57),0)</f>
        <v>0</v>
      </c>
      <c r="L1462" s="21"/>
      <c r="M1462" s="47" t="s">
        <v>162</v>
      </c>
      <c r="N1462" s="46"/>
    </row>
    <row r="1463" spans="1:14" s="23" customFormat="1" ht="14.25" customHeight="1">
      <c r="A1463" s="115"/>
      <c r="B1463" s="308" t="str">
        <f>IF(A1463="","",VLOOKUP(A1463,'Project Budget vs Exp'!$B$9:$G$52,2,FALSE))</f>
        <v/>
      </c>
      <c r="C1463" s="117"/>
      <c r="D1463" s="116"/>
      <c r="E1463" s="118"/>
      <c r="F1463" s="119"/>
      <c r="G1463" s="120"/>
      <c r="H1463" s="120"/>
      <c r="I1463" s="418">
        <f t="shared" si="23"/>
        <v>0</v>
      </c>
      <c r="J1463" s="331"/>
      <c r="K1463" s="332">
        <f>IFERROR(SUM(C1463/'Transfers of Funds'!$F$57),0)</f>
        <v>0</v>
      </c>
      <c r="L1463" s="21"/>
      <c r="M1463" s="47" t="s">
        <v>162</v>
      </c>
      <c r="N1463" s="46"/>
    </row>
    <row r="1464" spans="1:14" s="23" customFormat="1" ht="14.25" customHeight="1">
      <c r="A1464" s="115"/>
      <c r="B1464" s="308" t="str">
        <f>IF(A1464="","",VLOOKUP(A1464,'Project Budget vs Exp'!$B$9:$G$52,2,FALSE))</f>
        <v/>
      </c>
      <c r="C1464" s="117"/>
      <c r="D1464" s="116"/>
      <c r="E1464" s="118"/>
      <c r="F1464" s="119"/>
      <c r="G1464" s="120"/>
      <c r="H1464" s="120"/>
      <c r="I1464" s="418">
        <f t="shared" si="23"/>
        <v>0</v>
      </c>
      <c r="J1464" s="331"/>
      <c r="K1464" s="332">
        <f>IFERROR(SUM(C1464/'Transfers of Funds'!$F$57),0)</f>
        <v>0</v>
      </c>
      <c r="L1464" s="21"/>
      <c r="M1464" s="47" t="s">
        <v>162</v>
      </c>
      <c r="N1464" s="46"/>
    </row>
    <row r="1465" spans="1:14" s="23" customFormat="1" ht="14.25" customHeight="1">
      <c r="A1465" s="115"/>
      <c r="B1465" s="308" t="str">
        <f>IF(A1465="","",VLOOKUP(A1465,'Project Budget vs Exp'!$B$9:$G$52,2,FALSE))</f>
        <v/>
      </c>
      <c r="C1465" s="117"/>
      <c r="D1465" s="116"/>
      <c r="E1465" s="118"/>
      <c r="F1465" s="119"/>
      <c r="G1465" s="120"/>
      <c r="H1465" s="120"/>
      <c r="I1465" s="418">
        <f t="shared" si="23"/>
        <v>0</v>
      </c>
      <c r="J1465" s="331"/>
      <c r="K1465" s="332">
        <f>IFERROR(SUM(C1465/'Transfers of Funds'!$F$57),0)</f>
        <v>0</v>
      </c>
      <c r="L1465" s="21"/>
      <c r="M1465" s="47" t="s">
        <v>162</v>
      </c>
      <c r="N1465" s="46"/>
    </row>
    <row r="1466" spans="1:14" s="23" customFormat="1" ht="14.25" customHeight="1">
      <c r="A1466" s="115"/>
      <c r="B1466" s="308" t="str">
        <f>IF(A1466="","",VLOOKUP(A1466,'Project Budget vs Exp'!$B$9:$G$52,2,FALSE))</f>
        <v/>
      </c>
      <c r="C1466" s="117"/>
      <c r="D1466" s="116"/>
      <c r="E1466" s="118"/>
      <c r="F1466" s="119"/>
      <c r="G1466" s="120"/>
      <c r="H1466" s="120"/>
      <c r="I1466" s="418">
        <f t="shared" si="23"/>
        <v>0</v>
      </c>
      <c r="J1466" s="331"/>
      <c r="K1466" s="332">
        <f>IFERROR(SUM(C1466/'Transfers of Funds'!$F$57),0)</f>
        <v>0</v>
      </c>
      <c r="L1466" s="21"/>
      <c r="M1466" s="47" t="s">
        <v>162</v>
      </c>
      <c r="N1466" s="46"/>
    </row>
    <row r="1467" spans="1:14" s="23" customFormat="1" ht="14.25" customHeight="1">
      <c r="A1467" s="115"/>
      <c r="B1467" s="308" t="str">
        <f>IF(A1467="","",VLOOKUP(A1467,'Project Budget vs Exp'!$B$9:$G$52,2,FALSE))</f>
        <v/>
      </c>
      <c r="C1467" s="117"/>
      <c r="D1467" s="116"/>
      <c r="E1467" s="118"/>
      <c r="F1467" s="119"/>
      <c r="G1467" s="120"/>
      <c r="H1467" s="120"/>
      <c r="I1467" s="418">
        <f t="shared" si="23"/>
        <v>0</v>
      </c>
      <c r="J1467" s="331"/>
      <c r="K1467" s="332">
        <f>IFERROR(SUM(C1467/'Transfers of Funds'!$F$57),0)</f>
        <v>0</v>
      </c>
      <c r="L1467" s="21"/>
      <c r="M1467" s="47" t="s">
        <v>162</v>
      </c>
      <c r="N1467" s="46"/>
    </row>
    <row r="1468" spans="1:14" s="23" customFormat="1" ht="14.25" customHeight="1">
      <c r="A1468" s="115"/>
      <c r="B1468" s="308" t="str">
        <f>IF(A1468="","",VLOOKUP(A1468,'Project Budget vs Exp'!$B$9:$G$52,2,FALSE))</f>
        <v/>
      </c>
      <c r="C1468" s="117"/>
      <c r="D1468" s="116"/>
      <c r="E1468" s="118"/>
      <c r="F1468" s="119"/>
      <c r="G1468" s="120"/>
      <c r="H1468" s="120"/>
      <c r="I1468" s="418">
        <f t="shared" si="23"/>
        <v>0</v>
      </c>
      <c r="J1468" s="331"/>
      <c r="K1468" s="332">
        <f>IFERROR(SUM(C1468/'Transfers of Funds'!$F$57),0)</f>
        <v>0</v>
      </c>
      <c r="L1468" s="21"/>
      <c r="M1468" s="47" t="s">
        <v>162</v>
      </c>
      <c r="N1468" s="46"/>
    </row>
    <row r="1469" spans="1:14" s="23" customFormat="1" ht="14.25" customHeight="1">
      <c r="A1469" s="115"/>
      <c r="B1469" s="308" t="str">
        <f>IF(A1469="","",VLOOKUP(A1469,'Project Budget vs Exp'!$B$9:$G$52,2,FALSE))</f>
        <v/>
      </c>
      <c r="C1469" s="117"/>
      <c r="D1469" s="116"/>
      <c r="E1469" s="118"/>
      <c r="F1469" s="119"/>
      <c r="G1469" s="120"/>
      <c r="H1469" s="120"/>
      <c r="I1469" s="418">
        <f t="shared" si="23"/>
        <v>0</v>
      </c>
      <c r="J1469" s="331"/>
      <c r="K1469" s="332">
        <f>IFERROR(SUM(C1469/'Transfers of Funds'!$F$57),0)</f>
        <v>0</v>
      </c>
      <c r="L1469" s="21"/>
      <c r="M1469" s="47" t="s">
        <v>162</v>
      </c>
      <c r="N1469" s="46"/>
    </row>
    <row r="1470" spans="1:14" s="23" customFormat="1" ht="14.25" customHeight="1">
      <c r="A1470" s="115"/>
      <c r="B1470" s="308" t="str">
        <f>IF(A1470="","",VLOOKUP(A1470,'Project Budget vs Exp'!$B$9:$G$52,2,FALSE))</f>
        <v/>
      </c>
      <c r="C1470" s="117"/>
      <c r="D1470" s="116"/>
      <c r="E1470" s="118"/>
      <c r="F1470" s="119"/>
      <c r="G1470" s="120"/>
      <c r="H1470" s="120"/>
      <c r="I1470" s="418">
        <f t="shared" si="23"/>
        <v>0</v>
      </c>
      <c r="J1470" s="331"/>
      <c r="K1470" s="332">
        <f>IFERROR(SUM(C1470/'Transfers of Funds'!$F$57),0)</f>
        <v>0</v>
      </c>
      <c r="L1470" s="21"/>
      <c r="M1470" s="47" t="s">
        <v>162</v>
      </c>
      <c r="N1470" s="46"/>
    </row>
    <row r="1471" spans="1:14" s="23" customFormat="1" ht="14.25" customHeight="1">
      <c r="A1471" s="115"/>
      <c r="B1471" s="308" t="str">
        <f>IF(A1471="","",VLOOKUP(A1471,'Project Budget vs Exp'!$B$9:$G$52,2,FALSE))</f>
        <v/>
      </c>
      <c r="C1471" s="117"/>
      <c r="D1471" s="116"/>
      <c r="E1471" s="118"/>
      <c r="F1471" s="119"/>
      <c r="G1471" s="120"/>
      <c r="H1471" s="120"/>
      <c r="I1471" s="418">
        <f t="shared" si="23"/>
        <v>0</v>
      </c>
      <c r="J1471" s="331"/>
      <c r="K1471" s="332">
        <f>IFERROR(SUM(C1471/'Transfers of Funds'!$F$57),0)</f>
        <v>0</v>
      </c>
      <c r="L1471" s="21"/>
      <c r="M1471" s="47" t="s">
        <v>162</v>
      </c>
      <c r="N1471" s="46"/>
    </row>
    <row r="1472" spans="1:14" s="23" customFormat="1" ht="14.25" customHeight="1">
      <c r="A1472" s="115"/>
      <c r="B1472" s="308" t="str">
        <f>IF(A1472="","",VLOOKUP(A1472,'Project Budget vs Exp'!$B$9:$G$52,2,FALSE))</f>
        <v/>
      </c>
      <c r="C1472" s="117"/>
      <c r="D1472" s="116"/>
      <c r="E1472" s="118"/>
      <c r="F1472" s="119"/>
      <c r="G1472" s="120"/>
      <c r="H1472" s="120"/>
      <c r="I1472" s="418">
        <f t="shared" si="23"/>
        <v>0</v>
      </c>
      <c r="J1472" s="331"/>
      <c r="K1472" s="332">
        <f>IFERROR(SUM(C1472/'Transfers of Funds'!$F$57),0)</f>
        <v>0</v>
      </c>
      <c r="L1472" s="21"/>
      <c r="M1472" s="47" t="s">
        <v>162</v>
      </c>
      <c r="N1472" s="46"/>
    </row>
    <row r="1473" spans="1:14" s="23" customFormat="1" ht="14.25" customHeight="1">
      <c r="A1473" s="115"/>
      <c r="B1473" s="308" t="str">
        <f>IF(A1473="","",VLOOKUP(A1473,'Project Budget vs Exp'!$B$9:$G$52,2,FALSE))</f>
        <v/>
      </c>
      <c r="C1473" s="117"/>
      <c r="D1473" s="116"/>
      <c r="E1473" s="118"/>
      <c r="F1473" s="119"/>
      <c r="G1473" s="120"/>
      <c r="H1473" s="120"/>
      <c r="I1473" s="418">
        <f t="shared" si="23"/>
        <v>0</v>
      </c>
      <c r="J1473" s="331"/>
      <c r="K1473" s="332">
        <f>IFERROR(SUM(C1473/'Transfers of Funds'!$F$57),0)</f>
        <v>0</v>
      </c>
      <c r="L1473" s="21"/>
      <c r="M1473" s="47" t="s">
        <v>162</v>
      </c>
      <c r="N1473" s="46"/>
    </row>
    <row r="1474" spans="1:14" s="23" customFormat="1" ht="14.25" customHeight="1">
      <c r="A1474" s="115"/>
      <c r="B1474" s="308" t="str">
        <f>IF(A1474="","",VLOOKUP(A1474,'Project Budget vs Exp'!$B$9:$G$52,2,FALSE))</f>
        <v/>
      </c>
      <c r="C1474" s="117"/>
      <c r="D1474" s="116"/>
      <c r="E1474" s="118"/>
      <c r="F1474" s="119"/>
      <c r="G1474" s="120"/>
      <c r="H1474" s="120"/>
      <c r="I1474" s="418">
        <f t="shared" si="23"/>
        <v>0</v>
      </c>
      <c r="J1474" s="331"/>
      <c r="K1474" s="332">
        <f>IFERROR(SUM(C1474/'Transfers of Funds'!$F$57),0)</f>
        <v>0</v>
      </c>
      <c r="L1474" s="21"/>
      <c r="M1474" s="47" t="s">
        <v>162</v>
      </c>
      <c r="N1474" s="46"/>
    </row>
    <row r="1475" spans="1:14" s="23" customFormat="1" ht="14.25" customHeight="1">
      <c r="A1475" s="115"/>
      <c r="B1475" s="308" t="str">
        <f>IF(A1475="","",VLOOKUP(A1475,'Project Budget vs Exp'!$B$9:$G$52,2,FALSE))</f>
        <v/>
      </c>
      <c r="C1475" s="117"/>
      <c r="D1475" s="116"/>
      <c r="E1475" s="118"/>
      <c r="F1475" s="119"/>
      <c r="G1475" s="120"/>
      <c r="H1475" s="120"/>
      <c r="I1475" s="418">
        <f t="shared" si="23"/>
        <v>0</v>
      </c>
      <c r="J1475" s="331"/>
      <c r="K1475" s="332">
        <f>IFERROR(SUM(C1475/'Transfers of Funds'!$F$57),0)</f>
        <v>0</v>
      </c>
      <c r="L1475" s="21"/>
      <c r="M1475" s="47" t="s">
        <v>162</v>
      </c>
      <c r="N1475" s="46"/>
    </row>
    <row r="1476" spans="1:14" s="23" customFormat="1" ht="14.25" customHeight="1">
      <c r="A1476" s="115"/>
      <c r="B1476" s="308" t="str">
        <f>IF(A1476="","",VLOOKUP(A1476,'Project Budget vs Exp'!$B$9:$G$52,2,FALSE))</f>
        <v/>
      </c>
      <c r="C1476" s="117"/>
      <c r="D1476" s="116"/>
      <c r="E1476" s="118"/>
      <c r="F1476" s="119"/>
      <c r="G1476" s="120"/>
      <c r="H1476" s="120"/>
      <c r="I1476" s="418">
        <f t="shared" si="23"/>
        <v>0</v>
      </c>
      <c r="J1476" s="331"/>
      <c r="K1476" s="332">
        <f>IFERROR(SUM(C1476/'Transfers of Funds'!$F$57),0)</f>
        <v>0</v>
      </c>
      <c r="L1476" s="21"/>
      <c r="M1476" s="47" t="s">
        <v>162</v>
      </c>
      <c r="N1476" s="46"/>
    </row>
    <row r="1477" spans="1:14" s="23" customFormat="1" ht="14.25" customHeight="1">
      <c r="A1477" s="115"/>
      <c r="B1477" s="308" t="str">
        <f>IF(A1477="","",VLOOKUP(A1477,'Project Budget vs Exp'!$B$9:$G$52,2,FALSE))</f>
        <v/>
      </c>
      <c r="C1477" s="117"/>
      <c r="D1477" s="116"/>
      <c r="E1477" s="118"/>
      <c r="F1477" s="119"/>
      <c r="G1477" s="120"/>
      <c r="H1477" s="120"/>
      <c r="I1477" s="418">
        <f t="shared" si="23"/>
        <v>0</v>
      </c>
      <c r="J1477" s="331"/>
      <c r="K1477" s="332">
        <f>IFERROR(SUM(C1477/'Transfers of Funds'!$F$57),0)</f>
        <v>0</v>
      </c>
      <c r="L1477" s="21"/>
      <c r="M1477" s="47" t="s">
        <v>162</v>
      </c>
      <c r="N1477" s="46"/>
    </row>
    <row r="1478" spans="1:14" s="23" customFormat="1" ht="14.25" customHeight="1">
      <c r="A1478" s="115"/>
      <c r="B1478" s="308" t="str">
        <f>IF(A1478="","",VLOOKUP(A1478,'Project Budget vs Exp'!$B$9:$G$52,2,FALSE))</f>
        <v/>
      </c>
      <c r="C1478" s="117"/>
      <c r="D1478" s="116"/>
      <c r="E1478" s="118"/>
      <c r="F1478" s="119"/>
      <c r="G1478" s="120"/>
      <c r="H1478" s="120"/>
      <c r="I1478" s="418">
        <f t="shared" si="23"/>
        <v>0</v>
      </c>
      <c r="J1478" s="331"/>
      <c r="K1478" s="332">
        <f>IFERROR(SUM(C1478/'Transfers of Funds'!$F$57),0)</f>
        <v>0</v>
      </c>
      <c r="L1478" s="21"/>
      <c r="M1478" s="47" t="s">
        <v>162</v>
      </c>
      <c r="N1478" s="46"/>
    </row>
    <row r="1479" spans="1:14" s="23" customFormat="1" ht="14.25" customHeight="1">
      <c r="A1479" s="115"/>
      <c r="B1479" s="308" t="str">
        <f>IF(A1479="","",VLOOKUP(A1479,'Project Budget vs Exp'!$B$9:$G$52,2,FALSE))</f>
        <v/>
      </c>
      <c r="C1479" s="117"/>
      <c r="D1479" s="116"/>
      <c r="E1479" s="118"/>
      <c r="F1479" s="119"/>
      <c r="G1479" s="120"/>
      <c r="H1479" s="120"/>
      <c r="I1479" s="418">
        <f t="shared" si="23"/>
        <v>0</v>
      </c>
      <c r="J1479" s="331"/>
      <c r="K1479" s="332">
        <f>IFERROR(SUM(C1479/'Transfers of Funds'!$F$57),0)</f>
        <v>0</v>
      </c>
      <c r="L1479" s="21"/>
      <c r="M1479" s="47" t="s">
        <v>162</v>
      </c>
      <c r="N1479" s="46"/>
    </row>
    <row r="1480" spans="1:14" s="23" customFormat="1" ht="14.25" customHeight="1">
      <c r="A1480" s="115"/>
      <c r="B1480" s="308" t="str">
        <f>IF(A1480="","",VLOOKUP(A1480,'Project Budget vs Exp'!$B$9:$G$52,2,FALSE))</f>
        <v/>
      </c>
      <c r="C1480" s="117"/>
      <c r="D1480" s="116"/>
      <c r="E1480" s="118"/>
      <c r="F1480" s="119"/>
      <c r="G1480" s="120"/>
      <c r="H1480" s="120"/>
      <c r="I1480" s="418">
        <f t="shared" si="23"/>
        <v>0</v>
      </c>
      <c r="J1480" s="331"/>
      <c r="K1480" s="332">
        <f>IFERROR(SUM(C1480/'Transfers of Funds'!$F$57),0)</f>
        <v>0</v>
      </c>
      <c r="L1480" s="21"/>
      <c r="M1480" s="47" t="s">
        <v>162</v>
      </c>
      <c r="N1480" s="46"/>
    </row>
    <row r="1481" spans="1:14" s="23" customFormat="1" ht="14.25" customHeight="1">
      <c r="A1481" s="115"/>
      <c r="B1481" s="308" t="str">
        <f>IF(A1481="","",VLOOKUP(A1481,'Project Budget vs Exp'!$B$9:$G$52,2,FALSE))</f>
        <v/>
      </c>
      <c r="C1481" s="117"/>
      <c r="D1481" s="116"/>
      <c r="E1481" s="118"/>
      <c r="F1481" s="119"/>
      <c r="G1481" s="120"/>
      <c r="H1481" s="120"/>
      <c r="I1481" s="418">
        <f t="shared" si="23"/>
        <v>0</v>
      </c>
      <c r="J1481" s="331"/>
      <c r="K1481" s="332">
        <f>IFERROR(SUM(C1481/'Transfers of Funds'!$F$57),0)</f>
        <v>0</v>
      </c>
      <c r="L1481" s="21"/>
      <c r="M1481" s="47" t="s">
        <v>162</v>
      </c>
      <c r="N1481" s="46"/>
    </row>
    <row r="1482" spans="1:14" s="23" customFormat="1" ht="14.25" customHeight="1">
      <c r="A1482" s="115"/>
      <c r="B1482" s="308" t="str">
        <f>IF(A1482="","",VLOOKUP(A1482,'Project Budget vs Exp'!$B$9:$G$52,2,FALSE))</f>
        <v/>
      </c>
      <c r="C1482" s="117"/>
      <c r="D1482" s="116"/>
      <c r="E1482" s="118"/>
      <c r="F1482" s="119"/>
      <c r="G1482" s="120"/>
      <c r="H1482" s="120"/>
      <c r="I1482" s="418">
        <f t="shared" si="23"/>
        <v>0</v>
      </c>
      <c r="J1482" s="331"/>
      <c r="K1482" s="332">
        <f>IFERROR(SUM(C1482/'Transfers of Funds'!$F$57),0)</f>
        <v>0</v>
      </c>
      <c r="L1482" s="21"/>
      <c r="M1482" s="47" t="s">
        <v>162</v>
      </c>
      <c r="N1482" s="46"/>
    </row>
    <row r="1483" spans="1:14" s="23" customFormat="1" ht="14.25" customHeight="1">
      <c r="A1483" s="115"/>
      <c r="B1483" s="308" t="str">
        <f>IF(A1483="","",VLOOKUP(A1483,'Project Budget vs Exp'!$B$9:$G$52,2,FALSE))</f>
        <v/>
      </c>
      <c r="C1483" s="117"/>
      <c r="D1483" s="116"/>
      <c r="E1483" s="118"/>
      <c r="F1483" s="119"/>
      <c r="G1483" s="120"/>
      <c r="H1483" s="120"/>
      <c r="I1483" s="418">
        <f t="shared" si="23"/>
        <v>0</v>
      </c>
      <c r="J1483" s="331"/>
      <c r="K1483" s="332">
        <f>IFERROR(SUM(C1483/'Transfers of Funds'!$F$57),0)</f>
        <v>0</v>
      </c>
      <c r="L1483" s="21"/>
      <c r="M1483" s="47" t="s">
        <v>162</v>
      </c>
      <c r="N1483" s="46"/>
    </row>
    <row r="1484" spans="1:14" s="23" customFormat="1" ht="14.25" customHeight="1">
      <c r="A1484" s="115"/>
      <c r="B1484" s="308" t="str">
        <f>IF(A1484="","",VLOOKUP(A1484,'Project Budget vs Exp'!$B$9:$G$52,2,FALSE))</f>
        <v/>
      </c>
      <c r="C1484" s="117"/>
      <c r="D1484" s="116"/>
      <c r="E1484" s="118"/>
      <c r="F1484" s="119"/>
      <c r="G1484" s="120"/>
      <c r="H1484" s="120"/>
      <c r="I1484" s="418">
        <f t="shared" si="23"/>
        <v>0</v>
      </c>
      <c r="J1484" s="331"/>
      <c r="K1484" s="332">
        <f>IFERROR(SUM(C1484/'Transfers of Funds'!$F$57),0)</f>
        <v>0</v>
      </c>
      <c r="L1484" s="21"/>
      <c r="M1484" s="47" t="s">
        <v>162</v>
      </c>
      <c r="N1484" s="46"/>
    </row>
    <row r="1485" spans="1:14" s="23" customFormat="1" ht="14.25" customHeight="1">
      <c r="A1485" s="115"/>
      <c r="B1485" s="308" t="str">
        <f>IF(A1485="","",VLOOKUP(A1485,'Project Budget vs Exp'!$B$9:$G$52,2,FALSE))</f>
        <v/>
      </c>
      <c r="C1485" s="117"/>
      <c r="D1485" s="116"/>
      <c r="E1485" s="118"/>
      <c r="F1485" s="119"/>
      <c r="G1485" s="120"/>
      <c r="H1485" s="120"/>
      <c r="I1485" s="418">
        <f t="shared" si="23"/>
        <v>0</v>
      </c>
      <c r="J1485" s="331"/>
      <c r="K1485" s="332">
        <f>IFERROR(SUM(C1485/'Transfers of Funds'!$F$57),0)</f>
        <v>0</v>
      </c>
      <c r="L1485" s="21"/>
      <c r="M1485" s="47" t="s">
        <v>162</v>
      </c>
      <c r="N1485" s="46"/>
    </row>
    <row r="1486" spans="1:14" s="23" customFormat="1" ht="14.25" customHeight="1">
      <c r="A1486" s="115"/>
      <c r="B1486" s="308" t="str">
        <f>IF(A1486="","",VLOOKUP(A1486,'Project Budget vs Exp'!$B$9:$G$52,2,FALSE))</f>
        <v/>
      </c>
      <c r="C1486" s="117"/>
      <c r="D1486" s="116"/>
      <c r="E1486" s="118"/>
      <c r="F1486" s="119"/>
      <c r="G1486" s="120"/>
      <c r="H1486" s="120"/>
      <c r="I1486" s="418">
        <f t="shared" si="23"/>
        <v>0</v>
      </c>
      <c r="J1486" s="331"/>
      <c r="K1486" s="332">
        <f>IFERROR(SUM(C1486/'Transfers of Funds'!$F$57),0)</f>
        <v>0</v>
      </c>
      <c r="L1486" s="21"/>
      <c r="M1486" s="47" t="s">
        <v>162</v>
      </c>
      <c r="N1486" s="46"/>
    </row>
    <row r="1487" spans="1:14" s="23" customFormat="1" ht="14.25" customHeight="1">
      <c r="A1487" s="115"/>
      <c r="B1487" s="308" t="str">
        <f>IF(A1487="","",VLOOKUP(A1487,'Project Budget vs Exp'!$B$9:$G$52,2,FALSE))</f>
        <v/>
      </c>
      <c r="C1487" s="117"/>
      <c r="D1487" s="116"/>
      <c r="E1487" s="118"/>
      <c r="F1487" s="119"/>
      <c r="G1487" s="120"/>
      <c r="H1487" s="120"/>
      <c r="I1487" s="418">
        <f t="shared" si="23"/>
        <v>0</v>
      </c>
      <c r="J1487" s="331"/>
      <c r="K1487" s="332">
        <f>IFERROR(SUM(C1487/'Transfers of Funds'!$F$57),0)</f>
        <v>0</v>
      </c>
      <c r="L1487" s="21"/>
      <c r="M1487" s="47" t="s">
        <v>162</v>
      </c>
      <c r="N1487" s="46"/>
    </row>
    <row r="1488" spans="1:14" s="23" customFormat="1" ht="14.25" customHeight="1">
      <c r="A1488" s="115"/>
      <c r="B1488" s="308" t="str">
        <f>IF(A1488="","",VLOOKUP(A1488,'Project Budget vs Exp'!$B$9:$G$52,2,FALSE))</f>
        <v/>
      </c>
      <c r="C1488" s="117"/>
      <c r="D1488" s="116"/>
      <c r="E1488" s="118"/>
      <c r="F1488" s="119"/>
      <c r="G1488" s="120"/>
      <c r="H1488" s="120"/>
      <c r="I1488" s="418">
        <f t="shared" si="23"/>
        <v>0</v>
      </c>
      <c r="J1488" s="331"/>
      <c r="K1488" s="332">
        <f>IFERROR(SUM(C1488/'Transfers of Funds'!$F$57),0)</f>
        <v>0</v>
      </c>
      <c r="L1488" s="21"/>
      <c r="M1488" s="47" t="s">
        <v>162</v>
      </c>
      <c r="N1488" s="46"/>
    </row>
    <row r="1489" spans="1:14" s="23" customFormat="1" ht="14.25" customHeight="1">
      <c r="A1489" s="115"/>
      <c r="B1489" s="308" t="str">
        <f>IF(A1489="","",VLOOKUP(A1489,'Project Budget vs Exp'!$B$9:$G$52,2,FALSE))</f>
        <v/>
      </c>
      <c r="C1489" s="117"/>
      <c r="D1489" s="116"/>
      <c r="E1489" s="118"/>
      <c r="F1489" s="119"/>
      <c r="G1489" s="120"/>
      <c r="H1489" s="120"/>
      <c r="I1489" s="418">
        <f t="shared" si="23"/>
        <v>0</v>
      </c>
      <c r="J1489" s="331"/>
      <c r="K1489" s="332">
        <f>IFERROR(SUM(C1489/'Transfers of Funds'!$F$57),0)</f>
        <v>0</v>
      </c>
      <c r="L1489" s="21"/>
      <c r="M1489" s="47" t="s">
        <v>162</v>
      </c>
      <c r="N1489" s="46"/>
    </row>
    <row r="1490" spans="1:14" s="23" customFormat="1" ht="14.25" customHeight="1">
      <c r="A1490" s="115"/>
      <c r="B1490" s="308" t="str">
        <f>IF(A1490="","",VLOOKUP(A1490,'Project Budget vs Exp'!$B$9:$G$52,2,FALSE))</f>
        <v/>
      </c>
      <c r="C1490" s="117"/>
      <c r="D1490" s="116"/>
      <c r="E1490" s="118"/>
      <c r="F1490" s="119"/>
      <c r="G1490" s="120"/>
      <c r="H1490" s="120"/>
      <c r="I1490" s="418">
        <f t="shared" si="23"/>
        <v>0</v>
      </c>
      <c r="J1490" s="331"/>
      <c r="K1490" s="332">
        <f>IFERROR(SUM(C1490/'Transfers of Funds'!$F$57),0)</f>
        <v>0</v>
      </c>
      <c r="L1490" s="21"/>
      <c r="M1490" s="47" t="s">
        <v>162</v>
      </c>
      <c r="N1490" s="46"/>
    </row>
    <row r="1491" spans="1:14" s="23" customFormat="1" ht="14.25" customHeight="1">
      <c r="A1491" s="115"/>
      <c r="B1491" s="308" t="str">
        <f>IF(A1491="","",VLOOKUP(A1491,'Project Budget vs Exp'!$B$9:$G$52,2,FALSE))</f>
        <v/>
      </c>
      <c r="C1491" s="117"/>
      <c r="D1491" s="116"/>
      <c r="E1491" s="118"/>
      <c r="F1491" s="119"/>
      <c r="G1491" s="120"/>
      <c r="H1491" s="120"/>
      <c r="I1491" s="418">
        <f t="shared" si="23"/>
        <v>0</v>
      </c>
      <c r="J1491" s="331"/>
      <c r="K1491" s="332">
        <f>IFERROR(SUM(C1491/'Transfers of Funds'!$F$57),0)</f>
        <v>0</v>
      </c>
      <c r="L1491" s="21"/>
      <c r="M1491" s="47" t="s">
        <v>162</v>
      </c>
      <c r="N1491" s="46"/>
    </row>
    <row r="1492" spans="1:14" s="23" customFormat="1" ht="14.25" customHeight="1">
      <c r="A1492" s="115"/>
      <c r="B1492" s="308" t="str">
        <f>IF(A1492="","",VLOOKUP(A1492,'Project Budget vs Exp'!$B$9:$G$52,2,FALSE))</f>
        <v/>
      </c>
      <c r="C1492" s="117"/>
      <c r="D1492" s="116"/>
      <c r="E1492" s="118"/>
      <c r="F1492" s="119"/>
      <c r="G1492" s="120"/>
      <c r="H1492" s="120"/>
      <c r="I1492" s="418">
        <f t="shared" si="23"/>
        <v>0</v>
      </c>
      <c r="J1492" s="331"/>
      <c r="K1492" s="332">
        <f>IFERROR(SUM(C1492/'Transfers of Funds'!$F$57),0)</f>
        <v>0</v>
      </c>
      <c r="L1492" s="21"/>
      <c r="M1492" s="47" t="s">
        <v>162</v>
      </c>
      <c r="N1492" s="46"/>
    </row>
    <row r="1493" spans="1:14" s="23" customFormat="1" ht="14.25" customHeight="1">
      <c r="A1493" s="115"/>
      <c r="B1493" s="308" t="str">
        <f>IF(A1493="","",VLOOKUP(A1493,'Project Budget vs Exp'!$B$9:$G$52,2,FALSE))</f>
        <v/>
      </c>
      <c r="C1493" s="117"/>
      <c r="D1493" s="116"/>
      <c r="E1493" s="118"/>
      <c r="F1493" s="119"/>
      <c r="G1493" s="120"/>
      <c r="H1493" s="120"/>
      <c r="I1493" s="418">
        <f t="shared" ref="I1493:I1556" si="24">IF(OR(F$4="EUR",F$4="USD",F$4="GBP",F$4="CAD",F$4="NZD",F$4="AUD"),K1493,C1493)</f>
        <v>0</v>
      </c>
      <c r="J1493" s="331"/>
      <c r="K1493" s="332">
        <f>IFERROR(SUM(C1493/'Transfers of Funds'!$F$57),0)</f>
        <v>0</v>
      </c>
      <c r="L1493" s="21"/>
      <c r="M1493" s="47" t="s">
        <v>162</v>
      </c>
      <c r="N1493" s="46"/>
    </row>
    <row r="1494" spans="1:14" s="23" customFormat="1" ht="14.25" customHeight="1">
      <c r="A1494" s="115"/>
      <c r="B1494" s="308" t="str">
        <f>IF(A1494="","",VLOOKUP(A1494,'Project Budget vs Exp'!$B$9:$G$52,2,FALSE))</f>
        <v/>
      </c>
      <c r="C1494" s="117"/>
      <c r="D1494" s="116"/>
      <c r="E1494" s="118"/>
      <c r="F1494" s="119"/>
      <c r="G1494" s="120"/>
      <c r="H1494" s="120"/>
      <c r="I1494" s="418">
        <f t="shared" si="24"/>
        <v>0</v>
      </c>
      <c r="J1494" s="331"/>
      <c r="K1494" s="332">
        <f>IFERROR(SUM(C1494/'Transfers of Funds'!$F$57),0)</f>
        <v>0</v>
      </c>
      <c r="L1494" s="21"/>
      <c r="M1494" s="47" t="s">
        <v>162</v>
      </c>
      <c r="N1494" s="46"/>
    </row>
    <row r="1495" spans="1:14" s="23" customFormat="1" ht="14.25" customHeight="1">
      <c r="A1495" s="115"/>
      <c r="B1495" s="308" t="str">
        <f>IF(A1495="","",VLOOKUP(A1495,'Project Budget vs Exp'!$B$9:$G$52,2,FALSE))</f>
        <v/>
      </c>
      <c r="C1495" s="117"/>
      <c r="D1495" s="116"/>
      <c r="E1495" s="118"/>
      <c r="F1495" s="119"/>
      <c r="G1495" s="120"/>
      <c r="H1495" s="120"/>
      <c r="I1495" s="418">
        <f t="shared" si="24"/>
        <v>0</v>
      </c>
      <c r="J1495" s="331"/>
      <c r="K1495" s="332">
        <f>IFERROR(SUM(C1495/'Transfers of Funds'!$F$57),0)</f>
        <v>0</v>
      </c>
      <c r="L1495" s="21"/>
      <c r="M1495" s="47" t="s">
        <v>162</v>
      </c>
      <c r="N1495" s="46"/>
    </row>
    <row r="1496" spans="1:14" s="23" customFormat="1" ht="14.25" customHeight="1">
      <c r="A1496" s="115"/>
      <c r="B1496" s="308" t="str">
        <f>IF(A1496="","",VLOOKUP(A1496,'Project Budget vs Exp'!$B$9:$G$52,2,FALSE))</f>
        <v/>
      </c>
      <c r="C1496" s="117"/>
      <c r="D1496" s="116"/>
      <c r="E1496" s="118"/>
      <c r="F1496" s="119"/>
      <c r="G1496" s="120"/>
      <c r="H1496" s="120"/>
      <c r="I1496" s="418">
        <f t="shared" si="24"/>
        <v>0</v>
      </c>
      <c r="J1496" s="331"/>
      <c r="K1496" s="332">
        <f>IFERROR(SUM(C1496/'Transfers of Funds'!$F$57),0)</f>
        <v>0</v>
      </c>
      <c r="L1496" s="21"/>
      <c r="M1496" s="47" t="s">
        <v>162</v>
      </c>
      <c r="N1496" s="46"/>
    </row>
    <row r="1497" spans="1:14" s="23" customFormat="1" ht="14.25" customHeight="1">
      <c r="A1497" s="115"/>
      <c r="B1497" s="308" t="str">
        <f>IF(A1497="","",VLOOKUP(A1497,'Project Budget vs Exp'!$B$9:$G$52,2,FALSE))</f>
        <v/>
      </c>
      <c r="C1497" s="117"/>
      <c r="D1497" s="116"/>
      <c r="E1497" s="118"/>
      <c r="F1497" s="119"/>
      <c r="G1497" s="120"/>
      <c r="H1497" s="120"/>
      <c r="I1497" s="418">
        <f t="shared" si="24"/>
        <v>0</v>
      </c>
      <c r="J1497" s="331"/>
      <c r="K1497" s="332">
        <f>IFERROR(SUM(C1497/'Transfers of Funds'!$F$57),0)</f>
        <v>0</v>
      </c>
      <c r="L1497" s="21"/>
      <c r="M1497" s="47" t="s">
        <v>162</v>
      </c>
      <c r="N1497" s="46"/>
    </row>
    <row r="1498" spans="1:14" s="23" customFormat="1" ht="14.25" customHeight="1">
      <c r="A1498" s="115"/>
      <c r="B1498" s="308" t="str">
        <f>IF(A1498="","",VLOOKUP(A1498,'Project Budget vs Exp'!$B$9:$G$52,2,FALSE))</f>
        <v/>
      </c>
      <c r="C1498" s="117"/>
      <c r="D1498" s="116"/>
      <c r="E1498" s="118"/>
      <c r="F1498" s="119"/>
      <c r="G1498" s="120"/>
      <c r="H1498" s="120"/>
      <c r="I1498" s="418">
        <f t="shared" si="24"/>
        <v>0</v>
      </c>
      <c r="J1498" s="331"/>
      <c r="K1498" s="332">
        <f>IFERROR(SUM(C1498/'Transfers of Funds'!$F$57),0)</f>
        <v>0</v>
      </c>
      <c r="L1498" s="21"/>
      <c r="M1498" s="47" t="s">
        <v>162</v>
      </c>
      <c r="N1498" s="46"/>
    </row>
    <row r="1499" spans="1:14" s="23" customFormat="1" ht="14.25" customHeight="1">
      <c r="A1499" s="115"/>
      <c r="B1499" s="308" t="str">
        <f>IF(A1499="","",VLOOKUP(A1499,'Project Budget vs Exp'!$B$9:$G$52,2,FALSE))</f>
        <v/>
      </c>
      <c r="C1499" s="117"/>
      <c r="D1499" s="116"/>
      <c r="E1499" s="118"/>
      <c r="F1499" s="119"/>
      <c r="G1499" s="120"/>
      <c r="H1499" s="120"/>
      <c r="I1499" s="418">
        <f t="shared" si="24"/>
        <v>0</v>
      </c>
      <c r="J1499" s="331"/>
      <c r="K1499" s="332">
        <f>IFERROR(SUM(C1499/'Transfers of Funds'!$F$57),0)</f>
        <v>0</v>
      </c>
      <c r="L1499" s="21"/>
      <c r="M1499" s="47" t="s">
        <v>162</v>
      </c>
      <c r="N1499" s="46"/>
    </row>
    <row r="1500" spans="1:14" s="23" customFormat="1" ht="14.25" customHeight="1">
      <c r="A1500" s="115"/>
      <c r="B1500" s="308" t="str">
        <f>IF(A1500="","",VLOOKUP(A1500,'Project Budget vs Exp'!$B$9:$G$52,2,FALSE))</f>
        <v/>
      </c>
      <c r="C1500" s="117"/>
      <c r="D1500" s="116"/>
      <c r="E1500" s="118"/>
      <c r="F1500" s="119"/>
      <c r="G1500" s="120"/>
      <c r="H1500" s="120"/>
      <c r="I1500" s="418">
        <f t="shared" si="24"/>
        <v>0</v>
      </c>
      <c r="J1500" s="331"/>
      <c r="K1500" s="332">
        <f>IFERROR(SUM(C1500/'Transfers of Funds'!$F$57),0)</f>
        <v>0</v>
      </c>
      <c r="L1500" s="21"/>
      <c r="M1500" s="47" t="s">
        <v>162</v>
      </c>
      <c r="N1500" s="46"/>
    </row>
    <row r="1501" spans="1:14" s="23" customFormat="1" ht="14.25" customHeight="1">
      <c r="A1501" s="115"/>
      <c r="B1501" s="308" t="str">
        <f>IF(A1501="","",VLOOKUP(A1501,'Project Budget vs Exp'!$B$9:$G$52,2,FALSE))</f>
        <v/>
      </c>
      <c r="C1501" s="117"/>
      <c r="D1501" s="116"/>
      <c r="E1501" s="118"/>
      <c r="F1501" s="119"/>
      <c r="G1501" s="120"/>
      <c r="H1501" s="120"/>
      <c r="I1501" s="418">
        <f t="shared" si="24"/>
        <v>0</v>
      </c>
      <c r="J1501" s="331"/>
      <c r="K1501" s="332">
        <f>IFERROR(SUM(C1501/'Transfers of Funds'!$F$57),0)</f>
        <v>0</v>
      </c>
      <c r="L1501" s="21"/>
      <c r="M1501" s="47" t="s">
        <v>162</v>
      </c>
      <c r="N1501" s="46"/>
    </row>
    <row r="1502" spans="1:14" s="23" customFormat="1" ht="14.25" customHeight="1">
      <c r="A1502" s="115"/>
      <c r="B1502" s="308" t="str">
        <f>IF(A1502="","",VLOOKUP(A1502,'Project Budget vs Exp'!$B$9:$G$52,2,FALSE))</f>
        <v/>
      </c>
      <c r="C1502" s="117"/>
      <c r="D1502" s="116"/>
      <c r="E1502" s="118"/>
      <c r="F1502" s="119"/>
      <c r="G1502" s="120"/>
      <c r="H1502" s="120"/>
      <c r="I1502" s="418">
        <f t="shared" si="24"/>
        <v>0</v>
      </c>
      <c r="J1502" s="331"/>
      <c r="K1502" s="332">
        <f>IFERROR(SUM(C1502/'Transfers of Funds'!$F$57),0)</f>
        <v>0</v>
      </c>
      <c r="L1502" s="21"/>
      <c r="M1502" s="47" t="s">
        <v>162</v>
      </c>
      <c r="N1502" s="46"/>
    </row>
    <row r="1503" spans="1:14" s="23" customFormat="1" ht="14.25" customHeight="1">
      <c r="A1503" s="115"/>
      <c r="B1503" s="308" t="str">
        <f>IF(A1503="","",VLOOKUP(A1503,'Project Budget vs Exp'!$B$9:$G$52,2,FALSE))</f>
        <v/>
      </c>
      <c r="C1503" s="117"/>
      <c r="D1503" s="116"/>
      <c r="E1503" s="118"/>
      <c r="F1503" s="119"/>
      <c r="G1503" s="120"/>
      <c r="H1503" s="120"/>
      <c r="I1503" s="418">
        <f t="shared" si="24"/>
        <v>0</v>
      </c>
      <c r="J1503" s="331"/>
      <c r="K1503" s="332">
        <f>IFERROR(SUM(C1503/'Transfers of Funds'!$F$57),0)</f>
        <v>0</v>
      </c>
      <c r="L1503" s="21"/>
      <c r="M1503" s="47" t="s">
        <v>162</v>
      </c>
      <c r="N1503" s="46"/>
    </row>
    <row r="1504" spans="1:14" s="23" customFormat="1" ht="14.25" customHeight="1">
      <c r="A1504" s="115"/>
      <c r="B1504" s="308" t="str">
        <f>IF(A1504="","",VLOOKUP(A1504,'Project Budget vs Exp'!$B$9:$G$52,2,FALSE))</f>
        <v/>
      </c>
      <c r="C1504" s="117"/>
      <c r="D1504" s="116"/>
      <c r="E1504" s="118"/>
      <c r="F1504" s="119"/>
      <c r="G1504" s="120"/>
      <c r="H1504" s="120"/>
      <c r="I1504" s="418">
        <f t="shared" si="24"/>
        <v>0</v>
      </c>
      <c r="J1504" s="331"/>
      <c r="K1504" s="332">
        <f>IFERROR(SUM(C1504/'Transfers of Funds'!$F$57),0)</f>
        <v>0</v>
      </c>
      <c r="L1504" s="21"/>
      <c r="M1504" s="47" t="s">
        <v>162</v>
      </c>
      <c r="N1504" s="46"/>
    </row>
    <row r="1505" spans="1:14" s="23" customFormat="1" ht="14.25" customHeight="1">
      <c r="A1505" s="115"/>
      <c r="B1505" s="308" t="str">
        <f>IF(A1505="","",VLOOKUP(A1505,'Project Budget vs Exp'!$B$9:$G$52,2,FALSE))</f>
        <v/>
      </c>
      <c r="C1505" s="117"/>
      <c r="D1505" s="116"/>
      <c r="E1505" s="118"/>
      <c r="F1505" s="119"/>
      <c r="G1505" s="120"/>
      <c r="H1505" s="120"/>
      <c r="I1505" s="418">
        <f t="shared" si="24"/>
        <v>0</v>
      </c>
      <c r="J1505" s="331"/>
      <c r="K1505" s="332">
        <f>IFERROR(SUM(C1505/'Transfers of Funds'!$F$57),0)</f>
        <v>0</v>
      </c>
      <c r="L1505" s="21"/>
      <c r="M1505" s="47" t="s">
        <v>162</v>
      </c>
      <c r="N1505" s="46"/>
    </row>
    <row r="1506" spans="1:14" s="23" customFormat="1" ht="14.25" customHeight="1">
      <c r="A1506" s="115"/>
      <c r="B1506" s="308" t="str">
        <f>IF(A1506="","",VLOOKUP(A1506,'Project Budget vs Exp'!$B$9:$G$52,2,FALSE))</f>
        <v/>
      </c>
      <c r="C1506" s="117"/>
      <c r="D1506" s="116"/>
      <c r="E1506" s="118"/>
      <c r="F1506" s="119"/>
      <c r="G1506" s="120"/>
      <c r="H1506" s="120"/>
      <c r="I1506" s="418">
        <f t="shared" si="24"/>
        <v>0</v>
      </c>
      <c r="J1506" s="331"/>
      <c r="K1506" s="332">
        <f>IFERROR(SUM(C1506/'Transfers of Funds'!$F$57),0)</f>
        <v>0</v>
      </c>
      <c r="L1506" s="21"/>
      <c r="M1506" s="47" t="s">
        <v>162</v>
      </c>
      <c r="N1506" s="46"/>
    </row>
    <row r="1507" spans="1:14" s="23" customFormat="1" ht="14.25" customHeight="1">
      <c r="A1507" s="115"/>
      <c r="B1507" s="308" t="str">
        <f>IF(A1507="","",VLOOKUP(A1507,'Project Budget vs Exp'!$B$9:$G$52,2,FALSE))</f>
        <v/>
      </c>
      <c r="C1507" s="117"/>
      <c r="D1507" s="116"/>
      <c r="E1507" s="118"/>
      <c r="F1507" s="119"/>
      <c r="G1507" s="120"/>
      <c r="H1507" s="120"/>
      <c r="I1507" s="418">
        <f t="shared" si="24"/>
        <v>0</v>
      </c>
      <c r="J1507" s="331"/>
      <c r="K1507" s="332">
        <f>IFERROR(SUM(C1507/'Transfers of Funds'!$F$57),0)</f>
        <v>0</v>
      </c>
      <c r="L1507" s="21"/>
      <c r="M1507" s="47" t="s">
        <v>162</v>
      </c>
      <c r="N1507" s="46"/>
    </row>
    <row r="1508" spans="1:14" s="23" customFormat="1" ht="14.25" customHeight="1">
      <c r="A1508" s="115"/>
      <c r="B1508" s="308" t="str">
        <f>IF(A1508="","",VLOOKUP(A1508,'Project Budget vs Exp'!$B$9:$G$52,2,FALSE))</f>
        <v/>
      </c>
      <c r="C1508" s="117"/>
      <c r="D1508" s="116"/>
      <c r="E1508" s="118"/>
      <c r="F1508" s="119"/>
      <c r="G1508" s="120"/>
      <c r="H1508" s="120"/>
      <c r="I1508" s="418">
        <f t="shared" si="24"/>
        <v>0</v>
      </c>
      <c r="J1508" s="331"/>
      <c r="K1508" s="332">
        <f>IFERROR(SUM(C1508/'Transfers of Funds'!$F$57),0)</f>
        <v>0</v>
      </c>
      <c r="L1508" s="21"/>
      <c r="M1508" s="47" t="s">
        <v>162</v>
      </c>
      <c r="N1508" s="46"/>
    </row>
    <row r="1509" spans="1:14" s="23" customFormat="1" ht="14.25" customHeight="1">
      <c r="A1509" s="115"/>
      <c r="B1509" s="308" t="str">
        <f>IF(A1509="","",VLOOKUP(A1509,'Project Budget vs Exp'!$B$9:$G$52,2,FALSE))</f>
        <v/>
      </c>
      <c r="C1509" s="117"/>
      <c r="D1509" s="116"/>
      <c r="E1509" s="118"/>
      <c r="F1509" s="119"/>
      <c r="G1509" s="120"/>
      <c r="H1509" s="120"/>
      <c r="I1509" s="418">
        <f t="shared" si="24"/>
        <v>0</v>
      </c>
      <c r="J1509" s="331"/>
      <c r="K1509" s="332">
        <f>IFERROR(SUM(C1509/'Transfers of Funds'!$F$57),0)</f>
        <v>0</v>
      </c>
      <c r="L1509" s="21"/>
      <c r="M1509" s="47" t="s">
        <v>162</v>
      </c>
      <c r="N1509" s="46"/>
    </row>
    <row r="1510" spans="1:14" s="23" customFormat="1" ht="14.25" customHeight="1">
      <c r="A1510" s="115"/>
      <c r="B1510" s="308" t="str">
        <f>IF(A1510="","",VLOOKUP(A1510,'Project Budget vs Exp'!$B$9:$G$52,2,FALSE))</f>
        <v/>
      </c>
      <c r="C1510" s="117"/>
      <c r="D1510" s="116"/>
      <c r="E1510" s="118"/>
      <c r="F1510" s="119"/>
      <c r="G1510" s="120"/>
      <c r="H1510" s="120"/>
      <c r="I1510" s="418">
        <f t="shared" si="24"/>
        <v>0</v>
      </c>
      <c r="J1510" s="331"/>
      <c r="K1510" s="332">
        <f>IFERROR(SUM(C1510/'Transfers of Funds'!$F$57),0)</f>
        <v>0</v>
      </c>
      <c r="L1510" s="21"/>
      <c r="M1510" s="47" t="s">
        <v>162</v>
      </c>
      <c r="N1510" s="46"/>
    </row>
    <row r="1511" spans="1:14" s="23" customFormat="1" ht="14.25" customHeight="1">
      <c r="A1511" s="115"/>
      <c r="B1511" s="308" t="str">
        <f>IF(A1511="","",VLOOKUP(A1511,'Project Budget vs Exp'!$B$9:$G$52,2,FALSE))</f>
        <v/>
      </c>
      <c r="C1511" s="117"/>
      <c r="D1511" s="116"/>
      <c r="E1511" s="118"/>
      <c r="F1511" s="119"/>
      <c r="G1511" s="120"/>
      <c r="H1511" s="120"/>
      <c r="I1511" s="418">
        <f t="shared" si="24"/>
        <v>0</v>
      </c>
      <c r="J1511" s="331"/>
      <c r="K1511" s="332">
        <f>IFERROR(SUM(C1511/'Transfers of Funds'!$F$57),0)</f>
        <v>0</v>
      </c>
      <c r="L1511" s="21"/>
      <c r="M1511" s="47" t="s">
        <v>162</v>
      </c>
      <c r="N1511" s="46"/>
    </row>
    <row r="1512" spans="1:14" s="23" customFormat="1" ht="14.25" customHeight="1">
      <c r="A1512" s="115"/>
      <c r="B1512" s="308" t="str">
        <f>IF(A1512="","",VLOOKUP(A1512,'Project Budget vs Exp'!$B$9:$G$52,2,FALSE))</f>
        <v/>
      </c>
      <c r="C1512" s="117"/>
      <c r="D1512" s="116"/>
      <c r="E1512" s="118"/>
      <c r="F1512" s="119"/>
      <c r="G1512" s="120"/>
      <c r="H1512" s="120"/>
      <c r="I1512" s="418">
        <f t="shared" si="24"/>
        <v>0</v>
      </c>
      <c r="J1512" s="331"/>
      <c r="K1512" s="332">
        <f>IFERROR(SUM(C1512/'Transfers of Funds'!$F$57),0)</f>
        <v>0</v>
      </c>
      <c r="L1512" s="21"/>
      <c r="M1512" s="47" t="s">
        <v>162</v>
      </c>
      <c r="N1512" s="46"/>
    </row>
    <row r="1513" spans="1:14" s="23" customFormat="1" ht="14.25" customHeight="1">
      <c r="A1513" s="115"/>
      <c r="B1513" s="308" t="str">
        <f>IF(A1513="","",VLOOKUP(A1513,'Project Budget vs Exp'!$B$9:$G$52,2,FALSE))</f>
        <v/>
      </c>
      <c r="C1513" s="117"/>
      <c r="D1513" s="116"/>
      <c r="E1513" s="118"/>
      <c r="F1513" s="119"/>
      <c r="G1513" s="120"/>
      <c r="H1513" s="120"/>
      <c r="I1513" s="418">
        <f t="shared" si="24"/>
        <v>0</v>
      </c>
      <c r="J1513" s="331"/>
      <c r="K1513" s="332">
        <f>IFERROR(SUM(C1513/'Transfers of Funds'!$F$57),0)</f>
        <v>0</v>
      </c>
      <c r="L1513" s="21"/>
      <c r="M1513" s="47" t="s">
        <v>162</v>
      </c>
      <c r="N1513" s="46"/>
    </row>
    <row r="1514" spans="1:14" s="23" customFormat="1" ht="14.25" customHeight="1">
      <c r="A1514" s="115"/>
      <c r="B1514" s="308" t="str">
        <f>IF(A1514="","",VLOOKUP(A1514,'Project Budget vs Exp'!$B$9:$G$52,2,FALSE))</f>
        <v/>
      </c>
      <c r="C1514" s="117"/>
      <c r="D1514" s="116"/>
      <c r="E1514" s="118"/>
      <c r="F1514" s="119"/>
      <c r="G1514" s="120"/>
      <c r="H1514" s="120"/>
      <c r="I1514" s="418">
        <f t="shared" si="24"/>
        <v>0</v>
      </c>
      <c r="J1514" s="331"/>
      <c r="K1514" s="332">
        <f>IFERROR(SUM(C1514/'Transfers of Funds'!$F$57),0)</f>
        <v>0</v>
      </c>
      <c r="L1514" s="21"/>
      <c r="M1514" s="47" t="s">
        <v>162</v>
      </c>
      <c r="N1514" s="46"/>
    </row>
    <row r="1515" spans="1:14" s="23" customFormat="1" ht="14.25" customHeight="1">
      <c r="A1515" s="115"/>
      <c r="B1515" s="308" t="str">
        <f>IF(A1515="","",VLOOKUP(A1515,'Project Budget vs Exp'!$B$9:$G$52,2,FALSE))</f>
        <v/>
      </c>
      <c r="C1515" s="117"/>
      <c r="D1515" s="116"/>
      <c r="E1515" s="118"/>
      <c r="F1515" s="119"/>
      <c r="G1515" s="120"/>
      <c r="H1515" s="120"/>
      <c r="I1515" s="418">
        <f t="shared" si="24"/>
        <v>0</v>
      </c>
      <c r="J1515" s="331"/>
      <c r="K1515" s="332">
        <f>IFERROR(SUM(C1515/'Transfers of Funds'!$F$57),0)</f>
        <v>0</v>
      </c>
      <c r="L1515" s="21"/>
      <c r="M1515" s="47" t="s">
        <v>162</v>
      </c>
      <c r="N1515" s="46"/>
    </row>
    <row r="1516" spans="1:14" s="23" customFormat="1" ht="14.25" customHeight="1">
      <c r="A1516" s="115"/>
      <c r="B1516" s="308" t="str">
        <f>IF(A1516="","",VLOOKUP(A1516,'Project Budget vs Exp'!$B$9:$G$52,2,FALSE))</f>
        <v/>
      </c>
      <c r="C1516" s="117"/>
      <c r="D1516" s="116"/>
      <c r="E1516" s="118"/>
      <c r="F1516" s="119"/>
      <c r="G1516" s="120"/>
      <c r="H1516" s="120"/>
      <c r="I1516" s="418">
        <f t="shared" si="24"/>
        <v>0</v>
      </c>
      <c r="J1516" s="331"/>
      <c r="K1516" s="332">
        <f>IFERROR(SUM(C1516/'Transfers of Funds'!$F$57),0)</f>
        <v>0</v>
      </c>
      <c r="L1516" s="21"/>
      <c r="M1516" s="47" t="s">
        <v>162</v>
      </c>
      <c r="N1516" s="46"/>
    </row>
    <row r="1517" spans="1:14" s="23" customFormat="1" ht="14.25" customHeight="1">
      <c r="A1517" s="115"/>
      <c r="B1517" s="308" t="str">
        <f>IF(A1517="","",VLOOKUP(A1517,'Project Budget vs Exp'!$B$9:$G$52,2,FALSE))</f>
        <v/>
      </c>
      <c r="C1517" s="117"/>
      <c r="D1517" s="116"/>
      <c r="E1517" s="118"/>
      <c r="F1517" s="119"/>
      <c r="G1517" s="120"/>
      <c r="H1517" s="120"/>
      <c r="I1517" s="418">
        <f t="shared" si="24"/>
        <v>0</v>
      </c>
      <c r="J1517" s="331"/>
      <c r="K1517" s="332">
        <f>IFERROR(SUM(C1517/'Transfers of Funds'!$F$57),0)</f>
        <v>0</v>
      </c>
      <c r="L1517" s="21"/>
      <c r="M1517" s="47" t="s">
        <v>162</v>
      </c>
      <c r="N1517" s="46"/>
    </row>
    <row r="1518" spans="1:14" s="23" customFormat="1" ht="14.25" customHeight="1">
      <c r="A1518" s="115"/>
      <c r="B1518" s="308" t="str">
        <f>IF(A1518="","",VLOOKUP(A1518,'Project Budget vs Exp'!$B$9:$G$52,2,FALSE))</f>
        <v/>
      </c>
      <c r="C1518" s="117"/>
      <c r="D1518" s="116"/>
      <c r="E1518" s="118"/>
      <c r="F1518" s="119"/>
      <c r="G1518" s="120"/>
      <c r="H1518" s="120"/>
      <c r="I1518" s="418">
        <f t="shared" si="24"/>
        <v>0</v>
      </c>
      <c r="J1518" s="331"/>
      <c r="K1518" s="332">
        <f>IFERROR(SUM(C1518/'Transfers of Funds'!$F$57),0)</f>
        <v>0</v>
      </c>
      <c r="L1518" s="21"/>
      <c r="M1518" s="47" t="s">
        <v>162</v>
      </c>
      <c r="N1518" s="46"/>
    </row>
    <row r="1519" spans="1:14" s="23" customFormat="1" ht="14.25" customHeight="1">
      <c r="A1519" s="115"/>
      <c r="B1519" s="308" t="str">
        <f>IF(A1519="","",VLOOKUP(A1519,'Project Budget vs Exp'!$B$9:$G$52,2,FALSE))</f>
        <v/>
      </c>
      <c r="C1519" s="117"/>
      <c r="D1519" s="116"/>
      <c r="E1519" s="118"/>
      <c r="F1519" s="119"/>
      <c r="G1519" s="120"/>
      <c r="H1519" s="120"/>
      <c r="I1519" s="418">
        <f t="shared" si="24"/>
        <v>0</v>
      </c>
      <c r="J1519" s="331"/>
      <c r="K1519" s="332">
        <f>IFERROR(SUM(C1519/'Transfers of Funds'!$F$57),0)</f>
        <v>0</v>
      </c>
      <c r="L1519" s="21"/>
      <c r="M1519" s="47" t="s">
        <v>162</v>
      </c>
      <c r="N1519" s="46"/>
    </row>
    <row r="1520" spans="1:14" s="23" customFormat="1" ht="14.25" customHeight="1">
      <c r="A1520" s="115"/>
      <c r="B1520" s="308" t="str">
        <f>IF(A1520="","",VLOOKUP(A1520,'Project Budget vs Exp'!$B$9:$G$52,2,FALSE))</f>
        <v/>
      </c>
      <c r="C1520" s="117"/>
      <c r="D1520" s="116"/>
      <c r="E1520" s="118"/>
      <c r="F1520" s="119"/>
      <c r="G1520" s="120"/>
      <c r="H1520" s="120"/>
      <c r="I1520" s="418">
        <f t="shared" si="24"/>
        <v>0</v>
      </c>
      <c r="J1520" s="331"/>
      <c r="K1520" s="332">
        <f>IFERROR(SUM(C1520/'Transfers of Funds'!$F$57),0)</f>
        <v>0</v>
      </c>
      <c r="L1520" s="21"/>
      <c r="M1520" s="47" t="s">
        <v>162</v>
      </c>
      <c r="N1520" s="46"/>
    </row>
    <row r="1521" spans="1:14" s="23" customFormat="1" ht="14.25" customHeight="1">
      <c r="A1521" s="115"/>
      <c r="B1521" s="308" t="str">
        <f>IF(A1521="","",VLOOKUP(A1521,'Project Budget vs Exp'!$B$9:$G$52,2,FALSE))</f>
        <v/>
      </c>
      <c r="C1521" s="117"/>
      <c r="D1521" s="116"/>
      <c r="E1521" s="118"/>
      <c r="F1521" s="119"/>
      <c r="G1521" s="120"/>
      <c r="H1521" s="120"/>
      <c r="I1521" s="418">
        <f t="shared" si="24"/>
        <v>0</v>
      </c>
      <c r="J1521" s="331"/>
      <c r="K1521" s="332">
        <f>IFERROR(SUM(C1521/'Transfers of Funds'!$F$57),0)</f>
        <v>0</v>
      </c>
      <c r="L1521" s="21"/>
      <c r="M1521" s="47" t="s">
        <v>162</v>
      </c>
      <c r="N1521" s="46"/>
    </row>
    <row r="1522" spans="1:14" s="23" customFormat="1" ht="14.25" customHeight="1">
      <c r="A1522" s="115"/>
      <c r="B1522" s="308" t="str">
        <f>IF(A1522="","",VLOOKUP(A1522,'Project Budget vs Exp'!$B$9:$G$52,2,FALSE))</f>
        <v/>
      </c>
      <c r="C1522" s="117"/>
      <c r="D1522" s="116"/>
      <c r="E1522" s="118"/>
      <c r="F1522" s="119"/>
      <c r="G1522" s="120"/>
      <c r="H1522" s="120"/>
      <c r="I1522" s="418">
        <f t="shared" si="24"/>
        <v>0</v>
      </c>
      <c r="J1522" s="331"/>
      <c r="K1522" s="332">
        <f>IFERROR(SUM(C1522/'Transfers of Funds'!$F$57),0)</f>
        <v>0</v>
      </c>
      <c r="L1522" s="21"/>
      <c r="M1522" s="47" t="s">
        <v>162</v>
      </c>
      <c r="N1522" s="46"/>
    </row>
    <row r="1523" spans="1:14" s="23" customFormat="1" ht="14.25" customHeight="1">
      <c r="A1523" s="115"/>
      <c r="B1523" s="308" t="str">
        <f>IF(A1523="","",VLOOKUP(A1523,'Project Budget vs Exp'!$B$9:$G$52,2,FALSE))</f>
        <v/>
      </c>
      <c r="C1523" s="117"/>
      <c r="D1523" s="116"/>
      <c r="E1523" s="118"/>
      <c r="F1523" s="119"/>
      <c r="G1523" s="120"/>
      <c r="H1523" s="120"/>
      <c r="I1523" s="418">
        <f t="shared" si="24"/>
        <v>0</v>
      </c>
      <c r="J1523" s="331"/>
      <c r="K1523" s="332">
        <f>IFERROR(SUM(C1523/'Transfers of Funds'!$F$57),0)</f>
        <v>0</v>
      </c>
      <c r="L1523" s="21"/>
      <c r="M1523" s="47" t="s">
        <v>162</v>
      </c>
      <c r="N1523" s="46"/>
    </row>
    <row r="1524" spans="1:14" s="23" customFormat="1" ht="14.25" customHeight="1">
      <c r="A1524" s="115"/>
      <c r="B1524" s="308" t="str">
        <f>IF(A1524="","",VLOOKUP(A1524,'Project Budget vs Exp'!$B$9:$G$52,2,FALSE))</f>
        <v/>
      </c>
      <c r="C1524" s="117"/>
      <c r="D1524" s="116"/>
      <c r="E1524" s="118"/>
      <c r="F1524" s="119"/>
      <c r="G1524" s="120"/>
      <c r="H1524" s="120"/>
      <c r="I1524" s="418">
        <f t="shared" si="24"/>
        <v>0</v>
      </c>
      <c r="J1524" s="331"/>
      <c r="K1524" s="332">
        <f>IFERROR(SUM(C1524/'Transfers of Funds'!$F$57),0)</f>
        <v>0</v>
      </c>
      <c r="L1524" s="21"/>
      <c r="M1524" s="47" t="s">
        <v>162</v>
      </c>
      <c r="N1524" s="46"/>
    </row>
    <row r="1525" spans="1:14" s="23" customFormat="1" ht="14.25" customHeight="1">
      <c r="A1525" s="115"/>
      <c r="B1525" s="308" t="str">
        <f>IF(A1525="","",VLOOKUP(A1525,'Project Budget vs Exp'!$B$9:$G$52,2,FALSE))</f>
        <v/>
      </c>
      <c r="C1525" s="117"/>
      <c r="D1525" s="116"/>
      <c r="E1525" s="118"/>
      <c r="F1525" s="119"/>
      <c r="G1525" s="120"/>
      <c r="H1525" s="120"/>
      <c r="I1525" s="418">
        <f t="shared" si="24"/>
        <v>0</v>
      </c>
      <c r="J1525" s="331"/>
      <c r="K1525" s="332">
        <f>IFERROR(SUM(C1525/'Transfers of Funds'!$F$57),0)</f>
        <v>0</v>
      </c>
      <c r="L1525" s="21"/>
      <c r="M1525" s="47" t="s">
        <v>162</v>
      </c>
      <c r="N1525" s="46"/>
    </row>
    <row r="1526" spans="1:14" s="23" customFormat="1" ht="14.25" customHeight="1">
      <c r="A1526" s="115"/>
      <c r="B1526" s="308" t="str">
        <f>IF(A1526="","",VLOOKUP(A1526,'Project Budget vs Exp'!$B$9:$G$52,2,FALSE))</f>
        <v/>
      </c>
      <c r="C1526" s="117"/>
      <c r="D1526" s="116"/>
      <c r="E1526" s="118"/>
      <c r="F1526" s="119"/>
      <c r="G1526" s="120"/>
      <c r="H1526" s="120"/>
      <c r="I1526" s="418">
        <f t="shared" si="24"/>
        <v>0</v>
      </c>
      <c r="J1526" s="331"/>
      <c r="K1526" s="332">
        <f>IFERROR(SUM(C1526/'Transfers of Funds'!$F$57),0)</f>
        <v>0</v>
      </c>
      <c r="L1526" s="21"/>
      <c r="M1526" s="47" t="s">
        <v>162</v>
      </c>
      <c r="N1526" s="46"/>
    </row>
    <row r="1527" spans="1:14" s="23" customFormat="1" ht="14.25" customHeight="1">
      <c r="A1527" s="115"/>
      <c r="B1527" s="308" t="str">
        <f>IF(A1527="","",VLOOKUP(A1527,'Project Budget vs Exp'!$B$9:$G$52,2,FALSE))</f>
        <v/>
      </c>
      <c r="C1527" s="117"/>
      <c r="D1527" s="116"/>
      <c r="E1527" s="118"/>
      <c r="F1527" s="119"/>
      <c r="G1527" s="120"/>
      <c r="H1527" s="120"/>
      <c r="I1527" s="418">
        <f t="shared" si="24"/>
        <v>0</v>
      </c>
      <c r="J1527" s="331"/>
      <c r="K1527" s="332">
        <f>IFERROR(SUM(C1527/'Transfers of Funds'!$F$57),0)</f>
        <v>0</v>
      </c>
      <c r="L1527" s="21"/>
      <c r="M1527" s="47" t="s">
        <v>162</v>
      </c>
      <c r="N1527" s="46"/>
    </row>
    <row r="1528" spans="1:14" s="23" customFormat="1" ht="14.25" customHeight="1">
      <c r="A1528" s="115"/>
      <c r="B1528" s="308" t="str">
        <f>IF(A1528="","",VLOOKUP(A1528,'Project Budget vs Exp'!$B$9:$G$52,2,FALSE))</f>
        <v/>
      </c>
      <c r="C1528" s="117"/>
      <c r="D1528" s="116"/>
      <c r="E1528" s="118"/>
      <c r="F1528" s="119"/>
      <c r="G1528" s="120"/>
      <c r="H1528" s="120"/>
      <c r="I1528" s="418">
        <f t="shared" si="24"/>
        <v>0</v>
      </c>
      <c r="J1528" s="331"/>
      <c r="K1528" s="332">
        <f>IFERROR(SUM(C1528/'Transfers of Funds'!$F$57),0)</f>
        <v>0</v>
      </c>
      <c r="L1528" s="21"/>
      <c r="M1528" s="47" t="s">
        <v>162</v>
      </c>
      <c r="N1528" s="46"/>
    </row>
    <row r="1529" spans="1:14" s="23" customFormat="1" ht="14.25" customHeight="1">
      <c r="A1529" s="115"/>
      <c r="B1529" s="308" t="str">
        <f>IF(A1529="","",VLOOKUP(A1529,'Project Budget vs Exp'!$B$9:$G$52,2,FALSE))</f>
        <v/>
      </c>
      <c r="C1529" s="117"/>
      <c r="D1529" s="116"/>
      <c r="E1529" s="118"/>
      <c r="F1529" s="119"/>
      <c r="G1529" s="120"/>
      <c r="H1529" s="120"/>
      <c r="I1529" s="418">
        <f t="shared" si="24"/>
        <v>0</v>
      </c>
      <c r="J1529" s="331"/>
      <c r="K1529" s="332">
        <f>IFERROR(SUM(C1529/'Transfers of Funds'!$F$57),0)</f>
        <v>0</v>
      </c>
      <c r="L1529" s="21"/>
      <c r="M1529" s="47" t="s">
        <v>162</v>
      </c>
      <c r="N1529" s="46"/>
    </row>
    <row r="1530" spans="1:14" s="23" customFormat="1" ht="14.25" customHeight="1">
      <c r="A1530" s="115"/>
      <c r="B1530" s="308" t="str">
        <f>IF(A1530="","",VLOOKUP(A1530,'Project Budget vs Exp'!$B$9:$G$52,2,FALSE))</f>
        <v/>
      </c>
      <c r="C1530" s="117"/>
      <c r="D1530" s="116"/>
      <c r="E1530" s="118"/>
      <c r="F1530" s="119"/>
      <c r="G1530" s="120"/>
      <c r="H1530" s="120"/>
      <c r="I1530" s="418">
        <f t="shared" si="24"/>
        <v>0</v>
      </c>
      <c r="J1530" s="331"/>
      <c r="K1530" s="332">
        <f>IFERROR(SUM(C1530/'Transfers of Funds'!$F$57),0)</f>
        <v>0</v>
      </c>
      <c r="L1530" s="21"/>
      <c r="M1530" s="47" t="s">
        <v>162</v>
      </c>
      <c r="N1530" s="46"/>
    </row>
    <row r="1531" spans="1:14" s="23" customFormat="1" ht="14.25" customHeight="1">
      <c r="A1531" s="115"/>
      <c r="B1531" s="308" t="str">
        <f>IF(A1531="","",VLOOKUP(A1531,'Project Budget vs Exp'!$B$9:$G$52,2,FALSE))</f>
        <v/>
      </c>
      <c r="C1531" s="117"/>
      <c r="D1531" s="116"/>
      <c r="E1531" s="118"/>
      <c r="F1531" s="119"/>
      <c r="G1531" s="120"/>
      <c r="H1531" s="120"/>
      <c r="I1531" s="418">
        <f t="shared" si="24"/>
        <v>0</v>
      </c>
      <c r="J1531" s="331"/>
      <c r="K1531" s="332">
        <f>IFERROR(SUM(C1531/'Transfers of Funds'!$F$57),0)</f>
        <v>0</v>
      </c>
      <c r="L1531" s="21"/>
      <c r="M1531" s="47" t="s">
        <v>162</v>
      </c>
      <c r="N1531" s="46"/>
    </row>
    <row r="1532" spans="1:14" s="23" customFormat="1" ht="14.25" customHeight="1">
      <c r="A1532" s="115"/>
      <c r="B1532" s="308" t="str">
        <f>IF(A1532="","",VLOOKUP(A1532,'Project Budget vs Exp'!$B$9:$G$52,2,FALSE))</f>
        <v/>
      </c>
      <c r="C1532" s="117"/>
      <c r="D1532" s="116"/>
      <c r="E1532" s="118"/>
      <c r="F1532" s="119"/>
      <c r="G1532" s="120"/>
      <c r="H1532" s="120"/>
      <c r="I1532" s="418">
        <f t="shared" si="24"/>
        <v>0</v>
      </c>
      <c r="J1532" s="331"/>
      <c r="K1532" s="332">
        <f>IFERROR(SUM(C1532/'Transfers of Funds'!$F$57),0)</f>
        <v>0</v>
      </c>
      <c r="L1532" s="21"/>
      <c r="M1532" s="47" t="s">
        <v>162</v>
      </c>
      <c r="N1532" s="46"/>
    </row>
    <row r="1533" spans="1:14" s="23" customFormat="1" ht="14.25" customHeight="1">
      <c r="A1533" s="115"/>
      <c r="B1533" s="308" t="str">
        <f>IF(A1533="","",VLOOKUP(A1533,'Project Budget vs Exp'!$B$9:$G$52,2,FALSE))</f>
        <v/>
      </c>
      <c r="C1533" s="117"/>
      <c r="D1533" s="116"/>
      <c r="E1533" s="118"/>
      <c r="F1533" s="119"/>
      <c r="G1533" s="120"/>
      <c r="H1533" s="120"/>
      <c r="I1533" s="418">
        <f t="shared" si="24"/>
        <v>0</v>
      </c>
      <c r="J1533" s="331"/>
      <c r="K1533" s="332">
        <f>IFERROR(SUM(C1533/'Transfers of Funds'!$F$57),0)</f>
        <v>0</v>
      </c>
      <c r="L1533" s="21"/>
      <c r="M1533" s="47" t="s">
        <v>162</v>
      </c>
      <c r="N1533" s="46"/>
    </row>
    <row r="1534" spans="1:14" s="23" customFormat="1" ht="14.25" customHeight="1">
      <c r="A1534" s="115"/>
      <c r="B1534" s="308" t="str">
        <f>IF(A1534="","",VLOOKUP(A1534,'Project Budget vs Exp'!$B$9:$G$52,2,FALSE))</f>
        <v/>
      </c>
      <c r="C1534" s="117"/>
      <c r="D1534" s="116"/>
      <c r="E1534" s="118"/>
      <c r="F1534" s="119"/>
      <c r="G1534" s="120"/>
      <c r="H1534" s="120"/>
      <c r="I1534" s="418">
        <f t="shared" si="24"/>
        <v>0</v>
      </c>
      <c r="J1534" s="331"/>
      <c r="K1534" s="332">
        <f>IFERROR(SUM(C1534/'Transfers of Funds'!$F$57),0)</f>
        <v>0</v>
      </c>
      <c r="L1534" s="21"/>
      <c r="M1534" s="47" t="s">
        <v>162</v>
      </c>
      <c r="N1534" s="46"/>
    </row>
    <row r="1535" spans="1:14" s="23" customFormat="1" ht="14.25" customHeight="1">
      <c r="A1535" s="115"/>
      <c r="B1535" s="308" t="str">
        <f>IF(A1535="","",VLOOKUP(A1535,'Project Budget vs Exp'!$B$9:$G$52,2,FALSE))</f>
        <v/>
      </c>
      <c r="C1535" s="117"/>
      <c r="D1535" s="116"/>
      <c r="E1535" s="118"/>
      <c r="F1535" s="119"/>
      <c r="G1535" s="120"/>
      <c r="H1535" s="120"/>
      <c r="I1535" s="418">
        <f t="shared" si="24"/>
        <v>0</v>
      </c>
      <c r="J1535" s="331"/>
      <c r="K1535" s="332">
        <f>IFERROR(SUM(C1535/'Transfers of Funds'!$F$57),0)</f>
        <v>0</v>
      </c>
      <c r="L1535" s="21"/>
      <c r="M1535" s="47" t="s">
        <v>162</v>
      </c>
      <c r="N1535" s="46"/>
    </row>
    <row r="1536" spans="1:14" s="23" customFormat="1" ht="14.25" customHeight="1">
      <c r="A1536" s="115"/>
      <c r="B1536" s="308" t="str">
        <f>IF(A1536="","",VLOOKUP(A1536,'Project Budget vs Exp'!$B$9:$G$52,2,FALSE))</f>
        <v/>
      </c>
      <c r="C1536" s="117"/>
      <c r="D1536" s="116"/>
      <c r="E1536" s="118"/>
      <c r="F1536" s="119"/>
      <c r="G1536" s="120"/>
      <c r="H1536" s="120"/>
      <c r="I1536" s="418">
        <f t="shared" si="24"/>
        <v>0</v>
      </c>
      <c r="J1536" s="331"/>
      <c r="K1536" s="332">
        <f>IFERROR(SUM(C1536/'Transfers of Funds'!$F$57),0)</f>
        <v>0</v>
      </c>
      <c r="L1536" s="21"/>
      <c r="M1536" s="47" t="s">
        <v>162</v>
      </c>
      <c r="N1536" s="46"/>
    </row>
    <row r="1537" spans="1:14" s="23" customFormat="1" ht="14.25" customHeight="1">
      <c r="A1537" s="115"/>
      <c r="B1537" s="308" t="str">
        <f>IF(A1537="","",VLOOKUP(A1537,'Project Budget vs Exp'!$B$9:$G$52,2,FALSE))</f>
        <v/>
      </c>
      <c r="C1537" s="117"/>
      <c r="D1537" s="116"/>
      <c r="E1537" s="118"/>
      <c r="F1537" s="119"/>
      <c r="G1537" s="120"/>
      <c r="H1537" s="120"/>
      <c r="I1537" s="418">
        <f t="shared" si="24"/>
        <v>0</v>
      </c>
      <c r="J1537" s="331"/>
      <c r="K1537" s="332">
        <f>IFERROR(SUM(C1537/'Transfers of Funds'!$F$57),0)</f>
        <v>0</v>
      </c>
      <c r="L1537" s="21"/>
      <c r="M1537" s="47" t="s">
        <v>162</v>
      </c>
      <c r="N1537" s="46"/>
    </row>
    <row r="1538" spans="1:14" s="23" customFormat="1" ht="14.25" customHeight="1">
      <c r="A1538" s="115"/>
      <c r="B1538" s="308" t="str">
        <f>IF(A1538="","",VLOOKUP(A1538,'Project Budget vs Exp'!$B$9:$G$52,2,FALSE))</f>
        <v/>
      </c>
      <c r="C1538" s="117"/>
      <c r="D1538" s="116"/>
      <c r="E1538" s="118"/>
      <c r="F1538" s="119"/>
      <c r="G1538" s="120"/>
      <c r="H1538" s="120"/>
      <c r="I1538" s="418">
        <f t="shared" si="24"/>
        <v>0</v>
      </c>
      <c r="J1538" s="331"/>
      <c r="K1538" s="332">
        <f>IFERROR(SUM(C1538/'Transfers of Funds'!$F$57),0)</f>
        <v>0</v>
      </c>
      <c r="L1538" s="21"/>
      <c r="M1538" s="47" t="s">
        <v>162</v>
      </c>
      <c r="N1538" s="46"/>
    </row>
    <row r="1539" spans="1:14" s="23" customFormat="1" ht="14.25" customHeight="1">
      <c r="A1539" s="115"/>
      <c r="B1539" s="308" t="str">
        <f>IF(A1539="","",VLOOKUP(A1539,'Project Budget vs Exp'!$B$9:$G$52,2,FALSE))</f>
        <v/>
      </c>
      <c r="C1539" s="117"/>
      <c r="D1539" s="116"/>
      <c r="E1539" s="118"/>
      <c r="F1539" s="119"/>
      <c r="G1539" s="120"/>
      <c r="H1539" s="120"/>
      <c r="I1539" s="418">
        <f t="shared" si="24"/>
        <v>0</v>
      </c>
      <c r="J1539" s="331"/>
      <c r="K1539" s="332">
        <f>IFERROR(SUM(C1539/'Transfers of Funds'!$F$57),0)</f>
        <v>0</v>
      </c>
      <c r="L1539" s="21"/>
      <c r="M1539" s="47" t="s">
        <v>162</v>
      </c>
      <c r="N1539" s="46"/>
    </row>
    <row r="1540" spans="1:14" s="23" customFormat="1" ht="14.25" customHeight="1">
      <c r="A1540" s="115"/>
      <c r="B1540" s="308" t="str">
        <f>IF(A1540="","",VLOOKUP(A1540,'Project Budget vs Exp'!$B$9:$G$52,2,FALSE))</f>
        <v/>
      </c>
      <c r="C1540" s="117"/>
      <c r="D1540" s="116"/>
      <c r="E1540" s="118"/>
      <c r="F1540" s="119"/>
      <c r="G1540" s="120"/>
      <c r="H1540" s="120"/>
      <c r="I1540" s="418">
        <f t="shared" si="24"/>
        <v>0</v>
      </c>
      <c r="J1540" s="331"/>
      <c r="K1540" s="332">
        <f>IFERROR(SUM(C1540/'Transfers of Funds'!$F$57),0)</f>
        <v>0</v>
      </c>
      <c r="L1540" s="21"/>
      <c r="M1540" s="47" t="s">
        <v>162</v>
      </c>
      <c r="N1540" s="46"/>
    </row>
    <row r="1541" spans="1:14" s="23" customFormat="1" ht="14.25" customHeight="1">
      <c r="A1541" s="115"/>
      <c r="B1541" s="308" t="str">
        <f>IF(A1541="","",VLOOKUP(A1541,'Project Budget vs Exp'!$B$9:$G$52,2,FALSE))</f>
        <v/>
      </c>
      <c r="C1541" s="117"/>
      <c r="D1541" s="116"/>
      <c r="E1541" s="118"/>
      <c r="F1541" s="119"/>
      <c r="G1541" s="120"/>
      <c r="H1541" s="120"/>
      <c r="I1541" s="418">
        <f t="shared" si="24"/>
        <v>0</v>
      </c>
      <c r="J1541" s="331"/>
      <c r="K1541" s="332">
        <f>IFERROR(SUM(C1541/'Transfers of Funds'!$F$57),0)</f>
        <v>0</v>
      </c>
      <c r="L1541" s="21"/>
      <c r="M1541" s="47" t="s">
        <v>162</v>
      </c>
      <c r="N1541" s="46"/>
    </row>
    <row r="1542" spans="1:14" s="23" customFormat="1" ht="14.25" customHeight="1">
      <c r="A1542" s="115"/>
      <c r="B1542" s="308" t="str">
        <f>IF(A1542="","",VLOOKUP(A1542,'Project Budget vs Exp'!$B$9:$G$52,2,FALSE))</f>
        <v/>
      </c>
      <c r="C1542" s="117"/>
      <c r="D1542" s="116"/>
      <c r="E1542" s="118"/>
      <c r="F1542" s="119"/>
      <c r="G1542" s="120"/>
      <c r="H1542" s="120"/>
      <c r="I1542" s="418">
        <f t="shared" si="24"/>
        <v>0</v>
      </c>
      <c r="J1542" s="331"/>
      <c r="K1542" s="332">
        <f>IFERROR(SUM(C1542/'Transfers of Funds'!$F$57),0)</f>
        <v>0</v>
      </c>
      <c r="L1542" s="21"/>
      <c r="M1542" s="47" t="s">
        <v>162</v>
      </c>
      <c r="N1542" s="46"/>
    </row>
    <row r="1543" spans="1:14" s="23" customFormat="1" ht="14.25" customHeight="1">
      <c r="A1543" s="115"/>
      <c r="B1543" s="308" t="str">
        <f>IF(A1543="","",VLOOKUP(A1543,'Project Budget vs Exp'!$B$9:$G$52,2,FALSE))</f>
        <v/>
      </c>
      <c r="C1543" s="117"/>
      <c r="D1543" s="116"/>
      <c r="E1543" s="118"/>
      <c r="F1543" s="119"/>
      <c r="G1543" s="120"/>
      <c r="H1543" s="120"/>
      <c r="I1543" s="418">
        <f t="shared" si="24"/>
        <v>0</v>
      </c>
      <c r="J1543" s="331"/>
      <c r="K1543" s="332">
        <f>IFERROR(SUM(C1543/'Transfers of Funds'!$F$57),0)</f>
        <v>0</v>
      </c>
      <c r="L1543" s="21"/>
      <c r="M1543" s="47" t="s">
        <v>162</v>
      </c>
      <c r="N1543" s="46"/>
    </row>
    <row r="1544" spans="1:14" s="23" customFormat="1" ht="14.25" customHeight="1">
      <c r="A1544" s="115"/>
      <c r="B1544" s="308" t="str">
        <f>IF(A1544="","",VLOOKUP(A1544,'Project Budget vs Exp'!$B$9:$G$52,2,FALSE))</f>
        <v/>
      </c>
      <c r="C1544" s="117"/>
      <c r="D1544" s="116"/>
      <c r="E1544" s="118"/>
      <c r="F1544" s="119"/>
      <c r="G1544" s="120"/>
      <c r="H1544" s="120"/>
      <c r="I1544" s="418">
        <f t="shared" si="24"/>
        <v>0</v>
      </c>
      <c r="J1544" s="331"/>
      <c r="K1544" s="332">
        <f>IFERROR(SUM(C1544/'Transfers of Funds'!$F$57),0)</f>
        <v>0</v>
      </c>
      <c r="L1544" s="21"/>
      <c r="M1544" s="47" t="s">
        <v>162</v>
      </c>
      <c r="N1544" s="46"/>
    </row>
    <row r="1545" spans="1:14" s="23" customFormat="1" ht="14.25" customHeight="1">
      <c r="A1545" s="115"/>
      <c r="B1545" s="308" t="str">
        <f>IF(A1545="","",VLOOKUP(A1545,'Project Budget vs Exp'!$B$9:$G$52,2,FALSE))</f>
        <v/>
      </c>
      <c r="C1545" s="117"/>
      <c r="D1545" s="116"/>
      <c r="E1545" s="118"/>
      <c r="F1545" s="119"/>
      <c r="G1545" s="120"/>
      <c r="H1545" s="120"/>
      <c r="I1545" s="418">
        <f t="shared" si="24"/>
        <v>0</v>
      </c>
      <c r="J1545" s="331"/>
      <c r="K1545" s="332">
        <f>IFERROR(SUM(C1545/'Transfers of Funds'!$F$57),0)</f>
        <v>0</v>
      </c>
      <c r="L1545" s="21"/>
      <c r="M1545" s="47" t="s">
        <v>162</v>
      </c>
      <c r="N1545" s="46"/>
    </row>
    <row r="1546" spans="1:14" s="23" customFormat="1" ht="14.25" customHeight="1">
      <c r="A1546" s="115"/>
      <c r="B1546" s="308" t="str">
        <f>IF(A1546="","",VLOOKUP(A1546,'Project Budget vs Exp'!$B$9:$G$52,2,FALSE))</f>
        <v/>
      </c>
      <c r="C1546" s="117"/>
      <c r="D1546" s="116"/>
      <c r="E1546" s="118"/>
      <c r="F1546" s="119"/>
      <c r="G1546" s="120"/>
      <c r="H1546" s="120"/>
      <c r="I1546" s="418">
        <f t="shared" si="24"/>
        <v>0</v>
      </c>
      <c r="J1546" s="331"/>
      <c r="K1546" s="332">
        <f>IFERROR(SUM(C1546/'Transfers of Funds'!$F$57),0)</f>
        <v>0</v>
      </c>
      <c r="L1546" s="21"/>
      <c r="M1546" s="47" t="s">
        <v>162</v>
      </c>
      <c r="N1546" s="46"/>
    </row>
    <row r="1547" spans="1:14" s="23" customFormat="1" ht="14.25" customHeight="1">
      <c r="A1547" s="115"/>
      <c r="B1547" s="308" t="str">
        <f>IF(A1547="","",VLOOKUP(A1547,'Project Budget vs Exp'!$B$9:$G$52,2,FALSE))</f>
        <v/>
      </c>
      <c r="C1547" s="117"/>
      <c r="D1547" s="116"/>
      <c r="E1547" s="118"/>
      <c r="F1547" s="119"/>
      <c r="G1547" s="120"/>
      <c r="H1547" s="120"/>
      <c r="I1547" s="418">
        <f t="shared" si="24"/>
        <v>0</v>
      </c>
      <c r="J1547" s="331"/>
      <c r="K1547" s="332">
        <f>IFERROR(SUM(C1547/'Transfers of Funds'!$F$57),0)</f>
        <v>0</v>
      </c>
      <c r="L1547" s="21"/>
      <c r="M1547" s="47" t="s">
        <v>162</v>
      </c>
      <c r="N1547" s="46"/>
    </row>
    <row r="1548" spans="1:14" s="23" customFormat="1" ht="14.25" customHeight="1">
      <c r="A1548" s="115"/>
      <c r="B1548" s="308" t="str">
        <f>IF(A1548="","",VLOOKUP(A1548,'Project Budget vs Exp'!$B$9:$G$52,2,FALSE))</f>
        <v/>
      </c>
      <c r="C1548" s="117"/>
      <c r="D1548" s="116"/>
      <c r="E1548" s="118"/>
      <c r="F1548" s="119"/>
      <c r="G1548" s="120"/>
      <c r="H1548" s="120"/>
      <c r="I1548" s="418">
        <f t="shared" si="24"/>
        <v>0</v>
      </c>
      <c r="J1548" s="331"/>
      <c r="K1548" s="332">
        <f>IFERROR(SUM(C1548/'Transfers of Funds'!$F$57),0)</f>
        <v>0</v>
      </c>
      <c r="L1548" s="21"/>
      <c r="M1548" s="47" t="s">
        <v>162</v>
      </c>
      <c r="N1548" s="46"/>
    </row>
    <row r="1549" spans="1:14" s="23" customFormat="1" ht="14.25" customHeight="1">
      <c r="A1549" s="115"/>
      <c r="B1549" s="308" t="str">
        <f>IF(A1549="","",VLOOKUP(A1549,'Project Budget vs Exp'!$B$9:$G$52,2,FALSE))</f>
        <v/>
      </c>
      <c r="C1549" s="117"/>
      <c r="D1549" s="116"/>
      <c r="E1549" s="118"/>
      <c r="F1549" s="119"/>
      <c r="G1549" s="120"/>
      <c r="H1549" s="120"/>
      <c r="I1549" s="418">
        <f t="shared" si="24"/>
        <v>0</v>
      </c>
      <c r="J1549" s="331"/>
      <c r="K1549" s="332">
        <f>IFERROR(SUM(C1549/'Transfers of Funds'!$F$57),0)</f>
        <v>0</v>
      </c>
      <c r="L1549" s="21"/>
      <c r="M1549" s="47" t="s">
        <v>162</v>
      </c>
      <c r="N1549" s="46"/>
    </row>
    <row r="1550" spans="1:14" s="23" customFormat="1" ht="14.25" customHeight="1">
      <c r="A1550" s="115"/>
      <c r="B1550" s="308" t="str">
        <f>IF(A1550="","",VLOOKUP(A1550,'Project Budget vs Exp'!$B$9:$G$52,2,FALSE))</f>
        <v/>
      </c>
      <c r="C1550" s="117"/>
      <c r="D1550" s="116"/>
      <c r="E1550" s="118"/>
      <c r="F1550" s="119"/>
      <c r="G1550" s="120"/>
      <c r="H1550" s="120"/>
      <c r="I1550" s="418">
        <f t="shared" si="24"/>
        <v>0</v>
      </c>
      <c r="J1550" s="331"/>
      <c r="K1550" s="332">
        <f>IFERROR(SUM(C1550/'Transfers of Funds'!$F$57),0)</f>
        <v>0</v>
      </c>
      <c r="L1550" s="21"/>
      <c r="M1550" s="47" t="s">
        <v>162</v>
      </c>
      <c r="N1550" s="46"/>
    </row>
    <row r="1551" spans="1:14" s="23" customFormat="1" ht="14.25" customHeight="1">
      <c r="A1551" s="115"/>
      <c r="B1551" s="308" t="str">
        <f>IF(A1551="","",VLOOKUP(A1551,'Project Budget vs Exp'!$B$9:$G$52,2,FALSE))</f>
        <v/>
      </c>
      <c r="C1551" s="117"/>
      <c r="D1551" s="116"/>
      <c r="E1551" s="118"/>
      <c r="F1551" s="119"/>
      <c r="G1551" s="120"/>
      <c r="H1551" s="120"/>
      <c r="I1551" s="418">
        <f t="shared" si="24"/>
        <v>0</v>
      </c>
      <c r="J1551" s="331"/>
      <c r="K1551" s="332">
        <f>IFERROR(SUM(C1551/'Transfers of Funds'!$F$57),0)</f>
        <v>0</v>
      </c>
      <c r="L1551" s="21"/>
      <c r="M1551" s="47" t="s">
        <v>162</v>
      </c>
      <c r="N1551" s="46"/>
    </row>
    <row r="1552" spans="1:14" s="23" customFormat="1" ht="14.25" customHeight="1">
      <c r="A1552" s="115"/>
      <c r="B1552" s="308" t="str">
        <f>IF(A1552="","",VLOOKUP(A1552,'Project Budget vs Exp'!$B$9:$G$52,2,FALSE))</f>
        <v/>
      </c>
      <c r="C1552" s="117"/>
      <c r="D1552" s="116"/>
      <c r="E1552" s="118"/>
      <c r="F1552" s="119"/>
      <c r="G1552" s="120"/>
      <c r="H1552" s="120"/>
      <c r="I1552" s="418">
        <f t="shared" si="24"/>
        <v>0</v>
      </c>
      <c r="J1552" s="331"/>
      <c r="K1552" s="332">
        <f>IFERROR(SUM(C1552/'Transfers of Funds'!$F$57),0)</f>
        <v>0</v>
      </c>
      <c r="L1552" s="21"/>
      <c r="M1552" s="47" t="s">
        <v>162</v>
      </c>
      <c r="N1552" s="46"/>
    </row>
    <row r="1553" spans="1:14" s="23" customFormat="1" ht="14.25" customHeight="1">
      <c r="A1553" s="115"/>
      <c r="B1553" s="308" t="str">
        <f>IF(A1553="","",VLOOKUP(A1553,'Project Budget vs Exp'!$B$9:$G$52,2,FALSE))</f>
        <v/>
      </c>
      <c r="C1553" s="117"/>
      <c r="D1553" s="116"/>
      <c r="E1553" s="118"/>
      <c r="F1553" s="119"/>
      <c r="G1553" s="120"/>
      <c r="H1553" s="120"/>
      <c r="I1553" s="418">
        <f t="shared" si="24"/>
        <v>0</v>
      </c>
      <c r="J1553" s="331"/>
      <c r="K1553" s="332">
        <f>IFERROR(SUM(C1553/'Transfers of Funds'!$F$57),0)</f>
        <v>0</v>
      </c>
      <c r="L1553" s="21"/>
      <c r="M1553" s="47" t="s">
        <v>162</v>
      </c>
      <c r="N1553" s="46"/>
    </row>
    <row r="1554" spans="1:14" s="23" customFormat="1" ht="14.25" customHeight="1">
      <c r="A1554" s="115"/>
      <c r="B1554" s="308" t="str">
        <f>IF(A1554="","",VLOOKUP(A1554,'Project Budget vs Exp'!$B$9:$G$52,2,FALSE))</f>
        <v/>
      </c>
      <c r="C1554" s="117"/>
      <c r="D1554" s="116"/>
      <c r="E1554" s="118"/>
      <c r="F1554" s="119"/>
      <c r="G1554" s="120"/>
      <c r="H1554" s="120"/>
      <c r="I1554" s="418">
        <f t="shared" si="24"/>
        <v>0</v>
      </c>
      <c r="J1554" s="331"/>
      <c r="K1554" s="332">
        <f>IFERROR(SUM(C1554/'Transfers of Funds'!$F$57),0)</f>
        <v>0</v>
      </c>
      <c r="L1554" s="21"/>
      <c r="M1554" s="47" t="s">
        <v>162</v>
      </c>
      <c r="N1554" s="46"/>
    </row>
    <row r="1555" spans="1:14" s="23" customFormat="1" ht="14.25" customHeight="1">
      <c r="A1555" s="115"/>
      <c r="B1555" s="308" t="str">
        <f>IF(A1555="","",VLOOKUP(A1555,'Project Budget vs Exp'!$B$9:$G$52,2,FALSE))</f>
        <v/>
      </c>
      <c r="C1555" s="117"/>
      <c r="D1555" s="116"/>
      <c r="E1555" s="118"/>
      <c r="F1555" s="119"/>
      <c r="G1555" s="120"/>
      <c r="H1555" s="120"/>
      <c r="I1555" s="418">
        <f t="shared" si="24"/>
        <v>0</v>
      </c>
      <c r="J1555" s="331"/>
      <c r="K1555" s="332">
        <f>IFERROR(SUM(C1555/'Transfers of Funds'!$F$57),0)</f>
        <v>0</v>
      </c>
      <c r="L1555" s="21"/>
      <c r="M1555" s="47" t="s">
        <v>162</v>
      </c>
      <c r="N1555" s="46"/>
    </row>
    <row r="1556" spans="1:14" s="23" customFormat="1" ht="14.25" customHeight="1">
      <c r="A1556" s="115"/>
      <c r="B1556" s="308" t="str">
        <f>IF(A1556="","",VLOOKUP(A1556,'Project Budget vs Exp'!$B$9:$G$52,2,FALSE))</f>
        <v/>
      </c>
      <c r="C1556" s="117"/>
      <c r="D1556" s="116"/>
      <c r="E1556" s="118"/>
      <c r="F1556" s="119"/>
      <c r="G1556" s="120"/>
      <c r="H1556" s="120"/>
      <c r="I1556" s="418">
        <f t="shared" si="24"/>
        <v>0</v>
      </c>
      <c r="J1556" s="331"/>
      <c r="K1556" s="332">
        <f>IFERROR(SUM(C1556/'Transfers of Funds'!$F$57),0)</f>
        <v>0</v>
      </c>
      <c r="L1556" s="21"/>
      <c r="M1556" s="47" t="s">
        <v>162</v>
      </c>
      <c r="N1556" s="46"/>
    </row>
    <row r="1557" spans="1:14" s="23" customFormat="1" ht="14.25" customHeight="1">
      <c r="A1557" s="115"/>
      <c r="B1557" s="308" t="str">
        <f>IF(A1557="","",VLOOKUP(A1557,'Project Budget vs Exp'!$B$9:$G$52,2,FALSE))</f>
        <v/>
      </c>
      <c r="C1557" s="117"/>
      <c r="D1557" s="116"/>
      <c r="E1557" s="118"/>
      <c r="F1557" s="119"/>
      <c r="G1557" s="120"/>
      <c r="H1557" s="120"/>
      <c r="I1557" s="418">
        <f t="shared" ref="I1557:I1620" si="25">IF(OR(F$4="EUR",F$4="USD",F$4="GBP",F$4="CAD",F$4="NZD",F$4="AUD"),K1557,C1557)</f>
        <v>0</v>
      </c>
      <c r="J1557" s="331"/>
      <c r="K1557" s="332">
        <f>IFERROR(SUM(C1557/'Transfers of Funds'!$F$57),0)</f>
        <v>0</v>
      </c>
      <c r="L1557" s="21"/>
      <c r="M1557" s="47" t="s">
        <v>162</v>
      </c>
      <c r="N1557" s="46"/>
    </row>
    <row r="1558" spans="1:14" s="23" customFormat="1" ht="14.25" customHeight="1">
      <c r="A1558" s="115"/>
      <c r="B1558" s="308" t="str">
        <f>IF(A1558="","",VLOOKUP(A1558,'Project Budget vs Exp'!$B$9:$G$52,2,FALSE))</f>
        <v/>
      </c>
      <c r="C1558" s="117"/>
      <c r="D1558" s="116"/>
      <c r="E1558" s="118"/>
      <c r="F1558" s="119"/>
      <c r="G1558" s="120"/>
      <c r="H1558" s="120"/>
      <c r="I1558" s="418">
        <f t="shared" si="25"/>
        <v>0</v>
      </c>
      <c r="J1558" s="331"/>
      <c r="K1558" s="332">
        <f>IFERROR(SUM(C1558/'Transfers of Funds'!$F$57),0)</f>
        <v>0</v>
      </c>
      <c r="L1558" s="21"/>
      <c r="M1558" s="47" t="s">
        <v>162</v>
      </c>
      <c r="N1558" s="46"/>
    </row>
    <row r="1559" spans="1:14" s="23" customFormat="1" ht="14.25" customHeight="1">
      <c r="A1559" s="115"/>
      <c r="B1559" s="308" t="str">
        <f>IF(A1559="","",VLOOKUP(A1559,'Project Budget vs Exp'!$B$9:$G$52,2,FALSE))</f>
        <v/>
      </c>
      <c r="C1559" s="117"/>
      <c r="D1559" s="116"/>
      <c r="E1559" s="118"/>
      <c r="F1559" s="119"/>
      <c r="G1559" s="120"/>
      <c r="H1559" s="120"/>
      <c r="I1559" s="418">
        <f t="shared" si="25"/>
        <v>0</v>
      </c>
      <c r="J1559" s="331"/>
      <c r="K1559" s="332">
        <f>IFERROR(SUM(C1559/'Transfers of Funds'!$F$57),0)</f>
        <v>0</v>
      </c>
      <c r="L1559" s="21"/>
      <c r="M1559" s="47" t="s">
        <v>162</v>
      </c>
      <c r="N1559" s="46"/>
    </row>
    <row r="1560" spans="1:14" s="23" customFormat="1" ht="14.25" customHeight="1">
      <c r="A1560" s="115"/>
      <c r="B1560" s="308" t="str">
        <f>IF(A1560="","",VLOOKUP(A1560,'Project Budget vs Exp'!$B$9:$G$52,2,FALSE))</f>
        <v/>
      </c>
      <c r="C1560" s="117"/>
      <c r="D1560" s="116"/>
      <c r="E1560" s="118"/>
      <c r="F1560" s="119"/>
      <c r="G1560" s="120"/>
      <c r="H1560" s="120"/>
      <c r="I1560" s="418">
        <f t="shared" si="25"/>
        <v>0</v>
      </c>
      <c r="J1560" s="331"/>
      <c r="K1560" s="332">
        <f>IFERROR(SUM(C1560/'Transfers of Funds'!$F$57),0)</f>
        <v>0</v>
      </c>
      <c r="L1560" s="21"/>
      <c r="M1560" s="47" t="s">
        <v>162</v>
      </c>
      <c r="N1560" s="46"/>
    </row>
    <row r="1561" spans="1:14" s="23" customFormat="1" ht="14.25" customHeight="1">
      <c r="A1561" s="115"/>
      <c r="B1561" s="308" t="str">
        <f>IF(A1561="","",VLOOKUP(A1561,'Project Budget vs Exp'!$B$9:$G$52,2,FALSE))</f>
        <v/>
      </c>
      <c r="C1561" s="117"/>
      <c r="D1561" s="116"/>
      <c r="E1561" s="118"/>
      <c r="F1561" s="119"/>
      <c r="G1561" s="120"/>
      <c r="H1561" s="120"/>
      <c r="I1561" s="418">
        <f t="shared" si="25"/>
        <v>0</v>
      </c>
      <c r="J1561" s="331"/>
      <c r="K1561" s="332">
        <f>IFERROR(SUM(C1561/'Transfers of Funds'!$F$57),0)</f>
        <v>0</v>
      </c>
      <c r="L1561" s="21"/>
      <c r="M1561" s="47" t="s">
        <v>162</v>
      </c>
      <c r="N1561" s="46"/>
    </row>
    <row r="1562" spans="1:14" s="23" customFormat="1" ht="14.25" customHeight="1">
      <c r="A1562" s="115"/>
      <c r="B1562" s="308" t="str">
        <f>IF(A1562="","",VLOOKUP(A1562,'Project Budget vs Exp'!$B$9:$G$52,2,FALSE))</f>
        <v/>
      </c>
      <c r="C1562" s="117"/>
      <c r="D1562" s="116"/>
      <c r="E1562" s="118"/>
      <c r="F1562" s="119"/>
      <c r="G1562" s="120"/>
      <c r="H1562" s="120"/>
      <c r="I1562" s="418">
        <f t="shared" si="25"/>
        <v>0</v>
      </c>
      <c r="J1562" s="331"/>
      <c r="K1562" s="332">
        <f>IFERROR(SUM(C1562/'Transfers of Funds'!$F$57),0)</f>
        <v>0</v>
      </c>
      <c r="L1562" s="21"/>
      <c r="M1562" s="47" t="s">
        <v>162</v>
      </c>
      <c r="N1562" s="46"/>
    </row>
    <row r="1563" spans="1:14" s="23" customFormat="1" ht="14.25" customHeight="1">
      <c r="A1563" s="115"/>
      <c r="B1563" s="308" t="str">
        <f>IF(A1563="","",VLOOKUP(A1563,'Project Budget vs Exp'!$B$9:$G$52,2,FALSE))</f>
        <v/>
      </c>
      <c r="C1563" s="117"/>
      <c r="D1563" s="116"/>
      <c r="E1563" s="118"/>
      <c r="F1563" s="119"/>
      <c r="G1563" s="120"/>
      <c r="H1563" s="120"/>
      <c r="I1563" s="418">
        <f t="shared" si="25"/>
        <v>0</v>
      </c>
      <c r="J1563" s="331"/>
      <c r="K1563" s="332">
        <f>IFERROR(SUM(C1563/'Transfers of Funds'!$F$57),0)</f>
        <v>0</v>
      </c>
      <c r="L1563" s="21"/>
      <c r="M1563" s="47" t="s">
        <v>162</v>
      </c>
      <c r="N1563" s="46"/>
    </row>
    <row r="1564" spans="1:14" s="23" customFormat="1" ht="14.25" customHeight="1">
      <c r="A1564" s="115"/>
      <c r="B1564" s="308" t="str">
        <f>IF(A1564="","",VLOOKUP(A1564,'Project Budget vs Exp'!$B$9:$G$52,2,FALSE))</f>
        <v/>
      </c>
      <c r="C1564" s="117"/>
      <c r="D1564" s="116"/>
      <c r="E1564" s="118"/>
      <c r="F1564" s="119"/>
      <c r="G1564" s="120"/>
      <c r="H1564" s="120"/>
      <c r="I1564" s="418">
        <f t="shared" si="25"/>
        <v>0</v>
      </c>
      <c r="J1564" s="331"/>
      <c r="K1564" s="332">
        <f>IFERROR(SUM(C1564/'Transfers of Funds'!$F$57),0)</f>
        <v>0</v>
      </c>
      <c r="L1564" s="21"/>
      <c r="M1564" s="47" t="s">
        <v>162</v>
      </c>
      <c r="N1564" s="46"/>
    </row>
    <row r="1565" spans="1:14" s="23" customFormat="1" ht="14.25" customHeight="1">
      <c r="A1565" s="115"/>
      <c r="B1565" s="308" t="str">
        <f>IF(A1565="","",VLOOKUP(A1565,'Project Budget vs Exp'!$B$9:$G$52,2,FALSE))</f>
        <v/>
      </c>
      <c r="C1565" s="117"/>
      <c r="D1565" s="116"/>
      <c r="E1565" s="118"/>
      <c r="F1565" s="119"/>
      <c r="G1565" s="120"/>
      <c r="H1565" s="120"/>
      <c r="I1565" s="418">
        <f t="shared" si="25"/>
        <v>0</v>
      </c>
      <c r="J1565" s="331"/>
      <c r="K1565" s="332">
        <f>IFERROR(SUM(C1565/'Transfers of Funds'!$F$57),0)</f>
        <v>0</v>
      </c>
      <c r="L1565" s="21"/>
      <c r="M1565" s="47" t="s">
        <v>162</v>
      </c>
      <c r="N1565" s="46"/>
    </row>
    <row r="1566" spans="1:14" s="23" customFormat="1" ht="14.25" customHeight="1">
      <c r="A1566" s="115"/>
      <c r="B1566" s="308" t="str">
        <f>IF(A1566="","",VLOOKUP(A1566,'Project Budget vs Exp'!$B$9:$G$52,2,FALSE))</f>
        <v/>
      </c>
      <c r="C1566" s="117"/>
      <c r="D1566" s="116"/>
      <c r="E1566" s="118"/>
      <c r="F1566" s="119"/>
      <c r="G1566" s="120"/>
      <c r="H1566" s="120"/>
      <c r="I1566" s="418">
        <f t="shared" si="25"/>
        <v>0</v>
      </c>
      <c r="J1566" s="331"/>
      <c r="K1566" s="332">
        <f>IFERROR(SUM(C1566/'Transfers of Funds'!$F$57),0)</f>
        <v>0</v>
      </c>
      <c r="L1566" s="21"/>
      <c r="M1566" s="47" t="s">
        <v>162</v>
      </c>
      <c r="N1566" s="46"/>
    </row>
    <row r="1567" spans="1:14" s="23" customFormat="1" ht="14.25" customHeight="1">
      <c r="A1567" s="115"/>
      <c r="B1567" s="308" t="str">
        <f>IF(A1567="","",VLOOKUP(A1567,'Project Budget vs Exp'!$B$9:$G$52,2,FALSE))</f>
        <v/>
      </c>
      <c r="C1567" s="117"/>
      <c r="D1567" s="116"/>
      <c r="E1567" s="118"/>
      <c r="F1567" s="119"/>
      <c r="G1567" s="120"/>
      <c r="H1567" s="120"/>
      <c r="I1567" s="418">
        <f t="shared" si="25"/>
        <v>0</v>
      </c>
      <c r="J1567" s="331"/>
      <c r="K1567" s="332">
        <f>IFERROR(SUM(C1567/'Transfers of Funds'!$F$57),0)</f>
        <v>0</v>
      </c>
      <c r="L1567" s="21"/>
      <c r="M1567" s="47" t="s">
        <v>162</v>
      </c>
      <c r="N1567" s="46"/>
    </row>
    <row r="1568" spans="1:14" s="23" customFormat="1" ht="14.25" customHeight="1">
      <c r="A1568" s="115"/>
      <c r="B1568" s="308" t="str">
        <f>IF(A1568="","",VLOOKUP(A1568,'Project Budget vs Exp'!$B$9:$G$52,2,FALSE))</f>
        <v/>
      </c>
      <c r="C1568" s="117"/>
      <c r="D1568" s="116"/>
      <c r="E1568" s="118"/>
      <c r="F1568" s="119"/>
      <c r="G1568" s="120"/>
      <c r="H1568" s="120"/>
      <c r="I1568" s="418">
        <f t="shared" si="25"/>
        <v>0</v>
      </c>
      <c r="J1568" s="331"/>
      <c r="K1568" s="332">
        <f>IFERROR(SUM(C1568/'Transfers of Funds'!$F$57),0)</f>
        <v>0</v>
      </c>
      <c r="L1568" s="21"/>
      <c r="M1568" s="47" t="s">
        <v>162</v>
      </c>
      <c r="N1568" s="46"/>
    </row>
    <row r="1569" spans="1:14" s="23" customFormat="1" ht="14.25" customHeight="1">
      <c r="A1569" s="115"/>
      <c r="B1569" s="308" t="str">
        <f>IF(A1569="","",VLOOKUP(A1569,'Project Budget vs Exp'!$B$9:$G$52,2,FALSE))</f>
        <v/>
      </c>
      <c r="C1569" s="117"/>
      <c r="D1569" s="116"/>
      <c r="E1569" s="118"/>
      <c r="F1569" s="119"/>
      <c r="G1569" s="120"/>
      <c r="H1569" s="120"/>
      <c r="I1569" s="418">
        <f t="shared" si="25"/>
        <v>0</v>
      </c>
      <c r="J1569" s="331"/>
      <c r="K1569" s="332">
        <f>IFERROR(SUM(C1569/'Transfers of Funds'!$F$57),0)</f>
        <v>0</v>
      </c>
      <c r="L1569" s="21"/>
      <c r="M1569" s="47" t="s">
        <v>162</v>
      </c>
      <c r="N1569" s="46"/>
    </row>
    <row r="1570" spans="1:14" s="23" customFormat="1" ht="14.25" customHeight="1">
      <c r="A1570" s="115"/>
      <c r="B1570" s="308" t="str">
        <f>IF(A1570="","",VLOOKUP(A1570,'Project Budget vs Exp'!$B$9:$G$52,2,FALSE))</f>
        <v/>
      </c>
      <c r="C1570" s="117"/>
      <c r="D1570" s="116"/>
      <c r="E1570" s="118"/>
      <c r="F1570" s="119"/>
      <c r="G1570" s="120"/>
      <c r="H1570" s="120"/>
      <c r="I1570" s="418">
        <f t="shared" si="25"/>
        <v>0</v>
      </c>
      <c r="J1570" s="331"/>
      <c r="K1570" s="332">
        <f>IFERROR(SUM(C1570/'Transfers of Funds'!$F$57),0)</f>
        <v>0</v>
      </c>
      <c r="L1570" s="21"/>
      <c r="M1570" s="47" t="s">
        <v>162</v>
      </c>
      <c r="N1570" s="46"/>
    </row>
    <row r="1571" spans="1:14" s="23" customFormat="1" ht="14.25" customHeight="1">
      <c r="A1571" s="115"/>
      <c r="B1571" s="308" t="str">
        <f>IF(A1571="","",VLOOKUP(A1571,'Project Budget vs Exp'!$B$9:$G$52,2,FALSE))</f>
        <v/>
      </c>
      <c r="C1571" s="117"/>
      <c r="D1571" s="116"/>
      <c r="E1571" s="118"/>
      <c r="F1571" s="119"/>
      <c r="G1571" s="120"/>
      <c r="H1571" s="120"/>
      <c r="I1571" s="418">
        <f t="shared" si="25"/>
        <v>0</v>
      </c>
      <c r="J1571" s="331"/>
      <c r="K1571" s="332">
        <f>IFERROR(SUM(C1571/'Transfers of Funds'!$F$57),0)</f>
        <v>0</v>
      </c>
      <c r="L1571" s="21"/>
      <c r="M1571" s="47" t="s">
        <v>162</v>
      </c>
      <c r="N1571" s="46"/>
    </row>
    <row r="1572" spans="1:14" s="23" customFormat="1" ht="14.25" customHeight="1">
      <c r="A1572" s="115"/>
      <c r="B1572" s="308" t="str">
        <f>IF(A1572="","",VLOOKUP(A1572,'Project Budget vs Exp'!$B$9:$G$52,2,FALSE))</f>
        <v/>
      </c>
      <c r="C1572" s="117"/>
      <c r="D1572" s="116"/>
      <c r="E1572" s="118"/>
      <c r="F1572" s="119"/>
      <c r="G1572" s="120"/>
      <c r="H1572" s="120"/>
      <c r="I1572" s="418">
        <f t="shared" si="25"/>
        <v>0</v>
      </c>
      <c r="J1572" s="331"/>
      <c r="K1572" s="332">
        <f>IFERROR(SUM(C1572/'Transfers of Funds'!$F$57),0)</f>
        <v>0</v>
      </c>
      <c r="L1572" s="21"/>
      <c r="M1572" s="47" t="s">
        <v>162</v>
      </c>
      <c r="N1572" s="46"/>
    </row>
    <row r="1573" spans="1:14" s="23" customFormat="1" ht="14.25" customHeight="1">
      <c r="A1573" s="115"/>
      <c r="B1573" s="308" t="str">
        <f>IF(A1573="","",VLOOKUP(A1573,'Project Budget vs Exp'!$B$9:$G$52,2,FALSE))</f>
        <v/>
      </c>
      <c r="C1573" s="117"/>
      <c r="D1573" s="116"/>
      <c r="E1573" s="118"/>
      <c r="F1573" s="119"/>
      <c r="G1573" s="120"/>
      <c r="H1573" s="120"/>
      <c r="I1573" s="418">
        <f t="shared" si="25"/>
        <v>0</v>
      </c>
      <c r="J1573" s="331"/>
      <c r="K1573" s="332">
        <f>IFERROR(SUM(C1573/'Transfers of Funds'!$F$57),0)</f>
        <v>0</v>
      </c>
      <c r="L1573" s="21"/>
      <c r="M1573" s="47" t="s">
        <v>162</v>
      </c>
      <c r="N1573" s="46"/>
    </row>
    <row r="1574" spans="1:14" s="23" customFormat="1" ht="14.25" customHeight="1">
      <c r="A1574" s="115"/>
      <c r="B1574" s="308" t="str">
        <f>IF(A1574="","",VLOOKUP(A1574,'Project Budget vs Exp'!$B$9:$G$52,2,FALSE))</f>
        <v/>
      </c>
      <c r="C1574" s="117"/>
      <c r="D1574" s="116"/>
      <c r="E1574" s="118"/>
      <c r="F1574" s="119"/>
      <c r="G1574" s="120"/>
      <c r="H1574" s="120"/>
      <c r="I1574" s="418">
        <f t="shared" si="25"/>
        <v>0</v>
      </c>
      <c r="J1574" s="331"/>
      <c r="K1574" s="332">
        <f>IFERROR(SUM(C1574/'Transfers of Funds'!$F$57),0)</f>
        <v>0</v>
      </c>
      <c r="L1574" s="21"/>
      <c r="M1574" s="47" t="s">
        <v>162</v>
      </c>
      <c r="N1574" s="46"/>
    </row>
    <row r="1575" spans="1:14" s="23" customFormat="1" ht="14.25" customHeight="1">
      <c r="A1575" s="115"/>
      <c r="B1575" s="308" t="str">
        <f>IF(A1575="","",VLOOKUP(A1575,'Project Budget vs Exp'!$B$9:$G$52,2,FALSE))</f>
        <v/>
      </c>
      <c r="C1575" s="117"/>
      <c r="D1575" s="116"/>
      <c r="E1575" s="118"/>
      <c r="F1575" s="119"/>
      <c r="G1575" s="120"/>
      <c r="H1575" s="120"/>
      <c r="I1575" s="418">
        <f t="shared" si="25"/>
        <v>0</v>
      </c>
      <c r="J1575" s="331"/>
      <c r="K1575" s="332">
        <f>IFERROR(SUM(C1575/'Transfers of Funds'!$F$57),0)</f>
        <v>0</v>
      </c>
      <c r="L1575" s="21"/>
      <c r="M1575" s="47" t="s">
        <v>162</v>
      </c>
      <c r="N1575" s="46"/>
    </row>
    <row r="1576" spans="1:14" s="23" customFormat="1" ht="14.25" customHeight="1">
      <c r="A1576" s="115"/>
      <c r="B1576" s="308" t="str">
        <f>IF(A1576="","",VLOOKUP(A1576,'Project Budget vs Exp'!$B$9:$G$52,2,FALSE))</f>
        <v/>
      </c>
      <c r="C1576" s="117"/>
      <c r="D1576" s="116"/>
      <c r="E1576" s="118"/>
      <c r="F1576" s="119"/>
      <c r="G1576" s="120"/>
      <c r="H1576" s="120"/>
      <c r="I1576" s="418">
        <f t="shared" si="25"/>
        <v>0</v>
      </c>
      <c r="J1576" s="331"/>
      <c r="K1576" s="332">
        <f>IFERROR(SUM(C1576/'Transfers of Funds'!$F$57),0)</f>
        <v>0</v>
      </c>
      <c r="L1576" s="21"/>
      <c r="M1576" s="47" t="s">
        <v>162</v>
      </c>
      <c r="N1576" s="46"/>
    </row>
    <row r="1577" spans="1:14" s="23" customFormat="1" ht="14.25" customHeight="1">
      <c r="A1577" s="115"/>
      <c r="B1577" s="308" t="str">
        <f>IF(A1577="","",VLOOKUP(A1577,'Project Budget vs Exp'!$B$9:$G$52,2,FALSE))</f>
        <v/>
      </c>
      <c r="C1577" s="117"/>
      <c r="D1577" s="116"/>
      <c r="E1577" s="118"/>
      <c r="F1577" s="119"/>
      <c r="G1577" s="120"/>
      <c r="H1577" s="120"/>
      <c r="I1577" s="418">
        <f t="shared" si="25"/>
        <v>0</v>
      </c>
      <c r="J1577" s="331"/>
      <c r="K1577" s="332">
        <f>IFERROR(SUM(C1577/'Transfers of Funds'!$F$57),0)</f>
        <v>0</v>
      </c>
      <c r="L1577" s="21"/>
      <c r="M1577" s="47" t="s">
        <v>162</v>
      </c>
      <c r="N1577" s="46"/>
    </row>
    <row r="1578" spans="1:14" s="23" customFormat="1" ht="14.25" customHeight="1">
      <c r="A1578" s="115"/>
      <c r="B1578" s="308" t="str">
        <f>IF(A1578="","",VLOOKUP(A1578,'Project Budget vs Exp'!$B$9:$G$52,2,FALSE))</f>
        <v/>
      </c>
      <c r="C1578" s="117"/>
      <c r="D1578" s="116"/>
      <c r="E1578" s="118"/>
      <c r="F1578" s="119"/>
      <c r="G1578" s="120"/>
      <c r="H1578" s="120"/>
      <c r="I1578" s="418">
        <f t="shared" si="25"/>
        <v>0</v>
      </c>
      <c r="J1578" s="331"/>
      <c r="K1578" s="332">
        <f>IFERROR(SUM(C1578/'Transfers of Funds'!$F$57),0)</f>
        <v>0</v>
      </c>
      <c r="L1578" s="21"/>
      <c r="M1578" s="47" t="s">
        <v>162</v>
      </c>
      <c r="N1578" s="46"/>
    </row>
    <row r="1579" spans="1:14" s="23" customFormat="1" ht="14.25" customHeight="1">
      <c r="A1579" s="115"/>
      <c r="B1579" s="308" t="str">
        <f>IF(A1579="","",VLOOKUP(A1579,'Project Budget vs Exp'!$B$9:$G$52,2,FALSE))</f>
        <v/>
      </c>
      <c r="C1579" s="117"/>
      <c r="D1579" s="116"/>
      <c r="E1579" s="118"/>
      <c r="F1579" s="119"/>
      <c r="G1579" s="120"/>
      <c r="H1579" s="120"/>
      <c r="I1579" s="418">
        <f t="shared" si="25"/>
        <v>0</v>
      </c>
      <c r="J1579" s="331"/>
      <c r="K1579" s="332">
        <f>IFERROR(SUM(C1579/'Transfers of Funds'!$F$57),0)</f>
        <v>0</v>
      </c>
      <c r="L1579" s="21"/>
      <c r="M1579" s="47" t="s">
        <v>162</v>
      </c>
      <c r="N1579" s="46"/>
    </row>
    <row r="1580" spans="1:14" s="23" customFormat="1" ht="14.25" customHeight="1">
      <c r="A1580" s="115"/>
      <c r="B1580" s="308" t="str">
        <f>IF(A1580="","",VLOOKUP(A1580,'Project Budget vs Exp'!$B$9:$G$52,2,FALSE))</f>
        <v/>
      </c>
      <c r="C1580" s="117"/>
      <c r="D1580" s="116"/>
      <c r="E1580" s="118"/>
      <c r="F1580" s="119"/>
      <c r="G1580" s="120"/>
      <c r="H1580" s="120"/>
      <c r="I1580" s="418">
        <f t="shared" si="25"/>
        <v>0</v>
      </c>
      <c r="J1580" s="331"/>
      <c r="K1580" s="332">
        <f>IFERROR(SUM(C1580/'Transfers of Funds'!$F$57),0)</f>
        <v>0</v>
      </c>
      <c r="L1580" s="21"/>
      <c r="M1580" s="47" t="s">
        <v>162</v>
      </c>
      <c r="N1580" s="46"/>
    </row>
    <row r="1581" spans="1:14" s="23" customFormat="1" ht="14.25" customHeight="1">
      <c r="A1581" s="115"/>
      <c r="B1581" s="308" t="str">
        <f>IF(A1581="","",VLOOKUP(A1581,'Project Budget vs Exp'!$B$9:$G$52,2,FALSE))</f>
        <v/>
      </c>
      <c r="C1581" s="117"/>
      <c r="D1581" s="116"/>
      <c r="E1581" s="118"/>
      <c r="F1581" s="119"/>
      <c r="G1581" s="120"/>
      <c r="H1581" s="120"/>
      <c r="I1581" s="418">
        <f t="shared" si="25"/>
        <v>0</v>
      </c>
      <c r="J1581" s="331"/>
      <c r="K1581" s="332">
        <f>IFERROR(SUM(C1581/'Transfers of Funds'!$F$57),0)</f>
        <v>0</v>
      </c>
      <c r="L1581" s="21"/>
      <c r="M1581" s="47" t="s">
        <v>162</v>
      </c>
      <c r="N1581" s="46"/>
    </row>
    <row r="1582" spans="1:14" s="23" customFormat="1" ht="14.25" customHeight="1">
      <c r="A1582" s="115"/>
      <c r="B1582" s="308" t="str">
        <f>IF(A1582="","",VLOOKUP(A1582,'Project Budget vs Exp'!$B$9:$G$52,2,FALSE))</f>
        <v/>
      </c>
      <c r="C1582" s="117"/>
      <c r="D1582" s="116"/>
      <c r="E1582" s="118"/>
      <c r="F1582" s="119"/>
      <c r="G1582" s="120"/>
      <c r="H1582" s="120"/>
      <c r="I1582" s="418">
        <f t="shared" si="25"/>
        <v>0</v>
      </c>
      <c r="J1582" s="331"/>
      <c r="K1582" s="332">
        <f>IFERROR(SUM(C1582/'Transfers of Funds'!$F$57),0)</f>
        <v>0</v>
      </c>
      <c r="L1582" s="21"/>
      <c r="M1582" s="47" t="s">
        <v>162</v>
      </c>
      <c r="N1582" s="46"/>
    </row>
    <row r="1583" spans="1:14" s="23" customFormat="1" ht="14.25" customHeight="1">
      <c r="A1583" s="115"/>
      <c r="B1583" s="308" t="str">
        <f>IF(A1583="","",VLOOKUP(A1583,'Project Budget vs Exp'!$B$9:$G$52,2,FALSE))</f>
        <v/>
      </c>
      <c r="C1583" s="117"/>
      <c r="D1583" s="116"/>
      <c r="E1583" s="118"/>
      <c r="F1583" s="119"/>
      <c r="G1583" s="120"/>
      <c r="H1583" s="120"/>
      <c r="I1583" s="418">
        <f t="shared" si="25"/>
        <v>0</v>
      </c>
      <c r="J1583" s="331"/>
      <c r="K1583" s="332">
        <f>IFERROR(SUM(C1583/'Transfers of Funds'!$F$57),0)</f>
        <v>0</v>
      </c>
      <c r="L1583" s="21"/>
      <c r="M1583" s="47" t="s">
        <v>162</v>
      </c>
      <c r="N1583" s="46"/>
    </row>
    <row r="1584" spans="1:14" s="23" customFormat="1" ht="14.25" customHeight="1">
      <c r="A1584" s="115"/>
      <c r="B1584" s="308" t="str">
        <f>IF(A1584="","",VLOOKUP(A1584,'Project Budget vs Exp'!$B$9:$G$52,2,FALSE))</f>
        <v/>
      </c>
      <c r="C1584" s="117"/>
      <c r="D1584" s="116"/>
      <c r="E1584" s="118"/>
      <c r="F1584" s="119"/>
      <c r="G1584" s="120"/>
      <c r="H1584" s="120"/>
      <c r="I1584" s="418">
        <f t="shared" si="25"/>
        <v>0</v>
      </c>
      <c r="J1584" s="331"/>
      <c r="K1584" s="332">
        <f>IFERROR(SUM(C1584/'Transfers of Funds'!$F$57),0)</f>
        <v>0</v>
      </c>
      <c r="L1584" s="21"/>
      <c r="M1584" s="47" t="s">
        <v>162</v>
      </c>
      <c r="N1584" s="46"/>
    </row>
    <row r="1585" spans="1:14" s="23" customFormat="1" ht="14.25" customHeight="1">
      <c r="A1585" s="115"/>
      <c r="B1585" s="308" t="str">
        <f>IF(A1585="","",VLOOKUP(A1585,'Project Budget vs Exp'!$B$9:$G$52,2,FALSE))</f>
        <v/>
      </c>
      <c r="C1585" s="117"/>
      <c r="D1585" s="116"/>
      <c r="E1585" s="118"/>
      <c r="F1585" s="119"/>
      <c r="G1585" s="120"/>
      <c r="H1585" s="120"/>
      <c r="I1585" s="418">
        <f t="shared" si="25"/>
        <v>0</v>
      </c>
      <c r="J1585" s="331"/>
      <c r="K1585" s="332">
        <f>IFERROR(SUM(C1585/'Transfers of Funds'!$F$57),0)</f>
        <v>0</v>
      </c>
      <c r="L1585" s="21"/>
      <c r="M1585" s="47" t="s">
        <v>162</v>
      </c>
      <c r="N1585" s="46"/>
    </row>
    <row r="1586" spans="1:14" s="23" customFormat="1" ht="14.25" customHeight="1">
      <c r="A1586" s="115"/>
      <c r="B1586" s="308" t="str">
        <f>IF(A1586="","",VLOOKUP(A1586,'Project Budget vs Exp'!$B$9:$G$52,2,FALSE))</f>
        <v/>
      </c>
      <c r="C1586" s="117"/>
      <c r="D1586" s="116"/>
      <c r="E1586" s="118"/>
      <c r="F1586" s="119"/>
      <c r="G1586" s="120"/>
      <c r="H1586" s="120"/>
      <c r="I1586" s="418">
        <f t="shared" si="25"/>
        <v>0</v>
      </c>
      <c r="J1586" s="331"/>
      <c r="K1586" s="332">
        <f>IFERROR(SUM(C1586/'Transfers of Funds'!$F$57),0)</f>
        <v>0</v>
      </c>
      <c r="L1586" s="21"/>
      <c r="M1586" s="47" t="s">
        <v>162</v>
      </c>
      <c r="N1586" s="46"/>
    </row>
    <row r="1587" spans="1:14" s="23" customFormat="1" ht="14.25" customHeight="1">
      <c r="A1587" s="115"/>
      <c r="B1587" s="308" t="str">
        <f>IF(A1587="","",VLOOKUP(A1587,'Project Budget vs Exp'!$B$9:$G$52,2,FALSE))</f>
        <v/>
      </c>
      <c r="C1587" s="117"/>
      <c r="D1587" s="116"/>
      <c r="E1587" s="118"/>
      <c r="F1587" s="119"/>
      <c r="G1587" s="120"/>
      <c r="H1587" s="120"/>
      <c r="I1587" s="418">
        <f t="shared" si="25"/>
        <v>0</v>
      </c>
      <c r="J1587" s="331"/>
      <c r="K1587" s="332">
        <f>IFERROR(SUM(C1587/'Transfers of Funds'!$F$57),0)</f>
        <v>0</v>
      </c>
      <c r="L1587" s="21"/>
      <c r="M1587" s="47" t="s">
        <v>162</v>
      </c>
      <c r="N1587" s="46"/>
    </row>
    <row r="1588" spans="1:14" s="23" customFormat="1" ht="14.25" customHeight="1">
      <c r="A1588" s="115"/>
      <c r="B1588" s="308" t="str">
        <f>IF(A1588="","",VLOOKUP(A1588,'Project Budget vs Exp'!$B$9:$G$52,2,FALSE))</f>
        <v/>
      </c>
      <c r="C1588" s="117"/>
      <c r="D1588" s="116"/>
      <c r="E1588" s="118"/>
      <c r="F1588" s="119"/>
      <c r="G1588" s="120"/>
      <c r="H1588" s="120"/>
      <c r="I1588" s="418">
        <f t="shared" si="25"/>
        <v>0</v>
      </c>
      <c r="J1588" s="331"/>
      <c r="K1588" s="332">
        <f>IFERROR(SUM(C1588/'Transfers of Funds'!$F$57),0)</f>
        <v>0</v>
      </c>
      <c r="L1588" s="21"/>
      <c r="M1588" s="47" t="s">
        <v>162</v>
      </c>
      <c r="N1588" s="46"/>
    </row>
    <row r="1589" spans="1:14" s="23" customFormat="1" ht="14.25" customHeight="1">
      <c r="A1589" s="115"/>
      <c r="B1589" s="308" t="str">
        <f>IF(A1589="","",VLOOKUP(A1589,'Project Budget vs Exp'!$B$9:$G$52,2,FALSE))</f>
        <v/>
      </c>
      <c r="C1589" s="117"/>
      <c r="D1589" s="116"/>
      <c r="E1589" s="118"/>
      <c r="F1589" s="119"/>
      <c r="G1589" s="120"/>
      <c r="H1589" s="120"/>
      <c r="I1589" s="418">
        <f t="shared" si="25"/>
        <v>0</v>
      </c>
      <c r="J1589" s="331"/>
      <c r="K1589" s="332">
        <f>IFERROR(SUM(C1589/'Transfers of Funds'!$F$57),0)</f>
        <v>0</v>
      </c>
      <c r="L1589" s="21"/>
      <c r="M1589" s="47" t="s">
        <v>162</v>
      </c>
      <c r="N1589" s="46"/>
    </row>
    <row r="1590" spans="1:14" s="23" customFormat="1" ht="14.25" customHeight="1">
      <c r="A1590" s="115"/>
      <c r="B1590" s="308" t="str">
        <f>IF(A1590="","",VLOOKUP(A1590,'Project Budget vs Exp'!$B$9:$G$52,2,FALSE))</f>
        <v/>
      </c>
      <c r="C1590" s="117"/>
      <c r="D1590" s="116"/>
      <c r="E1590" s="118"/>
      <c r="F1590" s="119"/>
      <c r="G1590" s="120"/>
      <c r="H1590" s="120"/>
      <c r="I1590" s="418">
        <f t="shared" si="25"/>
        <v>0</v>
      </c>
      <c r="J1590" s="331"/>
      <c r="K1590" s="332">
        <f>IFERROR(SUM(C1590/'Transfers of Funds'!$F$57),0)</f>
        <v>0</v>
      </c>
      <c r="L1590" s="21"/>
      <c r="M1590" s="47" t="s">
        <v>162</v>
      </c>
      <c r="N1590" s="46"/>
    </row>
    <row r="1591" spans="1:14" s="23" customFormat="1" ht="14.25" customHeight="1">
      <c r="A1591" s="115"/>
      <c r="B1591" s="308" t="str">
        <f>IF(A1591="","",VLOOKUP(A1591,'Project Budget vs Exp'!$B$9:$G$52,2,FALSE))</f>
        <v/>
      </c>
      <c r="C1591" s="117"/>
      <c r="D1591" s="116"/>
      <c r="E1591" s="118"/>
      <c r="F1591" s="119"/>
      <c r="G1591" s="120"/>
      <c r="H1591" s="120"/>
      <c r="I1591" s="418">
        <f t="shared" si="25"/>
        <v>0</v>
      </c>
      <c r="J1591" s="331"/>
      <c r="K1591" s="332">
        <f>IFERROR(SUM(C1591/'Transfers of Funds'!$F$57),0)</f>
        <v>0</v>
      </c>
      <c r="L1591" s="21"/>
      <c r="M1591" s="47" t="s">
        <v>162</v>
      </c>
      <c r="N1591" s="46"/>
    </row>
    <row r="1592" spans="1:14" s="23" customFormat="1" ht="14.25" customHeight="1">
      <c r="A1592" s="115"/>
      <c r="B1592" s="308" t="str">
        <f>IF(A1592="","",VLOOKUP(A1592,'Project Budget vs Exp'!$B$9:$G$52,2,FALSE))</f>
        <v/>
      </c>
      <c r="C1592" s="117"/>
      <c r="D1592" s="116"/>
      <c r="E1592" s="118"/>
      <c r="F1592" s="119"/>
      <c r="G1592" s="120"/>
      <c r="H1592" s="120"/>
      <c r="I1592" s="418">
        <f t="shared" si="25"/>
        <v>0</v>
      </c>
      <c r="J1592" s="331"/>
      <c r="K1592" s="332">
        <f>IFERROR(SUM(C1592/'Transfers of Funds'!$F$57),0)</f>
        <v>0</v>
      </c>
      <c r="L1592" s="21"/>
      <c r="M1592" s="47" t="s">
        <v>162</v>
      </c>
      <c r="N1592" s="46"/>
    </row>
    <row r="1593" spans="1:14" s="23" customFormat="1" ht="14.25" customHeight="1">
      <c r="A1593" s="115"/>
      <c r="B1593" s="308" t="str">
        <f>IF(A1593="","",VLOOKUP(A1593,'Project Budget vs Exp'!$B$9:$G$52,2,FALSE))</f>
        <v/>
      </c>
      <c r="C1593" s="117"/>
      <c r="D1593" s="116"/>
      <c r="E1593" s="118"/>
      <c r="F1593" s="119"/>
      <c r="G1593" s="120"/>
      <c r="H1593" s="120"/>
      <c r="I1593" s="418">
        <f t="shared" si="25"/>
        <v>0</v>
      </c>
      <c r="J1593" s="331"/>
      <c r="K1593" s="332">
        <f>IFERROR(SUM(C1593/'Transfers of Funds'!$F$57),0)</f>
        <v>0</v>
      </c>
      <c r="L1593" s="21"/>
      <c r="M1593" s="47" t="s">
        <v>162</v>
      </c>
      <c r="N1593" s="46"/>
    </row>
    <row r="1594" spans="1:14" s="23" customFormat="1" ht="14.25" customHeight="1">
      <c r="A1594" s="115"/>
      <c r="B1594" s="308" t="str">
        <f>IF(A1594="","",VLOOKUP(A1594,'Project Budget vs Exp'!$B$9:$G$52,2,FALSE))</f>
        <v/>
      </c>
      <c r="C1594" s="117"/>
      <c r="D1594" s="116"/>
      <c r="E1594" s="118"/>
      <c r="F1594" s="119"/>
      <c r="G1594" s="120"/>
      <c r="H1594" s="120"/>
      <c r="I1594" s="418">
        <f t="shared" si="25"/>
        <v>0</v>
      </c>
      <c r="J1594" s="331"/>
      <c r="K1594" s="332">
        <f>IFERROR(SUM(C1594/'Transfers of Funds'!$F$57),0)</f>
        <v>0</v>
      </c>
      <c r="L1594" s="21"/>
      <c r="M1594" s="47" t="s">
        <v>162</v>
      </c>
      <c r="N1594" s="46"/>
    </row>
    <row r="1595" spans="1:14" s="23" customFormat="1" ht="14.25" customHeight="1">
      <c r="A1595" s="115"/>
      <c r="B1595" s="308" t="str">
        <f>IF(A1595="","",VLOOKUP(A1595,'Project Budget vs Exp'!$B$9:$G$52,2,FALSE))</f>
        <v/>
      </c>
      <c r="C1595" s="117"/>
      <c r="D1595" s="116"/>
      <c r="E1595" s="118"/>
      <c r="F1595" s="119"/>
      <c r="G1595" s="120"/>
      <c r="H1595" s="120"/>
      <c r="I1595" s="418">
        <f t="shared" si="25"/>
        <v>0</v>
      </c>
      <c r="J1595" s="331"/>
      <c r="K1595" s="332">
        <f>IFERROR(SUM(C1595/'Transfers of Funds'!$F$57),0)</f>
        <v>0</v>
      </c>
      <c r="L1595" s="21"/>
      <c r="M1595" s="47" t="s">
        <v>162</v>
      </c>
      <c r="N1595" s="46"/>
    </row>
    <row r="1596" spans="1:14" s="23" customFormat="1" ht="14.25" customHeight="1">
      <c r="A1596" s="115"/>
      <c r="B1596" s="308" t="str">
        <f>IF(A1596="","",VLOOKUP(A1596,'Project Budget vs Exp'!$B$9:$G$52,2,FALSE))</f>
        <v/>
      </c>
      <c r="C1596" s="117"/>
      <c r="D1596" s="116"/>
      <c r="E1596" s="118"/>
      <c r="F1596" s="119"/>
      <c r="G1596" s="120"/>
      <c r="H1596" s="120"/>
      <c r="I1596" s="418">
        <f t="shared" si="25"/>
        <v>0</v>
      </c>
      <c r="J1596" s="331"/>
      <c r="K1596" s="332">
        <f>IFERROR(SUM(C1596/'Transfers of Funds'!$F$57),0)</f>
        <v>0</v>
      </c>
      <c r="L1596" s="21"/>
      <c r="M1596" s="47" t="s">
        <v>162</v>
      </c>
      <c r="N1596" s="46"/>
    </row>
    <row r="1597" spans="1:14" s="23" customFormat="1" ht="14.25" customHeight="1">
      <c r="A1597" s="115"/>
      <c r="B1597" s="308" t="str">
        <f>IF(A1597="","",VLOOKUP(A1597,'Project Budget vs Exp'!$B$9:$G$52,2,FALSE))</f>
        <v/>
      </c>
      <c r="C1597" s="117"/>
      <c r="D1597" s="116"/>
      <c r="E1597" s="118"/>
      <c r="F1597" s="119"/>
      <c r="G1597" s="120"/>
      <c r="H1597" s="120"/>
      <c r="I1597" s="418">
        <f t="shared" si="25"/>
        <v>0</v>
      </c>
      <c r="J1597" s="331"/>
      <c r="K1597" s="332">
        <f>IFERROR(SUM(C1597/'Transfers of Funds'!$F$57),0)</f>
        <v>0</v>
      </c>
      <c r="L1597" s="21"/>
      <c r="M1597" s="47" t="s">
        <v>162</v>
      </c>
      <c r="N1597" s="46"/>
    </row>
    <row r="1598" spans="1:14" s="23" customFormat="1" ht="14.25" customHeight="1">
      <c r="A1598" s="115"/>
      <c r="B1598" s="308" t="str">
        <f>IF(A1598="","",VLOOKUP(A1598,'Project Budget vs Exp'!$B$9:$G$52,2,FALSE))</f>
        <v/>
      </c>
      <c r="C1598" s="117"/>
      <c r="D1598" s="116"/>
      <c r="E1598" s="118"/>
      <c r="F1598" s="119"/>
      <c r="G1598" s="120"/>
      <c r="H1598" s="120"/>
      <c r="I1598" s="418">
        <f t="shared" si="25"/>
        <v>0</v>
      </c>
      <c r="J1598" s="331"/>
      <c r="K1598" s="332">
        <f>IFERROR(SUM(C1598/'Transfers of Funds'!$F$57),0)</f>
        <v>0</v>
      </c>
      <c r="L1598" s="21"/>
      <c r="M1598" s="47" t="s">
        <v>162</v>
      </c>
      <c r="N1598" s="46"/>
    </row>
    <row r="1599" spans="1:14" s="23" customFormat="1" ht="14.25" customHeight="1">
      <c r="A1599" s="115"/>
      <c r="B1599" s="308" t="str">
        <f>IF(A1599="","",VLOOKUP(A1599,'Project Budget vs Exp'!$B$9:$G$52,2,FALSE))</f>
        <v/>
      </c>
      <c r="C1599" s="117"/>
      <c r="D1599" s="116"/>
      <c r="E1599" s="118"/>
      <c r="F1599" s="119"/>
      <c r="G1599" s="120"/>
      <c r="H1599" s="120"/>
      <c r="I1599" s="418">
        <f t="shared" si="25"/>
        <v>0</v>
      </c>
      <c r="J1599" s="331"/>
      <c r="K1599" s="332">
        <f>IFERROR(SUM(C1599/'Transfers of Funds'!$F$57),0)</f>
        <v>0</v>
      </c>
      <c r="L1599" s="21"/>
      <c r="M1599" s="47" t="s">
        <v>162</v>
      </c>
      <c r="N1599" s="46"/>
    </row>
    <row r="1600" spans="1:14" s="23" customFormat="1" ht="14.25" customHeight="1">
      <c r="A1600" s="115"/>
      <c r="B1600" s="308" t="str">
        <f>IF(A1600="","",VLOOKUP(A1600,'Project Budget vs Exp'!$B$9:$G$52,2,FALSE))</f>
        <v/>
      </c>
      <c r="C1600" s="117"/>
      <c r="D1600" s="116"/>
      <c r="E1600" s="118"/>
      <c r="F1600" s="119"/>
      <c r="G1600" s="120"/>
      <c r="H1600" s="120"/>
      <c r="I1600" s="418">
        <f t="shared" si="25"/>
        <v>0</v>
      </c>
      <c r="J1600" s="331"/>
      <c r="K1600" s="332">
        <f>IFERROR(SUM(C1600/'Transfers of Funds'!$F$57),0)</f>
        <v>0</v>
      </c>
      <c r="L1600" s="21"/>
      <c r="M1600" s="47" t="s">
        <v>162</v>
      </c>
      <c r="N1600" s="46"/>
    </row>
    <row r="1601" spans="1:14" s="23" customFormat="1" ht="14.25" customHeight="1">
      <c r="A1601" s="115"/>
      <c r="B1601" s="308" t="str">
        <f>IF(A1601="","",VLOOKUP(A1601,'Project Budget vs Exp'!$B$9:$G$52,2,FALSE))</f>
        <v/>
      </c>
      <c r="C1601" s="117"/>
      <c r="D1601" s="116"/>
      <c r="E1601" s="118"/>
      <c r="F1601" s="119"/>
      <c r="G1601" s="120"/>
      <c r="H1601" s="120"/>
      <c r="I1601" s="418">
        <f t="shared" si="25"/>
        <v>0</v>
      </c>
      <c r="J1601" s="331"/>
      <c r="K1601" s="332">
        <f>IFERROR(SUM(C1601/'Transfers of Funds'!$F$57),0)</f>
        <v>0</v>
      </c>
      <c r="L1601" s="21"/>
      <c r="M1601" s="47" t="s">
        <v>162</v>
      </c>
      <c r="N1601" s="46"/>
    </row>
    <row r="1602" spans="1:14" s="23" customFormat="1" ht="14.25" customHeight="1">
      <c r="A1602" s="115"/>
      <c r="B1602" s="308" t="str">
        <f>IF(A1602="","",VLOOKUP(A1602,'Project Budget vs Exp'!$B$9:$G$52,2,FALSE))</f>
        <v/>
      </c>
      <c r="C1602" s="117"/>
      <c r="D1602" s="116"/>
      <c r="E1602" s="118"/>
      <c r="F1602" s="119"/>
      <c r="G1602" s="120"/>
      <c r="H1602" s="120"/>
      <c r="I1602" s="418">
        <f t="shared" si="25"/>
        <v>0</v>
      </c>
      <c r="J1602" s="331"/>
      <c r="K1602" s="332">
        <f>IFERROR(SUM(C1602/'Transfers of Funds'!$F$57),0)</f>
        <v>0</v>
      </c>
      <c r="L1602" s="21"/>
      <c r="M1602" s="47" t="s">
        <v>162</v>
      </c>
      <c r="N1602" s="46"/>
    </row>
    <row r="1603" spans="1:14" s="23" customFormat="1" ht="14.25" customHeight="1">
      <c r="A1603" s="115"/>
      <c r="B1603" s="308" t="str">
        <f>IF(A1603="","",VLOOKUP(A1603,'Project Budget vs Exp'!$B$9:$G$52,2,FALSE))</f>
        <v/>
      </c>
      <c r="C1603" s="117"/>
      <c r="D1603" s="116"/>
      <c r="E1603" s="118"/>
      <c r="F1603" s="119"/>
      <c r="G1603" s="120"/>
      <c r="H1603" s="120"/>
      <c r="I1603" s="418">
        <f t="shared" si="25"/>
        <v>0</v>
      </c>
      <c r="J1603" s="331"/>
      <c r="K1603" s="332">
        <f>IFERROR(SUM(C1603/'Transfers of Funds'!$F$57),0)</f>
        <v>0</v>
      </c>
      <c r="L1603" s="21"/>
      <c r="M1603" s="47" t="s">
        <v>162</v>
      </c>
      <c r="N1603" s="46"/>
    </row>
    <row r="1604" spans="1:14" s="23" customFormat="1" ht="14.25" customHeight="1">
      <c r="A1604" s="115"/>
      <c r="B1604" s="308" t="str">
        <f>IF(A1604="","",VLOOKUP(A1604,'Project Budget vs Exp'!$B$9:$G$52,2,FALSE))</f>
        <v/>
      </c>
      <c r="C1604" s="117"/>
      <c r="D1604" s="116"/>
      <c r="E1604" s="118"/>
      <c r="F1604" s="119"/>
      <c r="G1604" s="120"/>
      <c r="H1604" s="120"/>
      <c r="I1604" s="418">
        <f t="shared" si="25"/>
        <v>0</v>
      </c>
      <c r="J1604" s="331"/>
      <c r="K1604" s="332">
        <f>IFERROR(SUM(C1604/'Transfers of Funds'!$F$57),0)</f>
        <v>0</v>
      </c>
      <c r="L1604" s="21"/>
      <c r="M1604" s="47" t="s">
        <v>162</v>
      </c>
      <c r="N1604" s="46"/>
    </row>
    <row r="1605" spans="1:14" s="23" customFormat="1" ht="14.25" customHeight="1">
      <c r="A1605" s="115"/>
      <c r="B1605" s="308" t="str">
        <f>IF(A1605="","",VLOOKUP(A1605,'Project Budget vs Exp'!$B$9:$G$52,2,FALSE))</f>
        <v/>
      </c>
      <c r="C1605" s="117"/>
      <c r="D1605" s="116"/>
      <c r="E1605" s="118"/>
      <c r="F1605" s="119"/>
      <c r="G1605" s="120"/>
      <c r="H1605" s="120"/>
      <c r="I1605" s="418">
        <f t="shared" si="25"/>
        <v>0</v>
      </c>
      <c r="J1605" s="331"/>
      <c r="K1605" s="332">
        <f>IFERROR(SUM(C1605/'Transfers of Funds'!$F$57),0)</f>
        <v>0</v>
      </c>
      <c r="L1605" s="21"/>
      <c r="M1605" s="47" t="s">
        <v>162</v>
      </c>
      <c r="N1605" s="46"/>
    </row>
    <row r="1606" spans="1:14" s="23" customFormat="1" ht="14.25" customHeight="1">
      <c r="A1606" s="115"/>
      <c r="B1606" s="308" t="str">
        <f>IF(A1606="","",VLOOKUP(A1606,'Project Budget vs Exp'!$B$9:$G$52,2,FALSE))</f>
        <v/>
      </c>
      <c r="C1606" s="117"/>
      <c r="D1606" s="116"/>
      <c r="E1606" s="118"/>
      <c r="F1606" s="119"/>
      <c r="G1606" s="120"/>
      <c r="H1606" s="120"/>
      <c r="I1606" s="418">
        <f t="shared" si="25"/>
        <v>0</v>
      </c>
      <c r="J1606" s="331"/>
      <c r="K1606" s="332">
        <f>IFERROR(SUM(C1606/'Transfers of Funds'!$F$57),0)</f>
        <v>0</v>
      </c>
      <c r="L1606" s="21"/>
      <c r="M1606" s="47" t="s">
        <v>162</v>
      </c>
      <c r="N1606" s="46"/>
    </row>
    <row r="1607" spans="1:14" s="23" customFormat="1" ht="14.25" customHeight="1">
      <c r="A1607" s="115"/>
      <c r="B1607" s="308" t="str">
        <f>IF(A1607="","",VLOOKUP(A1607,'Project Budget vs Exp'!$B$9:$G$52,2,FALSE))</f>
        <v/>
      </c>
      <c r="C1607" s="117"/>
      <c r="D1607" s="116"/>
      <c r="E1607" s="118"/>
      <c r="F1607" s="119"/>
      <c r="G1607" s="120"/>
      <c r="H1607" s="120"/>
      <c r="I1607" s="418">
        <f t="shared" si="25"/>
        <v>0</v>
      </c>
      <c r="J1607" s="331"/>
      <c r="K1607" s="332">
        <f>IFERROR(SUM(C1607/'Transfers of Funds'!$F$57),0)</f>
        <v>0</v>
      </c>
      <c r="L1607" s="21"/>
      <c r="M1607" s="47" t="s">
        <v>162</v>
      </c>
      <c r="N1607" s="46"/>
    </row>
    <row r="1608" spans="1:14" s="23" customFormat="1" ht="14.25" customHeight="1">
      <c r="A1608" s="115"/>
      <c r="B1608" s="308" t="str">
        <f>IF(A1608="","",VLOOKUP(A1608,'Project Budget vs Exp'!$B$9:$G$52,2,FALSE))</f>
        <v/>
      </c>
      <c r="C1608" s="117"/>
      <c r="D1608" s="116"/>
      <c r="E1608" s="118"/>
      <c r="F1608" s="119"/>
      <c r="G1608" s="120"/>
      <c r="H1608" s="120"/>
      <c r="I1608" s="418">
        <f t="shared" si="25"/>
        <v>0</v>
      </c>
      <c r="J1608" s="331"/>
      <c r="K1608" s="332">
        <f>IFERROR(SUM(C1608/'Transfers of Funds'!$F$57),0)</f>
        <v>0</v>
      </c>
      <c r="L1608" s="21"/>
      <c r="M1608" s="47" t="s">
        <v>162</v>
      </c>
      <c r="N1608" s="46"/>
    </row>
    <row r="1609" spans="1:14" s="23" customFormat="1" ht="14.25" customHeight="1">
      <c r="A1609" s="115"/>
      <c r="B1609" s="308" t="str">
        <f>IF(A1609="","",VLOOKUP(A1609,'Project Budget vs Exp'!$B$9:$G$52,2,FALSE))</f>
        <v/>
      </c>
      <c r="C1609" s="117"/>
      <c r="D1609" s="116"/>
      <c r="E1609" s="118"/>
      <c r="F1609" s="119"/>
      <c r="G1609" s="120"/>
      <c r="H1609" s="120"/>
      <c r="I1609" s="418">
        <f t="shared" si="25"/>
        <v>0</v>
      </c>
      <c r="J1609" s="331"/>
      <c r="K1609" s="332">
        <f>IFERROR(SUM(C1609/'Transfers of Funds'!$F$57),0)</f>
        <v>0</v>
      </c>
      <c r="L1609" s="21"/>
      <c r="M1609" s="47" t="s">
        <v>162</v>
      </c>
      <c r="N1609" s="46"/>
    </row>
    <row r="1610" spans="1:14" s="23" customFormat="1" ht="14.25" customHeight="1">
      <c r="A1610" s="115"/>
      <c r="B1610" s="308" t="str">
        <f>IF(A1610="","",VLOOKUP(A1610,'Project Budget vs Exp'!$B$9:$G$52,2,FALSE))</f>
        <v/>
      </c>
      <c r="C1610" s="117"/>
      <c r="D1610" s="116"/>
      <c r="E1610" s="118"/>
      <c r="F1610" s="119"/>
      <c r="G1610" s="120"/>
      <c r="H1610" s="120"/>
      <c r="I1610" s="418">
        <f t="shared" si="25"/>
        <v>0</v>
      </c>
      <c r="J1610" s="331"/>
      <c r="K1610" s="332">
        <f>IFERROR(SUM(C1610/'Transfers of Funds'!$F$57),0)</f>
        <v>0</v>
      </c>
      <c r="L1610" s="21"/>
      <c r="M1610" s="47" t="s">
        <v>162</v>
      </c>
      <c r="N1610" s="46"/>
    </row>
    <row r="1611" spans="1:14" s="23" customFormat="1" ht="14.25" customHeight="1">
      <c r="A1611" s="115"/>
      <c r="B1611" s="308" t="str">
        <f>IF(A1611="","",VLOOKUP(A1611,'Project Budget vs Exp'!$B$9:$G$52,2,FALSE))</f>
        <v/>
      </c>
      <c r="C1611" s="117"/>
      <c r="D1611" s="116"/>
      <c r="E1611" s="118"/>
      <c r="F1611" s="119"/>
      <c r="G1611" s="120"/>
      <c r="H1611" s="120"/>
      <c r="I1611" s="418">
        <f t="shared" si="25"/>
        <v>0</v>
      </c>
      <c r="J1611" s="331"/>
      <c r="K1611" s="332">
        <f>IFERROR(SUM(C1611/'Transfers of Funds'!$F$57),0)</f>
        <v>0</v>
      </c>
      <c r="L1611" s="21"/>
      <c r="M1611" s="47" t="s">
        <v>162</v>
      </c>
      <c r="N1611" s="46"/>
    </row>
    <row r="1612" spans="1:14" s="23" customFormat="1" ht="14.25" customHeight="1">
      <c r="A1612" s="115"/>
      <c r="B1612" s="308" t="str">
        <f>IF(A1612="","",VLOOKUP(A1612,'Project Budget vs Exp'!$B$9:$G$52,2,FALSE))</f>
        <v/>
      </c>
      <c r="C1612" s="117"/>
      <c r="D1612" s="116"/>
      <c r="E1612" s="118"/>
      <c r="F1612" s="119"/>
      <c r="G1612" s="120"/>
      <c r="H1612" s="120"/>
      <c r="I1612" s="418">
        <f t="shared" si="25"/>
        <v>0</v>
      </c>
      <c r="J1612" s="331"/>
      <c r="K1612" s="332">
        <f>IFERROR(SUM(C1612/'Transfers of Funds'!$F$57),0)</f>
        <v>0</v>
      </c>
      <c r="L1612" s="21"/>
      <c r="M1612" s="47" t="s">
        <v>162</v>
      </c>
      <c r="N1612" s="46"/>
    </row>
    <row r="1613" spans="1:14" s="23" customFormat="1" ht="14.25" customHeight="1">
      <c r="A1613" s="115"/>
      <c r="B1613" s="308" t="str">
        <f>IF(A1613="","",VLOOKUP(A1613,'Project Budget vs Exp'!$B$9:$G$52,2,FALSE))</f>
        <v/>
      </c>
      <c r="C1613" s="117"/>
      <c r="D1613" s="116"/>
      <c r="E1613" s="118"/>
      <c r="F1613" s="119"/>
      <c r="G1613" s="120"/>
      <c r="H1613" s="120"/>
      <c r="I1613" s="418">
        <f t="shared" si="25"/>
        <v>0</v>
      </c>
      <c r="J1613" s="331"/>
      <c r="K1613" s="332">
        <f>IFERROR(SUM(C1613/'Transfers of Funds'!$F$57),0)</f>
        <v>0</v>
      </c>
      <c r="L1613" s="21"/>
      <c r="M1613" s="47" t="s">
        <v>162</v>
      </c>
      <c r="N1613" s="46"/>
    </row>
    <row r="1614" spans="1:14" s="23" customFormat="1" ht="14.25" customHeight="1">
      <c r="A1614" s="115"/>
      <c r="B1614" s="308" t="str">
        <f>IF(A1614="","",VLOOKUP(A1614,'Project Budget vs Exp'!$B$9:$G$52,2,FALSE))</f>
        <v/>
      </c>
      <c r="C1614" s="117"/>
      <c r="D1614" s="116"/>
      <c r="E1614" s="118"/>
      <c r="F1614" s="119"/>
      <c r="G1614" s="120"/>
      <c r="H1614" s="120"/>
      <c r="I1614" s="418">
        <f t="shared" si="25"/>
        <v>0</v>
      </c>
      <c r="J1614" s="331"/>
      <c r="K1614" s="332">
        <f>IFERROR(SUM(C1614/'Transfers of Funds'!$F$57),0)</f>
        <v>0</v>
      </c>
      <c r="L1614" s="21"/>
      <c r="M1614" s="47" t="s">
        <v>162</v>
      </c>
      <c r="N1614" s="46"/>
    </row>
    <row r="1615" spans="1:14" s="23" customFormat="1" ht="14.25" customHeight="1">
      <c r="A1615" s="115"/>
      <c r="B1615" s="308" t="str">
        <f>IF(A1615="","",VLOOKUP(A1615,'Project Budget vs Exp'!$B$9:$G$52,2,FALSE))</f>
        <v/>
      </c>
      <c r="C1615" s="117"/>
      <c r="D1615" s="116"/>
      <c r="E1615" s="118"/>
      <c r="F1615" s="119"/>
      <c r="G1615" s="120"/>
      <c r="H1615" s="120"/>
      <c r="I1615" s="418">
        <f t="shared" si="25"/>
        <v>0</v>
      </c>
      <c r="J1615" s="331"/>
      <c r="K1615" s="332">
        <f>IFERROR(SUM(C1615/'Transfers of Funds'!$F$57),0)</f>
        <v>0</v>
      </c>
      <c r="L1615" s="21"/>
      <c r="M1615" s="47" t="s">
        <v>162</v>
      </c>
      <c r="N1615" s="46"/>
    </row>
    <row r="1616" spans="1:14" s="23" customFormat="1" ht="14.25" customHeight="1">
      <c r="A1616" s="115"/>
      <c r="B1616" s="308" t="str">
        <f>IF(A1616="","",VLOOKUP(A1616,'Project Budget vs Exp'!$B$9:$G$52,2,FALSE))</f>
        <v/>
      </c>
      <c r="C1616" s="117"/>
      <c r="D1616" s="116"/>
      <c r="E1616" s="118"/>
      <c r="F1616" s="119"/>
      <c r="G1616" s="120"/>
      <c r="H1616" s="120"/>
      <c r="I1616" s="418">
        <f t="shared" si="25"/>
        <v>0</v>
      </c>
      <c r="J1616" s="331"/>
      <c r="K1616" s="332">
        <f>IFERROR(SUM(C1616/'Transfers of Funds'!$F$57),0)</f>
        <v>0</v>
      </c>
      <c r="L1616" s="21"/>
      <c r="M1616" s="47" t="s">
        <v>162</v>
      </c>
      <c r="N1616" s="46"/>
    </row>
    <row r="1617" spans="1:14" s="23" customFormat="1" ht="14.25" customHeight="1">
      <c r="A1617" s="115"/>
      <c r="B1617" s="308" t="str">
        <f>IF(A1617="","",VLOOKUP(A1617,'Project Budget vs Exp'!$B$9:$G$52,2,FALSE))</f>
        <v/>
      </c>
      <c r="C1617" s="117"/>
      <c r="D1617" s="116"/>
      <c r="E1617" s="118"/>
      <c r="F1617" s="119"/>
      <c r="G1617" s="120"/>
      <c r="H1617" s="120"/>
      <c r="I1617" s="418">
        <f t="shared" si="25"/>
        <v>0</v>
      </c>
      <c r="J1617" s="331"/>
      <c r="K1617" s="332">
        <f>IFERROR(SUM(C1617/'Transfers of Funds'!$F$57),0)</f>
        <v>0</v>
      </c>
      <c r="L1617" s="21"/>
      <c r="M1617" s="47" t="s">
        <v>162</v>
      </c>
      <c r="N1617" s="46"/>
    </row>
    <row r="1618" spans="1:14" s="23" customFormat="1" ht="14.25" customHeight="1">
      <c r="A1618" s="115"/>
      <c r="B1618" s="308" t="str">
        <f>IF(A1618="","",VLOOKUP(A1618,'Project Budget vs Exp'!$B$9:$G$52,2,FALSE))</f>
        <v/>
      </c>
      <c r="C1618" s="117"/>
      <c r="D1618" s="116"/>
      <c r="E1618" s="118"/>
      <c r="F1618" s="119"/>
      <c r="G1618" s="120"/>
      <c r="H1618" s="120"/>
      <c r="I1618" s="418">
        <f t="shared" si="25"/>
        <v>0</v>
      </c>
      <c r="J1618" s="331"/>
      <c r="K1618" s="332">
        <f>IFERROR(SUM(C1618/'Transfers of Funds'!$F$57),0)</f>
        <v>0</v>
      </c>
      <c r="L1618" s="21"/>
      <c r="M1618" s="47" t="s">
        <v>162</v>
      </c>
      <c r="N1618" s="46"/>
    </row>
    <row r="1619" spans="1:14" s="23" customFormat="1" ht="14.25" customHeight="1">
      <c r="A1619" s="115"/>
      <c r="B1619" s="308" t="str">
        <f>IF(A1619="","",VLOOKUP(A1619,'Project Budget vs Exp'!$B$9:$G$52,2,FALSE))</f>
        <v/>
      </c>
      <c r="C1619" s="117"/>
      <c r="D1619" s="116"/>
      <c r="E1619" s="118"/>
      <c r="F1619" s="119"/>
      <c r="G1619" s="120"/>
      <c r="H1619" s="120"/>
      <c r="I1619" s="418">
        <f t="shared" si="25"/>
        <v>0</v>
      </c>
      <c r="J1619" s="331"/>
      <c r="K1619" s="332">
        <f>IFERROR(SUM(C1619/'Transfers of Funds'!$F$57),0)</f>
        <v>0</v>
      </c>
      <c r="L1619" s="21"/>
      <c r="M1619" s="47" t="s">
        <v>162</v>
      </c>
      <c r="N1619" s="46"/>
    </row>
    <row r="1620" spans="1:14" s="23" customFormat="1" ht="14.25" customHeight="1">
      <c r="A1620" s="115"/>
      <c r="B1620" s="308" t="str">
        <f>IF(A1620="","",VLOOKUP(A1620,'Project Budget vs Exp'!$B$9:$G$52,2,FALSE))</f>
        <v/>
      </c>
      <c r="C1620" s="117"/>
      <c r="D1620" s="116"/>
      <c r="E1620" s="118"/>
      <c r="F1620" s="119"/>
      <c r="G1620" s="120"/>
      <c r="H1620" s="120"/>
      <c r="I1620" s="418">
        <f t="shared" si="25"/>
        <v>0</v>
      </c>
      <c r="J1620" s="331"/>
      <c r="K1620" s="332">
        <f>IFERROR(SUM(C1620/'Transfers of Funds'!$F$57),0)</f>
        <v>0</v>
      </c>
      <c r="L1620" s="21"/>
      <c r="M1620" s="47" t="s">
        <v>162</v>
      </c>
      <c r="N1620" s="46"/>
    </row>
    <row r="1621" spans="1:14" s="23" customFormat="1" ht="14.25" customHeight="1">
      <c r="A1621" s="115"/>
      <c r="B1621" s="308" t="str">
        <f>IF(A1621="","",VLOOKUP(A1621,'Project Budget vs Exp'!$B$9:$G$52,2,FALSE))</f>
        <v/>
      </c>
      <c r="C1621" s="117"/>
      <c r="D1621" s="116"/>
      <c r="E1621" s="118"/>
      <c r="F1621" s="119"/>
      <c r="G1621" s="120"/>
      <c r="H1621" s="120"/>
      <c r="I1621" s="418">
        <f t="shared" ref="I1621:I1684" si="26">IF(OR(F$4="EUR",F$4="USD",F$4="GBP",F$4="CAD",F$4="NZD",F$4="AUD"),K1621,C1621)</f>
        <v>0</v>
      </c>
      <c r="J1621" s="331"/>
      <c r="K1621" s="332">
        <f>IFERROR(SUM(C1621/'Transfers of Funds'!$F$57),0)</f>
        <v>0</v>
      </c>
      <c r="L1621" s="21"/>
      <c r="M1621" s="47" t="s">
        <v>162</v>
      </c>
      <c r="N1621" s="46"/>
    </row>
    <row r="1622" spans="1:14" s="23" customFormat="1" ht="14.25" customHeight="1">
      <c r="A1622" s="115"/>
      <c r="B1622" s="308" t="str">
        <f>IF(A1622="","",VLOOKUP(A1622,'Project Budget vs Exp'!$B$9:$G$52,2,FALSE))</f>
        <v/>
      </c>
      <c r="C1622" s="117"/>
      <c r="D1622" s="116"/>
      <c r="E1622" s="118"/>
      <c r="F1622" s="119"/>
      <c r="G1622" s="120"/>
      <c r="H1622" s="120"/>
      <c r="I1622" s="418">
        <f t="shared" si="26"/>
        <v>0</v>
      </c>
      <c r="J1622" s="331"/>
      <c r="K1622" s="332">
        <f>IFERROR(SUM(C1622/'Transfers of Funds'!$F$57),0)</f>
        <v>0</v>
      </c>
      <c r="L1622" s="21"/>
      <c r="M1622" s="47" t="s">
        <v>162</v>
      </c>
      <c r="N1622" s="46"/>
    </row>
    <row r="1623" spans="1:14" s="23" customFormat="1" ht="14.25" customHeight="1">
      <c r="A1623" s="115"/>
      <c r="B1623" s="308" t="str">
        <f>IF(A1623="","",VLOOKUP(A1623,'Project Budget vs Exp'!$B$9:$G$52,2,FALSE))</f>
        <v/>
      </c>
      <c r="C1623" s="117"/>
      <c r="D1623" s="116"/>
      <c r="E1623" s="118"/>
      <c r="F1623" s="119"/>
      <c r="G1623" s="120"/>
      <c r="H1623" s="120"/>
      <c r="I1623" s="418">
        <f t="shared" si="26"/>
        <v>0</v>
      </c>
      <c r="J1623" s="331"/>
      <c r="K1623" s="332">
        <f>IFERROR(SUM(C1623/'Transfers of Funds'!$F$57),0)</f>
        <v>0</v>
      </c>
      <c r="L1623" s="21"/>
      <c r="M1623" s="47" t="s">
        <v>162</v>
      </c>
      <c r="N1623" s="46"/>
    </row>
    <row r="1624" spans="1:14" s="23" customFormat="1" ht="14.25" customHeight="1">
      <c r="A1624" s="115"/>
      <c r="B1624" s="308" t="str">
        <f>IF(A1624="","",VLOOKUP(A1624,'Project Budget vs Exp'!$B$9:$G$52,2,FALSE))</f>
        <v/>
      </c>
      <c r="C1624" s="117"/>
      <c r="D1624" s="116"/>
      <c r="E1624" s="118"/>
      <c r="F1624" s="119"/>
      <c r="G1624" s="120"/>
      <c r="H1624" s="120"/>
      <c r="I1624" s="418">
        <f t="shared" si="26"/>
        <v>0</v>
      </c>
      <c r="J1624" s="331"/>
      <c r="K1624" s="332">
        <f>IFERROR(SUM(C1624/'Transfers of Funds'!$F$57),0)</f>
        <v>0</v>
      </c>
      <c r="L1624" s="21"/>
      <c r="M1624" s="47" t="s">
        <v>162</v>
      </c>
      <c r="N1624" s="46"/>
    </row>
    <row r="1625" spans="1:14" s="23" customFormat="1" ht="14.25" customHeight="1">
      <c r="A1625" s="115"/>
      <c r="B1625" s="308" t="str">
        <f>IF(A1625="","",VLOOKUP(A1625,'Project Budget vs Exp'!$B$9:$G$52,2,FALSE))</f>
        <v/>
      </c>
      <c r="C1625" s="117"/>
      <c r="D1625" s="116"/>
      <c r="E1625" s="118"/>
      <c r="F1625" s="119"/>
      <c r="G1625" s="120"/>
      <c r="H1625" s="120"/>
      <c r="I1625" s="418">
        <f t="shared" si="26"/>
        <v>0</v>
      </c>
      <c r="J1625" s="331"/>
      <c r="K1625" s="332">
        <f>IFERROR(SUM(C1625/'Transfers of Funds'!$F$57),0)</f>
        <v>0</v>
      </c>
      <c r="L1625" s="21"/>
      <c r="M1625" s="47" t="s">
        <v>162</v>
      </c>
      <c r="N1625" s="46"/>
    </row>
    <row r="1626" spans="1:14" s="23" customFormat="1" ht="14.25" customHeight="1">
      <c r="A1626" s="115"/>
      <c r="B1626" s="308" t="str">
        <f>IF(A1626="","",VLOOKUP(A1626,'Project Budget vs Exp'!$B$9:$G$52,2,FALSE))</f>
        <v/>
      </c>
      <c r="C1626" s="117"/>
      <c r="D1626" s="116"/>
      <c r="E1626" s="118"/>
      <c r="F1626" s="119"/>
      <c r="G1626" s="120"/>
      <c r="H1626" s="120"/>
      <c r="I1626" s="418">
        <f t="shared" si="26"/>
        <v>0</v>
      </c>
      <c r="J1626" s="331"/>
      <c r="K1626" s="332">
        <f>IFERROR(SUM(C1626/'Transfers of Funds'!$F$57),0)</f>
        <v>0</v>
      </c>
      <c r="L1626" s="21"/>
      <c r="M1626" s="47" t="s">
        <v>162</v>
      </c>
      <c r="N1626" s="46"/>
    </row>
    <row r="1627" spans="1:14" s="23" customFormat="1" ht="14.25" customHeight="1">
      <c r="A1627" s="115"/>
      <c r="B1627" s="308" t="str">
        <f>IF(A1627="","",VLOOKUP(A1627,'Project Budget vs Exp'!$B$9:$G$52,2,FALSE))</f>
        <v/>
      </c>
      <c r="C1627" s="117"/>
      <c r="D1627" s="116"/>
      <c r="E1627" s="118"/>
      <c r="F1627" s="119"/>
      <c r="G1627" s="120"/>
      <c r="H1627" s="120"/>
      <c r="I1627" s="418">
        <f t="shared" si="26"/>
        <v>0</v>
      </c>
      <c r="J1627" s="331"/>
      <c r="K1627" s="332">
        <f>IFERROR(SUM(C1627/'Transfers of Funds'!$F$57),0)</f>
        <v>0</v>
      </c>
      <c r="L1627" s="21"/>
      <c r="M1627" s="47" t="s">
        <v>162</v>
      </c>
      <c r="N1627" s="46"/>
    </row>
    <row r="1628" spans="1:14" s="23" customFormat="1" ht="14.25" customHeight="1">
      <c r="A1628" s="115"/>
      <c r="B1628" s="308" t="str">
        <f>IF(A1628="","",VLOOKUP(A1628,'Project Budget vs Exp'!$B$9:$G$52,2,FALSE))</f>
        <v/>
      </c>
      <c r="C1628" s="117"/>
      <c r="D1628" s="116"/>
      <c r="E1628" s="118"/>
      <c r="F1628" s="119"/>
      <c r="G1628" s="120"/>
      <c r="H1628" s="120"/>
      <c r="I1628" s="418">
        <f t="shared" si="26"/>
        <v>0</v>
      </c>
      <c r="J1628" s="331"/>
      <c r="K1628" s="332">
        <f>IFERROR(SUM(C1628/'Transfers of Funds'!$F$57),0)</f>
        <v>0</v>
      </c>
      <c r="L1628" s="21"/>
      <c r="M1628" s="47" t="s">
        <v>162</v>
      </c>
      <c r="N1628" s="46"/>
    </row>
    <row r="1629" spans="1:14" s="23" customFormat="1" ht="14.25" customHeight="1">
      <c r="A1629" s="115"/>
      <c r="B1629" s="308" t="str">
        <f>IF(A1629="","",VLOOKUP(A1629,'Project Budget vs Exp'!$B$9:$G$52,2,FALSE))</f>
        <v/>
      </c>
      <c r="C1629" s="117"/>
      <c r="D1629" s="116"/>
      <c r="E1629" s="118"/>
      <c r="F1629" s="119"/>
      <c r="G1629" s="120"/>
      <c r="H1629" s="120"/>
      <c r="I1629" s="418">
        <f t="shared" si="26"/>
        <v>0</v>
      </c>
      <c r="J1629" s="331"/>
      <c r="K1629" s="332">
        <f>IFERROR(SUM(C1629/'Transfers of Funds'!$F$57),0)</f>
        <v>0</v>
      </c>
      <c r="L1629" s="21"/>
      <c r="M1629" s="47" t="s">
        <v>162</v>
      </c>
      <c r="N1629" s="46"/>
    </row>
    <row r="1630" spans="1:14" s="23" customFormat="1" ht="14.25" customHeight="1">
      <c r="A1630" s="115"/>
      <c r="B1630" s="308" t="str">
        <f>IF(A1630="","",VLOOKUP(A1630,'Project Budget vs Exp'!$B$9:$G$52,2,FALSE))</f>
        <v/>
      </c>
      <c r="C1630" s="117"/>
      <c r="D1630" s="116"/>
      <c r="E1630" s="118"/>
      <c r="F1630" s="119"/>
      <c r="G1630" s="120"/>
      <c r="H1630" s="120"/>
      <c r="I1630" s="418">
        <f t="shared" si="26"/>
        <v>0</v>
      </c>
      <c r="J1630" s="331"/>
      <c r="K1630" s="332">
        <f>IFERROR(SUM(C1630/'Transfers of Funds'!$F$57),0)</f>
        <v>0</v>
      </c>
      <c r="L1630" s="21"/>
      <c r="M1630" s="47" t="s">
        <v>162</v>
      </c>
      <c r="N1630" s="46"/>
    </row>
    <row r="1631" spans="1:14" s="23" customFormat="1" ht="14.25" customHeight="1">
      <c r="A1631" s="115"/>
      <c r="B1631" s="308" t="str">
        <f>IF(A1631="","",VLOOKUP(A1631,'Project Budget vs Exp'!$B$9:$G$52,2,FALSE))</f>
        <v/>
      </c>
      <c r="C1631" s="117"/>
      <c r="D1631" s="116"/>
      <c r="E1631" s="118"/>
      <c r="F1631" s="119"/>
      <c r="G1631" s="120"/>
      <c r="H1631" s="120"/>
      <c r="I1631" s="418">
        <f t="shared" si="26"/>
        <v>0</v>
      </c>
      <c r="J1631" s="331"/>
      <c r="K1631" s="332">
        <f>IFERROR(SUM(C1631/'Transfers of Funds'!$F$57),0)</f>
        <v>0</v>
      </c>
      <c r="L1631" s="21"/>
      <c r="M1631" s="47" t="s">
        <v>162</v>
      </c>
      <c r="N1631" s="46"/>
    </row>
    <row r="1632" spans="1:14" s="23" customFormat="1" ht="14.25" customHeight="1">
      <c r="A1632" s="115"/>
      <c r="B1632" s="308" t="str">
        <f>IF(A1632="","",VLOOKUP(A1632,'Project Budget vs Exp'!$B$9:$G$52,2,FALSE))</f>
        <v/>
      </c>
      <c r="C1632" s="117"/>
      <c r="D1632" s="116"/>
      <c r="E1632" s="118"/>
      <c r="F1632" s="119"/>
      <c r="G1632" s="120"/>
      <c r="H1632" s="120"/>
      <c r="I1632" s="418">
        <f t="shared" si="26"/>
        <v>0</v>
      </c>
      <c r="J1632" s="331"/>
      <c r="K1632" s="332">
        <f>IFERROR(SUM(C1632/'Transfers of Funds'!$F$57),0)</f>
        <v>0</v>
      </c>
      <c r="L1632" s="21"/>
      <c r="M1632" s="47" t="s">
        <v>162</v>
      </c>
      <c r="N1632" s="46"/>
    </row>
    <row r="1633" spans="1:14" s="23" customFormat="1" ht="14.25" customHeight="1">
      <c r="A1633" s="115"/>
      <c r="B1633" s="308" t="str">
        <f>IF(A1633="","",VLOOKUP(A1633,'Project Budget vs Exp'!$B$9:$G$52,2,FALSE))</f>
        <v/>
      </c>
      <c r="C1633" s="117"/>
      <c r="D1633" s="116"/>
      <c r="E1633" s="118"/>
      <c r="F1633" s="119"/>
      <c r="G1633" s="120"/>
      <c r="H1633" s="120"/>
      <c r="I1633" s="418">
        <f t="shared" si="26"/>
        <v>0</v>
      </c>
      <c r="J1633" s="331"/>
      <c r="K1633" s="332">
        <f>IFERROR(SUM(C1633/'Transfers of Funds'!$F$57),0)</f>
        <v>0</v>
      </c>
      <c r="L1633" s="21"/>
      <c r="M1633" s="47" t="s">
        <v>162</v>
      </c>
      <c r="N1633" s="46"/>
    </row>
    <row r="1634" spans="1:14" s="23" customFormat="1" ht="14.25" customHeight="1">
      <c r="A1634" s="115"/>
      <c r="B1634" s="308" t="str">
        <f>IF(A1634="","",VLOOKUP(A1634,'Project Budget vs Exp'!$B$9:$G$52,2,FALSE))</f>
        <v/>
      </c>
      <c r="C1634" s="117"/>
      <c r="D1634" s="116"/>
      <c r="E1634" s="118"/>
      <c r="F1634" s="119"/>
      <c r="G1634" s="120"/>
      <c r="H1634" s="120"/>
      <c r="I1634" s="418">
        <f t="shared" si="26"/>
        <v>0</v>
      </c>
      <c r="J1634" s="331"/>
      <c r="K1634" s="332">
        <f>IFERROR(SUM(C1634/'Transfers of Funds'!$F$57),0)</f>
        <v>0</v>
      </c>
      <c r="L1634" s="21"/>
      <c r="M1634" s="47" t="s">
        <v>162</v>
      </c>
      <c r="N1634" s="46"/>
    </row>
    <row r="1635" spans="1:14" s="23" customFormat="1" ht="14.25" customHeight="1">
      <c r="A1635" s="115"/>
      <c r="B1635" s="308" t="str">
        <f>IF(A1635="","",VLOOKUP(A1635,'Project Budget vs Exp'!$B$9:$G$52,2,FALSE))</f>
        <v/>
      </c>
      <c r="C1635" s="117"/>
      <c r="D1635" s="116"/>
      <c r="E1635" s="118"/>
      <c r="F1635" s="119"/>
      <c r="G1635" s="120"/>
      <c r="H1635" s="120"/>
      <c r="I1635" s="418">
        <f t="shared" si="26"/>
        <v>0</v>
      </c>
      <c r="J1635" s="331"/>
      <c r="K1635" s="332">
        <f>IFERROR(SUM(C1635/'Transfers of Funds'!$F$57),0)</f>
        <v>0</v>
      </c>
      <c r="L1635" s="21"/>
      <c r="M1635" s="47" t="s">
        <v>162</v>
      </c>
      <c r="N1635" s="46"/>
    </row>
    <row r="1636" spans="1:14" s="23" customFormat="1" ht="14.25" customHeight="1">
      <c r="A1636" s="115"/>
      <c r="B1636" s="308" t="str">
        <f>IF(A1636="","",VLOOKUP(A1636,'Project Budget vs Exp'!$B$9:$G$52,2,FALSE))</f>
        <v/>
      </c>
      <c r="C1636" s="117"/>
      <c r="D1636" s="116"/>
      <c r="E1636" s="118"/>
      <c r="F1636" s="119"/>
      <c r="G1636" s="120"/>
      <c r="H1636" s="120"/>
      <c r="I1636" s="418">
        <f t="shared" si="26"/>
        <v>0</v>
      </c>
      <c r="J1636" s="331"/>
      <c r="K1636" s="332">
        <f>IFERROR(SUM(C1636/'Transfers of Funds'!$F$57),0)</f>
        <v>0</v>
      </c>
      <c r="L1636" s="21"/>
      <c r="M1636" s="47" t="s">
        <v>162</v>
      </c>
      <c r="N1636" s="46"/>
    </row>
    <row r="1637" spans="1:14" s="23" customFormat="1" ht="14.25" customHeight="1">
      <c r="A1637" s="115"/>
      <c r="B1637" s="308" t="str">
        <f>IF(A1637="","",VLOOKUP(A1637,'Project Budget vs Exp'!$B$9:$G$52,2,FALSE))</f>
        <v/>
      </c>
      <c r="C1637" s="117"/>
      <c r="D1637" s="116"/>
      <c r="E1637" s="118"/>
      <c r="F1637" s="119"/>
      <c r="G1637" s="120"/>
      <c r="H1637" s="120"/>
      <c r="I1637" s="418">
        <f t="shared" si="26"/>
        <v>0</v>
      </c>
      <c r="J1637" s="331"/>
      <c r="K1637" s="332">
        <f>IFERROR(SUM(C1637/'Transfers of Funds'!$F$57),0)</f>
        <v>0</v>
      </c>
      <c r="L1637" s="21"/>
      <c r="M1637" s="47" t="s">
        <v>162</v>
      </c>
      <c r="N1637" s="46"/>
    </row>
    <row r="1638" spans="1:14" s="23" customFormat="1" ht="14.25" customHeight="1">
      <c r="A1638" s="115"/>
      <c r="B1638" s="308" t="str">
        <f>IF(A1638="","",VLOOKUP(A1638,'Project Budget vs Exp'!$B$9:$G$52,2,FALSE))</f>
        <v/>
      </c>
      <c r="C1638" s="117"/>
      <c r="D1638" s="116"/>
      <c r="E1638" s="118"/>
      <c r="F1638" s="119"/>
      <c r="G1638" s="120"/>
      <c r="H1638" s="120"/>
      <c r="I1638" s="418">
        <f t="shared" si="26"/>
        <v>0</v>
      </c>
      <c r="J1638" s="331"/>
      <c r="K1638" s="332">
        <f>IFERROR(SUM(C1638/'Transfers of Funds'!$F$57),0)</f>
        <v>0</v>
      </c>
      <c r="L1638" s="21"/>
      <c r="M1638" s="47" t="s">
        <v>162</v>
      </c>
      <c r="N1638" s="46"/>
    </row>
    <row r="1639" spans="1:14" s="23" customFormat="1" ht="14.25" customHeight="1">
      <c r="A1639" s="115"/>
      <c r="B1639" s="308" t="str">
        <f>IF(A1639="","",VLOOKUP(A1639,'Project Budget vs Exp'!$B$9:$G$52,2,FALSE))</f>
        <v/>
      </c>
      <c r="C1639" s="117"/>
      <c r="D1639" s="116"/>
      <c r="E1639" s="118"/>
      <c r="F1639" s="119"/>
      <c r="G1639" s="120"/>
      <c r="H1639" s="120"/>
      <c r="I1639" s="418">
        <f t="shared" si="26"/>
        <v>0</v>
      </c>
      <c r="J1639" s="331"/>
      <c r="K1639" s="332">
        <f>IFERROR(SUM(C1639/'Transfers of Funds'!$F$57),0)</f>
        <v>0</v>
      </c>
      <c r="L1639" s="21"/>
      <c r="M1639" s="47" t="s">
        <v>162</v>
      </c>
      <c r="N1639" s="46"/>
    </row>
    <row r="1640" spans="1:14" s="23" customFormat="1" ht="14.25" customHeight="1">
      <c r="A1640" s="115"/>
      <c r="B1640" s="308" t="str">
        <f>IF(A1640="","",VLOOKUP(A1640,'Project Budget vs Exp'!$B$9:$G$52,2,FALSE))</f>
        <v/>
      </c>
      <c r="C1640" s="117"/>
      <c r="D1640" s="116"/>
      <c r="E1640" s="118"/>
      <c r="F1640" s="119"/>
      <c r="G1640" s="120"/>
      <c r="H1640" s="120"/>
      <c r="I1640" s="418">
        <f t="shared" si="26"/>
        <v>0</v>
      </c>
      <c r="J1640" s="331"/>
      <c r="K1640" s="332">
        <f>IFERROR(SUM(C1640/'Transfers of Funds'!$F$57),0)</f>
        <v>0</v>
      </c>
      <c r="L1640" s="21"/>
      <c r="M1640" s="47" t="s">
        <v>162</v>
      </c>
      <c r="N1640" s="46"/>
    </row>
    <row r="1641" spans="1:14" s="23" customFormat="1" ht="14.25" customHeight="1">
      <c r="A1641" s="115"/>
      <c r="B1641" s="308" t="str">
        <f>IF(A1641="","",VLOOKUP(A1641,'Project Budget vs Exp'!$B$9:$G$52,2,FALSE))</f>
        <v/>
      </c>
      <c r="C1641" s="117"/>
      <c r="D1641" s="116"/>
      <c r="E1641" s="118"/>
      <c r="F1641" s="119"/>
      <c r="G1641" s="120"/>
      <c r="H1641" s="120"/>
      <c r="I1641" s="418">
        <f t="shared" si="26"/>
        <v>0</v>
      </c>
      <c r="J1641" s="331"/>
      <c r="K1641" s="332">
        <f>IFERROR(SUM(C1641/'Transfers of Funds'!$F$57),0)</f>
        <v>0</v>
      </c>
      <c r="L1641" s="21"/>
      <c r="M1641" s="47" t="s">
        <v>162</v>
      </c>
      <c r="N1641" s="46"/>
    </row>
    <row r="1642" spans="1:14" s="23" customFormat="1" ht="14.25" customHeight="1">
      <c r="A1642" s="115"/>
      <c r="B1642" s="308" t="str">
        <f>IF(A1642="","",VLOOKUP(A1642,'Project Budget vs Exp'!$B$9:$G$52,2,FALSE))</f>
        <v/>
      </c>
      <c r="C1642" s="117"/>
      <c r="D1642" s="116"/>
      <c r="E1642" s="118"/>
      <c r="F1642" s="119"/>
      <c r="G1642" s="120"/>
      <c r="H1642" s="120"/>
      <c r="I1642" s="418">
        <f t="shared" si="26"/>
        <v>0</v>
      </c>
      <c r="J1642" s="331"/>
      <c r="K1642" s="332">
        <f>IFERROR(SUM(C1642/'Transfers of Funds'!$F$57),0)</f>
        <v>0</v>
      </c>
      <c r="L1642" s="21"/>
      <c r="M1642" s="47" t="s">
        <v>162</v>
      </c>
      <c r="N1642" s="46"/>
    </row>
    <row r="1643" spans="1:14" s="23" customFormat="1" ht="14.25" customHeight="1">
      <c r="A1643" s="115"/>
      <c r="B1643" s="308" t="str">
        <f>IF(A1643="","",VLOOKUP(A1643,'Project Budget vs Exp'!$B$9:$G$52,2,FALSE))</f>
        <v/>
      </c>
      <c r="C1643" s="117"/>
      <c r="D1643" s="116"/>
      <c r="E1643" s="118"/>
      <c r="F1643" s="119"/>
      <c r="G1643" s="120"/>
      <c r="H1643" s="120"/>
      <c r="I1643" s="418">
        <f t="shared" si="26"/>
        <v>0</v>
      </c>
      <c r="J1643" s="331"/>
      <c r="K1643" s="332">
        <f>IFERROR(SUM(C1643/'Transfers of Funds'!$F$57),0)</f>
        <v>0</v>
      </c>
      <c r="L1643" s="21"/>
      <c r="M1643" s="47" t="s">
        <v>162</v>
      </c>
      <c r="N1643" s="46"/>
    </row>
    <row r="1644" spans="1:14" s="23" customFormat="1" ht="14.25" customHeight="1">
      <c r="A1644" s="115"/>
      <c r="B1644" s="308" t="str">
        <f>IF(A1644="","",VLOOKUP(A1644,'Project Budget vs Exp'!$B$9:$G$52,2,FALSE))</f>
        <v/>
      </c>
      <c r="C1644" s="117"/>
      <c r="D1644" s="116"/>
      <c r="E1644" s="118"/>
      <c r="F1644" s="119"/>
      <c r="G1644" s="120"/>
      <c r="H1644" s="120"/>
      <c r="I1644" s="418">
        <f t="shared" si="26"/>
        <v>0</v>
      </c>
      <c r="J1644" s="331"/>
      <c r="K1644" s="332">
        <f>IFERROR(SUM(C1644/'Transfers of Funds'!$F$57),0)</f>
        <v>0</v>
      </c>
      <c r="L1644" s="21"/>
      <c r="M1644" s="47" t="s">
        <v>162</v>
      </c>
      <c r="N1644" s="46"/>
    </row>
    <row r="1645" spans="1:14" s="23" customFormat="1" ht="14.25" customHeight="1">
      <c r="A1645" s="115"/>
      <c r="B1645" s="308" t="str">
        <f>IF(A1645="","",VLOOKUP(A1645,'Project Budget vs Exp'!$B$9:$G$52,2,FALSE))</f>
        <v/>
      </c>
      <c r="C1645" s="117"/>
      <c r="D1645" s="116"/>
      <c r="E1645" s="118"/>
      <c r="F1645" s="119"/>
      <c r="G1645" s="120"/>
      <c r="H1645" s="120"/>
      <c r="I1645" s="418">
        <f t="shared" si="26"/>
        <v>0</v>
      </c>
      <c r="J1645" s="331"/>
      <c r="K1645" s="332">
        <f>IFERROR(SUM(C1645/'Transfers of Funds'!$F$57),0)</f>
        <v>0</v>
      </c>
      <c r="L1645" s="21"/>
      <c r="M1645" s="47" t="s">
        <v>162</v>
      </c>
      <c r="N1645" s="46"/>
    </row>
    <row r="1646" spans="1:14" s="23" customFormat="1" ht="14.25" customHeight="1">
      <c r="A1646" s="115"/>
      <c r="B1646" s="308" t="str">
        <f>IF(A1646="","",VLOOKUP(A1646,'Project Budget vs Exp'!$B$9:$G$52,2,FALSE))</f>
        <v/>
      </c>
      <c r="C1646" s="117"/>
      <c r="D1646" s="116"/>
      <c r="E1646" s="118"/>
      <c r="F1646" s="119"/>
      <c r="G1646" s="120"/>
      <c r="H1646" s="120"/>
      <c r="I1646" s="418">
        <f t="shared" si="26"/>
        <v>0</v>
      </c>
      <c r="J1646" s="331"/>
      <c r="K1646" s="332">
        <f>IFERROR(SUM(C1646/'Transfers of Funds'!$F$57),0)</f>
        <v>0</v>
      </c>
      <c r="L1646" s="21"/>
      <c r="M1646" s="47" t="s">
        <v>162</v>
      </c>
      <c r="N1646" s="46"/>
    </row>
    <row r="1647" spans="1:14" s="23" customFormat="1" ht="14.25" customHeight="1">
      <c r="A1647" s="115"/>
      <c r="B1647" s="308" t="str">
        <f>IF(A1647="","",VLOOKUP(A1647,'Project Budget vs Exp'!$B$9:$G$52,2,FALSE))</f>
        <v/>
      </c>
      <c r="C1647" s="117"/>
      <c r="D1647" s="116"/>
      <c r="E1647" s="118"/>
      <c r="F1647" s="119"/>
      <c r="G1647" s="120"/>
      <c r="H1647" s="120"/>
      <c r="I1647" s="418">
        <f t="shared" si="26"/>
        <v>0</v>
      </c>
      <c r="J1647" s="331"/>
      <c r="K1647" s="332">
        <f>IFERROR(SUM(C1647/'Transfers of Funds'!$F$57),0)</f>
        <v>0</v>
      </c>
      <c r="L1647" s="21"/>
      <c r="M1647" s="47" t="s">
        <v>162</v>
      </c>
      <c r="N1647" s="46"/>
    </row>
    <row r="1648" spans="1:14" s="23" customFormat="1" ht="14.25" customHeight="1">
      <c r="A1648" s="115"/>
      <c r="B1648" s="308" t="str">
        <f>IF(A1648="","",VLOOKUP(A1648,'Project Budget vs Exp'!$B$9:$G$52,2,FALSE))</f>
        <v/>
      </c>
      <c r="C1648" s="117"/>
      <c r="D1648" s="116"/>
      <c r="E1648" s="118"/>
      <c r="F1648" s="119"/>
      <c r="G1648" s="120"/>
      <c r="H1648" s="120"/>
      <c r="I1648" s="418">
        <f t="shared" si="26"/>
        <v>0</v>
      </c>
      <c r="J1648" s="331"/>
      <c r="K1648" s="332">
        <f>IFERROR(SUM(C1648/'Transfers of Funds'!$F$57),0)</f>
        <v>0</v>
      </c>
      <c r="L1648" s="21"/>
      <c r="M1648" s="47" t="s">
        <v>162</v>
      </c>
      <c r="N1648" s="46"/>
    </row>
    <row r="1649" spans="1:14" s="23" customFormat="1" ht="14.25" customHeight="1">
      <c r="A1649" s="115"/>
      <c r="B1649" s="308" t="str">
        <f>IF(A1649="","",VLOOKUP(A1649,'Project Budget vs Exp'!$B$9:$G$52,2,FALSE))</f>
        <v/>
      </c>
      <c r="C1649" s="117"/>
      <c r="D1649" s="116"/>
      <c r="E1649" s="118"/>
      <c r="F1649" s="119"/>
      <c r="G1649" s="120"/>
      <c r="H1649" s="120"/>
      <c r="I1649" s="418">
        <f t="shared" si="26"/>
        <v>0</v>
      </c>
      <c r="J1649" s="331"/>
      <c r="K1649" s="332">
        <f>IFERROR(SUM(C1649/'Transfers of Funds'!$F$57),0)</f>
        <v>0</v>
      </c>
      <c r="L1649" s="21"/>
      <c r="M1649" s="47" t="s">
        <v>162</v>
      </c>
      <c r="N1649" s="46"/>
    </row>
    <row r="1650" spans="1:14" s="23" customFormat="1" ht="14.25" customHeight="1">
      <c r="A1650" s="115"/>
      <c r="B1650" s="308" t="str">
        <f>IF(A1650="","",VLOOKUP(A1650,'Project Budget vs Exp'!$B$9:$G$52,2,FALSE))</f>
        <v/>
      </c>
      <c r="C1650" s="117"/>
      <c r="D1650" s="116"/>
      <c r="E1650" s="118"/>
      <c r="F1650" s="119"/>
      <c r="G1650" s="120"/>
      <c r="H1650" s="120"/>
      <c r="I1650" s="418">
        <f t="shared" si="26"/>
        <v>0</v>
      </c>
      <c r="J1650" s="331"/>
      <c r="K1650" s="332">
        <f>IFERROR(SUM(C1650/'Transfers of Funds'!$F$57),0)</f>
        <v>0</v>
      </c>
      <c r="L1650" s="21"/>
      <c r="M1650" s="47" t="s">
        <v>162</v>
      </c>
      <c r="N1650" s="46"/>
    </row>
    <row r="1651" spans="1:14" s="23" customFormat="1" ht="14.25" customHeight="1">
      <c r="A1651" s="115"/>
      <c r="B1651" s="308" t="str">
        <f>IF(A1651="","",VLOOKUP(A1651,'Project Budget vs Exp'!$B$9:$G$52,2,FALSE))</f>
        <v/>
      </c>
      <c r="C1651" s="117"/>
      <c r="D1651" s="116"/>
      <c r="E1651" s="118"/>
      <c r="F1651" s="119"/>
      <c r="G1651" s="120"/>
      <c r="H1651" s="120"/>
      <c r="I1651" s="418">
        <f t="shared" si="26"/>
        <v>0</v>
      </c>
      <c r="J1651" s="331"/>
      <c r="K1651" s="332">
        <f>IFERROR(SUM(C1651/'Transfers of Funds'!$F$57),0)</f>
        <v>0</v>
      </c>
      <c r="L1651" s="21"/>
      <c r="M1651" s="47" t="s">
        <v>162</v>
      </c>
      <c r="N1651" s="46"/>
    </row>
    <row r="1652" spans="1:14" s="23" customFormat="1" ht="14.25" customHeight="1">
      <c r="A1652" s="115"/>
      <c r="B1652" s="308" t="str">
        <f>IF(A1652="","",VLOOKUP(A1652,'Project Budget vs Exp'!$B$9:$G$52,2,FALSE))</f>
        <v/>
      </c>
      <c r="C1652" s="117"/>
      <c r="D1652" s="116"/>
      <c r="E1652" s="118"/>
      <c r="F1652" s="119"/>
      <c r="G1652" s="120"/>
      <c r="H1652" s="120"/>
      <c r="I1652" s="418">
        <f t="shared" si="26"/>
        <v>0</v>
      </c>
      <c r="J1652" s="331"/>
      <c r="K1652" s="332">
        <f>IFERROR(SUM(C1652/'Transfers of Funds'!$F$57),0)</f>
        <v>0</v>
      </c>
      <c r="L1652" s="21"/>
      <c r="M1652" s="47" t="s">
        <v>162</v>
      </c>
      <c r="N1652" s="46"/>
    </row>
    <row r="1653" spans="1:14" s="23" customFormat="1" ht="14.25" customHeight="1">
      <c r="A1653" s="115"/>
      <c r="B1653" s="308" t="str">
        <f>IF(A1653="","",VLOOKUP(A1653,'Project Budget vs Exp'!$B$9:$G$52,2,FALSE))</f>
        <v/>
      </c>
      <c r="C1653" s="117"/>
      <c r="D1653" s="116"/>
      <c r="E1653" s="118"/>
      <c r="F1653" s="119"/>
      <c r="G1653" s="120"/>
      <c r="H1653" s="120"/>
      <c r="I1653" s="418">
        <f t="shared" si="26"/>
        <v>0</v>
      </c>
      <c r="J1653" s="331"/>
      <c r="K1653" s="332">
        <f>IFERROR(SUM(C1653/'Transfers of Funds'!$F$57),0)</f>
        <v>0</v>
      </c>
      <c r="L1653" s="21"/>
      <c r="M1653" s="47" t="s">
        <v>162</v>
      </c>
      <c r="N1653" s="46"/>
    </row>
    <row r="1654" spans="1:14" s="23" customFormat="1" ht="14.25" customHeight="1">
      <c r="A1654" s="115"/>
      <c r="B1654" s="308" t="str">
        <f>IF(A1654="","",VLOOKUP(A1654,'Project Budget vs Exp'!$B$9:$G$52,2,FALSE))</f>
        <v/>
      </c>
      <c r="C1654" s="117"/>
      <c r="D1654" s="116"/>
      <c r="E1654" s="118"/>
      <c r="F1654" s="119"/>
      <c r="G1654" s="120"/>
      <c r="H1654" s="120"/>
      <c r="I1654" s="418">
        <f t="shared" si="26"/>
        <v>0</v>
      </c>
      <c r="J1654" s="331"/>
      <c r="K1654" s="332">
        <f>IFERROR(SUM(C1654/'Transfers of Funds'!$F$57),0)</f>
        <v>0</v>
      </c>
      <c r="L1654" s="21"/>
      <c r="M1654" s="47" t="s">
        <v>162</v>
      </c>
      <c r="N1654" s="46"/>
    </row>
    <row r="1655" spans="1:14" s="23" customFormat="1" ht="14.25" customHeight="1">
      <c r="A1655" s="115"/>
      <c r="B1655" s="308" t="str">
        <f>IF(A1655="","",VLOOKUP(A1655,'Project Budget vs Exp'!$B$9:$G$52,2,FALSE))</f>
        <v/>
      </c>
      <c r="C1655" s="117"/>
      <c r="D1655" s="116"/>
      <c r="E1655" s="118"/>
      <c r="F1655" s="119"/>
      <c r="G1655" s="120"/>
      <c r="H1655" s="120"/>
      <c r="I1655" s="418">
        <f t="shared" si="26"/>
        <v>0</v>
      </c>
      <c r="J1655" s="331"/>
      <c r="K1655" s="332">
        <f>IFERROR(SUM(C1655/'Transfers of Funds'!$F$57),0)</f>
        <v>0</v>
      </c>
      <c r="L1655" s="21"/>
      <c r="M1655" s="47" t="s">
        <v>162</v>
      </c>
      <c r="N1655" s="46"/>
    </row>
    <row r="1656" spans="1:14" s="23" customFormat="1" ht="14.25" customHeight="1">
      <c r="A1656" s="115"/>
      <c r="B1656" s="308" t="str">
        <f>IF(A1656="","",VLOOKUP(A1656,'Project Budget vs Exp'!$B$9:$G$52,2,FALSE))</f>
        <v/>
      </c>
      <c r="C1656" s="117"/>
      <c r="D1656" s="116"/>
      <c r="E1656" s="118"/>
      <c r="F1656" s="119"/>
      <c r="G1656" s="120"/>
      <c r="H1656" s="120"/>
      <c r="I1656" s="418">
        <f t="shared" si="26"/>
        <v>0</v>
      </c>
      <c r="J1656" s="331"/>
      <c r="K1656" s="332">
        <f>IFERROR(SUM(C1656/'Transfers of Funds'!$F$57),0)</f>
        <v>0</v>
      </c>
      <c r="L1656" s="21"/>
      <c r="M1656" s="47" t="s">
        <v>162</v>
      </c>
      <c r="N1656" s="46"/>
    </row>
    <row r="1657" spans="1:14" s="23" customFormat="1" ht="14.25" customHeight="1">
      <c r="A1657" s="115"/>
      <c r="B1657" s="308" t="str">
        <f>IF(A1657="","",VLOOKUP(A1657,'Project Budget vs Exp'!$B$9:$G$52,2,FALSE))</f>
        <v/>
      </c>
      <c r="C1657" s="117"/>
      <c r="D1657" s="116"/>
      <c r="E1657" s="118"/>
      <c r="F1657" s="119"/>
      <c r="G1657" s="120"/>
      <c r="H1657" s="120"/>
      <c r="I1657" s="418">
        <f t="shared" si="26"/>
        <v>0</v>
      </c>
      <c r="J1657" s="331"/>
      <c r="K1657" s="332">
        <f>IFERROR(SUM(C1657/'Transfers of Funds'!$F$57),0)</f>
        <v>0</v>
      </c>
      <c r="L1657" s="21"/>
      <c r="M1657" s="47" t="s">
        <v>162</v>
      </c>
      <c r="N1657" s="46"/>
    </row>
    <row r="1658" spans="1:14" s="23" customFormat="1" ht="14.25" customHeight="1">
      <c r="A1658" s="115"/>
      <c r="B1658" s="308" t="str">
        <f>IF(A1658="","",VLOOKUP(A1658,'Project Budget vs Exp'!$B$9:$G$52,2,FALSE))</f>
        <v/>
      </c>
      <c r="C1658" s="117"/>
      <c r="D1658" s="116"/>
      <c r="E1658" s="118"/>
      <c r="F1658" s="119"/>
      <c r="G1658" s="120"/>
      <c r="H1658" s="120"/>
      <c r="I1658" s="418">
        <f t="shared" si="26"/>
        <v>0</v>
      </c>
      <c r="J1658" s="331"/>
      <c r="K1658" s="332">
        <f>IFERROR(SUM(C1658/'Transfers of Funds'!$F$57),0)</f>
        <v>0</v>
      </c>
      <c r="L1658" s="21"/>
      <c r="M1658" s="47" t="s">
        <v>162</v>
      </c>
      <c r="N1658" s="46"/>
    </row>
    <row r="1659" spans="1:14" s="23" customFormat="1" ht="14.25" customHeight="1">
      <c r="A1659" s="115"/>
      <c r="B1659" s="308" t="str">
        <f>IF(A1659="","",VLOOKUP(A1659,'Project Budget vs Exp'!$B$9:$G$52,2,FALSE))</f>
        <v/>
      </c>
      <c r="C1659" s="117"/>
      <c r="D1659" s="116"/>
      <c r="E1659" s="118"/>
      <c r="F1659" s="119"/>
      <c r="G1659" s="120"/>
      <c r="H1659" s="120"/>
      <c r="I1659" s="418">
        <f t="shared" si="26"/>
        <v>0</v>
      </c>
      <c r="J1659" s="331"/>
      <c r="K1659" s="332">
        <f>IFERROR(SUM(C1659/'Transfers of Funds'!$F$57),0)</f>
        <v>0</v>
      </c>
      <c r="L1659" s="21"/>
      <c r="M1659" s="47" t="s">
        <v>162</v>
      </c>
      <c r="N1659" s="46"/>
    </row>
    <row r="1660" spans="1:14" s="23" customFormat="1" ht="14.25" customHeight="1">
      <c r="A1660" s="115"/>
      <c r="B1660" s="308" t="str">
        <f>IF(A1660="","",VLOOKUP(A1660,'Project Budget vs Exp'!$B$9:$G$52,2,FALSE))</f>
        <v/>
      </c>
      <c r="C1660" s="117"/>
      <c r="D1660" s="116"/>
      <c r="E1660" s="118"/>
      <c r="F1660" s="119"/>
      <c r="G1660" s="120"/>
      <c r="H1660" s="120"/>
      <c r="I1660" s="418">
        <f t="shared" si="26"/>
        <v>0</v>
      </c>
      <c r="J1660" s="331"/>
      <c r="K1660" s="332">
        <f>IFERROR(SUM(C1660/'Transfers of Funds'!$F$57),0)</f>
        <v>0</v>
      </c>
      <c r="L1660" s="21"/>
      <c r="M1660" s="47" t="s">
        <v>162</v>
      </c>
      <c r="N1660" s="46"/>
    </row>
    <row r="1661" spans="1:14" s="23" customFormat="1" ht="14.25" customHeight="1">
      <c r="A1661" s="115"/>
      <c r="B1661" s="308" t="str">
        <f>IF(A1661="","",VLOOKUP(A1661,'Project Budget vs Exp'!$B$9:$G$52,2,FALSE))</f>
        <v/>
      </c>
      <c r="C1661" s="117"/>
      <c r="D1661" s="116"/>
      <c r="E1661" s="118"/>
      <c r="F1661" s="119"/>
      <c r="G1661" s="120"/>
      <c r="H1661" s="120"/>
      <c r="I1661" s="418">
        <f t="shared" si="26"/>
        <v>0</v>
      </c>
      <c r="J1661" s="331"/>
      <c r="K1661" s="332">
        <f>IFERROR(SUM(C1661/'Transfers of Funds'!$F$57),0)</f>
        <v>0</v>
      </c>
      <c r="L1661" s="21"/>
      <c r="M1661" s="47" t="s">
        <v>162</v>
      </c>
      <c r="N1661" s="46"/>
    </row>
    <row r="1662" spans="1:14" s="23" customFormat="1" ht="14.25" customHeight="1">
      <c r="A1662" s="115"/>
      <c r="B1662" s="308" t="str">
        <f>IF(A1662="","",VLOOKUP(A1662,'Project Budget vs Exp'!$B$9:$G$52,2,FALSE))</f>
        <v/>
      </c>
      <c r="C1662" s="117"/>
      <c r="D1662" s="116"/>
      <c r="E1662" s="118"/>
      <c r="F1662" s="119"/>
      <c r="G1662" s="120"/>
      <c r="H1662" s="120"/>
      <c r="I1662" s="418">
        <f t="shared" si="26"/>
        <v>0</v>
      </c>
      <c r="J1662" s="331"/>
      <c r="K1662" s="332">
        <f>IFERROR(SUM(C1662/'Transfers of Funds'!$F$57),0)</f>
        <v>0</v>
      </c>
      <c r="L1662" s="21"/>
      <c r="M1662" s="47" t="s">
        <v>162</v>
      </c>
      <c r="N1662" s="46"/>
    </row>
    <row r="1663" spans="1:14" s="23" customFormat="1" ht="14.25" customHeight="1">
      <c r="A1663" s="115"/>
      <c r="B1663" s="308" t="str">
        <f>IF(A1663="","",VLOOKUP(A1663,'Project Budget vs Exp'!$B$9:$G$52,2,FALSE))</f>
        <v/>
      </c>
      <c r="C1663" s="117"/>
      <c r="D1663" s="116"/>
      <c r="E1663" s="118"/>
      <c r="F1663" s="119"/>
      <c r="G1663" s="120"/>
      <c r="H1663" s="120"/>
      <c r="I1663" s="418">
        <f t="shared" si="26"/>
        <v>0</v>
      </c>
      <c r="J1663" s="331"/>
      <c r="K1663" s="332">
        <f>IFERROR(SUM(C1663/'Transfers of Funds'!$F$57),0)</f>
        <v>0</v>
      </c>
      <c r="L1663" s="21"/>
      <c r="M1663" s="47" t="s">
        <v>162</v>
      </c>
      <c r="N1663" s="46"/>
    </row>
    <row r="1664" spans="1:14" s="23" customFormat="1" ht="14.25" customHeight="1">
      <c r="A1664" s="115"/>
      <c r="B1664" s="308" t="str">
        <f>IF(A1664="","",VLOOKUP(A1664,'Project Budget vs Exp'!$B$9:$G$52,2,FALSE))</f>
        <v/>
      </c>
      <c r="C1664" s="117"/>
      <c r="D1664" s="116"/>
      <c r="E1664" s="118"/>
      <c r="F1664" s="119"/>
      <c r="G1664" s="120"/>
      <c r="H1664" s="120"/>
      <c r="I1664" s="418">
        <f t="shared" si="26"/>
        <v>0</v>
      </c>
      <c r="J1664" s="331"/>
      <c r="K1664" s="332">
        <f>IFERROR(SUM(C1664/'Transfers of Funds'!$F$57),0)</f>
        <v>0</v>
      </c>
      <c r="L1664" s="21"/>
      <c r="M1664" s="47" t="s">
        <v>162</v>
      </c>
      <c r="N1664" s="46"/>
    </row>
    <row r="1665" spans="1:14" s="23" customFormat="1" ht="14.25" customHeight="1">
      <c r="A1665" s="115"/>
      <c r="B1665" s="308" t="str">
        <f>IF(A1665="","",VLOOKUP(A1665,'Project Budget vs Exp'!$B$9:$G$52,2,FALSE))</f>
        <v/>
      </c>
      <c r="C1665" s="117"/>
      <c r="D1665" s="116"/>
      <c r="E1665" s="118"/>
      <c r="F1665" s="119"/>
      <c r="G1665" s="120"/>
      <c r="H1665" s="120"/>
      <c r="I1665" s="418">
        <f t="shared" si="26"/>
        <v>0</v>
      </c>
      <c r="J1665" s="331"/>
      <c r="K1665" s="332">
        <f>IFERROR(SUM(C1665/'Transfers of Funds'!$F$57),0)</f>
        <v>0</v>
      </c>
      <c r="L1665" s="21"/>
      <c r="M1665" s="47" t="s">
        <v>162</v>
      </c>
      <c r="N1665" s="46"/>
    </row>
    <row r="1666" spans="1:14" s="23" customFormat="1" ht="14.25" customHeight="1">
      <c r="A1666" s="115"/>
      <c r="B1666" s="308" t="str">
        <f>IF(A1666="","",VLOOKUP(A1666,'Project Budget vs Exp'!$B$9:$G$52,2,FALSE))</f>
        <v/>
      </c>
      <c r="C1666" s="117"/>
      <c r="D1666" s="116"/>
      <c r="E1666" s="118"/>
      <c r="F1666" s="119"/>
      <c r="G1666" s="120"/>
      <c r="H1666" s="120"/>
      <c r="I1666" s="418">
        <f t="shared" si="26"/>
        <v>0</v>
      </c>
      <c r="J1666" s="331"/>
      <c r="K1666" s="332">
        <f>IFERROR(SUM(C1666/'Transfers of Funds'!$F$57),0)</f>
        <v>0</v>
      </c>
      <c r="L1666" s="21"/>
      <c r="M1666" s="47" t="s">
        <v>162</v>
      </c>
      <c r="N1666" s="46"/>
    </row>
    <row r="1667" spans="1:14" s="23" customFormat="1" ht="14.25" customHeight="1">
      <c r="A1667" s="115"/>
      <c r="B1667" s="308" t="str">
        <f>IF(A1667="","",VLOOKUP(A1667,'Project Budget vs Exp'!$B$9:$G$52,2,FALSE))</f>
        <v/>
      </c>
      <c r="C1667" s="117"/>
      <c r="D1667" s="116"/>
      <c r="E1667" s="118"/>
      <c r="F1667" s="119"/>
      <c r="G1667" s="120"/>
      <c r="H1667" s="120"/>
      <c r="I1667" s="418">
        <f t="shared" si="26"/>
        <v>0</v>
      </c>
      <c r="J1667" s="331"/>
      <c r="K1667" s="332">
        <f>IFERROR(SUM(C1667/'Transfers of Funds'!$F$57),0)</f>
        <v>0</v>
      </c>
      <c r="L1667" s="21"/>
      <c r="M1667" s="47" t="s">
        <v>162</v>
      </c>
      <c r="N1667" s="46"/>
    </row>
    <row r="1668" spans="1:14" s="23" customFormat="1" ht="14.25" customHeight="1">
      <c r="A1668" s="115"/>
      <c r="B1668" s="308" t="str">
        <f>IF(A1668="","",VLOOKUP(A1668,'Project Budget vs Exp'!$B$9:$G$52,2,FALSE))</f>
        <v/>
      </c>
      <c r="C1668" s="117"/>
      <c r="D1668" s="116"/>
      <c r="E1668" s="118"/>
      <c r="F1668" s="119"/>
      <c r="G1668" s="120"/>
      <c r="H1668" s="120"/>
      <c r="I1668" s="418">
        <f t="shared" si="26"/>
        <v>0</v>
      </c>
      <c r="J1668" s="331"/>
      <c r="K1668" s="332">
        <f>IFERROR(SUM(C1668/'Transfers of Funds'!$F$57),0)</f>
        <v>0</v>
      </c>
      <c r="L1668" s="21"/>
      <c r="M1668" s="47" t="s">
        <v>162</v>
      </c>
      <c r="N1668" s="46"/>
    </row>
    <row r="1669" spans="1:14" s="23" customFormat="1" ht="14.25" customHeight="1">
      <c r="A1669" s="115"/>
      <c r="B1669" s="308" t="str">
        <f>IF(A1669="","",VLOOKUP(A1669,'Project Budget vs Exp'!$B$9:$G$52,2,FALSE))</f>
        <v/>
      </c>
      <c r="C1669" s="117"/>
      <c r="D1669" s="116"/>
      <c r="E1669" s="118"/>
      <c r="F1669" s="119"/>
      <c r="G1669" s="120"/>
      <c r="H1669" s="120"/>
      <c r="I1669" s="418">
        <f t="shared" si="26"/>
        <v>0</v>
      </c>
      <c r="J1669" s="331"/>
      <c r="K1669" s="332">
        <f>IFERROR(SUM(C1669/'Transfers of Funds'!$F$57),0)</f>
        <v>0</v>
      </c>
      <c r="L1669" s="21"/>
      <c r="M1669" s="47" t="s">
        <v>162</v>
      </c>
      <c r="N1669" s="46"/>
    </row>
    <row r="1670" spans="1:14" s="23" customFormat="1" ht="14.25" customHeight="1">
      <c r="A1670" s="115"/>
      <c r="B1670" s="308" t="str">
        <f>IF(A1670="","",VLOOKUP(A1670,'Project Budget vs Exp'!$B$9:$G$52,2,FALSE))</f>
        <v/>
      </c>
      <c r="C1670" s="117"/>
      <c r="D1670" s="116"/>
      <c r="E1670" s="118"/>
      <c r="F1670" s="119"/>
      <c r="G1670" s="120"/>
      <c r="H1670" s="120"/>
      <c r="I1670" s="418">
        <f t="shared" si="26"/>
        <v>0</v>
      </c>
      <c r="J1670" s="331"/>
      <c r="K1670" s="332">
        <f>IFERROR(SUM(C1670/'Transfers of Funds'!$F$57),0)</f>
        <v>0</v>
      </c>
      <c r="L1670" s="21"/>
      <c r="M1670" s="47" t="s">
        <v>162</v>
      </c>
      <c r="N1670" s="46"/>
    </row>
    <row r="1671" spans="1:14" s="23" customFormat="1" ht="14.25" customHeight="1">
      <c r="A1671" s="115"/>
      <c r="B1671" s="308" t="str">
        <f>IF(A1671="","",VLOOKUP(A1671,'Project Budget vs Exp'!$B$9:$G$52,2,FALSE))</f>
        <v/>
      </c>
      <c r="C1671" s="117"/>
      <c r="D1671" s="116"/>
      <c r="E1671" s="118"/>
      <c r="F1671" s="119"/>
      <c r="G1671" s="120"/>
      <c r="H1671" s="120"/>
      <c r="I1671" s="418">
        <f t="shared" si="26"/>
        <v>0</v>
      </c>
      <c r="J1671" s="331"/>
      <c r="K1671" s="332">
        <f>IFERROR(SUM(C1671/'Transfers of Funds'!$F$57),0)</f>
        <v>0</v>
      </c>
      <c r="L1671" s="21"/>
      <c r="M1671" s="47" t="s">
        <v>162</v>
      </c>
      <c r="N1671" s="46"/>
    </row>
    <row r="1672" spans="1:14" s="23" customFormat="1" ht="14.25" customHeight="1">
      <c r="A1672" s="115"/>
      <c r="B1672" s="308" t="str">
        <f>IF(A1672="","",VLOOKUP(A1672,'Project Budget vs Exp'!$B$9:$G$52,2,FALSE))</f>
        <v/>
      </c>
      <c r="C1672" s="117"/>
      <c r="D1672" s="116"/>
      <c r="E1672" s="118"/>
      <c r="F1672" s="119"/>
      <c r="G1672" s="120"/>
      <c r="H1672" s="120"/>
      <c r="I1672" s="418">
        <f t="shared" si="26"/>
        <v>0</v>
      </c>
      <c r="J1672" s="331"/>
      <c r="K1672" s="332">
        <f>IFERROR(SUM(C1672/'Transfers of Funds'!$F$57),0)</f>
        <v>0</v>
      </c>
      <c r="L1672" s="21"/>
      <c r="M1672" s="47" t="s">
        <v>162</v>
      </c>
      <c r="N1672" s="46"/>
    </row>
    <row r="1673" spans="1:14" s="23" customFormat="1" ht="14.25" customHeight="1">
      <c r="A1673" s="115"/>
      <c r="B1673" s="308" t="str">
        <f>IF(A1673="","",VLOOKUP(A1673,'Project Budget vs Exp'!$B$9:$G$52,2,FALSE))</f>
        <v/>
      </c>
      <c r="C1673" s="117"/>
      <c r="D1673" s="116"/>
      <c r="E1673" s="118"/>
      <c r="F1673" s="119"/>
      <c r="G1673" s="120"/>
      <c r="H1673" s="120"/>
      <c r="I1673" s="418">
        <f t="shared" si="26"/>
        <v>0</v>
      </c>
      <c r="J1673" s="331"/>
      <c r="K1673" s="332">
        <f>IFERROR(SUM(C1673/'Transfers of Funds'!$F$57),0)</f>
        <v>0</v>
      </c>
      <c r="L1673" s="21"/>
      <c r="M1673" s="47" t="s">
        <v>162</v>
      </c>
      <c r="N1673" s="46"/>
    </row>
    <row r="1674" spans="1:14" s="23" customFormat="1" ht="14.25" customHeight="1">
      <c r="A1674" s="115"/>
      <c r="B1674" s="308" t="str">
        <f>IF(A1674="","",VLOOKUP(A1674,'Project Budget vs Exp'!$B$9:$G$52,2,FALSE))</f>
        <v/>
      </c>
      <c r="C1674" s="117"/>
      <c r="D1674" s="116"/>
      <c r="E1674" s="118"/>
      <c r="F1674" s="119"/>
      <c r="G1674" s="120"/>
      <c r="H1674" s="120"/>
      <c r="I1674" s="418">
        <f t="shared" si="26"/>
        <v>0</v>
      </c>
      <c r="J1674" s="331"/>
      <c r="K1674" s="332">
        <f>IFERROR(SUM(C1674/'Transfers of Funds'!$F$57),0)</f>
        <v>0</v>
      </c>
      <c r="L1674" s="21"/>
      <c r="M1674" s="47" t="s">
        <v>162</v>
      </c>
      <c r="N1674" s="46"/>
    </row>
    <row r="1675" spans="1:14" s="23" customFormat="1" ht="14.25" customHeight="1">
      <c r="A1675" s="115"/>
      <c r="B1675" s="308" t="str">
        <f>IF(A1675="","",VLOOKUP(A1675,'Project Budget vs Exp'!$B$9:$G$52,2,FALSE))</f>
        <v/>
      </c>
      <c r="C1675" s="117"/>
      <c r="D1675" s="116"/>
      <c r="E1675" s="118"/>
      <c r="F1675" s="119"/>
      <c r="G1675" s="120"/>
      <c r="H1675" s="120"/>
      <c r="I1675" s="418">
        <f t="shared" si="26"/>
        <v>0</v>
      </c>
      <c r="J1675" s="331"/>
      <c r="K1675" s="332">
        <f>IFERROR(SUM(C1675/'Transfers of Funds'!$F$57),0)</f>
        <v>0</v>
      </c>
      <c r="L1675" s="21"/>
      <c r="M1675" s="47" t="s">
        <v>162</v>
      </c>
      <c r="N1675" s="46"/>
    </row>
    <row r="1676" spans="1:14" s="23" customFormat="1" ht="14.25" customHeight="1">
      <c r="A1676" s="115"/>
      <c r="B1676" s="308" t="str">
        <f>IF(A1676="","",VLOOKUP(A1676,'Project Budget vs Exp'!$B$9:$G$52,2,FALSE))</f>
        <v/>
      </c>
      <c r="C1676" s="117"/>
      <c r="D1676" s="116"/>
      <c r="E1676" s="118"/>
      <c r="F1676" s="119"/>
      <c r="G1676" s="120"/>
      <c r="H1676" s="120"/>
      <c r="I1676" s="418">
        <f t="shared" si="26"/>
        <v>0</v>
      </c>
      <c r="J1676" s="331"/>
      <c r="K1676" s="332">
        <f>IFERROR(SUM(C1676/'Transfers of Funds'!$F$57),0)</f>
        <v>0</v>
      </c>
      <c r="L1676" s="21"/>
      <c r="M1676" s="47" t="s">
        <v>162</v>
      </c>
      <c r="N1676" s="46"/>
    </row>
    <row r="1677" spans="1:14" s="23" customFormat="1" ht="14.25" customHeight="1">
      <c r="A1677" s="115"/>
      <c r="B1677" s="308" t="str">
        <f>IF(A1677="","",VLOOKUP(A1677,'Project Budget vs Exp'!$B$9:$G$52,2,FALSE))</f>
        <v/>
      </c>
      <c r="C1677" s="117"/>
      <c r="D1677" s="116"/>
      <c r="E1677" s="118"/>
      <c r="F1677" s="119"/>
      <c r="G1677" s="120"/>
      <c r="H1677" s="120"/>
      <c r="I1677" s="418">
        <f t="shared" si="26"/>
        <v>0</v>
      </c>
      <c r="J1677" s="331"/>
      <c r="K1677" s="332">
        <f>IFERROR(SUM(C1677/'Transfers of Funds'!$F$57),0)</f>
        <v>0</v>
      </c>
      <c r="L1677" s="21"/>
      <c r="M1677" s="47" t="s">
        <v>162</v>
      </c>
      <c r="N1677" s="46"/>
    </row>
    <row r="1678" spans="1:14" s="23" customFormat="1" ht="14.25" customHeight="1">
      <c r="A1678" s="115"/>
      <c r="B1678" s="308" t="str">
        <f>IF(A1678="","",VLOOKUP(A1678,'Project Budget vs Exp'!$B$9:$G$52,2,FALSE))</f>
        <v/>
      </c>
      <c r="C1678" s="117"/>
      <c r="D1678" s="116"/>
      <c r="E1678" s="118"/>
      <c r="F1678" s="119"/>
      <c r="G1678" s="120"/>
      <c r="H1678" s="120"/>
      <c r="I1678" s="418">
        <f t="shared" si="26"/>
        <v>0</v>
      </c>
      <c r="J1678" s="331"/>
      <c r="K1678" s="332">
        <f>IFERROR(SUM(C1678/'Transfers of Funds'!$F$57),0)</f>
        <v>0</v>
      </c>
      <c r="L1678" s="21"/>
      <c r="M1678" s="47" t="s">
        <v>162</v>
      </c>
      <c r="N1678" s="46"/>
    </row>
    <row r="1679" spans="1:14" s="23" customFormat="1" ht="14.25" customHeight="1">
      <c r="A1679" s="115"/>
      <c r="B1679" s="308" t="str">
        <f>IF(A1679="","",VLOOKUP(A1679,'Project Budget vs Exp'!$B$9:$G$52,2,FALSE))</f>
        <v/>
      </c>
      <c r="C1679" s="117"/>
      <c r="D1679" s="116"/>
      <c r="E1679" s="118"/>
      <c r="F1679" s="119"/>
      <c r="G1679" s="120"/>
      <c r="H1679" s="120"/>
      <c r="I1679" s="418">
        <f t="shared" si="26"/>
        <v>0</v>
      </c>
      <c r="J1679" s="331"/>
      <c r="K1679" s="332">
        <f>IFERROR(SUM(C1679/'Transfers of Funds'!$F$57),0)</f>
        <v>0</v>
      </c>
      <c r="L1679" s="21"/>
      <c r="M1679" s="47" t="s">
        <v>162</v>
      </c>
      <c r="N1679" s="46"/>
    </row>
    <row r="1680" spans="1:14" s="23" customFormat="1" ht="14.25" customHeight="1">
      <c r="A1680" s="115"/>
      <c r="B1680" s="308" t="str">
        <f>IF(A1680="","",VLOOKUP(A1680,'Project Budget vs Exp'!$B$9:$G$52,2,FALSE))</f>
        <v/>
      </c>
      <c r="C1680" s="117"/>
      <c r="D1680" s="116"/>
      <c r="E1680" s="118"/>
      <c r="F1680" s="119"/>
      <c r="G1680" s="120"/>
      <c r="H1680" s="120"/>
      <c r="I1680" s="418">
        <f t="shared" si="26"/>
        <v>0</v>
      </c>
      <c r="J1680" s="331"/>
      <c r="K1680" s="332">
        <f>IFERROR(SUM(C1680/'Transfers of Funds'!$F$57),0)</f>
        <v>0</v>
      </c>
      <c r="L1680" s="21"/>
      <c r="M1680" s="47" t="s">
        <v>162</v>
      </c>
      <c r="N1680" s="46"/>
    </row>
    <row r="1681" spans="1:14" s="23" customFormat="1" ht="14.25" customHeight="1">
      <c r="A1681" s="115"/>
      <c r="B1681" s="308" t="str">
        <f>IF(A1681="","",VLOOKUP(A1681,'Project Budget vs Exp'!$B$9:$G$52,2,FALSE))</f>
        <v/>
      </c>
      <c r="C1681" s="117"/>
      <c r="D1681" s="116"/>
      <c r="E1681" s="118"/>
      <c r="F1681" s="119"/>
      <c r="G1681" s="120"/>
      <c r="H1681" s="120"/>
      <c r="I1681" s="418">
        <f t="shared" si="26"/>
        <v>0</v>
      </c>
      <c r="J1681" s="331"/>
      <c r="K1681" s="332">
        <f>IFERROR(SUM(C1681/'Transfers of Funds'!$F$57),0)</f>
        <v>0</v>
      </c>
      <c r="L1681" s="21"/>
      <c r="M1681" s="47" t="s">
        <v>162</v>
      </c>
      <c r="N1681" s="46"/>
    </row>
    <row r="1682" spans="1:14" s="23" customFormat="1" ht="14.25" customHeight="1">
      <c r="A1682" s="115"/>
      <c r="B1682" s="308" t="str">
        <f>IF(A1682="","",VLOOKUP(A1682,'Project Budget vs Exp'!$B$9:$G$52,2,FALSE))</f>
        <v/>
      </c>
      <c r="C1682" s="117"/>
      <c r="D1682" s="116"/>
      <c r="E1682" s="118"/>
      <c r="F1682" s="119"/>
      <c r="G1682" s="120"/>
      <c r="H1682" s="120"/>
      <c r="I1682" s="418">
        <f t="shared" si="26"/>
        <v>0</v>
      </c>
      <c r="J1682" s="331"/>
      <c r="K1682" s="332">
        <f>IFERROR(SUM(C1682/'Transfers of Funds'!$F$57),0)</f>
        <v>0</v>
      </c>
      <c r="L1682" s="21"/>
      <c r="M1682" s="47" t="s">
        <v>162</v>
      </c>
      <c r="N1682" s="46"/>
    </row>
    <row r="1683" spans="1:14" s="23" customFormat="1" ht="14.25" customHeight="1">
      <c r="A1683" s="115"/>
      <c r="B1683" s="308" t="str">
        <f>IF(A1683="","",VLOOKUP(A1683,'Project Budget vs Exp'!$B$9:$G$52,2,FALSE))</f>
        <v/>
      </c>
      <c r="C1683" s="117"/>
      <c r="D1683" s="116"/>
      <c r="E1683" s="118"/>
      <c r="F1683" s="119"/>
      <c r="G1683" s="120"/>
      <c r="H1683" s="120"/>
      <c r="I1683" s="418">
        <f t="shared" si="26"/>
        <v>0</v>
      </c>
      <c r="J1683" s="331"/>
      <c r="K1683" s="332">
        <f>IFERROR(SUM(C1683/'Transfers of Funds'!$F$57),0)</f>
        <v>0</v>
      </c>
      <c r="L1683" s="21"/>
      <c r="M1683" s="47" t="s">
        <v>162</v>
      </c>
      <c r="N1683" s="46"/>
    </row>
    <row r="1684" spans="1:14" s="23" customFormat="1" ht="14.25" customHeight="1">
      <c r="A1684" s="115"/>
      <c r="B1684" s="308" t="str">
        <f>IF(A1684="","",VLOOKUP(A1684,'Project Budget vs Exp'!$B$9:$G$52,2,FALSE))</f>
        <v/>
      </c>
      <c r="C1684" s="117"/>
      <c r="D1684" s="116"/>
      <c r="E1684" s="118"/>
      <c r="F1684" s="119"/>
      <c r="G1684" s="120"/>
      <c r="H1684" s="120"/>
      <c r="I1684" s="418">
        <f t="shared" si="26"/>
        <v>0</v>
      </c>
      <c r="J1684" s="331"/>
      <c r="K1684" s="332">
        <f>IFERROR(SUM(C1684/'Transfers of Funds'!$F$57),0)</f>
        <v>0</v>
      </c>
      <c r="L1684" s="21"/>
      <c r="M1684" s="47" t="s">
        <v>162</v>
      </c>
      <c r="N1684" s="46"/>
    </row>
    <row r="1685" spans="1:14" s="23" customFormat="1" ht="14.25" customHeight="1">
      <c r="A1685" s="115"/>
      <c r="B1685" s="308" t="str">
        <f>IF(A1685="","",VLOOKUP(A1685,'Project Budget vs Exp'!$B$9:$G$52,2,FALSE))</f>
        <v/>
      </c>
      <c r="C1685" s="117"/>
      <c r="D1685" s="116"/>
      <c r="E1685" s="118"/>
      <c r="F1685" s="119"/>
      <c r="G1685" s="120"/>
      <c r="H1685" s="120"/>
      <c r="I1685" s="418">
        <f t="shared" ref="I1685:I1748" si="27">IF(OR(F$4="EUR",F$4="USD",F$4="GBP",F$4="CAD",F$4="NZD",F$4="AUD"),K1685,C1685)</f>
        <v>0</v>
      </c>
      <c r="J1685" s="331"/>
      <c r="K1685" s="332">
        <f>IFERROR(SUM(C1685/'Transfers of Funds'!$F$57),0)</f>
        <v>0</v>
      </c>
      <c r="L1685" s="21"/>
      <c r="M1685" s="47" t="s">
        <v>162</v>
      </c>
      <c r="N1685" s="46"/>
    </row>
    <row r="1686" spans="1:14" s="23" customFormat="1" ht="14.25" customHeight="1">
      <c r="A1686" s="115"/>
      <c r="B1686" s="308" t="str">
        <f>IF(A1686="","",VLOOKUP(A1686,'Project Budget vs Exp'!$B$9:$G$52,2,FALSE))</f>
        <v/>
      </c>
      <c r="C1686" s="117"/>
      <c r="D1686" s="116"/>
      <c r="E1686" s="118"/>
      <c r="F1686" s="119"/>
      <c r="G1686" s="120"/>
      <c r="H1686" s="120"/>
      <c r="I1686" s="418">
        <f t="shared" si="27"/>
        <v>0</v>
      </c>
      <c r="J1686" s="331"/>
      <c r="K1686" s="332">
        <f>IFERROR(SUM(C1686/'Transfers of Funds'!$F$57),0)</f>
        <v>0</v>
      </c>
      <c r="L1686" s="21"/>
      <c r="M1686" s="47" t="s">
        <v>162</v>
      </c>
      <c r="N1686" s="46"/>
    </row>
    <row r="1687" spans="1:14" s="23" customFormat="1" ht="14.25" customHeight="1">
      <c r="A1687" s="115"/>
      <c r="B1687" s="308" t="str">
        <f>IF(A1687="","",VLOOKUP(A1687,'Project Budget vs Exp'!$B$9:$G$52,2,FALSE))</f>
        <v/>
      </c>
      <c r="C1687" s="117"/>
      <c r="D1687" s="116"/>
      <c r="E1687" s="118"/>
      <c r="F1687" s="119"/>
      <c r="G1687" s="120"/>
      <c r="H1687" s="120"/>
      <c r="I1687" s="418">
        <f t="shared" si="27"/>
        <v>0</v>
      </c>
      <c r="J1687" s="331"/>
      <c r="K1687" s="332">
        <f>IFERROR(SUM(C1687/'Transfers of Funds'!$F$57),0)</f>
        <v>0</v>
      </c>
      <c r="L1687" s="21"/>
      <c r="M1687" s="47" t="s">
        <v>162</v>
      </c>
      <c r="N1687" s="46"/>
    </row>
    <row r="1688" spans="1:14" s="23" customFormat="1" ht="14.25" customHeight="1">
      <c r="A1688" s="115"/>
      <c r="B1688" s="308" t="str">
        <f>IF(A1688="","",VLOOKUP(A1688,'Project Budget vs Exp'!$B$9:$G$52,2,FALSE))</f>
        <v/>
      </c>
      <c r="C1688" s="117"/>
      <c r="D1688" s="116"/>
      <c r="E1688" s="118"/>
      <c r="F1688" s="119"/>
      <c r="G1688" s="120"/>
      <c r="H1688" s="120"/>
      <c r="I1688" s="418">
        <f t="shared" si="27"/>
        <v>0</v>
      </c>
      <c r="J1688" s="331"/>
      <c r="K1688" s="332">
        <f>IFERROR(SUM(C1688/'Transfers of Funds'!$F$57),0)</f>
        <v>0</v>
      </c>
      <c r="L1688" s="21"/>
      <c r="M1688" s="47" t="s">
        <v>162</v>
      </c>
      <c r="N1688" s="46"/>
    </row>
    <row r="1689" spans="1:14" s="23" customFormat="1" ht="14.25" customHeight="1">
      <c r="A1689" s="115"/>
      <c r="B1689" s="308" t="str">
        <f>IF(A1689="","",VLOOKUP(A1689,'Project Budget vs Exp'!$B$9:$G$52,2,FALSE))</f>
        <v/>
      </c>
      <c r="C1689" s="117"/>
      <c r="D1689" s="116"/>
      <c r="E1689" s="118"/>
      <c r="F1689" s="119"/>
      <c r="G1689" s="120"/>
      <c r="H1689" s="120"/>
      <c r="I1689" s="418">
        <f t="shared" si="27"/>
        <v>0</v>
      </c>
      <c r="J1689" s="331"/>
      <c r="K1689" s="332">
        <f>IFERROR(SUM(C1689/'Transfers of Funds'!$F$57),0)</f>
        <v>0</v>
      </c>
      <c r="L1689" s="21"/>
      <c r="M1689" s="47" t="s">
        <v>162</v>
      </c>
      <c r="N1689" s="46"/>
    </row>
    <row r="1690" spans="1:14" s="23" customFormat="1" ht="14.25" customHeight="1">
      <c r="A1690" s="115"/>
      <c r="B1690" s="308" t="str">
        <f>IF(A1690="","",VLOOKUP(A1690,'Project Budget vs Exp'!$B$9:$G$52,2,FALSE))</f>
        <v/>
      </c>
      <c r="C1690" s="117"/>
      <c r="D1690" s="116"/>
      <c r="E1690" s="118"/>
      <c r="F1690" s="119"/>
      <c r="G1690" s="120"/>
      <c r="H1690" s="120"/>
      <c r="I1690" s="418">
        <f t="shared" si="27"/>
        <v>0</v>
      </c>
      <c r="J1690" s="331"/>
      <c r="K1690" s="332">
        <f>IFERROR(SUM(C1690/'Transfers of Funds'!$F$57),0)</f>
        <v>0</v>
      </c>
      <c r="L1690" s="21"/>
      <c r="M1690" s="47" t="s">
        <v>162</v>
      </c>
      <c r="N1690" s="46"/>
    </row>
    <row r="1691" spans="1:14" s="23" customFormat="1" ht="14.25" customHeight="1">
      <c r="A1691" s="115"/>
      <c r="B1691" s="308" t="str">
        <f>IF(A1691="","",VLOOKUP(A1691,'Project Budget vs Exp'!$B$9:$G$52,2,FALSE))</f>
        <v/>
      </c>
      <c r="C1691" s="117"/>
      <c r="D1691" s="116"/>
      <c r="E1691" s="118"/>
      <c r="F1691" s="119"/>
      <c r="G1691" s="120"/>
      <c r="H1691" s="120"/>
      <c r="I1691" s="418">
        <f t="shared" si="27"/>
        <v>0</v>
      </c>
      <c r="J1691" s="331"/>
      <c r="K1691" s="332">
        <f>IFERROR(SUM(C1691/'Transfers of Funds'!$F$57),0)</f>
        <v>0</v>
      </c>
      <c r="L1691" s="21"/>
      <c r="M1691" s="47" t="s">
        <v>162</v>
      </c>
      <c r="N1691" s="46"/>
    </row>
    <row r="1692" spans="1:14" s="23" customFormat="1" ht="14.25" customHeight="1">
      <c r="A1692" s="115"/>
      <c r="B1692" s="308" t="str">
        <f>IF(A1692="","",VLOOKUP(A1692,'Project Budget vs Exp'!$B$9:$G$52,2,FALSE))</f>
        <v/>
      </c>
      <c r="C1692" s="117"/>
      <c r="D1692" s="116"/>
      <c r="E1692" s="118"/>
      <c r="F1692" s="119"/>
      <c r="G1692" s="120"/>
      <c r="H1692" s="120"/>
      <c r="I1692" s="418">
        <f t="shared" si="27"/>
        <v>0</v>
      </c>
      <c r="J1692" s="331"/>
      <c r="K1692" s="332">
        <f>IFERROR(SUM(C1692/'Transfers of Funds'!$F$57),0)</f>
        <v>0</v>
      </c>
      <c r="L1692" s="21"/>
      <c r="M1692" s="47" t="s">
        <v>162</v>
      </c>
      <c r="N1692" s="46"/>
    </row>
    <row r="1693" spans="1:14" s="23" customFormat="1" ht="14.25" customHeight="1">
      <c r="A1693" s="115"/>
      <c r="B1693" s="308" t="str">
        <f>IF(A1693="","",VLOOKUP(A1693,'Project Budget vs Exp'!$B$9:$G$52,2,FALSE))</f>
        <v/>
      </c>
      <c r="C1693" s="117"/>
      <c r="D1693" s="116"/>
      <c r="E1693" s="118"/>
      <c r="F1693" s="119"/>
      <c r="G1693" s="120"/>
      <c r="H1693" s="120"/>
      <c r="I1693" s="418">
        <f t="shared" si="27"/>
        <v>0</v>
      </c>
      <c r="J1693" s="331"/>
      <c r="K1693" s="332">
        <f>IFERROR(SUM(C1693/'Transfers of Funds'!$F$57),0)</f>
        <v>0</v>
      </c>
      <c r="L1693" s="21"/>
      <c r="M1693" s="47" t="s">
        <v>162</v>
      </c>
      <c r="N1693" s="46"/>
    </row>
    <row r="1694" spans="1:14" s="23" customFormat="1" ht="14.25" customHeight="1">
      <c r="A1694" s="115"/>
      <c r="B1694" s="308" t="str">
        <f>IF(A1694="","",VLOOKUP(A1694,'Project Budget vs Exp'!$B$9:$G$52,2,FALSE))</f>
        <v/>
      </c>
      <c r="C1694" s="117"/>
      <c r="D1694" s="116"/>
      <c r="E1694" s="118"/>
      <c r="F1694" s="119"/>
      <c r="G1694" s="120"/>
      <c r="H1694" s="120"/>
      <c r="I1694" s="418">
        <f t="shared" si="27"/>
        <v>0</v>
      </c>
      <c r="J1694" s="331"/>
      <c r="K1694" s="332">
        <f>IFERROR(SUM(C1694/'Transfers of Funds'!$F$57),0)</f>
        <v>0</v>
      </c>
      <c r="L1694" s="21"/>
      <c r="M1694" s="47" t="s">
        <v>162</v>
      </c>
      <c r="N1694" s="46"/>
    </row>
    <row r="1695" spans="1:14" s="23" customFormat="1" ht="14.25" customHeight="1">
      <c r="A1695" s="115"/>
      <c r="B1695" s="308" t="str">
        <f>IF(A1695="","",VLOOKUP(A1695,'Project Budget vs Exp'!$B$9:$G$52,2,FALSE))</f>
        <v/>
      </c>
      <c r="C1695" s="117"/>
      <c r="D1695" s="116"/>
      <c r="E1695" s="118"/>
      <c r="F1695" s="119"/>
      <c r="G1695" s="120"/>
      <c r="H1695" s="120"/>
      <c r="I1695" s="418">
        <f t="shared" si="27"/>
        <v>0</v>
      </c>
      <c r="J1695" s="331"/>
      <c r="K1695" s="332">
        <f>IFERROR(SUM(C1695/'Transfers of Funds'!$F$57),0)</f>
        <v>0</v>
      </c>
      <c r="L1695" s="21"/>
      <c r="M1695" s="47" t="s">
        <v>162</v>
      </c>
      <c r="N1695" s="46"/>
    </row>
    <row r="1696" spans="1:14" s="23" customFormat="1" ht="14.25" customHeight="1">
      <c r="A1696" s="115"/>
      <c r="B1696" s="308" t="str">
        <f>IF(A1696="","",VLOOKUP(A1696,'Project Budget vs Exp'!$B$9:$G$52,2,FALSE))</f>
        <v/>
      </c>
      <c r="C1696" s="117"/>
      <c r="D1696" s="116"/>
      <c r="E1696" s="118"/>
      <c r="F1696" s="119"/>
      <c r="G1696" s="120"/>
      <c r="H1696" s="120"/>
      <c r="I1696" s="418">
        <f t="shared" si="27"/>
        <v>0</v>
      </c>
      <c r="J1696" s="331"/>
      <c r="K1696" s="332">
        <f>IFERROR(SUM(C1696/'Transfers of Funds'!$F$57),0)</f>
        <v>0</v>
      </c>
      <c r="L1696" s="21"/>
      <c r="M1696" s="47" t="s">
        <v>162</v>
      </c>
      <c r="N1696" s="46"/>
    </row>
    <row r="1697" spans="1:14" s="23" customFormat="1" ht="14.25" customHeight="1">
      <c r="A1697" s="115"/>
      <c r="B1697" s="308" t="str">
        <f>IF(A1697="","",VLOOKUP(A1697,'Project Budget vs Exp'!$B$9:$G$52,2,FALSE))</f>
        <v/>
      </c>
      <c r="C1697" s="117"/>
      <c r="D1697" s="116"/>
      <c r="E1697" s="118"/>
      <c r="F1697" s="119"/>
      <c r="G1697" s="120"/>
      <c r="H1697" s="120"/>
      <c r="I1697" s="418">
        <f t="shared" si="27"/>
        <v>0</v>
      </c>
      <c r="J1697" s="331"/>
      <c r="K1697" s="332">
        <f>IFERROR(SUM(C1697/'Transfers of Funds'!$F$57),0)</f>
        <v>0</v>
      </c>
      <c r="L1697" s="21"/>
      <c r="M1697" s="47" t="s">
        <v>162</v>
      </c>
      <c r="N1697" s="46"/>
    </row>
    <row r="1698" spans="1:14" s="23" customFormat="1" ht="14.25" customHeight="1">
      <c r="A1698" s="115"/>
      <c r="B1698" s="308" t="str">
        <f>IF(A1698="","",VLOOKUP(A1698,'Project Budget vs Exp'!$B$9:$G$52,2,FALSE))</f>
        <v/>
      </c>
      <c r="C1698" s="117"/>
      <c r="D1698" s="116"/>
      <c r="E1698" s="118"/>
      <c r="F1698" s="119"/>
      <c r="G1698" s="120"/>
      <c r="H1698" s="120"/>
      <c r="I1698" s="418">
        <f t="shared" si="27"/>
        <v>0</v>
      </c>
      <c r="J1698" s="331"/>
      <c r="K1698" s="332">
        <f>IFERROR(SUM(C1698/'Transfers of Funds'!$F$57),0)</f>
        <v>0</v>
      </c>
      <c r="L1698" s="21"/>
      <c r="M1698" s="47" t="s">
        <v>162</v>
      </c>
      <c r="N1698" s="46"/>
    </row>
    <row r="1699" spans="1:14" s="23" customFormat="1" ht="14.25" customHeight="1">
      <c r="A1699" s="115"/>
      <c r="B1699" s="308" t="str">
        <f>IF(A1699="","",VLOOKUP(A1699,'Project Budget vs Exp'!$B$9:$G$52,2,FALSE))</f>
        <v/>
      </c>
      <c r="C1699" s="117"/>
      <c r="D1699" s="116"/>
      <c r="E1699" s="118"/>
      <c r="F1699" s="119"/>
      <c r="G1699" s="120"/>
      <c r="H1699" s="120"/>
      <c r="I1699" s="418">
        <f t="shared" si="27"/>
        <v>0</v>
      </c>
      <c r="J1699" s="331"/>
      <c r="K1699" s="332">
        <f>IFERROR(SUM(C1699/'Transfers of Funds'!$F$57),0)</f>
        <v>0</v>
      </c>
      <c r="L1699" s="21"/>
      <c r="M1699" s="47" t="s">
        <v>162</v>
      </c>
      <c r="N1699" s="46"/>
    </row>
    <row r="1700" spans="1:14" s="23" customFormat="1" ht="14.25" customHeight="1">
      <c r="A1700" s="115"/>
      <c r="B1700" s="308" t="str">
        <f>IF(A1700="","",VLOOKUP(A1700,'Project Budget vs Exp'!$B$9:$G$52,2,FALSE))</f>
        <v/>
      </c>
      <c r="C1700" s="117"/>
      <c r="D1700" s="116"/>
      <c r="E1700" s="118"/>
      <c r="F1700" s="119"/>
      <c r="G1700" s="120"/>
      <c r="H1700" s="120"/>
      <c r="I1700" s="418">
        <f t="shared" si="27"/>
        <v>0</v>
      </c>
      <c r="J1700" s="331"/>
      <c r="K1700" s="332">
        <f>IFERROR(SUM(C1700/'Transfers of Funds'!$F$57),0)</f>
        <v>0</v>
      </c>
      <c r="L1700" s="21"/>
      <c r="M1700" s="47" t="s">
        <v>162</v>
      </c>
      <c r="N1700" s="46"/>
    </row>
    <row r="1701" spans="1:14" s="23" customFormat="1" ht="14.25" customHeight="1">
      <c r="A1701" s="115"/>
      <c r="B1701" s="308" t="str">
        <f>IF(A1701="","",VLOOKUP(A1701,'Project Budget vs Exp'!$B$9:$G$52,2,FALSE))</f>
        <v/>
      </c>
      <c r="C1701" s="117"/>
      <c r="D1701" s="116"/>
      <c r="E1701" s="118"/>
      <c r="F1701" s="119"/>
      <c r="G1701" s="120"/>
      <c r="H1701" s="120"/>
      <c r="I1701" s="418">
        <f t="shared" si="27"/>
        <v>0</v>
      </c>
      <c r="J1701" s="331"/>
      <c r="K1701" s="332">
        <f>IFERROR(SUM(C1701/'Transfers of Funds'!$F$57),0)</f>
        <v>0</v>
      </c>
      <c r="L1701" s="21"/>
      <c r="M1701" s="47" t="s">
        <v>162</v>
      </c>
      <c r="N1701" s="46"/>
    </row>
    <row r="1702" spans="1:14" s="23" customFormat="1" ht="14.25" customHeight="1">
      <c r="A1702" s="115"/>
      <c r="B1702" s="308" t="str">
        <f>IF(A1702="","",VLOOKUP(A1702,'Project Budget vs Exp'!$B$9:$G$52,2,FALSE))</f>
        <v/>
      </c>
      <c r="C1702" s="117"/>
      <c r="D1702" s="116"/>
      <c r="E1702" s="118"/>
      <c r="F1702" s="119"/>
      <c r="G1702" s="120"/>
      <c r="H1702" s="120"/>
      <c r="I1702" s="418">
        <f t="shared" si="27"/>
        <v>0</v>
      </c>
      <c r="J1702" s="331"/>
      <c r="K1702" s="332">
        <f>IFERROR(SUM(C1702/'Transfers of Funds'!$F$57),0)</f>
        <v>0</v>
      </c>
      <c r="L1702" s="21"/>
      <c r="M1702" s="47" t="s">
        <v>162</v>
      </c>
      <c r="N1702" s="46"/>
    </row>
    <row r="1703" spans="1:14" s="23" customFormat="1" ht="14.25" customHeight="1">
      <c r="A1703" s="115"/>
      <c r="B1703" s="308" t="str">
        <f>IF(A1703="","",VLOOKUP(A1703,'Project Budget vs Exp'!$B$9:$G$52,2,FALSE))</f>
        <v/>
      </c>
      <c r="C1703" s="117"/>
      <c r="D1703" s="116"/>
      <c r="E1703" s="118"/>
      <c r="F1703" s="119"/>
      <c r="G1703" s="120"/>
      <c r="H1703" s="120"/>
      <c r="I1703" s="418">
        <f t="shared" si="27"/>
        <v>0</v>
      </c>
      <c r="J1703" s="331"/>
      <c r="K1703" s="332">
        <f>IFERROR(SUM(C1703/'Transfers of Funds'!$F$57),0)</f>
        <v>0</v>
      </c>
      <c r="L1703" s="21"/>
      <c r="M1703" s="47" t="s">
        <v>162</v>
      </c>
      <c r="N1703" s="46"/>
    </row>
    <row r="1704" spans="1:14" s="23" customFormat="1" ht="14.25" customHeight="1">
      <c r="A1704" s="115"/>
      <c r="B1704" s="308" t="str">
        <f>IF(A1704="","",VLOOKUP(A1704,'Project Budget vs Exp'!$B$9:$G$52,2,FALSE))</f>
        <v/>
      </c>
      <c r="C1704" s="117"/>
      <c r="D1704" s="116"/>
      <c r="E1704" s="118"/>
      <c r="F1704" s="119"/>
      <c r="G1704" s="120"/>
      <c r="H1704" s="120"/>
      <c r="I1704" s="418">
        <f t="shared" si="27"/>
        <v>0</v>
      </c>
      <c r="J1704" s="331"/>
      <c r="K1704" s="332">
        <f>IFERROR(SUM(C1704/'Transfers of Funds'!$F$57),0)</f>
        <v>0</v>
      </c>
      <c r="L1704" s="21"/>
      <c r="M1704" s="47" t="s">
        <v>162</v>
      </c>
      <c r="N1704" s="46"/>
    </row>
    <row r="1705" spans="1:14" s="23" customFormat="1" ht="14.25" customHeight="1">
      <c r="A1705" s="115"/>
      <c r="B1705" s="308" t="str">
        <f>IF(A1705="","",VLOOKUP(A1705,'Project Budget vs Exp'!$B$9:$G$52,2,FALSE))</f>
        <v/>
      </c>
      <c r="C1705" s="117"/>
      <c r="D1705" s="116"/>
      <c r="E1705" s="118"/>
      <c r="F1705" s="119"/>
      <c r="G1705" s="120"/>
      <c r="H1705" s="120"/>
      <c r="I1705" s="418">
        <f t="shared" si="27"/>
        <v>0</v>
      </c>
      <c r="J1705" s="331"/>
      <c r="K1705" s="332">
        <f>IFERROR(SUM(C1705/'Transfers of Funds'!$F$57),0)</f>
        <v>0</v>
      </c>
      <c r="L1705" s="21"/>
      <c r="M1705" s="47" t="s">
        <v>162</v>
      </c>
      <c r="N1705" s="46"/>
    </row>
    <row r="1706" spans="1:14" s="23" customFormat="1" ht="14.25" customHeight="1">
      <c r="A1706" s="115"/>
      <c r="B1706" s="308" t="str">
        <f>IF(A1706="","",VLOOKUP(A1706,'Project Budget vs Exp'!$B$9:$G$52,2,FALSE))</f>
        <v/>
      </c>
      <c r="C1706" s="117"/>
      <c r="D1706" s="116"/>
      <c r="E1706" s="118"/>
      <c r="F1706" s="119"/>
      <c r="G1706" s="120"/>
      <c r="H1706" s="120"/>
      <c r="I1706" s="418">
        <f t="shared" si="27"/>
        <v>0</v>
      </c>
      <c r="J1706" s="331"/>
      <c r="K1706" s="332">
        <f>IFERROR(SUM(C1706/'Transfers of Funds'!$F$57),0)</f>
        <v>0</v>
      </c>
      <c r="L1706" s="21"/>
      <c r="M1706" s="47" t="s">
        <v>162</v>
      </c>
      <c r="N1706" s="46"/>
    </row>
    <row r="1707" spans="1:14" s="23" customFormat="1" ht="14.25" customHeight="1">
      <c r="A1707" s="115"/>
      <c r="B1707" s="308" t="str">
        <f>IF(A1707="","",VLOOKUP(A1707,'Project Budget vs Exp'!$B$9:$G$52,2,FALSE))</f>
        <v/>
      </c>
      <c r="C1707" s="117"/>
      <c r="D1707" s="116"/>
      <c r="E1707" s="118"/>
      <c r="F1707" s="119"/>
      <c r="G1707" s="120"/>
      <c r="H1707" s="120"/>
      <c r="I1707" s="418">
        <f t="shared" si="27"/>
        <v>0</v>
      </c>
      <c r="J1707" s="331"/>
      <c r="K1707" s="332">
        <f>IFERROR(SUM(C1707/'Transfers of Funds'!$F$57),0)</f>
        <v>0</v>
      </c>
      <c r="L1707" s="21"/>
      <c r="M1707" s="47" t="s">
        <v>162</v>
      </c>
      <c r="N1707" s="46"/>
    </row>
    <row r="1708" spans="1:14" s="23" customFormat="1" ht="14.25" customHeight="1">
      <c r="A1708" s="115"/>
      <c r="B1708" s="308" t="str">
        <f>IF(A1708="","",VLOOKUP(A1708,'Project Budget vs Exp'!$B$9:$G$52,2,FALSE))</f>
        <v/>
      </c>
      <c r="C1708" s="117"/>
      <c r="D1708" s="116"/>
      <c r="E1708" s="118"/>
      <c r="F1708" s="119"/>
      <c r="G1708" s="120"/>
      <c r="H1708" s="120"/>
      <c r="I1708" s="418">
        <f t="shared" si="27"/>
        <v>0</v>
      </c>
      <c r="J1708" s="331"/>
      <c r="K1708" s="332">
        <f>IFERROR(SUM(C1708/'Transfers of Funds'!$F$57),0)</f>
        <v>0</v>
      </c>
      <c r="L1708" s="21"/>
      <c r="M1708" s="47" t="s">
        <v>162</v>
      </c>
      <c r="N1708" s="46"/>
    </row>
    <row r="1709" spans="1:14" s="23" customFormat="1" ht="14.25" customHeight="1">
      <c r="A1709" s="115"/>
      <c r="B1709" s="308" t="str">
        <f>IF(A1709="","",VLOOKUP(A1709,'Project Budget vs Exp'!$B$9:$G$52,2,FALSE))</f>
        <v/>
      </c>
      <c r="C1709" s="117"/>
      <c r="D1709" s="116"/>
      <c r="E1709" s="118"/>
      <c r="F1709" s="119"/>
      <c r="G1709" s="120"/>
      <c r="H1709" s="120"/>
      <c r="I1709" s="418">
        <f t="shared" si="27"/>
        <v>0</v>
      </c>
      <c r="J1709" s="331"/>
      <c r="K1709" s="332">
        <f>IFERROR(SUM(C1709/'Transfers of Funds'!$F$57),0)</f>
        <v>0</v>
      </c>
      <c r="L1709" s="21"/>
      <c r="M1709" s="47" t="s">
        <v>162</v>
      </c>
      <c r="N1709" s="46"/>
    </row>
    <row r="1710" spans="1:14" s="23" customFormat="1" ht="14.25" customHeight="1">
      <c r="A1710" s="115"/>
      <c r="B1710" s="308" t="str">
        <f>IF(A1710="","",VLOOKUP(A1710,'Project Budget vs Exp'!$B$9:$G$52,2,FALSE))</f>
        <v/>
      </c>
      <c r="C1710" s="117"/>
      <c r="D1710" s="116"/>
      <c r="E1710" s="118"/>
      <c r="F1710" s="119"/>
      <c r="G1710" s="120"/>
      <c r="H1710" s="120"/>
      <c r="I1710" s="418">
        <f t="shared" si="27"/>
        <v>0</v>
      </c>
      <c r="J1710" s="331"/>
      <c r="K1710" s="332">
        <f>IFERROR(SUM(C1710/'Transfers of Funds'!$F$57),0)</f>
        <v>0</v>
      </c>
      <c r="L1710" s="21"/>
      <c r="M1710" s="47" t="s">
        <v>162</v>
      </c>
      <c r="N1710" s="46"/>
    </row>
    <row r="1711" spans="1:14" s="23" customFormat="1" ht="14.25" customHeight="1">
      <c r="A1711" s="115"/>
      <c r="B1711" s="308" t="str">
        <f>IF(A1711="","",VLOOKUP(A1711,'Project Budget vs Exp'!$B$9:$G$52,2,FALSE))</f>
        <v/>
      </c>
      <c r="C1711" s="117"/>
      <c r="D1711" s="116"/>
      <c r="E1711" s="118"/>
      <c r="F1711" s="119"/>
      <c r="G1711" s="120"/>
      <c r="H1711" s="120"/>
      <c r="I1711" s="418">
        <f t="shared" si="27"/>
        <v>0</v>
      </c>
      <c r="J1711" s="331"/>
      <c r="K1711" s="332">
        <f>IFERROR(SUM(C1711/'Transfers of Funds'!$F$57),0)</f>
        <v>0</v>
      </c>
      <c r="L1711" s="21"/>
      <c r="M1711" s="47" t="s">
        <v>162</v>
      </c>
      <c r="N1711" s="46"/>
    </row>
    <row r="1712" spans="1:14" s="23" customFormat="1" ht="14.25" customHeight="1">
      <c r="A1712" s="115"/>
      <c r="B1712" s="308" t="str">
        <f>IF(A1712="","",VLOOKUP(A1712,'Project Budget vs Exp'!$B$9:$G$52,2,FALSE))</f>
        <v/>
      </c>
      <c r="C1712" s="117"/>
      <c r="D1712" s="116"/>
      <c r="E1712" s="118"/>
      <c r="F1712" s="119"/>
      <c r="G1712" s="120"/>
      <c r="H1712" s="120"/>
      <c r="I1712" s="418">
        <f t="shared" si="27"/>
        <v>0</v>
      </c>
      <c r="J1712" s="331"/>
      <c r="K1712" s="332">
        <f>IFERROR(SUM(C1712/'Transfers of Funds'!$F$57),0)</f>
        <v>0</v>
      </c>
      <c r="L1712" s="21"/>
      <c r="M1712" s="47" t="s">
        <v>162</v>
      </c>
      <c r="N1712" s="46"/>
    </row>
    <row r="1713" spans="1:14" s="23" customFormat="1" ht="14.25" customHeight="1">
      <c r="A1713" s="115"/>
      <c r="B1713" s="308" t="str">
        <f>IF(A1713="","",VLOOKUP(A1713,'Project Budget vs Exp'!$B$9:$G$52,2,FALSE))</f>
        <v/>
      </c>
      <c r="C1713" s="117"/>
      <c r="D1713" s="116"/>
      <c r="E1713" s="118"/>
      <c r="F1713" s="119"/>
      <c r="G1713" s="120"/>
      <c r="H1713" s="120"/>
      <c r="I1713" s="418">
        <f t="shared" si="27"/>
        <v>0</v>
      </c>
      <c r="J1713" s="331"/>
      <c r="K1713" s="332">
        <f>IFERROR(SUM(C1713/'Transfers of Funds'!$F$57),0)</f>
        <v>0</v>
      </c>
      <c r="L1713" s="21"/>
      <c r="M1713" s="47" t="s">
        <v>162</v>
      </c>
      <c r="N1713" s="46"/>
    </row>
    <row r="1714" spans="1:14" s="23" customFormat="1" ht="14.25" customHeight="1">
      <c r="A1714" s="115"/>
      <c r="B1714" s="308" t="str">
        <f>IF(A1714="","",VLOOKUP(A1714,'Project Budget vs Exp'!$B$9:$G$52,2,FALSE))</f>
        <v/>
      </c>
      <c r="C1714" s="117"/>
      <c r="D1714" s="116"/>
      <c r="E1714" s="118"/>
      <c r="F1714" s="119"/>
      <c r="G1714" s="120"/>
      <c r="H1714" s="120"/>
      <c r="I1714" s="418">
        <f t="shared" si="27"/>
        <v>0</v>
      </c>
      <c r="J1714" s="331"/>
      <c r="K1714" s="332">
        <f>IFERROR(SUM(C1714/'Transfers of Funds'!$F$57),0)</f>
        <v>0</v>
      </c>
      <c r="L1714" s="21"/>
      <c r="M1714" s="47" t="s">
        <v>162</v>
      </c>
      <c r="N1714" s="46"/>
    </row>
    <row r="1715" spans="1:14" s="23" customFormat="1" ht="14.25" customHeight="1">
      <c r="A1715" s="115"/>
      <c r="B1715" s="308" t="str">
        <f>IF(A1715="","",VLOOKUP(A1715,'Project Budget vs Exp'!$B$9:$G$52,2,FALSE))</f>
        <v/>
      </c>
      <c r="C1715" s="117"/>
      <c r="D1715" s="116"/>
      <c r="E1715" s="118"/>
      <c r="F1715" s="119"/>
      <c r="G1715" s="120"/>
      <c r="H1715" s="120"/>
      <c r="I1715" s="418">
        <f t="shared" si="27"/>
        <v>0</v>
      </c>
      <c r="J1715" s="331"/>
      <c r="K1715" s="332">
        <f>IFERROR(SUM(C1715/'Transfers of Funds'!$F$57),0)</f>
        <v>0</v>
      </c>
      <c r="L1715" s="21"/>
      <c r="M1715" s="47" t="s">
        <v>162</v>
      </c>
      <c r="N1715" s="46"/>
    </row>
    <row r="1716" spans="1:14" s="23" customFormat="1" ht="14.25" customHeight="1">
      <c r="A1716" s="115"/>
      <c r="B1716" s="308" t="str">
        <f>IF(A1716="","",VLOOKUP(A1716,'Project Budget vs Exp'!$B$9:$G$52,2,FALSE))</f>
        <v/>
      </c>
      <c r="C1716" s="117"/>
      <c r="D1716" s="116"/>
      <c r="E1716" s="118"/>
      <c r="F1716" s="119"/>
      <c r="G1716" s="120"/>
      <c r="H1716" s="120"/>
      <c r="I1716" s="418">
        <f t="shared" si="27"/>
        <v>0</v>
      </c>
      <c r="J1716" s="331"/>
      <c r="K1716" s="332">
        <f>IFERROR(SUM(C1716/'Transfers of Funds'!$F$57),0)</f>
        <v>0</v>
      </c>
      <c r="L1716" s="21"/>
      <c r="M1716" s="47" t="s">
        <v>162</v>
      </c>
      <c r="N1716" s="46"/>
    </row>
    <row r="1717" spans="1:14" s="23" customFormat="1" ht="14.25" customHeight="1">
      <c r="A1717" s="115"/>
      <c r="B1717" s="308" t="str">
        <f>IF(A1717="","",VLOOKUP(A1717,'Project Budget vs Exp'!$B$9:$G$52,2,FALSE))</f>
        <v/>
      </c>
      <c r="C1717" s="117"/>
      <c r="D1717" s="116"/>
      <c r="E1717" s="118"/>
      <c r="F1717" s="119"/>
      <c r="G1717" s="120"/>
      <c r="H1717" s="120"/>
      <c r="I1717" s="418">
        <f t="shared" si="27"/>
        <v>0</v>
      </c>
      <c r="J1717" s="331"/>
      <c r="K1717" s="332">
        <f>IFERROR(SUM(C1717/'Transfers of Funds'!$F$57),0)</f>
        <v>0</v>
      </c>
      <c r="L1717" s="21"/>
      <c r="M1717" s="47" t="s">
        <v>162</v>
      </c>
      <c r="N1717" s="46"/>
    </row>
    <row r="1718" spans="1:14" s="23" customFormat="1" ht="14.25" customHeight="1">
      <c r="A1718" s="115"/>
      <c r="B1718" s="308" t="str">
        <f>IF(A1718="","",VLOOKUP(A1718,'Project Budget vs Exp'!$B$9:$G$52,2,FALSE))</f>
        <v/>
      </c>
      <c r="C1718" s="117"/>
      <c r="D1718" s="116"/>
      <c r="E1718" s="118"/>
      <c r="F1718" s="119"/>
      <c r="G1718" s="120"/>
      <c r="H1718" s="120"/>
      <c r="I1718" s="418">
        <f t="shared" si="27"/>
        <v>0</v>
      </c>
      <c r="J1718" s="331"/>
      <c r="K1718" s="332">
        <f>IFERROR(SUM(C1718/'Transfers of Funds'!$F$57),0)</f>
        <v>0</v>
      </c>
      <c r="L1718" s="21"/>
      <c r="M1718" s="47" t="s">
        <v>162</v>
      </c>
      <c r="N1718" s="46"/>
    </row>
    <row r="1719" spans="1:14" s="23" customFormat="1" ht="14.25" customHeight="1">
      <c r="A1719" s="115"/>
      <c r="B1719" s="308" t="str">
        <f>IF(A1719="","",VLOOKUP(A1719,'Project Budget vs Exp'!$B$9:$G$52,2,FALSE))</f>
        <v/>
      </c>
      <c r="C1719" s="117"/>
      <c r="D1719" s="116"/>
      <c r="E1719" s="118"/>
      <c r="F1719" s="119"/>
      <c r="G1719" s="120"/>
      <c r="H1719" s="120"/>
      <c r="I1719" s="418">
        <f t="shared" si="27"/>
        <v>0</v>
      </c>
      <c r="J1719" s="331"/>
      <c r="K1719" s="332">
        <f>IFERROR(SUM(C1719/'Transfers of Funds'!$F$57),0)</f>
        <v>0</v>
      </c>
      <c r="L1719" s="21"/>
      <c r="M1719" s="47" t="s">
        <v>162</v>
      </c>
      <c r="N1719" s="46"/>
    </row>
    <row r="1720" spans="1:14" s="23" customFormat="1" ht="14.25" customHeight="1">
      <c r="A1720" s="115"/>
      <c r="B1720" s="308" t="str">
        <f>IF(A1720="","",VLOOKUP(A1720,'Project Budget vs Exp'!$B$9:$G$52,2,FALSE))</f>
        <v/>
      </c>
      <c r="C1720" s="117"/>
      <c r="D1720" s="116"/>
      <c r="E1720" s="118"/>
      <c r="F1720" s="119"/>
      <c r="G1720" s="120"/>
      <c r="H1720" s="120"/>
      <c r="I1720" s="418">
        <f t="shared" si="27"/>
        <v>0</v>
      </c>
      <c r="J1720" s="331"/>
      <c r="K1720" s="332">
        <f>IFERROR(SUM(C1720/'Transfers of Funds'!$F$57),0)</f>
        <v>0</v>
      </c>
      <c r="L1720" s="21"/>
      <c r="M1720" s="47" t="s">
        <v>162</v>
      </c>
      <c r="N1720" s="46"/>
    </row>
    <row r="1721" spans="1:14" s="23" customFormat="1" ht="14.25" customHeight="1">
      <c r="A1721" s="115"/>
      <c r="B1721" s="308" t="str">
        <f>IF(A1721="","",VLOOKUP(A1721,'Project Budget vs Exp'!$B$9:$G$52,2,FALSE))</f>
        <v/>
      </c>
      <c r="C1721" s="117"/>
      <c r="D1721" s="116"/>
      <c r="E1721" s="118"/>
      <c r="F1721" s="119"/>
      <c r="G1721" s="120"/>
      <c r="H1721" s="120"/>
      <c r="I1721" s="418">
        <f t="shared" si="27"/>
        <v>0</v>
      </c>
      <c r="J1721" s="331"/>
      <c r="K1721" s="332">
        <f>IFERROR(SUM(C1721/'Transfers of Funds'!$F$57),0)</f>
        <v>0</v>
      </c>
      <c r="L1721" s="21"/>
      <c r="M1721" s="47" t="s">
        <v>162</v>
      </c>
      <c r="N1721" s="46"/>
    </row>
    <row r="1722" spans="1:14" s="23" customFormat="1" ht="14.25" customHeight="1">
      <c r="A1722" s="115"/>
      <c r="B1722" s="308" t="str">
        <f>IF(A1722="","",VLOOKUP(A1722,'Project Budget vs Exp'!$B$9:$G$52,2,FALSE))</f>
        <v/>
      </c>
      <c r="C1722" s="117"/>
      <c r="D1722" s="116"/>
      <c r="E1722" s="118"/>
      <c r="F1722" s="119"/>
      <c r="G1722" s="120"/>
      <c r="H1722" s="120"/>
      <c r="I1722" s="418">
        <f t="shared" si="27"/>
        <v>0</v>
      </c>
      <c r="J1722" s="331"/>
      <c r="K1722" s="332">
        <f>IFERROR(SUM(C1722/'Transfers of Funds'!$F$57),0)</f>
        <v>0</v>
      </c>
      <c r="L1722" s="21"/>
      <c r="M1722" s="47" t="s">
        <v>162</v>
      </c>
      <c r="N1722" s="46"/>
    </row>
    <row r="1723" spans="1:14" s="23" customFormat="1" ht="14.25" customHeight="1">
      <c r="A1723" s="115"/>
      <c r="B1723" s="308" t="str">
        <f>IF(A1723="","",VLOOKUP(A1723,'Project Budget vs Exp'!$B$9:$G$52,2,FALSE))</f>
        <v/>
      </c>
      <c r="C1723" s="117"/>
      <c r="D1723" s="116"/>
      <c r="E1723" s="118"/>
      <c r="F1723" s="119"/>
      <c r="G1723" s="120"/>
      <c r="H1723" s="120"/>
      <c r="I1723" s="418">
        <f t="shared" si="27"/>
        <v>0</v>
      </c>
      <c r="J1723" s="331"/>
      <c r="K1723" s="332">
        <f>IFERROR(SUM(C1723/'Transfers of Funds'!$F$57),0)</f>
        <v>0</v>
      </c>
      <c r="L1723" s="21"/>
      <c r="M1723" s="47" t="s">
        <v>162</v>
      </c>
      <c r="N1723" s="46"/>
    </row>
    <row r="1724" spans="1:14" s="23" customFormat="1" ht="14.25" customHeight="1">
      <c r="A1724" s="115"/>
      <c r="B1724" s="308" t="str">
        <f>IF(A1724="","",VLOOKUP(A1724,'Project Budget vs Exp'!$B$9:$G$52,2,FALSE))</f>
        <v/>
      </c>
      <c r="C1724" s="117"/>
      <c r="D1724" s="116"/>
      <c r="E1724" s="118"/>
      <c r="F1724" s="119"/>
      <c r="G1724" s="120"/>
      <c r="H1724" s="120"/>
      <c r="I1724" s="418">
        <f t="shared" si="27"/>
        <v>0</v>
      </c>
      <c r="J1724" s="331"/>
      <c r="K1724" s="332">
        <f>IFERROR(SUM(C1724/'Transfers of Funds'!$F$57),0)</f>
        <v>0</v>
      </c>
      <c r="L1724" s="21"/>
      <c r="M1724" s="47" t="s">
        <v>162</v>
      </c>
      <c r="N1724" s="46"/>
    </row>
    <row r="1725" spans="1:14" s="23" customFormat="1" ht="14.25" customHeight="1">
      <c r="A1725" s="115"/>
      <c r="B1725" s="308" t="str">
        <f>IF(A1725="","",VLOOKUP(A1725,'Project Budget vs Exp'!$B$9:$G$52,2,FALSE))</f>
        <v/>
      </c>
      <c r="C1725" s="117"/>
      <c r="D1725" s="116"/>
      <c r="E1725" s="118"/>
      <c r="F1725" s="119"/>
      <c r="G1725" s="120"/>
      <c r="H1725" s="120"/>
      <c r="I1725" s="418">
        <f t="shared" si="27"/>
        <v>0</v>
      </c>
      <c r="J1725" s="331"/>
      <c r="K1725" s="332">
        <f>IFERROR(SUM(C1725/'Transfers of Funds'!$F$57),0)</f>
        <v>0</v>
      </c>
      <c r="L1725" s="21"/>
      <c r="M1725" s="47" t="s">
        <v>162</v>
      </c>
      <c r="N1725" s="46"/>
    </row>
    <row r="1726" spans="1:14" s="23" customFormat="1" ht="14.25" customHeight="1">
      <c r="A1726" s="115"/>
      <c r="B1726" s="308" t="str">
        <f>IF(A1726="","",VLOOKUP(A1726,'Project Budget vs Exp'!$B$9:$G$52,2,FALSE))</f>
        <v/>
      </c>
      <c r="C1726" s="117"/>
      <c r="D1726" s="116"/>
      <c r="E1726" s="118"/>
      <c r="F1726" s="119"/>
      <c r="G1726" s="120"/>
      <c r="H1726" s="120"/>
      <c r="I1726" s="418">
        <f t="shared" si="27"/>
        <v>0</v>
      </c>
      <c r="J1726" s="331"/>
      <c r="K1726" s="332">
        <f>IFERROR(SUM(C1726/'Transfers of Funds'!$F$57),0)</f>
        <v>0</v>
      </c>
      <c r="L1726" s="21"/>
      <c r="M1726" s="47" t="s">
        <v>162</v>
      </c>
      <c r="N1726" s="46"/>
    </row>
    <row r="1727" spans="1:14" s="23" customFormat="1" ht="14.25" customHeight="1">
      <c r="A1727" s="115"/>
      <c r="B1727" s="308" t="str">
        <f>IF(A1727="","",VLOOKUP(A1727,'Project Budget vs Exp'!$B$9:$G$52,2,FALSE))</f>
        <v/>
      </c>
      <c r="C1727" s="117"/>
      <c r="D1727" s="116"/>
      <c r="E1727" s="118"/>
      <c r="F1727" s="119"/>
      <c r="G1727" s="120"/>
      <c r="H1727" s="120"/>
      <c r="I1727" s="418">
        <f t="shared" si="27"/>
        <v>0</v>
      </c>
      <c r="J1727" s="331"/>
      <c r="K1727" s="332">
        <f>IFERROR(SUM(C1727/'Transfers of Funds'!$F$57),0)</f>
        <v>0</v>
      </c>
      <c r="L1727" s="21"/>
      <c r="M1727" s="47" t="s">
        <v>162</v>
      </c>
      <c r="N1727" s="46"/>
    </row>
    <row r="1728" spans="1:14" s="23" customFormat="1" ht="14.25" customHeight="1">
      <c r="A1728" s="115"/>
      <c r="B1728" s="308" t="str">
        <f>IF(A1728="","",VLOOKUP(A1728,'Project Budget vs Exp'!$B$9:$G$52,2,FALSE))</f>
        <v/>
      </c>
      <c r="C1728" s="117"/>
      <c r="D1728" s="116"/>
      <c r="E1728" s="118"/>
      <c r="F1728" s="119"/>
      <c r="G1728" s="120"/>
      <c r="H1728" s="120"/>
      <c r="I1728" s="418">
        <f t="shared" si="27"/>
        <v>0</v>
      </c>
      <c r="J1728" s="331"/>
      <c r="K1728" s="332">
        <f>IFERROR(SUM(C1728/'Transfers of Funds'!$F$57),0)</f>
        <v>0</v>
      </c>
      <c r="L1728" s="21"/>
      <c r="M1728" s="47" t="s">
        <v>162</v>
      </c>
      <c r="N1728" s="46"/>
    </row>
    <row r="1729" spans="1:14" s="23" customFormat="1" ht="14.25" customHeight="1">
      <c r="A1729" s="115"/>
      <c r="B1729" s="308" t="str">
        <f>IF(A1729="","",VLOOKUP(A1729,'Project Budget vs Exp'!$B$9:$G$52,2,FALSE))</f>
        <v/>
      </c>
      <c r="C1729" s="117"/>
      <c r="D1729" s="116"/>
      <c r="E1729" s="118"/>
      <c r="F1729" s="119"/>
      <c r="G1729" s="120"/>
      <c r="H1729" s="120"/>
      <c r="I1729" s="418">
        <f t="shared" si="27"/>
        <v>0</v>
      </c>
      <c r="J1729" s="331"/>
      <c r="K1729" s="332">
        <f>IFERROR(SUM(C1729/'Transfers of Funds'!$F$57),0)</f>
        <v>0</v>
      </c>
      <c r="L1729" s="21"/>
      <c r="M1729" s="47" t="s">
        <v>162</v>
      </c>
      <c r="N1729" s="46"/>
    </row>
    <row r="1730" spans="1:14" s="23" customFormat="1" ht="14.25" customHeight="1">
      <c r="A1730" s="115"/>
      <c r="B1730" s="308" t="str">
        <f>IF(A1730="","",VLOOKUP(A1730,'Project Budget vs Exp'!$B$9:$G$52,2,FALSE))</f>
        <v/>
      </c>
      <c r="C1730" s="117"/>
      <c r="D1730" s="116"/>
      <c r="E1730" s="118"/>
      <c r="F1730" s="119"/>
      <c r="G1730" s="120"/>
      <c r="H1730" s="120"/>
      <c r="I1730" s="418">
        <f t="shared" si="27"/>
        <v>0</v>
      </c>
      <c r="J1730" s="331"/>
      <c r="K1730" s="332">
        <f>IFERROR(SUM(C1730/'Transfers of Funds'!$F$57),0)</f>
        <v>0</v>
      </c>
      <c r="L1730" s="21"/>
      <c r="M1730" s="47" t="s">
        <v>162</v>
      </c>
      <c r="N1730" s="46"/>
    </row>
    <row r="1731" spans="1:14" s="23" customFormat="1" ht="14.25" customHeight="1">
      <c r="A1731" s="115"/>
      <c r="B1731" s="308" t="str">
        <f>IF(A1731="","",VLOOKUP(A1731,'Project Budget vs Exp'!$B$9:$G$52,2,FALSE))</f>
        <v/>
      </c>
      <c r="C1731" s="117"/>
      <c r="D1731" s="116"/>
      <c r="E1731" s="118"/>
      <c r="F1731" s="119"/>
      <c r="G1731" s="120"/>
      <c r="H1731" s="120"/>
      <c r="I1731" s="418">
        <f t="shared" si="27"/>
        <v>0</v>
      </c>
      <c r="J1731" s="331"/>
      <c r="K1731" s="332">
        <f>IFERROR(SUM(C1731/'Transfers of Funds'!$F$57),0)</f>
        <v>0</v>
      </c>
      <c r="L1731" s="21"/>
      <c r="M1731" s="47" t="s">
        <v>162</v>
      </c>
      <c r="N1731" s="46"/>
    </row>
    <row r="1732" spans="1:14" s="23" customFormat="1" ht="14.25" customHeight="1">
      <c r="A1732" s="115"/>
      <c r="B1732" s="308" t="str">
        <f>IF(A1732="","",VLOOKUP(A1732,'Project Budget vs Exp'!$B$9:$G$52,2,FALSE))</f>
        <v/>
      </c>
      <c r="C1732" s="117"/>
      <c r="D1732" s="116"/>
      <c r="E1732" s="118"/>
      <c r="F1732" s="119"/>
      <c r="G1732" s="120"/>
      <c r="H1732" s="120"/>
      <c r="I1732" s="418">
        <f t="shared" si="27"/>
        <v>0</v>
      </c>
      <c r="J1732" s="331"/>
      <c r="K1732" s="332">
        <f>IFERROR(SUM(C1732/'Transfers of Funds'!$F$57),0)</f>
        <v>0</v>
      </c>
      <c r="L1732" s="21"/>
      <c r="M1732" s="47" t="s">
        <v>162</v>
      </c>
      <c r="N1732" s="46"/>
    </row>
    <row r="1733" spans="1:14" s="23" customFormat="1" ht="14.25" customHeight="1">
      <c r="A1733" s="115"/>
      <c r="B1733" s="308" t="str">
        <f>IF(A1733="","",VLOOKUP(A1733,'Project Budget vs Exp'!$B$9:$G$52,2,FALSE))</f>
        <v/>
      </c>
      <c r="C1733" s="117"/>
      <c r="D1733" s="116"/>
      <c r="E1733" s="118"/>
      <c r="F1733" s="119"/>
      <c r="G1733" s="120"/>
      <c r="H1733" s="120"/>
      <c r="I1733" s="418">
        <f t="shared" si="27"/>
        <v>0</v>
      </c>
      <c r="J1733" s="331"/>
      <c r="K1733" s="332">
        <f>IFERROR(SUM(C1733/'Transfers of Funds'!$F$57),0)</f>
        <v>0</v>
      </c>
      <c r="L1733" s="21"/>
      <c r="M1733" s="47" t="s">
        <v>162</v>
      </c>
      <c r="N1733" s="46"/>
    </row>
    <row r="1734" spans="1:14" s="23" customFormat="1" ht="14.25" customHeight="1">
      <c r="A1734" s="115"/>
      <c r="B1734" s="308" t="str">
        <f>IF(A1734="","",VLOOKUP(A1734,'Project Budget vs Exp'!$B$9:$G$52,2,FALSE))</f>
        <v/>
      </c>
      <c r="C1734" s="117"/>
      <c r="D1734" s="116"/>
      <c r="E1734" s="118"/>
      <c r="F1734" s="119"/>
      <c r="G1734" s="120"/>
      <c r="H1734" s="120"/>
      <c r="I1734" s="418">
        <f t="shared" si="27"/>
        <v>0</v>
      </c>
      <c r="J1734" s="331"/>
      <c r="K1734" s="332">
        <f>IFERROR(SUM(C1734/'Transfers of Funds'!$F$57),0)</f>
        <v>0</v>
      </c>
      <c r="L1734" s="21"/>
      <c r="M1734" s="47" t="s">
        <v>162</v>
      </c>
      <c r="N1734" s="46"/>
    </row>
    <row r="1735" spans="1:14" s="23" customFormat="1" ht="14.25" customHeight="1">
      <c r="A1735" s="115"/>
      <c r="B1735" s="308" t="str">
        <f>IF(A1735="","",VLOOKUP(A1735,'Project Budget vs Exp'!$B$9:$G$52,2,FALSE))</f>
        <v/>
      </c>
      <c r="C1735" s="117"/>
      <c r="D1735" s="116"/>
      <c r="E1735" s="118"/>
      <c r="F1735" s="119"/>
      <c r="G1735" s="120"/>
      <c r="H1735" s="120"/>
      <c r="I1735" s="418">
        <f t="shared" si="27"/>
        <v>0</v>
      </c>
      <c r="J1735" s="331"/>
      <c r="K1735" s="332">
        <f>IFERROR(SUM(C1735/'Transfers of Funds'!$F$57),0)</f>
        <v>0</v>
      </c>
      <c r="L1735" s="21"/>
      <c r="M1735" s="47" t="s">
        <v>162</v>
      </c>
      <c r="N1735" s="46"/>
    </row>
    <row r="1736" spans="1:14" s="23" customFormat="1" ht="14.25" customHeight="1">
      <c r="A1736" s="115"/>
      <c r="B1736" s="308" t="str">
        <f>IF(A1736="","",VLOOKUP(A1736,'Project Budget vs Exp'!$B$9:$G$52,2,FALSE))</f>
        <v/>
      </c>
      <c r="C1736" s="117"/>
      <c r="D1736" s="116"/>
      <c r="E1736" s="118"/>
      <c r="F1736" s="119"/>
      <c r="G1736" s="120"/>
      <c r="H1736" s="120"/>
      <c r="I1736" s="418">
        <f t="shared" si="27"/>
        <v>0</v>
      </c>
      <c r="J1736" s="331"/>
      <c r="K1736" s="332">
        <f>IFERROR(SUM(C1736/'Transfers of Funds'!$F$57),0)</f>
        <v>0</v>
      </c>
      <c r="L1736" s="21"/>
      <c r="M1736" s="47" t="s">
        <v>162</v>
      </c>
      <c r="N1736" s="46"/>
    </row>
    <row r="1737" spans="1:14" s="23" customFormat="1" ht="14.25" customHeight="1">
      <c r="A1737" s="115"/>
      <c r="B1737" s="308" t="str">
        <f>IF(A1737="","",VLOOKUP(A1737,'Project Budget vs Exp'!$B$9:$G$52,2,FALSE))</f>
        <v/>
      </c>
      <c r="C1737" s="117"/>
      <c r="D1737" s="116"/>
      <c r="E1737" s="118"/>
      <c r="F1737" s="119"/>
      <c r="G1737" s="120"/>
      <c r="H1737" s="120"/>
      <c r="I1737" s="418">
        <f t="shared" si="27"/>
        <v>0</v>
      </c>
      <c r="J1737" s="331"/>
      <c r="K1737" s="332">
        <f>IFERROR(SUM(C1737/'Transfers of Funds'!$F$57),0)</f>
        <v>0</v>
      </c>
      <c r="L1737" s="21"/>
      <c r="M1737" s="47" t="s">
        <v>162</v>
      </c>
      <c r="N1737" s="46"/>
    </row>
    <row r="1738" spans="1:14" s="23" customFormat="1" ht="14.25" customHeight="1">
      <c r="A1738" s="115"/>
      <c r="B1738" s="308" t="str">
        <f>IF(A1738="","",VLOOKUP(A1738,'Project Budget vs Exp'!$B$9:$G$52,2,FALSE))</f>
        <v/>
      </c>
      <c r="C1738" s="117"/>
      <c r="D1738" s="116"/>
      <c r="E1738" s="118"/>
      <c r="F1738" s="119"/>
      <c r="G1738" s="120"/>
      <c r="H1738" s="120"/>
      <c r="I1738" s="418">
        <f t="shared" si="27"/>
        <v>0</v>
      </c>
      <c r="J1738" s="331"/>
      <c r="K1738" s="332">
        <f>IFERROR(SUM(C1738/'Transfers of Funds'!$F$57),0)</f>
        <v>0</v>
      </c>
      <c r="L1738" s="21"/>
      <c r="M1738" s="47" t="s">
        <v>162</v>
      </c>
      <c r="N1738" s="46"/>
    </row>
    <row r="1739" spans="1:14" s="23" customFormat="1" ht="14.25" customHeight="1">
      <c r="A1739" s="115"/>
      <c r="B1739" s="308" t="str">
        <f>IF(A1739="","",VLOOKUP(A1739,'Project Budget vs Exp'!$B$9:$G$52,2,FALSE))</f>
        <v/>
      </c>
      <c r="C1739" s="117"/>
      <c r="D1739" s="116"/>
      <c r="E1739" s="118"/>
      <c r="F1739" s="119"/>
      <c r="G1739" s="120"/>
      <c r="H1739" s="120"/>
      <c r="I1739" s="418">
        <f t="shared" si="27"/>
        <v>0</v>
      </c>
      <c r="J1739" s="331"/>
      <c r="K1739" s="332">
        <f>IFERROR(SUM(C1739/'Transfers of Funds'!$F$57),0)</f>
        <v>0</v>
      </c>
      <c r="L1739" s="21"/>
      <c r="M1739" s="47" t="s">
        <v>162</v>
      </c>
      <c r="N1739" s="46"/>
    </row>
    <row r="1740" spans="1:14" s="23" customFormat="1" ht="14.25" customHeight="1">
      <c r="A1740" s="115"/>
      <c r="B1740" s="308" t="str">
        <f>IF(A1740="","",VLOOKUP(A1740,'Project Budget vs Exp'!$B$9:$G$52,2,FALSE))</f>
        <v/>
      </c>
      <c r="C1740" s="117"/>
      <c r="D1740" s="116"/>
      <c r="E1740" s="118"/>
      <c r="F1740" s="119"/>
      <c r="G1740" s="120"/>
      <c r="H1740" s="120"/>
      <c r="I1740" s="418">
        <f t="shared" si="27"/>
        <v>0</v>
      </c>
      <c r="J1740" s="331"/>
      <c r="K1740" s="332">
        <f>IFERROR(SUM(C1740/'Transfers of Funds'!$F$57),0)</f>
        <v>0</v>
      </c>
      <c r="L1740" s="21"/>
      <c r="M1740" s="47" t="s">
        <v>162</v>
      </c>
      <c r="N1740" s="46"/>
    </row>
    <row r="1741" spans="1:14" s="23" customFormat="1" ht="14.25" customHeight="1">
      <c r="A1741" s="115"/>
      <c r="B1741" s="308" t="str">
        <f>IF(A1741="","",VLOOKUP(A1741,'Project Budget vs Exp'!$B$9:$G$52,2,FALSE))</f>
        <v/>
      </c>
      <c r="C1741" s="117"/>
      <c r="D1741" s="116"/>
      <c r="E1741" s="118"/>
      <c r="F1741" s="119"/>
      <c r="G1741" s="120"/>
      <c r="H1741" s="120"/>
      <c r="I1741" s="418">
        <f t="shared" si="27"/>
        <v>0</v>
      </c>
      <c r="J1741" s="331"/>
      <c r="K1741" s="332">
        <f>IFERROR(SUM(C1741/'Transfers of Funds'!$F$57),0)</f>
        <v>0</v>
      </c>
      <c r="L1741" s="21"/>
      <c r="M1741" s="47" t="s">
        <v>162</v>
      </c>
      <c r="N1741" s="46"/>
    </row>
    <row r="1742" spans="1:14" s="23" customFormat="1" ht="14.25" customHeight="1">
      <c r="A1742" s="115"/>
      <c r="B1742" s="308" t="str">
        <f>IF(A1742="","",VLOOKUP(A1742,'Project Budget vs Exp'!$B$9:$G$52,2,FALSE))</f>
        <v/>
      </c>
      <c r="C1742" s="117"/>
      <c r="D1742" s="116"/>
      <c r="E1742" s="118"/>
      <c r="F1742" s="119"/>
      <c r="G1742" s="120"/>
      <c r="H1742" s="120"/>
      <c r="I1742" s="418">
        <f t="shared" si="27"/>
        <v>0</v>
      </c>
      <c r="J1742" s="331"/>
      <c r="K1742" s="332">
        <f>IFERROR(SUM(C1742/'Transfers of Funds'!$F$57),0)</f>
        <v>0</v>
      </c>
      <c r="L1742" s="21"/>
      <c r="M1742" s="47" t="s">
        <v>162</v>
      </c>
      <c r="N1742" s="46"/>
    </row>
    <row r="1743" spans="1:14" s="23" customFormat="1" ht="14.25" customHeight="1">
      <c r="A1743" s="115"/>
      <c r="B1743" s="308" t="str">
        <f>IF(A1743="","",VLOOKUP(A1743,'Project Budget vs Exp'!$B$9:$G$52,2,FALSE))</f>
        <v/>
      </c>
      <c r="C1743" s="117"/>
      <c r="D1743" s="116"/>
      <c r="E1743" s="118"/>
      <c r="F1743" s="119"/>
      <c r="G1743" s="120"/>
      <c r="H1743" s="120"/>
      <c r="I1743" s="418">
        <f t="shared" si="27"/>
        <v>0</v>
      </c>
      <c r="J1743" s="331"/>
      <c r="K1743" s="332">
        <f>IFERROR(SUM(C1743/'Transfers of Funds'!$F$57),0)</f>
        <v>0</v>
      </c>
      <c r="L1743" s="21"/>
      <c r="M1743" s="47" t="s">
        <v>162</v>
      </c>
      <c r="N1743" s="46"/>
    </row>
    <row r="1744" spans="1:14" s="23" customFormat="1" ht="14.25" customHeight="1">
      <c r="A1744" s="115"/>
      <c r="B1744" s="308" t="str">
        <f>IF(A1744="","",VLOOKUP(A1744,'Project Budget vs Exp'!$B$9:$G$52,2,FALSE))</f>
        <v/>
      </c>
      <c r="C1744" s="117"/>
      <c r="D1744" s="116"/>
      <c r="E1744" s="118"/>
      <c r="F1744" s="119"/>
      <c r="G1744" s="120"/>
      <c r="H1744" s="120"/>
      <c r="I1744" s="418">
        <f t="shared" si="27"/>
        <v>0</v>
      </c>
      <c r="J1744" s="331"/>
      <c r="K1744" s="332">
        <f>IFERROR(SUM(C1744/'Transfers of Funds'!$F$57),0)</f>
        <v>0</v>
      </c>
      <c r="L1744" s="21"/>
      <c r="M1744" s="47" t="s">
        <v>162</v>
      </c>
      <c r="N1744" s="46"/>
    </row>
    <row r="1745" spans="1:14" s="23" customFormat="1" ht="14.25" customHeight="1">
      <c r="A1745" s="115"/>
      <c r="B1745" s="308" t="str">
        <f>IF(A1745="","",VLOOKUP(A1745,'Project Budget vs Exp'!$B$9:$G$52,2,FALSE))</f>
        <v/>
      </c>
      <c r="C1745" s="117"/>
      <c r="D1745" s="116"/>
      <c r="E1745" s="118"/>
      <c r="F1745" s="119"/>
      <c r="G1745" s="120"/>
      <c r="H1745" s="120"/>
      <c r="I1745" s="418">
        <f t="shared" si="27"/>
        <v>0</v>
      </c>
      <c r="J1745" s="331"/>
      <c r="K1745" s="332">
        <f>IFERROR(SUM(C1745/'Transfers of Funds'!$F$57),0)</f>
        <v>0</v>
      </c>
      <c r="L1745" s="21"/>
      <c r="M1745" s="47" t="s">
        <v>162</v>
      </c>
      <c r="N1745" s="46"/>
    </row>
    <row r="1746" spans="1:14" s="23" customFormat="1" ht="14.25" customHeight="1">
      <c r="A1746" s="115"/>
      <c r="B1746" s="308" t="str">
        <f>IF(A1746="","",VLOOKUP(A1746,'Project Budget vs Exp'!$B$9:$G$52,2,FALSE))</f>
        <v/>
      </c>
      <c r="C1746" s="117"/>
      <c r="D1746" s="116"/>
      <c r="E1746" s="118"/>
      <c r="F1746" s="119"/>
      <c r="G1746" s="120"/>
      <c r="H1746" s="120"/>
      <c r="I1746" s="418">
        <f t="shared" si="27"/>
        <v>0</v>
      </c>
      <c r="J1746" s="331"/>
      <c r="K1746" s="332">
        <f>IFERROR(SUM(C1746/'Transfers of Funds'!$F$57),0)</f>
        <v>0</v>
      </c>
      <c r="L1746" s="21"/>
      <c r="M1746" s="47" t="s">
        <v>162</v>
      </c>
      <c r="N1746" s="46"/>
    </row>
    <row r="1747" spans="1:14" s="23" customFormat="1" ht="14.25" customHeight="1">
      <c r="A1747" s="115"/>
      <c r="B1747" s="308" t="str">
        <f>IF(A1747="","",VLOOKUP(A1747,'Project Budget vs Exp'!$B$9:$G$52,2,FALSE))</f>
        <v/>
      </c>
      <c r="C1747" s="117"/>
      <c r="D1747" s="116"/>
      <c r="E1747" s="118"/>
      <c r="F1747" s="119"/>
      <c r="G1747" s="120"/>
      <c r="H1747" s="120"/>
      <c r="I1747" s="418">
        <f t="shared" si="27"/>
        <v>0</v>
      </c>
      <c r="J1747" s="331"/>
      <c r="K1747" s="332">
        <f>IFERROR(SUM(C1747/'Transfers of Funds'!$F$57),0)</f>
        <v>0</v>
      </c>
      <c r="L1747" s="21"/>
      <c r="M1747" s="47" t="s">
        <v>162</v>
      </c>
      <c r="N1747" s="46"/>
    </row>
    <row r="1748" spans="1:14" s="23" customFormat="1" ht="14.25" customHeight="1">
      <c r="A1748" s="115"/>
      <c r="B1748" s="308" t="str">
        <f>IF(A1748="","",VLOOKUP(A1748,'Project Budget vs Exp'!$B$9:$G$52,2,FALSE))</f>
        <v/>
      </c>
      <c r="C1748" s="117"/>
      <c r="D1748" s="116"/>
      <c r="E1748" s="118"/>
      <c r="F1748" s="119"/>
      <c r="G1748" s="120"/>
      <c r="H1748" s="120"/>
      <c r="I1748" s="418">
        <f t="shared" si="27"/>
        <v>0</v>
      </c>
      <c r="J1748" s="331"/>
      <c r="K1748" s="332">
        <f>IFERROR(SUM(C1748/'Transfers of Funds'!$F$57),0)</f>
        <v>0</v>
      </c>
      <c r="L1748" s="21"/>
      <c r="M1748" s="47" t="s">
        <v>162</v>
      </c>
      <c r="N1748" s="46"/>
    </row>
    <row r="1749" spans="1:14" s="23" customFormat="1" ht="14.25" customHeight="1">
      <c r="A1749" s="115"/>
      <c r="B1749" s="308" t="str">
        <f>IF(A1749="","",VLOOKUP(A1749,'Project Budget vs Exp'!$B$9:$G$52,2,FALSE))</f>
        <v/>
      </c>
      <c r="C1749" s="117"/>
      <c r="D1749" s="116"/>
      <c r="E1749" s="118"/>
      <c r="F1749" s="119"/>
      <c r="G1749" s="120"/>
      <c r="H1749" s="120"/>
      <c r="I1749" s="418">
        <f t="shared" ref="I1749:I1812" si="28">IF(OR(F$4="EUR",F$4="USD",F$4="GBP",F$4="CAD",F$4="NZD",F$4="AUD"),K1749,C1749)</f>
        <v>0</v>
      </c>
      <c r="J1749" s="331"/>
      <c r="K1749" s="332">
        <f>IFERROR(SUM(C1749/'Transfers of Funds'!$F$57),0)</f>
        <v>0</v>
      </c>
      <c r="L1749" s="21"/>
      <c r="M1749" s="47" t="s">
        <v>162</v>
      </c>
      <c r="N1749" s="46"/>
    </row>
    <row r="1750" spans="1:14" s="23" customFormat="1" ht="14.25" customHeight="1">
      <c r="A1750" s="115"/>
      <c r="B1750" s="308" t="str">
        <f>IF(A1750="","",VLOOKUP(A1750,'Project Budget vs Exp'!$B$9:$G$52,2,FALSE))</f>
        <v/>
      </c>
      <c r="C1750" s="117"/>
      <c r="D1750" s="116"/>
      <c r="E1750" s="118"/>
      <c r="F1750" s="119"/>
      <c r="G1750" s="120"/>
      <c r="H1750" s="120"/>
      <c r="I1750" s="418">
        <f t="shared" si="28"/>
        <v>0</v>
      </c>
      <c r="J1750" s="331"/>
      <c r="K1750" s="332">
        <f>IFERROR(SUM(C1750/'Transfers of Funds'!$F$57),0)</f>
        <v>0</v>
      </c>
      <c r="L1750" s="21"/>
      <c r="M1750" s="47" t="s">
        <v>162</v>
      </c>
      <c r="N1750" s="46"/>
    </row>
    <row r="1751" spans="1:14" s="23" customFormat="1" ht="14.25" customHeight="1">
      <c r="A1751" s="115"/>
      <c r="B1751" s="308" t="str">
        <f>IF(A1751="","",VLOOKUP(A1751,'Project Budget vs Exp'!$B$9:$G$52,2,FALSE))</f>
        <v/>
      </c>
      <c r="C1751" s="117"/>
      <c r="D1751" s="116"/>
      <c r="E1751" s="118"/>
      <c r="F1751" s="119"/>
      <c r="G1751" s="120"/>
      <c r="H1751" s="120"/>
      <c r="I1751" s="418">
        <f t="shared" si="28"/>
        <v>0</v>
      </c>
      <c r="J1751" s="331"/>
      <c r="K1751" s="332">
        <f>IFERROR(SUM(C1751/'Transfers of Funds'!$F$57),0)</f>
        <v>0</v>
      </c>
      <c r="L1751" s="21"/>
      <c r="M1751" s="47" t="s">
        <v>162</v>
      </c>
      <c r="N1751" s="46"/>
    </row>
    <row r="1752" spans="1:14" s="23" customFormat="1" ht="14.25" customHeight="1">
      <c r="A1752" s="115"/>
      <c r="B1752" s="308" t="str">
        <f>IF(A1752="","",VLOOKUP(A1752,'Project Budget vs Exp'!$B$9:$G$52,2,FALSE))</f>
        <v/>
      </c>
      <c r="C1752" s="117"/>
      <c r="D1752" s="116"/>
      <c r="E1752" s="118"/>
      <c r="F1752" s="119"/>
      <c r="G1752" s="120"/>
      <c r="H1752" s="120"/>
      <c r="I1752" s="418">
        <f t="shared" si="28"/>
        <v>0</v>
      </c>
      <c r="J1752" s="331"/>
      <c r="K1752" s="332">
        <f>IFERROR(SUM(C1752/'Transfers of Funds'!$F$57),0)</f>
        <v>0</v>
      </c>
      <c r="L1752" s="21"/>
      <c r="M1752" s="47" t="s">
        <v>162</v>
      </c>
      <c r="N1752" s="46"/>
    </row>
    <row r="1753" spans="1:14" s="23" customFormat="1" ht="14.25" customHeight="1">
      <c r="A1753" s="115"/>
      <c r="B1753" s="308" t="str">
        <f>IF(A1753="","",VLOOKUP(A1753,'Project Budget vs Exp'!$B$9:$G$52,2,FALSE))</f>
        <v/>
      </c>
      <c r="C1753" s="117"/>
      <c r="D1753" s="116"/>
      <c r="E1753" s="118"/>
      <c r="F1753" s="119"/>
      <c r="G1753" s="120"/>
      <c r="H1753" s="120"/>
      <c r="I1753" s="418">
        <f t="shared" si="28"/>
        <v>0</v>
      </c>
      <c r="J1753" s="331"/>
      <c r="K1753" s="332">
        <f>IFERROR(SUM(C1753/'Transfers of Funds'!$F$57),0)</f>
        <v>0</v>
      </c>
      <c r="L1753" s="21"/>
      <c r="M1753" s="47" t="s">
        <v>162</v>
      </c>
      <c r="N1753" s="46"/>
    </row>
    <row r="1754" spans="1:14" s="23" customFormat="1" ht="14.25" customHeight="1">
      <c r="A1754" s="115"/>
      <c r="B1754" s="308" t="str">
        <f>IF(A1754="","",VLOOKUP(A1754,'Project Budget vs Exp'!$B$9:$G$52,2,FALSE))</f>
        <v/>
      </c>
      <c r="C1754" s="117"/>
      <c r="D1754" s="116"/>
      <c r="E1754" s="118"/>
      <c r="F1754" s="119"/>
      <c r="G1754" s="120"/>
      <c r="H1754" s="120"/>
      <c r="I1754" s="418">
        <f t="shared" si="28"/>
        <v>0</v>
      </c>
      <c r="J1754" s="331"/>
      <c r="K1754" s="332">
        <f>IFERROR(SUM(C1754/'Transfers of Funds'!$F$57),0)</f>
        <v>0</v>
      </c>
      <c r="L1754" s="21"/>
      <c r="M1754" s="47" t="s">
        <v>162</v>
      </c>
      <c r="N1754" s="46"/>
    </row>
    <row r="1755" spans="1:14" s="23" customFormat="1" ht="14.25" customHeight="1">
      <c r="A1755" s="115"/>
      <c r="B1755" s="308" t="str">
        <f>IF(A1755="","",VLOOKUP(A1755,'Project Budget vs Exp'!$B$9:$G$52,2,FALSE))</f>
        <v/>
      </c>
      <c r="C1755" s="117"/>
      <c r="D1755" s="116"/>
      <c r="E1755" s="118"/>
      <c r="F1755" s="119"/>
      <c r="G1755" s="120"/>
      <c r="H1755" s="120"/>
      <c r="I1755" s="418">
        <f t="shared" si="28"/>
        <v>0</v>
      </c>
      <c r="J1755" s="331"/>
      <c r="K1755" s="332">
        <f>IFERROR(SUM(C1755/'Transfers of Funds'!$F$57),0)</f>
        <v>0</v>
      </c>
      <c r="L1755" s="21"/>
      <c r="M1755" s="47" t="s">
        <v>162</v>
      </c>
      <c r="N1755" s="46"/>
    </row>
    <row r="1756" spans="1:14" s="23" customFormat="1" ht="14.25" customHeight="1">
      <c r="A1756" s="115"/>
      <c r="B1756" s="308" t="str">
        <f>IF(A1756="","",VLOOKUP(A1756,'Project Budget vs Exp'!$B$9:$G$52,2,FALSE))</f>
        <v/>
      </c>
      <c r="C1756" s="117"/>
      <c r="D1756" s="116"/>
      <c r="E1756" s="118"/>
      <c r="F1756" s="119"/>
      <c r="G1756" s="120"/>
      <c r="H1756" s="120"/>
      <c r="I1756" s="418">
        <f t="shared" si="28"/>
        <v>0</v>
      </c>
      <c r="J1756" s="331"/>
      <c r="K1756" s="332">
        <f>IFERROR(SUM(C1756/'Transfers of Funds'!$F$57),0)</f>
        <v>0</v>
      </c>
      <c r="L1756" s="21"/>
      <c r="M1756" s="47" t="s">
        <v>162</v>
      </c>
      <c r="N1756" s="46"/>
    </row>
    <row r="1757" spans="1:14" s="23" customFormat="1" ht="14.25" customHeight="1">
      <c r="A1757" s="115"/>
      <c r="B1757" s="308" t="str">
        <f>IF(A1757="","",VLOOKUP(A1757,'Project Budget vs Exp'!$B$9:$G$52,2,FALSE))</f>
        <v/>
      </c>
      <c r="C1757" s="117"/>
      <c r="D1757" s="116"/>
      <c r="E1757" s="118"/>
      <c r="F1757" s="119"/>
      <c r="G1757" s="120"/>
      <c r="H1757" s="120"/>
      <c r="I1757" s="418">
        <f t="shared" si="28"/>
        <v>0</v>
      </c>
      <c r="J1757" s="331"/>
      <c r="K1757" s="332">
        <f>IFERROR(SUM(C1757/'Transfers of Funds'!$F$57),0)</f>
        <v>0</v>
      </c>
      <c r="L1757" s="21"/>
      <c r="M1757" s="47" t="s">
        <v>162</v>
      </c>
      <c r="N1757" s="46"/>
    </row>
    <row r="1758" spans="1:14" s="23" customFormat="1" ht="14.25" customHeight="1">
      <c r="A1758" s="115"/>
      <c r="B1758" s="308" t="str">
        <f>IF(A1758="","",VLOOKUP(A1758,'Project Budget vs Exp'!$B$9:$G$52,2,FALSE))</f>
        <v/>
      </c>
      <c r="C1758" s="117"/>
      <c r="D1758" s="116"/>
      <c r="E1758" s="118"/>
      <c r="F1758" s="119"/>
      <c r="G1758" s="120"/>
      <c r="H1758" s="120"/>
      <c r="I1758" s="418">
        <f t="shared" si="28"/>
        <v>0</v>
      </c>
      <c r="J1758" s="331"/>
      <c r="K1758" s="332">
        <f>IFERROR(SUM(C1758/'Transfers of Funds'!$F$57),0)</f>
        <v>0</v>
      </c>
      <c r="L1758" s="21"/>
      <c r="M1758" s="47" t="s">
        <v>162</v>
      </c>
      <c r="N1758" s="46"/>
    </row>
    <row r="1759" spans="1:14" s="23" customFormat="1" ht="14.25" customHeight="1">
      <c r="A1759" s="115"/>
      <c r="B1759" s="308" t="str">
        <f>IF(A1759="","",VLOOKUP(A1759,'Project Budget vs Exp'!$B$9:$G$52,2,FALSE))</f>
        <v/>
      </c>
      <c r="C1759" s="117"/>
      <c r="D1759" s="116"/>
      <c r="E1759" s="118"/>
      <c r="F1759" s="119"/>
      <c r="G1759" s="120"/>
      <c r="H1759" s="120"/>
      <c r="I1759" s="418">
        <f t="shared" si="28"/>
        <v>0</v>
      </c>
      <c r="J1759" s="331"/>
      <c r="K1759" s="332">
        <f>IFERROR(SUM(C1759/'Transfers of Funds'!$F$57),0)</f>
        <v>0</v>
      </c>
      <c r="L1759" s="21"/>
      <c r="M1759" s="47" t="s">
        <v>162</v>
      </c>
      <c r="N1759" s="46"/>
    </row>
    <row r="1760" spans="1:14" s="23" customFormat="1" ht="14.25" customHeight="1">
      <c r="A1760" s="115"/>
      <c r="B1760" s="308" t="str">
        <f>IF(A1760="","",VLOOKUP(A1760,'Project Budget vs Exp'!$B$9:$G$52,2,FALSE))</f>
        <v/>
      </c>
      <c r="C1760" s="117"/>
      <c r="D1760" s="116"/>
      <c r="E1760" s="118"/>
      <c r="F1760" s="119"/>
      <c r="G1760" s="120"/>
      <c r="H1760" s="120"/>
      <c r="I1760" s="418">
        <f t="shared" si="28"/>
        <v>0</v>
      </c>
      <c r="J1760" s="331"/>
      <c r="K1760" s="332">
        <f>IFERROR(SUM(C1760/'Transfers of Funds'!$F$57),0)</f>
        <v>0</v>
      </c>
      <c r="L1760" s="21"/>
      <c r="M1760" s="47" t="s">
        <v>162</v>
      </c>
      <c r="N1760" s="46"/>
    </row>
    <row r="1761" spans="1:14" s="23" customFormat="1" ht="14.25" customHeight="1">
      <c r="A1761" s="115"/>
      <c r="B1761" s="308" t="str">
        <f>IF(A1761="","",VLOOKUP(A1761,'Project Budget vs Exp'!$B$9:$G$52,2,FALSE))</f>
        <v/>
      </c>
      <c r="C1761" s="117"/>
      <c r="D1761" s="116"/>
      <c r="E1761" s="118"/>
      <c r="F1761" s="119"/>
      <c r="G1761" s="120"/>
      <c r="H1761" s="120"/>
      <c r="I1761" s="418">
        <f t="shared" si="28"/>
        <v>0</v>
      </c>
      <c r="J1761" s="331"/>
      <c r="K1761" s="332">
        <f>IFERROR(SUM(C1761/'Transfers of Funds'!$F$57),0)</f>
        <v>0</v>
      </c>
      <c r="L1761" s="21"/>
      <c r="M1761" s="47" t="s">
        <v>162</v>
      </c>
      <c r="N1761" s="46"/>
    </row>
    <row r="1762" spans="1:14" s="23" customFormat="1" ht="14.25" customHeight="1">
      <c r="A1762" s="115"/>
      <c r="B1762" s="308" t="str">
        <f>IF(A1762="","",VLOOKUP(A1762,'Project Budget vs Exp'!$B$9:$G$52,2,FALSE))</f>
        <v/>
      </c>
      <c r="C1762" s="117"/>
      <c r="D1762" s="116"/>
      <c r="E1762" s="118"/>
      <c r="F1762" s="119"/>
      <c r="G1762" s="120"/>
      <c r="H1762" s="120"/>
      <c r="I1762" s="418">
        <f t="shared" si="28"/>
        <v>0</v>
      </c>
      <c r="J1762" s="331"/>
      <c r="K1762" s="332">
        <f>IFERROR(SUM(C1762/'Transfers of Funds'!$F$57),0)</f>
        <v>0</v>
      </c>
      <c r="L1762" s="21"/>
      <c r="M1762" s="47" t="s">
        <v>162</v>
      </c>
      <c r="N1762" s="46"/>
    </row>
    <row r="1763" spans="1:14" s="23" customFormat="1" ht="14.25" customHeight="1">
      <c r="A1763" s="115"/>
      <c r="B1763" s="308" t="str">
        <f>IF(A1763="","",VLOOKUP(A1763,'Project Budget vs Exp'!$B$9:$G$52,2,FALSE))</f>
        <v/>
      </c>
      <c r="C1763" s="117"/>
      <c r="D1763" s="116"/>
      <c r="E1763" s="118"/>
      <c r="F1763" s="119"/>
      <c r="G1763" s="120"/>
      <c r="H1763" s="120"/>
      <c r="I1763" s="418">
        <f t="shared" si="28"/>
        <v>0</v>
      </c>
      <c r="J1763" s="331"/>
      <c r="K1763" s="332">
        <f>IFERROR(SUM(C1763/'Transfers of Funds'!$F$57),0)</f>
        <v>0</v>
      </c>
      <c r="L1763" s="21"/>
      <c r="M1763" s="47" t="s">
        <v>162</v>
      </c>
      <c r="N1763" s="46"/>
    </row>
    <row r="1764" spans="1:14" s="23" customFormat="1" ht="14.25" customHeight="1">
      <c r="A1764" s="115"/>
      <c r="B1764" s="308" t="str">
        <f>IF(A1764="","",VLOOKUP(A1764,'Project Budget vs Exp'!$B$9:$G$52,2,FALSE))</f>
        <v/>
      </c>
      <c r="C1764" s="117"/>
      <c r="D1764" s="116"/>
      <c r="E1764" s="118"/>
      <c r="F1764" s="119"/>
      <c r="G1764" s="120"/>
      <c r="H1764" s="120"/>
      <c r="I1764" s="418">
        <f t="shared" si="28"/>
        <v>0</v>
      </c>
      <c r="J1764" s="331"/>
      <c r="K1764" s="332">
        <f>IFERROR(SUM(C1764/'Transfers of Funds'!$F$57),0)</f>
        <v>0</v>
      </c>
      <c r="L1764" s="21"/>
      <c r="M1764" s="47" t="s">
        <v>162</v>
      </c>
      <c r="N1764" s="46"/>
    </row>
    <row r="1765" spans="1:14" s="23" customFormat="1" ht="14.25" customHeight="1">
      <c r="A1765" s="115"/>
      <c r="B1765" s="308" t="str">
        <f>IF(A1765="","",VLOOKUP(A1765,'Project Budget vs Exp'!$B$9:$G$52,2,FALSE))</f>
        <v/>
      </c>
      <c r="C1765" s="117"/>
      <c r="D1765" s="116"/>
      <c r="E1765" s="118"/>
      <c r="F1765" s="119"/>
      <c r="G1765" s="120"/>
      <c r="H1765" s="120"/>
      <c r="I1765" s="418">
        <f t="shared" si="28"/>
        <v>0</v>
      </c>
      <c r="J1765" s="331"/>
      <c r="K1765" s="332">
        <f>IFERROR(SUM(C1765/'Transfers of Funds'!$F$57),0)</f>
        <v>0</v>
      </c>
      <c r="L1765" s="21"/>
      <c r="M1765" s="47" t="s">
        <v>162</v>
      </c>
      <c r="N1765" s="46"/>
    </row>
    <row r="1766" spans="1:14" s="23" customFormat="1" ht="14.25" customHeight="1">
      <c r="A1766" s="115"/>
      <c r="B1766" s="308" t="str">
        <f>IF(A1766="","",VLOOKUP(A1766,'Project Budget vs Exp'!$B$9:$G$52,2,FALSE))</f>
        <v/>
      </c>
      <c r="C1766" s="117"/>
      <c r="D1766" s="116"/>
      <c r="E1766" s="118"/>
      <c r="F1766" s="119"/>
      <c r="G1766" s="120"/>
      <c r="H1766" s="120"/>
      <c r="I1766" s="418">
        <f t="shared" si="28"/>
        <v>0</v>
      </c>
      <c r="J1766" s="331"/>
      <c r="K1766" s="332">
        <f>IFERROR(SUM(C1766/'Transfers of Funds'!$F$57),0)</f>
        <v>0</v>
      </c>
      <c r="L1766" s="21"/>
      <c r="M1766" s="47" t="s">
        <v>162</v>
      </c>
      <c r="N1766" s="46"/>
    </row>
    <row r="1767" spans="1:14" s="23" customFormat="1" ht="14.25" customHeight="1">
      <c r="A1767" s="115"/>
      <c r="B1767" s="308" t="str">
        <f>IF(A1767="","",VLOOKUP(A1767,'Project Budget vs Exp'!$B$9:$G$52,2,FALSE))</f>
        <v/>
      </c>
      <c r="C1767" s="117"/>
      <c r="D1767" s="116"/>
      <c r="E1767" s="118"/>
      <c r="F1767" s="119"/>
      <c r="G1767" s="120"/>
      <c r="H1767" s="120"/>
      <c r="I1767" s="418">
        <f t="shared" si="28"/>
        <v>0</v>
      </c>
      <c r="J1767" s="331"/>
      <c r="K1767" s="332">
        <f>IFERROR(SUM(C1767/'Transfers of Funds'!$F$57),0)</f>
        <v>0</v>
      </c>
      <c r="L1767" s="21"/>
      <c r="M1767" s="47" t="s">
        <v>162</v>
      </c>
      <c r="N1767" s="46"/>
    </row>
    <row r="1768" spans="1:14" s="23" customFormat="1" ht="14.25" customHeight="1">
      <c r="A1768" s="115"/>
      <c r="B1768" s="308" t="str">
        <f>IF(A1768="","",VLOOKUP(A1768,'Project Budget vs Exp'!$B$9:$G$52,2,FALSE))</f>
        <v/>
      </c>
      <c r="C1768" s="117"/>
      <c r="D1768" s="116"/>
      <c r="E1768" s="118"/>
      <c r="F1768" s="119"/>
      <c r="G1768" s="120"/>
      <c r="H1768" s="120"/>
      <c r="I1768" s="418">
        <f t="shared" si="28"/>
        <v>0</v>
      </c>
      <c r="J1768" s="331"/>
      <c r="K1768" s="332">
        <f>IFERROR(SUM(C1768/'Transfers of Funds'!$F$57),0)</f>
        <v>0</v>
      </c>
      <c r="L1768" s="21"/>
      <c r="M1768" s="47" t="s">
        <v>162</v>
      </c>
      <c r="N1768" s="46"/>
    </row>
    <row r="1769" spans="1:14" s="23" customFormat="1" ht="14.25" customHeight="1">
      <c r="A1769" s="115"/>
      <c r="B1769" s="308" t="str">
        <f>IF(A1769="","",VLOOKUP(A1769,'Project Budget vs Exp'!$B$9:$G$52,2,FALSE))</f>
        <v/>
      </c>
      <c r="C1769" s="117"/>
      <c r="D1769" s="116"/>
      <c r="E1769" s="118"/>
      <c r="F1769" s="119"/>
      <c r="G1769" s="120"/>
      <c r="H1769" s="120"/>
      <c r="I1769" s="418">
        <f t="shared" si="28"/>
        <v>0</v>
      </c>
      <c r="J1769" s="331"/>
      <c r="K1769" s="332">
        <f>IFERROR(SUM(C1769/'Transfers of Funds'!$F$57),0)</f>
        <v>0</v>
      </c>
      <c r="L1769" s="21"/>
      <c r="M1769" s="47" t="s">
        <v>162</v>
      </c>
      <c r="N1769" s="46"/>
    </row>
    <row r="1770" spans="1:14" s="23" customFormat="1" ht="14.25" customHeight="1">
      <c r="A1770" s="115"/>
      <c r="B1770" s="308" t="str">
        <f>IF(A1770="","",VLOOKUP(A1770,'Project Budget vs Exp'!$B$9:$G$52,2,FALSE))</f>
        <v/>
      </c>
      <c r="C1770" s="117"/>
      <c r="D1770" s="116"/>
      <c r="E1770" s="118"/>
      <c r="F1770" s="119"/>
      <c r="G1770" s="120"/>
      <c r="H1770" s="120"/>
      <c r="I1770" s="418">
        <f t="shared" si="28"/>
        <v>0</v>
      </c>
      <c r="J1770" s="331"/>
      <c r="K1770" s="332">
        <f>IFERROR(SUM(C1770/'Transfers of Funds'!$F$57),0)</f>
        <v>0</v>
      </c>
      <c r="L1770" s="21"/>
      <c r="M1770" s="47" t="s">
        <v>162</v>
      </c>
      <c r="N1770" s="46"/>
    </row>
    <row r="1771" spans="1:14" s="23" customFormat="1" ht="14.25" customHeight="1">
      <c r="A1771" s="115"/>
      <c r="B1771" s="308" t="str">
        <f>IF(A1771="","",VLOOKUP(A1771,'Project Budget vs Exp'!$B$9:$G$52,2,FALSE))</f>
        <v/>
      </c>
      <c r="C1771" s="117"/>
      <c r="D1771" s="116"/>
      <c r="E1771" s="118"/>
      <c r="F1771" s="119"/>
      <c r="G1771" s="120"/>
      <c r="H1771" s="120"/>
      <c r="I1771" s="418">
        <f t="shared" si="28"/>
        <v>0</v>
      </c>
      <c r="J1771" s="331"/>
      <c r="K1771" s="332">
        <f>IFERROR(SUM(C1771/'Transfers of Funds'!$F$57),0)</f>
        <v>0</v>
      </c>
      <c r="L1771" s="21"/>
      <c r="M1771" s="47" t="s">
        <v>162</v>
      </c>
      <c r="N1771" s="46"/>
    </row>
    <row r="1772" spans="1:14" s="23" customFormat="1" ht="14.25" customHeight="1">
      <c r="A1772" s="115"/>
      <c r="B1772" s="308" t="str">
        <f>IF(A1772="","",VLOOKUP(A1772,'Project Budget vs Exp'!$B$9:$G$52,2,FALSE))</f>
        <v/>
      </c>
      <c r="C1772" s="117"/>
      <c r="D1772" s="116"/>
      <c r="E1772" s="118"/>
      <c r="F1772" s="119"/>
      <c r="G1772" s="120"/>
      <c r="H1772" s="120"/>
      <c r="I1772" s="418">
        <f t="shared" si="28"/>
        <v>0</v>
      </c>
      <c r="J1772" s="331"/>
      <c r="K1772" s="332">
        <f>IFERROR(SUM(C1772/'Transfers of Funds'!$F$57),0)</f>
        <v>0</v>
      </c>
      <c r="L1772" s="21"/>
      <c r="M1772" s="47" t="s">
        <v>162</v>
      </c>
      <c r="N1772" s="46"/>
    </row>
    <row r="1773" spans="1:14" s="23" customFormat="1" ht="14.25" customHeight="1">
      <c r="A1773" s="115"/>
      <c r="B1773" s="308" t="str">
        <f>IF(A1773="","",VLOOKUP(A1773,'Project Budget vs Exp'!$B$9:$G$52,2,FALSE))</f>
        <v/>
      </c>
      <c r="C1773" s="117"/>
      <c r="D1773" s="116"/>
      <c r="E1773" s="118"/>
      <c r="F1773" s="119"/>
      <c r="G1773" s="120"/>
      <c r="H1773" s="120"/>
      <c r="I1773" s="418">
        <f t="shared" si="28"/>
        <v>0</v>
      </c>
      <c r="J1773" s="331"/>
      <c r="K1773" s="332">
        <f>IFERROR(SUM(C1773/'Transfers of Funds'!$F$57),0)</f>
        <v>0</v>
      </c>
      <c r="L1773" s="21"/>
      <c r="M1773" s="47" t="s">
        <v>162</v>
      </c>
      <c r="N1773" s="46"/>
    </row>
    <row r="1774" spans="1:14" s="23" customFormat="1" ht="14.25" customHeight="1">
      <c r="A1774" s="115"/>
      <c r="B1774" s="308" t="str">
        <f>IF(A1774="","",VLOOKUP(A1774,'Project Budget vs Exp'!$B$9:$G$52,2,FALSE))</f>
        <v/>
      </c>
      <c r="C1774" s="117"/>
      <c r="D1774" s="116"/>
      <c r="E1774" s="118"/>
      <c r="F1774" s="119"/>
      <c r="G1774" s="120"/>
      <c r="H1774" s="120"/>
      <c r="I1774" s="418">
        <f t="shared" si="28"/>
        <v>0</v>
      </c>
      <c r="J1774" s="331"/>
      <c r="K1774" s="332">
        <f>IFERROR(SUM(C1774/'Transfers of Funds'!$F$57),0)</f>
        <v>0</v>
      </c>
      <c r="L1774" s="21"/>
      <c r="M1774" s="47" t="s">
        <v>162</v>
      </c>
      <c r="N1774" s="46"/>
    </row>
    <row r="1775" spans="1:14" s="23" customFormat="1" ht="14.25" customHeight="1">
      <c r="A1775" s="115"/>
      <c r="B1775" s="308" t="str">
        <f>IF(A1775="","",VLOOKUP(A1775,'Project Budget vs Exp'!$B$9:$G$52,2,FALSE))</f>
        <v/>
      </c>
      <c r="C1775" s="117"/>
      <c r="D1775" s="116"/>
      <c r="E1775" s="118"/>
      <c r="F1775" s="119"/>
      <c r="G1775" s="120"/>
      <c r="H1775" s="120"/>
      <c r="I1775" s="418">
        <f t="shared" si="28"/>
        <v>0</v>
      </c>
      <c r="J1775" s="331"/>
      <c r="K1775" s="332">
        <f>IFERROR(SUM(C1775/'Transfers of Funds'!$F$57),0)</f>
        <v>0</v>
      </c>
      <c r="L1775" s="21"/>
      <c r="M1775" s="47" t="s">
        <v>162</v>
      </c>
      <c r="N1775" s="46"/>
    </row>
    <row r="1776" spans="1:14" s="23" customFormat="1" ht="14.25" customHeight="1">
      <c r="A1776" s="115"/>
      <c r="B1776" s="308" t="str">
        <f>IF(A1776="","",VLOOKUP(A1776,'Project Budget vs Exp'!$B$9:$G$52,2,FALSE))</f>
        <v/>
      </c>
      <c r="C1776" s="117"/>
      <c r="D1776" s="116"/>
      <c r="E1776" s="118"/>
      <c r="F1776" s="119"/>
      <c r="G1776" s="120"/>
      <c r="H1776" s="120"/>
      <c r="I1776" s="418">
        <f t="shared" si="28"/>
        <v>0</v>
      </c>
      <c r="J1776" s="331"/>
      <c r="K1776" s="332">
        <f>IFERROR(SUM(C1776/'Transfers of Funds'!$F$57),0)</f>
        <v>0</v>
      </c>
      <c r="L1776" s="21"/>
      <c r="M1776" s="47" t="s">
        <v>162</v>
      </c>
      <c r="N1776" s="46"/>
    </row>
    <row r="1777" spans="1:14" s="23" customFormat="1" ht="14.25" customHeight="1">
      <c r="A1777" s="115"/>
      <c r="B1777" s="308" t="str">
        <f>IF(A1777="","",VLOOKUP(A1777,'Project Budget vs Exp'!$B$9:$G$52,2,FALSE))</f>
        <v/>
      </c>
      <c r="C1777" s="117"/>
      <c r="D1777" s="116"/>
      <c r="E1777" s="118"/>
      <c r="F1777" s="119"/>
      <c r="G1777" s="120"/>
      <c r="H1777" s="120"/>
      <c r="I1777" s="418">
        <f t="shared" si="28"/>
        <v>0</v>
      </c>
      <c r="J1777" s="331"/>
      <c r="K1777" s="332">
        <f>IFERROR(SUM(C1777/'Transfers of Funds'!$F$57),0)</f>
        <v>0</v>
      </c>
      <c r="L1777" s="21"/>
      <c r="M1777" s="47" t="s">
        <v>162</v>
      </c>
      <c r="N1777" s="46"/>
    </row>
    <row r="1778" spans="1:14" s="23" customFormat="1" ht="14.25" customHeight="1">
      <c r="A1778" s="115"/>
      <c r="B1778" s="308" t="str">
        <f>IF(A1778="","",VLOOKUP(A1778,'Project Budget vs Exp'!$B$9:$G$52,2,FALSE))</f>
        <v/>
      </c>
      <c r="C1778" s="117"/>
      <c r="D1778" s="116"/>
      <c r="E1778" s="118"/>
      <c r="F1778" s="119"/>
      <c r="G1778" s="120"/>
      <c r="H1778" s="120"/>
      <c r="I1778" s="418">
        <f t="shared" si="28"/>
        <v>0</v>
      </c>
      <c r="J1778" s="331"/>
      <c r="K1778" s="332">
        <f>IFERROR(SUM(C1778/'Transfers of Funds'!$F$57),0)</f>
        <v>0</v>
      </c>
      <c r="L1778" s="21"/>
      <c r="M1778" s="47" t="s">
        <v>162</v>
      </c>
      <c r="N1778" s="46"/>
    </row>
    <row r="1779" spans="1:14" s="23" customFormat="1" ht="14.25" customHeight="1">
      <c r="A1779" s="115"/>
      <c r="B1779" s="308" t="str">
        <f>IF(A1779="","",VLOOKUP(A1779,'Project Budget vs Exp'!$B$9:$G$52,2,FALSE))</f>
        <v/>
      </c>
      <c r="C1779" s="117"/>
      <c r="D1779" s="116"/>
      <c r="E1779" s="118"/>
      <c r="F1779" s="119"/>
      <c r="G1779" s="120"/>
      <c r="H1779" s="120"/>
      <c r="I1779" s="418">
        <f t="shared" si="28"/>
        <v>0</v>
      </c>
      <c r="J1779" s="331"/>
      <c r="K1779" s="332">
        <f>IFERROR(SUM(C1779/'Transfers of Funds'!$F$57),0)</f>
        <v>0</v>
      </c>
      <c r="L1779" s="21"/>
      <c r="M1779" s="47" t="s">
        <v>162</v>
      </c>
      <c r="N1779" s="46"/>
    </row>
    <row r="1780" spans="1:14" s="23" customFormat="1" ht="14.25" customHeight="1">
      <c r="A1780" s="115"/>
      <c r="B1780" s="308" t="str">
        <f>IF(A1780="","",VLOOKUP(A1780,'Project Budget vs Exp'!$B$9:$G$52,2,FALSE))</f>
        <v/>
      </c>
      <c r="C1780" s="117"/>
      <c r="D1780" s="116"/>
      <c r="E1780" s="118"/>
      <c r="F1780" s="119"/>
      <c r="G1780" s="120"/>
      <c r="H1780" s="120"/>
      <c r="I1780" s="418">
        <f t="shared" si="28"/>
        <v>0</v>
      </c>
      <c r="J1780" s="331"/>
      <c r="K1780" s="332">
        <f>IFERROR(SUM(C1780/'Transfers of Funds'!$F$57),0)</f>
        <v>0</v>
      </c>
      <c r="L1780" s="21"/>
      <c r="M1780" s="47" t="s">
        <v>162</v>
      </c>
      <c r="N1780" s="46"/>
    </row>
    <row r="1781" spans="1:14" s="23" customFormat="1" ht="14.25" customHeight="1">
      <c r="A1781" s="115"/>
      <c r="B1781" s="308" t="str">
        <f>IF(A1781="","",VLOOKUP(A1781,'Project Budget vs Exp'!$B$9:$G$52,2,FALSE))</f>
        <v/>
      </c>
      <c r="C1781" s="117"/>
      <c r="D1781" s="116"/>
      <c r="E1781" s="118"/>
      <c r="F1781" s="119"/>
      <c r="G1781" s="120"/>
      <c r="H1781" s="120"/>
      <c r="I1781" s="418">
        <f t="shared" si="28"/>
        <v>0</v>
      </c>
      <c r="J1781" s="331"/>
      <c r="K1781" s="332">
        <f>IFERROR(SUM(C1781/'Transfers of Funds'!$F$57),0)</f>
        <v>0</v>
      </c>
      <c r="L1781" s="21"/>
      <c r="M1781" s="47" t="s">
        <v>162</v>
      </c>
      <c r="N1781" s="46"/>
    </row>
    <row r="1782" spans="1:14" s="23" customFormat="1" ht="14.25" customHeight="1">
      <c r="A1782" s="115"/>
      <c r="B1782" s="308" t="str">
        <f>IF(A1782="","",VLOOKUP(A1782,'Project Budget vs Exp'!$B$9:$G$52,2,FALSE))</f>
        <v/>
      </c>
      <c r="C1782" s="117"/>
      <c r="D1782" s="116"/>
      <c r="E1782" s="118"/>
      <c r="F1782" s="119"/>
      <c r="G1782" s="120"/>
      <c r="H1782" s="120"/>
      <c r="I1782" s="418">
        <f t="shared" si="28"/>
        <v>0</v>
      </c>
      <c r="J1782" s="331"/>
      <c r="K1782" s="332">
        <f>IFERROR(SUM(C1782/'Transfers of Funds'!$F$57),0)</f>
        <v>0</v>
      </c>
      <c r="L1782" s="21"/>
      <c r="M1782" s="47" t="s">
        <v>162</v>
      </c>
      <c r="N1782" s="46"/>
    </row>
    <row r="1783" spans="1:14" s="23" customFormat="1" ht="14.25" customHeight="1">
      <c r="A1783" s="115"/>
      <c r="B1783" s="308" t="str">
        <f>IF(A1783="","",VLOOKUP(A1783,'Project Budget vs Exp'!$B$9:$G$52,2,FALSE))</f>
        <v/>
      </c>
      <c r="C1783" s="117"/>
      <c r="D1783" s="116"/>
      <c r="E1783" s="118"/>
      <c r="F1783" s="119"/>
      <c r="G1783" s="120"/>
      <c r="H1783" s="120"/>
      <c r="I1783" s="418">
        <f t="shared" si="28"/>
        <v>0</v>
      </c>
      <c r="J1783" s="331"/>
      <c r="K1783" s="332">
        <f>IFERROR(SUM(C1783/'Transfers of Funds'!$F$57),0)</f>
        <v>0</v>
      </c>
      <c r="L1783" s="21"/>
      <c r="M1783" s="47" t="s">
        <v>162</v>
      </c>
      <c r="N1783" s="46"/>
    </row>
    <row r="1784" spans="1:14" s="23" customFormat="1" ht="14.25" customHeight="1">
      <c r="A1784" s="115"/>
      <c r="B1784" s="308" t="str">
        <f>IF(A1784="","",VLOOKUP(A1784,'Project Budget vs Exp'!$B$9:$G$52,2,FALSE))</f>
        <v/>
      </c>
      <c r="C1784" s="117"/>
      <c r="D1784" s="116"/>
      <c r="E1784" s="118"/>
      <c r="F1784" s="119"/>
      <c r="G1784" s="120"/>
      <c r="H1784" s="120"/>
      <c r="I1784" s="418">
        <f t="shared" si="28"/>
        <v>0</v>
      </c>
      <c r="J1784" s="331"/>
      <c r="K1784" s="332">
        <f>IFERROR(SUM(C1784/'Transfers of Funds'!$F$57),0)</f>
        <v>0</v>
      </c>
      <c r="L1784" s="21"/>
      <c r="M1784" s="47" t="s">
        <v>162</v>
      </c>
      <c r="N1784" s="46"/>
    </row>
    <row r="1785" spans="1:14" s="23" customFormat="1" ht="14.25" customHeight="1">
      <c r="A1785" s="115"/>
      <c r="B1785" s="308" t="str">
        <f>IF(A1785="","",VLOOKUP(A1785,'Project Budget vs Exp'!$B$9:$G$52,2,FALSE))</f>
        <v/>
      </c>
      <c r="C1785" s="117"/>
      <c r="D1785" s="116"/>
      <c r="E1785" s="118"/>
      <c r="F1785" s="119"/>
      <c r="G1785" s="120"/>
      <c r="H1785" s="120"/>
      <c r="I1785" s="418">
        <f t="shared" si="28"/>
        <v>0</v>
      </c>
      <c r="J1785" s="331"/>
      <c r="K1785" s="332">
        <f>IFERROR(SUM(C1785/'Transfers of Funds'!$F$57),0)</f>
        <v>0</v>
      </c>
      <c r="L1785" s="21"/>
      <c r="M1785" s="47" t="s">
        <v>162</v>
      </c>
      <c r="N1785" s="46"/>
    </row>
    <row r="1786" spans="1:14" s="23" customFormat="1" ht="14.25" customHeight="1">
      <c r="A1786" s="115"/>
      <c r="B1786" s="308" t="str">
        <f>IF(A1786="","",VLOOKUP(A1786,'Project Budget vs Exp'!$B$9:$G$52,2,FALSE))</f>
        <v/>
      </c>
      <c r="C1786" s="117"/>
      <c r="D1786" s="116"/>
      <c r="E1786" s="118"/>
      <c r="F1786" s="119"/>
      <c r="G1786" s="120"/>
      <c r="H1786" s="120"/>
      <c r="I1786" s="418">
        <f t="shared" si="28"/>
        <v>0</v>
      </c>
      <c r="J1786" s="331"/>
      <c r="K1786" s="332">
        <f>IFERROR(SUM(C1786/'Transfers of Funds'!$F$57),0)</f>
        <v>0</v>
      </c>
      <c r="L1786" s="21"/>
      <c r="M1786" s="47" t="s">
        <v>162</v>
      </c>
      <c r="N1786" s="46"/>
    </row>
    <row r="1787" spans="1:14" s="23" customFormat="1" ht="14.25" customHeight="1">
      <c r="A1787" s="115"/>
      <c r="B1787" s="308" t="str">
        <f>IF(A1787="","",VLOOKUP(A1787,'Project Budget vs Exp'!$B$9:$G$52,2,FALSE))</f>
        <v/>
      </c>
      <c r="C1787" s="117"/>
      <c r="D1787" s="116"/>
      <c r="E1787" s="118"/>
      <c r="F1787" s="119"/>
      <c r="G1787" s="120"/>
      <c r="H1787" s="120"/>
      <c r="I1787" s="418">
        <f t="shared" si="28"/>
        <v>0</v>
      </c>
      <c r="J1787" s="331"/>
      <c r="K1787" s="332">
        <f>IFERROR(SUM(C1787/'Transfers of Funds'!$F$57),0)</f>
        <v>0</v>
      </c>
      <c r="L1787" s="21"/>
      <c r="M1787" s="47" t="s">
        <v>162</v>
      </c>
      <c r="N1787" s="46"/>
    </row>
    <row r="1788" spans="1:14" s="23" customFormat="1" ht="14.25" customHeight="1">
      <c r="A1788" s="115"/>
      <c r="B1788" s="308" t="str">
        <f>IF(A1788="","",VLOOKUP(A1788,'Project Budget vs Exp'!$B$9:$G$52,2,FALSE))</f>
        <v/>
      </c>
      <c r="C1788" s="117"/>
      <c r="D1788" s="116"/>
      <c r="E1788" s="118"/>
      <c r="F1788" s="119"/>
      <c r="G1788" s="120"/>
      <c r="H1788" s="120"/>
      <c r="I1788" s="418">
        <f t="shared" si="28"/>
        <v>0</v>
      </c>
      <c r="J1788" s="331"/>
      <c r="K1788" s="332">
        <f>IFERROR(SUM(C1788/'Transfers of Funds'!$F$57),0)</f>
        <v>0</v>
      </c>
      <c r="L1788" s="21"/>
      <c r="M1788" s="47" t="s">
        <v>162</v>
      </c>
      <c r="N1788" s="46"/>
    </row>
    <row r="1789" spans="1:14" s="23" customFormat="1" ht="14.25" customHeight="1">
      <c r="A1789" s="115"/>
      <c r="B1789" s="308" t="str">
        <f>IF(A1789="","",VLOOKUP(A1789,'Project Budget vs Exp'!$B$9:$G$52,2,FALSE))</f>
        <v/>
      </c>
      <c r="C1789" s="117"/>
      <c r="D1789" s="116"/>
      <c r="E1789" s="118"/>
      <c r="F1789" s="119"/>
      <c r="G1789" s="120"/>
      <c r="H1789" s="120"/>
      <c r="I1789" s="418">
        <f t="shared" si="28"/>
        <v>0</v>
      </c>
      <c r="J1789" s="331"/>
      <c r="K1789" s="332">
        <f>IFERROR(SUM(C1789/'Transfers of Funds'!$F$57),0)</f>
        <v>0</v>
      </c>
      <c r="L1789" s="21"/>
      <c r="M1789" s="47" t="s">
        <v>162</v>
      </c>
      <c r="N1789" s="46"/>
    </row>
    <row r="1790" spans="1:14" s="23" customFormat="1" ht="14.25" customHeight="1">
      <c r="A1790" s="115"/>
      <c r="B1790" s="308" t="str">
        <f>IF(A1790="","",VLOOKUP(A1790,'Project Budget vs Exp'!$B$9:$G$52,2,FALSE))</f>
        <v/>
      </c>
      <c r="C1790" s="117"/>
      <c r="D1790" s="116"/>
      <c r="E1790" s="118"/>
      <c r="F1790" s="119"/>
      <c r="G1790" s="120"/>
      <c r="H1790" s="120"/>
      <c r="I1790" s="418">
        <f t="shared" si="28"/>
        <v>0</v>
      </c>
      <c r="J1790" s="331"/>
      <c r="K1790" s="332">
        <f>IFERROR(SUM(C1790/'Transfers of Funds'!$F$57),0)</f>
        <v>0</v>
      </c>
      <c r="L1790" s="21"/>
      <c r="M1790" s="47" t="s">
        <v>162</v>
      </c>
      <c r="N1790" s="46"/>
    </row>
    <row r="1791" spans="1:14" s="23" customFormat="1" ht="14.25" customHeight="1">
      <c r="A1791" s="115"/>
      <c r="B1791" s="308" t="str">
        <f>IF(A1791="","",VLOOKUP(A1791,'Project Budget vs Exp'!$B$9:$G$52,2,FALSE))</f>
        <v/>
      </c>
      <c r="C1791" s="117"/>
      <c r="D1791" s="116"/>
      <c r="E1791" s="118"/>
      <c r="F1791" s="119"/>
      <c r="G1791" s="120"/>
      <c r="H1791" s="120"/>
      <c r="I1791" s="418">
        <f t="shared" si="28"/>
        <v>0</v>
      </c>
      <c r="J1791" s="331"/>
      <c r="K1791" s="332">
        <f>IFERROR(SUM(C1791/'Transfers of Funds'!$F$57),0)</f>
        <v>0</v>
      </c>
      <c r="L1791" s="21"/>
      <c r="M1791" s="47" t="s">
        <v>162</v>
      </c>
      <c r="N1791" s="46"/>
    </row>
    <row r="1792" spans="1:14" s="23" customFormat="1" ht="14.25" customHeight="1">
      <c r="A1792" s="115"/>
      <c r="B1792" s="308" t="str">
        <f>IF(A1792="","",VLOOKUP(A1792,'Project Budget vs Exp'!$B$9:$G$52,2,FALSE))</f>
        <v/>
      </c>
      <c r="C1792" s="117"/>
      <c r="D1792" s="116"/>
      <c r="E1792" s="118"/>
      <c r="F1792" s="119"/>
      <c r="G1792" s="120"/>
      <c r="H1792" s="120"/>
      <c r="I1792" s="418">
        <f t="shared" si="28"/>
        <v>0</v>
      </c>
      <c r="J1792" s="331"/>
      <c r="K1792" s="332">
        <f>IFERROR(SUM(C1792/'Transfers of Funds'!$F$57),0)</f>
        <v>0</v>
      </c>
      <c r="L1792" s="21"/>
      <c r="M1792" s="47" t="s">
        <v>162</v>
      </c>
      <c r="N1792" s="46"/>
    </row>
    <row r="1793" spans="1:14" s="23" customFormat="1" ht="14.25" customHeight="1">
      <c r="A1793" s="115"/>
      <c r="B1793" s="308" t="str">
        <f>IF(A1793="","",VLOOKUP(A1793,'Project Budget vs Exp'!$B$9:$G$52,2,FALSE))</f>
        <v/>
      </c>
      <c r="C1793" s="117"/>
      <c r="D1793" s="116"/>
      <c r="E1793" s="118"/>
      <c r="F1793" s="119"/>
      <c r="G1793" s="120"/>
      <c r="H1793" s="120"/>
      <c r="I1793" s="418">
        <f t="shared" si="28"/>
        <v>0</v>
      </c>
      <c r="J1793" s="331"/>
      <c r="K1793" s="332">
        <f>IFERROR(SUM(C1793/'Transfers of Funds'!$F$57),0)</f>
        <v>0</v>
      </c>
      <c r="L1793" s="21"/>
      <c r="M1793" s="47" t="s">
        <v>162</v>
      </c>
      <c r="N1793" s="46"/>
    </row>
    <row r="1794" spans="1:14" s="23" customFormat="1" ht="14.25" customHeight="1">
      <c r="A1794" s="115"/>
      <c r="B1794" s="308" t="str">
        <f>IF(A1794="","",VLOOKUP(A1794,'Project Budget vs Exp'!$B$9:$G$52,2,FALSE))</f>
        <v/>
      </c>
      <c r="C1794" s="117"/>
      <c r="D1794" s="116"/>
      <c r="E1794" s="118"/>
      <c r="F1794" s="119"/>
      <c r="G1794" s="120"/>
      <c r="H1794" s="120"/>
      <c r="I1794" s="418">
        <f t="shared" si="28"/>
        <v>0</v>
      </c>
      <c r="J1794" s="331"/>
      <c r="K1794" s="332">
        <f>IFERROR(SUM(C1794/'Transfers of Funds'!$F$57),0)</f>
        <v>0</v>
      </c>
      <c r="L1794" s="21"/>
      <c r="M1794" s="47" t="s">
        <v>162</v>
      </c>
      <c r="N1794" s="46"/>
    </row>
    <row r="1795" spans="1:14" s="23" customFormat="1" ht="14.25" customHeight="1">
      <c r="A1795" s="115"/>
      <c r="B1795" s="308" t="str">
        <f>IF(A1795="","",VLOOKUP(A1795,'Project Budget vs Exp'!$B$9:$G$52,2,FALSE))</f>
        <v/>
      </c>
      <c r="C1795" s="117"/>
      <c r="D1795" s="116"/>
      <c r="E1795" s="118"/>
      <c r="F1795" s="119"/>
      <c r="G1795" s="120"/>
      <c r="H1795" s="120"/>
      <c r="I1795" s="418">
        <f t="shared" si="28"/>
        <v>0</v>
      </c>
      <c r="J1795" s="331"/>
      <c r="K1795" s="332">
        <f>IFERROR(SUM(C1795/'Transfers of Funds'!$F$57),0)</f>
        <v>0</v>
      </c>
      <c r="L1795" s="21"/>
      <c r="M1795" s="47" t="s">
        <v>162</v>
      </c>
      <c r="N1795" s="46"/>
    </row>
    <row r="1796" spans="1:14" s="23" customFormat="1" ht="14.25" customHeight="1">
      <c r="A1796" s="115"/>
      <c r="B1796" s="308" t="str">
        <f>IF(A1796="","",VLOOKUP(A1796,'Project Budget vs Exp'!$B$9:$G$52,2,FALSE))</f>
        <v/>
      </c>
      <c r="C1796" s="117"/>
      <c r="D1796" s="116"/>
      <c r="E1796" s="118"/>
      <c r="F1796" s="119"/>
      <c r="G1796" s="120"/>
      <c r="H1796" s="120"/>
      <c r="I1796" s="418">
        <f t="shared" si="28"/>
        <v>0</v>
      </c>
      <c r="J1796" s="331"/>
      <c r="K1796" s="332">
        <f>IFERROR(SUM(C1796/'Transfers of Funds'!$F$57),0)</f>
        <v>0</v>
      </c>
      <c r="L1796" s="21"/>
      <c r="M1796" s="47" t="s">
        <v>162</v>
      </c>
      <c r="N1796" s="46"/>
    </row>
    <row r="1797" spans="1:14" s="23" customFormat="1" ht="14.25" customHeight="1">
      <c r="A1797" s="115"/>
      <c r="B1797" s="308" t="str">
        <f>IF(A1797="","",VLOOKUP(A1797,'Project Budget vs Exp'!$B$9:$G$52,2,FALSE))</f>
        <v/>
      </c>
      <c r="C1797" s="117"/>
      <c r="D1797" s="116"/>
      <c r="E1797" s="118"/>
      <c r="F1797" s="119"/>
      <c r="G1797" s="120"/>
      <c r="H1797" s="120"/>
      <c r="I1797" s="418">
        <f t="shared" si="28"/>
        <v>0</v>
      </c>
      <c r="J1797" s="331"/>
      <c r="K1797" s="332">
        <f>IFERROR(SUM(C1797/'Transfers of Funds'!$F$57),0)</f>
        <v>0</v>
      </c>
      <c r="L1797" s="21"/>
      <c r="M1797" s="47" t="s">
        <v>162</v>
      </c>
      <c r="N1797" s="46"/>
    </row>
    <row r="1798" spans="1:14" s="23" customFormat="1" ht="14.25" customHeight="1">
      <c r="A1798" s="115"/>
      <c r="B1798" s="308" t="str">
        <f>IF(A1798="","",VLOOKUP(A1798,'Project Budget vs Exp'!$B$9:$G$52,2,FALSE))</f>
        <v/>
      </c>
      <c r="C1798" s="117"/>
      <c r="D1798" s="116"/>
      <c r="E1798" s="118"/>
      <c r="F1798" s="119"/>
      <c r="G1798" s="120"/>
      <c r="H1798" s="120"/>
      <c r="I1798" s="418">
        <f t="shared" si="28"/>
        <v>0</v>
      </c>
      <c r="J1798" s="331"/>
      <c r="K1798" s="332">
        <f>IFERROR(SUM(C1798/'Transfers of Funds'!$F$57),0)</f>
        <v>0</v>
      </c>
      <c r="L1798" s="21"/>
      <c r="M1798" s="47" t="s">
        <v>162</v>
      </c>
      <c r="N1798" s="46"/>
    </row>
    <row r="1799" spans="1:14" s="23" customFormat="1" ht="14.25" customHeight="1">
      <c r="A1799" s="115"/>
      <c r="B1799" s="308" t="str">
        <f>IF(A1799="","",VLOOKUP(A1799,'Project Budget vs Exp'!$B$9:$G$52,2,FALSE))</f>
        <v/>
      </c>
      <c r="C1799" s="117"/>
      <c r="D1799" s="116"/>
      <c r="E1799" s="118"/>
      <c r="F1799" s="119"/>
      <c r="G1799" s="120"/>
      <c r="H1799" s="120"/>
      <c r="I1799" s="418">
        <f t="shared" si="28"/>
        <v>0</v>
      </c>
      <c r="J1799" s="331"/>
      <c r="K1799" s="332">
        <f>IFERROR(SUM(C1799/'Transfers of Funds'!$F$57),0)</f>
        <v>0</v>
      </c>
      <c r="L1799" s="21"/>
      <c r="M1799" s="47" t="s">
        <v>162</v>
      </c>
      <c r="N1799" s="46"/>
    </row>
    <row r="1800" spans="1:14" s="23" customFormat="1" ht="14.25" customHeight="1">
      <c r="A1800" s="115"/>
      <c r="B1800" s="308" t="str">
        <f>IF(A1800="","",VLOOKUP(A1800,'Project Budget vs Exp'!$B$9:$G$52,2,FALSE))</f>
        <v/>
      </c>
      <c r="C1800" s="117"/>
      <c r="D1800" s="116"/>
      <c r="E1800" s="118"/>
      <c r="F1800" s="119"/>
      <c r="G1800" s="120"/>
      <c r="H1800" s="120"/>
      <c r="I1800" s="418">
        <f t="shared" si="28"/>
        <v>0</v>
      </c>
      <c r="J1800" s="331"/>
      <c r="K1800" s="332">
        <f>IFERROR(SUM(C1800/'Transfers of Funds'!$F$57),0)</f>
        <v>0</v>
      </c>
      <c r="L1800" s="21"/>
      <c r="M1800" s="47" t="s">
        <v>162</v>
      </c>
      <c r="N1800" s="46"/>
    </row>
    <row r="1801" spans="1:14" s="23" customFormat="1" ht="14.25" customHeight="1">
      <c r="A1801" s="115"/>
      <c r="B1801" s="308" t="str">
        <f>IF(A1801="","",VLOOKUP(A1801,'Project Budget vs Exp'!$B$9:$G$52,2,FALSE))</f>
        <v/>
      </c>
      <c r="C1801" s="117"/>
      <c r="D1801" s="116"/>
      <c r="E1801" s="118"/>
      <c r="F1801" s="119"/>
      <c r="G1801" s="120"/>
      <c r="H1801" s="120"/>
      <c r="I1801" s="418">
        <f t="shared" si="28"/>
        <v>0</v>
      </c>
      <c r="J1801" s="331"/>
      <c r="K1801" s="332">
        <f>IFERROR(SUM(C1801/'Transfers of Funds'!$F$57),0)</f>
        <v>0</v>
      </c>
      <c r="L1801" s="21"/>
      <c r="M1801" s="47" t="s">
        <v>162</v>
      </c>
      <c r="N1801" s="46"/>
    </row>
    <row r="1802" spans="1:14" s="23" customFormat="1" ht="14.25" customHeight="1">
      <c r="A1802" s="115"/>
      <c r="B1802" s="308" t="str">
        <f>IF(A1802="","",VLOOKUP(A1802,'Project Budget vs Exp'!$B$9:$G$52,2,FALSE))</f>
        <v/>
      </c>
      <c r="C1802" s="117"/>
      <c r="D1802" s="116"/>
      <c r="E1802" s="118"/>
      <c r="F1802" s="119"/>
      <c r="G1802" s="120"/>
      <c r="H1802" s="120"/>
      <c r="I1802" s="418">
        <f t="shared" si="28"/>
        <v>0</v>
      </c>
      <c r="J1802" s="331"/>
      <c r="K1802" s="332">
        <f>IFERROR(SUM(C1802/'Transfers of Funds'!$F$57),0)</f>
        <v>0</v>
      </c>
      <c r="L1802" s="21"/>
      <c r="M1802" s="47" t="s">
        <v>162</v>
      </c>
      <c r="N1802" s="46"/>
    </row>
    <row r="1803" spans="1:14" s="23" customFormat="1" ht="14.25" customHeight="1">
      <c r="A1803" s="115"/>
      <c r="B1803" s="308" t="str">
        <f>IF(A1803="","",VLOOKUP(A1803,'Project Budget vs Exp'!$B$9:$G$52,2,FALSE))</f>
        <v/>
      </c>
      <c r="C1803" s="117"/>
      <c r="D1803" s="116"/>
      <c r="E1803" s="118"/>
      <c r="F1803" s="119"/>
      <c r="G1803" s="120"/>
      <c r="H1803" s="120"/>
      <c r="I1803" s="418">
        <f t="shared" si="28"/>
        <v>0</v>
      </c>
      <c r="J1803" s="331"/>
      <c r="K1803" s="332">
        <f>IFERROR(SUM(C1803/'Transfers of Funds'!$F$57),0)</f>
        <v>0</v>
      </c>
      <c r="L1803" s="21"/>
      <c r="M1803" s="47" t="s">
        <v>162</v>
      </c>
      <c r="N1803" s="46"/>
    </row>
    <row r="1804" spans="1:14" s="23" customFormat="1" ht="14.25" customHeight="1">
      <c r="A1804" s="115"/>
      <c r="B1804" s="308" t="str">
        <f>IF(A1804="","",VLOOKUP(A1804,'Project Budget vs Exp'!$B$9:$G$52,2,FALSE))</f>
        <v/>
      </c>
      <c r="C1804" s="117"/>
      <c r="D1804" s="116"/>
      <c r="E1804" s="118"/>
      <c r="F1804" s="119"/>
      <c r="G1804" s="120"/>
      <c r="H1804" s="120"/>
      <c r="I1804" s="418">
        <f t="shared" si="28"/>
        <v>0</v>
      </c>
      <c r="J1804" s="331"/>
      <c r="K1804" s="332">
        <f>IFERROR(SUM(C1804/'Transfers of Funds'!$F$57),0)</f>
        <v>0</v>
      </c>
      <c r="L1804" s="21"/>
      <c r="M1804" s="47" t="s">
        <v>162</v>
      </c>
      <c r="N1804" s="46"/>
    </row>
    <row r="1805" spans="1:14" s="23" customFormat="1" ht="14.25" customHeight="1">
      <c r="A1805" s="115"/>
      <c r="B1805" s="308" t="str">
        <f>IF(A1805="","",VLOOKUP(A1805,'Project Budget vs Exp'!$B$9:$G$52,2,FALSE))</f>
        <v/>
      </c>
      <c r="C1805" s="117"/>
      <c r="D1805" s="116"/>
      <c r="E1805" s="118"/>
      <c r="F1805" s="119"/>
      <c r="G1805" s="120"/>
      <c r="H1805" s="120"/>
      <c r="I1805" s="418">
        <f t="shared" si="28"/>
        <v>0</v>
      </c>
      <c r="J1805" s="331"/>
      <c r="K1805" s="332">
        <f>IFERROR(SUM(C1805/'Transfers of Funds'!$F$57),0)</f>
        <v>0</v>
      </c>
      <c r="L1805" s="21"/>
      <c r="M1805" s="47" t="s">
        <v>162</v>
      </c>
      <c r="N1805" s="46"/>
    </row>
    <row r="1806" spans="1:14" s="23" customFormat="1" ht="14.25" customHeight="1">
      <c r="A1806" s="115"/>
      <c r="B1806" s="308" t="str">
        <f>IF(A1806="","",VLOOKUP(A1806,'Project Budget vs Exp'!$B$9:$G$52,2,FALSE))</f>
        <v/>
      </c>
      <c r="C1806" s="117"/>
      <c r="D1806" s="116"/>
      <c r="E1806" s="118"/>
      <c r="F1806" s="119"/>
      <c r="G1806" s="120"/>
      <c r="H1806" s="120"/>
      <c r="I1806" s="418">
        <f t="shared" si="28"/>
        <v>0</v>
      </c>
      <c r="J1806" s="331"/>
      <c r="K1806" s="332">
        <f>IFERROR(SUM(C1806/'Transfers of Funds'!$F$57),0)</f>
        <v>0</v>
      </c>
      <c r="L1806" s="21"/>
      <c r="M1806" s="47" t="s">
        <v>162</v>
      </c>
      <c r="N1806" s="46"/>
    </row>
    <row r="1807" spans="1:14" s="23" customFormat="1" ht="14.25" customHeight="1">
      <c r="A1807" s="115"/>
      <c r="B1807" s="308" t="str">
        <f>IF(A1807="","",VLOOKUP(A1807,'Project Budget vs Exp'!$B$9:$G$52,2,FALSE))</f>
        <v/>
      </c>
      <c r="C1807" s="117"/>
      <c r="D1807" s="116"/>
      <c r="E1807" s="118"/>
      <c r="F1807" s="119"/>
      <c r="G1807" s="120"/>
      <c r="H1807" s="120"/>
      <c r="I1807" s="418">
        <f t="shared" si="28"/>
        <v>0</v>
      </c>
      <c r="J1807" s="331"/>
      <c r="K1807" s="332">
        <f>IFERROR(SUM(C1807/'Transfers of Funds'!$F$57),0)</f>
        <v>0</v>
      </c>
      <c r="L1807" s="21"/>
      <c r="M1807" s="47" t="s">
        <v>162</v>
      </c>
      <c r="N1807" s="46"/>
    </row>
    <row r="1808" spans="1:14" s="23" customFormat="1" ht="14.25" customHeight="1">
      <c r="A1808" s="115"/>
      <c r="B1808" s="308" t="str">
        <f>IF(A1808="","",VLOOKUP(A1808,'Project Budget vs Exp'!$B$9:$G$52,2,FALSE))</f>
        <v/>
      </c>
      <c r="C1808" s="117"/>
      <c r="D1808" s="116"/>
      <c r="E1808" s="118"/>
      <c r="F1808" s="119"/>
      <c r="G1808" s="120"/>
      <c r="H1808" s="120"/>
      <c r="I1808" s="418">
        <f t="shared" si="28"/>
        <v>0</v>
      </c>
      <c r="J1808" s="331"/>
      <c r="K1808" s="332">
        <f>IFERROR(SUM(C1808/'Transfers of Funds'!$F$57),0)</f>
        <v>0</v>
      </c>
      <c r="L1808" s="21"/>
      <c r="M1808" s="47" t="s">
        <v>162</v>
      </c>
      <c r="N1808" s="46"/>
    </row>
    <row r="1809" spans="1:14" s="23" customFormat="1" ht="14.25" customHeight="1">
      <c r="A1809" s="115"/>
      <c r="B1809" s="308" t="str">
        <f>IF(A1809="","",VLOOKUP(A1809,'Project Budget vs Exp'!$B$9:$G$52,2,FALSE))</f>
        <v/>
      </c>
      <c r="C1809" s="117"/>
      <c r="D1809" s="116"/>
      <c r="E1809" s="118"/>
      <c r="F1809" s="119"/>
      <c r="G1809" s="120"/>
      <c r="H1809" s="120"/>
      <c r="I1809" s="418">
        <f t="shared" si="28"/>
        <v>0</v>
      </c>
      <c r="J1809" s="331"/>
      <c r="K1809" s="332">
        <f>IFERROR(SUM(C1809/'Transfers of Funds'!$F$57),0)</f>
        <v>0</v>
      </c>
      <c r="L1809" s="21"/>
      <c r="M1809" s="47" t="s">
        <v>162</v>
      </c>
      <c r="N1809" s="46"/>
    </row>
    <row r="1810" spans="1:14" s="23" customFormat="1" ht="14.25" customHeight="1">
      <c r="A1810" s="115"/>
      <c r="B1810" s="308" t="str">
        <f>IF(A1810="","",VLOOKUP(A1810,'Project Budget vs Exp'!$B$9:$G$52,2,FALSE))</f>
        <v/>
      </c>
      <c r="C1810" s="117"/>
      <c r="D1810" s="116"/>
      <c r="E1810" s="118"/>
      <c r="F1810" s="119"/>
      <c r="G1810" s="120"/>
      <c r="H1810" s="120"/>
      <c r="I1810" s="418">
        <f t="shared" si="28"/>
        <v>0</v>
      </c>
      <c r="J1810" s="331"/>
      <c r="K1810" s="332">
        <f>IFERROR(SUM(C1810/'Transfers of Funds'!$F$57),0)</f>
        <v>0</v>
      </c>
      <c r="L1810" s="21"/>
      <c r="M1810" s="47" t="s">
        <v>162</v>
      </c>
      <c r="N1810" s="46"/>
    </row>
    <row r="1811" spans="1:14" s="23" customFormat="1" ht="14.25" customHeight="1">
      <c r="A1811" s="115"/>
      <c r="B1811" s="308" t="str">
        <f>IF(A1811="","",VLOOKUP(A1811,'Project Budget vs Exp'!$B$9:$G$52,2,FALSE))</f>
        <v/>
      </c>
      <c r="C1811" s="117"/>
      <c r="D1811" s="116"/>
      <c r="E1811" s="118"/>
      <c r="F1811" s="119"/>
      <c r="G1811" s="120"/>
      <c r="H1811" s="120"/>
      <c r="I1811" s="418">
        <f t="shared" si="28"/>
        <v>0</v>
      </c>
      <c r="J1811" s="331"/>
      <c r="K1811" s="332">
        <f>IFERROR(SUM(C1811/'Transfers of Funds'!$F$57),0)</f>
        <v>0</v>
      </c>
      <c r="L1811" s="21"/>
      <c r="M1811" s="47" t="s">
        <v>162</v>
      </c>
      <c r="N1811" s="46"/>
    </row>
    <row r="1812" spans="1:14" s="23" customFormat="1" ht="14.25" customHeight="1">
      <c r="A1812" s="115"/>
      <c r="B1812" s="308" t="str">
        <f>IF(A1812="","",VLOOKUP(A1812,'Project Budget vs Exp'!$B$9:$G$52,2,FALSE))</f>
        <v/>
      </c>
      <c r="C1812" s="117"/>
      <c r="D1812" s="116"/>
      <c r="E1812" s="118"/>
      <c r="F1812" s="119"/>
      <c r="G1812" s="120"/>
      <c r="H1812" s="120"/>
      <c r="I1812" s="418">
        <f t="shared" si="28"/>
        <v>0</v>
      </c>
      <c r="J1812" s="331"/>
      <c r="K1812" s="332">
        <f>IFERROR(SUM(C1812/'Transfers of Funds'!$F$57),0)</f>
        <v>0</v>
      </c>
      <c r="L1812" s="21"/>
      <c r="M1812" s="47" t="s">
        <v>162</v>
      </c>
      <c r="N1812" s="46"/>
    </row>
    <row r="1813" spans="1:14" s="23" customFormat="1" ht="14.25" customHeight="1">
      <c r="A1813" s="115"/>
      <c r="B1813" s="308" t="str">
        <f>IF(A1813="","",VLOOKUP(A1813,'Project Budget vs Exp'!$B$9:$G$52,2,FALSE))</f>
        <v/>
      </c>
      <c r="C1813" s="117"/>
      <c r="D1813" s="116"/>
      <c r="E1813" s="118"/>
      <c r="F1813" s="119"/>
      <c r="G1813" s="120"/>
      <c r="H1813" s="120"/>
      <c r="I1813" s="418">
        <f t="shared" ref="I1813:I1876" si="29">IF(OR(F$4="EUR",F$4="USD",F$4="GBP",F$4="CAD",F$4="NZD",F$4="AUD"),K1813,C1813)</f>
        <v>0</v>
      </c>
      <c r="J1813" s="331"/>
      <c r="K1813" s="332">
        <f>IFERROR(SUM(C1813/'Transfers of Funds'!$F$57),0)</f>
        <v>0</v>
      </c>
      <c r="L1813" s="21"/>
      <c r="M1813" s="47" t="s">
        <v>162</v>
      </c>
      <c r="N1813" s="46"/>
    </row>
    <row r="1814" spans="1:14" s="23" customFormat="1" ht="14.25" customHeight="1">
      <c r="A1814" s="115"/>
      <c r="B1814" s="308" t="str">
        <f>IF(A1814="","",VLOOKUP(A1814,'Project Budget vs Exp'!$B$9:$G$52,2,FALSE))</f>
        <v/>
      </c>
      <c r="C1814" s="117"/>
      <c r="D1814" s="116"/>
      <c r="E1814" s="118"/>
      <c r="F1814" s="119"/>
      <c r="G1814" s="120"/>
      <c r="H1814" s="120"/>
      <c r="I1814" s="418">
        <f t="shared" si="29"/>
        <v>0</v>
      </c>
      <c r="J1814" s="331"/>
      <c r="K1814" s="332">
        <f>IFERROR(SUM(C1814/'Transfers of Funds'!$F$57),0)</f>
        <v>0</v>
      </c>
      <c r="L1814" s="21"/>
      <c r="M1814" s="47" t="s">
        <v>162</v>
      </c>
      <c r="N1814" s="46"/>
    </row>
    <row r="1815" spans="1:14" s="23" customFormat="1" ht="14.25" customHeight="1">
      <c r="A1815" s="115"/>
      <c r="B1815" s="308" t="str">
        <f>IF(A1815="","",VLOOKUP(A1815,'Project Budget vs Exp'!$B$9:$G$52,2,FALSE))</f>
        <v/>
      </c>
      <c r="C1815" s="117"/>
      <c r="D1815" s="116"/>
      <c r="E1815" s="118"/>
      <c r="F1815" s="119"/>
      <c r="G1815" s="120"/>
      <c r="H1815" s="120"/>
      <c r="I1815" s="418">
        <f t="shared" si="29"/>
        <v>0</v>
      </c>
      <c r="J1815" s="331"/>
      <c r="K1815" s="332">
        <f>IFERROR(SUM(C1815/'Transfers of Funds'!$F$57),0)</f>
        <v>0</v>
      </c>
      <c r="L1815" s="21"/>
      <c r="M1815" s="47" t="s">
        <v>162</v>
      </c>
      <c r="N1815" s="46"/>
    </row>
    <row r="1816" spans="1:14" s="23" customFormat="1" ht="14.25" customHeight="1">
      <c r="A1816" s="115"/>
      <c r="B1816" s="308" t="str">
        <f>IF(A1816="","",VLOOKUP(A1816,'Project Budget vs Exp'!$B$9:$G$52,2,FALSE))</f>
        <v/>
      </c>
      <c r="C1816" s="117"/>
      <c r="D1816" s="116"/>
      <c r="E1816" s="118"/>
      <c r="F1816" s="119"/>
      <c r="G1816" s="120"/>
      <c r="H1816" s="120"/>
      <c r="I1816" s="418">
        <f t="shared" si="29"/>
        <v>0</v>
      </c>
      <c r="J1816" s="331"/>
      <c r="K1816" s="332">
        <f>IFERROR(SUM(C1816/'Transfers of Funds'!$F$57),0)</f>
        <v>0</v>
      </c>
      <c r="L1816" s="21"/>
      <c r="M1816" s="47" t="s">
        <v>162</v>
      </c>
      <c r="N1816" s="46"/>
    </row>
    <row r="1817" spans="1:14" s="23" customFormat="1" ht="14.25" customHeight="1">
      <c r="A1817" s="115"/>
      <c r="B1817" s="308" t="str">
        <f>IF(A1817="","",VLOOKUP(A1817,'Project Budget vs Exp'!$B$9:$G$52,2,FALSE))</f>
        <v/>
      </c>
      <c r="C1817" s="117"/>
      <c r="D1817" s="116"/>
      <c r="E1817" s="118"/>
      <c r="F1817" s="119"/>
      <c r="G1817" s="120"/>
      <c r="H1817" s="120"/>
      <c r="I1817" s="418">
        <f t="shared" si="29"/>
        <v>0</v>
      </c>
      <c r="J1817" s="331"/>
      <c r="K1817" s="332">
        <f>IFERROR(SUM(C1817/'Transfers of Funds'!$F$57),0)</f>
        <v>0</v>
      </c>
      <c r="L1817" s="21"/>
      <c r="M1817" s="47" t="s">
        <v>162</v>
      </c>
      <c r="N1817" s="46"/>
    </row>
    <row r="1818" spans="1:14" s="23" customFormat="1" ht="14.25" customHeight="1">
      <c r="A1818" s="115"/>
      <c r="B1818" s="308" t="str">
        <f>IF(A1818="","",VLOOKUP(A1818,'Project Budget vs Exp'!$B$9:$G$52,2,FALSE))</f>
        <v/>
      </c>
      <c r="C1818" s="117"/>
      <c r="D1818" s="116"/>
      <c r="E1818" s="118"/>
      <c r="F1818" s="119"/>
      <c r="G1818" s="120"/>
      <c r="H1818" s="120"/>
      <c r="I1818" s="418">
        <f t="shared" si="29"/>
        <v>0</v>
      </c>
      <c r="J1818" s="331"/>
      <c r="K1818" s="332">
        <f>IFERROR(SUM(C1818/'Transfers of Funds'!$F$57),0)</f>
        <v>0</v>
      </c>
      <c r="L1818" s="21"/>
      <c r="M1818" s="47" t="s">
        <v>162</v>
      </c>
      <c r="N1818" s="46"/>
    </row>
    <row r="1819" spans="1:14" s="23" customFormat="1" ht="14.25" customHeight="1">
      <c r="A1819" s="115"/>
      <c r="B1819" s="308" t="str">
        <f>IF(A1819="","",VLOOKUP(A1819,'Project Budget vs Exp'!$B$9:$G$52,2,FALSE))</f>
        <v/>
      </c>
      <c r="C1819" s="117"/>
      <c r="D1819" s="116"/>
      <c r="E1819" s="118"/>
      <c r="F1819" s="119"/>
      <c r="G1819" s="120"/>
      <c r="H1819" s="120"/>
      <c r="I1819" s="418">
        <f t="shared" si="29"/>
        <v>0</v>
      </c>
      <c r="J1819" s="331"/>
      <c r="K1819" s="332">
        <f>IFERROR(SUM(C1819/'Transfers of Funds'!$F$57),0)</f>
        <v>0</v>
      </c>
      <c r="L1819" s="21"/>
      <c r="M1819" s="47" t="s">
        <v>162</v>
      </c>
      <c r="N1819" s="46"/>
    </row>
    <row r="1820" spans="1:14" s="23" customFormat="1" ht="14.25" customHeight="1">
      <c r="A1820" s="115"/>
      <c r="B1820" s="308" t="str">
        <f>IF(A1820="","",VLOOKUP(A1820,'Project Budget vs Exp'!$B$9:$G$52,2,FALSE))</f>
        <v/>
      </c>
      <c r="C1820" s="117"/>
      <c r="D1820" s="116"/>
      <c r="E1820" s="118"/>
      <c r="F1820" s="119"/>
      <c r="G1820" s="120"/>
      <c r="H1820" s="120"/>
      <c r="I1820" s="418">
        <f t="shared" si="29"/>
        <v>0</v>
      </c>
      <c r="J1820" s="331"/>
      <c r="K1820" s="332">
        <f>IFERROR(SUM(C1820/'Transfers of Funds'!$F$57),0)</f>
        <v>0</v>
      </c>
      <c r="L1820" s="21"/>
      <c r="M1820" s="47" t="s">
        <v>162</v>
      </c>
      <c r="N1820" s="46"/>
    </row>
    <row r="1821" spans="1:14" s="23" customFormat="1" ht="14.25" customHeight="1">
      <c r="A1821" s="115"/>
      <c r="B1821" s="308" t="str">
        <f>IF(A1821="","",VLOOKUP(A1821,'Project Budget vs Exp'!$B$9:$G$52,2,FALSE))</f>
        <v/>
      </c>
      <c r="C1821" s="117"/>
      <c r="D1821" s="116"/>
      <c r="E1821" s="118"/>
      <c r="F1821" s="119"/>
      <c r="G1821" s="120"/>
      <c r="H1821" s="120"/>
      <c r="I1821" s="418">
        <f t="shared" si="29"/>
        <v>0</v>
      </c>
      <c r="J1821" s="331"/>
      <c r="K1821" s="332">
        <f>IFERROR(SUM(C1821/'Transfers of Funds'!$F$57),0)</f>
        <v>0</v>
      </c>
      <c r="L1821" s="21"/>
      <c r="M1821" s="47" t="s">
        <v>162</v>
      </c>
      <c r="N1821" s="46"/>
    </row>
    <row r="1822" spans="1:14" s="23" customFormat="1" ht="14.25" customHeight="1">
      <c r="A1822" s="115"/>
      <c r="B1822" s="308" t="str">
        <f>IF(A1822="","",VLOOKUP(A1822,'Project Budget vs Exp'!$B$9:$G$52,2,FALSE))</f>
        <v/>
      </c>
      <c r="C1822" s="117"/>
      <c r="D1822" s="116"/>
      <c r="E1822" s="118"/>
      <c r="F1822" s="119"/>
      <c r="G1822" s="120"/>
      <c r="H1822" s="120"/>
      <c r="I1822" s="418">
        <f t="shared" si="29"/>
        <v>0</v>
      </c>
      <c r="J1822" s="331"/>
      <c r="K1822" s="332">
        <f>IFERROR(SUM(C1822/'Transfers of Funds'!$F$57),0)</f>
        <v>0</v>
      </c>
      <c r="L1822" s="21"/>
      <c r="M1822" s="47" t="s">
        <v>162</v>
      </c>
      <c r="N1822" s="46"/>
    </row>
    <row r="1823" spans="1:14" s="23" customFormat="1" ht="14.25" customHeight="1">
      <c r="A1823" s="115"/>
      <c r="B1823" s="308" t="str">
        <f>IF(A1823="","",VLOOKUP(A1823,'Project Budget vs Exp'!$B$9:$G$52,2,FALSE))</f>
        <v/>
      </c>
      <c r="C1823" s="117"/>
      <c r="D1823" s="116"/>
      <c r="E1823" s="118"/>
      <c r="F1823" s="119"/>
      <c r="G1823" s="120"/>
      <c r="H1823" s="120"/>
      <c r="I1823" s="418">
        <f t="shared" si="29"/>
        <v>0</v>
      </c>
      <c r="J1823" s="331"/>
      <c r="K1823" s="332">
        <f>IFERROR(SUM(C1823/'Transfers of Funds'!$F$57),0)</f>
        <v>0</v>
      </c>
      <c r="L1823" s="21"/>
      <c r="M1823" s="47" t="s">
        <v>162</v>
      </c>
      <c r="N1823" s="46"/>
    </row>
    <row r="1824" spans="1:14" s="23" customFormat="1" ht="14.25" customHeight="1">
      <c r="A1824" s="115"/>
      <c r="B1824" s="308" t="str">
        <f>IF(A1824="","",VLOOKUP(A1824,'Project Budget vs Exp'!$B$9:$G$52,2,FALSE))</f>
        <v/>
      </c>
      <c r="C1824" s="117"/>
      <c r="D1824" s="116"/>
      <c r="E1824" s="118"/>
      <c r="F1824" s="119"/>
      <c r="G1824" s="120"/>
      <c r="H1824" s="120"/>
      <c r="I1824" s="418">
        <f t="shared" si="29"/>
        <v>0</v>
      </c>
      <c r="J1824" s="331"/>
      <c r="K1824" s="332">
        <f>IFERROR(SUM(C1824/'Transfers of Funds'!$F$57),0)</f>
        <v>0</v>
      </c>
      <c r="L1824" s="21"/>
      <c r="M1824" s="47" t="s">
        <v>162</v>
      </c>
      <c r="N1824" s="46"/>
    </row>
    <row r="1825" spans="1:14" s="23" customFormat="1" ht="14.25" customHeight="1">
      <c r="A1825" s="115"/>
      <c r="B1825" s="308" t="str">
        <f>IF(A1825="","",VLOOKUP(A1825,'Project Budget vs Exp'!$B$9:$G$52,2,FALSE))</f>
        <v/>
      </c>
      <c r="C1825" s="117"/>
      <c r="D1825" s="116"/>
      <c r="E1825" s="118"/>
      <c r="F1825" s="119"/>
      <c r="G1825" s="120"/>
      <c r="H1825" s="120"/>
      <c r="I1825" s="418">
        <f t="shared" si="29"/>
        <v>0</v>
      </c>
      <c r="J1825" s="331"/>
      <c r="K1825" s="332">
        <f>IFERROR(SUM(C1825/'Transfers of Funds'!$F$57),0)</f>
        <v>0</v>
      </c>
      <c r="L1825" s="21"/>
      <c r="M1825" s="47" t="s">
        <v>162</v>
      </c>
      <c r="N1825" s="46"/>
    </row>
    <row r="1826" spans="1:14" s="23" customFormat="1" ht="14.25" customHeight="1">
      <c r="A1826" s="115"/>
      <c r="B1826" s="308" t="str">
        <f>IF(A1826="","",VLOOKUP(A1826,'Project Budget vs Exp'!$B$9:$G$52,2,FALSE))</f>
        <v/>
      </c>
      <c r="C1826" s="117"/>
      <c r="D1826" s="116"/>
      <c r="E1826" s="118"/>
      <c r="F1826" s="119"/>
      <c r="G1826" s="120"/>
      <c r="H1826" s="120"/>
      <c r="I1826" s="418">
        <f t="shared" si="29"/>
        <v>0</v>
      </c>
      <c r="J1826" s="331"/>
      <c r="K1826" s="332">
        <f>IFERROR(SUM(C1826/'Transfers of Funds'!$F$57),0)</f>
        <v>0</v>
      </c>
      <c r="L1826" s="21"/>
      <c r="M1826" s="47" t="s">
        <v>162</v>
      </c>
      <c r="N1826" s="46"/>
    </row>
    <row r="1827" spans="1:14" s="23" customFormat="1" ht="14.25" customHeight="1">
      <c r="A1827" s="115"/>
      <c r="B1827" s="308" t="str">
        <f>IF(A1827="","",VLOOKUP(A1827,'Project Budget vs Exp'!$B$9:$G$52,2,FALSE))</f>
        <v/>
      </c>
      <c r="C1827" s="117"/>
      <c r="D1827" s="116"/>
      <c r="E1827" s="118"/>
      <c r="F1827" s="119"/>
      <c r="G1827" s="120"/>
      <c r="H1827" s="120"/>
      <c r="I1827" s="418">
        <f t="shared" si="29"/>
        <v>0</v>
      </c>
      <c r="J1827" s="331"/>
      <c r="K1827" s="332">
        <f>IFERROR(SUM(C1827/'Transfers of Funds'!$F$57),0)</f>
        <v>0</v>
      </c>
      <c r="L1827" s="21"/>
      <c r="M1827" s="47" t="s">
        <v>162</v>
      </c>
      <c r="N1827" s="46"/>
    </row>
    <row r="1828" spans="1:14" s="23" customFormat="1" ht="14.25" customHeight="1">
      <c r="A1828" s="115"/>
      <c r="B1828" s="308" t="str">
        <f>IF(A1828="","",VLOOKUP(A1828,'Project Budget vs Exp'!$B$9:$G$52,2,FALSE))</f>
        <v/>
      </c>
      <c r="C1828" s="117"/>
      <c r="D1828" s="116"/>
      <c r="E1828" s="118"/>
      <c r="F1828" s="119"/>
      <c r="G1828" s="120"/>
      <c r="H1828" s="120"/>
      <c r="I1828" s="418">
        <f t="shared" si="29"/>
        <v>0</v>
      </c>
      <c r="J1828" s="331"/>
      <c r="K1828" s="332">
        <f>IFERROR(SUM(C1828/'Transfers of Funds'!$F$57),0)</f>
        <v>0</v>
      </c>
      <c r="L1828" s="21"/>
      <c r="M1828" s="47" t="s">
        <v>162</v>
      </c>
      <c r="N1828" s="46"/>
    </row>
    <row r="1829" spans="1:14" s="23" customFormat="1" ht="14.25" customHeight="1">
      <c r="A1829" s="115"/>
      <c r="B1829" s="308" t="str">
        <f>IF(A1829="","",VLOOKUP(A1829,'Project Budget vs Exp'!$B$9:$G$52,2,FALSE))</f>
        <v/>
      </c>
      <c r="C1829" s="117"/>
      <c r="D1829" s="116"/>
      <c r="E1829" s="118"/>
      <c r="F1829" s="119"/>
      <c r="G1829" s="120"/>
      <c r="H1829" s="120"/>
      <c r="I1829" s="418">
        <f t="shared" si="29"/>
        <v>0</v>
      </c>
      <c r="J1829" s="331"/>
      <c r="K1829" s="332">
        <f>IFERROR(SUM(C1829/'Transfers of Funds'!$F$57),0)</f>
        <v>0</v>
      </c>
      <c r="L1829" s="21"/>
      <c r="M1829" s="47" t="s">
        <v>162</v>
      </c>
      <c r="N1829" s="46"/>
    </row>
    <row r="1830" spans="1:14" s="23" customFormat="1" ht="14.25" customHeight="1">
      <c r="A1830" s="115"/>
      <c r="B1830" s="308" t="str">
        <f>IF(A1830="","",VLOOKUP(A1830,'Project Budget vs Exp'!$B$9:$G$52,2,FALSE))</f>
        <v/>
      </c>
      <c r="C1830" s="117"/>
      <c r="D1830" s="116"/>
      <c r="E1830" s="118"/>
      <c r="F1830" s="119"/>
      <c r="G1830" s="120"/>
      <c r="H1830" s="120"/>
      <c r="I1830" s="418">
        <f t="shared" si="29"/>
        <v>0</v>
      </c>
      <c r="J1830" s="331"/>
      <c r="K1830" s="332">
        <f>IFERROR(SUM(C1830/'Transfers of Funds'!$F$57),0)</f>
        <v>0</v>
      </c>
      <c r="L1830" s="21"/>
      <c r="M1830" s="47" t="s">
        <v>162</v>
      </c>
      <c r="N1830" s="46"/>
    </row>
    <row r="1831" spans="1:14" s="23" customFormat="1" ht="14.25" customHeight="1">
      <c r="A1831" s="115"/>
      <c r="B1831" s="308" t="str">
        <f>IF(A1831="","",VLOOKUP(A1831,'Project Budget vs Exp'!$B$9:$G$52,2,FALSE))</f>
        <v/>
      </c>
      <c r="C1831" s="117"/>
      <c r="D1831" s="116"/>
      <c r="E1831" s="118"/>
      <c r="F1831" s="119"/>
      <c r="G1831" s="120"/>
      <c r="H1831" s="120"/>
      <c r="I1831" s="418">
        <f t="shared" si="29"/>
        <v>0</v>
      </c>
      <c r="J1831" s="331"/>
      <c r="K1831" s="332">
        <f>IFERROR(SUM(C1831/'Transfers of Funds'!$F$57),0)</f>
        <v>0</v>
      </c>
      <c r="L1831" s="21"/>
      <c r="M1831" s="47" t="s">
        <v>162</v>
      </c>
      <c r="N1831" s="46"/>
    </row>
    <row r="1832" spans="1:14" s="23" customFormat="1" ht="14.25" customHeight="1">
      <c r="A1832" s="115"/>
      <c r="B1832" s="308" t="str">
        <f>IF(A1832="","",VLOOKUP(A1832,'Project Budget vs Exp'!$B$9:$G$52,2,FALSE))</f>
        <v/>
      </c>
      <c r="C1832" s="117"/>
      <c r="D1832" s="116"/>
      <c r="E1832" s="118"/>
      <c r="F1832" s="119"/>
      <c r="G1832" s="120"/>
      <c r="H1832" s="120"/>
      <c r="I1832" s="418">
        <f t="shared" si="29"/>
        <v>0</v>
      </c>
      <c r="J1832" s="331"/>
      <c r="K1832" s="332">
        <f>IFERROR(SUM(C1832/'Transfers of Funds'!$F$57),0)</f>
        <v>0</v>
      </c>
      <c r="L1832" s="21"/>
      <c r="M1832" s="47" t="s">
        <v>162</v>
      </c>
      <c r="N1832" s="46"/>
    </row>
    <row r="1833" spans="1:14" s="23" customFormat="1" ht="14.25" customHeight="1">
      <c r="A1833" s="115"/>
      <c r="B1833" s="308" t="str">
        <f>IF(A1833="","",VLOOKUP(A1833,'Project Budget vs Exp'!$B$9:$G$52,2,FALSE))</f>
        <v/>
      </c>
      <c r="C1833" s="117"/>
      <c r="D1833" s="116"/>
      <c r="E1833" s="118"/>
      <c r="F1833" s="119"/>
      <c r="G1833" s="120"/>
      <c r="H1833" s="120"/>
      <c r="I1833" s="418">
        <f t="shared" si="29"/>
        <v>0</v>
      </c>
      <c r="J1833" s="331"/>
      <c r="K1833" s="332">
        <f>IFERROR(SUM(C1833/'Transfers of Funds'!$F$57),0)</f>
        <v>0</v>
      </c>
      <c r="L1833" s="21"/>
      <c r="M1833" s="47" t="s">
        <v>162</v>
      </c>
      <c r="N1833" s="46"/>
    </row>
    <row r="1834" spans="1:14" s="23" customFormat="1" ht="14.25" customHeight="1">
      <c r="A1834" s="115"/>
      <c r="B1834" s="308" t="str">
        <f>IF(A1834="","",VLOOKUP(A1834,'Project Budget vs Exp'!$B$9:$G$52,2,FALSE))</f>
        <v/>
      </c>
      <c r="C1834" s="117"/>
      <c r="D1834" s="116"/>
      <c r="E1834" s="118"/>
      <c r="F1834" s="119"/>
      <c r="G1834" s="120"/>
      <c r="H1834" s="120"/>
      <c r="I1834" s="418">
        <f t="shared" si="29"/>
        <v>0</v>
      </c>
      <c r="J1834" s="331"/>
      <c r="K1834" s="332">
        <f>IFERROR(SUM(C1834/'Transfers of Funds'!$F$57),0)</f>
        <v>0</v>
      </c>
      <c r="L1834" s="21"/>
      <c r="M1834" s="47" t="s">
        <v>162</v>
      </c>
      <c r="N1834" s="46"/>
    </row>
    <row r="1835" spans="1:14" s="23" customFormat="1" ht="14.25" customHeight="1">
      <c r="A1835" s="115"/>
      <c r="B1835" s="308" t="str">
        <f>IF(A1835="","",VLOOKUP(A1835,'Project Budget vs Exp'!$B$9:$G$52,2,FALSE))</f>
        <v/>
      </c>
      <c r="C1835" s="117"/>
      <c r="D1835" s="116"/>
      <c r="E1835" s="118"/>
      <c r="F1835" s="119"/>
      <c r="G1835" s="120"/>
      <c r="H1835" s="120"/>
      <c r="I1835" s="418">
        <f t="shared" si="29"/>
        <v>0</v>
      </c>
      <c r="J1835" s="331"/>
      <c r="K1835" s="332">
        <f>IFERROR(SUM(C1835/'Transfers of Funds'!$F$57),0)</f>
        <v>0</v>
      </c>
      <c r="L1835" s="21"/>
      <c r="M1835" s="47" t="s">
        <v>162</v>
      </c>
      <c r="N1835" s="46"/>
    </row>
    <row r="1836" spans="1:14" s="23" customFormat="1" ht="14.25" customHeight="1">
      <c r="A1836" s="115"/>
      <c r="B1836" s="308" t="str">
        <f>IF(A1836="","",VLOOKUP(A1836,'Project Budget vs Exp'!$B$9:$G$52,2,FALSE))</f>
        <v/>
      </c>
      <c r="C1836" s="117"/>
      <c r="D1836" s="116"/>
      <c r="E1836" s="118"/>
      <c r="F1836" s="119"/>
      <c r="G1836" s="120"/>
      <c r="H1836" s="120"/>
      <c r="I1836" s="418">
        <f t="shared" si="29"/>
        <v>0</v>
      </c>
      <c r="J1836" s="331"/>
      <c r="K1836" s="332">
        <f>IFERROR(SUM(C1836/'Transfers of Funds'!$F$57),0)</f>
        <v>0</v>
      </c>
      <c r="L1836" s="21"/>
      <c r="M1836" s="47" t="s">
        <v>162</v>
      </c>
      <c r="N1836" s="46"/>
    </row>
    <row r="1837" spans="1:14" s="23" customFormat="1" ht="14.25" customHeight="1">
      <c r="A1837" s="115"/>
      <c r="B1837" s="308" t="str">
        <f>IF(A1837="","",VLOOKUP(A1837,'Project Budget vs Exp'!$B$9:$G$52,2,FALSE))</f>
        <v/>
      </c>
      <c r="C1837" s="117"/>
      <c r="D1837" s="116"/>
      <c r="E1837" s="118"/>
      <c r="F1837" s="119"/>
      <c r="G1837" s="120"/>
      <c r="H1837" s="120"/>
      <c r="I1837" s="418">
        <f t="shared" si="29"/>
        <v>0</v>
      </c>
      <c r="J1837" s="331"/>
      <c r="K1837" s="332">
        <f>IFERROR(SUM(C1837/'Transfers of Funds'!$F$57),0)</f>
        <v>0</v>
      </c>
      <c r="L1837" s="21"/>
      <c r="M1837" s="47" t="s">
        <v>162</v>
      </c>
      <c r="N1837" s="46"/>
    </row>
    <row r="1838" spans="1:14" s="23" customFormat="1" ht="14.25" customHeight="1">
      <c r="A1838" s="115"/>
      <c r="B1838" s="308" t="str">
        <f>IF(A1838="","",VLOOKUP(A1838,'Project Budget vs Exp'!$B$9:$G$52,2,FALSE))</f>
        <v/>
      </c>
      <c r="C1838" s="117"/>
      <c r="D1838" s="116"/>
      <c r="E1838" s="118"/>
      <c r="F1838" s="119"/>
      <c r="G1838" s="120"/>
      <c r="H1838" s="120"/>
      <c r="I1838" s="418">
        <f t="shared" si="29"/>
        <v>0</v>
      </c>
      <c r="J1838" s="331"/>
      <c r="K1838" s="332">
        <f>IFERROR(SUM(C1838/'Transfers of Funds'!$F$57),0)</f>
        <v>0</v>
      </c>
      <c r="L1838" s="21"/>
      <c r="M1838" s="47" t="s">
        <v>162</v>
      </c>
      <c r="N1838" s="46"/>
    </row>
    <row r="1839" spans="1:14" s="23" customFormat="1" ht="14.25" customHeight="1">
      <c r="A1839" s="115"/>
      <c r="B1839" s="308" t="str">
        <f>IF(A1839="","",VLOOKUP(A1839,'Project Budget vs Exp'!$B$9:$G$52,2,FALSE))</f>
        <v/>
      </c>
      <c r="C1839" s="117"/>
      <c r="D1839" s="116"/>
      <c r="E1839" s="118"/>
      <c r="F1839" s="119"/>
      <c r="G1839" s="120"/>
      <c r="H1839" s="120"/>
      <c r="I1839" s="418">
        <f t="shared" si="29"/>
        <v>0</v>
      </c>
      <c r="J1839" s="331"/>
      <c r="K1839" s="332">
        <f>IFERROR(SUM(C1839/'Transfers of Funds'!$F$57),0)</f>
        <v>0</v>
      </c>
      <c r="L1839" s="21"/>
      <c r="M1839" s="47" t="s">
        <v>162</v>
      </c>
      <c r="N1839" s="46"/>
    </row>
    <row r="1840" spans="1:14" s="23" customFormat="1" ht="14.25" customHeight="1">
      <c r="A1840" s="115"/>
      <c r="B1840" s="308" t="str">
        <f>IF(A1840="","",VLOOKUP(A1840,'Project Budget vs Exp'!$B$9:$G$52,2,FALSE))</f>
        <v/>
      </c>
      <c r="C1840" s="117"/>
      <c r="D1840" s="116"/>
      <c r="E1840" s="118"/>
      <c r="F1840" s="119"/>
      <c r="G1840" s="120"/>
      <c r="H1840" s="120"/>
      <c r="I1840" s="418">
        <f t="shared" si="29"/>
        <v>0</v>
      </c>
      <c r="J1840" s="331"/>
      <c r="K1840" s="332">
        <f>IFERROR(SUM(C1840/'Transfers of Funds'!$F$57),0)</f>
        <v>0</v>
      </c>
      <c r="L1840" s="21"/>
      <c r="M1840" s="47" t="s">
        <v>162</v>
      </c>
      <c r="N1840" s="46"/>
    </row>
    <row r="1841" spans="1:14" s="23" customFormat="1" ht="14.25" customHeight="1">
      <c r="A1841" s="115"/>
      <c r="B1841" s="308" t="str">
        <f>IF(A1841="","",VLOOKUP(A1841,'Project Budget vs Exp'!$B$9:$G$52,2,FALSE))</f>
        <v/>
      </c>
      <c r="C1841" s="117"/>
      <c r="D1841" s="116"/>
      <c r="E1841" s="118"/>
      <c r="F1841" s="119"/>
      <c r="G1841" s="120"/>
      <c r="H1841" s="120"/>
      <c r="I1841" s="418">
        <f t="shared" si="29"/>
        <v>0</v>
      </c>
      <c r="J1841" s="331"/>
      <c r="K1841" s="332">
        <f>IFERROR(SUM(C1841/'Transfers of Funds'!$F$57),0)</f>
        <v>0</v>
      </c>
      <c r="L1841" s="21"/>
      <c r="M1841" s="47" t="s">
        <v>162</v>
      </c>
      <c r="N1841" s="46"/>
    </row>
    <row r="1842" spans="1:14" s="23" customFormat="1" ht="14.25" customHeight="1">
      <c r="A1842" s="115"/>
      <c r="B1842" s="308" t="str">
        <f>IF(A1842="","",VLOOKUP(A1842,'Project Budget vs Exp'!$B$9:$G$52,2,FALSE))</f>
        <v/>
      </c>
      <c r="C1842" s="117"/>
      <c r="D1842" s="116"/>
      <c r="E1842" s="118"/>
      <c r="F1842" s="119"/>
      <c r="G1842" s="120"/>
      <c r="H1842" s="120"/>
      <c r="I1842" s="418">
        <f t="shared" si="29"/>
        <v>0</v>
      </c>
      <c r="J1842" s="331"/>
      <c r="K1842" s="332">
        <f>IFERROR(SUM(C1842/'Transfers of Funds'!$F$57),0)</f>
        <v>0</v>
      </c>
      <c r="L1842" s="21"/>
      <c r="M1842" s="47" t="s">
        <v>162</v>
      </c>
      <c r="N1842" s="46"/>
    </row>
    <row r="1843" spans="1:14" s="23" customFormat="1" ht="14.25" customHeight="1">
      <c r="A1843" s="115"/>
      <c r="B1843" s="308" t="str">
        <f>IF(A1843="","",VLOOKUP(A1843,'Project Budget vs Exp'!$B$9:$G$52,2,FALSE))</f>
        <v/>
      </c>
      <c r="C1843" s="117"/>
      <c r="D1843" s="116"/>
      <c r="E1843" s="118"/>
      <c r="F1843" s="119"/>
      <c r="G1843" s="120"/>
      <c r="H1843" s="120"/>
      <c r="I1843" s="418">
        <f t="shared" si="29"/>
        <v>0</v>
      </c>
      <c r="J1843" s="331"/>
      <c r="K1843" s="332">
        <f>IFERROR(SUM(C1843/'Transfers of Funds'!$F$57),0)</f>
        <v>0</v>
      </c>
      <c r="L1843" s="21"/>
      <c r="M1843" s="47" t="s">
        <v>162</v>
      </c>
      <c r="N1843" s="46"/>
    </row>
    <row r="1844" spans="1:14" s="23" customFormat="1" ht="14.25" customHeight="1">
      <c r="A1844" s="115"/>
      <c r="B1844" s="308" t="str">
        <f>IF(A1844="","",VLOOKUP(A1844,'Project Budget vs Exp'!$B$9:$G$52,2,FALSE))</f>
        <v/>
      </c>
      <c r="C1844" s="117"/>
      <c r="D1844" s="116"/>
      <c r="E1844" s="118"/>
      <c r="F1844" s="119"/>
      <c r="G1844" s="120"/>
      <c r="H1844" s="120"/>
      <c r="I1844" s="418">
        <f t="shared" si="29"/>
        <v>0</v>
      </c>
      <c r="J1844" s="331"/>
      <c r="K1844" s="332">
        <f>IFERROR(SUM(C1844/'Transfers of Funds'!$F$57),0)</f>
        <v>0</v>
      </c>
      <c r="L1844" s="21"/>
      <c r="M1844" s="47" t="s">
        <v>162</v>
      </c>
      <c r="N1844" s="46"/>
    </row>
    <row r="1845" spans="1:14" s="23" customFormat="1" ht="14.25" customHeight="1">
      <c r="A1845" s="115"/>
      <c r="B1845" s="308" t="str">
        <f>IF(A1845="","",VLOOKUP(A1845,'Project Budget vs Exp'!$B$9:$G$52,2,FALSE))</f>
        <v/>
      </c>
      <c r="C1845" s="117"/>
      <c r="D1845" s="116"/>
      <c r="E1845" s="118"/>
      <c r="F1845" s="119"/>
      <c r="G1845" s="120"/>
      <c r="H1845" s="120"/>
      <c r="I1845" s="418">
        <f t="shared" si="29"/>
        <v>0</v>
      </c>
      <c r="J1845" s="331"/>
      <c r="K1845" s="332">
        <f>IFERROR(SUM(C1845/'Transfers of Funds'!$F$57),0)</f>
        <v>0</v>
      </c>
      <c r="L1845" s="21"/>
      <c r="M1845" s="47" t="s">
        <v>162</v>
      </c>
      <c r="N1845" s="46"/>
    </row>
    <row r="1846" spans="1:14" s="23" customFormat="1" ht="14.25" customHeight="1">
      <c r="A1846" s="115"/>
      <c r="B1846" s="308" t="str">
        <f>IF(A1846="","",VLOOKUP(A1846,'Project Budget vs Exp'!$B$9:$G$52,2,FALSE))</f>
        <v/>
      </c>
      <c r="C1846" s="117"/>
      <c r="D1846" s="116"/>
      <c r="E1846" s="118"/>
      <c r="F1846" s="119"/>
      <c r="G1846" s="120"/>
      <c r="H1846" s="120"/>
      <c r="I1846" s="418">
        <f t="shared" si="29"/>
        <v>0</v>
      </c>
      <c r="J1846" s="331"/>
      <c r="K1846" s="332">
        <f>IFERROR(SUM(C1846/'Transfers of Funds'!$F$57),0)</f>
        <v>0</v>
      </c>
      <c r="L1846" s="21"/>
      <c r="M1846" s="47" t="s">
        <v>162</v>
      </c>
      <c r="N1846" s="46"/>
    </row>
    <row r="1847" spans="1:14" s="23" customFormat="1" ht="14.25" customHeight="1">
      <c r="A1847" s="115"/>
      <c r="B1847" s="308" t="str">
        <f>IF(A1847="","",VLOOKUP(A1847,'Project Budget vs Exp'!$B$9:$G$52,2,FALSE))</f>
        <v/>
      </c>
      <c r="C1847" s="117"/>
      <c r="D1847" s="116"/>
      <c r="E1847" s="118"/>
      <c r="F1847" s="119"/>
      <c r="G1847" s="120"/>
      <c r="H1847" s="120"/>
      <c r="I1847" s="418">
        <f t="shared" si="29"/>
        <v>0</v>
      </c>
      <c r="J1847" s="331"/>
      <c r="K1847" s="332">
        <f>IFERROR(SUM(C1847/'Transfers of Funds'!$F$57),0)</f>
        <v>0</v>
      </c>
      <c r="L1847" s="21"/>
      <c r="M1847" s="47" t="s">
        <v>162</v>
      </c>
      <c r="N1847" s="46"/>
    </row>
    <row r="1848" spans="1:14" s="23" customFormat="1" ht="14.25" customHeight="1">
      <c r="A1848" s="115"/>
      <c r="B1848" s="308" t="str">
        <f>IF(A1848="","",VLOOKUP(A1848,'Project Budget vs Exp'!$B$9:$G$52,2,FALSE))</f>
        <v/>
      </c>
      <c r="C1848" s="117"/>
      <c r="D1848" s="116"/>
      <c r="E1848" s="118"/>
      <c r="F1848" s="119"/>
      <c r="G1848" s="120"/>
      <c r="H1848" s="120"/>
      <c r="I1848" s="418">
        <f t="shared" si="29"/>
        <v>0</v>
      </c>
      <c r="J1848" s="331"/>
      <c r="K1848" s="332">
        <f>IFERROR(SUM(C1848/'Transfers of Funds'!$F$57),0)</f>
        <v>0</v>
      </c>
      <c r="L1848" s="21"/>
      <c r="M1848" s="47" t="s">
        <v>162</v>
      </c>
      <c r="N1848" s="46"/>
    </row>
    <row r="1849" spans="1:14" s="23" customFormat="1" ht="14.25" customHeight="1">
      <c r="A1849" s="115"/>
      <c r="B1849" s="308" t="str">
        <f>IF(A1849="","",VLOOKUP(A1849,'Project Budget vs Exp'!$B$9:$G$52,2,FALSE))</f>
        <v/>
      </c>
      <c r="C1849" s="117"/>
      <c r="D1849" s="116"/>
      <c r="E1849" s="118"/>
      <c r="F1849" s="119"/>
      <c r="G1849" s="120"/>
      <c r="H1849" s="120"/>
      <c r="I1849" s="418">
        <f t="shared" si="29"/>
        <v>0</v>
      </c>
      <c r="J1849" s="331"/>
      <c r="K1849" s="332">
        <f>IFERROR(SUM(C1849/'Transfers of Funds'!$F$57),0)</f>
        <v>0</v>
      </c>
      <c r="L1849" s="21"/>
      <c r="M1849" s="47" t="s">
        <v>162</v>
      </c>
      <c r="N1849" s="46"/>
    </row>
    <row r="1850" spans="1:14" s="23" customFormat="1" ht="14.25" customHeight="1">
      <c r="A1850" s="115"/>
      <c r="B1850" s="308" t="str">
        <f>IF(A1850="","",VLOOKUP(A1850,'Project Budget vs Exp'!$B$9:$G$52,2,FALSE))</f>
        <v/>
      </c>
      <c r="C1850" s="117"/>
      <c r="D1850" s="116"/>
      <c r="E1850" s="118"/>
      <c r="F1850" s="119"/>
      <c r="G1850" s="120"/>
      <c r="H1850" s="120"/>
      <c r="I1850" s="418">
        <f t="shared" si="29"/>
        <v>0</v>
      </c>
      <c r="J1850" s="331"/>
      <c r="K1850" s="332">
        <f>IFERROR(SUM(C1850/'Transfers of Funds'!$F$57),0)</f>
        <v>0</v>
      </c>
      <c r="L1850" s="21"/>
      <c r="M1850" s="47" t="s">
        <v>162</v>
      </c>
      <c r="N1850" s="46"/>
    </row>
    <row r="1851" spans="1:14" s="23" customFormat="1" ht="14.25" customHeight="1">
      <c r="A1851" s="115"/>
      <c r="B1851" s="308" t="str">
        <f>IF(A1851="","",VLOOKUP(A1851,'Project Budget vs Exp'!$B$9:$G$52,2,FALSE))</f>
        <v/>
      </c>
      <c r="C1851" s="117"/>
      <c r="D1851" s="116"/>
      <c r="E1851" s="118"/>
      <c r="F1851" s="119"/>
      <c r="G1851" s="120"/>
      <c r="H1851" s="120"/>
      <c r="I1851" s="418">
        <f t="shared" si="29"/>
        <v>0</v>
      </c>
      <c r="J1851" s="331"/>
      <c r="K1851" s="332">
        <f>IFERROR(SUM(C1851/'Transfers of Funds'!$F$57),0)</f>
        <v>0</v>
      </c>
      <c r="L1851" s="21"/>
      <c r="M1851" s="47" t="s">
        <v>162</v>
      </c>
      <c r="N1851" s="46"/>
    </row>
    <row r="1852" spans="1:14" s="23" customFormat="1" ht="14.25" customHeight="1">
      <c r="A1852" s="115"/>
      <c r="B1852" s="308" t="str">
        <f>IF(A1852="","",VLOOKUP(A1852,'Project Budget vs Exp'!$B$9:$G$52,2,FALSE))</f>
        <v/>
      </c>
      <c r="C1852" s="117"/>
      <c r="D1852" s="116"/>
      <c r="E1852" s="118"/>
      <c r="F1852" s="119"/>
      <c r="G1852" s="120"/>
      <c r="H1852" s="120"/>
      <c r="I1852" s="418">
        <f t="shared" si="29"/>
        <v>0</v>
      </c>
      <c r="J1852" s="331"/>
      <c r="K1852" s="332">
        <f>IFERROR(SUM(C1852/'Transfers of Funds'!$F$57),0)</f>
        <v>0</v>
      </c>
      <c r="L1852" s="21"/>
      <c r="M1852" s="47" t="s">
        <v>162</v>
      </c>
      <c r="N1852" s="46"/>
    </row>
    <row r="1853" spans="1:14" s="23" customFormat="1" ht="14.25" customHeight="1">
      <c r="A1853" s="115"/>
      <c r="B1853" s="308" t="str">
        <f>IF(A1853="","",VLOOKUP(A1853,'Project Budget vs Exp'!$B$9:$G$52,2,FALSE))</f>
        <v/>
      </c>
      <c r="C1853" s="117"/>
      <c r="D1853" s="116"/>
      <c r="E1853" s="118"/>
      <c r="F1853" s="119"/>
      <c r="G1853" s="120"/>
      <c r="H1853" s="120"/>
      <c r="I1853" s="418">
        <f t="shared" si="29"/>
        <v>0</v>
      </c>
      <c r="J1853" s="331"/>
      <c r="K1853" s="332">
        <f>IFERROR(SUM(C1853/'Transfers of Funds'!$F$57),0)</f>
        <v>0</v>
      </c>
      <c r="L1853" s="21"/>
      <c r="M1853" s="47" t="s">
        <v>162</v>
      </c>
      <c r="N1853" s="46"/>
    </row>
    <row r="1854" spans="1:14" s="23" customFormat="1" ht="14.25" customHeight="1">
      <c r="A1854" s="115"/>
      <c r="B1854" s="308" t="str">
        <f>IF(A1854="","",VLOOKUP(A1854,'Project Budget vs Exp'!$B$9:$G$52,2,FALSE))</f>
        <v/>
      </c>
      <c r="C1854" s="117"/>
      <c r="D1854" s="116"/>
      <c r="E1854" s="118"/>
      <c r="F1854" s="119"/>
      <c r="G1854" s="120"/>
      <c r="H1854" s="120"/>
      <c r="I1854" s="418">
        <f t="shared" si="29"/>
        <v>0</v>
      </c>
      <c r="J1854" s="331"/>
      <c r="K1854" s="332">
        <f>IFERROR(SUM(C1854/'Transfers of Funds'!$F$57),0)</f>
        <v>0</v>
      </c>
      <c r="L1854" s="21"/>
      <c r="M1854" s="47" t="s">
        <v>162</v>
      </c>
      <c r="N1854" s="46"/>
    </row>
    <row r="1855" spans="1:14" s="23" customFormat="1" ht="14.25" customHeight="1">
      <c r="A1855" s="115"/>
      <c r="B1855" s="308" t="str">
        <f>IF(A1855="","",VLOOKUP(A1855,'Project Budget vs Exp'!$B$9:$G$52,2,FALSE))</f>
        <v/>
      </c>
      <c r="C1855" s="117"/>
      <c r="D1855" s="116"/>
      <c r="E1855" s="118"/>
      <c r="F1855" s="119"/>
      <c r="G1855" s="120"/>
      <c r="H1855" s="120"/>
      <c r="I1855" s="418">
        <f t="shared" si="29"/>
        <v>0</v>
      </c>
      <c r="J1855" s="331"/>
      <c r="K1855" s="332">
        <f>IFERROR(SUM(C1855/'Transfers of Funds'!$F$57),0)</f>
        <v>0</v>
      </c>
      <c r="L1855" s="21"/>
      <c r="M1855" s="47" t="s">
        <v>162</v>
      </c>
      <c r="N1855" s="46"/>
    </row>
    <row r="1856" spans="1:14" s="23" customFormat="1" ht="14.25" customHeight="1">
      <c r="A1856" s="115"/>
      <c r="B1856" s="308" t="str">
        <f>IF(A1856="","",VLOOKUP(A1856,'Project Budget vs Exp'!$B$9:$G$52,2,FALSE))</f>
        <v/>
      </c>
      <c r="C1856" s="117"/>
      <c r="D1856" s="116"/>
      <c r="E1856" s="118"/>
      <c r="F1856" s="119"/>
      <c r="G1856" s="120"/>
      <c r="H1856" s="120"/>
      <c r="I1856" s="418">
        <f t="shared" si="29"/>
        <v>0</v>
      </c>
      <c r="J1856" s="331"/>
      <c r="K1856" s="332">
        <f>IFERROR(SUM(C1856/'Transfers of Funds'!$F$57),0)</f>
        <v>0</v>
      </c>
      <c r="L1856" s="21"/>
      <c r="M1856" s="47" t="s">
        <v>162</v>
      </c>
      <c r="N1856" s="46"/>
    </row>
    <row r="1857" spans="1:14" s="23" customFormat="1" ht="14.25" customHeight="1">
      <c r="A1857" s="115"/>
      <c r="B1857" s="308" t="str">
        <f>IF(A1857="","",VLOOKUP(A1857,'Project Budget vs Exp'!$B$9:$G$52,2,FALSE))</f>
        <v/>
      </c>
      <c r="C1857" s="117"/>
      <c r="D1857" s="116"/>
      <c r="E1857" s="118"/>
      <c r="F1857" s="119"/>
      <c r="G1857" s="120"/>
      <c r="H1857" s="120"/>
      <c r="I1857" s="418">
        <f t="shared" si="29"/>
        <v>0</v>
      </c>
      <c r="J1857" s="331"/>
      <c r="K1857" s="332">
        <f>IFERROR(SUM(C1857/'Transfers of Funds'!$F$57),0)</f>
        <v>0</v>
      </c>
      <c r="L1857" s="21"/>
      <c r="M1857" s="47" t="s">
        <v>162</v>
      </c>
      <c r="N1857" s="46"/>
    </row>
    <row r="1858" spans="1:14" s="23" customFormat="1" ht="14.25" customHeight="1">
      <c r="A1858" s="115"/>
      <c r="B1858" s="308" t="str">
        <f>IF(A1858="","",VLOOKUP(A1858,'Project Budget vs Exp'!$B$9:$G$52,2,FALSE))</f>
        <v/>
      </c>
      <c r="C1858" s="117"/>
      <c r="D1858" s="116"/>
      <c r="E1858" s="118"/>
      <c r="F1858" s="119"/>
      <c r="G1858" s="120"/>
      <c r="H1858" s="120"/>
      <c r="I1858" s="418">
        <f t="shared" si="29"/>
        <v>0</v>
      </c>
      <c r="J1858" s="331"/>
      <c r="K1858" s="332">
        <f>IFERROR(SUM(C1858/'Transfers of Funds'!$F$57),0)</f>
        <v>0</v>
      </c>
      <c r="L1858" s="21"/>
      <c r="M1858" s="47" t="s">
        <v>162</v>
      </c>
      <c r="N1858" s="46"/>
    </row>
    <row r="1859" spans="1:14" s="23" customFormat="1" ht="14.25" customHeight="1">
      <c r="A1859" s="115"/>
      <c r="B1859" s="308" t="str">
        <f>IF(A1859="","",VLOOKUP(A1859,'Project Budget vs Exp'!$B$9:$G$52,2,FALSE))</f>
        <v/>
      </c>
      <c r="C1859" s="117"/>
      <c r="D1859" s="116"/>
      <c r="E1859" s="118"/>
      <c r="F1859" s="119"/>
      <c r="G1859" s="120"/>
      <c r="H1859" s="120"/>
      <c r="I1859" s="418">
        <f t="shared" si="29"/>
        <v>0</v>
      </c>
      <c r="J1859" s="331"/>
      <c r="K1859" s="332">
        <f>IFERROR(SUM(C1859/'Transfers of Funds'!$F$57),0)</f>
        <v>0</v>
      </c>
      <c r="L1859" s="21"/>
      <c r="M1859" s="47" t="s">
        <v>162</v>
      </c>
      <c r="N1859" s="46"/>
    </row>
    <row r="1860" spans="1:14" s="23" customFormat="1" ht="14.25" customHeight="1">
      <c r="A1860" s="115"/>
      <c r="B1860" s="308" t="str">
        <f>IF(A1860="","",VLOOKUP(A1860,'Project Budget vs Exp'!$B$9:$G$52,2,FALSE))</f>
        <v/>
      </c>
      <c r="C1860" s="117"/>
      <c r="D1860" s="116"/>
      <c r="E1860" s="118"/>
      <c r="F1860" s="119"/>
      <c r="G1860" s="120"/>
      <c r="H1860" s="120"/>
      <c r="I1860" s="418">
        <f t="shared" si="29"/>
        <v>0</v>
      </c>
      <c r="J1860" s="331"/>
      <c r="K1860" s="332">
        <f>IFERROR(SUM(C1860/'Transfers of Funds'!$F$57),0)</f>
        <v>0</v>
      </c>
      <c r="L1860" s="21"/>
      <c r="M1860" s="47" t="s">
        <v>162</v>
      </c>
      <c r="N1860" s="46"/>
    </row>
    <row r="1861" spans="1:14" s="23" customFormat="1" ht="14.25" customHeight="1">
      <c r="A1861" s="115"/>
      <c r="B1861" s="308" t="str">
        <f>IF(A1861="","",VLOOKUP(A1861,'Project Budget vs Exp'!$B$9:$G$52,2,FALSE))</f>
        <v/>
      </c>
      <c r="C1861" s="117"/>
      <c r="D1861" s="116"/>
      <c r="E1861" s="118"/>
      <c r="F1861" s="119"/>
      <c r="G1861" s="120"/>
      <c r="H1861" s="120"/>
      <c r="I1861" s="418">
        <f t="shared" si="29"/>
        <v>0</v>
      </c>
      <c r="J1861" s="331"/>
      <c r="K1861" s="332">
        <f>IFERROR(SUM(C1861/'Transfers of Funds'!$F$57),0)</f>
        <v>0</v>
      </c>
      <c r="L1861" s="21"/>
      <c r="M1861" s="47" t="s">
        <v>162</v>
      </c>
      <c r="N1861" s="46"/>
    </row>
    <row r="1862" spans="1:14" s="23" customFormat="1" ht="14.25" customHeight="1">
      <c r="A1862" s="115"/>
      <c r="B1862" s="308" t="str">
        <f>IF(A1862="","",VLOOKUP(A1862,'Project Budget vs Exp'!$B$9:$G$52,2,FALSE))</f>
        <v/>
      </c>
      <c r="C1862" s="117"/>
      <c r="D1862" s="116"/>
      <c r="E1862" s="118"/>
      <c r="F1862" s="119"/>
      <c r="G1862" s="120"/>
      <c r="H1862" s="120"/>
      <c r="I1862" s="418">
        <f t="shared" si="29"/>
        <v>0</v>
      </c>
      <c r="J1862" s="331"/>
      <c r="K1862" s="332">
        <f>IFERROR(SUM(C1862/'Transfers of Funds'!$F$57),0)</f>
        <v>0</v>
      </c>
      <c r="L1862" s="21"/>
      <c r="M1862" s="47" t="s">
        <v>162</v>
      </c>
      <c r="N1862" s="46"/>
    </row>
    <row r="1863" spans="1:14" s="23" customFormat="1" ht="14.25" customHeight="1">
      <c r="A1863" s="115"/>
      <c r="B1863" s="308" t="str">
        <f>IF(A1863="","",VLOOKUP(A1863,'Project Budget vs Exp'!$B$9:$G$52,2,FALSE))</f>
        <v/>
      </c>
      <c r="C1863" s="117"/>
      <c r="D1863" s="116"/>
      <c r="E1863" s="118"/>
      <c r="F1863" s="119"/>
      <c r="G1863" s="120"/>
      <c r="H1863" s="120"/>
      <c r="I1863" s="418">
        <f t="shared" si="29"/>
        <v>0</v>
      </c>
      <c r="J1863" s="331"/>
      <c r="K1863" s="332">
        <f>IFERROR(SUM(C1863/'Transfers of Funds'!$F$57),0)</f>
        <v>0</v>
      </c>
      <c r="L1863" s="21"/>
      <c r="M1863" s="47" t="s">
        <v>162</v>
      </c>
      <c r="N1863" s="46"/>
    </row>
    <row r="1864" spans="1:14" s="23" customFormat="1" ht="14.25" customHeight="1">
      <c r="A1864" s="115"/>
      <c r="B1864" s="308" t="str">
        <f>IF(A1864="","",VLOOKUP(A1864,'Project Budget vs Exp'!$B$9:$G$52,2,FALSE))</f>
        <v/>
      </c>
      <c r="C1864" s="117"/>
      <c r="D1864" s="116"/>
      <c r="E1864" s="118"/>
      <c r="F1864" s="119"/>
      <c r="G1864" s="120"/>
      <c r="H1864" s="120"/>
      <c r="I1864" s="418">
        <f t="shared" si="29"/>
        <v>0</v>
      </c>
      <c r="J1864" s="331"/>
      <c r="K1864" s="332">
        <f>IFERROR(SUM(C1864/'Transfers of Funds'!$F$57),0)</f>
        <v>0</v>
      </c>
      <c r="L1864" s="21"/>
      <c r="M1864" s="47" t="s">
        <v>162</v>
      </c>
      <c r="N1864" s="46"/>
    </row>
    <row r="1865" spans="1:14" s="23" customFormat="1" ht="14.25" customHeight="1">
      <c r="A1865" s="115"/>
      <c r="B1865" s="308" t="str">
        <f>IF(A1865="","",VLOOKUP(A1865,'Project Budget vs Exp'!$B$9:$G$52,2,FALSE))</f>
        <v/>
      </c>
      <c r="C1865" s="117"/>
      <c r="D1865" s="116"/>
      <c r="E1865" s="118"/>
      <c r="F1865" s="119"/>
      <c r="G1865" s="120"/>
      <c r="H1865" s="120"/>
      <c r="I1865" s="418">
        <f t="shared" si="29"/>
        <v>0</v>
      </c>
      <c r="J1865" s="331"/>
      <c r="K1865" s="332">
        <f>IFERROR(SUM(C1865/'Transfers of Funds'!$F$57),0)</f>
        <v>0</v>
      </c>
      <c r="L1865" s="21"/>
      <c r="M1865" s="47" t="s">
        <v>162</v>
      </c>
      <c r="N1865" s="46"/>
    </row>
    <row r="1866" spans="1:14" s="23" customFormat="1" ht="14.25" customHeight="1">
      <c r="A1866" s="115"/>
      <c r="B1866" s="308" t="str">
        <f>IF(A1866="","",VLOOKUP(A1866,'Project Budget vs Exp'!$B$9:$G$52,2,FALSE))</f>
        <v/>
      </c>
      <c r="C1866" s="117"/>
      <c r="D1866" s="116"/>
      <c r="E1866" s="118"/>
      <c r="F1866" s="119"/>
      <c r="G1866" s="120"/>
      <c r="H1866" s="120"/>
      <c r="I1866" s="418">
        <f t="shared" si="29"/>
        <v>0</v>
      </c>
      <c r="J1866" s="331"/>
      <c r="K1866" s="332">
        <f>IFERROR(SUM(C1866/'Transfers of Funds'!$F$57),0)</f>
        <v>0</v>
      </c>
      <c r="L1866" s="21"/>
      <c r="M1866" s="47" t="s">
        <v>162</v>
      </c>
      <c r="N1866" s="46"/>
    </row>
    <row r="1867" spans="1:14" s="23" customFormat="1" ht="14.25" customHeight="1">
      <c r="A1867" s="115"/>
      <c r="B1867" s="308" t="str">
        <f>IF(A1867="","",VLOOKUP(A1867,'Project Budget vs Exp'!$B$9:$G$52,2,FALSE))</f>
        <v/>
      </c>
      <c r="C1867" s="117"/>
      <c r="D1867" s="116"/>
      <c r="E1867" s="118"/>
      <c r="F1867" s="119"/>
      <c r="G1867" s="120"/>
      <c r="H1867" s="120"/>
      <c r="I1867" s="418">
        <f t="shared" si="29"/>
        <v>0</v>
      </c>
      <c r="J1867" s="331"/>
      <c r="K1867" s="332">
        <f>IFERROR(SUM(C1867/'Transfers of Funds'!$F$57),0)</f>
        <v>0</v>
      </c>
      <c r="L1867" s="21"/>
      <c r="M1867" s="47" t="s">
        <v>162</v>
      </c>
      <c r="N1867" s="46"/>
    </row>
    <row r="1868" spans="1:14" s="23" customFormat="1" ht="14.25" customHeight="1">
      <c r="A1868" s="115"/>
      <c r="B1868" s="308" t="str">
        <f>IF(A1868="","",VLOOKUP(A1868,'Project Budget vs Exp'!$B$9:$G$52,2,FALSE))</f>
        <v/>
      </c>
      <c r="C1868" s="117"/>
      <c r="D1868" s="116"/>
      <c r="E1868" s="118"/>
      <c r="F1868" s="119"/>
      <c r="G1868" s="120"/>
      <c r="H1868" s="120"/>
      <c r="I1868" s="418">
        <f t="shared" si="29"/>
        <v>0</v>
      </c>
      <c r="J1868" s="331"/>
      <c r="K1868" s="332">
        <f>IFERROR(SUM(C1868/'Transfers of Funds'!$F$57),0)</f>
        <v>0</v>
      </c>
      <c r="L1868" s="21"/>
      <c r="M1868" s="47" t="s">
        <v>162</v>
      </c>
      <c r="N1868" s="46"/>
    </row>
    <row r="1869" spans="1:14" s="23" customFormat="1" ht="14.25" customHeight="1">
      <c r="A1869" s="115"/>
      <c r="B1869" s="308" t="str">
        <f>IF(A1869="","",VLOOKUP(A1869,'Project Budget vs Exp'!$B$9:$G$52,2,FALSE))</f>
        <v/>
      </c>
      <c r="C1869" s="117"/>
      <c r="D1869" s="116"/>
      <c r="E1869" s="118"/>
      <c r="F1869" s="119"/>
      <c r="G1869" s="120"/>
      <c r="H1869" s="120"/>
      <c r="I1869" s="418">
        <f t="shared" si="29"/>
        <v>0</v>
      </c>
      <c r="J1869" s="331"/>
      <c r="K1869" s="332">
        <f>IFERROR(SUM(C1869/'Transfers of Funds'!$F$57),0)</f>
        <v>0</v>
      </c>
      <c r="L1869" s="21"/>
      <c r="M1869" s="47" t="s">
        <v>162</v>
      </c>
      <c r="N1869" s="46"/>
    </row>
    <row r="1870" spans="1:14" s="23" customFormat="1" ht="14.25" customHeight="1">
      <c r="A1870" s="115"/>
      <c r="B1870" s="308" t="str">
        <f>IF(A1870="","",VLOOKUP(A1870,'Project Budget vs Exp'!$B$9:$G$52,2,FALSE))</f>
        <v/>
      </c>
      <c r="C1870" s="117"/>
      <c r="D1870" s="116"/>
      <c r="E1870" s="118"/>
      <c r="F1870" s="119"/>
      <c r="G1870" s="120"/>
      <c r="H1870" s="120"/>
      <c r="I1870" s="418">
        <f t="shared" si="29"/>
        <v>0</v>
      </c>
      <c r="J1870" s="331"/>
      <c r="K1870" s="332">
        <f>IFERROR(SUM(C1870/'Transfers of Funds'!$F$57),0)</f>
        <v>0</v>
      </c>
      <c r="L1870" s="21"/>
      <c r="M1870" s="47" t="s">
        <v>162</v>
      </c>
      <c r="N1870" s="46"/>
    </row>
    <row r="1871" spans="1:14" s="23" customFormat="1" ht="14.25" customHeight="1">
      <c r="A1871" s="115"/>
      <c r="B1871" s="308" t="str">
        <f>IF(A1871="","",VLOOKUP(A1871,'Project Budget vs Exp'!$B$9:$G$52,2,FALSE))</f>
        <v/>
      </c>
      <c r="C1871" s="117"/>
      <c r="D1871" s="116"/>
      <c r="E1871" s="118"/>
      <c r="F1871" s="119"/>
      <c r="G1871" s="120"/>
      <c r="H1871" s="120"/>
      <c r="I1871" s="418">
        <f t="shared" si="29"/>
        <v>0</v>
      </c>
      <c r="J1871" s="331"/>
      <c r="K1871" s="332">
        <f>IFERROR(SUM(C1871/'Transfers of Funds'!$F$57),0)</f>
        <v>0</v>
      </c>
      <c r="L1871" s="21"/>
      <c r="M1871" s="47" t="s">
        <v>162</v>
      </c>
      <c r="N1871" s="46"/>
    </row>
    <row r="1872" spans="1:14" s="23" customFormat="1" ht="14.25" customHeight="1">
      <c r="A1872" s="115"/>
      <c r="B1872" s="308" t="str">
        <f>IF(A1872="","",VLOOKUP(A1872,'Project Budget vs Exp'!$B$9:$G$52,2,FALSE))</f>
        <v/>
      </c>
      <c r="C1872" s="117"/>
      <c r="D1872" s="116"/>
      <c r="E1872" s="118"/>
      <c r="F1872" s="119"/>
      <c r="G1872" s="120"/>
      <c r="H1872" s="120"/>
      <c r="I1872" s="418">
        <f t="shared" si="29"/>
        <v>0</v>
      </c>
      <c r="J1872" s="331"/>
      <c r="K1872" s="332">
        <f>IFERROR(SUM(C1872/'Transfers of Funds'!$F$57),0)</f>
        <v>0</v>
      </c>
      <c r="L1872" s="21"/>
      <c r="M1872" s="47" t="s">
        <v>162</v>
      </c>
      <c r="N1872" s="46"/>
    </row>
    <row r="1873" spans="1:14" s="23" customFormat="1" ht="14.25" customHeight="1">
      <c r="A1873" s="115"/>
      <c r="B1873" s="308" t="str">
        <f>IF(A1873="","",VLOOKUP(A1873,'Project Budget vs Exp'!$B$9:$G$52,2,FALSE))</f>
        <v/>
      </c>
      <c r="C1873" s="117"/>
      <c r="D1873" s="116"/>
      <c r="E1873" s="118"/>
      <c r="F1873" s="119"/>
      <c r="G1873" s="120"/>
      <c r="H1873" s="120"/>
      <c r="I1873" s="418">
        <f t="shared" si="29"/>
        <v>0</v>
      </c>
      <c r="J1873" s="331"/>
      <c r="K1873" s="332">
        <f>IFERROR(SUM(C1873/'Transfers of Funds'!$F$57),0)</f>
        <v>0</v>
      </c>
      <c r="L1873" s="21"/>
      <c r="M1873" s="47" t="s">
        <v>162</v>
      </c>
      <c r="N1873" s="46"/>
    </row>
    <row r="1874" spans="1:14" s="23" customFormat="1" ht="14.25" customHeight="1">
      <c r="A1874" s="115"/>
      <c r="B1874" s="308" t="str">
        <f>IF(A1874="","",VLOOKUP(A1874,'Project Budget vs Exp'!$B$9:$G$52,2,FALSE))</f>
        <v/>
      </c>
      <c r="C1874" s="117"/>
      <c r="D1874" s="116"/>
      <c r="E1874" s="118"/>
      <c r="F1874" s="119"/>
      <c r="G1874" s="120"/>
      <c r="H1874" s="120"/>
      <c r="I1874" s="418">
        <f t="shared" si="29"/>
        <v>0</v>
      </c>
      <c r="J1874" s="331"/>
      <c r="K1874" s="332">
        <f>IFERROR(SUM(C1874/'Transfers of Funds'!$F$57),0)</f>
        <v>0</v>
      </c>
      <c r="L1874" s="21"/>
      <c r="M1874" s="47" t="s">
        <v>162</v>
      </c>
      <c r="N1874" s="46"/>
    </row>
    <row r="1875" spans="1:14" s="23" customFormat="1" ht="14.25" customHeight="1">
      <c r="A1875" s="115"/>
      <c r="B1875" s="308" t="str">
        <f>IF(A1875="","",VLOOKUP(A1875,'Project Budget vs Exp'!$B$9:$G$52,2,FALSE))</f>
        <v/>
      </c>
      <c r="C1875" s="117"/>
      <c r="D1875" s="116"/>
      <c r="E1875" s="118"/>
      <c r="F1875" s="119"/>
      <c r="G1875" s="120"/>
      <c r="H1875" s="120"/>
      <c r="I1875" s="418">
        <f t="shared" si="29"/>
        <v>0</v>
      </c>
      <c r="J1875" s="331"/>
      <c r="K1875" s="332">
        <f>IFERROR(SUM(C1875/'Transfers of Funds'!$F$57),0)</f>
        <v>0</v>
      </c>
      <c r="L1875" s="21"/>
      <c r="M1875" s="47" t="s">
        <v>162</v>
      </c>
      <c r="N1875" s="46"/>
    </row>
    <row r="1876" spans="1:14" s="23" customFormat="1" ht="14.25" customHeight="1">
      <c r="A1876" s="115"/>
      <c r="B1876" s="308" t="str">
        <f>IF(A1876="","",VLOOKUP(A1876,'Project Budget vs Exp'!$B$9:$G$52,2,FALSE))</f>
        <v/>
      </c>
      <c r="C1876" s="117"/>
      <c r="D1876" s="116"/>
      <c r="E1876" s="118"/>
      <c r="F1876" s="119"/>
      <c r="G1876" s="120"/>
      <c r="H1876" s="120"/>
      <c r="I1876" s="418">
        <f t="shared" si="29"/>
        <v>0</v>
      </c>
      <c r="J1876" s="331"/>
      <c r="K1876" s="332">
        <f>IFERROR(SUM(C1876/'Transfers of Funds'!$F$57),0)</f>
        <v>0</v>
      </c>
      <c r="L1876" s="21"/>
      <c r="M1876" s="47" t="s">
        <v>162</v>
      </c>
      <c r="N1876" s="46"/>
    </row>
    <row r="1877" spans="1:14" s="23" customFormat="1" ht="14.25" customHeight="1">
      <c r="A1877" s="115"/>
      <c r="B1877" s="308" t="str">
        <f>IF(A1877="","",VLOOKUP(A1877,'Project Budget vs Exp'!$B$9:$G$52,2,FALSE))</f>
        <v/>
      </c>
      <c r="C1877" s="117"/>
      <c r="D1877" s="116"/>
      <c r="E1877" s="118"/>
      <c r="F1877" s="119"/>
      <c r="G1877" s="120"/>
      <c r="H1877" s="120"/>
      <c r="I1877" s="418">
        <f t="shared" ref="I1877:I1940" si="30">IF(OR(F$4="EUR",F$4="USD",F$4="GBP",F$4="CAD",F$4="NZD",F$4="AUD"),K1877,C1877)</f>
        <v>0</v>
      </c>
      <c r="J1877" s="331"/>
      <c r="K1877" s="332">
        <f>IFERROR(SUM(C1877/'Transfers of Funds'!$F$57),0)</f>
        <v>0</v>
      </c>
      <c r="L1877" s="21"/>
      <c r="M1877" s="47" t="s">
        <v>162</v>
      </c>
      <c r="N1877" s="46"/>
    </row>
    <row r="1878" spans="1:14" s="23" customFormat="1" ht="14.25" customHeight="1">
      <c r="A1878" s="115"/>
      <c r="B1878" s="308" t="str">
        <f>IF(A1878="","",VLOOKUP(A1878,'Project Budget vs Exp'!$B$9:$G$52,2,FALSE))</f>
        <v/>
      </c>
      <c r="C1878" s="117"/>
      <c r="D1878" s="116"/>
      <c r="E1878" s="118"/>
      <c r="F1878" s="119"/>
      <c r="G1878" s="120"/>
      <c r="H1878" s="120"/>
      <c r="I1878" s="418">
        <f t="shared" si="30"/>
        <v>0</v>
      </c>
      <c r="J1878" s="331"/>
      <c r="K1878" s="332">
        <f>IFERROR(SUM(C1878/'Transfers of Funds'!$F$57),0)</f>
        <v>0</v>
      </c>
      <c r="L1878" s="21"/>
      <c r="M1878" s="47" t="s">
        <v>162</v>
      </c>
      <c r="N1878" s="46"/>
    </row>
    <row r="1879" spans="1:14" s="23" customFormat="1" ht="14.25" customHeight="1">
      <c r="A1879" s="115"/>
      <c r="B1879" s="308" t="str">
        <f>IF(A1879="","",VLOOKUP(A1879,'Project Budget vs Exp'!$B$9:$G$52,2,FALSE))</f>
        <v/>
      </c>
      <c r="C1879" s="117"/>
      <c r="D1879" s="116"/>
      <c r="E1879" s="118"/>
      <c r="F1879" s="119"/>
      <c r="G1879" s="120"/>
      <c r="H1879" s="120"/>
      <c r="I1879" s="418">
        <f t="shared" si="30"/>
        <v>0</v>
      </c>
      <c r="J1879" s="331"/>
      <c r="K1879" s="332">
        <f>IFERROR(SUM(C1879/'Transfers of Funds'!$F$57),0)</f>
        <v>0</v>
      </c>
      <c r="L1879" s="21"/>
      <c r="M1879" s="47" t="s">
        <v>162</v>
      </c>
      <c r="N1879" s="46"/>
    </row>
    <row r="1880" spans="1:14" s="23" customFormat="1" ht="14.25" customHeight="1">
      <c r="A1880" s="115"/>
      <c r="B1880" s="308" t="str">
        <f>IF(A1880="","",VLOOKUP(A1880,'Project Budget vs Exp'!$B$9:$G$52,2,FALSE))</f>
        <v/>
      </c>
      <c r="C1880" s="117"/>
      <c r="D1880" s="116"/>
      <c r="E1880" s="118"/>
      <c r="F1880" s="119"/>
      <c r="G1880" s="120"/>
      <c r="H1880" s="120"/>
      <c r="I1880" s="418">
        <f t="shared" si="30"/>
        <v>0</v>
      </c>
      <c r="J1880" s="331"/>
      <c r="K1880" s="332">
        <f>IFERROR(SUM(C1880/'Transfers of Funds'!$F$57),0)</f>
        <v>0</v>
      </c>
      <c r="L1880" s="21"/>
      <c r="M1880" s="47" t="s">
        <v>162</v>
      </c>
      <c r="N1880" s="46"/>
    </row>
    <row r="1881" spans="1:14" s="23" customFormat="1" ht="14.25" customHeight="1">
      <c r="A1881" s="115"/>
      <c r="B1881" s="308" t="str">
        <f>IF(A1881="","",VLOOKUP(A1881,'Project Budget vs Exp'!$B$9:$G$52,2,FALSE))</f>
        <v/>
      </c>
      <c r="C1881" s="117"/>
      <c r="D1881" s="116"/>
      <c r="E1881" s="118"/>
      <c r="F1881" s="119"/>
      <c r="G1881" s="120"/>
      <c r="H1881" s="120"/>
      <c r="I1881" s="418">
        <f t="shared" si="30"/>
        <v>0</v>
      </c>
      <c r="J1881" s="331"/>
      <c r="K1881" s="332">
        <f>IFERROR(SUM(C1881/'Transfers of Funds'!$F$57),0)</f>
        <v>0</v>
      </c>
      <c r="L1881" s="21"/>
      <c r="M1881" s="47" t="s">
        <v>162</v>
      </c>
      <c r="N1881" s="46"/>
    </row>
    <row r="1882" spans="1:14" s="23" customFormat="1" ht="14.25" customHeight="1">
      <c r="A1882" s="115"/>
      <c r="B1882" s="308" t="str">
        <f>IF(A1882="","",VLOOKUP(A1882,'Project Budget vs Exp'!$B$9:$G$52,2,FALSE))</f>
        <v/>
      </c>
      <c r="C1882" s="117"/>
      <c r="D1882" s="116"/>
      <c r="E1882" s="118"/>
      <c r="F1882" s="119"/>
      <c r="G1882" s="120"/>
      <c r="H1882" s="120"/>
      <c r="I1882" s="418">
        <f t="shared" si="30"/>
        <v>0</v>
      </c>
      <c r="J1882" s="331"/>
      <c r="K1882" s="332">
        <f>IFERROR(SUM(C1882/'Transfers of Funds'!$F$57),0)</f>
        <v>0</v>
      </c>
      <c r="L1882" s="21"/>
      <c r="M1882" s="47" t="s">
        <v>162</v>
      </c>
      <c r="N1882" s="46"/>
    </row>
    <row r="1883" spans="1:14" s="23" customFormat="1" ht="14.25" customHeight="1">
      <c r="A1883" s="115"/>
      <c r="B1883" s="308" t="str">
        <f>IF(A1883="","",VLOOKUP(A1883,'Project Budget vs Exp'!$B$9:$G$52,2,FALSE))</f>
        <v/>
      </c>
      <c r="C1883" s="117"/>
      <c r="D1883" s="116"/>
      <c r="E1883" s="118"/>
      <c r="F1883" s="119"/>
      <c r="G1883" s="120"/>
      <c r="H1883" s="120"/>
      <c r="I1883" s="418">
        <f t="shared" si="30"/>
        <v>0</v>
      </c>
      <c r="J1883" s="331"/>
      <c r="K1883" s="332">
        <f>IFERROR(SUM(C1883/'Transfers of Funds'!$F$57),0)</f>
        <v>0</v>
      </c>
      <c r="L1883" s="21"/>
      <c r="M1883" s="47" t="s">
        <v>162</v>
      </c>
      <c r="N1883" s="46"/>
    </row>
    <row r="1884" spans="1:14" s="23" customFormat="1" ht="14.25" customHeight="1">
      <c r="A1884" s="115"/>
      <c r="B1884" s="308" t="str">
        <f>IF(A1884="","",VLOOKUP(A1884,'Project Budget vs Exp'!$B$9:$G$52,2,FALSE))</f>
        <v/>
      </c>
      <c r="C1884" s="117"/>
      <c r="D1884" s="116"/>
      <c r="E1884" s="118"/>
      <c r="F1884" s="119"/>
      <c r="G1884" s="120"/>
      <c r="H1884" s="120"/>
      <c r="I1884" s="418">
        <f t="shared" si="30"/>
        <v>0</v>
      </c>
      <c r="J1884" s="331"/>
      <c r="K1884" s="332">
        <f>IFERROR(SUM(C1884/'Transfers of Funds'!$F$57),0)</f>
        <v>0</v>
      </c>
      <c r="L1884" s="21"/>
      <c r="M1884" s="47" t="s">
        <v>162</v>
      </c>
      <c r="N1884" s="46"/>
    </row>
    <row r="1885" spans="1:14" s="23" customFormat="1" ht="14.25" customHeight="1">
      <c r="A1885" s="115"/>
      <c r="B1885" s="308" t="str">
        <f>IF(A1885="","",VLOOKUP(A1885,'Project Budget vs Exp'!$B$9:$G$52,2,FALSE))</f>
        <v/>
      </c>
      <c r="C1885" s="117"/>
      <c r="D1885" s="116"/>
      <c r="E1885" s="118"/>
      <c r="F1885" s="119"/>
      <c r="G1885" s="120"/>
      <c r="H1885" s="120"/>
      <c r="I1885" s="418">
        <f t="shared" si="30"/>
        <v>0</v>
      </c>
      <c r="J1885" s="331"/>
      <c r="K1885" s="332">
        <f>IFERROR(SUM(C1885/'Transfers of Funds'!$F$57),0)</f>
        <v>0</v>
      </c>
      <c r="L1885" s="21"/>
      <c r="M1885" s="47" t="s">
        <v>162</v>
      </c>
      <c r="N1885" s="46"/>
    </row>
    <row r="1886" spans="1:14" s="23" customFormat="1" ht="14.25" customHeight="1">
      <c r="A1886" s="115"/>
      <c r="B1886" s="308" t="str">
        <f>IF(A1886="","",VLOOKUP(A1886,'Project Budget vs Exp'!$B$9:$G$52,2,FALSE))</f>
        <v/>
      </c>
      <c r="C1886" s="117"/>
      <c r="D1886" s="116"/>
      <c r="E1886" s="118"/>
      <c r="F1886" s="119"/>
      <c r="G1886" s="120"/>
      <c r="H1886" s="120"/>
      <c r="I1886" s="418">
        <f t="shared" si="30"/>
        <v>0</v>
      </c>
      <c r="J1886" s="331"/>
      <c r="K1886" s="332">
        <f>IFERROR(SUM(C1886/'Transfers of Funds'!$F$57),0)</f>
        <v>0</v>
      </c>
      <c r="L1886" s="21"/>
      <c r="M1886" s="47" t="s">
        <v>162</v>
      </c>
      <c r="N1886" s="46"/>
    </row>
    <row r="1887" spans="1:14" s="23" customFormat="1" ht="14.25" customHeight="1">
      <c r="A1887" s="115"/>
      <c r="B1887" s="308" t="str">
        <f>IF(A1887="","",VLOOKUP(A1887,'Project Budget vs Exp'!$B$9:$G$52,2,FALSE))</f>
        <v/>
      </c>
      <c r="C1887" s="117"/>
      <c r="D1887" s="116"/>
      <c r="E1887" s="118"/>
      <c r="F1887" s="119"/>
      <c r="G1887" s="120"/>
      <c r="H1887" s="120"/>
      <c r="I1887" s="418">
        <f t="shared" si="30"/>
        <v>0</v>
      </c>
      <c r="J1887" s="331"/>
      <c r="K1887" s="332">
        <f>IFERROR(SUM(C1887/'Transfers of Funds'!$F$57),0)</f>
        <v>0</v>
      </c>
      <c r="L1887" s="21"/>
      <c r="M1887" s="47" t="s">
        <v>162</v>
      </c>
      <c r="N1887" s="46"/>
    </row>
    <row r="1888" spans="1:14" s="23" customFormat="1" ht="14.25" customHeight="1">
      <c r="A1888" s="115"/>
      <c r="B1888" s="308" t="str">
        <f>IF(A1888="","",VLOOKUP(A1888,'Project Budget vs Exp'!$B$9:$G$52,2,FALSE))</f>
        <v/>
      </c>
      <c r="C1888" s="117"/>
      <c r="D1888" s="116"/>
      <c r="E1888" s="118"/>
      <c r="F1888" s="119"/>
      <c r="G1888" s="120"/>
      <c r="H1888" s="120"/>
      <c r="I1888" s="418">
        <f t="shared" si="30"/>
        <v>0</v>
      </c>
      <c r="J1888" s="331"/>
      <c r="K1888" s="332">
        <f>IFERROR(SUM(C1888/'Transfers of Funds'!$F$57),0)</f>
        <v>0</v>
      </c>
      <c r="L1888" s="21"/>
      <c r="M1888" s="47" t="s">
        <v>162</v>
      </c>
      <c r="N1888" s="46"/>
    </row>
    <row r="1889" spans="1:14" s="23" customFormat="1" ht="14.25" customHeight="1">
      <c r="A1889" s="115"/>
      <c r="B1889" s="308" t="str">
        <f>IF(A1889="","",VLOOKUP(A1889,'Project Budget vs Exp'!$B$9:$G$52,2,FALSE))</f>
        <v/>
      </c>
      <c r="C1889" s="117"/>
      <c r="D1889" s="116"/>
      <c r="E1889" s="118"/>
      <c r="F1889" s="119"/>
      <c r="G1889" s="120"/>
      <c r="H1889" s="120"/>
      <c r="I1889" s="418">
        <f t="shared" si="30"/>
        <v>0</v>
      </c>
      <c r="J1889" s="331"/>
      <c r="K1889" s="332">
        <f>IFERROR(SUM(C1889/'Transfers of Funds'!$F$57),0)</f>
        <v>0</v>
      </c>
      <c r="L1889" s="21"/>
      <c r="M1889" s="47" t="s">
        <v>162</v>
      </c>
      <c r="N1889" s="46"/>
    </row>
    <row r="1890" spans="1:14" s="23" customFormat="1" ht="14.25" customHeight="1">
      <c r="A1890" s="115"/>
      <c r="B1890" s="308" t="str">
        <f>IF(A1890="","",VLOOKUP(A1890,'Project Budget vs Exp'!$B$9:$G$52,2,FALSE))</f>
        <v/>
      </c>
      <c r="C1890" s="117"/>
      <c r="D1890" s="116"/>
      <c r="E1890" s="118"/>
      <c r="F1890" s="119"/>
      <c r="G1890" s="120"/>
      <c r="H1890" s="120"/>
      <c r="I1890" s="418">
        <f t="shared" si="30"/>
        <v>0</v>
      </c>
      <c r="J1890" s="331"/>
      <c r="K1890" s="332">
        <f>IFERROR(SUM(C1890/'Transfers of Funds'!$F$57),0)</f>
        <v>0</v>
      </c>
      <c r="L1890" s="21"/>
      <c r="M1890" s="47" t="s">
        <v>162</v>
      </c>
      <c r="N1890" s="46"/>
    </row>
    <row r="1891" spans="1:14" s="23" customFormat="1" ht="14.25" customHeight="1">
      <c r="A1891" s="115"/>
      <c r="B1891" s="308" t="str">
        <f>IF(A1891="","",VLOOKUP(A1891,'Project Budget vs Exp'!$B$9:$G$52,2,FALSE))</f>
        <v/>
      </c>
      <c r="C1891" s="117"/>
      <c r="D1891" s="116"/>
      <c r="E1891" s="118"/>
      <c r="F1891" s="119"/>
      <c r="G1891" s="120"/>
      <c r="H1891" s="120"/>
      <c r="I1891" s="418">
        <f t="shared" si="30"/>
        <v>0</v>
      </c>
      <c r="J1891" s="331"/>
      <c r="K1891" s="332">
        <f>IFERROR(SUM(C1891/'Transfers of Funds'!$F$57),0)</f>
        <v>0</v>
      </c>
      <c r="L1891" s="21"/>
      <c r="M1891" s="47" t="s">
        <v>162</v>
      </c>
      <c r="N1891" s="46"/>
    </row>
    <row r="1892" spans="1:14" s="23" customFormat="1" ht="14.25" customHeight="1">
      <c r="A1892" s="115"/>
      <c r="B1892" s="308" t="str">
        <f>IF(A1892="","",VLOOKUP(A1892,'Project Budget vs Exp'!$B$9:$G$52,2,FALSE))</f>
        <v/>
      </c>
      <c r="C1892" s="117"/>
      <c r="D1892" s="116"/>
      <c r="E1892" s="118"/>
      <c r="F1892" s="119"/>
      <c r="G1892" s="120"/>
      <c r="H1892" s="120"/>
      <c r="I1892" s="418">
        <f t="shared" si="30"/>
        <v>0</v>
      </c>
      <c r="J1892" s="331"/>
      <c r="K1892" s="332">
        <f>IFERROR(SUM(C1892/'Transfers of Funds'!$F$57),0)</f>
        <v>0</v>
      </c>
      <c r="L1892" s="21"/>
      <c r="M1892" s="47" t="s">
        <v>162</v>
      </c>
      <c r="N1892" s="46"/>
    </row>
    <row r="1893" spans="1:14" s="23" customFormat="1" ht="14.25" customHeight="1">
      <c r="A1893" s="115"/>
      <c r="B1893" s="308" t="str">
        <f>IF(A1893="","",VLOOKUP(A1893,'Project Budget vs Exp'!$B$9:$G$52,2,FALSE))</f>
        <v/>
      </c>
      <c r="C1893" s="117"/>
      <c r="D1893" s="116"/>
      <c r="E1893" s="118"/>
      <c r="F1893" s="119"/>
      <c r="G1893" s="120"/>
      <c r="H1893" s="120"/>
      <c r="I1893" s="418">
        <f t="shared" si="30"/>
        <v>0</v>
      </c>
      <c r="J1893" s="331"/>
      <c r="K1893" s="332">
        <f>IFERROR(SUM(C1893/'Transfers of Funds'!$F$57),0)</f>
        <v>0</v>
      </c>
      <c r="L1893" s="21"/>
      <c r="M1893" s="47" t="s">
        <v>162</v>
      </c>
      <c r="N1893" s="46"/>
    </row>
    <row r="1894" spans="1:14" s="23" customFormat="1" ht="14.25" customHeight="1">
      <c r="A1894" s="115"/>
      <c r="B1894" s="308" t="str">
        <f>IF(A1894="","",VLOOKUP(A1894,'Project Budget vs Exp'!$B$9:$G$52,2,FALSE))</f>
        <v/>
      </c>
      <c r="C1894" s="117"/>
      <c r="D1894" s="116"/>
      <c r="E1894" s="118"/>
      <c r="F1894" s="119"/>
      <c r="G1894" s="120"/>
      <c r="H1894" s="120"/>
      <c r="I1894" s="418">
        <f t="shared" si="30"/>
        <v>0</v>
      </c>
      <c r="J1894" s="331"/>
      <c r="K1894" s="332">
        <f>IFERROR(SUM(C1894/'Transfers of Funds'!$F$57),0)</f>
        <v>0</v>
      </c>
      <c r="L1894" s="21"/>
      <c r="M1894" s="47" t="s">
        <v>162</v>
      </c>
      <c r="N1894" s="46"/>
    </row>
    <row r="1895" spans="1:14" s="23" customFormat="1" ht="14.25" customHeight="1">
      <c r="A1895" s="115"/>
      <c r="B1895" s="308" t="str">
        <f>IF(A1895="","",VLOOKUP(A1895,'Project Budget vs Exp'!$B$9:$G$52,2,FALSE))</f>
        <v/>
      </c>
      <c r="C1895" s="117"/>
      <c r="D1895" s="116"/>
      <c r="E1895" s="118"/>
      <c r="F1895" s="119"/>
      <c r="G1895" s="120"/>
      <c r="H1895" s="120"/>
      <c r="I1895" s="418">
        <f t="shared" si="30"/>
        <v>0</v>
      </c>
      <c r="J1895" s="331"/>
      <c r="K1895" s="332">
        <f>IFERROR(SUM(C1895/'Transfers of Funds'!$F$57),0)</f>
        <v>0</v>
      </c>
      <c r="L1895" s="21"/>
      <c r="M1895" s="47" t="s">
        <v>162</v>
      </c>
      <c r="N1895" s="46"/>
    </row>
    <row r="1896" spans="1:14" s="23" customFormat="1" ht="14.25" customHeight="1">
      <c r="A1896" s="115"/>
      <c r="B1896" s="308" t="str">
        <f>IF(A1896="","",VLOOKUP(A1896,'Project Budget vs Exp'!$B$9:$G$52,2,FALSE))</f>
        <v/>
      </c>
      <c r="C1896" s="117"/>
      <c r="D1896" s="116"/>
      <c r="E1896" s="118"/>
      <c r="F1896" s="119"/>
      <c r="G1896" s="120"/>
      <c r="H1896" s="120"/>
      <c r="I1896" s="418">
        <f t="shared" si="30"/>
        <v>0</v>
      </c>
      <c r="J1896" s="331"/>
      <c r="K1896" s="332">
        <f>IFERROR(SUM(C1896/'Transfers of Funds'!$F$57),0)</f>
        <v>0</v>
      </c>
      <c r="L1896" s="21"/>
      <c r="M1896" s="47" t="s">
        <v>162</v>
      </c>
      <c r="N1896" s="46"/>
    </row>
    <row r="1897" spans="1:14" s="23" customFormat="1" ht="14.25" customHeight="1">
      <c r="A1897" s="115"/>
      <c r="B1897" s="308" t="str">
        <f>IF(A1897="","",VLOOKUP(A1897,'Project Budget vs Exp'!$B$9:$G$52,2,FALSE))</f>
        <v/>
      </c>
      <c r="C1897" s="117"/>
      <c r="D1897" s="116"/>
      <c r="E1897" s="118"/>
      <c r="F1897" s="119"/>
      <c r="G1897" s="120"/>
      <c r="H1897" s="120"/>
      <c r="I1897" s="418">
        <f t="shared" si="30"/>
        <v>0</v>
      </c>
      <c r="J1897" s="331"/>
      <c r="K1897" s="332">
        <f>IFERROR(SUM(C1897/'Transfers of Funds'!$F$57),0)</f>
        <v>0</v>
      </c>
      <c r="L1897" s="21"/>
      <c r="M1897" s="47" t="s">
        <v>162</v>
      </c>
      <c r="N1897" s="46"/>
    </row>
    <row r="1898" spans="1:14" s="23" customFormat="1" ht="14.25" customHeight="1">
      <c r="A1898" s="115"/>
      <c r="B1898" s="308" t="str">
        <f>IF(A1898="","",VLOOKUP(A1898,'Project Budget vs Exp'!$B$9:$G$52,2,FALSE))</f>
        <v/>
      </c>
      <c r="C1898" s="117"/>
      <c r="D1898" s="116"/>
      <c r="E1898" s="118"/>
      <c r="F1898" s="119"/>
      <c r="G1898" s="120"/>
      <c r="H1898" s="120"/>
      <c r="I1898" s="418">
        <f t="shared" si="30"/>
        <v>0</v>
      </c>
      <c r="J1898" s="331"/>
      <c r="K1898" s="332">
        <f>IFERROR(SUM(C1898/'Transfers of Funds'!$F$57),0)</f>
        <v>0</v>
      </c>
      <c r="L1898" s="21"/>
      <c r="M1898" s="47" t="s">
        <v>162</v>
      </c>
      <c r="N1898" s="46"/>
    </row>
    <row r="1899" spans="1:14" s="23" customFormat="1" ht="14.25" customHeight="1">
      <c r="A1899" s="115"/>
      <c r="B1899" s="308" t="str">
        <f>IF(A1899="","",VLOOKUP(A1899,'Project Budget vs Exp'!$B$9:$G$52,2,FALSE))</f>
        <v/>
      </c>
      <c r="C1899" s="117"/>
      <c r="D1899" s="116"/>
      <c r="E1899" s="118"/>
      <c r="F1899" s="119"/>
      <c r="G1899" s="120"/>
      <c r="H1899" s="120"/>
      <c r="I1899" s="418">
        <f t="shared" si="30"/>
        <v>0</v>
      </c>
      <c r="J1899" s="331"/>
      <c r="K1899" s="332">
        <f>IFERROR(SUM(C1899/'Transfers of Funds'!$F$57),0)</f>
        <v>0</v>
      </c>
      <c r="L1899" s="21"/>
      <c r="M1899" s="47" t="s">
        <v>162</v>
      </c>
      <c r="N1899" s="46"/>
    </row>
    <row r="1900" spans="1:14" s="23" customFormat="1" ht="14.25" customHeight="1">
      <c r="A1900" s="115"/>
      <c r="B1900" s="308" t="str">
        <f>IF(A1900="","",VLOOKUP(A1900,'Project Budget vs Exp'!$B$9:$G$52,2,FALSE))</f>
        <v/>
      </c>
      <c r="C1900" s="117"/>
      <c r="D1900" s="116"/>
      <c r="E1900" s="118"/>
      <c r="F1900" s="119"/>
      <c r="G1900" s="120"/>
      <c r="H1900" s="120"/>
      <c r="I1900" s="418">
        <f t="shared" si="30"/>
        <v>0</v>
      </c>
      <c r="J1900" s="331"/>
      <c r="K1900" s="332">
        <f>IFERROR(SUM(C1900/'Transfers of Funds'!$F$57),0)</f>
        <v>0</v>
      </c>
      <c r="L1900" s="21"/>
      <c r="M1900" s="47" t="s">
        <v>162</v>
      </c>
      <c r="N1900" s="46"/>
    </row>
    <row r="1901" spans="1:14" s="23" customFormat="1" ht="14.25" customHeight="1">
      <c r="A1901" s="115"/>
      <c r="B1901" s="308" t="str">
        <f>IF(A1901="","",VLOOKUP(A1901,'Project Budget vs Exp'!$B$9:$G$52,2,FALSE))</f>
        <v/>
      </c>
      <c r="C1901" s="117"/>
      <c r="D1901" s="116"/>
      <c r="E1901" s="118"/>
      <c r="F1901" s="119"/>
      <c r="G1901" s="120"/>
      <c r="H1901" s="120"/>
      <c r="I1901" s="418">
        <f t="shared" si="30"/>
        <v>0</v>
      </c>
      <c r="J1901" s="331"/>
      <c r="K1901" s="332">
        <f>IFERROR(SUM(C1901/'Transfers of Funds'!$F$57),0)</f>
        <v>0</v>
      </c>
      <c r="L1901" s="21"/>
      <c r="M1901" s="47" t="s">
        <v>162</v>
      </c>
      <c r="N1901" s="46"/>
    </row>
    <row r="1902" spans="1:14" s="23" customFormat="1" ht="14.25" customHeight="1">
      <c r="A1902" s="115"/>
      <c r="B1902" s="308" t="str">
        <f>IF(A1902="","",VLOOKUP(A1902,'Project Budget vs Exp'!$B$9:$G$52,2,FALSE))</f>
        <v/>
      </c>
      <c r="C1902" s="117"/>
      <c r="D1902" s="116"/>
      <c r="E1902" s="118"/>
      <c r="F1902" s="119"/>
      <c r="G1902" s="120"/>
      <c r="H1902" s="120"/>
      <c r="I1902" s="418">
        <f t="shared" si="30"/>
        <v>0</v>
      </c>
      <c r="J1902" s="331"/>
      <c r="K1902" s="332">
        <f>IFERROR(SUM(C1902/'Transfers of Funds'!$F$57),0)</f>
        <v>0</v>
      </c>
      <c r="L1902" s="21"/>
      <c r="M1902" s="47" t="s">
        <v>162</v>
      </c>
      <c r="N1902" s="46"/>
    </row>
    <row r="1903" spans="1:14" s="23" customFormat="1" ht="14.25" customHeight="1">
      <c r="A1903" s="115"/>
      <c r="B1903" s="308" t="str">
        <f>IF(A1903="","",VLOOKUP(A1903,'Project Budget vs Exp'!$B$9:$G$52,2,FALSE))</f>
        <v/>
      </c>
      <c r="C1903" s="117"/>
      <c r="D1903" s="116"/>
      <c r="E1903" s="118"/>
      <c r="F1903" s="119"/>
      <c r="G1903" s="120"/>
      <c r="H1903" s="120"/>
      <c r="I1903" s="418">
        <f t="shared" si="30"/>
        <v>0</v>
      </c>
      <c r="J1903" s="331"/>
      <c r="K1903" s="332">
        <f>IFERROR(SUM(C1903/'Transfers of Funds'!$F$57),0)</f>
        <v>0</v>
      </c>
      <c r="L1903" s="21"/>
      <c r="M1903" s="47" t="s">
        <v>162</v>
      </c>
      <c r="N1903" s="46"/>
    </row>
    <row r="1904" spans="1:14" s="23" customFormat="1" ht="14.25" customHeight="1">
      <c r="A1904" s="115"/>
      <c r="B1904" s="308" t="str">
        <f>IF(A1904="","",VLOOKUP(A1904,'Project Budget vs Exp'!$B$9:$G$52,2,FALSE))</f>
        <v/>
      </c>
      <c r="C1904" s="117"/>
      <c r="D1904" s="116"/>
      <c r="E1904" s="118"/>
      <c r="F1904" s="119"/>
      <c r="G1904" s="120"/>
      <c r="H1904" s="120"/>
      <c r="I1904" s="418">
        <f t="shared" si="30"/>
        <v>0</v>
      </c>
      <c r="J1904" s="331"/>
      <c r="K1904" s="332">
        <f>IFERROR(SUM(C1904/'Transfers of Funds'!$F$57),0)</f>
        <v>0</v>
      </c>
      <c r="L1904" s="21"/>
      <c r="M1904" s="47" t="s">
        <v>162</v>
      </c>
      <c r="N1904" s="46"/>
    </row>
    <row r="1905" spans="1:14" s="23" customFormat="1" ht="14.25" customHeight="1">
      <c r="A1905" s="115"/>
      <c r="B1905" s="308" t="str">
        <f>IF(A1905="","",VLOOKUP(A1905,'Project Budget vs Exp'!$B$9:$G$52,2,FALSE))</f>
        <v/>
      </c>
      <c r="C1905" s="117"/>
      <c r="D1905" s="116"/>
      <c r="E1905" s="118"/>
      <c r="F1905" s="119"/>
      <c r="G1905" s="120"/>
      <c r="H1905" s="120"/>
      <c r="I1905" s="418">
        <f t="shared" si="30"/>
        <v>0</v>
      </c>
      <c r="J1905" s="331"/>
      <c r="K1905" s="332">
        <f>IFERROR(SUM(C1905/'Transfers of Funds'!$F$57),0)</f>
        <v>0</v>
      </c>
      <c r="L1905" s="21"/>
      <c r="M1905" s="47" t="s">
        <v>162</v>
      </c>
      <c r="N1905" s="46"/>
    </row>
    <row r="1906" spans="1:14" s="23" customFormat="1" ht="14.25" customHeight="1">
      <c r="A1906" s="115"/>
      <c r="B1906" s="308" t="str">
        <f>IF(A1906="","",VLOOKUP(A1906,'Project Budget vs Exp'!$B$9:$G$52,2,FALSE))</f>
        <v/>
      </c>
      <c r="C1906" s="117"/>
      <c r="D1906" s="116"/>
      <c r="E1906" s="118"/>
      <c r="F1906" s="119"/>
      <c r="G1906" s="120"/>
      <c r="H1906" s="120"/>
      <c r="I1906" s="418">
        <f t="shared" si="30"/>
        <v>0</v>
      </c>
      <c r="J1906" s="331"/>
      <c r="K1906" s="332">
        <f>IFERROR(SUM(C1906/'Transfers of Funds'!$F$57),0)</f>
        <v>0</v>
      </c>
      <c r="L1906" s="21"/>
      <c r="M1906" s="47" t="s">
        <v>162</v>
      </c>
      <c r="N1906" s="46"/>
    </row>
    <row r="1907" spans="1:14" s="23" customFormat="1" ht="14.25" customHeight="1">
      <c r="A1907" s="115"/>
      <c r="B1907" s="308" t="str">
        <f>IF(A1907="","",VLOOKUP(A1907,'Project Budget vs Exp'!$B$9:$G$52,2,FALSE))</f>
        <v/>
      </c>
      <c r="C1907" s="117"/>
      <c r="D1907" s="116"/>
      <c r="E1907" s="118"/>
      <c r="F1907" s="119"/>
      <c r="G1907" s="120"/>
      <c r="H1907" s="120"/>
      <c r="I1907" s="418">
        <f t="shared" si="30"/>
        <v>0</v>
      </c>
      <c r="J1907" s="331"/>
      <c r="K1907" s="332">
        <f>IFERROR(SUM(C1907/'Transfers of Funds'!$F$57),0)</f>
        <v>0</v>
      </c>
      <c r="L1907" s="21"/>
      <c r="M1907" s="47" t="s">
        <v>162</v>
      </c>
      <c r="N1907" s="46"/>
    </row>
    <row r="1908" spans="1:14" s="23" customFormat="1" ht="14.25" customHeight="1">
      <c r="A1908" s="115"/>
      <c r="B1908" s="308" t="str">
        <f>IF(A1908="","",VLOOKUP(A1908,'Project Budget vs Exp'!$B$9:$G$52,2,FALSE))</f>
        <v/>
      </c>
      <c r="C1908" s="117"/>
      <c r="D1908" s="116"/>
      <c r="E1908" s="118"/>
      <c r="F1908" s="119"/>
      <c r="G1908" s="120"/>
      <c r="H1908" s="120"/>
      <c r="I1908" s="418">
        <f t="shared" si="30"/>
        <v>0</v>
      </c>
      <c r="J1908" s="331"/>
      <c r="K1908" s="332">
        <f>IFERROR(SUM(C1908/'Transfers of Funds'!$F$57),0)</f>
        <v>0</v>
      </c>
      <c r="L1908" s="21"/>
      <c r="M1908" s="47" t="s">
        <v>162</v>
      </c>
      <c r="N1908" s="46"/>
    </row>
    <row r="1909" spans="1:14" s="23" customFormat="1" ht="14.25" customHeight="1">
      <c r="A1909" s="115"/>
      <c r="B1909" s="308" t="str">
        <f>IF(A1909="","",VLOOKUP(A1909,'Project Budget vs Exp'!$B$9:$G$52,2,FALSE))</f>
        <v/>
      </c>
      <c r="C1909" s="117"/>
      <c r="D1909" s="116"/>
      <c r="E1909" s="118"/>
      <c r="F1909" s="119"/>
      <c r="G1909" s="120"/>
      <c r="H1909" s="120"/>
      <c r="I1909" s="418">
        <f t="shared" si="30"/>
        <v>0</v>
      </c>
      <c r="J1909" s="331"/>
      <c r="K1909" s="332">
        <f>IFERROR(SUM(C1909/'Transfers of Funds'!$F$57),0)</f>
        <v>0</v>
      </c>
      <c r="L1909" s="21"/>
      <c r="M1909" s="47" t="s">
        <v>162</v>
      </c>
      <c r="N1909" s="46"/>
    </row>
    <row r="1910" spans="1:14" s="23" customFormat="1" ht="14.25" customHeight="1">
      <c r="A1910" s="115"/>
      <c r="B1910" s="308" t="str">
        <f>IF(A1910="","",VLOOKUP(A1910,'Project Budget vs Exp'!$B$9:$G$52,2,FALSE))</f>
        <v/>
      </c>
      <c r="C1910" s="117"/>
      <c r="D1910" s="116"/>
      <c r="E1910" s="118"/>
      <c r="F1910" s="119"/>
      <c r="G1910" s="120"/>
      <c r="H1910" s="120"/>
      <c r="I1910" s="418">
        <f t="shared" si="30"/>
        <v>0</v>
      </c>
      <c r="J1910" s="331"/>
      <c r="K1910" s="332">
        <f>IFERROR(SUM(C1910/'Transfers of Funds'!$F$57),0)</f>
        <v>0</v>
      </c>
      <c r="L1910" s="21"/>
      <c r="M1910" s="47" t="s">
        <v>162</v>
      </c>
      <c r="N1910" s="46"/>
    </row>
    <row r="1911" spans="1:14" s="23" customFormat="1" ht="14.25" customHeight="1">
      <c r="A1911" s="115"/>
      <c r="B1911" s="308" t="str">
        <f>IF(A1911="","",VLOOKUP(A1911,'Project Budget vs Exp'!$B$9:$G$52,2,FALSE))</f>
        <v/>
      </c>
      <c r="C1911" s="117"/>
      <c r="D1911" s="116"/>
      <c r="E1911" s="118"/>
      <c r="F1911" s="119"/>
      <c r="G1911" s="120"/>
      <c r="H1911" s="120"/>
      <c r="I1911" s="418">
        <f t="shared" si="30"/>
        <v>0</v>
      </c>
      <c r="J1911" s="331"/>
      <c r="K1911" s="332">
        <f>IFERROR(SUM(C1911/'Transfers of Funds'!$F$57),0)</f>
        <v>0</v>
      </c>
      <c r="L1911" s="21"/>
      <c r="M1911" s="47" t="s">
        <v>162</v>
      </c>
      <c r="N1911" s="46"/>
    </row>
    <row r="1912" spans="1:14" s="23" customFormat="1" ht="14.25" customHeight="1">
      <c r="A1912" s="115"/>
      <c r="B1912" s="308" t="str">
        <f>IF(A1912="","",VLOOKUP(A1912,'Project Budget vs Exp'!$B$9:$G$52,2,FALSE))</f>
        <v/>
      </c>
      <c r="C1912" s="117"/>
      <c r="D1912" s="116"/>
      <c r="E1912" s="118"/>
      <c r="F1912" s="119"/>
      <c r="G1912" s="120"/>
      <c r="H1912" s="120"/>
      <c r="I1912" s="418">
        <f t="shared" si="30"/>
        <v>0</v>
      </c>
      <c r="J1912" s="331"/>
      <c r="K1912" s="332">
        <f>IFERROR(SUM(C1912/'Transfers of Funds'!$F$57),0)</f>
        <v>0</v>
      </c>
      <c r="L1912" s="21"/>
      <c r="M1912" s="47" t="s">
        <v>162</v>
      </c>
      <c r="N1912" s="46"/>
    </row>
    <row r="1913" spans="1:14" s="23" customFormat="1" ht="14.25" customHeight="1">
      <c r="A1913" s="115"/>
      <c r="B1913" s="308" t="str">
        <f>IF(A1913="","",VLOOKUP(A1913,'Project Budget vs Exp'!$B$9:$G$52,2,FALSE))</f>
        <v/>
      </c>
      <c r="C1913" s="117"/>
      <c r="D1913" s="116"/>
      <c r="E1913" s="118"/>
      <c r="F1913" s="119"/>
      <c r="G1913" s="120"/>
      <c r="H1913" s="120"/>
      <c r="I1913" s="418">
        <f t="shared" si="30"/>
        <v>0</v>
      </c>
      <c r="J1913" s="331"/>
      <c r="K1913" s="332">
        <f>IFERROR(SUM(C1913/'Transfers of Funds'!$F$57),0)</f>
        <v>0</v>
      </c>
      <c r="L1913" s="21"/>
      <c r="M1913" s="47" t="s">
        <v>162</v>
      </c>
      <c r="N1913" s="46"/>
    </row>
    <row r="1914" spans="1:14" s="23" customFormat="1" ht="14.25" customHeight="1">
      <c r="A1914" s="115"/>
      <c r="B1914" s="308" t="str">
        <f>IF(A1914="","",VLOOKUP(A1914,'Project Budget vs Exp'!$B$9:$G$52,2,FALSE))</f>
        <v/>
      </c>
      <c r="C1914" s="117"/>
      <c r="D1914" s="116"/>
      <c r="E1914" s="118"/>
      <c r="F1914" s="119"/>
      <c r="G1914" s="120"/>
      <c r="H1914" s="120"/>
      <c r="I1914" s="418">
        <f t="shared" si="30"/>
        <v>0</v>
      </c>
      <c r="J1914" s="331"/>
      <c r="K1914" s="332">
        <f>IFERROR(SUM(C1914/'Transfers of Funds'!$F$57),0)</f>
        <v>0</v>
      </c>
      <c r="L1914" s="21"/>
      <c r="M1914" s="47" t="s">
        <v>162</v>
      </c>
      <c r="N1914" s="46"/>
    </row>
    <row r="1915" spans="1:14" s="23" customFormat="1" ht="14.25" customHeight="1">
      <c r="A1915" s="115"/>
      <c r="B1915" s="308" t="str">
        <f>IF(A1915="","",VLOOKUP(A1915,'Project Budget vs Exp'!$B$9:$G$52,2,FALSE))</f>
        <v/>
      </c>
      <c r="C1915" s="117"/>
      <c r="D1915" s="116"/>
      <c r="E1915" s="118"/>
      <c r="F1915" s="119"/>
      <c r="G1915" s="120"/>
      <c r="H1915" s="120"/>
      <c r="I1915" s="418">
        <f t="shared" si="30"/>
        <v>0</v>
      </c>
      <c r="J1915" s="331"/>
      <c r="K1915" s="332">
        <f>IFERROR(SUM(C1915/'Transfers of Funds'!$F$57),0)</f>
        <v>0</v>
      </c>
      <c r="L1915" s="21"/>
      <c r="M1915" s="47" t="s">
        <v>162</v>
      </c>
      <c r="N1915" s="46"/>
    </row>
    <row r="1916" spans="1:14" s="23" customFormat="1" ht="14.25" customHeight="1">
      <c r="A1916" s="115"/>
      <c r="B1916" s="308" t="str">
        <f>IF(A1916="","",VLOOKUP(A1916,'Project Budget vs Exp'!$B$9:$G$52,2,FALSE))</f>
        <v/>
      </c>
      <c r="C1916" s="117"/>
      <c r="D1916" s="116"/>
      <c r="E1916" s="118"/>
      <c r="F1916" s="119"/>
      <c r="G1916" s="120"/>
      <c r="H1916" s="120"/>
      <c r="I1916" s="418">
        <f t="shared" si="30"/>
        <v>0</v>
      </c>
      <c r="J1916" s="331"/>
      <c r="K1916" s="332">
        <f>IFERROR(SUM(C1916/'Transfers of Funds'!$F$57),0)</f>
        <v>0</v>
      </c>
      <c r="L1916" s="21"/>
      <c r="M1916" s="47" t="s">
        <v>162</v>
      </c>
      <c r="N1916" s="46"/>
    </row>
    <row r="1917" spans="1:14" s="23" customFormat="1" ht="14.25" customHeight="1">
      <c r="A1917" s="115"/>
      <c r="B1917" s="308" t="str">
        <f>IF(A1917="","",VLOOKUP(A1917,'Project Budget vs Exp'!$B$9:$G$52,2,FALSE))</f>
        <v/>
      </c>
      <c r="C1917" s="117"/>
      <c r="D1917" s="116"/>
      <c r="E1917" s="118"/>
      <c r="F1917" s="119"/>
      <c r="G1917" s="120"/>
      <c r="H1917" s="120"/>
      <c r="I1917" s="418">
        <f t="shared" si="30"/>
        <v>0</v>
      </c>
      <c r="J1917" s="331"/>
      <c r="K1917" s="332">
        <f>IFERROR(SUM(C1917/'Transfers of Funds'!$F$57),0)</f>
        <v>0</v>
      </c>
      <c r="L1917" s="21"/>
      <c r="M1917" s="47" t="s">
        <v>162</v>
      </c>
      <c r="N1917" s="46"/>
    </row>
    <row r="1918" spans="1:14" s="23" customFormat="1" ht="14.25" customHeight="1">
      <c r="A1918" s="115"/>
      <c r="B1918" s="308" t="str">
        <f>IF(A1918="","",VLOOKUP(A1918,'Project Budget vs Exp'!$B$9:$G$52,2,FALSE))</f>
        <v/>
      </c>
      <c r="C1918" s="117"/>
      <c r="D1918" s="116"/>
      <c r="E1918" s="118"/>
      <c r="F1918" s="119"/>
      <c r="G1918" s="120"/>
      <c r="H1918" s="120"/>
      <c r="I1918" s="418">
        <f t="shared" si="30"/>
        <v>0</v>
      </c>
      <c r="J1918" s="331"/>
      <c r="K1918" s="332">
        <f>IFERROR(SUM(C1918/'Transfers of Funds'!$F$57),0)</f>
        <v>0</v>
      </c>
      <c r="L1918" s="21"/>
      <c r="M1918" s="47" t="s">
        <v>162</v>
      </c>
      <c r="N1918" s="46"/>
    </row>
    <row r="1919" spans="1:14" s="23" customFormat="1" ht="14.25" customHeight="1">
      <c r="A1919" s="115"/>
      <c r="B1919" s="308" t="str">
        <f>IF(A1919="","",VLOOKUP(A1919,'Project Budget vs Exp'!$B$9:$G$52,2,FALSE))</f>
        <v/>
      </c>
      <c r="C1919" s="117"/>
      <c r="D1919" s="116"/>
      <c r="E1919" s="118"/>
      <c r="F1919" s="119"/>
      <c r="G1919" s="120"/>
      <c r="H1919" s="120"/>
      <c r="I1919" s="418">
        <f t="shared" si="30"/>
        <v>0</v>
      </c>
      <c r="J1919" s="331"/>
      <c r="K1919" s="332">
        <f>IFERROR(SUM(C1919/'Transfers of Funds'!$F$57),0)</f>
        <v>0</v>
      </c>
      <c r="L1919" s="21"/>
      <c r="M1919" s="47" t="s">
        <v>162</v>
      </c>
      <c r="N1919" s="46"/>
    </row>
    <row r="1920" spans="1:14" s="23" customFormat="1" ht="14.25" customHeight="1">
      <c r="A1920" s="115"/>
      <c r="B1920" s="308" t="str">
        <f>IF(A1920="","",VLOOKUP(A1920,'Project Budget vs Exp'!$B$9:$G$52,2,FALSE))</f>
        <v/>
      </c>
      <c r="C1920" s="117"/>
      <c r="D1920" s="116"/>
      <c r="E1920" s="118"/>
      <c r="F1920" s="119"/>
      <c r="G1920" s="120"/>
      <c r="H1920" s="120"/>
      <c r="I1920" s="418">
        <f t="shared" si="30"/>
        <v>0</v>
      </c>
      <c r="J1920" s="331"/>
      <c r="K1920" s="332">
        <f>IFERROR(SUM(C1920/'Transfers of Funds'!$F$57),0)</f>
        <v>0</v>
      </c>
      <c r="L1920" s="21"/>
      <c r="M1920" s="47" t="s">
        <v>162</v>
      </c>
      <c r="N1920" s="46"/>
    </row>
    <row r="1921" spans="1:14" s="23" customFormat="1" ht="14.25" customHeight="1">
      <c r="A1921" s="115"/>
      <c r="B1921" s="308" t="str">
        <f>IF(A1921="","",VLOOKUP(A1921,'Project Budget vs Exp'!$B$9:$G$52,2,FALSE))</f>
        <v/>
      </c>
      <c r="C1921" s="117"/>
      <c r="D1921" s="116"/>
      <c r="E1921" s="118"/>
      <c r="F1921" s="119"/>
      <c r="G1921" s="120"/>
      <c r="H1921" s="120"/>
      <c r="I1921" s="418">
        <f t="shared" si="30"/>
        <v>0</v>
      </c>
      <c r="J1921" s="331"/>
      <c r="K1921" s="332">
        <f>IFERROR(SUM(C1921/'Transfers of Funds'!$F$57),0)</f>
        <v>0</v>
      </c>
      <c r="L1921" s="21"/>
      <c r="M1921" s="47" t="s">
        <v>162</v>
      </c>
      <c r="N1921" s="46"/>
    </row>
    <row r="1922" spans="1:14" s="23" customFormat="1" ht="14.25" customHeight="1">
      <c r="A1922" s="115"/>
      <c r="B1922" s="308" t="str">
        <f>IF(A1922="","",VLOOKUP(A1922,'Project Budget vs Exp'!$B$9:$G$52,2,FALSE))</f>
        <v/>
      </c>
      <c r="C1922" s="117"/>
      <c r="D1922" s="116"/>
      <c r="E1922" s="118"/>
      <c r="F1922" s="119"/>
      <c r="G1922" s="120"/>
      <c r="H1922" s="120"/>
      <c r="I1922" s="418">
        <f t="shared" si="30"/>
        <v>0</v>
      </c>
      <c r="J1922" s="331"/>
      <c r="K1922" s="332">
        <f>IFERROR(SUM(C1922/'Transfers of Funds'!$F$57),0)</f>
        <v>0</v>
      </c>
      <c r="L1922" s="21"/>
      <c r="M1922" s="47" t="s">
        <v>162</v>
      </c>
      <c r="N1922" s="46"/>
    </row>
    <row r="1923" spans="1:14" s="23" customFormat="1" ht="14.25" customHeight="1">
      <c r="A1923" s="115"/>
      <c r="B1923" s="308" t="str">
        <f>IF(A1923="","",VLOOKUP(A1923,'Project Budget vs Exp'!$B$9:$G$52,2,FALSE))</f>
        <v/>
      </c>
      <c r="C1923" s="117"/>
      <c r="D1923" s="116"/>
      <c r="E1923" s="118"/>
      <c r="F1923" s="119"/>
      <c r="G1923" s="120"/>
      <c r="H1923" s="120"/>
      <c r="I1923" s="418">
        <f t="shared" si="30"/>
        <v>0</v>
      </c>
      <c r="J1923" s="331"/>
      <c r="K1923" s="332">
        <f>IFERROR(SUM(C1923/'Transfers of Funds'!$F$57),0)</f>
        <v>0</v>
      </c>
      <c r="L1923" s="21"/>
      <c r="M1923" s="47" t="s">
        <v>162</v>
      </c>
      <c r="N1923" s="46"/>
    </row>
    <row r="1924" spans="1:14" s="23" customFormat="1" ht="14.25" customHeight="1">
      <c r="A1924" s="115"/>
      <c r="B1924" s="308" t="str">
        <f>IF(A1924="","",VLOOKUP(A1924,'Project Budget vs Exp'!$B$9:$G$52,2,FALSE))</f>
        <v/>
      </c>
      <c r="C1924" s="117"/>
      <c r="D1924" s="116"/>
      <c r="E1924" s="118"/>
      <c r="F1924" s="119"/>
      <c r="G1924" s="120"/>
      <c r="H1924" s="120"/>
      <c r="I1924" s="418">
        <f t="shared" si="30"/>
        <v>0</v>
      </c>
      <c r="J1924" s="331"/>
      <c r="K1924" s="332">
        <f>IFERROR(SUM(C1924/'Transfers of Funds'!$F$57),0)</f>
        <v>0</v>
      </c>
      <c r="L1924" s="21"/>
      <c r="M1924" s="47" t="s">
        <v>162</v>
      </c>
      <c r="N1924" s="46"/>
    </row>
    <row r="1925" spans="1:14" s="23" customFormat="1" ht="14.25" customHeight="1">
      <c r="A1925" s="115"/>
      <c r="B1925" s="308" t="str">
        <f>IF(A1925="","",VLOOKUP(A1925,'Project Budget vs Exp'!$B$9:$G$52,2,FALSE))</f>
        <v/>
      </c>
      <c r="C1925" s="117"/>
      <c r="D1925" s="116"/>
      <c r="E1925" s="118"/>
      <c r="F1925" s="119"/>
      <c r="G1925" s="120"/>
      <c r="H1925" s="120"/>
      <c r="I1925" s="418">
        <f t="shared" si="30"/>
        <v>0</v>
      </c>
      <c r="J1925" s="331"/>
      <c r="K1925" s="332">
        <f>IFERROR(SUM(C1925/'Transfers of Funds'!$F$57),0)</f>
        <v>0</v>
      </c>
      <c r="L1925" s="21"/>
      <c r="M1925" s="47" t="s">
        <v>162</v>
      </c>
      <c r="N1925" s="46"/>
    </row>
    <row r="1926" spans="1:14" s="23" customFormat="1" ht="14.25" customHeight="1">
      <c r="A1926" s="115"/>
      <c r="B1926" s="308" t="str">
        <f>IF(A1926="","",VLOOKUP(A1926,'Project Budget vs Exp'!$B$9:$G$52,2,FALSE))</f>
        <v/>
      </c>
      <c r="C1926" s="117"/>
      <c r="D1926" s="116"/>
      <c r="E1926" s="118"/>
      <c r="F1926" s="119"/>
      <c r="G1926" s="120"/>
      <c r="H1926" s="120"/>
      <c r="I1926" s="418">
        <f t="shared" si="30"/>
        <v>0</v>
      </c>
      <c r="J1926" s="331"/>
      <c r="K1926" s="332">
        <f>IFERROR(SUM(C1926/'Transfers of Funds'!$F$57),0)</f>
        <v>0</v>
      </c>
      <c r="L1926" s="21"/>
      <c r="M1926" s="47" t="s">
        <v>162</v>
      </c>
      <c r="N1926" s="46"/>
    </row>
    <row r="1927" spans="1:14" s="23" customFormat="1" ht="14.25" customHeight="1">
      <c r="A1927" s="115"/>
      <c r="B1927" s="308" t="str">
        <f>IF(A1927="","",VLOOKUP(A1927,'Project Budget vs Exp'!$B$9:$G$52,2,FALSE))</f>
        <v/>
      </c>
      <c r="C1927" s="117"/>
      <c r="D1927" s="116"/>
      <c r="E1927" s="118"/>
      <c r="F1927" s="119"/>
      <c r="G1927" s="120"/>
      <c r="H1927" s="120"/>
      <c r="I1927" s="418">
        <f t="shared" si="30"/>
        <v>0</v>
      </c>
      <c r="J1927" s="331"/>
      <c r="K1927" s="332">
        <f>IFERROR(SUM(C1927/'Transfers of Funds'!$F$57),0)</f>
        <v>0</v>
      </c>
      <c r="L1927" s="21"/>
      <c r="M1927" s="47" t="s">
        <v>162</v>
      </c>
      <c r="N1927" s="46"/>
    </row>
    <row r="1928" spans="1:14" s="23" customFormat="1" ht="14.25" customHeight="1">
      <c r="A1928" s="115"/>
      <c r="B1928" s="308" t="str">
        <f>IF(A1928="","",VLOOKUP(A1928,'Project Budget vs Exp'!$B$9:$G$52,2,FALSE))</f>
        <v/>
      </c>
      <c r="C1928" s="117"/>
      <c r="D1928" s="116"/>
      <c r="E1928" s="118"/>
      <c r="F1928" s="119"/>
      <c r="G1928" s="120"/>
      <c r="H1928" s="120"/>
      <c r="I1928" s="418">
        <f t="shared" si="30"/>
        <v>0</v>
      </c>
      <c r="J1928" s="331"/>
      <c r="K1928" s="332">
        <f>IFERROR(SUM(C1928/'Transfers of Funds'!$F$57),0)</f>
        <v>0</v>
      </c>
      <c r="L1928" s="21"/>
      <c r="M1928" s="47" t="s">
        <v>162</v>
      </c>
      <c r="N1928" s="46"/>
    </row>
    <row r="1929" spans="1:14" s="23" customFormat="1" ht="14.25" customHeight="1">
      <c r="A1929" s="115"/>
      <c r="B1929" s="308" t="str">
        <f>IF(A1929="","",VLOOKUP(A1929,'Project Budget vs Exp'!$B$9:$G$52,2,FALSE))</f>
        <v/>
      </c>
      <c r="C1929" s="117"/>
      <c r="D1929" s="116"/>
      <c r="E1929" s="118"/>
      <c r="F1929" s="119"/>
      <c r="G1929" s="120"/>
      <c r="H1929" s="120"/>
      <c r="I1929" s="418">
        <f t="shared" si="30"/>
        <v>0</v>
      </c>
      <c r="J1929" s="331"/>
      <c r="K1929" s="332">
        <f>IFERROR(SUM(C1929/'Transfers of Funds'!$F$57),0)</f>
        <v>0</v>
      </c>
      <c r="L1929" s="21"/>
      <c r="M1929" s="47" t="s">
        <v>162</v>
      </c>
      <c r="N1929" s="46"/>
    </row>
    <row r="1930" spans="1:14" s="23" customFormat="1" ht="14.25" customHeight="1">
      <c r="A1930" s="115"/>
      <c r="B1930" s="308" t="str">
        <f>IF(A1930="","",VLOOKUP(A1930,'Project Budget vs Exp'!$B$9:$G$52,2,FALSE))</f>
        <v/>
      </c>
      <c r="C1930" s="117"/>
      <c r="D1930" s="116"/>
      <c r="E1930" s="118"/>
      <c r="F1930" s="119"/>
      <c r="G1930" s="120"/>
      <c r="H1930" s="120"/>
      <c r="I1930" s="418">
        <f t="shared" si="30"/>
        <v>0</v>
      </c>
      <c r="J1930" s="331"/>
      <c r="K1930" s="332">
        <f>IFERROR(SUM(C1930/'Transfers of Funds'!$F$57),0)</f>
        <v>0</v>
      </c>
      <c r="L1930" s="21"/>
      <c r="M1930" s="47" t="s">
        <v>162</v>
      </c>
      <c r="N1930" s="46"/>
    </row>
    <row r="1931" spans="1:14" s="23" customFormat="1" ht="14.25" customHeight="1">
      <c r="A1931" s="115"/>
      <c r="B1931" s="308" t="str">
        <f>IF(A1931="","",VLOOKUP(A1931,'Project Budget vs Exp'!$B$9:$G$52,2,FALSE))</f>
        <v/>
      </c>
      <c r="C1931" s="117"/>
      <c r="D1931" s="116"/>
      <c r="E1931" s="118"/>
      <c r="F1931" s="119"/>
      <c r="G1931" s="120"/>
      <c r="H1931" s="120"/>
      <c r="I1931" s="418">
        <f t="shared" si="30"/>
        <v>0</v>
      </c>
      <c r="J1931" s="331"/>
      <c r="K1931" s="332">
        <f>IFERROR(SUM(C1931/'Transfers of Funds'!$F$57),0)</f>
        <v>0</v>
      </c>
      <c r="L1931" s="21"/>
      <c r="M1931" s="47" t="s">
        <v>162</v>
      </c>
      <c r="N1931" s="46"/>
    </row>
    <row r="1932" spans="1:14" s="23" customFormat="1" ht="14.25" customHeight="1">
      <c r="A1932" s="115"/>
      <c r="B1932" s="308" t="str">
        <f>IF(A1932="","",VLOOKUP(A1932,'Project Budget vs Exp'!$B$9:$G$52,2,FALSE))</f>
        <v/>
      </c>
      <c r="C1932" s="117"/>
      <c r="D1932" s="116"/>
      <c r="E1932" s="118"/>
      <c r="F1932" s="119"/>
      <c r="G1932" s="120"/>
      <c r="H1932" s="120"/>
      <c r="I1932" s="418">
        <f t="shared" si="30"/>
        <v>0</v>
      </c>
      <c r="J1932" s="331"/>
      <c r="K1932" s="332">
        <f>IFERROR(SUM(C1932/'Transfers of Funds'!$F$57),0)</f>
        <v>0</v>
      </c>
      <c r="L1932" s="21"/>
      <c r="M1932" s="47" t="s">
        <v>162</v>
      </c>
      <c r="N1932" s="46"/>
    </row>
    <row r="1933" spans="1:14" s="23" customFormat="1" ht="14.25" customHeight="1">
      <c r="A1933" s="115"/>
      <c r="B1933" s="308" t="str">
        <f>IF(A1933="","",VLOOKUP(A1933,'Project Budget vs Exp'!$B$9:$G$52,2,FALSE))</f>
        <v/>
      </c>
      <c r="C1933" s="117"/>
      <c r="D1933" s="116"/>
      <c r="E1933" s="118"/>
      <c r="F1933" s="119"/>
      <c r="G1933" s="120"/>
      <c r="H1933" s="120"/>
      <c r="I1933" s="418">
        <f t="shared" si="30"/>
        <v>0</v>
      </c>
      <c r="J1933" s="331"/>
      <c r="K1933" s="332">
        <f>IFERROR(SUM(C1933/'Transfers of Funds'!$F$57),0)</f>
        <v>0</v>
      </c>
      <c r="L1933" s="21"/>
      <c r="M1933" s="47" t="s">
        <v>162</v>
      </c>
      <c r="N1933" s="46"/>
    </row>
    <row r="1934" spans="1:14" s="23" customFormat="1" ht="14.25" customHeight="1">
      <c r="A1934" s="115"/>
      <c r="B1934" s="308" t="str">
        <f>IF(A1934="","",VLOOKUP(A1934,'Project Budget vs Exp'!$B$9:$G$52,2,FALSE))</f>
        <v/>
      </c>
      <c r="C1934" s="117"/>
      <c r="D1934" s="116"/>
      <c r="E1934" s="118"/>
      <c r="F1934" s="119"/>
      <c r="G1934" s="120"/>
      <c r="H1934" s="120"/>
      <c r="I1934" s="418">
        <f t="shared" si="30"/>
        <v>0</v>
      </c>
      <c r="J1934" s="331"/>
      <c r="K1934" s="332">
        <f>IFERROR(SUM(C1934/'Transfers of Funds'!$F$57),0)</f>
        <v>0</v>
      </c>
      <c r="L1934" s="21"/>
      <c r="M1934" s="47" t="s">
        <v>162</v>
      </c>
      <c r="N1934" s="46"/>
    </row>
    <row r="1935" spans="1:14" s="23" customFormat="1" ht="14.25" customHeight="1">
      <c r="A1935" s="115"/>
      <c r="B1935" s="308" t="str">
        <f>IF(A1935="","",VLOOKUP(A1935,'Project Budget vs Exp'!$B$9:$G$52,2,FALSE))</f>
        <v/>
      </c>
      <c r="C1935" s="117"/>
      <c r="D1935" s="116"/>
      <c r="E1935" s="118"/>
      <c r="F1935" s="119"/>
      <c r="G1935" s="120"/>
      <c r="H1935" s="120"/>
      <c r="I1935" s="418">
        <f t="shared" si="30"/>
        <v>0</v>
      </c>
      <c r="J1935" s="331"/>
      <c r="K1935" s="332">
        <f>IFERROR(SUM(C1935/'Transfers of Funds'!$F$57),0)</f>
        <v>0</v>
      </c>
      <c r="L1935" s="21"/>
      <c r="M1935" s="47" t="s">
        <v>162</v>
      </c>
      <c r="N1935" s="46"/>
    </row>
    <row r="1936" spans="1:14" s="23" customFormat="1" ht="14.25" customHeight="1">
      <c r="A1936" s="115"/>
      <c r="B1936" s="308" t="str">
        <f>IF(A1936="","",VLOOKUP(A1936,'Project Budget vs Exp'!$B$9:$G$52,2,FALSE))</f>
        <v/>
      </c>
      <c r="C1936" s="117"/>
      <c r="D1936" s="116"/>
      <c r="E1936" s="118"/>
      <c r="F1936" s="119"/>
      <c r="G1936" s="120"/>
      <c r="H1936" s="120"/>
      <c r="I1936" s="418">
        <f t="shared" si="30"/>
        <v>0</v>
      </c>
      <c r="J1936" s="331"/>
      <c r="K1936" s="332">
        <f>IFERROR(SUM(C1936/'Transfers of Funds'!$F$57),0)</f>
        <v>0</v>
      </c>
      <c r="L1936" s="21"/>
      <c r="M1936" s="47" t="s">
        <v>162</v>
      </c>
      <c r="N1936" s="46"/>
    </row>
    <row r="1937" spans="1:14" s="23" customFormat="1" ht="14.25" customHeight="1">
      <c r="A1937" s="115"/>
      <c r="B1937" s="308" t="str">
        <f>IF(A1937="","",VLOOKUP(A1937,'Project Budget vs Exp'!$B$9:$G$52,2,FALSE))</f>
        <v/>
      </c>
      <c r="C1937" s="117"/>
      <c r="D1937" s="116"/>
      <c r="E1937" s="118"/>
      <c r="F1937" s="119"/>
      <c r="G1937" s="120"/>
      <c r="H1937" s="120"/>
      <c r="I1937" s="418">
        <f t="shared" si="30"/>
        <v>0</v>
      </c>
      <c r="J1937" s="331"/>
      <c r="K1937" s="332">
        <f>IFERROR(SUM(C1937/'Transfers of Funds'!$F$57),0)</f>
        <v>0</v>
      </c>
      <c r="L1937" s="21"/>
      <c r="M1937" s="47" t="s">
        <v>162</v>
      </c>
      <c r="N1937" s="46"/>
    </row>
    <row r="1938" spans="1:14" s="23" customFormat="1" ht="14.25" customHeight="1">
      <c r="A1938" s="115"/>
      <c r="B1938" s="308" t="str">
        <f>IF(A1938="","",VLOOKUP(A1938,'Project Budget vs Exp'!$B$9:$G$52,2,FALSE))</f>
        <v/>
      </c>
      <c r="C1938" s="117"/>
      <c r="D1938" s="116"/>
      <c r="E1938" s="118"/>
      <c r="F1938" s="119"/>
      <c r="G1938" s="120"/>
      <c r="H1938" s="120"/>
      <c r="I1938" s="418">
        <f t="shared" si="30"/>
        <v>0</v>
      </c>
      <c r="J1938" s="331"/>
      <c r="K1938" s="332">
        <f>IFERROR(SUM(C1938/'Transfers of Funds'!$F$57),0)</f>
        <v>0</v>
      </c>
      <c r="L1938" s="21"/>
      <c r="M1938" s="47" t="s">
        <v>162</v>
      </c>
      <c r="N1938" s="46"/>
    </row>
    <row r="1939" spans="1:14" s="23" customFormat="1" ht="14.25" customHeight="1">
      <c r="A1939" s="115"/>
      <c r="B1939" s="308" t="str">
        <f>IF(A1939="","",VLOOKUP(A1939,'Project Budget vs Exp'!$B$9:$G$52,2,FALSE))</f>
        <v/>
      </c>
      <c r="C1939" s="117"/>
      <c r="D1939" s="116"/>
      <c r="E1939" s="118"/>
      <c r="F1939" s="119"/>
      <c r="G1939" s="120"/>
      <c r="H1939" s="120"/>
      <c r="I1939" s="418">
        <f t="shared" si="30"/>
        <v>0</v>
      </c>
      <c r="J1939" s="331"/>
      <c r="K1939" s="332">
        <f>IFERROR(SUM(C1939/'Transfers of Funds'!$F$57),0)</f>
        <v>0</v>
      </c>
      <c r="L1939" s="21"/>
      <c r="M1939" s="47" t="s">
        <v>162</v>
      </c>
      <c r="N1939" s="46"/>
    </row>
    <row r="1940" spans="1:14" s="23" customFormat="1" ht="14.25" customHeight="1">
      <c r="A1940" s="115"/>
      <c r="B1940" s="308" t="str">
        <f>IF(A1940="","",VLOOKUP(A1940,'Project Budget vs Exp'!$B$9:$G$52,2,FALSE))</f>
        <v/>
      </c>
      <c r="C1940" s="117"/>
      <c r="D1940" s="116"/>
      <c r="E1940" s="118"/>
      <c r="F1940" s="119"/>
      <c r="G1940" s="120"/>
      <c r="H1940" s="120"/>
      <c r="I1940" s="418">
        <f t="shared" si="30"/>
        <v>0</v>
      </c>
      <c r="J1940" s="331"/>
      <c r="K1940" s="332">
        <f>IFERROR(SUM(C1940/'Transfers of Funds'!$F$57),0)</f>
        <v>0</v>
      </c>
      <c r="L1940" s="21"/>
      <c r="M1940" s="47" t="s">
        <v>162</v>
      </c>
      <c r="N1940" s="46"/>
    </row>
    <row r="1941" spans="1:14" s="23" customFormat="1" ht="14.25" customHeight="1">
      <c r="A1941" s="115"/>
      <c r="B1941" s="308" t="str">
        <f>IF(A1941="","",VLOOKUP(A1941,'Project Budget vs Exp'!$B$9:$G$52,2,FALSE))</f>
        <v/>
      </c>
      <c r="C1941" s="117"/>
      <c r="D1941" s="116"/>
      <c r="E1941" s="118"/>
      <c r="F1941" s="119"/>
      <c r="G1941" s="120"/>
      <c r="H1941" s="120"/>
      <c r="I1941" s="418">
        <f t="shared" ref="I1941:I2004" si="31">IF(OR(F$4="EUR",F$4="USD",F$4="GBP",F$4="CAD",F$4="NZD",F$4="AUD"),K1941,C1941)</f>
        <v>0</v>
      </c>
      <c r="J1941" s="331"/>
      <c r="K1941" s="332">
        <f>IFERROR(SUM(C1941/'Transfers of Funds'!$F$57),0)</f>
        <v>0</v>
      </c>
      <c r="L1941" s="21"/>
      <c r="M1941" s="47" t="s">
        <v>162</v>
      </c>
      <c r="N1941" s="46"/>
    </row>
    <row r="1942" spans="1:14" s="23" customFormat="1" ht="14.25" customHeight="1">
      <c r="A1942" s="115"/>
      <c r="B1942" s="308" t="str">
        <f>IF(A1942="","",VLOOKUP(A1942,'Project Budget vs Exp'!$B$9:$G$52,2,FALSE))</f>
        <v/>
      </c>
      <c r="C1942" s="117"/>
      <c r="D1942" s="116"/>
      <c r="E1942" s="118"/>
      <c r="F1942" s="119"/>
      <c r="G1942" s="120"/>
      <c r="H1942" s="120"/>
      <c r="I1942" s="418">
        <f t="shared" si="31"/>
        <v>0</v>
      </c>
      <c r="J1942" s="331"/>
      <c r="K1942" s="332">
        <f>IFERROR(SUM(C1942/'Transfers of Funds'!$F$57),0)</f>
        <v>0</v>
      </c>
      <c r="L1942" s="21"/>
      <c r="M1942" s="47" t="s">
        <v>162</v>
      </c>
      <c r="N1942" s="46"/>
    </row>
    <row r="1943" spans="1:14" s="23" customFormat="1" ht="14.25" customHeight="1">
      <c r="A1943" s="115"/>
      <c r="B1943" s="308" t="str">
        <f>IF(A1943="","",VLOOKUP(A1943,'Project Budget vs Exp'!$B$9:$G$52,2,FALSE))</f>
        <v/>
      </c>
      <c r="C1943" s="117"/>
      <c r="D1943" s="116"/>
      <c r="E1943" s="118"/>
      <c r="F1943" s="119"/>
      <c r="G1943" s="120"/>
      <c r="H1943" s="120"/>
      <c r="I1943" s="418">
        <f t="shared" si="31"/>
        <v>0</v>
      </c>
      <c r="J1943" s="331"/>
      <c r="K1943" s="332">
        <f>IFERROR(SUM(C1943/'Transfers of Funds'!$F$57),0)</f>
        <v>0</v>
      </c>
      <c r="L1943" s="21"/>
      <c r="M1943" s="47" t="s">
        <v>162</v>
      </c>
      <c r="N1943" s="46"/>
    </row>
    <row r="1944" spans="1:14" s="23" customFormat="1" ht="14.25" customHeight="1">
      <c r="A1944" s="115"/>
      <c r="B1944" s="308" t="str">
        <f>IF(A1944="","",VLOOKUP(A1944,'Project Budget vs Exp'!$B$9:$G$52,2,FALSE))</f>
        <v/>
      </c>
      <c r="C1944" s="117"/>
      <c r="D1944" s="116"/>
      <c r="E1944" s="118"/>
      <c r="F1944" s="119"/>
      <c r="G1944" s="120"/>
      <c r="H1944" s="120"/>
      <c r="I1944" s="418">
        <f t="shared" si="31"/>
        <v>0</v>
      </c>
      <c r="J1944" s="331"/>
      <c r="K1944" s="332">
        <f>IFERROR(SUM(C1944/'Transfers of Funds'!$F$57),0)</f>
        <v>0</v>
      </c>
      <c r="L1944" s="21"/>
      <c r="M1944" s="47" t="s">
        <v>162</v>
      </c>
      <c r="N1944" s="46"/>
    </row>
    <row r="1945" spans="1:14" s="23" customFormat="1" ht="14.25" customHeight="1">
      <c r="A1945" s="115"/>
      <c r="B1945" s="308" t="str">
        <f>IF(A1945="","",VLOOKUP(A1945,'Project Budget vs Exp'!$B$9:$G$52,2,FALSE))</f>
        <v/>
      </c>
      <c r="C1945" s="117"/>
      <c r="D1945" s="116"/>
      <c r="E1945" s="118"/>
      <c r="F1945" s="119"/>
      <c r="G1945" s="120"/>
      <c r="H1945" s="120"/>
      <c r="I1945" s="418">
        <f t="shared" si="31"/>
        <v>0</v>
      </c>
      <c r="J1945" s="331"/>
      <c r="K1945" s="332">
        <f>IFERROR(SUM(C1945/'Transfers of Funds'!$F$57),0)</f>
        <v>0</v>
      </c>
      <c r="L1945" s="21"/>
      <c r="M1945" s="47" t="s">
        <v>162</v>
      </c>
      <c r="N1945" s="46"/>
    </row>
    <row r="1946" spans="1:14" s="23" customFormat="1" ht="14.25" customHeight="1">
      <c r="A1946" s="115"/>
      <c r="B1946" s="308" t="str">
        <f>IF(A1946="","",VLOOKUP(A1946,'Project Budget vs Exp'!$B$9:$G$52,2,FALSE))</f>
        <v/>
      </c>
      <c r="C1946" s="117"/>
      <c r="D1946" s="116"/>
      <c r="E1946" s="118"/>
      <c r="F1946" s="119"/>
      <c r="G1946" s="120"/>
      <c r="H1946" s="120"/>
      <c r="I1946" s="418">
        <f t="shared" si="31"/>
        <v>0</v>
      </c>
      <c r="J1946" s="331"/>
      <c r="K1946" s="332">
        <f>IFERROR(SUM(C1946/'Transfers of Funds'!$F$57),0)</f>
        <v>0</v>
      </c>
      <c r="L1946" s="21"/>
      <c r="M1946" s="47" t="s">
        <v>162</v>
      </c>
      <c r="N1946" s="46"/>
    </row>
    <row r="1947" spans="1:14" s="23" customFormat="1" ht="14.25" customHeight="1">
      <c r="A1947" s="115"/>
      <c r="B1947" s="308" t="str">
        <f>IF(A1947="","",VLOOKUP(A1947,'Project Budget vs Exp'!$B$9:$G$52,2,FALSE))</f>
        <v/>
      </c>
      <c r="C1947" s="117"/>
      <c r="D1947" s="116"/>
      <c r="E1947" s="118"/>
      <c r="F1947" s="119"/>
      <c r="G1947" s="120"/>
      <c r="H1947" s="120"/>
      <c r="I1947" s="418">
        <f t="shared" si="31"/>
        <v>0</v>
      </c>
      <c r="J1947" s="331"/>
      <c r="K1947" s="332">
        <f>IFERROR(SUM(C1947/'Transfers of Funds'!$F$57),0)</f>
        <v>0</v>
      </c>
      <c r="L1947" s="21"/>
      <c r="M1947" s="47" t="s">
        <v>162</v>
      </c>
      <c r="N1947" s="46"/>
    </row>
    <row r="1948" spans="1:14" s="23" customFormat="1" ht="14.25" customHeight="1">
      <c r="A1948" s="115"/>
      <c r="B1948" s="308" t="str">
        <f>IF(A1948="","",VLOOKUP(A1948,'Project Budget vs Exp'!$B$9:$G$52,2,FALSE))</f>
        <v/>
      </c>
      <c r="C1948" s="117"/>
      <c r="D1948" s="116"/>
      <c r="E1948" s="118"/>
      <c r="F1948" s="119"/>
      <c r="G1948" s="120"/>
      <c r="H1948" s="120"/>
      <c r="I1948" s="418">
        <f t="shared" si="31"/>
        <v>0</v>
      </c>
      <c r="J1948" s="331"/>
      <c r="K1948" s="332">
        <f>IFERROR(SUM(C1948/'Transfers of Funds'!$F$57),0)</f>
        <v>0</v>
      </c>
      <c r="L1948" s="21"/>
      <c r="M1948" s="47" t="s">
        <v>162</v>
      </c>
      <c r="N1948" s="46"/>
    </row>
    <row r="1949" spans="1:14" s="23" customFormat="1" ht="14.25" customHeight="1">
      <c r="A1949" s="115"/>
      <c r="B1949" s="308" t="str">
        <f>IF(A1949="","",VLOOKUP(A1949,'Project Budget vs Exp'!$B$9:$G$52,2,FALSE))</f>
        <v/>
      </c>
      <c r="C1949" s="117"/>
      <c r="D1949" s="116"/>
      <c r="E1949" s="118"/>
      <c r="F1949" s="119"/>
      <c r="G1949" s="120"/>
      <c r="H1949" s="120"/>
      <c r="I1949" s="418">
        <f t="shared" si="31"/>
        <v>0</v>
      </c>
      <c r="J1949" s="331"/>
      <c r="K1949" s="332">
        <f>IFERROR(SUM(C1949/'Transfers of Funds'!$F$57),0)</f>
        <v>0</v>
      </c>
      <c r="L1949" s="21"/>
      <c r="M1949" s="47" t="s">
        <v>162</v>
      </c>
      <c r="N1949" s="46"/>
    </row>
    <row r="1950" spans="1:14" s="23" customFormat="1" ht="14.25" customHeight="1">
      <c r="A1950" s="115"/>
      <c r="B1950" s="308" t="str">
        <f>IF(A1950="","",VLOOKUP(A1950,'Project Budget vs Exp'!$B$9:$G$52,2,FALSE))</f>
        <v/>
      </c>
      <c r="C1950" s="117"/>
      <c r="D1950" s="116"/>
      <c r="E1950" s="118"/>
      <c r="F1950" s="119"/>
      <c r="G1950" s="120"/>
      <c r="H1950" s="120"/>
      <c r="I1950" s="418">
        <f t="shared" si="31"/>
        <v>0</v>
      </c>
      <c r="J1950" s="331"/>
      <c r="K1950" s="332">
        <f>IFERROR(SUM(C1950/'Transfers of Funds'!$F$57),0)</f>
        <v>0</v>
      </c>
      <c r="L1950" s="21"/>
      <c r="M1950" s="47" t="s">
        <v>162</v>
      </c>
      <c r="N1950" s="46"/>
    </row>
    <row r="1951" spans="1:14" s="23" customFormat="1" ht="14.25" customHeight="1">
      <c r="A1951" s="115"/>
      <c r="B1951" s="308" t="str">
        <f>IF(A1951="","",VLOOKUP(A1951,'Project Budget vs Exp'!$B$9:$G$52,2,FALSE))</f>
        <v/>
      </c>
      <c r="C1951" s="117"/>
      <c r="D1951" s="116"/>
      <c r="E1951" s="118"/>
      <c r="F1951" s="119"/>
      <c r="G1951" s="120"/>
      <c r="H1951" s="120"/>
      <c r="I1951" s="418">
        <f t="shared" si="31"/>
        <v>0</v>
      </c>
      <c r="J1951" s="331"/>
      <c r="K1951" s="332">
        <f>IFERROR(SUM(C1951/'Transfers of Funds'!$F$57),0)</f>
        <v>0</v>
      </c>
      <c r="L1951" s="21"/>
      <c r="M1951" s="47" t="s">
        <v>162</v>
      </c>
      <c r="N1951" s="46"/>
    </row>
    <row r="1952" spans="1:14" s="23" customFormat="1" ht="14.25" customHeight="1">
      <c r="A1952" s="115"/>
      <c r="B1952" s="308" t="str">
        <f>IF(A1952="","",VLOOKUP(A1952,'Project Budget vs Exp'!$B$9:$G$52,2,FALSE))</f>
        <v/>
      </c>
      <c r="C1952" s="117"/>
      <c r="D1952" s="116"/>
      <c r="E1952" s="118"/>
      <c r="F1952" s="119"/>
      <c r="G1952" s="120"/>
      <c r="H1952" s="120"/>
      <c r="I1952" s="418">
        <f t="shared" si="31"/>
        <v>0</v>
      </c>
      <c r="J1952" s="331"/>
      <c r="K1952" s="332">
        <f>IFERROR(SUM(C1952/'Transfers of Funds'!$F$57),0)</f>
        <v>0</v>
      </c>
      <c r="L1952" s="21"/>
      <c r="M1952" s="47" t="s">
        <v>162</v>
      </c>
      <c r="N1952" s="46"/>
    </row>
    <row r="1953" spans="1:14" s="23" customFormat="1" ht="14.25" customHeight="1">
      <c r="A1953" s="115"/>
      <c r="B1953" s="308" t="str">
        <f>IF(A1953="","",VLOOKUP(A1953,'Project Budget vs Exp'!$B$9:$G$52,2,FALSE))</f>
        <v/>
      </c>
      <c r="C1953" s="117"/>
      <c r="D1953" s="116"/>
      <c r="E1953" s="118"/>
      <c r="F1953" s="119"/>
      <c r="G1953" s="120"/>
      <c r="H1953" s="120"/>
      <c r="I1953" s="418">
        <f t="shared" si="31"/>
        <v>0</v>
      </c>
      <c r="J1953" s="331"/>
      <c r="K1953" s="332">
        <f>IFERROR(SUM(C1953/'Transfers of Funds'!$F$57),0)</f>
        <v>0</v>
      </c>
      <c r="L1953" s="21"/>
      <c r="M1953" s="47" t="s">
        <v>162</v>
      </c>
      <c r="N1953" s="46"/>
    </row>
    <row r="1954" spans="1:14" s="23" customFormat="1" ht="14.25" customHeight="1">
      <c r="A1954" s="115"/>
      <c r="B1954" s="308" t="str">
        <f>IF(A1954="","",VLOOKUP(A1954,'Project Budget vs Exp'!$B$9:$G$52,2,FALSE))</f>
        <v/>
      </c>
      <c r="C1954" s="117"/>
      <c r="D1954" s="116"/>
      <c r="E1954" s="118"/>
      <c r="F1954" s="119"/>
      <c r="G1954" s="120"/>
      <c r="H1954" s="120"/>
      <c r="I1954" s="418">
        <f t="shared" si="31"/>
        <v>0</v>
      </c>
      <c r="J1954" s="331"/>
      <c r="K1954" s="332">
        <f>IFERROR(SUM(C1954/'Transfers of Funds'!$F$57),0)</f>
        <v>0</v>
      </c>
      <c r="L1954" s="21"/>
      <c r="M1954" s="47" t="s">
        <v>162</v>
      </c>
      <c r="N1954" s="46"/>
    </row>
    <row r="1955" spans="1:14" s="23" customFormat="1" ht="14.25" customHeight="1">
      <c r="A1955" s="115"/>
      <c r="B1955" s="308" t="str">
        <f>IF(A1955="","",VLOOKUP(A1955,'Project Budget vs Exp'!$B$9:$G$52,2,FALSE))</f>
        <v/>
      </c>
      <c r="C1955" s="117"/>
      <c r="D1955" s="116"/>
      <c r="E1955" s="118"/>
      <c r="F1955" s="119"/>
      <c r="G1955" s="120"/>
      <c r="H1955" s="120"/>
      <c r="I1955" s="418">
        <f t="shared" si="31"/>
        <v>0</v>
      </c>
      <c r="J1955" s="331"/>
      <c r="K1955" s="332">
        <f>IFERROR(SUM(C1955/'Transfers of Funds'!$F$57),0)</f>
        <v>0</v>
      </c>
      <c r="L1955" s="21"/>
      <c r="M1955" s="47" t="s">
        <v>162</v>
      </c>
      <c r="N1955" s="46"/>
    </row>
    <row r="1956" spans="1:14" s="23" customFormat="1" ht="14.25" customHeight="1">
      <c r="A1956" s="115"/>
      <c r="B1956" s="308" t="str">
        <f>IF(A1956="","",VLOOKUP(A1956,'Project Budget vs Exp'!$B$9:$G$52,2,FALSE))</f>
        <v/>
      </c>
      <c r="C1956" s="117"/>
      <c r="D1956" s="116"/>
      <c r="E1956" s="118"/>
      <c r="F1956" s="119"/>
      <c r="G1956" s="120"/>
      <c r="H1956" s="120"/>
      <c r="I1956" s="418">
        <f t="shared" si="31"/>
        <v>0</v>
      </c>
      <c r="J1956" s="331"/>
      <c r="K1956" s="332">
        <f>IFERROR(SUM(C1956/'Transfers of Funds'!$F$57),0)</f>
        <v>0</v>
      </c>
      <c r="L1956" s="21"/>
      <c r="M1956" s="47" t="s">
        <v>162</v>
      </c>
      <c r="N1956" s="46"/>
    </row>
    <row r="1957" spans="1:14" s="23" customFormat="1" ht="14.25" customHeight="1">
      <c r="A1957" s="115"/>
      <c r="B1957" s="308" t="str">
        <f>IF(A1957="","",VLOOKUP(A1957,'Project Budget vs Exp'!$B$9:$G$52,2,FALSE))</f>
        <v/>
      </c>
      <c r="C1957" s="117"/>
      <c r="D1957" s="116"/>
      <c r="E1957" s="118"/>
      <c r="F1957" s="119"/>
      <c r="G1957" s="120"/>
      <c r="H1957" s="120"/>
      <c r="I1957" s="418">
        <f t="shared" si="31"/>
        <v>0</v>
      </c>
      <c r="J1957" s="331"/>
      <c r="K1957" s="332">
        <f>IFERROR(SUM(C1957/'Transfers of Funds'!$F$57),0)</f>
        <v>0</v>
      </c>
      <c r="L1957" s="21"/>
      <c r="M1957" s="47" t="s">
        <v>162</v>
      </c>
      <c r="N1957" s="46"/>
    </row>
    <row r="1958" spans="1:14" s="23" customFormat="1" ht="14.25" customHeight="1">
      <c r="A1958" s="115"/>
      <c r="B1958" s="308" t="str">
        <f>IF(A1958="","",VLOOKUP(A1958,'Project Budget vs Exp'!$B$9:$G$52,2,FALSE))</f>
        <v/>
      </c>
      <c r="C1958" s="117"/>
      <c r="D1958" s="116"/>
      <c r="E1958" s="118"/>
      <c r="F1958" s="119"/>
      <c r="G1958" s="120"/>
      <c r="H1958" s="120"/>
      <c r="I1958" s="418">
        <f t="shared" si="31"/>
        <v>0</v>
      </c>
      <c r="J1958" s="331"/>
      <c r="K1958" s="332">
        <f>IFERROR(SUM(C1958/'Transfers of Funds'!$F$57),0)</f>
        <v>0</v>
      </c>
      <c r="L1958" s="21"/>
      <c r="M1958" s="47" t="s">
        <v>162</v>
      </c>
      <c r="N1958" s="46"/>
    </row>
    <row r="1959" spans="1:14" s="23" customFormat="1" ht="14.25" customHeight="1">
      <c r="A1959" s="115"/>
      <c r="B1959" s="308" t="str">
        <f>IF(A1959="","",VLOOKUP(A1959,'Project Budget vs Exp'!$B$9:$G$52,2,FALSE))</f>
        <v/>
      </c>
      <c r="C1959" s="117"/>
      <c r="D1959" s="116"/>
      <c r="E1959" s="118"/>
      <c r="F1959" s="119"/>
      <c r="G1959" s="120"/>
      <c r="H1959" s="120"/>
      <c r="I1959" s="418">
        <f t="shared" si="31"/>
        <v>0</v>
      </c>
      <c r="J1959" s="331"/>
      <c r="K1959" s="332">
        <f>IFERROR(SUM(C1959/'Transfers of Funds'!$F$57),0)</f>
        <v>0</v>
      </c>
      <c r="L1959" s="21"/>
      <c r="M1959" s="47" t="s">
        <v>162</v>
      </c>
      <c r="N1959" s="46"/>
    </row>
    <row r="1960" spans="1:14" s="23" customFormat="1" ht="14.25" customHeight="1">
      <c r="A1960" s="115"/>
      <c r="B1960" s="308" t="str">
        <f>IF(A1960="","",VLOOKUP(A1960,'Project Budget vs Exp'!$B$9:$G$52,2,FALSE))</f>
        <v/>
      </c>
      <c r="C1960" s="117"/>
      <c r="D1960" s="116"/>
      <c r="E1960" s="118"/>
      <c r="F1960" s="119"/>
      <c r="G1960" s="120"/>
      <c r="H1960" s="120"/>
      <c r="I1960" s="418">
        <f t="shared" si="31"/>
        <v>0</v>
      </c>
      <c r="J1960" s="331"/>
      <c r="K1960" s="332">
        <f>IFERROR(SUM(C1960/'Transfers of Funds'!$F$57),0)</f>
        <v>0</v>
      </c>
      <c r="L1960" s="21"/>
      <c r="M1960" s="47" t="s">
        <v>162</v>
      </c>
      <c r="N1960" s="46"/>
    </row>
    <row r="1961" spans="1:14" s="23" customFormat="1" ht="14.25" customHeight="1">
      <c r="A1961" s="115"/>
      <c r="B1961" s="308" t="str">
        <f>IF(A1961="","",VLOOKUP(A1961,'Project Budget vs Exp'!$B$9:$G$52,2,FALSE))</f>
        <v/>
      </c>
      <c r="C1961" s="117"/>
      <c r="D1961" s="116"/>
      <c r="E1961" s="118"/>
      <c r="F1961" s="119"/>
      <c r="G1961" s="120"/>
      <c r="H1961" s="120"/>
      <c r="I1961" s="418">
        <f t="shared" si="31"/>
        <v>0</v>
      </c>
      <c r="J1961" s="331"/>
      <c r="K1961" s="332">
        <f>IFERROR(SUM(C1961/'Transfers of Funds'!$F$57),0)</f>
        <v>0</v>
      </c>
      <c r="L1961" s="21"/>
      <c r="M1961" s="47" t="s">
        <v>162</v>
      </c>
      <c r="N1961" s="46"/>
    </row>
    <row r="1962" spans="1:14" s="23" customFormat="1" ht="14.25" customHeight="1">
      <c r="A1962" s="115"/>
      <c r="B1962" s="308" t="str">
        <f>IF(A1962="","",VLOOKUP(A1962,'Project Budget vs Exp'!$B$9:$G$52,2,FALSE))</f>
        <v/>
      </c>
      <c r="C1962" s="117"/>
      <c r="D1962" s="116"/>
      <c r="E1962" s="118"/>
      <c r="F1962" s="119"/>
      <c r="G1962" s="120"/>
      <c r="H1962" s="120"/>
      <c r="I1962" s="418">
        <f t="shared" si="31"/>
        <v>0</v>
      </c>
      <c r="J1962" s="331"/>
      <c r="K1962" s="332">
        <f>IFERROR(SUM(C1962/'Transfers of Funds'!$F$57),0)</f>
        <v>0</v>
      </c>
      <c r="L1962" s="21"/>
      <c r="M1962" s="47" t="s">
        <v>162</v>
      </c>
      <c r="N1962" s="46"/>
    </row>
    <row r="1963" spans="1:14" s="23" customFormat="1" ht="14.25" customHeight="1">
      <c r="A1963" s="115"/>
      <c r="B1963" s="308" t="str">
        <f>IF(A1963="","",VLOOKUP(A1963,'Project Budget vs Exp'!$B$9:$G$52,2,FALSE))</f>
        <v/>
      </c>
      <c r="C1963" s="117"/>
      <c r="D1963" s="116"/>
      <c r="E1963" s="118"/>
      <c r="F1963" s="119"/>
      <c r="G1963" s="120"/>
      <c r="H1963" s="120"/>
      <c r="I1963" s="418">
        <f t="shared" si="31"/>
        <v>0</v>
      </c>
      <c r="J1963" s="331"/>
      <c r="K1963" s="332">
        <f>IFERROR(SUM(C1963/'Transfers of Funds'!$F$57),0)</f>
        <v>0</v>
      </c>
      <c r="L1963" s="21"/>
      <c r="M1963" s="47" t="s">
        <v>162</v>
      </c>
      <c r="N1963" s="46"/>
    </row>
    <row r="1964" spans="1:14" s="23" customFormat="1" ht="14.25" customHeight="1">
      <c r="A1964" s="115"/>
      <c r="B1964" s="308" t="str">
        <f>IF(A1964="","",VLOOKUP(A1964,'Project Budget vs Exp'!$B$9:$G$52,2,FALSE))</f>
        <v/>
      </c>
      <c r="C1964" s="117"/>
      <c r="D1964" s="116"/>
      <c r="E1964" s="118"/>
      <c r="F1964" s="119"/>
      <c r="G1964" s="120"/>
      <c r="H1964" s="120"/>
      <c r="I1964" s="418">
        <f t="shared" si="31"/>
        <v>0</v>
      </c>
      <c r="J1964" s="331"/>
      <c r="K1964" s="332">
        <f>IFERROR(SUM(C1964/'Transfers of Funds'!$F$57),0)</f>
        <v>0</v>
      </c>
      <c r="L1964" s="21"/>
      <c r="M1964" s="47" t="s">
        <v>162</v>
      </c>
      <c r="N1964" s="46"/>
    </row>
    <row r="1965" spans="1:14" s="23" customFormat="1" ht="14.25" customHeight="1">
      <c r="A1965" s="115"/>
      <c r="B1965" s="308" t="str">
        <f>IF(A1965="","",VLOOKUP(A1965,'Project Budget vs Exp'!$B$9:$G$52,2,FALSE))</f>
        <v/>
      </c>
      <c r="C1965" s="117"/>
      <c r="D1965" s="116"/>
      <c r="E1965" s="118"/>
      <c r="F1965" s="119"/>
      <c r="G1965" s="120"/>
      <c r="H1965" s="120"/>
      <c r="I1965" s="418">
        <f t="shared" si="31"/>
        <v>0</v>
      </c>
      <c r="J1965" s="331"/>
      <c r="K1965" s="332">
        <f>IFERROR(SUM(C1965/'Transfers of Funds'!$F$57),0)</f>
        <v>0</v>
      </c>
      <c r="L1965" s="21"/>
      <c r="M1965" s="47" t="s">
        <v>162</v>
      </c>
      <c r="N1965" s="46"/>
    </row>
    <row r="1966" spans="1:14" s="23" customFormat="1" ht="14.25" customHeight="1">
      <c r="A1966" s="115"/>
      <c r="B1966" s="308" t="str">
        <f>IF(A1966="","",VLOOKUP(A1966,'Project Budget vs Exp'!$B$9:$G$52,2,FALSE))</f>
        <v/>
      </c>
      <c r="C1966" s="117"/>
      <c r="D1966" s="116"/>
      <c r="E1966" s="118"/>
      <c r="F1966" s="119"/>
      <c r="G1966" s="120"/>
      <c r="H1966" s="120"/>
      <c r="I1966" s="418">
        <f t="shared" si="31"/>
        <v>0</v>
      </c>
      <c r="J1966" s="331"/>
      <c r="K1966" s="332">
        <f>IFERROR(SUM(C1966/'Transfers of Funds'!$F$57),0)</f>
        <v>0</v>
      </c>
      <c r="L1966" s="21"/>
      <c r="M1966" s="47" t="s">
        <v>162</v>
      </c>
      <c r="N1966" s="46"/>
    </row>
    <row r="1967" spans="1:14" s="23" customFormat="1" ht="14.25" customHeight="1">
      <c r="A1967" s="115"/>
      <c r="B1967" s="308" t="str">
        <f>IF(A1967="","",VLOOKUP(A1967,'Project Budget vs Exp'!$B$9:$G$52,2,FALSE))</f>
        <v/>
      </c>
      <c r="C1967" s="117"/>
      <c r="D1967" s="116"/>
      <c r="E1967" s="118"/>
      <c r="F1967" s="119"/>
      <c r="G1967" s="120"/>
      <c r="H1967" s="120"/>
      <c r="I1967" s="418">
        <f t="shared" si="31"/>
        <v>0</v>
      </c>
      <c r="J1967" s="331"/>
      <c r="K1967" s="332">
        <f>IFERROR(SUM(C1967/'Transfers of Funds'!$F$57),0)</f>
        <v>0</v>
      </c>
      <c r="L1967" s="21"/>
      <c r="M1967" s="47" t="s">
        <v>162</v>
      </c>
      <c r="N1967" s="46"/>
    </row>
    <row r="1968" spans="1:14" s="23" customFormat="1" ht="14.25" customHeight="1">
      <c r="A1968" s="115"/>
      <c r="B1968" s="308" t="str">
        <f>IF(A1968="","",VLOOKUP(A1968,'Project Budget vs Exp'!$B$9:$G$52,2,FALSE))</f>
        <v/>
      </c>
      <c r="C1968" s="117"/>
      <c r="D1968" s="116"/>
      <c r="E1968" s="118"/>
      <c r="F1968" s="119"/>
      <c r="G1968" s="120"/>
      <c r="H1968" s="120"/>
      <c r="I1968" s="418">
        <f t="shared" si="31"/>
        <v>0</v>
      </c>
      <c r="J1968" s="331"/>
      <c r="K1968" s="332">
        <f>IFERROR(SUM(C1968/'Transfers of Funds'!$F$57),0)</f>
        <v>0</v>
      </c>
      <c r="L1968" s="21"/>
      <c r="M1968" s="47" t="s">
        <v>162</v>
      </c>
      <c r="N1968" s="46"/>
    </row>
    <row r="1969" spans="1:14" s="23" customFormat="1" ht="14.25" customHeight="1">
      <c r="A1969" s="115"/>
      <c r="B1969" s="308" t="str">
        <f>IF(A1969="","",VLOOKUP(A1969,'Project Budget vs Exp'!$B$9:$G$52,2,FALSE))</f>
        <v/>
      </c>
      <c r="C1969" s="117"/>
      <c r="D1969" s="116"/>
      <c r="E1969" s="118"/>
      <c r="F1969" s="119"/>
      <c r="G1969" s="120"/>
      <c r="H1969" s="120"/>
      <c r="I1969" s="418">
        <f t="shared" si="31"/>
        <v>0</v>
      </c>
      <c r="J1969" s="331"/>
      <c r="K1969" s="332">
        <f>IFERROR(SUM(C1969/'Transfers of Funds'!$F$57),0)</f>
        <v>0</v>
      </c>
      <c r="L1969" s="21"/>
      <c r="M1969" s="47" t="s">
        <v>162</v>
      </c>
      <c r="N1969" s="46"/>
    </row>
    <row r="1970" spans="1:14" s="23" customFormat="1" ht="14.25" customHeight="1">
      <c r="A1970" s="115"/>
      <c r="B1970" s="308" t="str">
        <f>IF(A1970="","",VLOOKUP(A1970,'Project Budget vs Exp'!$B$9:$G$52,2,FALSE))</f>
        <v/>
      </c>
      <c r="C1970" s="117"/>
      <c r="D1970" s="116"/>
      <c r="E1970" s="118"/>
      <c r="F1970" s="119"/>
      <c r="G1970" s="120"/>
      <c r="H1970" s="120"/>
      <c r="I1970" s="418">
        <f t="shared" si="31"/>
        <v>0</v>
      </c>
      <c r="J1970" s="331"/>
      <c r="K1970" s="332">
        <f>IFERROR(SUM(C1970/'Transfers of Funds'!$F$57),0)</f>
        <v>0</v>
      </c>
      <c r="L1970" s="21"/>
      <c r="M1970" s="47" t="s">
        <v>162</v>
      </c>
      <c r="N1970" s="46"/>
    </row>
    <row r="1971" spans="1:14" s="23" customFormat="1" ht="14.25" customHeight="1">
      <c r="A1971" s="115"/>
      <c r="B1971" s="308" t="str">
        <f>IF(A1971="","",VLOOKUP(A1971,'Project Budget vs Exp'!$B$9:$G$52,2,FALSE))</f>
        <v/>
      </c>
      <c r="C1971" s="117"/>
      <c r="D1971" s="116"/>
      <c r="E1971" s="118"/>
      <c r="F1971" s="119"/>
      <c r="G1971" s="120"/>
      <c r="H1971" s="120"/>
      <c r="I1971" s="418">
        <f t="shared" si="31"/>
        <v>0</v>
      </c>
      <c r="J1971" s="331"/>
      <c r="K1971" s="332">
        <f>IFERROR(SUM(C1971/'Transfers of Funds'!$F$57),0)</f>
        <v>0</v>
      </c>
      <c r="L1971" s="21"/>
      <c r="M1971" s="47" t="s">
        <v>162</v>
      </c>
      <c r="N1971" s="46"/>
    </row>
    <row r="1972" spans="1:14" s="23" customFormat="1" ht="14.25" customHeight="1">
      <c r="A1972" s="115"/>
      <c r="B1972" s="308" t="str">
        <f>IF(A1972="","",VLOOKUP(A1972,'Project Budget vs Exp'!$B$9:$G$52,2,FALSE))</f>
        <v/>
      </c>
      <c r="C1972" s="117"/>
      <c r="D1972" s="116"/>
      <c r="E1972" s="118"/>
      <c r="F1972" s="119"/>
      <c r="G1972" s="120"/>
      <c r="H1972" s="120"/>
      <c r="I1972" s="418">
        <f t="shared" si="31"/>
        <v>0</v>
      </c>
      <c r="J1972" s="331"/>
      <c r="K1972" s="332">
        <f>IFERROR(SUM(C1972/'Transfers of Funds'!$F$57),0)</f>
        <v>0</v>
      </c>
      <c r="L1972" s="21"/>
      <c r="M1972" s="47" t="s">
        <v>162</v>
      </c>
      <c r="N1972" s="46"/>
    </row>
    <row r="1973" spans="1:14" s="23" customFormat="1" ht="14.25" customHeight="1">
      <c r="A1973" s="115"/>
      <c r="B1973" s="308" t="str">
        <f>IF(A1973="","",VLOOKUP(A1973,'Project Budget vs Exp'!$B$9:$G$52,2,FALSE))</f>
        <v/>
      </c>
      <c r="C1973" s="117"/>
      <c r="D1973" s="116"/>
      <c r="E1973" s="118"/>
      <c r="F1973" s="119"/>
      <c r="G1973" s="120"/>
      <c r="H1973" s="120"/>
      <c r="I1973" s="418">
        <f t="shared" si="31"/>
        <v>0</v>
      </c>
      <c r="J1973" s="331"/>
      <c r="K1973" s="332">
        <f>IFERROR(SUM(C1973/'Transfers of Funds'!$F$57),0)</f>
        <v>0</v>
      </c>
      <c r="L1973" s="21"/>
      <c r="M1973" s="47" t="s">
        <v>162</v>
      </c>
      <c r="N1973" s="46"/>
    </row>
    <row r="1974" spans="1:14" s="23" customFormat="1" ht="14.25" customHeight="1">
      <c r="A1974" s="115"/>
      <c r="B1974" s="308" t="str">
        <f>IF(A1974="","",VLOOKUP(A1974,'Project Budget vs Exp'!$B$9:$G$52,2,FALSE))</f>
        <v/>
      </c>
      <c r="C1974" s="117"/>
      <c r="D1974" s="116"/>
      <c r="E1974" s="118"/>
      <c r="F1974" s="119"/>
      <c r="G1974" s="120"/>
      <c r="H1974" s="120"/>
      <c r="I1974" s="418">
        <f t="shared" si="31"/>
        <v>0</v>
      </c>
      <c r="J1974" s="331"/>
      <c r="K1974" s="332">
        <f>IFERROR(SUM(C1974/'Transfers of Funds'!$F$57),0)</f>
        <v>0</v>
      </c>
      <c r="L1974" s="21"/>
      <c r="M1974" s="47" t="s">
        <v>162</v>
      </c>
      <c r="N1974" s="46"/>
    </row>
    <row r="1975" spans="1:14" s="23" customFormat="1" ht="14.25" customHeight="1">
      <c r="A1975" s="115"/>
      <c r="B1975" s="308" t="str">
        <f>IF(A1975="","",VLOOKUP(A1975,'Project Budget vs Exp'!$B$9:$G$52,2,FALSE))</f>
        <v/>
      </c>
      <c r="C1975" s="117"/>
      <c r="D1975" s="116"/>
      <c r="E1975" s="118"/>
      <c r="F1975" s="119"/>
      <c r="G1975" s="120"/>
      <c r="H1975" s="120"/>
      <c r="I1975" s="418">
        <f t="shared" si="31"/>
        <v>0</v>
      </c>
      <c r="J1975" s="331"/>
      <c r="K1975" s="332">
        <f>IFERROR(SUM(C1975/'Transfers of Funds'!$F$57),0)</f>
        <v>0</v>
      </c>
      <c r="L1975" s="21"/>
      <c r="M1975" s="47" t="s">
        <v>162</v>
      </c>
      <c r="N1975" s="46"/>
    </row>
    <row r="1976" spans="1:14" s="23" customFormat="1" ht="14.25" customHeight="1">
      <c r="A1976" s="115"/>
      <c r="B1976" s="308" t="str">
        <f>IF(A1976="","",VLOOKUP(A1976,'Project Budget vs Exp'!$B$9:$G$52,2,FALSE))</f>
        <v/>
      </c>
      <c r="C1976" s="117"/>
      <c r="D1976" s="116"/>
      <c r="E1976" s="118"/>
      <c r="F1976" s="119"/>
      <c r="G1976" s="120"/>
      <c r="H1976" s="120"/>
      <c r="I1976" s="418">
        <f t="shared" si="31"/>
        <v>0</v>
      </c>
      <c r="J1976" s="331"/>
      <c r="K1976" s="332">
        <f>IFERROR(SUM(C1976/'Transfers of Funds'!$F$57),0)</f>
        <v>0</v>
      </c>
      <c r="L1976" s="21"/>
      <c r="M1976" s="47" t="s">
        <v>162</v>
      </c>
      <c r="N1976" s="46"/>
    </row>
    <row r="1977" spans="1:14" s="23" customFormat="1" ht="14.25" customHeight="1">
      <c r="A1977" s="115"/>
      <c r="B1977" s="308" t="str">
        <f>IF(A1977="","",VLOOKUP(A1977,'Project Budget vs Exp'!$B$9:$G$52,2,FALSE))</f>
        <v/>
      </c>
      <c r="C1977" s="117"/>
      <c r="D1977" s="116"/>
      <c r="E1977" s="118"/>
      <c r="F1977" s="119"/>
      <c r="G1977" s="120"/>
      <c r="H1977" s="120"/>
      <c r="I1977" s="418">
        <f t="shared" si="31"/>
        <v>0</v>
      </c>
      <c r="J1977" s="331"/>
      <c r="K1977" s="332">
        <f>IFERROR(SUM(C1977/'Transfers of Funds'!$F$57),0)</f>
        <v>0</v>
      </c>
      <c r="L1977" s="21"/>
      <c r="M1977" s="47" t="s">
        <v>162</v>
      </c>
      <c r="N1977" s="46"/>
    </row>
    <row r="1978" spans="1:14" s="23" customFormat="1" ht="14.25" customHeight="1">
      <c r="A1978" s="115"/>
      <c r="B1978" s="308" t="str">
        <f>IF(A1978="","",VLOOKUP(A1978,'Project Budget vs Exp'!$B$9:$G$52,2,FALSE))</f>
        <v/>
      </c>
      <c r="C1978" s="117"/>
      <c r="D1978" s="116"/>
      <c r="E1978" s="118"/>
      <c r="F1978" s="119"/>
      <c r="G1978" s="120"/>
      <c r="H1978" s="120"/>
      <c r="I1978" s="418">
        <f t="shared" si="31"/>
        <v>0</v>
      </c>
      <c r="J1978" s="331"/>
      <c r="K1978" s="332">
        <f>IFERROR(SUM(C1978/'Transfers of Funds'!$F$57),0)</f>
        <v>0</v>
      </c>
      <c r="L1978" s="21"/>
      <c r="M1978" s="47" t="s">
        <v>162</v>
      </c>
      <c r="N1978" s="46"/>
    </row>
    <row r="1979" spans="1:14" s="23" customFormat="1" ht="14.25" customHeight="1">
      <c r="A1979" s="115"/>
      <c r="B1979" s="308" t="str">
        <f>IF(A1979="","",VLOOKUP(A1979,'Project Budget vs Exp'!$B$9:$G$52,2,FALSE))</f>
        <v/>
      </c>
      <c r="C1979" s="117"/>
      <c r="D1979" s="116"/>
      <c r="E1979" s="118"/>
      <c r="F1979" s="119"/>
      <c r="G1979" s="120"/>
      <c r="H1979" s="120"/>
      <c r="I1979" s="418">
        <f t="shared" si="31"/>
        <v>0</v>
      </c>
      <c r="J1979" s="331"/>
      <c r="K1979" s="332">
        <f>IFERROR(SUM(C1979/'Transfers of Funds'!$F$57),0)</f>
        <v>0</v>
      </c>
      <c r="L1979" s="21"/>
      <c r="M1979" s="47" t="s">
        <v>162</v>
      </c>
      <c r="N1979" s="46"/>
    </row>
    <row r="1980" spans="1:14" s="23" customFormat="1" ht="14.25" customHeight="1">
      <c r="A1980" s="115"/>
      <c r="B1980" s="308" t="str">
        <f>IF(A1980="","",VLOOKUP(A1980,'Project Budget vs Exp'!$B$9:$G$52,2,FALSE))</f>
        <v/>
      </c>
      <c r="C1980" s="117"/>
      <c r="D1980" s="116"/>
      <c r="E1980" s="118"/>
      <c r="F1980" s="119"/>
      <c r="G1980" s="120"/>
      <c r="H1980" s="120"/>
      <c r="I1980" s="418">
        <f t="shared" si="31"/>
        <v>0</v>
      </c>
      <c r="J1980" s="331"/>
      <c r="K1980" s="332">
        <f>IFERROR(SUM(C1980/'Transfers of Funds'!$F$57),0)</f>
        <v>0</v>
      </c>
      <c r="L1980" s="21"/>
      <c r="M1980" s="47" t="s">
        <v>162</v>
      </c>
      <c r="N1980" s="46"/>
    </row>
    <row r="1981" spans="1:14" s="23" customFormat="1" ht="14.25" customHeight="1">
      <c r="A1981" s="115"/>
      <c r="B1981" s="308" t="str">
        <f>IF(A1981="","",VLOOKUP(A1981,'Project Budget vs Exp'!$B$9:$G$52,2,FALSE))</f>
        <v/>
      </c>
      <c r="C1981" s="117"/>
      <c r="D1981" s="116"/>
      <c r="E1981" s="118"/>
      <c r="F1981" s="119"/>
      <c r="G1981" s="120"/>
      <c r="H1981" s="120"/>
      <c r="I1981" s="418">
        <f t="shared" si="31"/>
        <v>0</v>
      </c>
      <c r="J1981" s="331"/>
      <c r="K1981" s="332">
        <f>IFERROR(SUM(C1981/'Transfers of Funds'!$F$57),0)</f>
        <v>0</v>
      </c>
      <c r="L1981" s="21"/>
      <c r="M1981" s="47" t="s">
        <v>162</v>
      </c>
      <c r="N1981" s="46"/>
    </row>
    <row r="1982" spans="1:14" s="23" customFormat="1" ht="14.25" customHeight="1">
      <c r="A1982" s="115"/>
      <c r="B1982" s="308" t="str">
        <f>IF(A1982="","",VLOOKUP(A1982,'Project Budget vs Exp'!$B$9:$G$52,2,FALSE))</f>
        <v/>
      </c>
      <c r="C1982" s="117"/>
      <c r="D1982" s="116"/>
      <c r="E1982" s="118"/>
      <c r="F1982" s="119"/>
      <c r="G1982" s="120"/>
      <c r="H1982" s="120"/>
      <c r="I1982" s="418">
        <f t="shared" si="31"/>
        <v>0</v>
      </c>
      <c r="J1982" s="331"/>
      <c r="K1982" s="332">
        <f>IFERROR(SUM(C1982/'Transfers of Funds'!$F$57),0)</f>
        <v>0</v>
      </c>
      <c r="L1982" s="21"/>
      <c r="M1982" s="47" t="s">
        <v>162</v>
      </c>
      <c r="N1982" s="46"/>
    </row>
    <row r="1983" spans="1:14" s="23" customFormat="1" ht="14.25" customHeight="1">
      <c r="A1983" s="115"/>
      <c r="B1983" s="308" t="str">
        <f>IF(A1983="","",VLOOKUP(A1983,'Project Budget vs Exp'!$B$9:$G$52,2,FALSE))</f>
        <v/>
      </c>
      <c r="C1983" s="117"/>
      <c r="D1983" s="116"/>
      <c r="E1983" s="118"/>
      <c r="F1983" s="119"/>
      <c r="G1983" s="120"/>
      <c r="H1983" s="120"/>
      <c r="I1983" s="418">
        <f t="shared" si="31"/>
        <v>0</v>
      </c>
      <c r="J1983" s="331"/>
      <c r="K1983" s="332">
        <f>IFERROR(SUM(C1983/'Transfers of Funds'!$F$57),0)</f>
        <v>0</v>
      </c>
      <c r="L1983" s="21"/>
      <c r="M1983" s="47" t="s">
        <v>162</v>
      </c>
      <c r="N1983" s="46"/>
    </row>
    <row r="1984" spans="1:14" s="23" customFormat="1" ht="14.25" customHeight="1">
      <c r="A1984" s="115"/>
      <c r="B1984" s="308" t="str">
        <f>IF(A1984="","",VLOOKUP(A1984,'Project Budget vs Exp'!$B$9:$G$52,2,FALSE))</f>
        <v/>
      </c>
      <c r="C1984" s="117"/>
      <c r="D1984" s="116"/>
      <c r="E1984" s="118"/>
      <c r="F1984" s="119"/>
      <c r="G1984" s="120"/>
      <c r="H1984" s="120"/>
      <c r="I1984" s="418">
        <f t="shared" si="31"/>
        <v>0</v>
      </c>
      <c r="J1984" s="331"/>
      <c r="K1984" s="332">
        <f>IFERROR(SUM(C1984/'Transfers of Funds'!$F$57),0)</f>
        <v>0</v>
      </c>
      <c r="L1984" s="21"/>
      <c r="M1984" s="47" t="s">
        <v>162</v>
      </c>
      <c r="N1984" s="46"/>
    </row>
    <row r="1985" spans="1:14" s="23" customFormat="1" ht="14.25" customHeight="1">
      <c r="A1985" s="115"/>
      <c r="B1985" s="308" t="str">
        <f>IF(A1985="","",VLOOKUP(A1985,'Project Budget vs Exp'!$B$9:$G$52,2,FALSE))</f>
        <v/>
      </c>
      <c r="C1985" s="117"/>
      <c r="D1985" s="116"/>
      <c r="E1985" s="118"/>
      <c r="F1985" s="119"/>
      <c r="G1985" s="120"/>
      <c r="H1985" s="120"/>
      <c r="I1985" s="418">
        <f t="shared" si="31"/>
        <v>0</v>
      </c>
      <c r="J1985" s="331"/>
      <c r="K1985" s="332">
        <f>IFERROR(SUM(C1985/'Transfers of Funds'!$F$57),0)</f>
        <v>0</v>
      </c>
      <c r="L1985" s="21"/>
      <c r="M1985" s="47" t="s">
        <v>162</v>
      </c>
      <c r="N1985" s="46"/>
    </row>
    <row r="1986" spans="1:14" s="23" customFormat="1" ht="14.25" customHeight="1">
      <c r="A1986" s="115"/>
      <c r="B1986" s="308" t="str">
        <f>IF(A1986="","",VLOOKUP(A1986,'Project Budget vs Exp'!$B$9:$G$52,2,FALSE))</f>
        <v/>
      </c>
      <c r="C1986" s="117"/>
      <c r="D1986" s="116"/>
      <c r="E1986" s="118"/>
      <c r="F1986" s="119"/>
      <c r="G1986" s="120"/>
      <c r="H1986" s="120"/>
      <c r="I1986" s="418">
        <f t="shared" si="31"/>
        <v>0</v>
      </c>
      <c r="J1986" s="331"/>
      <c r="K1986" s="332">
        <f>IFERROR(SUM(C1986/'Transfers of Funds'!$F$57),0)</f>
        <v>0</v>
      </c>
      <c r="L1986" s="21"/>
      <c r="M1986" s="47" t="s">
        <v>162</v>
      </c>
      <c r="N1986" s="46"/>
    </row>
    <row r="1987" spans="1:14" s="23" customFormat="1" ht="14.25" customHeight="1">
      <c r="A1987" s="115"/>
      <c r="B1987" s="308" t="str">
        <f>IF(A1987="","",VLOOKUP(A1987,'Project Budget vs Exp'!$B$9:$G$52,2,FALSE))</f>
        <v/>
      </c>
      <c r="C1987" s="117"/>
      <c r="D1987" s="116"/>
      <c r="E1987" s="118"/>
      <c r="F1987" s="119"/>
      <c r="G1987" s="120"/>
      <c r="H1987" s="120"/>
      <c r="I1987" s="418">
        <f t="shared" si="31"/>
        <v>0</v>
      </c>
      <c r="J1987" s="331"/>
      <c r="K1987" s="332">
        <f>IFERROR(SUM(C1987/'Transfers of Funds'!$F$57),0)</f>
        <v>0</v>
      </c>
      <c r="L1987" s="21"/>
      <c r="M1987" s="47" t="s">
        <v>162</v>
      </c>
      <c r="N1987" s="46"/>
    </row>
    <row r="1988" spans="1:14" s="23" customFormat="1" ht="14.25" customHeight="1">
      <c r="A1988" s="115"/>
      <c r="B1988" s="308" t="str">
        <f>IF(A1988="","",VLOOKUP(A1988,'Project Budget vs Exp'!$B$9:$G$52,2,FALSE))</f>
        <v/>
      </c>
      <c r="C1988" s="117"/>
      <c r="D1988" s="116"/>
      <c r="E1988" s="118"/>
      <c r="F1988" s="119"/>
      <c r="G1988" s="120"/>
      <c r="H1988" s="120"/>
      <c r="I1988" s="418">
        <f t="shared" si="31"/>
        <v>0</v>
      </c>
      <c r="J1988" s="331"/>
      <c r="K1988" s="332">
        <f>IFERROR(SUM(C1988/'Transfers of Funds'!$F$57),0)</f>
        <v>0</v>
      </c>
      <c r="L1988" s="21"/>
      <c r="M1988" s="47" t="s">
        <v>162</v>
      </c>
      <c r="N1988" s="46"/>
    </row>
    <row r="1989" spans="1:14" s="23" customFormat="1" ht="14.25" customHeight="1">
      <c r="A1989" s="115"/>
      <c r="B1989" s="308" t="str">
        <f>IF(A1989="","",VLOOKUP(A1989,'Project Budget vs Exp'!$B$9:$G$52,2,FALSE))</f>
        <v/>
      </c>
      <c r="C1989" s="117"/>
      <c r="D1989" s="116"/>
      <c r="E1989" s="118"/>
      <c r="F1989" s="119"/>
      <c r="G1989" s="120"/>
      <c r="H1989" s="120"/>
      <c r="I1989" s="418">
        <f t="shared" si="31"/>
        <v>0</v>
      </c>
      <c r="J1989" s="331"/>
      <c r="K1989" s="332">
        <f>IFERROR(SUM(C1989/'Transfers of Funds'!$F$57),0)</f>
        <v>0</v>
      </c>
      <c r="L1989" s="21"/>
      <c r="M1989" s="47" t="s">
        <v>162</v>
      </c>
      <c r="N1989" s="46"/>
    </row>
    <row r="1990" spans="1:14" s="23" customFormat="1" ht="14.25" customHeight="1">
      <c r="A1990" s="115"/>
      <c r="B1990" s="308" t="str">
        <f>IF(A1990="","",VLOOKUP(A1990,'Project Budget vs Exp'!$B$9:$G$52,2,FALSE))</f>
        <v/>
      </c>
      <c r="C1990" s="117"/>
      <c r="D1990" s="116"/>
      <c r="E1990" s="118"/>
      <c r="F1990" s="119"/>
      <c r="G1990" s="120"/>
      <c r="H1990" s="120"/>
      <c r="I1990" s="418">
        <f t="shared" si="31"/>
        <v>0</v>
      </c>
      <c r="J1990" s="331"/>
      <c r="K1990" s="332">
        <f>IFERROR(SUM(C1990/'Transfers of Funds'!$F$57),0)</f>
        <v>0</v>
      </c>
      <c r="L1990" s="21"/>
      <c r="M1990" s="47" t="s">
        <v>162</v>
      </c>
      <c r="N1990" s="46"/>
    </row>
    <row r="1991" spans="1:14" s="23" customFormat="1" ht="14.25" customHeight="1">
      <c r="A1991" s="115"/>
      <c r="B1991" s="308" t="str">
        <f>IF(A1991="","",VLOOKUP(A1991,'Project Budget vs Exp'!$B$9:$G$52,2,FALSE))</f>
        <v/>
      </c>
      <c r="C1991" s="117"/>
      <c r="D1991" s="116"/>
      <c r="E1991" s="118"/>
      <c r="F1991" s="119"/>
      <c r="G1991" s="120"/>
      <c r="H1991" s="120"/>
      <c r="I1991" s="418">
        <f t="shared" si="31"/>
        <v>0</v>
      </c>
      <c r="J1991" s="331"/>
      <c r="K1991" s="332">
        <f>IFERROR(SUM(C1991/'Transfers of Funds'!$F$57),0)</f>
        <v>0</v>
      </c>
      <c r="L1991" s="21"/>
      <c r="M1991" s="47" t="s">
        <v>162</v>
      </c>
      <c r="N1991" s="46"/>
    </row>
    <row r="1992" spans="1:14" s="23" customFormat="1" ht="14.25" customHeight="1">
      <c r="A1992" s="115"/>
      <c r="B1992" s="308" t="str">
        <f>IF(A1992="","",VLOOKUP(A1992,'Project Budget vs Exp'!$B$9:$G$52,2,FALSE))</f>
        <v/>
      </c>
      <c r="C1992" s="117"/>
      <c r="D1992" s="116"/>
      <c r="E1992" s="118"/>
      <c r="F1992" s="119"/>
      <c r="G1992" s="120"/>
      <c r="H1992" s="120"/>
      <c r="I1992" s="418">
        <f t="shared" si="31"/>
        <v>0</v>
      </c>
      <c r="J1992" s="331"/>
      <c r="K1992" s="332">
        <f>IFERROR(SUM(C1992/'Transfers of Funds'!$F$57),0)</f>
        <v>0</v>
      </c>
      <c r="L1992" s="21"/>
      <c r="M1992" s="47" t="s">
        <v>162</v>
      </c>
      <c r="N1992" s="46"/>
    </row>
    <row r="1993" spans="1:14" s="23" customFormat="1" ht="14.25" customHeight="1">
      <c r="A1993" s="115"/>
      <c r="B1993" s="308" t="str">
        <f>IF(A1993="","",VLOOKUP(A1993,'Project Budget vs Exp'!$B$9:$G$52,2,FALSE))</f>
        <v/>
      </c>
      <c r="C1993" s="117"/>
      <c r="D1993" s="116"/>
      <c r="E1993" s="118"/>
      <c r="F1993" s="119"/>
      <c r="G1993" s="120"/>
      <c r="H1993" s="120"/>
      <c r="I1993" s="418">
        <f t="shared" si="31"/>
        <v>0</v>
      </c>
      <c r="J1993" s="331"/>
      <c r="K1993" s="332">
        <f>IFERROR(SUM(C1993/'Transfers of Funds'!$F$57),0)</f>
        <v>0</v>
      </c>
      <c r="L1993" s="21"/>
      <c r="M1993" s="47" t="s">
        <v>162</v>
      </c>
      <c r="N1993" s="46"/>
    </row>
    <row r="1994" spans="1:14" s="23" customFormat="1" ht="14.25" customHeight="1">
      <c r="A1994" s="115"/>
      <c r="B1994" s="308" t="str">
        <f>IF(A1994="","",VLOOKUP(A1994,'Project Budget vs Exp'!$B$9:$G$52,2,FALSE))</f>
        <v/>
      </c>
      <c r="C1994" s="117"/>
      <c r="D1994" s="116"/>
      <c r="E1994" s="118"/>
      <c r="F1994" s="119"/>
      <c r="G1994" s="120"/>
      <c r="H1994" s="120"/>
      <c r="I1994" s="418">
        <f t="shared" si="31"/>
        <v>0</v>
      </c>
      <c r="J1994" s="331"/>
      <c r="K1994" s="332">
        <f>IFERROR(SUM(C1994/'Transfers of Funds'!$F$57),0)</f>
        <v>0</v>
      </c>
      <c r="L1994" s="21"/>
      <c r="M1994" s="47" t="s">
        <v>162</v>
      </c>
      <c r="N1994" s="46"/>
    </row>
    <row r="1995" spans="1:14" s="23" customFormat="1" ht="14.25" customHeight="1">
      <c r="A1995" s="115"/>
      <c r="B1995" s="308" t="str">
        <f>IF(A1995="","",VLOOKUP(A1995,'Project Budget vs Exp'!$B$9:$G$52,2,FALSE))</f>
        <v/>
      </c>
      <c r="C1995" s="117"/>
      <c r="D1995" s="116"/>
      <c r="E1995" s="118"/>
      <c r="F1995" s="119"/>
      <c r="G1995" s="120"/>
      <c r="H1995" s="120"/>
      <c r="I1995" s="418">
        <f t="shared" si="31"/>
        <v>0</v>
      </c>
      <c r="J1995" s="331"/>
      <c r="K1995" s="332">
        <f>IFERROR(SUM(C1995/'Transfers of Funds'!$F$57),0)</f>
        <v>0</v>
      </c>
      <c r="L1995" s="21"/>
      <c r="M1995" s="47" t="s">
        <v>162</v>
      </c>
      <c r="N1995" s="46"/>
    </row>
    <row r="1996" spans="1:14" s="23" customFormat="1" ht="14.25" customHeight="1">
      <c r="A1996" s="115"/>
      <c r="B1996" s="308" t="str">
        <f>IF(A1996="","",VLOOKUP(A1996,'Project Budget vs Exp'!$B$9:$G$52,2,FALSE))</f>
        <v/>
      </c>
      <c r="C1996" s="117"/>
      <c r="D1996" s="116"/>
      <c r="E1996" s="118"/>
      <c r="F1996" s="119"/>
      <c r="G1996" s="120"/>
      <c r="H1996" s="120"/>
      <c r="I1996" s="418">
        <f t="shared" si="31"/>
        <v>0</v>
      </c>
      <c r="J1996" s="331"/>
      <c r="K1996" s="332">
        <f>IFERROR(SUM(C1996/'Transfers of Funds'!$F$57),0)</f>
        <v>0</v>
      </c>
      <c r="L1996" s="21"/>
      <c r="M1996" s="47" t="s">
        <v>162</v>
      </c>
      <c r="N1996" s="46"/>
    </row>
    <row r="1997" spans="1:14" s="23" customFormat="1" ht="14.25" customHeight="1">
      <c r="A1997" s="115"/>
      <c r="B1997" s="308" t="str">
        <f>IF(A1997="","",VLOOKUP(A1997,'Project Budget vs Exp'!$B$9:$G$52,2,FALSE))</f>
        <v/>
      </c>
      <c r="C1997" s="117"/>
      <c r="D1997" s="116"/>
      <c r="E1997" s="118"/>
      <c r="F1997" s="119"/>
      <c r="G1997" s="120"/>
      <c r="H1997" s="120"/>
      <c r="I1997" s="418">
        <f t="shared" si="31"/>
        <v>0</v>
      </c>
      <c r="J1997" s="331"/>
      <c r="K1997" s="332">
        <f>IFERROR(SUM(C1997/'Transfers of Funds'!$F$57),0)</f>
        <v>0</v>
      </c>
      <c r="L1997" s="21"/>
      <c r="M1997" s="47" t="s">
        <v>162</v>
      </c>
      <c r="N1997" s="46"/>
    </row>
    <row r="1998" spans="1:14" s="23" customFormat="1" ht="14.25" customHeight="1">
      <c r="A1998" s="115"/>
      <c r="B1998" s="308" t="str">
        <f>IF(A1998="","",VLOOKUP(A1998,'Project Budget vs Exp'!$B$9:$G$52,2,FALSE))</f>
        <v/>
      </c>
      <c r="C1998" s="117"/>
      <c r="D1998" s="116"/>
      <c r="E1998" s="118"/>
      <c r="F1998" s="119"/>
      <c r="G1998" s="120"/>
      <c r="H1998" s="120"/>
      <c r="I1998" s="418">
        <f t="shared" si="31"/>
        <v>0</v>
      </c>
      <c r="J1998" s="331"/>
      <c r="K1998" s="332">
        <f>IFERROR(SUM(C1998/'Transfers of Funds'!$F$57),0)</f>
        <v>0</v>
      </c>
      <c r="L1998" s="21"/>
      <c r="M1998" s="47" t="s">
        <v>162</v>
      </c>
      <c r="N1998" s="46"/>
    </row>
    <row r="1999" spans="1:14" s="23" customFormat="1" ht="14.25" customHeight="1">
      <c r="A1999" s="115"/>
      <c r="B1999" s="308" t="str">
        <f>IF(A1999="","",VLOOKUP(A1999,'Project Budget vs Exp'!$B$9:$G$52,2,FALSE))</f>
        <v/>
      </c>
      <c r="C1999" s="117"/>
      <c r="D1999" s="116"/>
      <c r="E1999" s="118"/>
      <c r="F1999" s="119"/>
      <c r="G1999" s="120"/>
      <c r="H1999" s="120"/>
      <c r="I1999" s="418">
        <f t="shared" si="31"/>
        <v>0</v>
      </c>
      <c r="J1999" s="331"/>
      <c r="K1999" s="332">
        <f>IFERROR(SUM(C1999/'Transfers of Funds'!$F$57),0)</f>
        <v>0</v>
      </c>
      <c r="L1999" s="21"/>
      <c r="M1999" s="47" t="s">
        <v>162</v>
      </c>
      <c r="N1999" s="46"/>
    </row>
    <row r="2000" spans="1:14" s="23" customFormat="1" ht="14.25" customHeight="1">
      <c r="A2000" s="115"/>
      <c r="B2000" s="308" t="str">
        <f>IF(A2000="","",VLOOKUP(A2000,'Project Budget vs Exp'!$B$9:$G$52,2,FALSE))</f>
        <v/>
      </c>
      <c r="C2000" s="117"/>
      <c r="D2000" s="116"/>
      <c r="E2000" s="118"/>
      <c r="F2000" s="119"/>
      <c r="G2000" s="120"/>
      <c r="H2000" s="120"/>
      <c r="I2000" s="418">
        <f t="shared" si="31"/>
        <v>0</v>
      </c>
      <c r="J2000" s="331"/>
      <c r="K2000" s="332">
        <f>IFERROR(SUM(C2000/'Transfers of Funds'!$F$57),0)</f>
        <v>0</v>
      </c>
      <c r="L2000" s="21"/>
      <c r="M2000" s="47" t="s">
        <v>162</v>
      </c>
      <c r="N2000" s="46"/>
    </row>
    <row r="2001" spans="1:14" s="23" customFormat="1" ht="14.25" customHeight="1">
      <c r="A2001" s="115"/>
      <c r="B2001" s="308" t="str">
        <f>IF(A2001="","",VLOOKUP(A2001,'Project Budget vs Exp'!$B$9:$G$52,2,FALSE))</f>
        <v/>
      </c>
      <c r="C2001" s="117"/>
      <c r="D2001" s="116"/>
      <c r="E2001" s="118"/>
      <c r="F2001" s="119"/>
      <c r="G2001" s="120"/>
      <c r="H2001" s="120"/>
      <c r="I2001" s="418">
        <f t="shared" si="31"/>
        <v>0</v>
      </c>
      <c r="J2001" s="331"/>
      <c r="K2001" s="332">
        <f>IFERROR(SUM(C2001/'Transfers of Funds'!$F$57),0)</f>
        <v>0</v>
      </c>
      <c r="L2001" s="21"/>
      <c r="M2001" s="47" t="s">
        <v>162</v>
      </c>
      <c r="N2001" s="46"/>
    </row>
    <row r="2002" spans="1:14" s="23" customFormat="1" ht="14.25" customHeight="1">
      <c r="A2002" s="115"/>
      <c r="B2002" s="308" t="str">
        <f>IF(A2002="","",VLOOKUP(A2002,'Project Budget vs Exp'!$B$9:$G$52,2,FALSE))</f>
        <v/>
      </c>
      <c r="C2002" s="117"/>
      <c r="D2002" s="116"/>
      <c r="E2002" s="118"/>
      <c r="F2002" s="119"/>
      <c r="G2002" s="120"/>
      <c r="H2002" s="120"/>
      <c r="I2002" s="418">
        <f t="shared" si="31"/>
        <v>0</v>
      </c>
      <c r="J2002" s="331"/>
      <c r="K2002" s="332">
        <f>IFERROR(SUM(C2002/'Transfers of Funds'!$F$57),0)</f>
        <v>0</v>
      </c>
      <c r="L2002" s="21"/>
      <c r="M2002" s="47" t="s">
        <v>162</v>
      </c>
      <c r="N2002" s="46"/>
    </row>
    <row r="2003" spans="1:14" s="23" customFormat="1" ht="14.25" customHeight="1">
      <c r="A2003" s="115"/>
      <c r="B2003" s="308" t="str">
        <f>IF(A2003="","",VLOOKUP(A2003,'Project Budget vs Exp'!$B$9:$G$52,2,FALSE))</f>
        <v/>
      </c>
      <c r="C2003" s="117"/>
      <c r="D2003" s="116"/>
      <c r="E2003" s="118"/>
      <c r="F2003" s="119"/>
      <c r="G2003" s="120"/>
      <c r="H2003" s="120"/>
      <c r="I2003" s="418">
        <f t="shared" si="31"/>
        <v>0</v>
      </c>
      <c r="J2003" s="331"/>
      <c r="K2003" s="332">
        <f>IFERROR(SUM(C2003/'Transfers of Funds'!$F$57),0)</f>
        <v>0</v>
      </c>
      <c r="L2003" s="21"/>
      <c r="M2003" s="47" t="s">
        <v>162</v>
      </c>
      <c r="N2003" s="46"/>
    </row>
    <row r="2004" spans="1:14" s="23" customFormat="1" ht="14.25" customHeight="1">
      <c r="A2004" s="115"/>
      <c r="B2004" s="308" t="str">
        <f>IF(A2004="","",VLOOKUP(A2004,'Project Budget vs Exp'!$B$9:$G$52,2,FALSE))</f>
        <v/>
      </c>
      <c r="C2004" s="117"/>
      <c r="D2004" s="116"/>
      <c r="E2004" s="118"/>
      <c r="F2004" s="119"/>
      <c r="G2004" s="120"/>
      <c r="H2004" s="120"/>
      <c r="I2004" s="418">
        <f t="shared" si="31"/>
        <v>0</v>
      </c>
      <c r="J2004" s="331"/>
      <c r="K2004" s="332">
        <f>IFERROR(SUM(C2004/'Transfers of Funds'!$F$57),0)</f>
        <v>0</v>
      </c>
      <c r="L2004" s="21"/>
      <c r="M2004" s="47" t="s">
        <v>162</v>
      </c>
      <c r="N2004" s="46"/>
    </row>
    <row r="2005" spans="1:14" s="23" customFormat="1" ht="14.25" customHeight="1">
      <c r="A2005" s="115"/>
      <c r="B2005" s="308" t="str">
        <f>IF(A2005="","",VLOOKUP(A2005,'Project Budget vs Exp'!$B$9:$G$52,2,FALSE))</f>
        <v/>
      </c>
      <c r="C2005" s="117"/>
      <c r="D2005" s="116"/>
      <c r="E2005" s="118"/>
      <c r="F2005" s="119"/>
      <c r="G2005" s="120"/>
      <c r="H2005" s="120"/>
      <c r="I2005" s="418">
        <f t="shared" ref="I2005:I2068" si="32">IF(OR(F$4="EUR",F$4="USD",F$4="GBP",F$4="CAD",F$4="NZD",F$4="AUD"),K2005,C2005)</f>
        <v>0</v>
      </c>
      <c r="J2005" s="331"/>
      <c r="K2005" s="332">
        <f>IFERROR(SUM(C2005/'Transfers of Funds'!$F$57),0)</f>
        <v>0</v>
      </c>
      <c r="L2005" s="21"/>
      <c r="M2005" s="47" t="s">
        <v>162</v>
      </c>
      <c r="N2005" s="46"/>
    </row>
    <row r="2006" spans="1:14" s="23" customFormat="1" ht="14.25" customHeight="1">
      <c r="A2006" s="115"/>
      <c r="B2006" s="308" t="str">
        <f>IF(A2006="","",VLOOKUP(A2006,'Project Budget vs Exp'!$B$9:$G$52,2,FALSE))</f>
        <v/>
      </c>
      <c r="C2006" s="117"/>
      <c r="D2006" s="116"/>
      <c r="E2006" s="118"/>
      <c r="F2006" s="119"/>
      <c r="G2006" s="120"/>
      <c r="H2006" s="120"/>
      <c r="I2006" s="418">
        <f t="shared" si="32"/>
        <v>0</v>
      </c>
      <c r="J2006" s="331"/>
      <c r="K2006" s="332">
        <f>IFERROR(SUM(C2006/'Transfers of Funds'!$F$57),0)</f>
        <v>0</v>
      </c>
      <c r="L2006" s="21"/>
      <c r="M2006" s="47" t="s">
        <v>162</v>
      </c>
      <c r="N2006" s="46"/>
    </row>
    <row r="2007" spans="1:14" s="23" customFormat="1" ht="14.25" customHeight="1">
      <c r="A2007" s="115"/>
      <c r="B2007" s="308" t="str">
        <f>IF(A2007="","",VLOOKUP(A2007,'Project Budget vs Exp'!$B$9:$G$52,2,FALSE))</f>
        <v/>
      </c>
      <c r="C2007" s="117"/>
      <c r="D2007" s="116"/>
      <c r="E2007" s="118"/>
      <c r="F2007" s="119"/>
      <c r="G2007" s="120"/>
      <c r="H2007" s="120"/>
      <c r="I2007" s="418">
        <f t="shared" si="32"/>
        <v>0</v>
      </c>
      <c r="J2007" s="331"/>
      <c r="K2007" s="332">
        <f>IFERROR(SUM(C2007/'Transfers of Funds'!$F$57),0)</f>
        <v>0</v>
      </c>
      <c r="L2007" s="21"/>
      <c r="M2007" s="47" t="s">
        <v>162</v>
      </c>
      <c r="N2007" s="46"/>
    </row>
    <row r="2008" spans="1:14" s="23" customFormat="1" ht="14.25" customHeight="1">
      <c r="A2008" s="115"/>
      <c r="B2008" s="308" t="str">
        <f>IF(A2008="","",VLOOKUP(A2008,'Project Budget vs Exp'!$B$9:$G$52,2,FALSE))</f>
        <v/>
      </c>
      <c r="C2008" s="117"/>
      <c r="D2008" s="116"/>
      <c r="E2008" s="118"/>
      <c r="F2008" s="119"/>
      <c r="G2008" s="120"/>
      <c r="H2008" s="120"/>
      <c r="I2008" s="418">
        <f t="shared" si="32"/>
        <v>0</v>
      </c>
      <c r="J2008" s="331"/>
      <c r="K2008" s="332">
        <f>IFERROR(SUM(C2008/'Transfers of Funds'!$F$57),0)</f>
        <v>0</v>
      </c>
      <c r="L2008" s="21"/>
      <c r="M2008" s="47" t="s">
        <v>162</v>
      </c>
      <c r="N2008" s="46"/>
    </row>
    <row r="2009" spans="1:14" s="23" customFormat="1" ht="14.25" customHeight="1">
      <c r="A2009" s="115"/>
      <c r="B2009" s="308" t="str">
        <f>IF(A2009="","",VLOOKUP(A2009,'Project Budget vs Exp'!$B$9:$G$52,2,FALSE))</f>
        <v/>
      </c>
      <c r="C2009" s="117"/>
      <c r="D2009" s="116"/>
      <c r="E2009" s="118"/>
      <c r="F2009" s="119"/>
      <c r="G2009" s="120"/>
      <c r="H2009" s="120"/>
      <c r="I2009" s="418">
        <f t="shared" si="32"/>
        <v>0</v>
      </c>
      <c r="J2009" s="331"/>
      <c r="K2009" s="332">
        <f>IFERROR(SUM(C2009/'Transfers of Funds'!$F$57),0)</f>
        <v>0</v>
      </c>
      <c r="L2009" s="21"/>
      <c r="M2009" s="47" t="s">
        <v>162</v>
      </c>
      <c r="N2009" s="46"/>
    </row>
    <row r="2010" spans="1:14" s="23" customFormat="1" ht="14.25" customHeight="1">
      <c r="A2010" s="115"/>
      <c r="B2010" s="308" t="str">
        <f>IF(A2010="","",VLOOKUP(A2010,'Project Budget vs Exp'!$B$9:$G$52,2,FALSE))</f>
        <v/>
      </c>
      <c r="C2010" s="117"/>
      <c r="D2010" s="116"/>
      <c r="E2010" s="118"/>
      <c r="F2010" s="119"/>
      <c r="G2010" s="120"/>
      <c r="H2010" s="120"/>
      <c r="I2010" s="418">
        <f t="shared" si="32"/>
        <v>0</v>
      </c>
      <c r="J2010" s="331"/>
      <c r="K2010" s="332">
        <f>IFERROR(SUM(C2010/'Transfers of Funds'!$F$57),0)</f>
        <v>0</v>
      </c>
      <c r="L2010" s="21"/>
      <c r="M2010" s="47" t="s">
        <v>162</v>
      </c>
      <c r="N2010" s="46"/>
    </row>
    <row r="2011" spans="1:14" s="23" customFormat="1" ht="14.25" customHeight="1">
      <c r="A2011" s="115"/>
      <c r="B2011" s="308" t="str">
        <f>IF(A2011="","",VLOOKUP(A2011,'Project Budget vs Exp'!$B$9:$G$52,2,FALSE))</f>
        <v/>
      </c>
      <c r="C2011" s="117"/>
      <c r="D2011" s="116"/>
      <c r="E2011" s="118"/>
      <c r="F2011" s="119"/>
      <c r="G2011" s="120"/>
      <c r="H2011" s="120"/>
      <c r="I2011" s="418">
        <f t="shared" si="32"/>
        <v>0</v>
      </c>
      <c r="J2011" s="331"/>
      <c r="K2011" s="332">
        <f>IFERROR(SUM(C2011/'Transfers of Funds'!$F$57),0)</f>
        <v>0</v>
      </c>
      <c r="L2011" s="21"/>
      <c r="M2011" s="47" t="s">
        <v>162</v>
      </c>
      <c r="N2011" s="46"/>
    </row>
    <row r="2012" spans="1:14" s="23" customFormat="1" ht="14.25" customHeight="1">
      <c r="A2012" s="115"/>
      <c r="B2012" s="308" t="str">
        <f>IF(A2012="","",VLOOKUP(A2012,'Project Budget vs Exp'!$B$9:$G$52,2,FALSE))</f>
        <v/>
      </c>
      <c r="C2012" s="117"/>
      <c r="D2012" s="116"/>
      <c r="E2012" s="118"/>
      <c r="F2012" s="119"/>
      <c r="G2012" s="120"/>
      <c r="H2012" s="120"/>
      <c r="I2012" s="418">
        <f t="shared" si="32"/>
        <v>0</v>
      </c>
      <c r="J2012" s="331"/>
      <c r="K2012" s="332">
        <f>IFERROR(SUM(C2012/'Transfers of Funds'!$F$57),0)</f>
        <v>0</v>
      </c>
      <c r="L2012" s="21"/>
      <c r="M2012" s="47" t="s">
        <v>162</v>
      </c>
      <c r="N2012" s="46"/>
    </row>
    <row r="2013" spans="1:14" s="23" customFormat="1" ht="14.25" customHeight="1">
      <c r="A2013" s="115"/>
      <c r="B2013" s="308" t="str">
        <f>IF(A2013="","",VLOOKUP(A2013,'Project Budget vs Exp'!$B$9:$G$52,2,FALSE))</f>
        <v/>
      </c>
      <c r="C2013" s="117"/>
      <c r="D2013" s="116"/>
      <c r="E2013" s="118"/>
      <c r="F2013" s="119"/>
      <c r="G2013" s="120"/>
      <c r="H2013" s="120"/>
      <c r="I2013" s="418">
        <f t="shared" si="32"/>
        <v>0</v>
      </c>
      <c r="J2013" s="331"/>
      <c r="K2013" s="332">
        <f>IFERROR(SUM(C2013/'Transfers of Funds'!$F$57),0)</f>
        <v>0</v>
      </c>
      <c r="L2013" s="21"/>
      <c r="M2013" s="47" t="s">
        <v>162</v>
      </c>
      <c r="N2013" s="46"/>
    </row>
    <row r="2014" spans="1:14" s="23" customFormat="1" ht="14.25" customHeight="1">
      <c r="A2014" s="115"/>
      <c r="B2014" s="308" t="str">
        <f>IF(A2014="","",VLOOKUP(A2014,'Project Budget vs Exp'!$B$9:$G$52,2,FALSE))</f>
        <v/>
      </c>
      <c r="C2014" s="117"/>
      <c r="D2014" s="116"/>
      <c r="E2014" s="118"/>
      <c r="F2014" s="119"/>
      <c r="G2014" s="120"/>
      <c r="H2014" s="120"/>
      <c r="I2014" s="418">
        <f t="shared" si="32"/>
        <v>0</v>
      </c>
      <c r="J2014" s="331"/>
      <c r="K2014" s="332">
        <f>IFERROR(SUM(C2014/'Transfers of Funds'!$F$57),0)</f>
        <v>0</v>
      </c>
      <c r="L2014" s="21"/>
      <c r="M2014" s="47" t="s">
        <v>162</v>
      </c>
      <c r="N2014" s="46"/>
    </row>
    <row r="2015" spans="1:14" s="23" customFormat="1" ht="14.25" customHeight="1">
      <c r="A2015" s="115"/>
      <c r="B2015" s="308" t="str">
        <f>IF(A2015="","",VLOOKUP(A2015,'Project Budget vs Exp'!$B$9:$G$52,2,FALSE))</f>
        <v/>
      </c>
      <c r="C2015" s="117"/>
      <c r="D2015" s="116"/>
      <c r="E2015" s="118"/>
      <c r="F2015" s="119"/>
      <c r="G2015" s="120"/>
      <c r="H2015" s="120"/>
      <c r="I2015" s="418">
        <f t="shared" si="32"/>
        <v>0</v>
      </c>
      <c r="J2015" s="331"/>
      <c r="K2015" s="332">
        <f>IFERROR(SUM(C2015/'Transfers of Funds'!$F$57),0)</f>
        <v>0</v>
      </c>
      <c r="L2015" s="21"/>
      <c r="M2015" s="47" t="s">
        <v>162</v>
      </c>
      <c r="N2015" s="46"/>
    </row>
    <row r="2016" spans="1:14" s="23" customFormat="1" ht="14.25" customHeight="1">
      <c r="A2016" s="115"/>
      <c r="B2016" s="308" t="str">
        <f>IF(A2016="","",VLOOKUP(A2016,'Project Budget vs Exp'!$B$9:$G$52,2,FALSE))</f>
        <v/>
      </c>
      <c r="C2016" s="117"/>
      <c r="D2016" s="116"/>
      <c r="E2016" s="118"/>
      <c r="F2016" s="119"/>
      <c r="G2016" s="120"/>
      <c r="H2016" s="120"/>
      <c r="I2016" s="418">
        <f t="shared" si="32"/>
        <v>0</v>
      </c>
      <c r="J2016" s="331"/>
      <c r="K2016" s="332">
        <f>IFERROR(SUM(C2016/'Transfers of Funds'!$F$57),0)</f>
        <v>0</v>
      </c>
      <c r="L2016" s="21"/>
      <c r="M2016" s="47" t="s">
        <v>162</v>
      </c>
      <c r="N2016" s="46"/>
    </row>
    <row r="2017" spans="1:14" s="23" customFormat="1" ht="14.25" customHeight="1">
      <c r="A2017" s="115"/>
      <c r="B2017" s="308" t="str">
        <f>IF(A2017="","",VLOOKUP(A2017,'Project Budget vs Exp'!$B$9:$G$52,2,FALSE))</f>
        <v/>
      </c>
      <c r="C2017" s="117"/>
      <c r="D2017" s="116"/>
      <c r="E2017" s="118"/>
      <c r="F2017" s="119"/>
      <c r="G2017" s="120"/>
      <c r="H2017" s="120"/>
      <c r="I2017" s="418">
        <f t="shared" si="32"/>
        <v>0</v>
      </c>
      <c r="J2017" s="331"/>
      <c r="K2017" s="332">
        <f>IFERROR(SUM(C2017/'Transfers of Funds'!$F$57),0)</f>
        <v>0</v>
      </c>
      <c r="L2017" s="21"/>
      <c r="M2017" s="47" t="s">
        <v>162</v>
      </c>
      <c r="N2017" s="46"/>
    </row>
    <row r="2018" spans="1:14" s="23" customFormat="1" ht="14.25" customHeight="1">
      <c r="A2018" s="115"/>
      <c r="B2018" s="308" t="str">
        <f>IF(A2018="","",VLOOKUP(A2018,'Project Budget vs Exp'!$B$9:$G$52,2,FALSE))</f>
        <v/>
      </c>
      <c r="C2018" s="117"/>
      <c r="D2018" s="116"/>
      <c r="E2018" s="118"/>
      <c r="F2018" s="119"/>
      <c r="G2018" s="120"/>
      <c r="H2018" s="120"/>
      <c r="I2018" s="418">
        <f t="shared" si="32"/>
        <v>0</v>
      </c>
      <c r="J2018" s="331"/>
      <c r="K2018" s="332">
        <f>IFERROR(SUM(C2018/'Transfers of Funds'!$F$57),0)</f>
        <v>0</v>
      </c>
      <c r="L2018" s="21"/>
      <c r="M2018" s="47" t="s">
        <v>162</v>
      </c>
      <c r="N2018" s="46"/>
    </row>
    <row r="2019" spans="1:14" s="23" customFormat="1" ht="14.25" customHeight="1">
      <c r="A2019" s="115"/>
      <c r="B2019" s="308" t="str">
        <f>IF(A2019="","",VLOOKUP(A2019,'Project Budget vs Exp'!$B$9:$G$52,2,FALSE))</f>
        <v/>
      </c>
      <c r="C2019" s="117"/>
      <c r="D2019" s="116"/>
      <c r="E2019" s="118"/>
      <c r="F2019" s="119"/>
      <c r="G2019" s="120"/>
      <c r="H2019" s="120"/>
      <c r="I2019" s="418">
        <f t="shared" si="32"/>
        <v>0</v>
      </c>
      <c r="J2019" s="331"/>
      <c r="K2019" s="332">
        <f>IFERROR(SUM(C2019/'Transfers of Funds'!$F$57),0)</f>
        <v>0</v>
      </c>
      <c r="L2019" s="21"/>
      <c r="M2019" s="47" t="s">
        <v>162</v>
      </c>
      <c r="N2019" s="46"/>
    </row>
    <row r="2020" spans="1:14" s="23" customFormat="1" ht="14.25" customHeight="1">
      <c r="A2020" s="115"/>
      <c r="B2020" s="308" t="str">
        <f>IF(A2020="","",VLOOKUP(A2020,'Project Budget vs Exp'!$B$9:$G$52,2,FALSE))</f>
        <v/>
      </c>
      <c r="C2020" s="117"/>
      <c r="D2020" s="116"/>
      <c r="E2020" s="118"/>
      <c r="F2020" s="119"/>
      <c r="G2020" s="120"/>
      <c r="H2020" s="120"/>
      <c r="I2020" s="418">
        <f t="shared" si="32"/>
        <v>0</v>
      </c>
      <c r="J2020" s="331"/>
      <c r="K2020" s="332">
        <f>IFERROR(SUM(C2020/'Transfers of Funds'!$F$57),0)</f>
        <v>0</v>
      </c>
      <c r="L2020" s="21"/>
      <c r="M2020" s="47" t="s">
        <v>162</v>
      </c>
      <c r="N2020" s="46"/>
    </row>
    <row r="2021" spans="1:14" s="23" customFormat="1" ht="14.25" customHeight="1">
      <c r="A2021" s="115"/>
      <c r="B2021" s="308" t="str">
        <f>IF(A2021="","",VLOOKUP(A2021,'Project Budget vs Exp'!$B$9:$G$52,2,FALSE))</f>
        <v/>
      </c>
      <c r="C2021" s="117"/>
      <c r="D2021" s="116"/>
      <c r="E2021" s="118"/>
      <c r="F2021" s="119"/>
      <c r="G2021" s="120"/>
      <c r="H2021" s="120"/>
      <c r="I2021" s="418">
        <f t="shared" si="32"/>
        <v>0</v>
      </c>
      <c r="J2021" s="331"/>
      <c r="K2021" s="332">
        <f>IFERROR(SUM(C2021/'Transfers of Funds'!$F$57),0)</f>
        <v>0</v>
      </c>
      <c r="L2021" s="21"/>
      <c r="M2021" s="47" t="s">
        <v>162</v>
      </c>
      <c r="N2021" s="46"/>
    </row>
    <row r="2022" spans="1:14" s="23" customFormat="1" ht="14.25" customHeight="1">
      <c r="A2022" s="115"/>
      <c r="B2022" s="308" t="str">
        <f>IF(A2022="","",VLOOKUP(A2022,'Project Budget vs Exp'!$B$9:$G$52,2,FALSE))</f>
        <v/>
      </c>
      <c r="C2022" s="117"/>
      <c r="D2022" s="116"/>
      <c r="E2022" s="118"/>
      <c r="F2022" s="119"/>
      <c r="G2022" s="120"/>
      <c r="H2022" s="120"/>
      <c r="I2022" s="418">
        <f t="shared" si="32"/>
        <v>0</v>
      </c>
      <c r="J2022" s="331"/>
      <c r="K2022" s="332">
        <f>IFERROR(SUM(C2022/'Transfers of Funds'!$F$57),0)</f>
        <v>0</v>
      </c>
      <c r="L2022" s="21"/>
      <c r="M2022" s="47" t="s">
        <v>162</v>
      </c>
      <c r="N2022" s="46"/>
    </row>
    <row r="2023" spans="1:14" s="23" customFormat="1" ht="14.25" customHeight="1">
      <c r="A2023" s="115"/>
      <c r="B2023" s="308" t="str">
        <f>IF(A2023="","",VLOOKUP(A2023,'Project Budget vs Exp'!$B$9:$G$52,2,FALSE))</f>
        <v/>
      </c>
      <c r="C2023" s="117"/>
      <c r="D2023" s="116"/>
      <c r="E2023" s="118"/>
      <c r="F2023" s="119"/>
      <c r="G2023" s="120"/>
      <c r="H2023" s="120"/>
      <c r="I2023" s="418">
        <f t="shared" si="32"/>
        <v>0</v>
      </c>
      <c r="J2023" s="331"/>
      <c r="K2023" s="332">
        <f>IFERROR(SUM(C2023/'Transfers of Funds'!$F$57),0)</f>
        <v>0</v>
      </c>
      <c r="L2023" s="21"/>
      <c r="M2023" s="47" t="s">
        <v>162</v>
      </c>
      <c r="N2023" s="46"/>
    </row>
    <row r="2024" spans="1:14" s="23" customFormat="1" ht="14.25" customHeight="1">
      <c r="A2024" s="115"/>
      <c r="B2024" s="308" t="str">
        <f>IF(A2024="","",VLOOKUP(A2024,'Project Budget vs Exp'!$B$9:$G$52,2,FALSE))</f>
        <v/>
      </c>
      <c r="C2024" s="117"/>
      <c r="D2024" s="116"/>
      <c r="E2024" s="118"/>
      <c r="F2024" s="119"/>
      <c r="G2024" s="120"/>
      <c r="H2024" s="120"/>
      <c r="I2024" s="418">
        <f t="shared" si="32"/>
        <v>0</v>
      </c>
      <c r="J2024" s="331"/>
      <c r="K2024" s="332">
        <f>IFERROR(SUM(C2024/'Transfers of Funds'!$F$57),0)</f>
        <v>0</v>
      </c>
      <c r="L2024" s="21"/>
      <c r="M2024" s="47" t="s">
        <v>162</v>
      </c>
      <c r="N2024" s="46"/>
    </row>
    <row r="2025" spans="1:14" s="23" customFormat="1" ht="14.25" customHeight="1">
      <c r="A2025" s="115"/>
      <c r="B2025" s="308" t="str">
        <f>IF(A2025="","",VLOOKUP(A2025,'Project Budget vs Exp'!$B$9:$G$52,2,FALSE))</f>
        <v/>
      </c>
      <c r="C2025" s="117"/>
      <c r="D2025" s="116"/>
      <c r="E2025" s="118"/>
      <c r="F2025" s="119"/>
      <c r="G2025" s="120"/>
      <c r="H2025" s="120"/>
      <c r="I2025" s="418">
        <f t="shared" si="32"/>
        <v>0</v>
      </c>
      <c r="J2025" s="331"/>
      <c r="K2025" s="332">
        <f>IFERROR(SUM(C2025/'Transfers of Funds'!$F$57),0)</f>
        <v>0</v>
      </c>
      <c r="L2025" s="21"/>
      <c r="M2025" s="47" t="s">
        <v>162</v>
      </c>
      <c r="N2025" s="46"/>
    </row>
    <row r="2026" spans="1:14" s="23" customFormat="1" ht="14.25" customHeight="1">
      <c r="A2026" s="115"/>
      <c r="B2026" s="308" t="str">
        <f>IF(A2026="","",VLOOKUP(A2026,'Project Budget vs Exp'!$B$9:$G$52,2,FALSE))</f>
        <v/>
      </c>
      <c r="C2026" s="117"/>
      <c r="D2026" s="116"/>
      <c r="E2026" s="118"/>
      <c r="F2026" s="119"/>
      <c r="G2026" s="120"/>
      <c r="H2026" s="120"/>
      <c r="I2026" s="418">
        <f t="shared" si="32"/>
        <v>0</v>
      </c>
      <c r="J2026" s="331"/>
      <c r="K2026" s="332">
        <f>IFERROR(SUM(C2026/'Transfers of Funds'!$F$57),0)</f>
        <v>0</v>
      </c>
      <c r="L2026" s="21"/>
      <c r="M2026" s="47" t="s">
        <v>162</v>
      </c>
      <c r="N2026" s="46"/>
    </row>
    <row r="2027" spans="1:14" s="23" customFormat="1" ht="14.25" customHeight="1">
      <c r="A2027" s="115"/>
      <c r="B2027" s="308" t="str">
        <f>IF(A2027="","",VLOOKUP(A2027,'Project Budget vs Exp'!$B$9:$G$52,2,FALSE))</f>
        <v/>
      </c>
      <c r="C2027" s="117"/>
      <c r="D2027" s="116"/>
      <c r="E2027" s="118"/>
      <c r="F2027" s="119"/>
      <c r="G2027" s="120"/>
      <c r="H2027" s="120"/>
      <c r="I2027" s="418">
        <f t="shared" si="32"/>
        <v>0</v>
      </c>
      <c r="J2027" s="331"/>
      <c r="K2027" s="332">
        <f>IFERROR(SUM(C2027/'Transfers of Funds'!$F$57),0)</f>
        <v>0</v>
      </c>
      <c r="L2027" s="21"/>
      <c r="M2027" s="47" t="s">
        <v>162</v>
      </c>
      <c r="N2027" s="46"/>
    </row>
    <row r="2028" spans="1:14" s="23" customFormat="1" ht="14.25" customHeight="1">
      <c r="A2028" s="115"/>
      <c r="B2028" s="308" t="str">
        <f>IF(A2028="","",VLOOKUP(A2028,'Project Budget vs Exp'!$B$9:$G$52,2,FALSE))</f>
        <v/>
      </c>
      <c r="C2028" s="117"/>
      <c r="D2028" s="116"/>
      <c r="E2028" s="118"/>
      <c r="F2028" s="119"/>
      <c r="G2028" s="120"/>
      <c r="H2028" s="120"/>
      <c r="I2028" s="418">
        <f t="shared" si="32"/>
        <v>0</v>
      </c>
      <c r="J2028" s="331"/>
      <c r="K2028" s="332">
        <f>IFERROR(SUM(C2028/'Transfers of Funds'!$F$57),0)</f>
        <v>0</v>
      </c>
      <c r="L2028" s="21"/>
      <c r="M2028" s="47" t="s">
        <v>162</v>
      </c>
      <c r="N2028" s="46"/>
    </row>
    <row r="2029" spans="1:14" s="23" customFormat="1" ht="14.25" customHeight="1">
      <c r="A2029" s="115"/>
      <c r="B2029" s="308" t="str">
        <f>IF(A2029="","",VLOOKUP(A2029,'Project Budget vs Exp'!$B$9:$G$52,2,FALSE))</f>
        <v/>
      </c>
      <c r="C2029" s="117"/>
      <c r="D2029" s="116"/>
      <c r="E2029" s="118"/>
      <c r="F2029" s="119"/>
      <c r="G2029" s="120"/>
      <c r="H2029" s="120"/>
      <c r="I2029" s="418">
        <f t="shared" si="32"/>
        <v>0</v>
      </c>
      <c r="J2029" s="331"/>
      <c r="K2029" s="332">
        <f>IFERROR(SUM(C2029/'Transfers of Funds'!$F$57),0)</f>
        <v>0</v>
      </c>
      <c r="L2029" s="21"/>
      <c r="M2029" s="47" t="s">
        <v>162</v>
      </c>
      <c r="N2029" s="46"/>
    </row>
    <row r="2030" spans="1:14" s="23" customFormat="1" ht="14.25" customHeight="1">
      <c r="A2030" s="115"/>
      <c r="B2030" s="308" t="str">
        <f>IF(A2030="","",VLOOKUP(A2030,'Project Budget vs Exp'!$B$9:$G$52,2,FALSE))</f>
        <v/>
      </c>
      <c r="C2030" s="117"/>
      <c r="D2030" s="116"/>
      <c r="E2030" s="118"/>
      <c r="F2030" s="119"/>
      <c r="G2030" s="120"/>
      <c r="H2030" s="120"/>
      <c r="I2030" s="418">
        <f t="shared" si="32"/>
        <v>0</v>
      </c>
      <c r="J2030" s="331"/>
      <c r="K2030" s="332">
        <f>IFERROR(SUM(C2030/'Transfers of Funds'!$F$57),0)</f>
        <v>0</v>
      </c>
      <c r="L2030" s="21"/>
      <c r="M2030" s="47" t="s">
        <v>162</v>
      </c>
      <c r="N2030" s="46"/>
    </row>
    <row r="2031" spans="1:14" s="23" customFormat="1" ht="14.25" customHeight="1">
      <c r="A2031" s="115"/>
      <c r="B2031" s="308" t="str">
        <f>IF(A2031="","",VLOOKUP(A2031,'Project Budget vs Exp'!$B$9:$G$52,2,FALSE))</f>
        <v/>
      </c>
      <c r="C2031" s="117"/>
      <c r="D2031" s="116"/>
      <c r="E2031" s="118"/>
      <c r="F2031" s="119"/>
      <c r="G2031" s="120"/>
      <c r="H2031" s="120"/>
      <c r="I2031" s="418">
        <f t="shared" si="32"/>
        <v>0</v>
      </c>
      <c r="J2031" s="331"/>
      <c r="K2031" s="332">
        <f>IFERROR(SUM(C2031/'Transfers of Funds'!$F$57),0)</f>
        <v>0</v>
      </c>
      <c r="L2031" s="21"/>
      <c r="M2031" s="47" t="s">
        <v>162</v>
      </c>
      <c r="N2031" s="46"/>
    </row>
    <row r="2032" spans="1:14" s="23" customFormat="1" ht="14.25" customHeight="1">
      <c r="A2032" s="115"/>
      <c r="B2032" s="308" t="str">
        <f>IF(A2032="","",VLOOKUP(A2032,'Project Budget vs Exp'!$B$9:$G$52,2,FALSE))</f>
        <v/>
      </c>
      <c r="C2032" s="117"/>
      <c r="D2032" s="116"/>
      <c r="E2032" s="118"/>
      <c r="F2032" s="119"/>
      <c r="G2032" s="120"/>
      <c r="H2032" s="120"/>
      <c r="I2032" s="418">
        <f t="shared" si="32"/>
        <v>0</v>
      </c>
      <c r="J2032" s="331"/>
      <c r="K2032" s="332">
        <f>IFERROR(SUM(C2032/'Transfers of Funds'!$F$57),0)</f>
        <v>0</v>
      </c>
      <c r="L2032" s="21"/>
      <c r="M2032" s="47" t="s">
        <v>162</v>
      </c>
      <c r="N2032" s="46"/>
    </row>
    <row r="2033" spans="1:14" s="23" customFormat="1" ht="14.25" customHeight="1">
      <c r="A2033" s="115"/>
      <c r="B2033" s="308" t="str">
        <f>IF(A2033="","",VLOOKUP(A2033,'Project Budget vs Exp'!$B$9:$G$52,2,FALSE))</f>
        <v/>
      </c>
      <c r="C2033" s="117"/>
      <c r="D2033" s="116"/>
      <c r="E2033" s="118"/>
      <c r="F2033" s="119"/>
      <c r="G2033" s="120"/>
      <c r="H2033" s="120"/>
      <c r="I2033" s="418">
        <f t="shared" si="32"/>
        <v>0</v>
      </c>
      <c r="J2033" s="331"/>
      <c r="K2033" s="332">
        <f>IFERROR(SUM(C2033/'Transfers of Funds'!$F$57),0)</f>
        <v>0</v>
      </c>
      <c r="L2033" s="21"/>
      <c r="M2033" s="47" t="s">
        <v>162</v>
      </c>
      <c r="N2033" s="46"/>
    </row>
    <row r="2034" spans="1:14" s="23" customFormat="1" ht="14.25" customHeight="1">
      <c r="A2034" s="115"/>
      <c r="B2034" s="308" t="str">
        <f>IF(A2034="","",VLOOKUP(A2034,'Project Budget vs Exp'!$B$9:$G$52,2,FALSE))</f>
        <v/>
      </c>
      <c r="C2034" s="117"/>
      <c r="D2034" s="116"/>
      <c r="E2034" s="118"/>
      <c r="F2034" s="119"/>
      <c r="G2034" s="120"/>
      <c r="H2034" s="120"/>
      <c r="I2034" s="418">
        <f t="shared" si="32"/>
        <v>0</v>
      </c>
      <c r="J2034" s="331"/>
      <c r="K2034" s="332">
        <f>IFERROR(SUM(C2034/'Transfers of Funds'!$F$57),0)</f>
        <v>0</v>
      </c>
      <c r="L2034" s="21"/>
      <c r="M2034" s="47" t="s">
        <v>162</v>
      </c>
      <c r="N2034" s="46"/>
    </row>
    <row r="2035" spans="1:14" s="23" customFormat="1" ht="14.25" customHeight="1">
      <c r="A2035" s="115"/>
      <c r="B2035" s="308" t="str">
        <f>IF(A2035="","",VLOOKUP(A2035,'Project Budget vs Exp'!$B$9:$G$52,2,FALSE))</f>
        <v/>
      </c>
      <c r="C2035" s="117"/>
      <c r="D2035" s="116"/>
      <c r="E2035" s="118"/>
      <c r="F2035" s="119"/>
      <c r="G2035" s="120"/>
      <c r="H2035" s="120"/>
      <c r="I2035" s="418">
        <f t="shared" si="32"/>
        <v>0</v>
      </c>
      <c r="J2035" s="331"/>
      <c r="K2035" s="332">
        <f>IFERROR(SUM(C2035/'Transfers of Funds'!$F$57),0)</f>
        <v>0</v>
      </c>
      <c r="L2035" s="21"/>
      <c r="M2035" s="47" t="s">
        <v>162</v>
      </c>
      <c r="N2035" s="46"/>
    </row>
    <row r="2036" spans="1:14" s="23" customFormat="1" ht="14.25" customHeight="1">
      <c r="A2036" s="115"/>
      <c r="B2036" s="308" t="str">
        <f>IF(A2036="","",VLOOKUP(A2036,'Project Budget vs Exp'!$B$9:$G$52,2,FALSE))</f>
        <v/>
      </c>
      <c r="C2036" s="117"/>
      <c r="D2036" s="116"/>
      <c r="E2036" s="118"/>
      <c r="F2036" s="119"/>
      <c r="G2036" s="120"/>
      <c r="H2036" s="120"/>
      <c r="I2036" s="418">
        <f t="shared" si="32"/>
        <v>0</v>
      </c>
      <c r="J2036" s="331"/>
      <c r="K2036" s="332">
        <f>IFERROR(SUM(C2036/'Transfers of Funds'!$F$57),0)</f>
        <v>0</v>
      </c>
      <c r="L2036" s="21"/>
      <c r="M2036" s="47" t="s">
        <v>162</v>
      </c>
      <c r="N2036" s="46"/>
    </row>
    <row r="2037" spans="1:14" s="23" customFormat="1" ht="14.25" customHeight="1">
      <c r="A2037" s="115"/>
      <c r="B2037" s="308" t="str">
        <f>IF(A2037="","",VLOOKUP(A2037,'Project Budget vs Exp'!$B$9:$G$52,2,FALSE))</f>
        <v/>
      </c>
      <c r="C2037" s="117"/>
      <c r="D2037" s="116"/>
      <c r="E2037" s="118"/>
      <c r="F2037" s="119"/>
      <c r="G2037" s="120"/>
      <c r="H2037" s="120"/>
      <c r="I2037" s="418">
        <f t="shared" si="32"/>
        <v>0</v>
      </c>
      <c r="J2037" s="331"/>
      <c r="K2037" s="332">
        <f>IFERROR(SUM(C2037/'Transfers of Funds'!$F$57),0)</f>
        <v>0</v>
      </c>
      <c r="L2037" s="21"/>
      <c r="M2037" s="47" t="s">
        <v>162</v>
      </c>
      <c r="N2037" s="46"/>
    </row>
    <row r="2038" spans="1:14" s="23" customFormat="1" ht="14.25" customHeight="1">
      <c r="A2038" s="115"/>
      <c r="B2038" s="308" t="str">
        <f>IF(A2038="","",VLOOKUP(A2038,'Project Budget vs Exp'!$B$9:$G$52,2,FALSE))</f>
        <v/>
      </c>
      <c r="C2038" s="117"/>
      <c r="D2038" s="116"/>
      <c r="E2038" s="118"/>
      <c r="F2038" s="119"/>
      <c r="G2038" s="120"/>
      <c r="H2038" s="120"/>
      <c r="I2038" s="418">
        <f t="shared" si="32"/>
        <v>0</v>
      </c>
      <c r="J2038" s="331"/>
      <c r="K2038" s="332">
        <f>IFERROR(SUM(C2038/'Transfers of Funds'!$F$57),0)</f>
        <v>0</v>
      </c>
      <c r="L2038" s="21"/>
      <c r="M2038" s="47" t="s">
        <v>162</v>
      </c>
      <c r="N2038" s="46"/>
    </row>
    <row r="2039" spans="1:14" s="23" customFormat="1" ht="14.25" customHeight="1">
      <c r="A2039" s="115"/>
      <c r="B2039" s="308" t="str">
        <f>IF(A2039="","",VLOOKUP(A2039,'Project Budget vs Exp'!$B$9:$G$52,2,FALSE))</f>
        <v/>
      </c>
      <c r="C2039" s="117"/>
      <c r="D2039" s="116"/>
      <c r="E2039" s="118"/>
      <c r="F2039" s="119"/>
      <c r="G2039" s="120"/>
      <c r="H2039" s="120"/>
      <c r="I2039" s="418">
        <f t="shared" si="32"/>
        <v>0</v>
      </c>
      <c r="J2039" s="331"/>
      <c r="K2039" s="332">
        <f>IFERROR(SUM(C2039/'Transfers of Funds'!$F$57),0)</f>
        <v>0</v>
      </c>
      <c r="L2039" s="21"/>
      <c r="M2039" s="47" t="s">
        <v>162</v>
      </c>
      <c r="N2039" s="46"/>
    </row>
    <row r="2040" spans="1:14" s="23" customFormat="1" ht="14.25" customHeight="1">
      <c r="A2040" s="115"/>
      <c r="B2040" s="308" t="str">
        <f>IF(A2040="","",VLOOKUP(A2040,'Project Budget vs Exp'!$B$9:$G$52,2,FALSE))</f>
        <v/>
      </c>
      <c r="C2040" s="117"/>
      <c r="D2040" s="116"/>
      <c r="E2040" s="118"/>
      <c r="F2040" s="119"/>
      <c r="G2040" s="120"/>
      <c r="H2040" s="120"/>
      <c r="I2040" s="418">
        <f t="shared" si="32"/>
        <v>0</v>
      </c>
      <c r="J2040" s="331"/>
      <c r="K2040" s="332">
        <f>IFERROR(SUM(C2040/'Transfers of Funds'!$F$57),0)</f>
        <v>0</v>
      </c>
      <c r="L2040" s="21"/>
      <c r="M2040" s="47" t="s">
        <v>162</v>
      </c>
      <c r="N2040" s="46"/>
    </row>
    <row r="2041" spans="1:14" s="23" customFormat="1" ht="14.25" customHeight="1">
      <c r="A2041" s="115"/>
      <c r="B2041" s="308" t="str">
        <f>IF(A2041="","",VLOOKUP(A2041,'Project Budget vs Exp'!$B$9:$G$52,2,FALSE))</f>
        <v/>
      </c>
      <c r="C2041" s="117"/>
      <c r="D2041" s="116"/>
      <c r="E2041" s="118"/>
      <c r="F2041" s="119"/>
      <c r="G2041" s="120"/>
      <c r="H2041" s="120"/>
      <c r="I2041" s="418">
        <f t="shared" si="32"/>
        <v>0</v>
      </c>
      <c r="J2041" s="331"/>
      <c r="K2041" s="332">
        <f>IFERROR(SUM(C2041/'Transfers of Funds'!$F$57),0)</f>
        <v>0</v>
      </c>
      <c r="L2041" s="21"/>
      <c r="M2041" s="47" t="s">
        <v>162</v>
      </c>
      <c r="N2041" s="46"/>
    </row>
    <row r="2042" spans="1:14" s="23" customFormat="1" ht="14.25" customHeight="1">
      <c r="A2042" s="115"/>
      <c r="B2042" s="308" t="str">
        <f>IF(A2042="","",VLOOKUP(A2042,'Project Budget vs Exp'!$B$9:$G$52,2,FALSE))</f>
        <v/>
      </c>
      <c r="C2042" s="117"/>
      <c r="D2042" s="116"/>
      <c r="E2042" s="118"/>
      <c r="F2042" s="119"/>
      <c r="G2042" s="120"/>
      <c r="H2042" s="120"/>
      <c r="I2042" s="418">
        <f t="shared" si="32"/>
        <v>0</v>
      </c>
      <c r="J2042" s="331"/>
      <c r="K2042" s="332">
        <f>IFERROR(SUM(C2042/'Transfers of Funds'!$F$57),0)</f>
        <v>0</v>
      </c>
      <c r="L2042" s="21"/>
      <c r="M2042" s="47" t="s">
        <v>162</v>
      </c>
      <c r="N2042" s="46"/>
    </row>
    <row r="2043" spans="1:14" s="23" customFormat="1" ht="14.25" customHeight="1">
      <c r="A2043" s="115"/>
      <c r="B2043" s="308" t="str">
        <f>IF(A2043="","",VLOOKUP(A2043,'Project Budget vs Exp'!$B$9:$G$52,2,FALSE))</f>
        <v/>
      </c>
      <c r="C2043" s="117"/>
      <c r="D2043" s="116"/>
      <c r="E2043" s="118"/>
      <c r="F2043" s="119"/>
      <c r="G2043" s="120"/>
      <c r="H2043" s="120"/>
      <c r="I2043" s="418">
        <f t="shared" si="32"/>
        <v>0</v>
      </c>
      <c r="J2043" s="331"/>
      <c r="K2043" s="332">
        <f>IFERROR(SUM(C2043/'Transfers of Funds'!$F$57),0)</f>
        <v>0</v>
      </c>
      <c r="L2043" s="21"/>
      <c r="M2043" s="47" t="s">
        <v>162</v>
      </c>
      <c r="N2043" s="46"/>
    </row>
    <row r="2044" spans="1:14" s="23" customFormat="1" ht="14.25" customHeight="1">
      <c r="A2044" s="115"/>
      <c r="B2044" s="308" t="str">
        <f>IF(A2044="","",VLOOKUP(A2044,'Project Budget vs Exp'!$B$9:$G$52,2,FALSE))</f>
        <v/>
      </c>
      <c r="C2044" s="117"/>
      <c r="D2044" s="116"/>
      <c r="E2044" s="118"/>
      <c r="F2044" s="119"/>
      <c r="G2044" s="120"/>
      <c r="H2044" s="120"/>
      <c r="I2044" s="418">
        <f t="shared" si="32"/>
        <v>0</v>
      </c>
      <c r="J2044" s="331"/>
      <c r="K2044" s="332">
        <f>IFERROR(SUM(C2044/'Transfers of Funds'!$F$57),0)</f>
        <v>0</v>
      </c>
      <c r="L2044" s="21"/>
      <c r="M2044" s="47" t="s">
        <v>162</v>
      </c>
      <c r="N2044" s="46"/>
    </row>
    <row r="2045" spans="1:14" s="23" customFormat="1" ht="14.25" customHeight="1">
      <c r="A2045" s="115"/>
      <c r="B2045" s="308" t="str">
        <f>IF(A2045="","",VLOOKUP(A2045,'Project Budget vs Exp'!$B$9:$G$52,2,FALSE))</f>
        <v/>
      </c>
      <c r="C2045" s="117"/>
      <c r="D2045" s="116"/>
      <c r="E2045" s="118"/>
      <c r="F2045" s="119"/>
      <c r="G2045" s="120"/>
      <c r="H2045" s="120"/>
      <c r="I2045" s="418">
        <f t="shared" si="32"/>
        <v>0</v>
      </c>
      <c r="J2045" s="331"/>
      <c r="K2045" s="332">
        <f>IFERROR(SUM(C2045/'Transfers of Funds'!$F$57),0)</f>
        <v>0</v>
      </c>
      <c r="L2045" s="21"/>
      <c r="M2045" s="47" t="s">
        <v>162</v>
      </c>
      <c r="N2045" s="46"/>
    </row>
    <row r="2046" spans="1:14" s="23" customFormat="1" ht="14.25" customHeight="1">
      <c r="A2046" s="115"/>
      <c r="B2046" s="308" t="str">
        <f>IF(A2046="","",VLOOKUP(A2046,'Project Budget vs Exp'!$B$9:$G$52,2,FALSE))</f>
        <v/>
      </c>
      <c r="C2046" s="117"/>
      <c r="D2046" s="116"/>
      <c r="E2046" s="118"/>
      <c r="F2046" s="119"/>
      <c r="G2046" s="120"/>
      <c r="H2046" s="120"/>
      <c r="I2046" s="418">
        <f t="shared" si="32"/>
        <v>0</v>
      </c>
      <c r="J2046" s="331"/>
      <c r="K2046" s="332">
        <f>IFERROR(SUM(C2046/'Transfers of Funds'!$F$57),0)</f>
        <v>0</v>
      </c>
      <c r="L2046" s="21"/>
      <c r="M2046" s="47" t="s">
        <v>162</v>
      </c>
      <c r="N2046" s="46"/>
    </row>
    <row r="2047" spans="1:14" s="23" customFormat="1" ht="14.25" customHeight="1">
      <c r="A2047" s="115"/>
      <c r="B2047" s="308" t="str">
        <f>IF(A2047="","",VLOOKUP(A2047,'Project Budget vs Exp'!$B$9:$G$52,2,FALSE))</f>
        <v/>
      </c>
      <c r="C2047" s="117"/>
      <c r="D2047" s="116"/>
      <c r="E2047" s="118"/>
      <c r="F2047" s="119"/>
      <c r="G2047" s="120"/>
      <c r="H2047" s="120"/>
      <c r="I2047" s="418">
        <f t="shared" si="32"/>
        <v>0</v>
      </c>
      <c r="J2047" s="331"/>
      <c r="K2047" s="332">
        <f>IFERROR(SUM(C2047/'Transfers of Funds'!$F$57),0)</f>
        <v>0</v>
      </c>
      <c r="L2047" s="21"/>
      <c r="M2047" s="47" t="s">
        <v>162</v>
      </c>
      <c r="N2047" s="46"/>
    </row>
    <row r="2048" spans="1:14" s="23" customFormat="1" ht="14.25" customHeight="1">
      <c r="A2048" s="115"/>
      <c r="B2048" s="308" t="str">
        <f>IF(A2048="","",VLOOKUP(A2048,'Project Budget vs Exp'!$B$9:$G$52,2,FALSE))</f>
        <v/>
      </c>
      <c r="C2048" s="117"/>
      <c r="D2048" s="116"/>
      <c r="E2048" s="118"/>
      <c r="F2048" s="119"/>
      <c r="G2048" s="120"/>
      <c r="H2048" s="120"/>
      <c r="I2048" s="418">
        <f t="shared" si="32"/>
        <v>0</v>
      </c>
      <c r="J2048" s="331"/>
      <c r="K2048" s="332">
        <f>IFERROR(SUM(C2048/'Transfers of Funds'!$F$57),0)</f>
        <v>0</v>
      </c>
      <c r="L2048" s="21"/>
      <c r="M2048" s="47" t="s">
        <v>162</v>
      </c>
      <c r="N2048" s="46"/>
    </row>
    <row r="2049" spans="1:14" s="23" customFormat="1" ht="14.25" customHeight="1">
      <c r="A2049" s="115"/>
      <c r="B2049" s="308" t="str">
        <f>IF(A2049="","",VLOOKUP(A2049,'Project Budget vs Exp'!$B$9:$G$52,2,FALSE))</f>
        <v/>
      </c>
      <c r="C2049" s="117"/>
      <c r="D2049" s="116"/>
      <c r="E2049" s="118"/>
      <c r="F2049" s="119"/>
      <c r="G2049" s="120"/>
      <c r="H2049" s="120"/>
      <c r="I2049" s="418">
        <f t="shared" si="32"/>
        <v>0</v>
      </c>
      <c r="J2049" s="331"/>
      <c r="K2049" s="332">
        <f>IFERROR(SUM(C2049/'Transfers of Funds'!$F$57),0)</f>
        <v>0</v>
      </c>
      <c r="L2049" s="21"/>
      <c r="M2049" s="47" t="s">
        <v>162</v>
      </c>
      <c r="N2049" s="46"/>
    </row>
    <row r="2050" spans="1:14" s="23" customFormat="1" ht="14.25" customHeight="1">
      <c r="A2050" s="115"/>
      <c r="B2050" s="308" t="str">
        <f>IF(A2050="","",VLOOKUP(A2050,'Project Budget vs Exp'!$B$9:$G$52,2,FALSE))</f>
        <v/>
      </c>
      <c r="C2050" s="117"/>
      <c r="D2050" s="116"/>
      <c r="E2050" s="118"/>
      <c r="F2050" s="119"/>
      <c r="G2050" s="120"/>
      <c r="H2050" s="120"/>
      <c r="I2050" s="418">
        <f t="shared" si="32"/>
        <v>0</v>
      </c>
      <c r="J2050" s="331"/>
      <c r="K2050" s="332">
        <f>IFERROR(SUM(C2050/'Transfers of Funds'!$F$57),0)</f>
        <v>0</v>
      </c>
      <c r="L2050" s="21"/>
      <c r="M2050" s="47" t="s">
        <v>162</v>
      </c>
      <c r="N2050" s="46"/>
    </row>
    <row r="2051" spans="1:14" s="23" customFormat="1" ht="14.25" customHeight="1">
      <c r="A2051" s="115"/>
      <c r="B2051" s="308" t="str">
        <f>IF(A2051="","",VLOOKUP(A2051,'Project Budget vs Exp'!$B$9:$G$52,2,FALSE))</f>
        <v/>
      </c>
      <c r="C2051" s="117"/>
      <c r="D2051" s="116"/>
      <c r="E2051" s="118"/>
      <c r="F2051" s="119"/>
      <c r="G2051" s="120"/>
      <c r="H2051" s="120"/>
      <c r="I2051" s="418">
        <f t="shared" si="32"/>
        <v>0</v>
      </c>
      <c r="J2051" s="331"/>
      <c r="K2051" s="332">
        <f>IFERROR(SUM(C2051/'Transfers of Funds'!$F$57),0)</f>
        <v>0</v>
      </c>
      <c r="L2051" s="21"/>
      <c r="M2051" s="47" t="s">
        <v>162</v>
      </c>
      <c r="N2051" s="46"/>
    </row>
    <row r="2052" spans="1:14" s="23" customFormat="1" ht="14.25" customHeight="1">
      <c r="A2052" s="115"/>
      <c r="B2052" s="308" t="str">
        <f>IF(A2052="","",VLOOKUP(A2052,'Project Budget vs Exp'!$B$9:$G$52,2,FALSE))</f>
        <v/>
      </c>
      <c r="C2052" s="117"/>
      <c r="D2052" s="116"/>
      <c r="E2052" s="118"/>
      <c r="F2052" s="119"/>
      <c r="G2052" s="120"/>
      <c r="H2052" s="120"/>
      <c r="I2052" s="418">
        <f t="shared" si="32"/>
        <v>0</v>
      </c>
      <c r="J2052" s="331"/>
      <c r="K2052" s="332">
        <f>IFERROR(SUM(C2052/'Transfers of Funds'!$F$57),0)</f>
        <v>0</v>
      </c>
      <c r="L2052" s="21"/>
      <c r="M2052" s="47" t="s">
        <v>162</v>
      </c>
      <c r="N2052" s="46"/>
    </row>
    <row r="2053" spans="1:14" s="23" customFormat="1" ht="14.25" customHeight="1">
      <c r="A2053" s="115"/>
      <c r="B2053" s="308" t="str">
        <f>IF(A2053="","",VLOOKUP(A2053,'Project Budget vs Exp'!$B$9:$G$52,2,FALSE))</f>
        <v/>
      </c>
      <c r="C2053" s="117"/>
      <c r="D2053" s="116"/>
      <c r="E2053" s="118"/>
      <c r="F2053" s="119"/>
      <c r="G2053" s="120"/>
      <c r="H2053" s="120"/>
      <c r="I2053" s="418">
        <f t="shared" si="32"/>
        <v>0</v>
      </c>
      <c r="J2053" s="331"/>
      <c r="K2053" s="332">
        <f>IFERROR(SUM(C2053/'Transfers of Funds'!$F$57),0)</f>
        <v>0</v>
      </c>
      <c r="L2053" s="21"/>
      <c r="M2053" s="47" t="s">
        <v>162</v>
      </c>
      <c r="N2053" s="46"/>
    </row>
    <row r="2054" spans="1:14" s="23" customFormat="1" ht="14.25" customHeight="1">
      <c r="A2054" s="115"/>
      <c r="B2054" s="308" t="str">
        <f>IF(A2054="","",VLOOKUP(A2054,'Project Budget vs Exp'!$B$9:$G$52,2,FALSE))</f>
        <v/>
      </c>
      <c r="C2054" s="117"/>
      <c r="D2054" s="116"/>
      <c r="E2054" s="118"/>
      <c r="F2054" s="119"/>
      <c r="G2054" s="120"/>
      <c r="H2054" s="120"/>
      <c r="I2054" s="418">
        <f t="shared" si="32"/>
        <v>0</v>
      </c>
      <c r="J2054" s="331"/>
      <c r="K2054" s="332">
        <f>IFERROR(SUM(C2054/'Transfers of Funds'!$F$57),0)</f>
        <v>0</v>
      </c>
      <c r="L2054" s="21"/>
      <c r="M2054" s="47" t="s">
        <v>162</v>
      </c>
      <c r="N2054" s="46"/>
    </row>
    <row r="2055" spans="1:14" s="23" customFormat="1" ht="14.25" customHeight="1">
      <c r="A2055" s="115"/>
      <c r="B2055" s="308" t="str">
        <f>IF(A2055="","",VLOOKUP(A2055,'Project Budget vs Exp'!$B$9:$G$52,2,FALSE))</f>
        <v/>
      </c>
      <c r="C2055" s="117"/>
      <c r="D2055" s="116"/>
      <c r="E2055" s="118"/>
      <c r="F2055" s="119"/>
      <c r="G2055" s="120"/>
      <c r="H2055" s="120"/>
      <c r="I2055" s="418">
        <f t="shared" si="32"/>
        <v>0</v>
      </c>
      <c r="J2055" s="331"/>
      <c r="K2055" s="332">
        <f>IFERROR(SUM(C2055/'Transfers of Funds'!$F$57),0)</f>
        <v>0</v>
      </c>
      <c r="L2055" s="21"/>
      <c r="M2055" s="47" t="s">
        <v>162</v>
      </c>
      <c r="N2055" s="46"/>
    </row>
    <row r="2056" spans="1:14" s="23" customFormat="1" ht="14.25" customHeight="1">
      <c r="A2056" s="115"/>
      <c r="B2056" s="308" t="str">
        <f>IF(A2056="","",VLOOKUP(A2056,'Project Budget vs Exp'!$B$9:$G$52,2,FALSE))</f>
        <v/>
      </c>
      <c r="C2056" s="117"/>
      <c r="D2056" s="116"/>
      <c r="E2056" s="118"/>
      <c r="F2056" s="119"/>
      <c r="G2056" s="120"/>
      <c r="H2056" s="120"/>
      <c r="I2056" s="418">
        <f t="shared" si="32"/>
        <v>0</v>
      </c>
      <c r="J2056" s="331"/>
      <c r="K2056" s="332">
        <f>IFERROR(SUM(C2056/'Transfers of Funds'!$F$57),0)</f>
        <v>0</v>
      </c>
      <c r="L2056" s="21"/>
      <c r="M2056" s="47" t="s">
        <v>162</v>
      </c>
      <c r="N2056" s="46"/>
    </row>
    <row r="2057" spans="1:14" s="23" customFormat="1" ht="14.25" customHeight="1">
      <c r="A2057" s="115"/>
      <c r="B2057" s="308" t="str">
        <f>IF(A2057="","",VLOOKUP(A2057,'Project Budget vs Exp'!$B$9:$G$52,2,FALSE))</f>
        <v/>
      </c>
      <c r="C2057" s="117"/>
      <c r="D2057" s="116"/>
      <c r="E2057" s="118"/>
      <c r="F2057" s="119"/>
      <c r="G2057" s="120"/>
      <c r="H2057" s="120"/>
      <c r="I2057" s="418">
        <f t="shared" si="32"/>
        <v>0</v>
      </c>
      <c r="J2057" s="331"/>
      <c r="K2057" s="332">
        <f>IFERROR(SUM(C2057/'Transfers of Funds'!$F$57),0)</f>
        <v>0</v>
      </c>
      <c r="L2057" s="21"/>
      <c r="M2057" s="47" t="s">
        <v>162</v>
      </c>
      <c r="N2057" s="46"/>
    </row>
    <row r="2058" spans="1:14" s="23" customFormat="1" ht="14.25" customHeight="1">
      <c r="A2058" s="115"/>
      <c r="B2058" s="308" t="str">
        <f>IF(A2058="","",VLOOKUP(A2058,'Project Budget vs Exp'!$B$9:$G$52,2,FALSE))</f>
        <v/>
      </c>
      <c r="C2058" s="117"/>
      <c r="D2058" s="116"/>
      <c r="E2058" s="118"/>
      <c r="F2058" s="119"/>
      <c r="G2058" s="120"/>
      <c r="H2058" s="120"/>
      <c r="I2058" s="418">
        <f t="shared" si="32"/>
        <v>0</v>
      </c>
      <c r="J2058" s="331"/>
      <c r="K2058" s="332">
        <f>IFERROR(SUM(C2058/'Transfers of Funds'!$F$57),0)</f>
        <v>0</v>
      </c>
      <c r="L2058" s="21"/>
      <c r="M2058" s="47" t="s">
        <v>162</v>
      </c>
      <c r="N2058" s="46"/>
    </row>
    <row r="2059" spans="1:14" s="23" customFormat="1" ht="14.25" customHeight="1">
      <c r="A2059" s="115"/>
      <c r="B2059" s="308" t="str">
        <f>IF(A2059="","",VLOOKUP(A2059,'Project Budget vs Exp'!$B$9:$G$52,2,FALSE))</f>
        <v/>
      </c>
      <c r="C2059" s="117"/>
      <c r="D2059" s="116"/>
      <c r="E2059" s="118"/>
      <c r="F2059" s="119"/>
      <c r="G2059" s="120"/>
      <c r="H2059" s="120"/>
      <c r="I2059" s="418">
        <f t="shared" si="32"/>
        <v>0</v>
      </c>
      <c r="J2059" s="331"/>
      <c r="K2059" s="332">
        <f>IFERROR(SUM(C2059/'Transfers of Funds'!$F$57),0)</f>
        <v>0</v>
      </c>
      <c r="L2059" s="21"/>
      <c r="M2059" s="47" t="s">
        <v>162</v>
      </c>
      <c r="N2059" s="46"/>
    </row>
    <row r="2060" spans="1:14" s="23" customFormat="1" ht="14.25" customHeight="1">
      <c r="A2060" s="115"/>
      <c r="B2060" s="308" t="str">
        <f>IF(A2060="","",VLOOKUP(A2060,'Project Budget vs Exp'!$B$9:$G$52,2,FALSE))</f>
        <v/>
      </c>
      <c r="C2060" s="117"/>
      <c r="D2060" s="116"/>
      <c r="E2060" s="118"/>
      <c r="F2060" s="119"/>
      <c r="G2060" s="120"/>
      <c r="H2060" s="120"/>
      <c r="I2060" s="418">
        <f t="shared" si="32"/>
        <v>0</v>
      </c>
      <c r="J2060" s="331"/>
      <c r="K2060" s="332">
        <f>IFERROR(SUM(C2060/'Transfers of Funds'!$F$57),0)</f>
        <v>0</v>
      </c>
      <c r="L2060" s="21"/>
      <c r="M2060" s="47" t="s">
        <v>162</v>
      </c>
      <c r="N2060" s="46"/>
    </row>
    <row r="2061" spans="1:14" s="23" customFormat="1" ht="14.25" customHeight="1">
      <c r="A2061" s="115"/>
      <c r="B2061" s="308" t="str">
        <f>IF(A2061="","",VLOOKUP(A2061,'Project Budget vs Exp'!$B$9:$G$52,2,FALSE))</f>
        <v/>
      </c>
      <c r="C2061" s="117"/>
      <c r="D2061" s="116"/>
      <c r="E2061" s="118"/>
      <c r="F2061" s="119"/>
      <c r="G2061" s="120"/>
      <c r="H2061" s="120"/>
      <c r="I2061" s="418">
        <f t="shared" si="32"/>
        <v>0</v>
      </c>
      <c r="J2061" s="331"/>
      <c r="K2061" s="332">
        <f>IFERROR(SUM(C2061/'Transfers of Funds'!$F$57),0)</f>
        <v>0</v>
      </c>
      <c r="L2061" s="21"/>
      <c r="M2061" s="47" t="s">
        <v>162</v>
      </c>
      <c r="N2061" s="46"/>
    </row>
    <row r="2062" spans="1:14" s="23" customFormat="1" ht="14.25" customHeight="1">
      <c r="A2062" s="115"/>
      <c r="B2062" s="308" t="str">
        <f>IF(A2062="","",VLOOKUP(A2062,'Project Budget vs Exp'!$B$9:$G$52,2,FALSE))</f>
        <v/>
      </c>
      <c r="C2062" s="117"/>
      <c r="D2062" s="116"/>
      <c r="E2062" s="118"/>
      <c r="F2062" s="119"/>
      <c r="G2062" s="120"/>
      <c r="H2062" s="120"/>
      <c r="I2062" s="418">
        <f t="shared" si="32"/>
        <v>0</v>
      </c>
      <c r="J2062" s="331"/>
      <c r="K2062" s="332">
        <f>IFERROR(SUM(C2062/'Transfers of Funds'!$F$57),0)</f>
        <v>0</v>
      </c>
      <c r="L2062" s="21"/>
      <c r="M2062" s="47" t="s">
        <v>162</v>
      </c>
      <c r="N2062" s="46"/>
    </row>
    <row r="2063" spans="1:14" s="23" customFormat="1" ht="14.25" customHeight="1">
      <c r="A2063" s="115"/>
      <c r="B2063" s="308" t="str">
        <f>IF(A2063="","",VLOOKUP(A2063,'Project Budget vs Exp'!$B$9:$G$52,2,FALSE))</f>
        <v/>
      </c>
      <c r="C2063" s="117"/>
      <c r="D2063" s="116"/>
      <c r="E2063" s="118"/>
      <c r="F2063" s="119"/>
      <c r="G2063" s="120"/>
      <c r="H2063" s="120"/>
      <c r="I2063" s="418">
        <f t="shared" si="32"/>
        <v>0</v>
      </c>
      <c r="J2063" s="331"/>
      <c r="K2063" s="332">
        <f>IFERROR(SUM(C2063/'Transfers of Funds'!$F$57),0)</f>
        <v>0</v>
      </c>
      <c r="L2063" s="21"/>
      <c r="M2063" s="47" t="s">
        <v>162</v>
      </c>
      <c r="N2063" s="46"/>
    </row>
    <row r="2064" spans="1:14" s="23" customFormat="1" ht="14.25" customHeight="1">
      <c r="A2064" s="115"/>
      <c r="B2064" s="308" t="str">
        <f>IF(A2064="","",VLOOKUP(A2064,'Project Budget vs Exp'!$B$9:$G$52,2,FALSE))</f>
        <v/>
      </c>
      <c r="C2064" s="117"/>
      <c r="D2064" s="116"/>
      <c r="E2064" s="118"/>
      <c r="F2064" s="119"/>
      <c r="G2064" s="120"/>
      <c r="H2064" s="120"/>
      <c r="I2064" s="418">
        <f t="shared" si="32"/>
        <v>0</v>
      </c>
      <c r="J2064" s="331"/>
      <c r="K2064" s="332">
        <f>IFERROR(SUM(C2064/'Transfers of Funds'!$F$57),0)</f>
        <v>0</v>
      </c>
      <c r="L2064" s="21"/>
      <c r="M2064" s="47" t="s">
        <v>162</v>
      </c>
      <c r="N2064" s="46"/>
    </row>
    <row r="2065" spans="1:14" s="23" customFormat="1" ht="14.25" customHeight="1">
      <c r="A2065" s="115"/>
      <c r="B2065" s="308" t="str">
        <f>IF(A2065="","",VLOOKUP(A2065,'Project Budget vs Exp'!$B$9:$G$52,2,FALSE))</f>
        <v/>
      </c>
      <c r="C2065" s="117"/>
      <c r="D2065" s="116"/>
      <c r="E2065" s="118"/>
      <c r="F2065" s="119"/>
      <c r="G2065" s="120"/>
      <c r="H2065" s="120"/>
      <c r="I2065" s="418">
        <f t="shared" si="32"/>
        <v>0</v>
      </c>
      <c r="J2065" s="331"/>
      <c r="K2065" s="332">
        <f>IFERROR(SUM(C2065/'Transfers of Funds'!$F$57),0)</f>
        <v>0</v>
      </c>
      <c r="L2065" s="21"/>
      <c r="M2065" s="47" t="s">
        <v>162</v>
      </c>
      <c r="N2065" s="46"/>
    </row>
    <row r="2066" spans="1:14" s="23" customFormat="1" ht="14.25" customHeight="1">
      <c r="A2066" s="115"/>
      <c r="B2066" s="308" t="str">
        <f>IF(A2066="","",VLOOKUP(A2066,'Project Budget vs Exp'!$B$9:$G$52,2,FALSE))</f>
        <v/>
      </c>
      <c r="C2066" s="117"/>
      <c r="D2066" s="116"/>
      <c r="E2066" s="118"/>
      <c r="F2066" s="119"/>
      <c r="G2066" s="120"/>
      <c r="H2066" s="120"/>
      <c r="I2066" s="418">
        <f t="shared" si="32"/>
        <v>0</v>
      </c>
      <c r="J2066" s="331"/>
      <c r="K2066" s="332">
        <f>IFERROR(SUM(C2066/'Transfers of Funds'!$F$57),0)</f>
        <v>0</v>
      </c>
      <c r="L2066" s="21"/>
      <c r="M2066" s="47" t="s">
        <v>162</v>
      </c>
      <c r="N2066" s="46"/>
    </row>
    <row r="2067" spans="1:14" s="23" customFormat="1" ht="14.25" customHeight="1">
      <c r="A2067" s="115"/>
      <c r="B2067" s="308" t="str">
        <f>IF(A2067="","",VLOOKUP(A2067,'Project Budget vs Exp'!$B$9:$G$52,2,FALSE))</f>
        <v/>
      </c>
      <c r="C2067" s="117"/>
      <c r="D2067" s="116"/>
      <c r="E2067" s="118"/>
      <c r="F2067" s="119"/>
      <c r="G2067" s="120"/>
      <c r="H2067" s="120"/>
      <c r="I2067" s="418">
        <f t="shared" si="32"/>
        <v>0</v>
      </c>
      <c r="J2067" s="331"/>
      <c r="K2067" s="332">
        <f>IFERROR(SUM(C2067/'Transfers of Funds'!$F$57),0)</f>
        <v>0</v>
      </c>
      <c r="L2067" s="21"/>
      <c r="M2067" s="47" t="s">
        <v>162</v>
      </c>
      <c r="N2067" s="46"/>
    </row>
    <row r="2068" spans="1:14" s="23" customFormat="1" ht="14.25" customHeight="1">
      <c r="A2068" s="115"/>
      <c r="B2068" s="308" t="str">
        <f>IF(A2068="","",VLOOKUP(A2068,'Project Budget vs Exp'!$B$9:$G$52,2,FALSE))</f>
        <v/>
      </c>
      <c r="C2068" s="117"/>
      <c r="D2068" s="116"/>
      <c r="E2068" s="118"/>
      <c r="F2068" s="119"/>
      <c r="G2068" s="120"/>
      <c r="H2068" s="120"/>
      <c r="I2068" s="418">
        <f t="shared" si="32"/>
        <v>0</v>
      </c>
      <c r="J2068" s="331"/>
      <c r="K2068" s="332">
        <f>IFERROR(SUM(C2068/'Transfers of Funds'!$F$57),0)</f>
        <v>0</v>
      </c>
      <c r="L2068" s="21"/>
      <c r="M2068" s="47" t="s">
        <v>162</v>
      </c>
      <c r="N2068" s="46"/>
    </row>
    <row r="2069" spans="1:14" s="23" customFormat="1" ht="14.25" customHeight="1">
      <c r="A2069" s="115"/>
      <c r="B2069" s="308" t="str">
        <f>IF(A2069="","",VLOOKUP(A2069,'Project Budget vs Exp'!$B$9:$G$52,2,FALSE))</f>
        <v/>
      </c>
      <c r="C2069" s="117"/>
      <c r="D2069" s="116"/>
      <c r="E2069" s="118"/>
      <c r="F2069" s="119"/>
      <c r="G2069" s="120"/>
      <c r="H2069" s="120"/>
      <c r="I2069" s="418">
        <f t="shared" ref="I2069:I2132" si="33">IF(OR(F$4="EUR",F$4="USD",F$4="GBP",F$4="CAD",F$4="NZD",F$4="AUD"),K2069,C2069)</f>
        <v>0</v>
      </c>
      <c r="J2069" s="331"/>
      <c r="K2069" s="332">
        <f>IFERROR(SUM(C2069/'Transfers of Funds'!$F$57),0)</f>
        <v>0</v>
      </c>
      <c r="L2069" s="21"/>
      <c r="M2069" s="47" t="s">
        <v>162</v>
      </c>
      <c r="N2069" s="46"/>
    </row>
    <row r="2070" spans="1:14" s="23" customFormat="1" ht="14.25" customHeight="1">
      <c r="A2070" s="115"/>
      <c r="B2070" s="308" t="str">
        <f>IF(A2070="","",VLOOKUP(A2070,'Project Budget vs Exp'!$B$9:$G$52,2,FALSE))</f>
        <v/>
      </c>
      <c r="C2070" s="117"/>
      <c r="D2070" s="116"/>
      <c r="E2070" s="118"/>
      <c r="F2070" s="119"/>
      <c r="G2070" s="120"/>
      <c r="H2070" s="120"/>
      <c r="I2070" s="418">
        <f t="shared" si="33"/>
        <v>0</v>
      </c>
      <c r="J2070" s="331"/>
      <c r="K2070" s="332">
        <f>IFERROR(SUM(C2070/'Transfers of Funds'!$F$57),0)</f>
        <v>0</v>
      </c>
      <c r="L2070" s="21"/>
      <c r="M2070" s="47" t="s">
        <v>162</v>
      </c>
      <c r="N2070" s="46"/>
    </row>
    <row r="2071" spans="1:14" s="23" customFormat="1" ht="14.25" customHeight="1">
      <c r="A2071" s="115"/>
      <c r="B2071" s="308" t="str">
        <f>IF(A2071="","",VLOOKUP(A2071,'Project Budget vs Exp'!$B$9:$G$52,2,FALSE))</f>
        <v/>
      </c>
      <c r="C2071" s="117"/>
      <c r="D2071" s="116"/>
      <c r="E2071" s="118"/>
      <c r="F2071" s="119"/>
      <c r="G2071" s="120"/>
      <c r="H2071" s="120"/>
      <c r="I2071" s="418">
        <f t="shared" si="33"/>
        <v>0</v>
      </c>
      <c r="J2071" s="331"/>
      <c r="K2071" s="332">
        <f>IFERROR(SUM(C2071/'Transfers of Funds'!$F$57),0)</f>
        <v>0</v>
      </c>
      <c r="L2071" s="21"/>
      <c r="M2071" s="47" t="s">
        <v>162</v>
      </c>
      <c r="N2071" s="46"/>
    </row>
    <row r="2072" spans="1:14" s="23" customFormat="1" ht="14.25" customHeight="1">
      <c r="A2072" s="115"/>
      <c r="B2072" s="308" t="str">
        <f>IF(A2072="","",VLOOKUP(A2072,'Project Budget vs Exp'!$B$9:$G$52,2,FALSE))</f>
        <v/>
      </c>
      <c r="C2072" s="117"/>
      <c r="D2072" s="116"/>
      <c r="E2072" s="118"/>
      <c r="F2072" s="119"/>
      <c r="G2072" s="120"/>
      <c r="H2072" s="120"/>
      <c r="I2072" s="418">
        <f t="shared" si="33"/>
        <v>0</v>
      </c>
      <c r="J2072" s="331"/>
      <c r="K2072" s="332">
        <f>IFERROR(SUM(C2072/'Transfers of Funds'!$F$57),0)</f>
        <v>0</v>
      </c>
      <c r="L2072" s="21"/>
      <c r="M2072" s="47" t="s">
        <v>162</v>
      </c>
      <c r="N2072" s="46"/>
    </row>
    <row r="2073" spans="1:14" s="23" customFormat="1" ht="14.25" customHeight="1">
      <c r="A2073" s="115"/>
      <c r="B2073" s="308" t="str">
        <f>IF(A2073="","",VLOOKUP(A2073,'Project Budget vs Exp'!$B$9:$G$52,2,FALSE))</f>
        <v/>
      </c>
      <c r="C2073" s="117"/>
      <c r="D2073" s="116"/>
      <c r="E2073" s="118"/>
      <c r="F2073" s="119"/>
      <c r="G2073" s="120"/>
      <c r="H2073" s="120"/>
      <c r="I2073" s="418">
        <f t="shared" si="33"/>
        <v>0</v>
      </c>
      <c r="J2073" s="331"/>
      <c r="K2073" s="332">
        <f>IFERROR(SUM(C2073/'Transfers of Funds'!$F$57),0)</f>
        <v>0</v>
      </c>
      <c r="L2073" s="21"/>
      <c r="M2073" s="47" t="s">
        <v>162</v>
      </c>
      <c r="N2073" s="46"/>
    </row>
    <row r="2074" spans="1:14" s="23" customFormat="1" ht="14.25" customHeight="1">
      <c r="A2074" s="115"/>
      <c r="B2074" s="308" t="str">
        <f>IF(A2074="","",VLOOKUP(A2074,'Project Budget vs Exp'!$B$9:$G$52,2,FALSE))</f>
        <v/>
      </c>
      <c r="C2074" s="117"/>
      <c r="D2074" s="116"/>
      <c r="E2074" s="118"/>
      <c r="F2074" s="119"/>
      <c r="G2074" s="120"/>
      <c r="H2074" s="120"/>
      <c r="I2074" s="418">
        <f t="shared" si="33"/>
        <v>0</v>
      </c>
      <c r="J2074" s="331"/>
      <c r="K2074" s="332">
        <f>IFERROR(SUM(C2074/'Transfers of Funds'!$F$57),0)</f>
        <v>0</v>
      </c>
      <c r="L2074" s="21"/>
      <c r="M2074" s="47" t="s">
        <v>162</v>
      </c>
      <c r="N2074" s="46"/>
    </row>
    <row r="2075" spans="1:14" s="23" customFormat="1" ht="14.25" customHeight="1">
      <c r="A2075" s="115"/>
      <c r="B2075" s="308" t="str">
        <f>IF(A2075="","",VLOOKUP(A2075,'Project Budget vs Exp'!$B$9:$G$52,2,FALSE))</f>
        <v/>
      </c>
      <c r="C2075" s="117"/>
      <c r="D2075" s="116"/>
      <c r="E2075" s="118"/>
      <c r="F2075" s="119"/>
      <c r="G2075" s="120"/>
      <c r="H2075" s="120"/>
      <c r="I2075" s="418">
        <f t="shared" si="33"/>
        <v>0</v>
      </c>
      <c r="J2075" s="331"/>
      <c r="K2075" s="332">
        <f>IFERROR(SUM(C2075/'Transfers of Funds'!$F$57),0)</f>
        <v>0</v>
      </c>
      <c r="L2075" s="21"/>
      <c r="M2075" s="47" t="s">
        <v>162</v>
      </c>
      <c r="N2075" s="46"/>
    </row>
    <row r="2076" spans="1:14" s="23" customFormat="1" ht="14.25" customHeight="1">
      <c r="A2076" s="115"/>
      <c r="B2076" s="308" t="str">
        <f>IF(A2076="","",VLOOKUP(A2076,'Project Budget vs Exp'!$B$9:$G$52,2,FALSE))</f>
        <v/>
      </c>
      <c r="C2076" s="117"/>
      <c r="D2076" s="116"/>
      <c r="E2076" s="118"/>
      <c r="F2076" s="119"/>
      <c r="G2076" s="120"/>
      <c r="H2076" s="120"/>
      <c r="I2076" s="418">
        <f t="shared" si="33"/>
        <v>0</v>
      </c>
      <c r="J2076" s="331"/>
      <c r="K2076" s="332">
        <f>IFERROR(SUM(C2076/'Transfers of Funds'!$F$57),0)</f>
        <v>0</v>
      </c>
      <c r="L2076" s="21"/>
      <c r="M2076" s="47" t="s">
        <v>162</v>
      </c>
      <c r="N2076" s="46"/>
    </row>
    <row r="2077" spans="1:14" s="23" customFormat="1" ht="14.25" customHeight="1">
      <c r="A2077" s="115"/>
      <c r="B2077" s="308" t="str">
        <f>IF(A2077="","",VLOOKUP(A2077,'Project Budget vs Exp'!$B$9:$G$52,2,FALSE))</f>
        <v/>
      </c>
      <c r="C2077" s="117"/>
      <c r="D2077" s="116"/>
      <c r="E2077" s="118"/>
      <c r="F2077" s="119"/>
      <c r="G2077" s="120"/>
      <c r="H2077" s="120"/>
      <c r="I2077" s="418">
        <f t="shared" si="33"/>
        <v>0</v>
      </c>
      <c r="J2077" s="331"/>
      <c r="K2077" s="332">
        <f>IFERROR(SUM(C2077/'Transfers of Funds'!$F$57),0)</f>
        <v>0</v>
      </c>
      <c r="L2077" s="21"/>
      <c r="M2077" s="47" t="s">
        <v>162</v>
      </c>
      <c r="N2077" s="46"/>
    </row>
    <row r="2078" spans="1:14" s="23" customFormat="1" ht="14.25" customHeight="1">
      <c r="A2078" s="115"/>
      <c r="B2078" s="308" t="str">
        <f>IF(A2078="","",VLOOKUP(A2078,'Project Budget vs Exp'!$B$9:$G$52,2,FALSE))</f>
        <v/>
      </c>
      <c r="C2078" s="117"/>
      <c r="D2078" s="116"/>
      <c r="E2078" s="118"/>
      <c r="F2078" s="119"/>
      <c r="G2078" s="120"/>
      <c r="H2078" s="120"/>
      <c r="I2078" s="418">
        <f t="shared" si="33"/>
        <v>0</v>
      </c>
      <c r="J2078" s="331"/>
      <c r="K2078" s="332">
        <f>IFERROR(SUM(C2078/'Transfers of Funds'!$F$57),0)</f>
        <v>0</v>
      </c>
      <c r="L2078" s="21"/>
      <c r="M2078" s="47" t="s">
        <v>162</v>
      </c>
      <c r="N2078" s="46"/>
    </row>
    <row r="2079" spans="1:14" s="23" customFormat="1" ht="14.25" customHeight="1">
      <c r="A2079" s="115"/>
      <c r="B2079" s="308" t="str">
        <f>IF(A2079="","",VLOOKUP(A2079,'Project Budget vs Exp'!$B$9:$G$52,2,FALSE))</f>
        <v/>
      </c>
      <c r="C2079" s="117"/>
      <c r="D2079" s="116"/>
      <c r="E2079" s="118"/>
      <c r="F2079" s="119"/>
      <c r="G2079" s="120"/>
      <c r="H2079" s="120"/>
      <c r="I2079" s="418">
        <f t="shared" si="33"/>
        <v>0</v>
      </c>
      <c r="J2079" s="331"/>
      <c r="K2079" s="332">
        <f>IFERROR(SUM(C2079/'Transfers of Funds'!$F$57),0)</f>
        <v>0</v>
      </c>
      <c r="L2079" s="21"/>
      <c r="M2079" s="47" t="s">
        <v>162</v>
      </c>
      <c r="N2079" s="46"/>
    </row>
    <row r="2080" spans="1:14" s="23" customFormat="1" ht="14.25" customHeight="1">
      <c r="A2080" s="115"/>
      <c r="B2080" s="308" t="str">
        <f>IF(A2080="","",VLOOKUP(A2080,'Project Budget vs Exp'!$B$9:$G$52,2,FALSE))</f>
        <v/>
      </c>
      <c r="C2080" s="117"/>
      <c r="D2080" s="116"/>
      <c r="E2080" s="118"/>
      <c r="F2080" s="119"/>
      <c r="G2080" s="120"/>
      <c r="H2080" s="120"/>
      <c r="I2080" s="418">
        <f t="shared" si="33"/>
        <v>0</v>
      </c>
      <c r="J2080" s="331"/>
      <c r="K2080" s="332">
        <f>IFERROR(SUM(C2080/'Transfers of Funds'!$F$57),0)</f>
        <v>0</v>
      </c>
      <c r="L2080" s="21"/>
      <c r="M2080" s="47" t="s">
        <v>162</v>
      </c>
      <c r="N2080" s="46"/>
    </row>
    <row r="2081" spans="1:14" s="23" customFormat="1" ht="14.25" customHeight="1">
      <c r="A2081" s="115"/>
      <c r="B2081" s="308" t="str">
        <f>IF(A2081="","",VLOOKUP(A2081,'Project Budget vs Exp'!$B$9:$G$52,2,FALSE))</f>
        <v/>
      </c>
      <c r="C2081" s="117"/>
      <c r="D2081" s="116"/>
      <c r="E2081" s="118"/>
      <c r="F2081" s="119"/>
      <c r="G2081" s="120"/>
      <c r="H2081" s="120"/>
      <c r="I2081" s="418">
        <f t="shared" si="33"/>
        <v>0</v>
      </c>
      <c r="J2081" s="331"/>
      <c r="K2081" s="332">
        <f>IFERROR(SUM(C2081/'Transfers of Funds'!$F$57),0)</f>
        <v>0</v>
      </c>
      <c r="L2081" s="21"/>
      <c r="M2081" s="47" t="s">
        <v>162</v>
      </c>
      <c r="N2081" s="46"/>
    </row>
    <row r="2082" spans="1:14" s="23" customFormat="1" ht="14.25" customHeight="1">
      <c r="A2082" s="115"/>
      <c r="B2082" s="308" t="str">
        <f>IF(A2082="","",VLOOKUP(A2082,'Project Budget vs Exp'!$B$9:$G$52,2,FALSE))</f>
        <v/>
      </c>
      <c r="C2082" s="117"/>
      <c r="D2082" s="116"/>
      <c r="E2082" s="118"/>
      <c r="F2082" s="119"/>
      <c r="G2082" s="120"/>
      <c r="H2082" s="120"/>
      <c r="I2082" s="418">
        <f t="shared" si="33"/>
        <v>0</v>
      </c>
      <c r="J2082" s="331"/>
      <c r="K2082" s="332">
        <f>IFERROR(SUM(C2082/'Transfers of Funds'!$F$57),0)</f>
        <v>0</v>
      </c>
      <c r="L2082" s="21"/>
      <c r="M2082" s="47" t="s">
        <v>162</v>
      </c>
      <c r="N2082" s="46"/>
    </row>
    <row r="2083" spans="1:14" s="23" customFormat="1" ht="14.25" customHeight="1">
      <c r="A2083" s="115"/>
      <c r="B2083" s="308" t="str">
        <f>IF(A2083="","",VLOOKUP(A2083,'Project Budget vs Exp'!$B$9:$G$52,2,FALSE))</f>
        <v/>
      </c>
      <c r="C2083" s="117"/>
      <c r="D2083" s="116"/>
      <c r="E2083" s="118"/>
      <c r="F2083" s="119"/>
      <c r="G2083" s="120"/>
      <c r="H2083" s="120"/>
      <c r="I2083" s="418">
        <f t="shared" si="33"/>
        <v>0</v>
      </c>
      <c r="J2083" s="331"/>
      <c r="K2083" s="332">
        <f>IFERROR(SUM(C2083/'Transfers of Funds'!$F$57),0)</f>
        <v>0</v>
      </c>
      <c r="L2083" s="21"/>
      <c r="M2083" s="47" t="s">
        <v>162</v>
      </c>
      <c r="N2083" s="46"/>
    </row>
    <row r="2084" spans="1:14" s="23" customFormat="1" ht="14.25" customHeight="1">
      <c r="A2084" s="115"/>
      <c r="B2084" s="308" t="str">
        <f>IF(A2084="","",VLOOKUP(A2084,'Project Budget vs Exp'!$B$9:$G$52,2,FALSE))</f>
        <v/>
      </c>
      <c r="C2084" s="117"/>
      <c r="D2084" s="116"/>
      <c r="E2084" s="118"/>
      <c r="F2084" s="119"/>
      <c r="G2084" s="120"/>
      <c r="H2084" s="120"/>
      <c r="I2084" s="418">
        <f t="shared" si="33"/>
        <v>0</v>
      </c>
      <c r="J2084" s="331"/>
      <c r="K2084" s="332">
        <f>IFERROR(SUM(C2084/'Transfers of Funds'!$F$57),0)</f>
        <v>0</v>
      </c>
      <c r="L2084" s="21"/>
      <c r="M2084" s="47" t="s">
        <v>162</v>
      </c>
      <c r="N2084" s="46"/>
    </row>
    <row r="2085" spans="1:14" s="23" customFormat="1" ht="14.25" customHeight="1">
      <c r="A2085" s="115"/>
      <c r="B2085" s="308" t="str">
        <f>IF(A2085="","",VLOOKUP(A2085,'Project Budget vs Exp'!$B$9:$G$52,2,FALSE))</f>
        <v/>
      </c>
      <c r="C2085" s="117"/>
      <c r="D2085" s="116"/>
      <c r="E2085" s="118"/>
      <c r="F2085" s="119"/>
      <c r="G2085" s="120"/>
      <c r="H2085" s="120"/>
      <c r="I2085" s="418">
        <f t="shared" si="33"/>
        <v>0</v>
      </c>
      <c r="J2085" s="331"/>
      <c r="K2085" s="332">
        <f>IFERROR(SUM(C2085/'Transfers of Funds'!$F$57),0)</f>
        <v>0</v>
      </c>
      <c r="L2085" s="21"/>
      <c r="M2085" s="47" t="s">
        <v>162</v>
      </c>
      <c r="N2085" s="46"/>
    </row>
    <row r="2086" spans="1:14" s="23" customFormat="1" ht="14.25" customHeight="1">
      <c r="A2086" s="115"/>
      <c r="B2086" s="308" t="str">
        <f>IF(A2086="","",VLOOKUP(A2086,'Project Budget vs Exp'!$B$9:$G$52,2,FALSE))</f>
        <v/>
      </c>
      <c r="C2086" s="117"/>
      <c r="D2086" s="116"/>
      <c r="E2086" s="118"/>
      <c r="F2086" s="119"/>
      <c r="G2086" s="120"/>
      <c r="H2086" s="120"/>
      <c r="I2086" s="418">
        <f t="shared" si="33"/>
        <v>0</v>
      </c>
      <c r="J2086" s="331"/>
      <c r="K2086" s="332">
        <f>IFERROR(SUM(C2086/'Transfers of Funds'!$F$57),0)</f>
        <v>0</v>
      </c>
      <c r="L2086" s="21"/>
      <c r="M2086" s="47" t="s">
        <v>162</v>
      </c>
      <c r="N2086" s="46"/>
    </row>
    <row r="2087" spans="1:14" s="23" customFormat="1" ht="14.25" customHeight="1">
      <c r="A2087" s="115"/>
      <c r="B2087" s="308" t="str">
        <f>IF(A2087="","",VLOOKUP(A2087,'Project Budget vs Exp'!$B$9:$G$52,2,FALSE))</f>
        <v/>
      </c>
      <c r="C2087" s="117"/>
      <c r="D2087" s="116"/>
      <c r="E2087" s="118"/>
      <c r="F2087" s="119"/>
      <c r="G2087" s="120"/>
      <c r="H2087" s="120"/>
      <c r="I2087" s="418">
        <f t="shared" si="33"/>
        <v>0</v>
      </c>
      <c r="J2087" s="331"/>
      <c r="K2087" s="332">
        <f>IFERROR(SUM(C2087/'Transfers of Funds'!$F$57),0)</f>
        <v>0</v>
      </c>
      <c r="L2087" s="21"/>
      <c r="M2087" s="47" t="s">
        <v>162</v>
      </c>
      <c r="N2087" s="46"/>
    </row>
    <row r="2088" spans="1:14" s="23" customFormat="1" ht="14.25" customHeight="1">
      <c r="A2088" s="115"/>
      <c r="B2088" s="308" t="str">
        <f>IF(A2088="","",VLOOKUP(A2088,'Project Budget vs Exp'!$B$9:$G$52,2,FALSE))</f>
        <v/>
      </c>
      <c r="C2088" s="117"/>
      <c r="D2088" s="116"/>
      <c r="E2088" s="118"/>
      <c r="F2088" s="119"/>
      <c r="G2088" s="120"/>
      <c r="H2088" s="120"/>
      <c r="I2088" s="418">
        <f t="shared" si="33"/>
        <v>0</v>
      </c>
      <c r="J2088" s="331"/>
      <c r="K2088" s="332">
        <f>IFERROR(SUM(C2088/'Transfers of Funds'!$F$57),0)</f>
        <v>0</v>
      </c>
      <c r="L2088" s="21"/>
      <c r="M2088" s="47" t="s">
        <v>162</v>
      </c>
      <c r="N2088" s="46"/>
    </row>
    <row r="2089" spans="1:14" s="23" customFormat="1" ht="14.25" customHeight="1">
      <c r="A2089" s="115"/>
      <c r="B2089" s="308" t="str">
        <f>IF(A2089="","",VLOOKUP(A2089,'Project Budget vs Exp'!$B$9:$G$52,2,FALSE))</f>
        <v/>
      </c>
      <c r="C2089" s="117"/>
      <c r="D2089" s="116"/>
      <c r="E2089" s="118"/>
      <c r="F2089" s="119"/>
      <c r="G2089" s="120"/>
      <c r="H2089" s="120"/>
      <c r="I2089" s="418">
        <f t="shared" si="33"/>
        <v>0</v>
      </c>
      <c r="J2089" s="331"/>
      <c r="K2089" s="332">
        <f>IFERROR(SUM(C2089/'Transfers of Funds'!$F$57),0)</f>
        <v>0</v>
      </c>
      <c r="L2089" s="21"/>
      <c r="M2089" s="47" t="s">
        <v>162</v>
      </c>
      <c r="N2089" s="46"/>
    </row>
    <row r="2090" spans="1:14" s="23" customFormat="1" ht="14.25" customHeight="1">
      <c r="A2090" s="115"/>
      <c r="B2090" s="308" t="str">
        <f>IF(A2090="","",VLOOKUP(A2090,'Project Budget vs Exp'!$B$9:$G$52,2,FALSE))</f>
        <v/>
      </c>
      <c r="C2090" s="117"/>
      <c r="D2090" s="116"/>
      <c r="E2090" s="118"/>
      <c r="F2090" s="119"/>
      <c r="G2090" s="120"/>
      <c r="H2090" s="120"/>
      <c r="I2090" s="418">
        <f t="shared" si="33"/>
        <v>0</v>
      </c>
      <c r="J2090" s="331"/>
      <c r="K2090" s="332">
        <f>IFERROR(SUM(C2090/'Transfers of Funds'!$F$57),0)</f>
        <v>0</v>
      </c>
      <c r="L2090" s="21"/>
      <c r="M2090" s="47" t="s">
        <v>162</v>
      </c>
      <c r="N2090" s="46"/>
    </row>
    <row r="2091" spans="1:14" s="23" customFormat="1" ht="14.25" customHeight="1">
      <c r="A2091" s="115"/>
      <c r="B2091" s="308" t="str">
        <f>IF(A2091="","",VLOOKUP(A2091,'Project Budget vs Exp'!$B$9:$G$52,2,FALSE))</f>
        <v/>
      </c>
      <c r="C2091" s="117"/>
      <c r="D2091" s="116"/>
      <c r="E2091" s="118"/>
      <c r="F2091" s="119"/>
      <c r="G2091" s="120"/>
      <c r="H2091" s="120"/>
      <c r="I2091" s="418">
        <f t="shared" si="33"/>
        <v>0</v>
      </c>
      <c r="J2091" s="331"/>
      <c r="K2091" s="332">
        <f>IFERROR(SUM(C2091/'Transfers of Funds'!$F$57),0)</f>
        <v>0</v>
      </c>
      <c r="L2091" s="21"/>
      <c r="M2091" s="47" t="s">
        <v>162</v>
      </c>
      <c r="N2091" s="46"/>
    </row>
    <row r="2092" spans="1:14" s="23" customFormat="1" ht="14.25" customHeight="1">
      <c r="A2092" s="115"/>
      <c r="B2092" s="308" t="str">
        <f>IF(A2092="","",VLOOKUP(A2092,'Project Budget vs Exp'!$B$9:$G$52,2,FALSE))</f>
        <v/>
      </c>
      <c r="C2092" s="117"/>
      <c r="D2092" s="116"/>
      <c r="E2092" s="118"/>
      <c r="F2092" s="119"/>
      <c r="G2092" s="120"/>
      <c r="H2092" s="120"/>
      <c r="I2092" s="418">
        <f t="shared" si="33"/>
        <v>0</v>
      </c>
      <c r="J2092" s="331"/>
      <c r="K2092" s="332">
        <f>IFERROR(SUM(C2092/'Transfers of Funds'!$F$57),0)</f>
        <v>0</v>
      </c>
      <c r="L2092" s="21"/>
      <c r="M2092" s="47" t="s">
        <v>162</v>
      </c>
      <c r="N2092" s="46"/>
    </row>
    <row r="2093" spans="1:14" s="23" customFormat="1" ht="14.25" customHeight="1">
      <c r="A2093" s="115"/>
      <c r="B2093" s="308" t="str">
        <f>IF(A2093="","",VLOOKUP(A2093,'Project Budget vs Exp'!$B$9:$G$52,2,FALSE))</f>
        <v/>
      </c>
      <c r="C2093" s="117"/>
      <c r="D2093" s="116"/>
      <c r="E2093" s="118"/>
      <c r="F2093" s="119"/>
      <c r="G2093" s="120"/>
      <c r="H2093" s="120"/>
      <c r="I2093" s="418">
        <f t="shared" si="33"/>
        <v>0</v>
      </c>
      <c r="J2093" s="331"/>
      <c r="K2093" s="332">
        <f>IFERROR(SUM(C2093/'Transfers of Funds'!$F$57),0)</f>
        <v>0</v>
      </c>
      <c r="L2093" s="21"/>
      <c r="M2093" s="47" t="s">
        <v>162</v>
      </c>
      <c r="N2093" s="46"/>
    </row>
    <row r="2094" spans="1:14" s="23" customFormat="1" ht="14.25" customHeight="1">
      <c r="A2094" s="115"/>
      <c r="B2094" s="308" t="str">
        <f>IF(A2094="","",VLOOKUP(A2094,'Project Budget vs Exp'!$B$9:$G$52,2,FALSE))</f>
        <v/>
      </c>
      <c r="C2094" s="117"/>
      <c r="D2094" s="116"/>
      <c r="E2094" s="118"/>
      <c r="F2094" s="119"/>
      <c r="G2094" s="120"/>
      <c r="H2094" s="120"/>
      <c r="I2094" s="418">
        <f t="shared" si="33"/>
        <v>0</v>
      </c>
      <c r="J2094" s="331"/>
      <c r="K2094" s="332">
        <f>IFERROR(SUM(C2094/'Transfers of Funds'!$F$57),0)</f>
        <v>0</v>
      </c>
      <c r="L2094" s="21"/>
      <c r="M2094" s="47" t="s">
        <v>162</v>
      </c>
      <c r="N2094" s="46"/>
    </row>
    <row r="2095" spans="1:14" s="23" customFormat="1" ht="14.25" customHeight="1">
      <c r="A2095" s="115"/>
      <c r="B2095" s="308" t="str">
        <f>IF(A2095="","",VLOOKUP(A2095,'Project Budget vs Exp'!$B$9:$G$52,2,FALSE))</f>
        <v/>
      </c>
      <c r="C2095" s="117"/>
      <c r="D2095" s="116"/>
      <c r="E2095" s="118"/>
      <c r="F2095" s="119"/>
      <c r="G2095" s="120"/>
      <c r="H2095" s="120"/>
      <c r="I2095" s="418">
        <f t="shared" si="33"/>
        <v>0</v>
      </c>
      <c r="J2095" s="331"/>
      <c r="K2095" s="332">
        <f>IFERROR(SUM(C2095/'Transfers of Funds'!$F$57),0)</f>
        <v>0</v>
      </c>
      <c r="L2095" s="21"/>
      <c r="M2095" s="47" t="s">
        <v>162</v>
      </c>
      <c r="N2095" s="46"/>
    </row>
    <row r="2096" spans="1:14" s="23" customFormat="1" ht="14.25" customHeight="1">
      <c r="A2096" s="115"/>
      <c r="B2096" s="308" t="str">
        <f>IF(A2096="","",VLOOKUP(A2096,'Project Budget vs Exp'!$B$9:$G$52,2,FALSE))</f>
        <v/>
      </c>
      <c r="C2096" s="117"/>
      <c r="D2096" s="116"/>
      <c r="E2096" s="118"/>
      <c r="F2096" s="119"/>
      <c r="G2096" s="120"/>
      <c r="H2096" s="120"/>
      <c r="I2096" s="418">
        <f t="shared" si="33"/>
        <v>0</v>
      </c>
      <c r="J2096" s="331"/>
      <c r="K2096" s="332">
        <f>IFERROR(SUM(C2096/'Transfers of Funds'!$F$57),0)</f>
        <v>0</v>
      </c>
      <c r="L2096" s="21"/>
      <c r="M2096" s="47" t="s">
        <v>162</v>
      </c>
      <c r="N2096" s="46"/>
    </row>
    <row r="2097" spans="1:14" s="23" customFormat="1" ht="14.25" customHeight="1">
      <c r="A2097" s="115"/>
      <c r="B2097" s="308" t="str">
        <f>IF(A2097="","",VLOOKUP(A2097,'Project Budget vs Exp'!$B$9:$G$52,2,FALSE))</f>
        <v/>
      </c>
      <c r="C2097" s="117"/>
      <c r="D2097" s="116"/>
      <c r="E2097" s="118"/>
      <c r="F2097" s="119"/>
      <c r="G2097" s="120"/>
      <c r="H2097" s="120"/>
      <c r="I2097" s="418">
        <f t="shared" si="33"/>
        <v>0</v>
      </c>
      <c r="J2097" s="331"/>
      <c r="K2097" s="332">
        <f>IFERROR(SUM(C2097/'Transfers of Funds'!$F$57),0)</f>
        <v>0</v>
      </c>
      <c r="L2097" s="21"/>
      <c r="M2097" s="47" t="s">
        <v>162</v>
      </c>
      <c r="N2097" s="46"/>
    </row>
    <row r="2098" spans="1:14" s="23" customFormat="1" ht="14.25" customHeight="1">
      <c r="A2098" s="115"/>
      <c r="B2098" s="308" t="str">
        <f>IF(A2098="","",VLOOKUP(A2098,'Project Budget vs Exp'!$B$9:$G$52,2,FALSE))</f>
        <v/>
      </c>
      <c r="C2098" s="117"/>
      <c r="D2098" s="116"/>
      <c r="E2098" s="118"/>
      <c r="F2098" s="119"/>
      <c r="G2098" s="120"/>
      <c r="H2098" s="120"/>
      <c r="I2098" s="418">
        <f t="shared" si="33"/>
        <v>0</v>
      </c>
      <c r="J2098" s="331"/>
      <c r="K2098" s="332">
        <f>IFERROR(SUM(C2098/'Transfers of Funds'!$F$57),0)</f>
        <v>0</v>
      </c>
      <c r="L2098" s="21"/>
      <c r="M2098" s="47" t="s">
        <v>162</v>
      </c>
      <c r="N2098" s="46"/>
    </row>
    <row r="2099" spans="1:14" s="23" customFormat="1" ht="14.25" customHeight="1">
      <c r="A2099" s="115"/>
      <c r="B2099" s="308" t="str">
        <f>IF(A2099="","",VLOOKUP(A2099,'Project Budget vs Exp'!$B$9:$G$52,2,FALSE))</f>
        <v/>
      </c>
      <c r="C2099" s="117"/>
      <c r="D2099" s="116"/>
      <c r="E2099" s="118"/>
      <c r="F2099" s="119"/>
      <c r="G2099" s="120"/>
      <c r="H2099" s="120"/>
      <c r="I2099" s="418">
        <f t="shared" si="33"/>
        <v>0</v>
      </c>
      <c r="J2099" s="331"/>
      <c r="K2099" s="332">
        <f>IFERROR(SUM(C2099/'Transfers of Funds'!$F$57),0)</f>
        <v>0</v>
      </c>
      <c r="L2099" s="21"/>
      <c r="M2099" s="47" t="s">
        <v>162</v>
      </c>
      <c r="N2099" s="46"/>
    </row>
    <row r="2100" spans="1:14" s="23" customFormat="1" ht="14.25" customHeight="1">
      <c r="A2100" s="115"/>
      <c r="B2100" s="308" t="str">
        <f>IF(A2100="","",VLOOKUP(A2100,'Project Budget vs Exp'!$B$9:$G$52,2,FALSE))</f>
        <v/>
      </c>
      <c r="C2100" s="117"/>
      <c r="D2100" s="116"/>
      <c r="E2100" s="118"/>
      <c r="F2100" s="119"/>
      <c r="G2100" s="120"/>
      <c r="H2100" s="120"/>
      <c r="I2100" s="418">
        <f t="shared" si="33"/>
        <v>0</v>
      </c>
      <c r="J2100" s="331"/>
      <c r="K2100" s="332">
        <f>IFERROR(SUM(C2100/'Transfers of Funds'!$F$57),0)</f>
        <v>0</v>
      </c>
      <c r="L2100" s="21"/>
      <c r="M2100" s="47" t="s">
        <v>162</v>
      </c>
      <c r="N2100" s="46"/>
    </row>
    <row r="2101" spans="1:14" s="23" customFormat="1" ht="14.25" customHeight="1">
      <c r="A2101" s="115"/>
      <c r="B2101" s="308" t="str">
        <f>IF(A2101="","",VLOOKUP(A2101,'Project Budget vs Exp'!$B$9:$G$52,2,FALSE))</f>
        <v/>
      </c>
      <c r="C2101" s="117"/>
      <c r="D2101" s="116"/>
      <c r="E2101" s="118"/>
      <c r="F2101" s="119"/>
      <c r="G2101" s="120"/>
      <c r="H2101" s="120"/>
      <c r="I2101" s="418">
        <f t="shared" si="33"/>
        <v>0</v>
      </c>
      <c r="J2101" s="331"/>
      <c r="K2101" s="332">
        <f>IFERROR(SUM(C2101/'Transfers of Funds'!$F$57),0)</f>
        <v>0</v>
      </c>
      <c r="L2101" s="21"/>
      <c r="M2101" s="47" t="s">
        <v>162</v>
      </c>
      <c r="N2101" s="46"/>
    </row>
    <row r="2102" spans="1:14" s="23" customFormat="1" ht="14.25" customHeight="1">
      <c r="A2102" s="115"/>
      <c r="B2102" s="308" t="str">
        <f>IF(A2102="","",VLOOKUP(A2102,'Project Budget vs Exp'!$B$9:$G$52,2,FALSE))</f>
        <v/>
      </c>
      <c r="C2102" s="117"/>
      <c r="D2102" s="116"/>
      <c r="E2102" s="118"/>
      <c r="F2102" s="119"/>
      <c r="G2102" s="120"/>
      <c r="H2102" s="120"/>
      <c r="I2102" s="418">
        <f t="shared" si="33"/>
        <v>0</v>
      </c>
      <c r="J2102" s="331"/>
      <c r="K2102" s="332">
        <f>IFERROR(SUM(C2102/'Transfers of Funds'!$F$57),0)</f>
        <v>0</v>
      </c>
      <c r="L2102" s="21"/>
      <c r="M2102" s="47" t="s">
        <v>162</v>
      </c>
      <c r="N2102" s="46"/>
    </row>
    <row r="2103" spans="1:14" s="23" customFormat="1" ht="14.25" customHeight="1">
      <c r="A2103" s="115"/>
      <c r="B2103" s="308" t="str">
        <f>IF(A2103="","",VLOOKUP(A2103,'Project Budget vs Exp'!$B$9:$G$52,2,FALSE))</f>
        <v/>
      </c>
      <c r="C2103" s="117"/>
      <c r="D2103" s="116"/>
      <c r="E2103" s="118"/>
      <c r="F2103" s="119"/>
      <c r="G2103" s="120"/>
      <c r="H2103" s="120"/>
      <c r="I2103" s="418">
        <f t="shared" si="33"/>
        <v>0</v>
      </c>
      <c r="J2103" s="331"/>
      <c r="K2103" s="332">
        <f>IFERROR(SUM(C2103/'Transfers of Funds'!$F$57),0)</f>
        <v>0</v>
      </c>
      <c r="L2103" s="21"/>
      <c r="M2103" s="47" t="s">
        <v>162</v>
      </c>
      <c r="N2103" s="46"/>
    </row>
    <row r="2104" spans="1:14" s="23" customFormat="1" ht="14.25" customHeight="1">
      <c r="A2104" s="115"/>
      <c r="B2104" s="308" t="str">
        <f>IF(A2104="","",VLOOKUP(A2104,'Project Budget vs Exp'!$B$9:$G$52,2,FALSE))</f>
        <v/>
      </c>
      <c r="C2104" s="117"/>
      <c r="D2104" s="116"/>
      <c r="E2104" s="118"/>
      <c r="F2104" s="119"/>
      <c r="G2104" s="120"/>
      <c r="H2104" s="120"/>
      <c r="I2104" s="418">
        <f t="shared" si="33"/>
        <v>0</v>
      </c>
      <c r="J2104" s="331"/>
      <c r="K2104" s="332">
        <f>IFERROR(SUM(C2104/'Transfers of Funds'!$F$57),0)</f>
        <v>0</v>
      </c>
      <c r="L2104" s="21"/>
      <c r="M2104" s="47" t="s">
        <v>162</v>
      </c>
      <c r="N2104" s="46"/>
    </row>
    <row r="2105" spans="1:14" s="23" customFormat="1" ht="14.25" customHeight="1">
      <c r="A2105" s="115"/>
      <c r="B2105" s="308" t="str">
        <f>IF(A2105="","",VLOOKUP(A2105,'Project Budget vs Exp'!$B$9:$G$52,2,FALSE))</f>
        <v/>
      </c>
      <c r="C2105" s="117"/>
      <c r="D2105" s="116"/>
      <c r="E2105" s="118"/>
      <c r="F2105" s="119"/>
      <c r="G2105" s="120"/>
      <c r="H2105" s="120"/>
      <c r="I2105" s="418">
        <f t="shared" si="33"/>
        <v>0</v>
      </c>
      <c r="J2105" s="331"/>
      <c r="K2105" s="332">
        <f>IFERROR(SUM(C2105/'Transfers of Funds'!$F$57),0)</f>
        <v>0</v>
      </c>
      <c r="L2105" s="21"/>
      <c r="M2105" s="47" t="s">
        <v>162</v>
      </c>
      <c r="N2105" s="46"/>
    </row>
    <row r="2106" spans="1:14" s="23" customFormat="1" ht="14.25" customHeight="1">
      <c r="A2106" s="115"/>
      <c r="B2106" s="308" t="str">
        <f>IF(A2106="","",VLOOKUP(A2106,'Project Budget vs Exp'!$B$9:$G$52,2,FALSE))</f>
        <v/>
      </c>
      <c r="C2106" s="117"/>
      <c r="D2106" s="116"/>
      <c r="E2106" s="118"/>
      <c r="F2106" s="119"/>
      <c r="G2106" s="120"/>
      <c r="H2106" s="120"/>
      <c r="I2106" s="418">
        <f t="shared" si="33"/>
        <v>0</v>
      </c>
      <c r="J2106" s="331"/>
      <c r="K2106" s="332">
        <f>IFERROR(SUM(C2106/'Transfers of Funds'!$F$57),0)</f>
        <v>0</v>
      </c>
      <c r="L2106" s="21"/>
      <c r="M2106" s="47" t="s">
        <v>162</v>
      </c>
      <c r="N2106" s="46"/>
    </row>
    <row r="2107" spans="1:14" s="23" customFormat="1" ht="14.25" customHeight="1">
      <c r="A2107" s="115"/>
      <c r="B2107" s="308" t="str">
        <f>IF(A2107="","",VLOOKUP(A2107,'Project Budget vs Exp'!$B$9:$G$52,2,FALSE))</f>
        <v/>
      </c>
      <c r="C2107" s="117"/>
      <c r="D2107" s="116"/>
      <c r="E2107" s="118"/>
      <c r="F2107" s="119"/>
      <c r="G2107" s="120"/>
      <c r="H2107" s="120"/>
      <c r="I2107" s="418">
        <f t="shared" si="33"/>
        <v>0</v>
      </c>
      <c r="J2107" s="331"/>
      <c r="K2107" s="332">
        <f>IFERROR(SUM(C2107/'Transfers of Funds'!$F$57),0)</f>
        <v>0</v>
      </c>
      <c r="L2107" s="21"/>
      <c r="M2107" s="47" t="s">
        <v>162</v>
      </c>
      <c r="N2107" s="46"/>
    </row>
    <row r="2108" spans="1:14" s="23" customFormat="1" ht="14.25" customHeight="1">
      <c r="A2108" s="115"/>
      <c r="B2108" s="308" t="str">
        <f>IF(A2108="","",VLOOKUP(A2108,'Project Budget vs Exp'!$B$9:$G$52,2,FALSE))</f>
        <v/>
      </c>
      <c r="C2108" s="117"/>
      <c r="D2108" s="116"/>
      <c r="E2108" s="118"/>
      <c r="F2108" s="119"/>
      <c r="G2108" s="120"/>
      <c r="H2108" s="120"/>
      <c r="I2108" s="418">
        <f t="shared" si="33"/>
        <v>0</v>
      </c>
      <c r="J2108" s="331"/>
      <c r="K2108" s="332">
        <f>IFERROR(SUM(C2108/'Transfers of Funds'!$F$57),0)</f>
        <v>0</v>
      </c>
      <c r="L2108" s="21"/>
      <c r="M2108" s="47" t="s">
        <v>162</v>
      </c>
      <c r="N2108" s="46"/>
    </row>
    <row r="2109" spans="1:14" s="23" customFormat="1" ht="14.25" customHeight="1">
      <c r="A2109" s="115"/>
      <c r="B2109" s="308" t="str">
        <f>IF(A2109="","",VLOOKUP(A2109,'Project Budget vs Exp'!$B$9:$G$52,2,FALSE))</f>
        <v/>
      </c>
      <c r="C2109" s="117"/>
      <c r="D2109" s="116"/>
      <c r="E2109" s="118"/>
      <c r="F2109" s="119"/>
      <c r="G2109" s="120"/>
      <c r="H2109" s="120"/>
      <c r="I2109" s="418">
        <f t="shared" si="33"/>
        <v>0</v>
      </c>
      <c r="J2109" s="331"/>
      <c r="K2109" s="332">
        <f>IFERROR(SUM(C2109/'Transfers of Funds'!$F$57),0)</f>
        <v>0</v>
      </c>
      <c r="L2109" s="21"/>
      <c r="M2109" s="47" t="s">
        <v>162</v>
      </c>
      <c r="N2109" s="46"/>
    </row>
    <row r="2110" spans="1:14" s="23" customFormat="1" ht="14.25" customHeight="1">
      <c r="A2110" s="115"/>
      <c r="B2110" s="308" t="str">
        <f>IF(A2110="","",VLOOKUP(A2110,'Project Budget vs Exp'!$B$9:$G$52,2,FALSE))</f>
        <v/>
      </c>
      <c r="C2110" s="117"/>
      <c r="D2110" s="116"/>
      <c r="E2110" s="118"/>
      <c r="F2110" s="119"/>
      <c r="G2110" s="120"/>
      <c r="H2110" s="120"/>
      <c r="I2110" s="418">
        <f t="shared" si="33"/>
        <v>0</v>
      </c>
      <c r="J2110" s="331"/>
      <c r="K2110" s="332">
        <f>IFERROR(SUM(C2110/'Transfers of Funds'!$F$57),0)</f>
        <v>0</v>
      </c>
      <c r="L2110" s="21"/>
      <c r="M2110" s="47" t="s">
        <v>162</v>
      </c>
      <c r="N2110" s="46"/>
    </row>
    <row r="2111" spans="1:14" s="23" customFormat="1" ht="14.25" customHeight="1">
      <c r="A2111" s="115"/>
      <c r="B2111" s="308" t="str">
        <f>IF(A2111="","",VLOOKUP(A2111,'Project Budget vs Exp'!$B$9:$G$52,2,FALSE))</f>
        <v/>
      </c>
      <c r="C2111" s="117"/>
      <c r="D2111" s="116"/>
      <c r="E2111" s="118"/>
      <c r="F2111" s="119"/>
      <c r="G2111" s="120"/>
      <c r="H2111" s="120"/>
      <c r="I2111" s="418">
        <f t="shared" si="33"/>
        <v>0</v>
      </c>
      <c r="J2111" s="331"/>
      <c r="K2111" s="332">
        <f>IFERROR(SUM(C2111/'Transfers of Funds'!$F$57),0)</f>
        <v>0</v>
      </c>
      <c r="L2111" s="21"/>
      <c r="M2111" s="47" t="s">
        <v>162</v>
      </c>
      <c r="N2111" s="46"/>
    </row>
    <row r="2112" spans="1:14" s="23" customFormat="1" ht="14.25" customHeight="1">
      <c r="A2112" s="115"/>
      <c r="B2112" s="308" t="str">
        <f>IF(A2112="","",VLOOKUP(A2112,'Project Budget vs Exp'!$B$9:$G$52,2,FALSE))</f>
        <v/>
      </c>
      <c r="C2112" s="117"/>
      <c r="D2112" s="116"/>
      <c r="E2112" s="118"/>
      <c r="F2112" s="119"/>
      <c r="G2112" s="120"/>
      <c r="H2112" s="120"/>
      <c r="I2112" s="418">
        <f t="shared" si="33"/>
        <v>0</v>
      </c>
      <c r="J2112" s="331"/>
      <c r="K2112" s="332">
        <f>IFERROR(SUM(C2112/'Transfers of Funds'!$F$57),0)</f>
        <v>0</v>
      </c>
      <c r="L2112" s="21"/>
      <c r="M2112" s="47" t="s">
        <v>162</v>
      </c>
      <c r="N2112" s="46"/>
    </row>
    <row r="2113" spans="1:14" s="23" customFormat="1" ht="14.25" customHeight="1">
      <c r="A2113" s="115"/>
      <c r="B2113" s="308" t="str">
        <f>IF(A2113="","",VLOOKUP(A2113,'Project Budget vs Exp'!$B$9:$G$52,2,FALSE))</f>
        <v/>
      </c>
      <c r="C2113" s="117"/>
      <c r="D2113" s="116"/>
      <c r="E2113" s="118"/>
      <c r="F2113" s="119"/>
      <c r="G2113" s="120"/>
      <c r="H2113" s="120"/>
      <c r="I2113" s="418">
        <f t="shared" si="33"/>
        <v>0</v>
      </c>
      <c r="J2113" s="331"/>
      <c r="K2113" s="332">
        <f>IFERROR(SUM(C2113/'Transfers of Funds'!$F$57),0)</f>
        <v>0</v>
      </c>
      <c r="L2113" s="21"/>
      <c r="M2113" s="47" t="s">
        <v>162</v>
      </c>
      <c r="N2113" s="46"/>
    </row>
    <row r="2114" spans="1:14" s="23" customFormat="1" ht="14.25" customHeight="1">
      <c r="A2114" s="115"/>
      <c r="B2114" s="308" t="str">
        <f>IF(A2114="","",VLOOKUP(A2114,'Project Budget vs Exp'!$B$9:$G$52,2,FALSE))</f>
        <v/>
      </c>
      <c r="C2114" s="117"/>
      <c r="D2114" s="116"/>
      <c r="E2114" s="118"/>
      <c r="F2114" s="119"/>
      <c r="G2114" s="120"/>
      <c r="H2114" s="120"/>
      <c r="I2114" s="418">
        <f t="shared" si="33"/>
        <v>0</v>
      </c>
      <c r="J2114" s="331"/>
      <c r="K2114" s="332">
        <f>IFERROR(SUM(C2114/'Transfers of Funds'!$F$57),0)</f>
        <v>0</v>
      </c>
      <c r="L2114" s="21"/>
      <c r="M2114" s="47" t="s">
        <v>162</v>
      </c>
      <c r="N2114" s="46"/>
    </row>
    <row r="2115" spans="1:14" s="23" customFormat="1" ht="14.25" customHeight="1">
      <c r="A2115" s="115"/>
      <c r="B2115" s="308" t="str">
        <f>IF(A2115="","",VLOOKUP(A2115,'Project Budget vs Exp'!$B$9:$G$52,2,FALSE))</f>
        <v/>
      </c>
      <c r="C2115" s="117"/>
      <c r="D2115" s="116"/>
      <c r="E2115" s="118"/>
      <c r="F2115" s="119"/>
      <c r="G2115" s="120"/>
      <c r="H2115" s="120"/>
      <c r="I2115" s="418">
        <f t="shared" si="33"/>
        <v>0</v>
      </c>
      <c r="J2115" s="331"/>
      <c r="K2115" s="332">
        <f>IFERROR(SUM(C2115/'Transfers of Funds'!$F$57),0)</f>
        <v>0</v>
      </c>
      <c r="L2115" s="21"/>
      <c r="M2115" s="47" t="s">
        <v>162</v>
      </c>
      <c r="N2115" s="46"/>
    </row>
    <row r="2116" spans="1:14" s="23" customFormat="1" ht="14.25" customHeight="1">
      <c r="A2116" s="115"/>
      <c r="B2116" s="308" t="str">
        <f>IF(A2116="","",VLOOKUP(A2116,'Project Budget vs Exp'!$B$9:$G$52,2,FALSE))</f>
        <v/>
      </c>
      <c r="C2116" s="117"/>
      <c r="D2116" s="116"/>
      <c r="E2116" s="118"/>
      <c r="F2116" s="119"/>
      <c r="G2116" s="120"/>
      <c r="H2116" s="120"/>
      <c r="I2116" s="418">
        <f t="shared" si="33"/>
        <v>0</v>
      </c>
      <c r="J2116" s="331"/>
      <c r="K2116" s="332">
        <f>IFERROR(SUM(C2116/'Transfers of Funds'!$F$57),0)</f>
        <v>0</v>
      </c>
      <c r="L2116" s="21"/>
      <c r="M2116" s="47" t="s">
        <v>162</v>
      </c>
      <c r="N2116" s="46"/>
    </row>
    <row r="2117" spans="1:14" s="23" customFormat="1" ht="14.25" customHeight="1">
      <c r="A2117" s="115"/>
      <c r="B2117" s="308" t="str">
        <f>IF(A2117="","",VLOOKUP(A2117,'Project Budget vs Exp'!$B$9:$G$52,2,FALSE))</f>
        <v/>
      </c>
      <c r="C2117" s="117"/>
      <c r="D2117" s="116"/>
      <c r="E2117" s="118"/>
      <c r="F2117" s="119"/>
      <c r="G2117" s="120"/>
      <c r="H2117" s="120"/>
      <c r="I2117" s="418">
        <f t="shared" si="33"/>
        <v>0</v>
      </c>
      <c r="J2117" s="331"/>
      <c r="K2117" s="332">
        <f>IFERROR(SUM(C2117/'Transfers of Funds'!$F$57),0)</f>
        <v>0</v>
      </c>
      <c r="L2117" s="21"/>
      <c r="M2117" s="47" t="s">
        <v>162</v>
      </c>
      <c r="N2117" s="46"/>
    </row>
    <row r="2118" spans="1:14" s="23" customFormat="1" ht="14.25" customHeight="1">
      <c r="A2118" s="115"/>
      <c r="B2118" s="308" t="str">
        <f>IF(A2118="","",VLOOKUP(A2118,'Project Budget vs Exp'!$B$9:$G$52,2,FALSE))</f>
        <v/>
      </c>
      <c r="C2118" s="117"/>
      <c r="D2118" s="116"/>
      <c r="E2118" s="118"/>
      <c r="F2118" s="119"/>
      <c r="G2118" s="120"/>
      <c r="H2118" s="120"/>
      <c r="I2118" s="418">
        <f t="shared" si="33"/>
        <v>0</v>
      </c>
      <c r="J2118" s="331"/>
      <c r="K2118" s="332">
        <f>IFERROR(SUM(C2118/'Transfers of Funds'!$F$57),0)</f>
        <v>0</v>
      </c>
      <c r="L2118" s="21"/>
      <c r="M2118" s="47" t="s">
        <v>162</v>
      </c>
      <c r="N2118" s="46"/>
    </row>
    <row r="2119" spans="1:14" s="23" customFormat="1" ht="14.25" customHeight="1">
      <c r="A2119" s="115"/>
      <c r="B2119" s="308" t="str">
        <f>IF(A2119="","",VLOOKUP(A2119,'Project Budget vs Exp'!$B$9:$G$52,2,FALSE))</f>
        <v/>
      </c>
      <c r="C2119" s="117"/>
      <c r="D2119" s="116"/>
      <c r="E2119" s="118"/>
      <c r="F2119" s="119"/>
      <c r="G2119" s="120"/>
      <c r="H2119" s="120"/>
      <c r="I2119" s="418">
        <f t="shared" si="33"/>
        <v>0</v>
      </c>
      <c r="J2119" s="331"/>
      <c r="K2119" s="332">
        <f>IFERROR(SUM(C2119/'Transfers of Funds'!$F$57),0)</f>
        <v>0</v>
      </c>
      <c r="L2119" s="21"/>
      <c r="M2119" s="47" t="s">
        <v>162</v>
      </c>
      <c r="N2119" s="46"/>
    </row>
    <row r="2120" spans="1:14" s="23" customFormat="1" ht="14.25" customHeight="1">
      <c r="A2120" s="115"/>
      <c r="B2120" s="308" t="str">
        <f>IF(A2120="","",VLOOKUP(A2120,'Project Budget vs Exp'!$B$9:$G$52,2,FALSE))</f>
        <v/>
      </c>
      <c r="C2120" s="117"/>
      <c r="D2120" s="116"/>
      <c r="E2120" s="118"/>
      <c r="F2120" s="119"/>
      <c r="G2120" s="120"/>
      <c r="H2120" s="120"/>
      <c r="I2120" s="418">
        <f t="shared" si="33"/>
        <v>0</v>
      </c>
      <c r="J2120" s="331"/>
      <c r="K2120" s="332">
        <f>IFERROR(SUM(C2120/'Transfers of Funds'!$F$57),0)</f>
        <v>0</v>
      </c>
      <c r="L2120" s="21"/>
      <c r="M2120" s="47" t="s">
        <v>162</v>
      </c>
      <c r="N2120" s="46"/>
    </row>
    <row r="2121" spans="1:14" s="23" customFormat="1" ht="14.25" customHeight="1">
      <c r="A2121" s="115"/>
      <c r="B2121" s="308" t="str">
        <f>IF(A2121="","",VLOOKUP(A2121,'Project Budget vs Exp'!$B$9:$G$52,2,FALSE))</f>
        <v/>
      </c>
      <c r="C2121" s="117"/>
      <c r="D2121" s="116"/>
      <c r="E2121" s="118"/>
      <c r="F2121" s="119"/>
      <c r="G2121" s="120"/>
      <c r="H2121" s="120"/>
      <c r="I2121" s="418">
        <f t="shared" si="33"/>
        <v>0</v>
      </c>
      <c r="J2121" s="331"/>
      <c r="K2121" s="332">
        <f>IFERROR(SUM(C2121/'Transfers of Funds'!$F$57),0)</f>
        <v>0</v>
      </c>
      <c r="L2121" s="21"/>
      <c r="M2121" s="47" t="s">
        <v>162</v>
      </c>
      <c r="N2121" s="46"/>
    </row>
    <row r="2122" spans="1:14" s="23" customFormat="1" ht="14.25" customHeight="1">
      <c r="A2122" s="115"/>
      <c r="B2122" s="308" t="str">
        <f>IF(A2122="","",VLOOKUP(A2122,'Project Budget vs Exp'!$B$9:$G$52,2,FALSE))</f>
        <v/>
      </c>
      <c r="C2122" s="117"/>
      <c r="D2122" s="116"/>
      <c r="E2122" s="118"/>
      <c r="F2122" s="119"/>
      <c r="G2122" s="120"/>
      <c r="H2122" s="120"/>
      <c r="I2122" s="418">
        <f t="shared" si="33"/>
        <v>0</v>
      </c>
      <c r="J2122" s="331"/>
      <c r="K2122" s="332">
        <f>IFERROR(SUM(C2122/'Transfers of Funds'!$F$57),0)</f>
        <v>0</v>
      </c>
      <c r="L2122" s="21"/>
      <c r="M2122" s="47" t="s">
        <v>162</v>
      </c>
      <c r="N2122" s="46"/>
    </row>
    <row r="2123" spans="1:14" s="23" customFormat="1" ht="14.25" customHeight="1">
      <c r="A2123" s="115"/>
      <c r="B2123" s="308" t="str">
        <f>IF(A2123="","",VLOOKUP(A2123,'Project Budget vs Exp'!$B$9:$G$52,2,FALSE))</f>
        <v/>
      </c>
      <c r="C2123" s="117"/>
      <c r="D2123" s="116"/>
      <c r="E2123" s="118"/>
      <c r="F2123" s="119"/>
      <c r="G2123" s="120"/>
      <c r="H2123" s="120"/>
      <c r="I2123" s="418">
        <f t="shared" si="33"/>
        <v>0</v>
      </c>
      <c r="J2123" s="331"/>
      <c r="K2123" s="332">
        <f>IFERROR(SUM(C2123/'Transfers of Funds'!$F$57),0)</f>
        <v>0</v>
      </c>
      <c r="L2123" s="21"/>
      <c r="M2123" s="47" t="s">
        <v>162</v>
      </c>
      <c r="N2123" s="46"/>
    </row>
    <row r="2124" spans="1:14" s="23" customFormat="1" ht="14.25" customHeight="1">
      <c r="A2124" s="115"/>
      <c r="B2124" s="308" t="str">
        <f>IF(A2124="","",VLOOKUP(A2124,'Project Budget vs Exp'!$B$9:$G$52,2,FALSE))</f>
        <v/>
      </c>
      <c r="C2124" s="117"/>
      <c r="D2124" s="116"/>
      <c r="E2124" s="118"/>
      <c r="F2124" s="119"/>
      <c r="G2124" s="120"/>
      <c r="H2124" s="120"/>
      <c r="I2124" s="418">
        <f t="shared" si="33"/>
        <v>0</v>
      </c>
      <c r="J2124" s="331"/>
      <c r="K2124" s="332">
        <f>IFERROR(SUM(C2124/'Transfers of Funds'!$F$57),0)</f>
        <v>0</v>
      </c>
      <c r="L2124" s="21"/>
      <c r="M2124" s="47" t="s">
        <v>162</v>
      </c>
      <c r="N2124" s="46"/>
    </row>
    <row r="2125" spans="1:14" s="23" customFormat="1" ht="14.25" customHeight="1">
      <c r="A2125" s="115"/>
      <c r="B2125" s="308" t="str">
        <f>IF(A2125="","",VLOOKUP(A2125,'Project Budget vs Exp'!$B$9:$G$52,2,FALSE))</f>
        <v/>
      </c>
      <c r="C2125" s="117"/>
      <c r="D2125" s="116"/>
      <c r="E2125" s="118"/>
      <c r="F2125" s="119"/>
      <c r="G2125" s="120"/>
      <c r="H2125" s="120"/>
      <c r="I2125" s="418">
        <f t="shared" si="33"/>
        <v>0</v>
      </c>
      <c r="J2125" s="331"/>
      <c r="K2125" s="332">
        <f>IFERROR(SUM(C2125/'Transfers of Funds'!$F$57),0)</f>
        <v>0</v>
      </c>
      <c r="L2125" s="21"/>
      <c r="M2125" s="47" t="s">
        <v>162</v>
      </c>
      <c r="N2125" s="46"/>
    </row>
    <row r="2126" spans="1:14" s="23" customFormat="1" ht="14.25" customHeight="1">
      <c r="A2126" s="115"/>
      <c r="B2126" s="308" t="str">
        <f>IF(A2126="","",VLOOKUP(A2126,'Project Budget vs Exp'!$B$9:$G$52,2,FALSE))</f>
        <v/>
      </c>
      <c r="C2126" s="117"/>
      <c r="D2126" s="116"/>
      <c r="E2126" s="118"/>
      <c r="F2126" s="119"/>
      <c r="G2126" s="120"/>
      <c r="H2126" s="120"/>
      <c r="I2126" s="418">
        <f t="shared" si="33"/>
        <v>0</v>
      </c>
      <c r="J2126" s="331"/>
      <c r="K2126" s="332">
        <f>IFERROR(SUM(C2126/'Transfers of Funds'!$F$57),0)</f>
        <v>0</v>
      </c>
      <c r="L2126" s="21"/>
      <c r="M2126" s="47" t="s">
        <v>162</v>
      </c>
      <c r="N2126" s="46"/>
    </row>
    <row r="2127" spans="1:14" s="23" customFormat="1" ht="14.25" customHeight="1">
      <c r="A2127" s="115"/>
      <c r="B2127" s="308" t="str">
        <f>IF(A2127="","",VLOOKUP(A2127,'Project Budget vs Exp'!$B$9:$G$52,2,FALSE))</f>
        <v/>
      </c>
      <c r="C2127" s="117"/>
      <c r="D2127" s="116"/>
      <c r="E2127" s="118"/>
      <c r="F2127" s="119"/>
      <c r="G2127" s="120"/>
      <c r="H2127" s="120"/>
      <c r="I2127" s="418">
        <f t="shared" si="33"/>
        <v>0</v>
      </c>
      <c r="J2127" s="331"/>
      <c r="K2127" s="332">
        <f>IFERROR(SUM(C2127/'Transfers of Funds'!$F$57),0)</f>
        <v>0</v>
      </c>
      <c r="L2127" s="21"/>
      <c r="M2127" s="47" t="s">
        <v>162</v>
      </c>
      <c r="N2127" s="46"/>
    </row>
    <row r="2128" spans="1:14" s="23" customFormat="1" ht="14.25" customHeight="1">
      <c r="A2128" s="115"/>
      <c r="B2128" s="308" t="str">
        <f>IF(A2128="","",VLOOKUP(A2128,'Project Budget vs Exp'!$B$9:$G$52,2,FALSE))</f>
        <v/>
      </c>
      <c r="C2128" s="117"/>
      <c r="D2128" s="116"/>
      <c r="E2128" s="118"/>
      <c r="F2128" s="119"/>
      <c r="G2128" s="120"/>
      <c r="H2128" s="120"/>
      <c r="I2128" s="418">
        <f t="shared" si="33"/>
        <v>0</v>
      </c>
      <c r="J2128" s="331"/>
      <c r="K2128" s="332">
        <f>IFERROR(SUM(C2128/'Transfers of Funds'!$F$57),0)</f>
        <v>0</v>
      </c>
      <c r="L2128" s="21"/>
      <c r="M2128" s="47" t="s">
        <v>162</v>
      </c>
      <c r="N2128" s="46"/>
    </row>
    <row r="2129" spans="1:14" s="23" customFormat="1" ht="14.25" customHeight="1">
      <c r="A2129" s="115"/>
      <c r="B2129" s="308" t="str">
        <f>IF(A2129="","",VLOOKUP(A2129,'Project Budget vs Exp'!$B$9:$G$52,2,FALSE))</f>
        <v/>
      </c>
      <c r="C2129" s="117"/>
      <c r="D2129" s="116"/>
      <c r="E2129" s="118"/>
      <c r="F2129" s="119"/>
      <c r="G2129" s="120"/>
      <c r="H2129" s="120"/>
      <c r="I2129" s="418">
        <f t="shared" si="33"/>
        <v>0</v>
      </c>
      <c r="J2129" s="331"/>
      <c r="K2129" s="332">
        <f>IFERROR(SUM(C2129/'Transfers of Funds'!$F$57),0)</f>
        <v>0</v>
      </c>
      <c r="L2129" s="21"/>
      <c r="M2129" s="47" t="s">
        <v>162</v>
      </c>
      <c r="N2129" s="46"/>
    </row>
    <row r="2130" spans="1:14" s="23" customFormat="1" ht="14.25" customHeight="1">
      <c r="A2130" s="115"/>
      <c r="B2130" s="308" t="str">
        <f>IF(A2130="","",VLOOKUP(A2130,'Project Budget vs Exp'!$B$9:$G$52,2,FALSE))</f>
        <v/>
      </c>
      <c r="C2130" s="117"/>
      <c r="D2130" s="116"/>
      <c r="E2130" s="118"/>
      <c r="F2130" s="119"/>
      <c r="G2130" s="120"/>
      <c r="H2130" s="120"/>
      <c r="I2130" s="418">
        <f t="shared" si="33"/>
        <v>0</v>
      </c>
      <c r="J2130" s="331"/>
      <c r="K2130" s="332">
        <f>IFERROR(SUM(C2130/'Transfers of Funds'!$F$57),0)</f>
        <v>0</v>
      </c>
      <c r="L2130" s="21"/>
      <c r="M2130" s="47" t="s">
        <v>162</v>
      </c>
      <c r="N2130" s="46"/>
    </row>
    <row r="2131" spans="1:14" s="23" customFormat="1" ht="14.25" customHeight="1">
      <c r="A2131" s="115"/>
      <c r="B2131" s="308" t="str">
        <f>IF(A2131="","",VLOOKUP(A2131,'Project Budget vs Exp'!$B$9:$G$52,2,FALSE))</f>
        <v/>
      </c>
      <c r="C2131" s="117"/>
      <c r="D2131" s="116"/>
      <c r="E2131" s="118"/>
      <c r="F2131" s="119"/>
      <c r="G2131" s="120"/>
      <c r="H2131" s="120"/>
      <c r="I2131" s="418">
        <f t="shared" si="33"/>
        <v>0</v>
      </c>
      <c r="J2131" s="331"/>
      <c r="K2131" s="332">
        <f>IFERROR(SUM(C2131/'Transfers of Funds'!$F$57),0)</f>
        <v>0</v>
      </c>
      <c r="L2131" s="21"/>
      <c r="M2131" s="47" t="s">
        <v>162</v>
      </c>
      <c r="N2131" s="46"/>
    </row>
    <row r="2132" spans="1:14" s="23" customFormat="1" ht="14.25" customHeight="1">
      <c r="A2132" s="115"/>
      <c r="B2132" s="308" t="str">
        <f>IF(A2132="","",VLOOKUP(A2132,'Project Budget vs Exp'!$B$9:$G$52,2,FALSE))</f>
        <v/>
      </c>
      <c r="C2132" s="117"/>
      <c r="D2132" s="116"/>
      <c r="E2132" s="118"/>
      <c r="F2132" s="119"/>
      <c r="G2132" s="120"/>
      <c r="H2132" s="120"/>
      <c r="I2132" s="418">
        <f t="shared" si="33"/>
        <v>0</v>
      </c>
      <c r="J2132" s="331"/>
      <c r="K2132" s="332">
        <f>IFERROR(SUM(C2132/'Transfers of Funds'!$F$57),0)</f>
        <v>0</v>
      </c>
      <c r="L2132" s="21"/>
      <c r="M2132" s="47" t="s">
        <v>162</v>
      </c>
      <c r="N2132" s="46"/>
    </row>
    <row r="2133" spans="1:14" s="23" customFormat="1" ht="14.25" customHeight="1">
      <c r="A2133" s="115"/>
      <c r="B2133" s="308" t="str">
        <f>IF(A2133="","",VLOOKUP(A2133,'Project Budget vs Exp'!$B$9:$G$52,2,FALSE))</f>
        <v/>
      </c>
      <c r="C2133" s="117"/>
      <c r="D2133" s="116"/>
      <c r="E2133" s="118"/>
      <c r="F2133" s="119"/>
      <c r="G2133" s="120"/>
      <c r="H2133" s="120"/>
      <c r="I2133" s="418">
        <f t="shared" ref="I2133:I2196" si="34">IF(OR(F$4="EUR",F$4="USD",F$4="GBP",F$4="CAD",F$4="NZD",F$4="AUD"),K2133,C2133)</f>
        <v>0</v>
      </c>
      <c r="J2133" s="331"/>
      <c r="K2133" s="332">
        <f>IFERROR(SUM(C2133/'Transfers of Funds'!$F$57),0)</f>
        <v>0</v>
      </c>
      <c r="L2133" s="21"/>
      <c r="M2133" s="47" t="s">
        <v>162</v>
      </c>
      <c r="N2133" s="46"/>
    </row>
    <row r="2134" spans="1:14" s="23" customFormat="1" ht="14.25" customHeight="1">
      <c r="A2134" s="115"/>
      <c r="B2134" s="308" t="str">
        <f>IF(A2134="","",VLOOKUP(A2134,'Project Budget vs Exp'!$B$9:$G$52,2,FALSE))</f>
        <v/>
      </c>
      <c r="C2134" s="117"/>
      <c r="D2134" s="116"/>
      <c r="E2134" s="118"/>
      <c r="F2134" s="119"/>
      <c r="G2134" s="120"/>
      <c r="H2134" s="120"/>
      <c r="I2134" s="418">
        <f t="shared" si="34"/>
        <v>0</v>
      </c>
      <c r="J2134" s="331"/>
      <c r="K2134" s="332">
        <f>IFERROR(SUM(C2134/'Transfers of Funds'!$F$57),0)</f>
        <v>0</v>
      </c>
      <c r="L2134" s="21"/>
      <c r="M2134" s="47" t="s">
        <v>162</v>
      </c>
      <c r="N2134" s="46"/>
    </row>
    <row r="2135" spans="1:14" s="23" customFormat="1" ht="14.25" customHeight="1">
      <c r="A2135" s="115"/>
      <c r="B2135" s="308" t="str">
        <f>IF(A2135="","",VLOOKUP(A2135,'Project Budget vs Exp'!$B$9:$G$52,2,FALSE))</f>
        <v/>
      </c>
      <c r="C2135" s="117"/>
      <c r="D2135" s="116"/>
      <c r="E2135" s="118"/>
      <c r="F2135" s="119"/>
      <c r="G2135" s="120"/>
      <c r="H2135" s="120"/>
      <c r="I2135" s="418">
        <f t="shared" si="34"/>
        <v>0</v>
      </c>
      <c r="J2135" s="331"/>
      <c r="K2135" s="332">
        <f>IFERROR(SUM(C2135/'Transfers of Funds'!$F$57),0)</f>
        <v>0</v>
      </c>
      <c r="L2135" s="21"/>
      <c r="M2135" s="47" t="s">
        <v>162</v>
      </c>
      <c r="N2135" s="46"/>
    </row>
    <row r="2136" spans="1:14" s="23" customFormat="1" ht="14.25" customHeight="1">
      <c r="A2136" s="115"/>
      <c r="B2136" s="308" t="str">
        <f>IF(A2136="","",VLOOKUP(A2136,'Project Budget vs Exp'!$B$9:$G$52,2,FALSE))</f>
        <v/>
      </c>
      <c r="C2136" s="117"/>
      <c r="D2136" s="116"/>
      <c r="E2136" s="118"/>
      <c r="F2136" s="119"/>
      <c r="G2136" s="120"/>
      <c r="H2136" s="120"/>
      <c r="I2136" s="418">
        <f t="shared" si="34"/>
        <v>0</v>
      </c>
      <c r="J2136" s="331"/>
      <c r="K2136" s="332">
        <f>IFERROR(SUM(C2136/'Transfers of Funds'!$F$57),0)</f>
        <v>0</v>
      </c>
      <c r="L2136" s="21"/>
      <c r="M2136" s="47" t="s">
        <v>162</v>
      </c>
      <c r="N2136" s="46"/>
    </row>
    <row r="2137" spans="1:14" s="23" customFormat="1" ht="14.25" customHeight="1">
      <c r="A2137" s="115"/>
      <c r="B2137" s="308" t="str">
        <f>IF(A2137="","",VLOOKUP(A2137,'Project Budget vs Exp'!$B$9:$G$52,2,FALSE))</f>
        <v/>
      </c>
      <c r="C2137" s="117"/>
      <c r="D2137" s="116"/>
      <c r="E2137" s="118"/>
      <c r="F2137" s="119"/>
      <c r="G2137" s="120"/>
      <c r="H2137" s="120"/>
      <c r="I2137" s="418">
        <f t="shared" si="34"/>
        <v>0</v>
      </c>
      <c r="J2137" s="331"/>
      <c r="K2137" s="332">
        <f>IFERROR(SUM(C2137/'Transfers of Funds'!$F$57),0)</f>
        <v>0</v>
      </c>
      <c r="L2137" s="21"/>
      <c r="M2137" s="47" t="s">
        <v>162</v>
      </c>
      <c r="N2137" s="46"/>
    </row>
    <row r="2138" spans="1:14" s="23" customFormat="1" ht="14.25" customHeight="1">
      <c r="A2138" s="115"/>
      <c r="B2138" s="308" t="str">
        <f>IF(A2138="","",VLOOKUP(A2138,'Project Budget vs Exp'!$B$9:$G$52,2,FALSE))</f>
        <v/>
      </c>
      <c r="C2138" s="117"/>
      <c r="D2138" s="116"/>
      <c r="E2138" s="118"/>
      <c r="F2138" s="119"/>
      <c r="G2138" s="120"/>
      <c r="H2138" s="120"/>
      <c r="I2138" s="418">
        <f t="shared" si="34"/>
        <v>0</v>
      </c>
      <c r="J2138" s="331"/>
      <c r="K2138" s="332">
        <f>IFERROR(SUM(C2138/'Transfers of Funds'!$F$57),0)</f>
        <v>0</v>
      </c>
      <c r="L2138" s="21"/>
      <c r="M2138" s="47" t="s">
        <v>162</v>
      </c>
      <c r="N2138" s="46"/>
    </row>
    <row r="2139" spans="1:14" s="23" customFormat="1" ht="14.25" customHeight="1">
      <c r="A2139" s="115"/>
      <c r="B2139" s="308" t="str">
        <f>IF(A2139="","",VLOOKUP(A2139,'Project Budget vs Exp'!$B$9:$G$52,2,FALSE))</f>
        <v/>
      </c>
      <c r="C2139" s="117"/>
      <c r="D2139" s="116"/>
      <c r="E2139" s="118"/>
      <c r="F2139" s="119"/>
      <c r="G2139" s="120"/>
      <c r="H2139" s="120"/>
      <c r="I2139" s="418">
        <f t="shared" si="34"/>
        <v>0</v>
      </c>
      <c r="J2139" s="331"/>
      <c r="K2139" s="332">
        <f>IFERROR(SUM(C2139/'Transfers of Funds'!$F$57),0)</f>
        <v>0</v>
      </c>
      <c r="L2139" s="21"/>
      <c r="M2139" s="47" t="s">
        <v>162</v>
      </c>
      <c r="N2139" s="46"/>
    </row>
    <row r="2140" spans="1:14" s="23" customFormat="1" ht="14.25" customHeight="1">
      <c r="A2140" s="115"/>
      <c r="B2140" s="308" t="str">
        <f>IF(A2140="","",VLOOKUP(A2140,'Project Budget vs Exp'!$B$9:$G$52,2,FALSE))</f>
        <v/>
      </c>
      <c r="C2140" s="117"/>
      <c r="D2140" s="116"/>
      <c r="E2140" s="118"/>
      <c r="F2140" s="119"/>
      <c r="G2140" s="120"/>
      <c r="H2140" s="120"/>
      <c r="I2140" s="418">
        <f t="shared" si="34"/>
        <v>0</v>
      </c>
      <c r="J2140" s="331"/>
      <c r="K2140" s="332">
        <f>IFERROR(SUM(C2140/'Transfers of Funds'!$F$57),0)</f>
        <v>0</v>
      </c>
      <c r="L2140" s="21"/>
      <c r="M2140" s="47" t="s">
        <v>162</v>
      </c>
      <c r="N2140" s="46"/>
    </row>
    <row r="2141" spans="1:14" s="23" customFormat="1" ht="14.25" customHeight="1">
      <c r="A2141" s="115"/>
      <c r="B2141" s="308" t="str">
        <f>IF(A2141="","",VLOOKUP(A2141,'Project Budget vs Exp'!$B$9:$G$52,2,FALSE))</f>
        <v/>
      </c>
      <c r="C2141" s="117"/>
      <c r="D2141" s="116"/>
      <c r="E2141" s="118"/>
      <c r="F2141" s="119"/>
      <c r="G2141" s="120"/>
      <c r="H2141" s="120"/>
      <c r="I2141" s="418">
        <f t="shared" si="34"/>
        <v>0</v>
      </c>
      <c r="J2141" s="331"/>
      <c r="K2141" s="332">
        <f>IFERROR(SUM(C2141/'Transfers of Funds'!$F$57),0)</f>
        <v>0</v>
      </c>
      <c r="L2141" s="21"/>
      <c r="M2141" s="47" t="s">
        <v>162</v>
      </c>
      <c r="N2141" s="46"/>
    </row>
    <row r="2142" spans="1:14" s="23" customFormat="1" ht="14.25" customHeight="1">
      <c r="A2142" s="115"/>
      <c r="B2142" s="308" t="str">
        <f>IF(A2142="","",VLOOKUP(A2142,'Project Budget vs Exp'!$B$9:$G$52,2,FALSE))</f>
        <v/>
      </c>
      <c r="C2142" s="117"/>
      <c r="D2142" s="116"/>
      <c r="E2142" s="118"/>
      <c r="F2142" s="119"/>
      <c r="G2142" s="120"/>
      <c r="H2142" s="120"/>
      <c r="I2142" s="418">
        <f t="shared" si="34"/>
        <v>0</v>
      </c>
      <c r="J2142" s="331"/>
      <c r="K2142" s="332">
        <f>IFERROR(SUM(C2142/'Transfers of Funds'!$F$57),0)</f>
        <v>0</v>
      </c>
      <c r="L2142" s="21"/>
      <c r="M2142" s="47" t="s">
        <v>162</v>
      </c>
      <c r="N2142" s="46"/>
    </row>
    <row r="2143" spans="1:14" s="23" customFormat="1" ht="14.25" customHeight="1">
      <c r="A2143" s="115"/>
      <c r="B2143" s="308" t="str">
        <f>IF(A2143="","",VLOOKUP(A2143,'Project Budget vs Exp'!$B$9:$G$52,2,FALSE))</f>
        <v/>
      </c>
      <c r="C2143" s="117"/>
      <c r="D2143" s="116"/>
      <c r="E2143" s="118"/>
      <c r="F2143" s="119"/>
      <c r="G2143" s="120"/>
      <c r="H2143" s="120"/>
      <c r="I2143" s="418">
        <f t="shared" si="34"/>
        <v>0</v>
      </c>
      <c r="J2143" s="331"/>
      <c r="K2143" s="332">
        <f>IFERROR(SUM(C2143/'Transfers of Funds'!$F$57),0)</f>
        <v>0</v>
      </c>
      <c r="L2143" s="21"/>
      <c r="M2143" s="47" t="s">
        <v>162</v>
      </c>
      <c r="N2143" s="46"/>
    </row>
    <row r="2144" spans="1:14" s="23" customFormat="1" ht="14.25" customHeight="1">
      <c r="A2144" s="115"/>
      <c r="B2144" s="308" t="str">
        <f>IF(A2144="","",VLOOKUP(A2144,'Project Budget vs Exp'!$B$9:$G$52,2,FALSE))</f>
        <v/>
      </c>
      <c r="C2144" s="117"/>
      <c r="D2144" s="116"/>
      <c r="E2144" s="118"/>
      <c r="F2144" s="119"/>
      <c r="G2144" s="120"/>
      <c r="H2144" s="120"/>
      <c r="I2144" s="418">
        <f t="shared" si="34"/>
        <v>0</v>
      </c>
      <c r="J2144" s="331"/>
      <c r="K2144" s="332">
        <f>IFERROR(SUM(C2144/'Transfers of Funds'!$F$57),0)</f>
        <v>0</v>
      </c>
      <c r="L2144" s="21"/>
      <c r="M2144" s="47" t="s">
        <v>162</v>
      </c>
      <c r="N2144" s="46"/>
    </row>
    <row r="2145" spans="1:14" s="23" customFormat="1" ht="14.25" customHeight="1">
      <c r="A2145" s="115"/>
      <c r="B2145" s="308" t="str">
        <f>IF(A2145="","",VLOOKUP(A2145,'Project Budget vs Exp'!$B$9:$G$52,2,FALSE))</f>
        <v/>
      </c>
      <c r="C2145" s="117"/>
      <c r="D2145" s="116"/>
      <c r="E2145" s="118"/>
      <c r="F2145" s="119"/>
      <c r="G2145" s="120"/>
      <c r="H2145" s="120"/>
      <c r="I2145" s="418">
        <f t="shared" si="34"/>
        <v>0</v>
      </c>
      <c r="J2145" s="331"/>
      <c r="K2145" s="332">
        <f>IFERROR(SUM(C2145/'Transfers of Funds'!$F$57),0)</f>
        <v>0</v>
      </c>
      <c r="L2145" s="21"/>
      <c r="M2145" s="47" t="s">
        <v>162</v>
      </c>
      <c r="N2145" s="46"/>
    </row>
    <row r="2146" spans="1:14" s="23" customFormat="1" ht="14.25" customHeight="1">
      <c r="A2146" s="115"/>
      <c r="B2146" s="308" t="str">
        <f>IF(A2146="","",VLOOKUP(A2146,'Project Budget vs Exp'!$B$9:$G$52,2,FALSE))</f>
        <v/>
      </c>
      <c r="C2146" s="117"/>
      <c r="D2146" s="116"/>
      <c r="E2146" s="118"/>
      <c r="F2146" s="119"/>
      <c r="G2146" s="120"/>
      <c r="H2146" s="120"/>
      <c r="I2146" s="418">
        <f t="shared" si="34"/>
        <v>0</v>
      </c>
      <c r="J2146" s="331"/>
      <c r="K2146" s="332">
        <f>IFERROR(SUM(C2146/'Transfers of Funds'!$F$57),0)</f>
        <v>0</v>
      </c>
      <c r="L2146" s="21"/>
      <c r="M2146" s="47" t="s">
        <v>162</v>
      </c>
      <c r="N2146" s="46"/>
    </row>
    <row r="2147" spans="1:14" s="23" customFormat="1" ht="14.25" customHeight="1">
      <c r="A2147" s="115"/>
      <c r="B2147" s="308" t="str">
        <f>IF(A2147="","",VLOOKUP(A2147,'Project Budget vs Exp'!$B$9:$G$52,2,FALSE))</f>
        <v/>
      </c>
      <c r="C2147" s="117"/>
      <c r="D2147" s="116"/>
      <c r="E2147" s="118"/>
      <c r="F2147" s="119"/>
      <c r="G2147" s="120"/>
      <c r="H2147" s="120"/>
      <c r="I2147" s="418">
        <f t="shared" si="34"/>
        <v>0</v>
      </c>
      <c r="J2147" s="331"/>
      <c r="K2147" s="332">
        <f>IFERROR(SUM(C2147/'Transfers of Funds'!$F$57),0)</f>
        <v>0</v>
      </c>
      <c r="L2147" s="21"/>
      <c r="M2147" s="47" t="s">
        <v>162</v>
      </c>
      <c r="N2147" s="46"/>
    </row>
    <row r="2148" spans="1:14" s="23" customFormat="1" ht="14.25" customHeight="1">
      <c r="A2148" s="115"/>
      <c r="B2148" s="308" t="str">
        <f>IF(A2148="","",VLOOKUP(A2148,'Project Budget vs Exp'!$B$9:$G$52,2,FALSE))</f>
        <v/>
      </c>
      <c r="C2148" s="117"/>
      <c r="D2148" s="116"/>
      <c r="E2148" s="118"/>
      <c r="F2148" s="119"/>
      <c r="G2148" s="120"/>
      <c r="H2148" s="120"/>
      <c r="I2148" s="418">
        <f t="shared" si="34"/>
        <v>0</v>
      </c>
      <c r="J2148" s="331"/>
      <c r="K2148" s="332">
        <f>IFERROR(SUM(C2148/'Transfers of Funds'!$F$57),0)</f>
        <v>0</v>
      </c>
      <c r="L2148" s="21"/>
      <c r="M2148" s="47" t="s">
        <v>162</v>
      </c>
      <c r="N2148" s="46"/>
    </row>
    <row r="2149" spans="1:14" s="23" customFormat="1" ht="14.25" customHeight="1">
      <c r="A2149" s="115"/>
      <c r="B2149" s="308" t="str">
        <f>IF(A2149="","",VLOOKUP(A2149,'Project Budget vs Exp'!$B$9:$G$52,2,FALSE))</f>
        <v/>
      </c>
      <c r="C2149" s="117"/>
      <c r="D2149" s="116"/>
      <c r="E2149" s="118"/>
      <c r="F2149" s="119"/>
      <c r="G2149" s="120"/>
      <c r="H2149" s="120"/>
      <c r="I2149" s="418">
        <f t="shared" si="34"/>
        <v>0</v>
      </c>
      <c r="J2149" s="331"/>
      <c r="K2149" s="332">
        <f>IFERROR(SUM(C2149/'Transfers of Funds'!$F$57),0)</f>
        <v>0</v>
      </c>
      <c r="L2149" s="21"/>
      <c r="M2149" s="47" t="s">
        <v>162</v>
      </c>
      <c r="N2149" s="46"/>
    </row>
    <row r="2150" spans="1:14" s="23" customFormat="1" ht="14.25" customHeight="1">
      <c r="A2150" s="115"/>
      <c r="B2150" s="308" t="str">
        <f>IF(A2150="","",VLOOKUP(A2150,'Project Budget vs Exp'!$B$9:$G$52,2,FALSE))</f>
        <v/>
      </c>
      <c r="C2150" s="117"/>
      <c r="D2150" s="116"/>
      <c r="E2150" s="118"/>
      <c r="F2150" s="119"/>
      <c r="G2150" s="120"/>
      <c r="H2150" s="120"/>
      <c r="I2150" s="418">
        <f t="shared" si="34"/>
        <v>0</v>
      </c>
      <c r="J2150" s="331"/>
      <c r="K2150" s="332">
        <f>IFERROR(SUM(C2150/'Transfers of Funds'!$F$57),0)</f>
        <v>0</v>
      </c>
      <c r="L2150" s="21"/>
      <c r="M2150" s="47" t="s">
        <v>162</v>
      </c>
      <c r="N2150" s="46"/>
    </row>
    <row r="2151" spans="1:14" s="23" customFormat="1" ht="14.25" customHeight="1">
      <c r="A2151" s="115"/>
      <c r="B2151" s="308" t="str">
        <f>IF(A2151="","",VLOOKUP(A2151,'Project Budget vs Exp'!$B$9:$G$52,2,FALSE))</f>
        <v/>
      </c>
      <c r="C2151" s="117"/>
      <c r="D2151" s="116"/>
      <c r="E2151" s="118"/>
      <c r="F2151" s="119"/>
      <c r="G2151" s="120"/>
      <c r="H2151" s="120"/>
      <c r="I2151" s="418">
        <f t="shared" si="34"/>
        <v>0</v>
      </c>
      <c r="J2151" s="331"/>
      <c r="K2151" s="332">
        <f>IFERROR(SUM(C2151/'Transfers of Funds'!$F$57),0)</f>
        <v>0</v>
      </c>
      <c r="L2151" s="21"/>
      <c r="M2151" s="47" t="s">
        <v>162</v>
      </c>
      <c r="N2151" s="46"/>
    </row>
    <row r="2152" spans="1:14" s="23" customFormat="1" ht="14.25" customHeight="1">
      <c r="A2152" s="115"/>
      <c r="B2152" s="308" t="str">
        <f>IF(A2152="","",VLOOKUP(A2152,'Project Budget vs Exp'!$B$9:$G$52,2,FALSE))</f>
        <v/>
      </c>
      <c r="C2152" s="117"/>
      <c r="D2152" s="116"/>
      <c r="E2152" s="118"/>
      <c r="F2152" s="119"/>
      <c r="G2152" s="120"/>
      <c r="H2152" s="120"/>
      <c r="I2152" s="418">
        <f t="shared" si="34"/>
        <v>0</v>
      </c>
      <c r="J2152" s="331"/>
      <c r="K2152" s="332">
        <f>IFERROR(SUM(C2152/'Transfers of Funds'!$F$57),0)</f>
        <v>0</v>
      </c>
      <c r="L2152" s="21"/>
      <c r="M2152" s="47" t="s">
        <v>162</v>
      </c>
      <c r="N2152" s="46"/>
    </row>
    <row r="2153" spans="1:14" s="23" customFormat="1" ht="14.25" customHeight="1">
      <c r="A2153" s="115"/>
      <c r="B2153" s="308" t="str">
        <f>IF(A2153="","",VLOOKUP(A2153,'Project Budget vs Exp'!$B$9:$G$52,2,FALSE))</f>
        <v/>
      </c>
      <c r="C2153" s="117"/>
      <c r="D2153" s="116"/>
      <c r="E2153" s="118"/>
      <c r="F2153" s="119"/>
      <c r="G2153" s="120"/>
      <c r="H2153" s="120"/>
      <c r="I2153" s="418">
        <f t="shared" si="34"/>
        <v>0</v>
      </c>
      <c r="J2153" s="331"/>
      <c r="K2153" s="332">
        <f>IFERROR(SUM(C2153/'Transfers of Funds'!$F$57),0)</f>
        <v>0</v>
      </c>
      <c r="L2153" s="21"/>
      <c r="M2153" s="47" t="s">
        <v>162</v>
      </c>
      <c r="N2153" s="46"/>
    </row>
    <row r="2154" spans="1:14" s="23" customFormat="1" ht="14.25" customHeight="1">
      <c r="A2154" s="115"/>
      <c r="B2154" s="308" t="str">
        <f>IF(A2154="","",VLOOKUP(A2154,'Project Budget vs Exp'!$B$9:$G$52,2,FALSE))</f>
        <v/>
      </c>
      <c r="C2154" s="117"/>
      <c r="D2154" s="116"/>
      <c r="E2154" s="118"/>
      <c r="F2154" s="119"/>
      <c r="G2154" s="120"/>
      <c r="H2154" s="120"/>
      <c r="I2154" s="418">
        <f t="shared" si="34"/>
        <v>0</v>
      </c>
      <c r="J2154" s="331"/>
      <c r="K2154" s="332">
        <f>IFERROR(SUM(C2154/'Transfers of Funds'!$F$57),0)</f>
        <v>0</v>
      </c>
      <c r="L2154" s="21"/>
      <c r="M2154" s="47" t="s">
        <v>162</v>
      </c>
      <c r="N2154" s="46"/>
    </row>
    <row r="2155" spans="1:14" s="23" customFormat="1" ht="14.25" customHeight="1">
      <c r="A2155" s="115"/>
      <c r="B2155" s="308" t="str">
        <f>IF(A2155="","",VLOOKUP(A2155,'Project Budget vs Exp'!$B$9:$G$52,2,FALSE))</f>
        <v/>
      </c>
      <c r="C2155" s="117"/>
      <c r="D2155" s="116"/>
      <c r="E2155" s="118"/>
      <c r="F2155" s="119"/>
      <c r="G2155" s="120"/>
      <c r="H2155" s="120"/>
      <c r="I2155" s="418">
        <f t="shared" si="34"/>
        <v>0</v>
      </c>
      <c r="J2155" s="331"/>
      <c r="K2155" s="332">
        <f>IFERROR(SUM(C2155/'Transfers of Funds'!$F$57),0)</f>
        <v>0</v>
      </c>
      <c r="L2155" s="21"/>
      <c r="M2155" s="47" t="s">
        <v>162</v>
      </c>
      <c r="N2155" s="46"/>
    </row>
    <row r="2156" spans="1:14" s="23" customFormat="1" ht="14.25" customHeight="1">
      <c r="A2156" s="115"/>
      <c r="B2156" s="308" t="str">
        <f>IF(A2156="","",VLOOKUP(A2156,'Project Budget vs Exp'!$B$9:$G$52,2,FALSE))</f>
        <v/>
      </c>
      <c r="C2156" s="117"/>
      <c r="D2156" s="116"/>
      <c r="E2156" s="118"/>
      <c r="F2156" s="119"/>
      <c r="G2156" s="120"/>
      <c r="H2156" s="120"/>
      <c r="I2156" s="418">
        <f t="shared" si="34"/>
        <v>0</v>
      </c>
      <c r="J2156" s="331"/>
      <c r="K2156" s="332">
        <f>IFERROR(SUM(C2156/'Transfers of Funds'!$F$57),0)</f>
        <v>0</v>
      </c>
      <c r="L2156" s="21"/>
      <c r="M2156" s="47" t="s">
        <v>162</v>
      </c>
      <c r="N2156" s="46"/>
    </row>
    <row r="2157" spans="1:14" s="23" customFormat="1" ht="14.25" customHeight="1">
      <c r="A2157" s="115"/>
      <c r="B2157" s="308" t="str">
        <f>IF(A2157="","",VLOOKUP(A2157,'Project Budget vs Exp'!$B$9:$G$52,2,FALSE))</f>
        <v/>
      </c>
      <c r="C2157" s="117"/>
      <c r="D2157" s="116"/>
      <c r="E2157" s="118"/>
      <c r="F2157" s="119"/>
      <c r="G2157" s="120"/>
      <c r="H2157" s="120"/>
      <c r="I2157" s="418">
        <f t="shared" si="34"/>
        <v>0</v>
      </c>
      <c r="J2157" s="331"/>
      <c r="K2157" s="332">
        <f>IFERROR(SUM(C2157/'Transfers of Funds'!$F$57),0)</f>
        <v>0</v>
      </c>
      <c r="L2157" s="21"/>
      <c r="M2157" s="47" t="s">
        <v>162</v>
      </c>
      <c r="N2157" s="46"/>
    </row>
    <row r="2158" spans="1:14" s="23" customFormat="1" ht="14.25" customHeight="1">
      <c r="A2158" s="115"/>
      <c r="B2158" s="308" t="str">
        <f>IF(A2158="","",VLOOKUP(A2158,'Project Budget vs Exp'!$B$9:$G$52,2,FALSE))</f>
        <v/>
      </c>
      <c r="C2158" s="117"/>
      <c r="D2158" s="116"/>
      <c r="E2158" s="118"/>
      <c r="F2158" s="119"/>
      <c r="G2158" s="120"/>
      <c r="H2158" s="120"/>
      <c r="I2158" s="418">
        <f t="shared" si="34"/>
        <v>0</v>
      </c>
      <c r="J2158" s="331"/>
      <c r="K2158" s="332">
        <f>IFERROR(SUM(C2158/'Transfers of Funds'!$F$57),0)</f>
        <v>0</v>
      </c>
      <c r="L2158" s="21"/>
      <c r="M2158" s="47" t="s">
        <v>162</v>
      </c>
      <c r="N2158" s="46"/>
    </row>
    <row r="2159" spans="1:14" s="23" customFormat="1" ht="14.25" customHeight="1">
      <c r="A2159" s="115"/>
      <c r="B2159" s="308" t="str">
        <f>IF(A2159="","",VLOOKUP(A2159,'Project Budget vs Exp'!$B$9:$G$52,2,FALSE))</f>
        <v/>
      </c>
      <c r="C2159" s="117"/>
      <c r="D2159" s="116"/>
      <c r="E2159" s="118"/>
      <c r="F2159" s="119"/>
      <c r="G2159" s="120"/>
      <c r="H2159" s="120"/>
      <c r="I2159" s="418">
        <f t="shared" si="34"/>
        <v>0</v>
      </c>
      <c r="J2159" s="331"/>
      <c r="K2159" s="332">
        <f>IFERROR(SUM(C2159/'Transfers of Funds'!$F$57),0)</f>
        <v>0</v>
      </c>
      <c r="L2159" s="21"/>
      <c r="M2159" s="47" t="s">
        <v>162</v>
      </c>
      <c r="N2159" s="46"/>
    </row>
    <row r="2160" spans="1:14" s="23" customFormat="1" ht="14.25" customHeight="1">
      <c r="A2160" s="115"/>
      <c r="B2160" s="308" t="str">
        <f>IF(A2160="","",VLOOKUP(A2160,'Project Budget vs Exp'!$B$9:$G$52,2,FALSE))</f>
        <v/>
      </c>
      <c r="C2160" s="117"/>
      <c r="D2160" s="116"/>
      <c r="E2160" s="118"/>
      <c r="F2160" s="119"/>
      <c r="G2160" s="120"/>
      <c r="H2160" s="120"/>
      <c r="I2160" s="418">
        <f t="shared" si="34"/>
        <v>0</v>
      </c>
      <c r="J2160" s="331"/>
      <c r="K2160" s="332">
        <f>IFERROR(SUM(C2160/'Transfers of Funds'!$F$57),0)</f>
        <v>0</v>
      </c>
      <c r="L2160" s="21"/>
      <c r="M2160" s="47" t="s">
        <v>162</v>
      </c>
      <c r="N2160" s="46"/>
    </row>
    <row r="2161" spans="1:14" s="23" customFormat="1" ht="14.25" customHeight="1">
      <c r="A2161" s="115"/>
      <c r="B2161" s="308" t="str">
        <f>IF(A2161="","",VLOOKUP(A2161,'Project Budget vs Exp'!$B$9:$G$52,2,FALSE))</f>
        <v/>
      </c>
      <c r="C2161" s="117"/>
      <c r="D2161" s="116"/>
      <c r="E2161" s="118"/>
      <c r="F2161" s="119"/>
      <c r="G2161" s="120"/>
      <c r="H2161" s="120"/>
      <c r="I2161" s="418">
        <f t="shared" si="34"/>
        <v>0</v>
      </c>
      <c r="J2161" s="331"/>
      <c r="K2161" s="332">
        <f>IFERROR(SUM(C2161/'Transfers of Funds'!$F$57),0)</f>
        <v>0</v>
      </c>
      <c r="L2161" s="21"/>
      <c r="M2161" s="47" t="s">
        <v>162</v>
      </c>
      <c r="N2161" s="46"/>
    </row>
    <row r="2162" spans="1:14" s="23" customFormat="1" ht="14.25" customHeight="1">
      <c r="A2162" s="115"/>
      <c r="B2162" s="308" t="str">
        <f>IF(A2162="","",VLOOKUP(A2162,'Project Budget vs Exp'!$B$9:$G$52,2,FALSE))</f>
        <v/>
      </c>
      <c r="C2162" s="117"/>
      <c r="D2162" s="116"/>
      <c r="E2162" s="118"/>
      <c r="F2162" s="119"/>
      <c r="G2162" s="120"/>
      <c r="H2162" s="120"/>
      <c r="I2162" s="418">
        <f t="shared" si="34"/>
        <v>0</v>
      </c>
      <c r="J2162" s="331"/>
      <c r="K2162" s="332">
        <f>IFERROR(SUM(C2162/'Transfers of Funds'!$F$57),0)</f>
        <v>0</v>
      </c>
      <c r="L2162" s="21"/>
      <c r="M2162" s="47" t="s">
        <v>162</v>
      </c>
      <c r="N2162" s="46"/>
    </row>
    <row r="2163" spans="1:14" s="23" customFormat="1" ht="14.25" customHeight="1">
      <c r="A2163" s="115"/>
      <c r="B2163" s="308" t="str">
        <f>IF(A2163="","",VLOOKUP(A2163,'Project Budget vs Exp'!$B$9:$G$52,2,FALSE))</f>
        <v/>
      </c>
      <c r="C2163" s="117"/>
      <c r="D2163" s="116"/>
      <c r="E2163" s="118"/>
      <c r="F2163" s="119"/>
      <c r="G2163" s="120"/>
      <c r="H2163" s="120"/>
      <c r="I2163" s="418">
        <f t="shared" si="34"/>
        <v>0</v>
      </c>
      <c r="J2163" s="331"/>
      <c r="K2163" s="332">
        <f>IFERROR(SUM(C2163/'Transfers of Funds'!$F$57),0)</f>
        <v>0</v>
      </c>
      <c r="L2163" s="21"/>
      <c r="M2163" s="47" t="s">
        <v>162</v>
      </c>
      <c r="N2163" s="46"/>
    </row>
    <row r="2164" spans="1:14" s="23" customFormat="1" ht="14.25" customHeight="1">
      <c r="A2164" s="115"/>
      <c r="B2164" s="308" t="str">
        <f>IF(A2164="","",VLOOKUP(A2164,'Project Budget vs Exp'!$B$9:$G$52,2,FALSE))</f>
        <v/>
      </c>
      <c r="C2164" s="117"/>
      <c r="D2164" s="116"/>
      <c r="E2164" s="118"/>
      <c r="F2164" s="119"/>
      <c r="G2164" s="120"/>
      <c r="H2164" s="120"/>
      <c r="I2164" s="418">
        <f t="shared" si="34"/>
        <v>0</v>
      </c>
      <c r="J2164" s="331"/>
      <c r="K2164" s="332">
        <f>IFERROR(SUM(C2164/'Transfers of Funds'!$F$57),0)</f>
        <v>0</v>
      </c>
      <c r="L2164" s="21"/>
      <c r="M2164" s="47" t="s">
        <v>162</v>
      </c>
      <c r="N2164" s="46"/>
    </row>
    <row r="2165" spans="1:14" s="23" customFormat="1" ht="14.25" customHeight="1">
      <c r="A2165" s="115"/>
      <c r="B2165" s="308" t="str">
        <f>IF(A2165="","",VLOOKUP(A2165,'Project Budget vs Exp'!$B$9:$G$52,2,FALSE))</f>
        <v/>
      </c>
      <c r="C2165" s="117"/>
      <c r="D2165" s="116"/>
      <c r="E2165" s="118"/>
      <c r="F2165" s="119"/>
      <c r="G2165" s="120"/>
      <c r="H2165" s="120"/>
      <c r="I2165" s="418">
        <f t="shared" si="34"/>
        <v>0</v>
      </c>
      <c r="J2165" s="331"/>
      <c r="K2165" s="332">
        <f>IFERROR(SUM(C2165/'Transfers of Funds'!$F$57),0)</f>
        <v>0</v>
      </c>
      <c r="L2165" s="21"/>
      <c r="M2165" s="47" t="s">
        <v>162</v>
      </c>
      <c r="N2165" s="46"/>
    </row>
    <row r="2166" spans="1:14" s="23" customFormat="1" ht="14.25" customHeight="1">
      <c r="A2166" s="115"/>
      <c r="B2166" s="308" t="str">
        <f>IF(A2166="","",VLOOKUP(A2166,'Project Budget vs Exp'!$B$9:$G$52,2,FALSE))</f>
        <v/>
      </c>
      <c r="C2166" s="117"/>
      <c r="D2166" s="116"/>
      <c r="E2166" s="118"/>
      <c r="F2166" s="119"/>
      <c r="G2166" s="120"/>
      <c r="H2166" s="120"/>
      <c r="I2166" s="418">
        <f t="shared" si="34"/>
        <v>0</v>
      </c>
      <c r="J2166" s="331"/>
      <c r="K2166" s="332">
        <f>IFERROR(SUM(C2166/'Transfers of Funds'!$F$57),0)</f>
        <v>0</v>
      </c>
      <c r="L2166" s="21"/>
      <c r="M2166" s="47" t="s">
        <v>162</v>
      </c>
      <c r="N2166" s="46"/>
    </row>
    <row r="2167" spans="1:14" s="23" customFormat="1" ht="14.25" customHeight="1">
      <c r="A2167" s="115"/>
      <c r="B2167" s="308" t="str">
        <f>IF(A2167="","",VLOOKUP(A2167,'Project Budget vs Exp'!$B$9:$G$52,2,FALSE))</f>
        <v/>
      </c>
      <c r="C2167" s="117"/>
      <c r="D2167" s="116"/>
      <c r="E2167" s="118"/>
      <c r="F2167" s="119"/>
      <c r="G2167" s="120"/>
      <c r="H2167" s="120"/>
      <c r="I2167" s="418">
        <f t="shared" si="34"/>
        <v>0</v>
      </c>
      <c r="J2167" s="331"/>
      <c r="K2167" s="332">
        <f>IFERROR(SUM(C2167/'Transfers of Funds'!$F$57),0)</f>
        <v>0</v>
      </c>
      <c r="L2167" s="21"/>
      <c r="M2167" s="47" t="s">
        <v>162</v>
      </c>
      <c r="N2167" s="46"/>
    </row>
    <row r="2168" spans="1:14" s="23" customFormat="1" ht="14.25" customHeight="1">
      <c r="A2168" s="115"/>
      <c r="B2168" s="308" t="str">
        <f>IF(A2168="","",VLOOKUP(A2168,'Project Budget vs Exp'!$B$9:$G$52,2,FALSE))</f>
        <v/>
      </c>
      <c r="C2168" s="117"/>
      <c r="D2168" s="116"/>
      <c r="E2168" s="118"/>
      <c r="F2168" s="119"/>
      <c r="G2168" s="120"/>
      <c r="H2168" s="120"/>
      <c r="I2168" s="418">
        <f t="shared" si="34"/>
        <v>0</v>
      </c>
      <c r="J2168" s="331"/>
      <c r="K2168" s="332">
        <f>IFERROR(SUM(C2168/'Transfers of Funds'!$F$57),0)</f>
        <v>0</v>
      </c>
      <c r="L2168" s="21"/>
      <c r="M2168" s="47" t="s">
        <v>162</v>
      </c>
      <c r="N2168" s="46"/>
    </row>
    <row r="2169" spans="1:14" s="23" customFormat="1" ht="14.25" customHeight="1">
      <c r="A2169" s="115"/>
      <c r="B2169" s="308" t="str">
        <f>IF(A2169="","",VLOOKUP(A2169,'Project Budget vs Exp'!$B$9:$G$52,2,FALSE))</f>
        <v/>
      </c>
      <c r="C2169" s="117"/>
      <c r="D2169" s="116"/>
      <c r="E2169" s="118"/>
      <c r="F2169" s="119"/>
      <c r="G2169" s="120"/>
      <c r="H2169" s="120"/>
      <c r="I2169" s="418">
        <f t="shared" si="34"/>
        <v>0</v>
      </c>
      <c r="J2169" s="331"/>
      <c r="K2169" s="332">
        <f>IFERROR(SUM(C2169/'Transfers of Funds'!$F$57),0)</f>
        <v>0</v>
      </c>
      <c r="L2169" s="21"/>
      <c r="M2169" s="47" t="s">
        <v>162</v>
      </c>
      <c r="N2169" s="46"/>
    </row>
    <row r="2170" spans="1:14" s="23" customFormat="1" ht="14.25" customHeight="1">
      <c r="A2170" s="115"/>
      <c r="B2170" s="308" t="str">
        <f>IF(A2170="","",VLOOKUP(A2170,'Project Budget vs Exp'!$B$9:$G$52,2,FALSE))</f>
        <v/>
      </c>
      <c r="C2170" s="117"/>
      <c r="D2170" s="116"/>
      <c r="E2170" s="118"/>
      <c r="F2170" s="119"/>
      <c r="G2170" s="120"/>
      <c r="H2170" s="120"/>
      <c r="I2170" s="418">
        <f t="shared" si="34"/>
        <v>0</v>
      </c>
      <c r="J2170" s="331"/>
      <c r="K2170" s="332">
        <f>IFERROR(SUM(C2170/'Transfers of Funds'!$F$57),0)</f>
        <v>0</v>
      </c>
      <c r="L2170" s="21"/>
      <c r="M2170" s="47" t="s">
        <v>162</v>
      </c>
      <c r="N2170" s="46"/>
    </row>
    <row r="2171" spans="1:14" s="23" customFormat="1" ht="14.25" customHeight="1">
      <c r="A2171" s="115"/>
      <c r="B2171" s="308" t="str">
        <f>IF(A2171="","",VLOOKUP(A2171,'Project Budget vs Exp'!$B$9:$G$52,2,FALSE))</f>
        <v/>
      </c>
      <c r="C2171" s="117"/>
      <c r="D2171" s="116"/>
      <c r="E2171" s="118"/>
      <c r="F2171" s="119"/>
      <c r="G2171" s="120"/>
      <c r="H2171" s="120"/>
      <c r="I2171" s="418">
        <f t="shared" si="34"/>
        <v>0</v>
      </c>
      <c r="J2171" s="331"/>
      <c r="K2171" s="332">
        <f>IFERROR(SUM(C2171/'Transfers of Funds'!$F$57),0)</f>
        <v>0</v>
      </c>
      <c r="L2171" s="21"/>
      <c r="M2171" s="47" t="s">
        <v>162</v>
      </c>
      <c r="N2171" s="46"/>
    </row>
    <row r="2172" spans="1:14" s="23" customFormat="1" ht="14.25" customHeight="1">
      <c r="A2172" s="115"/>
      <c r="B2172" s="308" t="str">
        <f>IF(A2172="","",VLOOKUP(A2172,'Project Budget vs Exp'!$B$9:$G$52,2,FALSE))</f>
        <v/>
      </c>
      <c r="C2172" s="117"/>
      <c r="D2172" s="116"/>
      <c r="E2172" s="118"/>
      <c r="F2172" s="119"/>
      <c r="G2172" s="120"/>
      <c r="H2172" s="120"/>
      <c r="I2172" s="418">
        <f t="shared" si="34"/>
        <v>0</v>
      </c>
      <c r="J2172" s="331"/>
      <c r="K2172" s="332">
        <f>IFERROR(SUM(C2172/'Transfers of Funds'!$F$57),0)</f>
        <v>0</v>
      </c>
      <c r="L2172" s="21"/>
      <c r="M2172" s="47" t="s">
        <v>162</v>
      </c>
      <c r="N2172" s="46"/>
    </row>
    <row r="2173" spans="1:14" s="23" customFormat="1" ht="14.25" customHeight="1">
      <c r="A2173" s="115"/>
      <c r="B2173" s="308" t="str">
        <f>IF(A2173="","",VLOOKUP(A2173,'Project Budget vs Exp'!$B$9:$G$52,2,FALSE))</f>
        <v/>
      </c>
      <c r="C2173" s="117"/>
      <c r="D2173" s="116"/>
      <c r="E2173" s="118"/>
      <c r="F2173" s="119"/>
      <c r="G2173" s="120"/>
      <c r="H2173" s="120"/>
      <c r="I2173" s="418">
        <f t="shared" si="34"/>
        <v>0</v>
      </c>
      <c r="J2173" s="331"/>
      <c r="K2173" s="332">
        <f>IFERROR(SUM(C2173/'Transfers of Funds'!$F$57),0)</f>
        <v>0</v>
      </c>
      <c r="L2173" s="21"/>
      <c r="M2173" s="47" t="s">
        <v>162</v>
      </c>
      <c r="N2173" s="46"/>
    </row>
    <row r="2174" spans="1:14" s="23" customFormat="1" ht="14.25" customHeight="1">
      <c r="A2174" s="115"/>
      <c r="B2174" s="308" t="str">
        <f>IF(A2174="","",VLOOKUP(A2174,'Project Budget vs Exp'!$B$9:$G$52,2,FALSE))</f>
        <v/>
      </c>
      <c r="C2174" s="117"/>
      <c r="D2174" s="116"/>
      <c r="E2174" s="118"/>
      <c r="F2174" s="119"/>
      <c r="G2174" s="120"/>
      <c r="H2174" s="120"/>
      <c r="I2174" s="418">
        <f t="shared" si="34"/>
        <v>0</v>
      </c>
      <c r="J2174" s="331"/>
      <c r="K2174" s="332">
        <f>IFERROR(SUM(C2174/'Transfers of Funds'!$F$57),0)</f>
        <v>0</v>
      </c>
      <c r="L2174" s="21"/>
      <c r="M2174" s="47" t="s">
        <v>162</v>
      </c>
      <c r="N2174" s="46"/>
    </row>
    <row r="2175" spans="1:14" s="23" customFormat="1" ht="14.25" customHeight="1">
      <c r="A2175" s="115"/>
      <c r="B2175" s="308" t="str">
        <f>IF(A2175="","",VLOOKUP(A2175,'Project Budget vs Exp'!$B$9:$G$52,2,FALSE))</f>
        <v/>
      </c>
      <c r="C2175" s="117"/>
      <c r="D2175" s="116"/>
      <c r="E2175" s="118"/>
      <c r="F2175" s="119"/>
      <c r="G2175" s="120"/>
      <c r="H2175" s="120"/>
      <c r="I2175" s="418">
        <f t="shared" si="34"/>
        <v>0</v>
      </c>
      <c r="J2175" s="331"/>
      <c r="K2175" s="332">
        <f>IFERROR(SUM(C2175/'Transfers of Funds'!$F$57),0)</f>
        <v>0</v>
      </c>
      <c r="L2175" s="21"/>
      <c r="M2175" s="47" t="s">
        <v>162</v>
      </c>
      <c r="N2175" s="46"/>
    </row>
    <row r="2176" spans="1:14" s="23" customFormat="1" ht="14.25" customHeight="1">
      <c r="A2176" s="115"/>
      <c r="B2176" s="308" t="str">
        <f>IF(A2176="","",VLOOKUP(A2176,'Project Budget vs Exp'!$B$9:$G$52,2,FALSE))</f>
        <v/>
      </c>
      <c r="C2176" s="117"/>
      <c r="D2176" s="116"/>
      <c r="E2176" s="118"/>
      <c r="F2176" s="119"/>
      <c r="G2176" s="120"/>
      <c r="H2176" s="120"/>
      <c r="I2176" s="418">
        <f t="shared" si="34"/>
        <v>0</v>
      </c>
      <c r="J2176" s="331"/>
      <c r="K2176" s="332">
        <f>IFERROR(SUM(C2176/'Transfers of Funds'!$F$57),0)</f>
        <v>0</v>
      </c>
      <c r="L2176" s="21"/>
      <c r="M2176" s="47" t="s">
        <v>162</v>
      </c>
      <c r="N2176" s="46"/>
    </row>
    <row r="2177" spans="1:14" s="23" customFormat="1" ht="14.25" customHeight="1">
      <c r="A2177" s="115"/>
      <c r="B2177" s="308" t="str">
        <f>IF(A2177="","",VLOOKUP(A2177,'Project Budget vs Exp'!$B$9:$G$52,2,FALSE))</f>
        <v/>
      </c>
      <c r="C2177" s="117"/>
      <c r="D2177" s="116"/>
      <c r="E2177" s="118"/>
      <c r="F2177" s="119"/>
      <c r="G2177" s="120"/>
      <c r="H2177" s="120"/>
      <c r="I2177" s="418">
        <f t="shared" si="34"/>
        <v>0</v>
      </c>
      <c r="J2177" s="331"/>
      <c r="K2177" s="332">
        <f>IFERROR(SUM(C2177/'Transfers of Funds'!$F$57),0)</f>
        <v>0</v>
      </c>
      <c r="L2177" s="21"/>
      <c r="M2177" s="47" t="s">
        <v>162</v>
      </c>
      <c r="N2177" s="46"/>
    </row>
    <row r="2178" spans="1:14" s="23" customFormat="1" ht="14.25" customHeight="1">
      <c r="A2178" s="115"/>
      <c r="B2178" s="308" t="str">
        <f>IF(A2178="","",VLOOKUP(A2178,'Project Budget vs Exp'!$B$9:$G$52,2,FALSE))</f>
        <v/>
      </c>
      <c r="C2178" s="117"/>
      <c r="D2178" s="116"/>
      <c r="E2178" s="118"/>
      <c r="F2178" s="119"/>
      <c r="G2178" s="120"/>
      <c r="H2178" s="120"/>
      <c r="I2178" s="418">
        <f t="shared" si="34"/>
        <v>0</v>
      </c>
      <c r="J2178" s="331"/>
      <c r="K2178" s="332">
        <f>IFERROR(SUM(C2178/'Transfers of Funds'!$F$57),0)</f>
        <v>0</v>
      </c>
      <c r="L2178" s="21"/>
      <c r="M2178" s="47" t="s">
        <v>162</v>
      </c>
      <c r="N2178" s="46"/>
    </row>
    <row r="2179" spans="1:14" s="23" customFormat="1" ht="14.25" customHeight="1">
      <c r="A2179" s="115"/>
      <c r="B2179" s="308" t="str">
        <f>IF(A2179="","",VLOOKUP(A2179,'Project Budget vs Exp'!$B$9:$G$52,2,FALSE))</f>
        <v/>
      </c>
      <c r="C2179" s="117"/>
      <c r="D2179" s="116"/>
      <c r="E2179" s="118"/>
      <c r="F2179" s="119"/>
      <c r="G2179" s="120"/>
      <c r="H2179" s="120"/>
      <c r="I2179" s="418">
        <f t="shared" si="34"/>
        <v>0</v>
      </c>
      <c r="J2179" s="331"/>
      <c r="K2179" s="332">
        <f>IFERROR(SUM(C2179/'Transfers of Funds'!$F$57),0)</f>
        <v>0</v>
      </c>
      <c r="L2179" s="21"/>
      <c r="M2179" s="47" t="s">
        <v>162</v>
      </c>
      <c r="N2179" s="46"/>
    </row>
    <row r="2180" spans="1:14" s="23" customFormat="1" ht="14.25" customHeight="1">
      <c r="A2180" s="115"/>
      <c r="B2180" s="308" t="str">
        <f>IF(A2180="","",VLOOKUP(A2180,'Project Budget vs Exp'!$B$9:$G$52,2,FALSE))</f>
        <v/>
      </c>
      <c r="C2180" s="117"/>
      <c r="D2180" s="116"/>
      <c r="E2180" s="118"/>
      <c r="F2180" s="119"/>
      <c r="G2180" s="120"/>
      <c r="H2180" s="120"/>
      <c r="I2180" s="418">
        <f t="shared" si="34"/>
        <v>0</v>
      </c>
      <c r="J2180" s="331"/>
      <c r="K2180" s="332">
        <f>IFERROR(SUM(C2180/'Transfers of Funds'!$F$57),0)</f>
        <v>0</v>
      </c>
      <c r="L2180" s="21"/>
      <c r="M2180" s="47" t="s">
        <v>162</v>
      </c>
      <c r="N2180" s="46"/>
    </row>
    <row r="2181" spans="1:14" s="23" customFormat="1" ht="14.25" customHeight="1">
      <c r="A2181" s="115"/>
      <c r="B2181" s="308" t="str">
        <f>IF(A2181="","",VLOOKUP(A2181,'Project Budget vs Exp'!$B$9:$G$52,2,FALSE))</f>
        <v/>
      </c>
      <c r="C2181" s="117"/>
      <c r="D2181" s="116"/>
      <c r="E2181" s="118"/>
      <c r="F2181" s="119"/>
      <c r="G2181" s="120"/>
      <c r="H2181" s="120"/>
      <c r="I2181" s="418">
        <f t="shared" si="34"/>
        <v>0</v>
      </c>
      <c r="J2181" s="331"/>
      <c r="K2181" s="332">
        <f>IFERROR(SUM(C2181/'Transfers of Funds'!$F$57),0)</f>
        <v>0</v>
      </c>
      <c r="L2181" s="21"/>
      <c r="M2181" s="47" t="s">
        <v>162</v>
      </c>
      <c r="N2181" s="46"/>
    </row>
    <row r="2182" spans="1:14" s="23" customFormat="1" ht="14.25" customHeight="1">
      <c r="A2182" s="115"/>
      <c r="B2182" s="308" t="str">
        <f>IF(A2182="","",VLOOKUP(A2182,'Project Budget vs Exp'!$B$9:$G$52,2,FALSE))</f>
        <v/>
      </c>
      <c r="C2182" s="117"/>
      <c r="D2182" s="116"/>
      <c r="E2182" s="118"/>
      <c r="F2182" s="119"/>
      <c r="G2182" s="120"/>
      <c r="H2182" s="120"/>
      <c r="I2182" s="418">
        <f t="shared" si="34"/>
        <v>0</v>
      </c>
      <c r="J2182" s="331"/>
      <c r="K2182" s="332">
        <f>IFERROR(SUM(C2182/'Transfers of Funds'!$F$57),0)</f>
        <v>0</v>
      </c>
      <c r="L2182" s="21"/>
      <c r="M2182" s="47" t="s">
        <v>162</v>
      </c>
      <c r="N2182" s="46"/>
    </row>
    <row r="2183" spans="1:14" s="23" customFormat="1" ht="14.25" customHeight="1">
      <c r="A2183" s="115"/>
      <c r="B2183" s="308" t="str">
        <f>IF(A2183="","",VLOOKUP(A2183,'Project Budget vs Exp'!$B$9:$G$52,2,FALSE))</f>
        <v/>
      </c>
      <c r="C2183" s="117"/>
      <c r="D2183" s="116"/>
      <c r="E2183" s="118"/>
      <c r="F2183" s="119"/>
      <c r="G2183" s="120"/>
      <c r="H2183" s="120"/>
      <c r="I2183" s="418">
        <f t="shared" si="34"/>
        <v>0</v>
      </c>
      <c r="J2183" s="331"/>
      <c r="K2183" s="332">
        <f>IFERROR(SUM(C2183/'Transfers of Funds'!$F$57),0)</f>
        <v>0</v>
      </c>
      <c r="L2183" s="21"/>
      <c r="M2183" s="47" t="s">
        <v>162</v>
      </c>
      <c r="N2183" s="46"/>
    </row>
    <row r="2184" spans="1:14" s="23" customFormat="1" ht="14.25" customHeight="1">
      <c r="A2184" s="115"/>
      <c r="B2184" s="308" t="str">
        <f>IF(A2184="","",VLOOKUP(A2184,'Project Budget vs Exp'!$B$9:$G$52,2,FALSE))</f>
        <v/>
      </c>
      <c r="C2184" s="117"/>
      <c r="D2184" s="116"/>
      <c r="E2184" s="118"/>
      <c r="F2184" s="119"/>
      <c r="G2184" s="120"/>
      <c r="H2184" s="120"/>
      <c r="I2184" s="418">
        <f t="shared" si="34"/>
        <v>0</v>
      </c>
      <c r="J2184" s="331"/>
      <c r="K2184" s="332">
        <f>IFERROR(SUM(C2184/'Transfers of Funds'!$F$57),0)</f>
        <v>0</v>
      </c>
      <c r="L2184" s="21"/>
      <c r="M2184" s="47" t="s">
        <v>162</v>
      </c>
      <c r="N2184" s="46"/>
    </row>
    <row r="2185" spans="1:14" s="23" customFormat="1" ht="14.25" customHeight="1">
      <c r="A2185" s="115"/>
      <c r="B2185" s="308" t="str">
        <f>IF(A2185="","",VLOOKUP(A2185,'Project Budget vs Exp'!$B$9:$G$52,2,FALSE))</f>
        <v/>
      </c>
      <c r="C2185" s="117"/>
      <c r="D2185" s="116"/>
      <c r="E2185" s="118"/>
      <c r="F2185" s="119"/>
      <c r="G2185" s="120"/>
      <c r="H2185" s="120"/>
      <c r="I2185" s="418">
        <f t="shared" si="34"/>
        <v>0</v>
      </c>
      <c r="J2185" s="331"/>
      <c r="K2185" s="332">
        <f>IFERROR(SUM(C2185/'Transfers of Funds'!$F$57),0)</f>
        <v>0</v>
      </c>
      <c r="L2185" s="21"/>
      <c r="M2185" s="47" t="s">
        <v>162</v>
      </c>
      <c r="N2185" s="46"/>
    </row>
    <row r="2186" spans="1:14" s="23" customFormat="1" ht="14.25" customHeight="1">
      <c r="A2186" s="115"/>
      <c r="B2186" s="308" t="str">
        <f>IF(A2186="","",VLOOKUP(A2186,'Project Budget vs Exp'!$B$9:$G$52,2,FALSE))</f>
        <v/>
      </c>
      <c r="C2186" s="117"/>
      <c r="D2186" s="116"/>
      <c r="E2186" s="118"/>
      <c r="F2186" s="119"/>
      <c r="G2186" s="120"/>
      <c r="H2186" s="120"/>
      <c r="I2186" s="418">
        <f t="shared" si="34"/>
        <v>0</v>
      </c>
      <c r="J2186" s="331"/>
      <c r="K2186" s="332">
        <f>IFERROR(SUM(C2186/'Transfers of Funds'!$F$57),0)</f>
        <v>0</v>
      </c>
      <c r="L2186" s="21"/>
      <c r="M2186" s="47" t="s">
        <v>162</v>
      </c>
      <c r="N2186" s="46"/>
    </row>
    <row r="2187" spans="1:14" s="23" customFormat="1" ht="14.25" customHeight="1">
      <c r="A2187" s="115"/>
      <c r="B2187" s="308" t="str">
        <f>IF(A2187="","",VLOOKUP(A2187,'Project Budget vs Exp'!$B$9:$G$52,2,FALSE))</f>
        <v/>
      </c>
      <c r="C2187" s="117"/>
      <c r="D2187" s="116"/>
      <c r="E2187" s="118"/>
      <c r="F2187" s="119"/>
      <c r="G2187" s="120"/>
      <c r="H2187" s="120"/>
      <c r="I2187" s="418">
        <f t="shared" si="34"/>
        <v>0</v>
      </c>
      <c r="J2187" s="331"/>
      <c r="K2187" s="332">
        <f>IFERROR(SUM(C2187/'Transfers of Funds'!$F$57),0)</f>
        <v>0</v>
      </c>
      <c r="L2187" s="21"/>
      <c r="M2187" s="47" t="s">
        <v>162</v>
      </c>
      <c r="N2187" s="46"/>
    </row>
    <row r="2188" spans="1:14" s="23" customFormat="1" ht="14.25" customHeight="1">
      <c r="A2188" s="115"/>
      <c r="B2188" s="308" t="str">
        <f>IF(A2188="","",VLOOKUP(A2188,'Project Budget vs Exp'!$B$9:$G$52,2,FALSE))</f>
        <v/>
      </c>
      <c r="C2188" s="117"/>
      <c r="D2188" s="116"/>
      <c r="E2188" s="118"/>
      <c r="F2188" s="119"/>
      <c r="G2188" s="120"/>
      <c r="H2188" s="120"/>
      <c r="I2188" s="418">
        <f t="shared" si="34"/>
        <v>0</v>
      </c>
      <c r="J2188" s="331"/>
      <c r="K2188" s="332">
        <f>IFERROR(SUM(C2188/'Transfers of Funds'!$F$57),0)</f>
        <v>0</v>
      </c>
      <c r="L2188" s="21"/>
      <c r="M2188" s="47" t="s">
        <v>162</v>
      </c>
      <c r="N2188" s="46"/>
    </row>
    <row r="2189" spans="1:14" s="23" customFormat="1" ht="14.25" customHeight="1">
      <c r="A2189" s="115"/>
      <c r="B2189" s="308" t="str">
        <f>IF(A2189="","",VLOOKUP(A2189,'Project Budget vs Exp'!$B$9:$G$52,2,FALSE))</f>
        <v/>
      </c>
      <c r="C2189" s="117"/>
      <c r="D2189" s="116"/>
      <c r="E2189" s="118"/>
      <c r="F2189" s="119"/>
      <c r="G2189" s="120"/>
      <c r="H2189" s="120"/>
      <c r="I2189" s="418">
        <f t="shared" si="34"/>
        <v>0</v>
      </c>
      <c r="J2189" s="331"/>
      <c r="K2189" s="332">
        <f>IFERROR(SUM(C2189/'Transfers of Funds'!$F$57),0)</f>
        <v>0</v>
      </c>
      <c r="L2189" s="21"/>
      <c r="M2189" s="47" t="s">
        <v>162</v>
      </c>
      <c r="N2189" s="46"/>
    </row>
    <row r="2190" spans="1:14" s="23" customFormat="1" ht="14.25" customHeight="1">
      <c r="A2190" s="115"/>
      <c r="B2190" s="308" t="str">
        <f>IF(A2190="","",VLOOKUP(A2190,'Project Budget vs Exp'!$B$9:$G$52,2,FALSE))</f>
        <v/>
      </c>
      <c r="C2190" s="117"/>
      <c r="D2190" s="116"/>
      <c r="E2190" s="118"/>
      <c r="F2190" s="119"/>
      <c r="G2190" s="120"/>
      <c r="H2190" s="120"/>
      <c r="I2190" s="418">
        <f t="shared" si="34"/>
        <v>0</v>
      </c>
      <c r="J2190" s="331"/>
      <c r="K2190" s="332">
        <f>IFERROR(SUM(C2190/'Transfers of Funds'!$F$57),0)</f>
        <v>0</v>
      </c>
      <c r="L2190" s="21"/>
      <c r="M2190" s="47" t="s">
        <v>162</v>
      </c>
      <c r="N2190" s="46"/>
    </row>
    <row r="2191" spans="1:14" s="23" customFormat="1" ht="14.25" customHeight="1">
      <c r="A2191" s="115"/>
      <c r="B2191" s="308" t="str">
        <f>IF(A2191="","",VLOOKUP(A2191,'Project Budget vs Exp'!$B$9:$G$52,2,FALSE))</f>
        <v/>
      </c>
      <c r="C2191" s="117"/>
      <c r="D2191" s="116"/>
      <c r="E2191" s="118"/>
      <c r="F2191" s="119"/>
      <c r="G2191" s="120"/>
      <c r="H2191" s="120"/>
      <c r="I2191" s="418">
        <f t="shared" si="34"/>
        <v>0</v>
      </c>
      <c r="J2191" s="331"/>
      <c r="K2191" s="332">
        <f>IFERROR(SUM(C2191/'Transfers of Funds'!$F$57),0)</f>
        <v>0</v>
      </c>
      <c r="L2191" s="21"/>
      <c r="M2191" s="47" t="s">
        <v>162</v>
      </c>
      <c r="N2191" s="46"/>
    </row>
    <row r="2192" spans="1:14" s="23" customFormat="1" ht="14.25" customHeight="1">
      <c r="A2192" s="115"/>
      <c r="B2192" s="308" t="str">
        <f>IF(A2192="","",VLOOKUP(A2192,'Project Budget vs Exp'!$B$9:$G$52,2,FALSE))</f>
        <v/>
      </c>
      <c r="C2192" s="117"/>
      <c r="D2192" s="116"/>
      <c r="E2192" s="118"/>
      <c r="F2192" s="119"/>
      <c r="G2192" s="120"/>
      <c r="H2192" s="120"/>
      <c r="I2192" s="418">
        <f t="shared" si="34"/>
        <v>0</v>
      </c>
      <c r="J2192" s="331"/>
      <c r="K2192" s="332">
        <f>IFERROR(SUM(C2192/'Transfers of Funds'!$F$57),0)</f>
        <v>0</v>
      </c>
      <c r="L2192" s="21"/>
      <c r="M2192" s="47" t="s">
        <v>162</v>
      </c>
      <c r="N2192" s="46"/>
    </row>
    <row r="2193" spans="1:14" s="23" customFormat="1" ht="14.25" customHeight="1">
      <c r="A2193" s="115"/>
      <c r="B2193" s="308" t="str">
        <f>IF(A2193="","",VLOOKUP(A2193,'Project Budget vs Exp'!$B$9:$G$52,2,FALSE))</f>
        <v/>
      </c>
      <c r="C2193" s="117"/>
      <c r="D2193" s="116"/>
      <c r="E2193" s="118"/>
      <c r="F2193" s="119"/>
      <c r="G2193" s="120"/>
      <c r="H2193" s="120"/>
      <c r="I2193" s="418">
        <f t="shared" si="34"/>
        <v>0</v>
      </c>
      <c r="J2193" s="331"/>
      <c r="K2193" s="332">
        <f>IFERROR(SUM(C2193/'Transfers of Funds'!$F$57),0)</f>
        <v>0</v>
      </c>
      <c r="L2193" s="21"/>
      <c r="M2193" s="47" t="s">
        <v>162</v>
      </c>
      <c r="N2193" s="46"/>
    </row>
    <row r="2194" spans="1:14" s="23" customFormat="1" ht="14.25" customHeight="1">
      <c r="A2194" s="115"/>
      <c r="B2194" s="308" t="str">
        <f>IF(A2194="","",VLOOKUP(A2194,'Project Budget vs Exp'!$B$9:$G$52,2,FALSE))</f>
        <v/>
      </c>
      <c r="C2194" s="117"/>
      <c r="D2194" s="116"/>
      <c r="E2194" s="118"/>
      <c r="F2194" s="119"/>
      <c r="G2194" s="120"/>
      <c r="H2194" s="120"/>
      <c r="I2194" s="418">
        <f t="shared" si="34"/>
        <v>0</v>
      </c>
      <c r="J2194" s="331"/>
      <c r="K2194" s="332">
        <f>IFERROR(SUM(C2194/'Transfers of Funds'!$F$57),0)</f>
        <v>0</v>
      </c>
      <c r="L2194" s="21"/>
      <c r="M2194" s="47" t="s">
        <v>162</v>
      </c>
      <c r="N2194" s="46"/>
    </row>
    <row r="2195" spans="1:14" s="23" customFormat="1" ht="14.25" customHeight="1">
      <c r="A2195" s="115"/>
      <c r="B2195" s="308" t="str">
        <f>IF(A2195="","",VLOOKUP(A2195,'Project Budget vs Exp'!$B$9:$G$52,2,FALSE))</f>
        <v/>
      </c>
      <c r="C2195" s="117"/>
      <c r="D2195" s="116"/>
      <c r="E2195" s="118"/>
      <c r="F2195" s="119"/>
      <c r="G2195" s="120"/>
      <c r="H2195" s="120"/>
      <c r="I2195" s="418">
        <f t="shared" si="34"/>
        <v>0</v>
      </c>
      <c r="J2195" s="331"/>
      <c r="K2195" s="332">
        <f>IFERROR(SUM(C2195/'Transfers of Funds'!$F$57),0)</f>
        <v>0</v>
      </c>
      <c r="L2195" s="21"/>
      <c r="M2195" s="47" t="s">
        <v>162</v>
      </c>
      <c r="N2195" s="46"/>
    </row>
    <row r="2196" spans="1:14" s="23" customFormat="1" ht="14.25" customHeight="1">
      <c r="A2196" s="115"/>
      <c r="B2196" s="308" t="str">
        <f>IF(A2196="","",VLOOKUP(A2196,'Project Budget vs Exp'!$B$9:$G$52,2,FALSE))</f>
        <v/>
      </c>
      <c r="C2196" s="117"/>
      <c r="D2196" s="116"/>
      <c r="E2196" s="118"/>
      <c r="F2196" s="119"/>
      <c r="G2196" s="120"/>
      <c r="H2196" s="120"/>
      <c r="I2196" s="418">
        <f t="shared" si="34"/>
        <v>0</v>
      </c>
      <c r="J2196" s="331"/>
      <c r="K2196" s="332">
        <f>IFERROR(SUM(C2196/'Transfers of Funds'!$F$57),0)</f>
        <v>0</v>
      </c>
      <c r="L2196" s="21"/>
      <c r="M2196" s="47" t="s">
        <v>162</v>
      </c>
      <c r="N2196" s="46"/>
    </row>
    <row r="2197" spans="1:14" s="23" customFormat="1" ht="14.25" customHeight="1">
      <c r="A2197" s="115"/>
      <c r="B2197" s="308" t="str">
        <f>IF(A2197="","",VLOOKUP(A2197,'Project Budget vs Exp'!$B$9:$G$52,2,FALSE))</f>
        <v/>
      </c>
      <c r="C2197" s="117"/>
      <c r="D2197" s="116"/>
      <c r="E2197" s="118"/>
      <c r="F2197" s="119"/>
      <c r="G2197" s="120"/>
      <c r="H2197" s="120"/>
      <c r="I2197" s="418">
        <f t="shared" ref="I2197:I2260" si="35">IF(OR(F$4="EUR",F$4="USD",F$4="GBP",F$4="CAD",F$4="NZD",F$4="AUD"),K2197,C2197)</f>
        <v>0</v>
      </c>
      <c r="J2197" s="331"/>
      <c r="K2197" s="332">
        <f>IFERROR(SUM(C2197/'Transfers of Funds'!$F$57),0)</f>
        <v>0</v>
      </c>
      <c r="L2197" s="21"/>
      <c r="M2197" s="47" t="s">
        <v>162</v>
      </c>
      <c r="N2197" s="46"/>
    </row>
    <row r="2198" spans="1:14" s="23" customFormat="1" ht="14.25" customHeight="1">
      <c r="A2198" s="115"/>
      <c r="B2198" s="308" t="str">
        <f>IF(A2198="","",VLOOKUP(A2198,'Project Budget vs Exp'!$B$9:$G$52,2,FALSE))</f>
        <v/>
      </c>
      <c r="C2198" s="117"/>
      <c r="D2198" s="116"/>
      <c r="E2198" s="118"/>
      <c r="F2198" s="119"/>
      <c r="G2198" s="120"/>
      <c r="H2198" s="120"/>
      <c r="I2198" s="418">
        <f t="shared" si="35"/>
        <v>0</v>
      </c>
      <c r="J2198" s="331"/>
      <c r="K2198" s="332">
        <f>IFERROR(SUM(C2198/'Transfers of Funds'!$F$57),0)</f>
        <v>0</v>
      </c>
      <c r="L2198" s="21"/>
      <c r="M2198" s="47" t="s">
        <v>162</v>
      </c>
      <c r="N2198" s="46"/>
    </row>
    <row r="2199" spans="1:14" s="23" customFormat="1" ht="14.25" customHeight="1">
      <c r="A2199" s="115"/>
      <c r="B2199" s="308" t="str">
        <f>IF(A2199="","",VLOOKUP(A2199,'Project Budget vs Exp'!$B$9:$G$52,2,FALSE))</f>
        <v/>
      </c>
      <c r="C2199" s="117"/>
      <c r="D2199" s="116"/>
      <c r="E2199" s="118"/>
      <c r="F2199" s="119"/>
      <c r="G2199" s="120"/>
      <c r="H2199" s="120"/>
      <c r="I2199" s="418">
        <f t="shared" si="35"/>
        <v>0</v>
      </c>
      <c r="J2199" s="331"/>
      <c r="K2199" s="332">
        <f>IFERROR(SUM(C2199/'Transfers of Funds'!$F$57),0)</f>
        <v>0</v>
      </c>
      <c r="L2199" s="21"/>
      <c r="M2199" s="47" t="s">
        <v>162</v>
      </c>
      <c r="N2199" s="46"/>
    </row>
    <row r="2200" spans="1:14" s="23" customFormat="1" ht="14.25" customHeight="1">
      <c r="A2200" s="115"/>
      <c r="B2200" s="308" t="str">
        <f>IF(A2200="","",VLOOKUP(A2200,'Project Budget vs Exp'!$B$9:$G$52,2,FALSE))</f>
        <v/>
      </c>
      <c r="C2200" s="117"/>
      <c r="D2200" s="116"/>
      <c r="E2200" s="118"/>
      <c r="F2200" s="119"/>
      <c r="G2200" s="120"/>
      <c r="H2200" s="120"/>
      <c r="I2200" s="418">
        <f t="shared" si="35"/>
        <v>0</v>
      </c>
      <c r="J2200" s="331"/>
      <c r="K2200" s="332">
        <f>IFERROR(SUM(C2200/'Transfers of Funds'!$F$57),0)</f>
        <v>0</v>
      </c>
      <c r="L2200" s="21"/>
      <c r="M2200" s="47" t="s">
        <v>162</v>
      </c>
      <c r="N2200" s="46"/>
    </row>
    <row r="2201" spans="1:14" s="23" customFormat="1" ht="14.25" customHeight="1">
      <c r="A2201" s="115"/>
      <c r="B2201" s="308" t="str">
        <f>IF(A2201="","",VLOOKUP(A2201,'Project Budget vs Exp'!$B$9:$G$52,2,FALSE))</f>
        <v/>
      </c>
      <c r="C2201" s="117"/>
      <c r="D2201" s="116"/>
      <c r="E2201" s="118"/>
      <c r="F2201" s="119"/>
      <c r="G2201" s="120"/>
      <c r="H2201" s="120"/>
      <c r="I2201" s="418">
        <f t="shared" si="35"/>
        <v>0</v>
      </c>
      <c r="J2201" s="331"/>
      <c r="K2201" s="332">
        <f>IFERROR(SUM(C2201/'Transfers of Funds'!$F$57),0)</f>
        <v>0</v>
      </c>
      <c r="L2201" s="21"/>
      <c r="M2201" s="47" t="s">
        <v>162</v>
      </c>
      <c r="N2201" s="46"/>
    </row>
    <row r="2202" spans="1:14" s="23" customFormat="1" ht="14.25" customHeight="1">
      <c r="A2202" s="115"/>
      <c r="B2202" s="308" t="str">
        <f>IF(A2202="","",VLOOKUP(A2202,'Project Budget vs Exp'!$B$9:$G$52,2,FALSE))</f>
        <v/>
      </c>
      <c r="C2202" s="117"/>
      <c r="D2202" s="116"/>
      <c r="E2202" s="118"/>
      <c r="F2202" s="119"/>
      <c r="G2202" s="120"/>
      <c r="H2202" s="120"/>
      <c r="I2202" s="418">
        <f t="shared" si="35"/>
        <v>0</v>
      </c>
      <c r="J2202" s="331"/>
      <c r="K2202" s="332">
        <f>IFERROR(SUM(C2202/'Transfers of Funds'!$F$57),0)</f>
        <v>0</v>
      </c>
      <c r="L2202" s="21"/>
      <c r="M2202" s="47" t="s">
        <v>162</v>
      </c>
      <c r="N2202" s="46"/>
    </row>
    <row r="2203" spans="1:14" s="23" customFormat="1" ht="14.25" customHeight="1">
      <c r="A2203" s="115"/>
      <c r="B2203" s="308" t="str">
        <f>IF(A2203="","",VLOOKUP(A2203,'Project Budget vs Exp'!$B$9:$G$52,2,FALSE))</f>
        <v/>
      </c>
      <c r="C2203" s="117"/>
      <c r="D2203" s="116"/>
      <c r="E2203" s="118"/>
      <c r="F2203" s="119"/>
      <c r="G2203" s="120"/>
      <c r="H2203" s="120"/>
      <c r="I2203" s="418">
        <f t="shared" si="35"/>
        <v>0</v>
      </c>
      <c r="J2203" s="331"/>
      <c r="K2203" s="332">
        <f>IFERROR(SUM(C2203/'Transfers of Funds'!$F$57),0)</f>
        <v>0</v>
      </c>
      <c r="L2203" s="21"/>
      <c r="M2203" s="47" t="s">
        <v>162</v>
      </c>
      <c r="N2203" s="46"/>
    </row>
    <row r="2204" spans="1:14" s="23" customFormat="1" ht="14.25" customHeight="1">
      <c r="A2204" s="115"/>
      <c r="B2204" s="308" t="str">
        <f>IF(A2204="","",VLOOKUP(A2204,'Project Budget vs Exp'!$B$9:$G$52,2,FALSE))</f>
        <v/>
      </c>
      <c r="C2204" s="117"/>
      <c r="D2204" s="116"/>
      <c r="E2204" s="118"/>
      <c r="F2204" s="119"/>
      <c r="G2204" s="120"/>
      <c r="H2204" s="120"/>
      <c r="I2204" s="418">
        <f t="shared" si="35"/>
        <v>0</v>
      </c>
      <c r="J2204" s="331"/>
      <c r="K2204" s="332">
        <f>IFERROR(SUM(C2204/'Transfers of Funds'!$F$57),0)</f>
        <v>0</v>
      </c>
      <c r="L2204" s="21"/>
      <c r="M2204" s="47" t="s">
        <v>162</v>
      </c>
      <c r="N2204" s="46"/>
    </row>
    <row r="2205" spans="1:14" s="23" customFormat="1" ht="14.25" customHeight="1">
      <c r="A2205" s="115"/>
      <c r="B2205" s="308" t="str">
        <f>IF(A2205="","",VLOOKUP(A2205,'Project Budget vs Exp'!$B$9:$G$52,2,FALSE))</f>
        <v/>
      </c>
      <c r="C2205" s="117"/>
      <c r="D2205" s="116"/>
      <c r="E2205" s="118"/>
      <c r="F2205" s="119"/>
      <c r="G2205" s="120"/>
      <c r="H2205" s="120"/>
      <c r="I2205" s="418">
        <f t="shared" si="35"/>
        <v>0</v>
      </c>
      <c r="J2205" s="331"/>
      <c r="K2205" s="332">
        <f>IFERROR(SUM(C2205/'Transfers of Funds'!$F$57),0)</f>
        <v>0</v>
      </c>
      <c r="L2205" s="21"/>
      <c r="M2205" s="47" t="s">
        <v>162</v>
      </c>
      <c r="N2205" s="46"/>
    </row>
    <row r="2206" spans="1:14" s="23" customFormat="1" ht="14.25" customHeight="1">
      <c r="A2206" s="115"/>
      <c r="B2206" s="308" t="str">
        <f>IF(A2206="","",VLOOKUP(A2206,'Project Budget vs Exp'!$B$9:$G$52,2,FALSE))</f>
        <v/>
      </c>
      <c r="C2206" s="117"/>
      <c r="D2206" s="116"/>
      <c r="E2206" s="118"/>
      <c r="F2206" s="119"/>
      <c r="G2206" s="120"/>
      <c r="H2206" s="120"/>
      <c r="I2206" s="418">
        <f t="shared" si="35"/>
        <v>0</v>
      </c>
      <c r="J2206" s="331"/>
      <c r="K2206" s="332">
        <f>IFERROR(SUM(C2206/'Transfers of Funds'!$F$57),0)</f>
        <v>0</v>
      </c>
      <c r="L2206" s="21"/>
      <c r="M2206" s="47" t="s">
        <v>162</v>
      </c>
      <c r="N2206" s="46"/>
    </row>
    <row r="2207" spans="1:14" s="23" customFormat="1" ht="14.25" customHeight="1">
      <c r="A2207" s="115"/>
      <c r="B2207" s="308" t="str">
        <f>IF(A2207="","",VLOOKUP(A2207,'Project Budget vs Exp'!$B$9:$G$52,2,FALSE))</f>
        <v/>
      </c>
      <c r="C2207" s="117"/>
      <c r="D2207" s="116"/>
      <c r="E2207" s="118"/>
      <c r="F2207" s="119"/>
      <c r="G2207" s="120"/>
      <c r="H2207" s="120"/>
      <c r="I2207" s="418">
        <f t="shared" si="35"/>
        <v>0</v>
      </c>
      <c r="J2207" s="331"/>
      <c r="K2207" s="332">
        <f>IFERROR(SUM(C2207/'Transfers of Funds'!$F$57),0)</f>
        <v>0</v>
      </c>
      <c r="L2207" s="21"/>
      <c r="M2207" s="47" t="s">
        <v>162</v>
      </c>
      <c r="N2207" s="46"/>
    </row>
    <row r="2208" spans="1:14" s="23" customFormat="1" ht="14.25" customHeight="1">
      <c r="A2208" s="115"/>
      <c r="B2208" s="308" t="str">
        <f>IF(A2208="","",VLOOKUP(A2208,'Project Budget vs Exp'!$B$9:$G$52,2,FALSE))</f>
        <v/>
      </c>
      <c r="C2208" s="117"/>
      <c r="D2208" s="116"/>
      <c r="E2208" s="118"/>
      <c r="F2208" s="119"/>
      <c r="G2208" s="120"/>
      <c r="H2208" s="120"/>
      <c r="I2208" s="418">
        <f t="shared" si="35"/>
        <v>0</v>
      </c>
      <c r="J2208" s="331"/>
      <c r="K2208" s="332">
        <f>IFERROR(SUM(C2208/'Transfers of Funds'!$F$57),0)</f>
        <v>0</v>
      </c>
      <c r="L2208" s="21"/>
      <c r="M2208" s="47" t="s">
        <v>162</v>
      </c>
      <c r="N2208" s="46"/>
    </row>
    <row r="2209" spans="1:14" s="23" customFormat="1" ht="14.25" customHeight="1">
      <c r="A2209" s="115"/>
      <c r="B2209" s="308" t="str">
        <f>IF(A2209="","",VLOOKUP(A2209,'Project Budget vs Exp'!$B$9:$G$52,2,FALSE))</f>
        <v/>
      </c>
      <c r="C2209" s="117"/>
      <c r="D2209" s="116"/>
      <c r="E2209" s="118"/>
      <c r="F2209" s="119"/>
      <c r="G2209" s="120"/>
      <c r="H2209" s="120"/>
      <c r="I2209" s="418">
        <f t="shared" si="35"/>
        <v>0</v>
      </c>
      <c r="J2209" s="331"/>
      <c r="K2209" s="332">
        <f>IFERROR(SUM(C2209/'Transfers of Funds'!$F$57),0)</f>
        <v>0</v>
      </c>
      <c r="L2209" s="21"/>
      <c r="M2209" s="47" t="s">
        <v>162</v>
      </c>
      <c r="N2209" s="46"/>
    </row>
    <row r="2210" spans="1:14" s="23" customFormat="1" ht="14.25" customHeight="1">
      <c r="A2210" s="115"/>
      <c r="B2210" s="308" t="str">
        <f>IF(A2210="","",VLOOKUP(A2210,'Project Budget vs Exp'!$B$9:$G$52,2,FALSE))</f>
        <v/>
      </c>
      <c r="C2210" s="117"/>
      <c r="D2210" s="116"/>
      <c r="E2210" s="118"/>
      <c r="F2210" s="119"/>
      <c r="G2210" s="120"/>
      <c r="H2210" s="120"/>
      <c r="I2210" s="418">
        <f t="shared" si="35"/>
        <v>0</v>
      </c>
      <c r="J2210" s="331"/>
      <c r="K2210" s="332">
        <f>IFERROR(SUM(C2210/'Transfers of Funds'!$F$57),0)</f>
        <v>0</v>
      </c>
      <c r="L2210" s="21"/>
      <c r="M2210" s="47" t="s">
        <v>162</v>
      </c>
      <c r="N2210" s="46"/>
    </row>
    <row r="2211" spans="1:14" s="23" customFormat="1" ht="14.25" customHeight="1">
      <c r="A2211" s="115"/>
      <c r="B2211" s="308" t="str">
        <f>IF(A2211="","",VLOOKUP(A2211,'Project Budget vs Exp'!$B$9:$G$52,2,FALSE))</f>
        <v/>
      </c>
      <c r="C2211" s="117"/>
      <c r="D2211" s="116"/>
      <c r="E2211" s="118"/>
      <c r="F2211" s="119"/>
      <c r="G2211" s="120"/>
      <c r="H2211" s="120"/>
      <c r="I2211" s="418">
        <f t="shared" si="35"/>
        <v>0</v>
      </c>
      <c r="J2211" s="331"/>
      <c r="K2211" s="332">
        <f>IFERROR(SUM(C2211/'Transfers of Funds'!$F$57),0)</f>
        <v>0</v>
      </c>
      <c r="L2211" s="21"/>
      <c r="M2211" s="47" t="s">
        <v>162</v>
      </c>
      <c r="N2211" s="46"/>
    </row>
    <row r="2212" spans="1:14" s="23" customFormat="1" ht="14.25" customHeight="1">
      <c r="A2212" s="115"/>
      <c r="B2212" s="308" t="str">
        <f>IF(A2212="","",VLOOKUP(A2212,'Project Budget vs Exp'!$B$9:$G$52,2,FALSE))</f>
        <v/>
      </c>
      <c r="C2212" s="117"/>
      <c r="D2212" s="116"/>
      <c r="E2212" s="118"/>
      <c r="F2212" s="119"/>
      <c r="G2212" s="120"/>
      <c r="H2212" s="120"/>
      <c r="I2212" s="418">
        <f t="shared" si="35"/>
        <v>0</v>
      </c>
      <c r="J2212" s="331"/>
      <c r="K2212" s="332">
        <f>IFERROR(SUM(C2212/'Transfers of Funds'!$F$57),0)</f>
        <v>0</v>
      </c>
      <c r="L2212" s="21"/>
      <c r="M2212" s="47" t="s">
        <v>162</v>
      </c>
      <c r="N2212" s="46"/>
    </row>
    <row r="2213" spans="1:14" s="23" customFormat="1" ht="14.25" customHeight="1">
      <c r="A2213" s="115"/>
      <c r="B2213" s="308" t="str">
        <f>IF(A2213="","",VLOOKUP(A2213,'Project Budget vs Exp'!$B$9:$G$52,2,FALSE))</f>
        <v/>
      </c>
      <c r="C2213" s="117"/>
      <c r="D2213" s="116"/>
      <c r="E2213" s="118"/>
      <c r="F2213" s="119"/>
      <c r="G2213" s="120"/>
      <c r="H2213" s="120"/>
      <c r="I2213" s="418">
        <f t="shared" si="35"/>
        <v>0</v>
      </c>
      <c r="J2213" s="331"/>
      <c r="K2213" s="332">
        <f>IFERROR(SUM(C2213/'Transfers of Funds'!$F$57),0)</f>
        <v>0</v>
      </c>
      <c r="L2213" s="21"/>
      <c r="M2213" s="47" t="s">
        <v>162</v>
      </c>
      <c r="N2213" s="46"/>
    </row>
    <row r="2214" spans="1:14" s="23" customFormat="1" ht="14.25" customHeight="1">
      <c r="A2214" s="115"/>
      <c r="B2214" s="308" t="str">
        <f>IF(A2214="","",VLOOKUP(A2214,'Project Budget vs Exp'!$B$9:$G$52,2,FALSE))</f>
        <v/>
      </c>
      <c r="C2214" s="117"/>
      <c r="D2214" s="116"/>
      <c r="E2214" s="118"/>
      <c r="F2214" s="119"/>
      <c r="G2214" s="120"/>
      <c r="H2214" s="120"/>
      <c r="I2214" s="418">
        <f t="shared" si="35"/>
        <v>0</v>
      </c>
      <c r="J2214" s="331"/>
      <c r="K2214" s="332">
        <f>IFERROR(SUM(C2214/'Transfers of Funds'!$F$57),0)</f>
        <v>0</v>
      </c>
      <c r="L2214" s="21"/>
      <c r="M2214" s="47" t="s">
        <v>162</v>
      </c>
      <c r="N2214" s="46"/>
    </row>
    <row r="2215" spans="1:14" s="23" customFormat="1" ht="14.25" customHeight="1">
      <c r="A2215" s="115"/>
      <c r="B2215" s="308" t="str">
        <f>IF(A2215="","",VLOOKUP(A2215,'Project Budget vs Exp'!$B$9:$G$52,2,FALSE))</f>
        <v/>
      </c>
      <c r="C2215" s="117"/>
      <c r="D2215" s="116"/>
      <c r="E2215" s="118"/>
      <c r="F2215" s="119"/>
      <c r="G2215" s="120"/>
      <c r="H2215" s="120"/>
      <c r="I2215" s="418">
        <f t="shared" si="35"/>
        <v>0</v>
      </c>
      <c r="J2215" s="331"/>
      <c r="K2215" s="332">
        <f>IFERROR(SUM(C2215/'Transfers of Funds'!$F$57),0)</f>
        <v>0</v>
      </c>
      <c r="L2215" s="21"/>
      <c r="M2215" s="47" t="s">
        <v>162</v>
      </c>
      <c r="N2215" s="46"/>
    </row>
    <row r="2216" spans="1:14" s="23" customFormat="1" ht="14.25" customHeight="1">
      <c r="A2216" s="115"/>
      <c r="B2216" s="308" t="str">
        <f>IF(A2216="","",VLOOKUP(A2216,'Project Budget vs Exp'!$B$9:$G$52,2,FALSE))</f>
        <v/>
      </c>
      <c r="C2216" s="117"/>
      <c r="D2216" s="116"/>
      <c r="E2216" s="118"/>
      <c r="F2216" s="119"/>
      <c r="G2216" s="120"/>
      <c r="H2216" s="120"/>
      <c r="I2216" s="418">
        <f t="shared" si="35"/>
        <v>0</v>
      </c>
      <c r="J2216" s="331"/>
      <c r="K2216" s="332">
        <f>IFERROR(SUM(C2216/'Transfers of Funds'!$F$57),0)</f>
        <v>0</v>
      </c>
      <c r="L2216" s="21"/>
      <c r="M2216" s="47" t="s">
        <v>162</v>
      </c>
      <c r="N2216" s="46"/>
    </row>
    <row r="2217" spans="1:14" s="23" customFormat="1" ht="14.25" customHeight="1">
      <c r="A2217" s="115"/>
      <c r="B2217" s="308" t="str">
        <f>IF(A2217="","",VLOOKUP(A2217,'Project Budget vs Exp'!$B$9:$G$52,2,FALSE))</f>
        <v/>
      </c>
      <c r="C2217" s="117"/>
      <c r="D2217" s="116"/>
      <c r="E2217" s="118"/>
      <c r="F2217" s="119"/>
      <c r="G2217" s="120"/>
      <c r="H2217" s="120"/>
      <c r="I2217" s="418">
        <f t="shared" si="35"/>
        <v>0</v>
      </c>
      <c r="J2217" s="331"/>
      <c r="K2217" s="332">
        <f>IFERROR(SUM(C2217/'Transfers of Funds'!$F$57),0)</f>
        <v>0</v>
      </c>
      <c r="L2217" s="21"/>
      <c r="M2217" s="47" t="s">
        <v>162</v>
      </c>
      <c r="N2217" s="46"/>
    </row>
    <row r="2218" spans="1:14" s="23" customFormat="1" ht="14.25" customHeight="1">
      <c r="A2218" s="115"/>
      <c r="B2218" s="308" t="str">
        <f>IF(A2218="","",VLOOKUP(A2218,'Project Budget vs Exp'!$B$9:$G$52,2,FALSE))</f>
        <v/>
      </c>
      <c r="C2218" s="117"/>
      <c r="D2218" s="116"/>
      <c r="E2218" s="118"/>
      <c r="F2218" s="119"/>
      <c r="G2218" s="120"/>
      <c r="H2218" s="120"/>
      <c r="I2218" s="418">
        <f t="shared" si="35"/>
        <v>0</v>
      </c>
      <c r="J2218" s="331"/>
      <c r="K2218" s="332">
        <f>IFERROR(SUM(C2218/'Transfers of Funds'!$F$57),0)</f>
        <v>0</v>
      </c>
      <c r="L2218" s="21"/>
      <c r="M2218" s="47" t="s">
        <v>162</v>
      </c>
      <c r="N2218" s="46"/>
    </row>
    <row r="2219" spans="1:14" s="23" customFormat="1" ht="14.25" customHeight="1">
      <c r="A2219" s="115"/>
      <c r="B2219" s="308" t="str">
        <f>IF(A2219="","",VLOOKUP(A2219,'Project Budget vs Exp'!$B$9:$G$52,2,FALSE))</f>
        <v/>
      </c>
      <c r="C2219" s="117"/>
      <c r="D2219" s="116"/>
      <c r="E2219" s="118"/>
      <c r="F2219" s="119"/>
      <c r="G2219" s="120"/>
      <c r="H2219" s="120"/>
      <c r="I2219" s="418">
        <f t="shared" si="35"/>
        <v>0</v>
      </c>
      <c r="J2219" s="331"/>
      <c r="K2219" s="332">
        <f>IFERROR(SUM(C2219/'Transfers of Funds'!$F$57),0)</f>
        <v>0</v>
      </c>
      <c r="L2219" s="21"/>
      <c r="M2219" s="47" t="s">
        <v>162</v>
      </c>
      <c r="N2219" s="46"/>
    </row>
    <row r="2220" spans="1:14" s="23" customFormat="1" ht="14.25" customHeight="1">
      <c r="A2220" s="115"/>
      <c r="B2220" s="308" t="str">
        <f>IF(A2220="","",VLOOKUP(A2220,'Project Budget vs Exp'!$B$9:$G$52,2,FALSE))</f>
        <v/>
      </c>
      <c r="C2220" s="117"/>
      <c r="D2220" s="116"/>
      <c r="E2220" s="118"/>
      <c r="F2220" s="119"/>
      <c r="G2220" s="120"/>
      <c r="H2220" s="120"/>
      <c r="I2220" s="418">
        <f t="shared" si="35"/>
        <v>0</v>
      </c>
      <c r="J2220" s="331"/>
      <c r="K2220" s="332">
        <f>IFERROR(SUM(C2220/'Transfers of Funds'!$F$57),0)</f>
        <v>0</v>
      </c>
      <c r="L2220" s="21"/>
      <c r="M2220" s="47" t="s">
        <v>162</v>
      </c>
      <c r="N2220" s="46"/>
    </row>
    <row r="2221" spans="1:14" s="23" customFormat="1" ht="14.25" customHeight="1">
      <c r="A2221" s="115"/>
      <c r="B2221" s="308" t="str">
        <f>IF(A2221="","",VLOOKUP(A2221,'Project Budget vs Exp'!$B$9:$G$52,2,FALSE))</f>
        <v/>
      </c>
      <c r="C2221" s="117"/>
      <c r="D2221" s="116"/>
      <c r="E2221" s="118"/>
      <c r="F2221" s="119"/>
      <c r="G2221" s="120"/>
      <c r="H2221" s="120"/>
      <c r="I2221" s="418">
        <f t="shared" si="35"/>
        <v>0</v>
      </c>
      <c r="J2221" s="331"/>
      <c r="K2221" s="332">
        <f>IFERROR(SUM(C2221/'Transfers of Funds'!$F$57),0)</f>
        <v>0</v>
      </c>
      <c r="L2221" s="21"/>
      <c r="M2221" s="47" t="s">
        <v>162</v>
      </c>
      <c r="N2221" s="46"/>
    </row>
    <row r="2222" spans="1:14" s="23" customFormat="1" ht="14.25" customHeight="1">
      <c r="A2222" s="115"/>
      <c r="B2222" s="308" t="str">
        <f>IF(A2222="","",VLOOKUP(A2222,'Project Budget vs Exp'!$B$9:$G$52,2,FALSE))</f>
        <v/>
      </c>
      <c r="C2222" s="117"/>
      <c r="D2222" s="116"/>
      <c r="E2222" s="118"/>
      <c r="F2222" s="119"/>
      <c r="G2222" s="120"/>
      <c r="H2222" s="120"/>
      <c r="I2222" s="418">
        <f t="shared" si="35"/>
        <v>0</v>
      </c>
      <c r="J2222" s="331"/>
      <c r="K2222" s="332">
        <f>IFERROR(SUM(C2222/'Transfers of Funds'!$F$57),0)</f>
        <v>0</v>
      </c>
      <c r="L2222" s="21"/>
      <c r="M2222" s="47" t="s">
        <v>162</v>
      </c>
      <c r="N2222" s="46"/>
    </row>
    <row r="2223" spans="1:14" s="23" customFormat="1" ht="14.25" customHeight="1">
      <c r="A2223" s="115"/>
      <c r="B2223" s="308" t="str">
        <f>IF(A2223="","",VLOOKUP(A2223,'Project Budget vs Exp'!$B$9:$G$52,2,FALSE))</f>
        <v/>
      </c>
      <c r="C2223" s="117"/>
      <c r="D2223" s="116"/>
      <c r="E2223" s="118"/>
      <c r="F2223" s="119"/>
      <c r="G2223" s="120"/>
      <c r="H2223" s="120"/>
      <c r="I2223" s="418">
        <f t="shared" si="35"/>
        <v>0</v>
      </c>
      <c r="J2223" s="331"/>
      <c r="K2223" s="332">
        <f>IFERROR(SUM(C2223/'Transfers of Funds'!$F$57),0)</f>
        <v>0</v>
      </c>
      <c r="L2223" s="21"/>
      <c r="M2223" s="47" t="s">
        <v>162</v>
      </c>
      <c r="N2223" s="46"/>
    </row>
    <row r="2224" spans="1:14" s="23" customFormat="1" ht="14.25" customHeight="1">
      <c r="A2224" s="115"/>
      <c r="B2224" s="308" t="str">
        <f>IF(A2224="","",VLOOKUP(A2224,'Project Budget vs Exp'!$B$9:$G$52,2,FALSE))</f>
        <v/>
      </c>
      <c r="C2224" s="117"/>
      <c r="D2224" s="116"/>
      <c r="E2224" s="118"/>
      <c r="F2224" s="119"/>
      <c r="G2224" s="120"/>
      <c r="H2224" s="120"/>
      <c r="I2224" s="418">
        <f t="shared" si="35"/>
        <v>0</v>
      </c>
      <c r="J2224" s="331"/>
      <c r="K2224" s="332">
        <f>IFERROR(SUM(C2224/'Transfers of Funds'!$F$57),0)</f>
        <v>0</v>
      </c>
      <c r="L2224" s="21"/>
      <c r="M2224" s="47" t="s">
        <v>162</v>
      </c>
      <c r="N2224" s="46"/>
    </row>
    <row r="2225" spans="1:14" s="23" customFormat="1" ht="14.25" customHeight="1">
      <c r="A2225" s="115"/>
      <c r="B2225" s="308" t="str">
        <f>IF(A2225="","",VLOOKUP(A2225,'Project Budget vs Exp'!$B$9:$G$52,2,FALSE))</f>
        <v/>
      </c>
      <c r="C2225" s="117"/>
      <c r="D2225" s="116"/>
      <c r="E2225" s="118"/>
      <c r="F2225" s="119"/>
      <c r="G2225" s="120"/>
      <c r="H2225" s="120"/>
      <c r="I2225" s="418">
        <f t="shared" si="35"/>
        <v>0</v>
      </c>
      <c r="J2225" s="331"/>
      <c r="K2225" s="332">
        <f>IFERROR(SUM(C2225/'Transfers of Funds'!$F$57),0)</f>
        <v>0</v>
      </c>
      <c r="L2225" s="21"/>
      <c r="M2225" s="47" t="s">
        <v>162</v>
      </c>
      <c r="N2225" s="46"/>
    </row>
    <row r="2226" spans="1:14" s="23" customFormat="1" ht="14.25" customHeight="1">
      <c r="A2226" s="115"/>
      <c r="B2226" s="308" t="str">
        <f>IF(A2226="","",VLOOKUP(A2226,'Project Budget vs Exp'!$B$9:$G$52,2,FALSE))</f>
        <v/>
      </c>
      <c r="C2226" s="117"/>
      <c r="D2226" s="116"/>
      <c r="E2226" s="118"/>
      <c r="F2226" s="119"/>
      <c r="G2226" s="120"/>
      <c r="H2226" s="120"/>
      <c r="I2226" s="418">
        <f t="shared" si="35"/>
        <v>0</v>
      </c>
      <c r="J2226" s="331"/>
      <c r="K2226" s="332">
        <f>IFERROR(SUM(C2226/'Transfers of Funds'!$F$57),0)</f>
        <v>0</v>
      </c>
      <c r="L2226" s="21"/>
      <c r="M2226" s="47" t="s">
        <v>162</v>
      </c>
      <c r="N2226" s="46"/>
    </row>
    <row r="2227" spans="1:14" s="23" customFormat="1" ht="14.25" customHeight="1">
      <c r="A2227" s="115"/>
      <c r="B2227" s="308" t="str">
        <f>IF(A2227="","",VLOOKUP(A2227,'Project Budget vs Exp'!$B$9:$G$52,2,FALSE))</f>
        <v/>
      </c>
      <c r="C2227" s="117"/>
      <c r="D2227" s="116"/>
      <c r="E2227" s="118"/>
      <c r="F2227" s="119"/>
      <c r="G2227" s="120"/>
      <c r="H2227" s="120"/>
      <c r="I2227" s="418">
        <f t="shared" si="35"/>
        <v>0</v>
      </c>
      <c r="J2227" s="331"/>
      <c r="K2227" s="332">
        <f>IFERROR(SUM(C2227/'Transfers of Funds'!$F$57),0)</f>
        <v>0</v>
      </c>
      <c r="L2227" s="21"/>
      <c r="M2227" s="47" t="s">
        <v>162</v>
      </c>
      <c r="N2227" s="46"/>
    </row>
    <row r="2228" spans="1:14" s="23" customFormat="1" ht="14.25" customHeight="1">
      <c r="A2228" s="115"/>
      <c r="B2228" s="308" t="str">
        <f>IF(A2228="","",VLOOKUP(A2228,'Project Budget vs Exp'!$B$9:$G$52,2,FALSE))</f>
        <v/>
      </c>
      <c r="C2228" s="117"/>
      <c r="D2228" s="116"/>
      <c r="E2228" s="118"/>
      <c r="F2228" s="119"/>
      <c r="G2228" s="120"/>
      <c r="H2228" s="120"/>
      <c r="I2228" s="418">
        <f t="shared" si="35"/>
        <v>0</v>
      </c>
      <c r="J2228" s="331"/>
      <c r="K2228" s="332">
        <f>IFERROR(SUM(C2228/'Transfers of Funds'!$F$57),0)</f>
        <v>0</v>
      </c>
      <c r="L2228" s="21"/>
      <c r="M2228" s="47" t="s">
        <v>162</v>
      </c>
      <c r="N2228" s="46"/>
    </row>
    <row r="2229" spans="1:14" s="23" customFormat="1" ht="14.25" customHeight="1">
      <c r="A2229" s="115"/>
      <c r="B2229" s="308" t="str">
        <f>IF(A2229="","",VLOOKUP(A2229,'Project Budget vs Exp'!$B$9:$G$52,2,FALSE))</f>
        <v/>
      </c>
      <c r="C2229" s="117"/>
      <c r="D2229" s="116"/>
      <c r="E2229" s="118"/>
      <c r="F2229" s="119"/>
      <c r="G2229" s="120"/>
      <c r="H2229" s="120"/>
      <c r="I2229" s="418">
        <f t="shared" si="35"/>
        <v>0</v>
      </c>
      <c r="J2229" s="331"/>
      <c r="K2229" s="332">
        <f>IFERROR(SUM(C2229/'Transfers of Funds'!$F$57),0)</f>
        <v>0</v>
      </c>
      <c r="L2229" s="21"/>
      <c r="M2229" s="47" t="s">
        <v>162</v>
      </c>
      <c r="N2229" s="46"/>
    </row>
    <row r="2230" spans="1:14" s="23" customFormat="1" ht="14.25" customHeight="1">
      <c r="A2230" s="115"/>
      <c r="B2230" s="308" t="str">
        <f>IF(A2230="","",VLOOKUP(A2230,'Project Budget vs Exp'!$B$9:$G$52,2,FALSE))</f>
        <v/>
      </c>
      <c r="C2230" s="117"/>
      <c r="D2230" s="116"/>
      <c r="E2230" s="118"/>
      <c r="F2230" s="119"/>
      <c r="G2230" s="120"/>
      <c r="H2230" s="120"/>
      <c r="I2230" s="418">
        <f t="shared" si="35"/>
        <v>0</v>
      </c>
      <c r="J2230" s="331"/>
      <c r="K2230" s="332">
        <f>IFERROR(SUM(C2230/'Transfers of Funds'!$F$57),0)</f>
        <v>0</v>
      </c>
      <c r="L2230" s="21"/>
      <c r="M2230" s="47" t="s">
        <v>162</v>
      </c>
      <c r="N2230" s="46"/>
    </row>
    <row r="2231" spans="1:14" s="23" customFormat="1" ht="14.25" customHeight="1">
      <c r="A2231" s="115"/>
      <c r="B2231" s="308" t="str">
        <f>IF(A2231="","",VLOOKUP(A2231,'Project Budget vs Exp'!$B$9:$G$52,2,FALSE))</f>
        <v/>
      </c>
      <c r="C2231" s="117"/>
      <c r="D2231" s="116"/>
      <c r="E2231" s="118"/>
      <c r="F2231" s="119"/>
      <c r="G2231" s="120"/>
      <c r="H2231" s="120"/>
      <c r="I2231" s="418">
        <f t="shared" si="35"/>
        <v>0</v>
      </c>
      <c r="J2231" s="331"/>
      <c r="K2231" s="332">
        <f>IFERROR(SUM(C2231/'Transfers of Funds'!$F$57),0)</f>
        <v>0</v>
      </c>
      <c r="L2231" s="21"/>
      <c r="M2231" s="47" t="s">
        <v>162</v>
      </c>
      <c r="N2231" s="46"/>
    </row>
    <row r="2232" spans="1:14" s="23" customFormat="1" ht="14.25" customHeight="1">
      <c r="A2232" s="115"/>
      <c r="B2232" s="308" t="str">
        <f>IF(A2232="","",VLOOKUP(A2232,'Project Budget vs Exp'!$B$9:$G$52,2,FALSE))</f>
        <v/>
      </c>
      <c r="C2232" s="117"/>
      <c r="D2232" s="116"/>
      <c r="E2232" s="118"/>
      <c r="F2232" s="119"/>
      <c r="G2232" s="120"/>
      <c r="H2232" s="120"/>
      <c r="I2232" s="418">
        <f t="shared" si="35"/>
        <v>0</v>
      </c>
      <c r="J2232" s="331"/>
      <c r="K2232" s="332">
        <f>IFERROR(SUM(C2232/'Transfers of Funds'!$F$57),0)</f>
        <v>0</v>
      </c>
      <c r="L2232" s="21"/>
      <c r="M2232" s="47" t="s">
        <v>162</v>
      </c>
      <c r="N2232" s="46"/>
    </row>
    <row r="2233" spans="1:14" s="23" customFormat="1" ht="14.25" customHeight="1">
      <c r="A2233" s="115"/>
      <c r="B2233" s="308" t="str">
        <f>IF(A2233="","",VLOOKUP(A2233,'Project Budget vs Exp'!$B$9:$G$52,2,FALSE))</f>
        <v/>
      </c>
      <c r="C2233" s="117"/>
      <c r="D2233" s="116"/>
      <c r="E2233" s="118"/>
      <c r="F2233" s="119"/>
      <c r="G2233" s="120"/>
      <c r="H2233" s="120"/>
      <c r="I2233" s="418">
        <f t="shared" si="35"/>
        <v>0</v>
      </c>
      <c r="J2233" s="331"/>
      <c r="K2233" s="332">
        <f>IFERROR(SUM(C2233/'Transfers of Funds'!$F$57),0)</f>
        <v>0</v>
      </c>
      <c r="L2233" s="21"/>
      <c r="M2233" s="47" t="s">
        <v>162</v>
      </c>
      <c r="N2233" s="46"/>
    </row>
    <row r="2234" spans="1:14" s="23" customFormat="1" ht="14.25" customHeight="1">
      <c r="A2234" s="115"/>
      <c r="B2234" s="308" t="str">
        <f>IF(A2234="","",VLOOKUP(A2234,'Project Budget vs Exp'!$B$9:$G$52,2,FALSE))</f>
        <v/>
      </c>
      <c r="C2234" s="117"/>
      <c r="D2234" s="116"/>
      <c r="E2234" s="118"/>
      <c r="F2234" s="119"/>
      <c r="G2234" s="120"/>
      <c r="H2234" s="120"/>
      <c r="I2234" s="418">
        <f t="shared" si="35"/>
        <v>0</v>
      </c>
      <c r="J2234" s="331"/>
      <c r="K2234" s="332">
        <f>IFERROR(SUM(C2234/'Transfers of Funds'!$F$57),0)</f>
        <v>0</v>
      </c>
      <c r="L2234" s="21"/>
      <c r="M2234" s="47" t="s">
        <v>162</v>
      </c>
      <c r="N2234" s="46"/>
    </row>
    <row r="2235" spans="1:14" s="23" customFormat="1" ht="14.25" customHeight="1">
      <c r="A2235" s="115"/>
      <c r="B2235" s="308" t="str">
        <f>IF(A2235="","",VLOOKUP(A2235,'Project Budget vs Exp'!$B$9:$G$52,2,FALSE))</f>
        <v/>
      </c>
      <c r="C2235" s="117"/>
      <c r="D2235" s="116"/>
      <c r="E2235" s="118"/>
      <c r="F2235" s="119"/>
      <c r="G2235" s="120"/>
      <c r="H2235" s="120"/>
      <c r="I2235" s="418">
        <f t="shared" si="35"/>
        <v>0</v>
      </c>
      <c r="J2235" s="331"/>
      <c r="K2235" s="332">
        <f>IFERROR(SUM(C2235/'Transfers of Funds'!$F$57),0)</f>
        <v>0</v>
      </c>
      <c r="L2235" s="21"/>
      <c r="M2235" s="47" t="s">
        <v>162</v>
      </c>
      <c r="N2235" s="46"/>
    </row>
    <row r="2236" spans="1:14" s="23" customFormat="1" ht="14.25" customHeight="1">
      <c r="A2236" s="115"/>
      <c r="B2236" s="308" t="str">
        <f>IF(A2236="","",VLOOKUP(A2236,'Project Budget vs Exp'!$B$9:$G$52,2,FALSE))</f>
        <v/>
      </c>
      <c r="C2236" s="117"/>
      <c r="D2236" s="116"/>
      <c r="E2236" s="118"/>
      <c r="F2236" s="119"/>
      <c r="G2236" s="120"/>
      <c r="H2236" s="120"/>
      <c r="I2236" s="418">
        <f t="shared" si="35"/>
        <v>0</v>
      </c>
      <c r="J2236" s="331"/>
      <c r="K2236" s="332">
        <f>IFERROR(SUM(C2236/'Transfers of Funds'!$F$57),0)</f>
        <v>0</v>
      </c>
      <c r="L2236" s="21"/>
      <c r="M2236" s="47" t="s">
        <v>162</v>
      </c>
      <c r="N2236" s="46"/>
    </row>
    <row r="2237" spans="1:14" s="23" customFormat="1" ht="14.25" customHeight="1">
      <c r="A2237" s="115"/>
      <c r="B2237" s="308" t="str">
        <f>IF(A2237="","",VLOOKUP(A2237,'Project Budget vs Exp'!$B$9:$G$52,2,FALSE))</f>
        <v/>
      </c>
      <c r="C2237" s="117"/>
      <c r="D2237" s="116"/>
      <c r="E2237" s="118"/>
      <c r="F2237" s="119"/>
      <c r="G2237" s="120"/>
      <c r="H2237" s="120"/>
      <c r="I2237" s="418">
        <f t="shared" si="35"/>
        <v>0</v>
      </c>
      <c r="J2237" s="331"/>
      <c r="K2237" s="332">
        <f>IFERROR(SUM(C2237/'Transfers of Funds'!$F$57),0)</f>
        <v>0</v>
      </c>
      <c r="L2237" s="21"/>
      <c r="M2237" s="47" t="s">
        <v>162</v>
      </c>
      <c r="N2237" s="46"/>
    </row>
    <row r="2238" spans="1:14" s="23" customFormat="1" ht="14.25" customHeight="1">
      <c r="A2238" s="115"/>
      <c r="B2238" s="308" t="str">
        <f>IF(A2238="","",VLOOKUP(A2238,'Project Budget vs Exp'!$B$9:$G$52,2,FALSE))</f>
        <v/>
      </c>
      <c r="C2238" s="117"/>
      <c r="D2238" s="116"/>
      <c r="E2238" s="118"/>
      <c r="F2238" s="119"/>
      <c r="G2238" s="120"/>
      <c r="H2238" s="120"/>
      <c r="I2238" s="418">
        <f t="shared" si="35"/>
        <v>0</v>
      </c>
      <c r="J2238" s="331"/>
      <c r="K2238" s="332">
        <f>IFERROR(SUM(C2238/'Transfers of Funds'!$F$57),0)</f>
        <v>0</v>
      </c>
      <c r="L2238" s="21"/>
      <c r="M2238" s="47" t="s">
        <v>162</v>
      </c>
      <c r="N2238" s="46"/>
    </row>
    <row r="2239" spans="1:14" s="23" customFormat="1" ht="14.25" customHeight="1">
      <c r="A2239" s="115"/>
      <c r="B2239" s="308" t="str">
        <f>IF(A2239="","",VLOOKUP(A2239,'Project Budget vs Exp'!$B$9:$G$52,2,FALSE))</f>
        <v/>
      </c>
      <c r="C2239" s="117"/>
      <c r="D2239" s="116"/>
      <c r="E2239" s="118"/>
      <c r="F2239" s="119"/>
      <c r="G2239" s="120"/>
      <c r="H2239" s="120"/>
      <c r="I2239" s="418">
        <f t="shared" si="35"/>
        <v>0</v>
      </c>
      <c r="J2239" s="331"/>
      <c r="K2239" s="332">
        <f>IFERROR(SUM(C2239/'Transfers of Funds'!$F$57),0)</f>
        <v>0</v>
      </c>
      <c r="L2239" s="21"/>
      <c r="M2239" s="47" t="s">
        <v>162</v>
      </c>
      <c r="N2239" s="46"/>
    </row>
    <row r="2240" spans="1:14" s="23" customFormat="1" ht="14.25" customHeight="1">
      <c r="A2240" s="115"/>
      <c r="B2240" s="308" t="str">
        <f>IF(A2240="","",VLOOKUP(A2240,'Project Budget vs Exp'!$B$9:$G$52,2,FALSE))</f>
        <v/>
      </c>
      <c r="C2240" s="117"/>
      <c r="D2240" s="116"/>
      <c r="E2240" s="118"/>
      <c r="F2240" s="119"/>
      <c r="G2240" s="120"/>
      <c r="H2240" s="120"/>
      <c r="I2240" s="418">
        <f t="shared" si="35"/>
        <v>0</v>
      </c>
      <c r="J2240" s="331"/>
      <c r="K2240" s="332">
        <f>IFERROR(SUM(C2240/'Transfers of Funds'!$F$57),0)</f>
        <v>0</v>
      </c>
      <c r="L2240" s="21"/>
      <c r="M2240" s="47" t="s">
        <v>162</v>
      </c>
      <c r="N2240" s="46"/>
    </row>
    <row r="2241" spans="1:14" s="23" customFormat="1" ht="14.25" customHeight="1">
      <c r="A2241" s="115"/>
      <c r="B2241" s="308" t="str">
        <f>IF(A2241="","",VLOOKUP(A2241,'Project Budget vs Exp'!$B$9:$G$52,2,FALSE))</f>
        <v/>
      </c>
      <c r="C2241" s="117"/>
      <c r="D2241" s="116"/>
      <c r="E2241" s="118"/>
      <c r="F2241" s="119"/>
      <c r="G2241" s="120"/>
      <c r="H2241" s="120"/>
      <c r="I2241" s="418">
        <f t="shared" si="35"/>
        <v>0</v>
      </c>
      <c r="J2241" s="331"/>
      <c r="K2241" s="332">
        <f>IFERROR(SUM(C2241/'Transfers of Funds'!$F$57),0)</f>
        <v>0</v>
      </c>
      <c r="L2241" s="21"/>
      <c r="M2241" s="47" t="s">
        <v>162</v>
      </c>
      <c r="N2241" s="46"/>
    </row>
    <row r="2242" spans="1:14" s="23" customFormat="1" ht="14.25" customHeight="1">
      <c r="A2242" s="115"/>
      <c r="B2242" s="308" t="str">
        <f>IF(A2242="","",VLOOKUP(A2242,'Project Budget vs Exp'!$B$9:$G$52,2,FALSE))</f>
        <v/>
      </c>
      <c r="C2242" s="117"/>
      <c r="D2242" s="116"/>
      <c r="E2242" s="118"/>
      <c r="F2242" s="119"/>
      <c r="G2242" s="120"/>
      <c r="H2242" s="120"/>
      <c r="I2242" s="418">
        <f t="shared" si="35"/>
        <v>0</v>
      </c>
      <c r="J2242" s="331"/>
      <c r="K2242" s="332">
        <f>IFERROR(SUM(C2242/'Transfers of Funds'!$F$57),0)</f>
        <v>0</v>
      </c>
      <c r="L2242" s="21"/>
      <c r="M2242" s="47" t="s">
        <v>162</v>
      </c>
      <c r="N2242" s="46"/>
    </row>
    <row r="2243" spans="1:14" s="23" customFormat="1" ht="14.25" customHeight="1">
      <c r="A2243" s="115"/>
      <c r="B2243" s="308" t="str">
        <f>IF(A2243="","",VLOOKUP(A2243,'Project Budget vs Exp'!$B$9:$G$52,2,FALSE))</f>
        <v/>
      </c>
      <c r="C2243" s="117"/>
      <c r="D2243" s="116"/>
      <c r="E2243" s="118"/>
      <c r="F2243" s="119"/>
      <c r="G2243" s="120"/>
      <c r="H2243" s="120"/>
      <c r="I2243" s="418">
        <f t="shared" si="35"/>
        <v>0</v>
      </c>
      <c r="J2243" s="331"/>
      <c r="K2243" s="332">
        <f>IFERROR(SUM(C2243/'Transfers of Funds'!$F$57),0)</f>
        <v>0</v>
      </c>
      <c r="L2243" s="21"/>
      <c r="M2243" s="47" t="s">
        <v>162</v>
      </c>
      <c r="N2243" s="46"/>
    </row>
    <row r="2244" spans="1:14" s="23" customFormat="1" ht="14.25" customHeight="1">
      <c r="A2244" s="115"/>
      <c r="B2244" s="308" t="str">
        <f>IF(A2244="","",VLOOKUP(A2244,'Project Budget vs Exp'!$B$9:$G$52,2,FALSE))</f>
        <v/>
      </c>
      <c r="C2244" s="117"/>
      <c r="D2244" s="116"/>
      <c r="E2244" s="118"/>
      <c r="F2244" s="119"/>
      <c r="G2244" s="120"/>
      <c r="H2244" s="120"/>
      <c r="I2244" s="418">
        <f t="shared" si="35"/>
        <v>0</v>
      </c>
      <c r="J2244" s="331"/>
      <c r="K2244" s="332">
        <f>IFERROR(SUM(C2244/'Transfers of Funds'!$F$57),0)</f>
        <v>0</v>
      </c>
      <c r="L2244" s="21"/>
      <c r="M2244" s="47" t="s">
        <v>162</v>
      </c>
      <c r="N2244" s="46"/>
    </row>
    <row r="2245" spans="1:14" s="23" customFormat="1" ht="14.25" customHeight="1">
      <c r="A2245" s="115"/>
      <c r="B2245" s="308" t="str">
        <f>IF(A2245="","",VLOOKUP(A2245,'Project Budget vs Exp'!$B$9:$G$52,2,FALSE))</f>
        <v/>
      </c>
      <c r="C2245" s="117"/>
      <c r="D2245" s="116"/>
      <c r="E2245" s="118"/>
      <c r="F2245" s="119"/>
      <c r="G2245" s="120"/>
      <c r="H2245" s="120"/>
      <c r="I2245" s="418">
        <f t="shared" si="35"/>
        <v>0</v>
      </c>
      <c r="J2245" s="331"/>
      <c r="K2245" s="332">
        <f>IFERROR(SUM(C2245/'Transfers of Funds'!$F$57),0)</f>
        <v>0</v>
      </c>
      <c r="L2245" s="21"/>
      <c r="M2245" s="47" t="s">
        <v>162</v>
      </c>
      <c r="N2245" s="46"/>
    </row>
    <row r="2246" spans="1:14" s="23" customFormat="1" ht="14.25" customHeight="1">
      <c r="A2246" s="115"/>
      <c r="B2246" s="308" t="str">
        <f>IF(A2246="","",VLOOKUP(A2246,'Project Budget vs Exp'!$B$9:$G$52,2,FALSE))</f>
        <v/>
      </c>
      <c r="C2246" s="117"/>
      <c r="D2246" s="116"/>
      <c r="E2246" s="118"/>
      <c r="F2246" s="119"/>
      <c r="G2246" s="120"/>
      <c r="H2246" s="120"/>
      <c r="I2246" s="418">
        <f t="shared" si="35"/>
        <v>0</v>
      </c>
      <c r="J2246" s="331"/>
      <c r="K2246" s="332">
        <f>IFERROR(SUM(C2246/'Transfers of Funds'!$F$57),0)</f>
        <v>0</v>
      </c>
      <c r="L2246" s="21"/>
      <c r="M2246" s="47" t="s">
        <v>162</v>
      </c>
      <c r="N2246" s="46"/>
    </row>
    <row r="2247" spans="1:14" s="23" customFormat="1" ht="14.25" customHeight="1">
      <c r="A2247" s="115"/>
      <c r="B2247" s="308" t="str">
        <f>IF(A2247="","",VLOOKUP(A2247,'Project Budget vs Exp'!$B$9:$G$52,2,FALSE))</f>
        <v/>
      </c>
      <c r="C2247" s="117"/>
      <c r="D2247" s="116"/>
      <c r="E2247" s="118"/>
      <c r="F2247" s="119"/>
      <c r="G2247" s="120"/>
      <c r="H2247" s="120"/>
      <c r="I2247" s="418">
        <f t="shared" si="35"/>
        <v>0</v>
      </c>
      <c r="J2247" s="331"/>
      <c r="K2247" s="332">
        <f>IFERROR(SUM(C2247/'Transfers of Funds'!$F$57),0)</f>
        <v>0</v>
      </c>
      <c r="L2247" s="21"/>
      <c r="M2247" s="47" t="s">
        <v>162</v>
      </c>
      <c r="N2247" s="46"/>
    </row>
    <row r="2248" spans="1:14" s="23" customFormat="1" ht="14.25" customHeight="1">
      <c r="A2248" s="115"/>
      <c r="B2248" s="308" t="str">
        <f>IF(A2248="","",VLOOKUP(A2248,'Project Budget vs Exp'!$B$9:$G$52,2,FALSE))</f>
        <v/>
      </c>
      <c r="C2248" s="117"/>
      <c r="D2248" s="116"/>
      <c r="E2248" s="118"/>
      <c r="F2248" s="119"/>
      <c r="G2248" s="120"/>
      <c r="H2248" s="120"/>
      <c r="I2248" s="418">
        <f t="shared" si="35"/>
        <v>0</v>
      </c>
      <c r="J2248" s="331"/>
      <c r="K2248" s="332">
        <f>IFERROR(SUM(C2248/'Transfers of Funds'!$F$57),0)</f>
        <v>0</v>
      </c>
      <c r="L2248" s="21"/>
      <c r="M2248" s="47" t="s">
        <v>162</v>
      </c>
      <c r="N2248" s="46"/>
    </row>
    <row r="2249" spans="1:14" s="23" customFormat="1" ht="14.25" customHeight="1">
      <c r="A2249" s="115"/>
      <c r="B2249" s="308" t="str">
        <f>IF(A2249="","",VLOOKUP(A2249,'Project Budget vs Exp'!$B$9:$G$52,2,FALSE))</f>
        <v/>
      </c>
      <c r="C2249" s="117"/>
      <c r="D2249" s="116"/>
      <c r="E2249" s="118"/>
      <c r="F2249" s="119"/>
      <c r="G2249" s="120"/>
      <c r="H2249" s="120"/>
      <c r="I2249" s="418">
        <f t="shared" si="35"/>
        <v>0</v>
      </c>
      <c r="J2249" s="331"/>
      <c r="K2249" s="332">
        <f>IFERROR(SUM(C2249/'Transfers of Funds'!$F$57),0)</f>
        <v>0</v>
      </c>
      <c r="L2249" s="21"/>
      <c r="M2249" s="47" t="s">
        <v>162</v>
      </c>
      <c r="N2249" s="46"/>
    </row>
    <row r="2250" spans="1:14" s="23" customFormat="1" ht="14.25" customHeight="1">
      <c r="A2250" s="115"/>
      <c r="B2250" s="308" t="str">
        <f>IF(A2250="","",VLOOKUP(A2250,'Project Budget vs Exp'!$B$9:$G$52,2,FALSE))</f>
        <v/>
      </c>
      <c r="C2250" s="117"/>
      <c r="D2250" s="116"/>
      <c r="E2250" s="118"/>
      <c r="F2250" s="119"/>
      <c r="G2250" s="120"/>
      <c r="H2250" s="120"/>
      <c r="I2250" s="418">
        <f t="shared" si="35"/>
        <v>0</v>
      </c>
      <c r="J2250" s="331"/>
      <c r="K2250" s="332">
        <f>IFERROR(SUM(C2250/'Transfers of Funds'!$F$57),0)</f>
        <v>0</v>
      </c>
      <c r="L2250" s="21"/>
      <c r="M2250" s="47" t="s">
        <v>162</v>
      </c>
      <c r="N2250" s="46"/>
    </row>
    <row r="2251" spans="1:14" s="23" customFormat="1" ht="14.25" customHeight="1">
      <c r="A2251" s="115"/>
      <c r="B2251" s="308" t="str">
        <f>IF(A2251="","",VLOOKUP(A2251,'Project Budget vs Exp'!$B$9:$G$52,2,FALSE))</f>
        <v/>
      </c>
      <c r="C2251" s="117"/>
      <c r="D2251" s="116"/>
      <c r="E2251" s="118"/>
      <c r="F2251" s="119"/>
      <c r="G2251" s="120"/>
      <c r="H2251" s="120"/>
      <c r="I2251" s="418">
        <f t="shared" si="35"/>
        <v>0</v>
      </c>
      <c r="J2251" s="331"/>
      <c r="K2251" s="332">
        <f>IFERROR(SUM(C2251/'Transfers of Funds'!$F$57),0)</f>
        <v>0</v>
      </c>
      <c r="L2251" s="21"/>
      <c r="M2251" s="47" t="s">
        <v>162</v>
      </c>
      <c r="N2251" s="46"/>
    </row>
    <row r="2252" spans="1:14" s="23" customFormat="1" ht="14.25" customHeight="1">
      <c r="A2252" s="115"/>
      <c r="B2252" s="308" t="str">
        <f>IF(A2252="","",VLOOKUP(A2252,'Project Budget vs Exp'!$B$9:$G$52,2,FALSE))</f>
        <v/>
      </c>
      <c r="C2252" s="117"/>
      <c r="D2252" s="116"/>
      <c r="E2252" s="118"/>
      <c r="F2252" s="119"/>
      <c r="G2252" s="120"/>
      <c r="H2252" s="120"/>
      <c r="I2252" s="418">
        <f t="shared" si="35"/>
        <v>0</v>
      </c>
      <c r="J2252" s="331"/>
      <c r="K2252" s="332">
        <f>IFERROR(SUM(C2252/'Transfers of Funds'!$F$57),0)</f>
        <v>0</v>
      </c>
      <c r="L2252" s="21"/>
      <c r="M2252" s="47" t="s">
        <v>162</v>
      </c>
      <c r="N2252" s="46"/>
    </row>
    <row r="2253" spans="1:14" s="23" customFormat="1" ht="14.25" customHeight="1">
      <c r="A2253" s="115"/>
      <c r="B2253" s="308" t="str">
        <f>IF(A2253="","",VLOOKUP(A2253,'Project Budget vs Exp'!$B$9:$G$52,2,FALSE))</f>
        <v/>
      </c>
      <c r="C2253" s="117"/>
      <c r="D2253" s="116"/>
      <c r="E2253" s="118"/>
      <c r="F2253" s="119"/>
      <c r="G2253" s="120"/>
      <c r="H2253" s="120"/>
      <c r="I2253" s="418">
        <f t="shared" si="35"/>
        <v>0</v>
      </c>
      <c r="J2253" s="331"/>
      <c r="K2253" s="332">
        <f>IFERROR(SUM(C2253/'Transfers of Funds'!$F$57),0)</f>
        <v>0</v>
      </c>
      <c r="L2253" s="21"/>
      <c r="M2253" s="47" t="s">
        <v>162</v>
      </c>
      <c r="N2253" s="46"/>
    </row>
    <row r="2254" spans="1:14" s="23" customFormat="1" ht="14.25" customHeight="1">
      <c r="A2254" s="115"/>
      <c r="B2254" s="308" t="str">
        <f>IF(A2254="","",VLOOKUP(A2254,'Project Budget vs Exp'!$B$9:$G$52,2,FALSE))</f>
        <v/>
      </c>
      <c r="C2254" s="117"/>
      <c r="D2254" s="116"/>
      <c r="E2254" s="118"/>
      <c r="F2254" s="119"/>
      <c r="G2254" s="120"/>
      <c r="H2254" s="120"/>
      <c r="I2254" s="418">
        <f t="shared" si="35"/>
        <v>0</v>
      </c>
      <c r="J2254" s="331"/>
      <c r="K2254" s="332">
        <f>IFERROR(SUM(C2254/'Transfers of Funds'!$F$57),0)</f>
        <v>0</v>
      </c>
      <c r="L2254" s="21"/>
      <c r="M2254" s="47" t="s">
        <v>162</v>
      </c>
      <c r="N2254" s="46"/>
    </row>
    <row r="2255" spans="1:14" s="23" customFormat="1" ht="14.25" customHeight="1">
      <c r="A2255" s="115"/>
      <c r="B2255" s="308" t="str">
        <f>IF(A2255="","",VLOOKUP(A2255,'Project Budget vs Exp'!$B$9:$G$52,2,FALSE))</f>
        <v/>
      </c>
      <c r="C2255" s="117"/>
      <c r="D2255" s="116"/>
      <c r="E2255" s="118"/>
      <c r="F2255" s="119"/>
      <c r="G2255" s="120"/>
      <c r="H2255" s="120"/>
      <c r="I2255" s="418">
        <f t="shared" si="35"/>
        <v>0</v>
      </c>
      <c r="J2255" s="331"/>
      <c r="K2255" s="332">
        <f>IFERROR(SUM(C2255/'Transfers of Funds'!$F$57),0)</f>
        <v>0</v>
      </c>
      <c r="L2255" s="21"/>
      <c r="M2255" s="47" t="s">
        <v>162</v>
      </c>
      <c r="N2255" s="46"/>
    </row>
    <row r="2256" spans="1:14" s="23" customFormat="1" ht="14.25" customHeight="1">
      <c r="A2256" s="115"/>
      <c r="B2256" s="308" t="str">
        <f>IF(A2256="","",VLOOKUP(A2256,'Project Budget vs Exp'!$B$9:$G$52,2,FALSE))</f>
        <v/>
      </c>
      <c r="C2256" s="117"/>
      <c r="D2256" s="116"/>
      <c r="E2256" s="118"/>
      <c r="F2256" s="119"/>
      <c r="G2256" s="120"/>
      <c r="H2256" s="120"/>
      <c r="I2256" s="418">
        <f t="shared" si="35"/>
        <v>0</v>
      </c>
      <c r="J2256" s="331"/>
      <c r="K2256" s="332">
        <f>IFERROR(SUM(C2256/'Transfers of Funds'!$F$57),0)</f>
        <v>0</v>
      </c>
      <c r="L2256" s="21"/>
      <c r="M2256" s="47" t="s">
        <v>162</v>
      </c>
      <c r="N2256" s="46"/>
    </row>
    <row r="2257" spans="1:14" s="23" customFormat="1" ht="14.25" customHeight="1">
      <c r="A2257" s="115"/>
      <c r="B2257" s="308" t="str">
        <f>IF(A2257="","",VLOOKUP(A2257,'Project Budget vs Exp'!$B$9:$G$52,2,FALSE))</f>
        <v/>
      </c>
      <c r="C2257" s="117"/>
      <c r="D2257" s="116"/>
      <c r="E2257" s="118"/>
      <c r="F2257" s="119"/>
      <c r="G2257" s="120"/>
      <c r="H2257" s="120"/>
      <c r="I2257" s="418">
        <f t="shared" si="35"/>
        <v>0</v>
      </c>
      <c r="J2257" s="331"/>
      <c r="K2257" s="332">
        <f>IFERROR(SUM(C2257/'Transfers of Funds'!$F$57),0)</f>
        <v>0</v>
      </c>
      <c r="L2257" s="21"/>
      <c r="M2257" s="47" t="s">
        <v>162</v>
      </c>
      <c r="N2257" s="46"/>
    </row>
    <row r="2258" spans="1:14" s="23" customFormat="1" ht="14.25" customHeight="1">
      <c r="A2258" s="115"/>
      <c r="B2258" s="308" t="str">
        <f>IF(A2258="","",VLOOKUP(A2258,'Project Budget vs Exp'!$B$9:$G$52,2,FALSE))</f>
        <v/>
      </c>
      <c r="C2258" s="117"/>
      <c r="D2258" s="116"/>
      <c r="E2258" s="118"/>
      <c r="F2258" s="119"/>
      <c r="G2258" s="120"/>
      <c r="H2258" s="120"/>
      <c r="I2258" s="418">
        <f t="shared" si="35"/>
        <v>0</v>
      </c>
      <c r="J2258" s="331"/>
      <c r="K2258" s="332">
        <f>IFERROR(SUM(C2258/'Transfers of Funds'!$F$57),0)</f>
        <v>0</v>
      </c>
      <c r="L2258" s="21"/>
      <c r="M2258" s="47" t="s">
        <v>162</v>
      </c>
      <c r="N2258" s="46"/>
    </row>
    <row r="2259" spans="1:14" s="23" customFormat="1" ht="14.25" customHeight="1">
      <c r="A2259" s="115"/>
      <c r="B2259" s="308" t="str">
        <f>IF(A2259="","",VLOOKUP(A2259,'Project Budget vs Exp'!$B$9:$G$52,2,FALSE))</f>
        <v/>
      </c>
      <c r="C2259" s="117"/>
      <c r="D2259" s="116"/>
      <c r="E2259" s="118"/>
      <c r="F2259" s="119"/>
      <c r="G2259" s="120"/>
      <c r="H2259" s="120"/>
      <c r="I2259" s="418">
        <f t="shared" si="35"/>
        <v>0</v>
      </c>
      <c r="J2259" s="331"/>
      <c r="K2259" s="332">
        <f>IFERROR(SUM(C2259/'Transfers of Funds'!$F$57),0)</f>
        <v>0</v>
      </c>
      <c r="L2259" s="21"/>
      <c r="M2259" s="47" t="s">
        <v>162</v>
      </c>
      <c r="N2259" s="46"/>
    </row>
    <row r="2260" spans="1:14" s="23" customFormat="1" ht="14.25" customHeight="1">
      <c r="A2260" s="115"/>
      <c r="B2260" s="308" t="str">
        <f>IF(A2260="","",VLOOKUP(A2260,'Project Budget vs Exp'!$B$9:$G$52,2,FALSE))</f>
        <v/>
      </c>
      <c r="C2260" s="117"/>
      <c r="D2260" s="116"/>
      <c r="E2260" s="118"/>
      <c r="F2260" s="119"/>
      <c r="G2260" s="120"/>
      <c r="H2260" s="120"/>
      <c r="I2260" s="418">
        <f t="shared" si="35"/>
        <v>0</v>
      </c>
      <c r="J2260" s="331"/>
      <c r="K2260" s="332">
        <f>IFERROR(SUM(C2260/'Transfers of Funds'!$F$57),0)</f>
        <v>0</v>
      </c>
      <c r="L2260" s="21"/>
      <c r="M2260" s="47" t="s">
        <v>162</v>
      </c>
      <c r="N2260" s="46"/>
    </row>
    <row r="2261" spans="1:14" s="23" customFormat="1" ht="14.25" customHeight="1">
      <c r="A2261" s="115"/>
      <c r="B2261" s="308" t="str">
        <f>IF(A2261="","",VLOOKUP(A2261,'Project Budget vs Exp'!$B$9:$G$52,2,FALSE))</f>
        <v/>
      </c>
      <c r="C2261" s="117"/>
      <c r="D2261" s="116"/>
      <c r="E2261" s="118"/>
      <c r="F2261" s="119"/>
      <c r="G2261" s="120"/>
      <c r="H2261" s="120"/>
      <c r="I2261" s="418">
        <f t="shared" ref="I2261:I2324" si="36">IF(OR(F$4="EUR",F$4="USD",F$4="GBP",F$4="CAD",F$4="NZD",F$4="AUD"),K2261,C2261)</f>
        <v>0</v>
      </c>
      <c r="J2261" s="331"/>
      <c r="K2261" s="332">
        <f>IFERROR(SUM(C2261/'Transfers of Funds'!$F$57),0)</f>
        <v>0</v>
      </c>
      <c r="L2261" s="21"/>
      <c r="M2261" s="47" t="s">
        <v>162</v>
      </c>
      <c r="N2261" s="46"/>
    </row>
    <row r="2262" spans="1:14" s="23" customFormat="1" ht="14.25" customHeight="1">
      <c r="A2262" s="115"/>
      <c r="B2262" s="308" t="str">
        <f>IF(A2262="","",VLOOKUP(A2262,'Project Budget vs Exp'!$B$9:$G$52,2,FALSE))</f>
        <v/>
      </c>
      <c r="C2262" s="117"/>
      <c r="D2262" s="116"/>
      <c r="E2262" s="118"/>
      <c r="F2262" s="119"/>
      <c r="G2262" s="120"/>
      <c r="H2262" s="120"/>
      <c r="I2262" s="418">
        <f t="shared" si="36"/>
        <v>0</v>
      </c>
      <c r="J2262" s="331"/>
      <c r="K2262" s="332">
        <f>IFERROR(SUM(C2262/'Transfers of Funds'!$F$57),0)</f>
        <v>0</v>
      </c>
      <c r="L2262" s="21"/>
      <c r="M2262" s="47" t="s">
        <v>162</v>
      </c>
      <c r="N2262" s="46"/>
    </row>
    <row r="2263" spans="1:14" s="23" customFormat="1" ht="14.25" customHeight="1">
      <c r="A2263" s="115"/>
      <c r="B2263" s="308" t="str">
        <f>IF(A2263="","",VLOOKUP(A2263,'Project Budget vs Exp'!$B$9:$G$52,2,FALSE))</f>
        <v/>
      </c>
      <c r="C2263" s="117"/>
      <c r="D2263" s="116"/>
      <c r="E2263" s="118"/>
      <c r="F2263" s="119"/>
      <c r="G2263" s="120"/>
      <c r="H2263" s="120"/>
      <c r="I2263" s="418">
        <f t="shared" si="36"/>
        <v>0</v>
      </c>
      <c r="J2263" s="331"/>
      <c r="K2263" s="332">
        <f>IFERROR(SUM(C2263/'Transfers of Funds'!$F$57),0)</f>
        <v>0</v>
      </c>
      <c r="L2263" s="21"/>
      <c r="M2263" s="47" t="s">
        <v>162</v>
      </c>
      <c r="N2263" s="46"/>
    </row>
    <row r="2264" spans="1:14" s="23" customFormat="1" ht="14.25" customHeight="1">
      <c r="A2264" s="115"/>
      <c r="B2264" s="308" t="str">
        <f>IF(A2264="","",VLOOKUP(A2264,'Project Budget vs Exp'!$B$9:$G$52,2,FALSE))</f>
        <v/>
      </c>
      <c r="C2264" s="117"/>
      <c r="D2264" s="116"/>
      <c r="E2264" s="118"/>
      <c r="F2264" s="119"/>
      <c r="G2264" s="120"/>
      <c r="H2264" s="120"/>
      <c r="I2264" s="418">
        <f t="shared" si="36"/>
        <v>0</v>
      </c>
      <c r="J2264" s="331"/>
      <c r="K2264" s="332">
        <f>IFERROR(SUM(C2264/'Transfers of Funds'!$F$57),0)</f>
        <v>0</v>
      </c>
      <c r="L2264" s="21"/>
      <c r="M2264" s="47" t="s">
        <v>162</v>
      </c>
      <c r="N2264" s="46"/>
    </row>
    <row r="2265" spans="1:14" s="23" customFormat="1" ht="14.25" customHeight="1">
      <c r="A2265" s="115"/>
      <c r="B2265" s="308" t="str">
        <f>IF(A2265="","",VLOOKUP(A2265,'Project Budget vs Exp'!$B$9:$G$52,2,FALSE))</f>
        <v/>
      </c>
      <c r="C2265" s="117"/>
      <c r="D2265" s="116"/>
      <c r="E2265" s="118"/>
      <c r="F2265" s="119"/>
      <c r="G2265" s="120"/>
      <c r="H2265" s="120"/>
      <c r="I2265" s="418">
        <f t="shared" si="36"/>
        <v>0</v>
      </c>
      <c r="J2265" s="331"/>
      <c r="K2265" s="332">
        <f>IFERROR(SUM(C2265/'Transfers of Funds'!$F$57),0)</f>
        <v>0</v>
      </c>
      <c r="L2265" s="21"/>
      <c r="M2265" s="47" t="s">
        <v>162</v>
      </c>
      <c r="N2265" s="46"/>
    </row>
    <row r="2266" spans="1:14" s="23" customFormat="1" ht="14.25" customHeight="1">
      <c r="A2266" s="115"/>
      <c r="B2266" s="308" t="str">
        <f>IF(A2266="","",VLOOKUP(A2266,'Project Budget vs Exp'!$B$9:$G$52,2,FALSE))</f>
        <v/>
      </c>
      <c r="C2266" s="117"/>
      <c r="D2266" s="116"/>
      <c r="E2266" s="118"/>
      <c r="F2266" s="119"/>
      <c r="G2266" s="120"/>
      <c r="H2266" s="120"/>
      <c r="I2266" s="418">
        <f t="shared" si="36"/>
        <v>0</v>
      </c>
      <c r="J2266" s="331"/>
      <c r="K2266" s="332">
        <f>IFERROR(SUM(C2266/'Transfers of Funds'!$F$57),0)</f>
        <v>0</v>
      </c>
      <c r="L2266" s="21"/>
      <c r="M2266" s="47" t="s">
        <v>162</v>
      </c>
      <c r="N2266" s="46"/>
    </row>
    <row r="2267" spans="1:14" s="23" customFormat="1" ht="14.25" customHeight="1">
      <c r="A2267" s="115"/>
      <c r="B2267" s="308" t="str">
        <f>IF(A2267="","",VLOOKUP(A2267,'Project Budget vs Exp'!$B$9:$G$52,2,FALSE))</f>
        <v/>
      </c>
      <c r="C2267" s="117"/>
      <c r="D2267" s="116"/>
      <c r="E2267" s="118"/>
      <c r="F2267" s="119"/>
      <c r="G2267" s="120"/>
      <c r="H2267" s="120"/>
      <c r="I2267" s="418">
        <f t="shared" si="36"/>
        <v>0</v>
      </c>
      <c r="J2267" s="331"/>
      <c r="K2267" s="332">
        <f>IFERROR(SUM(C2267/'Transfers of Funds'!$F$57),0)</f>
        <v>0</v>
      </c>
      <c r="L2267" s="21"/>
      <c r="M2267" s="47" t="s">
        <v>162</v>
      </c>
      <c r="N2267" s="46"/>
    </row>
    <row r="2268" spans="1:14" s="23" customFormat="1" ht="14.25" customHeight="1">
      <c r="A2268" s="115"/>
      <c r="B2268" s="308" t="str">
        <f>IF(A2268="","",VLOOKUP(A2268,'Project Budget vs Exp'!$B$9:$G$52,2,FALSE))</f>
        <v/>
      </c>
      <c r="C2268" s="117"/>
      <c r="D2268" s="116"/>
      <c r="E2268" s="118"/>
      <c r="F2268" s="119"/>
      <c r="G2268" s="120"/>
      <c r="H2268" s="120"/>
      <c r="I2268" s="418">
        <f t="shared" si="36"/>
        <v>0</v>
      </c>
      <c r="J2268" s="331"/>
      <c r="K2268" s="332">
        <f>IFERROR(SUM(C2268/'Transfers of Funds'!$F$57),0)</f>
        <v>0</v>
      </c>
      <c r="L2268" s="21"/>
      <c r="M2268" s="47" t="s">
        <v>162</v>
      </c>
      <c r="N2268" s="46"/>
    </row>
    <row r="2269" spans="1:14" s="23" customFormat="1" ht="14.25" customHeight="1">
      <c r="A2269" s="115"/>
      <c r="B2269" s="308" t="str">
        <f>IF(A2269="","",VLOOKUP(A2269,'Project Budget vs Exp'!$B$9:$G$52,2,FALSE))</f>
        <v/>
      </c>
      <c r="C2269" s="117"/>
      <c r="D2269" s="116"/>
      <c r="E2269" s="118"/>
      <c r="F2269" s="119"/>
      <c r="G2269" s="120"/>
      <c r="H2269" s="120"/>
      <c r="I2269" s="418">
        <f t="shared" si="36"/>
        <v>0</v>
      </c>
      <c r="J2269" s="331"/>
      <c r="K2269" s="332">
        <f>IFERROR(SUM(C2269/'Transfers of Funds'!$F$57),0)</f>
        <v>0</v>
      </c>
      <c r="L2269" s="21"/>
      <c r="M2269" s="47" t="s">
        <v>162</v>
      </c>
      <c r="N2269" s="46"/>
    </row>
    <row r="2270" spans="1:14" s="23" customFormat="1" ht="14.25" customHeight="1">
      <c r="A2270" s="115"/>
      <c r="B2270" s="308" t="str">
        <f>IF(A2270="","",VLOOKUP(A2270,'Project Budget vs Exp'!$B$9:$G$52,2,FALSE))</f>
        <v/>
      </c>
      <c r="C2270" s="117"/>
      <c r="D2270" s="116"/>
      <c r="E2270" s="118"/>
      <c r="F2270" s="119"/>
      <c r="G2270" s="120"/>
      <c r="H2270" s="120"/>
      <c r="I2270" s="418">
        <f t="shared" si="36"/>
        <v>0</v>
      </c>
      <c r="J2270" s="331"/>
      <c r="K2270" s="332">
        <f>IFERROR(SUM(C2270/'Transfers of Funds'!$F$57),0)</f>
        <v>0</v>
      </c>
      <c r="L2270" s="21"/>
      <c r="M2270" s="47" t="s">
        <v>162</v>
      </c>
      <c r="N2270" s="46"/>
    </row>
    <row r="2271" spans="1:14" s="23" customFormat="1" ht="14.25" customHeight="1">
      <c r="A2271" s="115"/>
      <c r="B2271" s="308" t="str">
        <f>IF(A2271="","",VLOOKUP(A2271,'Project Budget vs Exp'!$B$9:$G$52,2,FALSE))</f>
        <v/>
      </c>
      <c r="C2271" s="117"/>
      <c r="D2271" s="116"/>
      <c r="E2271" s="118"/>
      <c r="F2271" s="119"/>
      <c r="G2271" s="120"/>
      <c r="H2271" s="120"/>
      <c r="I2271" s="418">
        <f t="shared" si="36"/>
        <v>0</v>
      </c>
      <c r="J2271" s="331"/>
      <c r="K2271" s="332">
        <f>IFERROR(SUM(C2271/'Transfers of Funds'!$F$57),0)</f>
        <v>0</v>
      </c>
      <c r="L2271" s="21"/>
      <c r="M2271" s="47" t="s">
        <v>162</v>
      </c>
      <c r="N2271" s="46"/>
    </row>
    <row r="2272" spans="1:14" s="23" customFormat="1" ht="14.25" customHeight="1">
      <c r="A2272" s="115"/>
      <c r="B2272" s="308" t="str">
        <f>IF(A2272="","",VLOOKUP(A2272,'Project Budget vs Exp'!$B$9:$G$52,2,FALSE))</f>
        <v/>
      </c>
      <c r="C2272" s="117"/>
      <c r="D2272" s="116"/>
      <c r="E2272" s="118"/>
      <c r="F2272" s="119"/>
      <c r="G2272" s="120"/>
      <c r="H2272" s="120"/>
      <c r="I2272" s="418">
        <f t="shared" si="36"/>
        <v>0</v>
      </c>
      <c r="J2272" s="331"/>
      <c r="K2272" s="332">
        <f>IFERROR(SUM(C2272/'Transfers of Funds'!$F$57),0)</f>
        <v>0</v>
      </c>
      <c r="L2272" s="21"/>
      <c r="M2272" s="47" t="s">
        <v>162</v>
      </c>
      <c r="N2272" s="46"/>
    </row>
    <row r="2273" spans="1:14" s="23" customFormat="1" ht="14.25" customHeight="1">
      <c r="A2273" s="115"/>
      <c r="B2273" s="308" t="str">
        <f>IF(A2273="","",VLOOKUP(A2273,'Project Budget vs Exp'!$B$9:$G$52,2,FALSE))</f>
        <v/>
      </c>
      <c r="C2273" s="117"/>
      <c r="D2273" s="116"/>
      <c r="E2273" s="118"/>
      <c r="F2273" s="119"/>
      <c r="G2273" s="120"/>
      <c r="H2273" s="120"/>
      <c r="I2273" s="418">
        <f t="shared" si="36"/>
        <v>0</v>
      </c>
      <c r="J2273" s="331"/>
      <c r="K2273" s="332">
        <f>IFERROR(SUM(C2273/'Transfers of Funds'!$F$57),0)</f>
        <v>0</v>
      </c>
      <c r="L2273" s="21"/>
      <c r="M2273" s="47" t="s">
        <v>162</v>
      </c>
      <c r="N2273" s="46"/>
    </row>
    <row r="2274" spans="1:14" s="23" customFormat="1" ht="14.25" customHeight="1">
      <c r="A2274" s="115"/>
      <c r="B2274" s="308" t="str">
        <f>IF(A2274="","",VLOOKUP(A2274,'Project Budget vs Exp'!$B$9:$G$52,2,FALSE))</f>
        <v/>
      </c>
      <c r="C2274" s="117"/>
      <c r="D2274" s="116"/>
      <c r="E2274" s="118"/>
      <c r="F2274" s="119"/>
      <c r="G2274" s="120"/>
      <c r="H2274" s="120"/>
      <c r="I2274" s="418">
        <f t="shared" si="36"/>
        <v>0</v>
      </c>
      <c r="J2274" s="331"/>
      <c r="K2274" s="332">
        <f>IFERROR(SUM(C2274/'Transfers of Funds'!$F$57),0)</f>
        <v>0</v>
      </c>
      <c r="L2274" s="21"/>
      <c r="M2274" s="47" t="s">
        <v>162</v>
      </c>
      <c r="N2274" s="46"/>
    </row>
    <row r="2275" spans="1:14" s="23" customFormat="1" ht="14.25" customHeight="1">
      <c r="A2275" s="115"/>
      <c r="B2275" s="308" t="str">
        <f>IF(A2275="","",VLOOKUP(A2275,'Project Budget vs Exp'!$B$9:$G$52,2,FALSE))</f>
        <v/>
      </c>
      <c r="C2275" s="117"/>
      <c r="D2275" s="116"/>
      <c r="E2275" s="118"/>
      <c r="F2275" s="119"/>
      <c r="G2275" s="120"/>
      <c r="H2275" s="120"/>
      <c r="I2275" s="418">
        <f t="shared" si="36"/>
        <v>0</v>
      </c>
      <c r="J2275" s="331"/>
      <c r="K2275" s="332">
        <f>IFERROR(SUM(C2275/'Transfers of Funds'!$F$57),0)</f>
        <v>0</v>
      </c>
      <c r="L2275" s="21"/>
      <c r="M2275" s="47" t="s">
        <v>162</v>
      </c>
      <c r="N2275" s="46"/>
    </row>
    <row r="2276" spans="1:14" s="23" customFormat="1" ht="14.25" customHeight="1">
      <c r="A2276" s="115"/>
      <c r="B2276" s="308" t="str">
        <f>IF(A2276="","",VLOOKUP(A2276,'Project Budget vs Exp'!$B$9:$G$52,2,FALSE))</f>
        <v/>
      </c>
      <c r="C2276" s="117"/>
      <c r="D2276" s="116"/>
      <c r="E2276" s="118"/>
      <c r="F2276" s="119"/>
      <c r="G2276" s="120"/>
      <c r="H2276" s="120"/>
      <c r="I2276" s="418">
        <f t="shared" si="36"/>
        <v>0</v>
      </c>
      <c r="J2276" s="331"/>
      <c r="K2276" s="332">
        <f>IFERROR(SUM(C2276/'Transfers of Funds'!$F$57),0)</f>
        <v>0</v>
      </c>
      <c r="L2276" s="21"/>
      <c r="M2276" s="47" t="s">
        <v>162</v>
      </c>
      <c r="N2276" s="46"/>
    </row>
    <row r="2277" spans="1:14" s="23" customFormat="1" ht="14.25" customHeight="1">
      <c r="A2277" s="115"/>
      <c r="B2277" s="308" t="str">
        <f>IF(A2277="","",VLOOKUP(A2277,'Project Budget vs Exp'!$B$9:$G$52,2,FALSE))</f>
        <v/>
      </c>
      <c r="C2277" s="117"/>
      <c r="D2277" s="116"/>
      <c r="E2277" s="118"/>
      <c r="F2277" s="119"/>
      <c r="G2277" s="120"/>
      <c r="H2277" s="120"/>
      <c r="I2277" s="418">
        <f t="shared" si="36"/>
        <v>0</v>
      </c>
      <c r="J2277" s="331"/>
      <c r="K2277" s="332">
        <f>IFERROR(SUM(C2277/'Transfers of Funds'!$F$57),0)</f>
        <v>0</v>
      </c>
      <c r="L2277" s="21"/>
      <c r="M2277" s="47" t="s">
        <v>162</v>
      </c>
      <c r="N2277" s="46"/>
    </row>
    <row r="2278" spans="1:14" s="23" customFormat="1" ht="14.25" customHeight="1">
      <c r="A2278" s="115"/>
      <c r="B2278" s="308" t="str">
        <f>IF(A2278="","",VLOOKUP(A2278,'Project Budget vs Exp'!$B$9:$G$52,2,FALSE))</f>
        <v/>
      </c>
      <c r="C2278" s="117"/>
      <c r="D2278" s="116"/>
      <c r="E2278" s="118"/>
      <c r="F2278" s="119"/>
      <c r="G2278" s="120"/>
      <c r="H2278" s="120"/>
      <c r="I2278" s="418">
        <f t="shared" si="36"/>
        <v>0</v>
      </c>
      <c r="J2278" s="331"/>
      <c r="K2278" s="332">
        <f>IFERROR(SUM(C2278/'Transfers of Funds'!$F$57),0)</f>
        <v>0</v>
      </c>
      <c r="L2278" s="21"/>
      <c r="M2278" s="47" t="s">
        <v>162</v>
      </c>
      <c r="N2278" s="46"/>
    </row>
    <row r="2279" spans="1:14" s="23" customFormat="1" ht="14.25" customHeight="1">
      <c r="A2279" s="115"/>
      <c r="B2279" s="308" t="str">
        <f>IF(A2279="","",VLOOKUP(A2279,'Project Budget vs Exp'!$B$9:$G$52,2,FALSE))</f>
        <v/>
      </c>
      <c r="C2279" s="117"/>
      <c r="D2279" s="116"/>
      <c r="E2279" s="118"/>
      <c r="F2279" s="119"/>
      <c r="G2279" s="120"/>
      <c r="H2279" s="120"/>
      <c r="I2279" s="418">
        <f t="shared" si="36"/>
        <v>0</v>
      </c>
      <c r="J2279" s="331"/>
      <c r="K2279" s="332">
        <f>IFERROR(SUM(C2279/'Transfers of Funds'!$F$57),0)</f>
        <v>0</v>
      </c>
      <c r="L2279" s="21"/>
      <c r="M2279" s="47" t="s">
        <v>162</v>
      </c>
      <c r="N2279" s="46"/>
    </row>
    <row r="2280" spans="1:14" s="23" customFormat="1" ht="14.25" customHeight="1">
      <c r="A2280" s="115"/>
      <c r="B2280" s="308" t="str">
        <f>IF(A2280="","",VLOOKUP(A2280,'Project Budget vs Exp'!$B$9:$G$52,2,FALSE))</f>
        <v/>
      </c>
      <c r="C2280" s="117"/>
      <c r="D2280" s="116"/>
      <c r="E2280" s="118"/>
      <c r="F2280" s="119"/>
      <c r="G2280" s="120"/>
      <c r="H2280" s="120"/>
      <c r="I2280" s="418">
        <f t="shared" si="36"/>
        <v>0</v>
      </c>
      <c r="J2280" s="331"/>
      <c r="K2280" s="332">
        <f>IFERROR(SUM(C2280/'Transfers of Funds'!$F$57),0)</f>
        <v>0</v>
      </c>
      <c r="L2280" s="21"/>
      <c r="M2280" s="47" t="s">
        <v>162</v>
      </c>
      <c r="N2280" s="46"/>
    </row>
    <row r="2281" spans="1:14" s="23" customFormat="1" ht="14.25" customHeight="1">
      <c r="A2281" s="115"/>
      <c r="B2281" s="308" t="str">
        <f>IF(A2281="","",VLOOKUP(A2281,'Project Budget vs Exp'!$B$9:$G$52,2,FALSE))</f>
        <v/>
      </c>
      <c r="C2281" s="117"/>
      <c r="D2281" s="116"/>
      <c r="E2281" s="118"/>
      <c r="F2281" s="119"/>
      <c r="G2281" s="120"/>
      <c r="H2281" s="120"/>
      <c r="I2281" s="418">
        <f t="shared" si="36"/>
        <v>0</v>
      </c>
      <c r="J2281" s="331"/>
      <c r="K2281" s="332">
        <f>IFERROR(SUM(C2281/'Transfers of Funds'!$F$57),0)</f>
        <v>0</v>
      </c>
      <c r="L2281" s="21"/>
      <c r="M2281" s="47" t="s">
        <v>162</v>
      </c>
      <c r="N2281" s="46"/>
    </row>
    <row r="2282" spans="1:14" s="23" customFormat="1" ht="14.25" customHeight="1">
      <c r="A2282" s="115"/>
      <c r="B2282" s="308" t="str">
        <f>IF(A2282="","",VLOOKUP(A2282,'Project Budget vs Exp'!$B$9:$G$52,2,FALSE))</f>
        <v/>
      </c>
      <c r="C2282" s="117"/>
      <c r="D2282" s="116"/>
      <c r="E2282" s="118"/>
      <c r="F2282" s="119"/>
      <c r="G2282" s="120"/>
      <c r="H2282" s="120"/>
      <c r="I2282" s="418">
        <f t="shared" si="36"/>
        <v>0</v>
      </c>
      <c r="J2282" s="331"/>
      <c r="K2282" s="332">
        <f>IFERROR(SUM(C2282/'Transfers of Funds'!$F$57),0)</f>
        <v>0</v>
      </c>
      <c r="L2282" s="21"/>
      <c r="M2282" s="47" t="s">
        <v>162</v>
      </c>
      <c r="N2282" s="46"/>
    </row>
    <row r="2283" spans="1:14" s="23" customFormat="1" ht="14.25" customHeight="1">
      <c r="A2283" s="115"/>
      <c r="B2283" s="308" t="str">
        <f>IF(A2283="","",VLOOKUP(A2283,'Project Budget vs Exp'!$B$9:$G$52,2,FALSE))</f>
        <v/>
      </c>
      <c r="C2283" s="117"/>
      <c r="D2283" s="116"/>
      <c r="E2283" s="118"/>
      <c r="F2283" s="119"/>
      <c r="G2283" s="120"/>
      <c r="H2283" s="120"/>
      <c r="I2283" s="418">
        <f t="shared" si="36"/>
        <v>0</v>
      </c>
      <c r="J2283" s="331"/>
      <c r="K2283" s="332">
        <f>IFERROR(SUM(C2283/'Transfers of Funds'!$F$57),0)</f>
        <v>0</v>
      </c>
      <c r="L2283" s="21"/>
      <c r="M2283" s="47" t="s">
        <v>162</v>
      </c>
      <c r="N2283" s="46"/>
    </row>
    <row r="2284" spans="1:14" s="23" customFormat="1" ht="14.25" customHeight="1">
      <c r="A2284" s="115"/>
      <c r="B2284" s="308" t="str">
        <f>IF(A2284="","",VLOOKUP(A2284,'Project Budget vs Exp'!$B$9:$G$52,2,FALSE))</f>
        <v/>
      </c>
      <c r="C2284" s="117"/>
      <c r="D2284" s="116"/>
      <c r="E2284" s="118"/>
      <c r="F2284" s="119"/>
      <c r="G2284" s="120"/>
      <c r="H2284" s="120"/>
      <c r="I2284" s="418">
        <f t="shared" si="36"/>
        <v>0</v>
      </c>
      <c r="J2284" s="331"/>
      <c r="K2284" s="332">
        <f>IFERROR(SUM(C2284/'Transfers of Funds'!$F$57),0)</f>
        <v>0</v>
      </c>
      <c r="L2284" s="21"/>
      <c r="M2284" s="47" t="s">
        <v>162</v>
      </c>
      <c r="N2284" s="46"/>
    </row>
    <row r="2285" spans="1:14" s="23" customFormat="1" ht="14.25" customHeight="1">
      <c r="A2285" s="115"/>
      <c r="B2285" s="308" t="str">
        <f>IF(A2285="","",VLOOKUP(A2285,'Project Budget vs Exp'!$B$9:$G$52,2,FALSE))</f>
        <v/>
      </c>
      <c r="C2285" s="117"/>
      <c r="D2285" s="116"/>
      <c r="E2285" s="118"/>
      <c r="F2285" s="119"/>
      <c r="G2285" s="120"/>
      <c r="H2285" s="120"/>
      <c r="I2285" s="418">
        <f t="shared" si="36"/>
        <v>0</v>
      </c>
      <c r="J2285" s="331"/>
      <c r="K2285" s="332">
        <f>IFERROR(SUM(C2285/'Transfers of Funds'!$F$57),0)</f>
        <v>0</v>
      </c>
      <c r="L2285" s="21"/>
      <c r="M2285" s="47" t="s">
        <v>162</v>
      </c>
      <c r="N2285" s="46"/>
    </row>
    <row r="2286" spans="1:14" s="23" customFormat="1" ht="14.25" customHeight="1">
      <c r="A2286" s="115"/>
      <c r="B2286" s="308" t="str">
        <f>IF(A2286="","",VLOOKUP(A2286,'Project Budget vs Exp'!$B$9:$G$52,2,FALSE))</f>
        <v/>
      </c>
      <c r="C2286" s="117"/>
      <c r="D2286" s="116"/>
      <c r="E2286" s="118"/>
      <c r="F2286" s="119"/>
      <c r="G2286" s="120"/>
      <c r="H2286" s="120"/>
      <c r="I2286" s="418">
        <f t="shared" si="36"/>
        <v>0</v>
      </c>
      <c r="J2286" s="331"/>
      <c r="K2286" s="332">
        <f>IFERROR(SUM(C2286/'Transfers of Funds'!$F$57),0)</f>
        <v>0</v>
      </c>
      <c r="L2286" s="21"/>
      <c r="M2286" s="47" t="s">
        <v>162</v>
      </c>
      <c r="N2286" s="46"/>
    </row>
    <row r="2287" spans="1:14" s="23" customFormat="1" ht="14.25" customHeight="1">
      <c r="A2287" s="115"/>
      <c r="B2287" s="308" t="str">
        <f>IF(A2287="","",VLOOKUP(A2287,'Project Budget vs Exp'!$B$9:$G$52,2,FALSE))</f>
        <v/>
      </c>
      <c r="C2287" s="117"/>
      <c r="D2287" s="116"/>
      <c r="E2287" s="118"/>
      <c r="F2287" s="119"/>
      <c r="G2287" s="120"/>
      <c r="H2287" s="120"/>
      <c r="I2287" s="418">
        <f t="shared" si="36"/>
        <v>0</v>
      </c>
      <c r="J2287" s="331"/>
      <c r="K2287" s="332">
        <f>IFERROR(SUM(C2287/'Transfers of Funds'!$F$57),0)</f>
        <v>0</v>
      </c>
      <c r="L2287" s="21"/>
      <c r="M2287" s="47" t="s">
        <v>162</v>
      </c>
      <c r="N2287" s="46"/>
    </row>
    <row r="2288" spans="1:14" s="23" customFormat="1" ht="14.25" customHeight="1">
      <c r="A2288" s="115"/>
      <c r="B2288" s="308" t="str">
        <f>IF(A2288="","",VLOOKUP(A2288,'Project Budget vs Exp'!$B$9:$G$52,2,FALSE))</f>
        <v/>
      </c>
      <c r="C2288" s="117"/>
      <c r="D2288" s="116"/>
      <c r="E2288" s="118"/>
      <c r="F2288" s="119"/>
      <c r="G2288" s="120"/>
      <c r="H2288" s="120"/>
      <c r="I2288" s="418">
        <f t="shared" si="36"/>
        <v>0</v>
      </c>
      <c r="J2288" s="331"/>
      <c r="K2288" s="332">
        <f>IFERROR(SUM(C2288/'Transfers of Funds'!$F$57),0)</f>
        <v>0</v>
      </c>
      <c r="L2288" s="21"/>
      <c r="M2288" s="47" t="s">
        <v>162</v>
      </c>
      <c r="N2288" s="46"/>
    </row>
    <row r="2289" spans="1:14" s="23" customFormat="1" ht="14.25" customHeight="1">
      <c r="A2289" s="115"/>
      <c r="B2289" s="308" t="str">
        <f>IF(A2289="","",VLOOKUP(A2289,'Project Budget vs Exp'!$B$9:$G$52,2,FALSE))</f>
        <v/>
      </c>
      <c r="C2289" s="117"/>
      <c r="D2289" s="116"/>
      <c r="E2289" s="118"/>
      <c r="F2289" s="119"/>
      <c r="G2289" s="120"/>
      <c r="H2289" s="120"/>
      <c r="I2289" s="418">
        <f t="shared" si="36"/>
        <v>0</v>
      </c>
      <c r="J2289" s="331"/>
      <c r="K2289" s="332">
        <f>IFERROR(SUM(C2289/'Transfers of Funds'!$F$57),0)</f>
        <v>0</v>
      </c>
      <c r="L2289" s="21"/>
      <c r="M2289" s="47" t="s">
        <v>162</v>
      </c>
      <c r="N2289" s="46"/>
    </row>
    <row r="2290" spans="1:14" s="23" customFormat="1" ht="14.25" customHeight="1">
      <c r="A2290" s="115"/>
      <c r="B2290" s="308" t="str">
        <f>IF(A2290="","",VLOOKUP(A2290,'Project Budget vs Exp'!$B$9:$G$52,2,FALSE))</f>
        <v/>
      </c>
      <c r="C2290" s="117"/>
      <c r="D2290" s="116"/>
      <c r="E2290" s="118"/>
      <c r="F2290" s="119"/>
      <c r="G2290" s="120"/>
      <c r="H2290" s="120"/>
      <c r="I2290" s="418">
        <f t="shared" si="36"/>
        <v>0</v>
      </c>
      <c r="J2290" s="331"/>
      <c r="K2290" s="332">
        <f>IFERROR(SUM(C2290/'Transfers of Funds'!$F$57),0)</f>
        <v>0</v>
      </c>
      <c r="L2290" s="21"/>
      <c r="M2290" s="47" t="s">
        <v>162</v>
      </c>
      <c r="N2290" s="46"/>
    </row>
    <row r="2291" spans="1:14" s="23" customFormat="1" ht="14.25" customHeight="1">
      <c r="A2291" s="115"/>
      <c r="B2291" s="308" t="str">
        <f>IF(A2291="","",VLOOKUP(A2291,'Project Budget vs Exp'!$B$9:$G$52,2,FALSE))</f>
        <v/>
      </c>
      <c r="C2291" s="117"/>
      <c r="D2291" s="116"/>
      <c r="E2291" s="118"/>
      <c r="F2291" s="119"/>
      <c r="G2291" s="120"/>
      <c r="H2291" s="120"/>
      <c r="I2291" s="418">
        <f t="shared" si="36"/>
        <v>0</v>
      </c>
      <c r="J2291" s="331"/>
      <c r="K2291" s="332">
        <f>IFERROR(SUM(C2291/'Transfers of Funds'!$F$57),0)</f>
        <v>0</v>
      </c>
      <c r="L2291" s="21"/>
      <c r="M2291" s="47" t="s">
        <v>162</v>
      </c>
      <c r="N2291" s="46"/>
    </row>
    <row r="2292" spans="1:14" s="23" customFormat="1" ht="14.25" customHeight="1">
      <c r="A2292" s="115"/>
      <c r="B2292" s="308" t="str">
        <f>IF(A2292="","",VLOOKUP(A2292,'Project Budget vs Exp'!$B$9:$G$52,2,FALSE))</f>
        <v/>
      </c>
      <c r="C2292" s="117"/>
      <c r="D2292" s="116"/>
      <c r="E2292" s="118"/>
      <c r="F2292" s="119"/>
      <c r="G2292" s="120"/>
      <c r="H2292" s="120"/>
      <c r="I2292" s="418">
        <f t="shared" si="36"/>
        <v>0</v>
      </c>
      <c r="J2292" s="331"/>
      <c r="K2292" s="332">
        <f>IFERROR(SUM(C2292/'Transfers of Funds'!$F$57),0)</f>
        <v>0</v>
      </c>
      <c r="L2292" s="21"/>
      <c r="M2292" s="47" t="s">
        <v>162</v>
      </c>
      <c r="N2292" s="46"/>
    </row>
    <row r="2293" spans="1:14" s="23" customFormat="1" ht="14.25" customHeight="1">
      <c r="A2293" s="115"/>
      <c r="B2293" s="308" t="str">
        <f>IF(A2293="","",VLOOKUP(A2293,'Project Budget vs Exp'!$B$9:$G$52,2,FALSE))</f>
        <v/>
      </c>
      <c r="C2293" s="117"/>
      <c r="D2293" s="116"/>
      <c r="E2293" s="118"/>
      <c r="F2293" s="119"/>
      <c r="G2293" s="120"/>
      <c r="H2293" s="120"/>
      <c r="I2293" s="418">
        <f t="shared" si="36"/>
        <v>0</v>
      </c>
      <c r="J2293" s="331"/>
      <c r="K2293" s="332">
        <f>IFERROR(SUM(C2293/'Transfers of Funds'!$F$57),0)</f>
        <v>0</v>
      </c>
      <c r="L2293" s="21"/>
      <c r="M2293" s="47" t="s">
        <v>162</v>
      </c>
      <c r="N2293" s="46"/>
    </row>
    <row r="2294" spans="1:14" s="23" customFormat="1" ht="14.25" customHeight="1">
      <c r="A2294" s="115"/>
      <c r="B2294" s="308" t="str">
        <f>IF(A2294="","",VLOOKUP(A2294,'Project Budget vs Exp'!$B$9:$G$52,2,FALSE))</f>
        <v/>
      </c>
      <c r="C2294" s="117"/>
      <c r="D2294" s="116"/>
      <c r="E2294" s="118"/>
      <c r="F2294" s="119"/>
      <c r="G2294" s="120"/>
      <c r="H2294" s="120"/>
      <c r="I2294" s="418">
        <f t="shared" si="36"/>
        <v>0</v>
      </c>
      <c r="J2294" s="331"/>
      <c r="K2294" s="332">
        <f>IFERROR(SUM(C2294/'Transfers of Funds'!$F$57),0)</f>
        <v>0</v>
      </c>
      <c r="L2294" s="21"/>
      <c r="M2294" s="47" t="s">
        <v>162</v>
      </c>
      <c r="N2294" s="46"/>
    </row>
    <row r="2295" spans="1:14" s="23" customFormat="1" ht="14.25" customHeight="1">
      <c r="A2295" s="115"/>
      <c r="B2295" s="308" t="str">
        <f>IF(A2295="","",VLOOKUP(A2295,'Project Budget vs Exp'!$B$9:$G$52,2,FALSE))</f>
        <v/>
      </c>
      <c r="C2295" s="117"/>
      <c r="D2295" s="116"/>
      <c r="E2295" s="118"/>
      <c r="F2295" s="119"/>
      <c r="G2295" s="120"/>
      <c r="H2295" s="120"/>
      <c r="I2295" s="418">
        <f t="shared" si="36"/>
        <v>0</v>
      </c>
      <c r="J2295" s="331"/>
      <c r="K2295" s="332">
        <f>IFERROR(SUM(C2295/'Transfers of Funds'!$F$57),0)</f>
        <v>0</v>
      </c>
      <c r="L2295" s="21"/>
      <c r="M2295" s="47" t="s">
        <v>162</v>
      </c>
      <c r="N2295" s="46"/>
    </row>
    <row r="2296" spans="1:14" s="23" customFormat="1" ht="14.25" customHeight="1">
      <c r="A2296" s="115"/>
      <c r="B2296" s="308" t="str">
        <f>IF(A2296="","",VLOOKUP(A2296,'Project Budget vs Exp'!$B$9:$G$52,2,FALSE))</f>
        <v/>
      </c>
      <c r="C2296" s="117"/>
      <c r="D2296" s="116"/>
      <c r="E2296" s="118"/>
      <c r="F2296" s="119"/>
      <c r="G2296" s="120"/>
      <c r="H2296" s="120"/>
      <c r="I2296" s="418">
        <f t="shared" si="36"/>
        <v>0</v>
      </c>
      <c r="J2296" s="331"/>
      <c r="K2296" s="332">
        <f>IFERROR(SUM(C2296/'Transfers of Funds'!$F$57),0)</f>
        <v>0</v>
      </c>
      <c r="L2296" s="21"/>
      <c r="M2296" s="47" t="s">
        <v>162</v>
      </c>
      <c r="N2296" s="46"/>
    </row>
    <row r="2297" spans="1:14" s="23" customFormat="1" ht="14.25" customHeight="1">
      <c r="A2297" s="115"/>
      <c r="B2297" s="308" t="str">
        <f>IF(A2297="","",VLOOKUP(A2297,'Project Budget vs Exp'!$B$9:$G$52,2,FALSE))</f>
        <v/>
      </c>
      <c r="C2297" s="117"/>
      <c r="D2297" s="116"/>
      <c r="E2297" s="118"/>
      <c r="F2297" s="119"/>
      <c r="G2297" s="120"/>
      <c r="H2297" s="120"/>
      <c r="I2297" s="418">
        <f t="shared" si="36"/>
        <v>0</v>
      </c>
      <c r="J2297" s="331"/>
      <c r="K2297" s="332">
        <f>IFERROR(SUM(C2297/'Transfers of Funds'!$F$57),0)</f>
        <v>0</v>
      </c>
      <c r="L2297" s="21"/>
      <c r="M2297" s="47" t="s">
        <v>162</v>
      </c>
      <c r="N2297" s="46"/>
    </row>
    <row r="2298" spans="1:14" s="23" customFormat="1" ht="14.25" customHeight="1">
      <c r="A2298" s="115"/>
      <c r="B2298" s="308" t="str">
        <f>IF(A2298="","",VLOOKUP(A2298,'Project Budget vs Exp'!$B$9:$G$52,2,FALSE))</f>
        <v/>
      </c>
      <c r="C2298" s="117"/>
      <c r="D2298" s="116"/>
      <c r="E2298" s="118"/>
      <c r="F2298" s="119"/>
      <c r="G2298" s="120"/>
      <c r="H2298" s="120"/>
      <c r="I2298" s="418">
        <f t="shared" si="36"/>
        <v>0</v>
      </c>
      <c r="J2298" s="331"/>
      <c r="K2298" s="332">
        <f>IFERROR(SUM(C2298/'Transfers of Funds'!$F$57),0)</f>
        <v>0</v>
      </c>
      <c r="L2298" s="21"/>
      <c r="M2298" s="47" t="s">
        <v>162</v>
      </c>
      <c r="N2298" s="46"/>
    </row>
    <row r="2299" spans="1:14" s="23" customFormat="1" ht="14.25" customHeight="1">
      <c r="A2299" s="115"/>
      <c r="B2299" s="308" t="str">
        <f>IF(A2299="","",VLOOKUP(A2299,'Project Budget vs Exp'!$B$9:$G$52,2,FALSE))</f>
        <v/>
      </c>
      <c r="C2299" s="117"/>
      <c r="D2299" s="116"/>
      <c r="E2299" s="118"/>
      <c r="F2299" s="119"/>
      <c r="G2299" s="120"/>
      <c r="H2299" s="120"/>
      <c r="I2299" s="418">
        <f t="shared" si="36"/>
        <v>0</v>
      </c>
      <c r="J2299" s="331"/>
      <c r="K2299" s="332">
        <f>IFERROR(SUM(C2299/'Transfers of Funds'!$F$57),0)</f>
        <v>0</v>
      </c>
      <c r="L2299" s="21"/>
      <c r="M2299" s="47" t="s">
        <v>162</v>
      </c>
      <c r="N2299" s="46"/>
    </row>
    <row r="2300" spans="1:14" s="23" customFormat="1" ht="14.25" customHeight="1">
      <c r="A2300" s="115"/>
      <c r="B2300" s="308" t="str">
        <f>IF(A2300="","",VLOOKUP(A2300,'Project Budget vs Exp'!$B$9:$G$52,2,FALSE))</f>
        <v/>
      </c>
      <c r="C2300" s="117"/>
      <c r="D2300" s="116"/>
      <c r="E2300" s="118"/>
      <c r="F2300" s="119"/>
      <c r="G2300" s="120"/>
      <c r="H2300" s="120"/>
      <c r="I2300" s="418">
        <f t="shared" si="36"/>
        <v>0</v>
      </c>
      <c r="J2300" s="331"/>
      <c r="K2300" s="332">
        <f>IFERROR(SUM(C2300/'Transfers of Funds'!$F$57),0)</f>
        <v>0</v>
      </c>
      <c r="L2300" s="21"/>
      <c r="M2300" s="47" t="s">
        <v>162</v>
      </c>
      <c r="N2300" s="46"/>
    </row>
    <row r="2301" spans="1:14" s="23" customFormat="1" ht="14.25" customHeight="1">
      <c r="A2301" s="115"/>
      <c r="B2301" s="308" t="str">
        <f>IF(A2301="","",VLOOKUP(A2301,'Project Budget vs Exp'!$B$9:$G$52,2,FALSE))</f>
        <v/>
      </c>
      <c r="C2301" s="117"/>
      <c r="D2301" s="116"/>
      <c r="E2301" s="118"/>
      <c r="F2301" s="119"/>
      <c r="G2301" s="120"/>
      <c r="H2301" s="120"/>
      <c r="I2301" s="418">
        <f t="shared" si="36"/>
        <v>0</v>
      </c>
      <c r="J2301" s="331"/>
      <c r="K2301" s="332">
        <f>IFERROR(SUM(C2301/'Transfers of Funds'!$F$57),0)</f>
        <v>0</v>
      </c>
      <c r="L2301" s="21"/>
      <c r="M2301" s="47" t="s">
        <v>162</v>
      </c>
      <c r="N2301" s="46"/>
    </row>
    <row r="2302" spans="1:14" s="23" customFormat="1" ht="14.25" customHeight="1">
      <c r="A2302" s="115"/>
      <c r="B2302" s="308" t="str">
        <f>IF(A2302="","",VLOOKUP(A2302,'Project Budget vs Exp'!$B$9:$G$52,2,FALSE))</f>
        <v/>
      </c>
      <c r="C2302" s="117"/>
      <c r="D2302" s="116"/>
      <c r="E2302" s="118"/>
      <c r="F2302" s="119"/>
      <c r="G2302" s="120"/>
      <c r="H2302" s="120"/>
      <c r="I2302" s="418">
        <f t="shared" si="36"/>
        <v>0</v>
      </c>
      <c r="J2302" s="331"/>
      <c r="K2302" s="332">
        <f>IFERROR(SUM(C2302/'Transfers of Funds'!$F$57),0)</f>
        <v>0</v>
      </c>
      <c r="L2302" s="21"/>
      <c r="M2302" s="47" t="s">
        <v>162</v>
      </c>
      <c r="N2302" s="46"/>
    </row>
    <row r="2303" spans="1:14" s="23" customFormat="1" ht="14.25" customHeight="1">
      <c r="A2303" s="115"/>
      <c r="B2303" s="308" t="str">
        <f>IF(A2303="","",VLOOKUP(A2303,'Project Budget vs Exp'!$B$9:$G$52,2,FALSE))</f>
        <v/>
      </c>
      <c r="C2303" s="117"/>
      <c r="D2303" s="116"/>
      <c r="E2303" s="118"/>
      <c r="F2303" s="119"/>
      <c r="G2303" s="120"/>
      <c r="H2303" s="120"/>
      <c r="I2303" s="418">
        <f t="shared" si="36"/>
        <v>0</v>
      </c>
      <c r="J2303" s="331"/>
      <c r="K2303" s="332">
        <f>IFERROR(SUM(C2303/'Transfers of Funds'!$F$57),0)</f>
        <v>0</v>
      </c>
      <c r="L2303" s="21"/>
      <c r="M2303" s="47" t="s">
        <v>162</v>
      </c>
      <c r="N2303" s="46"/>
    </row>
    <row r="2304" spans="1:14" s="23" customFormat="1" ht="14.25" customHeight="1">
      <c r="A2304" s="115"/>
      <c r="B2304" s="308" t="str">
        <f>IF(A2304="","",VLOOKUP(A2304,'Project Budget vs Exp'!$B$9:$G$52,2,FALSE))</f>
        <v/>
      </c>
      <c r="C2304" s="117"/>
      <c r="D2304" s="116"/>
      <c r="E2304" s="118"/>
      <c r="F2304" s="119"/>
      <c r="G2304" s="120"/>
      <c r="H2304" s="120"/>
      <c r="I2304" s="418">
        <f t="shared" si="36"/>
        <v>0</v>
      </c>
      <c r="J2304" s="331"/>
      <c r="K2304" s="332">
        <f>IFERROR(SUM(C2304/'Transfers of Funds'!$F$57),0)</f>
        <v>0</v>
      </c>
      <c r="L2304" s="21"/>
      <c r="M2304" s="47" t="s">
        <v>162</v>
      </c>
      <c r="N2304" s="46"/>
    </row>
    <row r="2305" spans="1:14" s="23" customFormat="1" ht="14.25" customHeight="1">
      <c r="A2305" s="115"/>
      <c r="B2305" s="308" t="str">
        <f>IF(A2305="","",VLOOKUP(A2305,'Project Budget vs Exp'!$B$9:$G$52,2,FALSE))</f>
        <v/>
      </c>
      <c r="C2305" s="117"/>
      <c r="D2305" s="116"/>
      <c r="E2305" s="118"/>
      <c r="F2305" s="119"/>
      <c r="G2305" s="120"/>
      <c r="H2305" s="120"/>
      <c r="I2305" s="418">
        <f t="shared" si="36"/>
        <v>0</v>
      </c>
      <c r="J2305" s="331"/>
      <c r="K2305" s="332">
        <f>IFERROR(SUM(C2305/'Transfers of Funds'!$F$57),0)</f>
        <v>0</v>
      </c>
      <c r="L2305" s="21"/>
      <c r="M2305" s="47" t="s">
        <v>162</v>
      </c>
      <c r="N2305" s="46"/>
    </row>
    <row r="2306" spans="1:14" s="23" customFormat="1" ht="14.25" customHeight="1">
      <c r="A2306" s="115"/>
      <c r="B2306" s="308" t="str">
        <f>IF(A2306="","",VLOOKUP(A2306,'Project Budget vs Exp'!$B$9:$G$52,2,FALSE))</f>
        <v/>
      </c>
      <c r="C2306" s="117"/>
      <c r="D2306" s="116"/>
      <c r="E2306" s="118"/>
      <c r="F2306" s="119"/>
      <c r="G2306" s="120"/>
      <c r="H2306" s="120"/>
      <c r="I2306" s="418">
        <f t="shared" si="36"/>
        <v>0</v>
      </c>
      <c r="J2306" s="331"/>
      <c r="K2306" s="332">
        <f>IFERROR(SUM(C2306/'Transfers of Funds'!$F$57),0)</f>
        <v>0</v>
      </c>
      <c r="L2306" s="21"/>
      <c r="M2306" s="47" t="s">
        <v>162</v>
      </c>
      <c r="N2306" s="46"/>
    </row>
    <row r="2307" spans="1:14" s="23" customFormat="1" ht="14.25" customHeight="1">
      <c r="A2307" s="115"/>
      <c r="B2307" s="308" t="str">
        <f>IF(A2307="","",VLOOKUP(A2307,'Project Budget vs Exp'!$B$9:$G$52,2,FALSE))</f>
        <v/>
      </c>
      <c r="C2307" s="117"/>
      <c r="D2307" s="116"/>
      <c r="E2307" s="118"/>
      <c r="F2307" s="119"/>
      <c r="G2307" s="120"/>
      <c r="H2307" s="120"/>
      <c r="I2307" s="418">
        <f t="shared" si="36"/>
        <v>0</v>
      </c>
      <c r="J2307" s="331"/>
      <c r="K2307" s="332">
        <f>IFERROR(SUM(C2307/'Transfers of Funds'!$F$57),0)</f>
        <v>0</v>
      </c>
      <c r="L2307" s="21"/>
      <c r="M2307" s="47" t="s">
        <v>162</v>
      </c>
      <c r="N2307" s="46"/>
    </row>
    <row r="2308" spans="1:14" s="23" customFormat="1" ht="14.25" customHeight="1">
      <c r="A2308" s="115"/>
      <c r="B2308" s="308" t="str">
        <f>IF(A2308="","",VLOOKUP(A2308,'Project Budget vs Exp'!$B$9:$G$52,2,FALSE))</f>
        <v/>
      </c>
      <c r="C2308" s="117"/>
      <c r="D2308" s="116"/>
      <c r="E2308" s="118"/>
      <c r="F2308" s="119"/>
      <c r="G2308" s="120"/>
      <c r="H2308" s="120"/>
      <c r="I2308" s="418">
        <f t="shared" si="36"/>
        <v>0</v>
      </c>
      <c r="J2308" s="331"/>
      <c r="K2308" s="332">
        <f>IFERROR(SUM(C2308/'Transfers of Funds'!$F$57),0)</f>
        <v>0</v>
      </c>
      <c r="L2308" s="21"/>
      <c r="M2308" s="47" t="s">
        <v>162</v>
      </c>
      <c r="N2308" s="46"/>
    </row>
    <row r="2309" spans="1:14" s="23" customFormat="1" ht="14.25" customHeight="1">
      <c r="A2309" s="115"/>
      <c r="B2309" s="308" t="str">
        <f>IF(A2309="","",VLOOKUP(A2309,'Project Budget vs Exp'!$B$9:$G$52,2,FALSE))</f>
        <v/>
      </c>
      <c r="C2309" s="117"/>
      <c r="D2309" s="116"/>
      <c r="E2309" s="118"/>
      <c r="F2309" s="119"/>
      <c r="G2309" s="120"/>
      <c r="H2309" s="120"/>
      <c r="I2309" s="418">
        <f t="shared" si="36"/>
        <v>0</v>
      </c>
      <c r="J2309" s="331"/>
      <c r="K2309" s="332">
        <f>IFERROR(SUM(C2309/'Transfers of Funds'!$F$57),0)</f>
        <v>0</v>
      </c>
      <c r="L2309" s="21"/>
      <c r="M2309" s="47" t="s">
        <v>162</v>
      </c>
      <c r="N2309" s="46"/>
    </row>
    <row r="2310" spans="1:14" s="23" customFormat="1" ht="14.25" customHeight="1">
      <c r="A2310" s="115"/>
      <c r="B2310" s="308" t="str">
        <f>IF(A2310="","",VLOOKUP(A2310,'Project Budget vs Exp'!$B$9:$G$52,2,FALSE))</f>
        <v/>
      </c>
      <c r="C2310" s="117"/>
      <c r="D2310" s="116"/>
      <c r="E2310" s="118"/>
      <c r="F2310" s="119"/>
      <c r="G2310" s="120"/>
      <c r="H2310" s="120"/>
      <c r="I2310" s="418">
        <f t="shared" si="36"/>
        <v>0</v>
      </c>
      <c r="J2310" s="331"/>
      <c r="K2310" s="332">
        <f>IFERROR(SUM(C2310/'Transfers of Funds'!$F$57),0)</f>
        <v>0</v>
      </c>
      <c r="L2310" s="21"/>
      <c r="M2310" s="47" t="s">
        <v>162</v>
      </c>
      <c r="N2310" s="46"/>
    </row>
    <row r="2311" spans="1:14" s="23" customFormat="1" ht="14.25" customHeight="1">
      <c r="A2311" s="115"/>
      <c r="B2311" s="308" t="str">
        <f>IF(A2311="","",VLOOKUP(A2311,'Project Budget vs Exp'!$B$9:$G$52,2,FALSE))</f>
        <v/>
      </c>
      <c r="C2311" s="117"/>
      <c r="D2311" s="116"/>
      <c r="E2311" s="118"/>
      <c r="F2311" s="119"/>
      <c r="G2311" s="120"/>
      <c r="H2311" s="120"/>
      <c r="I2311" s="418">
        <f t="shared" si="36"/>
        <v>0</v>
      </c>
      <c r="J2311" s="331"/>
      <c r="K2311" s="332">
        <f>IFERROR(SUM(C2311/'Transfers of Funds'!$F$57),0)</f>
        <v>0</v>
      </c>
      <c r="L2311" s="21"/>
      <c r="M2311" s="47" t="s">
        <v>162</v>
      </c>
      <c r="N2311" s="46"/>
    </row>
    <row r="2312" spans="1:14" s="23" customFormat="1" ht="14.25" customHeight="1">
      <c r="A2312" s="115"/>
      <c r="B2312" s="308" t="str">
        <f>IF(A2312="","",VLOOKUP(A2312,'Project Budget vs Exp'!$B$9:$G$52,2,FALSE))</f>
        <v/>
      </c>
      <c r="C2312" s="117"/>
      <c r="D2312" s="116"/>
      <c r="E2312" s="118"/>
      <c r="F2312" s="119"/>
      <c r="G2312" s="120"/>
      <c r="H2312" s="120"/>
      <c r="I2312" s="418">
        <f t="shared" si="36"/>
        <v>0</v>
      </c>
      <c r="J2312" s="331"/>
      <c r="K2312" s="332">
        <f>IFERROR(SUM(C2312/'Transfers of Funds'!$F$57),0)</f>
        <v>0</v>
      </c>
      <c r="L2312" s="21"/>
      <c r="M2312" s="47" t="s">
        <v>162</v>
      </c>
      <c r="N2312" s="46"/>
    </row>
    <row r="2313" spans="1:14" s="23" customFormat="1" ht="14.25" customHeight="1">
      <c r="A2313" s="115"/>
      <c r="B2313" s="308" t="str">
        <f>IF(A2313="","",VLOOKUP(A2313,'Project Budget vs Exp'!$B$9:$G$52,2,FALSE))</f>
        <v/>
      </c>
      <c r="C2313" s="117"/>
      <c r="D2313" s="116"/>
      <c r="E2313" s="118"/>
      <c r="F2313" s="119"/>
      <c r="G2313" s="120"/>
      <c r="H2313" s="120"/>
      <c r="I2313" s="418">
        <f t="shared" si="36"/>
        <v>0</v>
      </c>
      <c r="J2313" s="331"/>
      <c r="K2313" s="332">
        <f>IFERROR(SUM(C2313/'Transfers of Funds'!$F$57),0)</f>
        <v>0</v>
      </c>
      <c r="L2313" s="21"/>
      <c r="M2313" s="47" t="s">
        <v>162</v>
      </c>
      <c r="N2313" s="46"/>
    </row>
    <row r="2314" spans="1:14" s="23" customFormat="1" ht="14.25" customHeight="1">
      <c r="A2314" s="115"/>
      <c r="B2314" s="308" t="str">
        <f>IF(A2314="","",VLOOKUP(A2314,'Project Budget vs Exp'!$B$9:$G$52,2,FALSE))</f>
        <v/>
      </c>
      <c r="C2314" s="117"/>
      <c r="D2314" s="116"/>
      <c r="E2314" s="118"/>
      <c r="F2314" s="119"/>
      <c r="G2314" s="120"/>
      <c r="H2314" s="120"/>
      <c r="I2314" s="418">
        <f t="shared" si="36"/>
        <v>0</v>
      </c>
      <c r="J2314" s="331"/>
      <c r="K2314" s="332">
        <f>IFERROR(SUM(C2314/'Transfers of Funds'!$F$57),0)</f>
        <v>0</v>
      </c>
      <c r="L2314" s="21"/>
      <c r="M2314" s="47" t="s">
        <v>162</v>
      </c>
      <c r="N2314" s="46"/>
    </row>
    <row r="2315" spans="1:14" s="23" customFormat="1" ht="14.25" customHeight="1">
      <c r="A2315" s="115"/>
      <c r="B2315" s="308" t="str">
        <f>IF(A2315="","",VLOOKUP(A2315,'Project Budget vs Exp'!$B$9:$G$52,2,FALSE))</f>
        <v/>
      </c>
      <c r="C2315" s="117"/>
      <c r="D2315" s="116"/>
      <c r="E2315" s="118"/>
      <c r="F2315" s="119"/>
      <c r="G2315" s="120"/>
      <c r="H2315" s="120"/>
      <c r="I2315" s="418">
        <f t="shared" si="36"/>
        <v>0</v>
      </c>
      <c r="J2315" s="331"/>
      <c r="K2315" s="332">
        <f>IFERROR(SUM(C2315/'Transfers of Funds'!$F$57),0)</f>
        <v>0</v>
      </c>
      <c r="L2315" s="21"/>
      <c r="M2315" s="47" t="s">
        <v>162</v>
      </c>
      <c r="N2315" s="46"/>
    </row>
    <row r="2316" spans="1:14" s="23" customFormat="1" ht="14.25" customHeight="1">
      <c r="A2316" s="115"/>
      <c r="B2316" s="308" t="str">
        <f>IF(A2316="","",VLOOKUP(A2316,'Project Budget vs Exp'!$B$9:$G$52,2,FALSE))</f>
        <v/>
      </c>
      <c r="C2316" s="117"/>
      <c r="D2316" s="116"/>
      <c r="E2316" s="118"/>
      <c r="F2316" s="119"/>
      <c r="G2316" s="120"/>
      <c r="H2316" s="120"/>
      <c r="I2316" s="418">
        <f t="shared" si="36"/>
        <v>0</v>
      </c>
      <c r="J2316" s="331"/>
      <c r="K2316" s="332">
        <f>IFERROR(SUM(C2316/'Transfers of Funds'!$F$57),0)</f>
        <v>0</v>
      </c>
      <c r="L2316" s="21"/>
      <c r="M2316" s="47" t="s">
        <v>162</v>
      </c>
      <c r="N2316" s="46"/>
    </row>
    <row r="2317" spans="1:14" s="23" customFormat="1" ht="14.25" customHeight="1">
      <c r="A2317" s="115"/>
      <c r="B2317" s="308" t="str">
        <f>IF(A2317="","",VLOOKUP(A2317,'Project Budget vs Exp'!$B$9:$G$52,2,FALSE))</f>
        <v/>
      </c>
      <c r="C2317" s="117"/>
      <c r="D2317" s="116"/>
      <c r="E2317" s="118"/>
      <c r="F2317" s="119"/>
      <c r="G2317" s="120"/>
      <c r="H2317" s="120"/>
      <c r="I2317" s="418">
        <f t="shared" si="36"/>
        <v>0</v>
      </c>
      <c r="J2317" s="331"/>
      <c r="K2317" s="332">
        <f>IFERROR(SUM(C2317/'Transfers of Funds'!$F$57),0)</f>
        <v>0</v>
      </c>
      <c r="L2317" s="21"/>
      <c r="M2317" s="47" t="s">
        <v>162</v>
      </c>
      <c r="N2317" s="46"/>
    </row>
    <row r="2318" spans="1:14" s="23" customFormat="1" ht="14.25" customHeight="1">
      <c r="A2318" s="115"/>
      <c r="B2318" s="308" t="str">
        <f>IF(A2318="","",VLOOKUP(A2318,'Project Budget vs Exp'!$B$9:$G$52,2,FALSE))</f>
        <v/>
      </c>
      <c r="C2318" s="117"/>
      <c r="D2318" s="116"/>
      <c r="E2318" s="118"/>
      <c r="F2318" s="119"/>
      <c r="G2318" s="120"/>
      <c r="H2318" s="120"/>
      <c r="I2318" s="418">
        <f t="shared" si="36"/>
        <v>0</v>
      </c>
      <c r="J2318" s="331"/>
      <c r="K2318" s="332">
        <f>IFERROR(SUM(C2318/'Transfers of Funds'!$F$57),0)</f>
        <v>0</v>
      </c>
      <c r="L2318" s="21"/>
      <c r="M2318" s="47" t="s">
        <v>162</v>
      </c>
      <c r="N2318" s="46"/>
    </row>
    <row r="2319" spans="1:14" s="23" customFormat="1" ht="14.25" customHeight="1">
      <c r="A2319" s="115"/>
      <c r="B2319" s="308" t="str">
        <f>IF(A2319="","",VLOOKUP(A2319,'Project Budget vs Exp'!$B$9:$G$52,2,FALSE))</f>
        <v/>
      </c>
      <c r="C2319" s="117"/>
      <c r="D2319" s="116"/>
      <c r="E2319" s="118"/>
      <c r="F2319" s="119"/>
      <c r="G2319" s="120"/>
      <c r="H2319" s="120"/>
      <c r="I2319" s="418">
        <f t="shared" si="36"/>
        <v>0</v>
      </c>
      <c r="J2319" s="331"/>
      <c r="K2319" s="332">
        <f>IFERROR(SUM(C2319/'Transfers of Funds'!$F$57),0)</f>
        <v>0</v>
      </c>
      <c r="L2319" s="21"/>
      <c r="M2319" s="47" t="s">
        <v>162</v>
      </c>
      <c r="N2319" s="46"/>
    </row>
    <row r="2320" spans="1:14" s="23" customFormat="1" ht="14.25" customHeight="1">
      <c r="A2320" s="115"/>
      <c r="B2320" s="308" t="str">
        <f>IF(A2320="","",VLOOKUP(A2320,'Project Budget vs Exp'!$B$9:$G$52,2,FALSE))</f>
        <v/>
      </c>
      <c r="C2320" s="117"/>
      <c r="D2320" s="116"/>
      <c r="E2320" s="118"/>
      <c r="F2320" s="119"/>
      <c r="G2320" s="120"/>
      <c r="H2320" s="120"/>
      <c r="I2320" s="418">
        <f t="shared" si="36"/>
        <v>0</v>
      </c>
      <c r="J2320" s="331"/>
      <c r="K2320" s="332">
        <f>IFERROR(SUM(C2320/'Transfers of Funds'!$F$57),0)</f>
        <v>0</v>
      </c>
      <c r="L2320" s="21"/>
      <c r="M2320" s="47" t="s">
        <v>162</v>
      </c>
      <c r="N2320" s="46"/>
    </row>
    <row r="2321" spans="1:14" s="23" customFormat="1" ht="14.25" customHeight="1">
      <c r="A2321" s="115"/>
      <c r="B2321" s="308" t="str">
        <f>IF(A2321="","",VLOOKUP(A2321,'Project Budget vs Exp'!$B$9:$G$52,2,FALSE))</f>
        <v/>
      </c>
      <c r="C2321" s="117"/>
      <c r="D2321" s="116"/>
      <c r="E2321" s="118"/>
      <c r="F2321" s="119"/>
      <c r="G2321" s="120"/>
      <c r="H2321" s="120"/>
      <c r="I2321" s="418">
        <f t="shared" si="36"/>
        <v>0</v>
      </c>
      <c r="J2321" s="331"/>
      <c r="K2321" s="332">
        <f>IFERROR(SUM(C2321/'Transfers of Funds'!$F$57),0)</f>
        <v>0</v>
      </c>
      <c r="L2321" s="21"/>
      <c r="M2321" s="47" t="s">
        <v>162</v>
      </c>
      <c r="N2321" s="46"/>
    </row>
    <row r="2322" spans="1:14" s="23" customFormat="1" ht="14.25" customHeight="1">
      <c r="A2322" s="115"/>
      <c r="B2322" s="308" t="str">
        <f>IF(A2322="","",VLOOKUP(A2322,'Project Budget vs Exp'!$B$9:$G$52,2,FALSE))</f>
        <v/>
      </c>
      <c r="C2322" s="117"/>
      <c r="D2322" s="116"/>
      <c r="E2322" s="118"/>
      <c r="F2322" s="119"/>
      <c r="G2322" s="120"/>
      <c r="H2322" s="120"/>
      <c r="I2322" s="418">
        <f t="shared" si="36"/>
        <v>0</v>
      </c>
      <c r="J2322" s="331"/>
      <c r="K2322" s="332">
        <f>IFERROR(SUM(C2322/'Transfers of Funds'!$F$57),0)</f>
        <v>0</v>
      </c>
      <c r="L2322" s="21"/>
      <c r="M2322" s="47" t="s">
        <v>162</v>
      </c>
      <c r="N2322" s="46"/>
    </row>
    <row r="2323" spans="1:14" s="23" customFormat="1" ht="14.25" customHeight="1">
      <c r="A2323" s="115"/>
      <c r="B2323" s="308" t="str">
        <f>IF(A2323="","",VLOOKUP(A2323,'Project Budget vs Exp'!$B$9:$G$52,2,FALSE))</f>
        <v/>
      </c>
      <c r="C2323" s="117"/>
      <c r="D2323" s="116"/>
      <c r="E2323" s="118"/>
      <c r="F2323" s="119"/>
      <c r="G2323" s="120"/>
      <c r="H2323" s="120"/>
      <c r="I2323" s="418">
        <f t="shared" si="36"/>
        <v>0</v>
      </c>
      <c r="J2323" s="331"/>
      <c r="K2323" s="332">
        <f>IFERROR(SUM(C2323/'Transfers of Funds'!$F$57),0)</f>
        <v>0</v>
      </c>
      <c r="L2323" s="21"/>
      <c r="M2323" s="47" t="s">
        <v>162</v>
      </c>
      <c r="N2323" s="46"/>
    </row>
    <row r="2324" spans="1:14" s="23" customFormat="1" ht="14.25" customHeight="1">
      <c r="A2324" s="115"/>
      <c r="B2324" s="308" t="str">
        <f>IF(A2324="","",VLOOKUP(A2324,'Project Budget vs Exp'!$B$9:$G$52,2,FALSE))</f>
        <v/>
      </c>
      <c r="C2324" s="117"/>
      <c r="D2324" s="116"/>
      <c r="E2324" s="118"/>
      <c r="F2324" s="119"/>
      <c r="G2324" s="120"/>
      <c r="H2324" s="120"/>
      <c r="I2324" s="418">
        <f t="shared" si="36"/>
        <v>0</v>
      </c>
      <c r="J2324" s="331"/>
      <c r="K2324" s="332">
        <f>IFERROR(SUM(C2324/'Transfers of Funds'!$F$57),0)</f>
        <v>0</v>
      </c>
      <c r="L2324" s="21"/>
      <c r="M2324" s="47" t="s">
        <v>162</v>
      </c>
      <c r="N2324" s="46"/>
    </row>
    <row r="2325" spans="1:14" s="23" customFormat="1" ht="14.25" customHeight="1">
      <c r="A2325" s="115"/>
      <c r="B2325" s="308" t="str">
        <f>IF(A2325="","",VLOOKUP(A2325,'Project Budget vs Exp'!$B$9:$G$52,2,FALSE))</f>
        <v/>
      </c>
      <c r="C2325" s="117"/>
      <c r="D2325" s="116"/>
      <c r="E2325" s="118"/>
      <c r="F2325" s="119"/>
      <c r="G2325" s="120"/>
      <c r="H2325" s="120"/>
      <c r="I2325" s="418">
        <f t="shared" ref="I2325:I2388" si="37">IF(OR(F$4="EUR",F$4="USD",F$4="GBP",F$4="CAD",F$4="NZD",F$4="AUD"),K2325,C2325)</f>
        <v>0</v>
      </c>
      <c r="J2325" s="331"/>
      <c r="K2325" s="332">
        <f>IFERROR(SUM(C2325/'Transfers of Funds'!$F$57),0)</f>
        <v>0</v>
      </c>
      <c r="L2325" s="21"/>
      <c r="M2325" s="47" t="s">
        <v>162</v>
      </c>
      <c r="N2325" s="46"/>
    </row>
    <row r="2326" spans="1:14" s="23" customFormat="1" ht="14.25" customHeight="1">
      <c r="A2326" s="115"/>
      <c r="B2326" s="308" t="str">
        <f>IF(A2326="","",VLOOKUP(A2326,'Project Budget vs Exp'!$B$9:$G$52,2,FALSE))</f>
        <v/>
      </c>
      <c r="C2326" s="117"/>
      <c r="D2326" s="116"/>
      <c r="E2326" s="118"/>
      <c r="F2326" s="119"/>
      <c r="G2326" s="120"/>
      <c r="H2326" s="120"/>
      <c r="I2326" s="418">
        <f t="shared" si="37"/>
        <v>0</v>
      </c>
      <c r="J2326" s="331"/>
      <c r="K2326" s="332">
        <f>IFERROR(SUM(C2326/'Transfers of Funds'!$F$57),0)</f>
        <v>0</v>
      </c>
      <c r="L2326" s="21"/>
      <c r="M2326" s="47" t="s">
        <v>162</v>
      </c>
      <c r="N2326" s="46"/>
    </row>
    <row r="2327" spans="1:14" s="23" customFormat="1" ht="14.25" customHeight="1">
      <c r="A2327" s="115"/>
      <c r="B2327" s="308" t="str">
        <f>IF(A2327="","",VLOOKUP(A2327,'Project Budget vs Exp'!$B$9:$G$52,2,FALSE))</f>
        <v/>
      </c>
      <c r="C2327" s="117"/>
      <c r="D2327" s="116"/>
      <c r="E2327" s="118"/>
      <c r="F2327" s="119"/>
      <c r="G2327" s="120"/>
      <c r="H2327" s="120"/>
      <c r="I2327" s="418">
        <f t="shared" si="37"/>
        <v>0</v>
      </c>
      <c r="J2327" s="331"/>
      <c r="K2327" s="332">
        <f>IFERROR(SUM(C2327/'Transfers of Funds'!$F$57),0)</f>
        <v>0</v>
      </c>
      <c r="L2327" s="21"/>
      <c r="M2327" s="47" t="s">
        <v>162</v>
      </c>
      <c r="N2327" s="46"/>
    </row>
    <row r="2328" spans="1:14" s="23" customFormat="1" ht="14.25" customHeight="1">
      <c r="A2328" s="115"/>
      <c r="B2328" s="308" t="str">
        <f>IF(A2328="","",VLOOKUP(A2328,'Project Budget vs Exp'!$B$9:$G$52,2,FALSE))</f>
        <v/>
      </c>
      <c r="C2328" s="117"/>
      <c r="D2328" s="116"/>
      <c r="E2328" s="118"/>
      <c r="F2328" s="119"/>
      <c r="G2328" s="120"/>
      <c r="H2328" s="120"/>
      <c r="I2328" s="418">
        <f t="shared" si="37"/>
        <v>0</v>
      </c>
      <c r="J2328" s="331"/>
      <c r="K2328" s="332">
        <f>IFERROR(SUM(C2328/'Transfers of Funds'!$F$57),0)</f>
        <v>0</v>
      </c>
      <c r="L2328" s="21"/>
      <c r="M2328" s="47" t="s">
        <v>162</v>
      </c>
      <c r="N2328" s="46"/>
    </row>
    <row r="2329" spans="1:14" s="23" customFormat="1" ht="14.25" customHeight="1">
      <c r="A2329" s="115"/>
      <c r="B2329" s="308" t="str">
        <f>IF(A2329="","",VLOOKUP(A2329,'Project Budget vs Exp'!$B$9:$G$52,2,FALSE))</f>
        <v/>
      </c>
      <c r="C2329" s="117"/>
      <c r="D2329" s="116"/>
      <c r="E2329" s="118"/>
      <c r="F2329" s="119"/>
      <c r="G2329" s="120"/>
      <c r="H2329" s="120"/>
      <c r="I2329" s="418">
        <f t="shared" si="37"/>
        <v>0</v>
      </c>
      <c r="J2329" s="331"/>
      <c r="K2329" s="332">
        <f>IFERROR(SUM(C2329/'Transfers of Funds'!$F$57),0)</f>
        <v>0</v>
      </c>
      <c r="L2329" s="21"/>
      <c r="M2329" s="47" t="s">
        <v>162</v>
      </c>
      <c r="N2329" s="46"/>
    </row>
    <row r="2330" spans="1:14" s="23" customFormat="1" ht="14.25" customHeight="1">
      <c r="A2330" s="115"/>
      <c r="B2330" s="308" t="str">
        <f>IF(A2330="","",VLOOKUP(A2330,'Project Budget vs Exp'!$B$9:$G$52,2,FALSE))</f>
        <v/>
      </c>
      <c r="C2330" s="117"/>
      <c r="D2330" s="116"/>
      <c r="E2330" s="118"/>
      <c r="F2330" s="119"/>
      <c r="G2330" s="120"/>
      <c r="H2330" s="120"/>
      <c r="I2330" s="418">
        <f t="shared" si="37"/>
        <v>0</v>
      </c>
      <c r="J2330" s="331"/>
      <c r="K2330" s="332">
        <f>IFERROR(SUM(C2330/'Transfers of Funds'!$F$57),0)</f>
        <v>0</v>
      </c>
      <c r="L2330" s="21"/>
      <c r="M2330" s="47" t="s">
        <v>162</v>
      </c>
      <c r="N2330" s="46"/>
    </row>
    <row r="2331" spans="1:14" s="23" customFormat="1" ht="14.25" customHeight="1">
      <c r="A2331" s="115"/>
      <c r="B2331" s="308" t="str">
        <f>IF(A2331="","",VLOOKUP(A2331,'Project Budget vs Exp'!$B$9:$G$52,2,FALSE))</f>
        <v/>
      </c>
      <c r="C2331" s="117"/>
      <c r="D2331" s="116"/>
      <c r="E2331" s="118"/>
      <c r="F2331" s="119"/>
      <c r="G2331" s="120"/>
      <c r="H2331" s="120"/>
      <c r="I2331" s="418">
        <f t="shared" si="37"/>
        <v>0</v>
      </c>
      <c r="J2331" s="331"/>
      <c r="K2331" s="332">
        <f>IFERROR(SUM(C2331/'Transfers of Funds'!$F$57),0)</f>
        <v>0</v>
      </c>
      <c r="L2331" s="21"/>
      <c r="M2331" s="47" t="s">
        <v>162</v>
      </c>
      <c r="N2331" s="46"/>
    </row>
    <row r="2332" spans="1:14" s="23" customFormat="1" ht="14.25" customHeight="1">
      <c r="A2332" s="115"/>
      <c r="B2332" s="308" t="str">
        <f>IF(A2332="","",VLOOKUP(A2332,'Project Budget vs Exp'!$B$9:$G$52,2,FALSE))</f>
        <v/>
      </c>
      <c r="C2332" s="117"/>
      <c r="D2332" s="116"/>
      <c r="E2332" s="118"/>
      <c r="F2332" s="119"/>
      <c r="G2332" s="120"/>
      <c r="H2332" s="120"/>
      <c r="I2332" s="418">
        <f t="shared" si="37"/>
        <v>0</v>
      </c>
      <c r="J2332" s="331"/>
      <c r="K2332" s="332">
        <f>IFERROR(SUM(C2332/'Transfers of Funds'!$F$57),0)</f>
        <v>0</v>
      </c>
      <c r="L2332" s="21"/>
      <c r="M2332" s="47" t="s">
        <v>162</v>
      </c>
      <c r="N2332" s="46"/>
    </row>
    <row r="2333" spans="1:14" s="23" customFormat="1" ht="14.25" customHeight="1">
      <c r="A2333" s="115"/>
      <c r="B2333" s="308" t="str">
        <f>IF(A2333="","",VLOOKUP(A2333,'Project Budget vs Exp'!$B$9:$G$52,2,FALSE))</f>
        <v/>
      </c>
      <c r="C2333" s="117"/>
      <c r="D2333" s="116"/>
      <c r="E2333" s="118"/>
      <c r="F2333" s="119"/>
      <c r="G2333" s="120"/>
      <c r="H2333" s="120"/>
      <c r="I2333" s="418">
        <f t="shared" si="37"/>
        <v>0</v>
      </c>
      <c r="J2333" s="331"/>
      <c r="K2333" s="332">
        <f>IFERROR(SUM(C2333/'Transfers of Funds'!$F$57),0)</f>
        <v>0</v>
      </c>
      <c r="L2333" s="21"/>
      <c r="M2333" s="47" t="s">
        <v>162</v>
      </c>
      <c r="N2333" s="46"/>
    </row>
    <row r="2334" spans="1:14" s="23" customFormat="1" ht="14.25" customHeight="1">
      <c r="A2334" s="115"/>
      <c r="B2334" s="308" t="str">
        <f>IF(A2334="","",VLOOKUP(A2334,'Project Budget vs Exp'!$B$9:$G$52,2,FALSE))</f>
        <v/>
      </c>
      <c r="C2334" s="117"/>
      <c r="D2334" s="116"/>
      <c r="E2334" s="118"/>
      <c r="F2334" s="119"/>
      <c r="G2334" s="120"/>
      <c r="H2334" s="120"/>
      <c r="I2334" s="418">
        <f t="shared" si="37"/>
        <v>0</v>
      </c>
      <c r="J2334" s="331"/>
      <c r="K2334" s="332">
        <f>IFERROR(SUM(C2334/'Transfers of Funds'!$F$57),0)</f>
        <v>0</v>
      </c>
      <c r="L2334" s="21"/>
      <c r="M2334" s="47" t="s">
        <v>162</v>
      </c>
      <c r="N2334" s="46"/>
    </row>
    <row r="2335" spans="1:14" s="23" customFormat="1" ht="14.25" customHeight="1">
      <c r="A2335" s="115"/>
      <c r="B2335" s="308" t="str">
        <f>IF(A2335="","",VLOOKUP(A2335,'Project Budget vs Exp'!$B$9:$G$52,2,FALSE))</f>
        <v/>
      </c>
      <c r="C2335" s="117"/>
      <c r="D2335" s="116"/>
      <c r="E2335" s="118"/>
      <c r="F2335" s="119"/>
      <c r="G2335" s="120"/>
      <c r="H2335" s="120"/>
      <c r="I2335" s="418">
        <f t="shared" si="37"/>
        <v>0</v>
      </c>
      <c r="J2335" s="331"/>
      <c r="K2335" s="332">
        <f>IFERROR(SUM(C2335/'Transfers of Funds'!$F$57),0)</f>
        <v>0</v>
      </c>
      <c r="L2335" s="21"/>
      <c r="M2335" s="47" t="s">
        <v>162</v>
      </c>
      <c r="N2335" s="46"/>
    </row>
    <row r="2336" spans="1:14" s="23" customFormat="1" ht="14.25" customHeight="1">
      <c r="A2336" s="115"/>
      <c r="B2336" s="308" t="str">
        <f>IF(A2336="","",VLOOKUP(A2336,'Project Budget vs Exp'!$B$9:$G$52,2,FALSE))</f>
        <v/>
      </c>
      <c r="C2336" s="117"/>
      <c r="D2336" s="116"/>
      <c r="E2336" s="118"/>
      <c r="F2336" s="119"/>
      <c r="G2336" s="120"/>
      <c r="H2336" s="120"/>
      <c r="I2336" s="418">
        <f t="shared" si="37"/>
        <v>0</v>
      </c>
      <c r="J2336" s="331"/>
      <c r="K2336" s="332">
        <f>IFERROR(SUM(C2336/'Transfers of Funds'!$F$57),0)</f>
        <v>0</v>
      </c>
      <c r="L2336" s="21"/>
      <c r="M2336" s="47" t="s">
        <v>162</v>
      </c>
      <c r="N2336" s="46"/>
    </row>
    <row r="2337" spans="1:14" s="23" customFormat="1" ht="14.25" customHeight="1">
      <c r="A2337" s="115"/>
      <c r="B2337" s="308" t="str">
        <f>IF(A2337="","",VLOOKUP(A2337,'Project Budget vs Exp'!$B$9:$G$52,2,FALSE))</f>
        <v/>
      </c>
      <c r="C2337" s="117"/>
      <c r="D2337" s="116"/>
      <c r="E2337" s="118"/>
      <c r="F2337" s="119"/>
      <c r="G2337" s="120"/>
      <c r="H2337" s="120"/>
      <c r="I2337" s="418">
        <f t="shared" si="37"/>
        <v>0</v>
      </c>
      <c r="J2337" s="331"/>
      <c r="K2337" s="332">
        <f>IFERROR(SUM(C2337/'Transfers of Funds'!$F$57),0)</f>
        <v>0</v>
      </c>
      <c r="L2337" s="21"/>
      <c r="M2337" s="47" t="s">
        <v>162</v>
      </c>
      <c r="N2337" s="46"/>
    </row>
    <row r="2338" spans="1:14" s="23" customFormat="1" ht="14.25" customHeight="1">
      <c r="A2338" s="115"/>
      <c r="B2338" s="308" t="str">
        <f>IF(A2338="","",VLOOKUP(A2338,'Project Budget vs Exp'!$B$9:$G$52,2,FALSE))</f>
        <v/>
      </c>
      <c r="C2338" s="117"/>
      <c r="D2338" s="116"/>
      <c r="E2338" s="118"/>
      <c r="F2338" s="119"/>
      <c r="G2338" s="120"/>
      <c r="H2338" s="120"/>
      <c r="I2338" s="418">
        <f t="shared" si="37"/>
        <v>0</v>
      </c>
      <c r="J2338" s="331"/>
      <c r="K2338" s="332">
        <f>IFERROR(SUM(C2338/'Transfers of Funds'!$F$57),0)</f>
        <v>0</v>
      </c>
      <c r="L2338" s="21"/>
      <c r="M2338" s="47" t="s">
        <v>162</v>
      </c>
      <c r="N2338" s="46"/>
    </row>
    <row r="2339" spans="1:14" s="23" customFormat="1" ht="14.25" customHeight="1">
      <c r="A2339" s="115"/>
      <c r="B2339" s="308" t="str">
        <f>IF(A2339="","",VLOOKUP(A2339,'Project Budget vs Exp'!$B$9:$G$52,2,FALSE))</f>
        <v/>
      </c>
      <c r="C2339" s="117"/>
      <c r="D2339" s="116"/>
      <c r="E2339" s="118"/>
      <c r="F2339" s="119"/>
      <c r="G2339" s="120"/>
      <c r="H2339" s="120"/>
      <c r="I2339" s="418">
        <f t="shared" si="37"/>
        <v>0</v>
      </c>
      <c r="J2339" s="331"/>
      <c r="K2339" s="332">
        <f>IFERROR(SUM(C2339/'Transfers of Funds'!$F$57),0)</f>
        <v>0</v>
      </c>
      <c r="L2339" s="21"/>
      <c r="M2339" s="47" t="s">
        <v>162</v>
      </c>
      <c r="N2339" s="46"/>
    </row>
    <row r="2340" spans="1:14" s="23" customFormat="1" ht="14.25" customHeight="1">
      <c r="A2340" s="115"/>
      <c r="B2340" s="308" t="str">
        <f>IF(A2340="","",VLOOKUP(A2340,'Project Budget vs Exp'!$B$9:$G$52,2,FALSE))</f>
        <v/>
      </c>
      <c r="C2340" s="117"/>
      <c r="D2340" s="116"/>
      <c r="E2340" s="118"/>
      <c r="F2340" s="119"/>
      <c r="G2340" s="120"/>
      <c r="H2340" s="120"/>
      <c r="I2340" s="418">
        <f t="shared" si="37"/>
        <v>0</v>
      </c>
      <c r="J2340" s="331"/>
      <c r="K2340" s="332">
        <f>IFERROR(SUM(C2340/'Transfers of Funds'!$F$57),0)</f>
        <v>0</v>
      </c>
      <c r="L2340" s="21"/>
      <c r="M2340" s="47" t="s">
        <v>162</v>
      </c>
      <c r="N2340" s="46"/>
    </row>
    <row r="2341" spans="1:14" s="23" customFormat="1" ht="14.25" customHeight="1">
      <c r="A2341" s="115"/>
      <c r="B2341" s="308" t="str">
        <f>IF(A2341="","",VLOOKUP(A2341,'Project Budget vs Exp'!$B$9:$G$52,2,FALSE))</f>
        <v/>
      </c>
      <c r="C2341" s="117"/>
      <c r="D2341" s="116"/>
      <c r="E2341" s="118"/>
      <c r="F2341" s="119"/>
      <c r="G2341" s="120"/>
      <c r="H2341" s="120"/>
      <c r="I2341" s="418">
        <f t="shared" si="37"/>
        <v>0</v>
      </c>
      <c r="J2341" s="331"/>
      <c r="K2341" s="332">
        <f>IFERROR(SUM(C2341/'Transfers of Funds'!$F$57),0)</f>
        <v>0</v>
      </c>
      <c r="L2341" s="21"/>
      <c r="M2341" s="47" t="s">
        <v>162</v>
      </c>
      <c r="N2341" s="46"/>
    </row>
    <row r="2342" spans="1:14" s="23" customFormat="1" ht="14.25" customHeight="1">
      <c r="A2342" s="115"/>
      <c r="B2342" s="308" t="str">
        <f>IF(A2342="","",VLOOKUP(A2342,'Project Budget vs Exp'!$B$9:$G$52,2,FALSE))</f>
        <v/>
      </c>
      <c r="C2342" s="117"/>
      <c r="D2342" s="116"/>
      <c r="E2342" s="118"/>
      <c r="F2342" s="119"/>
      <c r="G2342" s="120"/>
      <c r="H2342" s="120"/>
      <c r="I2342" s="418">
        <f t="shared" si="37"/>
        <v>0</v>
      </c>
      <c r="J2342" s="331"/>
      <c r="K2342" s="332">
        <f>IFERROR(SUM(C2342/'Transfers of Funds'!$F$57),0)</f>
        <v>0</v>
      </c>
      <c r="L2342" s="21"/>
      <c r="M2342" s="47" t="s">
        <v>162</v>
      </c>
      <c r="N2342" s="46"/>
    </row>
    <row r="2343" spans="1:14" s="23" customFormat="1" ht="14.25" customHeight="1">
      <c r="A2343" s="115"/>
      <c r="B2343" s="308" t="str">
        <f>IF(A2343="","",VLOOKUP(A2343,'Project Budget vs Exp'!$B$9:$G$52,2,FALSE))</f>
        <v/>
      </c>
      <c r="C2343" s="117"/>
      <c r="D2343" s="116"/>
      <c r="E2343" s="118"/>
      <c r="F2343" s="119"/>
      <c r="G2343" s="120"/>
      <c r="H2343" s="120"/>
      <c r="I2343" s="418">
        <f t="shared" si="37"/>
        <v>0</v>
      </c>
      <c r="J2343" s="331"/>
      <c r="K2343" s="332">
        <f>IFERROR(SUM(C2343/'Transfers of Funds'!$F$57),0)</f>
        <v>0</v>
      </c>
      <c r="L2343" s="21"/>
      <c r="M2343" s="47" t="s">
        <v>162</v>
      </c>
      <c r="N2343" s="46"/>
    </row>
    <row r="2344" spans="1:14" s="23" customFormat="1" ht="14.25" customHeight="1">
      <c r="A2344" s="115"/>
      <c r="B2344" s="308" t="str">
        <f>IF(A2344="","",VLOOKUP(A2344,'Project Budget vs Exp'!$B$9:$G$52,2,FALSE))</f>
        <v/>
      </c>
      <c r="C2344" s="117"/>
      <c r="D2344" s="116"/>
      <c r="E2344" s="118"/>
      <c r="F2344" s="119"/>
      <c r="G2344" s="120"/>
      <c r="H2344" s="120"/>
      <c r="I2344" s="418">
        <f t="shared" si="37"/>
        <v>0</v>
      </c>
      <c r="J2344" s="331"/>
      <c r="K2344" s="332">
        <f>IFERROR(SUM(C2344/'Transfers of Funds'!$F$57),0)</f>
        <v>0</v>
      </c>
      <c r="L2344" s="21"/>
      <c r="M2344" s="47" t="s">
        <v>162</v>
      </c>
      <c r="N2344" s="46"/>
    </row>
    <row r="2345" spans="1:14" s="23" customFormat="1" ht="14.25" customHeight="1">
      <c r="A2345" s="115"/>
      <c r="B2345" s="308" t="str">
        <f>IF(A2345="","",VLOOKUP(A2345,'Project Budget vs Exp'!$B$9:$G$52,2,FALSE))</f>
        <v/>
      </c>
      <c r="C2345" s="117"/>
      <c r="D2345" s="116"/>
      <c r="E2345" s="118"/>
      <c r="F2345" s="119"/>
      <c r="G2345" s="120"/>
      <c r="H2345" s="120"/>
      <c r="I2345" s="418">
        <f t="shared" si="37"/>
        <v>0</v>
      </c>
      <c r="J2345" s="331"/>
      <c r="K2345" s="332">
        <f>IFERROR(SUM(C2345/'Transfers of Funds'!$F$57),0)</f>
        <v>0</v>
      </c>
      <c r="L2345" s="21"/>
      <c r="M2345" s="47" t="s">
        <v>162</v>
      </c>
      <c r="N2345" s="46"/>
    </row>
    <row r="2346" spans="1:14" s="23" customFormat="1" ht="14.25" customHeight="1">
      <c r="A2346" s="115"/>
      <c r="B2346" s="308" t="str">
        <f>IF(A2346="","",VLOOKUP(A2346,'Project Budget vs Exp'!$B$9:$G$52,2,FALSE))</f>
        <v/>
      </c>
      <c r="C2346" s="117"/>
      <c r="D2346" s="116"/>
      <c r="E2346" s="118"/>
      <c r="F2346" s="119"/>
      <c r="G2346" s="120"/>
      <c r="H2346" s="120"/>
      <c r="I2346" s="418">
        <f t="shared" si="37"/>
        <v>0</v>
      </c>
      <c r="J2346" s="331"/>
      <c r="K2346" s="332">
        <f>IFERROR(SUM(C2346/'Transfers of Funds'!$F$57),0)</f>
        <v>0</v>
      </c>
      <c r="L2346" s="21"/>
      <c r="M2346" s="47" t="s">
        <v>162</v>
      </c>
      <c r="N2346" s="46"/>
    </row>
    <row r="2347" spans="1:14" s="23" customFormat="1" ht="14.25" customHeight="1">
      <c r="A2347" s="115"/>
      <c r="B2347" s="308" t="str">
        <f>IF(A2347="","",VLOOKUP(A2347,'Project Budget vs Exp'!$B$9:$G$52,2,FALSE))</f>
        <v/>
      </c>
      <c r="C2347" s="117"/>
      <c r="D2347" s="116"/>
      <c r="E2347" s="118"/>
      <c r="F2347" s="119"/>
      <c r="G2347" s="120"/>
      <c r="H2347" s="120"/>
      <c r="I2347" s="418">
        <f t="shared" si="37"/>
        <v>0</v>
      </c>
      <c r="J2347" s="331"/>
      <c r="K2347" s="332">
        <f>IFERROR(SUM(C2347/'Transfers of Funds'!$F$57),0)</f>
        <v>0</v>
      </c>
      <c r="L2347" s="21"/>
      <c r="M2347" s="47" t="s">
        <v>162</v>
      </c>
      <c r="N2347" s="46"/>
    </row>
    <row r="2348" spans="1:14" s="23" customFormat="1" ht="14.25" customHeight="1">
      <c r="A2348" s="115"/>
      <c r="B2348" s="308" t="str">
        <f>IF(A2348="","",VLOOKUP(A2348,'Project Budget vs Exp'!$B$9:$G$52,2,FALSE))</f>
        <v/>
      </c>
      <c r="C2348" s="117"/>
      <c r="D2348" s="116"/>
      <c r="E2348" s="118"/>
      <c r="F2348" s="119"/>
      <c r="G2348" s="120"/>
      <c r="H2348" s="120"/>
      <c r="I2348" s="418">
        <f t="shared" si="37"/>
        <v>0</v>
      </c>
      <c r="J2348" s="331"/>
      <c r="K2348" s="332">
        <f>IFERROR(SUM(C2348/'Transfers of Funds'!$F$57),0)</f>
        <v>0</v>
      </c>
      <c r="L2348" s="21"/>
      <c r="M2348" s="47" t="s">
        <v>162</v>
      </c>
      <c r="N2348" s="46"/>
    </row>
    <row r="2349" spans="1:14" s="23" customFormat="1" ht="14.25" customHeight="1">
      <c r="A2349" s="115"/>
      <c r="B2349" s="308" t="str">
        <f>IF(A2349="","",VLOOKUP(A2349,'Project Budget vs Exp'!$B$9:$G$52,2,FALSE))</f>
        <v/>
      </c>
      <c r="C2349" s="117"/>
      <c r="D2349" s="116"/>
      <c r="E2349" s="118"/>
      <c r="F2349" s="119"/>
      <c r="G2349" s="120"/>
      <c r="H2349" s="120"/>
      <c r="I2349" s="418">
        <f t="shared" si="37"/>
        <v>0</v>
      </c>
      <c r="J2349" s="331"/>
      <c r="K2349" s="332">
        <f>IFERROR(SUM(C2349/'Transfers of Funds'!$F$57),0)</f>
        <v>0</v>
      </c>
      <c r="L2349" s="21"/>
      <c r="M2349" s="47" t="s">
        <v>162</v>
      </c>
      <c r="N2349" s="46"/>
    </row>
    <row r="2350" spans="1:14" s="23" customFormat="1" ht="14.25" customHeight="1">
      <c r="A2350" s="115"/>
      <c r="B2350" s="308" t="str">
        <f>IF(A2350="","",VLOOKUP(A2350,'Project Budget vs Exp'!$B$9:$G$52,2,FALSE))</f>
        <v/>
      </c>
      <c r="C2350" s="117"/>
      <c r="D2350" s="116"/>
      <c r="E2350" s="118"/>
      <c r="F2350" s="119"/>
      <c r="G2350" s="120"/>
      <c r="H2350" s="120"/>
      <c r="I2350" s="418">
        <f t="shared" si="37"/>
        <v>0</v>
      </c>
      <c r="J2350" s="331"/>
      <c r="K2350" s="332">
        <f>IFERROR(SUM(C2350/'Transfers of Funds'!$F$57),0)</f>
        <v>0</v>
      </c>
      <c r="L2350" s="21"/>
      <c r="M2350" s="47" t="s">
        <v>162</v>
      </c>
      <c r="N2350" s="46"/>
    </row>
    <row r="2351" spans="1:14" s="23" customFormat="1" ht="14.25" customHeight="1">
      <c r="A2351" s="115"/>
      <c r="B2351" s="308" t="str">
        <f>IF(A2351="","",VLOOKUP(A2351,'Project Budget vs Exp'!$B$9:$G$52,2,FALSE))</f>
        <v/>
      </c>
      <c r="C2351" s="117"/>
      <c r="D2351" s="116"/>
      <c r="E2351" s="118"/>
      <c r="F2351" s="119"/>
      <c r="G2351" s="120"/>
      <c r="H2351" s="120"/>
      <c r="I2351" s="418">
        <f t="shared" si="37"/>
        <v>0</v>
      </c>
      <c r="J2351" s="331"/>
      <c r="K2351" s="332">
        <f>IFERROR(SUM(C2351/'Transfers of Funds'!$F$57),0)</f>
        <v>0</v>
      </c>
      <c r="L2351" s="21"/>
      <c r="M2351" s="47" t="s">
        <v>162</v>
      </c>
      <c r="N2351" s="46"/>
    </row>
    <row r="2352" spans="1:14" s="23" customFormat="1" ht="14.25" customHeight="1">
      <c r="A2352" s="115"/>
      <c r="B2352" s="308" t="str">
        <f>IF(A2352="","",VLOOKUP(A2352,'Project Budget vs Exp'!$B$9:$G$52,2,FALSE))</f>
        <v/>
      </c>
      <c r="C2352" s="117"/>
      <c r="D2352" s="116"/>
      <c r="E2352" s="118"/>
      <c r="F2352" s="119"/>
      <c r="G2352" s="120"/>
      <c r="H2352" s="120"/>
      <c r="I2352" s="418">
        <f t="shared" si="37"/>
        <v>0</v>
      </c>
      <c r="J2352" s="331"/>
      <c r="K2352" s="332">
        <f>IFERROR(SUM(C2352/'Transfers of Funds'!$F$57),0)</f>
        <v>0</v>
      </c>
      <c r="L2352" s="21"/>
      <c r="M2352" s="47" t="s">
        <v>162</v>
      </c>
      <c r="N2352" s="46"/>
    </row>
    <row r="2353" spans="1:14" s="23" customFormat="1" ht="14.25" customHeight="1">
      <c r="A2353" s="115"/>
      <c r="B2353" s="308" t="str">
        <f>IF(A2353="","",VLOOKUP(A2353,'Project Budget vs Exp'!$B$9:$G$52,2,FALSE))</f>
        <v/>
      </c>
      <c r="C2353" s="117"/>
      <c r="D2353" s="116"/>
      <c r="E2353" s="118"/>
      <c r="F2353" s="119"/>
      <c r="G2353" s="120"/>
      <c r="H2353" s="120"/>
      <c r="I2353" s="418">
        <f t="shared" si="37"/>
        <v>0</v>
      </c>
      <c r="J2353" s="331"/>
      <c r="K2353" s="332">
        <f>IFERROR(SUM(C2353/'Transfers of Funds'!$F$57),0)</f>
        <v>0</v>
      </c>
      <c r="L2353" s="21"/>
      <c r="M2353" s="47" t="s">
        <v>162</v>
      </c>
      <c r="N2353" s="46"/>
    </row>
    <row r="2354" spans="1:14" s="23" customFormat="1" ht="14.25" customHeight="1">
      <c r="A2354" s="115"/>
      <c r="B2354" s="308" t="str">
        <f>IF(A2354="","",VLOOKUP(A2354,'Project Budget vs Exp'!$B$9:$G$52,2,FALSE))</f>
        <v/>
      </c>
      <c r="C2354" s="117"/>
      <c r="D2354" s="116"/>
      <c r="E2354" s="118"/>
      <c r="F2354" s="119"/>
      <c r="G2354" s="120"/>
      <c r="H2354" s="120"/>
      <c r="I2354" s="418">
        <f t="shared" si="37"/>
        <v>0</v>
      </c>
      <c r="J2354" s="331"/>
      <c r="K2354" s="332">
        <f>IFERROR(SUM(C2354/'Transfers of Funds'!$F$57),0)</f>
        <v>0</v>
      </c>
      <c r="L2354" s="21"/>
      <c r="M2354" s="47" t="s">
        <v>162</v>
      </c>
      <c r="N2354" s="46"/>
    </row>
    <row r="2355" spans="1:14" s="23" customFormat="1" ht="14.25" customHeight="1">
      <c r="A2355" s="115"/>
      <c r="B2355" s="308" t="str">
        <f>IF(A2355="","",VLOOKUP(A2355,'Project Budget vs Exp'!$B$9:$G$52,2,FALSE))</f>
        <v/>
      </c>
      <c r="C2355" s="117"/>
      <c r="D2355" s="116"/>
      <c r="E2355" s="118"/>
      <c r="F2355" s="119"/>
      <c r="G2355" s="120"/>
      <c r="H2355" s="120"/>
      <c r="I2355" s="418">
        <f t="shared" si="37"/>
        <v>0</v>
      </c>
      <c r="J2355" s="331"/>
      <c r="K2355" s="332">
        <f>IFERROR(SUM(C2355/'Transfers of Funds'!$F$57),0)</f>
        <v>0</v>
      </c>
      <c r="L2355" s="21"/>
      <c r="M2355" s="47" t="s">
        <v>162</v>
      </c>
      <c r="N2355" s="46"/>
    </row>
    <row r="2356" spans="1:14" s="23" customFormat="1" ht="14.25" customHeight="1">
      <c r="A2356" s="115"/>
      <c r="B2356" s="308" t="str">
        <f>IF(A2356="","",VLOOKUP(A2356,'Project Budget vs Exp'!$B$9:$G$52,2,FALSE))</f>
        <v/>
      </c>
      <c r="C2356" s="117"/>
      <c r="D2356" s="116"/>
      <c r="E2356" s="118"/>
      <c r="F2356" s="119"/>
      <c r="G2356" s="120"/>
      <c r="H2356" s="120"/>
      <c r="I2356" s="418">
        <f t="shared" si="37"/>
        <v>0</v>
      </c>
      <c r="J2356" s="331"/>
      <c r="K2356" s="332">
        <f>IFERROR(SUM(C2356/'Transfers of Funds'!$F$57),0)</f>
        <v>0</v>
      </c>
      <c r="L2356" s="21"/>
      <c r="M2356" s="47" t="s">
        <v>162</v>
      </c>
      <c r="N2356" s="46"/>
    </row>
    <row r="2357" spans="1:14" s="23" customFormat="1" ht="14.25" customHeight="1">
      <c r="A2357" s="115"/>
      <c r="B2357" s="308" t="str">
        <f>IF(A2357="","",VLOOKUP(A2357,'Project Budget vs Exp'!$B$9:$G$52,2,FALSE))</f>
        <v/>
      </c>
      <c r="C2357" s="117"/>
      <c r="D2357" s="116"/>
      <c r="E2357" s="118"/>
      <c r="F2357" s="119"/>
      <c r="G2357" s="120"/>
      <c r="H2357" s="120"/>
      <c r="I2357" s="418">
        <f t="shared" si="37"/>
        <v>0</v>
      </c>
      <c r="J2357" s="331"/>
      <c r="K2357" s="332">
        <f>IFERROR(SUM(C2357/'Transfers of Funds'!$F$57),0)</f>
        <v>0</v>
      </c>
      <c r="L2357" s="21"/>
      <c r="M2357" s="47" t="s">
        <v>162</v>
      </c>
      <c r="N2357" s="46"/>
    </row>
    <row r="2358" spans="1:14" s="23" customFormat="1" ht="14.25" customHeight="1">
      <c r="A2358" s="115"/>
      <c r="B2358" s="308" t="str">
        <f>IF(A2358="","",VLOOKUP(A2358,'Project Budget vs Exp'!$B$9:$G$52,2,FALSE))</f>
        <v/>
      </c>
      <c r="C2358" s="117"/>
      <c r="D2358" s="116"/>
      <c r="E2358" s="118"/>
      <c r="F2358" s="119"/>
      <c r="G2358" s="120"/>
      <c r="H2358" s="120"/>
      <c r="I2358" s="418">
        <f t="shared" si="37"/>
        <v>0</v>
      </c>
      <c r="J2358" s="331"/>
      <c r="K2358" s="332">
        <f>IFERROR(SUM(C2358/'Transfers of Funds'!$F$57),0)</f>
        <v>0</v>
      </c>
      <c r="L2358" s="21"/>
      <c r="M2358" s="47" t="s">
        <v>162</v>
      </c>
      <c r="N2358" s="46"/>
    </row>
    <row r="2359" spans="1:14" s="23" customFormat="1" ht="14.25" customHeight="1">
      <c r="A2359" s="115"/>
      <c r="B2359" s="308" t="str">
        <f>IF(A2359="","",VLOOKUP(A2359,'Project Budget vs Exp'!$B$9:$G$52,2,FALSE))</f>
        <v/>
      </c>
      <c r="C2359" s="117"/>
      <c r="D2359" s="116"/>
      <c r="E2359" s="118"/>
      <c r="F2359" s="119"/>
      <c r="G2359" s="120"/>
      <c r="H2359" s="120"/>
      <c r="I2359" s="418">
        <f t="shared" si="37"/>
        <v>0</v>
      </c>
      <c r="J2359" s="331"/>
      <c r="K2359" s="332">
        <f>IFERROR(SUM(C2359/'Transfers of Funds'!$F$57),0)</f>
        <v>0</v>
      </c>
      <c r="L2359" s="21"/>
      <c r="M2359" s="47" t="s">
        <v>162</v>
      </c>
      <c r="N2359" s="46"/>
    </row>
    <row r="2360" spans="1:14" s="23" customFormat="1" ht="14.25" customHeight="1">
      <c r="A2360" s="115"/>
      <c r="B2360" s="308" t="str">
        <f>IF(A2360="","",VLOOKUP(A2360,'Project Budget vs Exp'!$B$9:$G$52,2,FALSE))</f>
        <v/>
      </c>
      <c r="C2360" s="117"/>
      <c r="D2360" s="116"/>
      <c r="E2360" s="118"/>
      <c r="F2360" s="119"/>
      <c r="G2360" s="120"/>
      <c r="H2360" s="120"/>
      <c r="I2360" s="418">
        <f t="shared" si="37"/>
        <v>0</v>
      </c>
      <c r="J2360" s="331"/>
      <c r="K2360" s="332">
        <f>IFERROR(SUM(C2360/'Transfers of Funds'!$F$57),0)</f>
        <v>0</v>
      </c>
      <c r="L2360" s="21"/>
      <c r="M2360" s="47" t="s">
        <v>162</v>
      </c>
      <c r="N2360" s="46"/>
    </row>
    <row r="2361" spans="1:14" s="23" customFormat="1" ht="14.25" customHeight="1">
      <c r="A2361" s="115"/>
      <c r="B2361" s="308" t="str">
        <f>IF(A2361="","",VLOOKUP(A2361,'Project Budget vs Exp'!$B$9:$G$52,2,FALSE))</f>
        <v/>
      </c>
      <c r="C2361" s="117"/>
      <c r="D2361" s="116"/>
      <c r="E2361" s="118"/>
      <c r="F2361" s="119"/>
      <c r="G2361" s="120"/>
      <c r="H2361" s="120"/>
      <c r="I2361" s="418">
        <f t="shared" si="37"/>
        <v>0</v>
      </c>
      <c r="J2361" s="331"/>
      <c r="K2361" s="332">
        <f>IFERROR(SUM(C2361/'Transfers of Funds'!$F$57),0)</f>
        <v>0</v>
      </c>
      <c r="L2361" s="21"/>
      <c r="M2361" s="47" t="s">
        <v>162</v>
      </c>
      <c r="N2361" s="46"/>
    </row>
    <row r="2362" spans="1:14" s="23" customFormat="1" ht="14.25" customHeight="1">
      <c r="A2362" s="115"/>
      <c r="B2362" s="308" t="str">
        <f>IF(A2362="","",VLOOKUP(A2362,'Project Budget vs Exp'!$B$9:$G$52,2,FALSE))</f>
        <v/>
      </c>
      <c r="C2362" s="117"/>
      <c r="D2362" s="116"/>
      <c r="E2362" s="118"/>
      <c r="F2362" s="119"/>
      <c r="G2362" s="120"/>
      <c r="H2362" s="120"/>
      <c r="I2362" s="418">
        <f t="shared" si="37"/>
        <v>0</v>
      </c>
      <c r="J2362" s="331"/>
      <c r="K2362" s="332">
        <f>IFERROR(SUM(C2362/'Transfers of Funds'!$F$57),0)</f>
        <v>0</v>
      </c>
      <c r="L2362" s="21"/>
      <c r="M2362" s="47" t="s">
        <v>162</v>
      </c>
      <c r="N2362" s="46"/>
    </row>
    <row r="2363" spans="1:14" s="23" customFormat="1" ht="14.25" customHeight="1">
      <c r="A2363" s="115"/>
      <c r="B2363" s="308" t="str">
        <f>IF(A2363="","",VLOOKUP(A2363,'Project Budget vs Exp'!$B$9:$G$52,2,FALSE))</f>
        <v/>
      </c>
      <c r="C2363" s="117"/>
      <c r="D2363" s="116"/>
      <c r="E2363" s="118"/>
      <c r="F2363" s="119"/>
      <c r="G2363" s="120"/>
      <c r="H2363" s="120"/>
      <c r="I2363" s="418">
        <f t="shared" si="37"/>
        <v>0</v>
      </c>
      <c r="J2363" s="331"/>
      <c r="K2363" s="332">
        <f>IFERROR(SUM(C2363/'Transfers of Funds'!$F$57),0)</f>
        <v>0</v>
      </c>
      <c r="L2363" s="21"/>
      <c r="M2363" s="47" t="s">
        <v>162</v>
      </c>
      <c r="N2363" s="46"/>
    </row>
    <row r="2364" spans="1:14" s="23" customFormat="1" ht="14.25" customHeight="1">
      <c r="A2364" s="115"/>
      <c r="B2364" s="308" t="str">
        <f>IF(A2364="","",VLOOKUP(A2364,'Project Budget vs Exp'!$B$9:$G$52,2,FALSE))</f>
        <v/>
      </c>
      <c r="C2364" s="117"/>
      <c r="D2364" s="116"/>
      <c r="E2364" s="118"/>
      <c r="F2364" s="119"/>
      <c r="G2364" s="120"/>
      <c r="H2364" s="120"/>
      <c r="I2364" s="418">
        <f t="shared" si="37"/>
        <v>0</v>
      </c>
      <c r="J2364" s="331"/>
      <c r="K2364" s="332">
        <f>IFERROR(SUM(C2364/'Transfers of Funds'!$F$57),0)</f>
        <v>0</v>
      </c>
      <c r="L2364" s="21"/>
      <c r="M2364" s="47" t="s">
        <v>162</v>
      </c>
      <c r="N2364" s="46"/>
    </row>
    <row r="2365" spans="1:14" s="23" customFormat="1" ht="14.25" customHeight="1">
      <c r="A2365" s="115"/>
      <c r="B2365" s="308" t="str">
        <f>IF(A2365="","",VLOOKUP(A2365,'Project Budget vs Exp'!$B$9:$G$52,2,FALSE))</f>
        <v/>
      </c>
      <c r="C2365" s="117"/>
      <c r="D2365" s="116"/>
      <c r="E2365" s="118"/>
      <c r="F2365" s="119"/>
      <c r="G2365" s="120"/>
      <c r="H2365" s="120"/>
      <c r="I2365" s="418">
        <f t="shared" si="37"/>
        <v>0</v>
      </c>
      <c r="J2365" s="331"/>
      <c r="K2365" s="332">
        <f>IFERROR(SUM(C2365/'Transfers of Funds'!$F$57),0)</f>
        <v>0</v>
      </c>
      <c r="L2365" s="21"/>
      <c r="M2365" s="47" t="s">
        <v>162</v>
      </c>
      <c r="N2365" s="46"/>
    </row>
    <row r="2366" spans="1:14" s="23" customFormat="1" ht="14.25" customHeight="1">
      <c r="A2366" s="115"/>
      <c r="B2366" s="308" t="str">
        <f>IF(A2366="","",VLOOKUP(A2366,'Project Budget vs Exp'!$B$9:$G$52,2,FALSE))</f>
        <v/>
      </c>
      <c r="C2366" s="117"/>
      <c r="D2366" s="116"/>
      <c r="E2366" s="118"/>
      <c r="F2366" s="119"/>
      <c r="G2366" s="120"/>
      <c r="H2366" s="120"/>
      <c r="I2366" s="418">
        <f t="shared" si="37"/>
        <v>0</v>
      </c>
      <c r="J2366" s="331"/>
      <c r="K2366" s="332">
        <f>IFERROR(SUM(C2366/'Transfers of Funds'!$F$57),0)</f>
        <v>0</v>
      </c>
      <c r="L2366" s="21"/>
      <c r="M2366" s="47" t="s">
        <v>162</v>
      </c>
      <c r="N2366" s="46"/>
    </row>
    <row r="2367" spans="1:14" s="23" customFormat="1" ht="14.25" customHeight="1">
      <c r="A2367" s="115"/>
      <c r="B2367" s="308" t="str">
        <f>IF(A2367="","",VLOOKUP(A2367,'Project Budget vs Exp'!$B$9:$G$52,2,FALSE))</f>
        <v/>
      </c>
      <c r="C2367" s="117"/>
      <c r="D2367" s="116"/>
      <c r="E2367" s="118"/>
      <c r="F2367" s="119"/>
      <c r="G2367" s="120"/>
      <c r="H2367" s="120"/>
      <c r="I2367" s="418">
        <f t="shared" si="37"/>
        <v>0</v>
      </c>
      <c r="J2367" s="331"/>
      <c r="K2367" s="332">
        <f>IFERROR(SUM(C2367/'Transfers of Funds'!$F$57),0)</f>
        <v>0</v>
      </c>
      <c r="L2367" s="21"/>
      <c r="M2367" s="47" t="s">
        <v>162</v>
      </c>
      <c r="N2367" s="46"/>
    </row>
    <row r="2368" spans="1:14" s="23" customFormat="1" ht="14.25" customHeight="1">
      <c r="A2368" s="115"/>
      <c r="B2368" s="308" t="str">
        <f>IF(A2368="","",VLOOKUP(A2368,'Project Budget vs Exp'!$B$9:$G$52,2,FALSE))</f>
        <v/>
      </c>
      <c r="C2368" s="117"/>
      <c r="D2368" s="116"/>
      <c r="E2368" s="118"/>
      <c r="F2368" s="119"/>
      <c r="G2368" s="120"/>
      <c r="H2368" s="120"/>
      <c r="I2368" s="418">
        <f t="shared" si="37"/>
        <v>0</v>
      </c>
      <c r="J2368" s="331"/>
      <c r="K2368" s="332">
        <f>IFERROR(SUM(C2368/'Transfers of Funds'!$F$57),0)</f>
        <v>0</v>
      </c>
      <c r="L2368" s="21"/>
      <c r="M2368" s="47" t="s">
        <v>162</v>
      </c>
      <c r="N2368" s="46"/>
    </row>
    <row r="2369" spans="1:14" s="23" customFormat="1" ht="14.25" customHeight="1">
      <c r="A2369" s="115"/>
      <c r="B2369" s="308" t="str">
        <f>IF(A2369="","",VLOOKUP(A2369,'Project Budget vs Exp'!$B$9:$G$52,2,FALSE))</f>
        <v/>
      </c>
      <c r="C2369" s="117"/>
      <c r="D2369" s="116"/>
      <c r="E2369" s="118"/>
      <c r="F2369" s="119"/>
      <c r="G2369" s="120"/>
      <c r="H2369" s="120"/>
      <c r="I2369" s="418">
        <f t="shared" si="37"/>
        <v>0</v>
      </c>
      <c r="J2369" s="331"/>
      <c r="K2369" s="332">
        <f>IFERROR(SUM(C2369/'Transfers of Funds'!$F$57),0)</f>
        <v>0</v>
      </c>
      <c r="L2369" s="21"/>
      <c r="M2369" s="47" t="s">
        <v>162</v>
      </c>
      <c r="N2369" s="46"/>
    </row>
    <row r="2370" spans="1:14" s="23" customFormat="1" ht="14.25" customHeight="1">
      <c r="A2370" s="115"/>
      <c r="B2370" s="308" t="str">
        <f>IF(A2370="","",VLOOKUP(A2370,'Project Budget vs Exp'!$B$9:$G$52,2,FALSE))</f>
        <v/>
      </c>
      <c r="C2370" s="117"/>
      <c r="D2370" s="116"/>
      <c r="E2370" s="118"/>
      <c r="F2370" s="119"/>
      <c r="G2370" s="120"/>
      <c r="H2370" s="120"/>
      <c r="I2370" s="418">
        <f t="shared" si="37"/>
        <v>0</v>
      </c>
      <c r="J2370" s="331"/>
      <c r="K2370" s="332">
        <f>IFERROR(SUM(C2370/'Transfers of Funds'!$F$57),0)</f>
        <v>0</v>
      </c>
      <c r="L2370" s="21"/>
      <c r="M2370" s="47" t="s">
        <v>162</v>
      </c>
      <c r="N2370" s="46"/>
    </row>
    <row r="2371" spans="1:14" s="23" customFormat="1" ht="14.25" customHeight="1">
      <c r="A2371" s="115"/>
      <c r="B2371" s="308" t="str">
        <f>IF(A2371="","",VLOOKUP(A2371,'Project Budget vs Exp'!$B$9:$G$52,2,FALSE))</f>
        <v/>
      </c>
      <c r="C2371" s="117"/>
      <c r="D2371" s="116"/>
      <c r="E2371" s="118"/>
      <c r="F2371" s="119"/>
      <c r="G2371" s="120"/>
      <c r="H2371" s="120"/>
      <c r="I2371" s="418">
        <f t="shared" si="37"/>
        <v>0</v>
      </c>
      <c r="J2371" s="331"/>
      <c r="K2371" s="332">
        <f>IFERROR(SUM(C2371/'Transfers of Funds'!$F$57),0)</f>
        <v>0</v>
      </c>
      <c r="L2371" s="21"/>
      <c r="M2371" s="47" t="s">
        <v>162</v>
      </c>
      <c r="N2371" s="46"/>
    </row>
    <row r="2372" spans="1:14" s="23" customFormat="1" ht="14.25" customHeight="1">
      <c r="A2372" s="115"/>
      <c r="B2372" s="308" t="str">
        <f>IF(A2372="","",VLOOKUP(A2372,'Project Budget vs Exp'!$B$9:$G$52,2,FALSE))</f>
        <v/>
      </c>
      <c r="C2372" s="117"/>
      <c r="D2372" s="116"/>
      <c r="E2372" s="118"/>
      <c r="F2372" s="119"/>
      <c r="G2372" s="120"/>
      <c r="H2372" s="120"/>
      <c r="I2372" s="418">
        <f t="shared" si="37"/>
        <v>0</v>
      </c>
      <c r="J2372" s="331"/>
      <c r="K2372" s="332">
        <f>IFERROR(SUM(C2372/'Transfers of Funds'!$F$57),0)</f>
        <v>0</v>
      </c>
      <c r="L2372" s="21"/>
      <c r="M2372" s="47" t="s">
        <v>162</v>
      </c>
      <c r="N2372" s="46"/>
    </row>
    <row r="2373" spans="1:14" s="23" customFormat="1" ht="14.25" customHeight="1">
      <c r="A2373" s="115"/>
      <c r="B2373" s="308" t="str">
        <f>IF(A2373="","",VLOOKUP(A2373,'Project Budget vs Exp'!$B$9:$G$52,2,FALSE))</f>
        <v/>
      </c>
      <c r="C2373" s="117"/>
      <c r="D2373" s="116"/>
      <c r="E2373" s="118"/>
      <c r="F2373" s="119"/>
      <c r="G2373" s="120"/>
      <c r="H2373" s="120"/>
      <c r="I2373" s="418">
        <f t="shared" si="37"/>
        <v>0</v>
      </c>
      <c r="J2373" s="331"/>
      <c r="K2373" s="332">
        <f>IFERROR(SUM(C2373/'Transfers of Funds'!$F$57),0)</f>
        <v>0</v>
      </c>
      <c r="L2373" s="21"/>
      <c r="M2373" s="47" t="s">
        <v>162</v>
      </c>
      <c r="N2373" s="46"/>
    </row>
    <row r="2374" spans="1:14" s="23" customFormat="1" ht="14.25" customHeight="1">
      <c r="A2374" s="115"/>
      <c r="B2374" s="308" t="str">
        <f>IF(A2374="","",VLOOKUP(A2374,'Project Budget vs Exp'!$B$9:$G$52,2,FALSE))</f>
        <v/>
      </c>
      <c r="C2374" s="117"/>
      <c r="D2374" s="116"/>
      <c r="E2374" s="118"/>
      <c r="F2374" s="119"/>
      <c r="G2374" s="120"/>
      <c r="H2374" s="120"/>
      <c r="I2374" s="418">
        <f t="shared" si="37"/>
        <v>0</v>
      </c>
      <c r="J2374" s="331"/>
      <c r="K2374" s="332">
        <f>IFERROR(SUM(C2374/'Transfers of Funds'!$F$57),0)</f>
        <v>0</v>
      </c>
      <c r="L2374" s="21"/>
      <c r="M2374" s="47" t="s">
        <v>162</v>
      </c>
      <c r="N2374" s="46"/>
    </row>
    <row r="2375" spans="1:14" s="23" customFormat="1" ht="14.25" customHeight="1">
      <c r="A2375" s="115"/>
      <c r="B2375" s="308" t="str">
        <f>IF(A2375="","",VLOOKUP(A2375,'Project Budget vs Exp'!$B$9:$G$52,2,FALSE))</f>
        <v/>
      </c>
      <c r="C2375" s="117"/>
      <c r="D2375" s="116"/>
      <c r="E2375" s="118"/>
      <c r="F2375" s="119"/>
      <c r="G2375" s="120"/>
      <c r="H2375" s="120"/>
      <c r="I2375" s="418">
        <f t="shared" si="37"/>
        <v>0</v>
      </c>
      <c r="J2375" s="331"/>
      <c r="K2375" s="332">
        <f>IFERROR(SUM(C2375/'Transfers of Funds'!$F$57),0)</f>
        <v>0</v>
      </c>
      <c r="L2375" s="21"/>
      <c r="M2375" s="47" t="s">
        <v>162</v>
      </c>
      <c r="N2375" s="46"/>
    </row>
    <row r="2376" spans="1:14" s="23" customFormat="1" ht="14.25" customHeight="1">
      <c r="A2376" s="115"/>
      <c r="B2376" s="308" t="str">
        <f>IF(A2376="","",VLOOKUP(A2376,'Project Budget vs Exp'!$B$9:$G$52,2,FALSE))</f>
        <v/>
      </c>
      <c r="C2376" s="117"/>
      <c r="D2376" s="116"/>
      <c r="E2376" s="118"/>
      <c r="F2376" s="119"/>
      <c r="G2376" s="120"/>
      <c r="H2376" s="120"/>
      <c r="I2376" s="418">
        <f t="shared" si="37"/>
        <v>0</v>
      </c>
      <c r="J2376" s="331"/>
      <c r="K2376" s="332">
        <f>IFERROR(SUM(C2376/'Transfers of Funds'!$F$57),0)</f>
        <v>0</v>
      </c>
      <c r="L2376" s="21"/>
      <c r="M2376" s="47" t="s">
        <v>162</v>
      </c>
      <c r="N2376" s="46"/>
    </row>
    <row r="2377" spans="1:14" s="23" customFormat="1" ht="14.25" customHeight="1">
      <c r="A2377" s="115"/>
      <c r="B2377" s="308" t="str">
        <f>IF(A2377="","",VLOOKUP(A2377,'Project Budget vs Exp'!$B$9:$G$52,2,FALSE))</f>
        <v/>
      </c>
      <c r="C2377" s="117"/>
      <c r="D2377" s="116"/>
      <c r="E2377" s="118"/>
      <c r="F2377" s="119"/>
      <c r="G2377" s="120"/>
      <c r="H2377" s="120"/>
      <c r="I2377" s="418">
        <f t="shared" si="37"/>
        <v>0</v>
      </c>
      <c r="J2377" s="331"/>
      <c r="K2377" s="332">
        <f>IFERROR(SUM(C2377/'Transfers of Funds'!$F$57),0)</f>
        <v>0</v>
      </c>
      <c r="L2377" s="21"/>
      <c r="M2377" s="47" t="s">
        <v>162</v>
      </c>
      <c r="N2377" s="46"/>
    </row>
    <row r="2378" spans="1:14" s="23" customFormat="1" ht="14.25" customHeight="1">
      <c r="A2378" s="115"/>
      <c r="B2378" s="308" t="str">
        <f>IF(A2378="","",VLOOKUP(A2378,'Project Budget vs Exp'!$B$9:$G$52,2,FALSE))</f>
        <v/>
      </c>
      <c r="C2378" s="117"/>
      <c r="D2378" s="116"/>
      <c r="E2378" s="118"/>
      <c r="F2378" s="119"/>
      <c r="G2378" s="120"/>
      <c r="H2378" s="120"/>
      <c r="I2378" s="418">
        <f t="shared" si="37"/>
        <v>0</v>
      </c>
      <c r="J2378" s="331"/>
      <c r="K2378" s="332">
        <f>IFERROR(SUM(C2378/'Transfers of Funds'!$F$57),0)</f>
        <v>0</v>
      </c>
      <c r="L2378" s="21"/>
      <c r="M2378" s="47" t="s">
        <v>162</v>
      </c>
      <c r="N2378" s="46"/>
    </row>
    <row r="2379" spans="1:14" s="23" customFormat="1" ht="14.25" customHeight="1">
      <c r="A2379" s="115"/>
      <c r="B2379" s="308" t="str">
        <f>IF(A2379="","",VLOOKUP(A2379,'Project Budget vs Exp'!$B$9:$G$52,2,FALSE))</f>
        <v/>
      </c>
      <c r="C2379" s="117"/>
      <c r="D2379" s="116"/>
      <c r="E2379" s="118"/>
      <c r="F2379" s="119"/>
      <c r="G2379" s="120"/>
      <c r="H2379" s="120"/>
      <c r="I2379" s="418">
        <f t="shared" si="37"/>
        <v>0</v>
      </c>
      <c r="J2379" s="331"/>
      <c r="K2379" s="332">
        <f>IFERROR(SUM(C2379/'Transfers of Funds'!$F$57),0)</f>
        <v>0</v>
      </c>
      <c r="L2379" s="21"/>
      <c r="M2379" s="47" t="s">
        <v>162</v>
      </c>
      <c r="N2379" s="46"/>
    </row>
    <row r="2380" spans="1:14" s="23" customFormat="1" ht="14.25" customHeight="1">
      <c r="A2380" s="115"/>
      <c r="B2380" s="308" t="str">
        <f>IF(A2380="","",VLOOKUP(A2380,'Project Budget vs Exp'!$B$9:$G$52,2,FALSE))</f>
        <v/>
      </c>
      <c r="C2380" s="117"/>
      <c r="D2380" s="116"/>
      <c r="E2380" s="118"/>
      <c r="F2380" s="119"/>
      <c r="G2380" s="120"/>
      <c r="H2380" s="120"/>
      <c r="I2380" s="418">
        <f t="shared" si="37"/>
        <v>0</v>
      </c>
      <c r="J2380" s="331"/>
      <c r="K2380" s="332">
        <f>IFERROR(SUM(C2380/'Transfers of Funds'!$F$57),0)</f>
        <v>0</v>
      </c>
      <c r="L2380" s="21"/>
      <c r="M2380" s="47" t="s">
        <v>162</v>
      </c>
      <c r="N2380" s="46"/>
    </row>
    <row r="2381" spans="1:14" s="23" customFormat="1" ht="14.25" customHeight="1">
      <c r="A2381" s="115"/>
      <c r="B2381" s="308" t="str">
        <f>IF(A2381="","",VLOOKUP(A2381,'Project Budget vs Exp'!$B$9:$G$52,2,FALSE))</f>
        <v/>
      </c>
      <c r="C2381" s="117"/>
      <c r="D2381" s="116"/>
      <c r="E2381" s="118"/>
      <c r="F2381" s="119"/>
      <c r="G2381" s="120"/>
      <c r="H2381" s="120"/>
      <c r="I2381" s="418">
        <f t="shared" si="37"/>
        <v>0</v>
      </c>
      <c r="J2381" s="331"/>
      <c r="K2381" s="332">
        <f>IFERROR(SUM(C2381/'Transfers of Funds'!$F$57),0)</f>
        <v>0</v>
      </c>
      <c r="L2381" s="21"/>
      <c r="M2381" s="47" t="s">
        <v>162</v>
      </c>
      <c r="N2381" s="46"/>
    </row>
    <row r="2382" spans="1:14" s="23" customFormat="1" ht="14.25" customHeight="1">
      <c r="A2382" s="115"/>
      <c r="B2382" s="308" t="str">
        <f>IF(A2382="","",VLOOKUP(A2382,'Project Budget vs Exp'!$B$9:$G$52,2,FALSE))</f>
        <v/>
      </c>
      <c r="C2382" s="117"/>
      <c r="D2382" s="116"/>
      <c r="E2382" s="118"/>
      <c r="F2382" s="119"/>
      <c r="G2382" s="120"/>
      <c r="H2382" s="120"/>
      <c r="I2382" s="418">
        <f t="shared" si="37"/>
        <v>0</v>
      </c>
      <c r="J2382" s="331"/>
      <c r="K2382" s="332">
        <f>IFERROR(SUM(C2382/'Transfers of Funds'!$F$57),0)</f>
        <v>0</v>
      </c>
      <c r="L2382" s="21"/>
      <c r="M2382" s="47" t="s">
        <v>162</v>
      </c>
      <c r="N2382" s="46"/>
    </row>
    <row r="2383" spans="1:14" s="23" customFormat="1" ht="14.25" customHeight="1">
      <c r="A2383" s="115"/>
      <c r="B2383" s="308" t="str">
        <f>IF(A2383="","",VLOOKUP(A2383,'Project Budget vs Exp'!$B$9:$G$52,2,FALSE))</f>
        <v/>
      </c>
      <c r="C2383" s="117"/>
      <c r="D2383" s="116"/>
      <c r="E2383" s="118"/>
      <c r="F2383" s="119"/>
      <c r="G2383" s="120"/>
      <c r="H2383" s="120"/>
      <c r="I2383" s="418">
        <f t="shared" si="37"/>
        <v>0</v>
      </c>
      <c r="J2383" s="331"/>
      <c r="K2383" s="332">
        <f>IFERROR(SUM(C2383/'Transfers of Funds'!$F$57),0)</f>
        <v>0</v>
      </c>
      <c r="L2383" s="21"/>
      <c r="M2383" s="47" t="s">
        <v>162</v>
      </c>
      <c r="N2383" s="46"/>
    </row>
    <row r="2384" spans="1:14" s="23" customFormat="1" ht="14.25" customHeight="1">
      <c r="A2384" s="115"/>
      <c r="B2384" s="308" t="str">
        <f>IF(A2384="","",VLOOKUP(A2384,'Project Budget vs Exp'!$B$9:$G$52,2,FALSE))</f>
        <v/>
      </c>
      <c r="C2384" s="117"/>
      <c r="D2384" s="116"/>
      <c r="E2384" s="118"/>
      <c r="F2384" s="119"/>
      <c r="G2384" s="120"/>
      <c r="H2384" s="120"/>
      <c r="I2384" s="418">
        <f t="shared" si="37"/>
        <v>0</v>
      </c>
      <c r="J2384" s="331"/>
      <c r="K2384" s="332">
        <f>IFERROR(SUM(C2384/'Transfers of Funds'!$F$57),0)</f>
        <v>0</v>
      </c>
      <c r="L2384" s="21"/>
      <c r="M2384" s="47" t="s">
        <v>162</v>
      </c>
      <c r="N2384" s="46"/>
    </row>
    <row r="2385" spans="1:14" s="23" customFormat="1" ht="14.25" customHeight="1">
      <c r="A2385" s="115"/>
      <c r="B2385" s="308" t="str">
        <f>IF(A2385="","",VLOOKUP(A2385,'Project Budget vs Exp'!$B$9:$G$52,2,FALSE))</f>
        <v/>
      </c>
      <c r="C2385" s="117"/>
      <c r="D2385" s="116"/>
      <c r="E2385" s="118"/>
      <c r="F2385" s="119"/>
      <c r="G2385" s="120"/>
      <c r="H2385" s="120"/>
      <c r="I2385" s="418">
        <f t="shared" si="37"/>
        <v>0</v>
      </c>
      <c r="J2385" s="331"/>
      <c r="K2385" s="332">
        <f>IFERROR(SUM(C2385/'Transfers of Funds'!$F$57),0)</f>
        <v>0</v>
      </c>
      <c r="L2385" s="21"/>
      <c r="M2385" s="47" t="s">
        <v>162</v>
      </c>
      <c r="N2385" s="46"/>
    </row>
    <row r="2386" spans="1:14" s="23" customFormat="1" ht="14.25" customHeight="1">
      <c r="A2386" s="115"/>
      <c r="B2386" s="308" t="str">
        <f>IF(A2386="","",VLOOKUP(A2386,'Project Budget vs Exp'!$B$9:$G$52,2,FALSE))</f>
        <v/>
      </c>
      <c r="C2386" s="117"/>
      <c r="D2386" s="116"/>
      <c r="E2386" s="118"/>
      <c r="F2386" s="119"/>
      <c r="G2386" s="120"/>
      <c r="H2386" s="120"/>
      <c r="I2386" s="418">
        <f t="shared" si="37"/>
        <v>0</v>
      </c>
      <c r="J2386" s="331"/>
      <c r="K2386" s="332">
        <f>IFERROR(SUM(C2386/'Transfers of Funds'!$F$57),0)</f>
        <v>0</v>
      </c>
      <c r="L2386" s="21"/>
      <c r="M2386" s="47" t="s">
        <v>162</v>
      </c>
      <c r="N2386" s="46"/>
    </row>
    <row r="2387" spans="1:14" s="23" customFormat="1" ht="14.25" customHeight="1">
      <c r="A2387" s="115"/>
      <c r="B2387" s="308" t="str">
        <f>IF(A2387="","",VLOOKUP(A2387,'Project Budget vs Exp'!$B$9:$G$52,2,FALSE))</f>
        <v/>
      </c>
      <c r="C2387" s="117"/>
      <c r="D2387" s="116"/>
      <c r="E2387" s="118"/>
      <c r="F2387" s="119"/>
      <c r="G2387" s="120"/>
      <c r="H2387" s="120"/>
      <c r="I2387" s="418">
        <f t="shared" si="37"/>
        <v>0</v>
      </c>
      <c r="J2387" s="331"/>
      <c r="K2387" s="332">
        <f>IFERROR(SUM(C2387/'Transfers of Funds'!$F$57),0)</f>
        <v>0</v>
      </c>
      <c r="L2387" s="21"/>
      <c r="M2387" s="47" t="s">
        <v>162</v>
      </c>
      <c r="N2387" s="46"/>
    </row>
    <row r="2388" spans="1:14" s="23" customFormat="1" ht="14.25" customHeight="1">
      <c r="A2388" s="115"/>
      <c r="B2388" s="308" t="str">
        <f>IF(A2388="","",VLOOKUP(A2388,'Project Budget vs Exp'!$B$9:$G$52,2,FALSE))</f>
        <v/>
      </c>
      <c r="C2388" s="117"/>
      <c r="D2388" s="116"/>
      <c r="E2388" s="118"/>
      <c r="F2388" s="119"/>
      <c r="G2388" s="120"/>
      <c r="H2388" s="120"/>
      <c r="I2388" s="418">
        <f t="shared" si="37"/>
        <v>0</v>
      </c>
      <c r="J2388" s="331"/>
      <c r="K2388" s="332">
        <f>IFERROR(SUM(C2388/'Transfers of Funds'!$F$57),0)</f>
        <v>0</v>
      </c>
      <c r="L2388" s="21"/>
      <c r="M2388" s="47" t="s">
        <v>162</v>
      </c>
      <c r="N2388" s="46"/>
    </row>
    <row r="2389" spans="1:14" s="23" customFormat="1" ht="14.25" customHeight="1">
      <c r="A2389" s="115"/>
      <c r="B2389" s="308" t="str">
        <f>IF(A2389="","",VLOOKUP(A2389,'Project Budget vs Exp'!$B$9:$G$52,2,FALSE))</f>
        <v/>
      </c>
      <c r="C2389" s="117"/>
      <c r="D2389" s="116"/>
      <c r="E2389" s="118"/>
      <c r="F2389" s="119"/>
      <c r="G2389" s="120"/>
      <c r="H2389" s="120"/>
      <c r="I2389" s="418">
        <f t="shared" ref="I2389:I2452" si="38">IF(OR(F$4="EUR",F$4="USD",F$4="GBP",F$4="CAD",F$4="NZD",F$4="AUD"),K2389,C2389)</f>
        <v>0</v>
      </c>
      <c r="J2389" s="331"/>
      <c r="K2389" s="332">
        <f>IFERROR(SUM(C2389/'Transfers of Funds'!$F$57),0)</f>
        <v>0</v>
      </c>
      <c r="L2389" s="21"/>
      <c r="M2389" s="47" t="s">
        <v>162</v>
      </c>
      <c r="N2389" s="46"/>
    </row>
    <row r="2390" spans="1:14" s="23" customFormat="1" ht="14.25" customHeight="1">
      <c r="A2390" s="115"/>
      <c r="B2390" s="308" t="str">
        <f>IF(A2390="","",VLOOKUP(A2390,'Project Budget vs Exp'!$B$9:$G$52,2,FALSE))</f>
        <v/>
      </c>
      <c r="C2390" s="117"/>
      <c r="D2390" s="116"/>
      <c r="E2390" s="118"/>
      <c r="F2390" s="119"/>
      <c r="G2390" s="120"/>
      <c r="H2390" s="120"/>
      <c r="I2390" s="418">
        <f t="shared" si="38"/>
        <v>0</v>
      </c>
      <c r="J2390" s="331"/>
      <c r="K2390" s="332">
        <f>IFERROR(SUM(C2390/'Transfers of Funds'!$F$57),0)</f>
        <v>0</v>
      </c>
      <c r="L2390" s="21"/>
      <c r="M2390" s="47" t="s">
        <v>162</v>
      </c>
      <c r="N2390" s="46"/>
    </row>
    <row r="2391" spans="1:14" s="23" customFormat="1" ht="14.25" customHeight="1">
      <c r="A2391" s="115"/>
      <c r="B2391" s="308" t="str">
        <f>IF(A2391="","",VLOOKUP(A2391,'Project Budget vs Exp'!$B$9:$G$52,2,FALSE))</f>
        <v/>
      </c>
      <c r="C2391" s="117"/>
      <c r="D2391" s="116"/>
      <c r="E2391" s="118"/>
      <c r="F2391" s="119"/>
      <c r="G2391" s="120"/>
      <c r="H2391" s="120"/>
      <c r="I2391" s="418">
        <f t="shared" si="38"/>
        <v>0</v>
      </c>
      <c r="J2391" s="331"/>
      <c r="K2391" s="332">
        <f>IFERROR(SUM(C2391/'Transfers of Funds'!$F$57),0)</f>
        <v>0</v>
      </c>
      <c r="L2391" s="21"/>
      <c r="M2391" s="47" t="s">
        <v>162</v>
      </c>
      <c r="N2391" s="46"/>
    </row>
    <row r="2392" spans="1:14" s="23" customFormat="1" ht="14.25" customHeight="1">
      <c r="A2392" s="115"/>
      <c r="B2392" s="308" t="str">
        <f>IF(A2392="","",VLOOKUP(A2392,'Project Budget vs Exp'!$B$9:$G$52,2,FALSE))</f>
        <v/>
      </c>
      <c r="C2392" s="117"/>
      <c r="D2392" s="116"/>
      <c r="E2392" s="118"/>
      <c r="F2392" s="119"/>
      <c r="G2392" s="120"/>
      <c r="H2392" s="120"/>
      <c r="I2392" s="418">
        <f t="shared" si="38"/>
        <v>0</v>
      </c>
      <c r="J2392" s="331"/>
      <c r="K2392" s="332">
        <f>IFERROR(SUM(C2392/'Transfers of Funds'!$F$57),0)</f>
        <v>0</v>
      </c>
      <c r="L2392" s="21"/>
      <c r="M2392" s="47" t="s">
        <v>162</v>
      </c>
      <c r="N2392" s="46"/>
    </row>
    <row r="2393" spans="1:14" s="23" customFormat="1" ht="14.25" customHeight="1">
      <c r="A2393" s="115"/>
      <c r="B2393" s="308" t="str">
        <f>IF(A2393="","",VLOOKUP(A2393,'Project Budget vs Exp'!$B$9:$G$52,2,FALSE))</f>
        <v/>
      </c>
      <c r="C2393" s="117"/>
      <c r="D2393" s="116"/>
      <c r="E2393" s="118"/>
      <c r="F2393" s="119"/>
      <c r="G2393" s="120"/>
      <c r="H2393" s="120"/>
      <c r="I2393" s="418">
        <f t="shared" si="38"/>
        <v>0</v>
      </c>
      <c r="J2393" s="331"/>
      <c r="K2393" s="332">
        <f>IFERROR(SUM(C2393/'Transfers of Funds'!$F$57),0)</f>
        <v>0</v>
      </c>
      <c r="L2393" s="21"/>
      <c r="M2393" s="47" t="s">
        <v>162</v>
      </c>
      <c r="N2393" s="46"/>
    </row>
    <row r="2394" spans="1:14" s="23" customFormat="1" ht="14.25" customHeight="1">
      <c r="A2394" s="115"/>
      <c r="B2394" s="308" t="str">
        <f>IF(A2394="","",VLOOKUP(A2394,'Project Budget vs Exp'!$B$9:$G$52,2,FALSE))</f>
        <v/>
      </c>
      <c r="C2394" s="117"/>
      <c r="D2394" s="116"/>
      <c r="E2394" s="118"/>
      <c r="F2394" s="119"/>
      <c r="G2394" s="120"/>
      <c r="H2394" s="120"/>
      <c r="I2394" s="418">
        <f t="shared" si="38"/>
        <v>0</v>
      </c>
      <c r="J2394" s="331"/>
      <c r="K2394" s="332">
        <f>IFERROR(SUM(C2394/'Transfers of Funds'!$F$57),0)</f>
        <v>0</v>
      </c>
      <c r="L2394" s="21"/>
      <c r="M2394" s="47" t="s">
        <v>162</v>
      </c>
      <c r="N2394" s="46"/>
    </row>
    <row r="2395" spans="1:14" s="23" customFormat="1" ht="14.25" customHeight="1">
      <c r="A2395" s="115"/>
      <c r="B2395" s="308" t="str">
        <f>IF(A2395="","",VLOOKUP(A2395,'Project Budget vs Exp'!$B$9:$G$52,2,FALSE))</f>
        <v/>
      </c>
      <c r="C2395" s="117"/>
      <c r="D2395" s="116"/>
      <c r="E2395" s="118"/>
      <c r="F2395" s="119"/>
      <c r="G2395" s="120"/>
      <c r="H2395" s="120"/>
      <c r="I2395" s="418">
        <f t="shared" si="38"/>
        <v>0</v>
      </c>
      <c r="J2395" s="331"/>
      <c r="K2395" s="332">
        <f>IFERROR(SUM(C2395/'Transfers of Funds'!$F$57),0)</f>
        <v>0</v>
      </c>
      <c r="L2395" s="21"/>
      <c r="M2395" s="47" t="s">
        <v>162</v>
      </c>
      <c r="N2395" s="46"/>
    </row>
    <row r="2396" spans="1:14" s="23" customFormat="1" ht="14.25" customHeight="1">
      <c r="A2396" s="115"/>
      <c r="B2396" s="308" t="str">
        <f>IF(A2396="","",VLOOKUP(A2396,'Project Budget vs Exp'!$B$9:$G$52,2,FALSE))</f>
        <v/>
      </c>
      <c r="C2396" s="117"/>
      <c r="D2396" s="116"/>
      <c r="E2396" s="118"/>
      <c r="F2396" s="119"/>
      <c r="G2396" s="120"/>
      <c r="H2396" s="120"/>
      <c r="I2396" s="418">
        <f t="shared" si="38"/>
        <v>0</v>
      </c>
      <c r="J2396" s="331"/>
      <c r="K2396" s="332">
        <f>IFERROR(SUM(C2396/'Transfers of Funds'!$F$57),0)</f>
        <v>0</v>
      </c>
      <c r="L2396" s="21"/>
      <c r="M2396" s="47" t="s">
        <v>162</v>
      </c>
      <c r="N2396" s="46"/>
    </row>
    <row r="2397" spans="1:14" s="23" customFormat="1" ht="14.25" customHeight="1">
      <c r="A2397" s="115"/>
      <c r="B2397" s="308" t="str">
        <f>IF(A2397="","",VLOOKUP(A2397,'Project Budget vs Exp'!$B$9:$G$52,2,FALSE))</f>
        <v/>
      </c>
      <c r="C2397" s="117"/>
      <c r="D2397" s="116"/>
      <c r="E2397" s="118"/>
      <c r="F2397" s="119"/>
      <c r="G2397" s="120"/>
      <c r="H2397" s="120"/>
      <c r="I2397" s="418">
        <f t="shared" si="38"/>
        <v>0</v>
      </c>
      <c r="J2397" s="331"/>
      <c r="K2397" s="332">
        <f>IFERROR(SUM(C2397/'Transfers of Funds'!$F$57),0)</f>
        <v>0</v>
      </c>
      <c r="L2397" s="21"/>
      <c r="M2397" s="47" t="s">
        <v>162</v>
      </c>
      <c r="N2397" s="46"/>
    </row>
    <row r="2398" spans="1:14" s="23" customFormat="1" ht="14.25" customHeight="1">
      <c r="A2398" s="115"/>
      <c r="B2398" s="308" t="str">
        <f>IF(A2398="","",VLOOKUP(A2398,'Project Budget vs Exp'!$B$9:$G$52,2,FALSE))</f>
        <v/>
      </c>
      <c r="C2398" s="117"/>
      <c r="D2398" s="116"/>
      <c r="E2398" s="118"/>
      <c r="F2398" s="119"/>
      <c r="G2398" s="120"/>
      <c r="H2398" s="120"/>
      <c r="I2398" s="418">
        <f t="shared" si="38"/>
        <v>0</v>
      </c>
      <c r="J2398" s="331"/>
      <c r="K2398" s="332">
        <f>IFERROR(SUM(C2398/'Transfers of Funds'!$F$57),0)</f>
        <v>0</v>
      </c>
      <c r="L2398" s="21"/>
      <c r="M2398" s="47" t="s">
        <v>162</v>
      </c>
      <c r="N2398" s="46"/>
    </row>
    <row r="2399" spans="1:14" s="23" customFormat="1" ht="14.25" customHeight="1">
      <c r="A2399" s="115"/>
      <c r="B2399" s="308" t="str">
        <f>IF(A2399="","",VLOOKUP(A2399,'Project Budget vs Exp'!$B$9:$G$52,2,FALSE))</f>
        <v/>
      </c>
      <c r="C2399" s="117"/>
      <c r="D2399" s="116"/>
      <c r="E2399" s="118"/>
      <c r="F2399" s="119"/>
      <c r="G2399" s="120"/>
      <c r="H2399" s="120"/>
      <c r="I2399" s="418">
        <f t="shared" si="38"/>
        <v>0</v>
      </c>
      <c r="J2399" s="331"/>
      <c r="K2399" s="332">
        <f>IFERROR(SUM(C2399/'Transfers of Funds'!$F$57),0)</f>
        <v>0</v>
      </c>
      <c r="L2399" s="21"/>
      <c r="M2399" s="47" t="s">
        <v>162</v>
      </c>
      <c r="N2399" s="46"/>
    </row>
    <row r="2400" spans="1:14" s="23" customFormat="1" ht="14.25" customHeight="1">
      <c r="A2400" s="115"/>
      <c r="B2400" s="308" t="str">
        <f>IF(A2400="","",VLOOKUP(A2400,'Project Budget vs Exp'!$B$9:$G$52,2,FALSE))</f>
        <v/>
      </c>
      <c r="C2400" s="117"/>
      <c r="D2400" s="116"/>
      <c r="E2400" s="118"/>
      <c r="F2400" s="119"/>
      <c r="G2400" s="120"/>
      <c r="H2400" s="120"/>
      <c r="I2400" s="418">
        <f t="shared" si="38"/>
        <v>0</v>
      </c>
      <c r="J2400" s="331"/>
      <c r="K2400" s="332">
        <f>IFERROR(SUM(C2400/'Transfers of Funds'!$F$57),0)</f>
        <v>0</v>
      </c>
      <c r="L2400" s="21"/>
      <c r="M2400" s="47" t="s">
        <v>162</v>
      </c>
      <c r="N2400" s="46"/>
    </row>
    <row r="2401" spans="1:14" s="23" customFormat="1" ht="14.25" customHeight="1">
      <c r="A2401" s="115"/>
      <c r="B2401" s="308" t="str">
        <f>IF(A2401="","",VLOOKUP(A2401,'Project Budget vs Exp'!$B$9:$G$52,2,FALSE))</f>
        <v/>
      </c>
      <c r="C2401" s="117"/>
      <c r="D2401" s="116"/>
      <c r="E2401" s="118"/>
      <c r="F2401" s="119"/>
      <c r="G2401" s="120"/>
      <c r="H2401" s="120"/>
      <c r="I2401" s="418">
        <f t="shared" si="38"/>
        <v>0</v>
      </c>
      <c r="J2401" s="331"/>
      <c r="K2401" s="332">
        <f>IFERROR(SUM(C2401/'Transfers of Funds'!$F$57),0)</f>
        <v>0</v>
      </c>
      <c r="L2401" s="21"/>
      <c r="M2401" s="47" t="s">
        <v>162</v>
      </c>
      <c r="N2401" s="46"/>
    </row>
    <row r="2402" spans="1:14" s="23" customFormat="1" ht="14.25" customHeight="1">
      <c r="A2402" s="115"/>
      <c r="B2402" s="308" t="str">
        <f>IF(A2402="","",VLOOKUP(A2402,'Project Budget vs Exp'!$B$9:$G$52,2,FALSE))</f>
        <v/>
      </c>
      <c r="C2402" s="117"/>
      <c r="D2402" s="116"/>
      <c r="E2402" s="118"/>
      <c r="F2402" s="119"/>
      <c r="G2402" s="120"/>
      <c r="H2402" s="120"/>
      <c r="I2402" s="418">
        <f t="shared" si="38"/>
        <v>0</v>
      </c>
      <c r="J2402" s="331"/>
      <c r="K2402" s="332">
        <f>IFERROR(SUM(C2402/'Transfers of Funds'!$F$57),0)</f>
        <v>0</v>
      </c>
      <c r="L2402" s="21"/>
      <c r="M2402" s="47" t="s">
        <v>162</v>
      </c>
      <c r="N2402" s="46"/>
    </row>
    <row r="2403" spans="1:14" s="23" customFormat="1" ht="14.25" customHeight="1">
      <c r="A2403" s="115"/>
      <c r="B2403" s="308" t="str">
        <f>IF(A2403="","",VLOOKUP(A2403,'Project Budget vs Exp'!$B$9:$G$52,2,FALSE))</f>
        <v/>
      </c>
      <c r="C2403" s="117"/>
      <c r="D2403" s="116"/>
      <c r="E2403" s="118"/>
      <c r="F2403" s="119"/>
      <c r="G2403" s="120"/>
      <c r="H2403" s="120"/>
      <c r="I2403" s="418">
        <f t="shared" si="38"/>
        <v>0</v>
      </c>
      <c r="J2403" s="331"/>
      <c r="K2403" s="332">
        <f>IFERROR(SUM(C2403/'Transfers of Funds'!$F$57),0)</f>
        <v>0</v>
      </c>
      <c r="L2403" s="21"/>
      <c r="M2403" s="47" t="s">
        <v>162</v>
      </c>
      <c r="N2403" s="46"/>
    </row>
    <row r="2404" spans="1:14" s="23" customFormat="1" ht="14.25" customHeight="1">
      <c r="A2404" s="115"/>
      <c r="B2404" s="308" t="str">
        <f>IF(A2404="","",VLOOKUP(A2404,'Project Budget vs Exp'!$B$9:$G$52,2,FALSE))</f>
        <v/>
      </c>
      <c r="C2404" s="117"/>
      <c r="D2404" s="116"/>
      <c r="E2404" s="118"/>
      <c r="F2404" s="119"/>
      <c r="G2404" s="120"/>
      <c r="H2404" s="120"/>
      <c r="I2404" s="418">
        <f t="shared" si="38"/>
        <v>0</v>
      </c>
      <c r="J2404" s="331"/>
      <c r="K2404" s="332">
        <f>IFERROR(SUM(C2404/'Transfers of Funds'!$F$57),0)</f>
        <v>0</v>
      </c>
      <c r="L2404" s="21"/>
      <c r="M2404" s="47" t="s">
        <v>162</v>
      </c>
      <c r="N2404" s="46"/>
    </row>
    <row r="2405" spans="1:14" s="23" customFormat="1" ht="14.25" customHeight="1">
      <c r="A2405" s="115"/>
      <c r="B2405" s="308" t="str">
        <f>IF(A2405="","",VLOOKUP(A2405,'Project Budget vs Exp'!$B$9:$G$52,2,FALSE))</f>
        <v/>
      </c>
      <c r="C2405" s="117"/>
      <c r="D2405" s="116"/>
      <c r="E2405" s="118"/>
      <c r="F2405" s="119"/>
      <c r="G2405" s="120"/>
      <c r="H2405" s="120"/>
      <c r="I2405" s="418">
        <f t="shared" si="38"/>
        <v>0</v>
      </c>
      <c r="J2405" s="331"/>
      <c r="K2405" s="332">
        <f>IFERROR(SUM(C2405/'Transfers of Funds'!$F$57),0)</f>
        <v>0</v>
      </c>
      <c r="L2405" s="21"/>
      <c r="M2405" s="47" t="s">
        <v>162</v>
      </c>
      <c r="N2405" s="46"/>
    </row>
    <row r="2406" spans="1:14" s="23" customFormat="1" ht="14.25" customHeight="1">
      <c r="A2406" s="115"/>
      <c r="B2406" s="308" t="str">
        <f>IF(A2406="","",VLOOKUP(A2406,'Project Budget vs Exp'!$B$9:$G$52,2,FALSE))</f>
        <v/>
      </c>
      <c r="C2406" s="117"/>
      <c r="D2406" s="116"/>
      <c r="E2406" s="118"/>
      <c r="F2406" s="119"/>
      <c r="G2406" s="120"/>
      <c r="H2406" s="120"/>
      <c r="I2406" s="418">
        <f t="shared" si="38"/>
        <v>0</v>
      </c>
      <c r="J2406" s="331"/>
      <c r="K2406" s="332">
        <f>IFERROR(SUM(C2406/'Transfers of Funds'!$F$57),0)</f>
        <v>0</v>
      </c>
      <c r="L2406" s="21"/>
      <c r="M2406" s="47" t="s">
        <v>162</v>
      </c>
      <c r="N2406" s="46"/>
    </row>
    <row r="2407" spans="1:14" s="23" customFormat="1" ht="14.25" customHeight="1">
      <c r="A2407" s="115"/>
      <c r="B2407" s="308" t="str">
        <f>IF(A2407="","",VLOOKUP(A2407,'Project Budget vs Exp'!$B$9:$G$52,2,FALSE))</f>
        <v/>
      </c>
      <c r="C2407" s="117"/>
      <c r="D2407" s="116"/>
      <c r="E2407" s="118"/>
      <c r="F2407" s="119"/>
      <c r="G2407" s="120"/>
      <c r="H2407" s="120"/>
      <c r="I2407" s="418">
        <f t="shared" si="38"/>
        <v>0</v>
      </c>
      <c r="J2407" s="331"/>
      <c r="K2407" s="332">
        <f>IFERROR(SUM(C2407/'Transfers of Funds'!$F$57),0)</f>
        <v>0</v>
      </c>
      <c r="L2407" s="21"/>
      <c r="M2407" s="47" t="s">
        <v>162</v>
      </c>
      <c r="N2407" s="46"/>
    </row>
    <row r="2408" spans="1:14" s="23" customFormat="1" ht="14.25" customHeight="1">
      <c r="A2408" s="115"/>
      <c r="B2408" s="308" t="str">
        <f>IF(A2408="","",VLOOKUP(A2408,'Project Budget vs Exp'!$B$9:$G$52,2,FALSE))</f>
        <v/>
      </c>
      <c r="C2408" s="117"/>
      <c r="D2408" s="116"/>
      <c r="E2408" s="118"/>
      <c r="F2408" s="119"/>
      <c r="G2408" s="120"/>
      <c r="H2408" s="120"/>
      <c r="I2408" s="418">
        <f t="shared" si="38"/>
        <v>0</v>
      </c>
      <c r="J2408" s="331"/>
      <c r="K2408" s="332">
        <f>IFERROR(SUM(C2408/'Transfers of Funds'!$F$57),0)</f>
        <v>0</v>
      </c>
      <c r="L2408" s="21"/>
      <c r="M2408" s="47" t="s">
        <v>162</v>
      </c>
      <c r="N2408" s="46"/>
    </row>
    <row r="2409" spans="1:14" s="23" customFormat="1" ht="14.25" customHeight="1">
      <c r="A2409" s="115"/>
      <c r="B2409" s="308" t="str">
        <f>IF(A2409="","",VLOOKUP(A2409,'Project Budget vs Exp'!$B$9:$G$52,2,FALSE))</f>
        <v/>
      </c>
      <c r="C2409" s="117"/>
      <c r="D2409" s="116"/>
      <c r="E2409" s="118"/>
      <c r="F2409" s="119"/>
      <c r="G2409" s="120"/>
      <c r="H2409" s="120"/>
      <c r="I2409" s="418">
        <f t="shared" si="38"/>
        <v>0</v>
      </c>
      <c r="J2409" s="331"/>
      <c r="K2409" s="332">
        <f>IFERROR(SUM(C2409/'Transfers of Funds'!$F$57),0)</f>
        <v>0</v>
      </c>
      <c r="L2409" s="21"/>
      <c r="M2409" s="47" t="s">
        <v>162</v>
      </c>
      <c r="N2409" s="46"/>
    </row>
    <row r="2410" spans="1:14" s="23" customFormat="1" ht="14.25" customHeight="1">
      <c r="A2410" s="115"/>
      <c r="B2410" s="308" t="str">
        <f>IF(A2410="","",VLOOKUP(A2410,'Project Budget vs Exp'!$B$9:$G$52,2,FALSE))</f>
        <v/>
      </c>
      <c r="C2410" s="117"/>
      <c r="D2410" s="116"/>
      <c r="E2410" s="118"/>
      <c r="F2410" s="119"/>
      <c r="G2410" s="120"/>
      <c r="H2410" s="120"/>
      <c r="I2410" s="418">
        <f t="shared" si="38"/>
        <v>0</v>
      </c>
      <c r="J2410" s="331"/>
      <c r="K2410" s="332">
        <f>IFERROR(SUM(C2410/'Transfers of Funds'!$F$57),0)</f>
        <v>0</v>
      </c>
      <c r="L2410" s="21"/>
      <c r="M2410" s="47" t="s">
        <v>162</v>
      </c>
      <c r="N2410" s="46"/>
    </row>
    <row r="2411" spans="1:14" s="23" customFormat="1" ht="14.25" customHeight="1">
      <c r="A2411" s="115"/>
      <c r="B2411" s="308" t="str">
        <f>IF(A2411="","",VLOOKUP(A2411,'Project Budget vs Exp'!$B$9:$G$52,2,FALSE))</f>
        <v/>
      </c>
      <c r="C2411" s="117"/>
      <c r="D2411" s="116"/>
      <c r="E2411" s="118"/>
      <c r="F2411" s="119"/>
      <c r="G2411" s="120"/>
      <c r="H2411" s="120"/>
      <c r="I2411" s="418">
        <f t="shared" si="38"/>
        <v>0</v>
      </c>
      <c r="J2411" s="331"/>
      <c r="K2411" s="332">
        <f>IFERROR(SUM(C2411/'Transfers of Funds'!$F$57),0)</f>
        <v>0</v>
      </c>
      <c r="L2411" s="21"/>
      <c r="M2411" s="47" t="s">
        <v>162</v>
      </c>
      <c r="N2411" s="46"/>
    </row>
    <row r="2412" spans="1:14" s="23" customFormat="1" ht="14.25" customHeight="1">
      <c r="A2412" s="115"/>
      <c r="B2412" s="308" t="str">
        <f>IF(A2412="","",VLOOKUP(A2412,'Project Budget vs Exp'!$B$9:$G$52,2,FALSE))</f>
        <v/>
      </c>
      <c r="C2412" s="117"/>
      <c r="D2412" s="116"/>
      <c r="E2412" s="118"/>
      <c r="F2412" s="119"/>
      <c r="G2412" s="120"/>
      <c r="H2412" s="120"/>
      <c r="I2412" s="418">
        <f t="shared" si="38"/>
        <v>0</v>
      </c>
      <c r="J2412" s="331"/>
      <c r="K2412" s="332">
        <f>IFERROR(SUM(C2412/'Transfers of Funds'!$F$57),0)</f>
        <v>0</v>
      </c>
      <c r="L2412" s="21"/>
      <c r="M2412" s="47" t="s">
        <v>162</v>
      </c>
      <c r="N2412" s="46"/>
    </row>
    <row r="2413" spans="1:14" s="23" customFormat="1" ht="14.25" customHeight="1">
      <c r="A2413" s="115"/>
      <c r="B2413" s="308" t="str">
        <f>IF(A2413="","",VLOOKUP(A2413,'Project Budget vs Exp'!$B$9:$G$52,2,FALSE))</f>
        <v/>
      </c>
      <c r="C2413" s="117"/>
      <c r="D2413" s="116"/>
      <c r="E2413" s="118"/>
      <c r="F2413" s="119"/>
      <c r="G2413" s="120"/>
      <c r="H2413" s="120"/>
      <c r="I2413" s="418">
        <f t="shared" si="38"/>
        <v>0</v>
      </c>
      <c r="J2413" s="331"/>
      <c r="K2413" s="332">
        <f>IFERROR(SUM(C2413/'Transfers of Funds'!$F$57),0)</f>
        <v>0</v>
      </c>
      <c r="L2413" s="21"/>
      <c r="M2413" s="47" t="s">
        <v>162</v>
      </c>
      <c r="N2413" s="46"/>
    </row>
    <row r="2414" spans="1:14" s="23" customFormat="1" ht="14.25" customHeight="1">
      <c r="A2414" s="115"/>
      <c r="B2414" s="308" t="str">
        <f>IF(A2414="","",VLOOKUP(A2414,'Project Budget vs Exp'!$B$9:$G$52,2,FALSE))</f>
        <v/>
      </c>
      <c r="C2414" s="117"/>
      <c r="D2414" s="116"/>
      <c r="E2414" s="118"/>
      <c r="F2414" s="119"/>
      <c r="G2414" s="120"/>
      <c r="H2414" s="120"/>
      <c r="I2414" s="418">
        <f t="shared" si="38"/>
        <v>0</v>
      </c>
      <c r="J2414" s="331"/>
      <c r="K2414" s="332">
        <f>IFERROR(SUM(C2414/'Transfers of Funds'!$F$57),0)</f>
        <v>0</v>
      </c>
      <c r="L2414" s="21"/>
      <c r="M2414" s="47" t="s">
        <v>162</v>
      </c>
      <c r="N2414" s="46"/>
    </row>
    <row r="2415" spans="1:14" s="23" customFormat="1" ht="14.25" customHeight="1">
      <c r="A2415" s="115"/>
      <c r="B2415" s="308" t="str">
        <f>IF(A2415="","",VLOOKUP(A2415,'Project Budget vs Exp'!$B$9:$G$52,2,FALSE))</f>
        <v/>
      </c>
      <c r="C2415" s="117"/>
      <c r="D2415" s="116"/>
      <c r="E2415" s="118"/>
      <c r="F2415" s="119"/>
      <c r="G2415" s="120"/>
      <c r="H2415" s="120"/>
      <c r="I2415" s="418">
        <f t="shared" si="38"/>
        <v>0</v>
      </c>
      <c r="J2415" s="331"/>
      <c r="K2415" s="332">
        <f>IFERROR(SUM(C2415/'Transfers of Funds'!$F$57),0)</f>
        <v>0</v>
      </c>
      <c r="L2415" s="21"/>
      <c r="M2415" s="47" t="s">
        <v>162</v>
      </c>
      <c r="N2415" s="46"/>
    </row>
    <row r="2416" spans="1:14" s="23" customFormat="1" ht="14.25" customHeight="1">
      <c r="A2416" s="115"/>
      <c r="B2416" s="308" t="str">
        <f>IF(A2416="","",VLOOKUP(A2416,'Project Budget vs Exp'!$B$9:$G$52,2,FALSE))</f>
        <v/>
      </c>
      <c r="C2416" s="117"/>
      <c r="D2416" s="116"/>
      <c r="E2416" s="118"/>
      <c r="F2416" s="119"/>
      <c r="G2416" s="120"/>
      <c r="H2416" s="120"/>
      <c r="I2416" s="418">
        <f t="shared" si="38"/>
        <v>0</v>
      </c>
      <c r="J2416" s="331"/>
      <c r="K2416" s="332">
        <f>IFERROR(SUM(C2416/'Transfers of Funds'!$F$57),0)</f>
        <v>0</v>
      </c>
      <c r="L2416" s="21"/>
      <c r="M2416" s="47" t="s">
        <v>162</v>
      </c>
      <c r="N2416" s="46"/>
    </row>
    <row r="2417" spans="1:14" s="23" customFormat="1" ht="14.25" customHeight="1">
      <c r="A2417" s="115"/>
      <c r="B2417" s="308" t="str">
        <f>IF(A2417="","",VLOOKUP(A2417,'Project Budget vs Exp'!$B$9:$G$52,2,FALSE))</f>
        <v/>
      </c>
      <c r="C2417" s="117"/>
      <c r="D2417" s="116"/>
      <c r="E2417" s="118"/>
      <c r="F2417" s="119"/>
      <c r="G2417" s="120"/>
      <c r="H2417" s="120"/>
      <c r="I2417" s="418">
        <f t="shared" si="38"/>
        <v>0</v>
      </c>
      <c r="J2417" s="331"/>
      <c r="K2417" s="332">
        <f>IFERROR(SUM(C2417/'Transfers of Funds'!$F$57),0)</f>
        <v>0</v>
      </c>
      <c r="L2417" s="21"/>
      <c r="M2417" s="47" t="s">
        <v>162</v>
      </c>
      <c r="N2417" s="46"/>
    </row>
    <row r="2418" spans="1:14" s="23" customFormat="1" ht="14.25" customHeight="1">
      <c r="A2418" s="115"/>
      <c r="B2418" s="308" t="str">
        <f>IF(A2418="","",VLOOKUP(A2418,'Project Budget vs Exp'!$B$9:$G$52,2,FALSE))</f>
        <v/>
      </c>
      <c r="C2418" s="117"/>
      <c r="D2418" s="116"/>
      <c r="E2418" s="118"/>
      <c r="F2418" s="119"/>
      <c r="G2418" s="120"/>
      <c r="H2418" s="120"/>
      <c r="I2418" s="418">
        <f t="shared" si="38"/>
        <v>0</v>
      </c>
      <c r="J2418" s="331"/>
      <c r="K2418" s="332">
        <f>IFERROR(SUM(C2418/'Transfers of Funds'!$F$57),0)</f>
        <v>0</v>
      </c>
      <c r="L2418" s="21"/>
      <c r="M2418" s="47" t="s">
        <v>162</v>
      </c>
      <c r="N2418" s="46"/>
    </row>
    <row r="2419" spans="1:14" s="23" customFormat="1" ht="14.25" customHeight="1">
      <c r="A2419" s="115"/>
      <c r="B2419" s="308" t="str">
        <f>IF(A2419="","",VLOOKUP(A2419,'Project Budget vs Exp'!$B$9:$G$52,2,FALSE))</f>
        <v/>
      </c>
      <c r="C2419" s="117"/>
      <c r="D2419" s="116"/>
      <c r="E2419" s="118"/>
      <c r="F2419" s="119"/>
      <c r="G2419" s="120"/>
      <c r="H2419" s="120"/>
      <c r="I2419" s="418">
        <f t="shared" si="38"/>
        <v>0</v>
      </c>
      <c r="J2419" s="331"/>
      <c r="K2419" s="332">
        <f>IFERROR(SUM(C2419/'Transfers of Funds'!$F$57),0)</f>
        <v>0</v>
      </c>
      <c r="L2419" s="21"/>
      <c r="M2419" s="47" t="s">
        <v>162</v>
      </c>
      <c r="N2419" s="46"/>
    </row>
    <row r="2420" spans="1:14" s="23" customFormat="1" ht="14.25" customHeight="1">
      <c r="A2420" s="115"/>
      <c r="B2420" s="308" t="str">
        <f>IF(A2420="","",VLOOKUP(A2420,'Project Budget vs Exp'!$B$9:$G$52,2,FALSE))</f>
        <v/>
      </c>
      <c r="C2420" s="117"/>
      <c r="D2420" s="116"/>
      <c r="E2420" s="118"/>
      <c r="F2420" s="119"/>
      <c r="G2420" s="120"/>
      <c r="H2420" s="120"/>
      <c r="I2420" s="418">
        <f t="shared" si="38"/>
        <v>0</v>
      </c>
      <c r="J2420" s="331"/>
      <c r="K2420" s="332">
        <f>IFERROR(SUM(C2420/'Transfers of Funds'!$F$57),0)</f>
        <v>0</v>
      </c>
      <c r="L2420" s="21"/>
      <c r="M2420" s="47" t="s">
        <v>162</v>
      </c>
      <c r="N2420" s="46"/>
    </row>
    <row r="2421" spans="1:14" s="23" customFormat="1" ht="14.25" customHeight="1">
      <c r="A2421" s="115"/>
      <c r="B2421" s="308" t="str">
        <f>IF(A2421="","",VLOOKUP(A2421,'Project Budget vs Exp'!$B$9:$G$52,2,FALSE))</f>
        <v/>
      </c>
      <c r="C2421" s="117"/>
      <c r="D2421" s="116"/>
      <c r="E2421" s="118"/>
      <c r="F2421" s="119"/>
      <c r="G2421" s="120"/>
      <c r="H2421" s="120"/>
      <c r="I2421" s="418">
        <f t="shared" si="38"/>
        <v>0</v>
      </c>
      <c r="J2421" s="331"/>
      <c r="K2421" s="332">
        <f>IFERROR(SUM(C2421/'Transfers of Funds'!$F$57),0)</f>
        <v>0</v>
      </c>
      <c r="L2421" s="21"/>
      <c r="M2421" s="47" t="s">
        <v>162</v>
      </c>
      <c r="N2421" s="46"/>
    </row>
    <row r="2422" spans="1:14" s="23" customFormat="1" ht="14.25" customHeight="1">
      <c r="A2422" s="115"/>
      <c r="B2422" s="308" t="str">
        <f>IF(A2422="","",VLOOKUP(A2422,'Project Budget vs Exp'!$B$9:$G$52,2,FALSE))</f>
        <v/>
      </c>
      <c r="C2422" s="117"/>
      <c r="D2422" s="116"/>
      <c r="E2422" s="118"/>
      <c r="F2422" s="119"/>
      <c r="G2422" s="120"/>
      <c r="H2422" s="120"/>
      <c r="I2422" s="418">
        <f t="shared" si="38"/>
        <v>0</v>
      </c>
      <c r="J2422" s="331"/>
      <c r="K2422" s="332">
        <f>IFERROR(SUM(C2422/'Transfers of Funds'!$F$57),0)</f>
        <v>0</v>
      </c>
      <c r="L2422" s="21"/>
      <c r="M2422" s="47" t="s">
        <v>162</v>
      </c>
      <c r="N2422" s="46"/>
    </row>
    <row r="2423" spans="1:14" s="23" customFormat="1" ht="14.25" customHeight="1">
      <c r="A2423" s="115"/>
      <c r="B2423" s="308" t="str">
        <f>IF(A2423="","",VLOOKUP(A2423,'Project Budget vs Exp'!$B$9:$G$52,2,FALSE))</f>
        <v/>
      </c>
      <c r="C2423" s="117"/>
      <c r="D2423" s="116"/>
      <c r="E2423" s="118"/>
      <c r="F2423" s="119"/>
      <c r="G2423" s="120"/>
      <c r="H2423" s="120"/>
      <c r="I2423" s="418">
        <f t="shared" si="38"/>
        <v>0</v>
      </c>
      <c r="J2423" s="331"/>
      <c r="K2423" s="332">
        <f>IFERROR(SUM(C2423/'Transfers of Funds'!$F$57),0)</f>
        <v>0</v>
      </c>
      <c r="L2423" s="21"/>
      <c r="M2423" s="47" t="s">
        <v>162</v>
      </c>
      <c r="N2423" s="46"/>
    </row>
    <row r="2424" spans="1:14" s="23" customFormat="1" ht="14.25" customHeight="1">
      <c r="A2424" s="115"/>
      <c r="B2424" s="308" t="str">
        <f>IF(A2424="","",VLOOKUP(A2424,'Project Budget vs Exp'!$B$9:$G$52,2,FALSE))</f>
        <v/>
      </c>
      <c r="C2424" s="117"/>
      <c r="D2424" s="116"/>
      <c r="E2424" s="118"/>
      <c r="F2424" s="119"/>
      <c r="G2424" s="120"/>
      <c r="H2424" s="120"/>
      <c r="I2424" s="418">
        <f t="shared" si="38"/>
        <v>0</v>
      </c>
      <c r="J2424" s="331"/>
      <c r="K2424" s="332">
        <f>IFERROR(SUM(C2424/'Transfers of Funds'!$F$57),0)</f>
        <v>0</v>
      </c>
      <c r="L2424" s="21"/>
      <c r="M2424" s="47" t="s">
        <v>162</v>
      </c>
      <c r="N2424" s="46"/>
    </row>
    <row r="2425" spans="1:14" s="23" customFormat="1" ht="14.25" customHeight="1">
      <c r="A2425" s="115"/>
      <c r="B2425" s="308" t="str">
        <f>IF(A2425="","",VLOOKUP(A2425,'Project Budget vs Exp'!$B$9:$G$52,2,FALSE))</f>
        <v/>
      </c>
      <c r="C2425" s="117"/>
      <c r="D2425" s="116"/>
      <c r="E2425" s="118"/>
      <c r="F2425" s="119"/>
      <c r="G2425" s="120"/>
      <c r="H2425" s="120"/>
      <c r="I2425" s="418">
        <f t="shared" si="38"/>
        <v>0</v>
      </c>
      <c r="J2425" s="331"/>
      <c r="K2425" s="332">
        <f>IFERROR(SUM(C2425/'Transfers of Funds'!$F$57),0)</f>
        <v>0</v>
      </c>
      <c r="L2425" s="21"/>
      <c r="M2425" s="47" t="s">
        <v>162</v>
      </c>
      <c r="N2425" s="46"/>
    </row>
    <row r="2426" spans="1:14" s="23" customFormat="1" ht="14.25" customHeight="1">
      <c r="A2426" s="115"/>
      <c r="B2426" s="308" t="str">
        <f>IF(A2426="","",VLOOKUP(A2426,'Project Budget vs Exp'!$B$9:$G$52,2,FALSE))</f>
        <v/>
      </c>
      <c r="C2426" s="117"/>
      <c r="D2426" s="116"/>
      <c r="E2426" s="118"/>
      <c r="F2426" s="119"/>
      <c r="G2426" s="120"/>
      <c r="H2426" s="120"/>
      <c r="I2426" s="418">
        <f t="shared" si="38"/>
        <v>0</v>
      </c>
      <c r="J2426" s="331"/>
      <c r="K2426" s="332">
        <f>IFERROR(SUM(C2426/'Transfers of Funds'!$F$57),0)</f>
        <v>0</v>
      </c>
      <c r="L2426" s="21"/>
      <c r="M2426" s="47" t="s">
        <v>162</v>
      </c>
      <c r="N2426" s="46"/>
    </row>
    <row r="2427" spans="1:14" s="23" customFormat="1" ht="14.25" customHeight="1">
      <c r="A2427" s="115"/>
      <c r="B2427" s="308" t="str">
        <f>IF(A2427="","",VLOOKUP(A2427,'Project Budget vs Exp'!$B$9:$G$52,2,FALSE))</f>
        <v/>
      </c>
      <c r="C2427" s="117"/>
      <c r="D2427" s="116"/>
      <c r="E2427" s="118"/>
      <c r="F2427" s="119"/>
      <c r="G2427" s="120"/>
      <c r="H2427" s="120"/>
      <c r="I2427" s="418">
        <f t="shared" si="38"/>
        <v>0</v>
      </c>
      <c r="J2427" s="331"/>
      <c r="K2427" s="332">
        <f>IFERROR(SUM(C2427/'Transfers of Funds'!$F$57),0)</f>
        <v>0</v>
      </c>
      <c r="L2427" s="21"/>
      <c r="M2427" s="47" t="s">
        <v>162</v>
      </c>
      <c r="N2427" s="46"/>
    </row>
    <row r="2428" spans="1:14" s="23" customFormat="1" ht="14.25" customHeight="1">
      <c r="A2428" s="115"/>
      <c r="B2428" s="308" t="str">
        <f>IF(A2428="","",VLOOKUP(A2428,'Project Budget vs Exp'!$B$9:$G$52,2,FALSE))</f>
        <v/>
      </c>
      <c r="C2428" s="117"/>
      <c r="D2428" s="116"/>
      <c r="E2428" s="118"/>
      <c r="F2428" s="119"/>
      <c r="G2428" s="120"/>
      <c r="H2428" s="120"/>
      <c r="I2428" s="418">
        <f t="shared" si="38"/>
        <v>0</v>
      </c>
      <c r="J2428" s="331"/>
      <c r="K2428" s="332">
        <f>IFERROR(SUM(C2428/'Transfers of Funds'!$F$57),0)</f>
        <v>0</v>
      </c>
      <c r="L2428" s="21"/>
      <c r="M2428" s="47" t="s">
        <v>162</v>
      </c>
      <c r="N2428" s="46"/>
    </row>
    <row r="2429" spans="1:14" s="23" customFormat="1" ht="14.25" customHeight="1">
      <c r="A2429" s="115"/>
      <c r="B2429" s="308" t="str">
        <f>IF(A2429="","",VLOOKUP(A2429,'Project Budget vs Exp'!$B$9:$G$52,2,FALSE))</f>
        <v/>
      </c>
      <c r="C2429" s="117"/>
      <c r="D2429" s="116"/>
      <c r="E2429" s="118"/>
      <c r="F2429" s="119"/>
      <c r="G2429" s="120"/>
      <c r="H2429" s="120"/>
      <c r="I2429" s="418">
        <f t="shared" si="38"/>
        <v>0</v>
      </c>
      <c r="J2429" s="331"/>
      <c r="K2429" s="332">
        <f>IFERROR(SUM(C2429/'Transfers of Funds'!$F$57),0)</f>
        <v>0</v>
      </c>
      <c r="L2429" s="21"/>
      <c r="M2429" s="47" t="s">
        <v>162</v>
      </c>
      <c r="N2429" s="46"/>
    </row>
    <row r="2430" spans="1:14" s="23" customFormat="1" ht="14.25" customHeight="1">
      <c r="A2430" s="115"/>
      <c r="B2430" s="308" t="str">
        <f>IF(A2430="","",VLOOKUP(A2430,'Project Budget vs Exp'!$B$9:$G$52,2,FALSE))</f>
        <v/>
      </c>
      <c r="C2430" s="117"/>
      <c r="D2430" s="116"/>
      <c r="E2430" s="118"/>
      <c r="F2430" s="119"/>
      <c r="G2430" s="120"/>
      <c r="H2430" s="120"/>
      <c r="I2430" s="418">
        <f t="shared" si="38"/>
        <v>0</v>
      </c>
      <c r="J2430" s="331"/>
      <c r="K2430" s="332">
        <f>IFERROR(SUM(C2430/'Transfers of Funds'!$F$57),0)</f>
        <v>0</v>
      </c>
      <c r="L2430" s="21"/>
      <c r="M2430" s="47" t="s">
        <v>162</v>
      </c>
      <c r="N2430" s="46"/>
    </row>
    <row r="2431" spans="1:14" s="23" customFormat="1" ht="14.25" customHeight="1">
      <c r="A2431" s="115"/>
      <c r="B2431" s="308" t="str">
        <f>IF(A2431="","",VLOOKUP(A2431,'Project Budget vs Exp'!$B$9:$G$52,2,FALSE))</f>
        <v/>
      </c>
      <c r="C2431" s="117"/>
      <c r="D2431" s="116"/>
      <c r="E2431" s="118"/>
      <c r="F2431" s="119"/>
      <c r="G2431" s="120"/>
      <c r="H2431" s="120"/>
      <c r="I2431" s="418">
        <f t="shared" si="38"/>
        <v>0</v>
      </c>
      <c r="J2431" s="331"/>
      <c r="K2431" s="332">
        <f>IFERROR(SUM(C2431/'Transfers of Funds'!$F$57),0)</f>
        <v>0</v>
      </c>
      <c r="L2431" s="21"/>
      <c r="M2431" s="47" t="s">
        <v>162</v>
      </c>
      <c r="N2431" s="46"/>
    </row>
    <row r="2432" spans="1:14" s="23" customFormat="1" ht="14.25" customHeight="1">
      <c r="A2432" s="115"/>
      <c r="B2432" s="308" t="str">
        <f>IF(A2432="","",VLOOKUP(A2432,'Project Budget vs Exp'!$B$9:$G$52,2,FALSE))</f>
        <v/>
      </c>
      <c r="C2432" s="117"/>
      <c r="D2432" s="116"/>
      <c r="E2432" s="118"/>
      <c r="F2432" s="119"/>
      <c r="G2432" s="120"/>
      <c r="H2432" s="120"/>
      <c r="I2432" s="418">
        <f t="shared" si="38"/>
        <v>0</v>
      </c>
      <c r="J2432" s="331"/>
      <c r="K2432" s="332">
        <f>IFERROR(SUM(C2432/'Transfers of Funds'!$F$57),0)</f>
        <v>0</v>
      </c>
      <c r="L2432" s="21"/>
      <c r="M2432" s="47" t="s">
        <v>162</v>
      </c>
      <c r="N2432" s="46"/>
    </row>
    <row r="2433" spans="1:14" s="23" customFormat="1" ht="14.25" customHeight="1">
      <c r="A2433" s="115"/>
      <c r="B2433" s="308" t="str">
        <f>IF(A2433="","",VLOOKUP(A2433,'Project Budget vs Exp'!$B$9:$G$52,2,FALSE))</f>
        <v/>
      </c>
      <c r="C2433" s="117"/>
      <c r="D2433" s="116"/>
      <c r="E2433" s="118"/>
      <c r="F2433" s="119"/>
      <c r="G2433" s="120"/>
      <c r="H2433" s="120"/>
      <c r="I2433" s="418">
        <f t="shared" si="38"/>
        <v>0</v>
      </c>
      <c r="J2433" s="331"/>
      <c r="K2433" s="332">
        <f>IFERROR(SUM(C2433/'Transfers of Funds'!$F$57),0)</f>
        <v>0</v>
      </c>
      <c r="L2433" s="21"/>
      <c r="M2433" s="47" t="s">
        <v>162</v>
      </c>
      <c r="N2433" s="46"/>
    </row>
    <row r="2434" spans="1:14" s="23" customFormat="1" ht="14.25" customHeight="1">
      <c r="A2434" s="115"/>
      <c r="B2434" s="308" t="str">
        <f>IF(A2434="","",VLOOKUP(A2434,'Project Budget vs Exp'!$B$9:$G$52,2,FALSE))</f>
        <v/>
      </c>
      <c r="C2434" s="117"/>
      <c r="D2434" s="116"/>
      <c r="E2434" s="118"/>
      <c r="F2434" s="119"/>
      <c r="G2434" s="120"/>
      <c r="H2434" s="120"/>
      <c r="I2434" s="418">
        <f t="shared" si="38"/>
        <v>0</v>
      </c>
      <c r="J2434" s="331"/>
      <c r="K2434" s="332">
        <f>IFERROR(SUM(C2434/'Transfers of Funds'!$F$57),0)</f>
        <v>0</v>
      </c>
      <c r="L2434" s="21"/>
      <c r="M2434" s="47" t="s">
        <v>162</v>
      </c>
      <c r="N2434" s="46"/>
    </row>
    <row r="2435" spans="1:14" s="23" customFormat="1" ht="14.25" customHeight="1">
      <c r="A2435" s="115"/>
      <c r="B2435" s="308" t="str">
        <f>IF(A2435="","",VLOOKUP(A2435,'Project Budget vs Exp'!$B$9:$G$52,2,FALSE))</f>
        <v/>
      </c>
      <c r="C2435" s="117"/>
      <c r="D2435" s="116"/>
      <c r="E2435" s="118"/>
      <c r="F2435" s="119"/>
      <c r="G2435" s="120"/>
      <c r="H2435" s="120"/>
      <c r="I2435" s="418">
        <f t="shared" si="38"/>
        <v>0</v>
      </c>
      <c r="J2435" s="331"/>
      <c r="K2435" s="332">
        <f>IFERROR(SUM(C2435/'Transfers of Funds'!$F$57),0)</f>
        <v>0</v>
      </c>
      <c r="L2435" s="21"/>
      <c r="M2435" s="47" t="s">
        <v>162</v>
      </c>
      <c r="N2435" s="46"/>
    </row>
    <row r="2436" spans="1:14" s="23" customFormat="1" ht="14.25" customHeight="1">
      <c r="A2436" s="115"/>
      <c r="B2436" s="308" t="str">
        <f>IF(A2436="","",VLOOKUP(A2436,'Project Budget vs Exp'!$B$9:$G$52,2,FALSE))</f>
        <v/>
      </c>
      <c r="C2436" s="117"/>
      <c r="D2436" s="116"/>
      <c r="E2436" s="118"/>
      <c r="F2436" s="119"/>
      <c r="G2436" s="120"/>
      <c r="H2436" s="120"/>
      <c r="I2436" s="418">
        <f t="shared" si="38"/>
        <v>0</v>
      </c>
      <c r="J2436" s="331"/>
      <c r="K2436" s="332">
        <f>IFERROR(SUM(C2436/'Transfers of Funds'!$F$57),0)</f>
        <v>0</v>
      </c>
      <c r="L2436" s="21"/>
      <c r="M2436" s="47" t="s">
        <v>162</v>
      </c>
      <c r="N2436" s="46"/>
    </row>
    <row r="2437" spans="1:14" s="23" customFormat="1" ht="14.25" customHeight="1">
      <c r="A2437" s="115"/>
      <c r="B2437" s="308" t="str">
        <f>IF(A2437="","",VLOOKUP(A2437,'Project Budget vs Exp'!$B$9:$G$52,2,FALSE))</f>
        <v/>
      </c>
      <c r="C2437" s="117"/>
      <c r="D2437" s="116"/>
      <c r="E2437" s="118"/>
      <c r="F2437" s="119"/>
      <c r="G2437" s="120"/>
      <c r="H2437" s="120"/>
      <c r="I2437" s="418">
        <f t="shared" si="38"/>
        <v>0</v>
      </c>
      <c r="J2437" s="331"/>
      <c r="K2437" s="332">
        <f>IFERROR(SUM(C2437/'Transfers of Funds'!$F$57),0)</f>
        <v>0</v>
      </c>
      <c r="L2437" s="21"/>
      <c r="M2437" s="47" t="s">
        <v>162</v>
      </c>
      <c r="N2437" s="46"/>
    </row>
    <row r="2438" spans="1:14" s="23" customFormat="1" ht="14.25" customHeight="1">
      <c r="A2438" s="115"/>
      <c r="B2438" s="308" t="str">
        <f>IF(A2438="","",VLOOKUP(A2438,'Project Budget vs Exp'!$B$9:$G$52,2,FALSE))</f>
        <v/>
      </c>
      <c r="C2438" s="117"/>
      <c r="D2438" s="116"/>
      <c r="E2438" s="118"/>
      <c r="F2438" s="119"/>
      <c r="G2438" s="120"/>
      <c r="H2438" s="120"/>
      <c r="I2438" s="418">
        <f t="shared" si="38"/>
        <v>0</v>
      </c>
      <c r="J2438" s="331"/>
      <c r="K2438" s="332">
        <f>IFERROR(SUM(C2438/'Transfers of Funds'!$F$57),0)</f>
        <v>0</v>
      </c>
      <c r="L2438" s="21"/>
      <c r="M2438" s="47" t="s">
        <v>162</v>
      </c>
      <c r="N2438" s="46"/>
    </row>
    <row r="2439" spans="1:14" s="23" customFormat="1" ht="14.25" customHeight="1">
      <c r="A2439" s="115"/>
      <c r="B2439" s="308" t="str">
        <f>IF(A2439="","",VLOOKUP(A2439,'Project Budget vs Exp'!$B$9:$G$52,2,FALSE))</f>
        <v/>
      </c>
      <c r="C2439" s="117"/>
      <c r="D2439" s="116"/>
      <c r="E2439" s="118"/>
      <c r="F2439" s="119"/>
      <c r="G2439" s="120"/>
      <c r="H2439" s="120"/>
      <c r="I2439" s="418">
        <f t="shared" si="38"/>
        <v>0</v>
      </c>
      <c r="J2439" s="331"/>
      <c r="K2439" s="332">
        <f>IFERROR(SUM(C2439/'Transfers of Funds'!$F$57),0)</f>
        <v>0</v>
      </c>
      <c r="L2439" s="21"/>
      <c r="M2439" s="47" t="s">
        <v>162</v>
      </c>
      <c r="N2439" s="46"/>
    </row>
    <row r="2440" spans="1:14" s="23" customFormat="1" ht="14.25" customHeight="1">
      <c r="A2440" s="115"/>
      <c r="B2440" s="308" t="str">
        <f>IF(A2440="","",VLOOKUP(A2440,'Project Budget vs Exp'!$B$9:$G$52,2,FALSE))</f>
        <v/>
      </c>
      <c r="C2440" s="117"/>
      <c r="D2440" s="116"/>
      <c r="E2440" s="118"/>
      <c r="F2440" s="119"/>
      <c r="G2440" s="120"/>
      <c r="H2440" s="120"/>
      <c r="I2440" s="418">
        <f t="shared" si="38"/>
        <v>0</v>
      </c>
      <c r="J2440" s="331"/>
      <c r="K2440" s="332">
        <f>IFERROR(SUM(C2440/'Transfers of Funds'!$F$57),0)</f>
        <v>0</v>
      </c>
      <c r="L2440" s="21"/>
      <c r="M2440" s="47" t="s">
        <v>162</v>
      </c>
      <c r="N2440" s="46"/>
    </row>
    <row r="2441" spans="1:14" s="23" customFormat="1" ht="14.25" customHeight="1">
      <c r="A2441" s="115"/>
      <c r="B2441" s="308" t="str">
        <f>IF(A2441="","",VLOOKUP(A2441,'Project Budget vs Exp'!$B$9:$G$52,2,FALSE))</f>
        <v/>
      </c>
      <c r="C2441" s="117"/>
      <c r="D2441" s="116"/>
      <c r="E2441" s="118"/>
      <c r="F2441" s="119"/>
      <c r="G2441" s="120"/>
      <c r="H2441" s="120"/>
      <c r="I2441" s="418">
        <f t="shared" si="38"/>
        <v>0</v>
      </c>
      <c r="J2441" s="331"/>
      <c r="K2441" s="332">
        <f>IFERROR(SUM(C2441/'Transfers of Funds'!$F$57),0)</f>
        <v>0</v>
      </c>
      <c r="L2441" s="21"/>
      <c r="M2441" s="47" t="s">
        <v>162</v>
      </c>
      <c r="N2441" s="46"/>
    </row>
    <row r="2442" spans="1:14" s="23" customFormat="1" ht="14.25" customHeight="1">
      <c r="A2442" s="115"/>
      <c r="B2442" s="308" t="str">
        <f>IF(A2442="","",VLOOKUP(A2442,'Project Budget vs Exp'!$B$9:$G$52,2,FALSE))</f>
        <v/>
      </c>
      <c r="C2442" s="117"/>
      <c r="D2442" s="116"/>
      <c r="E2442" s="118"/>
      <c r="F2442" s="119"/>
      <c r="G2442" s="120"/>
      <c r="H2442" s="120"/>
      <c r="I2442" s="418">
        <f t="shared" si="38"/>
        <v>0</v>
      </c>
      <c r="J2442" s="331"/>
      <c r="K2442" s="332">
        <f>IFERROR(SUM(C2442/'Transfers of Funds'!$F$57),0)</f>
        <v>0</v>
      </c>
      <c r="L2442" s="21"/>
      <c r="M2442" s="47" t="s">
        <v>162</v>
      </c>
      <c r="N2442" s="46"/>
    </row>
    <row r="2443" spans="1:14" s="23" customFormat="1" ht="14.25" customHeight="1">
      <c r="A2443" s="115"/>
      <c r="B2443" s="308" t="str">
        <f>IF(A2443="","",VLOOKUP(A2443,'Project Budget vs Exp'!$B$9:$G$52,2,FALSE))</f>
        <v/>
      </c>
      <c r="C2443" s="117"/>
      <c r="D2443" s="116"/>
      <c r="E2443" s="118"/>
      <c r="F2443" s="119"/>
      <c r="G2443" s="120"/>
      <c r="H2443" s="120"/>
      <c r="I2443" s="418">
        <f t="shared" si="38"/>
        <v>0</v>
      </c>
      <c r="J2443" s="331"/>
      <c r="K2443" s="332">
        <f>IFERROR(SUM(C2443/'Transfers of Funds'!$F$57),0)</f>
        <v>0</v>
      </c>
      <c r="L2443" s="21"/>
      <c r="M2443" s="47" t="s">
        <v>162</v>
      </c>
      <c r="N2443" s="46"/>
    </row>
    <row r="2444" spans="1:14" s="23" customFormat="1" ht="14.25" customHeight="1">
      <c r="A2444" s="115"/>
      <c r="B2444" s="308" t="str">
        <f>IF(A2444="","",VLOOKUP(A2444,'Project Budget vs Exp'!$B$9:$G$52,2,FALSE))</f>
        <v/>
      </c>
      <c r="C2444" s="117"/>
      <c r="D2444" s="116"/>
      <c r="E2444" s="118"/>
      <c r="F2444" s="119"/>
      <c r="G2444" s="120"/>
      <c r="H2444" s="120"/>
      <c r="I2444" s="418">
        <f t="shared" si="38"/>
        <v>0</v>
      </c>
      <c r="J2444" s="331"/>
      <c r="K2444" s="332">
        <f>IFERROR(SUM(C2444/'Transfers of Funds'!$F$57),0)</f>
        <v>0</v>
      </c>
      <c r="L2444" s="21"/>
      <c r="M2444" s="47" t="s">
        <v>162</v>
      </c>
      <c r="N2444" s="46"/>
    </row>
    <row r="2445" spans="1:14" s="23" customFormat="1" ht="14.25" customHeight="1">
      <c r="A2445" s="115"/>
      <c r="B2445" s="308" t="str">
        <f>IF(A2445="","",VLOOKUP(A2445,'Project Budget vs Exp'!$B$9:$G$52,2,FALSE))</f>
        <v/>
      </c>
      <c r="C2445" s="117"/>
      <c r="D2445" s="116"/>
      <c r="E2445" s="118"/>
      <c r="F2445" s="119"/>
      <c r="G2445" s="120"/>
      <c r="H2445" s="120"/>
      <c r="I2445" s="418">
        <f t="shared" si="38"/>
        <v>0</v>
      </c>
      <c r="J2445" s="331"/>
      <c r="K2445" s="332">
        <f>IFERROR(SUM(C2445/'Transfers of Funds'!$F$57),0)</f>
        <v>0</v>
      </c>
      <c r="L2445" s="21"/>
      <c r="M2445" s="47" t="s">
        <v>162</v>
      </c>
      <c r="N2445" s="46"/>
    </row>
    <row r="2446" spans="1:14" s="23" customFormat="1" ht="14.25" customHeight="1">
      <c r="A2446" s="115"/>
      <c r="B2446" s="308" t="str">
        <f>IF(A2446="","",VLOOKUP(A2446,'Project Budget vs Exp'!$B$9:$G$52,2,FALSE))</f>
        <v/>
      </c>
      <c r="C2446" s="117"/>
      <c r="D2446" s="116"/>
      <c r="E2446" s="118"/>
      <c r="F2446" s="119"/>
      <c r="G2446" s="120"/>
      <c r="H2446" s="120"/>
      <c r="I2446" s="418">
        <f t="shared" si="38"/>
        <v>0</v>
      </c>
      <c r="J2446" s="331"/>
      <c r="K2446" s="332">
        <f>IFERROR(SUM(C2446/'Transfers of Funds'!$F$57),0)</f>
        <v>0</v>
      </c>
      <c r="L2446" s="21"/>
      <c r="M2446" s="47" t="s">
        <v>162</v>
      </c>
      <c r="N2446" s="46"/>
    </row>
    <row r="2447" spans="1:14" s="23" customFormat="1" ht="14.25" customHeight="1">
      <c r="A2447" s="115"/>
      <c r="B2447" s="308" t="str">
        <f>IF(A2447="","",VLOOKUP(A2447,'Project Budget vs Exp'!$B$9:$G$52,2,FALSE))</f>
        <v/>
      </c>
      <c r="C2447" s="117"/>
      <c r="D2447" s="116"/>
      <c r="E2447" s="118"/>
      <c r="F2447" s="119"/>
      <c r="G2447" s="120"/>
      <c r="H2447" s="120"/>
      <c r="I2447" s="418">
        <f t="shared" si="38"/>
        <v>0</v>
      </c>
      <c r="J2447" s="331"/>
      <c r="K2447" s="332">
        <f>IFERROR(SUM(C2447/'Transfers of Funds'!$F$57),0)</f>
        <v>0</v>
      </c>
      <c r="L2447" s="21"/>
      <c r="M2447" s="47" t="s">
        <v>162</v>
      </c>
      <c r="N2447" s="46"/>
    </row>
    <row r="2448" spans="1:14" s="23" customFormat="1" ht="14.25" customHeight="1">
      <c r="A2448" s="115"/>
      <c r="B2448" s="308" t="str">
        <f>IF(A2448="","",VLOOKUP(A2448,'Project Budget vs Exp'!$B$9:$G$52,2,FALSE))</f>
        <v/>
      </c>
      <c r="C2448" s="117"/>
      <c r="D2448" s="116"/>
      <c r="E2448" s="118"/>
      <c r="F2448" s="119"/>
      <c r="G2448" s="120"/>
      <c r="H2448" s="120"/>
      <c r="I2448" s="418">
        <f t="shared" si="38"/>
        <v>0</v>
      </c>
      <c r="J2448" s="331"/>
      <c r="K2448" s="332">
        <f>IFERROR(SUM(C2448/'Transfers of Funds'!$F$57),0)</f>
        <v>0</v>
      </c>
      <c r="L2448" s="21"/>
      <c r="M2448" s="47" t="s">
        <v>162</v>
      </c>
      <c r="N2448" s="46"/>
    </row>
    <row r="2449" spans="1:14" s="23" customFormat="1" ht="14.25" customHeight="1">
      <c r="A2449" s="115"/>
      <c r="B2449" s="308" t="str">
        <f>IF(A2449="","",VLOOKUP(A2449,'Project Budget vs Exp'!$B$9:$G$52,2,FALSE))</f>
        <v/>
      </c>
      <c r="C2449" s="117"/>
      <c r="D2449" s="116"/>
      <c r="E2449" s="118"/>
      <c r="F2449" s="119"/>
      <c r="G2449" s="120"/>
      <c r="H2449" s="120"/>
      <c r="I2449" s="418">
        <f t="shared" si="38"/>
        <v>0</v>
      </c>
      <c r="J2449" s="331"/>
      <c r="K2449" s="332">
        <f>IFERROR(SUM(C2449/'Transfers of Funds'!$F$57),0)</f>
        <v>0</v>
      </c>
      <c r="L2449" s="21"/>
      <c r="M2449" s="47" t="s">
        <v>162</v>
      </c>
      <c r="N2449" s="46"/>
    </row>
    <row r="2450" spans="1:14" s="23" customFormat="1" ht="14.25" customHeight="1">
      <c r="A2450" s="115"/>
      <c r="B2450" s="308" t="str">
        <f>IF(A2450="","",VLOOKUP(A2450,'Project Budget vs Exp'!$B$9:$G$52,2,FALSE))</f>
        <v/>
      </c>
      <c r="C2450" s="117"/>
      <c r="D2450" s="116"/>
      <c r="E2450" s="118"/>
      <c r="F2450" s="119"/>
      <c r="G2450" s="120"/>
      <c r="H2450" s="120"/>
      <c r="I2450" s="418">
        <f t="shared" si="38"/>
        <v>0</v>
      </c>
      <c r="J2450" s="331"/>
      <c r="K2450" s="332">
        <f>IFERROR(SUM(C2450/'Transfers of Funds'!$F$57),0)</f>
        <v>0</v>
      </c>
      <c r="L2450" s="21"/>
      <c r="M2450" s="47" t="s">
        <v>162</v>
      </c>
      <c r="N2450" s="46"/>
    </row>
    <row r="2451" spans="1:14" s="23" customFormat="1" ht="14.25" customHeight="1">
      <c r="A2451" s="115"/>
      <c r="B2451" s="308" t="str">
        <f>IF(A2451="","",VLOOKUP(A2451,'Project Budget vs Exp'!$B$9:$G$52,2,FALSE))</f>
        <v/>
      </c>
      <c r="C2451" s="117"/>
      <c r="D2451" s="116"/>
      <c r="E2451" s="118"/>
      <c r="F2451" s="119"/>
      <c r="G2451" s="120"/>
      <c r="H2451" s="120"/>
      <c r="I2451" s="418">
        <f t="shared" si="38"/>
        <v>0</v>
      </c>
      <c r="J2451" s="331"/>
      <c r="K2451" s="332">
        <f>IFERROR(SUM(C2451/'Transfers of Funds'!$F$57),0)</f>
        <v>0</v>
      </c>
      <c r="L2451" s="21"/>
      <c r="M2451" s="47" t="s">
        <v>162</v>
      </c>
      <c r="N2451" s="46"/>
    </row>
    <row r="2452" spans="1:14" s="23" customFormat="1" ht="14.25" customHeight="1">
      <c r="A2452" s="115"/>
      <c r="B2452" s="308" t="str">
        <f>IF(A2452="","",VLOOKUP(A2452,'Project Budget vs Exp'!$B$9:$G$52,2,FALSE))</f>
        <v/>
      </c>
      <c r="C2452" s="117"/>
      <c r="D2452" s="116"/>
      <c r="E2452" s="118"/>
      <c r="F2452" s="119"/>
      <c r="G2452" s="120"/>
      <c r="H2452" s="120"/>
      <c r="I2452" s="418">
        <f t="shared" si="38"/>
        <v>0</v>
      </c>
      <c r="J2452" s="331"/>
      <c r="K2452" s="332">
        <f>IFERROR(SUM(C2452/'Transfers of Funds'!$F$57),0)</f>
        <v>0</v>
      </c>
      <c r="L2452" s="21"/>
      <c r="M2452" s="47" t="s">
        <v>162</v>
      </c>
      <c r="N2452" s="46"/>
    </row>
    <row r="2453" spans="1:14" s="23" customFormat="1" ht="14.25" customHeight="1">
      <c r="A2453" s="115"/>
      <c r="B2453" s="308" t="str">
        <f>IF(A2453="","",VLOOKUP(A2453,'Project Budget vs Exp'!$B$9:$G$52,2,FALSE))</f>
        <v/>
      </c>
      <c r="C2453" s="117"/>
      <c r="D2453" s="116"/>
      <c r="E2453" s="118"/>
      <c r="F2453" s="119"/>
      <c r="G2453" s="120"/>
      <c r="H2453" s="120"/>
      <c r="I2453" s="418">
        <f t="shared" ref="I2453:I2516" si="39">IF(OR(F$4="EUR",F$4="USD",F$4="GBP",F$4="CAD",F$4="NZD",F$4="AUD"),K2453,C2453)</f>
        <v>0</v>
      </c>
      <c r="J2453" s="331"/>
      <c r="K2453" s="332">
        <f>IFERROR(SUM(C2453/'Transfers of Funds'!$F$57),0)</f>
        <v>0</v>
      </c>
      <c r="L2453" s="21"/>
      <c r="M2453" s="47" t="s">
        <v>162</v>
      </c>
      <c r="N2453" s="46"/>
    </row>
    <row r="2454" spans="1:14" s="23" customFormat="1" ht="14.25" customHeight="1">
      <c r="A2454" s="115"/>
      <c r="B2454" s="308" t="str">
        <f>IF(A2454="","",VLOOKUP(A2454,'Project Budget vs Exp'!$B$9:$G$52,2,FALSE))</f>
        <v/>
      </c>
      <c r="C2454" s="117"/>
      <c r="D2454" s="116"/>
      <c r="E2454" s="118"/>
      <c r="F2454" s="119"/>
      <c r="G2454" s="120"/>
      <c r="H2454" s="120"/>
      <c r="I2454" s="418">
        <f t="shared" si="39"/>
        <v>0</v>
      </c>
      <c r="J2454" s="331"/>
      <c r="K2454" s="332">
        <f>IFERROR(SUM(C2454/'Transfers of Funds'!$F$57),0)</f>
        <v>0</v>
      </c>
      <c r="L2454" s="21"/>
      <c r="M2454" s="47" t="s">
        <v>162</v>
      </c>
      <c r="N2454" s="46"/>
    </row>
    <row r="2455" spans="1:14" s="23" customFormat="1" ht="14.25" customHeight="1">
      <c r="A2455" s="115"/>
      <c r="B2455" s="308" t="str">
        <f>IF(A2455="","",VLOOKUP(A2455,'Project Budget vs Exp'!$B$9:$G$52,2,FALSE))</f>
        <v/>
      </c>
      <c r="C2455" s="117"/>
      <c r="D2455" s="116"/>
      <c r="E2455" s="118"/>
      <c r="F2455" s="119"/>
      <c r="G2455" s="120"/>
      <c r="H2455" s="120"/>
      <c r="I2455" s="418">
        <f t="shared" si="39"/>
        <v>0</v>
      </c>
      <c r="J2455" s="331"/>
      <c r="K2455" s="332">
        <f>IFERROR(SUM(C2455/'Transfers of Funds'!$F$57),0)</f>
        <v>0</v>
      </c>
      <c r="L2455" s="21"/>
      <c r="M2455" s="47" t="s">
        <v>162</v>
      </c>
      <c r="N2455" s="46"/>
    </row>
    <row r="2456" spans="1:14" s="23" customFormat="1" ht="14.25" customHeight="1">
      <c r="A2456" s="115"/>
      <c r="B2456" s="308" t="str">
        <f>IF(A2456="","",VLOOKUP(A2456,'Project Budget vs Exp'!$B$9:$G$52,2,FALSE))</f>
        <v/>
      </c>
      <c r="C2456" s="117"/>
      <c r="D2456" s="116"/>
      <c r="E2456" s="118"/>
      <c r="F2456" s="119"/>
      <c r="G2456" s="120"/>
      <c r="H2456" s="120"/>
      <c r="I2456" s="418">
        <f t="shared" si="39"/>
        <v>0</v>
      </c>
      <c r="J2456" s="331"/>
      <c r="K2456" s="332">
        <f>IFERROR(SUM(C2456/'Transfers of Funds'!$F$57),0)</f>
        <v>0</v>
      </c>
      <c r="L2456" s="21"/>
      <c r="M2456" s="47" t="s">
        <v>162</v>
      </c>
      <c r="N2456" s="46"/>
    </row>
    <row r="2457" spans="1:14" s="23" customFormat="1" ht="14.25" customHeight="1">
      <c r="A2457" s="115"/>
      <c r="B2457" s="308" t="str">
        <f>IF(A2457="","",VLOOKUP(A2457,'Project Budget vs Exp'!$B$9:$G$52,2,FALSE))</f>
        <v/>
      </c>
      <c r="C2457" s="117"/>
      <c r="D2457" s="116"/>
      <c r="E2457" s="118"/>
      <c r="F2457" s="119"/>
      <c r="G2457" s="120"/>
      <c r="H2457" s="120"/>
      <c r="I2457" s="418">
        <f t="shared" si="39"/>
        <v>0</v>
      </c>
      <c r="J2457" s="331"/>
      <c r="K2457" s="332">
        <f>IFERROR(SUM(C2457/'Transfers of Funds'!$F$57),0)</f>
        <v>0</v>
      </c>
      <c r="L2457" s="21"/>
      <c r="M2457" s="47" t="s">
        <v>162</v>
      </c>
      <c r="N2457" s="46"/>
    </row>
    <row r="2458" spans="1:14" s="23" customFormat="1" ht="14.25" customHeight="1">
      <c r="A2458" s="115"/>
      <c r="B2458" s="308" t="str">
        <f>IF(A2458="","",VLOOKUP(A2458,'Project Budget vs Exp'!$B$9:$G$52,2,FALSE))</f>
        <v/>
      </c>
      <c r="C2458" s="117"/>
      <c r="D2458" s="116"/>
      <c r="E2458" s="118"/>
      <c r="F2458" s="119"/>
      <c r="G2458" s="120"/>
      <c r="H2458" s="120"/>
      <c r="I2458" s="418">
        <f t="shared" si="39"/>
        <v>0</v>
      </c>
      <c r="J2458" s="331"/>
      <c r="K2458" s="332">
        <f>IFERROR(SUM(C2458/'Transfers of Funds'!$F$57),0)</f>
        <v>0</v>
      </c>
      <c r="L2458" s="21"/>
      <c r="M2458" s="47" t="s">
        <v>162</v>
      </c>
      <c r="N2458" s="46"/>
    </row>
    <row r="2459" spans="1:14" s="23" customFormat="1" ht="14.25" customHeight="1">
      <c r="A2459" s="115"/>
      <c r="B2459" s="308" t="str">
        <f>IF(A2459="","",VLOOKUP(A2459,'Project Budget vs Exp'!$B$9:$G$52,2,FALSE))</f>
        <v/>
      </c>
      <c r="C2459" s="117"/>
      <c r="D2459" s="116"/>
      <c r="E2459" s="118"/>
      <c r="F2459" s="119"/>
      <c r="G2459" s="120"/>
      <c r="H2459" s="120"/>
      <c r="I2459" s="418">
        <f t="shared" si="39"/>
        <v>0</v>
      </c>
      <c r="J2459" s="331"/>
      <c r="K2459" s="332">
        <f>IFERROR(SUM(C2459/'Transfers of Funds'!$F$57),0)</f>
        <v>0</v>
      </c>
      <c r="L2459" s="21"/>
      <c r="M2459" s="47" t="s">
        <v>162</v>
      </c>
      <c r="N2459" s="46"/>
    </row>
    <row r="2460" spans="1:14" s="23" customFormat="1" ht="14.25" customHeight="1">
      <c r="A2460" s="115"/>
      <c r="B2460" s="308" t="str">
        <f>IF(A2460="","",VLOOKUP(A2460,'Project Budget vs Exp'!$B$9:$G$52,2,FALSE))</f>
        <v/>
      </c>
      <c r="C2460" s="117"/>
      <c r="D2460" s="116"/>
      <c r="E2460" s="118"/>
      <c r="F2460" s="119"/>
      <c r="G2460" s="120"/>
      <c r="H2460" s="120"/>
      <c r="I2460" s="418">
        <f t="shared" si="39"/>
        <v>0</v>
      </c>
      <c r="J2460" s="331"/>
      <c r="K2460" s="332">
        <f>IFERROR(SUM(C2460/'Transfers of Funds'!$F$57),0)</f>
        <v>0</v>
      </c>
      <c r="L2460" s="21"/>
      <c r="M2460" s="47" t="s">
        <v>162</v>
      </c>
      <c r="N2460" s="46"/>
    </row>
    <row r="2461" spans="1:14" s="23" customFormat="1" ht="14.25" customHeight="1">
      <c r="A2461" s="115"/>
      <c r="B2461" s="308" t="str">
        <f>IF(A2461="","",VLOOKUP(A2461,'Project Budget vs Exp'!$B$9:$G$52,2,FALSE))</f>
        <v/>
      </c>
      <c r="C2461" s="117"/>
      <c r="D2461" s="116"/>
      <c r="E2461" s="118"/>
      <c r="F2461" s="119"/>
      <c r="G2461" s="120"/>
      <c r="H2461" s="120"/>
      <c r="I2461" s="418">
        <f t="shared" si="39"/>
        <v>0</v>
      </c>
      <c r="J2461" s="331"/>
      <c r="K2461" s="332">
        <f>IFERROR(SUM(C2461/'Transfers of Funds'!$F$57),0)</f>
        <v>0</v>
      </c>
      <c r="L2461" s="21"/>
      <c r="M2461" s="47" t="s">
        <v>162</v>
      </c>
      <c r="N2461" s="46"/>
    </row>
    <row r="2462" spans="1:14" s="23" customFormat="1" ht="14.25" customHeight="1">
      <c r="A2462" s="115"/>
      <c r="B2462" s="308" t="str">
        <f>IF(A2462="","",VLOOKUP(A2462,'Project Budget vs Exp'!$B$9:$G$52,2,FALSE))</f>
        <v/>
      </c>
      <c r="C2462" s="117"/>
      <c r="D2462" s="116"/>
      <c r="E2462" s="118"/>
      <c r="F2462" s="119"/>
      <c r="G2462" s="120"/>
      <c r="H2462" s="120"/>
      <c r="I2462" s="418">
        <f t="shared" si="39"/>
        <v>0</v>
      </c>
      <c r="J2462" s="331"/>
      <c r="K2462" s="332">
        <f>IFERROR(SUM(C2462/'Transfers of Funds'!$F$57),0)</f>
        <v>0</v>
      </c>
      <c r="L2462" s="21"/>
      <c r="M2462" s="47" t="s">
        <v>162</v>
      </c>
      <c r="N2462" s="46"/>
    </row>
    <row r="2463" spans="1:14" s="23" customFormat="1" ht="14.25" customHeight="1">
      <c r="A2463" s="115"/>
      <c r="B2463" s="308" t="str">
        <f>IF(A2463="","",VLOOKUP(A2463,'Project Budget vs Exp'!$B$9:$G$52,2,FALSE))</f>
        <v/>
      </c>
      <c r="C2463" s="117"/>
      <c r="D2463" s="116"/>
      <c r="E2463" s="118"/>
      <c r="F2463" s="119"/>
      <c r="G2463" s="120"/>
      <c r="H2463" s="120"/>
      <c r="I2463" s="418">
        <f t="shared" si="39"/>
        <v>0</v>
      </c>
      <c r="J2463" s="331"/>
      <c r="K2463" s="332">
        <f>IFERROR(SUM(C2463/'Transfers of Funds'!$F$57),0)</f>
        <v>0</v>
      </c>
      <c r="L2463" s="21"/>
      <c r="M2463" s="47" t="s">
        <v>162</v>
      </c>
      <c r="N2463" s="46"/>
    </row>
    <row r="2464" spans="1:14" s="23" customFormat="1" ht="14.25" customHeight="1">
      <c r="A2464" s="115"/>
      <c r="B2464" s="308" t="str">
        <f>IF(A2464="","",VLOOKUP(A2464,'Project Budget vs Exp'!$B$9:$G$52,2,FALSE))</f>
        <v/>
      </c>
      <c r="C2464" s="117"/>
      <c r="D2464" s="116"/>
      <c r="E2464" s="118"/>
      <c r="F2464" s="119"/>
      <c r="G2464" s="120"/>
      <c r="H2464" s="120"/>
      <c r="I2464" s="418">
        <f t="shared" si="39"/>
        <v>0</v>
      </c>
      <c r="J2464" s="331"/>
      <c r="K2464" s="332">
        <f>IFERROR(SUM(C2464/'Transfers of Funds'!$F$57),0)</f>
        <v>0</v>
      </c>
      <c r="L2464" s="21"/>
      <c r="M2464" s="47" t="s">
        <v>162</v>
      </c>
      <c r="N2464" s="46"/>
    </row>
    <row r="2465" spans="1:14" s="23" customFormat="1" ht="14.25" customHeight="1">
      <c r="A2465" s="115"/>
      <c r="B2465" s="308" t="str">
        <f>IF(A2465="","",VLOOKUP(A2465,'Project Budget vs Exp'!$B$9:$G$52,2,FALSE))</f>
        <v/>
      </c>
      <c r="C2465" s="117"/>
      <c r="D2465" s="116"/>
      <c r="E2465" s="118"/>
      <c r="F2465" s="119"/>
      <c r="G2465" s="120"/>
      <c r="H2465" s="120"/>
      <c r="I2465" s="418">
        <f t="shared" si="39"/>
        <v>0</v>
      </c>
      <c r="J2465" s="331"/>
      <c r="K2465" s="332">
        <f>IFERROR(SUM(C2465/'Transfers of Funds'!$F$57),0)</f>
        <v>0</v>
      </c>
      <c r="L2465" s="21"/>
      <c r="M2465" s="47" t="s">
        <v>162</v>
      </c>
      <c r="N2465" s="46"/>
    </row>
    <row r="2466" spans="1:14" s="23" customFormat="1" ht="14.25" customHeight="1">
      <c r="A2466" s="115"/>
      <c r="B2466" s="308" t="str">
        <f>IF(A2466="","",VLOOKUP(A2466,'Project Budget vs Exp'!$B$9:$G$52,2,FALSE))</f>
        <v/>
      </c>
      <c r="C2466" s="117"/>
      <c r="D2466" s="116"/>
      <c r="E2466" s="118"/>
      <c r="F2466" s="119"/>
      <c r="G2466" s="120"/>
      <c r="H2466" s="120"/>
      <c r="I2466" s="418">
        <f t="shared" si="39"/>
        <v>0</v>
      </c>
      <c r="J2466" s="331"/>
      <c r="K2466" s="332">
        <f>IFERROR(SUM(C2466/'Transfers of Funds'!$F$57),0)</f>
        <v>0</v>
      </c>
      <c r="L2466" s="21"/>
      <c r="M2466" s="47" t="s">
        <v>162</v>
      </c>
      <c r="N2466" s="46"/>
    </row>
    <row r="2467" spans="1:14" s="23" customFormat="1" ht="14.25" customHeight="1">
      <c r="A2467" s="115"/>
      <c r="B2467" s="308" t="str">
        <f>IF(A2467="","",VLOOKUP(A2467,'Project Budget vs Exp'!$B$9:$G$52,2,FALSE))</f>
        <v/>
      </c>
      <c r="C2467" s="117"/>
      <c r="D2467" s="116"/>
      <c r="E2467" s="118"/>
      <c r="F2467" s="119"/>
      <c r="G2467" s="120"/>
      <c r="H2467" s="120"/>
      <c r="I2467" s="418">
        <f t="shared" si="39"/>
        <v>0</v>
      </c>
      <c r="J2467" s="331"/>
      <c r="K2467" s="332">
        <f>IFERROR(SUM(C2467/'Transfers of Funds'!$F$57),0)</f>
        <v>0</v>
      </c>
      <c r="L2467" s="21"/>
      <c r="M2467" s="47" t="s">
        <v>162</v>
      </c>
      <c r="N2467" s="46"/>
    </row>
    <row r="2468" spans="1:14" s="23" customFormat="1" ht="14.25" customHeight="1">
      <c r="A2468" s="115"/>
      <c r="B2468" s="308" t="str">
        <f>IF(A2468="","",VLOOKUP(A2468,'Project Budget vs Exp'!$B$9:$G$52,2,FALSE))</f>
        <v/>
      </c>
      <c r="C2468" s="117"/>
      <c r="D2468" s="116"/>
      <c r="E2468" s="118"/>
      <c r="F2468" s="119"/>
      <c r="G2468" s="120"/>
      <c r="H2468" s="120"/>
      <c r="I2468" s="418">
        <f t="shared" si="39"/>
        <v>0</v>
      </c>
      <c r="J2468" s="331"/>
      <c r="K2468" s="332">
        <f>IFERROR(SUM(C2468/'Transfers of Funds'!$F$57),0)</f>
        <v>0</v>
      </c>
      <c r="L2468" s="21"/>
      <c r="M2468" s="47" t="s">
        <v>162</v>
      </c>
      <c r="N2468" s="46"/>
    </row>
    <row r="2469" spans="1:14" s="23" customFormat="1" ht="14.25" customHeight="1">
      <c r="A2469" s="115"/>
      <c r="B2469" s="308" t="str">
        <f>IF(A2469="","",VLOOKUP(A2469,'Project Budget vs Exp'!$B$9:$G$52,2,FALSE))</f>
        <v/>
      </c>
      <c r="C2469" s="117"/>
      <c r="D2469" s="116"/>
      <c r="E2469" s="118"/>
      <c r="F2469" s="119"/>
      <c r="G2469" s="120"/>
      <c r="H2469" s="120"/>
      <c r="I2469" s="418">
        <f t="shared" si="39"/>
        <v>0</v>
      </c>
      <c r="J2469" s="331"/>
      <c r="K2469" s="332">
        <f>IFERROR(SUM(C2469/'Transfers of Funds'!$F$57),0)</f>
        <v>0</v>
      </c>
      <c r="L2469" s="21"/>
      <c r="M2469" s="47" t="s">
        <v>162</v>
      </c>
      <c r="N2469" s="46"/>
    </row>
    <row r="2470" spans="1:14" s="23" customFormat="1" ht="14.25" customHeight="1">
      <c r="A2470" s="115"/>
      <c r="B2470" s="308" t="str">
        <f>IF(A2470="","",VLOOKUP(A2470,'Project Budget vs Exp'!$B$9:$G$52,2,FALSE))</f>
        <v/>
      </c>
      <c r="C2470" s="117"/>
      <c r="D2470" s="116"/>
      <c r="E2470" s="118"/>
      <c r="F2470" s="119"/>
      <c r="G2470" s="120"/>
      <c r="H2470" s="120"/>
      <c r="I2470" s="418">
        <f t="shared" si="39"/>
        <v>0</v>
      </c>
      <c r="J2470" s="331"/>
      <c r="K2470" s="332">
        <f>IFERROR(SUM(C2470/'Transfers of Funds'!$F$57),0)</f>
        <v>0</v>
      </c>
      <c r="L2470" s="21"/>
      <c r="M2470" s="47" t="s">
        <v>162</v>
      </c>
      <c r="N2470" s="46"/>
    </row>
    <row r="2471" spans="1:14" s="23" customFormat="1" ht="14.25" customHeight="1">
      <c r="A2471" s="115"/>
      <c r="B2471" s="308" t="str">
        <f>IF(A2471="","",VLOOKUP(A2471,'Project Budget vs Exp'!$B$9:$G$52,2,FALSE))</f>
        <v/>
      </c>
      <c r="C2471" s="117"/>
      <c r="D2471" s="116"/>
      <c r="E2471" s="118"/>
      <c r="F2471" s="119"/>
      <c r="G2471" s="120"/>
      <c r="H2471" s="120"/>
      <c r="I2471" s="418">
        <f t="shared" si="39"/>
        <v>0</v>
      </c>
      <c r="J2471" s="331"/>
      <c r="K2471" s="332">
        <f>IFERROR(SUM(C2471/'Transfers of Funds'!$F$57),0)</f>
        <v>0</v>
      </c>
      <c r="L2471" s="21"/>
      <c r="M2471" s="47" t="s">
        <v>162</v>
      </c>
      <c r="N2471" s="46"/>
    </row>
    <row r="2472" spans="1:14" s="23" customFormat="1" ht="14.25" customHeight="1">
      <c r="A2472" s="115"/>
      <c r="B2472" s="308" t="str">
        <f>IF(A2472="","",VLOOKUP(A2472,'Project Budget vs Exp'!$B$9:$G$52,2,FALSE))</f>
        <v/>
      </c>
      <c r="C2472" s="117"/>
      <c r="D2472" s="116"/>
      <c r="E2472" s="118"/>
      <c r="F2472" s="119"/>
      <c r="G2472" s="120"/>
      <c r="H2472" s="120"/>
      <c r="I2472" s="418">
        <f t="shared" si="39"/>
        <v>0</v>
      </c>
      <c r="J2472" s="331"/>
      <c r="K2472" s="332">
        <f>IFERROR(SUM(C2472/'Transfers of Funds'!$F$57),0)</f>
        <v>0</v>
      </c>
      <c r="L2472" s="21"/>
      <c r="M2472" s="47" t="s">
        <v>162</v>
      </c>
      <c r="N2472" s="46"/>
    </row>
    <row r="2473" spans="1:14" s="23" customFormat="1" ht="14.25" customHeight="1">
      <c r="A2473" s="115"/>
      <c r="B2473" s="308" t="str">
        <f>IF(A2473="","",VLOOKUP(A2473,'Project Budget vs Exp'!$B$9:$G$52,2,FALSE))</f>
        <v/>
      </c>
      <c r="C2473" s="117"/>
      <c r="D2473" s="116"/>
      <c r="E2473" s="118"/>
      <c r="F2473" s="119"/>
      <c r="G2473" s="120"/>
      <c r="H2473" s="120"/>
      <c r="I2473" s="418">
        <f t="shared" si="39"/>
        <v>0</v>
      </c>
      <c r="J2473" s="331"/>
      <c r="K2473" s="332">
        <f>IFERROR(SUM(C2473/'Transfers of Funds'!$F$57),0)</f>
        <v>0</v>
      </c>
      <c r="L2473" s="21"/>
      <c r="M2473" s="47" t="s">
        <v>162</v>
      </c>
      <c r="N2473" s="46"/>
    </row>
    <row r="2474" spans="1:14" s="23" customFormat="1" ht="14.25" customHeight="1">
      <c r="A2474" s="115"/>
      <c r="B2474" s="308" t="str">
        <f>IF(A2474="","",VLOOKUP(A2474,'Project Budget vs Exp'!$B$9:$G$52,2,FALSE))</f>
        <v/>
      </c>
      <c r="C2474" s="117"/>
      <c r="D2474" s="116"/>
      <c r="E2474" s="118"/>
      <c r="F2474" s="119"/>
      <c r="G2474" s="120"/>
      <c r="H2474" s="120"/>
      <c r="I2474" s="418">
        <f t="shared" si="39"/>
        <v>0</v>
      </c>
      <c r="J2474" s="331"/>
      <c r="K2474" s="332">
        <f>IFERROR(SUM(C2474/'Transfers of Funds'!$F$57),0)</f>
        <v>0</v>
      </c>
      <c r="L2474" s="21"/>
      <c r="M2474" s="47" t="s">
        <v>162</v>
      </c>
      <c r="N2474" s="46"/>
    </row>
    <row r="2475" spans="1:14" s="23" customFormat="1" ht="14.25" customHeight="1">
      <c r="A2475" s="115"/>
      <c r="B2475" s="308" t="str">
        <f>IF(A2475="","",VLOOKUP(A2475,'Project Budget vs Exp'!$B$9:$G$52,2,FALSE))</f>
        <v/>
      </c>
      <c r="C2475" s="117"/>
      <c r="D2475" s="116"/>
      <c r="E2475" s="118"/>
      <c r="F2475" s="119"/>
      <c r="G2475" s="120"/>
      <c r="H2475" s="120"/>
      <c r="I2475" s="418">
        <f t="shared" si="39"/>
        <v>0</v>
      </c>
      <c r="J2475" s="331"/>
      <c r="K2475" s="332">
        <f>IFERROR(SUM(C2475/'Transfers of Funds'!$F$57),0)</f>
        <v>0</v>
      </c>
      <c r="L2475" s="21"/>
      <c r="M2475" s="47" t="s">
        <v>162</v>
      </c>
      <c r="N2475" s="46"/>
    </row>
    <row r="2476" spans="1:14" s="23" customFormat="1" ht="14.25" customHeight="1">
      <c r="A2476" s="115"/>
      <c r="B2476" s="308" t="str">
        <f>IF(A2476="","",VLOOKUP(A2476,'Project Budget vs Exp'!$B$9:$G$52,2,FALSE))</f>
        <v/>
      </c>
      <c r="C2476" s="117"/>
      <c r="D2476" s="116"/>
      <c r="E2476" s="118"/>
      <c r="F2476" s="119"/>
      <c r="G2476" s="120"/>
      <c r="H2476" s="120"/>
      <c r="I2476" s="418">
        <f t="shared" si="39"/>
        <v>0</v>
      </c>
      <c r="J2476" s="331"/>
      <c r="K2476" s="332">
        <f>IFERROR(SUM(C2476/'Transfers of Funds'!$F$57),0)</f>
        <v>0</v>
      </c>
      <c r="L2476" s="21"/>
      <c r="M2476" s="47" t="s">
        <v>162</v>
      </c>
      <c r="N2476" s="46"/>
    </row>
    <row r="2477" spans="1:14" s="23" customFormat="1" ht="14.25" customHeight="1">
      <c r="A2477" s="115"/>
      <c r="B2477" s="308" t="str">
        <f>IF(A2477="","",VLOOKUP(A2477,'Project Budget vs Exp'!$B$9:$G$52,2,FALSE))</f>
        <v/>
      </c>
      <c r="C2477" s="117"/>
      <c r="D2477" s="116"/>
      <c r="E2477" s="118"/>
      <c r="F2477" s="119"/>
      <c r="G2477" s="120"/>
      <c r="H2477" s="120"/>
      <c r="I2477" s="418">
        <f t="shared" si="39"/>
        <v>0</v>
      </c>
      <c r="J2477" s="331"/>
      <c r="K2477" s="332">
        <f>IFERROR(SUM(C2477/'Transfers of Funds'!$F$57),0)</f>
        <v>0</v>
      </c>
      <c r="L2477" s="21"/>
      <c r="M2477" s="47" t="s">
        <v>162</v>
      </c>
      <c r="N2477" s="46"/>
    </row>
    <row r="2478" spans="1:14" s="23" customFormat="1" ht="14.25" customHeight="1">
      <c r="A2478" s="115"/>
      <c r="B2478" s="308" t="str">
        <f>IF(A2478="","",VLOOKUP(A2478,'Project Budget vs Exp'!$B$9:$G$52,2,FALSE))</f>
        <v/>
      </c>
      <c r="C2478" s="117"/>
      <c r="D2478" s="116"/>
      <c r="E2478" s="118"/>
      <c r="F2478" s="119"/>
      <c r="G2478" s="120"/>
      <c r="H2478" s="120"/>
      <c r="I2478" s="418">
        <f t="shared" si="39"/>
        <v>0</v>
      </c>
      <c r="J2478" s="331"/>
      <c r="K2478" s="332">
        <f>IFERROR(SUM(C2478/'Transfers of Funds'!$F$57),0)</f>
        <v>0</v>
      </c>
      <c r="L2478" s="21"/>
      <c r="M2478" s="47" t="s">
        <v>162</v>
      </c>
      <c r="N2478" s="46"/>
    </row>
    <row r="2479" spans="1:14" s="23" customFormat="1" ht="14.25" customHeight="1">
      <c r="A2479" s="115"/>
      <c r="B2479" s="308" t="str">
        <f>IF(A2479="","",VLOOKUP(A2479,'Project Budget vs Exp'!$B$9:$G$52,2,FALSE))</f>
        <v/>
      </c>
      <c r="C2479" s="117"/>
      <c r="D2479" s="116"/>
      <c r="E2479" s="118"/>
      <c r="F2479" s="119"/>
      <c r="G2479" s="120"/>
      <c r="H2479" s="120"/>
      <c r="I2479" s="418">
        <f t="shared" si="39"/>
        <v>0</v>
      </c>
      <c r="J2479" s="331"/>
      <c r="K2479" s="332">
        <f>IFERROR(SUM(C2479/'Transfers of Funds'!$F$57),0)</f>
        <v>0</v>
      </c>
      <c r="L2479" s="21"/>
      <c r="M2479" s="47" t="s">
        <v>162</v>
      </c>
      <c r="N2479" s="46"/>
    </row>
    <row r="2480" spans="1:14" s="23" customFormat="1" ht="14.25" customHeight="1">
      <c r="A2480" s="115"/>
      <c r="B2480" s="308" t="str">
        <f>IF(A2480="","",VLOOKUP(A2480,'Project Budget vs Exp'!$B$9:$G$52,2,FALSE))</f>
        <v/>
      </c>
      <c r="C2480" s="117"/>
      <c r="D2480" s="116"/>
      <c r="E2480" s="118"/>
      <c r="F2480" s="119"/>
      <c r="G2480" s="120"/>
      <c r="H2480" s="120"/>
      <c r="I2480" s="418">
        <f t="shared" si="39"/>
        <v>0</v>
      </c>
      <c r="J2480" s="331"/>
      <c r="K2480" s="332">
        <f>IFERROR(SUM(C2480/'Transfers of Funds'!$F$57),0)</f>
        <v>0</v>
      </c>
      <c r="L2480" s="21"/>
      <c r="M2480" s="47" t="s">
        <v>162</v>
      </c>
      <c r="N2480" s="46"/>
    </row>
    <row r="2481" spans="1:14" s="23" customFormat="1" ht="14.25" customHeight="1">
      <c r="A2481" s="115"/>
      <c r="B2481" s="308" t="str">
        <f>IF(A2481="","",VLOOKUP(A2481,'Project Budget vs Exp'!$B$9:$G$52,2,FALSE))</f>
        <v/>
      </c>
      <c r="C2481" s="117"/>
      <c r="D2481" s="116"/>
      <c r="E2481" s="118"/>
      <c r="F2481" s="119"/>
      <c r="G2481" s="120"/>
      <c r="H2481" s="120"/>
      <c r="I2481" s="418">
        <f t="shared" si="39"/>
        <v>0</v>
      </c>
      <c r="J2481" s="331"/>
      <c r="K2481" s="332">
        <f>IFERROR(SUM(C2481/'Transfers of Funds'!$F$57),0)</f>
        <v>0</v>
      </c>
      <c r="L2481" s="21"/>
      <c r="M2481" s="47" t="s">
        <v>162</v>
      </c>
      <c r="N2481" s="46"/>
    </row>
    <row r="2482" spans="1:14" s="23" customFormat="1" ht="14.25" customHeight="1">
      <c r="A2482" s="115"/>
      <c r="B2482" s="308" t="str">
        <f>IF(A2482="","",VLOOKUP(A2482,'Project Budget vs Exp'!$B$9:$G$52,2,FALSE))</f>
        <v/>
      </c>
      <c r="C2482" s="117"/>
      <c r="D2482" s="116"/>
      <c r="E2482" s="118"/>
      <c r="F2482" s="119"/>
      <c r="G2482" s="120"/>
      <c r="H2482" s="120"/>
      <c r="I2482" s="418">
        <f t="shared" si="39"/>
        <v>0</v>
      </c>
      <c r="J2482" s="331"/>
      <c r="K2482" s="332">
        <f>IFERROR(SUM(C2482/'Transfers of Funds'!$F$57),0)</f>
        <v>0</v>
      </c>
      <c r="L2482" s="21"/>
      <c r="M2482" s="47" t="s">
        <v>162</v>
      </c>
      <c r="N2482" s="46"/>
    </row>
    <row r="2483" spans="1:14" s="23" customFormat="1" ht="14.25" customHeight="1">
      <c r="A2483" s="115"/>
      <c r="B2483" s="308" t="str">
        <f>IF(A2483="","",VLOOKUP(A2483,'Project Budget vs Exp'!$B$9:$G$52,2,FALSE))</f>
        <v/>
      </c>
      <c r="C2483" s="117"/>
      <c r="D2483" s="116"/>
      <c r="E2483" s="118"/>
      <c r="F2483" s="119"/>
      <c r="G2483" s="120"/>
      <c r="H2483" s="120"/>
      <c r="I2483" s="418">
        <f t="shared" si="39"/>
        <v>0</v>
      </c>
      <c r="J2483" s="331"/>
      <c r="K2483" s="332">
        <f>IFERROR(SUM(C2483/'Transfers of Funds'!$F$57),0)</f>
        <v>0</v>
      </c>
      <c r="L2483" s="21"/>
      <c r="M2483" s="47" t="s">
        <v>162</v>
      </c>
      <c r="N2483" s="46"/>
    </row>
    <row r="2484" spans="1:14" s="23" customFormat="1" ht="14.25" customHeight="1">
      <c r="A2484" s="115"/>
      <c r="B2484" s="308" t="str">
        <f>IF(A2484="","",VLOOKUP(A2484,'Project Budget vs Exp'!$B$9:$G$52,2,FALSE))</f>
        <v/>
      </c>
      <c r="C2484" s="117"/>
      <c r="D2484" s="116"/>
      <c r="E2484" s="118"/>
      <c r="F2484" s="119"/>
      <c r="G2484" s="120"/>
      <c r="H2484" s="120"/>
      <c r="I2484" s="418">
        <f t="shared" si="39"/>
        <v>0</v>
      </c>
      <c r="J2484" s="331"/>
      <c r="K2484" s="332">
        <f>IFERROR(SUM(C2484/'Transfers of Funds'!$F$57),0)</f>
        <v>0</v>
      </c>
      <c r="L2484" s="21"/>
      <c r="M2484" s="47" t="s">
        <v>162</v>
      </c>
      <c r="N2484" s="46"/>
    </row>
    <row r="2485" spans="1:14" s="23" customFormat="1" ht="14.25" customHeight="1">
      <c r="A2485" s="115"/>
      <c r="B2485" s="308" t="str">
        <f>IF(A2485="","",VLOOKUP(A2485,'Project Budget vs Exp'!$B$9:$G$52,2,FALSE))</f>
        <v/>
      </c>
      <c r="C2485" s="117"/>
      <c r="D2485" s="116"/>
      <c r="E2485" s="118"/>
      <c r="F2485" s="119"/>
      <c r="G2485" s="120"/>
      <c r="H2485" s="120"/>
      <c r="I2485" s="418">
        <f t="shared" si="39"/>
        <v>0</v>
      </c>
      <c r="J2485" s="331"/>
      <c r="K2485" s="332">
        <f>IFERROR(SUM(C2485/'Transfers of Funds'!$F$57),0)</f>
        <v>0</v>
      </c>
      <c r="L2485" s="21"/>
      <c r="M2485" s="47" t="s">
        <v>162</v>
      </c>
      <c r="N2485" s="46"/>
    </row>
    <row r="2486" spans="1:14" s="23" customFormat="1" ht="14.25" customHeight="1">
      <c r="A2486" s="115"/>
      <c r="B2486" s="308" t="str">
        <f>IF(A2486="","",VLOOKUP(A2486,'Project Budget vs Exp'!$B$9:$G$52,2,FALSE))</f>
        <v/>
      </c>
      <c r="C2486" s="117"/>
      <c r="D2486" s="116"/>
      <c r="E2486" s="118"/>
      <c r="F2486" s="119"/>
      <c r="G2486" s="120"/>
      <c r="H2486" s="120"/>
      <c r="I2486" s="418">
        <f t="shared" si="39"/>
        <v>0</v>
      </c>
      <c r="J2486" s="331"/>
      <c r="K2486" s="332">
        <f>IFERROR(SUM(C2486/'Transfers of Funds'!$F$57),0)</f>
        <v>0</v>
      </c>
      <c r="L2486" s="21"/>
      <c r="M2486" s="47" t="s">
        <v>162</v>
      </c>
      <c r="N2486" s="46"/>
    </row>
    <row r="2487" spans="1:14" s="23" customFormat="1" ht="14.25" customHeight="1">
      <c r="A2487" s="115"/>
      <c r="B2487" s="308" t="str">
        <f>IF(A2487="","",VLOOKUP(A2487,'Project Budget vs Exp'!$B$9:$G$52,2,FALSE))</f>
        <v/>
      </c>
      <c r="C2487" s="117"/>
      <c r="D2487" s="116"/>
      <c r="E2487" s="118"/>
      <c r="F2487" s="119"/>
      <c r="G2487" s="120"/>
      <c r="H2487" s="120"/>
      <c r="I2487" s="418">
        <f t="shared" si="39"/>
        <v>0</v>
      </c>
      <c r="J2487" s="331"/>
      <c r="K2487" s="332">
        <f>IFERROR(SUM(C2487/'Transfers of Funds'!$F$57),0)</f>
        <v>0</v>
      </c>
      <c r="L2487" s="21"/>
      <c r="M2487" s="47" t="s">
        <v>162</v>
      </c>
      <c r="N2487" s="46"/>
    </row>
    <row r="2488" spans="1:14" s="23" customFormat="1" ht="14.25" customHeight="1">
      <c r="A2488" s="115"/>
      <c r="B2488" s="308" t="str">
        <f>IF(A2488="","",VLOOKUP(A2488,'Project Budget vs Exp'!$B$9:$G$52,2,FALSE))</f>
        <v/>
      </c>
      <c r="C2488" s="117"/>
      <c r="D2488" s="116"/>
      <c r="E2488" s="118"/>
      <c r="F2488" s="119"/>
      <c r="G2488" s="120"/>
      <c r="H2488" s="120"/>
      <c r="I2488" s="418">
        <f t="shared" si="39"/>
        <v>0</v>
      </c>
      <c r="J2488" s="331"/>
      <c r="K2488" s="332">
        <f>IFERROR(SUM(C2488/'Transfers of Funds'!$F$57),0)</f>
        <v>0</v>
      </c>
      <c r="L2488" s="21"/>
      <c r="M2488" s="47" t="s">
        <v>162</v>
      </c>
      <c r="N2488" s="46"/>
    </row>
    <row r="2489" spans="1:14" s="23" customFormat="1" ht="14.25" customHeight="1">
      <c r="A2489" s="115"/>
      <c r="B2489" s="308" t="str">
        <f>IF(A2489="","",VLOOKUP(A2489,'Project Budget vs Exp'!$B$9:$G$52,2,FALSE))</f>
        <v/>
      </c>
      <c r="C2489" s="117"/>
      <c r="D2489" s="116"/>
      <c r="E2489" s="118"/>
      <c r="F2489" s="119"/>
      <c r="G2489" s="120"/>
      <c r="H2489" s="120"/>
      <c r="I2489" s="418">
        <f t="shared" si="39"/>
        <v>0</v>
      </c>
      <c r="J2489" s="331"/>
      <c r="K2489" s="332">
        <f>IFERROR(SUM(C2489/'Transfers of Funds'!$F$57),0)</f>
        <v>0</v>
      </c>
      <c r="L2489" s="21"/>
      <c r="M2489" s="47" t="s">
        <v>162</v>
      </c>
      <c r="N2489" s="46"/>
    </row>
    <row r="2490" spans="1:14" s="23" customFormat="1" ht="14.25" customHeight="1">
      <c r="A2490" s="115"/>
      <c r="B2490" s="308" t="str">
        <f>IF(A2490="","",VLOOKUP(A2490,'Project Budget vs Exp'!$B$9:$G$52,2,FALSE))</f>
        <v/>
      </c>
      <c r="C2490" s="117"/>
      <c r="D2490" s="116"/>
      <c r="E2490" s="118"/>
      <c r="F2490" s="119"/>
      <c r="G2490" s="120"/>
      <c r="H2490" s="120"/>
      <c r="I2490" s="418">
        <f t="shared" si="39"/>
        <v>0</v>
      </c>
      <c r="J2490" s="331"/>
      <c r="K2490" s="332">
        <f>IFERROR(SUM(C2490/'Transfers of Funds'!$F$57),0)</f>
        <v>0</v>
      </c>
      <c r="L2490" s="21"/>
      <c r="M2490" s="47" t="s">
        <v>162</v>
      </c>
      <c r="N2490" s="46"/>
    </row>
    <row r="2491" spans="1:14" s="23" customFormat="1" ht="14.25" customHeight="1">
      <c r="A2491" s="115"/>
      <c r="B2491" s="308" t="str">
        <f>IF(A2491="","",VLOOKUP(A2491,'Project Budget vs Exp'!$B$9:$G$52,2,FALSE))</f>
        <v/>
      </c>
      <c r="C2491" s="117"/>
      <c r="D2491" s="116"/>
      <c r="E2491" s="118"/>
      <c r="F2491" s="119"/>
      <c r="G2491" s="120"/>
      <c r="H2491" s="120"/>
      <c r="I2491" s="418">
        <f t="shared" si="39"/>
        <v>0</v>
      </c>
      <c r="J2491" s="331"/>
      <c r="K2491" s="332">
        <f>IFERROR(SUM(C2491/'Transfers of Funds'!$F$57),0)</f>
        <v>0</v>
      </c>
      <c r="L2491" s="21"/>
      <c r="M2491" s="47" t="s">
        <v>162</v>
      </c>
      <c r="N2491" s="46"/>
    </row>
    <row r="2492" spans="1:14" s="23" customFormat="1" ht="14.25" customHeight="1">
      <c r="A2492" s="115"/>
      <c r="B2492" s="308" t="str">
        <f>IF(A2492="","",VLOOKUP(A2492,'Project Budget vs Exp'!$B$9:$G$52,2,FALSE))</f>
        <v/>
      </c>
      <c r="C2492" s="117"/>
      <c r="D2492" s="116"/>
      <c r="E2492" s="118"/>
      <c r="F2492" s="119"/>
      <c r="G2492" s="120"/>
      <c r="H2492" s="120"/>
      <c r="I2492" s="418">
        <f t="shared" si="39"/>
        <v>0</v>
      </c>
      <c r="J2492" s="331"/>
      <c r="K2492" s="332">
        <f>IFERROR(SUM(C2492/'Transfers of Funds'!$F$57),0)</f>
        <v>0</v>
      </c>
      <c r="L2492" s="21"/>
      <c r="M2492" s="47" t="s">
        <v>162</v>
      </c>
      <c r="N2492" s="46"/>
    </row>
    <row r="2493" spans="1:14" s="23" customFormat="1" ht="14.25" customHeight="1">
      <c r="A2493" s="115"/>
      <c r="B2493" s="308" t="str">
        <f>IF(A2493="","",VLOOKUP(A2493,'Project Budget vs Exp'!$B$9:$G$52,2,FALSE))</f>
        <v/>
      </c>
      <c r="C2493" s="117"/>
      <c r="D2493" s="116"/>
      <c r="E2493" s="118"/>
      <c r="F2493" s="119"/>
      <c r="G2493" s="120"/>
      <c r="H2493" s="120"/>
      <c r="I2493" s="418">
        <f t="shared" si="39"/>
        <v>0</v>
      </c>
      <c r="J2493" s="331"/>
      <c r="K2493" s="332">
        <f>IFERROR(SUM(C2493/'Transfers of Funds'!$F$57),0)</f>
        <v>0</v>
      </c>
      <c r="L2493" s="21"/>
      <c r="M2493" s="47" t="s">
        <v>162</v>
      </c>
      <c r="N2493" s="46"/>
    </row>
    <row r="2494" spans="1:14" s="23" customFormat="1" ht="14.25" customHeight="1">
      <c r="A2494" s="115"/>
      <c r="B2494" s="308" t="str">
        <f>IF(A2494="","",VLOOKUP(A2494,'Project Budget vs Exp'!$B$9:$G$52,2,FALSE))</f>
        <v/>
      </c>
      <c r="C2494" s="117"/>
      <c r="D2494" s="116"/>
      <c r="E2494" s="118"/>
      <c r="F2494" s="119"/>
      <c r="G2494" s="120"/>
      <c r="H2494" s="120"/>
      <c r="I2494" s="418">
        <f t="shared" si="39"/>
        <v>0</v>
      </c>
      <c r="J2494" s="331"/>
      <c r="K2494" s="332">
        <f>IFERROR(SUM(C2494/'Transfers of Funds'!$F$57),0)</f>
        <v>0</v>
      </c>
      <c r="L2494" s="21"/>
      <c r="M2494" s="47" t="s">
        <v>162</v>
      </c>
      <c r="N2494" s="46"/>
    </row>
    <row r="2495" spans="1:14" s="23" customFormat="1" ht="14.25" customHeight="1">
      <c r="A2495" s="115"/>
      <c r="B2495" s="308" t="str">
        <f>IF(A2495="","",VLOOKUP(A2495,'Project Budget vs Exp'!$B$9:$G$52,2,FALSE))</f>
        <v/>
      </c>
      <c r="C2495" s="117"/>
      <c r="D2495" s="116"/>
      <c r="E2495" s="118"/>
      <c r="F2495" s="119"/>
      <c r="G2495" s="120"/>
      <c r="H2495" s="120"/>
      <c r="I2495" s="418">
        <f t="shared" si="39"/>
        <v>0</v>
      </c>
      <c r="J2495" s="331"/>
      <c r="K2495" s="332">
        <f>IFERROR(SUM(C2495/'Transfers of Funds'!$F$57),0)</f>
        <v>0</v>
      </c>
      <c r="L2495" s="21"/>
      <c r="M2495" s="47" t="s">
        <v>162</v>
      </c>
      <c r="N2495" s="46"/>
    </row>
    <row r="2496" spans="1:14" s="23" customFormat="1" ht="14.25" customHeight="1">
      <c r="A2496" s="115"/>
      <c r="B2496" s="308" t="str">
        <f>IF(A2496="","",VLOOKUP(A2496,'Project Budget vs Exp'!$B$9:$G$52,2,FALSE))</f>
        <v/>
      </c>
      <c r="C2496" s="117"/>
      <c r="D2496" s="116"/>
      <c r="E2496" s="118"/>
      <c r="F2496" s="119"/>
      <c r="G2496" s="120"/>
      <c r="H2496" s="120"/>
      <c r="I2496" s="418">
        <f t="shared" si="39"/>
        <v>0</v>
      </c>
      <c r="J2496" s="331"/>
      <c r="K2496" s="332">
        <f>IFERROR(SUM(C2496/'Transfers of Funds'!$F$57),0)</f>
        <v>0</v>
      </c>
      <c r="L2496" s="21"/>
      <c r="M2496" s="47" t="s">
        <v>162</v>
      </c>
      <c r="N2496" s="46"/>
    </row>
    <row r="2497" spans="1:14" s="23" customFormat="1" ht="14.25" customHeight="1">
      <c r="A2497" s="115"/>
      <c r="B2497" s="308" t="str">
        <f>IF(A2497="","",VLOOKUP(A2497,'Project Budget vs Exp'!$B$9:$G$52,2,FALSE))</f>
        <v/>
      </c>
      <c r="C2497" s="117"/>
      <c r="D2497" s="116"/>
      <c r="E2497" s="118"/>
      <c r="F2497" s="119"/>
      <c r="G2497" s="120"/>
      <c r="H2497" s="120"/>
      <c r="I2497" s="418">
        <f t="shared" si="39"/>
        <v>0</v>
      </c>
      <c r="J2497" s="331"/>
      <c r="K2497" s="332">
        <f>IFERROR(SUM(C2497/'Transfers of Funds'!$F$57),0)</f>
        <v>0</v>
      </c>
      <c r="L2497" s="21"/>
      <c r="M2497" s="47" t="s">
        <v>162</v>
      </c>
      <c r="N2497" s="46"/>
    </row>
    <row r="2498" spans="1:14" s="23" customFormat="1" ht="14.25" customHeight="1">
      <c r="A2498" s="115"/>
      <c r="B2498" s="308" t="str">
        <f>IF(A2498="","",VLOOKUP(A2498,'Project Budget vs Exp'!$B$9:$G$52,2,FALSE))</f>
        <v/>
      </c>
      <c r="C2498" s="117"/>
      <c r="D2498" s="116"/>
      <c r="E2498" s="118"/>
      <c r="F2498" s="119"/>
      <c r="G2498" s="120"/>
      <c r="H2498" s="120"/>
      <c r="I2498" s="418">
        <f t="shared" si="39"/>
        <v>0</v>
      </c>
      <c r="J2498" s="331"/>
      <c r="K2498" s="332">
        <f>IFERROR(SUM(C2498/'Transfers of Funds'!$F$57),0)</f>
        <v>0</v>
      </c>
      <c r="L2498" s="21"/>
      <c r="M2498" s="47" t="s">
        <v>162</v>
      </c>
      <c r="N2498" s="46"/>
    </row>
    <row r="2499" spans="1:14" s="23" customFormat="1" ht="14.25" customHeight="1">
      <c r="A2499" s="115"/>
      <c r="B2499" s="308" t="str">
        <f>IF(A2499="","",VLOOKUP(A2499,'Project Budget vs Exp'!$B$9:$G$52,2,FALSE))</f>
        <v/>
      </c>
      <c r="C2499" s="117"/>
      <c r="D2499" s="116"/>
      <c r="E2499" s="118"/>
      <c r="F2499" s="119"/>
      <c r="G2499" s="120"/>
      <c r="H2499" s="120"/>
      <c r="I2499" s="418">
        <f t="shared" si="39"/>
        <v>0</v>
      </c>
      <c r="J2499" s="331"/>
      <c r="K2499" s="332">
        <f>IFERROR(SUM(C2499/'Transfers of Funds'!$F$57),0)</f>
        <v>0</v>
      </c>
      <c r="L2499" s="21"/>
      <c r="M2499" s="47" t="s">
        <v>162</v>
      </c>
      <c r="N2499" s="46"/>
    </row>
    <row r="2500" spans="1:14" s="23" customFormat="1" ht="14.25" customHeight="1">
      <c r="A2500" s="115"/>
      <c r="B2500" s="308" t="str">
        <f>IF(A2500="","",VLOOKUP(A2500,'Project Budget vs Exp'!$B$9:$G$52,2,FALSE))</f>
        <v/>
      </c>
      <c r="C2500" s="117"/>
      <c r="D2500" s="116"/>
      <c r="E2500" s="118"/>
      <c r="F2500" s="119"/>
      <c r="G2500" s="120"/>
      <c r="H2500" s="120"/>
      <c r="I2500" s="418">
        <f t="shared" si="39"/>
        <v>0</v>
      </c>
      <c r="J2500" s="331"/>
      <c r="K2500" s="332">
        <f>IFERROR(SUM(C2500/'Transfers of Funds'!$F$57),0)</f>
        <v>0</v>
      </c>
      <c r="L2500" s="21"/>
      <c r="M2500" s="47" t="s">
        <v>162</v>
      </c>
      <c r="N2500" s="46"/>
    </row>
    <row r="2501" spans="1:14" s="23" customFormat="1" ht="14.25" customHeight="1">
      <c r="A2501" s="115"/>
      <c r="B2501" s="308" t="str">
        <f>IF(A2501="","",VLOOKUP(A2501,'Project Budget vs Exp'!$B$9:$G$52,2,FALSE))</f>
        <v/>
      </c>
      <c r="C2501" s="117"/>
      <c r="D2501" s="116"/>
      <c r="E2501" s="118"/>
      <c r="F2501" s="119"/>
      <c r="G2501" s="120"/>
      <c r="H2501" s="120"/>
      <c r="I2501" s="418">
        <f t="shared" si="39"/>
        <v>0</v>
      </c>
      <c r="J2501" s="331"/>
      <c r="K2501" s="332">
        <f>IFERROR(SUM(C2501/'Transfers of Funds'!$F$57),0)</f>
        <v>0</v>
      </c>
      <c r="L2501" s="21"/>
      <c r="M2501" s="47" t="s">
        <v>162</v>
      </c>
      <c r="N2501" s="46"/>
    </row>
    <row r="2502" spans="1:14" s="23" customFormat="1" ht="14.25" customHeight="1">
      <c r="A2502" s="115"/>
      <c r="B2502" s="308" t="str">
        <f>IF(A2502="","",VLOOKUP(A2502,'Project Budget vs Exp'!$B$9:$G$52,2,FALSE))</f>
        <v/>
      </c>
      <c r="C2502" s="117"/>
      <c r="D2502" s="116"/>
      <c r="E2502" s="118"/>
      <c r="F2502" s="119"/>
      <c r="G2502" s="120"/>
      <c r="H2502" s="120"/>
      <c r="I2502" s="418">
        <f t="shared" si="39"/>
        <v>0</v>
      </c>
      <c r="J2502" s="331"/>
      <c r="K2502" s="332">
        <f>IFERROR(SUM(C2502/'Transfers of Funds'!$F$57),0)</f>
        <v>0</v>
      </c>
      <c r="L2502" s="21"/>
      <c r="M2502" s="47" t="s">
        <v>162</v>
      </c>
      <c r="N2502" s="46"/>
    </row>
    <row r="2503" spans="1:14" s="23" customFormat="1" ht="14.25" customHeight="1">
      <c r="A2503" s="115"/>
      <c r="B2503" s="308" t="str">
        <f>IF(A2503="","",VLOOKUP(A2503,'Project Budget vs Exp'!$B$9:$G$52,2,FALSE))</f>
        <v/>
      </c>
      <c r="C2503" s="117"/>
      <c r="D2503" s="116"/>
      <c r="E2503" s="118"/>
      <c r="F2503" s="119"/>
      <c r="G2503" s="120"/>
      <c r="H2503" s="120"/>
      <c r="I2503" s="418">
        <f t="shared" si="39"/>
        <v>0</v>
      </c>
      <c r="J2503" s="331"/>
      <c r="K2503" s="332">
        <f>IFERROR(SUM(C2503/'Transfers of Funds'!$F$57),0)</f>
        <v>0</v>
      </c>
      <c r="L2503" s="21"/>
      <c r="M2503" s="47" t="s">
        <v>162</v>
      </c>
      <c r="N2503" s="46"/>
    </row>
    <row r="2504" spans="1:14" s="23" customFormat="1" ht="14.25" customHeight="1">
      <c r="A2504" s="115"/>
      <c r="B2504" s="308" t="str">
        <f>IF(A2504="","",VLOOKUP(A2504,'Project Budget vs Exp'!$B$9:$G$52,2,FALSE))</f>
        <v/>
      </c>
      <c r="C2504" s="117"/>
      <c r="D2504" s="116"/>
      <c r="E2504" s="118"/>
      <c r="F2504" s="119"/>
      <c r="G2504" s="120"/>
      <c r="H2504" s="120"/>
      <c r="I2504" s="418">
        <f t="shared" si="39"/>
        <v>0</v>
      </c>
      <c r="J2504" s="331"/>
      <c r="K2504" s="332">
        <f>IFERROR(SUM(C2504/'Transfers of Funds'!$F$57),0)</f>
        <v>0</v>
      </c>
      <c r="L2504" s="21"/>
      <c r="M2504" s="47" t="s">
        <v>162</v>
      </c>
      <c r="N2504" s="46"/>
    </row>
    <row r="2505" spans="1:14" s="23" customFormat="1" ht="14.25" customHeight="1">
      <c r="A2505" s="115"/>
      <c r="B2505" s="308" t="str">
        <f>IF(A2505="","",VLOOKUP(A2505,'Project Budget vs Exp'!$B$9:$G$52,2,FALSE))</f>
        <v/>
      </c>
      <c r="C2505" s="117"/>
      <c r="D2505" s="116"/>
      <c r="E2505" s="118"/>
      <c r="F2505" s="119"/>
      <c r="G2505" s="120"/>
      <c r="H2505" s="120"/>
      <c r="I2505" s="418">
        <f t="shared" si="39"/>
        <v>0</v>
      </c>
      <c r="J2505" s="331"/>
      <c r="K2505" s="332">
        <f>IFERROR(SUM(C2505/'Transfers of Funds'!$F$57),0)</f>
        <v>0</v>
      </c>
      <c r="L2505" s="21"/>
      <c r="M2505" s="47" t="s">
        <v>162</v>
      </c>
      <c r="N2505" s="46"/>
    </row>
    <row r="2506" spans="1:14" s="23" customFormat="1" ht="14.25" customHeight="1">
      <c r="A2506" s="115"/>
      <c r="B2506" s="308" t="str">
        <f>IF(A2506="","",VLOOKUP(A2506,'Project Budget vs Exp'!$B$9:$G$52,2,FALSE))</f>
        <v/>
      </c>
      <c r="C2506" s="117"/>
      <c r="D2506" s="116"/>
      <c r="E2506" s="118"/>
      <c r="F2506" s="119"/>
      <c r="G2506" s="120"/>
      <c r="H2506" s="120"/>
      <c r="I2506" s="418">
        <f t="shared" si="39"/>
        <v>0</v>
      </c>
      <c r="J2506" s="331"/>
      <c r="K2506" s="332">
        <f>IFERROR(SUM(C2506/'Transfers of Funds'!$F$57),0)</f>
        <v>0</v>
      </c>
      <c r="L2506" s="21"/>
      <c r="M2506" s="47" t="s">
        <v>162</v>
      </c>
      <c r="N2506" s="46"/>
    </row>
    <row r="2507" spans="1:14" s="23" customFormat="1" ht="14.25" customHeight="1">
      <c r="A2507" s="115"/>
      <c r="B2507" s="308" t="str">
        <f>IF(A2507="","",VLOOKUP(A2507,'Project Budget vs Exp'!$B$9:$G$52,2,FALSE))</f>
        <v/>
      </c>
      <c r="C2507" s="117"/>
      <c r="D2507" s="116"/>
      <c r="E2507" s="118"/>
      <c r="F2507" s="119"/>
      <c r="G2507" s="120"/>
      <c r="H2507" s="120"/>
      <c r="I2507" s="418">
        <f t="shared" si="39"/>
        <v>0</v>
      </c>
      <c r="J2507" s="331"/>
      <c r="K2507" s="332">
        <f>IFERROR(SUM(C2507/'Transfers of Funds'!$F$57),0)</f>
        <v>0</v>
      </c>
      <c r="L2507" s="21"/>
      <c r="M2507" s="47" t="s">
        <v>162</v>
      </c>
      <c r="N2507" s="46"/>
    </row>
    <row r="2508" spans="1:14" s="23" customFormat="1" ht="14.25" customHeight="1">
      <c r="A2508" s="115"/>
      <c r="B2508" s="308" t="str">
        <f>IF(A2508="","",VLOOKUP(A2508,'Project Budget vs Exp'!$B$9:$G$52,2,FALSE))</f>
        <v/>
      </c>
      <c r="C2508" s="117"/>
      <c r="D2508" s="116"/>
      <c r="E2508" s="118"/>
      <c r="F2508" s="119"/>
      <c r="G2508" s="120"/>
      <c r="H2508" s="120"/>
      <c r="I2508" s="418">
        <f t="shared" si="39"/>
        <v>0</v>
      </c>
      <c r="J2508" s="331"/>
      <c r="K2508" s="332">
        <f>IFERROR(SUM(C2508/'Transfers of Funds'!$F$57),0)</f>
        <v>0</v>
      </c>
      <c r="L2508" s="21"/>
      <c r="M2508" s="47" t="s">
        <v>162</v>
      </c>
      <c r="N2508" s="46"/>
    </row>
    <row r="2509" spans="1:14" s="23" customFormat="1" ht="14.25" customHeight="1">
      <c r="A2509" s="115"/>
      <c r="B2509" s="308" t="str">
        <f>IF(A2509="","",VLOOKUP(A2509,'Project Budget vs Exp'!$B$9:$G$52,2,FALSE))</f>
        <v/>
      </c>
      <c r="C2509" s="117"/>
      <c r="D2509" s="116"/>
      <c r="E2509" s="118"/>
      <c r="F2509" s="119"/>
      <c r="G2509" s="120"/>
      <c r="H2509" s="120"/>
      <c r="I2509" s="418">
        <f t="shared" si="39"/>
        <v>0</v>
      </c>
      <c r="J2509" s="331"/>
      <c r="K2509" s="332">
        <f>IFERROR(SUM(C2509/'Transfers of Funds'!$F$57),0)</f>
        <v>0</v>
      </c>
      <c r="L2509" s="21"/>
      <c r="M2509" s="47" t="s">
        <v>162</v>
      </c>
      <c r="N2509" s="46"/>
    </row>
    <row r="2510" spans="1:14" s="23" customFormat="1" ht="14.25" customHeight="1">
      <c r="A2510" s="115"/>
      <c r="B2510" s="308" t="str">
        <f>IF(A2510="","",VLOOKUP(A2510,'Project Budget vs Exp'!$B$9:$G$52,2,FALSE))</f>
        <v/>
      </c>
      <c r="C2510" s="117"/>
      <c r="D2510" s="116"/>
      <c r="E2510" s="118"/>
      <c r="F2510" s="119"/>
      <c r="G2510" s="120"/>
      <c r="H2510" s="120"/>
      <c r="I2510" s="418">
        <f t="shared" si="39"/>
        <v>0</v>
      </c>
      <c r="J2510" s="331"/>
      <c r="K2510" s="332">
        <f>IFERROR(SUM(C2510/'Transfers of Funds'!$F$57),0)</f>
        <v>0</v>
      </c>
      <c r="L2510" s="21"/>
      <c r="M2510" s="47" t="s">
        <v>162</v>
      </c>
      <c r="N2510" s="46"/>
    </row>
    <row r="2511" spans="1:14" s="23" customFormat="1" ht="14.25" customHeight="1">
      <c r="A2511" s="115"/>
      <c r="B2511" s="308" t="str">
        <f>IF(A2511="","",VLOOKUP(A2511,'Project Budget vs Exp'!$B$9:$G$52,2,FALSE))</f>
        <v/>
      </c>
      <c r="C2511" s="117"/>
      <c r="D2511" s="116"/>
      <c r="E2511" s="118"/>
      <c r="F2511" s="119"/>
      <c r="G2511" s="120"/>
      <c r="H2511" s="120"/>
      <c r="I2511" s="418">
        <f t="shared" si="39"/>
        <v>0</v>
      </c>
      <c r="J2511" s="331"/>
      <c r="K2511" s="332">
        <f>IFERROR(SUM(C2511/'Transfers of Funds'!$F$57),0)</f>
        <v>0</v>
      </c>
      <c r="L2511" s="21"/>
      <c r="M2511" s="47" t="s">
        <v>162</v>
      </c>
      <c r="N2511" s="46"/>
    </row>
    <row r="2512" spans="1:14" s="23" customFormat="1" ht="14.25" customHeight="1">
      <c r="A2512" s="115"/>
      <c r="B2512" s="308" t="str">
        <f>IF(A2512="","",VLOOKUP(A2512,'Project Budget vs Exp'!$B$9:$G$52,2,FALSE))</f>
        <v/>
      </c>
      <c r="C2512" s="117"/>
      <c r="D2512" s="116"/>
      <c r="E2512" s="118"/>
      <c r="F2512" s="119"/>
      <c r="G2512" s="120"/>
      <c r="H2512" s="120"/>
      <c r="I2512" s="418">
        <f t="shared" si="39"/>
        <v>0</v>
      </c>
      <c r="J2512" s="331"/>
      <c r="K2512" s="332">
        <f>IFERROR(SUM(C2512/'Transfers of Funds'!$F$57),0)</f>
        <v>0</v>
      </c>
      <c r="L2512" s="21"/>
      <c r="M2512" s="47" t="s">
        <v>162</v>
      </c>
      <c r="N2512" s="46"/>
    </row>
    <row r="2513" spans="1:14" s="23" customFormat="1" ht="14.25" customHeight="1">
      <c r="A2513" s="115"/>
      <c r="B2513" s="308" t="str">
        <f>IF(A2513="","",VLOOKUP(A2513,'Project Budget vs Exp'!$B$9:$G$52,2,FALSE))</f>
        <v/>
      </c>
      <c r="C2513" s="117"/>
      <c r="D2513" s="116"/>
      <c r="E2513" s="118"/>
      <c r="F2513" s="119"/>
      <c r="G2513" s="120"/>
      <c r="H2513" s="120"/>
      <c r="I2513" s="418">
        <f t="shared" si="39"/>
        <v>0</v>
      </c>
      <c r="J2513" s="331"/>
      <c r="K2513" s="332">
        <f>IFERROR(SUM(C2513/'Transfers of Funds'!$F$57),0)</f>
        <v>0</v>
      </c>
      <c r="L2513" s="21"/>
      <c r="M2513" s="47" t="s">
        <v>162</v>
      </c>
      <c r="N2513" s="46"/>
    </row>
    <row r="2514" spans="1:14" s="23" customFormat="1" ht="14.25" customHeight="1">
      <c r="A2514" s="115"/>
      <c r="B2514" s="308" t="str">
        <f>IF(A2514="","",VLOOKUP(A2514,'Project Budget vs Exp'!$B$9:$G$52,2,FALSE))</f>
        <v/>
      </c>
      <c r="C2514" s="117"/>
      <c r="D2514" s="116"/>
      <c r="E2514" s="118"/>
      <c r="F2514" s="119"/>
      <c r="G2514" s="120"/>
      <c r="H2514" s="120"/>
      <c r="I2514" s="418">
        <f t="shared" si="39"/>
        <v>0</v>
      </c>
      <c r="J2514" s="331"/>
      <c r="K2514" s="332">
        <f>IFERROR(SUM(C2514/'Transfers of Funds'!$F$57),0)</f>
        <v>0</v>
      </c>
      <c r="L2514" s="21"/>
      <c r="M2514" s="47" t="s">
        <v>162</v>
      </c>
      <c r="N2514" s="46"/>
    </row>
    <row r="2515" spans="1:14" s="23" customFormat="1" ht="14.25" customHeight="1">
      <c r="A2515" s="115"/>
      <c r="B2515" s="308" t="str">
        <f>IF(A2515="","",VLOOKUP(A2515,'Project Budget vs Exp'!$B$9:$G$52,2,FALSE))</f>
        <v/>
      </c>
      <c r="C2515" s="117"/>
      <c r="D2515" s="116"/>
      <c r="E2515" s="118"/>
      <c r="F2515" s="119"/>
      <c r="G2515" s="120"/>
      <c r="H2515" s="120"/>
      <c r="I2515" s="418">
        <f t="shared" si="39"/>
        <v>0</v>
      </c>
      <c r="J2515" s="331"/>
      <c r="K2515" s="332">
        <f>IFERROR(SUM(C2515/'Transfers of Funds'!$F$57),0)</f>
        <v>0</v>
      </c>
      <c r="L2515" s="21"/>
      <c r="M2515" s="47" t="s">
        <v>162</v>
      </c>
      <c r="N2515" s="46"/>
    </row>
    <row r="2516" spans="1:14" s="23" customFormat="1" ht="14.25" customHeight="1">
      <c r="A2516" s="115"/>
      <c r="B2516" s="308" t="str">
        <f>IF(A2516="","",VLOOKUP(A2516,'Project Budget vs Exp'!$B$9:$G$52,2,FALSE))</f>
        <v/>
      </c>
      <c r="C2516" s="117"/>
      <c r="D2516" s="116"/>
      <c r="E2516" s="118"/>
      <c r="F2516" s="119"/>
      <c r="G2516" s="120"/>
      <c r="H2516" s="120"/>
      <c r="I2516" s="418">
        <f t="shared" si="39"/>
        <v>0</v>
      </c>
      <c r="J2516" s="331"/>
      <c r="K2516" s="332">
        <f>IFERROR(SUM(C2516/'Transfers of Funds'!$F$57),0)</f>
        <v>0</v>
      </c>
      <c r="L2516" s="21"/>
      <c r="M2516" s="47" t="s">
        <v>162</v>
      </c>
      <c r="N2516" s="46"/>
    </row>
    <row r="2517" spans="1:14" s="23" customFormat="1" ht="14.25" customHeight="1">
      <c r="A2517" s="115"/>
      <c r="B2517" s="308" t="str">
        <f>IF(A2517="","",VLOOKUP(A2517,'Project Budget vs Exp'!$B$9:$G$52,2,FALSE))</f>
        <v/>
      </c>
      <c r="C2517" s="117"/>
      <c r="D2517" s="116"/>
      <c r="E2517" s="118"/>
      <c r="F2517" s="119"/>
      <c r="G2517" s="120"/>
      <c r="H2517" s="120"/>
      <c r="I2517" s="418">
        <f t="shared" ref="I2517:I2580" si="40">IF(OR(F$4="EUR",F$4="USD",F$4="GBP",F$4="CAD",F$4="NZD",F$4="AUD"),K2517,C2517)</f>
        <v>0</v>
      </c>
      <c r="J2517" s="331"/>
      <c r="K2517" s="332">
        <f>IFERROR(SUM(C2517/'Transfers of Funds'!$F$57),0)</f>
        <v>0</v>
      </c>
      <c r="L2517" s="21"/>
      <c r="M2517" s="47" t="s">
        <v>162</v>
      </c>
      <c r="N2517" s="46"/>
    </row>
    <row r="2518" spans="1:14" s="23" customFormat="1" ht="14.25" customHeight="1">
      <c r="A2518" s="115"/>
      <c r="B2518" s="308" t="str">
        <f>IF(A2518="","",VLOOKUP(A2518,'Project Budget vs Exp'!$B$9:$G$52,2,FALSE))</f>
        <v/>
      </c>
      <c r="C2518" s="117"/>
      <c r="D2518" s="116"/>
      <c r="E2518" s="118"/>
      <c r="F2518" s="119"/>
      <c r="G2518" s="120"/>
      <c r="H2518" s="120"/>
      <c r="I2518" s="418">
        <f t="shared" si="40"/>
        <v>0</v>
      </c>
      <c r="J2518" s="331"/>
      <c r="K2518" s="332">
        <f>IFERROR(SUM(C2518/'Transfers of Funds'!$F$57),0)</f>
        <v>0</v>
      </c>
      <c r="L2518" s="21"/>
      <c r="M2518" s="47" t="s">
        <v>162</v>
      </c>
      <c r="N2518" s="46"/>
    </row>
    <row r="2519" spans="1:14" s="23" customFormat="1" ht="14.25" customHeight="1">
      <c r="A2519" s="115"/>
      <c r="B2519" s="308" t="str">
        <f>IF(A2519="","",VLOOKUP(A2519,'Project Budget vs Exp'!$B$9:$G$52,2,FALSE))</f>
        <v/>
      </c>
      <c r="C2519" s="117"/>
      <c r="D2519" s="116"/>
      <c r="E2519" s="118"/>
      <c r="F2519" s="119"/>
      <c r="G2519" s="120"/>
      <c r="H2519" s="120"/>
      <c r="I2519" s="418">
        <f t="shared" si="40"/>
        <v>0</v>
      </c>
      <c r="J2519" s="331"/>
      <c r="K2519" s="332">
        <f>IFERROR(SUM(C2519/'Transfers of Funds'!$F$57),0)</f>
        <v>0</v>
      </c>
      <c r="L2519" s="21"/>
      <c r="M2519" s="47" t="s">
        <v>162</v>
      </c>
      <c r="N2519" s="46"/>
    </row>
    <row r="2520" spans="1:14" s="23" customFormat="1" ht="14.25" customHeight="1">
      <c r="A2520" s="115"/>
      <c r="B2520" s="308" t="str">
        <f>IF(A2520="","",VLOOKUP(A2520,'Project Budget vs Exp'!$B$9:$G$52,2,FALSE))</f>
        <v/>
      </c>
      <c r="C2520" s="117"/>
      <c r="D2520" s="116"/>
      <c r="E2520" s="118"/>
      <c r="F2520" s="119"/>
      <c r="G2520" s="120"/>
      <c r="H2520" s="120"/>
      <c r="I2520" s="418">
        <f t="shared" si="40"/>
        <v>0</v>
      </c>
      <c r="J2520" s="331"/>
      <c r="K2520" s="332">
        <f>IFERROR(SUM(C2520/'Transfers of Funds'!$F$57),0)</f>
        <v>0</v>
      </c>
      <c r="L2520" s="21"/>
      <c r="M2520" s="47" t="s">
        <v>162</v>
      </c>
      <c r="N2520" s="46"/>
    </row>
    <row r="2521" spans="1:14" s="23" customFormat="1" ht="14.25" customHeight="1">
      <c r="A2521" s="115"/>
      <c r="B2521" s="308" t="str">
        <f>IF(A2521="","",VLOOKUP(A2521,'Project Budget vs Exp'!$B$9:$G$52,2,FALSE))</f>
        <v/>
      </c>
      <c r="C2521" s="117"/>
      <c r="D2521" s="116"/>
      <c r="E2521" s="118"/>
      <c r="F2521" s="119"/>
      <c r="G2521" s="120"/>
      <c r="H2521" s="120"/>
      <c r="I2521" s="418">
        <f t="shared" si="40"/>
        <v>0</v>
      </c>
      <c r="J2521" s="331"/>
      <c r="K2521" s="332">
        <f>IFERROR(SUM(C2521/'Transfers of Funds'!$F$57),0)</f>
        <v>0</v>
      </c>
      <c r="L2521" s="21"/>
      <c r="M2521" s="47" t="s">
        <v>162</v>
      </c>
      <c r="N2521" s="46"/>
    </row>
    <row r="2522" spans="1:14" s="23" customFormat="1" ht="14.25" customHeight="1">
      <c r="A2522" s="115"/>
      <c r="B2522" s="308" t="str">
        <f>IF(A2522="","",VLOOKUP(A2522,'Project Budget vs Exp'!$B$9:$G$52,2,FALSE))</f>
        <v/>
      </c>
      <c r="C2522" s="117"/>
      <c r="D2522" s="116"/>
      <c r="E2522" s="118"/>
      <c r="F2522" s="119"/>
      <c r="G2522" s="120"/>
      <c r="H2522" s="120"/>
      <c r="I2522" s="418">
        <f t="shared" si="40"/>
        <v>0</v>
      </c>
      <c r="J2522" s="331"/>
      <c r="K2522" s="332">
        <f>IFERROR(SUM(C2522/'Transfers of Funds'!$F$57),0)</f>
        <v>0</v>
      </c>
      <c r="L2522" s="21"/>
      <c r="M2522" s="47" t="s">
        <v>162</v>
      </c>
      <c r="N2522" s="46"/>
    </row>
    <row r="2523" spans="1:14" s="23" customFormat="1" ht="14.25" customHeight="1">
      <c r="A2523" s="115"/>
      <c r="B2523" s="308" t="str">
        <f>IF(A2523="","",VLOOKUP(A2523,'Project Budget vs Exp'!$B$9:$G$52,2,FALSE))</f>
        <v/>
      </c>
      <c r="C2523" s="117"/>
      <c r="D2523" s="116"/>
      <c r="E2523" s="118"/>
      <c r="F2523" s="119"/>
      <c r="G2523" s="120"/>
      <c r="H2523" s="120"/>
      <c r="I2523" s="418">
        <f t="shared" si="40"/>
        <v>0</v>
      </c>
      <c r="J2523" s="331"/>
      <c r="K2523" s="332">
        <f>IFERROR(SUM(C2523/'Transfers of Funds'!$F$57),0)</f>
        <v>0</v>
      </c>
      <c r="L2523" s="21"/>
      <c r="M2523" s="47" t="s">
        <v>162</v>
      </c>
      <c r="N2523" s="46"/>
    </row>
    <row r="2524" spans="1:14" s="23" customFormat="1" ht="14.25" customHeight="1">
      <c r="A2524" s="115"/>
      <c r="B2524" s="308" t="str">
        <f>IF(A2524="","",VLOOKUP(A2524,'Project Budget vs Exp'!$B$9:$G$52,2,FALSE))</f>
        <v/>
      </c>
      <c r="C2524" s="117"/>
      <c r="D2524" s="116"/>
      <c r="E2524" s="118"/>
      <c r="F2524" s="119"/>
      <c r="G2524" s="120"/>
      <c r="H2524" s="120"/>
      <c r="I2524" s="418">
        <f t="shared" si="40"/>
        <v>0</v>
      </c>
      <c r="J2524" s="331"/>
      <c r="K2524" s="332">
        <f>IFERROR(SUM(C2524/'Transfers of Funds'!$F$57),0)</f>
        <v>0</v>
      </c>
      <c r="L2524" s="21"/>
      <c r="M2524" s="47" t="s">
        <v>162</v>
      </c>
      <c r="N2524" s="46"/>
    </row>
    <row r="2525" spans="1:14" s="23" customFormat="1" ht="14.25" customHeight="1">
      <c r="A2525" s="115"/>
      <c r="B2525" s="308" t="str">
        <f>IF(A2525="","",VLOOKUP(A2525,'Project Budget vs Exp'!$B$9:$G$52,2,FALSE))</f>
        <v/>
      </c>
      <c r="C2525" s="117"/>
      <c r="D2525" s="116"/>
      <c r="E2525" s="118"/>
      <c r="F2525" s="119"/>
      <c r="G2525" s="120"/>
      <c r="H2525" s="120"/>
      <c r="I2525" s="418">
        <f t="shared" si="40"/>
        <v>0</v>
      </c>
      <c r="J2525" s="331"/>
      <c r="K2525" s="332">
        <f>IFERROR(SUM(C2525/'Transfers of Funds'!$F$57),0)</f>
        <v>0</v>
      </c>
      <c r="L2525" s="21"/>
      <c r="M2525" s="47" t="s">
        <v>162</v>
      </c>
      <c r="N2525" s="46"/>
    </row>
    <row r="2526" spans="1:14" s="23" customFormat="1" ht="14.25" customHeight="1">
      <c r="A2526" s="115"/>
      <c r="B2526" s="308" t="str">
        <f>IF(A2526="","",VLOOKUP(A2526,'Project Budget vs Exp'!$B$9:$G$52,2,FALSE))</f>
        <v/>
      </c>
      <c r="C2526" s="117"/>
      <c r="D2526" s="116"/>
      <c r="E2526" s="118"/>
      <c r="F2526" s="119"/>
      <c r="G2526" s="120"/>
      <c r="H2526" s="120"/>
      <c r="I2526" s="418">
        <f t="shared" si="40"/>
        <v>0</v>
      </c>
      <c r="J2526" s="331"/>
      <c r="K2526" s="332">
        <f>IFERROR(SUM(C2526/'Transfers of Funds'!$F$57),0)</f>
        <v>0</v>
      </c>
      <c r="L2526" s="21"/>
      <c r="M2526" s="47" t="s">
        <v>162</v>
      </c>
      <c r="N2526" s="46"/>
    </row>
    <row r="2527" spans="1:14" s="23" customFormat="1" ht="14.25" customHeight="1">
      <c r="A2527" s="115"/>
      <c r="B2527" s="308" t="str">
        <f>IF(A2527="","",VLOOKUP(A2527,'Project Budget vs Exp'!$B$9:$G$52,2,FALSE))</f>
        <v/>
      </c>
      <c r="C2527" s="117"/>
      <c r="D2527" s="116"/>
      <c r="E2527" s="118"/>
      <c r="F2527" s="119"/>
      <c r="G2527" s="120"/>
      <c r="H2527" s="120"/>
      <c r="I2527" s="418">
        <f t="shared" si="40"/>
        <v>0</v>
      </c>
      <c r="J2527" s="331"/>
      <c r="K2527" s="332">
        <f>IFERROR(SUM(C2527/'Transfers of Funds'!$F$57),0)</f>
        <v>0</v>
      </c>
      <c r="L2527" s="21"/>
      <c r="M2527" s="47" t="s">
        <v>162</v>
      </c>
      <c r="N2527" s="46"/>
    </row>
    <row r="2528" spans="1:14" s="23" customFormat="1" ht="14.25" customHeight="1">
      <c r="A2528" s="115"/>
      <c r="B2528" s="308" t="str">
        <f>IF(A2528="","",VLOOKUP(A2528,'Project Budget vs Exp'!$B$9:$G$52,2,FALSE))</f>
        <v/>
      </c>
      <c r="C2528" s="117"/>
      <c r="D2528" s="116"/>
      <c r="E2528" s="118"/>
      <c r="F2528" s="119"/>
      <c r="G2528" s="120"/>
      <c r="H2528" s="120"/>
      <c r="I2528" s="418">
        <f t="shared" si="40"/>
        <v>0</v>
      </c>
      <c r="J2528" s="331"/>
      <c r="K2528" s="332">
        <f>IFERROR(SUM(C2528/'Transfers of Funds'!$F$57),0)</f>
        <v>0</v>
      </c>
      <c r="L2528" s="21"/>
      <c r="M2528" s="47" t="s">
        <v>162</v>
      </c>
      <c r="N2528" s="46"/>
    </row>
    <row r="2529" spans="1:14" s="23" customFormat="1" ht="14.25" customHeight="1">
      <c r="A2529" s="115"/>
      <c r="B2529" s="308" t="str">
        <f>IF(A2529="","",VLOOKUP(A2529,'Project Budget vs Exp'!$B$9:$G$52,2,FALSE))</f>
        <v/>
      </c>
      <c r="C2529" s="117"/>
      <c r="D2529" s="116"/>
      <c r="E2529" s="118"/>
      <c r="F2529" s="119"/>
      <c r="G2529" s="120"/>
      <c r="H2529" s="120"/>
      <c r="I2529" s="418">
        <f t="shared" si="40"/>
        <v>0</v>
      </c>
      <c r="J2529" s="331"/>
      <c r="K2529" s="332">
        <f>IFERROR(SUM(C2529/'Transfers of Funds'!$F$57),0)</f>
        <v>0</v>
      </c>
      <c r="L2529" s="21"/>
      <c r="M2529" s="47" t="s">
        <v>162</v>
      </c>
      <c r="N2529" s="46"/>
    </row>
    <row r="2530" spans="1:14" s="23" customFormat="1" ht="14.25" customHeight="1">
      <c r="A2530" s="115"/>
      <c r="B2530" s="308" t="str">
        <f>IF(A2530="","",VLOOKUP(A2530,'Project Budget vs Exp'!$B$9:$G$52,2,FALSE))</f>
        <v/>
      </c>
      <c r="C2530" s="117"/>
      <c r="D2530" s="116"/>
      <c r="E2530" s="118"/>
      <c r="F2530" s="119"/>
      <c r="G2530" s="120"/>
      <c r="H2530" s="120"/>
      <c r="I2530" s="418">
        <f t="shared" si="40"/>
        <v>0</v>
      </c>
      <c r="J2530" s="331"/>
      <c r="K2530" s="332">
        <f>IFERROR(SUM(C2530/'Transfers of Funds'!$F$57),0)</f>
        <v>0</v>
      </c>
      <c r="L2530" s="21"/>
      <c r="M2530" s="47" t="s">
        <v>162</v>
      </c>
      <c r="N2530" s="46"/>
    </row>
    <row r="2531" spans="1:14" s="23" customFormat="1" ht="14.25" customHeight="1">
      <c r="A2531" s="115"/>
      <c r="B2531" s="308" t="str">
        <f>IF(A2531="","",VLOOKUP(A2531,'Project Budget vs Exp'!$B$9:$G$52,2,FALSE))</f>
        <v/>
      </c>
      <c r="C2531" s="117"/>
      <c r="D2531" s="116"/>
      <c r="E2531" s="118"/>
      <c r="F2531" s="119"/>
      <c r="G2531" s="120"/>
      <c r="H2531" s="120"/>
      <c r="I2531" s="418">
        <f t="shared" si="40"/>
        <v>0</v>
      </c>
      <c r="J2531" s="331"/>
      <c r="K2531" s="332">
        <f>IFERROR(SUM(C2531/'Transfers of Funds'!$F$57),0)</f>
        <v>0</v>
      </c>
      <c r="L2531" s="21"/>
      <c r="M2531" s="47" t="s">
        <v>162</v>
      </c>
      <c r="N2531" s="46"/>
    </row>
    <row r="2532" spans="1:14" s="23" customFormat="1" ht="14.25" customHeight="1">
      <c r="A2532" s="115"/>
      <c r="B2532" s="308" t="str">
        <f>IF(A2532="","",VLOOKUP(A2532,'Project Budget vs Exp'!$B$9:$G$52,2,FALSE))</f>
        <v/>
      </c>
      <c r="C2532" s="117"/>
      <c r="D2532" s="116"/>
      <c r="E2532" s="118"/>
      <c r="F2532" s="119"/>
      <c r="G2532" s="120"/>
      <c r="H2532" s="120"/>
      <c r="I2532" s="418">
        <f t="shared" si="40"/>
        <v>0</v>
      </c>
      <c r="J2532" s="331"/>
      <c r="K2532" s="332">
        <f>IFERROR(SUM(C2532/'Transfers of Funds'!$F$57),0)</f>
        <v>0</v>
      </c>
      <c r="L2532" s="21"/>
      <c r="M2532" s="47" t="s">
        <v>162</v>
      </c>
      <c r="N2532" s="46"/>
    </row>
    <row r="2533" spans="1:14" s="23" customFormat="1" ht="14.25" customHeight="1">
      <c r="A2533" s="115"/>
      <c r="B2533" s="308" t="str">
        <f>IF(A2533="","",VLOOKUP(A2533,'Project Budget vs Exp'!$B$9:$G$52,2,FALSE))</f>
        <v/>
      </c>
      <c r="C2533" s="117"/>
      <c r="D2533" s="116"/>
      <c r="E2533" s="118"/>
      <c r="F2533" s="119"/>
      <c r="G2533" s="120"/>
      <c r="H2533" s="120"/>
      <c r="I2533" s="418">
        <f t="shared" si="40"/>
        <v>0</v>
      </c>
      <c r="J2533" s="331"/>
      <c r="K2533" s="332">
        <f>IFERROR(SUM(C2533/'Transfers of Funds'!$F$57),0)</f>
        <v>0</v>
      </c>
      <c r="L2533" s="21"/>
      <c r="M2533" s="47" t="s">
        <v>162</v>
      </c>
      <c r="N2533" s="46"/>
    </row>
    <row r="2534" spans="1:14" s="23" customFormat="1" ht="14.25" customHeight="1">
      <c r="A2534" s="115"/>
      <c r="B2534" s="308" t="str">
        <f>IF(A2534="","",VLOOKUP(A2534,'Project Budget vs Exp'!$B$9:$G$52,2,FALSE))</f>
        <v/>
      </c>
      <c r="C2534" s="117"/>
      <c r="D2534" s="116"/>
      <c r="E2534" s="118"/>
      <c r="F2534" s="119"/>
      <c r="G2534" s="120"/>
      <c r="H2534" s="120"/>
      <c r="I2534" s="418">
        <f t="shared" si="40"/>
        <v>0</v>
      </c>
      <c r="J2534" s="331"/>
      <c r="K2534" s="332">
        <f>IFERROR(SUM(C2534/'Transfers of Funds'!$F$57),0)</f>
        <v>0</v>
      </c>
      <c r="L2534" s="21"/>
      <c r="M2534" s="47" t="s">
        <v>162</v>
      </c>
      <c r="N2534" s="46"/>
    </row>
    <row r="2535" spans="1:14" s="23" customFormat="1" ht="14.25" customHeight="1">
      <c r="A2535" s="115"/>
      <c r="B2535" s="308" t="str">
        <f>IF(A2535="","",VLOOKUP(A2535,'Project Budget vs Exp'!$B$9:$G$52,2,FALSE))</f>
        <v/>
      </c>
      <c r="C2535" s="117"/>
      <c r="D2535" s="116"/>
      <c r="E2535" s="118"/>
      <c r="F2535" s="119"/>
      <c r="G2535" s="120"/>
      <c r="H2535" s="120"/>
      <c r="I2535" s="418">
        <f t="shared" si="40"/>
        <v>0</v>
      </c>
      <c r="J2535" s="331"/>
      <c r="K2535" s="332">
        <f>IFERROR(SUM(C2535/'Transfers of Funds'!$F$57),0)</f>
        <v>0</v>
      </c>
      <c r="L2535" s="21"/>
      <c r="M2535" s="47" t="s">
        <v>162</v>
      </c>
      <c r="N2535" s="46"/>
    </row>
    <row r="2536" spans="1:14" s="23" customFormat="1" ht="14.25" customHeight="1">
      <c r="A2536" s="115"/>
      <c r="B2536" s="308" t="str">
        <f>IF(A2536="","",VLOOKUP(A2536,'Project Budget vs Exp'!$B$9:$G$52,2,FALSE))</f>
        <v/>
      </c>
      <c r="C2536" s="117"/>
      <c r="D2536" s="116"/>
      <c r="E2536" s="118"/>
      <c r="F2536" s="119"/>
      <c r="G2536" s="120"/>
      <c r="H2536" s="120"/>
      <c r="I2536" s="418">
        <f t="shared" si="40"/>
        <v>0</v>
      </c>
      <c r="J2536" s="331"/>
      <c r="K2536" s="332">
        <f>IFERROR(SUM(C2536/'Transfers of Funds'!$F$57),0)</f>
        <v>0</v>
      </c>
      <c r="L2536" s="21"/>
      <c r="M2536" s="47" t="s">
        <v>162</v>
      </c>
      <c r="N2536" s="46"/>
    </row>
    <row r="2537" spans="1:14" s="23" customFormat="1" ht="14.25" customHeight="1">
      <c r="A2537" s="115"/>
      <c r="B2537" s="308" t="str">
        <f>IF(A2537="","",VLOOKUP(A2537,'Project Budget vs Exp'!$B$9:$G$52,2,FALSE))</f>
        <v/>
      </c>
      <c r="C2537" s="117"/>
      <c r="D2537" s="116"/>
      <c r="E2537" s="118"/>
      <c r="F2537" s="119"/>
      <c r="G2537" s="120"/>
      <c r="H2537" s="120"/>
      <c r="I2537" s="418">
        <f t="shared" si="40"/>
        <v>0</v>
      </c>
      <c r="J2537" s="331"/>
      <c r="K2537" s="332">
        <f>IFERROR(SUM(C2537/'Transfers of Funds'!$F$57),0)</f>
        <v>0</v>
      </c>
      <c r="L2537" s="21"/>
      <c r="M2537" s="47" t="s">
        <v>162</v>
      </c>
      <c r="N2537" s="46"/>
    </row>
    <row r="2538" spans="1:14" s="23" customFormat="1" ht="14.25" customHeight="1">
      <c r="A2538" s="115"/>
      <c r="B2538" s="308" t="str">
        <f>IF(A2538="","",VLOOKUP(A2538,'Project Budget vs Exp'!$B$9:$G$52,2,FALSE))</f>
        <v/>
      </c>
      <c r="C2538" s="117"/>
      <c r="D2538" s="116"/>
      <c r="E2538" s="118"/>
      <c r="F2538" s="119"/>
      <c r="G2538" s="120"/>
      <c r="H2538" s="120"/>
      <c r="I2538" s="418">
        <f t="shared" si="40"/>
        <v>0</v>
      </c>
      <c r="J2538" s="331"/>
      <c r="K2538" s="332">
        <f>IFERROR(SUM(C2538/'Transfers of Funds'!$F$57),0)</f>
        <v>0</v>
      </c>
      <c r="L2538" s="21"/>
      <c r="M2538" s="47" t="s">
        <v>162</v>
      </c>
      <c r="N2538" s="46"/>
    </row>
    <row r="2539" spans="1:14" s="23" customFormat="1" ht="14.25" customHeight="1">
      <c r="A2539" s="115"/>
      <c r="B2539" s="308" t="str">
        <f>IF(A2539="","",VLOOKUP(A2539,'Project Budget vs Exp'!$B$9:$G$52,2,FALSE))</f>
        <v/>
      </c>
      <c r="C2539" s="117"/>
      <c r="D2539" s="116"/>
      <c r="E2539" s="118"/>
      <c r="F2539" s="119"/>
      <c r="G2539" s="120"/>
      <c r="H2539" s="120"/>
      <c r="I2539" s="418">
        <f t="shared" si="40"/>
        <v>0</v>
      </c>
      <c r="J2539" s="331"/>
      <c r="K2539" s="332">
        <f>IFERROR(SUM(C2539/'Transfers of Funds'!$F$57),0)</f>
        <v>0</v>
      </c>
      <c r="L2539" s="21"/>
      <c r="M2539" s="47" t="s">
        <v>162</v>
      </c>
      <c r="N2539" s="46"/>
    </row>
    <row r="2540" spans="1:14" s="23" customFormat="1" ht="14.25" customHeight="1">
      <c r="A2540" s="115"/>
      <c r="B2540" s="308" t="str">
        <f>IF(A2540="","",VLOOKUP(A2540,'Project Budget vs Exp'!$B$9:$G$52,2,FALSE))</f>
        <v/>
      </c>
      <c r="C2540" s="117"/>
      <c r="D2540" s="116"/>
      <c r="E2540" s="118"/>
      <c r="F2540" s="119"/>
      <c r="G2540" s="120"/>
      <c r="H2540" s="120"/>
      <c r="I2540" s="418">
        <f t="shared" si="40"/>
        <v>0</v>
      </c>
      <c r="J2540" s="331"/>
      <c r="K2540" s="332">
        <f>IFERROR(SUM(C2540/'Transfers of Funds'!$F$57),0)</f>
        <v>0</v>
      </c>
      <c r="L2540" s="21"/>
      <c r="M2540" s="47" t="s">
        <v>162</v>
      </c>
      <c r="N2540" s="46"/>
    </row>
    <row r="2541" spans="1:14" s="23" customFormat="1" ht="14.25" customHeight="1">
      <c r="A2541" s="115"/>
      <c r="B2541" s="308" t="str">
        <f>IF(A2541="","",VLOOKUP(A2541,'Project Budget vs Exp'!$B$9:$G$52,2,FALSE))</f>
        <v/>
      </c>
      <c r="C2541" s="117"/>
      <c r="D2541" s="116"/>
      <c r="E2541" s="118"/>
      <c r="F2541" s="119"/>
      <c r="G2541" s="120"/>
      <c r="H2541" s="120"/>
      <c r="I2541" s="418">
        <f t="shared" si="40"/>
        <v>0</v>
      </c>
      <c r="J2541" s="331"/>
      <c r="K2541" s="332">
        <f>IFERROR(SUM(C2541/'Transfers of Funds'!$F$57),0)</f>
        <v>0</v>
      </c>
      <c r="L2541" s="21"/>
      <c r="M2541" s="47" t="s">
        <v>162</v>
      </c>
      <c r="N2541" s="46"/>
    </row>
    <row r="2542" spans="1:14" s="23" customFormat="1" ht="14.25" customHeight="1">
      <c r="A2542" s="115"/>
      <c r="B2542" s="308" t="str">
        <f>IF(A2542="","",VLOOKUP(A2542,'Project Budget vs Exp'!$B$9:$G$52,2,FALSE))</f>
        <v/>
      </c>
      <c r="C2542" s="117"/>
      <c r="D2542" s="116"/>
      <c r="E2542" s="118"/>
      <c r="F2542" s="119"/>
      <c r="G2542" s="120"/>
      <c r="H2542" s="120"/>
      <c r="I2542" s="418">
        <f t="shared" si="40"/>
        <v>0</v>
      </c>
      <c r="J2542" s="331"/>
      <c r="K2542" s="332">
        <f>IFERROR(SUM(C2542/'Transfers of Funds'!$F$57),0)</f>
        <v>0</v>
      </c>
      <c r="L2542" s="21"/>
      <c r="M2542" s="47" t="s">
        <v>162</v>
      </c>
      <c r="N2542" s="46"/>
    </row>
    <row r="2543" spans="1:14" s="23" customFormat="1" ht="14.25" customHeight="1">
      <c r="A2543" s="115"/>
      <c r="B2543" s="308" t="str">
        <f>IF(A2543="","",VLOOKUP(A2543,'Project Budget vs Exp'!$B$9:$G$52,2,FALSE))</f>
        <v/>
      </c>
      <c r="C2543" s="117"/>
      <c r="D2543" s="116"/>
      <c r="E2543" s="118"/>
      <c r="F2543" s="119"/>
      <c r="G2543" s="120"/>
      <c r="H2543" s="120"/>
      <c r="I2543" s="418">
        <f t="shared" si="40"/>
        <v>0</v>
      </c>
      <c r="J2543" s="331"/>
      <c r="K2543" s="332">
        <f>IFERROR(SUM(C2543/'Transfers of Funds'!$F$57),0)</f>
        <v>0</v>
      </c>
      <c r="L2543" s="21"/>
      <c r="M2543" s="47" t="s">
        <v>162</v>
      </c>
      <c r="N2543" s="46"/>
    </row>
    <row r="2544" spans="1:14" s="23" customFormat="1" ht="14.25" customHeight="1">
      <c r="A2544" s="115"/>
      <c r="B2544" s="308" t="str">
        <f>IF(A2544="","",VLOOKUP(A2544,'Project Budget vs Exp'!$B$9:$G$52,2,FALSE))</f>
        <v/>
      </c>
      <c r="C2544" s="117"/>
      <c r="D2544" s="116"/>
      <c r="E2544" s="118"/>
      <c r="F2544" s="119"/>
      <c r="G2544" s="120"/>
      <c r="H2544" s="120"/>
      <c r="I2544" s="418">
        <f t="shared" si="40"/>
        <v>0</v>
      </c>
      <c r="J2544" s="331"/>
      <c r="K2544" s="332">
        <f>IFERROR(SUM(C2544/'Transfers of Funds'!$F$57),0)</f>
        <v>0</v>
      </c>
      <c r="L2544" s="21"/>
      <c r="M2544" s="47" t="s">
        <v>162</v>
      </c>
      <c r="N2544" s="46"/>
    </row>
    <row r="2545" spans="1:14" s="23" customFormat="1" ht="14.25" customHeight="1">
      <c r="A2545" s="115"/>
      <c r="B2545" s="308" t="str">
        <f>IF(A2545="","",VLOOKUP(A2545,'Project Budget vs Exp'!$B$9:$G$52,2,FALSE))</f>
        <v/>
      </c>
      <c r="C2545" s="117"/>
      <c r="D2545" s="116"/>
      <c r="E2545" s="118"/>
      <c r="F2545" s="119"/>
      <c r="G2545" s="120"/>
      <c r="H2545" s="120"/>
      <c r="I2545" s="418">
        <f t="shared" si="40"/>
        <v>0</v>
      </c>
      <c r="J2545" s="331"/>
      <c r="K2545" s="332">
        <f>IFERROR(SUM(C2545/'Transfers of Funds'!$F$57),0)</f>
        <v>0</v>
      </c>
      <c r="L2545" s="21"/>
      <c r="M2545" s="47" t="s">
        <v>162</v>
      </c>
      <c r="N2545" s="46"/>
    </row>
    <row r="2546" spans="1:14" s="23" customFormat="1" ht="14.25" customHeight="1">
      <c r="A2546" s="115"/>
      <c r="B2546" s="308" t="str">
        <f>IF(A2546="","",VLOOKUP(A2546,'Project Budget vs Exp'!$B$9:$G$52,2,FALSE))</f>
        <v/>
      </c>
      <c r="C2546" s="117"/>
      <c r="D2546" s="116"/>
      <c r="E2546" s="118"/>
      <c r="F2546" s="119"/>
      <c r="G2546" s="120"/>
      <c r="H2546" s="120"/>
      <c r="I2546" s="418">
        <f t="shared" si="40"/>
        <v>0</v>
      </c>
      <c r="J2546" s="331"/>
      <c r="K2546" s="332">
        <f>IFERROR(SUM(C2546/'Transfers of Funds'!$F$57),0)</f>
        <v>0</v>
      </c>
      <c r="L2546" s="21"/>
      <c r="M2546" s="47" t="s">
        <v>162</v>
      </c>
      <c r="N2546" s="46"/>
    </row>
    <row r="2547" spans="1:14" s="23" customFormat="1" ht="14.25" customHeight="1">
      <c r="A2547" s="115"/>
      <c r="B2547" s="308" t="str">
        <f>IF(A2547="","",VLOOKUP(A2547,'Project Budget vs Exp'!$B$9:$G$52,2,FALSE))</f>
        <v/>
      </c>
      <c r="C2547" s="117"/>
      <c r="D2547" s="116"/>
      <c r="E2547" s="118"/>
      <c r="F2547" s="119"/>
      <c r="G2547" s="120"/>
      <c r="H2547" s="120"/>
      <c r="I2547" s="418">
        <f t="shared" si="40"/>
        <v>0</v>
      </c>
      <c r="J2547" s="331"/>
      <c r="K2547" s="332">
        <f>IFERROR(SUM(C2547/'Transfers of Funds'!$F$57),0)</f>
        <v>0</v>
      </c>
      <c r="L2547" s="21"/>
      <c r="M2547" s="47" t="s">
        <v>162</v>
      </c>
      <c r="N2547" s="46"/>
    </row>
    <row r="2548" spans="1:14" s="23" customFormat="1" ht="14.25" customHeight="1">
      <c r="A2548" s="115"/>
      <c r="B2548" s="308" t="str">
        <f>IF(A2548="","",VLOOKUP(A2548,'Project Budget vs Exp'!$B$9:$G$52,2,FALSE))</f>
        <v/>
      </c>
      <c r="C2548" s="117"/>
      <c r="D2548" s="116"/>
      <c r="E2548" s="118"/>
      <c r="F2548" s="119"/>
      <c r="G2548" s="120"/>
      <c r="H2548" s="120"/>
      <c r="I2548" s="418">
        <f t="shared" si="40"/>
        <v>0</v>
      </c>
      <c r="J2548" s="331"/>
      <c r="K2548" s="332">
        <f>IFERROR(SUM(C2548/'Transfers of Funds'!$F$57),0)</f>
        <v>0</v>
      </c>
      <c r="L2548" s="21"/>
      <c r="M2548" s="47" t="s">
        <v>162</v>
      </c>
      <c r="N2548" s="46"/>
    </row>
    <row r="2549" spans="1:14" s="23" customFormat="1" ht="14.25" customHeight="1">
      <c r="A2549" s="115"/>
      <c r="B2549" s="308" t="str">
        <f>IF(A2549="","",VLOOKUP(A2549,'Project Budget vs Exp'!$B$9:$G$52,2,FALSE))</f>
        <v/>
      </c>
      <c r="C2549" s="117"/>
      <c r="D2549" s="116"/>
      <c r="E2549" s="118"/>
      <c r="F2549" s="119"/>
      <c r="G2549" s="120"/>
      <c r="H2549" s="120"/>
      <c r="I2549" s="418">
        <f t="shared" si="40"/>
        <v>0</v>
      </c>
      <c r="J2549" s="331"/>
      <c r="K2549" s="332">
        <f>IFERROR(SUM(C2549/'Transfers of Funds'!$F$57),0)</f>
        <v>0</v>
      </c>
      <c r="L2549" s="21"/>
      <c r="M2549" s="47" t="s">
        <v>162</v>
      </c>
      <c r="N2549" s="46"/>
    </row>
    <row r="2550" spans="1:14" s="23" customFormat="1" ht="14.25" customHeight="1">
      <c r="A2550" s="115"/>
      <c r="B2550" s="308" t="str">
        <f>IF(A2550="","",VLOOKUP(A2550,'Project Budget vs Exp'!$B$9:$G$52,2,FALSE))</f>
        <v/>
      </c>
      <c r="C2550" s="117"/>
      <c r="D2550" s="116"/>
      <c r="E2550" s="118"/>
      <c r="F2550" s="119"/>
      <c r="G2550" s="120"/>
      <c r="H2550" s="120"/>
      <c r="I2550" s="418">
        <f t="shared" si="40"/>
        <v>0</v>
      </c>
      <c r="J2550" s="331"/>
      <c r="K2550" s="332">
        <f>IFERROR(SUM(C2550/'Transfers of Funds'!$F$57),0)</f>
        <v>0</v>
      </c>
      <c r="L2550" s="21"/>
      <c r="M2550" s="47" t="s">
        <v>162</v>
      </c>
      <c r="N2550" s="46"/>
    </row>
    <row r="2551" spans="1:14" s="23" customFormat="1" ht="14.25" customHeight="1">
      <c r="A2551" s="115"/>
      <c r="B2551" s="308" t="str">
        <f>IF(A2551="","",VLOOKUP(A2551,'Project Budget vs Exp'!$B$9:$G$52,2,FALSE))</f>
        <v/>
      </c>
      <c r="C2551" s="117"/>
      <c r="D2551" s="116"/>
      <c r="E2551" s="118"/>
      <c r="F2551" s="119"/>
      <c r="G2551" s="120"/>
      <c r="H2551" s="120"/>
      <c r="I2551" s="418">
        <f t="shared" si="40"/>
        <v>0</v>
      </c>
      <c r="J2551" s="331"/>
      <c r="K2551" s="332">
        <f>IFERROR(SUM(C2551/'Transfers of Funds'!$F$57),0)</f>
        <v>0</v>
      </c>
      <c r="L2551" s="21"/>
      <c r="M2551" s="47" t="s">
        <v>162</v>
      </c>
      <c r="N2551" s="46"/>
    </row>
    <row r="2552" spans="1:14" s="23" customFormat="1" ht="14.25" customHeight="1">
      <c r="A2552" s="115"/>
      <c r="B2552" s="308" t="str">
        <f>IF(A2552="","",VLOOKUP(A2552,'Project Budget vs Exp'!$B$9:$G$52,2,FALSE))</f>
        <v/>
      </c>
      <c r="C2552" s="117"/>
      <c r="D2552" s="116"/>
      <c r="E2552" s="118"/>
      <c r="F2552" s="119"/>
      <c r="G2552" s="120"/>
      <c r="H2552" s="120"/>
      <c r="I2552" s="418">
        <f t="shared" si="40"/>
        <v>0</v>
      </c>
      <c r="J2552" s="331"/>
      <c r="K2552" s="332">
        <f>IFERROR(SUM(C2552/'Transfers of Funds'!$F$57),0)</f>
        <v>0</v>
      </c>
      <c r="L2552" s="21"/>
      <c r="M2552" s="47" t="s">
        <v>162</v>
      </c>
      <c r="N2552" s="46"/>
    </row>
    <row r="2553" spans="1:14" s="23" customFormat="1" ht="14.25" customHeight="1">
      <c r="A2553" s="115"/>
      <c r="B2553" s="308" t="str">
        <f>IF(A2553="","",VLOOKUP(A2553,'Project Budget vs Exp'!$B$9:$G$52,2,FALSE))</f>
        <v/>
      </c>
      <c r="C2553" s="117"/>
      <c r="D2553" s="116"/>
      <c r="E2553" s="118"/>
      <c r="F2553" s="119"/>
      <c r="G2553" s="120"/>
      <c r="H2553" s="120"/>
      <c r="I2553" s="418">
        <f t="shared" si="40"/>
        <v>0</v>
      </c>
      <c r="J2553" s="331"/>
      <c r="K2553" s="332">
        <f>IFERROR(SUM(C2553/'Transfers of Funds'!$F$57),0)</f>
        <v>0</v>
      </c>
      <c r="L2553" s="21"/>
      <c r="M2553" s="47" t="s">
        <v>162</v>
      </c>
      <c r="N2553" s="46"/>
    </row>
    <row r="2554" spans="1:14" s="23" customFormat="1" ht="14.25" customHeight="1">
      <c r="A2554" s="115"/>
      <c r="B2554" s="308" t="str">
        <f>IF(A2554="","",VLOOKUP(A2554,'Project Budget vs Exp'!$B$9:$G$52,2,FALSE))</f>
        <v/>
      </c>
      <c r="C2554" s="117"/>
      <c r="D2554" s="116"/>
      <c r="E2554" s="118"/>
      <c r="F2554" s="119"/>
      <c r="G2554" s="120"/>
      <c r="H2554" s="120"/>
      <c r="I2554" s="418">
        <f t="shared" si="40"/>
        <v>0</v>
      </c>
      <c r="J2554" s="331"/>
      <c r="K2554" s="332">
        <f>IFERROR(SUM(C2554/'Transfers of Funds'!$F$57),0)</f>
        <v>0</v>
      </c>
      <c r="L2554" s="21"/>
      <c r="M2554" s="47" t="s">
        <v>162</v>
      </c>
      <c r="N2554" s="46"/>
    </row>
    <row r="2555" spans="1:14" s="23" customFormat="1" ht="14.25" customHeight="1">
      <c r="A2555" s="115"/>
      <c r="B2555" s="308" t="str">
        <f>IF(A2555="","",VLOOKUP(A2555,'Project Budget vs Exp'!$B$9:$G$52,2,FALSE))</f>
        <v/>
      </c>
      <c r="C2555" s="117"/>
      <c r="D2555" s="116"/>
      <c r="E2555" s="118"/>
      <c r="F2555" s="119"/>
      <c r="G2555" s="120"/>
      <c r="H2555" s="120"/>
      <c r="I2555" s="418">
        <f t="shared" si="40"/>
        <v>0</v>
      </c>
      <c r="J2555" s="331"/>
      <c r="K2555" s="332">
        <f>IFERROR(SUM(C2555/'Transfers of Funds'!$F$57),0)</f>
        <v>0</v>
      </c>
      <c r="L2555" s="21"/>
      <c r="M2555" s="47" t="s">
        <v>162</v>
      </c>
      <c r="N2555" s="46"/>
    </row>
    <row r="2556" spans="1:14" s="23" customFormat="1" ht="14.25" customHeight="1">
      <c r="A2556" s="115"/>
      <c r="B2556" s="308" t="str">
        <f>IF(A2556="","",VLOOKUP(A2556,'Project Budget vs Exp'!$B$9:$G$52,2,FALSE))</f>
        <v/>
      </c>
      <c r="C2556" s="117"/>
      <c r="D2556" s="116"/>
      <c r="E2556" s="118"/>
      <c r="F2556" s="119"/>
      <c r="G2556" s="120"/>
      <c r="H2556" s="120"/>
      <c r="I2556" s="418">
        <f t="shared" si="40"/>
        <v>0</v>
      </c>
      <c r="J2556" s="331"/>
      <c r="K2556" s="332">
        <f>IFERROR(SUM(C2556/'Transfers of Funds'!$F$57),0)</f>
        <v>0</v>
      </c>
      <c r="L2556" s="21"/>
      <c r="M2556" s="47" t="s">
        <v>162</v>
      </c>
      <c r="N2556" s="46"/>
    </row>
    <row r="2557" spans="1:14" s="23" customFormat="1" ht="14.25" customHeight="1">
      <c r="A2557" s="115"/>
      <c r="B2557" s="308" t="str">
        <f>IF(A2557="","",VLOOKUP(A2557,'Project Budget vs Exp'!$B$9:$G$52,2,FALSE))</f>
        <v/>
      </c>
      <c r="C2557" s="117"/>
      <c r="D2557" s="116"/>
      <c r="E2557" s="118"/>
      <c r="F2557" s="119"/>
      <c r="G2557" s="120"/>
      <c r="H2557" s="120"/>
      <c r="I2557" s="418">
        <f t="shared" si="40"/>
        <v>0</v>
      </c>
      <c r="J2557" s="331"/>
      <c r="K2557" s="332">
        <f>IFERROR(SUM(C2557/'Transfers of Funds'!$F$57),0)</f>
        <v>0</v>
      </c>
      <c r="L2557" s="21"/>
      <c r="M2557" s="47" t="s">
        <v>162</v>
      </c>
      <c r="N2557" s="46"/>
    </row>
    <row r="2558" spans="1:14" s="23" customFormat="1" ht="14.25" customHeight="1">
      <c r="A2558" s="115"/>
      <c r="B2558" s="308" t="str">
        <f>IF(A2558="","",VLOOKUP(A2558,'Project Budget vs Exp'!$B$9:$G$52,2,FALSE))</f>
        <v/>
      </c>
      <c r="C2558" s="117"/>
      <c r="D2558" s="116"/>
      <c r="E2558" s="118"/>
      <c r="F2558" s="119"/>
      <c r="G2558" s="120"/>
      <c r="H2558" s="120"/>
      <c r="I2558" s="418">
        <f t="shared" si="40"/>
        <v>0</v>
      </c>
      <c r="J2558" s="331"/>
      <c r="K2558" s="332">
        <f>IFERROR(SUM(C2558/'Transfers of Funds'!$F$57),0)</f>
        <v>0</v>
      </c>
      <c r="L2558" s="21"/>
      <c r="M2558" s="47" t="s">
        <v>162</v>
      </c>
      <c r="N2558" s="46"/>
    </row>
    <row r="2559" spans="1:14" s="23" customFormat="1" ht="14.25" customHeight="1">
      <c r="A2559" s="115"/>
      <c r="B2559" s="308" t="str">
        <f>IF(A2559="","",VLOOKUP(A2559,'Project Budget vs Exp'!$B$9:$G$52,2,FALSE))</f>
        <v/>
      </c>
      <c r="C2559" s="117"/>
      <c r="D2559" s="116"/>
      <c r="E2559" s="118"/>
      <c r="F2559" s="119"/>
      <c r="G2559" s="120"/>
      <c r="H2559" s="120"/>
      <c r="I2559" s="418">
        <f t="shared" si="40"/>
        <v>0</v>
      </c>
      <c r="J2559" s="331"/>
      <c r="K2559" s="332">
        <f>IFERROR(SUM(C2559/'Transfers of Funds'!$F$57),0)</f>
        <v>0</v>
      </c>
      <c r="L2559" s="21"/>
      <c r="M2559" s="47" t="s">
        <v>162</v>
      </c>
      <c r="N2559" s="46"/>
    </row>
    <row r="2560" spans="1:14" s="23" customFormat="1" ht="14.25" customHeight="1">
      <c r="A2560" s="115"/>
      <c r="B2560" s="308" t="str">
        <f>IF(A2560="","",VLOOKUP(A2560,'Project Budget vs Exp'!$B$9:$G$52,2,FALSE))</f>
        <v/>
      </c>
      <c r="C2560" s="117"/>
      <c r="D2560" s="116"/>
      <c r="E2560" s="118"/>
      <c r="F2560" s="119"/>
      <c r="G2560" s="120"/>
      <c r="H2560" s="120"/>
      <c r="I2560" s="418">
        <f t="shared" si="40"/>
        <v>0</v>
      </c>
      <c r="J2560" s="331"/>
      <c r="K2560" s="332">
        <f>IFERROR(SUM(C2560/'Transfers of Funds'!$F$57),0)</f>
        <v>0</v>
      </c>
      <c r="L2560" s="21"/>
      <c r="M2560" s="47" t="s">
        <v>162</v>
      </c>
      <c r="N2560" s="46"/>
    </row>
    <row r="2561" spans="1:14" s="23" customFormat="1" ht="14.25" customHeight="1">
      <c r="A2561" s="115"/>
      <c r="B2561" s="308" t="str">
        <f>IF(A2561="","",VLOOKUP(A2561,'Project Budget vs Exp'!$B$9:$G$52,2,FALSE))</f>
        <v/>
      </c>
      <c r="C2561" s="117"/>
      <c r="D2561" s="116"/>
      <c r="E2561" s="118"/>
      <c r="F2561" s="119"/>
      <c r="G2561" s="120"/>
      <c r="H2561" s="120"/>
      <c r="I2561" s="418">
        <f t="shared" si="40"/>
        <v>0</v>
      </c>
      <c r="J2561" s="331"/>
      <c r="K2561" s="332">
        <f>IFERROR(SUM(C2561/'Transfers of Funds'!$F$57),0)</f>
        <v>0</v>
      </c>
      <c r="L2561" s="21"/>
      <c r="M2561" s="47" t="s">
        <v>162</v>
      </c>
      <c r="N2561" s="46"/>
    </row>
    <row r="2562" spans="1:14" s="23" customFormat="1" ht="14.25" customHeight="1">
      <c r="A2562" s="115"/>
      <c r="B2562" s="308" t="str">
        <f>IF(A2562="","",VLOOKUP(A2562,'Project Budget vs Exp'!$B$9:$G$52,2,FALSE))</f>
        <v/>
      </c>
      <c r="C2562" s="117"/>
      <c r="D2562" s="116"/>
      <c r="E2562" s="118"/>
      <c r="F2562" s="119"/>
      <c r="G2562" s="120"/>
      <c r="H2562" s="120"/>
      <c r="I2562" s="418">
        <f t="shared" si="40"/>
        <v>0</v>
      </c>
      <c r="J2562" s="331"/>
      <c r="K2562" s="332">
        <f>IFERROR(SUM(C2562/'Transfers of Funds'!$F$57),0)</f>
        <v>0</v>
      </c>
      <c r="L2562" s="21"/>
      <c r="M2562" s="47" t="s">
        <v>162</v>
      </c>
      <c r="N2562" s="46"/>
    </row>
    <row r="2563" spans="1:14" s="23" customFormat="1" ht="14.25" customHeight="1">
      <c r="A2563" s="115"/>
      <c r="B2563" s="308" t="str">
        <f>IF(A2563="","",VLOOKUP(A2563,'Project Budget vs Exp'!$B$9:$G$52,2,FALSE))</f>
        <v/>
      </c>
      <c r="C2563" s="117"/>
      <c r="D2563" s="116"/>
      <c r="E2563" s="118"/>
      <c r="F2563" s="119"/>
      <c r="G2563" s="120"/>
      <c r="H2563" s="120"/>
      <c r="I2563" s="418">
        <f t="shared" si="40"/>
        <v>0</v>
      </c>
      <c r="J2563" s="331"/>
      <c r="K2563" s="332">
        <f>IFERROR(SUM(C2563/'Transfers of Funds'!$F$57),0)</f>
        <v>0</v>
      </c>
      <c r="L2563" s="21"/>
      <c r="M2563" s="47" t="s">
        <v>162</v>
      </c>
      <c r="N2563" s="46"/>
    </row>
    <row r="2564" spans="1:14" s="23" customFormat="1" ht="14.25" customHeight="1">
      <c r="A2564" s="115"/>
      <c r="B2564" s="308" t="str">
        <f>IF(A2564="","",VLOOKUP(A2564,'Project Budget vs Exp'!$B$9:$G$52,2,FALSE))</f>
        <v/>
      </c>
      <c r="C2564" s="117"/>
      <c r="D2564" s="116"/>
      <c r="E2564" s="118"/>
      <c r="F2564" s="119"/>
      <c r="G2564" s="120"/>
      <c r="H2564" s="120"/>
      <c r="I2564" s="418">
        <f t="shared" si="40"/>
        <v>0</v>
      </c>
      <c r="J2564" s="331"/>
      <c r="K2564" s="332">
        <f>IFERROR(SUM(C2564/'Transfers of Funds'!$F$57),0)</f>
        <v>0</v>
      </c>
      <c r="L2564" s="21"/>
      <c r="M2564" s="47" t="s">
        <v>162</v>
      </c>
      <c r="N2564" s="46"/>
    </row>
    <row r="2565" spans="1:14" s="23" customFormat="1" ht="14.25" customHeight="1">
      <c r="A2565" s="115"/>
      <c r="B2565" s="308" t="str">
        <f>IF(A2565="","",VLOOKUP(A2565,'Project Budget vs Exp'!$B$9:$G$52,2,FALSE))</f>
        <v/>
      </c>
      <c r="C2565" s="117"/>
      <c r="D2565" s="116"/>
      <c r="E2565" s="118"/>
      <c r="F2565" s="119"/>
      <c r="G2565" s="120"/>
      <c r="H2565" s="120"/>
      <c r="I2565" s="418">
        <f t="shared" si="40"/>
        <v>0</v>
      </c>
      <c r="J2565" s="331"/>
      <c r="K2565" s="332">
        <f>IFERROR(SUM(C2565/'Transfers of Funds'!$F$57),0)</f>
        <v>0</v>
      </c>
      <c r="L2565" s="21"/>
      <c r="M2565" s="47" t="s">
        <v>162</v>
      </c>
      <c r="N2565" s="46"/>
    </row>
    <row r="2566" spans="1:14" s="23" customFormat="1" ht="14.25" customHeight="1">
      <c r="A2566" s="115"/>
      <c r="B2566" s="308" t="str">
        <f>IF(A2566="","",VLOOKUP(A2566,'Project Budget vs Exp'!$B$9:$G$52,2,FALSE))</f>
        <v/>
      </c>
      <c r="C2566" s="117"/>
      <c r="D2566" s="116"/>
      <c r="E2566" s="118"/>
      <c r="F2566" s="119"/>
      <c r="G2566" s="120"/>
      <c r="H2566" s="120"/>
      <c r="I2566" s="418">
        <f t="shared" si="40"/>
        <v>0</v>
      </c>
      <c r="J2566" s="331"/>
      <c r="K2566" s="332">
        <f>IFERROR(SUM(C2566/'Transfers of Funds'!$F$57),0)</f>
        <v>0</v>
      </c>
      <c r="L2566" s="21"/>
      <c r="M2566" s="47" t="s">
        <v>162</v>
      </c>
      <c r="N2566" s="46"/>
    </row>
    <row r="2567" spans="1:14" s="23" customFormat="1" ht="14.25" customHeight="1">
      <c r="A2567" s="115"/>
      <c r="B2567" s="308" t="str">
        <f>IF(A2567="","",VLOOKUP(A2567,'Project Budget vs Exp'!$B$9:$G$52,2,FALSE))</f>
        <v/>
      </c>
      <c r="C2567" s="117"/>
      <c r="D2567" s="116"/>
      <c r="E2567" s="118"/>
      <c r="F2567" s="119"/>
      <c r="G2567" s="120"/>
      <c r="H2567" s="120"/>
      <c r="I2567" s="418">
        <f t="shared" si="40"/>
        <v>0</v>
      </c>
      <c r="J2567" s="331"/>
      <c r="K2567" s="332">
        <f>IFERROR(SUM(C2567/'Transfers of Funds'!$F$57),0)</f>
        <v>0</v>
      </c>
      <c r="L2567" s="21"/>
      <c r="M2567" s="47" t="s">
        <v>162</v>
      </c>
      <c r="N2567" s="46"/>
    </row>
    <row r="2568" spans="1:14" s="23" customFormat="1" ht="14.25" customHeight="1">
      <c r="A2568" s="115"/>
      <c r="B2568" s="308" t="str">
        <f>IF(A2568="","",VLOOKUP(A2568,'Project Budget vs Exp'!$B$9:$G$52,2,FALSE))</f>
        <v/>
      </c>
      <c r="C2568" s="117"/>
      <c r="D2568" s="116"/>
      <c r="E2568" s="118"/>
      <c r="F2568" s="119"/>
      <c r="G2568" s="120"/>
      <c r="H2568" s="120"/>
      <c r="I2568" s="418">
        <f t="shared" si="40"/>
        <v>0</v>
      </c>
      <c r="J2568" s="331"/>
      <c r="K2568" s="332">
        <f>IFERROR(SUM(C2568/'Transfers of Funds'!$F$57),0)</f>
        <v>0</v>
      </c>
      <c r="L2568" s="21"/>
      <c r="M2568" s="47" t="s">
        <v>162</v>
      </c>
      <c r="N2568" s="46"/>
    </row>
    <row r="2569" spans="1:14" s="23" customFormat="1" ht="14.25" customHeight="1">
      <c r="A2569" s="115"/>
      <c r="B2569" s="308" t="str">
        <f>IF(A2569="","",VLOOKUP(A2569,'Project Budget vs Exp'!$B$9:$G$52,2,FALSE))</f>
        <v/>
      </c>
      <c r="C2569" s="117"/>
      <c r="D2569" s="116"/>
      <c r="E2569" s="118"/>
      <c r="F2569" s="119"/>
      <c r="G2569" s="120"/>
      <c r="H2569" s="120"/>
      <c r="I2569" s="418">
        <f t="shared" si="40"/>
        <v>0</v>
      </c>
      <c r="J2569" s="331"/>
      <c r="K2569" s="332">
        <f>IFERROR(SUM(C2569/'Transfers of Funds'!$F$57),0)</f>
        <v>0</v>
      </c>
      <c r="L2569" s="21"/>
      <c r="M2569" s="47" t="s">
        <v>162</v>
      </c>
      <c r="N2569" s="46"/>
    </row>
    <row r="2570" spans="1:14" s="23" customFormat="1" ht="14.25" customHeight="1">
      <c r="A2570" s="115"/>
      <c r="B2570" s="308" t="str">
        <f>IF(A2570="","",VLOOKUP(A2570,'Project Budget vs Exp'!$B$9:$G$52,2,FALSE))</f>
        <v/>
      </c>
      <c r="C2570" s="117"/>
      <c r="D2570" s="116"/>
      <c r="E2570" s="118"/>
      <c r="F2570" s="119"/>
      <c r="G2570" s="120"/>
      <c r="H2570" s="120"/>
      <c r="I2570" s="418">
        <f t="shared" si="40"/>
        <v>0</v>
      </c>
      <c r="J2570" s="331"/>
      <c r="K2570" s="332">
        <f>IFERROR(SUM(C2570/'Transfers of Funds'!$F$57),0)</f>
        <v>0</v>
      </c>
      <c r="L2570" s="21"/>
      <c r="M2570" s="47" t="s">
        <v>162</v>
      </c>
      <c r="N2570" s="46"/>
    </row>
    <row r="2571" spans="1:14" s="23" customFormat="1" ht="14.25" customHeight="1">
      <c r="A2571" s="115"/>
      <c r="B2571" s="308" t="str">
        <f>IF(A2571="","",VLOOKUP(A2571,'Project Budget vs Exp'!$B$9:$G$52,2,FALSE))</f>
        <v/>
      </c>
      <c r="C2571" s="117"/>
      <c r="D2571" s="116"/>
      <c r="E2571" s="118"/>
      <c r="F2571" s="119"/>
      <c r="G2571" s="120"/>
      <c r="H2571" s="120"/>
      <c r="I2571" s="418">
        <f t="shared" si="40"/>
        <v>0</v>
      </c>
      <c r="J2571" s="331"/>
      <c r="K2571" s="332">
        <f>IFERROR(SUM(C2571/'Transfers of Funds'!$F$57),0)</f>
        <v>0</v>
      </c>
      <c r="L2571" s="21"/>
      <c r="M2571" s="47" t="s">
        <v>162</v>
      </c>
      <c r="N2571" s="46"/>
    </row>
    <row r="2572" spans="1:14" s="23" customFormat="1" ht="14.25" customHeight="1">
      <c r="A2572" s="115"/>
      <c r="B2572" s="308" t="str">
        <f>IF(A2572="","",VLOOKUP(A2572,'Project Budget vs Exp'!$B$9:$G$52,2,FALSE))</f>
        <v/>
      </c>
      <c r="C2572" s="117"/>
      <c r="D2572" s="116"/>
      <c r="E2572" s="118"/>
      <c r="F2572" s="119"/>
      <c r="G2572" s="120"/>
      <c r="H2572" s="120"/>
      <c r="I2572" s="418">
        <f t="shared" si="40"/>
        <v>0</v>
      </c>
      <c r="J2572" s="331"/>
      <c r="K2572" s="332">
        <f>IFERROR(SUM(C2572/'Transfers of Funds'!$F$57),0)</f>
        <v>0</v>
      </c>
      <c r="L2572" s="21"/>
      <c r="M2572" s="47" t="s">
        <v>162</v>
      </c>
      <c r="N2572" s="46"/>
    </row>
    <row r="2573" spans="1:14" s="23" customFormat="1" ht="14.25" customHeight="1">
      <c r="A2573" s="115"/>
      <c r="B2573" s="308" t="str">
        <f>IF(A2573="","",VLOOKUP(A2573,'Project Budget vs Exp'!$B$9:$G$52,2,FALSE))</f>
        <v/>
      </c>
      <c r="C2573" s="117"/>
      <c r="D2573" s="116"/>
      <c r="E2573" s="118"/>
      <c r="F2573" s="119"/>
      <c r="G2573" s="120"/>
      <c r="H2573" s="120"/>
      <c r="I2573" s="418">
        <f t="shared" si="40"/>
        <v>0</v>
      </c>
      <c r="J2573" s="331"/>
      <c r="K2573" s="332">
        <f>IFERROR(SUM(C2573/'Transfers of Funds'!$F$57),0)</f>
        <v>0</v>
      </c>
      <c r="L2573" s="21"/>
      <c r="M2573" s="47" t="s">
        <v>162</v>
      </c>
      <c r="N2573" s="46"/>
    </row>
    <row r="2574" spans="1:14" s="23" customFormat="1" ht="14.25" customHeight="1">
      <c r="A2574" s="115"/>
      <c r="B2574" s="308" t="str">
        <f>IF(A2574="","",VLOOKUP(A2574,'Project Budget vs Exp'!$B$9:$G$52,2,FALSE))</f>
        <v/>
      </c>
      <c r="C2574" s="117"/>
      <c r="D2574" s="116"/>
      <c r="E2574" s="118"/>
      <c r="F2574" s="119"/>
      <c r="G2574" s="120"/>
      <c r="H2574" s="120"/>
      <c r="I2574" s="418">
        <f t="shared" si="40"/>
        <v>0</v>
      </c>
      <c r="J2574" s="331"/>
      <c r="K2574" s="332">
        <f>IFERROR(SUM(C2574/'Transfers of Funds'!$F$57),0)</f>
        <v>0</v>
      </c>
      <c r="L2574" s="21"/>
      <c r="M2574" s="47" t="s">
        <v>162</v>
      </c>
      <c r="N2574" s="46"/>
    </row>
    <row r="2575" spans="1:14" s="23" customFormat="1" ht="14.25" customHeight="1">
      <c r="A2575" s="115"/>
      <c r="B2575" s="308" t="str">
        <f>IF(A2575="","",VLOOKUP(A2575,'Project Budget vs Exp'!$B$9:$G$52,2,FALSE))</f>
        <v/>
      </c>
      <c r="C2575" s="117"/>
      <c r="D2575" s="116"/>
      <c r="E2575" s="118"/>
      <c r="F2575" s="119"/>
      <c r="G2575" s="120"/>
      <c r="H2575" s="120"/>
      <c r="I2575" s="418">
        <f t="shared" si="40"/>
        <v>0</v>
      </c>
      <c r="J2575" s="331"/>
      <c r="K2575" s="332">
        <f>IFERROR(SUM(C2575/'Transfers of Funds'!$F$57),0)</f>
        <v>0</v>
      </c>
      <c r="L2575" s="21"/>
      <c r="M2575" s="47" t="s">
        <v>162</v>
      </c>
      <c r="N2575" s="46"/>
    </row>
    <row r="2576" spans="1:14" s="23" customFormat="1" ht="14.25" customHeight="1">
      <c r="A2576" s="115"/>
      <c r="B2576" s="308" t="str">
        <f>IF(A2576="","",VLOOKUP(A2576,'Project Budget vs Exp'!$B$9:$G$52,2,FALSE))</f>
        <v/>
      </c>
      <c r="C2576" s="117"/>
      <c r="D2576" s="116"/>
      <c r="E2576" s="118"/>
      <c r="F2576" s="119"/>
      <c r="G2576" s="120"/>
      <c r="H2576" s="120"/>
      <c r="I2576" s="418">
        <f t="shared" si="40"/>
        <v>0</v>
      </c>
      <c r="J2576" s="331"/>
      <c r="K2576" s="332">
        <f>IFERROR(SUM(C2576/'Transfers of Funds'!$F$57),0)</f>
        <v>0</v>
      </c>
      <c r="L2576" s="21"/>
      <c r="M2576" s="47" t="s">
        <v>162</v>
      </c>
      <c r="N2576" s="46"/>
    </row>
    <row r="2577" spans="1:14" s="23" customFormat="1" ht="14.25" customHeight="1">
      <c r="A2577" s="115"/>
      <c r="B2577" s="308" t="str">
        <f>IF(A2577="","",VLOOKUP(A2577,'Project Budget vs Exp'!$B$9:$G$52,2,FALSE))</f>
        <v/>
      </c>
      <c r="C2577" s="117"/>
      <c r="D2577" s="116"/>
      <c r="E2577" s="118"/>
      <c r="F2577" s="119"/>
      <c r="G2577" s="120"/>
      <c r="H2577" s="120"/>
      <c r="I2577" s="418">
        <f t="shared" si="40"/>
        <v>0</v>
      </c>
      <c r="J2577" s="331"/>
      <c r="K2577" s="332">
        <f>IFERROR(SUM(C2577/'Transfers of Funds'!$F$57),0)</f>
        <v>0</v>
      </c>
      <c r="L2577" s="21"/>
      <c r="M2577" s="47" t="s">
        <v>162</v>
      </c>
      <c r="N2577" s="46"/>
    </row>
    <row r="2578" spans="1:14" s="23" customFormat="1" ht="14.25" customHeight="1">
      <c r="A2578" s="115"/>
      <c r="B2578" s="308" t="str">
        <f>IF(A2578="","",VLOOKUP(A2578,'Project Budget vs Exp'!$B$9:$G$52,2,FALSE))</f>
        <v/>
      </c>
      <c r="C2578" s="117"/>
      <c r="D2578" s="116"/>
      <c r="E2578" s="118"/>
      <c r="F2578" s="119"/>
      <c r="G2578" s="120"/>
      <c r="H2578" s="120"/>
      <c r="I2578" s="418">
        <f t="shared" si="40"/>
        <v>0</v>
      </c>
      <c r="J2578" s="331"/>
      <c r="K2578" s="332">
        <f>IFERROR(SUM(C2578/'Transfers of Funds'!$F$57),0)</f>
        <v>0</v>
      </c>
      <c r="L2578" s="21"/>
      <c r="M2578" s="47" t="s">
        <v>162</v>
      </c>
      <c r="N2578" s="46"/>
    </row>
    <row r="2579" spans="1:14" s="23" customFormat="1" ht="14.25" customHeight="1">
      <c r="A2579" s="115"/>
      <c r="B2579" s="308" t="str">
        <f>IF(A2579="","",VLOOKUP(A2579,'Project Budget vs Exp'!$B$9:$G$52,2,FALSE))</f>
        <v/>
      </c>
      <c r="C2579" s="117"/>
      <c r="D2579" s="116"/>
      <c r="E2579" s="118"/>
      <c r="F2579" s="119"/>
      <c r="G2579" s="120"/>
      <c r="H2579" s="120"/>
      <c r="I2579" s="418">
        <f t="shared" si="40"/>
        <v>0</v>
      </c>
      <c r="J2579" s="331"/>
      <c r="K2579" s="332">
        <f>IFERROR(SUM(C2579/'Transfers of Funds'!$F$57),0)</f>
        <v>0</v>
      </c>
      <c r="L2579" s="21"/>
      <c r="M2579" s="47" t="s">
        <v>162</v>
      </c>
      <c r="N2579" s="46"/>
    </row>
    <row r="2580" spans="1:14" s="23" customFormat="1" ht="14.25" customHeight="1">
      <c r="A2580" s="115"/>
      <c r="B2580" s="308" t="str">
        <f>IF(A2580="","",VLOOKUP(A2580,'Project Budget vs Exp'!$B$9:$G$52,2,FALSE))</f>
        <v/>
      </c>
      <c r="C2580" s="117"/>
      <c r="D2580" s="116"/>
      <c r="E2580" s="118"/>
      <c r="F2580" s="119"/>
      <c r="G2580" s="120"/>
      <c r="H2580" s="120"/>
      <c r="I2580" s="418">
        <f t="shared" si="40"/>
        <v>0</v>
      </c>
      <c r="J2580" s="331"/>
      <c r="K2580" s="332">
        <f>IFERROR(SUM(C2580/'Transfers of Funds'!$F$57),0)</f>
        <v>0</v>
      </c>
      <c r="L2580" s="21"/>
      <c r="M2580" s="47" t="s">
        <v>162</v>
      </c>
      <c r="N2580" s="46"/>
    </row>
    <row r="2581" spans="1:14" s="23" customFormat="1" ht="14.25" customHeight="1">
      <c r="A2581" s="115"/>
      <c r="B2581" s="308" t="str">
        <f>IF(A2581="","",VLOOKUP(A2581,'Project Budget vs Exp'!$B$9:$G$52,2,FALSE))</f>
        <v/>
      </c>
      <c r="C2581" s="117"/>
      <c r="D2581" s="116"/>
      <c r="E2581" s="118"/>
      <c r="F2581" s="119"/>
      <c r="G2581" s="120"/>
      <c r="H2581" s="120"/>
      <c r="I2581" s="418">
        <f t="shared" ref="I2581:I2644" si="41">IF(OR(F$4="EUR",F$4="USD",F$4="GBP",F$4="CAD",F$4="NZD",F$4="AUD"),K2581,C2581)</f>
        <v>0</v>
      </c>
      <c r="J2581" s="331"/>
      <c r="K2581" s="332">
        <f>IFERROR(SUM(C2581/'Transfers of Funds'!$F$57),0)</f>
        <v>0</v>
      </c>
      <c r="L2581" s="21"/>
      <c r="M2581" s="47" t="s">
        <v>162</v>
      </c>
      <c r="N2581" s="46"/>
    </row>
    <row r="2582" spans="1:14" s="23" customFormat="1" ht="14.25" customHeight="1">
      <c r="A2582" s="115"/>
      <c r="B2582" s="308" t="str">
        <f>IF(A2582="","",VLOOKUP(A2582,'Project Budget vs Exp'!$B$9:$G$52,2,FALSE))</f>
        <v/>
      </c>
      <c r="C2582" s="117"/>
      <c r="D2582" s="116"/>
      <c r="E2582" s="118"/>
      <c r="F2582" s="119"/>
      <c r="G2582" s="120"/>
      <c r="H2582" s="120"/>
      <c r="I2582" s="418">
        <f t="shared" si="41"/>
        <v>0</v>
      </c>
      <c r="J2582" s="331"/>
      <c r="K2582" s="332">
        <f>IFERROR(SUM(C2582/'Transfers of Funds'!$F$57),0)</f>
        <v>0</v>
      </c>
      <c r="L2582" s="21"/>
      <c r="M2582" s="47" t="s">
        <v>162</v>
      </c>
      <c r="N2582" s="46"/>
    </row>
    <row r="2583" spans="1:14" s="23" customFormat="1" ht="14.25" customHeight="1">
      <c r="A2583" s="115"/>
      <c r="B2583" s="308" t="str">
        <f>IF(A2583="","",VLOOKUP(A2583,'Project Budget vs Exp'!$B$9:$G$52,2,FALSE))</f>
        <v/>
      </c>
      <c r="C2583" s="117"/>
      <c r="D2583" s="116"/>
      <c r="E2583" s="118"/>
      <c r="F2583" s="119"/>
      <c r="G2583" s="120"/>
      <c r="H2583" s="120"/>
      <c r="I2583" s="418">
        <f t="shared" si="41"/>
        <v>0</v>
      </c>
      <c r="J2583" s="331"/>
      <c r="K2583" s="332">
        <f>IFERROR(SUM(C2583/'Transfers of Funds'!$F$57),0)</f>
        <v>0</v>
      </c>
      <c r="L2583" s="21"/>
      <c r="M2583" s="47" t="s">
        <v>162</v>
      </c>
      <c r="N2583" s="46"/>
    </row>
    <row r="2584" spans="1:14" s="23" customFormat="1" ht="14.25" customHeight="1">
      <c r="A2584" s="115"/>
      <c r="B2584" s="308" t="str">
        <f>IF(A2584="","",VLOOKUP(A2584,'Project Budget vs Exp'!$B$9:$G$52,2,FALSE))</f>
        <v/>
      </c>
      <c r="C2584" s="117"/>
      <c r="D2584" s="116"/>
      <c r="E2584" s="118"/>
      <c r="F2584" s="119"/>
      <c r="G2584" s="120"/>
      <c r="H2584" s="120"/>
      <c r="I2584" s="418">
        <f t="shared" si="41"/>
        <v>0</v>
      </c>
      <c r="J2584" s="331"/>
      <c r="K2584" s="332">
        <f>IFERROR(SUM(C2584/'Transfers of Funds'!$F$57),0)</f>
        <v>0</v>
      </c>
      <c r="L2584" s="21"/>
      <c r="M2584" s="47" t="s">
        <v>162</v>
      </c>
      <c r="N2584" s="46"/>
    </row>
    <row r="2585" spans="1:14" s="23" customFormat="1" ht="14.25" customHeight="1">
      <c r="A2585" s="115"/>
      <c r="B2585" s="308" t="str">
        <f>IF(A2585="","",VLOOKUP(A2585,'Project Budget vs Exp'!$B$9:$G$52,2,FALSE))</f>
        <v/>
      </c>
      <c r="C2585" s="117"/>
      <c r="D2585" s="116"/>
      <c r="E2585" s="118"/>
      <c r="F2585" s="119"/>
      <c r="G2585" s="120"/>
      <c r="H2585" s="120"/>
      <c r="I2585" s="418">
        <f t="shared" si="41"/>
        <v>0</v>
      </c>
      <c r="J2585" s="331"/>
      <c r="K2585" s="332">
        <f>IFERROR(SUM(C2585/'Transfers of Funds'!$F$57),0)</f>
        <v>0</v>
      </c>
      <c r="L2585" s="21"/>
      <c r="M2585" s="47" t="s">
        <v>162</v>
      </c>
      <c r="N2585" s="46"/>
    </row>
    <row r="2586" spans="1:14" s="23" customFormat="1" ht="14.25" customHeight="1">
      <c r="A2586" s="115"/>
      <c r="B2586" s="308" t="str">
        <f>IF(A2586="","",VLOOKUP(A2586,'Project Budget vs Exp'!$B$9:$G$52,2,FALSE))</f>
        <v/>
      </c>
      <c r="C2586" s="117"/>
      <c r="D2586" s="116"/>
      <c r="E2586" s="118"/>
      <c r="F2586" s="119"/>
      <c r="G2586" s="120"/>
      <c r="H2586" s="120"/>
      <c r="I2586" s="418">
        <f t="shared" si="41"/>
        <v>0</v>
      </c>
      <c r="J2586" s="331"/>
      <c r="K2586" s="332">
        <f>IFERROR(SUM(C2586/'Transfers of Funds'!$F$57),0)</f>
        <v>0</v>
      </c>
      <c r="L2586" s="21"/>
      <c r="M2586" s="47" t="s">
        <v>162</v>
      </c>
      <c r="N2586" s="46"/>
    </row>
    <row r="2587" spans="1:14" s="23" customFormat="1" ht="14.25" customHeight="1">
      <c r="A2587" s="115"/>
      <c r="B2587" s="308" t="str">
        <f>IF(A2587="","",VLOOKUP(A2587,'Project Budget vs Exp'!$B$9:$G$52,2,FALSE))</f>
        <v/>
      </c>
      <c r="C2587" s="117"/>
      <c r="D2587" s="116"/>
      <c r="E2587" s="118"/>
      <c r="F2587" s="119"/>
      <c r="G2587" s="120"/>
      <c r="H2587" s="120"/>
      <c r="I2587" s="418">
        <f t="shared" si="41"/>
        <v>0</v>
      </c>
      <c r="J2587" s="331"/>
      <c r="K2587" s="332">
        <f>IFERROR(SUM(C2587/'Transfers of Funds'!$F$57),0)</f>
        <v>0</v>
      </c>
      <c r="L2587" s="21"/>
      <c r="M2587" s="47" t="s">
        <v>162</v>
      </c>
      <c r="N2587" s="46"/>
    </row>
    <row r="2588" spans="1:14" s="23" customFormat="1" ht="14.25" customHeight="1">
      <c r="A2588" s="115"/>
      <c r="B2588" s="308" t="str">
        <f>IF(A2588="","",VLOOKUP(A2588,'Project Budget vs Exp'!$B$9:$G$52,2,FALSE))</f>
        <v/>
      </c>
      <c r="C2588" s="117"/>
      <c r="D2588" s="116"/>
      <c r="E2588" s="118"/>
      <c r="F2588" s="119"/>
      <c r="G2588" s="120"/>
      <c r="H2588" s="120"/>
      <c r="I2588" s="418">
        <f t="shared" si="41"/>
        <v>0</v>
      </c>
      <c r="J2588" s="331"/>
      <c r="K2588" s="332">
        <f>IFERROR(SUM(C2588/'Transfers of Funds'!$F$57),0)</f>
        <v>0</v>
      </c>
      <c r="L2588" s="21"/>
      <c r="M2588" s="47" t="s">
        <v>162</v>
      </c>
      <c r="N2588" s="46"/>
    </row>
    <row r="2589" spans="1:14" s="23" customFormat="1" ht="14.25" customHeight="1">
      <c r="A2589" s="115"/>
      <c r="B2589" s="308" t="str">
        <f>IF(A2589="","",VLOOKUP(A2589,'Project Budget vs Exp'!$B$9:$G$52,2,FALSE))</f>
        <v/>
      </c>
      <c r="C2589" s="117"/>
      <c r="D2589" s="116"/>
      <c r="E2589" s="118"/>
      <c r="F2589" s="119"/>
      <c r="G2589" s="120"/>
      <c r="H2589" s="120"/>
      <c r="I2589" s="418">
        <f t="shared" si="41"/>
        <v>0</v>
      </c>
      <c r="J2589" s="331"/>
      <c r="K2589" s="332">
        <f>IFERROR(SUM(C2589/'Transfers of Funds'!$F$57),0)</f>
        <v>0</v>
      </c>
      <c r="L2589" s="21"/>
      <c r="M2589" s="47" t="s">
        <v>162</v>
      </c>
      <c r="N2589" s="46"/>
    </row>
    <row r="2590" spans="1:14" s="23" customFormat="1" ht="14.25" customHeight="1">
      <c r="A2590" s="115"/>
      <c r="B2590" s="308" t="str">
        <f>IF(A2590="","",VLOOKUP(A2590,'Project Budget vs Exp'!$B$9:$G$52,2,FALSE))</f>
        <v/>
      </c>
      <c r="C2590" s="117"/>
      <c r="D2590" s="116"/>
      <c r="E2590" s="118"/>
      <c r="F2590" s="119"/>
      <c r="G2590" s="120"/>
      <c r="H2590" s="120"/>
      <c r="I2590" s="418">
        <f t="shared" si="41"/>
        <v>0</v>
      </c>
      <c r="J2590" s="331"/>
      <c r="K2590" s="332">
        <f>IFERROR(SUM(C2590/'Transfers of Funds'!$F$57),0)</f>
        <v>0</v>
      </c>
      <c r="L2590" s="21"/>
      <c r="M2590" s="47" t="s">
        <v>162</v>
      </c>
      <c r="N2590" s="46"/>
    </row>
    <row r="2591" spans="1:14" s="23" customFormat="1" ht="14.25" customHeight="1">
      <c r="A2591" s="115"/>
      <c r="B2591" s="308" t="str">
        <f>IF(A2591="","",VLOOKUP(A2591,'Project Budget vs Exp'!$B$9:$G$52,2,FALSE))</f>
        <v/>
      </c>
      <c r="C2591" s="117"/>
      <c r="D2591" s="116"/>
      <c r="E2591" s="118"/>
      <c r="F2591" s="119"/>
      <c r="G2591" s="120"/>
      <c r="H2591" s="120"/>
      <c r="I2591" s="418">
        <f t="shared" si="41"/>
        <v>0</v>
      </c>
      <c r="J2591" s="331"/>
      <c r="K2591" s="332">
        <f>IFERROR(SUM(C2591/'Transfers of Funds'!$F$57),0)</f>
        <v>0</v>
      </c>
      <c r="L2591" s="21"/>
      <c r="M2591" s="47" t="s">
        <v>162</v>
      </c>
      <c r="N2591" s="46"/>
    </row>
    <row r="2592" spans="1:14" s="23" customFormat="1" ht="14.25" customHeight="1">
      <c r="A2592" s="115"/>
      <c r="B2592" s="308" t="str">
        <f>IF(A2592="","",VLOOKUP(A2592,'Project Budget vs Exp'!$B$9:$G$52,2,FALSE))</f>
        <v/>
      </c>
      <c r="C2592" s="117"/>
      <c r="D2592" s="116"/>
      <c r="E2592" s="118"/>
      <c r="F2592" s="119"/>
      <c r="G2592" s="120"/>
      <c r="H2592" s="120"/>
      <c r="I2592" s="418">
        <f t="shared" si="41"/>
        <v>0</v>
      </c>
      <c r="J2592" s="331"/>
      <c r="K2592" s="332">
        <f>IFERROR(SUM(C2592/'Transfers of Funds'!$F$57),0)</f>
        <v>0</v>
      </c>
      <c r="L2592" s="21"/>
      <c r="M2592" s="47" t="s">
        <v>162</v>
      </c>
      <c r="N2592" s="46"/>
    </row>
    <row r="2593" spans="1:14" s="23" customFormat="1" ht="14.25" customHeight="1">
      <c r="A2593" s="115"/>
      <c r="B2593" s="308" t="str">
        <f>IF(A2593="","",VLOOKUP(A2593,'Project Budget vs Exp'!$B$9:$G$52,2,FALSE))</f>
        <v/>
      </c>
      <c r="C2593" s="117"/>
      <c r="D2593" s="116"/>
      <c r="E2593" s="118"/>
      <c r="F2593" s="119"/>
      <c r="G2593" s="120"/>
      <c r="H2593" s="120"/>
      <c r="I2593" s="418">
        <f t="shared" si="41"/>
        <v>0</v>
      </c>
      <c r="J2593" s="331"/>
      <c r="K2593" s="332">
        <f>IFERROR(SUM(C2593/'Transfers of Funds'!$F$57),0)</f>
        <v>0</v>
      </c>
      <c r="L2593" s="21"/>
      <c r="M2593" s="47" t="s">
        <v>162</v>
      </c>
      <c r="N2593" s="46"/>
    </row>
    <row r="2594" spans="1:14" s="23" customFormat="1" ht="14.25" customHeight="1">
      <c r="A2594" s="115"/>
      <c r="B2594" s="308" t="str">
        <f>IF(A2594="","",VLOOKUP(A2594,'Project Budget vs Exp'!$B$9:$G$52,2,FALSE))</f>
        <v/>
      </c>
      <c r="C2594" s="117"/>
      <c r="D2594" s="116"/>
      <c r="E2594" s="118"/>
      <c r="F2594" s="119"/>
      <c r="G2594" s="120"/>
      <c r="H2594" s="120"/>
      <c r="I2594" s="418">
        <f t="shared" si="41"/>
        <v>0</v>
      </c>
      <c r="J2594" s="331"/>
      <c r="K2594" s="332">
        <f>IFERROR(SUM(C2594/'Transfers of Funds'!$F$57),0)</f>
        <v>0</v>
      </c>
      <c r="L2594" s="21"/>
      <c r="M2594" s="47" t="s">
        <v>162</v>
      </c>
      <c r="N2594" s="46"/>
    </row>
    <row r="2595" spans="1:14" s="23" customFormat="1" ht="14.25" customHeight="1">
      <c r="A2595" s="115"/>
      <c r="B2595" s="308" t="str">
        <f>IF(A2595="","",VLOOKUP(A2595,'Project Budget vs Exp'!$B$9:$G$52,2,FALSE))</f>
        <v/>
      </c>
      <c r="C2595" s="117"/>
      <c r="D2595" s="116"/>
      <c r="E2595" s="118"/>
      <c r="F2595" s="119"/>
      <c r="G2595" s="120"/>
      <c r="H2595" s="120"/>
      <c r="I2595" s="418">
        <f t="shared" si="41"/>
        <v>0</v>
      </c>
      <c r="J2595" s="331"/>
      <c r="K2595" s="332">
        <f>IFERROR(SUM(C2595/'Transfers of Funds'!$F$57),0)</f>
        <v>0</v>
      </c>
      <c r="L2595" s="21"/>
      <c r="M2595" s="47" t="s">
        <v>162</v>
      </c>
      <c r="N2595" s="46"/>
    </row>
    <row r="2596" spans="1:14" s="23" customFormat="1" ht="14.25" customHeight="1">
      <c r="A2596" s="115"/>
      <c r="B2596" s="308" t="str">
        <f>IF(A2596="","",VLOOKUP(A2596,'Project Budget vs Exp'!$B$9:$G$52,2,FALSE))</f>
        <v/>
      </c>
      <c r="C2596" s="117"/>
      <c r="D2596" s="116"/>
      <c r="E2596" s="118"/>
      <c r="F2596" s="119"/>
      <c r="G2596" s="120"/>
      <c r="H2596" s="120"/>
      <c r="I2596" s="418">
        <f t="shared" si="41"/>
        <v>0</v>
      </c>
      <c r="J2596" s="331"/>
      <c r="K2596" s="332">
        <f>IFERROR(SUM(C2596/'Transfers of Funds'!$F$57),0)</f>
        <v>0</v>
      </c>
      <c r="L2596" s="21"/>
      <c r="M2596" s="47" t="s">
        <v>162</v>
      </c>
      <c r="N2596" s="46"/>
    </row>
    <row r="2597" spans="1:14" s="23" customFormat="1" ht="14.25" customHeight="1">
      <c r="A2597" s="115"/>
      <c r="B2597" s="308" t="str">
        <f>IF(A2597="","",VLOOKUP(A2597,'Project Budget vs Exp'!$B$9:$G$52,2,FALSE))</f>
        <v/>
      </c>
      <c r="C2597" s="117"/>
      <c r="D2597" s="116"/>
      <c r="E2597" s="118"/>
      <c r="F2597" s="119"/>
      <c r="G2597" s="120"/>
      <c r="H2597" s="120"/>
      <c r="I2597" s="418">
        <f t="shared" si="41"/>
        <v>0</v>
      </c>
      <c r="J2597" s="331"/>
      <c r="K2597" s="332">
        <f>IFERROR(SUM(C2597/'Transfers of Funds'!$F$57),0)</f>
        <v>0</v>
      </c>
      <c r="L2597" s="21"/>
      <c r="M2597" s="47" t="s">
        <v>162</v>
      </c>
      <c r="N2597" s="46"/>
    </row>
    <row r="2598" spans="1:14" s="23" customFormat="1" ht="14.25" customHeight="1">
      <c r="A2598" s="115"/>
      <c r="B2598" s="308" t="str">
        <f>IF(A2598="","",VLOOKUP(A2598,'Project Budget vs Exp'!$B$9:$G$52,2,FALSE))</f>
        <v/>
      </c>
      <c r="C2598" s="117"/>
      <c r="D2598" s="116"/>
      <c r="E2598" s="118"/>
      <c r="F2598" s="119"/>
      <c r="G2598" s="120"/>
      <c r="H2598" s="120"/>
      <c r="I2598" s="418">
        <f t="shared" si="41"/>
        <v>0</v>
      </c>
      <c r="J2598" s="331"/>
      <c r="K2598" s="332">
        <f>IFERROR(SUM(C2598/'Transfers of Funds'!$F$57),0)</f>
        <v>0</v>
      </c>
      <c r="L2598" s="21"/>
      <c r="M2598" s="47" t="s">
        <v>162</v>
      </c>
      <c r="N2598" s="46"/>
    </row>
    <row r="2599" spans="1:14" s="23" customFormat="1" ht="14.25" customHeight="1">
      <c r="A2599" s="115"/>
      <c r="B2599" s="308" t="str">
        <f>IF(A2599="","",VLOOKUP(A2599,'Project Budget vs Exp'!$B$9:$G$52,2,FALSE))</f>
        <v/>
      </c>
      <c r="C2599" s="117"/>
      <c r="D2599" s="116"/>
      <c r="E2599" s="118"/>
      <c r="F2599" s="119"/>
      <c r="G2599" s="120"/>
      <c r="H2599" s="120"/>
      <c r="I2599" s="418">
        <f t="shared" si="41"/>
        <v>0</v>
      </c>
      <c r="J2599" s="331"/>
      <c r="K2599" s="332">
        <f>IFERROR(SUM(C2599/'Transfers of Funds'!$F$57),0)</f>
        <v>0</v>
      </c>
      <c r="L2599" s="21"/>
      <c r="M2599" s="47" t="s">
        <v>162</v>
      </c>
      <c r="N2599" s="46"/>
    </row>
    <row r="2600" spans="1:14" s="23" customFormat="1" ht="14.25" customHeight="1">
      <c r="A2600" s="115"/>
      <c r="B2600" s="308" t="str">
        <f>IF(A2600="","",VLOOKUP(A2600,'Project Budget vs Exp'!$B$9:$G$52,2,FALSE))</f>
        <v/>
      </c>
      <c r="C2600" s="117"/>
      <c r="D2600" s="116"/>
      <c r="E2600" s="118"/>
      <c r="F2600" s="119"/>
      <c r="G2600" s="120"/>
      <c r="H2600" s="120"/>
      <c r="I2600" s="418">
        <f t="shared" si="41"/>
        <v>0</v>
      </c>
      <c r="J2600" s="331"/>
      <c r="K2600" s="332">
        <f>IFERROR(SUM(C2600/'Transfers of Funds'!$F$57),0)</f>
        <v>0</v>
      </c>
      <c r="L2600" s="21"/>
      <c r="M2600" s="47" t="s">
        <v>162</v>
      </c>
      <c r="N2600" s="46"/>
    </row>
    <row r="2601" spans="1:14" s="23" customFormat="1" ht="14.25" customHeight="1">
      <c r="A2601" s="115"/>
      <c r="B2601" s="308" t="str">
        <f>IF(A2601="","",VLOOKUP(A2601,'Project Budget vs Exp'!$B$9:$G$52,2,FALSE))</f>
        <v/>
      </c>
      <c r="C2601" s="117"/>
      <c r="D2601" s="116"/>
      <c r="E2601" s="118"/>
      <c r="F2601" s="119"/>
      <c r="G2601" s="120"/>
      <c r="H2601" s="120"/>
      <c r="I2601" s="418">
        <f t="shared" si="41"/>
        <v>0</v>
      </c>
      <c r="J2601" s="331"/>
      <c r="K2601" s="332">
        <f>IFERROR(SUM(C2601/'Transfers of Funds'!$F$57),0)</f>
        <v>0</v>
      </c>
      <c r="L2601" s="21"/>
      <c r="M2601" s="47" t="s">
        <v>162</v>
      </c>
      <c r="N2601" s="46"/>
    </row>
    <row r="2602" spans="1:14" s="23" customFormat="1" ht="14.25" customHeight="1">
      <c r="A2602" s="115"/>
      <c r="B2602" s="308" t="str">
        <f>IF(A2602="","",VLOOKUP(A2602,'Project Budget vs Exp'!$B$9:$G$52,2,FALSE))</f>
        <v/>
      </c>
      <c r="C2602" s="117"/>
      <c r="D2602" s="116"/>
      <c r="E2602" s="118"/>
      <c r="F2602" s="119"/>
      <c r="G2602" s="120"/>
      <c r="H2602" s="120"/>
      <c r="I2602" s="418">
        <f t="shared" si="41"/>
        <v>0</v>
      </c>
      <c r="J2602" s="331"/>
      <c r="K2602" s="332">
        <f>IFERROR(SUM(C2602/'Transfers of Funds'!$F$57),0)</f>
        <v>0</v>
      </c>
      <c r="L2602" s="21"/>
      <c r="M2602" s="47" t="s">
        <v>162</v>
      </c>
      <c r="N2602" s="46"/>
    </row>
    <row r="2603" spans="1:14" s="23" customFormat="1" ht="14.25" customHeight="1">
      <c r="A2603" s="115"/>
      <c r="B2603" s="308" t="str">
        <f>IF(A2603="","",VLOOKUP(A2603,'Project Budget vs Exp'!$B$9:$G$52,2,FALSE))</f>
        <v/>
      </c>
      <c r="C2603" s="117"/>
      <c r="D2603" s="116"/>
      <c r="E2603" s="118"/>
      <c r="F2603" s="119"/>
      <c r="G2603" s="120"/>
      <c r="H2603" s="120"/>
      <c r="I2603" s="418">
        <f t="shared" si="41"/>
        <v>0</v>
      </c>
      <c r="J2603" s="331"/>
      <c r="K2603" s="332">
        <f>IFERROR(SUM(C2603/'Transfers of Funds'!$F$57),0)</f>
        <v>0</v>
      </c>
      <c r="L2603" s="21"/>
      <c r="M2603" s="47" t="s">
        <v>162</v>
      </c>
      <c r="N2603" s="46"/>
    </row>
    <row r="2604" spans="1:14" s="23" customFormat="1" ht="14.25" customHeight="1">
      <c r="A2604" s="115"/>
      <c r="B2604" s="308" t="str">
        <f>IF(A2604="","",VLOOKUP(A2604,'Project Budget vs Exp'!$B$9:$G$52,2,FALSE))</f>
        <v/>
      </c>
      <c r="C2604" s="117"/>
      <c r="D2604" s="116"/>
      <c r="E2604" s="118"/>
      <c r="F2604" s="119"/>
      <c r="G2604" s="120"/>
      <c r="H2604" s="120"/>
      <c r="I2604" s="418">
        <f t="shared" si="41"/>
        <v>0</v>
      </c>
      <c r="J2604" s="331"/>
      <c r="K2604" s="332">
        <f>IFERROR(SUM(C2604/'Transfers of Funds'!$F$57),0)</f>
        <v>0</v>
      </c>
      <c r="L2604" s="21"/>
      <c r="M2604" s="47" t="s">
        <v>162</v>
      </c>
      <c r="N2604" s="46"/>
    </row>
    <row r="2605" spans="1:14" s="23" customFormat="1" ht="14.25" customHeight="1">
      <c r="A2605" s="115"/>
      <c r="B2605" s="308" t="str">
        <f>IF(A2605="","",VLOOKUP(A2605,'Project Budget vs Exp'!$B$9:$G$52,2,FALSE))</f>
        <v/>
      </c>
      <c r="C2605" s="117"/>
      <c r="D2605" s="116"/>
      <c r="E2605" s="118"/>
      <c r="F2605" s="119"/>
      <c r="G2605" s="120"/>
      <c r="H2605" s="120"/>
      <c r="I2605" s="418">
        <f t="shared" si="41"/>
        <v>0</v>
      </c>
      <c r="J2605" s="331"/>
      <c r="K2605" s="332">
        <f>IFERROR(SUM(C2605/'Transfers of Funds'!$F$57),0)</f>
        <v>0</v>
      </c>
      <c r="L2605" s="21"/>
      <c r="M2605" s="47" t="s">
        <v>162</v>
      </c>
      <c r="N2605" s="46"/>
    </row>
    <row r="2606" spans="1:14" s="23" customFormat="1" ht="14.25" customHeight="1">
      <c r="A2606" s="115"/>
      <c r="B2606" s="308" t="str">
        <f>IF(A2606="","",VLOOKUP(A2606,'Project Budget vs Exp'!$B$9:$G$52,2,FALSE))</f>
        <v/>
      </c>
      <c r="C2606" s="117"/>
      <c r="D2606" s="116"/>
      <c r="E2606" s="118"/>
      <c r="F2606" s="119"/>
      <c r="G2606" s="120"/>
      <c r="H2606" s="120"/>
      <c r="I2606" s="418">
        <f t="shared" si="41"/>
        <v>0</v>
      </c>
      <c r="J2606" s="331"/>
      <c r="K2606" s="332">
        <f>IFERROR(SUM(C2606/'Transfers of Funds'!$F$57),0)</f>
        <v>0</v>
      </c>
      <c r="L2606" s="21"/>
      <c r="M2606" s="47" t="s">
        <v>162</v>
      </c>
      <c r="N2606" s="46"/>
    </row>
    <row r="2607" spans="1:14" s="23" customFormat="1" ht="14.25" customHeight="1">
      <c r="A2607" s="115"/>
      <c r="B2607" s="308" t="str">
        <f>IF(A2607="","",VLOOKUP(A2607,'Project Budget vs Exp'!$B$9:$G$52,2,FALSE))</f>
        <v/>
      </c>
      <c r="C2607" s="117"/>
      <c r="D2607" s="116"/>
      <c r="E2607" s="118"/>
      <c r="F2607" s="119"/>
      <c r="G2607" s="120"/>
      <c r="H2607" s="120"/>
      <c r="I2607" s="418">
        <f t="shared" si="41"/>
        <v>0</v>
      </c>
      <c r="J2607" s="331"/>
      <c r="K2607" s="332">
        <f>IFERROR(SUM(C2607/'Transfers of Funds'!$F$57),0)</f>
        <v>0</v>
      </c>
      <c r="L2607" s="21"/>
      <c r="M2607" s="47" t="s">
        <v>162</v>
      </c>
      <c r="N2607" s="46"/>
    </row>
    <row r="2608" spans="1:14" s="23" customFormat="1" ht="14.25" customHeight="1">
      <c r="A2608" s="115"/>
      <c r="B2608" s="308" t="str">
        <f>IF(A2608="","",VLOOKUP(A2608,'Project Budget vs Exp'!$B$9:$G$52,2,FALSE))</f>
        <v/>
      </c>
      <c r="C2608" s="117"/>
      <c r="D2608" s="116"/>
      <c r="E2608" s="118"/>
      <c r="F2608" s="119"/>
      <c r="G2608" s="120"/>
      <c r="H2608" s="120"/>
      <c r="I2608" s="418">
        <f t="shared" si="41"/>
        <v>0</v>
      </c>
      <c r="J2608" s="331"/>
      <c r="K2608" s="332">
        <f>IFERROR(SUM(C2608/'Transfers of Funds'!$F$57),0)</f>
        <v>0</v>
      </c>
      <c r="L2608" s="21"/>
      <c r="M2608" s="47" t="s">
        <v>162</v>
      </c>
      <c r="N2608" s="46"/>
    </row>
    <row r="2609" spans="1:14" s="23" customFormat="1" ht="14.25" customHeight="1">
      <c r="A2609" s="115"/>
      <c r="B2609" s="308" t="str">
        <f>IF(A2609="","",VLOOKUP(A2609,'Project Budget vs Exp'!$B$9:$G$52,2,FALSE))</f>
        <v/>
      </c>
      <c r="C2609" s="117"/>
      <c r="D2609" s="116"/>
      <c r="E2609" s="118"/>
      <c r="F2609" s="119"/>
      <c r="G2609" s="120"/>
      <c r="H2609" s="120"/>
      <c r="I2609" s="418">
        <f t="shared" si="41"/>
        <v>0</v>
      </c>
      <c r="J2609" s="331"/>
      <c r="K2609" s="332">
        <f>IFERROR(SUM(C2609/'Transfers of Funds'!$F$57),0)</f>
        <v>0</v>
      </c>
      <c r="L2609" s="21"/>
      <c r="M2609" s="47" t="s">
        <v>162</v>
      </c>
      <c r="N2609" s="46"/>
    </row>
    <row r="2610" spans="1:14" s="23" customFormat="1" ht="14.25" customHeight="1">
      <c r="A2610" s="115"/>
      <c r="B2610" s="308" t="str">
        <f>IF(A2610="","",VLOOKUP(A2610,'Project Budget vs Exp'!$B$9:$G$52,2,FALSE))</f>
        <v/>
      </c>
      <c r="C2610" s="117"/>
      <c r="D2610" s="116"/>
      <c r="E2610" s="118"/>
      <c r="F2610" s="119"/>
      <c r="G2610" s="120"/>
      <c r="H2610" s="120"/>
      <c r="I2610" s="418">
        <f t="shared" si="41"/>
        <v>0</v>
      </c>
      <c r="J2610" s="331"/>
      <c r="K2610" s="332">
        <f>IFERROR(SUM(C2610/'Transfers of Funds'!$F$57),0)</f>
        <v>0</v>
      </c>
      <c r="L2610" s="21"/>
      <c r="M2610" s="47" t="s">
        <v>162</v>
      </c>
      <c r="N2610" s="46"/>
    </row>
    <row r="2611" spans="1:14" s="23" customFormat="1" ht="14.25" customHeight="1">
      <c r="A2611" s="115"/>
      <c r="B2611" s="308" t="str">
        <f>IF(A2611="","",VLOOKUP(A2611,'Project Budget vs Exp'!$B$9:$G$52,2,FALSE))</f>
        <v/>
      </c>
      <c r="C2611" s="117"/>
      <c r="D2611" s="116"/>
      <c r="E2611" s="118"/>
      <c r="F2611" s="119"/>
      <c r="G2611" s="120"/>
      <c r="H2611" s="120"/>
      <c r="I2611" s="418">
        <f t="shared" si="41"/>
        <v>0</v>
      </c>
      <c r="J2611" s="331"/>
      <c r="K2611" s="332">
        <f>IFERROR(SUM(C2611/'Transfers of Funds'!$F$57),0)</f>
        <v>0</v>
      </c>
      <c r="L2611" s="21"/>
      <c r="M2611" s="47" t="s">
        <v>162</v>
      </c>
      <c r="N2611" s="46"/>
    </row>
    <row r="2612" spans="1:14" s="23" customFormat="1" ht="14.25" customHeight="1">
      <c r="A2612" s="115"/>
      <c r="B2612" s="308" t="str">
        <f>IF(A2612="","",VLOOKUP(A2612,'Project Budget vs Exp'!$B$9:$G$52,2,FALSE))</f>
        <v/>
      </c>
      <c r="C2612" s="117"/>
      <c r="D2612" s="116"/>
      <c r="E2612" s="118"/>
      <c r="F2612" s="119"/>
      <c r="G2612" s="120"/>
      <c r="H2612" s="120"/>
      <c r="I2612" s="418">
        <f t="shared" si="41"/>
        <v>0</v>
      </c>
      <c r="J2612" s="331"/>
      <c r="K2612" s="332">
        <f>IFERROR(SUM(C2612/'Transfers of Funds'!$F$57),0)</f>
        <v>0</v>
      </c>
      <c r="L2612" s="21"/>
      <c r="M2612" s="47" t="s">
        <v>162</v>
      </c>
      <c r="N2612" s="46"/>
    </row>
    <row r="2613" spans="1:14" s="23" customFormat="1" ht="14.25" customHeight="1">
      <c r="A2613" s="115"/>
      <c r="B2613" s="308" t="str">
        <f>IF(A2613="","",VLOOKUP(A2613,'Project Budget vs Exp'!$B$9:$G$52,2,FALSE))</f>
        <v/>
      </c>
      <c r="C2613" s="117"/>
      <c r="D2613" s="116"/>
      <c r="E2613" s="118"/>
      <c r="F2613" s="119"/>
      <c r="G2613" s="120"/>
      <c r="H2613" s="120"/>
      <c r="I2613" s="418">
        <f t="shared" si="41"/>
        <v>0</v>
      </c>
      <c r="J2613" s="331"/>
      <c r="K2613" s="332">
        <f>IFERROR(SUM(C2613/'Transfers of Funds'!$F$57),0)</f>
        <v>0</v>
      </c>
      <c r="L2613" s="21"/>
      <c r="M2613" s="47" t="s">
        <v>162</v>
      </c>
      <c r="N2613" s="46"/>
    </row>
    <row r="2614" spans="1:14" s="23" customFormat="1" ht="14.25" customHeight="1">
      <c r="A2614" s="115"/>
      <c r="B2614" s="308" t="str">
        <f>IF(A2614="","",VLOOKUP(A2614,'Project Budget vs Exp'!$B$9:$G$52,2,FALSE))</f>
        <v/>
      </c>
      <c r="C2614" s="117"/>
      <c r="D2614" s="116"/>
      <c r="E2614" s="118"/>
      <c r="F2614" s="119"/>
      <c r="G2614" s="120"/>
      <c r="H2614" s="120"/>
      <c r="I2614" s="418">
        <f t="shared" si="41"/>
        <v>0</v>
      </c>
      <c r="J2614" s="331"/>
      <c r="K2614" s="332">
        <f>IFERROR(SUM(C2614/'Transfers of Funds'!$F$57),0)</f>
        <v>0</v>
      </c>
      <c r="L2614" s="21"/>
      <c r="M2614" s="47" t="s">
        <v>162</v>
      </c>
      <c r="N2614" s="46"/>
    </row>
    <row r="2615" spans="1:14" s="23" customFormat="1" ht="14.25" customHeight="1">
      <c r="A2615" s="115"/>
      <c r="B2615" s="308" t="str">
        <f>IF(A2615="","",VLOOKUP(A2615,'Project Budget vs Exp'!$B$9:$G$52,2,FALSE))</f>
        <v/>
      </c>
      <c r="C2615" s="117"/>
      <c r="D2615" s="116"/>
      <c r="E2615" s="118"/>
      <c r="F2615" s="119"/>
      <c r="G2615" s="120"/>
      <c r="H2615" s="120"/>
      <c r="I2615" s="418">
        <f t="shared" si="41"/>
        <v>0</v>
      </c>
      <c r="J2615" s="331"/>
      <c r="K2615" s="332">
        <f>IFERROR(SUM(C2615/'Transfers of Funds'!$F$57),0)</f>
        <v>0</v>
      </c>
      <c r="L2615" s="21"/>
      <c r="M2615" s="47" t="s">
        <v>162</v>
      </c>
      <c r="N2615" s="46"/>
    </row>
    <row r="2616" spans="1:14" s="23" customFormat="1" ht="14.25" customHeight="1">
      <c r="A2616" s="115"/>
      <c r="B2616" s="308" t="str">
        <f>IF(A2616="","",VLOOKUP(A2616,'Project Budget vs Exp'!$B$9:$G$52,2,FALSE))</f>
        <v/>
      </c>
      <c r="C2616" s="117"/>
      <c r="D2616" s="116"/>
      <c r="E2616" s="118"/>
      <c r="F2616" s="119"/>
      <c r="G2616" s="120"/>
      <c r="H2616" s="120"/>
      <c r="I2616" s="418">
        <f t="shared" si="41"/>
        <v>0</v>
      </c>
      <c r="J2616" s="331"/>
      <c r="K2616" s="332">
        <f>IFERROR(SUM(C2616/'Transfers of Funds'!$F$57),0)</f>
        <v>0</v>
      </c>
      <c r="L2616" s="21"/>
      <c r="M2616" s="47" t="s">
        <v>162</v>
      </c>
      <c r="N2616" s="46"/>
    </row>
    <row r="2617" spans="1:14" s="23" customFormat="1" ht="14.25" customHeight="1">
      <c r="A2617" s="115"/>
      <c r="B2617" s="308" t="str">
        <f>IF(A2617="","",VLOOKUP(A2617,'Project Budget vs Exp'!$B$9:$G$52,2,FALSE))</f>
        <v/>
      </c>
      <c r="C2617" s="117"/>
      <c r="D2617" s="116"/>
      <c r="E2617" s="118"/>
      <c r="F2617" s="119"/>
      <c r="G2617" s="120"/>
      <c r="H2617" s="120"/>
      <c r="I2617" s="418">
        <f t="shared" si="41"/>
        <v>0</v>
      </c>
      <c r="J2617" s="331"/>
      <c r="K2617" s="332">
        <f>IFERROR(SUM(C2617/'Transfers of Funds'!$F$57),0)</f>
        <v>0</v>
      </c>
      <c r="L2617" s="21"/>
      <c r="M2617" s="47" t="s">
        <v>162</v>
      </c>
      <c r="N2617" s="46"/>
    </row>
    <row r="2618" spans="1:14" s="23" customFormat="1" ht="14.25" customHeight="1">
      <c r="A2618" s="115"/>
      <c r="B2618" s="308" t="str">
        <f>IF(A2618="","",VLOOKUP(A2618,'Project Budget vs Exp'!$B$9:$G$52,2,FALSE))</f>
        <v/>
      </c>
      <c r="C2618" s="117"/>
      <c r="D2618" s="116"/>
      <c r="E2618" s="118"/>
      <c r="F2618" s="119"/>
      <c r="G2618" s="120"/>
      <c r="H2618" s="120"/>
      <c r="I2618" s="418">
        <f t="shared" si="41"/>
        <v>0</v>
      </c>
      <c r="J2618" s="331"/>
      <c r="K2618" s="332">
        <f>IFERROR(SUM(C2618/'Transfers of Funds'!$F$57),0)</f>
        <v>0</v>
      </c>
      <c r="L2618" s="21"/>
      <c r="M2618" s="47" t="s">
        <v>162</v>
      </c>
      <c r="N2618" s="46"/>
    </row>
    <row r="2619" spans="1:14" s="23" customFormat="1" ht="14.25" customHeight="1">
      <c r="A2619" s="115"/>
      <c r="B2619" s="308" t="str">
        <f>IF(A2619="","",VLOOKUP(A2619,'Project Budget vs Exp'!$B$9:$G$52,2,FALSE))</f>
        <v/>
      </c>
      <c r="C2619" s="117"/>
      <c r="D2619" s="116"/>
      <c r="E2619" s="118"/>
      <c r="F2619" s="119"/>
      <c r="G2619" s="120"/>
      <c r="H2619" s="120"/>
      <c r="I2619" s="418">
        <f t="shared" si="41"/>
        <v>0</v>
      </c>
      <c r="J2619" s="331"/>
      <c r="K2619" s="332">
        <f>IFERROR(SUM(C2619/'Transfers of Funds'!$F$57),0)</f>
        <v>0</v>
      </c>
      <c r="L2619" s="21"/>
      <c r="M2619" s="47" t="s">
        <v>162</v>
      </c>
      <c r="N2619" s="46"/>
    </row>
    <row r="2620" spans="1:14" s="23" customFormat="1" ht="14.25" customHeight="1">
      <c r="A2620" s="115"/>
      <c r="B2620" s="308" t="str">
        <f>IF(A2620="","",VLOOKUP(A2620,'Project Budget vs Exp'!$B$9:$G$52,2,FALSE))</f>
        <v/>
      </c>
      <c r="C2620" s="117"/>
      <c r="D2620" s="116"/>
      <c r="E2620" s="118"/>
      <c r="F2620" s="119"/>
      <c r="G2620" s="120"/>
      <c r="H2620" s="120"/>
      <c r="I2620" s="418">
        <f t="shared" si="41"/>
        <v>0</v>
      </c>
      <c r="J2620" s="331"/>
      <c r="K2620" s="332">
        <f>IFERROR(SUM(C2620/'Transfers of Funds'!$F$57),0)</f>
        <v>0</v>
      </c>
      <c r="L2620" s="21"/>
      <c r="M2620" s="47" t="s">
        <v>162</v>
      </c>
      <c r="N2620" s="46"/>
    </row>
    <row r="2621" spans="1:14" s="23" customFormat="1" ht="14.25" customHeight="1">
      <c r="A2621" s="115"/>
      <c r="B2621" s="308" t="str">
        <f>IF(A2621="","",VLOOKUP(A2621,'Project Budget vs Exp'!$B$9:$G$52,2,FALSE))</f>
        <v/>
      </c>
      <c r="C2621" s="117"/>
      <c r="D2621" s="116"/>
      <c r="E2621" s="118"/>
      <c r="F2621" s="119"/>
      <c r="G2621" s="120"/>
      <c r="H2621" s="120"/>
      <c r="I2621" s="418">
        <f t="shared" si="41"/>
        <v>0</v>
      </c>
      <c r="J2621" s="331"/>
      <c r="K2621" s="332">
        <f>IFERROR(SUM(C2621/'Transfers of Funds'!$F$57),0)</f>
        <v>0</v>
      </c>
      <c r="L2621" s="21"/>
      <c r="M2621" s="47" t="s">
        <v>162</v>
      </c>
      <c r="N2621" s="46"/>
    </row>
    <row r="2622" spans="1:14" s="23" customFormat="1" ht="14.25" customHeight="1">
      <c r="A2622" s="115"/>
      <c r="B2622" s="308" t="str">
        <f>IF(A2622="","",VLOOKUP(A2622,'Project Budget vs Exp'!$B$9:$G$52,2,FALSE))</f>
        <v/>
      </c>
      <c r="C2622" s="117"/>
      <c r="D2622" s="116"/>
      <c r="E2622" s="118"/>
      <c r="F2622" s="119"/>
      <c r="G2622" s="120"/>
      <c r="H2622" s="120"/>
      <c r="I2622" s="418">
        <f t="shared" si="41"/>
        <v>0</v>
      </c>
      <c r="J2622" s="331"/>
      <c r="K2622" s="332">
        <f>IFERROR(SUM(C2622/'Transfers of Funds'!$F$57),0)</f>
        <v>0</v>
      </c>
      <c r="L2622" s="21"/>
      <c r="M2622" s="47" t="s">
        <v>162</v>
      </c>
      <c r="N2622" s="46"/>
    </row>
    <row r="2623" spans="1:14" s="23" customFormat="1" ht="14.25" customHeight="1">
      <c r="A2623" s="115"/>
      <c r="B2623" s="308" t="str">
        <f>IF(A2623="","",VLOOKUP(A2623,'Project Budget vs Exp'!$B$9:$G$52,2,FALSE))</f>
        <v/>
      </c>
      <c r="C2623" s="117"/>
      <c r="D2623" s="116"/>
      <c r="E2623" s="118"/>
      <c r="F2623" s="119"/>
      <c r="G2623" s="120"/>
      <c r="H2623" s="120"/>
      <c r="I2623" s="418">
        <f t="shared" si="41"/>
        <v>0</v>
      </c>
      <c r="J2623" s="331"/>
      <c r="K2623" s="332">
        <f>IFERROR(SUM(C2623/'Transfers of Funds'!$F$57),0)</f>
        <v>0</v>
      </c>
      <c r="L2623" s="21"/>
      <c r="M2623" s="47" t="s">
        <v>162</v>
      </c>
      <c r="N2623" s="46"/>
    </row>
    <row r="2624" spans="1:14" s="23" customFormat="1" ht="14.25" customHeight="1">
      <c r="A2624" s="115"/>
      <c r="B2624" s="308" t="str">
        <f>IF(A2624="","",VLOOKUP(A2624,'Project Budget vs Exp'!$B$9:$G$52,2,FALSE))</f>
        <v/>
      </c>
      <c r="C2624" s="117"/>
      <c r="D2624" s="116"/>
      <c r="E2624" s="118"/>
      <c r="F2624" s="119"/>
      <c r="G2624" s="120"/>
      <c r="H2624" s="120"/>
      <c r="I2624" s="418">
        <f t="shared" si="41"/>
        <v>0</v>
      </c>
      <c r="J2624" s="331"/>
      <c r="K2624" s="332">
        <f>IFERROR(SUM(C2624/'Transfers of Funds'!$F$57),0)</f>
        <v>0</v>
      </c>
      <c r="L2624" s="21"/>
      <c r="M2624" s="47" t="s">
        <v>162</v>
      </c>
      <c r="N2624" s="46"/>
    </row>
    <row r="2625" spans="1:14" s="23" customFormat="1" ht="14.25" customHeight="1">
      <c r="A2625" s="115"/>
      <c r="B2625" s="308" t="str">
        <f>IF(A2625="","",VLOOKUP(A2625,'Project Budget vs Exp'!$B$9:$G$52,2,FALSE))</f>
        <v/>
      </c>
      <c r="C2625" s="117"/>
      <c r="D2625" s="116"/>
      <c r="E2625" s="118"/>
      <c r="F2625" s="119"/>
      <c r="G2625" s="120"/>
      <c r="H2625" s="120"/>
      <c r="I2625" s="418">
        <f t="shared" si="41"/>
        <v>0</v>
      </c>
      <c r="J2625" s="331"/>
      <c r="K2625" s="332">
        <f>IFERROR(SUM(C2625/'Transfers of Funds'!$F$57),0)</f>
        <v>0</v>
      </c>
      <c r="L2625" s="21"/>
      <c r="M2625" s="47" t="s">
        <v>162</v>
      </c>
      <c r="N2625" s="46"/>
    </row>
    <row r="2626" spans="1:14" s="23" customFormat="1" ht="14.25" customHeight="1">
      <c r="A2626" s="115"/>
      <c r="B2626" s="308" t="str">
        <f>IF(A2626="","",VLOOKUP(A2626,'Project Budget vs Exp'!$B$9:$G$52,2,FALSE))</f>
        <v/>
      </c>
      <c r="C2626" s="117"/>
      <c r="D2626" s="116"/>
      <c r="E2626" s="118"/>
      <c r="F2626" s="119"/>
      <c r="G2626" s="120"/>
      <c r="H2626" s="120"/>
      <c r="I2626" s="418">
        <f t="shared" si="41"/>
        <v>0</v>
      </c>
      <c r="J2626" s="331"/>
      <c r="K2626" s="332">
        <f>IFERROR(SUM(C2626/'Transfers of Funds'!$F$57),0)</f>
        <v>0</v>
      </c>
      <c r="L2626" s="21"/>
      <c r="M2626" s="47" t="s">
        <v>162</v>
      </c>
      <c r="N2626" s="46"/>
    </row>
    <row r="2627" spans="1:14" s="23" customFormat="1" ht="14.25" customHeight="1">
      <c r="A2627" s="115"/>
      <c r="B2627" s="308" t="str">
        <f>IF(A2627="","",VLOOKUP(A2627,'Project Budget vs Exp'!$B$9:$G$52,2,FALSE))</f>
        <v/>
      </c>
      <c r="C2627" s="117"/>
      <c r="D2627" s="116"/>
      <c r="E2627" s="118"/>
      <c r="F2627" s="119"/>
      <c r="G2627" s="120"/>
      <c r="H2627" s="120"/>
      <c r="I2627" s="418">
        <f t="shared" si="41"/>
        <v>0</v>
      </c>
      <c r="J2627" s="331"/>
      <c r="K2627" s="332">
        <f>IFERROR(SUM(C2627/'Transfers of Funds'!$F$57),0)</f>
        <v>0</v>
      </c>
      <c r="L2627" s="21"/>
      <c r="M2627" s="47" t="s">
        <v>162</v>
      </c>
      <c r="N2627" s="46"/>
    </row>
    <row r="2628" spans="1:14" s="23" customFormat="1" ht="14.25" customHeight="1">
      <c r="A2628" s="115"/>
      <c r="B2628" s="308" t="str">
        <f>IF(A2628="","",VLOOKUP(A2628,'Project Budget vs Exp'!$B$9:$G$52,2,FALSE))</f>
        <v/>
      </c>
      <c r="C2628" s="117"/>
      <c r="D2628" s="116"/>
      <c r="E2628" s="118"/>
      <c r="F2628" s="119"/>
      <c r="G2628" s="120"/>
      <c r="H2628" s="120"/>
      <c r="I2628" s="418">
        <f t="shared" si="41"/>
        <v>0</v>
      </c>
      <c r="J2628" s="331"/>
      <c r="K2628" s="332">
        <f>IFERROR(SUM(C2628/'Transfers of Funds'!$F$57),0)</f>
        <v>0</v>
      </c>
      <c r="L2628" s="21"/>
      <c r="M2628" s="47" t="s">
        <v>162</v>
      </c>
      <c r="N2628" s="46"/>
    </row>
    <row r="2629" spans="1:14" s="23" customFormat="1" ht="14.25" customHeight="1">
      <c r="A2629" s="115"/>
      <c r="B2629" s="308" t="str">
        <f>IF(A2629="","",VLOOKUP(A2629,'Project Budget vs Exp'!$B$9:$G$52,2,FALSE))</f>
        <v/>
      </c>
      <c r="C2629" s="117"/>
      <c r="D2629" s="116"/>
      <c r="E2629" s="118"/>
      <c r="F2629" s="119"/>
      <c r="G2629" s="120"/>
      <c r="H2629" s="120"/>
      <c r="I2629" s="418">
        <f t="shared" si="41"/>
        <v>0</v>
      </c>
      <c r="J2629" s="331"/>
      <c r="K2629" s="332">
        <f>IFERROR(SUM(C2629/'Transfers of Funds'!$F$57),0)</f>
        <v>0</v>
      </c>
      <c r="L2629" s="21"/>
      <c r="M2629" s="47" t="s">
        <v>162</v>
      </c>
      <c r="N2629" s="46"/>
    </row>
    <row r="2630" spans="1:14" s="23" customFormat="1" ht="14.25" customHeight="1">
      <c r="A2630" s="115"/>
      <c r="B2630" s="308" t="str">
        <f>IF(A2630="","",VLOOKUP(A2630,'Project Budget vs Exp'!$B$9:$G$52,2,FALSE))</f>
        <v/>
      </c>
      <c r="C2630" s="117"/>
      <c r="D2630" s="116"/>
      <c r="E2630" s="118"/>
      <c r="F2630" s="119"/>
      <c r="G2630" s="120"/>
      <c r="H2630" s="120"/>
      <c r="I2630" s="418">
        <f t="shared" si="41"/>
        <v>0</v>
      </c>
      <c r="J2630" s="331"/>
      <c r="K2630" s="332">
        <f>IFERROR(SUM(C2630/'Transfers of Funds'!$F$57),0)</f>
        <v>0</v>
      </c>
      <c r="L2630" s="21"/>
      <c r="M2630" s="47" t="s">
        <v>162</v>
      </c>
      <c r="N2630" s="46"/>
    </row>
    <row r="2631" spans="1:14" s="23" customFormat="1" ht="14.25" customHeight="1">
      <c r="A2631" s="115"/>
      <c r="B2631" s="308" t="str">
        <f>IF(A2631="","",VLOOKUP(A2631,'Project Budget vs Exp'!$B$9:$G$52,2,FALSE))</f>
        <v/>
      </c>
      <c r="C2631" s="117"/>
      <c r="D2631" s="116"/>
      <c r="E2631" s="118"/>
      <c r="F2631" s="119"/>
      <c r="G2631" s="120"/>
      <c r="H2631" s="120"/>
      <c r="I2631" s="418">
        <f t="shared" si="41"/>
        <v>0</v>
      </c>
      <c r="J2631" s="331"/>
      <c r="K2631" s="332">
        <f>IFERROR(SUM(C2631/'Transfers of Funds'!$F$57),0)</f>
        <v>0</v>
      </c>
      <c r="L2631" s="21"/>
      <c r="M2631" s="47" t="s">
        <v>162</v>
      </c>
      <c r="N2631" s="46"/>
    </row>
    <row r="2632" spans="1:14" s="23" customFormat="1" ht="14.25" customHeight="1">
      <c r="A2632" s="115"/>
      <c r="B2632" s="308" t="str">
        <f>IF(A2632="","",VLOOKUP(A2632,'Project Budget vs Exp'!$B$9:$G$52,2,FALSE))</f>
        <v/>
      </c>
      <c r="C2632" s="117"/>
      <c r="D2632" s="116"/>
      <c r="E2632" s="118"/>
      <c r="F2632" s="119"/>
      <c r="G2632" s="120"/>
      <c r="H2632" s="120"/>
      <c r="I2632" s="418">
        <f t="shared" si="41"/>
        <v>0</v>
      </c>
      <c r="J2632" s="331"/>
      <c r="K2632" s="332">
        <f>IFERROR(SUM(C2632/'Transfers of Funds'!$F$57),0)</f>
        <v>0</v>
      </c>
      <c r="L2632" s="21"/>
      <c r="M2632" s="47" t="s">
        <v>162</v>
      </c>
      <c r="N2632" s="46"/>
    </row>
    <row r="2633" spans="1:14" s="23" customFormat="1" ht="14.25" customHeight="1">
      <c r="A2633" s="115"/>
      <c r="B2633" s="308" t="str">
        <f>IF(A2633="","",VLOOKUP(A2633,'Project Budget vs Exp'!$B$9:$G$52,2,FALSE))</f>
        <v/>
      </c>
      <c r="C2633" s="117"/>
      <c r="D2633" s="116"/>
      <c r="E2633" s="118"/>
      <c r="F2633" s="119"/>
      <c r="G2633" s="120"/>
      <c r="H2633" s="120"/>
      <c r="I2633" s="418">
        <f t="shared" si="41"/>
        <v>0</v>
      </c>
      <c r="J2633" s="331"/>
      <c r="K2633" s="332">
        <f>IFERROR(SUM(C2633/'Transfers of Funds'!$F$57),0)</f>
        <v>0</v>
      </c>
      <c r="L2633" s="21"/>
      <c r="M2633" s="47" t="s">
        <v>162</v>
      </c>
      <c r="N2633" s="46"/>
    </row>
    <row r="2634" spans="1:14" s="23" customFormat="1" ht="14.25" customHeight="1">
      <c r="A2634" s="115"/>
      <c r="B2634" s="308" t="str">
        <f>IF(A2634="","",VLOOKUP(A2634,'Project Budget vs Exp'!$B$9:$G$52,2,FALSE))</f>
        <v/>
      </c>
      <c r="C2634" s="117"/>
      <c r="D2634" s="116"/>
      <c r="E2634" s="118"/>
      <c r="F2634" s="119"/>
      <c r="G2634" s="120"/>
      <c r="H2634" s="120"/>
      <c r="I2634" s="418">
        <f t="shared" si="41"/>
        <v>0</v>
      </c>
      <c r="J2634" s="331"/>
      <c r="K2634" s="332">
        <f>IFERROR(SUM(C2634/'Transfers of Funds'!$F$57),0)</f>
        <v>0</v>
      </c>
      <c r="L2634" s="21"/>
      <c r="M2634" s="47" t="s">
        <v>162</v>
      </c>
      <c r="N2634" s="46"/>
    </row>
    <row r="2635" spans="1:14" s="23" customFormat="1" ht="14.25" customHeight="1">
      <c r="A2635" s="115"/>
      <c r="B2635" s="308" t="str">
        <f>IF(A2635="","",VLOOKUP(A2635,'Project Budget vs Exp'!$B$9:$G$52,2,FALSE))</f>
        <v/>
      </c>
      <c r="C2635" s="117"/>
      <c r="D2635" s="116"/>
      <c r="E2635" s="118"/>
      <c r="F2635" s="119"/>
      <c r="G2635" s="120"/>
      <c r="H2635" s="120"/>
      <c r="I2635" s="418">
        <f t="shared" si="41"/>
        <v>0</v>
      </c>
      <c r="J2635" s="331"/>
      <c r="K2635" s="332">
        <f>IFERROR(SUM(C2635/'Transfers of Funds'!$F$57),0)</f>
        <v>0</v>
      </c>
      <c r="L2635" s="21"/>
      <c r="M2635" s="47" t="s">
        <v>162</v>
      </c>
      <c r="N2635" s="46"/>
    </row>
    <row r="2636" spans="1:14" s="23" customFormat="1" ht="14.25" customHeight="1">
      <c r="A2636" s="115"/>
      <c r="B2636" s="308" t="str">
        <f>IF(A2636="","",VLOOKUP(A2636,'Project Budget vs Exp'!$B$9:$G$52,2,FALSE))</f>
        <v/>
      </c>
      <c r="C2636" s="117"/>
      <c r="D2636" s="116"/>
      <c r="E2636" s="118"/>
      <c r="F2636" s="119"/>
      <c r="G2636" s="120"/>
      <c r="H2636" s="120"/>
      <c r="I2636" s="418">
        <f t="shared" si="41"/>
        <v>0</v>
      </c>
      <c r="J2636" s="331"/>
      <c r="K2636" s="332">
        <f>IFERROR(SUM(C2636/'Transfers of Funds'!$F$57),0)</f>
        <v>0</v>
      </c>
      <c r="L2636" s="21"/>
      <c r="M2636" s="47" t="s">
        <v>162</v>
      </c>
      <c r="N2636" s="46"/>
    </row>
    <row r="2637" spans="1:14" s="23" customFormat="1" ht="14.25" customHeight="1">
      <c r="A2637" s="115"/>
      <c r="B2637" s="308" t="str">
        <f>IF(A2637="","",VLOOKUP(A2637,'Project Budget vs Exp'!$B$9:$G$52,2,FALSE))</f>
        <v/>
      </c>
      <c r="C2637" s="117"/>
      <c r="D2637" s="116"/>
      <c r="E2637" s="118"/>
      <c r="F2637" s="119"/>
      <c r="G2637" s="120"/>
      <c r="H2637" s="120"/>
      <c r="I2637" s="418">
        <f t="shared" si="41"/>
        <v>0</v>
      </c>
      <c r="J2637" s="331"/>
      <c r="K2637" s="332">
        <f>IFERROR(SUM(C2637/'Transfers of Funds'!$F$57),0)</f>
        <v>0</v>
      </c>
      <c r="L2637" s="21"/>
      <c r="M2637" s="47" t="s">
        <v>162</v>
      </c>
      <c r="N2637" s="46"/>
    </row>
    <row r="2638" spans="1:14" s="23" customFormat="1" ht="14.25" customHeight="1">
      <c r="A2638" s="115"/>
      <c r="B2638" s="308" t="str">
        <f>IF(A2638="","",VLOOKUP(A2638,'Project Budget vs Exp'!$B$9:$G$52,2,FALSE))</f>
        <v/>
      </c>
      <c r="C2638" s="117"/>
      <c r="D2638" s="116"/>
      <c r="E2638" s="118"/>
      <c r="F2638" s="119"/>
      <c r="G2638" s="120"/>
      <c r="H2638" s="120"/>
      <c r="I2638" s="418">
        <f t="shared" si="41"/>
        <v>0</v>
      </c>
      <c r="J2638" s="331"/>
      <c r="K2638" s="332">
        <f>IFERROR(SUM(C2638/'Transfers of Funds'!$F$57),0)</f>
        <v>0</v>
      </c>
      <c r="L2638" s="21"/>
      <c r="M2638" s="47" t="s">
        <v>162</v>
      </c>
      <c r="N2638" s="46"/>
    </row>
    <row r="2639" spans="1:14" s="23" customFormat="1" ht="14.25" customHeight="1">
      <c r="A2639" s="115"/>
      <c r="B2639" s="308" t="str">
        <f>IF(A2639="","",VLOOKUP(A2639,'Project Budget vs Exp'!$B$9:$G$52,2,FALSE))</f>
        <v/>
      </c>
      <c r="C2639" s="117"/>
      <c r="D2639" s="116"/>
      <c r="E2639" s="118"/>
      <c r="F2639" s="119"/>
      <c r="G2639" s="120"/>
      <c r="H2639" s="120"/>
      <c r="I2639" s="418">
        <f t="shared" si="41"/>
        <v>0</v>
      </c>
      <c r="J2639" s="331"/>
      <c r="K2639" s="332">
        <f>IFERROR(SUM(C2639/'Transfers of Funds'!$F$57),0)</f>
        <v>0</v>
      </c>
      <c r="L2639" s="21"/>
      <c r="M2639" s="47" t="s">
        <v>162</v>
      </c>
      <c r="N2639" s="46"/>
    </row>
    <row r="2640" spans="1:14" s="23" customFormat="1" ht="14.25" customHeight="1">
      <c r="A2640" s="115"/>
      <c r="B2640" s="308" t="str">
        <f>IF(A2640="","",VLOOKUP(A2640,'Project Budget vs Exp'!$B$9:$G$52,2,FALSE))</f>
        <v/>
      </c>
      <c r="C2640" s="117"/>
      <c r="D2640" s="116"/>
      <c r="E2640" s="118"/>
      <c r="F2640" s="119"/>
      <c r="G2640" s="120"/>
      <c r="H2640" s="120"/>
      <c r="I2640" s="418">
        <f t="shared" si="41"/>
        <v>0</v>
      </c>
      <c r="J2640" s="331"/>
      <c r="K2640" s="332">
        <f>IFERROR(SUM(C2640/'Transfers of Funds'!$F$57),0)</f>
        <v>0</v>
      </c>
      <c r="L2640" s="21"/>
      <c r="M2640" s="47" t="s">
        <v>162</v>
      </c>
      <c r="N2640" s="46"/>
    </row>
    <row r="2641" spans="1:14" s="23" customFormat="1" ht="14.25" customHeight="1">
      <c r="A2641" s="115"/>
      <c r="B2641" s="308" t="str">
        <f>IF(A2641="","",VLOOKUP(A2641,'Project Budget vs Exp'!$B$9:$G$52,2,FALSE))</f>
        <v/>
      </c>
      <c r="C2641" s="117"/>
      <c r="D2641" s="116"/>
      <c r="E2641" s="118"/>
      <c r="F2641" s="119"/>
      <c r="G2641" s="120"/>
      <c r="H2641" s="120"/>
      <c r="I2641" s="418">
        <f t="shared" si="41"/>
        <v>0</v>
      </c>
      <c r="J2641" s="331"/>
      <c r="K2641" s="332">
        <f>IFERROR(SUM(C2641/'Transfers of Funds'!$F$57),0)</f>
        <v>0</v>
      </c>
      <c r="L2641" s="21"/>
      <c r="M2641" s="47" t="s">
        <v>162</v>
      </c>
      <c r="N2641" s="46"/>
    </row>
    <row r="2642" spans="1:14" s="23" customFormat="1" ht="14.25" customHeight="1">
      <c r="A2642" s="115"/>
      <c r="B2642" s="308" t="str">
        <f>IF(A2642="","",VLOOKUP(A2642,'Project Budget vs Exp'!$B$9:$G$52,2,FALSE))</f>
        <v/>
      </c>
      <c r="C2642" s="117"/>
      <c r="D2642" s="116"/>
      <c r="E2642" s="118"/>
      <c r="F2642" s="119"/>
      <c r="G2642" s="120"/>
      <c r="H2642" s="120"/>
      <c r="I2642" s="418">
        <f t="shared" si="41"/>
        <v>0</v>
      </c>
      <c r="J2642" s="331"/>
      <c r="K2642" s="332">
        <f>IFERROR(SUM(C2642/'Transfers of Funds'!$F$57),0)</f>
        <v>0</v>
      </c>
      <c r="L2642" s="21"/>
      <c r="M2642" s="47" t="s">
        <v>162</v>
      </c>
      <c r="N2642" s="46"/>
    </row>
    <row r="2643" spans="1:14" s="23" customFormat="1" ht="14.25" customHeight="1">
      <c r="A2643" s="115"/>
      <c r="B2643" s="308" t="str">
        <f>IF(A2643="","",VLOOKUP(A2643,'Project Budget vs Exp'!$B$9:$G$52,2,FALSE))</f>
        <v/>
      </c>
      <c r="C2643" s="117"/>
      <c r="D2643" s="116"/>
      <c r="E2643" s="118"/>
      <c r="F2643" s="119"/>
      <c r="G2643" s="120"/>
      <c r="H2643" s="120"/>
      <c r="I2643" s="418">
        <f t="shared" si="41"/>
        <v>0</v>
      </c>
      <c r="J2643" s="331"/>
      <c r="K2643" s="332">
        <f>IFERROR(SUM(C2643/'Transfers of Funds'!$F$57),0)</f>
        <v>0</v>
      </c>
      <c r="L2643" s="21"/>
      <c r="M2643" s="47" t="s">
        <v>162</v>
      </c>
      <c r="N2643" s="46"/>
    </row>
    <row r="2644" spans="1:14" s="23" customFormat="1" ht="14.25" customHeight="1">
      <c r="A2644" s="115"/>
      <c r="B2644" s="308" t="str">
        <f>IF(A2644="","",VLOOKUP(A2644,'Project Budget vs Exp'!$B$9:$G$52,2,FALSE))</f>
        <v/>
      </c>
      <c r="C2644" s="117"/>
      <c r="D2644" s="116"/>
      <c r="E2644" s="118"/>
      <c r="F2644" s="119"/>
      <c r="G2644" s="120"/>
      <c r="H2644" s="120"/>
      <c r="I2644" s="418">
        <f t="shared" si="41"/>
        <v>0</v>
      </c>
      <c r="J2644" s="331"/>
      <c r="K2644" s="332">
        <f>IFERROR(SUM(C2644/'Transfers of Funds'!$F$57),0)</f>
        <v>0</v>
      </c>
      <c r="L2644" s="21"/>
      <c r="M2644" s="47" t="s">
        <v>162</v>
      </c>
      <c r="N2644" s="46"/>
    </row>
    <row r="2645" spans="1:14" s="23" customFormat="1" ht="14.25" customHeight="1">
      <c r="A2645" s="115"/>
      <c r="B2645" s="308" t="str">
        <f>IF(A2645="","",VLOOKUP(A2645,'Project Budget vs Exp'!$B$9:$G$52,2,FALSE))</f>
        <v/>
      </c>
      <c r="C2645" s="117"/>
      <c r="D2645" s="116"/>
      <c r="E2645" s="118"/>
      <c r="F2645" s="119"/>
      <c r="G2645" s="120"/>
      <c r="H2645" s="120"/>
      <c r="I2645" s="418">
        <f t="shared" ref="I2645:I2708" si="42">IF(OR(F$4="EUR",F$4="USD",F$4="GBP",F$4="CAD",F$4="NZD",F$4="AUD"),K2645,C2645)</f>
        <v>0</v>
      </c>
      <c r="J2645" s="331"/>
      <c r="K2645" s="332">
        <f>IFERROR(SUM(C2645/'Transfers of Funds'!$F$57),0)</f>
        <v>0</v>
      </c>
      <c r="L2645" s="21"/>
      <c r="M2645" s="47" t="s">
        <v>162</v>
      </c>
      <c r="N2645" s="46"/>
    </row>
    <row r="2646" spans="1:14" s="23" customFormat="1" ht="14.25" customHeight="1">
      <c r="A2646" s="115"/>
      <c r="B2646" s="308" t="str">
        <f>IF(A2646="","",VLOOKUP(A2646,'Project Budget vs Exp'!$B$9:$G$52,2,FALSE))</f>
        <v/>
      </c>
      <c r="C2646" s="117"/>
      <c r="D2646" s="116"/>
      <c r="E2646" s="118"/>
      <c r="F2646" s="119"/>
      <c r="G2646" s="120"/>
      <c r="H2646" s="120"/>
      <c r="I2646" s="418">
        <f t="shared" si="42"/>
        <v>0</v>
      </c>
      <c r="J2646" s="331"/>
      <c r="K2646" s="332">
        <f>IFERROR(SUM(C2646/'Transfers of Funds'!$F$57),0)</f>
        <v>0</v>
      </c>
      <c r="L2646" s="21"/>
      <c r="M2646" s="47" t="s">
        <v>162</v>
      </c>
      <c r="N2646" s="46"/>
    </row>
    <row r="2647" spans="1:14" s="23" customFormat="1" ht="14.25" customHeight="1">
      <c r="A2647" s="115"/>
      <c r="B2647" s="308" t="str">
        <f>IF(A2647="","",VLOOKUP(A2647,'Project Budget vs Exp'!$B$9:$G$52,2,FALSE))</f>
        <v/>
      </c>
      <c r="C2647" s="117"/>
      <c r="D2647" s="116"/>
      <c r="E2647" s="118"/>
      <c r="F2647" s="119"/>
      <c r="G2647" s="120"/>
      <c r="H2647" s="120"/>
      <c r="I2647" s="418">
        <f t="shared" si="42"/>
        <v>0</v>
      </c>
      <c r="J2647" s="331"/>
      <c r="K2647" s="332">
        <f>IFERROR(SUM(C2647/'Transfers of Funds'!$F$57),0)</f>
        <v>0</v>
      </c>
      <c r="L2647" s="21"/>
      <c r="M2647" s="47" t="s">
        <v>162</v>
      </c>
      <c r="N2647" s="46"/>
    </row>
    <row r="2648" spans="1:14" s="23" customFormat="1" ht="14.25" customHeight="1">
      <c r="A2648" s="115"/>
      <c r="B2648" s="308" t="str">
        <f>IF(A2648="","",VLOOKUP(A2648,'Project Budget vs Exp'!$B$9:$G$52,2,FALSE))</f>
        <v/>
      </c>
      <c r="C2648" s="117"/>
      <c r="D2648" s="116"/>
      <c r="E2648" s="118"/>
      <c r="F2648" s="119"/>
      <c r="G2648" s="120"/>
      <c r="H2648" s="120"/>
      <c r="I2648" s="418">
        <f t="shared" si="42"/>
        <v>0</v>
      </c>
      <c r="J2648" s="331"/>
      <c r="K2648" s="332">
        <f>IFERROR(SUM(C2648/'Transfers of Funds'!$F$57),0)</f>
        <v>0</v>
      </c>
      <c r="L2648" s="21"/>
      <c r="M2648" s="47" t="s">
        <v>162</v>
      </c>
      <c r="N2648" s="46"/>
    </row>
    <row r="2649" spans="1:14" s="23" customFormat="1" ht="14.25" customHeight="1">
      <c r="A2649" s="115"/>
      <c r="B2649" s="308" t="str">
        <f>IF(A2649="","",VLOOKUP(A2649,'Project Budget vs Exp'!$B$9:$G$52,2,FALSE))</f>
        <v/>
      </c>
      <c r="C2649" s="117"/>
      <c r="D2649" s="116"/>
      <c r="E2649" s="118"/>
      <c r="F2649" s="119"/>
      <c r="G2649" s="120"/>
      <c r="H2649" s="120"/>
      <c r="I2649" s="418">
        <f t="shared" si="42"/>
        <v>0</v>
      </c>
      <c r="J2649" s="331"/>
      <c r="K2649" s="332">
        <f>IFERROR(SUM(C2649/'Transfers of Funds'!$F$57),0)</f>
        <v>0</v>
      </c>
      <c r="L2649" s="21"/>
      <c r="M2649" s="47" t="s">
        <v>162</v>
      </c>
      <c r="N2649" s="46"/>
    </row>
    <row r="2650" spans="1:14" s="23" customFormat="1" ht="14.25" customHeight="1">
      <c r="A2650" s="115"/>
      <c r="B2650" s="308" t="str">
        <f>IF(A2650="","",VLOOKUP(A2650,'Project Budget vs Exp'!$B$9:$G$52,2,FALSE))</f>
        <v/>
      </c>
      <c r="C2650" s="117"/>
      <c r="D2650" s="116"/>
      <c r="E2650" s="118"/>
      <c r="F2650" s="119"/>
      <c r="G2650" s="120"/>
      <c r="H2650" s="120"/>
      <c r="I2650" s="418">
        <f t="shared" si="42"/>
        <v>0</v>
      </c>
      <c r="J2650" s="331"/>
      <c r="K2650" s="332">
        <f>IFERROR(SUM(C2650/'Transfers of Funds'!$F$57),0)</f>
        <v>0</v>
      </c>
      <c r="L2650" s="21"/>
      <c r="M2650" s="47" t="s">
        <v>162</v>
      </c>
      <c r="N2650" s="46"/>
    </row>
    <row r="2651" spans="1:14" s="23" customFormat="1" ht="14.25" customHeight="1">
      <c r="A2651" s="115"/>
      <c r="B2651" s="308" t="str">
        <f>IF(A2651="","",VLOOKUP(A2651,'Project Budget vs Exp'!$B$9:$G$52,2,FALSE))</f>
        <v/>
      </c>
      <c r="C2651" s="117"/>
      <c r="D2651" s="116"/>
      <c r="E2651" s="118"/>
      <c r="F2651" s="119"/>
      <c r="G2651" s="120"/>
      <c r="H2651" s="120"/>
      <c r="I2651" s="418">
        <f t="shared" si="42"/>
        <v>0</v>
      </c>
      <c r="J2651" s="331"/>
      <c r="K2651" s="332">
        <f>IFERROR(SUM(C2651/'Transfers of Funds'!$F$57),0)</f>
        <v>0</v>
      </c>
      <c r="L2651" s="21"/>
      <c r="M2651" s="47" t="s">
        <v>162</v>
      </c>
      <c r="N2651" s="46"/>
    </row>
    <row r="2652" spans="1:14" s="23" customFormat="1" ht="14.25" customHeight="1">
      <c r="A2652" s="115"/>
      <c r="B2652" s="308" t="str">
        <f>IF(A2652="","",VLOOKUP(A2652,'Project Budget vs Exp'!$B$9:$G$52,2,FALSE))</f>
        <v/>
      </c>
      <c r="C2652" s="117"/>
      <c r="D2652" s="116"/>
      <c r="E2652" s="118"/>
      <c r="F2652" s="119"/>
      <c r="G2652" s="120"/>
      <c r="H2652" s="120"/>
      <c r="I2652" s="418">
        <f t="shared" si="42"/>
        <v>0</v>
      </c>
      <c r="J2652" s="331"/>
      <c r="K2652" s="332">
        <f>IFERROR(SUM(C2652/'Transfers of Funds'!$F$57),0)</f>
        <v>0</v>
      </c>
      <c r="L2652" s="21"/>
      <c r="M2652" s="47" t="s">
        <v>162</v>
      </c>
      <c r="N2652" s="46"/>
    </row>
    <row r="2653" spans="1:14" s="23" customFormat="1" ht="14.25" customHeight="1">
      <c r="A2653" s="115"/>
      <c r="B2653" s="308" t="str">
        <f>IF(A2653="","",VLOOKUP(A2653,'Project Budget vs Exp'!$B$9:$G$52,2,FALSE))</f>
        <v/>
      </c>
      <c r="C2653" s="117"/>
      <c r="D2653" s="116"/>
      <c r="E2653" s="118"/>
      <c r="F2653" s="119"/>
      <c r="G2653" s="120"/>
      <c r="H2653" s="120"/>
      <c r="I2653" s="418">
        <f t="shared" si="42"/>
        <v>0</v>
      </c>
      <c r="J2653" s="331"/>
      <c r="K2653" s="332">
        <f>IFERROR(SUM(C2653/'Transfers of Funds'!$F$57),0)</f>
        <v>0</v>
      </c>
      <c r="L2653" s="21"/>
      <c r="M2653" s="47" t="s">
        <v>162</v>
      </c>
      <c r="N2653" s="46"/>
    </row>
    <row r="2654" spans="1:14" s="23" customFormat="1" ht="14.25" customHeight="1">
      <c r="A2654" s="115"/>
      <c r="B2654" s="308" t="str">
        <f>IF(A2654="","",VLOOKUP(A2654,'Project Budget vs Exp'!$B$9:$G$52,2,FALSE))</f>
        <v/>
      </c>
      <c r="C2654" s="117"/>
      <c r="D2654" s="116"/>
      <c r="E2654" s="118"/>
      <c r="F2654" s="119"/>
      <c r="G2654" s="120"/>
      <c r="H2654" s="120"/>
      <c r="I2654" s="418">
        <f t="shared" si="42"/>
        <v>0</v>
      </c>
      <c r="J2654" s="331"/>
      <c r="K2654" s="332">
        <f>IFERROR(SUM(C2654/'Transfers of Funds'!$F$57),0)</f>
        <v>0</v>
      </c>
      <c r="L2654" s="21"/>
      <c r="M2654" s="47" t="s">
        <v>162</v>
      </c>
      <c r="N2654" s="46"/>
    </row>
    <row r="2655" spans="1:14" s="23" customFormat="1" ht="14.25" customHeight="1">
      <c r="A2655" s="115"/>
      <c r="B2655" s="308" t="str">
        <f>IF(A2655="","",VLOOKUP(A2655,'Project Budget vs Exp'!$B$9:$G$52,2,FALSE))</f>
        <v/>
      </c>
      <c r="C2655" s="117"/>
      <c r="D2655" s="116"/>
      <c r="E2655" s="118"/>
      <c r="F2655" s="119"/>
      <c r="G2655" s="120"/>
      <c r="H2655" s="120"/>
      <c r="I2655" s="418">
        <f t="shared" si="42"/>
        <v>0</v>
      </c>
      <c r="J2655" s="331"/>
      <c r="K2655" s="332">
        <f>IFERROR(SUM(C2655/'Transfers of Funds'!$F$57),0)</f>
        <v>0</v>
      </c>
      <c r="L2655" s="21"/>
      <c r="M2655" s="47" t="s">
        <v>162</v>
      </c>
      <c r="N2655" s="46"/>
    </row>
    <row r="2656" spans="1:14" s="23" customFormat="1" ht="14.25" customHeight="1">
      <c r="A2656" s="115"/>
      <c r="B2656" s="308" t="str">
        <f>IF(A2656="","",VLOOKUP(A2656,'Project Budget vs Exp'!$B$9:$G$52,2,FALSE))</f>
        <v/>
      </c>
      <c r="C2656" s="117"/>
      <c r="D2656" s="116"/>
      <c r="E2656" s="118"/>
      <c r="F2656" s="119"/>
      <c r="G2656" s="120"/>
      <c r="H2656" s="120"/>
      <c r="I2656" s="418">
        <f t="shared" si="42"/>
        <v>0</v>
      </c>
      <c r="J2656" s="331"/>
      <c r="K2656" s="332">
        <f>IFERROR(SUM(C2656/'Transfers of Funds'!$F$57),0)</f>
        <v>0</v>
      </c>
      <c r="L2656" s="21"/>
      <c r="M2656" s="47" t="s">
        <v>162</v>
      </c>
      <c r="N2656" s="46"/>
    </row>
    <row r="2657" spans="1:14" s="23" customFormat="1" ht="14.25" customHeight="1">
      <c r="A2657" s="115"/>
      <c r="B2657" s="308" t="str">
        <f>IF(A2657="","",VLOOKUP(A2657,'Project Budget vs Exp'!$B$9:$G$52,2,FALSE))</f>
        <v/>
      </c>
      <c r="C2657" s="117"/>
      <c r="D2657" s="116"/>
      <c r="E2657" s="118"/>
      <c r="F2657" s="119"/>
      <c r="G2657" s="120"/>
      <c r="H2657" s="120"/>
      <c r="I2657" s="418">
        <f t="shared" si="42"/>
        <v>0</v>
      </c>
      <c r="J2657" s="331"/>
      <c r="K2657" s="332">
        <f>IFERROR(SUM(C2657/'Transfers of Funds'!$F$57),0)</f>
        <v>0</v>
      </c>
      <c r="L2657" s="21"/>
      <c r="M2657" s="47" t="s">
        <v>162</v>
      </c>
      <c r="N2657" s="46"/>
    </row>
    <row r="2658" spans="1:14" s="23" customFormat="1" ht="14.25" customHeight="1">
      <c r="A2658" s="115"/>
      <c r="B2658" s="308" t="str">
        <f>IF(A2658="","",VLOOKUP(A2658,'Project Budget vs Exp'!$B$9:$G$52,2,FALSE))</f>
        <v/>
      </c>
      <c r="C2658" s="117"/>
      <c r="D2658" s="116"/>
      <c r="E2658" s="118"/>
      <c r="F2658" s="119"/>
      <c r="G2658" s="120"/>
      <c r="H2658" s="120"/>
      <c r="I2658" s="418">
        <f t="shared" si="42"/>
        <v>0</v>
      </c>
      <c r="J2658" s="331"/>
      <c r="K2658" s="332">
        <f>IFERROR(SUM(C2658/'Transfers of Funds'!$F$57),0)</f>
        <v>0</v>
      </c>
      <c r="L2658" s="21"/>
      <c r="M2658" s="47" t="s">
        <v>162</v>
      </c>
      <c r="N2658" s="46"/>
    </row>
    <row r="2659" spans="1:14" s="23" customFormat="1" ht="14.25" customHeight="1">
      <c r="A2659" s="115"/>
      <c r="B2659" s="308" t="str">
        <f>IF(A2659="","",VLOOKUP(A2659,'Project Budget vs Exp'!$B$9:$G$52,2,FALSE))</f>
        <v/>
      </c>
      <c r="C2659" s="117"/>
      <c r="D2659" s="116"/>
      <c r="E2659" s="118"/>
      <c r="F2659" s="119"/>
      <c r="G2659" s="120"/>
      <c r="H2659" s="120"/>
      <c r="I2659" s="418">
        <f t="shared" si="42"/>
        <v>0</v>
      </c>
      <c r="J2659" s="331"/>
      <c r="K2659" s="332">
        <f>IFERROR(SUM(C2659/'Transfers of Funds'!$F$57),0)</f>
        <v>0</v>
      </c>
      <c r="L2659" s="21"/>
      <c r="M2659" s="47" t="s">
        <v>162</v>
      </c>
      <c r="N2659" s="46"/>
    </row>
    <row r="2660" spans="1:14" s="23" customFormat="1" ht="14.25" customHeight="1">
      <c r="A2660" s="115"/>
      <c r="B2660" s="308" t="str">
        <f>IF(A2660="","",VLOOKUP(A2660,'Project Budget vs Exp'!$B$9:$G$52,2,FALSE))</f>
        <v/>
      </c>
      <c r="C2660" s="117"/>
      <c r="D2660" s="116"/>
      <c r="E2660" s="118"/>
      <c r="F2660" s="119"/>
      <c r="G2660" s="120"/>
      <c r="H2660" s="120"/>
      <c r="I2660" s="418">
        <f t="shared" si="42"/>
        <v>0</v>
      </c>
      <c r="J2660" s="331"/>
      <c r="K2660" s="332">
        <f>IFERROR(SUM(C2660/'Transfers of Funds'!$F$57),0)</f>
        <v>0</v>
      </c>
      <c r="L2660" s="21"/>
      <c r="M2660" s="47" t="s">
        <v>162</v>
      </c>
      <c r="N2660" s="46"/>
    </row>
    <row r="2661" spans="1:14" s="23" customFormat="1" ht="14.25" customHeight="1">
      <c r="A2661" s="115"/>
      <c r="B2661" s="308" t="str">
        <f>IF(A2661="","",VLOOKUP(A2661,'Project Budget vs Exp'!$B$9:$G$52,2,FALSE))</f>
        <v/>
      </c>
      <c r="C2661" s="117"/>
      <c r="D2661" s="116"/>
      <c r="E2661" s="118"/>
      <c r="F2661" s="119"/>
      <c r="G2661" s="120"/>
      <c r="H2661" s="120"/>
      <c r="I2661" s="418">
        <f t="shared" si="42"/>
        <v>0</v>
      </c>
      <c r="J2661" s="331"/>
      <c r="K2661" s="332">
        <f>IFERROR(SUM(C2661/'Transfers of Funds'!$F$57),0)</f>
        <v>0</v>
      </c>
      <c r="L2661" s="21"/>
      <c r="M2661" s="47" t="s">
        <v>162</v>
      </c>
      <c r="N2661" s="46"/>
    </row>
    <row r="2662" spans="1:14" s="23" customFormat="1" ht="14.25" customHeight="1">
      <c r="A2662" s="115"/>
      <c r="B2662" s="308" t="str">
        <f>IF(A2662="","",VLOOKUP(A2662,'Project Budget vs Exp'!$B$9:$G$52,2,FALSE))</f>
        <v/>
      </c>
      <c r="C2662" s="117"/>
      <c r="D2662" s="116"/>
      <c r="E2662" s="118"/>
      <c r="F2662" s="119"/>
      <c r="G2662" s="120"/>
      <c r="H2662" s="120"/>
      <c r="I2662" s="418">
        <f t="shared" si="42"/>
        <v>0</v>
      </c>
      <c r="J2662" s="331"/>
      <c r="K2662" s="332">
        <f>IFERROR(SUM(C2662/'Transfers of Funds'!$F$57),0)</f>
        <v>0</v>
      </c>
      <c r="L2662" s="21"/>
      <c r="M2662" s="47" t="s">
        <v>162</v>
      </c>
      <c r="N2662" s="46"/>
    </row>
    <row r="2663" spans="1:14" s="23" customFormat="1" ht="14.25" customHeight="1">
      <c r="A2663" s="115"/>
      <c r="B2663" s="308" t="str">
        <f>IF(A2663="","",VLOOKUP(A2663,'Project Budget vs Exp'!$B$9:$G$52,2,FALSE))</f>
        <v/>
      </c>
      <c r="C2663" s="117"/>
      <c r="D2663" s="116"/>
      <c r="E2663" s="118"/>
      <c r="F2663" s="119"/>
      <c r="G2663" s="120"/>
      <c r="H2663" s="120"/>
      <c r="I2663" s="418">
        <f t="shared" si="42"/>
        <v>0</v>
      </c>
      <c r="J2663" s="331"/>
      <c r="K2663" s="332">
        <f>IFERROR(SUM(C2663/'Transfers of Funds'!$F$57),0)</f>
        <v>0</v>
      </c>
      <c r="L2663" s="21"/>
      <c r="M2663" s="47" t="s">
        <v>162</v>
      </c>
      <c r="N2663" s="46"/>
    </row>
    <row r="2664" spans="1:14" s="23" customFormat="1" ht="14.25" customHeight="1">
      <c r="A2664" s="115"/>
      <c r="B2664" s="308" t="str">
        <f>IF(A2664="","",VLOOKUP(A2664,'Project Budget vs Exp'!$B$9:$G$52,2,FALSE))</f>
        <v/>
      </c>
      <c r="C2664" s="117"/>
      <c r="D2664" s="116"/>
      <c r="E2664" s="118"/>
      <c r="F2664" s="119"/>
      <c r="G2664" s="120"/>
      <c r="H2664" s="120"/>
      <c r="I2664" s="418">
        <f t="shared" si="42"/>
        <v>0</v>
      </c>
      <c r="J2664" s="331"/>
      <c r="K2664" s="332">
        <f>IFERROR(SUM(C2664/'Transfers of Funds'!$F$57),0)</f>
        <v>0</v>
      </c>
      <c r="L2664" s="21"/>
      <c r="M2664" s="47" t="s">
        <v>162</v>
      </c>
      <c r="N2664" s="46"/>
    </row>
    <row r="2665" spans="1:14" s="23" customFormat="1" ht="14.25" customHeight="1">
      <c r="A2665" s="115"/>
      <c r="B2665" s="308" t="str">
        <f>IF(A2665="","",VLOOKUP(A2665,'Project Budget vs Exp'!$B$9:$G$52,2,FALSE))</f>
        <v/>
      </c>
      <c r="C2665" s="117"/>
      <c r="D2665" s="116"/>
      <c r="E2665" s="118"/>
      <c r="F2665" s="119"/>
      <c r="G2665" s="120"/>
      <c r="H2665" s="120"/>
      <c r="I2665" s="418">
        <f t="shared" si="42"/>
        <v>0</v>
      </c>
      <c r="J2665" s="331"/>
      <c r="K2665" s="332">
        <f>IFERROR(SUM(C2665/'Transfers of Funds'!$F$57),0)</f>
        <v>0</v>
      </c>
      <c r="L2665" s="21"/>
      <c r="M2665" s="47" t="s">
        <v>162</v>
      </c>
      <c r="N2665" s="46"/>
    </row>
    <row r="2666" spans="1:14" s="23" customFormat="1" ht="14.25" customHeight="1">
      <c r="A2666" s="115"/>
      <c r="B2666" s="308" t="str">
        <f>IF(A2666="","",VLOOKUP(A2666,'Project Budget vs Exp'!$B$9:$G$52,2,FALSE))</f>
        <v/>
      </c>
      <c r="C2666" s="117"/>
      <c r="D2666" s="116"/>
      <c r="E2666" s="118"/>
      <c r="F2666" s="119"/>
      <c r="G2666" s="120"/>
      <c r="H2666" s="120"/>
      <c r="I2666" s="418">
        <f t="shared" si="42"/>
        <v>0</v>
      </c>
      <c r="J2666" s="331"/>
      <c r="K2666" s="332">
        <f>IFERROR(SUM(C2666/'Transfers of Funds'!$F$57),0)</f>
        <v>0</v>
      </c>
      <c r="L2666" s="21"/>
      <c r="M2666" s="47" t="s">
        <v>162</v>
      </c>
      <c r="N2666" s="46"/>
    </row>
    <row r="2667" spans="1:14" s="23" customFormat="1" ht="14.25" customHeight="1">
      <c r="A2667" s="115"/>
      <c r="B2667" s="308" t="str">
        <f>IF(A2667="","",VLOOKUP(A2667,'Project Budget vs Exp'!$B$9:$G$52,2,FALSE))</f>
        <v/>
      </c>
      <c r="C2667" s="117"/>
      <c r="D2667" s="116"/>
      <c r="E2667" s="118"/>
      <c r="F2667" s="119"/>
      <c r="G2667" s="120"/>
      <c r="H2667" s="120"/>
      <c r="I2667" s="418">
        <f t="shared" si="42"/>
        <v>0</v>
      </c>
      <c r="J2667" s="331"/>
      <c r="K2667" s="332">
        <f>IFERROR(SUM(C2667/'Transfers of Funds'!$F$57),0)</f>
        <v>0</v>
      </c>
      <c r="L2667" s="21"/>
      <c r="M2667" s="47" t="s">
        <v>162</v>
      </c>
      <c r="N2667" s="46"/>
    </row>
    <row r="2668" spans="1:14" s="23" customFormat="1" ht="14.25" customHeight="1">
      <c r="A2668" s="115"/>
      <c r="B2668" s="308" t="str">
        <f>IF(A2668="","",VLOOKUP(A2668,'Project Budget vs Exp'!$B$9:$G$52,2,FALSE))</f>
        <v/>
      </c>
      <c r="C2668" s="117"/>
      <c r="D2668" s="116"/>
      <c r="E2668" s="118"/>
      <c r="F2668" s="119"/>
      <c r="G2668" s="120"/>
      <c r="H2668" s="120"/>
      <c r="I2668" s="418">
        <f t="shared" si="42"/>
        <v>0</v>
      </c>
      <c r="J2668" s="331"/>
      <c r="K2668" s="332">
        <f>IFERROR(SUM(C2668/'Transfers of Funds'!$F$57),0)</f>
        <v>0</v>
      </c>
      <c r="L2668" s="21"/>
      <c r="M2668" s="47" t="s">
        <v>162</v>
      </c>
      <c r="N2668" s="46"/>
    </row>
    <row r="2669" spans="1:14" s="23" customFormat="1" ht="14.25" customHeight="1">
      <c r="A2669" s="115"/>
      <c r="B2669" s="308" t="str">
        <f>IF(A2669="","",VLOOKUP(A2669,'Project Budget vs Exp'!$B$9:$G$52,2,FALSE))</f>
        <v/>
      </c>
      <c r="C2669" s="117"/>
      <c r="D2669" s="116"/>
      <c r="E2669" s="118"/>
      <c r="F2669" s="119"/>
      <c r="G2669" s="120"/>
      <c r="H2669" s="120"/>
      <c r="I2669" s="418">
        <f t="shared" si="42"/>
        <v>0</v>
      </c>
      <c r="J2669" s="331"/>
      <c r="K2669" s="332">
        <f>IFERROR(SUM(C2669/'Transfers of Funds'!$F$57),0)</f>
        <v>0</v>
      </c>
      <c r="L2669" s="21"/>
      <c r="M2669" s="47" t="s">
        <v>162</v>
      </c>
      <c r="N2669" s="46"/>
    </row>
    <row r="2670" spans="1:14" s="23" customFormat="1" ht="14.25" customHeight="1">
      <c r="A2670" s="115"/>
      <c r="B2670" s="308" t="str">
        <f>IF(A2670="","",VLOOKUP(A2670,'Project Budget vs Exp'!$B$9:$G$52,2,FALSE))</f>
        <v/>
      </c>
      <c r="C2670" s="117"/>
      <c r="D2670" s="116"/>
      <c r="E2670" s="118"/>
      <c r="F2670" s="119"/>
      <c r="G2670" s="120"/>
      <c r="H2670" s="120"/>
      <c r="I2670" s="418">
        <f t="shared" si="42"/>
        <v>0</v>
      </c>
      <c r="J2670" s="331"/>
      <c r="K2670" s="332">
        <f>IFERROR(SUM(C2670/'Transfers of Funds'!$F$57),0)</f>
        <v>0</v>
      </c>
      <c r="L2670" s="21"/>
      <c r="M2670" s="47" t="s">
        <v>162</v>
      </c>
      <c r="N2670" s="46"/>
    </row>
    <row r="2671" spans="1:14" s="23" customFormat="1" ht="14.25" customHeight="1">
      <c r="A2671" s="115"/>
      <c r="B2671" s="308" t="str">
        <f>IF(A2671="","",VLOOKUP(A2671,'Project Budget vs Exp'!$B$9:$G$52,2,FALSE))</f>
        <v/>
      </c>
      <c r="C2671" s="117"/>
      <c r="D2671" s="116"/>
      <c r="E2671" s="118"/>
      <c r="F2671" s="119"/>
      <c r="G2671" s="120"/>
      <c r="H2671" s="120"/>
      <c r="I2671" s="418">
        <f t="shared" si="42"/>
        <v>0</v>
      </c>
      <c r="J2671" s="331"/>
      <c r="K2671" s="332">
        <f>IFERROR(SUM(C2671/'Transfers of Funds'!$F$57),0)</f>
        <v>0</v>
      </c>
      <c r="L2671" s="21"/>
      <c r="M2671" s="47" t="s">
        <v>162</v>
      </c>
      <c r="N2671" s="46"/>
    </row>
    <row r="2672" spans="1:14" s="23" customFormat="1" ht="14.25" customHeight="1">
      <c r="A2672" s="115"/>
      <c r="B2672" s="308" t="str">
        <f>IF(A2672="","",VLOOKUP(A2672,'Project Budget vs Exp'!$B$9:$G$52,2,FALSE))</f>
        <v/>
      </c>
      <c r="C2672" s="117"/>
      <c r="D2672" s="116"/>
      <c r="E2672" s="118"/>
      <c r="F2672" s="119"/>
      <c r="G2672" s="120"/>
      <c r="H2672" s="120"/>
      <c r="I2672" s="418">
        <f t="shared" si="42"/>
        <v>0</v>
      </c>
      <c r="J2672" s="331"/>
      <c r="K2672" s="332">
        <f>IFERROR(SUM(C2672/'Transfers of Funds'!$F$57),0)</f>
        <v>0</v>
      </c>
      <c r="L2672" s="21"/>
      <c r="M2672" s="47" t="s">
        <v>162</v>
      </c>
      <c r="N2672" s="46"/>
    </row>
    <row r="2673" spans="1:14" s="23" customFormat="1" ht="14.25" customHeight="1">
      <c r="A2673" s="115"/>
      <c r="B2673" s="308" t="str">
        <f>IF(A2673="","",VLOOKUP(A2673,'Project Budget vs Exp'!$B$9:$G$52,2,FALSE))</f>
        <v/>
      </c>
      <c r="C2673" s="117"/>
      <c r="D2673" s="116"/>
      <c r="E2673" s="118"/>
      <c r="F2673" s="119"/>
      <c r="G2673" s="120"/>
      <c r="H2673" s="120"/>
      <c r="I2673" s="418">
        <f t="shared" si="42"/>
        <v>0</v>
      </c>
      <c r="J2673" s="331"/>
      <c r="K2673" s="332">
        <f>IFERROR(SUM(C2673/'Transfers of Funds'!$F$57),0)</f>
        <v>0</v>
      </c>
      <c r="L2673" s="21"/>
      <c r="M2673" s="47" t="s">
        <v>162</v>
      </c>
      <c r="N2673" s="46"/>
    </row>
    <row r="2674" spans="1:14" s="23" customFormat="1" ht="14.25" customHeight="1">
      <c r="A2674" s="115"/>
      <c r="B2674" s="308" t="str">
        <f>IF(A2674="","",VLOOKUP(A2674,'Project Budget vs Exp'!$B$9:$G$52,2,FALSE))</f>
        <v/>
      </c>
      <c r="C2674" s="117"/>
      <c r="D2674" s="116"/>
      <c r="E2674" s="118"/>
      <c r="F2674" s="119"/>
      <c r="G2674" s="120"/>
      <c r="H2674" s="120"/>
      <c r="I2674" s="418">
        <f t="shared" si="42"/>
        <v>0</v>
      </c>
      <c r="J2674" s="331"/>
      <c r="K2674" s="332">
        <f>IFERROR(SUM(C2674/'Transfers of Funds'!$F$57),0)</f>
        <v>0</v>
      </c>
      <c r="L2674" s="21"/>
      <c r="M2674" s="47" t="s">
        <v>162</v>
      </c>
      <c r="N2674" s="46"/>
    </row>
    <row r="2675" spans="1:14" s="23" customFormat="1" ht="14.25" customHeight="1">
      <c r="A2675" s="115"/>
      <c r="B2675" s="308" t="str">
        <f>IF(A2675="","",VLOOKUP(A2675,'Project Budget vs Exp'!$B$9:$G$52,2,FALSE))</f>
        <v/>
      </c>
      <c r="C2675" s="117"/>
      <c r="D2675" s="116"/>
      <c r="E2675" s="118"/>
      <c r="F2675" s="119"/>
      <c r="G2675" s="120"/>
      <c r="H2675" s="120"/>
      <c r="I2675" s="418">
        <f t="shared" si="42"/>
        <v>0</v>
      </c>
      <c r="J2675" s="331"/>
      <c r="K2675" s="332">
        <f>IFERROR(SUM(C2675/'Transfers of Funds'!$F$57),0)</f>
        <v>0</v>
      </c>
      <c r="L2675" s="21"/>
      <c r="M2675" s="47" t="s">
        <v>162</v>
      </c>
      <c r="N2675" s="46"/>
    </row>
    <row r="2676" spans="1:14" s="23" customFormat="1" ht="14.25" customHeight="1">
      <c r="A2676" s="115"/>
      <c r="B2676" s="308" t="str">
        <f>IF(A2676="","",VLOOKUP(A2676,'Project Budget vs Exp'!$B$9:$G$52,2,FALSE))</f>
        <v/>
      </c>
      <c r="C2676" s="117"/>
      <c r="D2676" s="116"/>
      <c r="E2676" s="118"/>
      <c r="F2676" s="119"/>
      <c r="G2676" s="120"/>
      <c r="H2676" s="120"/>
      <c r="I2676" s="418">
        <f t="shared" si="42"/>
        <v>0</v>
      </c>
      <c r="J2676" s="331"/>
      <c r="K2676" s="332">
        <f>IFERROR(SUM(C2676/'Transfers of Funds'!$F$57),0)</f>
        <v>0</v>
      </c>
      <c r="L2676" s="21"/>
      <c r="M2676" s="47" t="s">
        <v>162</v>
      </c>
      <c r="N2676" s="46"/>
    </row>
    <row r="2677" spans="1:14" s="23" customFormat="1" ht="14.25" customHeight="1">
      <c r="A2677" s="115"/>
      <c r="B2677" s="308" t="str">
        <f>IF(A2677="","",VLOOKUP(A2677,'Project Budget vs Exp'!$B$9:$G$52,2,FALSE))</f>
        <v/>
      </c>
      <c r="C2677" s="117"/>
      <c r="D2677" s="116"/>
      <c r="E2677" s="118"/>
      <c r="F2677" s="119"/>
      <c r="G2677" s="120"/>
      <c r="H2677" s="120"/>
      <c r="I2677" s="418">
        <f t="shared" si="42"/>
        <v>0</v>
      </c>
      <c r="J2677" s="331"/>
      <c r="K2677" s="332">
        <f>IFERROR(SUM(C2677/'Transfers of Funds'!$F$57),0)</f>
        <v>0</v>
      </c>
      <c r="L2677" s="21"/>
      <c r="M2677" s="47" t="s">
        <v>162</v>
      </c>
      <c r="N2677" s="46"/>
    </row>
    <row r="2678" spans="1:14" s="23" customFormat="1" ht="14.25" customHeight="1">
      <c r="A2678" s="115"/>
      <c r="B2678" s="308" t="str">
        <f>IF(A2678="","",VLOOKUP(A2678,'Project Budget vs Exp'!$B$9:$G$52,2,FALSE))</f>
        <v/>
      </c>
      <c r="C2678" s="117"/>
      <c r="D2678" s="116"/>
      <c r="E2678" s="118"/>
      <c r="F2678" s="119"/>
      <c r="G2678" s="120"/>
      <c r="H2678" s="120"/>
      <c r="I2678" s="418">
        <f t="shared" si="42"/>
        <v>0</v>
      </c>
      <c r="J2678" s="331"/>
      <c r="K2678" s="332">
        <f>IFERROR(SUM(C2678/'Transfers of Funds'!$F$57),0)</f>
        <v>0</v>
      </c>
      <c r="L2678" s="21"/>
      <c r="M2678" s="47" t="s">
        <v>162</v>
      </c>
      <c r="N2678" s="46"/>
    </row>
    <row r="2679" spans="1:14" s="23" customFormat="1" ht="14.25" customHeight="1">
      <c r="A2679" s="115"/>
      <c r="B2679" s="308" t="str">
        <f>IF(A2679="","",VLOOKUP(A2679,'Project Budget vs Exp'!$B$9:$G$52,2,FALSE))</f>
        <v/>
      </c>
      <c r="C2679" s="117"/>
      <c r="D2679" s="116"/>
      <c r="E2679" s="118"/>
      <c r="F2679" s="119"/>
      <c r="G2679" s="120"/>
      <c r="H2679" s="120"/>
      <c r="I2679" s="418">
        <f t="shared" si="42"/>
        <v>0</v>
      </c>
      <c r="J2679" s="331"/>
      <c r="K2679" s="332">
        <f>IFERROR(SUM(C2679/'Transfers of Funds'!$F$57),0)</f>
        <v>0</v>
      </c>
      <c r="L2679" s="21"/>
      <c r="M2679" s="47" t="s">
        <v>162</v>
      </c>
      <c r="N2679" s="46"/>
    </row>
    <row r="2680" spans="1:14" s="23" customFormat="1" ht="14.25" customHeight="1">
      <c r="A2680" s="115"/>
      <c r="B2680" s="308" t="str">
        <f>IF(A2680="","",VLOOKUP(A2680,'Project Budget vs Exp'!$B$9:$G$52,2,FALSE))</f>
        <v/>
      </c>
      <c r="C2680" s="117"/>
      <c r="D2680" s="116"/>
      <c r="E2680" s="118"/>
      <c r="F2680" s="119"/>
      <c r="G2680" s="120"/>
      <c r="H2680" s="120"/>
      <c r="I2680" s="418">
        <f t="shared" si="42"/>
        <v>0</v>
      </c>
      <c r="J2680" s="331"/>
      <c r="K2680" s="332">
        <f>IFERROR(SUM(C2680/'Transfers of Funds'!$F$57),0)</f>
        <v>0</v>
      </c>
      <c r="L2680" s="21"/>
      <c r="M2680" s="47" t="s">
        <v>162</v>
      </c>
      <c r="N2680" s="46"/>
    </row>
    <row r="2681" spans="1:14" s="23" customFormat="1" ht="14.25" customHeight="1">
      <c r="A2681" s="115"/>
      <c r="B2681" s="308" t="str">
        <f>IF(A2681="","",VLOOKUP(A2681,'Project Budget vs Exp'!$B$9:$G$52,2,FALSE))</f>
        <v/>
      </c>
      <c r="C2681" s="117"/>
      <c r="D2681" s="116"/>
      <c r="E2681" s="118"/>
      <c r="F2681" s="119"/>
      <c r="G2681" s="120"/>
      <c r="H2681" s="120"/>
      <c r="I2681" s="418">
        <f t="shared" si="42"/>
        <v>0</v>
      </c>
      <c r="J2681" s="331"/>
      <c r="K2681" s="332">
        <f>IFERROR(SUM(C2681/'Transfers of Funds'!$F$57),0)</f>
        <v>0</v>
      </c>
      <c r="L2681" s="21"/>
      <c r="M2681" s="47" t="s">
        <v>162</v>
      </c>
      <c r="N2681" s="46"/>
    </row>
    <row r="2682" spans="1:14" s="23" customFormat="1" ht="14.25" customHeight="1">
      <c r="A2682" s="115"/>
      <c r="B2682" s="308" t="str">
        <f>IF(A2682="","",VLOOKUP(A2682,'Project Budget vs Exp'!$B$9:$G$52,2,FALSE))</f>
        <v/>
      </c>
      <c r="C2682" s="117"/>
      <c r="D2682" s="116"/>
      <c r="E2682" s="118"/>
      <c r="F2682" s="119"/>
      <c r="G2682" s="120"/>
      <c r="H2682" s="120"/>
      <c r="I2682" s="418">
        <f t="shared" si="42"/>
        <v>0</v>
      </c>
      <c r="J2682" s="331"/>
      <c r="K2682" s="332">
        <f>IFERROR(SUM(C2682/'Transfers of Funds'!$F$57),0)</f>
        <v>0</v>
      </c>
      <c r="L2682" s="21"/>
      <c r="M2682" s="47" t="s">
        <v>162</v>
      </c>
      <c r="N2682" s="46"/>
    </row>
    <row r="2683" spans="1:14" s="23" customFormat="1" ht="14.25" customHeight="1">
      <c r="A2683" s="115"/>
      <c r="B2683" s="308" t="str">
        <f>IF(A2683="","",VLOOKUP(A2683,'Project Budget vs Exp'!$B$9:$G$52,2,FALSE))</f>
        <v/>
      </c>
      <c r="C2683" s="117"/>
      <c r="D2683" s="116"/>
      <c r="E2683" s="118"/>
      <c r="F2683" s="119"/>
      <c r="G2683" s="120"/>
      <c r="H2683" s="120"/>
      <c r="I2683" s="418">
        <f t="shared" si="42"/>
        <v>0</v>
      </c>
      <c r="J2683" s="331"/>
      <c r="K2683" s="332">
        <f>IFERROR(SUM(C2683/'Transfers of Funds'!$F$57),0)</f>
        <v>0</v>
      </c>
      <c r="L2683" s="21"/>
      <c r="M2683" s="47" t="s">
        <v>162</v>
      </c>
      <c r="N2683" s="46"/>
    </row>
    <row r="2684" spans="1:14" s="23" customFormat="1" ht="14.25" customHeight="1">
      <c r="A2684" s="115"/>
      <c r="B2684" s="308" t="str">
        <f>IF(A2684="","",VLOOKUP(A2684,'Project Budget vs Exp'!$B$9:$G$52,2,FALSE))</f>
        <v/>
      </c>
      <c r="C2684" s="117"/>
      <c r="D2684" s="116"/>
      <c r="E2684" s="118"/>
      <c r="F2684" s="119"/>
      <c r="G2684" s="120"/>
      <c r="H2684" s="120"/>
      <c r="I2684" s="418">
        <f t="shared" si="42"/>
        <v>0</v>
      </c>
      <c r="J2684" s="331"/>
      <c r="K2684" s="332">
        <f>IFERROR(SUM(C2684/'Transfers of Funds'!$F$57),0)</f>
        <v>0</v>
      </c>
      <c r="L2684" s="21"/>
      <c r="M2684" s="47" t="s">
        <v>162</v>
      </c>
      <c r="N2684" s="46"/>
    </row>
    <row r="2685" spans="1:14" s="23" customFormat="1" ht="14.25" customHeight="1">
      <c r="A2685" s="115"/>
      <c r="B2685" s="308" t="str">
        <f>IF(A2685="","",VLOOKUP(A2685,'Project Budget vs Exp'!$B$9:$G$52,2,FALSE))</f>
        <v/>
      </c>
      <c r="C2685" s="117"/>
      <c r="D2685" s="116"/>
      <c r="E2685" s="118"/>
      <c r="F2685" s="119"/>
      <c r="G2685" s="120"/>
      <c r="H2685" s="120"/>
      <c r="I2685" s="418">
        <f t="shared" si="42"/>
        <v>0</v>
      </c>
      <c r="J2685" s="331"/>
      <c r="K2685" s="332">
        <f>IFERROR(SUM(C2685/'Transfers of Funds'!$F$57),0)</f>
        <v>0</v>
      </c>
      <c r="L2685" s="21"/>
      <c r="M2685" s="47" t="s">
        <v>162</v>
      </c>
      <c r="N2685" s="46"/>
    </row>
    <row r="2686" spans="1:14" s="23" customFormat="1" ht="14.25" customHeight="1">
      <c r="A2686" s="115"/>
      <c r="B2686" s="308" t="str">
        <f>IF(A2686="","",VLOOKUP(A2686,'Project Budget vs Exp'!$B$9:$G$52,2,FALSE))</f>
        <v/>
      </c>
      <c r="C2686" s="117"/>
      <c r="D2686" s="116"/>
      <c r="E2686" s="118"/>
      <c r="F2686" s="119"/>
      <c r="G2686" s="120"/>
      <c r="H2686" s="120"/>
      <c r="I2686" s="418">
        <f t="shared" si="42"/>
        <v>0</v>
      </c>
      <c r="J2686" s="331"/>
      <c r="K2686" s="332">
        <f>IFERROR(SUM(C2686/'Transfers of Funds'!$F$57),0)</f>
        <v>0</v>
      </c>
      <c r="L2686" s="21"/>
      <c r="M2686" s="47" t="s">
        <v>162</v>
      </c>
      <c r="N2686" s="46"/>
    </row>
    <row r="2687" spans="1:14" s="23" customFormat="1" ht="14.25" customHeight="1">
      <c r="A2687" s="115"/>
      <c r="B2687" s="308" t="str">
        <f>IF(A2687="","",VLOOKUP(A2687,'Project Budget vs Exp'!$B$9:$G$52,2,FALSE))</f>
        <v/>
      </c>
      <c r="C2687" s="117"/>
      <c r="D2687" s="116"/>
      <c r="E2687" s="118"/>
      <c r="F2687" s="119"/>
      <c r="G2687" s="120"/>
      <c r="H2687" s="120"/>
      <c r="I2687" s="418">
        <f t="shared" si="42"/>
        <v>0</v>
      </c>
      <c r="J2687" s="331"/>
      <c r="K2687" s="332">
        <f>IFERROR(SUM(C2687/'Transfers of Funds'!$F$57),0)</f>
        <v>0</v>
      </c>
      <c r="L2687" s="21"/>
      <c r="M2687" s="47" t="s">
        <v>162</v>
      </c>
      <c r="N2687" s="46"/>
    </row>
    <row r="2688" spans="1:14" s="23" customFormat="1" ht="14.25" customHeight="1">
      <c r="A2688" s="115"/>
      <c r="B2688" s="308" t="str">
        <f>IF(A2688="","",VLOOKUP(A2688,'Project Budget vs Exp'!$B$9:$G$52,2,FALSE))</f>
        <v/>
      </c>
      <c r="C2688" s="117"/>
      <c r="D2688" s="116"/>
      <c r="E2688" s="118"/>
      <c r="F2688" s="119"/>
      <c r="G2688" s="120"/>
      <c r="H2688" s="120"/>
      <c r="I2688" s="418">
        <f t="shared" si="42"/>
        <v>0</v>
      </c>
      <c r="J2688" s="331"/>
      <c r="K2688" s="332">
        <f>IFERROR(SUM(C2688/'Transfers of Funds'!$F$57),0)</f>
        <v>0</v>
      </c>
      <c r="L2688" s="21"/>
      <c r="M2688" s="47" t="s">
        <v>162</v>
      </c>
      <c r="N2688" s="46"/>
    </row>
    <row r="2689" spans="1:14" s="23" customFormat="1" ht="14.25" customHeight="1">
      <c r="A2689" s="115"/>
      <c r="B2689" s="308" t="str">
        <f>IF(A2689="","",VLOOKUP(A2689,'Project Budget vs Exp'!$B$9:$G$52,2,FALSE))</f>
        <v/>
      </c>
      <c r="C2689" s="117"/>
      <c r="D2689" s="116"/>
      <c r="E2689" s="118"/>
      <c r="F2689" s="119"/>
      <c r="G2689" s="120"/>
      <c r="H2689" s="120"/>
      <c r="I2689" s="418">
        <f t="shared" si="42"/>
        <v>0</v>
      </c>
      <c r="J2689" s="331"/>
      <c r="K2689" s="332">
        <f>IFERROR(SUM(C2689/'Transfers of Funds'!$F$57),0)</f>
        <v>0</v>
      </c>
      <c r="L2689" s="21"/>
      <c r="M2689" s="47" t="s">
        <v>162</v>
      </c>
      <c r="N2689" s="46"/>
    </row>
    <row r="2690" spans="1:14" s="23" customFormat="1" ht="14.25" customHeight="1">
      <c r="A2690" s="115"/>
      <c r="B2690" s="308" t="str">
        <f>IF(A2690="","",VLOOKUP(A2690,'Project Budget vs Exp'!$B$9:$G$52,2,FALSE))</f>
        <v/>
      </c>
      <c r="C2690" s="117"/>
      <c r="D2690" s="116"/>
      <c r="E2690" s="118"/>
      <c r="F2690" s="119"/>
      <c r="G2690" s="120"/>
      <c r="H2690" s="120"/>
      <c r="I2690" s="418">
        <f t="shared" si="42"/>
        <v>0</v>
      </c>
      <c r="J2690" s="331"/>
      <c r="K2690" s="332">
        <f>IFERROR(SUM(C2690/'Transfers of Funds'!$F$57),0)</f>
        <v>0</v>
      </c>
      <c r="L2690" s="21"/>
      <c r="M2690" s="47" t="s">
        <v>162</v>
      </c>
      <c r="N2690" s="46"/>
    </row>
    <row r="2691" spans="1:14" s="23" customFormat="1" ht="14.25" customHeight="1">
      <c r="A2691" s="115"/>
      <c r="B2691" s="308" t="str">
        <f>IF(A2691="","",VLOOKUP(A2691,'Project Budget vs Exp'!$B$9:$G$52,2,FALSE))</f>
        <v/>
      </c>
      <c r="C2691" s="117"/>
      <c r="D2691" s="116"/>
      <c r="E2691" s="118"/>
      <c r="F2691" s="119"/>
      <c r="G2691" s="120"/>
      <c r="H2691" s="120"/>
      <c r="I2691" s="418">
        <f t="shared" si="42"/>
        <v>0</v>
      </c>
      <c r="J2691" s="331"/>
      <c r="K2691" s="332">
        <f>IFERROR(SUM(C2691/'Transfers of Funds'!$F$57),0)</f>
        <v>0</v>
      </c>
      <c r="L2691" s="21"/>
      <c r="M2691" s="47" t="s">
        <v>162</v>
      </c>
      <c r="N2691" s="46"/>
    </row>
    <row r="2692" spans="1:14" s="23" customFormat="1" ht="14.25" customHeight="1">
      <c r="A2692" s="115"/>
      <c r="B2692" s="308" t="str">
        <f>IF(A2692="","",VLOOKUP(A2692,'Project Budget vs Exp'!$B$9:$G$52,2,FALSE))</f>
        <v/>
      </c>
      <c r="C2692" s="117"/>
      <c r="D2692" s="116"/>
      <c r="E2692" s="118"/>
      <c r="F2692" s="119"/>
      <c r="G2692" s="120"/>
      <c r="H2692" s="120"/>
      <c r="I2692" s="418">
        <f t="shared" si="42"/>
        <v>0</v>
      </c>
      <c r="J2692" s="331"/>
      <c r="K2692" s="332">
        <f>IFERROR(SUM(C2692/'Transfers of Funds'!$F$57),0)</f>
        <v>0</v>
      </c>
      <c r="L2692" s="21"/>
      <c r="M2692" s="47" t="s">
        <v>162</v>
      </c>
      <c r="N2692" s="46"/>
    </row>
    <row r="2693" spans="1:14" s="23" customFormat="1" ht="14.25" customHeight="1">
      <c r="A2693" s="115"/>
      <c r="B2693" s="308" t="str">
        <f>IF(A2693="","",VLOOKUP(A2693,'Project Budget vs Exp'!$B$9:$G$52,2,FALSE))</f>
        <v/>
      </c>
      <c r="C2693" s="117"/>
      <c r="D2693" s="116"/>
      <c r="E2693" s="118"/>
      <c r="F2693" s="119"/>
      <c r="G2693" s="120"/>
      <c r="H2693" s="120"/>
      <c r="I2693" s="418">
        <f t="shared" si="42"/>
        <v>0</v>
      </c>
      <c r="J2693" s="331"/>
      <c r="K2693" s="332">
        <f>IFERROR(SUM(C2693/'Transfers of Funds'!$F$57),0)</f>
        <v>0</v>
      </c>
      <c r="L2693" s="21"/>
      <c r="M2693" s="47" t="s">
        <v>162</v>
      </c>
      <c r="N2693" s="46"/>
    </row>
    <row r="2694" spans="1:14" s="23" customFormat="1" ht="14.25" customHeight="1">
      <c r="A2694" s="115"/>
      <c r="B2694" s="308" t="str">
        <f>IF(A2694="","",VLOOKUP(A2694,'Project Budget vs Exp'!$B$9:$G$52,2,FALSE))</f>
        <v/>
      </c>
      <c r="C2694" s="117"/>
      <c r="D2694" s="116"/>
      <c r="E2694" s="118"/>
      <c r="F2694" s="119"/>
      <c r="G2694" s="120"/>
      <c r="H2694" s="120"/>
      <c r="I2694" s="418">
        <f t="shared" si="42"/>
        <v>0</v>
      </c>
      <c r="J2694" s="331"/>
      <c r="K2694" s="332">
        <f>IFERROR(SUM(C2694/'Transfers of Funds'!$F$57),0)</f>
        <v>0</v>
      </c>
      <c r="L2694" s="21"/>
      <c r="M2694" s="47" t="s">
        <v>162</v>
      </c>
      <c r="N2694" s="46"/>
    </row>
    <row r="2695" spans="1:14" s="23" customFormat="1" ht="14.25" customHeight="1">
      <c r="A2695" s="115"/>
      <c r="B2695" s="308" t="str">
        <f>IF(A2695="","",VLOOKUP(A2695,'Project Budget vs Exp'!$B$9:$G$52,2,FALSE))</f>
        <v/>
      </c>
      <c r="C2695" s="117"/>
      <c r="D2695" s="116"/>
      <c r="E2695" s="118"/>
      <c r="F2695" s="119"/>
      <c r="G2695" s="120"/>
      <c r="H2695" s="120"/>
      <c r="I2695" s="418">
        <f t="shared" si="42"/>
        <v>0</v>
      </c>
      <c r="J2695" s="331"/>
      <c r="K2695" s="332">
        <f>IFERROR(SUM(C2695/'Transfers of Funds'!$F$57),0)</f>
        <v>0</v>
      </c>
      <c r="L2695" s="21"/>
      <c r="M2695" s="47" t="s">
        <v>162</v>
      </c>
      <c r="N2695" s="46"/>
    </row>
    <row r="2696" spans="1:14" s="23" customFormat="1" ht="14.25" customHeight="1">
      <c r="A2696" s="115"/>
      <c r="B2696" s="308" t="str">
        <f>IF(A2696="","",VLOOKUP(A2696,'Project Budget vs Exp'!$B$9:$G$52,2,FALSE))</f>
        <v/>
      </c>
      <c r="C2696" s="117"/>
      <c r="D2696" s="116"/>
      <c r="E2696" s="118"/>
      <c r="F2696" s="119"/>
      <c r="G2696" s="120"/>
      <c r="H2696" s="120"/>
      <c r="I2696" s="418">
        <f t="shared" si="42"/>
        <v>0</v>
      </c>
      <c r="J2696" s="331"/>
      <c r="K2696" s="332">
        <f>IFERROR(SUM(C2696/'Transfers of Funds'!$F$57),0)</f>
        <v>0</v>
      </c>
      <c r="L2696" s="21"/>
      <c r="M2696" s="47" t="s">
        <v>162</v>
      </c>
      <c r="N2696" s="46"/>
    </row>
    <row r="2697" spans="1:14" s="23" customFormat="1" ht="14.25" customHeight="1">
      <c r="A2697" s="115"/>
      <c r="B2697" s="308" t="str">
        <f>IF(A2697="","",VLOOKUP(A2697,'Project Budget vs Exp'!$B$9:$G$52,2,FALSE))</f>
        <v/>
      </c>
      <c r="C2697" s="117"/>
      <c r="D2697" s="116"/>
      <c r="E2697" s="118"/>
      <c r="F2697" s="119"/>
      <c r="G2697" s="120"/>
      <c r="H2697" s="120"/>
      <c r="I2697" s="418">
        <f t="shared" si="42"/>
        <v>0</v>
      </c>
      <c r="J2697" s="331"/>
      <c r="K2697" s="332">
        <f>IFERROR(SUM(C2697/'Transfers of Funds'!$F$57),0)</f>
        <v>0</v>
      </c>
      <c r="L2697" s="21"/>
      <c r="M2697" s="47" t="s">
        <v>162</v>
      </c>
      <c r="N2697" s="46"/>
    </row>
    <row r="2698" spans="1:14" s="23" customFormat="1" ht="14.25" customHeight="1">
      <c r="A2698" s="115"/>
      <c r="B2698" s="308" t="str">
        <f>IF(A2698="","",VLOOKUP(A2698,'Project Budget vs Exp'!$B$9:$G$52,2,FALSE))</f>
        <v/>
      </c>
      <c r="C2698" s="117"/>
      <c r="D2698" s="116"/>
      <c r="E2698" s="118"/>
      <c r="F2698" s="119"/>
      <c r="G2698" s="120"/>
      <c r="H2698" s="120"/>
      <c r="I2698" s="418">
        <f t="shared" si="42"/>
        <v>0</v>
      </c>
      <c r="J2698" s="331"/>
      <c r="K2698" s="332">
        <f>IFERROR(SUM(C2698/'Transfers of Funds'!$F$57),0)</f>
        <v>0</v>
      </c>
      <c r="L2698" s="21"/>
      <c r="M2698" s="47" t="s">
        <v>162</v>
      </c>
      <c r="N2698" s="46"/>
    </row>
    <row r="2699" spans="1:14" s="23" customFormat="1" ht="14.25" customHeight="1">
      <c r="A2699" s="115"/>
      <c r="B2699" s="308" t="str">
        <f>IF(A2699="","",VLOOKUP(A2699,'Project Budget vs Exp'!$B$9:$G$52,2,FALSE))</f>
        <v/>
      </c>
      <c r="C2699" s="117"/>
      <c r="D2699" s="116"/>
      <c r="E2699" s="118"/>
      <c r="F2699" s="119"/>
      <c r="G2699" s="120"/>
      <c r="H2699" s="120"/>
      <c r="I2699" s="418">
        <f t="shared" si="42"/>
        <v>0</v>
      </c>
      <c r="J2699" s="331"/>
      <c r="K2699" s="332">
        <f>IFERROR(SUM(C2699/'Transfers of Funds'!$F$57),0)</f>
        <v>0</v>
      </c>
      <c r="L2699" s="21"/>
      <c r="M2699" s="47" t="s">
        <v>162</v>
      </c>
      <c r="N2699" s="46"/>
    </row>
    <row r="2700" spans="1:14" s="23" customFormat="1" ht="14.25" customHeight="1">
      <c r="A2700" s="115"/>
      <c r="B2700" s="308" t="str">
        <f>IF(A2700="","",VLOOKUP(A2700,'Project Budget vs Exp'!$B$9:$G$52,2,FALSE))</f>
        <v/>
      </c>
      <c r="C2700" s="117"/>
      <c r="D2700" s="116"/>
      <c r="E2700" s="118"/>
      <c r="F2700" s="119"/>
      <c r="G2700" s="120"/>
      <c r="H2700" s="120"/>
      <c r="I2700" s="418">
        <f t="shared" si="42"/>
        <v>0</v>
      </c>
      <c r="J2700" s="331"/>
      <c r="K2700" s="332">
        <f>IFERROR(SUM(C2700/'Transfers of Funds'!$F$57),0)</f>
        <v>0</v>
      </c>
      <c r="L2700" s="21"/>
      <c r="M2700" s="47" t="s">
        <v>162</v>
      </c>
      <c r="N2700" s="46"/>
    </row>
    <row r="2701" spans="1:14" s="23" customFormat="1" ht="14.25" customHeight="1">
      <c r="A2701" s="115"/>
      <c r="B2701" s="308" t="str">
        <f>IF(A2701="","",VLOOKUP(A2701,'Project Budget vs Exp'!$B$9:$G$52,2,FALSE))</f>
        <v/>
      </c>
      <c r="C2701" s="117"/>
      <c r="D2701" s="116"/>
      <c r="E2701" s="118"/>
      <c r="F2701" s="119"/>
      <c r="G2701" s="120"/>
      <c r="H2701" s="120"/>
      <c r="I2701" s="418">
        <f t="shared" si="42"/>
        <v>0</v>
      </c>
      <c r="J2701" s="331"/>
      <c r="K2701" s="332">
        <f>IFERROR(SUM(C2701/'Transfers of Funds'!$F$57),0)</f>
        <v>0</v>
      </c>
      <c r="L2701" s="21"/>
      <c r="M2701" s="47" t="s">
        <v>162</v>
      </c>
      <c r="N2701" s="46"/>
    </row>
    <row r="2702" spans="1:14" s="23" customFormat="1" ht="14.25" customHeight="1">
      <c r="A2702" s="115"/>
      <c r="B2702" s="308" t="str">
        <f>IF(A2702="","",VLOOKUP(A2702,'Project Budget vs Exp'!$B$9:$G$52,2,FALSE))</f>
        <v/>
      </c>
      <c r="C2702" s="117"/>
      <c r="D2702" s="116"/>
      <c r="E2702" s="118"/>
      <c r="F2702" s="119"/>
      <c r="G2702" s="120"/>
      <c r="H2702" s="120"/>
      <c r="I2702" s="418">
        <f t="shared" si="42"/>
        <v>0</v>
      </c>
      <c r="J2702" s="331"/>
      <c r="K2702" s="332">
        <f>IFERROR(SUM(C2702/'Transfers of Funds'!$F$57),0)</f>
        <v>0</v>
      </c>
      <c r="L2702" s="21"/>
      <c r="M2702" s="47" t="s">
        <v>162</v>
      </c>
      <c r="N2702" s="46"/>
    </row>
    <row r="2703" spans="1:14" s="23" customFormat="1" ht="14.25" customHeight="1">
      <c r="A2703" s="115"/>
      <c r="B2703" s="308" t="str">
        <f>IF(A2703="","",VLOOKUP(A2703,'Project Budget vs Exp'!$B$9:$G$52,2,FALSE))</f>
        <v/>
      </c>
      <c r="C2703" s="117"/>
      <c r="D2703" s="116"/>
      <c r="E2703" s="118"/>
      <c r="F2703" s="119"/>
      <c r="G2703" s="120"/>
      <c r="H2703" s="120"/>
      <c r="I2703" s="418">
        <f t="shared" si="42"/>
        <v>0</v>
      </c>
      <c r="J2703" s="331"/>
      <c r="K2703" s="332">
        <f>IFERROR(SUM(C2703/'Transfers of Funds'!$F$57),0)</f>
        <v>0</v>
      </c>
      <c r="L2703" s="21"/>
      <c r="M2703" s="47" t="s">
        <v>162</v>
      </c>
      <c r="N2703" s="46"/>
    </row>
    <row r="2704" spans="1:14" s="23" customFormat="1" ht="14.25" customHeight="1">
      <c r="A2704" s="115"/>
      <c r="B2704" s="308" t="str">
        <f>IF(A2704="","",VLOOKUP(A2704,'Project Budget vs Exp'!$B$9:$G$52,2,FALSE))</f>
        <v/>
      </c>
      <c r="C2704" s="117"/>
      <c r="D2704" s="116"/>
      <c r="E2704" s="118"/>
      <c r="F2704" s="119"/>
      <c r="G2704" s="120"/>
      <c r="H2704" s="120"/>
      <c r="I2704" s="418">
        <f t="shared" si="42"/>
        <v>0</v>
      </c>
      <c r="J2704" s="331"/>
      <c r="K2704" s="332">
        <f>IFERROR(SUM(C2704/'Transfers of Funds'!$F$57),0)</f>
        <v>0</v>
      </c>
      <c r="L2704" s="21"/>
      <c r="M2704" s="47" t="s">
        <v>162</v>
      </c>
      <c r="N2704" s="46"/>
    </row>
    <row r="2705" spans="1:14" s="23" customFormat="1" ht="14.25" customHeight="1">
      <c r="A2705" s="115"/>
      <c r="B2705" s="308" t="str">
        <f>IF(A2705="","",VLOOKUP(A2705,'Project Budget vs Exp'!$B$9:$G$52,2,FALSE))</f>
        <v/>
      </c>
      <c r="C2705" s="117"/>
      <c r="D2705" s="116"/>
      <c r="E2705" s="118"/>
      <c r="F2705" s="119"/>
      <c r="G2705" s="120"/>
      <c r="H2705" s="120"/>
      <c r="I2705" s="418">
        <f t="shared" si="42"/>
        <v>0</v>
      </c>
      <c r="J2705" s="331"/>
      <c r="K2705" s="332">
        <f>IFERROR(SUM(C2705/'Transfers of Funds'!$F$57),0)</f>
        <v>0</v>
      </c>
      <c r="L2705" s="21"/>
      <c r="M2705" s="47" t="s">
        <v>162</v>
      </c>
      <c r="N2705" s="46"/>
    </row>
    <row r="2706" spans="1:14" s="23" customFormat="1" ht="14.25" customHeight="1">
      <c r="A2706" s="115"/>
      <c r="B2706" s="308" t="str">
        <f>IF(A2706="","",VLOOKUP(A2706,'Project Budget vs Exp'!$B$9:$G$52,2,FALSE))</f>
        <v/>
      </c>
      <c r="C2706" s="117"/>
      <c r="D2706" s="116"/>
      <c r="E2706" s="118"/>
      <c r="F2706" s="119"/>
      <c r="G2706" s="120"/>
      <c r="H2706" s="120"/>
      <c r="I2706" s="418">
        <f t="shared" si="42"/>
        <v>0</v>
      </c>
      <c r="J2706" s="331"/>
      <c r="K2706" s="332">
        <f>IFERROR(SUM(C2706/'Transfers of Funds'!$F$57),0)</f>
        <v>0</v>
      </c>
      <c r="L2706" s="21"/>
      <c r="M2706" s="47" t="s">
        <v>162</v>
      </c>
      <c r="N2706" s="46"/>
    </row>
    <row r="2707" spans="1:14" s="23" customFormat="1" ht="14.25" customHeight="1">
      <c r="A2707" s="115"/>
      <c r="B2707" s="308" t="str">
        <f>IF(A2707="","",VLOOKUP(A2707,'Project Budget vs Exp'!$B$9:$G$52,2,FALSE))</f>
        <v/>
      </c>
      <c r="C2707" s="117"/>
      <c r="D2707" s="116"/>
      <c r="E2707" s="118"/>
      <c r="F2707" s="119"/>
      <c r="G2707" s="120"/>
      <c r="H2707" s="120"/>
      <c r="I2707" s="418">
        <f t="shared" si="42"/>
        <v>0</v>
      </c>
      <c r="J2707" s="331"/>
      <c r="K2707" s="332">
        <f>IFERROR(SUM(C2707/'Transfers of Funds'!$F$57),0)</f>
        <v>0</v>
      </c>
      <c r="L2707" s="21"/>
      <c r="M2707" s="47" t="s">
        <v>162</v>
      </c>
      <c r="N2707" s="46"/>
    </row>
    <row r="2708" spans="1:14" s="23" customFormat="1" ht="14.25" customHeight="1">
      <c r="A2708" s="115"/>
      <c r="B2708" s="308" t="str">
        <f>IF(A2708="","",VLOOKUP(A2708,'Project Budget vs Exp'!$B$9:$G$52,2,FALSE))</f>
        <v/>
      </c>
      <c r="C2708" s="117"/>
      <c r="D2708" s="116"/>
      <c r="E2708" s="118"/>
      <c r="F2708" s="119"/>
      <c r="G2708" s="120"/>
      <c r="H2708" s="120"/>
      <c r="I2708" s="418">
        <f t="shared" si="42"/>
        <v>0</v>
      </c>
      <c r="J2708" s="331"/>
      <c r="K2708" s="332">
        <f>IFERROR(SUM(C2708/'Transfers of Funds'!$F$57),0)</f>
        <v>0</v>
      </c>
      <c r="L2708" s="21"/>
      <c r="M2708" s="47" t="s">
        <v>162</v>
      </c>
      <c r="N2708" s="46"/>
    </row>
    <row r="2709" spans="1:14" s="23" customFormat="1" ht="14.25" customHeight="1">
      <c r="A2709" s="115"/>
      <c r="B2709" s="308" t="str">
        <f>IF(A2709="","",VLOOKUP(A2709,'Project Budget vs Exp'!$B$9:$G$52,2,FALSE))</f>
        <v/>
      </c>
      <c r="C2709" s="117"/>
      <c r="D2709" s="116"/>
      <c r="E2709" s="118"/>
      <c r="F2709" s="119"/>
      <c r="G2709" s="120"/>
      <c r="H2709" s="120"/>
      <c r="I2709" s="418">
        <f t="shared" ref="I2709:I2772" si="43">IF(OR(F$4="EUR",F$4="USD",F$4="GBP",F$4="CAD",F$4="NZD",F$4="AUD"),K2709,C2709)</f>
        <v>0</v>
      </c>
      <c r="J2709" s="331"/>
      <c r="K2709" s="332">
        <f>IFERROR(SUM(C2709/'Transfers of Funds'!$F$57),0)</f>
        <v>0</v>
      </c>
      <c r="L2709" s="21"/>
      <c r="M2709" s="47" t="s">
        <v>162</v>
      </c>
      <c r="N2709" s="46"/>
    </row>
    <row r="2710" spans="1:14" s="23" customFormat="1" ht="14.25" customHeight="1">
      <c r="A2710" s="115"/>
      <c r="B2710" s="308" t="str">
        <f>IF(A2710="","",VLOOKUP(A2710,'Project Budget vs Exp'!$B$9:$G$52,2,FALSE))</f>
        <v/>
      </c>
      <c r="C2710" s="117"/>
      <c r="D2710" s="116"/>
      <c r="E2710" s="118"/>
      <c r="F2710" s="119"/>
      <c r="G2710" s="120"/>
      <c r="H2710" s="120"/>
      <c r="I2710" s="418">
        <f t="shared" si="43"/>
        <v>0</v>
      </c>
      <c r="J2710" s="331"/>
      <c r="K2710" s="332">
        <f>IFERROR(SUM(C2710/'Transfers of Funds'!$F$57),0)</f>
        <v>0</v>
      </c>
      <c r="L2710" s="21"/>
      <c r="M2710" s="47" t="s">
        <v>162</v>
      </c>
      <c r="N2710" s="46"/>
    </row>
    <row r="2711" spans="1:14" s="23" customFormat="1" ht="14.25" customHeight="1">
      <c r="A2711" s="115"/>
      <c r="B2711" s="308" t="str">
        <f>IF(A2711="","",VLOOKUP(A2711,'Project Budget vs Exp'!$B$9:$G$52,2,FALSE))</f>
        <v/>
      </c>
      <c r="C2711" s="117"/>
      <c r="D2711" s="116"/>
      <c r="E2711" s="118"/>
      <c r="F2711" s="119"/>
      <c r="G2711" s="120"/>
      <c r="H2711" s="120"/>
      <c r="I2711" s="418">
        <f t="shared" si="43"/>
        <v>0</v>
      </c>
      <c r="J2711" s="331"/>
      <c r="K2711" s="332">
        <f>IFERROR(SUM(C2711/'Transfers of Funds'!$F$57),0)</f>
        <v>0</v>
      </c>
      <c r="L2711" s="21"/>
      <c r="M2711" s="47" t="s">
        <v>162</v>
      </c>
      <c r="N2711" s="46"/>
    </row>
    <row r="2712" spans="1:14" s="23" customFormat="1" ht="14.25" customHeight="1">
      <c r="A2712" s="115"/>
      <c r="B2712" s="308" t="str">
        <f>IF(A2712="","",VLOOKUP(A2712,'Project Budget vs Exp'!$B$9:$G$52,2,FALSE))</f>
        <v/>
      </c>
      <c r="C2712" s="117"/>
      <c r="D2712" s="116"/>
      <c r="E2712" s="118"/>
      <c r="F2712" s="119"/>
      <c r="G2712" s="120"/>
      <c r="H2712" s="120"/>
      <c r="I2712" s="418">
        <f t="shared" si="43"/>
        <v>0</v>
      </c>
      <c r="J2712" s="331"/>
      <c r="K2712" s="332">
        <f>IFERROR(SUM(C2712/'Transfers of Funds'!$F$57),0)</f>
        <v>0</v>
      </c>
      <c r="L2712" s="21"/>
      <c r="M2712" s="47" t="s">
        <v>162</v>
      </c>
      <c r="N2712" s="46"/>
    </row>
    <row r="2713" spans="1:14" s="23" customFormat="1" ht="14.25" customHeight="1">
      <c r="A2713" s="115"/>
      <c r="B2713" s="308" t="str">
        <f>IF(A2713="","",VLOOKUP(A2713,'Project Budget vs Exp'!$B$9:$G$52,2,FALSE))</f>
        <v/>
      </c>
      <c r="C2713" s="117"/>
      <c r="D2713" s="116"/>
      <c r="E2713" s="118"/>
      <c r="F2713" s="119"/>
      <c r="G2713" s="120"/>
      <c r="H2713" s="120"/>
      <c r="I2713" s="418">
        <f t="shared" si="43"/>
        <v>0</v>
      </c>
      <c r="J2713" s="331"/>
      <c r="K2713" s="332">
        <f>IFERROR(SUM(C2713/'Transfers of Funds'!$F$57),0)</f>
        <v>0</v>
      </c>
      <c r="L2713" s="21"/>
      <c r="M2713" s="47" t="s">
        <v>162</v>
      </c>
      <c r="N2713" s="46"/>
    </row>
    <row r="2714" spans="1:14" s="23" customFormat="1" ht="14.25" customHeight="1">
      <c r="A2714" s="115"/>
      <c r="B2714" s="308" t="str">
        <f>IF(A2714="","",VLOOKUP(A2714,'Project Budget vs Exp'!$B$9:$G$52,2,FALSE))</f>
        <v/>
      </c>
      <c r="C2714" s="117"/>
      <c r="D2714" s="116"/>
      <c r="E2714" s="118"/>
      <c r="F2714" s="119"/>
      <c r="G2714" s="120"/>
      <c r="H2714" s="120"/>
      <c r="I2714" s="418">
        <f t="shared" si="43"/>
        <v>0</v>
      </c>
      <c r="J2714" s="331"/>
      <c r="K2714" s="332">
        <f>IFERROR(SUM(C2714/'Transfers of Funds'!$F$57),0)</f>
        <v>0</v>
      </c>
      <c r="L2714" s="21"/>
      <c r="M2714" s="47" t="s">
        <v>162</v>
      </c>
      <c r="N2714" s="46"/>
    </row>
    <row r="2715" spans="1:14" s="23" customFormat="1" ht="14.25" customHeight="1">
      <c r="A2715" s="115"/>
      <c r="B2715" s="308" t="str">
        <f>IF(A2715="","",VLOOKUP(A2715,'Project Budget vs Exp'!$B$9:$G$52,2,FALSE))</f>
        <v/>
      </c>
      <c r="C2715" s="117"/>
      <c r="D2715" s="116"/>
      <c r="E2715" s="118"/>
      <c r="F2715" s="119"/>
      <c r="G2715" s="120"/>
      <c r="H2715" s="120"/>
      <c r="I2715" s="418">
        <f t="shared" si="43"/>
        <v>0</v>
      </c>
      <c r="J2715" s="331"/>
      <c r="K2715" s="332">
        <f>IFERROR(SUM(C2715/'Transfers of Funds'!$F$57),0)</f>
        <v>0</v>
      </c>
      <c r="L2715" s="21"/>
      <c r="M2715" s="47" t="s">
        <v>162</v>
      </c>
      <c r="N2715" s="46"/>
    </row>
    <row r="2716" spans="1:14" s="23" customFormat="1" ht="14.25" customHeight="1">
      <c r="A2716" s="115"/>
      <c r="B2716" s="308" t="str">
        <f>IF(A2716="","",VLOOKUP(A2716,'Project Budget vs Exp'!$B$9:$G$52,2,FALSE))</f>
        <v/>
      </c>
      <c r="C2716" s="117"/>
      <c r="D2716" s="116"/>
      <c r="E2716" s="118"/>
      <c r="F2716" s="119"/>
      <c r="G2716" s="120"/>
      <c r="H2716" s="120"/>
      <c r="I2716" s="418">
        <f t="shared" si="43"/>
        <v>0</v>
      </c>
      <c r="J2716" s="331"/>
      <c r="K2716" s="332">
        <f>IFERROR(SUM(C2716/'Transfers of Funds'!$F$57),0)</f>
        <v>0</v>
      </c>
      <c r="L2716" s="21"/>
      <c r="M2716" s="47" t="s">
        <v>162</v>
      </c>
      <c r="N2716" s="46"/>
    </row>
    <row r="2717" spans="1:14" s="23" customFormat="1" ht="14.25" customHeight="1">
      <c r="A2717" s="115"/>
      <c r="B2717" s="308" t="str">
        <f>IF(A2717="","",VLOOKUP(A2717,'Project Budget vs Exp'!$B$9:$G$52,2,FALSE))</f>
        <v/>
      </c>
      <c r="C2717" s="117"/>
      <c r="D2717" s="116"/>
      <c r="E2717" s="118"/>
      <c r="F2717" s="119"/>
      <c r="G2717" s="120"/>
      <c r="H2717" s="120"/>
      <c r="I2717" s="418">
        <f t="shared" si="43"/>
        <v>0</v>
      </c>
      <c r="J2717" s="331"/>
      <c r="K2717" s="332">
        <f>IFERROR(SUM(C2717/'Transfers of Funds'!$F$57),0)</f>
        <v>0</v>
      </c>
      <c r="L2717" s="21"/>
      <c r="M2717" s="47" t="s">
        <v>162</v>
      </c>
      <c r="N2717" s="46"/>
    </row>
    <row r="2718" spans="1:14" s="23" customFormat="1" ht="14.25" customHeight="1">
      <c r="A2718" s="115"/>
      <c r="B2718" s="308" t="str">
        <f>IF(A2718="","",VLOOKUP(A2718,'Project Budget vs Exp'!$B$9:$G$52,2,FALSE))</f>
        <v/>
      </c>
      <c r="C2718" s="117"/>
      <c r="D2718" s="116"/>
      <c r="E2718" s="118"/>
      <c r="F2718" s="119"/>
      <c r="G2718" s="120"/>
      <c r="H2718" s="120"/>
      <c r="I2718" s="418">
        <f t="shared" si="43"/>
        <v>0</v>
      </c>
      <c r="J2718" s="331"/>
      <c r="K2718" s="332">
        <f>IFERROR(SUM(C2718/'Transfers of Funds'!$F$57),0)</f>
        <v>0</v>
      </c>
      <c r="L2718" s="21"/>
      <c r="M2718" s="47" t="s">
        <v>162</v>
      </c>
      <c r="N2718" s="46"/>
    </row>
    <row r="2719" spans="1:14" s="23" customFormat="1" ht="14.25" customHeight="1">
      <c r="A2719" s="115"/>
      <c r="B2719" s="308" t="str">
        <f>IF(A2719="","",VLOOKUP(A2719,'Project Budget vs Exp'!$B$9:$G$52,2,FALSE))</f>
        <v/>
      </c>
      <c r="C2719" s="117"/>
      <c r="D2719" s="116"/>
      <c r="E2719" s="118"/>
      <c r="F2719" s="119"/>
      <c r="G2719" s="120"/>
      <c r="H2719" s="120"/>
      <c r="I2719" s="418">
        <f t="shared" si="43"/>
        <v>0</v>
      </c>
      <c r="J2719" s="331"/>
      <c r="K2719" s="332">
        <f>IFERROR(SUM(C2719/'Transfers of Funds'!$F$57),0)</f>
        <v>0</v>
      </c>
      <c r="L2719" s="21"/>
      <c r="M2719" s="47" t="s">
        <v>162</v>
      </c>
      <c r="N2719" s="46"/>
    </row>
    <row r="2720" spans="1:14" s="23" customFormat="1" ht="14.25" customHeight="1">
      <c r="A2720" s="115"/>
      <c r="B2720" s="308" t="str">
        <f>IF(A2720="","",VLOOKUP(A2720,'Project Budget vs Exp'!$B$9:$G$52,2,FALSE))</f>
        <v/>
      </c>
      <c r="C2720" s="117"/>
      <c r="D2720" s="116"/>
      <c r="E2720" s="118"/>
      <c r="F2720" s="119"/>
      <c r="G2720" s="120"/>
      <c r="H2720" s="120"/>
      <c r="I2720" s="418">
        <f t="shared" si="43"/>
        <v>0</v>
      </c>
      <c r="J2720" s="331"/>
      <c r="K2720" s="332">
        <f>IFERROR(SUM(C2720/'Transfers of Funds'!$F$57),0)</f>
        <v>0</v>
      </c>
      <c r="L2720" s="21"/>
      <c r="M2720" s="47" t="s">
        <v>162</v>
      </c>
      <c r="N2720" s="46"/>
    </row>
    <row r="2721" spans="1:14" s="23" customFormat="1" ht="14.25" customHeight="1">
      <c r="A2721" s="115"/>
      <c r="B2721" s="308" t="str">
        <f>IF(A2721="","",VLOOKUP(A2721,'Project Budget vs Exp'!$B$9:$G$52,2,FALSE))</f>
        <v/>
      </c>
      <c r="C2721" s="117"/>
      <c r="D2721" s="116"/>
      <c r="E2721" s="118"/>
      <c r="F2721" s="119"/>
      <c r="G2721" s="120"/>
      <c r="H2721" s="120"/>
      <c r="I2721" s="418">
        <f t="shared" si="43"/>
        <v>0</v>
      </c>
      <c r="J2721" s="331"/>
      <c r="K2721" s="332">
        <f>IFERROR(SUM(C2721/'Transfers of Funds'!$F$57),0)</f>
        <v>0</v>
      </c>
      <c r="L2721" s="21"/>
      <c r="M2721" s="47" t="s">
        <v>162</v>
      </c>
      <c r="N2721" s="46"/>
    </row>
    <row r="2722" spans="1:14" s="23" customFormat="1" ht="14.25" customHeight="1">
      <c r="A2722" s="115"/>
      <c r="B2722" s="308" t="str">
        <f>IF(A2722="","",VLOOKUP(A2722,'Project Budget vs Exp'!$B$9:$G$52,2,FALSE))</f>
        <v/>
      </c>
      <c r="C2722" s="117"/>
      <c r="D2722" s="116"/>
      <c r="E2722" s="118"/>
      <c r="F2722" s="119"/>
      <c r="G2722" s="120"/>
      <c r="H2722" s="120"/>
      <c r="I2722" s="418">
        <f t="shared" si="43"/>
        <v>0</v>
      </c>
      <c r="J2722" s="331"/>
      <c r="K2722" s="332">
        <f>IFERROR(SUM(C2722/'Transfers of Funds'!$F$57),0)</f>
        <v>0</v>
      </c>
      <c r="L2722" s="21"/>
      <c r="M2722" s="47" t="s">
        <v>162</v>
      </c>
      <c r="N2722" s="46"/>
    </row>
    <row r="2723" spans="1:14" s="23" customFormat="1" ht="14.25" customHeight="1">
      <c r="A2723" s="115"/>
      <c r="B2723" s="308" t="str">
        <f>IF(A2723="","",VLOOKUP(A2723,'Project Budget vs Exp'!$B$9:$G$52,2,FALSE))</f>
        <v/>
      </c>
      <c r="C2723" s="117"/>
      <c r="D2723" s="116"/>
      <c r="E2723" s="118"/>
      <c r="F2723" s="119"/>
      <c r="G2723" s="120"/>
      <c r="H2723" s="120"/>
      <c r="I2723" s="418">
        <f t="shared" si="43"/>
        <v>0</v>
      </c>
      <c r="J2723" s="331"/>
      <c r="K2723" s="332">
        <f>IFERROR(SUM(C2723/'Transfers of Funds'!$F$57),0)</f>
        <v>0</v>
      </c>
      <c r="L2723" s="21"/>
      <c r="M2723" s="47" t="s">
        <v>162</v>
      </c>
      <c r="N2723" s="46"/>
    </row>
    <row r="2724" spans="1:14" s="23" customFormat="1" ht="14.25" customHeight="1">
      <c r="A2724" s="115"/>
      <c r="B2724" s="308" t="str">
        <f>IF(A2724="","",VLOOKUP(A2724,'Project Budget vs Exp'!$B$9:$G$52,2,FALSE))</f>
        <v/>
      </c>
      <c r="C2724" s="117"/>
      <c r="D2724" s="116"/>
      <c r="E2724" s="118"/>
      <c r="F2724" s="119"/>
      <c r="G2724" s="120"/>
      <c r="H2724" s="120"/>
      <c r="I2724" s="418">
        <f t="shared" si="43"/>
        <v>0</v>
      </c>
      <c r="J2724" s="331"/>
      <c r="K2724" s="332">
        <f>IFERROR(SUM(C2724/'Transfers of Funds'!$F$57),0)</f>
        <v>0</v>
      </c>
      <c r="L2724" s="21"/>
      <c r="M2724" s="47" t="s">
        <v>162</v>
      </c>
      <c r="N2724" s="46"/>
    </row>
    <row r="2725" spans="1:14" s="23" customFormat="1" ht="14.25" customHeight="1">
      <c r="A2725" s="115"/>
      <c r="B2725" s="308" t="str">
        <f>IF(A2725="","",VLOOKUP(A2725,'Project Budget vs Exp'!$B$9:$G$52,2,FALSE))</f>
        <v/>
      </c>
      <c r="C2725" s="117"/>
      <c r="D2725" s="116"/>
      <c r="E2725" s="118"/>
      <c r="F2725" s="119"/>
      <c r="G2725" s="120"/>
      <c r="H2725" s="120"/>
      <c r="I2725" s="418">
        <f t="shared" si="43"/>
        <v>0</v>
      </c>
      <c r="J2725" s="331"/>
      <c r="K2725" s="332">
        <f>IFERROR(SUM(C2725/'Transfers of Funds'!$F$57),0)</f>
        <v>0</v>
      </c>
      <c r="L2725" s="21"/>
      <c r="M2725" s="47" t="s">
        <v>162</v>
      </c>
      <c r="N2725" s="46"/>
    </row>
    <row r="2726" spans="1:14" s="23" customFormat="1" ht="14.25" customHeight="1">
      <c r="A2726" s="115"/>
      <c r="B2726" s="308" t="str">
        <f>IF(A2726="","",VLOOKUP(A2726,'Project Budget vs Exp'!$B$9:$G$52,2,FALSE))</f>
        <v/>
      </c>
      <c r="C2726" s="117"/>
      <c r="D2726" s="116"/>
      <c r="E2726" s="118"/>
      <c r="F2726" s="119"/>
      <c r="G2726" s="120"/>
      <c r="H2726" s="120"/>
      <c r="I2726" s="418">
        <f t="shared" si="43"/>
        <v>0</v>
      </c>
      <c r="J2726" s="331"/>
      <c r="K2726" s="332">
        <f>IFERROR(SUM(C2726/'Transfers of Funds'!$F$57),0)</f>
        <v>0</v>
      </c>
      <c r="L2726" s="21"/>
      <c r="M2726" s="47" t="s">
        <v>162</v>
      </c>
      <c r="N2726" s="46"/>
    </row>
    <row r="2727" spans="1:14" s="23" customFormat="1" ht="14.25" customHeight="1">
      <c r="A2727" s="115"/>
      <c r="B2727" s="308" t="str">
        <f>IF(A2727="","",VLOOKUP(A2727,'Project Budget vs Exp'!$B$9:$G$52,2,FALSE))</f>
        <v/>
      </c>
      <c r="C2727" s="117"/>
      <c r="D2727" s="116"/>
      <c r="E2727" s="118"/>
      <c r="F2727" s="119"/>
      <c r="G2727" s="120"/>
      <c r="H2727" s="120"/>
      <c r="I2727" s="418">
        <f t="shared" si="43"/>
        <v>0</v>
      </c>
      <c r="J2727" s="331"/>
      <c r="K2727" s="332">
        <f>IFERROR(SUM(C2727/'Transfers of Funds'!$F$57),0)</f>
        <v>0</v>
      </c>
      <c r="L2727" s="21"/>
      <c r="M2727" s="47" t="s">
        <v>162</v>
      </c>
      <c r="N2727" s="46"/>
    </row>
    <row r="2728" spans="1:14" s="23" customFormat="1" ht="14.25" customHeight="1">
      <c r="A2728" s="115"/>
      <c r="B2728" s="308" t="str">
        <f>IF(A2728="","",VLOOKUP(A2728,'Project Budget vs Exp'!$B$9:$G$52,2,FALSE))</f>
        <v/>
      </c>
      <c r="C2728" s="117"/>
      <c r="D2728" s="116"/>
      <c r="E2728" s="118"/>
      <c r="F2728" s="119"/>
      <c r="G2728" s="120"/>
      <c r="H2728" s="120"/>
      <c r="I2728" s="418">
        <f t="shared" si="43"/>
        <v>0</v>
      </c>
      <c r="J2728" s="331"/>
      <c r="K2728" s="332">
        <f>IFERROR(SUM(C2728/'Transfers of Funds'!$F$57),0)</f>
        <v>0</v>
      </c>
      <c r="L2728" s="21"/>
      <c r="M2728" s="47" t="s">
        <v>162</v>
      </c>
      <c r="N2728" s="46"/>
    </row>
    <row r="2729" spans="1:14" s="23" customFormat="1" ht="14.25" customHeight="1">
      <c r="A2729" s="115"/>
      <c r="B2729" s="308" t="str">
        <f>IF(A2729="","",VLOOKUP(A2729,'Project Budget vs Exp'!$B$9:$G$52,2,FALSE))</f>
        <v/>
      </c>
      <c r="C2729" s="117"/>
      <c r="D2729" s="116"/>
      <c r="E2729" s="118"/>
      <c r="F2729" s="119"/>
      <c r="G2729" s="120"/>
      <c r="H2729" s="120"/>
      <c r="I2729" s="418">
        <f t="shared" si="43"/>
        <v>0</v>
      </c>
      <c r="J2729" s="331"/>
      <c r="K2729" s="332">
        <f>IFERROR(SUM(C2729/'Transfers of Funds'!$F$57),0)</f>
        <v>0</v>
      </c>
      <c r="L2729" s="21"/>
      <c r="M2729" s="47" t="s">
        <v>162</v>
      </c>
      <c r="N2729" s="46"/>
    </row>
    <row r="2730" spans="1:14" s="23" customFormat="1" ht="14.25" customHeight="1">
      <c r="A2730" s="115"/>
      <c r="B2730" s="308" t="str">
        <f>IF(A2730="","",VLOOKUP(A2730,'Project Budget vs Exp'!$B$9:$G$52,2,FALSE))</f>
        <v/>
      </c>
      <c r="C2730" s="117"/>
      <c r="D2730" s="116"/>
      <c r="E2730" s="118"/>
      <c r="F2730" s="119"/>
      <c r="G2730" s="120"/>
      <c r="H2730" s="120"/>
      <c r="I2730" s="418">
        <f t="shared" si="43"/>
        <v>0</v>
      </c>
      <c r="J2730" s="331"/>
      <c r="K2730" s="332">
        <f>IFERROR(SUM(C2730/'Transfers of Funds'!$F$57),0)</f>
        <v>0</v>
      </c>
      <c r="L2730" s="21"/>
      <c r="M2730" s="47" t="s">
        <v>162</v>
      </c>
      <c r="N2730" s="46"/>
    </row>
    <row r="2731" spans="1:14" s="23" customFormat="1" ht="14.25" customHeight="1">
      <c r="A2731" s="115"/>
      <c r="B2731" s="308" t="str">
        <f>IF(A2731="","",VLOOKUP(A2731,'Project Budget vs Exp'!$B$9:$G$52,2,FALSE))</f>
        <v/>
      </c>
      <c r="C2731" s="117"/>
      <c r="D2731" s="116"/>
      <c r="E2731" s="118"/>
      <c r="F2731" s="119"/>
      <c r="G2731" s="120"/>
      <c r="H2731" s="120"/>
      <c r="I2731" s="418">
        <f t="shared" si="43"/>
        <v>0</v>
      </c>
      <c r="J2731" s="331"/>
      <c r="K2731" s="332">
        <f>IFERROR(SUM(C2731/'Transfers of Funds'!$F$57),0)</f>
        <v>0</v>
      </c>
      <c r="L2731" s="21"/>
      <c r="M2731" s="47" t="s">
        <v>162</v>
      </c>
      <c r="N2731" s="46"/>
    </row>
    <row r="2732" spans="1:14" s="23" customFormat="1" ht="14.25" customHeight="1">
      <c r="A2732" s="115"/>
      <c r="B2732" s="308" t="str">
        <f>IF(A2732="","",VLOOKUP(A2732,'Project Budget vs Exp'!$B$9:$G$52,2,FALSE))</f>
        <v/>
      </c>
      <c r="C2732" s="117"/>
      <c r="D2732" s="116"/>
      <c r="E2732" s="118"/>
      <c r="F2732" s="119"/>
      <c r="G2732" s="120"/>
      <c r="H2732" s="120"/>
      <c r="I2732" s="418">
        <f t="shared" si="43"/>
        <v>0</v>
      </c>
      <c r="J2732" s="331"/>
      <c r="K2732" s="332">
        <f>IFERROR(SUM(C2732/'Transfers of Funds'!$F$57),0)</f>
        <v>0</v>
      </c>
      <c r="L2732" s="21"/>
      <c r="M2732" s="47" t="s">
        <v>162</v>
      </c>
      <c r="N2732" s="46"/>
    </row>
    <row r="2733" spans="1:14" s="23" customFormat="1" ht="14.25" customHeight="1">
      <c r="A2733" s="115"/>
      <c r="B2733" s="308" t="str">
        <f>IF(A2733="","",VLOOKUP(A2733,'Project Budget vs Exp'!$B$9:$G$52,2,FALSE))</f>
        <v/>
      </c>
      <c r="C2733" s="117"/>
      <c r="D2733" s="116"/>
      <c r="E2733" s="118"/>
      <c r="F2733" s="119"/>
      <c r="G2733" s="120"/>
      <c r="H2733" s="120"/>
      <c r="I2733" s="418">
        <f t="shared" si="43"/>
        <v>0</v>
      </c>
      <c r="J2733" s="331"/>
      <c r="K2733" s="332">
        <f>IFERROR(SUM(C2733/'Transfers of Funds'!$F$57),0)</f>
        <v>0</v>
      </c>
      <c r="L2733" s="21"/>
      <c r="M2733" s="47" t="s">
        <v>162</v>
      </c>
      <c r="N2733" s="46"/>
    </row>
    <row r="2734" spans="1:14" s="23" customFormat="1" ht="14.25" customHeight="1">
      <c r="A2734" s="115"/>
      <c r="B2734" s="308" t="str">
        <f>IF(A2734="","",VLOOKUP(A2734,'Project Budget vs Exp'!$B$9:$G$52,2,FALSE))</f>
        <v/>
      </c>
      <c r="C2734" s="117"/>
      <c r="D2734" s="116"/>
      <c r="E2734" s="118"/>
      <c r="F2734" s="119"/>
      <c r="G2734" s="120"/>
      <c r="H2734" s="120"/>
      <c r="I2734" s="418">
        <f t="shared" si="43"/>
        <v>0</v>
      </c>
      <c r="J2734" s="331"/>
      <c r="K2734" s="332">
        <f>IFERROR(SUM(C2734/'Transfers of Funds'!$F$57),0)</f>
        <v>0</v>
      </c>
      <c r="L2734" s="21"/>
      <c r="M2734" s="47" t="s">
        <v>162</v>
      </c>
      <c r="N2734" s="46"/>
    </row>
    <row r="2735" spans="1:14" s="23" customFormat="1" ht="14.25" customHeight="1">
      <c r="A2735" s="115"/>
      <c r="B2735" s="308" t="str">
        <f>IF(A2735="","",VLOOKUP(A2735,'Project Budget vs Exp'!$B$9:$G$52,2,FALSE))</f>
        <v/>
      </c>
      <c r="C2735" s="117"/>
      <c r="D2735" s="116"/>
      <c r="E2735" s="118"/>
      <c r="F2735" s="119"/>
      <c r="G2735" s="120"/>
      <c r="H2735" s="120"/>
      <c r="I2735" s="418">
        <f t="shared" si="43"/>
        <v>0</v>
      </c>
      <c r="J2735" s="331"/>
      <c r="K2735" s="332">
        <f>IFERROR(SUM(C2735/'Transfers of Funds'!$F$57),0)</f>
        <v>0</v>
      </c>
      <c r="L2735" s="21"/>
      <c r="M2735" s="47" t="s">
        <v>162</v>
      </c>
      <c r="N2735" s="46"/>
    </row>
    <row r="2736" spans="1:14" s="23" customFormat="1" ht="14.25" customHeight="1">
      <c r="A2736" s="115"/>
      <c r="B2736" s="308" t="str">
        <f>IF(A2736="","",VLOOKUP(A2736,'Project Budget vs Exp'!$B$9:$G$52,2,FALSE))</f>
        <v/>
      </c>
      <c r="C2736" s="117"/>
      <c r="D2736" s="116"/>
      <c r="E2736" s="118"/>
      <c r="F2736" s="119"/>
      <c r="G2736" s="120"/>
      <c r="H2736" s="120"/>
      <c r="I2736" s="418">
        <f t="shared" si="43"/>
        <v>0</v>
      </c>
      <c r="J2736" s="331"/>
      <c r="K2736" s="332">
        <f>IFERROR(SUM(C2736/'Transfers of Funds'!$F$57),0)</f>
        <v>0</v>
      </c>
      <c r="L2736" s="21"/>
      <c r="M2736" s="47" t="s">
        <v>162</v>
      </c>
      <c r="N2736" s="46"/>
    </row>
    <row r="2737" spans="1:14" s="23" customFormat="1" ht="14.25" customHeight="1">
      <c r="A2737" s="115"/>
      <c r="B2737" s="308" t="str">
        <f>IF(A2737="","",VLOOKUP(A2737,'Project Budget vs Exp'!$B$9:$G$52,2,FALSE))</f>
        <v/>
      </c>
      <c r="C2737" s="117"/>
      <c r="D2737" s="116"/>
      <c r="E2737" s="118"/>
      <c r="F2737" s="119"/>
      <c r="G2737" s="120"/>
      <c r="H2737" s="120"/>
      <c r="I2737" s="418">
        <f t="shared" si="43"/>
        <v>0</v>
      </c>
      <c r="J2737" s="331"/>
      <c r="K2737" s="332">
        <f>IFERROR(SUM(C2737/'Transfers of Funds'!$F$57),0)</f>
        <v>0</v>
      </c>
      <c r="L2737" s="21"/>
      <c r="M2737" s="47" t="s">
        <v>162</v>
      </c>
      <c r="N2737" s="46"/>
    </row>
    <row r="2738" spans="1:14" s="23" customFormat="1" ht="14.25" customHeight="1">
      <c r="A2738" s="115"/>
      <c r="B2738" s="308" t="str">
        <f>IF(A2738="","",VLOOKUP(A2738,'Project Budget vs Exp'!$B$9:$G$52,2,FALSE))</f>
        <v/>
      </c>
      <c r="C2738" s="117"/>
      <c r="D2738" s="116"/>
      <c r="E2738" s="118"/>
      <c r="F2738" s="119"/>
      <c r="G2738" s="120"/>
      <c r="H2738" s="120"/>
      <c r="I2738" s="418">
        <f t="shared" si="43"/>
        <v>0</v>
      </c>
      <c r="J2738" s="331"/>
      <c r="K2738" s="332">
        <f>IFERROR(SUM(C2738/'Transfers of Funds'!$F$57),0)</f>
        <v>0</v>
      </c>
      <c r="L2738" s="21"/>
      <c r="M2738" s="47" t="s">
        <v>162</v>
      </c>
      <c r="N2738" s="46"/>
    </row>
    <row r="2739" spans="1:14" s="23" customFormat="1" ht="14.25" customHeight="1">
      <c r="A2739" s="115"/>
      <c r="B2739" s="308" t="str">
        <f>IF(A2739="","",VLOOKUP(A2739,'Project Budget vs Exp'!$B$9:$G$52,2,FALSE))</f>
        <v/>
      </c>
      <c r="C2739" s="117"/>
      <c r="D2739" s="116"/>
      <c r="E2739" s="118"/>
      <c r="F2739" s="119"/>
      <c r="G2739" s="120"/>
      <c r="H2739" s="120"/>
      <c r="I2739" s="418">
        <f t="shared" si="43"/>
        <v>0</v>
      </c>
      <c r="J2739" s="331"/>
      <c r="K2739" s="332">
        <f>IFERROR(SUM(C2739/'Transfers of Funds'!$F$57),0)</f>
        <v>0</v>
      </c>
      <c r="L2739" s="21"/>
      <c r="M2739" s="47" t="s">
        <v>162</v>
      </c>
      <c r="N2739" s="46"/>
    </row>
    <row r="2740" spans="1:14" s="23" customFormat="1" ht="14.25" customHeight="1">
      <c r="A2740" s="115"/>
      <c r="B2740" s="308" t="str">
        <f>IF(A2740="","",VLOOKUP(A2740,'Project Budget vs Exp'!$B$9:$G$52,2,FALSE))</f>
        <v/>
      </c>
      <c r="C2740" s="117"/>
      <c r="D2740" s="116"/>
      <c r="E2740" s="118"/>
      <c r="F2740" s="119"/>
      <c r="G2740" s="120"/>
      <c r="H2740" s="120"/>
      <c r="I2740" s="418">
        <f t="shared" si="43"/>
        <v>0</v>
      </c>
      <c r="J2740" s="331"/>
      <c r="K2740" s="332">
        <f>IFERROR(SUM(C2740/'Transfers of Funds'!$F$57),0)</f>
        <v>0</v>
      </c>
      <c r="L2740" s="21"/>
      <c r="M2740" s="47" t="s">
        <v>162</v>
      </c>
      <c r="N2740" s="46"/>
    </row>
    <row r="2741" spans="1:14" s="23" customFormat="1" ht="14.25" customHeight="1">
      <c r="A2741" s="115"/>
      <c r="B2741" s="308" t="str">
        <f>IF(A2741="","",VLOOKUP(A2741,'Project Budget vs Exp'!$B$9:$G$52,2,FALSE))</f>
        <v/>
      </c>
      <c r="C2741" s="117"/>
      <c r="D2741" s="116"/>
      <c r="E2741" s="118"/>
      <c r="F2741" s="119"/>
      <c r="G2741" s="120"/>
      <c r="H2741" s="120"/>
      <c r="I2741" s="418">
        <f t="shared" si="43"/>
        <v>0</v>
      </c>
      <c r="J2741" s="331"/>
      <c r="K2741" s="332">
        <f>IFERROR(SUM(C2741/'Transfers of Funds'!$F$57),0)</f>
        <v>0</v>
      </c>
      <c r="L2741" s="21"/>
      <c r="M2741" s="47" t="s">
        <v>162</v>
      </c>
      <c r="N2741" s="46"/>
    </row>
    <row r="2742" spans="1:14" s="23" customFormat="1" ht="14.25" customHeight="1">
      <c r="A2742" s="115"/>
      <c r="B2742" s="308" t="str">
        <f>IF(A2742="","",VLOOKUP(A2742,'Project Budget vs Exp'!$B$9:$G$52,2,FALSE))</f>
        <v/>
      </c>
      <c r="C2742" s="117"/>
      <c r="D2742" s="116"/>
      <c r="E2742" s="118"/>
      <c r="F2742" s="119"/>
      <c r="G2742" s="120"/>
      <c r="H2742" s="120"/>
      <c r="I2742" s="418">
        <f t="shared" si="43"/>
        <v>0</v>
      </c>
      <c r="J2742" s="331"/>
      <c r="K2742" s="332">
        <f>IFERROR(SUM(C2742/'Transfers of Funds'!$F$57),0)</f>
        <v>0</v>
      </c>
      <c r="L2742" s="21"/>
      <c r="M2742" s="47" t="s">
        <v>162</v>
      </c>
      <c r="N2742" s="46"/>
    </row>
    <row r="2743" spans="1:14" s="23" customFormat="1" ht="14.25" customHeight="1">
      <c r="A2743" s="115"/>
      <c r="B2743" s="308" t="str">
        <f>IF(A2743="","",VLOOKUP(A2743,'Project Budget vs Exp'!$B$9:$G$52,2,FALSE))</f>
        <v/>
      </c>
      <c r="C2743" s="117"/>
      <c r="D2743" s="116"/>
      <c r="E2743" s="118"/>
      <c r="F2743" s="119"/>
      <c r="G2743" s="120"/>
      <c r="H2743" s="120"/>
      <c r="I2743" s="418">
        <f t="shared" si="43"/>
        <v>0</v>
      </c>
      <c r="J2743" s="331"/>
      <c r="K2743" s="332">
        <f>IFERROR(SUM(C2743/'Transfers of Funds'!$F$57),0)</f>
        <v>0</v>
      </c>
      <c r="L2743" s="21"/>
      <c r="M2743" s="47" t="s">
        <v>162</v>
      </c>
      <c r="N2743" s="46"/>
    </row>
    <row r="2744" spans="1:14" s="23" customFormat="1" ht="14.25" customHeight="1">
      <c r="A2744" s="115"/>
      <c r="B2744" s="308" t="str">
        <f>IF(A2744="","",VLOOKUP(A2744,'Project Budget vs Exp'!$B$9:$G$52,2,FALSE))</f>
        <v/>
      </c>
      <c r="C2744" s="117"/>
      <c r="D2744" s="116"/>
      <c r="E2744" s="118"/>
      <c r="F2744" s="119"/>
      <c r="G2744" s="120"/>
      <c r="H2744" s="120"/>
      <c r="I2744" s="418">
        <f t="shared" si="43"/>
        <v>0</v>
      </c>
      <c r="J2744" s="331"/>
      <c r="K2744" s="332">
        <f>IFERROR(SUM(C2744/'Transfers of Funds'!$F$57),0)</f>
        <v>0</v>
      </c>
      <c r="L2744" s="21"/>
      <c r="M2744" s="47" t="s">
        <v>162</v>
      </c>
      <c r="N2744" s="46"/>
    </row>
    <row r="2745" spans="1:14" s="23" customFormat="1" ht="14.25" customHeight="1">
      <c r="A2745" s="115"/>
      <c r="B2745" s="308" t="str">
        <f>IF(A2745="","",VLOOKUP(A2745,'Project Budget vs Exp'!$B$9:$G$52,2,FALSE))</f>
        <v/>
      </c>
      <c r="C2745" s="117"/>
      <c r="D2745" s="116"/>
      <c r="E2745" s="118"/>
      <c r="F2745" s="119"/>
      <c r="G2745" s="120"/>
      <c r="H2745" s="120"/>
      <c r="I2745" s="418">
        <f t="shared" si="43"/>
        <v>0</v>
      </c>
      <c r="J2745" s="331"/>
      <c r="K2745" s="332">
        <f>IFERROR(SUM(C2745/'Transfers of Funds'!$F$57),0)</f>
        <v>0</v>
      </c>
      <c r="L2745" s="21"/>
      <c r="M2745" s="47" t="s">
        <v>162</v>
      </c>
      <c r="N2745" s="46"/>
    </row>
    <row r="2746" spans="1:14" s="23" customFormat="1" ht="14.25" customHeight="1">
      <c r="A2746" s="115"/>
      <c r="B2746" s="308" t="str">
        <f>IF(A2746="","",VLOOKUP(A2746,'Project Budget vs Exp'!$B$9:$G$52,2,FALSE))</f>
        <v/>
      </c>
      <c r="C2746" s="117"/>
      <c r="D2746" s="116"/>
      <c r="E2746" s="118"/>
      <c r="F2746" s="119"/>
      <c r="G2746" s="120"/>
      <c r="H2746" s="120"/>
      <c r="I2746" s="418">
        <f t="shared" si="43"/>
        <v>0</v>
      </c>
      <c r="J2746" s="331"/>
      <c r="K2746" s="332">
        <f>IFERROR(SUM(C2746/'Transfers of Funds'!$F$57),0)</f>
        <v>0</v>
      </c>
      <c r="L2746" s="21"/>
      <c r="M2746" s="47" t="s">
        <v>162</v>
      </c>
      <c r="N2746" s="46"/>
    </row>
    <row r="2747" spans="1:14" s="23" customFormat="1" ht="14.25" customHeight="1">
      <c r="A2747" s="115"/>
      <c r="B2747" s="308" t="str">
        <f>IF(A2747="","",VLOOKUP(A2747,'Project Budget vs Exp'!$B$9:$G$52,2,FALSE))</f>
        <v/>
      </c>
      <c r="C2747" s="117"/>
      <c r="D2747" s="116"/>
      <c r="E2747" s="118"/>
      <c r="F2747" s="119"/>
      <c r="G2747" s="120"/>
      <c r="H2747" s="120"/>
      <c r="I2747" s="418">
        <f t="shared" si="43"/>
        <v>0</v>
      </c>
      <c r="J2747" s="331"/>
      <c r="K2747" s="332">
        <f>IFERROR(SUM(C2747/'Transfers of Funds'!$F$57),0)</f>
        <v>0</v>
      </c>
      <c r="L2747" s="21"/>
      <c r="M2747" s="47" t="s">
        <v>162</v>
      </c>
      <c r="N2747" s="46"/>
    </row>
    <row r="2748" spans="1:14" s="23" customFormat="1" ht="14.25" customHeight="1">
      <c r="A2748" s="115"/>
      <c r="B2748" s="308" t="str">
        <f>IF(A2748="","",VLOOKUP(A2748,'Project Budget vs Exp'!$B$9:$G$52,2,FALSE))</f>
        <v/>
      </c>
      <c r="C2748" s="117"/>
      <c r="D2748" s="116"/>
      <c r="E2748" s="118"/>
      <c r="F2748" s="119"/>
      <c r="G2748" s="120"/>
      <c r="H2748" s="120"/>
      <c r="I2748" s="418">
        <f t="shared" si="43"/>
        <v>0</v>
      </c>
      <c r="J2748" s="331"/>
      <c r="K2748" s="332">
        <f>IFERROR(SUM(C2748/'Transfers of Funds'!$F$57),0)</f>
        <v>0</v>
      </c>
      <c r="L2748" s="21"/>
      <c r="M2748" s="47" t="s">
        <v>162</v>
      </c>
      <c r="N2748" s="46"/>
    </row>
    <row r="2749" spans="1:14" s="23" customFormat="1" ht="14.25" customHeight="1">
      <c r="A2749" s="115"/>
      <c r="B2749" s="308" t="str">
        <f>IF(A2749="","",VLOOKUP(A2749,'Project Budget vs Exp'!$B$9:$G$52,2,FALSE))</f>
        <v/>
      </c>
      <c r="C2749" s="117"/>
      <c r="D2749" s="116"/>
      <c r="E2749" s="118"/>
      <c r="F2749" s="119"/>
      <c r="G2749" s="120"/>
      <c r="H2749" s="120"/>
      <c r="I2749" s="418">
        <f t="shared" si="43"/>
        <v>0</v>
      </c>
      <c r="J2749" s="331"/>
      <c r="K2749" s="332">
        <f>IFERROR(SUM(C2749/'Transfers of Funds'!$F$57),0)</f>
        <v>0</v>
      </c>
      <c r="L2749" s="21"/>
      <c r="M2749" s="47" t="s">
        <v>162</v>
      </c>
      <c r="N2749" s="46"/>
    </row>
    <row r="2750" spans="1:14" s="23" customFormat="1" ht="14.25" customHeight="1">
      <c r="A2750" s="115"/>
      <c r="B2750" s="308" t="str">
        <f>IF(A2750="","",VLOOKUP(A2750,'Project Budget vs Exp'!$B$9:$G$52,2,FALSE))</f>
        <v/>
      </c>
      <c r="C2750" s="117"/>
      <c r="D2750" s="116"/>
      <c r="E2750" s="118"/>
      <c r="F2750" s="119"/>
      <c r="G2750" s="120"/>
      <c r="H2750" s="120"/>
      <c r="I2750" s="418">
        <f t="shared" si="43"/>
        <v>0</v>
      </c>
      <c r="J2750" s="331"/>
      <c r="K2750" s="332">
        <f>IFERROR(SUM(C2750/'Transfers of Funds'!$F$57),0)</f>
        <v>0</v>
      </c>
      <c r="L2750" s="21"/>
      <c r="M2750" s="47" t="s">
        <v>162</v>
      </c>
      <c r="N2750" s="46"/>
    </row>
    <row r="2751" spans="1:14" s="23" customFormat="1" ht="14.25" customHeight="1">
      <c r="A2751" s="115"/>
      <c r="B2751" s="308" t="str">
        <f>IF(A2751="","",VLOOKUP(A2751,'Project Budget vs Exp'!$B$9:$G$52,2,FALSE))</f>
        <v/>
      </c>
      <c r="C2751" s="117"/>
      <c r="D2751" s="116"/>
      <c r="E2751" s="118"/>
      <c r="F2751" s="119"/>
      <c r="G2751" s="120"/>
      <c r="H2751" s="120"/>
      <c r="I2751" s="418">
        <f t="shared" si="43"/>
        <v>0</v>
      </c>
      <c r="J2751" s="331"/>
      <c r="K2751" s="332">
        <f>IFERROR(SUM(C2751/'Transfers of Funds'!$F$57),0)</f>
        <v>0</v>
      </c>
      <c r="L2751" s="21"/>
      <c r="M2751" s="47" t="s">
        <v>162</v>
      </c>
      <c r="N2751" s="46"/>
    </row>
    <row r="2752" spans="1:14" s="23" customFormat="1" ht="14.25" customHeight="1">
      <c r="A2752" s="115"/>
      <c r="B2752" s="308" t="str">
        <f>IF(A2752="","",VLOOKUP(A2752,'Project Budget vs Exp'!$B$9:$G$52,2,FALSE))</f>
        <v/>
      </c>
      <c r="C2752" s="117"/>
      <c r="D2752" s="116"/>
      <c r="E2752" s="118"/>
      <c r="F2752" s="119"/>
      <c r="G2752" s="120"/>
      <c r="H2752" s="120"/>
      <c r="I2752" s="418">
        <f t="shared" si="43"/>
        <v>0</v>
      </c>
      <c r="J2752" s="331"/>
      <c r="K2752" s="332">
        <f>IFERROR(SUM(C2752/'Transfers of Funds'!$F$57),0)</f>
        <v>0</v>
      </c>
      <c r="L2752" s="21"/>
      <c r="M2752" s="47" t="s">
        <v>162</v>
      </c>
      <c r="N2752" s="46"/>
    </row>
    <row r="2753" spans="1:14" s="23" customFormat="1" ht="14.25" customHeight="1">
      <c r="A2753" s="115"/>
      <c r="B2753" s="308" t="str">
        <f>IF(A2753="","",VLOOKUP(A2753,'Project Budget vs Exp'!$B$9:$G$52,2,FALSE))</f>
        <v/>
      </c>
      <c r="C2753" s="117"/>
      <c r="D2753" s="116"/>
      <c r="E2753" s="118"/>
      <c r="F2753" s="119"/>
      <c r="G2753" s="120"/>
      <c r="H2753" s="120"/>
      <c r="I2753" s="418">
        <f t="shared" si="43"/>
        <v>0</v>
      </c>
      <c r="J2753" s="331"/>
      <c r="K2753" s="332">
        <f>IFERROR(SUM(C2753/'Transfers of Funds'!$F$57),0)</f>
        <v>0</v>
      </c>
      <c r="L2753" s="21"/>
      <c r="M2753" s="47" t="s">
        <v>162</v>
      </c>
      <c r="N2753" s="46"/>
    </row>
    <row r="2754" spans="1:14" s="23" customFormat="1" ht="14.25" customHeight="1">
      <c r="A2754" s="115"/>
      <c r="B2754" s="308" t="str">
        <f>IF(A2754="","",VLOOKUP(A2754,'Project Budget vs Exp'!$B$9:$G$52,2,FALSE))</f>
        <v/>
      </c>
      <c r="C2754" s="117"/>
      <c r="D2754" s="116"/>
      <c r="E2754" s="118"/>
      <c r="F2754" s="119"/>
      <c r="G2754" s="120"/>
      <c r="H2754" s="120"/>
      <c r="I2754" s="418">
        <f t="shared" si="43"/>
        <v>0</v>
      </c>
      <c r="J2754" s="331"/>
      <c r="K2754" s="332">
        <f>IFERROR(SUM(C2754/'Transfers of Funds'!$F$57),0)</f>
        <v>0</v>
      </c>
      <c r="L2754" s="21"/>
      <c r="M2754" s="47" t="s">
        <v>162</v>
      </c>
      <c r="N2754" s="46"/>
    </row>
    <row r="2755" spans="1:14" s="23" customFormat="1" ht="14.25" customHeight="1">
      <c r="A2755" s="115"/>
      <c r="B2755" s="308" t="str">
        <f>IF(A2755="","",VLOOKUP(A2755,'Project Budget vs Exp'!$B$9:$G$52,2,FALSE))</f>
        <v/>
      </c>
      <c r="C2755" s="117"/>
      <c r="D2755" s="116"/>
      <c r="E2755" s="118"/>
      <c r="F2755" s="119"/>
      <c r="G2755" s="120"/>
      <c r="H2755" s="120"/>
      <c r="I2755" s="418">
        <f t="shared" si="43"/>
        <v>0</v>
      </c>
      <c r="J2755" s="331"/>
      <c r="K2755" s="332">
        <f>IFERROR(SUM(C2755/'Transfers of Funds'!$F$57),0)</f>
        <v>0</v>
      </c>
      <c r="L2755" s="21"/>
      <c r="M2755" s="47" t="s">
        <v>162</v>
      </c>
      <c r="N2755" s="46"/>
    </row>
    <row r="2756" spans="1:14" s="23" customFormat="1" ht="14.25" customHeight="1">
      <c r="A2756" s="115"/>
      <c r="B2756" s="308" t="str">
        <f>IF(A2756="","",VLOOKUP(A2756,'Project Budget vs Exp'!$B$9:$G$52,2,FALSE))</f>
        <v/>
      </c>
      <c r="C2756" s="117"/>
      <c r="D2756" s="116"/>
      <c r="E2756" s="118"/>
      <c r="F2756" s="119"/>
      <c r="G2756" s="120"/>
      <c r="H2756" s="120"/>
      <c r="I2756" s="418">
        <f t="shared" si="43"/>
        <v>0</v>
      </c>
      <c r="J2756" s="331"/>
      <c r="K2756" s="332">
        <f>IFERROR(SUM(C2756/'Transfers of Funds'!$F$57),0)</f>
        <v>0</v>
      </c>
      <c r="L2756" s="21"/>
      <c r="M2756" s="47" t="s">
        <v>162</v>
      </c>
      <c r="N2756" s="46"/>
    </row>
    <row r="2757" spans="1:14" s="23" customFormat="1" ht="14.25" customHeight="1">
      <c r="A2757" s="115"/>
      <c r="B2757" s="308" t="str">
        <f>IF(A2757="","",VLOOKUP(A2757,'Project Budget vs Exp'!$B$9:$G$52,2,FALSE))</f>
        <v/>
      </c>
      <c r="C2757" s="117"/>
      <c r="D2757" s="116"/>
      <c r="E2757" s="118"/>
      <c r="F2757" s="119"/>
      <c r="G2757" s="120"/>
      <c r="H2757" s="120"/>
      <c r="I2757" s="418">
        <f t="shared" si="43"/>
        <v>0</v>
      </c>
      <c r="J2757" s="331"/>
      <c r="K2757" s="332">
        <f>IFERROR(SUM(C2757/'Transfers of Funds'!$F$57),0)</f>
        <v>0</v>
      </c>
      <c r="L2757" s="21"/>
      <c r="M2757" s="47" t="s">
        <v>162</v>
      </c>
      <c r="N2757" s="46"/>
    </row>
    <row r="2758" spans="1:14" s="23" customFormat="1" ht="14.25" customHeight="1">
      <c r="A2758" s="115"/>
      <c r="B2758" s="308" t="str">
        <f>IF(A2758="","",VLOOKUP(A2758,'Project Budget vs Exp'!$B$9:$G$52,2,FALSE))</f>
        <v/>
      </c>
      <c r="C2758" s="117"/>
      <c r="D2758" s="116"/>
      <c r="E2758" s="118"/>
      <c r="F2758" s="119"/>
      <c r="G2758" s="120"/>
      <c r="H2758" s="120"/>
      <c r="I2758" s="418">
        <f t="shared" si="43"/>
        <v>0</v>
      </c>
      <c r="J2758" s="331"/>
      <c r="K2758" s="332">
        <f>IFERROR(SUM(C2758/'Transfers of Funds'!$F$57),0)</f>
        <v>0</v>
      </c>
      <c r="L2758" s="21"/>
      <c r="M2758" s="47" t="s">
        <v>162</v>
      </c>
      <c r="N2758" s="46"/>
    </row>
    <row r="2759" spans="1:14" s="23" customFormat="1" ht="14.25" customHeight="1">
      <c r="A2759" s="115"/>
      <c r="B2759" s="308" t="str">
        <f>IF(A2759="","",VLOOKUP(A2759,'Project Budget vs Exp'!$B$9:$G$52,2,FALSE))</f>
        <v/>
      </c>
      <c r="C2759" s="117"/>
      <c r="D2759" s="116"/>
      <c r="E2759" s="118"/>
      <c r="F2759" s="119"/>
      <c r="G2759" s="120"/>
      <c r="H2759" s="120"/>
      <c r="I2759" s="418">
        <f t="shared" si="43"/>
        <v>0</v>
      </c>
      <c r="J2759" s="331"/>
      <c r="K2759" s="332">
        <f>IFERROR(SUM(C2759/'Transfers of Funds'!$F$57),0)</f>
        <v>0</v>
      </c>
      <c r="L2759" s="21"/>
      <c r="M2759" s="47" t="s">
        <v>162</v>
      </c>
      <c r="N2759" s="46"/>
    </row>
    <row r="2760" spans="1:14" s="23" customFormat="1" ht="14.25" customHeight="1">
      <c r="A2760" s="115"/>
      <c r="B2760" s="308" t="str">
        <f>IF(A2760="","",VLOOKUP(A2760,'Project Budget vs Exp'!$B$9:$G$52,2,FALSE))</f>
        <v/>
      </c>
      <c r="C2760" s="117"/>
      <c r="D2760" s="116"/>
      <c r="E2760" s="118"/>
      <c r="F2760" s="119"/>
      <c r="G2760" s="120"/>
      <c r="H2760" s="120"/>
      <c r="I2760" s="418">
        <f t="shared" si="43"/>
        <v>0</v>
      </c>
      <c r="J2760" s="331"/>
      <c r="K2760" s="332">
        <f>IFERROR(SUM(C2760/'Transfers of Funds'!$F$57),0)</f>
        <v>0</v>
      </c>
      <c r="L2760" s="21"/>
      <c r="M2760" s="47" t="s">
        <v>162</v>
      </c>
      <c r="N2760" s="46"/>
    </row>
    <row r="2761" spans="1:14" s="23" customFormat="1" ht="14.25" customHeight="1">
      <c r="A2761" s="115"/>
      <c r="B2761" s="308" t="str">
        <f>IF(A2761="","",VLOOKUP(A2761,'Project Budget vs Exp'!$B$9:$G$52,2,FALSE))</f>
        <v/>
      </c>
      <c r="C2761" s="117"/>
      <c r="D2761" s="116"/>
      <c r="E2761" s="118"/>
      <c r="F2761" s="119"/>
      <c r="G2761" s="120"/>
      <c r="H2761" s="120"/>
      <c r="I2761" s="418">
        <f t="shared" si="43"/>
        <v>0</v>
      </c>
      <c r="J2761" s="331"/>
      <c r="K2761" s="332">
        <f>IFERROR(SUM(C2761/'Transfers of Funds'!$F$57),0)</f>
        <v>0</v>
      </c>
      <c r="L2761" s="21"/>
      <c r="M2761" s="47" t="s">
        <v>162</v>
      </c>
      <c r="N2761" s="46"/>
    </row>
    <row r="2762" spans="1:14" s="23" customFormat="1" ht="14.25" customHeight="1">
      <c r="A2762" s="115"/>
      <c r="B2762" s="308" t="str">
        <f>IF(A2762="","",VLOOKUP(A2762,'Project Budget vs Exp'!$B$9:$G$52,2,FALSE))</f>
        <v/>
      </c>
      <c r="C2762" s="117"/>
      <c r="D2762" s="116"/>
      <c r="E2762" s="118"/>
      <c r="F2762" s="119"/>
      <c r="G2762" s="120"/>
      <c r="H2762" s="120"/>
      <c r="I2762" s="418">
        <f t="shared" si="43"/>
        <v>0</v>
      </c>
      <c r="J2762" s="331"/>
      <c r="K2762" s="332">
        <f>IFERROR(SUM(C2762/'Transfers of Funds'!$F$57),0)</f>
        <v>0</v>
      </c>
      <c r="L2762" s="21"/>
      <c r="M2762" s="47" t="s">
        <v>162</v>
      </c>
      <c r="N2762" s="46"/>
    </row>
    <row r="2763" spans="1:14" s="23" customFormat="1" ht="14.25" customHeight="1">
      <c r="A2763" s="115"/>
      <c r="B2763" s="308" t="str">
        <f>IF(A2763="","",VLOOKUP(A2763,'Project Budget vs Exp'!$B$9:$G$52,2,FALSE))</f>
        <v/>
      </c>
      <c r="C2763" s="117"/>
      <c r="D2763" s="116"/>
      <c r="E2763" s="118"/>
      <c r="F2763" s="119"/>
      <c r="G2763" s="120"/>
      <c r="H2763" s="120"/>
      <c r="I2763" s="418">
        <f t="shared" si="43"/>
        <v>0</v>
      </c>
      <c r="J2763" s="331"/>
      <c r="K2763" s="332">
        <f>IFERROR(SUM(C2763/'Transfers of Funds'!$F$57),0)</f>
        <v>0</v>
      </c>
      <c r="L2763" s="21"/>
      <c r="M2763" s="47" t="s">
        <v>162</v>
      </c>
      <c r="N2763" s="46"/>
    </row>
    <row r="2764" spans="1:14" s="23" customFormat="1" ht="14.25" customHeight="1">
      <c r="A2764" s="115"/>
      <c r="B2764" s="308" t="str">
        <f>IF(A2764="","",VLOOKUP(A2764,'Project Budget vs Exp'!$B$9:$G$52,2,FALSE))</f>
        <v/>
      </c>
      <c r="C2764" s="117"/>
      <c r="D2764" s="116"/>
      <c r="E2764" s="118"/>
      <c r="F2764" s="119"/>
      <c r="G2764" s="120"/>
      <c r="H2764" s="120"/>
      <c r="I2764" s="418">
        <f t="shared" si="43"/>
        <v>0</v>
      </c>
      <c r="J2764" s="331"/>
      <c r="K2764" s="332">
        <f>IFERROR(SUM(C2764/'Transfers of Funds'!$F$57),0)</f>
        <v>0</v>
      </c>
      <c r="L2764" s="21"/>
      <c r="M2764" s="47" t="s">
        <v>162</v>
      </c>
      <c r="N2764" s="46"/>
    </row>
    <row r="2765" spans="1:14" s="23" customFormat="1" ht="14.25" customHeight="1">
      <c r="A2765" s="115"/>
      <c r="B2765" s="308" t="str">
        <f>IF(A2765="","",VLOOKUP(A2765,'Project Budget vs Exp'!$B$9:$G$52,2,FALSE))</f>
        <v/>
      </c>
      <c r="C2765" s="117"/>
      <c r="D2765" s="116"/>
      <c r="E2765" s="118"/>
      <c r="F2765" s="119"/>
      <c r="G2765" s="120"/>
      <c r="H2765" s="120"/>
      <c r="I2765" s="418">
        <f t="shared" si="43"/>
        <v>0</v>
      </c>
      <c r="J2765" s="331"/>
      <c r="K2765" s="332">
        <f>IFERROR(SUM(C2765/'Transfers of Funds'!$F$57),0)</f>
        <v>0</v>
      </c>
      <c r="L2765" s="21"/>
      <c r="M2765" s="47" t="s">
        <v>162</v>
      </c>
      <c r="N2765" s="46"/>
    </row>
    <row r="2766" spans="1:14" s="23" customFormat="1" ht="14.25" customHeight="1">
      <c r="A2766" s="115"/>
      <c r="B2766" s="308" t="str">
        <f>IF(A2766="","",VLOOKUP(A2766,'Project Budget vs Exp'!$B$9:$G$52,2,FALSE))</f>
        <v/>
      </c>
      <c r="C2766" s="117"/>
      <c r="D2766" s="116"/>
      <c r="E2766" s="118"/>
      <c r="F2766" s="119"/>
      <c r="G2766" s="120"/>
      <c r="H2766" s="120"/>
      <c r="I2766" s="418">
        <f t="shared" si="43"/>
        <v>0</v>
      </c>
      <c r="J2766" s="331"/>
      <c r="K2766" s="332">
        <f>IFERROR(SUM(C2766/'Transfers of Funds'!$F$57),0)</f>
        <v>0</v>
      </c>
      <c r="L2766" s="21"/>
      <c r="M2766" s="47" t="s">
        <v>162</v>
      </c>
      <c r="N2766" s="46"/>
    </row>
    <row r="2767" spans="1:14" s="23" customFormat="1" ht="14.25" customHeight="1">
      <c r="A2767" s="115"/>
      <c r="B2767" s="308" t="str">
        <f>IF(A2767="","",VLOOKUP(A2767,'Project Budget vs Exp'!$B$9:$G$52,2,FALSE))</f>
        <v/>
      </c>
      <c r="C2767" s="117"/>
      <c r="D2767" s="116"/>
      <c r="E2767" s="118"/>
      <c r="F2767" s="119"/>
      <c r="G2767" s="120"/>
      <c r="H2767" s="120"/>
      <c r="I2767" s="418">
        <f t="shared" si="43"/>
        <v>0</v>
      </c>
      <c r="J2767" s="331"/>
      <c r="K2767" s="332">
        <f>IFERROR(SUM(C2767/'Transfers of Funds'!$F$57),0)</f>
        <v>0</v>
      </c>
      <c r="L2767" s="21"/>
      <c r="M2767" s="47" t="s">
        <v>162</v>
      </c>
      <c r="N2767" s="46"/>
    </row>
    <row r="2768" spans="1:14" s="23" customFormat="1" ht="14.25" customHeight="1">
      <c r="A2768" s="115"/>
      <c r="B2768" s="308" t="str">
        <f>IF(A2768="","",VLOOKUP(A2768,'Project Budget vs Exp'!$B$9:$G$52,2,FALSE))</f>
        <v/>
      </c>
      <c r="C2768" s="117"/>
      <c r="D2768" s="116"/>
      <c r="E2768" s="118"/>
      <c r="F2768" s="119"/>
      <c r="G2768" s="120"/>
      <c r="H2768" s="120"/>
      <c r="I2768" s="418">
        <f t="shared" si="43"/>
        <v>0</v>
      </c>
      <c r="J2768" s="331"/>
      <c r="K2768" s="332">
        <f>IFERROR(SUM(C2768/'Transfers of Funds'!$F$57),0)</f>
        <v>0</v>
      </c>
      <c r="L2768" s="21"/>
      <c r="M2768" s="47" t="s">
        <v>162</v>
      </c>
      <c r="N2768" s="46"/>
    </row>
    <row r="2769" spans="1:14" s="23" customFormat="1" ht="14.25" customHeight="1">
      <c r="A2769" s="115"/>
      <c r="B2769" s="308" t="str">
        <f>IF(A2769="","",VLOOKUP(A2769,'Project Budget vs Exp'!$B$9:$G$52,2,FALSE))</f>
        <v/>
      </c>
      <c r="C2769" s="117"/>
      <c r="D2769" s="116"/>
      <c r="E2769" s="118"/>
      <c r="F2769" s="119"/>
      <c r="G2769" s="120"/>
      <c r="H2769" s="120"/>
      <c r="I2769" s="418">
        <f t="shared" si="43"/>
        <v>0</v>
      </c>
      <c r="J2769" s="331"/>
      <c r="K2769" s="332">
        <f>IFERROR(SUM(C2769/'Transfers of Funds'!$F$57),0)</f>
        <v>0</v>
      </c>
      <c r="L2769" s="21"/>
      <c r="M2769" s="47" t="s">
        <v>162</v>
      </c>
      <c r="N2769" s="46"/>
    </row>
    <row r="2770" spans="1:14" s="23" customFormat="1" ht="14.25" customHeight="1">
      <c r="A2770" s="115"/>
      <c r="B2770" s="308" t="str">
        <f>IF(A2770="","",VLOOKUP(A2770,'Project Budget vs Exp'!$B$9:$G$52,2,FALSE))</f>
        <v/>
      </c>
      <c r="C2770" s="117"/>
      <c r="D2770" s="116"/>
      <c r="E2770" s="118"/>
      <c r="F2770" s="119"/>
      <c r="G2770" s="120"/>
      <c r="H2770" s="120"/>
      <c r="I2770" s="418">
        <f t="shared" si="43"/>
        <v>0</v>
      </c>
      <c r="J2770" s="331"/>
      <c r="K2770" s="332">
        <f>IFERROR(SUM(C2770/'Transfers of Funds'!$F$57),0)</f>
        <v>0</v>
      </c>
      <c r="L2770" s="21"/>
      <c r="M2770" s="47" t="s">
        <v>162</v>
      </c>
      <c r="N2770" s="46"/>
    </row>
    <row r="2771" spans="1:14" s="23" customFormat="1" ht="14.25" customHeight="1">
      <c r="A2771" s="115"/>
      <c r="B2771" s="308" t="str">
        <f>IF(A2771="","",VLOOKUP(A2771,'Project Budget vs Exp'!$B$9:$G$52,2,FALSE))</f>
        <v/>
      </c>
      <c r="C2771" s="117"/>
      <c r="D2771" s="116"/>
      <c r="E2771" s="118"/>
      <c r="F2771" s="119"/>
      <c r="G2771" s="120"/>
      <c r="H2771" s="120"/>
      <c r="I2771" s="418">
        <f t="shared" si="43"/>
        <v>0</v>
      </c>
      <c r="J2771" s="331"/>
      <c r="K2771" s="332">
        <f>IFERROR(SUM(C2771/'Transfers of Funds'!$F$57),0)</f>
        <v>0</v>
      </c>
      <c r="L2771" s="21"/>
      <c r="M2771" s="47" t="s">
        <v>162</v>
      </c>
      <c r="N2771" s="46"/>
    </row>
    <row r="2772" spans="1:14" s="23" customFormat="1" ht="14.25" customHeight="1">
      <c r="A2772" s="115"/>
      <c r="B2772" s="308" t="str">
        <f>IF(A2772="","",VLOOKUP(A2772,'Project Budget vs Exp'!$B$9:$G$52,2,FALSE))</f>
        <v/>
      </c>
      <c r="C2772" s="117"/>
      <c r="D2772" s="116"/>
      <c r="E2772" s="118"/>
      <c r="F2772" s="119"/>
      <c r="G2772" s="120"/>
      <c r="H2772" s="120"/>
      <c r="I2772" s="418">
        <f t="shared" si="43"/>
        <v>0</v>
      </c>
      <c r="J2772" s="331"/>
      <c r="K2772" s="332">
        <f>IFERROR(SUM(C2772/'Transfers of Funds'!$F$57),0)</f>
        <v>0</v>
      </c>
      <c r="L2772" s="21"/>
      <c r="M2772" s="47" t="s">
        <v>162</v>
      </c>
      <c r="N2772" s="46"/>
    </row>
    <row r="2773" spans="1:14" s="23" customFormat="1" ht="14.25" customHeight="1">
      <c r="A2773" s="115"/>
      <c r="B2773" s="308" t="str">
        <f>IF(A2773="","",VLOOKUP(A2773,'Project Budget vs Exp'!$B$9:$G$52,2,FALSE))</f>
        <v/>
      </c>
      <c r="C2773" s="117"/>
      <c r="D2773" s="116"/>
      <c r="E2773" s="118"/>
      <c r="F2773" s="119"/>
      <c r="G2773" s="120"/>
      <c r="H2773" s="120"/>
      <c r="I2773" s="418">
        <f t="shared" ref="I2773:I2836" si="44">IF(OR(F$4="EUR",F$4="USD",F$4="GBP",F$4="CAD",F$4="NZD",F$4="AUD"),K2773,C2773)</f>
        <v>0</v>
      </c>
      <c r="J2773" s="331"/>
      <c r="K2773" s="332">
        <f>IFERROR(SUM(C2773/'Transfers of Funds'!$F$57),0)</f>
        <v>0</v>
      </c>
      <c r="L2773" s="21"/>
      <c r="M2773" s="47" t="s">
        <v>162</v>
      </c>
      <c r="N2773" s="46"/>
    </row>
    <row r="2774" spans="1:14" s="23" customFormat="1" ht="14.25" customHeight="1">
      <c r="A2774" s="115"/>
      <c r="B2774" s="308" t="str">
        <f>IF(A2774="","",VLOOKUP(A2774,'Project Budget vs Exp'!$B$9:$G$52,2,FALSE))</f>
        <v/>
      </c>
      <c r="C2774" s="117"/>
      <c r="D2774" s="116"/>
      <c r="E2774" s="118"/>
      <c r="F2774" s="119"/>
      <c r="G2774" s="120"/>
      <c r="H2774" s="120"/>
      <c r="I2774" s="418">
        <f t="shared" si="44"/>
        <v>0</v>
      </c>
      <c r="J2774" s="331"/>
      <c r="K2774" s="332">
        <f>IFERROR(SUM(C2774/'Transfers of Funds'!$F$57),0)</f>
        <v>0</v>
      </c>
      <c r="L2774" s="21"/>
      <c r="M2774" s="47" t="s">
        <v>162</v>
      </c>
      <c r="N2774" s="46"/>
    </row>
    <row r="2775" spans="1:14" s="23" customFormat="1" ht="14.25" customHeight="1">
      <c r="A2775" s="115"/>
      <c r="B2775" s="308" t="str">
        <f>IF(A2775="","",VLOOKUP(A2775,'Project Budget vs Exp'!$B$9:$G$52,2,FALSE))</f>
        <v/>
      </c>
      <c r="C2775" s="117"/>
      <c r="D2775" s="116"/>
      <c r="E2775" s="118"/>
      <c r="F2775" s="119"/>
      <c r="G2775" s="120"/>
      <c r="H2775" s="120"/>
      <c r="I2775" s="418">
        <f t="shared" si="44"/>
        <v>0</v>
      </c>
      <c r="J2775" s="331"/>
      <c r="K2775" s="332">
        <f>IFERROR(SUM(C2775/'Transfers of Funds'!$F$57),0)</f>
        <v>0</v>
      </c>
      <c r="L2775" s="21"/>
      <c r="M2775" s="47" t="s">
        <v>162</v>
      </c>
      <c r="N2775" s="46"/>
    </row>
    <row r="2776" spans="1:14" s="23" customFormat="1" ht="14.25" customHeight="1">
      <c r="A2776" s="115"/>
      <c r="B2776" s="308" t="str">
        <f>IF(A2776="","",VLOOKUP(A2776,'Project Budget vs Exp'!$B$9:$G$52,2,FALSE))</f>
        <v/>
      </c>
      <c r="C2776" s="117"/>
      <c r="D2776" s="116"/>
      <c r="E2776" s="118"/>
      <c r="F2776" s="119"/>
      <c r="G2776" s="120"/>
      <c r="H2776" s="120"/>
      <c r="I2776" s="418">
        <f t="shared" si="44"/>
        <v>0</v>
      </c>
      <c r="J2776" s="331"/>
      <c r="K2776" s="332">
        <f>IFERROR(SUM(C2776/'Transfers of Funds'!$F$57),0)</f>
        <v>0</v>
      </c>
      <c r="L2776" s="21"/>
      <c r="M2776" s="47" t="s">
        <v>162</v>
      </c>
      <c r="N2776" s="46"/>
    </row>
    <row r="2777" spans="1:14" s="23" customFormat="1" ht="14.25" customHeight="1">
      <c r="A2777" s="115"/>
      <c r="B2777" s="308" t="str">
        <f>IF(A2777="","",VLOOKUP(A2777,'Project Budget vs Exp'!$B$9:$G$52,2,FALSE))</f>
        <v/>
      </c>
      <c r="C2777" s="117"/>
      <c r="D2777" s="116"/>
      <c r="E2777" s="118"/>
      <c r="F2777" s="119"/>
      <c r="G2777" s="120"/>
      <c r="H2777" s="120"/>
      <c r="I2777" s="418">
        <f t="shared" si="44"/>
        <v>0</v>
      </c>
      <c r="J2777" s="331"/>
      <c r="K2777" s="332">
        <f>IFERROR(SUM(C2777/'Transfers of Funds'!$F$57),0)</f>
        <v>0</v>
      </c>
      <c r="L2777" s="21"/>
      <c r="M2777" s="47" t="s">
        <v>162</v>
      </c>
      <c r="N2777" s="46"/>
    </row>
    <row r="2778" spans="1:14" s="23" customFormat="1" ht="14.25" customHeight="1">
      <c r="A2778" s="115"/>
      <c r="B2778" s="308" t="str">
        <f>IF(A2778="","",VLOOKUP(A2778,'Project Budget vs Exp'!$B$9:$G$52,2,FALSE))</f>
        <v/>
      </c>
      <c r="C2778" s="117"/>
      <c r="D2778" s="116"/>
      <c r="E2778" s="118"/>
      <c r="F2778" s="119"/>
      <c r="G2778" s="120"/>
      <c r="H2778" s="120"/>
      <c r="I2778" s="418">
        <f t="shared" si="44"/>
        <v>0</v>
      </c>
      <c r="J2778" s="331"/>
      <c r="K2778" s="332">
        <f>IFERROR(SUM(C2778/'Transfers of Funds'!$F$57),0)</f>
        <v>0</v>
      </c>
      <c r="L2778" s="21"/>
      <c r="M2778" s="47" t="s">
        <v>162</v>
      </c>
      <c r="N2778" s="46"/>
    </row>
    <row r="2779" spans="1:14" s="23" customFormat="1" ht="14.25" customHeight="1">
      <c r="A2779" s="115"/>
      <c r="B2779" s="308" t="str">
        <f>IF(A2779="","",VLOOKUP(A2779,'Project Budget vs Exp'!$B$9:$G$52,2,FALSE))</f>
        <v/>
      </c>
      <c r="C2779" s="117"/>
      <c r="D2779" s="116"/>
      <c r="E2779" s="118"/>
      <c r="F2779" s="119"/>
      <c r="G2779" s="120"/>
      <c r="H2779" s="120"/>
      <c r="I2779" s="418">
        <f t="shared" si="44"/>
        <v>0</v>
      </c>
      <c r="J2779" s="331"/>
      <c r="K2779" s="332">
        <f>IFERROR(SUM(C2779/'Transfers of Funds'!$F$57),0)</f>
        <v>0</v>
      </c>
      <c r="L2779" s="21"/>
      <c r="M2779" s="47" t="s">
        <v>162</v>
      </c>
      <c r="N2779" s="46"/>
    </row>
    <row r="2780" spans="1:14" s="23" customFormat="1" ht="14.25" customHeight="1">
      <c r="A2780" s="115"/>
      <c r="B2780" s="308" t="str">
        <f>IF(A2780="","",VLOOKUP(A2780,'Project Budget vs Exp'!$B$9:$G$52,2,FALSE))</f>
        <v/>
      </c>
      <c r="C2780" s="117"/>
      <c r="D2780" s="116"/>
      <c r="E2780" s="118"/>
      <c r="F2780" s="119"/>
      <c r="G2780" s="120"/>
      <c r="H2780" s="120"/>
      <c r="I2780" s="418">
        <f t="shared" si="44"/>
        <v>0</v>
      </c>
      <c r="J2780" s="331"/>
      <c r="K2780" s="332">
        <f>IFERROR(SUM(C2780/'Transfers of Funds'!$F$57),0)</f>
        <v>0</v>
      </c>
      <c r="L2780" s="21"/>
      <c r="M2780" s="47" t="s">
        <v>162</v>
      </c>
      <c r="N2780" s="46"/>
    </row>
    <row r="2781" spans="1:14" s="23" customFormat="1" ht="14.25" customHeight="1">
      <c r="A2781" s="115"/>
      <c r="B2781" s="308" t="str">
        <f>IF(A2781="","",VLOOKUP(A2781,'Project Budget vs Exp'!$B$9:$G$52,2,FALSE))</f>
        <v/>
      </c>
      <c r="C2781" s="117"/>
      <c r="D2781" s="116"/>
      <c r="E2781" s="118"/>
      <c r="F2781" s="119"/>
      <c r="G2781" s="120"/>
      <c r="H2781" s="120"/>
      <c r="I2781" s="418">
        <f t="shared" si="44"/>
        <v>0</v>
      </c>
      <c r="J2781" s="331"/>
      <c r="K2781" s="332">
        <f>IFERROR(SUM(C2781/'Transfers of Funds'!$F$57),0)</f>
        <v>0</v>
      </c>
      <c r="L2781" s="21"/>
      <c r="M2781" s="47" t="s">
        <v>162</v>
      </c>
      <c r="N2781" s="46"/>
    </row>
    <row r="2782" spans="1:14" s="23" customFormat="1" ht="14.25" customHeight="1">
      <c r="A2782" s="115"/>
      <c r="B2782" s="308" t="str">
        <f>IF(A2782="","",VLOOKUP(A2782,'Project Budget vs Exp'!$B$9:$G$52,2,FALSE))</f>
        <v/>
      </c>
      <c r="C2782" s="117"/>
      <c r="D2782" s="116"/>
      <c r="E2782" s="118"/>
      <c r="F2782" s="119"/>
      <c r="G2782" s="120"/>
      <c r="H2782" s="120"/>
      <c r="I2782" s="418">
        <f t="shared" si="44"/>
        <v>0</v>
      </c>
      <c r="J2782" s="331"/>
      <c r="K2782" s="332">
        <f>IFERROR(SUM(C2782/'Transfers of Funds'!$F$57),0)</f>
        <v>0</v>
      </c>
      <c r="L2782" s="21"/>
      <c r="M2782" s="47" t="s">
        <v>162</v>
      </c>
      <c r="N2782" s="46"/>
    </row>
    <row r="2783" spans="1:14" s="23" customFormat="1" ht="14.25" customHeight="1">
      <c r="A2783" s="115"/>
      <c r="B2783" s="308" t="str">
        <f>IF(A2783="","",VLOOKUP(A2783,'Project Budget vs Exp'!$B$9:$G$52,2,FALSE))</f>
        <v/>
      </c>
      <c r="C2783" s="117"/>
      <c r="D2783" s="116"/>
      <c r="E2783" s="118"/>
      <c r="F2783" s="119"/>
      <c r="G2783" s="120"/>
      <c r="H2783" s="120"/>
      <c r="I2783" s="418">
        <f t="shared" si="44"/>
        <v>0</v>
      </c>
      <c r="J2783" s="331"/>
      <c r="K2783" s="332">
        <f>IFERROR(SUM(C2783/'Transfers of Funds'!$F$57),0)</f>
        <v>0</v>
      </c>
      <c r="L2783" s="21"/>
      <c r="M2783" s="47" t="s">
        <v>162</v>
      </c>
      <c r="N2783" s="46"/>
    </row>
    <row r="2784" spans="1:14" s="23" customFormat="1" ht="14.25" customHeight="1">
      <c r="A2784" s="115"/>
      <c r="B2784" s="308" t="str">
        <f>IF(A2784="","",VLOOKUP(A2784,'Project Budget vs Exp'!$B$9:$G$52,2,FALSE))</f>
        <v/>
      </c>
      <c r="C2784" s="117"/>
      <c r="D2784" s="116"/>
      <c r="E2784" s="118"/>
      <c r="F2784" s="119"/>
      <c r="G2784" s="120"/>
      <c r="H2784" s="120"/>
      <c r="I2784" s="418">
        <f t="shared" si="44"/>
        <v>0</v>
      </c>
      <c r="J2784" s="331"/>
      <c r="K2784" s="332">
        <f>IFERROR(SUM(C2784/'Transfers of Funds'!$F$57),0)</f>
        <v>0</v>
      </c>
      <c r="L2784" s="21"/>
      <c r="M2784" s="47" t="s">
        <v>162</v>
      </c>
      <c r="N2784" s="46"/>
    </row>
    <row r="2785" spans="1:14" s="23" customFormat="1" ht="14.25" customHeight="1">
      <c r="A2785" s="115"/>
      <c r="B2785" s="308" t="str">
        <f>IF(A2785="","",VLOOKUP(A2785,'Project Budget vs Exp'!$B$9:$G$52,2,FALSE))</f>
        <v/>
      </c>
      <c r="C2785" s="117"/>
      <c r="D2785" s="116"/>
      <c r="E2785" s="118"/>
      <c r="F2785" s="119"/>
      <c r="G2785" s="120"/>
      <c r="H2785" s="120"/>
      <c r="I2785" s="418">
        <f t="shared" si="44"/>
        <v>0</v>
      </c>
      <c r="J2785" s="331"/>
      <c r="K2785" s="332">
        <f>IFERROR(SUM(C2785/'Transfers of Funds'!$F$57),0)</f>
        <v>0</v>
      </c>
      <c r="L2785" s="21"/>
      <c r="M2785" s="47" t="s">
        <v>162</v>
      </c>
      <c r="N2785" s="46"/>
    </row>
    <row r="2786" spans="1:14" s="23" customFormat="1" ht="14.25" customHeight="1">
      <c r="A2786" s="115"/>
      <c r="B2786" s="308" t="str">
        <f>IF(A2786="","",VLOOKUP(A2786,'Project Budget vs Exp'!$B$9:$G$52,2,FALSE))</f>
        <v/>
      </c>
      <c r="C2786" s="117"/>
      <c r="D2786" s="116"/>
      <c r="E2786" s="118"/>
      <c r="F2786" s="119"/>
      <c r="G2786" s="120"/>
      <c r="H2786" s="120"/>
      <c r="I2786" s="418">
        <f t="shared" si="44"/>
        <v>0</v>
      </c>
      <c r="J2786" s="331"/>
      <c r="K2786" s="332">
        <f>IFERROR(SUM(C2786/'Transfers of Funds'!$F$57),0)</f>
        <v>0</v>
      </c>
      <c r="L2786" s="21"/>
      <c r="M2786" s="47" t="s">
        <v>162</v>
      </c>
      <c r="N2786" s="46"/>
    </row>
    <row r="2787" spans="1:14" s="23" customFormat="1" ht="14.25" customHeight="1">
      <c r="A2787" s="115"/>
      <c r="B2787" s="308" t="str">
        <f>IF(A2787="","",VLOOKUP(A2787,'Project Budget vs Exp'!$B$9:$G$52,2,FALSE))</f>
        <v/>
      </c>
      <c r="C2787" s="117"/>
      <c r="D2787" s="116"/>
      <c r="E2787" s="118"/>
      <c r="F2787" s="119"/>
      <c r="G2787" s="120"/>
      <c r="H2787" s="120"/>
      <c r="I2787" s="418">
        <f t="shared" si="44"/>
        <v>0</v>
      </c>
      <c r="J2787" s="331"/>
      <c r="K2787" s="332">
        <f>IFERROR(SUM(C2787/'Transfers of Funds'!$F$57),0)</f>
        <v>0</v>
      </c>
      <c r="L2787" s="21"/>
      <c r="M2787" s="47" t="s">
        <v>162</v>
      </c>
      <c r="N2787" s="46"/>
    </row>
    <row r="2788" spans="1:14" s="23" customFormat="1" ht="14.25" customHeight="1">
      <c r="A2788" s="115"/>
      <c r="B2788" s="308" t="str">
        <f>IF(A2788="","",VLOOKUP(A2788,'Project Budget vs Exp'!$B$9:$G$52,2,FALSE))</f>
        <v/>
      </c>
      <c r="C2788" s="117"/>
      <c r="D2788" s="116"/>
      <c r="E2788" s="118"/>
      <c r="F2788" s="119"/>
      <c r="G2788" s="120"/>
      <c r="H2788" s="120"/>
      <c r="I2788" s="418">
        <f t="shared" si="44"/>
        <v>0</v>
      </c>
      <c r="J2788" s="331"/>
      <c r="K2788" s="332">
        <f>IFERROR(SUM(C2788/'Transfers of Funds'!$F$57),0)</f>
        <v>0</v>
      </c>
      <c r="L2788" s="21"/>
      <c r="M2788" s="47" t="s">
        <v>162</v>
      </c>
      <c r="N2788" s="46"/>
    </row>
    <row r="2789" spans="1:14" s="23" customFormat="1" ht="14.25" customHeight="1">
      <c r="A2789" s="115"/>
      <c r="B2789" s="308" t="str">
        <f>IF(A2789="","",VLOOKUP(A2789,'Project Budget vs Exp'!$B$9:$G$52,2,FALSE))</f>
        <v/>
      </c>
      <c r="C2789" s="117"/>
      <c r="D2789" s="116"/>
      <c r="E2789" s="118"/>
      <c r="F2789" s="119"/>
      <c r="G2789" s="120"/>
      <c r="H2789" s="120"/>
      <c r="I2789" s="418">
        <f t="shared" si="44"/>
        <v>0</v>
      </c>
      <c r="J2789" s="331"/>
      <c r="K2789" s="332">
        <f>IFERROR(SUM(C2789/'Transfers of Funds'!$F$57),0)</f>
        <v>0</v>
      </c>
      <c r="L2789" s="21"/>
      <c r="M2789" s="47" t="s">
        <v>162</v>
      </c>
      <c r="N2789" s="46"/>
    </row>
    <row r="2790" spans="1:14" s="23" customFormat="1" ht="14.25" customHeight="1">
      <c r="A2790" s="115"/>
      <c r="B2790" s="308" t="str">
        <f>IF(A2790="","",VLOOKUP(A2790,'Project Budget vs Exp'!$B$9:$G$52,2,FALSE))</f>
        <v/>
      </c>
      <c r="C2790" s="117"/>
      <c r="D2790" s="116"/>
      <c r="E2790" s="118"/>
      <c r="F2790" s="119"/>
      <c r="G2790" s="120"/>
      <c r="H2790" s="120"/>
      <c r="I2790" s="418">
        <f t="shared" si="44"/>
        <v>0</v>
      </c>
      <c r="J2790" s="331"/>
      <c r="K2790" s="332">
        <f>IFERROR(SUM(C2790/'Transfers of Funds'!$F$57),0)</f>
        <v>0</v>
      </c>
      <c r="L2790" s="21"/>
      <c r="M2790" s="47" t="s">
        <v>162</v>
      </c>
      <c r="N2790" s="46"/>
    </row>
    <row r="2791" spans="1:14" s="23" customFormat="1" ht="14.25" customHeight="1">
      <c r="A2791" s="115"/>
      <c r="B2791" s="308" t="str">
        <f>IF(A2791="","",VLOOKUP(A2791,'Project Budget vs Exp'!$B$9:$G$52,2,FALSE))</f>
        <v/>
      </c>
      <c r="C2791" s="117"/>
      <c r="D2791" s="116"/>
      <c r="E2791" s="118"/>
      <c r="F2791" s="119"/>
      <c r="G2791" s="120"/>
      <c r="H2791" s="120"/>
      <c r="I2791" s="418">
        <f t="shared" si="44"/>
        <v>0</v>
      </c>
      <c r="J2791" s="331"/>
      <c r="K2791" s="332">
        <f>IFERROR(SUM(C2791/'Transfers of Funds'!$F$57),0)</f>
        <v>0</v>
      </c>
      <c r="L2791" s="21"/>
      <c r="M2791" s="47" t="s">
        <v>162</v>
      </c>
      <c r="N2791" s="46"/>
    </row>
    <row r="2792" spans="1:14" s="23" customFormat="1" ht="14.25" customHeight="1">
      <c r="A2792" s="115"/>
      <c r="B2792" s="308" t="str">
        <f>IF(A2792="","",VLOOKUP(A2792,'Project Budget vs Exp'!$B$9:$G$52,2,FALSE))</f>
        <v/>
      </c>
      <c r="C2792" s="117"/>
      <c r="D2792" s="116"/>
      <c r="E2792" s="118"/>
      <c r="F2792" s="119"/>
      <c r="G2792" s="120"/>
      <c r="H2792" s="120"/>
      <c r="I2792" s="418">
        <f t="shared" si="44"/>
        <v>0</v>
      </c>
      <c r="J2792" s="331"/>
      <c r="K2792" s="332">
        <f>IFERROR(SUM(C2792/'Transfers of Funds'!$F$57),0)</f>
        <v>0</v>
      </c>
      <c r="L2792" s="21"/>
      <c r="M2792" s="47" t="s">
        <v>162</v>
      </c>
      <c r="N2792" s="46"/>
    </row>
    <row r="2793" spans="1:14" s="23" customFormat="1" ht="14.25" customHeight="1">
      <c r="A2793" s="115"/>
      <c r="B2793" s="308" t="str">
        <f>IF(A2793="","",VLOOKUP(A2793,'Project Budget vs Exp'!$B$9:$G$52,2,FALSE))</f>
        <v/>
      </c>
      <c r="C2793" s="117"/>
      <c r="D2793" s="116"/>
      <c r="E2793" s="118"/>
      <c r="F2793" s="119"/>
      <c r="G2793" s="120"/>
      <c r="H2793" s="120"/>
      <c r="I2793" s="418">
        <f t="shared" si="44"/>
        <v>0</v>
      </c>
      <c r="J2793" s="331"/>
      <c r="K2793" s="332">
        <f>IFERROR(SUM(C2793/'Transfers of Funds'!$F$57),0)</f>
        <v>0</v>
      </c>
      <c r="L2793" s="21"/>
      <c r="M2793" s="47" t="s">
        <v>162</v>
      </c>
      <c r="N2793" s="46"/>
    </row>
    <row r="2794" spans="1:14" s="23" customFormat="1" ht="14.25" customHeight="1">
      <c r="A2794" s="115"/>
      <c r="B2794" s="308" t="str">
        <f>IF(A2794="","",VLOOKUP(A2794,'Project Budget vs Exp'!$B$9:$G$52,2,FALSE))</f>
        <v/>
      </c>
      <c r="C2794" s="117"/>
      <c r="D2794" s="116"/>
      <c r="E2794" s="118"/>
      <c r="F2794" s="119"/>
      <c r="G2794" s="120"/>
      <c r="H2794" s="120"/>
      <c r="I2794" s="418">
        <f t="shared" si="44"/>
        <v>0</v>
      </c>
      <c r="J2794" s="331"/>
      <c r="K2794" s="332">
        <f>IFERROR(SUM(C2794/'Transfers of Funds'!$F$57),0)</f>
        <v>0</v>
      </c>
      <c r="L2794" s="21"/>
      <c r="M2794" s="47" t="s">
        <v>162</v>
      </c>
      <c r="N2794" s="46"/>
    </row>
    <row r="2795" spans="1:14" s="23" customFormat="1" ht="14.25" customHeight="1">
      <c r="A2795" s="115"/>
      <c r="B2795" s="308" t="str">
        <f>IF(A2795="","",VLOOKUP(A2795,'Project Budget vs Exp'!$B$9:$G$52,2,FALSE))</f>
        <v/>
      </c>
      <c r="C2795" s="117"/>
      <c r="D2795" s="116"/>
      <c r="E2795" s="118"/>
      <c r="F2795" s="119"/>
      <c r="G2795" s="120"/>
      <c r="H2795" s="120"/>
      <c r="I2795" s="418">
        <f t="shared" si="44"/>
        <v>0</v>
      </c>
      <c r="J2795" s="331"/>
      <c r="K2795" s="332">
        <f>IFERROR(SUM(C2795/'Transfers of Funds'!$F$57),0)</f>
        <v>0</v>
      </c>
      <c r="L2795" s="21"/>
      <c r="M2795" s="47" t="s">
        <v>162</v>
      </c>
      <c r="N2795" s="46"/>
    </row>
    <row r="2796" spans="1:14" s="23" customFormat="1" ht="14.25" customHeight="1">
      <c r="A2796" s="115"/>
      <c r="B2796" s="308" t="str">
        <f>IF(A2796="","",VLOOKUP(A2796,'Project Budget vs Exp'!$B$9:$G$52,2,FALSE))</f>
        <v/>
      </c>
      <c r="C2796" s="117"/>
      <c r="D2796" s="116"/>
      <c r="E2796" s="118"/>
      <c r="F2796" s="119"/>
      <c r="G2796" s="120"/>
      <c r="H2796" s="120"/>
      <c r="I2796" s="418">
        <f t="shared" si="44"/>
        <v>0</v>
      </c>
      <c r="J2796" s="331"/>
      <c r="K2796" s="332">
        <f>IFERROR(SUM(C2796/'Transfers of Funds'!$F$57),0)</f>
        <v>0</v>
      </c>
      <c r="L2796" s="21"/>
      <c r="M2796" s="47" t="s">
        <v>162</v>
      </c>
      <c r="N2796" s="46"/>
    </row>
    <row r="2797" spans="1:14" s="23" customFormat="1" ht="14.25" customHeight="1">
      <c r="A2797" s="115"/>
      <c r="B2797" s="308" t="str">
        <f>IF(A2797="","",VLOOKUP(A2797,'Project Budget vs Exp'!$B$9:$G$52,2,FALSE))</f>
        <v/>
      </c>
      <c r="C2797" s="117"/>
      <c r="D2797" s="116"/>
      <c r="E2797" s="118"/>
      <c r="F2797" s="119"/>
      <c r="G2797" s="120"/>
      <c r="H2797" s="120"/>
      <c r="I2797" s="418">
        <f t="shared" si="44"/>
        <v>0</v>
      </c>
      <c r="J2797" s="331"/>
      <c r="K2797" s="332">
        <f>IFERROR(SUM(C2797/'Transfers of Funds'!$F$57),0)</f>
        <v>0</v>
      </c>
      <c r="L2797" s="21"/>
      <c r="M2797" s="47" t="s">
        <v>162</v>
      </c>
      <c r="N2797" s="46"/>
    </row>
    <row r="2798" spans="1:14" s="23" customFormat="1" ht="14.25" customHeight="1">
      <c r="A2798" s="115"/>
      <c r="B2798" s="308" t="str">
        <f>IF(A2798="","",VLOOKUP(A2798,'Project Budget vs Exp'!$B$9:$G$52,2,FALSE))</f>
        <v/>
      </c>
      <c r="C2798" s="117"/>
      <c r="D2798" s="116"/>
      <c r="E2798" s="118"/>
      <c r="F2798" s="119"/>
      <c r="G2798" s="120"/>
      <c r="H2798" s="120"/>
      <c r="I2798" s="418">
        <f t="shared" si="44"/>
        <v>0</v>
      </c>
      <c r="J2798" s="331"/>
      <c r="K2798" s="332">
        <f>IFERROR(SUM(C2798/'Transfers of Funds'!$F$57),0)</f>
        <v>0</v>
      </c>
      <c r="L2798" s="21"/>
      <c r="M2798" s="47" t="s">
        <v>162</v>
      </c>
      <c r="N2798" s="46"/>
    </row>
    <row r="2799" spans="1:14" s="23" customFormat="1" ht="14.25" customHeight="1">
      <c r="A2799" s="115"/>
      <c r="B2799" s="308" t="str">
        <f>IF(A2799="","",VLOOKUP(A2799,'Project Budget vs Exp'!$B$9:$G$52,2,FALSE))</f>
        <v/>
      </c>
      <c r="C2799" s="117"/>
      <c r="D2799" s="116"/>
      <c r="E2799" s="118"/>
      <c r="F2799" s="119"/>
      <c r="G2799" s="120"/>
      <c r="H2799" s="120"/>
      <c r="I2799" s="418">
        <f t="shared" si="44"/>
        <v>0</v>
      </c>
      <c r="J2799" s="331"/>
      <c r="K2799" s="332">
        <f>IFERROR(SUM(C2799/'Transfers of Funds'!$F$57),0)</f>
        <v>0</v>
      </c>
      <c r="L2799" s="21"/>
      <c r="M2799" s="47" t="s">
        <v>162</v>
      </c>
      <c r="N2799" s="46"/>
    </row>
    <row r="2800" spans="1:14" s="23" customFormat="1" ht="14.25" customHeight="1">
      <c r="A2800" s="115"/>
      <c r="B2800" s="308" t="str">
        <f>IF(A2800="","",VLOOKUP(A2800,'Project Budget vs Exp'!$B$9:$G$52,2,FALSE))</f>
        <v/>
      </c>
      <c r="C2800" s="117"/>
      <c r="D2800" s="116"/>
      <c r="E2800" s="118"/>
      <c r="F2800" s="119"/>
      <c r="G2800" s="120"/>
      <c r="H2800" s="120"/>
      <c r="I2800" s="418">
        <f t="shared" si="44"/>
        <v>0</v>
      </c>
      <c r="J2800" s="331"/>
      <c r="K2800" s="332">
        <f>IFERROR(SUM(C2800/'Transfers of Funds'!$F$57),0)</f>
        <v>0</v>
      </c>
      <c r="L2800" s="21"/>
      <c r="M2800" s="47" t="s">
        <v>162</v>
      </c>
      <c r="N2800" s="46"/>
    </row>
    <row r="2801" spans="1:14" s="23" customFormat="1" ht="14.25" customHeight="1">
      <c r="A2801" s="115"/>
      <c r="B2801" s="308" t="str">
        <f>IF(A2801="","",VLOOKUP(A2801,'Project Budget vs Exp'!$B$9:$G$52,2,FALSE))</f>
        <v/>
      </c>
      <c r="C2801" s="117"/>
      <c r="D2801" s="116"/>
      <c r="E2801" s="118"/>
      <c r="F2801" s="119"/>
      <c r="G2801" s="120"/>
      <c r="H2801" s="120"/>
      <c r="I2801" s="418">
        <f t="shared" si="44"/>
        <v>0</v>
      </c>
      <c r="J2801" s="331"/>
      <c r="K2801" s="332">
        <f>IFERROR(SUM(C2801/'Transfers of Funds'!$F$57),0)</f>
        <v>0</v>
      </c>
      <c r="L2801" s="21"/>
      <c r="M2801" s="47" t="s">
        <v>162</v>
      </c>
      <c r="N2801" s="46"/>
    </row>
    <row r="2802" spans="1:14" s="23" customFormat="1" ht="14.25" customHeight="1">
      <c r="A2802" s="115"/>
      <c r="B2802" s="308" t="str">
        <f>IF(A2802="","",VLOOKUP(A2802,'Project Budget vs Exp'!$B$9:$G$52,2,FALSE))</f>
        <v/>
      </c>
      <c r="C2802" s="117"/>
      <c r="D2802" s="116"/>
      <c r="E2802" s="118"/>
      <c r="F2802" s="119"/>
      <c r="G2802" s="120"/>
      <c r="H2802" s="120"/>
      <c r="I2802" s="418">
        <f t="shared" si="44"/>
        <v>0</v>
      </c>
      <c r="J2802" s="331"/>
      <c r="K2802" s="332">
        <f>IFERROR(SUM(C2802/'Transfers of Funds'!$F$57),0)</f>
        <v>0</v>
      </c>
      <c r="L2802" s="21"/>
      <c r="M2802" s="47" t="s">
        <v>162</v>
      </c>
      <c r="N2802" s="46"/>
    </row>
    <row r="2803" spans="1:14" s="23" customFormat="1" ht="14.25" customHeight="1">
      <c r="A2803" s="115"/>
      <c r="B2803" s="308" t="str">
        <f>IF(A2803="","",VLOOKUP(A2803,'Project Budget vs Exp'!$B$9:$G$52,2,FALSE))</f>
        <v/>
      </c>
      <c r="C2803" s="117"/>
      <c r="D2803" s="116"/>
      <c r="E2803" s="118"/>
      <c r="F2803" s="119"/>
      <c r="G2803" s="120"/>
      <c r="H2803" s="120"/>
      <c r="I2803" s="418">
        <f t="shared" si="44"/>
        <v>0</v>
      </c>
      <c r="J2803" s="331"/>
      <c r="K2803" s="332">
        <f>IFERROR(SUM(C2803/'Transfers of Funds'!$F$57),0)</f>
        <v>0</v>
      </c>
      <c r="L2803" s="21"/>
      <c r="M2803" s="47" t="s">
        <v>162</v>
      </c>
      <c r="N2803" s="46"/>
    </row>
    <row r="2804" spans="1:14" s="23" customFormat="1" ht="14.25" customHeight="1">
      <c r="A2804" s="115"/>
      <c r="B2804" s="308" t="str">
        <f>IF(A2804="","",VLOOKUP(A2804,'Project Budget vs Exp'!$B$9:$G$52,2,FALSE))</f>
        <v/>
      </c>
      <c r="C2804" s="117"/>
      <c r="D2804" s="116"/>
      <c r="E2804" s="118"/>
      <c r="F2804" s="119"/>
      <c r="G2804" s="120"/>
      <c r="H2804" s="120"/>
      <c r="I2804" s="418">
        <f t="shared" si="44"/>
        <v>0</v>
      </c>
      <c r="J2804" s="331"/>
      <c r="K2804" s="332">
        <f>IFERROR(SUM(C2804/'Transfers of Funds'!$F$57),0)</f>
        <v>0</v>
      </c>
      <c r="L2804" s="21"/>
      <c r="M2804" s="47" t="s">
        <v>162</v>
      </c>
      <c r="N2804" s="46"/>
    </row>
    <row r="2805" spans="1:14" s="23" customFormat="1" ht="14.25" customHeight="1">
      <c r="A2805" s="115"/>
      <c r="B2805" s="308" t="str">
        <f>IF(A2805="","",VLOOKUP(A2805,'Project Budget vs Exp'!$B$9:$G$52,2,FALSE))</f>
        <v/>
      </c>
      <c r="C2805" s="117"/>
      <c r="D2805" s="116"/>
      <c r="E2805" s="118"/>
      <c r="F2805" s="119"/>
      <c r="G2805" s="120"/>
      <c r="H2805" s="120"/>
      <c r="I2805" s="418">
        <f t="shared" si="44"/>
        <v>0</v>
      </c>
      <c r="J2805" s="331"/>
      <c r="K2805" s="332">
        <f>IFERROR(SUM(C2805/'Transfers of Funds'!$F$57),0)</f>
        <v>0</v>
      </c>
      <c r="L2805" s="21"/>
      <c r="M2805" s="47" t="s">
        <v>162</v>
      </c>
      <c r="N2805" s="46"/>
    </row>
    <row r="2806" spans="1:14" s="23" customFormat="1" ht="14.25" customHeight="1">
      <c r="A2806" s="115"/>
      <c r="B2806" s="308" t="str">
        <f>IF(A2806="","",VLOOKUP(A2806,'Project Budget vs Exp'!$B$9:$G$52,2,FALSE))</f>
        <v/>
      </c>
      <c r="C2806" s="117"/>
      <c r="D2806" s="116"/>
      <c r="E2806" s="118"/>
      <c r="F2806" s="119"/>
      <c r="G2806" s="120"/>
      <c r="H2806" s="120"/>
      <c r="I2806" s="418">
        <f t="shared" si="44"/>
        <v>0</v>
      </c>
      <c r="J2806" s="331"/>
      <c r="K2806" s="332">
        <f>IFERROR(SUM(C2806/'Transfers of Funds'!$F$57),0)</f>
        <v>0</v>
      </c>
      <c r="L2806" s="21"/>
      <c r="M2806" s="47" t="s">
        <v>162</v>
      </c>
      <c r="N2806" s="46"/>
    </row>
    <row r="2807" spans="1:14" s="23" customFormat="1" ht="14.25" customHeight="1">
      <c r="A2807" s="115"/>
      <c r="B2807" s="308" t="str">
        <f>IF(A2807="","",VLOOKUP(A2807,'Project Budget vs Exp'!$B$9:$G$52,2,FALSE))</f>
        <v/>
      </c>
      <c r="C2807" s="117"/>
      <c r="D2807" s="116"/>
      <c r="E2807" s="118"/>
      <c r="F2807" s="119"/>
      <c r="G2807" s="120"/>
      <c r="H2807" s="120"/>
      <c r="I2807" s="418">
        <f t="shared" si="44"/>
        <v>0</v>
      </c>
      <c r="J2807" s="331"/>
      <c r="K2807" s="332">
        <f>IFERROR(SUM(C2807/'Transfers of Funds'!$F$57),0)</f>
        <v>0</v>
      </c>
      <c r="L2807" s="21"/>
      <c r="M2807" s="47" t="s">
        <v>162</v>
      </c>
      <c r="N2807" s="46"/>
    </row>
    <row r="2808" spans="1:14" s="23" customFormat="1" ht="14.25" customHeight="1">
      <c r="A2808" s="115"/>
      <c r="B2808" s="308" t="str">
        <f>IF(A2808="","",VLOOKUP(A2808,'Project Budget vs Exp'!$B$9:$G$52,2,FALSE))</f>
        <v/>
      </c>
      <c r="C2808" s="117"/>
      <c r="D2808" s="116"/>
      <c r="E2808" s="118"/>
      <c r="F2808" s="119"/>
      <c r="G2808" s="120"/>
      <c r="H2808" s="120"/>
      <c r="I2808" s="418">
        <f t="shared" si="44"/>
        <v>0</v>
      </c>
      <c r="J2808" s="331"/>
      <c r="K2808" s="332">
        <f>IFERROR(SUM(C2808/'Transfers of Funds'!$F$57),0)</f>
        <v>0</v>
      </c>
      <c r="L2808" s="21"/>
      <c r="M2808" s="47" t="s">
        <v>162</v>
      </c>
      <c r="N2808" s="46"/>
    </row>
    <row r="2809" spans="1:14" s="23" customFormat="1" ht="14.25" customHeight="1">
      <c r="A2809" s="115"/>
      <c r="B2809" s="308" t="str">
        <f>IF(A2809="","",VLOOKUP(A2809,'Project Budget vs Exp'!$B$9:$G$52,2,FALSE))</f>
        <v/>
      </c>
      <c r="C2809" s="117"/>
      <c r="D2809" s="116"/>
      <c r="E2809" s="118"/>
      <c r="F2809" s="119"/>
      <c r="G2809" s="120"/>
      <c r="H2809" s="120"/>
      <c r="I2809" s="418">
        <f t="shared" si="44"/>
        <v>0</v>
      </c>
      <c r="J2809" s="331"/>
      <c r="K2809" s="332">
        <f>IFERROR(SUM(C2809/'Transfers of Funds'!$F$57),0)</f>
        <v>0</v>
      </c>
      <c r="L2809" s="21"/>
      <c r="M2809" s="47" t="s">
        <v>162</v>
      </c>
      <c r="N2809" s="46"/>
    </row>
    <row r="2810" spans="1:14" s="23" customFormat="1" ht="14.25" customHeight="1">
      <c r="A2810" s="115"/>
      <c r="B2810" s="308" t="str">
        <f>IF(A2810="","",VLOOKUP(A2810,'Project Budget vs Exp'!$B$9:$G$52,2,FALSE))</f>
        <v/>
      </c>
      <c r="C2810" s="117"/>
      <c r="D2810" s="116"/>
      <c r="E2810" s="118"/>
      <c r="F2810" s="119"/>
      <c r="G2810" s="120"/>
      <c r="H2810" s="120"/>
      <c r="I2810" s="418">
        <f t="shared" si="44"/>
        <v>0</v>
      </c>
      <c r="J2810" s="331"/>
      <c r="K2810" s="332">
        <f>IFERROR(SUM(C2810/'Transfers of Funds'!$F$57),0)</f>
        <v>0</v>
      </c>
      <c r="L2810" s="21"/>
      <c r="M2810" s="47" t="s">
        <v>162</v>
      </c>
      <c r="N2810" s="46"/>
    </row>
    <row r="2811" spans="1:14" s="23" customFormat="1" ht="14.25" customHeight="1">
      <c r="A2811" s="115"/>
      <c r="B2811" s="308" t="str">
        <f>IF(A2811="","",VLOOKUP(A2811,'Project Budget vs Exp'!$B$9:$G$52,2,FALSE))</f>
        <v/>
      </c>
      <c r="C2811" s="117"/>
      <c r="D2811" s="116"/>
      <c r="E2811" s="118"/>
      <c r="F2811" s="119"/>
      <c r="G2811" s="120"/>
      <c r="H2811" s="120"/>
      <c r="I2811" s="418">
        <f t="shared" si="44"/>
        <v>0</v>
      </c>
      <c r="J2811" s="331"/>
      <c r="K2811" s="332">
        <f>IFERROR(SUM(C2811/'Transfers of Funds'!$F$57),0)</f>
        <v>0</v>
      </c>
      <c r="L2811" s="21"/>
      <c r="M2811" s="47" t="s">
        <v>162</v>
      </c>
      <c r="N2811" s="46"/>
    </row>
    <row r="2812" spans="1:14" s="23" customFormat="1" ht="14.25" customHeight="1">
      <c r="A2812" s="115"/>
      <c r="B2812" s="308" t="str">
        <f>IF(A2812="","",VLOOKUP(A2812,'Project Budget vs Exp'!$B$9:$G$52,2,FALSE))</f>
        <v/>
      </c>
      <c r="C2812" s="117"/>
      <c r="D2812" s="116"/>
      <c r="E2812" s="118"/>
      <c r="F2812" s="119"/>
      <c r="G2812" s="120"/>
      <c r="H2812" s="120"/>
      <c r="I2812" s="418">
        <f t="shared" si="44"/>
        <v>0</v>
      </c>
      <c r="J2812" s="331"/>
      <c r="K2812" s="332">
        <f>IFERROR(SUM(C2812/'Transfers of Funds'!$F$57),0)</f>
        <v>0</v>
      </c>
      <c r="L2812" s="21"/>
      <c r="M2812" s="47" t="s">
        <v>162</v>
      </c>
      <c r="N2812" s="46"/>
    </row>
    <row r="2813" spans="1:14" s="23" customFormat="1" ht="14.25" customHeight="1">
      <c r="A2813" s="115"/>
      <c r="B2813" s="308" t="str">
        <f>IF(A2813="","",VLOOKUP(A2813,'Project Budget vs Exp'!$B$9:$G$52,2,FALSE))</f>
        <v/>
      </c>
      <c r="C2813" s="117"/>
      <c r="D2813" s="116"/>
      <c r="E2813" s="118"/>
      <c r="F2813" s="119"/>
      <c r="G2813" s="120"/>
      <c r="H2813" s="120"/>
      <c r="I2813" s="418">
        <f t="shared" si="44"/>
        <v>0</v>
      </c>
      <c r="J2813" s="331"/>
      <c r="K2813" s="332">
        <f>IFERROR(SUM(C2813/'Transfers of Funds'!$F$57),0)</f>
        <v>0</v>
      </c>
      <c r="L2813" s="21"/>
      <c r="M2813" s="47" t="s">
        <v>162</v>
      </c>
      <c r="N2813" s="46"/>
    </row>
    <row r="2814" spans="1:14" s="23" customFormat="1" ht="14.25" customHeight="1">
      <c r="A2814" s="115"/>
      <c r="B2814" s="308" t="str">
        <f>IF(A2814="","",VLOOKUP(A2814,'Project Budget vs Exp'!$B$9:$G$52,2,FALSE))</f>
        <v/>
      </c>
      <c r="C2814" s="117"/>
      <c r="D2814" s="116"/>
      <c r="E2814" s="118"/>
      <c r="F2814" s="119"/>
      <c r="G2814" s="120"/>
      <c r="H2814" s="120"/>
      <c r="I2814" s="418">
        <f t="shared" si="44"/>
        <v>0</v>
      </c>
      <c r="J2814" s="331"/>
      <c r="K2814" s="332">
        <f>IFERROR(SUM(C2814/'Transfers of Funds'!$F$57),0)</f>
        <v>0</v>
      </c>
      <c r="L2814" s="21"/>
      <c r="M2814" s="47" t="s">
        <v>162</v>
      </c>
      <c r="N2814" s="46"/>
    </row>
    <row r="2815" spans="1:14" s="23" customFormat="1" ht="14.25" customHeight="1">
      <c r="A2815" s="115"/>
      <c r="B2815" s="308" t="str">
        <f>IF(A2815="","",VLOOKUP(A2815,'Project Budget vs Exp'!$B$9:$G$52,2,FALSE))</f>
        <v/>
      </c>
      <c r="C2815" s="117"/>
      <c r="D2815" s="116"/>
      <c r="E2815" s="118"/>
      <c r="F2815" s="119"/>
      <c r="G2815" s="120"/>
      <c r="H2815" s="120"/>
      <c r="I2815" s="418">
        <f t="shared" si="44"/>
        <v>0</v>
      </c>
      <c r="J2815" s="331"/>
      <c r="K2815" s="332">
        <f>IFERROR(SUM(C2815/'Transfers of Funds'!$F$57),0)</f>
        <v>0</v>
      </c>
      <c r="L2815" s="21"/>
      <c r="M2815" s="47" t="s">
        <v>162</v>
      </c>
      <c r="N2815" s="46"/>
    </row>
    <row r="2816" spans="1:14" s="23" customFormat="1" ht="14.25" customHeight="1">
      <c r="A2816" s="115"/>
      <c r="B2816" s="308" t="str">
        <f>IF(A2816="","",VLOOKUP(A2816,'Project Budget vs Exp'!$B$9:$G$52,2,FALSE))</f>
        <v/>
      </c>
      <c r="C2816" s="117"/>
      <c r="D2816" s="116"/>
      <c r="E2816" s="118"/>
      <c r="F2816" s="119"/>
      <c r="G2816" s="120"/>
      <c r="H2816" s="120"/>
      <c r="I2816" s="418">
        <f t="shared" si="44"/>
        <v>0</v>
      </c>
      <c r="J2816" s="331"/>
      <c r="K2816" s="332">
        <f>IFERROR(SUM(C2816/'Transfers of Funds'!$F$57),0)</f>
        <v>0</v>
      </c>
      <c r="L2816" s="21"/>
      <c r="M2816" s="47" t="s">
        <v>162</v>
      </c>
      <c r="N2816" s="46"/>
    </row>
    <row r="2817" spans="1:14" s="23" customFormat="1" ht="14.25" customHeight="1">
      <c r="A2817" s="115"/>
      <c r="B2817" s="308" t="str">
        <f>IF(A2817="","",VLOOKUP(A2817,'Project Budget vs Exp'!$B$9:$G$52,2,FALSE))</f>
        <v/>
      </c>
      <c r="C2817" s="117"/>
      <c r="D2817" s="116"/>
      <c r="E2817" s="118"/>
      <c r="F2817" s="119"/>
      <c r="G2817" s="120"/>
      <c r="H2817" s="120"/>
      <c r="I2817" s="418">
        <f t="shared" si="44"/>
        <v>0</v>
      </c>
      <c r="J2817" s="331"/>
      <c r="K2817" s="332">
        <f>IFERROR(SUM(C2817/'Transfers of Funds'!$F$57),0)</f>
        <v>0</v>
      </c>
      <c r="L2817" s="21"/>
      <c r="M2817" s="47" t="s">
        <v>162</v>
      </c>
      <c r="N2817" s="46"/>
    </row>
    <row r="2818" spans="1:14" s="23" customFormat="1" ht="14.25" customHeight="1">
      <c r="A2818" s="115"/>
      <c r="B2818" s="308" t="str">
        <f>IF(A2818="","",VLOOKUP(A2818,'Project Budget vs Exp'!$B$9:$G$52,2,FALSE))</f>
        <v/>
      </c>
      <c r="C2818" s="117"/>
      <c r="D2818" s="116"/>
      <c r="E2818" s="118"/>
      <c r="F2818" s="119"/>
      <c r="G2818" s="120"/>
      <c r="H2818" s="120"/>
      <c r="I2818" s="418">
        <f t="shared" si="44"/>
        <v>0</v>
      </c>
      <c r="J2818" s="331"/>
      <c r="K2818" s="332">
        <f>IFERROR(SUM(C2818/'Transfers of Funds'!$F$57),0)</f>
        <v>0</v>
      </c>
      <c r="L2818" s="21"/>
      <c r="M2818" s="47" t="s">
        <v>162</v>
      </c>
      <c r="N2818" s="46"/>
    </row>
    <row r="2819" spans="1:14" s="23" customFormat="1" ht="14.25" customHeight="1">
      <c r="A2819" s="115"/>
      <c r="B2819" s="308" t="str">
        <f>IF(A2819="","",VLOOKUP(A2819,'Project Budget vs Exp'!$B$9:$G$52,2,FALSE))</f>
        <v/>
      </c>
      <c r="C2819" s="117"/>
      <c r="D2819" s="116"/>
      <c r="E2819" s="118"/>
      <c r="F2819" s="119"/>
      <c r="G2819" s="120"/>
      <c r="H2819" s="120"/>
      <c r="I2819" s="418">
        <f t="shared" si="44"/>
        <v>0</v>
      </c>
      <c r="J2819" s="331"/>
      <c r="K2819" s="332">
        <f>IFERROR(SUM(C2819/'Transfers of Funds'!$F$57),0)</f>
        <v>0</v>
      </c>
      <c r="L2819" s="21"/>
      <c r="M2819" s="47" t="s">
        <v>162</v>
      </c>
      <c r="N2819" s="46"/>
    </row>
    <row r="2820" spans="1:14" s="23" customFormat="1" ht="14.25" customHeight="1">
      <c r="A2820" s="115"/>
      <c r="B2820" s="308" t="str">
        <f>IF(A2820="","",VLOOKUP(A2820,'Project Budget vs Exp'!$B$9:$G$52,2,FALSE))</f>
        <v/>
      </c>
      <c r="C2820" s="117"/>
      <c r="D2820" s="116"/>
      <c r="E2820" s="118"/>
      <c r="F2820" s="119"/>
      <c r="G2820" s="120"/>
      <c r="H2820" s="120"/>
      <c r="I2820" s="418">
        <f t="shared" si="44"/>
        <v>0</v>
      </c>
      <c r="J2820" s="331"/>
      <c r="K2820" s="332">
        <f>IFERROR(SUM(C2820/'Transfers of Funds'!$F$57),0)</f>
        <v>0</v>
      </c>
      <c r="L2820" s="21"/>
      <c r="M2820" s="47" t="s">
        <v>162</v>
      </c>
      <c r="N2820" s="46"/>
    </row>
    <row r="2821" spans="1:14" s="23" customFormat="1" ht="14.25" customHeight="1">
      <c r="A2821" s="115"/>
      <c r="B2821" s="308" t="str">
        <f>IF(A2821="","",VLOOKUP(A2821,'Project Budget vs Exp'!$B$9:$G$52,2,FALSE))</f>
        <v/>
      </c>
      <c r="C2821" s="117"/>
      <c r="D2821" s="116"/>
      <c r="E2821" s="118"/>
      <c r="F2821" s="119"/>
      <c r="G2821" s="120"/>
      <c r="H2821" s="120"/>
      <c r="I2821" s="418">
        <f t="shared" si="44"/>
        <v>0</v>
      </c>
      <c r="J2821" s="331"/>
      <c r="K2821" s="332">
        <f>IFERROR(SUM(C2821/'Transfers of Funds'!$F$57),0)</f>
        <v>0</v>
      </c>
      <c r="L2821" s="21"/>
      <c r="M2821" s="47" t="s">
        <v>162</v>
      </c>
      <c r="N2821" s="46"/>
    </row>
    <row r="2822" spans="1:14" s="23" customFormat="1" ht="14.25" customHeight="1">
      <c r="A2822" s="115"/>
      <c r="B2822" s="308" t="str">
        <f>IF(A2822="","",VLOOKUP(A2822,'Project Budget vs Exp'!$B$9:$G$52,2,FALSE))</f>
        <v/>
      </c>
      <c r="C2822" s="117"/>
      <c r="D2822" s="116"/>
      <c r="E2822" s="118"/>
      <c r="F2822" s="119"/>
      <c r="G2822" s="120"/>
      <c r="H2822" s="120"/>
      <c r="I2822" s="418">
        <f t="shared" si="44"/>
        <v>0</v>
      </c>
      <c r="J2822" s="331"/>
      <c r="K2822" s="332">
        <f>IFERROR(SUM(C2822/'Transfers of Funds'!$F$57),0)</f>
        <v>0</v>
      </c>
      <c r="L2822" s="21"/>
      <c r="M2822" s="47" t="s">
        <v>162</v>
      </c>
      <c r="N2822" s="46"/>
    </row>
    <row r="2823" spans="1:14" s="23" customFormat="1" ht="14.25" customHeight="1">
      <c r="A2823" s="115"/>
      <c r="B2823" s="308" t="str">
        <f>IF(A2823="","",VLOOKUP(A2823,'Project Budget vs Exp'!$B$9:$G$52,2,FALSE))</f>
        <v/>
      </c>
      <c r="C2823" s="117"/>
      <c r="D2823" s="116"/>
      <c r="E2823" s="118"/>
      <c r="F2823" s="119"/>
      <c r="G2823" s="120"/>
      <c r="H2823" s="120"/>
      <c r="I2823" s="418">
        <f t="shared" si="44"/>
        <v>0</v>
      </c>
      <c r="J2823" s="331"/>
      <c r="K2823" s="332">
        <f>IFERROR(SUM(C2823/'Transfers of Funds'!$F$57),0)</f>
        <v>0</v>
      </c>
      <c r="L2823" s="21"/>
      <c r="M2823" s="47" t="s">
        <v>162</v>
      </c>
      <c r="N2823" s="46"/>
    </row>
    <row r="2824" spans="1:14" s="23" customFormat="1" ht="14.25" customHeight="1">
      <c r="A2824" s="115"/>
      <c r="B2824" s="308" t="str">
        <f>IF(A2824="","",VLOOKUP(A2824,'Project Budget vs Exp'!$B$9:$G$52,2,FALSE))</f>
        <v/>
      </c>
      <c r="C2824" s="117"/>
      <c r="D2824" s="116"/>
      <c r="E2824" s="118"/>
      <c r="F2824" s="119"/>
      <c r="G2824" s="120"/>
      <c r="H2824" s="120"/>
      <c r="I2824" s="418">
        <f t="shared" si="44"/>
        <v>0</v>
      </c>
      <c r="J2824" s="331"/>
      <c r="K2824" s="332">
        <f>IFERROR(SUM(C2824/'Transfers of Funds'!$F$57),0)</f>
        <v>0</v>
      </c>
      <c r="L2824" s="21"/>
      <c r="M2824" s="47" t="s">
        <v>162</v>
      </c>
      <c r="N2824" s="46"/>
    </row>
    <row r="2825" spans="1:14" s="23" customFormat="1" ht="14.25" customHeight="1">
      <c r="A2825" s="115"/>
      <c r="B2825" s="308" t="str">
        <f>IF(A2825="","",VLOOKUP(A2825,'Project Budget vs Exp'!$B$9:$G$52,2,FALSE))</f>
        <v/>
      </c>
      <c r="C2825" s="117"/>
      <c r="D2825" s="116"/>
      <c r="E2825" s="118"/>
      <c r="F2825" s="119"/>
      <c r="G2825" s="120"/>
      <c r="H2825" s="120"/>
      <c r="I2825" s="418">
        <f t="shared" si="44"/>
        <v>0</v>
      </c>
      <c r="J2825" s="331"/>
      <c r="K2825" s="332">
        <f>IFERROR(SUM(C2825/'Transfers of Funds'!$F$57),0)</f>
        <v>0</v>
      </c>
      <c r="L2825" s="21"/>
      <c r="M2825" s="47" t="s">
        <v>162</v>
      </c>
      <c r="N2825" s="46"/>
    </row>
    <row r="2826" spans="1:14" s="23" customFormat="1" ht="14.25" customHeight="1">
      <c r="A2826" s="115"/>
      <c r="B2826" s="308" t="str">
        <f>IF(A2826="","",VLOOKUP(A2826,'Project Budget vs Exp'!$B$9:$G$52,2,FALSE))</f>
        <v/>
      </c>
      <c r="C2826" s="117"/>
      <c r="D2826" s="116"/>
      <c r="E2826" s="118"/>
      <c r="F2826" s="119"/>
      <c r="G2826" s="120"/>
      <c r="H2826" s="120"/>
      <c r="I2826" s="418">
        <f t="shared" si="44"/>
        <v>0</v>
      </c>
      <c r="J2826" s="331"/>
      <c r="K2826" s="332">
        <f>IFERROR(SUM(C2826/'Transfers of Funds'!$F$57),0)</f>
        <v>0</v>
      </c>
      <c r="L2826" s="21"/>
      <c r="M2826" s="47" t="s">
        <v>162</v>
      </c>
      <c r="N2826" s="46"/>
    </row>
    <row r="2827" spans="1:14" s="23" customFormat="1" ht="14.25" customHeight="1">
      <c r="A2827" s="115"/>
      <c r="B2827" s="308" t="str">
        <f>IF(A2827="","",VLOOKUP(A2827,'Project Budget vs Exp'!$B$9:$G$52,2,FALSE))</f>
        <v/>
      </c>
      <c r="C2827" s="117"/>
      <c r="D2827" s="116"/>
      <c r="E2827" s="118"/>
      <c r="F2827" s="119"/>
      <c r="G2827" s="120"/>
      <c r="H2827" s="120"/>
      <c r="I2827" s="418">
        <f t="shared" si="44"/>
        <v>0</v>
      </c>
      <c r="J2827" s="331"/>
      <c r="K2827" s="332">
        <f>IFERROR(SUM(C2827/'Transfers of Funds'!$F$57),0)</f>
        <v>0</v>
      </c>
      <c r="L2827" s="21"/>
      <c r="M2827" s="47" t="s">
        <v>162</v>
      </c>
      <c r="N2827" s="46"/>
    </row>
    <row r="2828" spans="1:14" s="23" customFormat="1" ht="14.25" customHeight="1">
      <c r="A2828" s="115"/>
      <c r="B2828" s="308" t="str">
        <f>IF(A2828="","",VLOOKUP(A2828,'Project Budget vs Exp'!$B$9:$G$52,2,FALSE))</f>
        <v/>
      </c>
      <c r="C2828" s="117"/>
      <c r="D2828" s="116"/>
      <c r="E2828" s="118"/>
      <c r="F2828" s="119"/>
      <c r="G2828" s="120"/>
      <c r="H2828" s="120"/>
      <c r="I2828" s="418">
        <f t="shared" si="44"/>
        <v>0</v>
      </c>
      <c r="J2828" s="331"/>
      <c r="K2828" s="332">
        <f>IFERROR(SUM(C2828/'Transfers of Funds'!$F$57),0)</f>
        <v>0</v>
      </c>
      <c r="L2828" s="21"/>
      <c r="M2828" s="47" t="s">
        <v>162</v>
      </c>
      <c r="N2828" s="46"/>
    </row>
    <row r="2829" spans="1:14" s="23" customFormat="1" ht="14.25" customHeight="1">
      <c r="A2829" s="115"/>
      <c r="B2829" s="308" t="str">
        <f>IF(A2829="","",VLOOKUP(A2829,'Project Budget vs Exp'!$B$9:$G$52,2,FALSE))</f>
        <v/>
      </c>
      <c r="C2829" s="117"/>
      <c r="D2829" s="116"/>
      <c r="E2829" s="118"/>
      <c r="F2829" s="119"/>
      <c r="G2829" s="120"/>
      <c r="H2829" s="120"/>
      <c r="I2829" s="418">
        <f t="shared" si="44"/>
        <v>0</v>
      </c>
      <c r="J2829" s="331"/>
      <c r="K2829" s="332">
        <f>IFERROR(SUM(C2829/'Transfers of Funds'!$F$57),0)</f>
        <v>0</v>
      </c>
      <c r="L2829" s="21"/>
      <c r="M2829" s="47" t="s">
        <v>162</v>
      </c>
      <c r="N2829" s="46"/>
    </row>
    <row r="2830" spans="1:14" s="23" customFormat="1" ht="14.25" customHeight="1">
      <c r="A2830" s="115"/>
      <c r="B2830" s="308" t="str">
        <f>IF(A2830="","",VLOOKUP(A2830,'Project Budget vs Exp'!$B$9:$G$52,2,FALSE))</f>
        <v/>
      </c>
      <c r="C2830" s="117"/>
      <c r="D2830" s="116"/>
      <c r="E2830" s="118"/>
      <c r="F2830" s="119"/>
      <c r="G2830" s="120"/>
      <c r="H2830" s="120"/>
      <c r="I2830" s="418">
        <f t="shared" si="44"/>
        <v>0</v>
      </c>
      <c r="J2830" s="331"/>
      <c r="K2830" s="332">
        <f>IFERROR(SUM(C2830/'Transfers of Funds'!$F$57),0)</f>
        <v>0</v>
      </c>
      <c r="L2830" s="21"/>
      <c r="M2830" s="47" t="s">
        <v>162</v>
      </c>
      <c r="N2830" s="46"/>
    </row>
    <row r="2831" spans="1:14" s="23" customFormat="1" ht="14.25" customHeight="1">
      <c r="A2831" s="115"/>
      <c r="B2831" s="308" t="str">
        <f>IF(A2831="","",VLOOKUP(A2831,'Project Budget vs Exp'!$B$9:$G$52,2,FALSE))</f>
        <v/>
      </c>
      <c r="C2831" s="117"/>
      <c r="D2831" s="116"/>
      <c r="E2831" s="118"/>
      <c r="F2831" s="119"/>
      <c r="G2831" s="120"/>
      <c r="H2831" s="120"/>
      <c r="I2831" s="418">
        <f t="shared" si="44"/>
        <v>0</v>
      </c>
      <c r="J2831" s="331"/>
      <c r="K2831" s="332">
        <f>IFERROR(SUM(C2831/'Transfers of Funds'!$F$57),0)</f>
        <v>0</v>
      </c>
      <c r="L2831" s="21"/>
      <c r="M2831" s="47" t="s">
        <v>162</v>
      </c>
      <c r="N2831" s="46"/>
    </row>
    <row r="2832" spans="1:14" s="23" customFormat="1" ht="14.25" customHeight="1">
      <c r="A2832" s="115"/>
      <c r="B2832" s="308" t="str">
        <f>IF(A2832="","",VLOOKUP(A2832,'Project Budget vs Exp'!$B$9:$G$52,2,FALSE))</f>
        <v/>
      </c>
      <c r="C2832" s="117"/>
      <c r="D2832" s="116"/>
      <c r="E2832" s="118"/>
      <c r="F2832" s="119"/>
      <c r="G2832" s="120"/>
      <c r="H2832" s="120"/>
      <c r="I2832" s="418">
        <f t="shared" si="44"/>
        <v>0</v>
      </c>
      <c r="J2832" s="331"/>
      <c r="K2832" s="332">
        <f>IFERROR(SUM(C2832/'Transfers of Funds'!$F$57),0)</f>
        <v>0</v>
      </c>
      <c r="L2832" s="21"/>
      <c r="M2832" s="47" t="s">
        <v>162</v>
      </c>
      <c r="N2832" s="46"/>
    </row>
    <row r="2833" spans="1:14" s="23" customFormat="1" ht="14.25" customHeight="1">
      <c r="A2833" s="115"/>
      <c r="B2833" s="308" t="str">
        <f>IF(A2833="","",VLOOKUP(A2833,'Project Budget vs Exp'!$B$9:$G$52,2,FALSE))</f>
        <v/>
      </c>
      <c r="C2833" s="117"/>
      <c r="D2833" s="116"/>
      <c r="E2833" s="118"/>
      <c r="F2833" s="119"/>
      <c r="G2833" s="120"/>
      <c r="H2833" s="120"/>
      <c r="I2833" s="418">
        <f t="shared" si="44"/>
        <v>0</v>
      </c>
      <c r="J2833" s="331"/>
      <c r="K2833" s="332">
        <f>IFERROR(SUM(C2833/'Transfers of Funds'!$F$57),0)</f>
        <v>0</v>
      </c>
      <c r="L2833" s="21"/>
      <c r="M2833" s="47" t="s">
        <v>162</v>
      </c>
      <c r="N2833" s="46"/>
    </row>
    <row r="2834" spans="1:14" s="23" customFormat="1" ht="14.25" customHeight="1">
      <c r="A2834" s="115"/>
      <c r="B2834" s="308" t="str">
        <f>IF(A2834="","",VLOOKUP(A2834,'Project Budget vs Exp'!$B$9:$G$52,2,FALSE))</f>
        <v/>
      </c>
      <c r="C2834" s="117"/>
      <c r="D2834" s="116"/>
      <c r="E2834" s="118"/>
      <c r="F2834" s="119"/>
      <c r="G2834" s="120"/>
      <c r="H2834" s="120"/>
      <c r="I2834" s="418">
        <f t="shared" si="44"/>
        <v>0</v>
      </c>
      <c r="J2834" s="331"/>
      <c r="K2834" s="332">
        <f>IFERROR(SUM(C2834/'Transfers of Funds'!$F$57),0)</f>
        <v>0</v>
      </c>
      <c r="L2834" s="21"/>
      <c r="M2834" s="47" t="s">
        <v>162</v>
      </c>
      <c r="N2834" s="46"/>
    </row>
    <row r="2835" spans="1:14" s="23" customFormat="1" ht="14.25" customHeight="1">
      <c r="A2835" s="115"/>
      <c r="B2835" s="308" t="str">
        <f>IF(A2835="","",VLOOKUP(A2835,'Project Budget vs Exp'!$B$9:$G$52,2,FALSE))</f>
        <v/>
      </c>
      <c r="C2835" s="117"/>
      <c r="D2835" s="116"/>
      <c r="E2835" s="118"/>
      <c r="F2835" s="119"/>
      <c r="G2835" s="120"/>
      <c r="H2835" s="120"/>
      <c r="I2835" s="418">
        <f t="shared" si="44"/>
        <v>0</v>
      </c>
      <c r="J2835" s="331"/>
      <c r="K2835" s="332">
        <f>IFERROR(SUM(C2835/'Transfers of Funds'!$F$57),0)</f>
        <v>0</v>
      </c>
      <c r="L2835" s="21"/>
      <c r="M2835" s="47" t="s">
        <v>162</v>
      </c>
      <c r="N2835" s="46"/>
    </row>
    <row r="2836" spans="1:14" s="23" customFormat="1" ht="14.25" customHeight="1">
      <c r="A2836" s="115"/>
      <c r="B2836" s="308" t="str">
        <f>IF(A2836="","",VLOOKUP(A2836,'Project Budget vs Exp'!$B$9:$G$52,2,FALSE))</f>
        <v/>
      </c>
      <c r="C2836" s="117"/>
      <c r="D2836" s="116"/>
      <c r="E2836" s="118"/>
      <c r="F2836" s="119"/>
      <c r="G2836" s="120"/>
      <c r="H2836" s="120"/>
      <c r="I2836" s="418">
        <f t="shared" si="44"/>
        <v>0</v>
      </c>
      <c r="J2836" s="331"/>
      <c r="K2836" s="332">
        <f>IFERROR(SUM(C2836/'Transfers of Funds'!$F$57),0)</f>
        <v>0</v>
      </c>
      <c r="L2836" s="21"/>
      <c r="M2836" s="47" t="s">
        <v>162</v>
      </c>
      <c r="N2836" s="46"/>
    </row>
    <row r="2837" spans="1:14" s="23" customFormat="1" ht="14.25" customHeight="1">
      <c r="A2837" s="115"/>
      <c r="B2837" s="308" t="str">
        <f>IF(A2837="","",VLOOKUP(A2837,'Project Budget vs Exp'!$B$9:$G$52,2,FALSE))</f>
        <v/>
      </c>
      <c r="C2837" s="117"/>
      <c r="D2837" s="116"/>
      <c r="E2837" s="118"/>
      <c r="F2837" s="119"/>
      <c r="G2837" s="120"/>
      <c r="H2837" s="120"/>
      <c r="I2837" s="418">
        <f t="shared" ref="I2837:I2900" si="45">IF(OR(F$4="EUR",F$4="USD",F$4="GBP",F$4="CAD",F$4="NZD",F$4="AUD"),K2837,C2837)</f>
        <v>0</v>
      </c>
      <c r="J2837" s="331"/>
      <c r="K2837" s="332">
        <f>IFERROR(SUM(C2837/'Transfers of Funds'!$F$57),0)</f>
        <v>0</v>
      </c>
      <c r="L2837" s="21"/>
      <c r="M2837" s="47" t="s">
        <v>162</v>
      </c>
      <c r="N2837" s="46"/>
    </row>
    <row r="2838" spans="1:14" s="23" customFormat="1" ht="14.25" customHeight="1">
      <c r="A2838" s="115"/>
      <c r="B2838" s="308" t="str">
        <f>IF(A2838="","",VLOOKUP(A2838,'Project Budget vs Exp'!$B$9:$G$52,2,FALSE))</f>
        <v/>
      </c>
      <c r="C2838" s="117"/>
      <c r="D2838" s="116"/>
      <c r="E2838" s="118"/>
      <c r="F2838" s="119"/>
      <c r="G2838" s="120"/>
      <c r="H2838" s="120"/>
      <c r="I2838" s="418">
        <f t="shared" si="45"/>
        <v>0</v>
      </c>
      <c r="J2838" s="331"/>
      <c r="K2838" s="332">
        <f>IFERROR(SUM(C2838/'Transfers of Funds'!$F$57),0)</f>
        <v>0</v>
      </c>
      <c r="L2838" s="21"/>
      <c r="M2838" s="47" t="s">
        <v>162</v>
      </c>
      <c r="N2838" s="46"/>
    </row>
    <row r="2839" spans="1:14" s="23" customFormat="1" ht="14.25" customHeight="1">
      <c r="A2839" s="115"/>
      <c r="B2839" s="308" t="str">
        <f>IF(A2839="","",VLOOKUP(A2839,'Project Budget vs Exp'!$B$9:$G$52,2,FALSE))</f>
        <v/>
      </c>
      <c r="C2839" s="117"/>
      <c r="D2839" s="116"/>
      <c r="E2839" s="118"/>
      <c r="F2839" s="119"/>
      <c r="G2839" s="120"/>
      <c r="H2839" s="120"/>
      <c r="I2839" s="418">
        <f t="shared" si="45"/>
        <v>0</v>
      </c>
      <c r="J2839" s="331"/>
      <c r="K2839" s="332">
        <f>IFERROR(SUM(C2839/'Transfers of Funds'!$F$57),0)</f>
        <v>0</v>
      </c>
      <c r="L2839" s="21"/>
      <c r="M2839" s="47" t="s">
        <v>162</v>
      </c>
      <c r="N2839" s="46"/>
    </row>
    <row r="2840" spans="1:14" s="23" customFormat="1" ht="14.25" customHeight="1">
      <c r="A2840" s="115"/>
      <c r="B2840" s="308" t="str">
        <f>IF(A2840="","",VLOOKUP(A2840,'Project Budget vs Exp'!$B$9:$G$52,2,FALSE))</f>
        <v/>
      </c>
      <c r="C2840" s="117"/>
      <c r="D2840" s="116"/>
      <c r="E2840" s="118"/>
      <c r="F2840" s="119"/>
      <c r="G2840" s="120"/>
      <c r="H2840" s="120"/>
      <c r="I2840" s="418">
        <f t="shared" si="45"/>
        <v>0</v>
      </c>
      <c r="J2840" s="331"/>
      <c r="K2840" s="332">
        <f>IFERROR(SUM(C2840/'Transfers of Funds'!$F$57),0)</f>
        <v>0</v>
      </c>
      <c r="L2840" s="21"/>
      <c r="M2840" s="47" t="s">
        <v>162</v>
      </c>
      <c r="N2840" s="46"/>
    </row>
    <row r="2841" spans="1:14" s="23" customFormat="1" ht="14.25" customHeight="1">
      <c r="A2841" s="115"/>
      <c r="B2841" s="308" t="str">
        <f>IF(A2841="","",VLOOKUP(A2841,'Project Budget vs Exp'!$B$9:$G$52,2,FALSE))</f>
        <v/>
      </c>
      <c r="C2841" s="117"/>
      <c r="D2841" s="116"/>
      <c r="E2841" s="118"/>
      <c r="F2841" s="119"/>
      <c r="G2841" s="120"/>
      <c r="H2841" s="120"/>
      <c r="I2841" s="418">
        <f t="shared" si="45"/>
        <v>0</v>
      </c>
      <c r="J2841" s="331"/>
      <c r="K2841" s="332">
        <f>IFERROR(SUM(C2841/'Transfers of Funds'!$F$57),0)</f>
        <v>0</v>
      </c>
      <c r="L2841" s="21"/>
      <c r="M2841" s="47" t="s">
        <v>162</v>
      </c>
      <c r="N2841" s="46"/>
    </row>
    <row r="2842" spans="1:14" s="23" customFormat="1" ht="14.25" customHeight="1">
      <c r="A2842" s="115"/>
      <c r="B2842" s="308" t="str">
        <f>IF(A2842="","",VLOOKUP(A2842,'Project Budget vs Exp'!$B$9:$G$52,2,FALSE))</f>
        <v/>
      </c>
      <c r="C2842" s="117"/>
      <c r="D2842" s="116"/>
      <c r="E2842" s="118"/>
      <c r="F2842" s="119"/>
      <c r="G2842" s="120"/>
      <c r="H2842" s="120"/>
      <c r="I2842" s="418">
        <f t="shared" si="45"/>
        <v>0</v>
      </c>
      <c r="J2842" s="331"/>
      <c r="K2842" s="332">
        <f>IFERROR(SUM(C2842/'Transfers of Funds'!$F$57),0)</f>
        <v>0</v>
      </c>
      <c r="L2842" s="21"/>
      <c r="M2842" s="47" t="s">
        <v>162</v>
      </c>
      <c r="N2842" s="46"/>
    </row>
    <row r="2843" spans="1:14" s="23" customFormat="1" ht="14.25" customHeight="1">
      <c r="A2843" s="115"/>
      <c r="B2843" s="308" t="str">
        <f>IF(A2843="","",VLOOKUP(A2843,'Project Budget vs Exp'!$B$9:$G$52,2,FALSE))</f>
        <v/>
      </c>
      <c r="C2843" s="117"/>
      <c r="D2843" s="116"/>
      <c r="E2843" s="118"/>
      <c r="F2843" s="119"/>
      <c r="G2843" s="120"/>
      <c r="H2843" s="120"/>
      <c r="I2843" s="418">
        <f t="shared" si="45"/>
        <v>0</v>
      </c>
      <c r="J2843" s="331"/>
      <c r="K2843" s="332">
        <f>IFERROR(SUM(C2843/'Transfers of Funds'!$F$57),0)</f>
        <v>0</v>
      </c>
      <c r="L2843" s="21"/>
      <c r="M2843" s="47" t="s">
        <v>162</v>
      </c>
      <c r="N2843" s="46"/>
    </row>
    <row r="2844" spans="1:14" s="23" customFormat="1" ht="14.25" customHeight="1">
      <c r="A2844" s="115"/>
      <c r="B2844" s="308" t="str">
        <f>IF(A2844="","",VLOOKUP(A2844,'Project Budget vs Exp'!$B$9:$G$52,2,FALSE))</f>
        <v/>
      </c>
      <c r="C2844" s="117"/>
      <c r="D2844" s="116"/>
      <c r="E2844" s="118"/>
      <c r="F2844" s="119"/>
      <c r="G2844" s="120"/>
      <c r="H2844" s="120"/>
      <c r="I2844" s="418">
        <f t="shared" si="45"/>
        <v>0</v>
      </c>
      <c r="J2844" s="331"/>
      <c r="K2844" s="332">
        <f>IFERROR(SUM(C2844/'Transfers of Funds'!$F$57),0)</f>
        <v>0</v>
      </c>
      <c r="L2844" s="21"/>
      <c r="M2844" s="47" t="s">
        <v>162</v>
      </c>
      <c r="N2844" s="46"/>
    </row>
    <row r="2845" spans="1:14" s="23" customFormat="1" ht="14.25" customHeight="1">
      <c r="A2845" s="115"/>
      <c r="B2845" s="308" t="str">
        <f>IF(A2845="","",VLOOKUP(A2845,'Project Budget vs Exp'!$B$9:$G$52,2,FALSE))</f>
        <v/>
      </c>
      <c r="C2845" s="117"/>
      <c r="D2845" s="116"/>
      <c r="E2845" s="118"/>
      <c r="F2845" s="119"/>
      <c r="G2845" s="120"/>
      <c r="H2845" s="120"/>
      <c r="I2845" s="418">
        <f t="shared" si="45"/>
        <v>0</v>
      </c>
      <c r="J2845" s="331"/>
      <c r="K2845" s="332">
        <f>IFERROR(SUM(C2845/'Transfers of Funds'!$F$57),0)</f>
        <v>0</v>
      </c>
      <c r="L2845" s="21"/>
      <c r="M2845" s="47" t="s">
        <v>162</v>
      </c>
      <c r="N2845" s="46"/>
    </row>
    <row r="2846" spans="1:14" s="23" customFormat="1" ht="14.25" customHeight="1">
      <c r="A2846" s="115"/>
      <c r="B2846" s="308" t="str">
        <f>IF(A2846="","",VLOOKUP(A2846,'Project Budget vs Exp'!$B$9:$G$52,2,FALSE))</f>
        <v/>
      </c>
      <c r="C2846" s="117"/>
      <c r="D2846" s="116"/>
      <c r="E2846" s="118"/>
      <c r="F2846" s="119"/>
      <c r="G2846" s="120"/>
      <c r="H2846" s="120"/>
      <c r="I2846" s="418">
        <f t="shared" si="45"/>
        <v>0</v>
      </c>
      <c r="J2846" s="331"/>
      <c r="K2846" s="332">
        <f>IFERROR(SUM(C2846/'Transfers of Funds'!$F$57),0)</f>
        <v>0</v>
      </c>
      <c r="L2846" s="21"/>
      <c r="M2846" s="47" t="s">
        <v>162</v>
      </c>
      <c r="N2846" s="46"/>
    </row>
    <row r="2847" spans="1:14" s="23" customFormat="1" ht="14.25" customHeight="1">
      <c r="A2847" s="115"/>
      <c r="B2847" s="308" t="str">
        <f>IF(A2847="","",VLOOKUP(A2847,'Project Budget vs Exp'!$B$9:$G$52,2,FALSE))</f>
        <v/>
      </c>
      <c r="C2847" s="117"/>
      <c r="D2847" s="116"/>
      <c r="E2847" s="118"/>
      <c r="F2847" s="119"/>
      <c r="G2847" s="120"/>
      <c r="H2847" s="120"/>
      <c r="I2847" s="418">
        <f t="shared" si="45"/>
        <v>0</v>
      </c>
      <c r="J2847" s="331"/>
      <c r="K2847" s="332">
        <f>IFERROR(SUM(C2847/'Transfers of Funds'!$F$57),0)</f>
        <v>0</v>
      </c>
      <c r="L2847" s="21"/>
      <c r="M2847" s="47" t="s">
        <v>162</v>
      </c>
      <c r="N2847" s="46"/>
    </row>
    <row r="2848" spans="1:14" s="23" customFormat="1" ht="14.25" customHeight="1">
      <c r="A2848" s="115"/>
      <c r="B2848" s="308" t="str">
        <f>IF(A2848="","",VLOOKUP(A2848,'Project Budget vs Exp'!$B$9:$G$52,2,FALSE))</f>
        <v/>
      </c>
      <c r="C2848" s="117"/>
      <c r="D2848" s="116"/>
      <c r="E2848" s="118"/>
      <c r="F2848" s="119"/>
      <c r="G2848" s="120"/>
      <c r="H2848" s="120"/>
      <c r="I2848" s="418">
        <f t="shared" si="45"/>
        <v>0</v>
      </c>
      <c r="J2848" s="331"/>
      <c r="K2848" s="332">
        <f>IFERROR(SUM(C2848/'Transfers of Funds'!$F$57),0)</f>
        <v>0</v>
      </c>
      <c r="L2848" s="21"/>
      <c r="M2848" s="47" t="s">
        <v>162</v>
      </c>
      <c r="N2848" s="46"/>
    </row>
    <row r="2849" spans="1:14" s="23" customFormat="1" ht="14.25" customHeight="1">
      <c r="A2849" s="115"/>
      <c r="B2849" s="308" t="str">
        <f>IF(A2849="","",VLOOKUP(A2849,'Project Budget vs Exp'!$B$9:$G$52,2,FALSE))</f>
        <v/>
      </c>
      <c r="C2849" s="117"/>
      <c r="D2849" s="116"/>
      <c r="E2849" s="118"/>
      <c r="F2849" s="119"/>
      <c r="G2849" s="120"/>
      <c r="H2849" s="120"/>
      <c r="I2849" s="418">
        <f t="shared" si="45"/>
        <v>0</v>
      </c>
      <c r="J2849" s="331"/>
      <c r="K2849" s="332">
        <f>IFERROR(SUM(C2849/'Transfers of Funds'!$F$57),0)</f>
        <v>0</v>
      </c>
      <c r="L2849" s="21"/>
      <c r="M2849" s="47" t="s">
        <v>162</v>
      </c>
      <c r="N2849" s="46"/>
    </row>
    <row r="2850" spans="1:14" s="23" customFormat="1" ht="14.25" customHeight="1">
      <c r="A2850" s="115"/>
      <c r="B2850" s="308" t="str">
        <f>IF(A2850="","",VLOOKUP(A2850,'Project Budget vs Exp'!$B$9:$G$52,2,FALSE))</f>
        <v/>
      </c>
      <c r="C2850" s="117"/>
      <c r="D2850" s="116"/>
      <c r="E2850" s="118"/>
      <c r="F2850" s="119"/>
      <c r="G2850" s="120"/>
      <c r="H2850" s="120"/>
      <c r="I2850" s="418">
        <f t="shared" si="45"/>
        <v>0</v>
      </c>
      <c r="J2850" s="331"/>
      <c r="K2850" s="332">
        <f>IFERROR(SUM(C2850/'Transfers of Funds'!$F$57),0)</f>
        <v>0</v>
      </c>
      <c r="L2850" s="21"/>
      <c r="M2850" s="47" t="s">
        <v>162</v>
      </c>
      <c r="N2850" s="46"/>
    </row>
    <row r="2851" spans="1:14" s="23" customFormat="1" ht="14.25" customHeight="1">
      <c r="A2851" s="115"/>
      <c r="B2851" s="308" t="str">
        <f>IF(A2851="","",VLOOKUP(A2851,'Project Budget vs Exp'!$B$9:$G$52,2,FALSE))</f>
        <v/>
      </c>
      <c r="C2851" s="117"/>
      <c r="D2851" s="116"/>
      <c r="E2851" s="118"/>
      <c r="F2851" s="119"/>
      <c r="G2851" s="120"/>
      <c r="H2851" s="120"/>
      <c r="I2851" s="418">
        <f t="shared" si="45"/>
        <v>0</v>
      </c>
      <c r="J2851" s="331"/>
      <c r="K2851" s="332">
        <f>IFERROR(SUM(C2851/'Transfers of Funds'!$F$57),0)</f>
        <v>0</v>
      </c>
      <c r="L2851" s="21"/>
      <c r="M2851" s="47" t="s">
        <v>162</v>
      </c>
      <c r="N2851" s="46"/>
    </row>
    <row r="2852" spans="1:14" s="23" customFormat="1" ht="14.25" customHeight="1">
      <c r="A2852" s="115"/>
      <c r="B2852" s="308" t="str">
        <f>IF(A2852="","",VLOOKUP(A2852,'Project Budget vs Exp'!$B$9:$G$52,2,FALSE))</f>
        <v/>
      </c>
      <c r="C2852" s="117"/>
      <c r="D2852" s="116"/>
      <c r="E2852" s="118"/>
      <c r="F2852" s="119"/>
      <c r="G2852" s="120"/>
      <c r="H2852" s="120"/>
      <c r="I2852" s="418">
        <f t="shared" si="45"/>
        <v>0</v>
      </c>
      <c r="J2852" s="331"/>
      <c r="K2852" s="332">
        <f>IFERROR(SUM(C2852/'Transfers of Funds'!$F$57),0)</f>
        <v>0</v>
      </c>
      <c r="L2852" s="21"/>
      <c r="M2852" s="47" t="s">
        <v>162</v>
      </c>
      <c r="N2852" s="46"/>
    </row>
    <row r="2853" spans="1:14" s="23" customFormat="1" ht="14.25" customHeight="1">
      <c r="A2853" s="115"/>
      <c r="B2853" s="308" t="str">
        <f>IF(A2853="","",VLOOKUP(A2853,'Project Budget vs Exp'!$B$9:$G$52,2,FALSE))</f>
        <v/>
      </c>
      <c r="C2853" s="117"/>
      <c r="D2853" s="116"/>
      <c r="E2853" s="118"/>
      <c r="F2853" s="119"/>
      <c r="G2853" s="120"/>
      <c r="H2853" s="120"/>
      <c r="I2853" s="418">
        <f t="shared" si="45"/>
        <v>0</v>
      </c>
      <c r="J2853" s="331"/>
      <c r="K2853" s="332">
        <f>IFERROR(SUM(C2853/'Transfers of Funds'!$F$57),0)</f>
        <v>0</v>
      </c>
      <c r="L2853" s="21"/>
      <c r="M2853" s="47" t="s">
        <v>162</v>
      </c>
      <c r="N2853" s="46"/>
    </row>
    <row r="2854" spans="1:14" s="23" customFormat="1" ht="14.25" customHeight="1">
      <c r="A2854" s="115"/>
      <c r="B2854" s="308" t="str">
        <f>IF(A2854="","",VLOOKUP(A2854,'Project Budget vs Exp'!$B$9:$G$52,2,FALSE))</f>
        <v/>
      </c>
      <c r="C2854" s="117"/>
      <c r="D2854" s="116"/>
      <c r="E2854" s="118"/>
      <c r="F2854" s="119"/>
      <c r="G2854" s="120"/>
      <c r="H2854" s="120"/>
      <c r="I2854" s="418">
        <f t="shared" si="45"/>
        <v>0</v>
      </c>
      <c r="J2854" s="331"/>
      <c r="K2854" s="332">
        <f>IFERROR(SUM(C2854/'Transfers of Funds'!$F$57),0)</f>
        <v>0</v>
      </c>
      <c r="L2854" s="21"/>
      <c r="M2854" s="47" t="s">
        <v>162</v>
      </c>
      <c r="N2854" s="46"/>
    </row>
    <row r="2855" spans="1:14" s="23" customFormat="1" ht="14.25" customHeight="1">
      <c r="A2855" s="115"/>
      <c r="B2855" s="308" t="str">
        <f>IF(A2855="","",VLOOKUP(A2855,'Project Budget vs Exp'!$B$9:$G$52,2,FALSE))</f>
        <v/>
      </c>
      <c r="C2855" s="117"/>
      <c r="D2855" s="116"/>
      <c r="E2855" s="118"/>
      <c r="F2855" s="119"/>
      <c r="G2855" s="120"/>
      <c r="H2855" s="120"/>
      <c r="I2855" s="418">
        <f t="shared" si="45"/>
        <v>0</v>
      </c>
      <c r="J2855" s="331"/>
      <c r="K2855" s="332">
        <f>IFERROR(SUM(C2855/'Transfers of Funds'!$F$57),0)</f>
        <v>0</v>
      </c>
      <c r="L2855" s="21"/>
      <c r="M2855" s="47" t="s">
        <v>162</v>
      </c>
      <c r="N2855" s="46"/>
    </row>
    <row r="2856" spans="1:14" s="23" customFormat="1" ht="14.25" customHeight="1">
      <c r="A2856" s="115"/>
      <c r="B2856" s="308" t="str">
        <f>IF(A2856="","",VLOOKUP(A2856,'Project Budget vs Exp'!$B$9:$G$52,2,FALSE))</f>
        <v/>
      </c>
      <c r="C2856" s="117"/>
      <c r="D2856" s="116"/>
      <c r="E2856" s="118"/>
      <c r="F2856" s="119"/>
      <c r="G2856" s="120"/>
      <c r="H2856" s="120"/>
      <c r="I2856" s="418">
        <f t="shared" si="45"/>
        <v>0</v>
      </c>
      <c r="J2856" s="331"/>
      <c r="K2856" s="332">
        <f>IFERROR(SUM(C2856/'Transfers of Funds'!$F$57),0)</f>
        <v>0</v>
      </c>
      <c r="L2856" s="21"/>
      <c r="M2856" s="47" t="s">
        <v>162</v>
      </c>
      <c r="N2856" s="46"/>
    </row>
    <row r="2857" spans="1:14" s="23" customFormat="1" ht="14.25" customHeight="1">
      <c r="A2857" s="115"/>
      <c r="B2857" s="308" t="str">
        <f>IF(A2857="","",VLOOKUP(A2857,'Project Budget vs Exp'!$B$9:$G$52,2,FALSE))</f>
        <v/>
      </c>
      <c r="C2857" s="117"/>
      <c r="D2857" s="116"/>
      <c r="E2857" s="118"/>
      <c r="F2857" s="119"/>
      <c r="G2857" s="120"/>
      <c r="H2857" s="120"/>
      <c r="I2857" s="418">
        <f t="shared" si="45"/>
        <v>0</v>
      </c>
      <c r="J2857" s="331"/>
      <c r="K2857" s="332">
        <f>IFERROR(SUM(C2857/'Transfers of Funds'!$F$57),0)</f>
        <v>0</v>
      </c>
      <c r="L2857" s="21"/>
      <c r="M2857" s="47" t="s">
        <v>162</v>
      </c>
      <c r="N2857" s="46"/>
    </row>
    <row r="2858" spans="1:14" s="23" customFormat="1" ht="14.25" customHeight="1">
      <c r="A2858" s="115"/>
      <c r="B2858" s="308" t="str">
        <f>IF(A2858="","",VLOOKUP(A2858,'Project Budget vs Exp'!$B$9:$G$52,2,FALSE))</f>
        <v/>
      </c>
      <c r="C2858" s="117"/>
      <c r="D2858" s="116"/>
      <c r="E2858" s="118"/>
      <c r="F2858" s="119"/>
      <c r="G2858" s="120"/>
      <c r="H2858" s="120"/>
      <c r="I2858" s="418">
        <f t="shared" si="45"/>
        <v>0</v>
      </c>
      <c r="J2858" s="331"/>
      <c r="K2858" s="332">
        <f>IFERROR(SUM(C2858/'Transfers of Funds'!$F$57),0)</f>
        <v>0</v>
      </c>
      <c r="L2858" s="21"/>
      <c r="M2858" s="47" t="s">
        <v>162</v>
      </c>
      <c r="N2858" s="46"/>
    </row>
    <row r="2859" spans="1:14" s="23" customFormat="1" ht="14.25" customHeight="1">
      <c r="A2859" s="115"/>
      <c r="B2859" s="308" t="str">
        <f>IF(A2859="","",VLOOKUP(A2859,'Project Budget vs Exp'!$B$9:$G$52,2,FALSE))</f>
        <v/>
      </c>
      <c r="C2859" s="117"/>
      <c r="D2859" s="116"/>
      <c r="E2859" s="118"/>
      <c r="F2859" s="119"/>
      <c r="G2859" s="120"/>
      <c r="H2859" s="120"/>
      <c r="I2859" s="418">
        <f t="shared" si="45"/>
        <v>0</v>
      </c>
      <c r="J2859" s="331"/>
      <c r="K2859" s="332">
        <f>IFERROR(SUM(C2859/'Transfers of Funds'!$F$57),0)</f>
        <v>0</v>
      </c>
      <c r="L2859" s="21"/>
      <c r="M2859" s="47" t="s">
        <v>162</v>
      </c>
      <c r="N2859" s="46"/>
    </row>
    <row r="2860" spans="1:14" s="23" customFormat="1" ht="14.25" customHeight="1">
      <c r="A2860" s="115"/>
      <c r="B2860" s="308" t="str">
        <f>IF(A2860="","",VLOOKUP(A2860,'Project Budget vs Exp'!$B$9:$G$52,2,FALSE))</f>
        <v/>
      </c>
      <c r="C2860" s="117"/>
      <c r="D2860" s="116"/>
      <c r="E2860" s="118"/>
      <c r="F2860" s="119"/>
      <c r="G2860" s="120"/>
      <c r="H2860" s="120"/>
      <c r="I2860" s="418">
        <f t="shared" si="45"/>
        <v>0</v>
      </c>
      <c r="J2860" s="331"/>
      <c r="K2860" s="332">
        <f>IFERROR(SUM(C2860/'Transfers of Funds'!$F$57),0)</f>
        <v>0</v>
      </c>
      <c r="L2860" s="21"/>
      <c r="M2860" s="47" t="s">
        <v>162</v>
      </c>
      <c r="N2860" s="46"/>
    </row>
    <row r="2861" spans="1:14" s="23" customFormat="1" ht="14.25" customHeight="1">
      <c r="A2861" s="115"/>
      <c r="B2861" s="308" t="str">
        <f>IF(A2861="","",VLOOKUP(A2861,'Project Budget vs Exp'!$B$9:$G$52,2,FALSE))</f>
        <v/>
      </c>
      <c r="C2861" s="117"/>
      <c r="D2861" s="116"/>
      <c r="E2861" s="118"/>
      <c r="F2861" s="119"/>
      <c r="G2861" s="120"/>
      <c r="H2861" s="120"/>
      <c r="I2861" s="418">
        <f t="shared" si="45"/>
        <v>0</v>
      </c>
      <c r="J2861" s="331"/>
      <c r="K2861" s="332">
        <f>IFERROR(SUM(C2861/'Transfers of Funds'!$F$57),0)</f>
        <v>0</v>
      </c>
      <c r="L2861" s="21"/>
      <c r="M2861" s="47" t="s">
        <v>162</v>
      </c>
      <c r="N2861" s="46"/>
    </row>
    <row r="2862" spans="1:14" s="23" customFormat="1" ht="14.25" customHeight="1">
      <c r="A2862" s="115"/>
      <c r="B2862" s="308" t="str">
        <f>IF(A2862="","",VLOOKUP(A2862,'Project Budget vs Exp'!$B$9:$G$52,2,FALSE))</f>
        <v/>
      </c>
      <c r="C2862" s="117"/>
      <c r="D2862" s="116"/>
      <c r="E2862" s="118"/>
      <c r="F2862" s="119"/>
      <c r="G2862" s="120"/>
      <c r="H2862" s="120"/>
      <c r="I2862" s="418">
        <f t="shared" si="45"/>
        <v>0</v>
      </c>
      <c r="J2862" s="331"/>
      <c r="K2862" s="332">
        <f>IFERROR(SUM(C2862/'Transfers of Funds'!$F$57),0)</f>
        <v>0</v>
      </c>
      <c r="L2862" s="21"/>
      <c r="M2862" s="47" t="s">
        <v>162</v>
      </c>
      <c r="N2862" s="46"/>
    </row>
    <row r="2863" spans="1:14" s="23" customFormat="1" ht="14.25" customHeight="1">
      <c r="A2863" s="115"/>
      <c r="B2863" s="308" t="str">
        <f>IF(A2863="","",VLOOKUP(A2863,'Project Budget vs Exp'!$B$9:$G$52,2,FALSE))</f>
        <v/>
      </c>
      <c r="C2863" s="117"/>
      <c r="D2863" s="116"/>
      <c r="E2863" s="118"/>
      <c r="F2863" s="119"/>
      <c r="G2863" s="120"/>
      <c r="H2863" s="120"/>
      <c r="I2863" s="418">
        <f t="shared" si="45"/>
        <v>0</v>
      </c>
      <c r="J2863" s="331"/>
      <c r="K2863" s="332">
        <f>IFERROR(SUM(C2863/'Transfers of Funds'!$F$57),0)</f>
        <v>0</v>
      </c>
      <c r="L2863" s="21"/>
      <c r="M2863" s="47" t="s">
        <v>162</v>
      </c>
      <c r="N2863" s="46"/>
    </row>
    <row r="2864" spans="1:14" s="23" customFormat="1" ht="14.25" customHeight="1">
      <c r="A2864" s="115"/>
      <c r="B2864" s="308" t="str">
        <f>IF(A2864="","",VLOOKUP(A2864,'Project Budget vs Exp'!$B$9:$G$52,2,FALSE))</f>
        <v/>
      </c>
      <c r="C2864" s="117"/>
      <c r="D2864" s="116"/>
      <c r="E2864" s="118"/>
      <c r="F2864" s="119"/>
      <c r="G2864" s="120"/>
      <c r="H2864" s="120"/>
      <c r="I2864" s="418">
        <f t="shared" si="45"/>
        <v>0</v>
      </c>
      <c r="J2864" s="331"/>
      <c r="K2864" s="332">
        <f>IFERROR(SUM(C2864/'Transfers of Funds'!$F$57),0)</f>
        <v>0</v>
      </c>
      <c r="L2864" s="21"/>
      <c r="M2864" s="47" t="s">
        <v>162</v>
      </c>
      <c r="N2864" s="46"/>
    </row>
    <row r="2865" spans="1:14" s="23" customFormat="1" ht="14.25" customHeight="1">
      <c r="A2865" s="115"/>
      <c r="B2865" s="308" t="str">
        <f>IF(A2865="","",VLOOKUP(A2865,'Project Budget vs Exp'!$B$9:$G$52,2,FALSE))</f>
        <v/>
      </c>
      <c r="C2865" s="117"/>
      <c r="D2865" s="116"/>
      <c r="E2865" s="118"/>
      <c r="F2865" s="119"/>
      <c r="G2865" s="120"/>
      <c r="H2865" s="120"/>
      <c r="I2865" s="418">
        <f t="shared" si="45"/>
        <v>0</v>
      </c>
      <c r="J2865" s="331"/>
      <c r="K2865" s="332">
        <f>IFERROR(SUM(C2865/'Transfers of Funds'!$F$57),0)</f>
        <v>0</v>
      </c>
      <c r="L2865" s="21"/>
      <c r="M2865" s="47" t="s">
        <v>162</v>
      </c>
      <c r="N2865" s="46"/>
    </row>
    <row r="2866" spans="1:14" s="23" customFormat="1" ht="14.25" customHeight="1">
      <c r="A2866" s="115"/>
      <c r="B2866" s="308" t="str">
        <f>IF(A2866="","",VLOOKUP(A2866,'Project Budget vs Exp'!$B$9:$G$52,2,FALSE))</f>
        <v/>
      </c>
      <c r="C2866" s="117"/>
      <c r="D2866" s="116"/>
      <c r="E2866" s="118"/>
      <c r="F2866" s="119"/>
      <c r="G2866" s="120"/>
      <c r="H2866" s="120"/>
      <c r="I2866" s="418">
        <f t="shared" si="45"/>
        <v>0</v>
      </c>
      <c r="J2866" s="331"/>
      <c r="K2866" s="332">
        <f>IFERROR(SUM(C2866/'Transfers of Funds'!$F$57),0)</f>
        <v>0</v>
      </c>
      <c r="L2866" s="21"/>
      <c r="M2866" s="47" t="s">
        <v>162</v>
      </c>
      <c r="N2866" s="46"/>
    </row>
    <row r="2867" spans="1:14" s="23" customFormat="1" ht="14.25" customHeight="1">
      <c r="A2867" s="115"/>
      <c r="B2867" s="308" t="str">
        <f>IF(A2867="","",VLOOKUP(A2867,'Project Budget vs Exp'!$B$9:$G$52,2,FALSE))</f>
        <v/>
      </c>
      <c r="C2867" s="117"/>
      <c r="D2867" s="116"/>
      <c r="E2867" s="118"/>
      <c r="F2867" s="119"/>
      <c r="G2867" s="120"/>
      <c r="H2867" s="120"/>
      <c r="I2867" s="418">
        <f t="shared" si="45"/>
        <v>0</v>
      </c>
      <c r="J2867" s="331"/>
      <c r="K2867" s="332">
        <f>IFERROR(SUM(C2867/'Transfers of Funds'!$F$57),0)</f>
        <v>0</v>
      </c>
      <c r="L2867" s="21"/>
      <c r="M2867" s="47" t="s">
        <v>162</v>
      </c>
      <c r="N2867" s="46"/>
    </row>
    <row r="2868" spans="1:14" s="23" customFormat="1" ht="14.25" customHeight="1">
      <c r="A2868" s="115"/>
      <c r="B2868" s="308" t="str">
        <f>IF(A2868="","",VLOOKUP(A2868,'Project Budget vs Exp'!$B$9:$G$52,2,FALSE))</f>
        <v/>
      </c>
      <c r="C2868" s="117"/>
      <c r="D2868" s="116"/>
      <c r="E2868" s="118"/>
      <c r="F2868" s="119"/>
      <c r="G2868" s="120"/>
      <c r="H2868" s="120"/>
      <c r="I2868" s="418">
        <f t="shared" si="45"/>
        <v>0</v>
      </c>
      <c r="J2868" s="331"/>
      <c r="K2868" s="332">
        <f>IFERROR(SUM(C2868/'Transfers of Funds'!$F$57),0)</f>
        <v>0</v>
      </c>
      <c r="L2868" s="21"/>
      <c r="M2868" s="47" t="s">
        <v>162</v>
      </c>
      <c r="N2868" s="46"/>
    </row>
    <row r="2869" spans="1:14" s="23" customFormat="1" ht="14.25" customHeight="1">
      <c r="A2869" s="115"/>
      <c r="B2869" s="308" t="str">
        <f>IF(A2869="","",VLOOKUP(A2869,'Project Budget vs Exp'!$B$9:$G$52,2,FALSE))</f>
        <v/>
      </c>
      <c r="C2869" s="117"/>
      <c r="D2869" s="116"/>
      <c r="E2869" s="118"/>
      <c r="F2869" s="119"/>
      <c r="G2869" s="120"/>
      <c r="H2869" s="120"/>
      <c r="I2869" s="418">
        <f t="shared" si="45"/>
        <v>0</v>
      </c>
      <c r="J2869" s="331"/>
      <c r="K2869" s="332">
        <f>IFERROR(SUM(C2869/'Transfers of Funds'!$F$57),0)</f>
        <v>0</v>
      </c>
      <c r="L2869" s="21"/>
      <c r="M2869" s="47" t="s">
        <v>162</v>
      </c>
      <c r="N2869" s="46"/>
    </row>
    <row r="2870" spans="1:14" s="23" customFormat="1" ht="14.25" customHeight="1">
      <c r="A2870" s="115"/>
      <c r="B2870" s="308" t="str">
        <f>IF(A2870="","",VLOOKUP(A2870,'Project Budget vs Exp'!$B$9:$G$52,2,FALSE))</f>
        <v/>
      </c>
      <c r="C2870" s="117"/>
      <c r="D2870" s="116"/>
      <c r="E2870" s="118"/>
      <c r="F2870" s="119"/>
      <c r="G2870" s="120"/>
      <c r="H2870" s="120"/>
      <c r="I2870" s="418">
        <f t="shared" si="45"/>
        <v>0</v>
      </c>
      <c r="J2870" s="331"/>
      <c r="K2870" s="332">
        <f>IFERROR(SUM(C2870/'Transfers of Funds'!$F$57),0)</f>
        <v>0</v>
      </c>
      <c r="L2870" s="21"/>
      <c r="M2870" s="47" t="s">
        <v>162</v>
      </c>
      <c r="N2870" s="46"/>
    </row>
    <row r="2871" spans="1:14" s="23" customFormat="1" ht="14.25" customHeight="1">
      <c r="A2871" s="115"/>
      <c r="B2871" s="308" t="str">
        <f>IF(A2871="","",VLOOKUP(A2871,'Project Budget vs Exp'!$B$9:$G$52,2,FALSE))</f>
        <v/>
      </c>
      <c r="C2871" s="117"/>
      <c r="D2871" s="116"/>
      <c r="E2871" s="118"/>
      <c r="F2871" s="119"/>
      <c r="G2871" s="120"/>
      <c r="H2871" s="120"/>
      <c r="I2871" s="418">
        <f t="shared" si="45"/>
        <v>0</v>
      </c>
      <c r="J2871" s="331"/>
      <c r="K2871" s="332">
        <f>IFERROR(SUM(C2871/'Transfers of Funds'!$F$57),0)</f>
        <v>0</v>
      </c>
      <c r="L2871" s="21"/>
      <c r="M2871" s="47" t="s">
        <v>162</v>
      </c>
      <c r="N2871" s="46"/>
    </row>
    <row r="2872" spans="1:14" s="23" customFormat="1" ht="14.25" customHeight="1">
      <c r="A2872" s="115"/>
      <c r="B2872" s="308" t="str">
        <f>IF(A2872="","",VLOOKUP(A2872,'Project Budget vs Exp'!$B$9:$G$52,2,FALSE))</f>
        <v/>
      </c>
      <c r="C2872" s="117"/>
      <c r="D2872" s="116"/>
      <c r="E2872" s="118"/>
      <c r="F2872" s="119"/>
      <c r="G2872" s="120"/>
      <c r="H2872" s="120"/>
      <c r="I2872" s="418">
        <f t="shared" si="45"/>
        <v>0</v>
      </c>
      <c r="J2872" s="331"/>
      <c r="K2872" s="332">
        <f>IFERROR(SUM(C2872/'Transfers of Funds'!$F$57),0)</f>
        <v>0</v>
      </c>
      <c r="L2872" s="21"/>
      <c r="M2872" s="47" t="s">
        <v>162</v>
      </c>
      <c r="N2872" s="46"/>
    </row>
    <row r="2873" spans="1:14" s="23" customFormat="1" ht="14.25" customHeight="1">
      <c r="A2873" s="115"/>
      <c r="B2873" s="308" t="str">
        <f>IF(A2873="","",VLOOKUP(A2873,'Project Budget vs Exp'!$B$9:$G$52,2,FALSE))</f>
        <v/>
      </c>
      <c r="C2873" s="117"/>
      <c r="D2873" s="116"/>
      <c r="E2873" s="118"/>
      <c r="F2873" s="119"/>
      <c r="G2873" s="120"/>
      <c r="H2873" s="120"/>
      <c r="I2873" s="418">
        <f t="shared" si="45"/>
        <v>0</v>
      </c>
      <c r="J2873" s="331"/>
      <c r="K2873" s="332">
        <f>IFERROR(SUM(C2873/'Transfers of Funds'!$F$57),0)</f>
        <v>0</v>
      </c>
      <c r="L2873" s="21"/>
      <c r="M2873" s="47" t="s">
        <v>162</v>
      </c>
      <c r="N2873" s="46"/>
    </row>
    <row r="2874" spans="1:14" s="23" customFormat="1" ht="14.25" customHeight="1">
      <c r="A2874" s="115"/>
      <c r="B2874" s="308" t="str">
        <f>IF(A2874="","",VLOOKUP(A2874,'Project Budget vs Exp'!$B$9:$G$52,2,FALSE))</f>
        <v/>
      </c>
      <c r="C2874" s="117"/>
      <c r="D2874" s="116"/>
      <c r="E2874" s="118"/>
      <c r="F2874" s="119"/>
      <c r="G2874" s="120"/>
      <c r="H2874" s="120"/>
      <c r="I2874" s="418">
        <f t="shared" si="45"/>
        <v>0</v>
      </c>
      <c r="J2874" s="331"/>
      <c r="K2874" s="332">
        <f>IFERROR(SUM(C2874/'Transfers of Funds'!$F$57),0)</f>
        <v>0</v>
      </c>
      <c r="L2874" s="21"/>
      <c r="M2874" s="47" t="s">
        <v>162</v>
      </c>
      <c r="N2874" s="46"/>
    </row>
    <row r="2875" spans="1:14" s="23" customFormat="1" ht="14.25" customHeight="1">
      <c r="A2875" s="115"/>
      <c r="B2875" s="308" t="str">
        <f>IF(A2875="","",VLOOKUP(A2875,'Project Budget vs Exp'!$B$9:$G$52,2,FALSE))</f>
        <v/>
      </c>
      <c r="C2875" s="117"/>
      <c r="D2875" s="116"/>
      <c r="E2875" s="118"/>
      <c r="F2875" s="119"/>
      <c r="G2875" s="120"/>
      <c r="H2875" s="120"/>
      <c r="I2875" s="418">
        <f t="shared" si="45"/>
        <v>0</v>
      </c>
      <c r="J2875" s="331"/>
      <c r="K2875" s="332">
        <f>IFERROR(SUM(C2875/'Transfers of Funds'!$F$57),0)</f>
        <v>0</v>
      </c>
      <c r="L2875" s="21"/>
      <c r="M2875" s="47" t="s">
        <v>162</v>
      </c>
      <c r="N2875" s="46"/>
    </row>
    <row r="2876" spans="1:14" s="23" customFormat="1" ht="14.25" customHeight="1">
      <c r="A2876" s="115"/>
      <c r="B2876" s="308" t="str">
        <f>IF(A2876="","",VLOOKUP(A2876,'Project Budget vs Exp'!$B$9:$G$52,2,FALSE))</f>
        <v/>
      </c>
      <c r="C2876" s="117"/>
      <c r="D2876" s="116"/>
      <c r="E2876" s="118"/>
      <c r="F2876" s="119"/>
      <c r="G2876" s="120"/>
      <c r="H2876" s="120"/>
      <c r="I2876" s="418">
        <f t="shared" si="45"/>
        <v>0</v>
      </c>
      <c r="J2876" s="331"/>
      <c r="K2876" s="332">
        <f>IFERROR(SUM(C2876/'Transfers of Funds'!$F$57),0)</f>
        <v>0</v>
      </c>
      <c r="L2876" s="21"/>
      <c r="M2876" s="47" t="s">
        <v>162</v>
      </c>
      <c r="N2876" s="46"/>
    </row>
    <row r="2877" spans="1:14" s="23" customFormat="1" ht="14.25" customHeight="1">
      <c r="A2877" s="115"/>
      <c r="B2877" s="308" t="str">
        <f>IF(A2877="","",VLOOKUP(A2877,'Project Budget vs Exp'!$B$9:$G$52,2,FALSE))</f>
        <v/>
      </c>
      <c r="C2877" s="117"/>
      <c r="D2877" s="116"/>
      <c r="E2877" s="118"/>
      <c r="F2877" s="119"/>
      <c r="G2877" s="120"/>
      <c r="H2877" s="120"/>
      <c r="I2877" s="418">
        <f t="shared" si="45"/>
        <v>0</v>
      </c>
      <c r="J2877" s="331"/>
      <c r="K2877" s="332">
        <f>IFERROR(SUM(C2877/'Transfers of Funds'!$F$57),0)</f>
        <v>0</v>
      </c>
      <c r="L2877" s="21"/>
      <c r="M2877" s="47" t="s">
        <v>162</v>
      </c>
      <c r="N2877" s="46"/>
    </row>
    <row r="2878" spans="1:14" s="23" customFormat="1" ht="14.25" customHeight="1">
      <c r="A2878" s="115"/>
      <c r="B2878" s="308" t="str">
        <f>IF(A2878="","",VLOOKUP(A2878,'Project Budget vs Exp'!$B$9:$G$52,2,FALSE))</f>
        <v/>
      </c>
      <c r="C2878" s="117"/>
      <c r="D2878" s="116"/>
      <c r="E2878" s="118"/>
      <c r="F2878" s="119"/>
      <c r="G2878" s="120"/>
      <c r="H2878" s="120"/>
      <c r="I2878" s="418">
        <f t="shared" si="45"/>
        <v>0</v>
      </c>
      <c r="J2878" s="331"/>
      <c r="K2878" s="332">
        <f>IFERROR(SUM(C2878/'Transfers of Funds'!$F$57),0)</f>
        <v>0</v>
      </c>
      <c r="L2878" s="21"/>
      <c r="M2878" s="47" t="s">
        <v>162</v>
      </c>
      <c r="N2878" s="46"/>
    </row>
    <row r="2879" spans="1:14" s="23" customFormat="1" ht="14.25" customHeight="1">
      <c r="A2879" s="115"/>
      <c r="B2879" s="308" t="str">
        <f>IF(A2879="","",VLOOKUP(A2879,'Project Budget vs Exp'!$B$9:$G$52,2,FALSE))</f>
        <v/>
      </c>
      <c r="C2879" s="117"/>
      <c r="D2879" s="116"/>
      <c r="E2879" s="118"/>
      <c r="F2879" s="119"/>
      <c r="G2879" s="120"/>
      <c r="H2879" s="120"/>
      <c r="I2879" s="418">
        <f t="shared" si="45"/>
        <v>0</v>
      </c>
      <c r="J2879" s="331"/>
      <c r="K2879" s="332">
        <f>IFERROR(SUM(C2879/'Transfers of Funds'!$F$57),0)</f>
        <v>0</v>
      </c>
      <c r="L2879" s="21"/>
      <c r="M2879" s="47" t="s">
        <v>162</v>
      </c>
      <c r="N2879" s="46"/>
    </row>
    <row r="2880" spans="1:14" s="23" customFormat="1" ht="14.25" customHeight="1">
      <c r="A2880" s="115"/>
      <c r="B2880" s="308" t="str">
        <f>IF(A2880="","",VLOOKUP(A2880,'Project Budget vs Exp'!$B$9:$G$52,2,FALSE))</f>
        <v/>
      </c>
      <c r="C2880" s="117"/>
      <c r="D2880" s="116"/>
      <c r="E2880" s="118"/>
      <c r="F2880" s="119"/>
      <c r="G2880" s="120"/>
      <c r="H2880" s="120"/>
      <c r="I2880" s="418">
        <f t="shared" si="45"/>
        <v>0</v>
      </c>
      <c r="J2880" s="331"/>
      <c r="K2880" s="332">
        <f>IFERROR(SUM(C2880/'Transfers of Funds'!$F$57),0)</f>
        <v>0</v>
      </c>
      <c r="L2880" s="21"/>
      <c r="M2880" s="47" t="s">
        <v>162</v>
      </c>
      <c r="N2880" s="46"/>
    </row>
    <row r="2881" spans="1:14" s="23" customFormat="1" ht="14.25" customHeight="1">
      <c r="A2881" s="115"/>
      <c r="B2881" s="308" t="str">
        <f>IF(A2881="","",VLOOKUP(A2881,'Project Budget vs Exp'!$B$9:$G$52,2,FALSE))</f>
        <v/>
      </c>
      <c r="C2881" s="117"/>
      <c r="D2881" s="116"/>
      <c r="E2881" s="118"/>
      <c r="F2881" s="119"/>
      <c r="G2881" s="120"/>
      <c r="H2881" s="120"/>
      <c r="I2881" s="418">
        <f t="shared" si="45"/>
        <v>0</v>
      </c>
      <c r="J2881" s="331"/>
      <c r="K2881" s="332">
        <f>IFERROR(SUM(C2881/'Transfers of Funds'!$F$57),0)</f>
        <v>0</v>
      </c>
      <c r="L2881" s="21"/>
      <c r="M2881" s="47" t="s">
        <v>162</v>
      </c>
      <c r="N2881" s="46"/>
    </row>
    <row r="2882" spans="1:14" s="23" customFormat="1" ht="14.25" customHeight="1">
      <c r="A2882" s="115"/>
      <c r="B2882" s="308" t="str">
        <f>IF(A2882="","",VLOOKUP(A2882,'Project Budget vs Exp'!$B$9:$G$52,2,FALSE))</f>
        <v/>
      </c>
      <c r="C2882" s="117"/>
      <c r="D2882" s="116"/>
      <c r="E2882" s="118"/>
      <c r="F2882" s="119"/>
      <c r="G2882" s="120"/>
      <c r="H2882" s="120"/>
      <c r="I2882" s="418">
        <f t="shared" si="45"/>
        <v>0</v>
      </c>
      <c r="J2882" s="331"/>
      <c r="K2882" s="332">
        <f>IFERROR(SUM(C2882/'Transfers of Funds'!$F$57),0)</f>
        <v>0</v>
      </c>
      <c r="L2882" s="21"/>
      <c r="M2882" s="47" t="s">
        <v>162</v>
      </c>
      <c r="N2882" s="46"/>
    </row>
    <row r="2883" spans="1:14" s="23" customFormat="1" ht="14.25" customHeight="1">
      <c r="A2883" s="115"/>
      <c r="B2883" s="308" t="str">
        <f>IF(A2883="","",VLOOKUP(A2883,'Project Budget vs Exp'!$B$9:$G$52,2,FALSE))</f>
        <v/>
      </c>
      <c r="C2883" s="117"/>
      <c r="D2883" s="116"/>
      <c r="E2883" s="118"/>
      <c r="F2883" s="119"/>
      <c r="G2883" s="120"/>
      <c r="H2883" s="120"/>
      <c r="I2883" s="418">
        <f t="shared" si="45"/>
        <v>0</v>
      </c>
      <c r="J2883" s="331"/>
      <c r="K2883" s="332">
        <f>IFERROR(SUM(C2883/'Transfers of Funds'!$F$57),0)</f>
        <v>0</v>
      </c>
      <c r="L2883" s="21"/>
      <c r="M2883" s="47" t="s">
        <v>162</v>
      </c>
      <c r="N2883" s="46"/>
    </row>
    <row r="2884" spans="1:14" s="23" customFormat="1" ht="14.25" customHeight="1">
      <c r="A2884" s="115"/>
      <c r="B2884" s="308" t="str">
        <f>IF(A2884="","",VLOOKUP(A2884,'Project Budget vs Exp'!$B$9:$G$52,2,FALSE))</f>
        <v/>
      </c>
      <c r="C2884" s="117"/>
      <c r="D2884" s="116"/>
      <c r="E2884" s="118"/>
      <c r="F2884" s="119"/>
      <c r="G2884" s="120"/>
      <c r="H2884" s="120"/>
      <c r="I2884" s="418">
        <f t="shared" si="45"/>
        <v>0</v>
      </c>
      <c r="J2884" s="331"/>
      <c r="K2884" s="332">
        <f>IFERROR(SUM(C2884/'Transfers of Funds'!$F$57),0)</f>
        <v>0</v>
      </c>
      <c r="L2884" s="21"/>
      <c r="M2884" s="47" t="s">
        <v>162</v>
      </c>
      <c r="N2884" s="46"/>
    </row>
    <row r="2885" spans="1:14" s="23" customFormat="1" ht="14.25" customHeight="1">
      <c r="A2885" s="115"/>
      <c r="B2885" s="308" t="str">
        <f>IF(A2885="","",VLOOKUP(A2885,'Project Budget vs Exp'!$B$9:$G$52,2,FALSE))</f>
        <v/>
      </c>
      <c r="C2885" s="117"/>
      <c r="D2885" s="116"/>
      <c r="E2885" s="118"/>
      <c r="F2885" s="119"/>
      <c r="G2885" s="120"/>
      <c r="H2885" s="120"/>
      <c r="I2885" s="418">
        <f t="shared" si="45"/>
        <v>0</v>
      </c>
      <c r="J2885" s="331"/>
      <c r="K2885" s="332">
        <f>IFERROR(SUM(C2885/'Transfers of Funds'!$F$57),0)</f>
        <v>0</v>
      </c>
      <c r="L2885" s="21"/>
      <c r="M2885" s="47" t="s">
        <v>162</v>
      </c>
      <c r="N2885" s="46"/>
    </row>
    <row r="2886" spans="1:14" s="23" customFormat="1" ht="14.25" customHeight="1">
      <c r="A2886" s="115"/>
      <c r="B2886" s="308" t="str">
        <f>IF(A2886="","",VLOOKUP(A2886,'Project Budget vs Exp'!$B$9:$G$52,2,FALSE))</f>
        <v/>
      </c>
      <c r="C2886" s="117"/>
      <c r="D2886" s="116"/>
      <c r="E2886" s="118"/>
      <c r="F2886" s="119"/>
      <c r="G2886" s="120"/>
      <c r="H2886" s="120"/>
      <c r="I2886" s="418">
        <f t="shared" si="45"/>
        <v>0</v>
      </c>
      <c r="J2886" s="331"/>
      <c r="K2886" s="332">
        <f>IFERROR(SUM(C2886/'Transfers of Funds'!$F$57),0)</f>
        <v>0</v>
      </c>
      <c r="L2886" s="21"/>
      <c r="M2886" s="47" t="s">
        <v>162</v>
      </c>
      <c r="N2886" s="46"/>
    </row>
    <row r="2887" spans="1:14" s="23" customFormat="1" ht="14.25" customHeight="1">
      <c r="A2887" s="115"/>
      <c r="B2887" s="308" t="str">
        <f>IF(A2887="","",VLOOKUP(A2887,'Project Budget vs Exp'!$B$9:$G$52,2,FALSE))</f>
        <v/>
      </c>
      <c r="C2887" s="117"/>
      <c r="D2887" s="116"/>
      <c r="E2887" s="118"/>
      <c r="F2887" s="119"/>
      <c r="G2887" s="120"/>
      <c r="H2887" s="120"/>
      <c r="I2887" s="418">
        <f t="shared" si="45"/>
        <v>0</v>
      </c>
      <c r="J2887" s="331"/>
      <c r="K2887" s="332">
        <f>IFERROR(SUM(C2887/'Transfers of Funds'!$F$57),0)</f>
        <v>0</v>
      </c>
      <c r="L2887" s="21"/>
      <c r="M2887" s="47" t="s">
        <v>162</v>
      </c>
      <c r="N2887" s="46"/>
    </row>
    <row r="2888" spans="1:14" s="23" customFormat="1" ht="14.25" customHeight="1">
      <c r="A2888" s="115"/>
      <c r="B2888" s="308" t="str">
        <f>IF(A2888="","",VLOOKUP(A2888,'Project Budget vs Exp'!$B$9:$G$52,2,FALSE))</f>
        <v/>
      </c>
      <c r="C2888" s="117"/>
      <c r="D2888" s="116"/>
      <c r="E2888" s="118"/>
      <c r="F2888" s="119"/>
      <c r="G2888" s="120"/>
      <c r="H2888" s="120"/>
      <c r="I2888" s="418">
        <f t="shared" si="45"/>
        <v>0</v>
      </c>
      <c r="J2888" s="331"/>
      <c r="K2888" s="332">
        <f>IFERROR(SUM(C2888/'Transfers of Funds'!$F$57),0)</f>
        <v>0</v>
      </c>
      <c r="L2888" s="21"/>
      <c r="M2888" s="47" t="s">
        <v>162</v>
      </c>
      <c r="N2888" s="46"/>
    </row>
    <row r="2889" spans="1:14" s="23" customFormat="1" ht="14.25" customHeight="1">
      <c r="A2889" s="115"/>
      <c r="B2889" s="308" t="str">
        <f>IF(A2889="","",VLOOKUP(A2889,'Project Budget vs Exp'!$B$9:$G$52,2,FALSE))</f>
        <v/>
      </c>
      <c r="C2889" s="117"/>
      <c r="D2889" s="116"/>
      <c r="E2889" s="118"/>
      <c r="F2889" s="119"/>
      <c r="G2889" s="120"/>
      <c r="H2889" s="120"/>
      <c r="I2889" s="418">
        <f t="shared" si="45"/>
        <v>0</v>
      </c>
      <c r="J2889" s="331"/>
      <c r="K2889" s="332">
        <f>IFERROR(SUM(C2889/'Transfers of Funds'!$F$57),0)</f>
        <v>0</v>
      </c>
      <c r="L2889" s="21"/>
      <c r="M2889" s="47" t="s">
        <v>162</v>
      </c>
      <c r="N2889" s="46"/>
    </row>
    <row r="2890" spans="1:14" s="23" customFormat="1" ht="14.25" customHeight="1">
      <c r="A2890" s="115"/>
      <c r="B2890" s="308" t="str">
        <f>IF(A2890="","",VLOOKUP(A2890,'Project Budget vs Exp'!$B$9:$G$52,2,FALSE))</f>
        <v/>
      </c>
      <c r="C2890" s="117"/>
      <c r="D2890" s="116"/>
      <c r="E2890" s="118"/>
      <c r="F2890" s="119"/>
      <c r="G2890" s="120"/>
      <c r="H2890" s="120"/>
      <c r="I2890" s="418">
        <f t="shared" si="45"/>
        <v>0</v>
      </c>
      <c r="J2890" s="331"/>
      <c r="K2890" s="332">
        <f>IFERROR(SUM(C2890/'Transfers of Funds'!$F$57),0)</f>
        <v>0</v>
      </c>
      <c r="L2890" s="21"/>
      <c r="M2890" s="47" t="s">
        <v>162</v>
      </c>
      <c r="N2890" s="46"/>
    </row>
    <row r="2891" spans="1:14" s="23" customFormat="1" ht="14.25" customHeight="1">
      <c r="A2891" s="115"/>
      <c r="B2891" s="308" t="str">
        <f>IF(A2891="","",VLOOKUP(A2891,'Project Budget vs Exp'!$B$9:$G$52,2,FALSE))</f>
        <v/>
      </c>
      <c r="C2891" s="117"/>
      <c r="D2891" s="116"/>
      <c r="E2891" s="118"/>
      <c r="F2891" s="119"/>
      <c r="G2891" s="120"/>
      <c r="H2891" s="120"/>
      <c r="I2891" s="418">
        <f t="shared" si="45"/>
        <v>0</v>
      </c>
      <c r="J2891" s="331"/>
      <c r="K2891" s="332">
        <f>IFERROR(SUM(C2891/'Transfers of Funds'!$F$57),0)</f>
        <v>0</v>
      </c>
      <c r="L2891" s="21"/>
      <c r="M2891" s="47" t="s">
        <v>162</v>
      </c>
      <c r="N2891" s="46"/>
    </row>
    <row r="2892" spans="1:14" s="23" customFormat="1" ht="14.25" customHeight="1">
      <c r="A2892" s="115"/>
      <c r="B2892" s="308" t="str">
        <f>IF(A2892="","",VLOOKUP(A2892,'Project Budget vs Exp'!$B$9:$G$52,2,FALSE))</f>
        <v/>
      </c>
      <c r="C2892" s="117"/>
      <c r="D2892" s="116"/>
      <c r="E2892" s="118"/>
      <c r="F2892" s="119"/>
      <c r="G2892" s="120"/>
      <c r="H2892" s="120"/>
      <c r="I2892" s="418">
        <f t="shared" si="45"/>
        <v>0</v>
      </c>
      <c r="J2892" s="331"/>
      <c r="K2892" s="332">
        <f>IFERROR(SUM(C2892/'Transfers of Funds'!$F$57),0)</f>
        <v>0</v>
      </c>
      <c r="L2892" s="21"/>
      <c r="M2892" s="47" t="s">
        <v>162</v>
      </c>
      <c r="N2892" s="46"/>
    </row>
    <row r="2893" spans="1:14" s="23" customFormat="1" ht="14.25" customHeight="1">
      <c r="A2893" s="115"/>
      <c r="B2893" s="308" t="str">
        <f>IF(A2893="","",VLOOKUP(A2893,'Project Budget vs Exp'!$B$9:$G$52,2,FALSE))</f>
        <v/>
      </c>
      <c r="C2893" s="117"/>
      <c r="D2893" s="116"/>
      <c r="E2893" s="118"/>
      <c r="F2893" s="119"/>
      <c r="G2893" s="120"/>
      <c r="H2893" s="120"/>
      <c r="I2893" s="418">
        <f t="shared" si="45"/>
        <v>0</v>
      </c>
      <c r="J2893" s="331"/>
      <c r="K2893" s="332">
        <f>IFERROR(SUM(C2893/'Transfers of Funds'!$F$57),0)</f>
        <v>0</v>
      </c>
      <c r="L2893" s="21"/>
      <c r="M2893" s="47" t="s">
        <v>162</v>
      </c>
      <c r="N2893" s="46"/>
    </row>
    <row r="2894" spans="1:14" s="23" customFormat="1" ht="14.25" customHeight="1">
      <c r="A2894" s="115"/>
      <c r="B2894" s="308" t="str">
        <f>IF(A2894="","",VLOOKUP(A2894,'Project Budget vs Exp'!$B$9:$G$52,2,FALSE))</f>
        <v/>
      </c>
      <c r="C2894" s="117"/>
      <c r="D2894" s="116"/>
      <c r="E2894" s="118"/>
      <c r="F2894" s="119"/>
      <c r="G2894" s="120"/>
      <c r="H2894" s="120"/>
      <c r="I2894" s="418">
        <f t="shared" si="45"/>
        <v>0</v>
      </c>
      <c r="J2894" s="331"/>
      <c r="K2894" s="332">
        <f>IFERROR(SUM(C2894/'Transfers of Funds'!$F$57),0)</f>
        <v>0</v>
      </c>
      <c r="L2894" s="21"/>
      <c r="M2894" s="47" t="s">
        <v>162</v>
      </c>
      <c r="N2894" s="46"/>
    </row>
    <row r="2895" spans="1:14" s="23" customFormat="1" ht="14.25" customHeight="1">
      <c r="A2895" s="115"/>
      <c r="B2895" s="308" t="str">
        <f>IF(A2895="","",VLOOKUP(A2895,'Project Budget vs Exp'!$B$9:$G$52,2,FALSE))</f>
        <v/>
      </c>
      <c r="C2895" s="117"/>
      <c r="D2895" s="116"/>
      <c r="E2895" s="118"/>
      <c r="F2895" s="119"/>
      <c r="G2895" s="120"/>
      <c r="H2895" s="120"/>
      <c r="I2895" s="418">
        <f t="shared" si="45"/>
        <v>0</v>
      </c>
      <c r="J2895" s="331"/>
      <c r="K2895" s="332">
        <f>IFERROR(SUM(C2895/'Transfers of Funds'!$F$57),0)</f>
        <v>0</v>
      </c>
      <c r="L2895" s="21"/>
      <c r="M2895" s="47" t="s">
        <v>162</v>
      </c>
      <c r="N2895" s="46"/>
    </row>
    <row r="2896" spans="1:14" s="23" customFormat="1" ht="14.25" customHeight="1">
      <c r="A2896" s="115"/>
      <c r="B2896" s="308" t="str">
        <f>IF(A2896="","",VLOOKUP(A2896,'Project Budget vs Exp'!$B$9:$G$52,2,FALSE))</f>
        <v/>
      </c>
      <c r="C2896" s="117"/>
      <c r="D2896" s="116"/>
      <c r="E2896" s="118"/>
      <c r="F2896" s="119"/>
      <c r="G2896" s="120"/>
      <c r="H2896" s="120"/>
      <c r="I2896" s="418">
        <f t="shared" si="45"/>
        <v>0</v>
      </c>
      <c r="J2896" s="331"/>
      <c r="K2896" s="332">
        <f>IFERROR(SUM(C2896/'Transfers of Funds'!$F$57),0)</f>
        <v>0</v>
      </c>
      <c r="L2896" s="21"/>
      <c r="M2896" s="47" t="s">
        <v>162</v>
      </c>
      <c r="N2896" s="46"/>
    </row>
    <row r="2897" spans="1:14" s="23" customFormat="1" ht="14.25" customHeight="1">
      <c r="A2897" s="115"/>
      <c r="B2897" s="308" t="str">
        <f>IF(A2897="","",VLOOKUP(A2897,'Project Budget vs Exp'!$B$9:$G$52,2,FALSE))</f>
        <v/>
      </c>
      <c r="C2897" s="117"/>
      <c r="D2897" s="116"/>
      <c r="E2897" s="118"/>
      <c r="F2897" s="119"/>
      <c r="G2897" s="120"/>
      <c r="H2897" s="120"/>
      <c r="I2897" s="418">
        <f t="shared" si="45"/>
        <v>0</v>
      </c>
      <c r="J2897" s="331"/>
      <c r="K2897" s="332">
        <f>IFERROR(SUM(C2897/'Transfers of Funds'!$F$57),0)</f>
        <v>0</v>
      </c>
      <c r="L2897" s="21"/>
      <c r="M2897" s="47" t="s">
        <v>162</v>
      </c>
      <c r="N2897" s="46"/>
    </row>
    <row r="2898" spans="1:14" s="23" customFormat="1" ht="14.25" customHeight="1">
      <c r="A2898" s="115"/>
      <c r="B2898" s="308" t="str">
        <f>IF(A2898="","",VLOOKUP(A2898,'Project Budget vs Exp'!$B$9:$G$52,2,FALSE))</f>
        <v/>
      </c>
      <c r="C2898" s="117"/>
      <c r="D2898" s="116"/>
      <c r="E2898" s="118"/>
      <c r="F2898" s="119"/>
      <c r="G2898" s="120"/>
      <c r="H2898" s="120"/>
      <c r="I2898" s="418">
        <f t="shared" si="45"/>
        <v>0</v>
      </c>
      <c r="J2898" s="331"/>
      <c r="K2898" s="332">
        <f>IFERROR(SUM(C2898/'Transfers of Funds'!$F$57),0)</f>
        <v>0</v>
      </c>
      <c r="L2898" s="21"/>
      <c r="M2898" s="47" t="s">
        <v>162</v>
      </c>
      <c r="N2898" s="46"/>
    </row>
    <row r="2899" spans="1:14" s="23" customFormat="1" ht="14.25" customHeight="1">
      <c r="A2899" s="115"/>
      <c r="B2899" s="308" t="str">
        <f>IF(A2899="","",VLOOKUP(A2899,'Project Budget vs Exp'!$B$9:$G$52,2,FALSE))</f>
        <v/>
      </c>
      <c r="C2899" s="117"/>
      <c r="D2899" s="116"/>
      <c r="E2899" s="118"/>
      <c r="F2899" s="119"/>
      <c r="G2899" s="120"/>
      <c r="H2899" s="120"/>
      <c r="I2899" s="418">
        <f t="shared" si="45"/>
        <v>0</v>
      </c>
      <c r="J2899" s="331"/>
      <c r="K2899" s="332">
        <f>IFERROR(SUM(C2899/'Transfers of Funds'!$F$57),0)</f>
        <v>0</v>
      </c>
      <c r="L2899" s="21"/>
      <c r="M2899" s="47" t="s">
        <v>162</v>
      </c>
      <c r="N2899" s="46"/>
    </row>
    <row r="2900" spans="1:14" s="23" customFormat="1" ht="14.25" customHeight="1">
      <c r="A2900" s="115"/>
      <c r="B2900" s="308" t="str">
        <f>IF(A2900="","",VLOOKUP(A2900,'Project Budget vs Exp'!$B$9:$G$52,2,FALSE))</f>
        <v/>
      </c>
      <c r="C2900" s="117"/>
      <c r="D2900" s="116"/>
      <c r="E2900" s="118"/>
      <c r="F2900" s="119"/>
      <c r="G2900" s="120"/>
      <c r="H2900" s="120"/>
      <c r="I2900" s="418">
        <f t="shared" si="45"/>
        <v>0</v>
      </c>
      <c r="J2900" s="331"/>
      <c r="K2900" s="332">
        <f>IFERROR(SUM(C2900/'Transfers of Funds'!$F$57),0)</f>
        <v>0</v>
      </c>
      <c r="L2900" s="21"/>
      <c r="M2900" s="47" t="s">
        <v>162</v>
      </c>
      <c r="N2900" s="46"/>
    </row>
    <row r="2901" spans="1:14" s="23" customFormat="1" ht="14.25" customHeight="1">
      <c r="A2901" s="115"/>
      <c r="B2901" s="308" t="str">
        <f>IF(A2901="","",VLOOKUP(A2901,'Project Budget vs Exp'!$B$9:$G$52,2,FALSE))</f>
        <v/>
      </c>
      <c r="C2901" s="117"/>
      <c r="D2901" s="116"/>
      <c r="E2901" s="118"/>
      <c r="F2901" s="119"/>
      <c r="G2901" s="120"/>
      <c r="H2901" s="120"/>
      <c r="I2901" s="418">
        <f t="shared" ref="I2901:I2964" si="46">IF(OR(F$4="EUR",F$4="USD",F$4="GBP",F$4="CAD",F$4="NZD",F$4="AUD"),K2901,C2901)</f>
        <v>0</v>
      </c>
      <c r="J2901" s="331"/>
      <c r="K2901" s="332">
        <f>IFERROR(SUM(C2901/'Transfers of Funds'!$F$57),0)</f>
        <v>0</v>
      </c>
      <c r="L2901" s="21"/>
      <c r="M2901" s="47" t="s">
        <v>162</v>
      </c>
      <c r="N2901" s="46"/>
    </row>
    <row r="2902" spans="1:14" s="23" customFormat="1" ht="14.25" customHeight="1">
      <c r="A2902" s="115"/>
      <c r="B2902" s="308" t="str">
        <f>IF(A2902="","",VLOOKUP(A2902,'Project Budget vs Exp'!$B$9:$G$52,2,FALSE))</f>
        <v/>
      </c>
      <c r="C2902" s="117"/>
      <c r="D2902" s="116"/>
      <c r="E2902" s="118"/>
      <c r="F2902" s="119"/>
      <c r="G2902" s="120"/>
      <c r="H2902" s="120"/>
      <c r="I2902" s="418">
        <f t="shared" si="46"/>
        <v>0</v>
      </c>
      <c r="J2902" s="331"/>
      <c r="K2902" s="332">
        <f>IFERROR(SUM(C2902/'Transfers of Funds'!$F$57),0)</f>
        <v>0</v>
      </c>
      <c r="L2902" s="21"/>
      <c r="M2902" s="47" t="s">
        <v>162</v>
      </c>
      <c r="N2902" s="46"/>
    </row>
    <row r="2903" spans="1:14" s="23" customFormat="1" ht="14.25" customHeight="1">
      <c r="A2903" s="115"/>
      <c r="B2903" s="308" t="str">
        <f>IF(A2903="","",VLOOKUP(A2903,'Project Budget vs Exp'!$B$9:$G$52,2,FALSE))</f>
        <v/>
      </c>
      <c r="C2903" s="117"/>
      <c r="D2903" s="116"/>
      <c r="E2903" s="118"/>
      <c r="F2903" s="119"/>
      <c r="G2903" s="120"/>
      <c r="H2903" s="120"/>
      <c r="I2903" s="418">
        <f t="shared" si="46"/>
        <v>0</v>
      </c>
      <c r="J2903" s="331"/>
      <c r="K2903" s="332">
        <f>IFERROR(SUM(C2903/'Transfers of Funds'!$F$57),0)</f>
        <v>0</v>
      </c>
      <c r="L2903" s="21"/>
      <c r="M2903" s="47" t="s">
        <v>162</v>
      </c>
      <c r="N2903" s="46"/>
    </row>
    <row r="2904" spans="1:14" s="23" customFormat="1" ht="14.25" customHeight="1">
      <c r="A2904" s="115"/>
      <c r="B2904" s="308" t="str">
        <f>IF(A2904="","",VLOOKUP(A2904,'Project Budget vs Exp'!$B$9:$G$52,2,FALSE))</f>
        <v/>
      </c>
      <c r="C2904" s="117"/>
      <c r="D2904" s="116"/>
      <c r="E2904" s="118"/>
      <c r="F2904" s="119"/>
      <c r="G2904" s="120"/>
      <c r="H2904" s="120"/>
      <c r="I2904" s="418">
        <f t="shared" si="46"/>
        <v>0</v>
      </c>
      <c r="J2904" s="331"/>
      <c r="K2904" s="332">
        <f>IFERROR(SUM(C2904/'Transfers of Funds'!$F$57),0)</f>
        <v>0</v>
      </c>
      <c r="L2904" s="21"/>
      <c r="M2904" s="47" t="s">
        <v>162</v>
      </c>
      <c r="N2904" s="46"/>
    </row>
    <row r="2905" spans="1:14" s="23" customFormat="1" ht="14.25" customHeight="1">
      <c r="A2905" s="115"/>
      <c r="B2905" s="308" t="str">
        <f>IF(A2905="","",VLOOKUP(A2905,'Project Budget vs Exp'!$B$9:$G$52,2,FALSE))</f>
        <v/>
      </c>
      <c r="C2905" s="117"/>
      <c r="D2905" s="116"/>
      <c r="E2905" s="118"/>
      <c r="F2905" s="119"/>
      <c r="G2905" s="120"/>
      <c r="H2905" s="120"/>
      <c r="I2905" s="418">
        <f t="shared" si="46"/>
        <v>0</v>
      </c>
      <c r="J2905" s="331"/>
      <c r="K2905" s="332">
        <f>IFERROR(SUM(C2905/'Transfers of Funds'!$F$57),0)</f>
        <v>0</v>
      </c>
      <c r="L2905" s="21"/>
      <c r="M2905" s="47" t="s">
        <v>162</v>
      </c>
      <c r="N2905" s="46"/>
    </row>
    <row r="2906" spans="1:14" s="23" customFormat="1" ht="14.25" customHeight="1">
      <c r="A2906" s="115"/>
      <c r="B2906" s="308" t="str">
        <f>IF(A2906="","",VLOOKUP(A2906,'Project Budget vs Exp'!$B$9:$G$52,2,FALSE))</f>
        <v/>
      </c>
      <c r="C2906" s="117"/>
      <c r="D2906" s="116"/>
      <c r="E2906" s="118"/>
      <c r="F2906" s="119"/>
      <c r="G2906" s="120"/>
      <c r="H2906" s="120"/>
      <c r="I2906" s="418">
        <f t="shared" si="46"/>
        <v>0</v>
      </c>
      <c r="J2906" s="331"/>
      <c r="K2906" s="332">
        <f>IFERROR(SUM(C2906/'Transfers of Funds'!$F$57),0)</f>
        <v>0</v>
      </c>
      <c r="L2906" s="21"/>
      <c r="M2906" s="47" t="s">
        <v>162</v>
      </c>
      <c r="N2906" s="46"/>
    </row>
    <row r="2907" spans="1:14" s="23" customFormat="1" ht="14.25" customHeight="1">
      <c r="A2907" s="115"/>
      <c r="B2907" s="308" t="str">
        <f>IF(A2907="","",VLOOKUP(A2907,'Project Budget vs Exp'!$B$9:$G$52,2,FALSE))</f>
        <v/>
      </c>
      <c r="C2907" s="117"/>
      <c r="D2907" s="116"/>
      <c r="E2907" s="118"/>
      <c r="F2907" s="119"/>
      <c r="G2907" s="120"/>
      <c r="H2907" s="120"/>
      <c r="I2907" s="418">
        <f t="shared" si="46"/>
        <v>0</v>
      </c>
      <c r="J2907" s="331"/>
      <c r="K2907" s="332">
        <f>IFERROR(SUM(C2907/'Transfers of Funds'!$F$57),0)</f>
        <v>0</v>
      </c>
      <c r="L2907" s="21"/>
      <c r="M2907" s="47" t="s">
        <v>162</v>
      </c>
      <c r="N2907" s="46"/>
    </row>
    <row r="2908" spans="1:14" s="23" customFormat="1" ht="14.25" customHeight="1">
      <c r="A2908" s="115"/>
      <c r="B2908" s="308" t="str">
        <f>IF(A2908="","",VLOOKUP(A2908,'Project Budget vs Exp'!$B$9:$G$52,2,FALSE))</f>
        <v/>
      </c>
      <c r="C2908" s="117"/>
      <c r="D2908" s="116"/>
      <c r="E2908" s="118"/>
      <c r="F2908" s="119"/>
      <c r="G2908" s="120"/>
      <c r="H2908" s="120"/>
      <c r="I2908" s="418">
        <f t="shared" si="46"/>
        <v>0</v>
      </c>
      <c r="J2908" s="331"/>
      <c r="K2908" s="332">
        <f>IFERROR(SUM(C2908/'Transfers of Funds'!$F$57),0)</f>
        <v>0</v>
      </c>
      <c r="L2908" s="21"/>
      <c r="M2908" s="47" t="s">
        <v>162</v>
      </c>
      <c r="N2908" s="46"/>
    </row>
    <row r="2909" spans="1:14" s="23" customFormat="1" ht="14.25" customHeight="1">
      <c r="A2909" s="115"/>
      <c r="B2909" s="308" t="str">
        <f>IF(A2909="","",VLOOKUP(A2909,'Project Budget vs Exp'!$B$9:$G$52,2,FALSE))</f>
        <v/>
      </c>
      <c r="C2909" s="117"/>
      <c r="D2909" s="116"/>
      <c r="E2909" s="118"/>
      <c r="F2909" s="119"/>
      <c r="G2909" s="120"/>
      <c r="H2909" s="120"/>
      <c r="I2909" s="418">
        <f t="shared" si="46"/>
        <v>0</v>
      </c>
      <c r="J2909" s="331"/>
      <c r="K2909" s="332">
        <f>IFERROR(SUM(C2909/'Transfers of Funds'!$F$57),0)</f>
        <v>0</v>
      </c>
      <c r="L2909" s="21"/>
      <c r="M2909" s="47" t="s">
        <v>162</v>
      </c>
      <c r="N2909" s="46"/>
    </row>
    <row r="2910" spans="1:14" s="23" customFormat="1" ht="14.25" customHeight="1">
      <c r="A2910" s="115"/>
      <c r="B2910" s="308" t="str">
        <f>IF(A2910="","",VLOOKUP(A2910,'Project Budget vs Exp'!$B$9:$G$52,2,FALSE))</f>
        <v/>
      </c>
      <c r="C2910" s="117"/>
      <c r="D2910" s="116"/>
      <c r="E2910" s="118"/>
      <c r="F2910" s="119"/>
      <c r="G2910" s="120"/>
      <c r="H2910" s="120"/>
      <c r="I2910" s="418">
        <f t="shared" si="46"/>
        <v>0</v>
      </c>
      <c r="J2910" s="331"/>
      <c r="K2910" s="332">
        <f>IFERROR(SUM(C2910/'Transfers of Funds'!$F$57),0)</f>
        <v>0</v>
      </c>
      <c r="L2910" s="21"/>
      <c r="M2910" s="47" t="s">
        <v>162</v>
      </c>
      <c r="N2910" s="46"/>
    </row>
    <row r="2911" spans="1:14" s="23" customFormat="1" ht="14.25" customHeight="1">
      <c r="A2911" s="115"/>
      <c r="B2911" s="308" t="str">
        <f>IF(A2911="","",VLOOKUP(A2911,'Project Budget vs Exp'!$B$9:$G$52,2,FALSE))</f>
        <v/>
      </c>
      <c r="C2911" s="117"/>
      <c r="D2911" s="116"/>
      <c r="E2911" s="118"/>
      <c r="F2911" s="119"/>
      <c r="G2911" s="120"/>
      <c r="H2911" s="120"/>
      <c r="I2911" s="418">
        <f t="shared" si="46"/>
        <v>0</v>
      </c>
      <c r="J2911" s="331"/>
      <c r="K2911" s="332">
        <f>IFERROR(SUM(C2911/'Transfers of Funds'!$F$57),0)</f>
        <v>0</v>
      </c>
      <c r="L2911" s="21"/>
      <c r="M2911" s="47" t="s">
        <v>162</v>
      </c>
      <c r="N2911" s="46"/>
    </row>
    <row r="2912" spans="1:14" s="23" customFormat="1" ht="14.25" customHeight="1">
      <c r="A2912" s="115"/>
      <c r="B2912" s="308" t="str">
        <f>IF(A2912="","",VLOOKUP(A2912,'Project Budget vs Exp'!$B$9:$G$52,2,FALSE))</f>
        <v/>
      </c>
      <c r="C2912" s="117"/>
      <c r="D2912" s="116"/>
      <c r="E2912" s="118"/>
      <c r="F2912" s="119"/>
      <c r="G2912" s="120"/>
      <c r="H2912" s="120"/>
      <c r="I2912" s="418">
        <f t="shared" si="46"/>
        <v>0</v>
      </c>
      <c r="J2912" s="331"/>
      <c r="K2912" s="332">
        <f>IFERROR(SUM(C2912/'Transfers of Funds'!$F$57),0)</f>
        <v>0</v>
      </c>
      <c r="L2912" s="21"/>
      <c r="M2912" s="47" t="s">
        <v>162</v>
      </c>
      <c r="N2912" s="46"/>
    </row>
    <row r="2913" spans="1:14" s="23" customFormat="1" ht="14.25" customHeight="1">
      <c r="A2913" s="115"/>
      <c r="B2913" s="308" t="str">
        <f>IF(A2913="","",VLOOKUP(A2913,'Project Budget vs Exp'!$B$9:$G$52,2,FALSE))</f>
        <v/>
      </c>
      <c r="C2913" s="117"/>
      <c r="D2913" s="116"/>
      <c r="E2913" s="118"/>
      <c r="F2913" s="119"/>
      <c r="G2913" s="120"/>
      <c r="H2913" s="120"/>
      <c r="I2913" s="418">
        <f t="shared" si="46"/>
        <v>0</v>
      </c>
      <c r="J2913" s="331"/>
      <c r="K2913" s="332">
        <f>IFERROR(SUM(C2913/'Transfers of Funds'!$F$57),0)</f>
        <v>0</v>
      </c>
      <c r="L2913" s="21"/>
      <c r="M2913" s="47" t="s">
        <v>162</v>
      </c>
      <c r="N2913" s="46"/>
    </row>
    <row r="2914" spans="1:14" s="23" customFormat="1" ht="14.25" customHeight="1">
      <c r="A2914" s="115"/>
      <c r="B2914" s="308" t="str">
        <f>IF(A2914="","",VLOOKUP(A2914,'Project Budget vs Exp'!$B$9:$G$52,2,FALSE))</f>
        <v/>
      </c>
      <c r="C2914" s="117"/>
      <c r="D2914" s="116"/>
      <c r="E2914" s="118"/>
      <c r="F2914" s="119"/>
      <c r="G2914" s="120"/>
      <c r="H2914" s="120"/>
      <c r="I2914" s="418">
        <f t="shared" si="46"/>
        <v>0</v>
      </c>
      <c r="J2914" s="331"/>
      <c r="K2914" s="332">
        <f>IFERROR(SUM(C2914/'Transfers of Funds'!$F$57),0)</f>
        <v>0</v>
      </c>
      <c r="L2914" s="21"/>
      <c r="M2914" s="47" t="s">
        <v>162</v>
      </c>
      <c r="N2914" s="46"/>
    </row>
    <row r="2915" spans="1:14" s="23" customFormat="1" ht="14.25" customHeight="1">
      <c r="A2915" s="115"/>
      <c r="B2915" s="308" t="str">
        <f>IF(A2915="","",VLOOKUP(A2915,'Project Budget vs Exp'!$B$9:$G$52,2,FALSE))</f>
        <v/>
      </c>
      <c r="C2915" s="117"/>
      <c r="D2915" s="116"/>
      <c r="E2915" s="118"/>
      <c r="F2915" s="119"/>
      <c r="G2915" s="120"/>
      <c r="H2915" s="120"/>
      <c r="I2915" s="418">
        <f t="shared" si="46"/>
        <v>0</v>
      </c>
      <c r="J2915" s="331"/>
      <c r="K2915" s="332">
        <f>IFERROR(SUM(C2915/'Transfers of Funds'!$F$57),0)</f>
        <v>0</v>
      </c>
      <c r="L2915" s="21"/>
      <c r="M2915" s="47" t="s">
        <v>162</v>
      </c>
      <c r="N2915" s="46"/>
    </row>
    <row r="2916" spans="1:14" s="23" customFormat="1" ht="14.25" customHeight="1">
      <c r="A2916" s="115"/>
      <c r="B2916" s="308" t="str">
        <f>IF(A2916="","",VLOOKUP(A2916,'Project Budget vs Exp'!$B$9:$G$52,2,FALSE))</f>
        <v/>
      </c>
      <c r="C2916" s="117"/>
      <c r="D2916" s="116"/>
      <c r="E2916" s="118"/>
      <c r="F2916" s="119"/>
      <c r="G2916" s="120"/>
      <c r="H2916" s="120"/>
      <c r="I2916" s="418">
        <f t="shared" si="46"/>
        <v>0</v>
      </c>
      <c r="J2916" s="331"/>
      <c r="K2916" s="332">
        <f>IFERROR(SUM(C2916/'Transfers of Funds'!$F$57),0)</f>
        <v>0</v>
      </c>
      <c r="L2916" s="21"/>
      <c r="M2916" s="47" t="s">
        <v>162</v>
      </c>
      <c r="N2916" s="46"/>
    </row>
    <row r="2917" spans="1:14" s="23" customFormat="1" ht="14.25" customHeight="1">
      <c r="A2917" s="115"/>
      <c r="B2917" s="308" t="str">
        <f>IF(A2917="","",VLOOKUP(A2917,'Project Budget vs Exp'!$B$9:$G$52,2,FALSE))</f>
        <v/>
      </c>
      <c r="C2917" s="117"/>
      <c r="D2917" s="116"/>
      <c r="E2917" s="118"/>
      <c r="F2917" s="119"/>
      <c r="G2917" s="120"/>
      <c r="H2917" s="120"/>
      <c r="I2917" s="418">
        <f t="shared" si="46"/>
        <v>0</v>
      </c>
      <c r="J2917" s="331"/>
      <c r="K2917" s="332">
        <f>IFERROR(SUM(C2917/'Transfers of Funds'!$F$57),0)</f>
        <v>0</v>
      </c>
      <c r="L2917" s="21"/>
      <c r="M2917" s="47" t="s">
        <v>162</v>
      </c>
      <c r="N2917" s="46"/>
    </row>
    <row r="2918" spans="1:14" s="23" customFormat="1" ht="14.25" customHeight="1">
      <c r="A2918" s="115"/>
      <c r="B2918" s="308" t="str">
        <f>IF(A2918="","",VLOOKUP(A2918,'Project Budget vs Exp'!$B$9:$G$52,2,FALSE))</f>
        <v/>
      </c>
      <c r="C2918" s="117"/>
      <c r="D2918" s="116"/>
      <c r="E2918" s="118"/>
      <c r="F2918" s="119"/>
      <c r="G2918" s="120"/>
      <c r="H2918" s="120"/>
      <c r="I2918" s="418">
        <f t="shared" si="46"/>
        <v>0</v>
      </c>
      <c r="J2918" s="331"/>
      <c r="K2918" s="332">
        <f>IFERROR(SUM(C2918/'Transfers of Funds'!$F$57),0)</f>
        <v>0</v>
      </c>
      <c r="L2918" s="21"/>
      <c r="M2918" s="47" t="s">
        <v>162</v>
      </c>
      <c r="N2918" s="46"/>
    </row>
    <row r="2919" spans="1:14" s="23" customFormat="1" ht="14.25" customHeight="1">
      <c r="A2919" s="115"/>
      <c r="B2919" s="308" t="str">
        <f>IF(A2919="","",VLOOKUP(A2919,'Project Budget vs Exp'!$B$9:$G$52,2,FALSE))</f>
        <v/>
      </c>
      <c r="C2919" s="117"/>
      <c r="D2919" s="116"/>
      <c r="E2919" s="118"/>
      <c r="F2919" s="119"/>
      <c r="G2919" s="120"/>
      <c r="H2919" s="120"/>
      <c r="I2919" s="418">
        <f t="shared" si="46"/>
        <v>0</v>
      </c>
      <c r="J2919" s="331"/>
      <c r="K2919" s="332">
        <f>IFERROR(SUM(C2919/'Transfers of Funds'!$F$57),0)</f>
        <v>0</v>
      </c>
      <c r="L2919" s="21"/>
      <c r="M2919" s="47" t="s">
        <v>162</v>
      </c>
      <c r="N2919" s="46"/>
    </row>
    <row r="2920" spans="1:14" s="23" customFormat="1" ht="14.25" customHeight="1">
      <c r="A2920" s="115"/>
      <c r="B2920" s="308" t="str">
        <f>IF(A2920="","",VLOOKUP(A2920,'Project Budget vs Exp'!$B$9:$G$52,2,FALSE))</f>
        <v/>
      </c>
      <c r="C2920" s="117"/>
      <c r="D2920" s="116"/>
      <c r="E2920" s="118"/>
      <c r="F2920" s="119"/>
      <c r="G2920" s="120"/>
      <c r="H2920" s="120"/>
      <c r="I2920" s="418">
        <f t="shared" si="46"/>
        <v>0</v>
      </c>
      <c r="J2920" s="331"/>
      <c r="K2920" s="332">
        <f>IFERROR(SUM(C2920/'Transfers of Funds'!$F$57),0)</f>
        <v>0</v>
      </c>
      <c r="L2920" s="21"/>
      <c r="M2920" s="47" t="s">
        <v>162</v>
      </c>
      <c r="N2920" s="46"/>
    </row>
    <row r="2921" spans="1:14" s="23" customFormat="1" ht="14.25" customHeight="1">
      <c r="A2921" s="115"/>
      <c r="B2921" s="308" t="str">
        <f>IF(A2921="","",VLOOKUP(A2921,'Project Budget vs Exp'!$B$9:$G$52,2,FALSE))</f>
        <v/>
      </c>
      <c r="C2921" s="117"/>
      <c r="D2921" s="116"/>
      <c r="E2921" s="118"/>
      <c r="F2921" s="119"/>
      <c r="G2921" s="120"/>
      <c r="H2921" s="120"/>
      <c r="I2921" s="418">
        <f t="shared" si="46"/>
        <v>0</v>
      </c>
      <c r="J2921" s="331"/>
      <c r="K2921" s="332">
        <f>IFERROR(SUM(C2921/'Transfers of Funds'!$F$57),0)</f>
        <v>0</v>
      </c>
      <c r="L2921" s="21"/>
      <c r="M2921" s="47" t="s">
        <v>162</v>
      </c>
      <c r="N2921" s="46"/>
    </row>
    <row r="2922" spans="1:14" s="23" customFormat="1" ht="14.25" customHeight="1">
      <c r="A2922" s="115"/>
      <c r="B2922" s="308" t="str">
        <f>IF(A2922="","",VLOOKUP(A2922,'Project Budget vs Exp'!$B$9:$G$52,2,FALSE))</f>
        <v/>
      </c>
      <c r="C2922" s="117"/>
      <c r="D2922" s="116"/>
      <c r="E2922" s="118"/>
      <c r="F2922" s="119"/>
      <c r="G2922" s="120"/>
      <c r="H2922" s="120"/>
      <c r="I2922" s="418">
        <f t="shared" si="46"/>
        <v>0</v>
      </c>
      <c r="J2922" s="331"/>
      <c r="K2922" s="332">
        <f>IFERROR(SUM(C2922/'Transfers of Funds'!$F$57),0)</f>
        <v>0</v>
      </c>
      <c r="L2922" s="21"/>
      <c r="M2922" s="47" t="s">
        <v>162</v>
      </c>
      <c r="N2922" s="46"/>
    </row>
    <row r="2923" spans="1:14" s="23" customFormat="1" ht="14.25" customHeight="1">
      <c r="A2923" s="115"/>
      <c r="B2923" s="308" t="str">
        <f>IF(A2923="","",VLOOKUP(A2923,'Project Budget vs Exp'!$B$9:$G$52,2,FALSE))</f>
        <v/>
      </c>
      <c r="C2923" s="117"/>
      <c r="D2923" s="116"/>
      <c r="E2923" s="118"/>
      <c r="F2923" s="119"/>
      <c r="G2923" s="120"/>
      <c r="H2923" s="120"/>
      <c r="I2923" s="418">
        <f t="shared" si="46"/>
        <v>0</v>
      </c>
      <c r="J2923" s="331"/>
      <c r="K2923" s="332">
        <f>IFERROR(SUM(C2923/'Transfers of Funds'!$F$57),0)</f>
        <v>0</v>
      </c>
      <c r="L2923" s="21"/>
      <c r="M2923" s="47" t="s">
        <v>162</v>
      </c>
      <c r="N2923" s="46"/>
    </row>
    <row r="2924" spans="1:14" s="23" customFormat="1" ht="14.25" customHeight="1">
      <c r="A2924" s="115"/>
      <c r="B2924" s="308" t="str">
        <f>IF(A2924="","",VLOOKUP(A2924,'Project Budget vs Exp'!$B$9:$G$52,2,FALSE))</f>
        <v/>
      </c>
      <c r="C2924" s="117"/>
      <c r="D2924" s="116"/>
      <c r="E2924" s="118"/>
      <c r="F2924" s="119"/>
      <c r="G2924" s="120"/>
      <c r="H2924" s="120"/>
      <c r="I2924" s="418">
        <f t="shared" si="46"/>
        <v>0</v>
      </c>
      <c r="J2924" s="331"/>
      <c r="K2924" s="332">
        <f>IFERROR(SUM(C2924/'Transfers of Funds'!$F$57),0)</f>
        <v>0</v>
      </c>
      <c r="L2924" s="21"/>
      <c r="M2924" s="47" t="s">
        <v>162</v>
      </c>
      <c r="N2924" s="46"/>
    </row>
    <row r="2925" spans="1:14" s="23" customFormat="1" ht="14.25" customHeight="1">
      <c r="A2925" s="115"/>
      <c r="B2925" s="308" t="str">
        <f>IF(A2925="","",VLOOKUP(A2925,'Project Budget vs Exp'!$B$9:$G$52,2,FALSE))</f>
        <v/>
      </c>
      <c r="C2925" s="117"/>
      <c r="D2925" s="116"/>
      <c r="E2925" s="118"/>
      <c r="F2925" s="119"/>
      <c r="G2925" s="120"/>
      <c r="H2925" s="120"/>
      <c r="I2925" s="418">
        <f t="shared" si="46"/>
        <v>0</v>
      </c>
      <c r="J2925" s="331"/>
      <c r="K2925" s="332">
        <f>IFERROR(SUM(C2925/'Transfers of Funds'!$F$57),0)</f>
        <v>0</v>
      </c>
      <c r="L2925" s="21"/>
      <c r="M2925" s="47" t="s">
        <v>162</v>
      </c>
      <c r="N2925" s="46"/>
    </row>
    <row r="2926" spans="1:14" s="23" customFormat="1" ht="14.25" customHeight="1">
      <c r="A2926" s="115"/>
      <c r="B2926" s="308" t="str">
        <f>IF(A2926="","",VLOOKUP(A2926,'Project Budget vs Exp'!$B$9:$G$52,2,FALSE))</f>
        <v/>
      </c>
      <c r="C2926" s="117"/>
      <c r="D2926" s="116"/>
      <c r="E2926" s="118"/>
      <c r="F2926" s="119"/>
      <c r="G2926" s="120"/>
      <c r="H2926" s="120"/>
      <c r="I2926" s="418">
        <f t="shared" si="46"/>
        <v>0</v>
      </c>
      <c r="J2926" s="331"/>
      <c r="K2926" s="332">
        <f>IFERROR(SUM(C2926/'Transfers of Funds'!$F$57),0)</f>
        <v>0</v>
      </c>
      <c r="L2926" s="21"/>
      <c r="M2926" s="47" t="s">
        <v>162</v>
      </c>
      <c r="N2926" s="46"/>
    </row>
    <row r="2927" spans="1:14" s="23" customFormat="1" ht="14.25" customHeight="1">
      <c r="A2927" s="115"/>
      <c r="B2927" s="308" t="str">
        <f>IF(A2927="","",VLOOKUP(A2927,'Project Budget vs Exp'!$B$9:$G$52,2,FALSE))</f>
        <v/>
      </c>
      <c r="C2927" s="117"/>
      <c r="D2927" s="116"/>
      <c r="E2927" s="118"/>
      <c r="F2927" s="119"/>
      <c r="G2927" s="120"/>
      <c r="H2927" s="120"/>
      <c r="I2927" s="418">
        <f t="shared" si="46"/>
        <v>0</v>
      </c>
      <c r="J2927" s="331"/>
      <c r="K2927" s="332">
        <f>IFERROR(SUM(C2927/'Transfers of Funds'!$F$57),0)</f>
        <v>0</v>
      </c>
      <c r="L2927" s="21"/>
      <c r="M2927" s="47" t="s">
        <v>162</v>
      </c>
      <c r="N2927" s="46"/>
    </row>
    <row r="2928" spans="1:14" s="23" customFormat="1" ht="14.25" customHeight="1">
      <c r="A2928" s="115"/>
      <c r="B2928" s="308" t="str">
        <f>IF(A2928="","",VLOOKUP(A2928,'Project Budget vs Exp'!$B$9:$G$52,2,FALSE))</f>
        <v/>
      </c>
      <c r="C2928" s="117"/>
      <c r="D2928" s="116"/>
      <c r="E2928" s="118"/>
      <c r="F2928" s="119"/>
      <c r="G2928" s="120"/>
      <c r="H2928" s="120"/>
      <c r="I2928" s="418">
        <f t="shared" si="46"/>
        <v>0</v>
      </c>
      <c r="J2928" s="331"/>
      <c r="K2928" s="332">
        <f>IFERROR(SUM(C2928/'Transfers of Funds'!$F$57),0)</f>
        <v>0</v>
      </c>
      <c r="L2928" s="21"/>
      <c r="M2928" s="47" t="s">
        <v>162</v>
      </c>
      <c r="N2928" s="46"/>
    </row>
    <row r="2929" spans="1:14" s="23" customFormat="1" ht="14.25" customHeight="1">
      <c r="A2929" s="115"/>
      <c r="B2929" s="308" t="str">
        <f>IF(A2929="","",VLOOKUP(A2929,'Project Budget vs Exp'!$B$9:$G$52,2,FALSE))</f>
        <v/>
      </c>
      <c r="C2929" s="117"/>
      <c r="D2929" s="116"/>
      <c r="E2929" s="118"/>
      <c r="F2929" s="119"/>
      <c r="G2929" s="120"/>
      <c r="H2929" s="120"/>
      <c r="I2929" s="418">
        <f t="shared" si="46"/>
        <v>0</v>
      </c>
      <c r="J2929" s="331"/>
      <c r="K2929" s="332">
        <f>IFERROR(SUM(C2929/'Transfers of Funds'!$F$57),0)</f>
        <v>0</v>
      </c>
      <c r="L2929" s="21"/>
      <c r="M2929" s="47" t="s">
        <v>162</v>
      </c>
      <c r="N2929" s="46"/>
    </row>
    <row r="2930" spans="1:14" s="23" customFormat="1" ht="14.25" customHeight="1">
      <c r="A2930" s="115"/>
      <c r="B2930" s="308" t="str">
        <f>IF(A2930="","",VLOOKUP(A2930,'Project Budget vs Exp'!$B$9:$G$52,2,FALSE))</f>
        <v/>
      </c>
      <c r="C2930" s="117"/>
      <c r="D2930" s="116"/>
      <c r="E2930" s="118"/>
      <c r="F2930" s="119"/>
      <c r="G2930" s="120"/>
      <c r="H2930" s="120"/>
      <c r="I2930" s="418">
        <f t="shared" si="46"/>
        <v>0</v>
      </c>
      <c r="J2930" s="331"/>
      <c r="K2930" s="332">
        <f>IFERROR(SUM(C2930/'Transfers of Funds'!$F$57),0)</f>
        <v>0</v>
      </c>
      <c r="L2930" s="21"/>
      <c r="M2930" s="47" t="s">
        <v>162</v>
      </c>
      <c r="N2930" s="46"/>
    </row>
    <row r="2931" spans="1:14" s="23" customFormat="1" ht="14.25" customHeight="1">
      <c r="A2931" s="115"/>
      <c r="B2931" s="308" t="str">
        <f>IF(A2931="","",VLOOKUP(A2931,'Project Budget vs Exp'!$B$9:$G$52,2,FALSE))</f>
        <v/>
      </c>
      <c r="C2931" s="117"/>
      <c r="D2931" s="116"/>
      <c r="E2931" s="118"/>
      <c r="F2931" s="119"/>
      <c r="G2931" s="120"/>
      <c r="H2931" s="120"/>
      <c r="I2931" s="418">
        <f t="shared" si="46"/>
        <v>0</v>
      </c>
      <c r="J2931" s="331"/>
      <c r="K2931" s="332">
        <f>IFERROR(SUM(C2931/'Transfers of Funds'!$F$57),0)</f>
        <v>0</v>
      </c>
      <c r="L2931" s="21"/>
      <c r="M2931" s="47" t="s">
        <v>162</v>
      </c>
      <c r="N2931" s="46"/>
    </row>
    <row r="2932" spans="1:14" s="23" customFormat="1" ht="14.25" customHeight="1">
      <c r="A2932" s="115"/>
      <c r="B2932" s="308" t="str">
        <f>IF(A2932="","",VLOOKUP(A2932,'Project Budget vs Exp'!$B$9:$G$52,2,FALSE))</f>
        <v/>
      </c>
      <c r="C2932" s="117"/>
      <c r="D2932" s="116"/>
      <c r="E2932" s="118"/>
      <c r="F2932" s="119"/>
      <c r="G2932" s="120"/>
      <c r="H2932" s="120"/>
      <c r="I2932" s="418">
        <f t="shared" si="46"/>
        <v>0</v>
      </c>
      <c r="J2932" s="331"/>
      <c r="K2932" s="332">
        <f>IFERROR(SUM(C2932/'Transfers of Funds'!$F$57),0)</f>
        <v>0</v>
      </c>
      <c r="L2932" s="21"/>
      <c r="M2932" s="47" t="s">
        <v>162</v>
      </c>
      <c r="N2932" s="46"/>
    </row>
    <row r="2933" spans="1:14" s="23" customFormat="1" ht="14.25" customHeight="1">
      <c r="A2933" s="115"/>
      <c r="B2933" s="308" t="str">
        <f>IF(A2933="","",VLOOKUP(A2933,'Project Budget vs Exp'!$B$9:$G$52,2,FALSE))</f>
        <v/>
      </c>
      <c r="C2933" s="117"/>
      <c r="D2933" s="116"/>
      <c r="E2933" s="118"/>
      <c r="F2933" s="119"/>
      <c r="G2933" s="120"/>
      <c r="H2933" s="120"/>
      <c r="I2933" s="418">
        <f t="shared" si="46"/>
        <v>0</v>
      </c>
      <c r="J2933" s="331"/>
      <c r="K2933" s="332">
        <f>IFERROR(SUM(C2933/'Transfers of Funds'!$F$57),0)</f>
        <v>0</v>
      </c>
      <c r="L2933" s="21"/>
      <c r="M2933" s="47" t="s">
        <v>162</v>
      </c>
      <c r="N2933" s="46"/>
    </row>
    <row r="2934" spans="1:14" s="23" customFormat="1" ht="14.25" customHeight="1">
      <c r="A2934" s="115"/>
      <c r="B2934" s="308" t="str">
        <f>IF(A2934="","",VLOOKUP(A2934,'Project Budget vs Exp'!$B$9:$G$52,2,FALSE))</f>
        <v/>
      </c>
      <c r="C2934" s="117"/>
      <c r="D2934" s="116"/>
      <c r="E2934" s="118"/>
      <c r="F2934" s="119"/>
      <c r="G2934" s="120"/>
      <c r="H2934" s="120"/>
      <c r="I2934" s="418">
        <f t="shared" si="46"/>
        <v>0</v>
      </c>
      <c r="J2934" s="331"/>
      <c r="K2934" s="332">
        <f>IFERROR(SUM(C2934/'Transfers of Funds'!$F$57),0)</f>
        <v>0</v>
      </c>
      <c r="L2934" s="21"/>
      <c r="M2934" s="47" t="s">
        <v>162</v>
      </c>
      <c r="N2934" s="46"/>
    </row>
    <row r="2935" spans="1:14" s="23" customFormat="1" ht="14.25" customHeight="1">
      <c r="A2935" s="115"/>
      <c r="B2935" s="308" t="str">
        <f>IF(A2935="","",VLOOKUP(A2935,'Project Budget vs Exp'!$B$9:$G$52,2,FALSE))</f>
        <v/>
      </c>
      <c r="C2935" s="117"/>
      <c r="D2935" s="116"/>
      <c r="E2935" s="118"/>
      <c r="F2935" s="119"/>
      <c r="G2935" s="120"/>
      <c r="H2935" s="120"/>
      <c r="I2935" s="418">
        <f t="shared" si="46"/>
        <v>0</v>
      </c>
      <c r="J2935" s="331"/>
      <c r="K2935" s="332">
        <f>IFERROR(SUM(C2935/'Transfers of Funds'!$F$57),0)</f>
        <v>0</v>
      </c>
      <c r="L2935" s="21"/>
      <c r="M2935" s="47" t="s">
        <v>162</v>
      </c>
      <c r="N2935" s="46"/>
    </row>
    <row r="2936" spans="1:14" s="23" customFormat="1" ht="14.25" customHeight="1">
      <c r="A2936" s="115"/>
      <c r="B2936" s="308" t="str">
        <f>IF(A2936="","",VLOOKUP(A2936,'Project Budget vs Exp'!$B$9:$G$52,2,FALSE))</f>
        <v/>
      </c>
      <c r="C2936" s="117"/>
      <c r="D2936" s="116"/>
      <c r="E2936" s="118"/>
      <c r="F2936" s="119"/>
      <c r="G2936" s="120"/>
      <c r="H2936" s="120"/>
      <c r="I2936" s="418">
        <f t="shared" si="46"/>
        <v>0</v>
      </c>
      <c r="J2936" s="331"/>
      <c r="K2936" s="332">
        <f>IFERROR(SUM(C2936/'Transfers of Funds'!$F$57),0)</f>
        <v>0</v>
      </c>
      <c r="L2936" s="21"/>
      <c r="M2936" s="47" t="s">
        <v>162</v>
      </c>
      <c r="N2936" s="46"/>
    </row>
    <row r="2937" spans="1:14" s="23" customFormat="1" ht="14.25" customHeight="1">
      <c r="A2937" s="115"/>
      <c r="B2937" s="308" t="str">
        <f>IF(A2937="","",VLOOKUP(A2937,'Project Budget vs Exp'!$B$9:$G$52,2,FALSE))</f>
        <v/>
      </c>
      <c r="C2937" s="117"/>
      <c r="D2937" s="116"/>
      <c r="E2937" s="118"/>
      <c r="F2937" s="119"/>
      <c r="G2937" s="120"/>
      <c r="H2937" s="120"/>
      <c r="I2937" s="418">
        <f t="shared" si="46"/>
        <v>0</v>
      </c>
      <c r="J2937" s="331"/>
      <c r="K2937" s="332">
        <f>IFERROR(SUM(C2937/'Transfers of Funds'!$F$57),0)</f>
        <v>0</v>
      </c>
      <c r="L2937" s="21"/>
      <c r="M2937" s="47" t="s">
        <v>162</v>
      </c>
      <c r="N2937" s="46"/>
    </row>
    <row r="2938" spans="1:14" s="23" customFormat="1" ht="14.25" customHeight="1">
      <c r="A2938" s="115"/>
      <c r="B2938" s="308" t="str">
        <f>IF(A2938="","",VLOOKUP(A2938,'Project Budget vs Exp'!$B$9:$G$52,2,FALSE))</f>
        <v/>
      </c>
      <c r="C2938" s="117"/>
      <c r="D2938" s="116"/>
      <c r="E2938" s="118"/>
      <c r="F2938" s="119"/>
      <c r="G2938" s="120"/>
      <c r="H2938" s="120"/>
      <c r="I2938" s="418">
        <f t="shared" si="46"/>
        <v>0</v>
      </c>
      <c r="J2938" s="331"/>
      <c r="K2938" s="332">
        <f>IFERROR(SUM(C2938/'Transfers of Funds'!$F$57),0)</f>
        <v>0</v>
      </c>
      <c r="L2938" s="21"/>
      <c r="M2938" s="47" t="s">
        <v>162</v>
      </c>
      <c r="N2938" s="46"/>
    </row>
    <row r="2939" spans="1:14" s="23" customFormat="1" ht="14.25" customHeight="1">
      <c r="A2939" s="115"/>
      <c r="B2939" s="308" t="str">
        <f>IF(A2939="","",VLOOKUP(A2939,'Project Budget vs Exp'!$B$9:$G$52,2,FALSE))</f>
        <v/>
      </c>
      <c r="C2939" s="117"/>
      <c r="D2939" s="116"/>
      <c r="E2939" s="118"/>
      <c r="F2939" s="119"/>
      <c r="G2939" s="120"/>
      <c r="H2939" s="120"/>
      <c r="I2939" s="418">
        <f t="shared" si="46"/>
        <v>0</v>
      </c>
      <c r="J2939" s="331"/>
      <c r="K2939" s="332">
        <f>IFERROR(SUM(C2939/'Transfers of Funds'!$F$57),0)</f>
        <v>0</v>
      </c>
      <c r="L2939" s="21"/>
      <c r="M2939" s="47" t="s">
        <v>162</v>
      </c>
      <c r="N2939" s="46"/>
    </row>
    <row r="2940" spans="1:14" s="23" customFormat="1" ht="14.25" customHeight="1">
      <c r="A2940" s="115"/>
      <c r="B2940" s="308" t="str">
        <f>IF(A2940="","",VLOOKUP(A2940,'Project Budget vs Exp'!$B$9:$G$52,2,FALSE))</f>
        <v/>
      </c>
      <c r="C2940" s="117"/>
      <c r="D2940" s="116"/>
      <c r="E2940" s="118"/>
      <c r="F2940" s="119"/>
      <c r="G2940" s="120"/>
      <c r="H2940" s="120"/>
      <c r="I2940" s="418">
        <f t="shared" si="46"/>
        <v>0</v>
      </c>
      <c r="J2940" s="331"/>
      <c r="K2940" s="332">
        <f>IFERROR(SUM(C2940/'Transfers of Funds'!$F$57),0)</f>
        <v>0</v>
      </c>
      <c r="L2940" s="21"/>
      <c r="M2940" s="47" t="s">
        <v>162</v>
      </c>
      <c r="N2940" s="46"/>
    </row>
    <row r="2941" spans="1:14" s="23" customFormat="1" ht="14.25" customHeight="1">
      <c r="A2941" s="115"/>
      <c r="B2941" s="308" t="str">
        <f>IF(A2941="","",VLOOKUP(A2941,'Project Budget vs Exp'!$B$9:$G$52,2,FALSE))</f>
        <v/>
      </c>
      <c r="C2941" s="117"/>
      <c r="D2941" s="116"/>
      <c r="E2941" s="118"/>
      <c r="F2941" s="119"/>
      <c r="G2941" s="120"/>
      <c r="H2941" s="120"/>
      <c r="I2941" s="418">
        <f t="shared" si="46"/>
        <v>0</v>
      </c>
      <c r="J2941" s="331"/>
      <c r="K2941" s="332">
        <f>IFERROR(SUM(C2941/'Transfers of Funds'!$F$57),0)</f>
        <v>0</v>
      </c>
      <c r="L2941" s="21"/>
      <c r="M2941" s="47" t="s">
        <v>162</v>
      </c>
      <c r="N2941" s="46"/>
    </row>
    <row r="2942" spans="1:14" s="23" customFormat="1" ht="14.25" customHeight="1">
      <c r="A2942" s="115"/>
      <c r="B2942" s="308" t="str">
        <f>IF(A2942="","",VLOOKUP(A2942,'Project Budget vs Exp'!$B$9:$G$52,2,FALSE))</f>
        <v/>
      </c>
      <c r="C2942" s="117"/>
      <c r="D2942" s="116"/>
      <c r="E2942" s="118"/>
      <c r="F2942" s="119"/>
      <c r="G2942" s="120"/>
      <c r="H2942" s="120"/>
      <c r="I2942" s="418">
        <f t="shared" si="46"/>
        <v>0</v>
      </c>
      <c r="J2942" s="331"/>
      <c r="K2942" s="332">
        <f>IFERROR(SUM(C2942/'Transfers of Funds'!$F$57),0)</f>
        <v>0</v>
      </c>
      <c r="L2942" s="21"/>
      <c r="M2942" s="47" t="s">
        <v>162</v>
      </c>
      <c r="N2942" s="46"/>
    </row>
    <row r="2943" spans="1:14" s="23" customFormat="1" ht="14.25" customHeight="1">
      <c r="A2943" s="115"/>
      <c r="B2943" s="308" t="str">
        <f>IF(A2943="","",VLOOKUP(A2943,'Project Budget vs Exp'!$B$9:$G$52,2,FALSE))</f>
        <v/>
      </c>
      <c r="C2943" s="117"/>
      <c r="D2943" s="116"/>
      <c r="E2943" s="118"/>
      <c r="F2943" s="119"/>
      <c r="G2943" s="120"/>
      <c r="H2943" s="120"/>
      <c r="I2943" s="418">
        <f t="shared" si="46"/>
        <v>0</v>
      </c>
      <c r="J2943" s="331"/>
      <c r="K2943" s="332">
        <f>IFERROR(SUM(C2943/'Transfers of Funds'!$F$57),0)</f>
        <v>0</v>
      </c>
      <c r="L2943" s="21"/>
      <c r="M2943" s="47" t="s">
        <v>162</v>
      </c>
      <c r="N2943" s="46"/>
    </row>
    <row r="2944" spans="1:14" s="23" customFormat="1" ht="14.25" customHeight="1">
      <c r="A2944" s="115"/>
      <c r="B2944" s="308" t="str">
        <f>IF(A2944="","",VLOOKUP(A2944,'Project Budget vs Exp'!$B$9:$G$52,2,FALSE))</f>
        <v/>
      </c>
      <c r="C2944" s="117"/>
      <c r="D2944" s="116"/>
      <c r="E2944" s="118"/>
      <c r="F2944" s="119"/>
      <c r="G2944" s="120"/>
      <c r="H2944" s="120"/>
      <c r="I2944" s="418">
        <f t="shared" si="46"/>
        <v>0</v>
      </c>
      <c r="J2944" s="331"/>
      <c r="K2944" s="332">
        <f>IFERROR(SUM(C2944/'Transfers of Funds'!$F$57),0)</f>
        <v>0</v>
      </c>
      <c r="L2944" s="21"/>
      <c r="M2944" s="47" t="s">
        <v>162</v>
      </c>
      <c r="N2944" s="46"/>
    </row>
    <row r="2945" spans="1:14" s="23" customFormat="1" ht="14.25" customHeight="1">
      <c r="A2945" s="115"/>
      <c r="B2945" s="308" t="str">
        <f>IF(A2945="","",VLOOKUP(A2945,'Project Budget vs Exp'!$B$9:$G$52,2,FALSE))</f>
        <v/>
      </c>
      <c r="C2945" s="117"/>
      <c r="D2945" s="116"/>
      <c r="E2945" s="118"/>
      <c r="F2945" s="119"/>
      <c r="G2945" s="120"/>
      <c r="H2945" s="120"/>
      <c r="I2945" s="418">
        <f t="shared" si="46"/>
        <v>0</v>
      </c>
      <c r="J2945" s="331"/>
      <c r="K2945" s="332">
        <f>IFERROR(SUM(C2945/'Transfers of Funds'!$F$57),0)</f>
        <v>0</v>
      </c>
      <c r="L2945" s="21"/>
      <c r="M2945" s="47" t="s">
        <v>162</v>
      </c>
      <c r="N2945" s="46"/>
    </row>
    <row r="2946" spans="1:14" s="23" customFormat="1" ht="14.25" customHeight="1">
      <c r="A2946" s="115"/>
      <c r="B2946" s="308" t="str">
        <f>IF(A2946="","",VLOOKUP(A2946,'Project Budget vs Exp'!$B$9:$G$52,2,FALSE))</f>
        <v/>
      </c>
      <c r="C2946" s="117"/>
      <c r="D2946" s="116"/>
      <c r="E2946" s="118"/>
      <c r="F2946" s="119"/>
      <c r="G2946" s="120"/>
      <c r="H2946" s="120"/>
      <c r="I2946" s="418">
        <f t="shared" si="46"/>
        <v>0</v>
      </c>
      <c r="J2946" s="331"/>
      <c r="K2946" s="332">
        <f>IFERROR(SUM(C2946/'Transfers of Funds'!$F$57),0)</f>
        <v>0</v>
      </c>
      <c r="L2946" s="21"/>
      <c r="M2946" s="47" t="s">
        <v>162</v>
      </c>
      <c r="N2946" s="46"/>
    </row>
    <row r="2947" spans="1:14" s="23" customFormat="1" ht="14.25" customHeight="1">
      <c r="A2947" s="115"/>
      <c r="B2947" s="308" t="str">
        <f>IF(A2947="","",VLOOKUP(A2947,'Project Budget vs Exp'!$B$9:$G$52,2,FALSE))</f>
        <v/>
      </c>
      <c r="C2947" s="117"/>
      <c r="D2947" s="116"/>
      <c r="E2947" s="118"/>
      <c r="F2947" s="119"/>
      <c r="G2947" s="120"/>
      <c r="H2947" s="120"/>
      <c r="I2947" s="418">
        <f t="shared" si="46"/>
        <v>0</v>
      </c>
      <c r="J2947" s="331"/>
      <c r="K2947" s="332">
        <f>IFERROR(SUM(C2947/'Transfers of Funds'!$F$57),0)</f>
        <v>0</v>
      </c>
      <c r="L2947" s="21"/>
      <c r="M2947" s="47" t="s">
        <v>162</v>
      </c>
      <c r="N2947" s="46"/>
    </row>
    <row r="2948" spans="1:14" s="23" customFormat="1" ht="14.25" customHeight="1">
      <c r="A2948" s="115"/>
      <c r="B2948" s="308" t="str">
        <f>IF(A2948="","",VLOOKUP(A2948,'Project Budget vs Exp'!$B$9:$G$52,2,FALSE))</f>
        <v/>
      </c>
      <c r="C2948" s="117"/>
      <c r="D2948" s="116"/>
      <c r="E2948" s="118"/>
      <c r="F2948" s="119"/>
      <c r="G2948" s="120"/>
      <c r="H2948" s="120"/>
      <c r="I2948" s="418">
        <f t="shared" si="46"/>
        <v>0</v>
      </c>
      <c r="J2948" s="331"/>
      <c r="K2948" s="332">
        <f>IFERROR(SUM(C2948/'Transfers of Funds'!$F$57),0)</f>
        <v>0</v>
      </c>
      <c r="L2948" s="21"/>
      <c r="M2948" s="47" t="s">
        <v>162</v>
      </c>
      <c r="N2948" s="46"/>
    </row>
    <row r="2949" spans="1:14" s="23" customFormat="1" ht="14.25" customHeight="1">
      <c r="A2949" s="115"/>
      <c r="B2949" s="308" t="str">
        <f>IF(A2949="","",VLOOKUP(A2949,'Project Budget vs Exp'!$B$9:$G$52,2,FALSE))</f>
        <v/>
      </c>
      <c r="C2949" s="117"/>
      <c r="D2949" s="116"/>
      <c r="E2949" s="118"/>
      <c r="F2949" s="119"/>
      <c r="G2949" s="120"/>
      <c r="H2949" s="120"/>
      <c r="I2949" s="418">
        <f t="shared" si="46"/>
        <v>0</v>
      </c>
      <c r="J2949" s="331"/>
      <c r="K2949" s="332">
        <f>IFERROR(SUM(C2949/'Transfers of Funds'!$F$57),0)</f>
        <v>0</v>
      </c>
      <c r="L2949" s="21"/>
      <c r="M2949" s="47" t="s">
        <v>162</v>
      </c>
      <c r="N2949" s="46"/>
    </row>
    <row r="2950" spans="1:14" s="23" customFormat="1" ht="14.25" customHeight="1">
      <c r="A2950" s="115"/>
      <c r="B2950" s="308" t="str">
        <f>IF(A2950="","",VLOOKUP(A2950,'Project Budget vs Exp'!$B$9:$G$52,2,FALSE))</f>
        <v/>
      </c>
      <c r="C2950" s="117"/>
      <c r="D2950" s="116"/>
      <c r="E2950" s="118"/>
      <c r="F2950" s="119"/>
      <c r="G2950" s="120"/>
      <c r="H2950" s="120"/>
      <c r="I2950" s="418">
        <f t="shared" si="46"/>
        <v>0</v>
      </c>
      <c r="J2950" s="331"/>
      <c r="K2950" s="332">
        <f>IFERROR(SUM(C2950/'Transfers of Funds'!$F$57),0)</f>
        <v>0</v>
      </c>
      <c r="L2950" s="21"/>
      <c r="M2950" s="47" t="s">
        <v>162</v>
      </c>
      <c r="N2950" s="46"/>
    </row>
    <row r="2951" spans="1:14" s="23" customFormat="1" ht="14.25" customHeight="1">
      <c r="A2951" s="115"/>
      <c r="B2951" s="308" t="str">
        <f>IF(A2951="","",VLOOKUP(A2951,'Project Budget vs Exp'!$B$9:$G$52,2,FALSE))</f>
        <v/>
      </c>
      <c r="C2951" s="117"/>
      <c r="D2951" s="116"/>
      <c r="E2951" s="118"/>
      <c r="F2951" s="119"/>
      <c r="G2951" s="120"/>
      <c r="H2951" s="120"/>
      <c r="I2951" s="418">
        <f t="shared" si="46"/>
        <v>0</v>
      </c>
      <c r="J2951" s="331"/>
      <c r="K2951" s="332">
        <f>IFERROR(SUM(C2951/'Transfers of Funds'!$F$57),0)</f>
        <v>0</v>
      </c>
      <c r="L2951" s="21"/>
      <c r="M2951" s="47" t="s">
        <v>162</v>
      </c>
      <c r="N2951" s="46"/>
    </row>
    <row r="2952" spans="1:14" s="23" customFormat="1" ht="14.25" customHeight="1">
      <c r="A2952" s="115"/>
      <c r="B2952" s="308" t="str">
        <f>IF(A2952="","",VLOOKUP(A2952,'Project Budget vs Exp'!$B$9:$G$52,2,FALSE))</f>
        <v/>
      </c>
      <c r="C2952" s="117"/>
      <c r="D2952" s="116"/>
      <c r="E2952" s="118"/>
      <c r="F2952" s="119"/>
      <c r="G2952" s="120"/>
      <c r="H2952" s="120"/>
      <c r="I2952" s="418">
        <f t="shared" si="46"/>
        <v>0</v>
      </c>
      <c r="J2952" s="331"/>
      <c r="K2952" s="332">
        <f>IFERROR(SUM(C2952/'Transfers of Funds'!$F$57),0)</f>
        <v>0</v>
      </c>
      <c r="L2952" s="21"/>
      <c r="M2952" s="47" t="s">
        <v>162</v>
      </c>
      <c r="N2952" s="46"/>
    </row>
    <row r="2953" spans="1:14" s="23" customFormat="1" ht="14.25" customHeight="1">
      <c r="A2953" s="115"/>
      <c r="B2953" s="308" t="str">
        <f>IF(A2953="","",VLOOKUP(A2953,'Project Budget vs Exp'!$B$9:$G$52,2,FALSE))</f>
        <v/>
      </c>
      <c r="C2953" s="117"/>
      <c r="D2953" s="116"/>
      <c r="E2953" s="118"/>
      <c r="F2953" s="119"/>
      <c r="G2953" s="120"/>
      <c r="H2953" s="120"/>
      <c r="I2953" s="418">
        <f t="shared" si="46"/>
        <v>0</v>
      </c>
      <c r="J2953" s="331"/>
      <c r="K2953" s="332">
        <f>IFERROR(SUM(C2953/'Transfers of Funds'!$F$57),0)</f>
        <v>0</v>
      </c>
      <c r="L2953" s="21"/>
      <c r="M2953" s="47" t="s">
        <v>162</v>
      </c>
      <c r="N2953" s="46"/>
    </row>
    <row r="2954" spans="1:14" s="23" customFormat="1" ht="14.25" customHeight="1">
      <c r="A2954" s="115"/>
      <c r="B2954" s="308" t="str">
        <f>IF(A2954="","",VLOOKUP(A2954,'Project Budget vs Exp'!$B$9:$G$52,2,FALSE))</f>
        <v/>
      </c>
      <c r="C2954" s="117"/>
      <c r="D2954" s="116"/>
      <c r="E2954" s="118"/>
      <c r="F2954" s="119"/>
      <c r="G2954" s="120"/>
      <c r="H2954" s="120"/>
      <c r="I2954" s="418">
        <f t="shared" si="46"/>
        <v>0</v>
      </c>
      <c r="J2954" s="331"/>
      <c r="K2954" s="332">
        <f>IFERROR(SUM(C2954/'Transfers of Funds'!$F$57),0)</f>
        <v>0</v>
      </c>
      <c r="L2954" s="21"/>
      <c r="M2954" s="47" t="s">
        <v>162</v>
      </c>
      <c r="N2954" s="46"/>
    </row>
    <row r="2955" spans="1:14" s="23" customFormat="1" ht="14.25" customHeight="1">
      <c r="A2955" s="115"/>
      <c r="B2955" s="308" t="str">
        <f>IF(A2955="","",VLOOKUP(A2955,'Project Budget vs Exp'!$B$9:$G$52,2,FALSE))</f>
        <v/>
      </c>
      <c r="C2955" s="117"/>
      <c r="D2955" s="116"/>
      <c r="E2955" s="118"/>
      <c r="F2955" s="119"/>
      <c r="G2955" s="120"/>
      <c r="H2955" s="120"/>
      <c r="I2955" s="418">
        <f t="shared" si="46"/>
        <v>0</v>
      </c>
      <c r="J2955" s="331"/>
      <c r="K2955" s="332">
        <f>IFERROR(SUM(C2955/'Transfers of Funds'!$F$57),0)</f>
        <v>0</v>
      </c>
      <c r="L2955" s="21"/>
      <c r="M2955" s="47" t="s">
        <v>162</v>
      </c>
      <c r="N2955" s="46"/>
    </row>
    <row r="2956" spans="1:14" s="23" customFormat="1" ht="14.25" customHeight="1">
      <c r="A2956" s="115"/>
      <c r="B2956" s="308" t="str">
        <f>IF(A2956="","",VLOOKUP(A2956,'Project Budget vs Exp'!$B$9:$G$52,2,FALSE))</f>
        <v/>
      </c>
      <c r="C2956" s="117"/>
      <c r="D2956" s="116"/>
      <c r="E2956" s="118"/>
      <c r="F2956" s="119"/>
      <c r="G2956" s="120"/>
      <c r="H2956" s="120"/>
      <c r="I2956" s="418">
        <f t="shared" si="46"/>
        <v>0</v>
      </c>
      <c r="J2956" s="331"/>
      <c r="K2956" s="332">
        <f>IFERROR(SUM(C2956/'Transfers of Funds'!$F$57),0)</f>
        <v>0</v>
      </c>
      <c r="L2956" s="21"/>
      <c r="M2956" s="47" t="s">
        <v>162</v>
      </c>
      <c r="N2956" s="46"/>
    </row>
    <row r="2957" spans="1:14" s="23" customFormat="1" ht="14.25" customHeight="1">
      <c r="A2957" s="115"/>
      <c r="B2957" s="308" t="str">
        <f>IF(A2957="","",VLOOKUP(A2957,'Project Budget vs Exp'!$B$9:$G$52,2,FALSE))</f>
        <v/>
      </c>
      <c r="C2957" s="117"/>
      <c r="D2957" s="116"/>
      <c r="E2957" s="118"/>
      <c r="F2957" s="119"/>
      <c r="G2957" s="120"/>
      <c r="H2957" s="120"/>
      <c r="I2957" s="418">
        <f t="shared" si="46"/>
        <v>0</v>
      </c>
      <c r="J2957" s="331"/>
      <c r="K2957" s="332">
        <f>IFERROR(SUM(C2957/'Transfers of Funds'!$F$57),0)</f>
        <v>0</v>
      </c>
      <c r="L2957" s="21"/>
      <c r="M2957" s="47" t="s">
        <v>162</v>
      </c>
      <c r="N2957" s="46"/>
    </row>
    <row r="2958" spans="1:14" s="23" customFormat="1" ht="14.25" customHeight="1">
      <c r="A2958" s="115"/>
      <c r="B2958" s="308" t="str">
        <f>IF(A2958="","",VLOOKUP(A2958,'Project Budget vs Exp'!$B$9:$G$52,2,FALSE))</f>
        <v/>
      </c>
      <c r="C2958" s="117"/>
      <c r="D2958" s="116"/>
      <c r="E2958" s="118"/>
      <c r="F2958" s="119"/>
      <c r="G2958" s="120"/>
      <c r="H2958" s="120"/>
      <c r="I2958" s="418">
        <f t="shared" si="46"/>
        <v>0</v>
      </c>
      <c r="J2958" s="331"/>
      <c r="K2958" s="332">
        <f>IFERROR(SUM(C2958/'Transfers of Funds'!$F$57),0)</f>
        <v>0</v>
      </c>
      <c r="L2958" s="21"/>
      <c r="M2958" s="47" t="s">
        <v>162</v>
      </c>
      <c r="N2958" s="46"/>
    </row>
    <row r="2959" spans="1:14" s="23" customFormat="1" ht="14.25" customHeight="1">
      <c r="A2959" s="115"/>
      <c r="B2959" s="308" t="str">
        <f>IF(A2959="","",VLOOKUP(A2959,'Project Budget vs Exp'!$B$9:$G$52,2,FALSE))</f>
        <v/>
      </c>
      <c r="C2959" s="117"/>
      <c r="D2959" s="116"/>
      <c r="E2959" s="118"/>
      <c r="F2959" s="119"/>
      <c r="G2959" s="120"/>
      <c r="H2959" s="120"/>
      <c r="I2959" s="418">
        <f t="shared" si="46"/>
        <v>0</v>
      </c>
      <c r="J2959" s="331"/>
      <c r="K2959" s="332">
        <f>IFERROR(SUM(C2959/'Transfers of Funds'!$F$57),0)</f>
        <v>0</v>
      </c>
      <c r="L2959" s="21"/>
      <c r="M2959" s="47" t="s">
        <v>162</v>
      </c>
      <c r="N2959" s="46"/>
    </row>
    <row r="2960" spans="1:14" s="23" customFormat="1" ht="14.25" customHeight="1">
      <c r="A2960" s="115"/>
      <c r="B2960" s="308" t="str">
        <f>IF(A2960="","",VLOOKUP(A2960,'Project Budget vs Exp'!$B$9:$G$52,2,FALSE))</f>
        <v/>
      </c>
      <c r="C2960" s="117"/>
      <c r="D2960" s="116"/>
      <c r="E2960" s="118"/>
      <c r="F2960" s="119"/>
      <c r="G2960" s="120"/>
      <c r="H2960" s="120"/>
      <c r="I2960" s="418">
        <f t="shared" si="46"/>
        <v>0</v>
      </c>
      <c r="J2960" s="331"/>
      <c r="K2960" s="332">
        <f>IFERROR(SUM(C2960/'Transfers of Funds'!$F$57),0)</f>
        <v>0</v>
      </c>
      <c r="L2960" s="21"/>
      <c r="M2960" s="47" t="s">
        <v>162</v>
      </c>
      <c r="N2960" s="46"/>
    </row>
    <row r="2961" spans="1:14" s="23" customFormat="1" ht="14.25" customHeight="1">
      <c r="A2961" s="115"/>
      <c r="B2961" s="308" t="str">
        <f>IF(A2961="","",VLOOKUP(A2961,'Project Budget vs Exp'!$B$9:$G$52,2,FALSE))</f>
        <v/>
      </c>
      <c r="C2961" s="117"/>
      <c r="D2961" s="116"/>
      <c r="E2961" s="118"/>
      <c r="F2961" s="119"/>
      <c r="G2961" s="120"/>
      <c r="H2961" s="120"/>
      <c r="I2961" s="418">
        <f t="shared" si="46"/>
        <v>0</v>
      </c>
      <c r="J2961" s="331"/>
      <c r="K2961" s="332">
        <f>IFERROR(SUM(C2961/'Transfers of Funds'!$F$57),0)</f>
        <v>0</v>
      </c>
      <c r="L2961" s="21"/>
      <c r="M2961" s="47" t="s">
        <v>162</v>
      </c>
      <c r="N2961" s="46"/>
    </row>
    <row r="2962" spans="1:14" s="23" customFormat="1" ht="14.25" customHeight="1">
      <c r="A2962" s="121"/>
      <c r="B2962" s="308" t="str">
        <f>IF(A2962="","",VLOOKUP(A2962,'Project Budget vs Exp'!$B$9:$G$52,2,FALSE))</f>
        <v/>
      </c>
      <c r="C2962" s="122"/>
      <c r="D2962" s="123"/>
      <c r="E2962" s="124"/>
      <c r="F2962" s="125"/>
      <c r="G2962" s="126"/>
      <c r="H2962" s="126"/>
      <c r="I2962" s="419">
        <f t="shared" si="46"/>
        <v>0</v>
      </c>
      <c r="J2962" s="331"/>
      <c r="K2962" s="332">
        <f>IFERROR(SUM(C2962/'Transfers of Funds'!$F$57),0)</f>
        <v>0</v>
      </c>
      <c r="L2962" s="21"/>
      <c r="M2962" s="47" t="s">
        <v>162</v>
      </c>
      <c r="N2962" s="46"/>
    </row>
    <row r="2963" spans="1:14">
      <c r="A2963" s="169"/>
      <c r="B2963" s="308" t="str">
        <f>IF(A2963="","",VLOOKUP(A2963,'Project Budget vs Exp'!$B$9:$G$52,2,FALSE))</f>
        <v/>
      </c>
      <c r="C2963" s="171"/>
      <c r="D2963" s="172"/>
      <c r="E2963" s="173"/>
      <c r="F2963" s="174"/>
      <c r="G2963" s="175"/>
      <c r="H2963" s="175"/>
      <c r="I2963" s="334">
        <f t="shared" si="46"/>
        <v>0</v>
      </c>
      <c r="J2963" s="417"/>
      <c r="K2963" s="332">
        <f>IFERROR(SUM(C2963/'Transfers of Funds'!$F$57),0)</f>
        <v>0</v>
      </c>
      <c r="L2963" s="44"/>
      <c r="M2963" s="45" t="s">
        <v>162</v>
      </c>
      <c r="N2963" s="44"/>
    </row>
    <row r="2964" spans="1:14">
      <c r="A2964" s="169"/>
      <c r="B2964" s="308" t="str">
        <f>IF(A2964="","",VLOOKUP(A2964,'Project Budget vs Exp'!$B$9:$G$52,2,FALSE))</f>
        <v/>
      </c>
      <c r="C2964" s="171"/>
      <c r="D2964" s="172"/>
      <c r="E2964" s="173"/>
      <c r="F2964" s="174"/>
      <c r="G2964" s="175"/>
      <c r="H2964" s="175"/>
      <c r="I2964" s="334">
        <f t="shared" si="46"/>
        <v>0</v>
      </c>
      <c r="J2964" s="417"/>
      <c r="K2964" s="332">
        <f>IFERROR(SUM(C2964/'Transfers of Funds'!$F$57),0)</f>
        <v>0</v>
      </c>
      <c r="L2964" s="44"/>
      <c r="M2964" s="45" t="s">
        <v>162</v>
      </c>
      <c r="N2964" s="44"/>
    </row>
    <row r="2965" spans="1:14">
      <c r="A2965" s="169"/>
      <c r="B2965" s="308" t="str">
        <f>IF(A2965="","",VLOOKUP(A2965,'Project Budget vs Exp'!$B$9:$G$52,2,FALSE))</f>
        <v/>
      </c>
      <c r="C2965" s="171"/>
      <c r="D2965" s="172"/>
      <c r="E2965" s="173"/>
      <c r="F2965" s="174"/>
      <c r="G2965" s="175"/>
      <c r="H2965" s="175"/>
      <c r="I2965" s="334">
        <f t="shared" ref="I2965:I3028" si="47">IF(OR(F$4="EUR",F$4="USD",F$4="GBP",F$4="CAD",F$4="NZD",F$4="AUD"),K2965,C2965)</f>
        <v>0</v>
      </c>
      <c r="J2965" s="417"/>
      <c r="K2965" s="332">
        <f>IFERROR(SUM(C2965/'Transfers of Funds'!$F$57),0)</f>
        <v>0</v>
      </c>
      <c r="L2965" s="44"/>
      <c r="M2965" s="45" t="s">
        <v>162</v>
      </c>
      <c r="N2965" s="44"/>
    </row>
    <row r="2966" spans="1:14">
      <c r="A2966" s="169"/>
      <c r="B2966" s="308" t="str">
        <f>IF(A2966="","",VLOOKUP(A2966,'Project Budget vs Exp'!$B$9:$G$52,2,FALSE))</f>
        <v/>
      </c>
      <c r="C2966" s="171"/>
      <c r="D2966" s="172"/>
      <c r="E2966" s="173"/>
      <c r="F2966" s="174"/>
      <c r="G2966" s="175"/>
      <c r="H2966" s="175"/>
      <c r="I2966" s="334">
        <f t="shared" si="47"/>
        <v>0</v>
      </c>
      <c r="J2966" s="417"/>
      <c r="K2966" s="332">
        <f>IFERROR(SUM(C2966/'Transfers of Funds'!$F$57),0)</f>
        <v>0</v>
      </c>
      <c r="L2966" s="44"/>
      <c r="M2966" s="45" t="s">
        <v>162</v>
      </c>
      <c r="N2966" s="44"/>
    </row>
    <row r="2967" spans="1:14">
      <c r="A2967" s="169"/>
      <c r="B2967" s="308" t="str">
        <f>IF(A2967="","",VLOOKUP(A2967,'Project Budget vs Exp'!$B$9:$G$52,2,FALSE))</f>
        <v/>
      </c>
      <c r="C2967" s="171"/>
      <c r="D2967" s="172"/>
      <c r="E2967" s="173"/>
      <c r="F2967" s="174"/>
      <c r="G2967" s="175"/>
      <c r="H2967" s="175"/>
      <c r="I2967" s="334">
        <f t="shared" si="47"/>
        <v>0</v>
      </c>
      <c r="J2967" s="417"/>
      <c r="K2967" s="332">
        <f>IFERROR(SUM(C2967/'Transfers of Funds'!$F$57),0)</f>
        <v>0</v>
      </c>
      <c r="L2967" s="44"/>
      <c r="M2967" s="45" t="s">
        <v>162</v>
      </c>
      <c r="N2967" s="44"/>
    </row>
    <row r="2968" spans="1:14">
      <c r="A2968" s="169"/>
      <c r="B2968" s="308" t="str">
        <f>IF(A2968="","",VLOOKUP(A2968,'Project Budget vs Exp'!$B$9:$G$52,2,FALSE))</f>
        <v/>
      </c>
      <c r="C2968" s="171"/>
      <c r="D2968" s="172"/>
      <c r="E2968" s="173"/>
      <c r="F2968" s="174"/>
      <c r="G2968" s="175"/>
      <c r="H2968" s="175"/>
      <c r="I2968" s="334">
        <f t="shared" si="47"/>
        <v>0</v>
      </c>
      <c r="J2968" s="417"/>
      <c r="K2968" s="332">
        <f>IFERROR(SUM(C2968/'Transfers of Funds'!$F$57),0)</f>
        <v>0</v>
      </c>
      <c r="L2968" s="44"/>
      <c r="M2968" s="45" t="s">
        <v>162</v>
      </c>
      <c r="N2968" s="44"/>
    </row>
    <row r="2969" spans="1:14">
      <c r="A2969" s="169"/>
      <c r="B2969" s="308" t="str">
        <f>IF(A2969="","",VLOOKUP(A2969,'Project Budget vs Exp'!$B$9:$G$52,2,FALSE))</f>
        <v/>
      </c>
      <c r="C2969" s="171"/>
      <c r="D2969" s="172"/>
      <c r="E2969" s="173"/>
      <c r="F2969" s="174"/>
      <c r="G2969" s="175"/>
      <c r="H2969" s="175"/>
      <c r="I2969" s="334">
        <f t="shared" si="47"/>
        <v>0</v>
      </c>
      <c r="J2969" s="417"/>
      <c r="K2969" s="332">
        <f>IFERROR(SUM(C2969/'Transfers of Funds'!$F$57),0)</f>
        <v>0</v>
      </c>
      <c r="L2969" s="44"/>
      <c r="M2969" s="45" t="s">
        <v>162</v>
      </c>
      <c r="N2969" s="44"/>
    </row>
    <row r="2970" spans="1:14">
      <c r="A2970" s="169"/>
      <c r="B2970" s="308" t="str">
        <f>IF(A2970="","",VLOOKUP(A2970,'Project Budget vs Exp'!$B$9:$G$52,2,FALSE))</f>
        <v/>
      </c>
      <c r="C2970" s="171"/>
      <c r="D2970" s="172"/>
      <c r="E2970" s="173"/>
      <c r="F2970" s="174"/>
      <c r="G2970" s="175"/>
      <c r="H2970" s="175"/>
      <c r="I2970" s="334">
        <f t="shared" si="47"/>
        <v>0</v>
      </c>
      <c r="J2970" s="417"/>
      <c r="K2970" s="332">
        <f>IFERROR(SUM(C2970/'Transfers of Funds'!$F$57),0)</f>
        <v>0</v>
      </c>
      <c r="L2970" s="44"/>
      <c r="M2970" s="45" t="s">
        <v>162</v>
      </c>
      <c r="N2970" s="44"/>
    </row>
    <row r="2971" spans="1:14">
      <c r="A2971" s="169"/>
      <c r="B2971" s="308" t="str">
        <f>IF(A2971="","",VLOOKUP(A2971,'Project Budget vs Exp'!$B$9:$G$52,2,FALSE))</f>
        <v/>
      </c>
      <c r="C2971" s="171"/>
      <c r="D2971" s="172"/>
      <c r="E2971" s="173"/>
      <c r="F2971" s="174"/>
      <c r="G2971" s="175"/>
      <c r="H2971" s="175"/>
      <c r="I2971" s="334">
        <f t="shared" si="47"/>
        <v>0</v>
      </c>
      <c r="J2971" s="417"/>
      <c r="K2971" s="332">
        <f>IFERROR(SUM(C2971/'Transfers of Funds'!$F$57),0)</f>
        <v>0</v>
      </c>
      <c r="L2971" s="44"/>
      <c r="M2971" s="45" t="s">
        <v>162</v>
      </c>
      <c r="N2971" s="44"/>
    </row>
    <row r="2972" spans="1:14">
      <c r="A2972" s="169"/>
      <c r="B2972" s="308" t="str">
        <f>IF(A2972="","",VLOOKUP(A2972,'Project Budget vs Exp'!$B$9:$G$52,2,FALSE))</f>
        <v/>
      </c>
      <c r="C2972" s="171"/>
      <c r="D2972" s="172"/>
      <c r="E2972" s="173"/>
      <c r="F2972" s="174"/>
      <c r="G2972" s="175"/>
      <c r="H2972" s="175"/>
      <c r="I2972" s="334">
        <f t="shared" si="47"/>
        <v>0</v>
      </c>
      <c r="J2972" s="417"/>
      <c r="K2972" s="332">
        <f>IFERROR(SUM(C2972/'Transfers of Funds'!$F$57),0)</f>
        <v>0</v>
      </c>
      <c r="L2972" s="44"/>
      <c r="M2972" s="45" t="s">
        <v>162</v>
      </c>
      <c r="N2972" s="44"/>
    </row>
    <row r="2973" spans="1:14">
      <c r="A2973" s="169"/>
      <c r="B2973" s="308" t="str">
        <f>IF(A2973="","",VLOOKUP(A2973,'Project Budget vs Exp'!$B$9:$G$52,2,FALSE))</f>
        <v/>
      </c>
      <c r="C2973" s="171"/>
      <c r="D2973" s="172"/>
      <c r="E2973" s="173"/>
      <c r="F2973" s="174"/>
      <c r="G2973" s="175"/>
      <c r="H2973" s="175"/>
      <c r="I2973" s="334">
        <f t="shared" si="47"/>
        <v>0</v>
      </c>
      <c r="J2973" s="417"/>
      <c r="K2973" s="332">
        <f>IFERROR(SUM(C2973/'Transfers of Funds'!$F$57),0)</f>
        <v>0</v>
      </c>
      <c r="L2973" s="44"/>
      <c r="M2973" s="45" t="s">
        <v>162</v>
      </c>
      <c r="N2973" s="44"/>
    </row>
    <row r="2974" spans="1:14">
      <c r="A2974" s="169"/>
      <c r="B2974" s="308" t="str">
        <f>IF(A2974="","",VLOOKUP(A2974,'Project Budget vs Exp'!$B$9:$G$52,2,FALSE))</f>
        <v/>
      </c>
      <c r="C2974" s="171"/>
      <c r="D2974" s="172"/>
      <c r="E2974" s="173"/>
      <c r="F2974" s="174"/>
      <c r="G2974" s="175"/>
      <c r="H2974" s="175"/>
      <c r="I2974" s="334">
        <f t="shared" si="47"/>
        <v>0</v>
      </c>
      <c r="J2974" s="417"/>
      <c r="K2974" s="332">
        <f>IFERROR(SUM(C2974/'Transfers of Funds'!$F$57),0)</f>
        <v>0</v>
      </c>
      <c r="L2974" s="44"/>
      <c r="M2974" s="45" t="s">
        <v>162</v>
      </c>
      <c r="N2974" s="44"/>
    </row>
    <row r="2975" spans="1:14">
      <c r="A2975" s="169"/>
      <c r="B2975" s="308" t="str">
        <f>IF(A2975="","",VLOOKUP(A2975,'Project Budget vs Exp'!$B$9:$G$52,2,FALSE))</f>
        <v/>
      </c>
      <c r="C2975" s="171"/>
      <c r="D2975" s="172"/>
      <c r="E2975" s="173"/>
      <c r="F2975" s="174"/>
      <c r="G2975" s="175"/>
      <c r="H2975" s="175"/>
      <c r="I2975" s="334">
        <f t="shared" si="47"/>
        <v>0</v>
      </c>
      <c r="J2975" s="417"/>
      <c r="K2975" s="332">
        <f>IFERROR(SUM(C2975/'Transfers of Funds'!$F$57),0)</f>
        <v>0</v>
      </c>
      <c r="L2975" s="44"/>
      <c r="M2975" s="45" t="s">
        <v>162</v>
      </c>
      <c r="N2975" s="44"/>
    </row>
    <row r="2976" spans="1:14">
      <c r="A2976" s="169"/>
      <c r="B2976" s="308" t="str">
        <f>IF(A2976="","",VLOOKUP(A2976,'Project Budget vs Exp'!$B$9:$G$52,2,FALSE))</f>
        <v/>
      </c>
      <c r="C2976" s="171"/>
      <c r="D2976" s="172"/>
      <c r="E2976" s="173"/>
      <c r="F2976" s="174"/>
      <c r="G2976" s="175"/>
      <c r="H2976" s="175"/>
      <c r="I2976" s="334">
        <f t="shared" si="47"/>
        <v>0</v>
      </c>
      <c r="J2976" s="417"/>
      <c r="K2976" s="332">
        <f>IFERROR(SUM(C2976/'Transfers of Funds'!$F$57),0)</f>
        <v>0</v>
      </c>
      <c r="L2976" s="44"/>
      <c r="M2976" s="45" t="s">
        <v>162</v>
      </c>
      <c r="N2976" s="44"/>
    </row>
    <row r="2977" spans="1:14">
      <c r="A2977" s="169"/>
      <c r="B2977" s="308" t="str">
        <f>IF(A2977="","",VLOOKUP(A2977,'Project Budget vs Exp'!$B$9:$G$52,2,FALSE))</f>
        <v/>
      </c>
      <c r="C2977" s="171"/>
      <c r="D2977" s="172"/>
      <c r="E2977" s="173"/>
      <c r="F2977" s="174"/>
      <c r="G2977" s="175"/>
      <c r="H2977" s="175"/>
      <c r="I2977" s="334">
        <f t="shared" si="47"/>
        <v>0</v>
      </c>
      <c r="J2977" s="417"/>
      <c r="K2977" s="332">
        <f>IFERROR(SUM(C2977/'Transfers of Funds'!$F$57),0)</f>
        <v>0</v>
      </c>
      <c r="L2977" s="44"/>
      <c r="M2977" s="45" t="s">
        <v>162</v>
      </c>
      <c r="N2977" s="44"/>
    </row>
    <row r="2978" spans="1:14">
      <c r="A2978" s="169"/>
      <c r="B2978" s="308" t="str">
        <f>IF(A2978="","",VLOOKUP(A2978,'Project Budget vs Exp'!$B$9:$G$52,2,FALSE))</f>
        <v/>
      </c>
      <c r="C2978" s="171"/>
      <c r="D2978" s="172"/>
      <c r="E2978" s="173"/>
      <c r="F2978" s="174"/>
      <c r="G2978" s="175"/>
      <c r="H2978" s="175"/>
      <c r="I2978" s="334">
        <f t="shared" si="47"/>
        <v>0</v>
      </c>
      <c r="J2978" s="417"/>
      <c r="K2978" s="332">
        <f>IFERROR(SUM(C2978/'Transfers of Funds'!$F$57),0)</f>
        <v>0</v>
      </c>
      <c r="L2978" s="44"/>
      <c r="M2978" s="45" t="s">
        <v>162</v>
      </c>
      <c r="N2978" s="44"/>
    </row>
    <row r="2979" spans="1:14">
      <c r="A2979" s="169"/>
      <c r="B2979" s="308" t="str">
        <f>IF(A2979="","",VLOOKUP(A2979,'Project Budget vs Exp'!$B$9:$G$52,2,FALSE))</f>
        <v/>
      </c>
      <c r="C2979" s="171"/>
      <c r="D2979" s="172"/>
      <c r="E2979" s="173"/>
      <c r="F2979" s="174"/>
      <c r="G2979" s="175"/>
      <c r="H2979" s="175"/>
      <c r="I2979" s="334">
        <f t="shared" si="47"/>
        <v>0</v>
      </c>
      <c r="J2979" s="417"/>
      <c r="K2979" s="332">
        <f>IFERROR(SUM(C2979/'Transfers of Funds'!$F$57),0)</f>
        <v>0</v>
      </c>
      <c r="L2979" s="44"/>
      <c r="M2979" s="45" t="s">
        <v>162</v>
      </c>
      <c r="N2979" s="44"/>
    </row>
    <row r="2980" spans="1:14">
      <c r="A2980" s="169"/>
      <c r="B2980" s="308" t="str">
        <f>IF(A2980="","",VLOOKUP(A2980,'Project Budget vs Exp'!$B$9:$G$52,2,FALSE))</f>
        <v/>
      </c>
      <c r="C2980" s="171"/>
      <c r="D2980" s="172"/>
      <c r="E2980" s="173"/>
      <c r="F2980" s="174"/>
      <c r="G2980" s="175"/>
      <c r="H2980" s="175"/>
      <c r="I2980" s="334">
        <f t="shared" si="47"/>
        <v>0</v>
      </c>
      <c r="J2980" s="417"/>
      <c r="K2980" s="332">
        <f>IFERROR(SUM(C2980/'Transfers of Funds'!$F$57),0)</f>
        <v>0</v>
      </c>
      <c r="L2980" s="44"/>
      <c r="M2980" s="45" t="s">
        <v>162</v>
      </c>
      <c r="N2980" s="44"/>
    </row>
    <row r="2981" spans="1:14">
      <c r="A2981" s="169"/>
      <c r="B2981" s="308" t="str">
        <f>IF(A2981="","",VLOOKUP(A2981,'Project Budget vs Exp'!$B$9:$G$52,2,FALSE))</f>
        <v/>
      </c>
      <c r="C2981" s="171"/>
      <c r="D2981" s="172"/>
      <c r="E2981" s="173"/>
      <c r="F2981" s="174"/>
      <c r="G2981" s="175"/>
      <c r="H2981" s="175"/>
      <c r="I2981" s="334">
        <f t="shared" si="47"/>
        <v>0</v>
      </c>
      <c r="J2981" s="417"/>
      <c r="K2981" s="332">
        <f>IFERROR(SUM(C2981/'Transfers of Funds'!$F$57),0)</f>
        <v>0</v>
      </c>
      <c r="L2981" s="44"/>
      <c r="M2981" s="45" t="s">
        <v>162</v>
      </c>
      <c r="N2981" s="44"/>
    </row>
    <row r="2982" spans="1:14">
      <c r="A2982" s="169"/>
      <c r="B2982" s="308" t="str">
        <f>IF(A2982="","",VLOOKUP(A2982,'Project Budget vs Exp'!$B$9:$G$52,2,FALSE))</f>
        <v/>
      </c>
      <c r="C2982" s="171"/>
      <c r="D2982" s="172"/>
      <c r="E2982" s="173"/>
      <c r="F2982" s="174"/>
      <c r="G2982" s="175"/>
      <c r="H2982" s="175"/>
      <c r="I2982" s="334">
        <f t="shared" si="47"/>
        <v>0</v>
      </c>
      <c r="J2982" s="417"/>
      <c r="K2982" s="332">
        <f>IFERROR(SUM(C2982/'Transfers of Funds'!$F$57),0)</f>
        <v>0</v>
      </c>
      <c r="L2982" s="44"/>
      <c r="M2982" s="45" t="s">
        <v>162</v>
      </c>
      <c r="N2982" s="44"/>
    </row>
    <row r="2983" spans="1:14">
      <c r="A2983" s="169"/>
      <c r="B2983" s="308" t="str">
        <f>IF(A2983="","",VLOOKUP(A2983,'Project Budget vs Exp'!$B$9:$G$52,2,FALSE))</f>
        <v/>
      </c>
      <c r="C2983" s="171"/>
      <c r="D2983" s="172"/>
      <c r="E2983" s="173"/>
      <c r="F2983" s="174"/>
      <c r="G2983" s="175"/>
      <c r="H2983" s="175"/>
      <c r="I2983" s="334">
        <f t="shared" si="47"/>
        <v>0</v>
      </c>
      <c r="J2983" s="417"/>
      <c r="K2983" s="332">
        <f>IFERROR(SUM(C2983/'Transfers of Funds'!$F$57),0)</f>
        <v>0</v>
      </c>
      <c r="L2983" s="44"/>
      <c r="M2983" s="45" t="s">
        <v>162</v>
      </c>
      <c r="N2983" s="44"/>
    </row>
    <row r="2984" spans="1:14">
      <c r="A2984" s="169"/>
      <c r="B2984" s="308" t="str">
        <f>IF(A2984="","",VLOOKUP(A2984,'Project Budget vs Exp'!$B$9:$G$52,2,FALSE))</f>
        <v/>
      </c>
      <c r="C2984" s="171"/>
      <c r="D2984" s="172"/>
      <c r="E2984" s="173"/>
      <c r="F2984" s="174"/>
      <c r="G2984" s="175"/>
      <c r="H2984" s="175"/>
      <c r="I2984" s="334">
        <f t="shared" si="47"/>
        <v>0</v>
      </c>
      <c r="J2984" s="417"/>
      <c r="K2984" s="332">
        <f>IFERROR(SUM(C2984/'Transfers of Funds'!$F$57),0)</f>
        <v>0</v>
      </c>
      <c r="L2984" s="44"/>
      <c r="M2984" s="45" t="s">
        <v>162</v>
      </c>
      <c r="N2984" s="44"/>
    </row>
    <row r="2985" spans="1:14">
      <c r="A2985" s="169"/>
      <c r="B2985" s="308" t="str">
        <f>IF(A2985="","",VLOOKUP(A2985,'Project Budget vs Exp'!$B$9:$G$52,2,FALSE))</f>
        <v/>
      </c>
      <c r="C2985" s="171"/>
      <c r="D2985" s="172"/>
      <c r="E2985" s="173"/>
      <c r="F2985" s="174"/>
      <c r="G2985" s="175"/>
      <c r="H2985" s="175"/>
      <c r="I2985" s="334">
        <f t="shared" si="47"/>
        <v>0</v>
      </c>
      <c r="J2985" s="417"/>
      <c r="K2985" s="332">
        <f>IFERROR(SUM(C2985/'Transfers of Funds'!$F$57),0)</f>
        <v>0</v>
      </c>
      <c r="L2985" s="44"/>
      <c r="M2985" s="45" t="s">
        <v>162</v>
      </c>
      <c r="N2985" s="44"/>
    </row>
    <row r="2986" spans="1:14">
      <c r="A2986" s="169"/>
      <c r="B2986" s="308" t="str">
        <f>IF(A2986="","",VLOOKUP(A2986,'Project Budget vs Exp'!$B$9:$G$52,2,FALSE))</f>
        <v/>
      </c>
      <c r="C2986" s="171"/>
      <c r="D2986" s="172"/>
      <c r="E2986" s="173"/>
      <c r="F2986" s="174"/>
      <c r="G2986" s="175"/>
      <c r="H2986" s="175"/>
      <c r="I2986" s="334">
        <f t="shared" si="47"/>
        <v>0</v>
      </c>
      <c r="J2986" s="417"/>
      <c r="K2986" s="332">
        <f>IFERROR(SUM(C2986/'Transfers of Funds'!$F$57),0)</f>
        <v>0</v>
      </c>
      <c r="L2986" s="44"/>
      <c r="M2986" s="45" t="s">
        <v>162</v>
      </c>
      <c r="N2986" s="44"/>
    </row>
    <row r="2987" spans="1:14">
      <c r="A2987" s="169"/>
      <c r="B2987" s="308" t="str">
        <f>IF(A2987="","",VLOOKUP(A2987,'Project Budget vs Exp'!$B$9:$G$52,2,FALSE))</f>
        <v/>
      </c>
      <c r="C2987" s="171"/>
      <c r="D2987" s="172"/>
      <c r="E2987" s="173"/>
      <c r="F2987" s="174"/>
      <c r="G2987" s="175"/>
      <c r="H2987" s="175"/>
      <c r="I2987" s="334">
        <f t="shared" si="47"/>
        <v>0</v>
      </c>
      <c r="J2987" s="417"/>
      <c r="K2987" s="332">
        <f>IFERROR(SUM(C2987/'Transfers of Funds'!$F$57),0)</f>
        <v>0</v>
      </c>
      <c r="L2987" s="44"/>
      <c r="M2987" s="45" t="s">
        <v>162</v>
      </c>
      <c r="N2987" s="44"/>
    </row>
    <row r="2988" spans="1:14">
      <c r="A2988" s="169"/>
      <c r="B2988" s="308" t="str">
        <f>IF(A2988="","",VLOOKUP(A2988,'Project Budget vs Exp'!$B$9:$G$52,2,FALSE))</f>
        <v/>
      </c>
      <c r="C2988" s="171"/>
      <c r="D2988" s="172"/>
      <c r="E2988" s="173"/>
      <c r="F2988" s="174"/>
      <c r="G2988" s="175"/>
      <c r="H2988" s="175"/>
      <c r="I2988" s="334">
        <f t="shared" si="47"/>
        <v>0</v>
      </c>
      <c r="J2988" s="417"/>
      <c r="K2988" s="332">
        <f>IFERROR(SUM(C2988/'Transfers of Funds'!$F$57),0)</f>
        <v>0</v>
      </c>
      <c r="L2988" s="44"/>
      <c r="M2988" s="45" t="s">
        <v>162</v>
      </c>
      <c r="N2988" s="44"/>
    </row>
    <row r="2989" spans="1:14">
      <c r="A2989" s="169"/>
      <c r="B2989" s="308" t="str">
        <f>IF(A2989="","",VLOOKUP(A2989,'Project Budget vs Exp'!$B$9:$G$52,2,FALSE))</f>
        <v/>
      </c>
      <c r="C2989" s="171"/>
      <c r="D2989" s="172"/>
      <c r="E2989" s="173"/>
      <c r="F2989" s="174"/>
      <c r="G2989" s="175"/>
      <c r="H2989" s="175"/>
      <c r="I2989" s="334">
        <f t="shared" si="47"/>
        <v>0</v>
      </c>
      <c r="J2989" s="417"/>
      <c r="K2989" s="332">
        <f>IFERROR(SUM(C2989/'Transfers of Funds'!$F$57),0)</f>
        <v>0</v>
      </c>
      <c r="L2989" s="44"/>
      <c r="M2989" s="45" t="s">
        <v>162</v>
      </c>
      <c r="N2989" s="44"/>
    </row>
    <row r="2990" spans="1:14">
      <c r="A2990" s="169"/>
      <c r="B2990" s="308" t="str">
        <f>IF(A2990="","",VLOOKUP(A2990,'Project Budget vs Exp'!$B$9:$G$52,2,FALSE))</f>
        <v/>
      </c>
      <c r="C2990" s="171"/>
      <c r="D2990" s="172"/>
      <c r="E2990" s="173"/>
      <c r="F2990" s="174"/>
      <c r="G2990" s="175"/>
      <c r="H2990" s="175"/>
      <c r="I2990" s="334">
        <f t="shared" si="47"/>
        <v>0</v>
      </c>
      <c r="J2990" s="417"/>
      <c r="K2990" s="332">
        <f>IFERROR(SUM(C2990/'Transfers of Funds'!$F$57),0)</f>
        <v>0</v>
      </c>
      <c r="L2990" s="44"/>
      <c r="M2990" s="45" t="s">
        <v>162</v>
      </c>
      <c r="N2990" s="44"/>
    </row>
    <row r="2991" spans="1:14">
      <c r="A2991" s="169"/>
      <c r="B2991" s="308" t="str">
        <f>IF(A2991="","",VLOOKUP(A2991,'Project Budget vs Exp'!$B$9:$G$52,2,FALSE))</f>
        <v/>
      </c>
      <c r="C2991" s="171"/>
      <c r="D2991" s="172"/>
      <c r="E2991" s="173"/>
      <c r="F2991" s="174"/>
      <c r="G2991" s="175"/>
      <c r="H2991" s="175"/>
      <c r="I2991" s="334">
        <f t="shared" si="47"/>
        <v>0</v>
      </c>
      <c r="J2991" s="417"/>
      <c r="K2991" s="332">
        <f>IFERROR(SUM(C2991/'Transfers of Funds'!$F$57),0)</f>
        <v>0</v>
      </c>
      <c r="L2991" s="44"/>
      <c r="M2991" s="45" t="s">
        <v>162</v>
      </c>
      <c r="N2991" s="44"/>
    </row>
    <row r="2992" spans="1:14">
      <c r="A2992" s="169"/>
      <c r="B2992" s="308" t="str">
        <f>IF(A2992="","",VLOOKUP(A2992,'Project Budget vs Exp'!$B$9:$G$52,2,FALSE))</f>
        <v/>
      </c>
      <c r="C2992" s="171"/>
      <c r="D2992" s="172"/>
      <c r="E2992" s="173"/>
      <c r="F2992" s="174"/>
      <c r="G2992" s="175"/>
      <c r="H2992" s="175"/>
      <c r="I2992" s="334">
        <f t="shared" si="47"/>
        <v>0</v>
      </c>
      <c r="J2992" s="417"/>
      <c r="K2992" s="332">
        <f>IFERROR(SUM(C2992/'Transfers of Funds'!$F$57),0)</f>
        <v>0</v>
      </c>
      <c r="L2992" s="44"/>
      <c r="M2992" s="45" t="s">
        <v>162</v>
      </c>
      <c r="N2992" s="44"/>
    </row>
    <row r="2993" spans="1:14">
      <c r="A2993" s="169"/>
      <c r="B2993" s="308" t="str">
        <f>IF(A2993="","",VLOOKUP(A2993,'Project Budget vs Exp'!$B$9:$G$52,2,FALSE))</f>
        <v/>
      </c>
      <c r="C2993" s="171"/>
      <c r="D2993" s="172"/>
      <c r="E2993" s="173"/>
      <c r="F2993" s="174"/>
      <c r="G2993" s="175"/>
      <c r="H2993" s="175"/>
      <c r="I2993" s="334">
        <f t="shared" si="47"/>
        <v>0</v>
      </c>
      <c r="J2993" s="417"/>
      <c r="K2993" s="332">
        <f>IFERROR(SUM(C2993/'Transfers of Funds'!$F$57),0)</f>
        <v>0</v>
      </c>
      <c r="L2993" s="44"/>
      <c r="M2993" s="45" t="s">
        <v>162</v>
      </c>
      <c r="N2993" s="44"/>
    </row>
    <row r="2994" spans="1:14">
      <c r="A2994" s="169"/>
      <c r="B2994" s="308" t="str">
        <f>IF(A2994="","",VLOOKUP(A2994,'Project Budget vs Exp'!$B$9:$G$52,2,FALSE))</f>
        <v/>
      </c>
      <c r="C2994" s="171"/>
      <c r="D2994" s="172"/>
      <c r="E2994" s="173"/>
      <c r="F2994" s="174"/>
      <c r="G2994" s="175"/>
      <c r="H2994" s="175"/>
      <c r="I2994" s="334">
        <f t="shared" si="47"/>
        <v>0</v>
      </c>
      <c r="J2994" s="417"/>
      <c r="K2994" s="332">
        <f>IFERROR(SUM(C2994/'Transfers of Funds'!$F$57),0)</f>
        <v>0</v>
      </c>
      <c r="L2994" s="44"/>
      <c r="M2994" s="45" t="s">
        <v>162</v>
      </c>
      <c r="N2994" s="44"/>
    </row>
    <row r="2995" spans="1:14">
      <c r="A2995" s="169"/>
      <c r="B2995" s="308" t="str">
        <f>IF(A2995="","",VLOOKUP(A2995,'Project Budget vs Exp'!$B$9:$G$52,2,FALSE))</f>
        <v/>
      </c>
      <c r="C2995" s="171"/>
      <c r="D2995" s="172"/>
      <c r="E2995" s="173"/>
      <c r="F2995" s="174"/>
      <c r="G2995" s="175"/>
      <c r="H2995" s="175"/>
      <c r="I2995" s="334">
        <f t="shared" si="47"/>
        <v>0</v>
      </c>
      <c r="J2995" s="417"/>
      <c r="K2995" s="332">
        <f>IFERROR(SUM(C2995/'Transfers of Funds'!$F$57),0)</f>
        <v>0</v>
      </c>
      <c r="L2995" s="44"/>
      <c r="M2995" s="45" t="s">
        <v>162</v>
      </c>
      <c r="N2995" s="44"/>
    </row>
    <row r="2996" spans="1:14">
      <c r="A2996" s="169"/>
      <c r="B2996" s="308" t="str">
        <f>IF(A2996="","",VLOOKUP(A2996,'Project Budget vs Exp'!$B$9:$G$52,2,FALSE))</f>
        <v/>
      </c>
      <c r="C2996" s="171"/>
      <c r="D2996" s="172"/>
      <c r="E2996" s="173"/>
      <c r="F2996" s="174"/>
      <c r="G2996" s="175"/>
      <c r="H2996" s="175"/>
      <c r="I2996" s="334">
        <f t="shared" si="47"/>
        <v>0</v>
      </c>
      <c r="J2996" s="417"/>
      <c r="K2996" s="332">
        <f>IFERROR(SUM(C2996/'Transfers of Funds'!$F$57),0)</f>
        <v>0</v>
      </c>
      <c r="L2996" s="44"/>
      <c r="M2996" s="45" t="s">
        <v>162</v>
      </c>
      <c r="N2996" s="44"/>
    </row>
    <row r="2997" spans="1:14">
      <c r="A2997" s="169"/>
      <c r="B2997" s="308" t="str">
        <f>IF(A2997="","",VLOOKUP(A2997,'Project Budget vs Exp'!$B$9:$G$52,2,FALSE))</f>
        <v/>
      </c>
      <c r="C2997" s="171"/>
      <c r="D2997" s="172"/>
      <c r="E2997" s="173"/>
      <c r="F2997" s="174"/>
      <c r="G2997" s="175"/>
      <c r="H2997" s="175"/>
      <c r="I2997" s="334">
        <f t="shared" si="47"/>
        <v>0</v>
      </c>
      <c r="J2997" s="417"/>
      <c r="K2997" s="332">
        <f>IFERROR(SUM(C2997/'Transfers of Funds'!$F$57),0)</f>
        <v>0</v>
      </c>
      <c r="L2997" s="44"/>
      <c r="M2997" s="45" t="s">
        <v>162</v>
      </c>
      <c r="N2997" s="44"/>
    </row>
    <row r="2998" spans="1:14">
      <c r="A2998" s="169"/>
      <c r="B2998" s="308" t="str">
        <f>IF(A2998="","",VLOOKUP(A2998,'Project Budget vs Exp'!$B$9:$G$52,2,FALSE))</f>
        <v/>
      </c>
      <c r="C2998" s="171"/>
      <c r="D2998" s="172"/>
      <c r="E2998" s="173"/>
      <c r="F2998" s="174"/>
      <c r="G2998" s="175"/>
      <c r="H2998" s="175"/>
      <c r="I2998" s="334">
        <f t="shared" si="47"/>
        <v>0</v>
      </c>
      <c r="J2998" s="417"/>
      <c r="K2998" s="332">
        <f>IFERROR(SUM(C2998/'Transfers of Funds'!$F$57),0)</f>
        <v>0</v>
      </c>
      <c r="L2998" s="44"/>
      <c r="M2998" s="45" t="s">
        <v>162</v>
      </c>
      <c r="N2998" s="44"/>
    </row>
    <row r="2999" spans="1:14">
      <c r="A2999" s="169"/>
      <c r="B2999" s="308" t="str">
        <f>IF(A2999="","",VLOOKUP(A2999,'Project Budget vs Exp'!$B$9:$G$52,2,FALSE))</f>
        <v/>
      </c>
      <c r="C2999" s="171"/>
      <c r="D2999" s="172"/>
      <c r="E2999" s="173"/>
      <c r="F2999" s="174"/>
      <c r="G2999" s="175"/>
      <c r="H2999" s="175"/>
      <c r="I2999" s="334">
        <f t="shared" si="47"/>
        <v>0</v>
      </c>
      <c r="J2999" s="417"/>
      <c r="K2999" s="332">
        <f>IFERROR(SUM(C2999/'Transfers of Funds'!$F$57),0)</f>
        <v>0</v>
      </c>
      <c r="L2999" s="44"/>
      <c r="M2999" s="45" t="s">
        <v>162</v>
      </c>
      <c r="N2999" s="44"/>
    </row>
    <row r="3000" spans="1:14">
      <c r="A3000" s="169"/>
      <c r="B3000" s="308" t="str">
        <f>IF(A3000="","",VLOOKUP(A3000,'Project Budget vs Exp'!$B$9:$G$52,2,FALSE))</f>
        <v/>
      </c>
      <c r="C3000" s="171"/>
      <c r="D3000" s="172"/>
      <c r="E3000" s="173"/>
      <c r="F3000" s="174"/>
      <c r="G3000" s="175"/>
      <c r="H3000" s="175"/>
      <c r="I3000" s="334">
        <f t="shared" si="47"/>
        <v>0</v>
      </c>
      <c r="J3000" s="417"/>
      <c r="K3000" s="332">
        <f>IFERROR(SUM(C3000/'Transfers of Funds'!$F$57),0)</f>
        <v>0</v>
      </c>
      <c r="L3000" s="44"/>
      <c r="M3000" s="45" t="s">
        <v>162</v>
      </c>
      <c r="N3000" s="44"/>
    </row>
    <row r="3001" spans="1:14">
      <c r="A3001" s="169"/>
      <c r="B3001" s="308" t="str">
        <f>IF(A3001="","",VLOOKUP(A3001,'Project Budget vs Exp'!$B$9:$G$52,2,FALSE))</f>
        <v/>
      </c>
      <c r="C3001" s="171"/>
      <c r="D3001" s="172"/>
      <c r="E3001" s="173"/>
      <c r="F3001" s="174"/>
      <c r="G3001" s="175"/>
      <c r="H3001" s="175"/>
      <c r="I3001" s="334">
        <f t="shared" si="47"/>
        <v>0</v>
      </c>
      <c r="J3001" s="417"/>
      <c r="K3001" s="332">
        <f>IFERROR(SUM(C3001/'Transfers of Funds'!$F$57),0)</f>
        <v>0</v>
      </c>
      <c r="L3001" s="44"/>
      <c r="M3001" s="45" t="s">
        <v>162</v>
      </c>
      <c r="N3001" s="44"/>
    </row>
    <row r="3002" spans="1:14">
      <c r="A3002" s="169"/>
      <c r="B3002" s="308" t="str">
        <f>IF(A3002="","",VLOOKUP(A3002,'Project Budget vs Exp'!$B$9:$G$52,2,FALSE))</f>
        <v/>
      </c>
      <c r="C3002" s="171"/>
      <c r="D3002" s="172"/>
      <c r="E3002" s="173"/>
      <c r="F3002" s="174"/>
      <c r="G3002" s="175"/>
      <c r="H3002" s="175"/>
      <c r="I3002" s="334">
        <f t="shared" si="47"/>
        <v>0</v>
      </c>
      <c r="J3002" s="417"/>
      <c r="K3002" s="332">
        <f>IFERROR(SUM(C3002/'Transfers of Funds'!$F$57),0)</f>
        <v>0</v>
      </c>
      <c r="L3002" s="44"/>
      <c r="M3002" s="45" t="s">
        <v>162</v>
      </c>
      <c r="N3002" s="44"/>
    </row>
    <row r="3003" spans="1:14">
      <c r="A3003" s="169"/>
      <c r="B3003" s="308" t="str">
        <f>IF(A3003="","",VLOOKUP(A3003,'Project Budget vs Exp'!$B$9:$G$52,2,FALSE))</f>
        <v/>
      </c>
      <c r="C3003" s="171"/>
      <c r="D3003" s="172"/>
      <c r="E3003" s="173"/>
      <c r="F3003" s="174"/>
      <c r="G3003" s="175"/>
      <c r="H3003" s="175"/>
      <c r="I3003" s="334">
        <f t="shared" si="47"/>
        <v>0</v>
      </c>
      <c r="J3003" s="417"/>
      <c r="K3003" s="332">
        <f>IFERROR(SUM(C3003/'Transfers of Funds'!$F$57),0)</f>
        <v>0</v>
      </c>
      <c r="L3003" s="44"/>
      <c r="M3003" s="45" t="s">
        <v>162</v>
      </c>
      <c r="N3003" s="44"/>
    </row>
    <row r="3004" spans="1:14">
      <c r="A3004" s="169"/>
      <c r="B3004" s="308" t="str">
        <f>IF(A3004="","",VLOOKUP(A3004,'Project Budget vs Exp'!$B$9:$G$52,2,FALSE))</f>
        <v/>
      </c>
      <c r="C3004" s="171"/>
      <c r="D3004" s="172"/>
      <c r="E3004" s="173"/>
      <c r="F3004" s="174"/>
      <c r="G3004" s="175"/>
      <c r="H3004" s="175"/>
      <c r="I3004" s="334">
        <f t="shared" si="47"/>
        <v>0</v>
      </c>
      <c r="J3004" s="417"/>
      <c r="K3004" s="332">
        <f>IFERROR(SUM(C3004/'Transfers of Funds'!$F$57),0)</f>
        <v>0</v>
      </c>
      <c r="L3004" s="44"/>
      <c r="M3004" s="45" t="s">
        <v>162</v>
      </c>
      <c r="N3004" s="44"/>
    </row>
    <row r="3005" spans="1:14">
      <c r="A3005" s="169"/>
      <c r="B3005" s="308" t="str">
        <f>IF(A3005="","",VLOOKUP(A3005,'Project Budget vs Exp'!$B$9:$G$52,2,FALSE))</f>
        <v/>
      </c>
      <c r="C3005" s="171"/>
      <c r="D3005" s="172"/>
      <c r="E3005" s="173"/>
      <c r="F3005" s="174"/>
      <c r="G3005" s="175"/>
      <c r="H3005" s="175"/>
      <c r="I3005" s="334">
        <f t="shared" si="47"/>
        <v>0</v>
      </c>
      <c r="J3005" s="417"/>
      <c r="K3005" s="332">
        <f>IFERROR(SUM(C3005/'Transfers of Funds'!$F$57),0)</f>
        <v>0</v>
      </c>
      <c r="L3005" s="44"/>
      <c r="M3005" s="45" t="s">
        <v>162</v>
      </c>
      <c r="N3005" s="44"/>
    </row>
    <row r="3006" spans="1:14">
      <c r="A3006" s="169"/>
      <c r="B3006" s="308" t="str">
        <f>IF(A3006="","",VLOOKUP(A3006,'Project Budget vs Exp'!$B$9:$G$52,2,FALSE))</f>
        <v/>
      </c>
      <c r="C3006" s="171"/>
      <c r="D3006" s="172"/>
      <c r="E3006" s="173"/>
      <c r="F3006" s="174"/>
      <c r="G3006" s="175"/>
      <c r="H3006" s="175"/>
      <c r="I3006" s="334">
        <f t="shared" si="47"/>
        <v>0</v>
      </c>
      <c r="J3006" s="417"/>
      <c r="K3006" s="332">
        <f>IFERROR(SUM(C3006/'Transfers of Funds'!$F$57),0)</f>
        <v>0</v>
      </c>
      <c r="L3006" s="44"/>
      <c r="M3006" s="45" t="s">
        <v>162</v>
      </c>
      <c r="N3006" s="44"/>
    </row>
    <row r="3007" spans="1:14">
      <c r="A3007" s="169"/>
      <c r="B3007" s="308" t="str">
        <f>IF(A3007="","",VLOOKUP(A3007,'Project Budget vs Exp'!$B$9:$G$52,2,FALSE))</f>
        <v/>
      </c>
      <c r="C3007" s="171"/>
      <c r="D3007" s="172"/>
      <c r="E3007" s="173"/>
      <c r="F3007" s="174"/>
      <c r="G3007" s="175"/>
      <c r="H3007" s="175"/>
      <c r="I3007" s="334">
        <f t="shared" si="47"/>
        <v>0</v>
      </c>
      <c r="J3007" s="417"/>
      <c r="K3007" s="332">
        <f>IFERROR(SUM(C3007/'Transfers of Funds'!$F$57),0)</f>
        <v>0</v>
      </c>
      <c r="L3007" s="44"/>
      <c r="M3007" s="45" t="s">
        <v>162</v>
      </c>
      <c r="N3007" s="44"/>
    </row>
    <row r="3008" spans="1:14">
      <c r="A3008" s="169"/>
      <c r="B3008" s="308" t="str">
        <f>IF(A3008="","",VLOOKUP(A3008,'Project Budget vs Exp'!$B$9:$G$52,2,FALSE))</f>
        <v/>
      </c>
      <c r="C3008" s="171"/>
      <c r="D3008" s="172"/>
      <c r="E3008" s="173"/>
      <c r="F3008" s="174"/>
      <c r="G3008" s="175"/>
      <c r="H3008" s="175"/>
      <c r="I3008" s="334">
        <f t="shared" si="47"/>
        <v>0</v>
      </c>
      <c r="J3008" s="417"/>
      <c r="K3008" s="332">
        <f>IFERROR(SUM(C3008/'Transfers of Funds'!$F$57),0)</f>
        <v>0</v>
      </c>
      <c r="L3008" s="44"/>
      <c r="M3008" s="45" t="s">
        <v>162</v>
      </c>
      <c r="N3008" s="44"/>
    </row>
    <row r="3009" spans="1:14">
      <c r="A3009" s="169"/>
      <c r="B3009" s="308" t="str">
        <f>IF(A3009="","",VLOOKUP(A3009,'Project Budget vs Exp'!$B$9:$G$52,2,FALSE))</f>
        <v/>
      </c>
      <c r="C3009" s="171"/>
      <c r="D3009" s="172"/>
      <c r="E3009" s="173"/>
      <c r="F3009" s="174"/>
      <c r="G3009" s="175"/>
      <c r="H3009" s="175"/>
      <c r="I3009" s="334">
        <f t="shared" si="47"/>
        <v>0</v>
      </c>
      <c r="J3009" s="417"/>
      <c r="K3009" s="332">
        <f>IFERROR(SUM(C3009/'Transfers of Funds'!$F$57),0)</f>
        <v>0</v>
      </c>
      <c r="L3009" s="44"/>
      <c r="M3009" s="45" t="s">
        <v>162</v>
      </c>
      <c r="N3009" s="44"/>
    </row>
    <row r="3010" spans="1:14">
      <c r="A3010" s="169"/>
      <c r="B3010" s="308" t="str">
        <f>IF(A3010="","",VLOOKUP(A3010,'Project Budget vs Exp'!$B$9:$G$52,2,FALSE))</f>
        <v/>
      </c>
      <c r="C3010" s="171"/>
      <c r="D3010" s="172"/>
      <c r="E3010" s="173"/>
      <c r="F3010" s="174"/>
      <c r="G3010" s="175"/>
      <c r="H3010" s="175"/>
      <c r="I3010" s="334">
        <f t="shared" si="47"/>
        <v>0</v>
      </c>
      <c r="J3010" s="417"/>
      <c r="K3010" s="332">
        <f>IFERROR(SUM(C3010/'Transfers of Funds'!$F$57),0)</f>
        <v>0</v>
      </c>
      <c r="L3010" s="44"/>
      <c r="M3010" s="45" t="s">
        <v>162</v>
      </c>
      <c r="N3010" s="44"/>
    </row>
    <row r="3011" spans="1:14">
      <c r="A3011" s="169"/>
      <c r="B3011" s="308" t="str">
        <f>IF(A3011="","",VLOOKUP(A3011,'Project Budget vs Exp'!$B$9:$G$52,2,FALSE))</f>
        <v/>
      </c>
      <c r="C3011" s="171"/>
      <c r="D3011" s="172"/>
      <c r="E3011" s="173"/>
      <c r="F3011" s="174"/>
      <c r="G3011" s="175"/>
      <c r="H3011" s="175"/>
      <c r="I3011" s="334">
        <f t="shared" si="47"/>
        <v>0</v>
      </c>
      <c r="J3011" s="417"/>
      <c r="K3011" s="332">
        <f>IFERROR(SUM(C3011/'Transfers of Funds'!$F$57),0)</f>
        <v>0</v>
      </c>
      <c r="L3011" s="44"/>
      <c r="M3011" s="45" t="s">
        <v>162</v>
      </c>
      <c r="N3011" s="44"/>
    </row>
    <row r="3012" spans="1:14">
      <c r="A3012" s="169"/>
      <c r="B3012" s="308" t="str">
        <f>IF(A3012="","",VLOOKUP(A3012,'Project Budget vs Exp'!$B$9:$G$52,2,FALSE))</f>
        <v/>
      </c>
      <c r="C3012" s="171"/>
      <c r="D3012" s="172"/>
      <c r="E3012" s="173"/>
      <c r="F3012" s="174"/>
      <c r="G3012" s="175"/>
      <c r="H3012" s="175"/>
      <c r="I3012" s="334">
        <f t="shared" si="47"/>
        <v>0</v>
      </c>
      <c r="J3012" s="417"/>
      <c r="K3012" s="332">
        <f>IFERROR(SUM(C3012/'Transfers of Funds'!$F$57),0)</f>
        <v>0</v>
      </c>
      <c r="L3012" s="44"/>
      <c r="M3012" s="45" t="s">
        <v>162</v>
      </c>
      <c r="N3012" s="44"/>
    </row>
    <row r="3013" spans="1:14">
      <c r="A3013" s="169"/>
      <c r="B3013" s="308" t="str">
        <f>IF(A3013="","",VLOOKUP(A3013,'Project Budget vs Exp'!$B$9:$G$52,2,FALSE))</f>
        <v/>
      </c>
      <c r="C3013" s="171"/>
      <c r="D3013" s="172"/>
      <c r="E3013" s="173"/>
      <c r="F3013" s="174"/>
      <c r="G3013" s="175"/>
      <c r="H3013" s="175"/>
      <c r="I3013" s="334">
        <f t="shared" si="47"/>
        <v>0</v>
      </c>
      <c r="J3013" s="417"/>
      <c r="K3013" s="332">
        <f>IFERROR(SUM(C3013/'Transfers of Funds'!$F$57),0)</f>
        <v>0</v>
      </c>
      <c r="L3013" s="44"/>
      <c r="M3013" s="45" t="s">
        <v>162</v>
      </c>
      <c r="N3013" s="44"/>
    </row>
    <row r="3014" spans="1:14">
      <c r="A3014" s="169"/>
      <c r="B3014" s="308" t="str">
        <f>IF(A3014="","",VLOOKUP(A3014,'Project Budget vs Exp'!$B$9:$G$52,2,FALSE))</f>
        <v/>
      </c>
      <c r="C3014" s="171"/>
      <c r="D3014" s="172"/>
      <c r="E3014" s="173"/>
      <c r="F3014" s="174"/>
      <c r="G3014" s="175"/>
      <c r="H3014" s="175"/>
      <c r="I3014" s="334">
        <f t="shared" si="47"/>
        <v>0</v>
      </c>
      <c r="J3014" s="417"/>
      <c r="K3014" s="332">
        <f>IFERROR(SUM(C3014/'Transfers of Funds'!$F$57),0)</f>
        <v>0</v>
      </c>
      <c r="L3014" s="44"/>
      <c r="M3014" s="45" t="s">
        <v>162</v>
      </c>
      <c r="N3014" s="44"/>
    </row>
    <row r="3015" spans="1:14">
      <c r="A3015" s="169"/>
      <c r="B3015" s="308" t="str">
        <f>IF(A3015="","",VLOOKUP(A3015,'Project Budget vs Exp'!$B$9:$G$52,2,FALSE))</f>
        <v/>
      </c>
      <c r="C3015" s="171"/>
      <c r="D3015" s="172"/>
      <c r="E3015" s="173"/>
      <c r="F3015" s="174"/>
      <c r="G3015" s="175"/>
      <c r="H3015" s="175"/>
      <c r="I3015" s="334">
        <f t="shared" si="47"/>
        <v>0</v>
      </c>
      <c r="J3015" s="417"/>
      <c r="K3015" s="332">
        <f>IFERROR(SUM(C3015/'Transfers of Funds'!$F$57),0)</f>
        <v>0</v>
      </c>
      <c r="L3015" s="44"/>
      <c r="M3015" s="45" t="s">
        <v>162</v>
      </c>
      <c r="N3015" s="44"/>
    </row>
    <row r="3016" spans="1:14">
      <c r="A3016" s="169"/>
      <c r="B3016" s="308" t="str">
        <f>IF(A3016="","",VLOOKUP(A3016,'Project Budget vs Exp'!$B$9:$G$52,2,FALSE))</f>
        <v/>
      </c>
      <c r="C3016" s="171"/>
      <c r="D3016" s="172"/>
      <c r="E3016" s="173"/>
      <c r="F3016" s="174"/>
      <c r="G3016" s="175"/>
      <c r="H3016" s="175"/>
      <c r="I3016" s="334">
        <f t="shared" si="47"/>
        <v>0</v>
      </c>
      <c r="J3016" s="417"/>
      <c r="K3016" s="332">
        <f>IFERROR(SUM(C3016/'Transfers of Funds'!$F$57),0)</f>
        <v>0</v>
      </c>
      <c r="L3016" s="44"/>
      <c r="M3016" s="45" t="s">
        <v>162</v>
      </c>
      <c r="N3016" s="44"/>
    </row>
    <row r="3017" spans="1:14">
      <c r="A3017" s="169"/>
      <c r="B3017" s="308" t="str">
        <f>IF(A3017="","",VLOOKUP(A3017,'Project Budget vs Exp'!$B$9:$G$52,2,FALSE))</f>
        <v/>
      </c>
      <c r="C3017" s="171"/>
      <c r="D3017" s="172"/>
      <c r="E3017" s="173"/>
      <c r="F3017" s="174"/>
      <c r="G3017" s="175"/>
      <c r="H3017" s="175"/>
      <c r="I3017" s="334">
        <f t="shared" si="47"/>
        <v>0</v>
      </c>
      <c r="J3017" s="417"/>
      <c r="K3017" s="332">
        <f>IFERROR(SUM(C3017/'Transfers of Funds'!$F$57),0)</f>
        <v>0</v>
      </c>
      <c r="L3017" s="44"/>
      <c r="M3017" s="45" t="s">
        <v>162</v>
      </c>
      <c r="N3017" s="44"/>
    </row>
    <row r="3018" spans="1:14">
      <c r="A3018" s="169"/>
      <c r="B3018" s="308" t="str">
        <f>IF(A3018="","",VLOOKUP(A3018,'Project Budget vs Exp'!$B$9:$G$52,2,FALSE))</f>
        <v/>
      </c>
      <c r="C3018" s="171"/>
      <c r="D3018" s="172"/>
      <c r="E3018" s="173"/>
      <c r="F3018" s="174"/>
      <c r="G3018" s="175"/>
      <c r="H3018" s="175"/>
      <c r="I3018" s="334">
        <f t="shared" si="47"/>
        <v>0</v>
      </c>
      <c r="J3018" s="417"/>
      <c r="K3018" s="332">
        <f>IFERROR(SUM(C3018/'Transfers of Funds'!$F$57),0)</f>
        <v>0</v>
      </c>
      <c r="L3018" s="44"/>
      <c r="M3018" s="45" t="s">
        <v>162</v>
      </c>
      <c r="N3018" s="44"/>
    </row>
    <row r="3019" spans="1:14">
      <c r="A3019" s="169"/>
      <c r="B3019" s="308" t="str">
        <f>IF(A3019="","",VLOOKUP(A3019,'Project Budget vs Exp'!$B$9:$G$52,2,FALSE))</f>
        <v/>
      </c>
      <c r="C3019" s="171"/>
      <c r="D3019" s="172"/>
      <c r="E3019" s="173"/>
      <c r="F3019" s="174"/>
      <c r="G3019" s="175"/>
      <c r="H3019" s="175"/>
      <c r="I3019" s="334">
        <f t="shared" si="47"/>
        <v>0</v>
      </c>
      <c r="J3019" s="417"/>
      <c r="K3019" s="332">
        <f>IFERROR(SUM(C3019/'Transfers of Funds'!$F$57),0)</f>
        <v>0</v>
      </c>
      <c r="L3019" s="44"/>
      <c r="M3019" s="45" t="s">
        <v>162</v>
      </c>
      <c r="N3019" s="44"/>
    </row>
    <row r="3020" spans="1:14">
      <c r="A3020" s="169"/>
      <c r="B3020" s="308" t="str">
        <f>IF(A3020="","",VLOOKUP(A3020,'Project Budget vs Exp'!$B$9:$G$52,2,FALSE))</f>
        <v/>
      </c>
      <c r="C3020" s="171"/>
      <c r="D3020" s="172"/>
      <c r="E3020" s="173"/>
      <c r="F3020" s="174"/>
      <c r="G3020" s="175"/>
      <c r="H3020" s="175"/>
      <c r="I3020" s="334">
        <f t="shared" si="47"/>
        <v>0</v>
      </c>
      <c r="J3020" s="417"/>
      <c r="K3020" s="332">
        <f>IFERROR(SUM(C3020/'Transfers of Funds'!$F$57),0)</f>
        <v>0</v>
      </c>
      <c r="L3020" s="44"/>
      <c r="M3020" s="45" t="s">
        <v>162</v>
      </c>
      <c r="N3020" s="44"/>
    </row>
    <row r="3021" spans="1:14">
      <c r="A3021" s="169"/>
      <c r="B3021" s="308" t="str">
        <f>IF(A3021="","",VLOOKUP(A3021,'Project Budget vs Exp'!$B$9:$G$52,2,FALSE))</f>
        <v/>
      </c>
      <c r="C3021" s="171"/>
      <c r="D3021" s="172"/>
      <c r="E3021" s="173"/>
      <c r="F3021" s="174"/>
      <c r="G3021" s="175"/>
      <c r="H3021" s="175"/>
      <c r="I3021" s="334">
        <f t="shared" si="47"/>
        <v>0</v>
      </c>
      <c r="J3021" s="417"/>
      <c r="K3021" s="332">
        <f>IFERROR(SUM(C3021/'Transfers of Funds'!$F$57),0)</f>
        <v>0</v>
      </c>
      <c r="L3021" s="44"/>
      <c r="M3021" s="45" t="s">
        <v>162</v>
      </c>
      <c r="N3021" s="44"/>
    </row>
    <row r="3022" spans="1:14">
      <c r="A3022" s="169"/>
      <c r="B3022" s="308" t="str">
        <f>IF(A3022="","",VLOOKUP(A3022,'Project Budget vs Exp'!$B$9:$G$52,2,FALSE))</f>
        <v/>
      </c>
      <c r="C3022" s="171"/>
      <c r="D3022" s="172"/>
      <c r="E3022" s="173"/>
      <c r="F3022" s="174"/>
      <c r="G3022" s="175"/>
      <c r="H3022" s="175"/>
      <c r="I3022" s="334">
        <f t="shared" si="47"/>
        <v>0</v>
      </c>
      <c r="J3022" s="417"/>
      <c r="K3022" s="332">
        <f>IFERROR(SUM(C3022/'Transfers of Funds'!$F$57),0)</f>
        <v>0</v>
      </c>
      <c r="L3022" s="44"/>
      <c r="M3022" s="45" t="s">
        <v>162</v>
      </c>
      <c r="N3022" s="44"/>
    </row>
    <row r="3023" spans="1:14">
      <c r="A3023" s="169"/>
      <c r="B3023" s="308" t="str">
        <f>IF(A3023="","",VLOOKUP(A3023,'Project Budget vs Exp'!$B$9:$G$52,2,FALSE))</f>
        <v/>
      </c>
      <c r="C3023" s="171"/>
      <c r="D3023" s="172"/>
      <c r="E3023" s="173"/>
      <c r="F3023" s="174"/>
      <c r="G3023" s="175"/>
      <c r="H3023" s="175"/>
      <c r="I3023" s="334">
        <f t="shared" si="47"/>
        <v>0</v>
      </c>
      <c r="J3023" s="417"/>
      <c r="K3023" s="332">
        <f>IFERROR(SUM(C3023/'Transfers of Funds'!$F$57),0)</f>
        <v>0</v>
      </c>
      <c r="L3023" s="44"/>
      <c r="M3023" s="45" t="s">
        <v>162</v>
      </c>
      <c r="N3023" s="44"/>
    </row>
    <row r="3024" spans="1:14">
      <c r="A3024" s="169"/>
      <c r="B3024" s="308" t="str">
        <f>IF(A3024="","",VLOOKUP(A3024,'Project Budget vs Exp'!$B$9:$G$52,2,FALSE))</f>
        <v/>
      </c>
      <c r="C3024" s="171"/>
      <c r="D3024" s="172"/>
      <c r="E3024" s="173"/>
      <c r="F3024" s="174"/>
      <c r="G3024" s="175"/>
      <c r="H3024" s="175"/>
      <c r="I3024" s="334">
        <f t="shared" si="47"/>
        <v>0</v>
      </c>
      <c r="J3024" s="417"/>
      <c r="K3024" s="332">
        <f>IFERROR(SUM(C3024/'Transfers of Funds'!$F$57),0)</f>
        <v>0</v>
      </c>
      <c r="L3024" s="44"/>
      <c r="M3024" s="45" t="s">
        <v>162</v>
      </c>
      <c r="N3024" s="44"/>
    </row>
    <row r="3025" spans="1:14">
      <c r="A3025" s="169"/>
      <c r="B3025" s="308" t="str">
        <f>IF(A3025="","",VLOOKUP(A3025,'Project Budget vs Exp'!$B$9:$G$52,2,FALSE))</f>
        <v/>
      </c>
      <c r="C3025" s="171"/>
      <c r="D3025" s="172"/>
      <c r="E3025" s="173"/>
      <c r="F3025" s="174"/>
      <c r="G3025" s="175"/>
      <c r="H3025" s="175"/>
      <c r="I3025" s="334">
        <f t="shared" si="47"/>
        <v>0</v>
      </c>
      <c r="J3025" s="417"/>
      <c r="K3025" s="332">
        <f>IFERROR(SUM(C3025/'Transfers of Funds'!$F$57),0)</f>
        <v>0</v>
      </c>
      <c r="L3025" s="44"/>
      <c r="M3025" s="45" t="s">
        <v>162</v>
      </c>
      <c r="N3025" s="44"/>
    </row>
    <row r="3026" spans="1:14">
      <c r="A3026" s="169"/>
      <c r="B3026" s="308" t="str">
        <f>IF(A3026="","",VLOOKUP(A3026,'Project Budget vs Exp'!$B$9:$G$52,2,FALSE))</f>
        <v/>
      </c>
      <c r="C3026" s="171"/>
      <c r="D3026" s="172"/>
      <c r="E3026" s="173"/>
      <c r="F3026" s="174"/>
      <c r="G3026" s="175"/>
      <c r="H3026" s="175"/>
      <c r="I3026" s="334">
        <f t="shared" si="47"/>
        <v>0</v>
      </c>
      <c r="J3026" s="417"/>
      <c r="K3026" s="332">
        <f>IFERROR(SUM(C3026/'Transfers of Funds'!$F$57),0)</f>
        <v>0</v>
      </c>
      <c r="L3026" s="44"/>
      <c r="M3026" s="45" t="s">
        <v>162</v>
      </c>
      <c r="N3026" s="44"/>
    </row>
    <row r="3027" spans="1:14">
      <c r="A3027" s="169"/>
      <c r="B3027" s="308" t="str">
        <f>IF(A3027="","",VLOOKUP(A3027,'Project Budget vs Exp'!$B$9:$G$52,2,FALSE))</f>
        <v/>
      </c>
      <c r="C3027" s="171"/>
      <c r="D3027" s="172"/>
      <c r="E3027" s="173"/>
      <c r="F3027" s="174"/>
      <c r="G3027" s="175"/>
      <c r="H3027" s="175"/>
      <c r="I3027" s="334">
        <f t="shared" si="47"/>
        <v>0</v>
      </c>
      <c r="J3027" s="417"/>
      <c r="K3027" s="332">
        <f>IFERROR(SUM(C3027/'Transfers of Funds'!$F$57),0)</f>
        <v>0</v>
      </c>
      <c r="L3027" s="44"/>
      <c r="M3027" s="45" t="s">
        <v>162</v>
      </c>
      <c r="N3027" s="44"/>
    </row>
    <row r="3028" spans="1:14">
      <c r="A3028" s="169"/>
      <c r="B3028" s="308" t="str">
        <f>IF(A3028="","",VLOOKUP(A3028,'Project Budget vs Exp'!$B$9:$G$52,2,FALSE))</f>
        <v/>
      </c>
      <c r="C3028" s="171"/>
      <c r="D3028" s="172"/>
      <c r="E3028" s="173"/>
      <c r="F3028" s="174"/>
      <c r="G3028" s="175"/>
      <c r="H3028" s="175"/>
      <c r="I3028" s="334">
        <f t="shared" si="47"/>
        <v>0</v>
      </c>
      <c r="J3028" s="417"/>
      <c r="K3028" s="332">
        <f>IFERROR(SUM(C3028/'Transfers of Funds'!$F$57),0)</f>
        <v>0</v>
      </c>
      <c r="L3028" s="44"/>
      <c r="M3028" s="45" t="s">
        <v>162</v>
      </c>
      <c r="N3028" s="44"/>
    </row>
    <row r="3029" spans="1:14">
      <c r="A3029" s="169"/>
      <c r="B3029" s="308" t="str">
        <f>IF(A3029="","",VLOOKUP(A3029,'Project Budget vs Exp'!$B$9:$G$52,2,FALSE))</f>
        <v/>
      </c>
      <c r="C3029" s="171"/>
      <c r="D3029" s="172"/>
      <c r="E3029" s="173"/>
      <c r="F3029" s="174"/>
      <c r="G3029" s="175"/>
      <c r="H3029" s="175"/>
      <c r="I3029" s="334">
        <f t="shared" ref="I3029:I3092" si="48">IF(OR(F$4="EUR",F$4="USD",F$4="GBP",F$4="CAD",F$4="NZD",F$4="AUD"),K3029,C3029)</f>
        <v>0</v>
      </c>
      <c r="J3029" s="417"/>
      <c r="K3029" s="332">
        <f>IFERROR(SUM(C3029/'Transfers of Funds'!$F$57),0)</f>
        <v>0</v>
      </c>
      <c r="L3029" s="44"/>
      <c r="M3029" s="45" t="s">
        <v>162</v>
      </c>
      <c r="N3029" s="44"/>
    </row>
    <row r="3030" spans="1:14">
      <c r="A3030" s="169"/>
      <c r="B3030" s="308" t="str">
        <f>IF(A3030="","",VLOOKUP(A3030,'Project Budget vs Exp'!$B$9:$G$52,2,FALSE))</f>
        <v/>
      </c>
      <c r="C3030" s="171"/>
      <c r="D3030" s="172"/>
      <c r="E3030" s="173"/>
      <c r="F3030" s="174"/>
      <c r="G3030" s="175"/>
      <c r="H3030" s="175"/>
      <c r="I3030" s="334">
        <f t="shared" si="48"/>
        <v>0</v>
      </c>
      <c r="J3030" s="417"/>
      <c r="K3030" s="332">
        <f>IFERROR(SUM(C3030/'Transfers of Funds'!$F$57),0)</f>
        <v>0</v>
      </c>
      <c r="L3030" s="44"/>
      <c r="M3030" s="45" t="s">
        <v>162</v>
      </c>
      <c r="N3030" s="44"/>
    </row>
    <row r="3031" spans="1:14">
      <c r="A3031" s="169"/>
      <c r="B3031" s="308" t="str">
        <f>IF(A3031="","",VLOOKUP(A3031,'Project Budget vs Exp'!$B$9:$G$52,2,FALSE))</f>
        <v/>
      </c>
      <c r="C3031" s="171"/>
      <c r="D3031" s="172"/>
      <c r="E3031" s="173"/>
      <c r="F3031" s="174"/>
      <c r="G3031" s="175"/>
      <c r="H3031" s="175"/>
      <c r="I3031" s="334">
        <f t="shared" si="48"/>
        <v>0</v>
      </c>
      <c r="J3031" s="417"/>
      <c r="K3031" s="332">
        <f>IFERROR(SUM(C3031/'Transfers of Funds'!$F$57),0)</f>
        <v>0</v>
      </c>
      <c r="L3031" s="44"/>
      <c r="M3031" s="45" t="s">
        <v>162</v>
      </c>
      <c r="N3031" s="44"/>
    </row>
    <row r="3032" spans="1:14">
      <c r="A3032" s="169"/>
      <c r="B3032" s="308" t="str">
        <f>IF(A3032="","",VLOOKUP(A3032,'Project Budget vs Exp'!$B$9:$G$52,2,FALSE))</f>
        <v/>
      </c>
      <c r="C3032" s="171"/>
      <c r="D3032" s="172"/>
      <c r="E3032" s="173"/>
      <c r="F3032" s="174"/>
      <c r="G3032" s="175"/>
      <c r="H3032" s="175"/>
      <c r="I3032" s="334">
        <f t="shared" si="48"/>
        <v>0</v>
      </c>
      <c r="J3032" s="417"/>
      <c r="K3032" s="332">
        <f>IFERROR(SUM(C3032/'Transfers of Funds'!$F$57),0)</f>
        <v>0</v>
      </c>
      <c r="L3032" s="44"/>
      <c r="M3032" s="45" t="s">
        <v>162</v>
      </c>
      <c r="N3032" s="44"/>
    </row>
    <row r="3033" spans="1:14">
      <c r="A3033" s="169"/>
      <c r="B3033" s="308" t="str">
        <f>IF(A3033="","",VLOOKUP(A3033,'Project Budget vs Exp'!$B$9:$G$52,2,FALSE))</f>
        <v/>
      </c>
      <c r="C3033" s="171"/>
      <c r="D3033" s="172"/>
      <c r="E3033" s="173"/>
      <c r="F3033" s="174"/>
      <c r="G3033" s="175"/>
      <c r="H3033" s="175"/>
      <c r="I3033" s="334">
        <f t="shared" si="48"/>
        <v>0</v>
      </c>
      <c r="J3033" s="417"/>
      <c r="K3033" s="332">
        <f>IFERROR(SUM(C3033/'Transfers of Funds'!$F$57),0)</f>
        <v>0</v>
      </c>
      <c r="L3033" s="44"/>
      <c r="M3033" s="45" t="s">
        <v>162</v>
      </c>
      <c r="N3033" s="44"/>
    </row>
    <row r="3034" spans="1:14">
      <c r="A3034" s="169"/>
      <c r="B3034" s="308" t="str">
        <f>IF(A3034="","",VLOOKUP(A3034,'Project Budget vs Exp'!$B$9:$G$52,2,FALSE))</f>
        <v/>
      </c>
      <c r="C3034" s="171"/>
      <c r="D3034" s="172"/>
      <c r="E3034" s="173"/>
      <c r="F3034" s="174"/>
      <c r="G3034" s="175"/>
      <c r="H3034" s="175"/>
      <c r="I3034" s="334">
        <f t="shared" si="48"/>
        <v>0</v>
      </c>
      <c r="J3034" s="417"/>
      <c r="K3034" s="332">
        <f>IFERROR(SUM(C3034/'Transfers of Funds'!$F$57),0)</f>
        <v>0</v>
      </c>
      <c r="L3034" s="44"/>
      <c r="M3034" s="45" t="s">
        <v>162</v>
      </c>
      <c r="N3034" s="44"/>
    </row>
    <row r="3035" spans="1:14">
      <c r="A3035" s="169"/>
      <c r="B3035" s="308" t="str">
        <f>IF(A3035="","",VLOOKUP(A3035,'Project Budget vs Exp'!$B$9:$G$52,2,FALSE))</f>
        <v/>
      </c>
      <c r="C3035" s="171"/>
      <c r="D3035" s="172"/>
      <c r="E3035" s="173"/>
      <c r="F3035" s="174"/>
      <c r="G3035" s="175"/>
      <c r="H3035" s="175"/>
      <c r="I3035" s="334">
        <f t="shared" si="48"/>
        <v>0</v>
      </c>
      <c r="J3035" s="417"/>
      <c r="K3035" s="332">
        <f>IFERROR(SUM(C3035/'Transfers of Funds'!$F$57),0)</f>
        <v>0</v>
      </c>
      <c r="L3035" s="44"/>
      <c r="M3035" s="45" t="s">
        <v>162</v>
      </c>
      <c r="N3035" s="44"/>
    </row>
    <row r="3036" spans="1:14">
      <c r="A3036" s="169"/>
      <c r="B3036" s="308" t="str">
        <f>IF(A3036="","",VLOOKUP(A3036,'Project Budget vs Exp'!$B$9:$G$52,2,FALSE))</f>
        <v/>
      </c>
      <c r="C3036" s="176"/>
      <c r="D3036" s="172"/>
      <c r="E3036" s="173"/>
      <c r="F3036" s="174"/>
      <c r="G3036" s="175"/>
      <c r="H3036" s="175"/>
      <c r="I3036" s="334">
        <f t="shared" si="48"/>
        <v>0</v>
      </c>
      <c r="J3036" s="417"/>
      <c r="K3036" s="332">
        <f>IFERROR(SUM(C3036/'Transfers of Funds'!$F$57),0)</f>
        <v>0</v>
      </c>
      <c r="L3036" s="44"/>
      <c r="M3036" s="45" t="s">
        <v>162</v>
      </c>
      <c r="N3036" s="44"/>
    </row>
    <row r="3037" spans="1:14">
      <c r="A3037" s="169"/>
      <c r="B3037" s="308" t="str">
        <f>IF(A3037="","",VLOOKUP(A3037,'Project Budget vs Exp'!$B$9:$G$52,2,FALSE))</f>
        <v/>
      </c>
      <c r="C3037" s="176"/>
      <c r="D3037" s="172"/>
      <c r="E3037" s="173"/>
      <c r="F3037" s="174"/>
      <c r="G3037" s="175"/>
      <c r="H3037" s="175"/>
      <c r="I3037" s="334">
        <f t="shared" si="48"/>
        <v>0</v>
      </c>
      <c r="J3037" s="417"/>
      <c r="K3037" s="332">
        <f>IFERROR(SUM(C3037/'Transfers of Funds'!$F$57),0)</f>
        <v>0</v>
      </c>
      <c r="L3037" s="44"/>
      <c r="M3037" s="45" t="s">
        <v>162</v>
      </c>
      <c r="N3037" s="44"/>
    </row>
    <row r="3038" spans="1:14">
      <c r="A3038" s="169"/>
      <c r="B3038" s="308" t="str">
        <f>IF(A3038="","",VLOOKUP(A3038,'Project Budget vs Exp'!$B$9:$G$52,2,FALSE))</f>
        <v/>
      </c>
      <c r="C3038" s="176"/>
      <c r="D3038" s="172"/>
      <c r="E3038" s="173"/>
      <c r="F3038" s="174"/>
      <c r="G3038" s="175"/>
      <c r="H3038" s="175"/>
      <c r="I3038" s="334">
        <f t="shared" si="48"/>
        <v>0</v>
      </c>
      <c r="J3038" s="417"/>
      <c r="K3038" s="332">
        <f>IFERROR(SUM(C3038/'Transfers of Funds'!$F$57),0)</f>
        <v>0</v>
      </c>
      <c r="L3038" s="44"/>
      <c r="M3038" s="45" t="s">
        <v>162</v>
      </c>
      <c r="N3038" s="44"/>
    </row>
    <row r="3039" spans="1:14">
      <c r="A3039" s="169"/>
      <c r="B3039" s="308" t="str">
        <f>IF(A3039="","",VLOOKUP(A3039,'Project Budget vs Exp'!$B$9:$G$52,2,FALSE))</f>
        <v/>
      </c>
      <c r="C3039" s="176"/>
      <c r="D3039" s="172"/>
      <c r="E3039" s="173"/>
      <c r="F3039" s="174"/>
      <c r="G3039" s="175"/>
      <c r="H3039" s="175"/>
      <c r="I3039" s="334">
        <f t="shared" si="48"/>
        <v>0</v>
      </c>
      <c r="J3039" s="417"/>
      <c r="K3039" s="332">
        <f>IFERROR(SUM(C3039/'Transfers of Funds'!$F$57),0)</f>
        <v>0</v>
      </c>
      <c r="L3039" s="44"/>
      <c r="M3039" s="45" t="s">
        <v>162</v>
      </c>
      <c r="N3039" s="44"/>
    </row>
    <row r="3040" spans="1:14">
      <c r="A3040" s="169"/>
      <c r="B3040" s="308" t="str">
        <f>IF(A3040="","",VLOOKUP(A3040,'Project Budget vs Exp'!$B$9:$G$52,2,FALSE))</f>
        <v/>
      </c>
      <c r="C3040" s="176"/>
      <c r="D3040" s="172"/>
      <c r="E3040" s="173"/>
      <c r="F3040" s="174"/>
      <c r="G3040" s="175"/>
      <c r="H3040" s="175"/>
      <c r="I3040" s="334">
        <f t="shared" si="48"/>
        <v>0</v>
      </c>
      <c r="J3040" s="417"/>
      <c r="K3040" s="332">
        <f>IFERROR(SUM(C3040/'Transfers of Funds'!$F$57),0)</f>
        <v>0</v>
      </c>
      <c r="L3040" s="44"/>
      <c r="M3040" s="45" t="s">
        <v>162</v>
      </c>
      <c r="N3040" s="44"/>
    </row>
    <row r="3041" spans="1:14">
      <c r="A3041" s="169"/>
      <c r="B3041" s="308" t="str">
        <f>IF(A3041="","",VLOOKUP(A3041,'Project Budget vs Exp'!$B$9:$G$52,2,FALSE))</f>
        <v/>
      </c>
      <c r="C3041" s="176"/>
      <c r="D3041" s="172"/>
      <c r="E3041" s="173"/>
      <c r="F3041" s="174"/>
      <c r="G3041" s="175"/>
      <c r="H3041" s="175"/>
      <c r="I3041" s="334">
        <f t="shared" si="48"/>
        <v>0</v>
      </c>
      <c r="J3041" s="417"/>
      <c r="K3041" s="332">
        <f>IFERROR(SUM(C3041/'Transfers of Funds'!$F$57),0)</f>
        <v>0</v>
      </c>
      <c r="L3041" s="44"/>
      <c r="M3041" s="45" t="s">
        <v>162</v>
      </c>
      <c r="N3041" s="44"/>
    </row>
    <row r="3042" spans="1:14">
      <c r="A3042" s="169"/>
      <c r="B3042" s="308" t="str">
        <f>IF(A3042="","",VLOOKUP(A3042,'Project Budget vs Exp'!$B$9:$G$52,2,FALSE))</f>
        <v/>
      </c>
      <c r="C3042" s="176"/>
      <c r="D3042" s="172"/>
      <c r="E3042" s="173"/>
      <c r="F3042" s="174"/>
      <c r="G3042" s="175"/>
      <c r="H3042" s="175"/>
      <c r="I3042" s="334">
        <f t="shared" si="48"/>
        <v>0</v>
      </c>
      <c r="J3042" s="417"/>
      <c r="K3042" s="332">
        <f>IFERROR(SUM(C3042/'Transfers of Funds'!$F$57),0)</f>
        <v>0</v>
      </c>
      <c r="L3042" s="44"/>
      <c r="M3042" s="45" t="s">
        <v>162</v>
      </c>
      <c r="N3042" s="44"/>
    </row>
    <row r="3043" spans="1:14">
      <c r="A3043" s="169"/>
      <c r="B3043" s="308" t="str">
        <f>IF(A3043="","",VLOOKUP(A3043,'Project Budget vs Exp'!$B$9:$G$52,2,FALSE))</f>
        <v/>
      </c>
      <c r="C3043" s="176"/>
      <c r="D3043" s="172"/>
      <c r="E3043" s="173"/>
      <c r="F3043" s="174"/>
      <c r="G3043" s="175"/>
      <c r="H3043" s="175"/>
      <c r="I3043" s="334">
        <f t="shared" si="48"/>
        <v>0</v>
      </c>
      <c r="J3043" s="417"/>
      <c r="K3043" s="332">
        <f>IFERROR(SUM(C3043/'Transfers of Funds'!$F$57),0)</f>
        <v>0</v>
      </c>
      <c r="L3043" s="44"/>
      <c r="M3043" s="45" t="s">
        <v>162</v>
      </c>
      <c r="N3043" s="44"/>
    </row>
    <row r="3044" spans="1:14">
      <c r="A3044" s="169"/>
      <c r="B3044" s="308" t="str">
        <f>IF(A3044="","",VLOOKUP(A3044,'Project Budget vs Exp'!$B$9:$G$52,2,FALSE))</f>
        <v/>
      </c>
      <c r="C3044" s="176"/>
      <c r="D3044" s="172"/>
      <c r="E3044" s="173"/>
      <c r="F3044" s="174"/>
      <c r="G3044" s="175"/>
      <c r="H3044" s="175"/>
      <c r="I3044" s="334">
        <f t="shared" si="48"/>
        <v>0</v>
      </c>
      <c r="J3044" s="417"/>
      <c r="K3044" s="332">
        <f>IFERROR(SUM(C3044/'Transfers of Funds'!$F$57),0)</f>
        <v>0</v>
      </c>
      <c r="L3044" s="44"/>
      <c r="M3044" s="45" t="s">
        <v>162</v>
      </c>
      <c r="N3044" s="44"/>
    </row>
    <row r="3045" spans="1:14">
      <c r="A3045" s="169"/>
      <c r="B3045" s="308" t="str">
        <f>IF(A3045="","",VLOOKUP(A3045,'Project Budget vs Exp'!$B$9:$G$52,2,FALSE))</f>
        <v/>
      </c>
      <c r="C3045" s="176"/>
      <c r="D3045" s="172"/>
      <c r="E3045" s="173"/>
      <c r="F3045" s="174"/>
      <c r="G3045" s="175"/>
      <c r="H3045" s="175"/>
      <c r="I3045" s="334">
        <f t="shared" si="48"/>
        <v>0</v>
      </c>
      <c r="J3045" s="417"/>
      <c r="K3045" s="332">
        <f>IFERROR(SUM(C3045/'Transfers of Funds'!$F$57),0)</f>
        <v>0</v>
      </c>
      <c r="L3045" s="44"/>
      <c r="M3045" s="45" t="s">
        <v>162</v>
      </c>
      <c r="N3045" s="44"/>
    </row>
    <row r="3046" spans="1:14">
      <c r="A3046" s="169"/>
      <c r="B3046" s="308" t="str">
        <f>IF(A3046="","",VLOOKUP(A3046,'Project Budget vs Exp'!$B$9:$G$52,2,FALSE))</f>
        <v/>
      </c>
      <c r="C3046" s="176"/>
      <c r="D3046" s="172"/>
      <c r="E3046" s="173"/>
      <c r="F3046" s="174"/>
      <c r="G3046" s="175"/>
      <c r="H3046" s="175"/>
      <c r="I3046" s="334">
        <f t="shared" si="48"/>
        <v>0</v>
      </c>
      <c r="J3046" s="417"/>
      <c r="K3046" s="332">
        <f>IFERROR(SUM(C3046/'Transfers of Funds'!$F$57),0)</f>
        <v>0</v>
      </c>
      <c r="L3046" s="44"/>
      <c r="M3046" s="45" t="s">
        <v>162</v>
      </c>
      <c r="N3046" s="44"/>
    </row>
    <row r="3047" spans="1:14">
      <c r="A3047" s="169"/>
      <c r="B3047" s="308" t="str">
        <f>IF(A3047="","",VLOOKUP(A3047,'Project Budget vs Exp'!$B$9:$G$52,2,FALSE))</f>
        <v/>
      </c>
      <c r="C3047" s="176"/>
      <c r="D3047" s="172"/>
      <c r="E3047" s="173"/>
      <c r="F3047" s="174"/>
      <c r="G3047" s="175"/>
      <c r="H3047" s="175"/>
      <c r="I3047" s="334">
        <f t="shared" si="48"/>
        <v>0</v>
      </c>
      <c r="J3047" s="417"/>
      <c r="K3047" s="332">
        <f>IFERROR(SUM(C3047/'Transfers of Funds'!$F$57),0)</f>
        <v>0</v>
      </c>
      <c r="L3047" s="44"/>
      <c r="M3047" s="45" t="s">
        <v>162</v>
      </c>
      <c r="N3047" s="44"/>
    </row>
    <row r="3048" spans="1:14">
      <c r="A3048" s="169"/>
      <c r="B3048" s="308" t="str">
        <f>IF(A3048="","",VLOOKUP(A3048,'Project Budget vs Exp'!$B$9:$G$52,2,FALSE))</f>
        <v/>
      </c>
      <c r="C3048" s="176"/>
      <c r="D3048" s="172"/>
      <c r="E3048" s="173"/>
      <c r="F3048" s="174"/>
      <c r="G3048" s="175"/>
      <c r="H3048" s="175"/>
      <c r="I3048" s="334">
        <f t="shared" si="48"/>
        <v>0</v>
      </c>
      <c r="J3048" s="417"/>
      <c r="K3048" s="332">
        <f>IFERROR(SUM(C3048/'Transfers of Funds'!$F$57),0)</f>
        <v>0</v>
      </c>
      <c r="L3048" s="44"/>
      <c r="M3048" s="45" t="s">
        <v>162</v>
      </c>
      <c r="N3048" s="44"/>
    </row>
    <row r="3049" spans="1:14">
      <c r="A3049" s="169"/>
      <c r="B3049" s="308" t="str">
        <f>IF(A3049="","",VLOOKUP(A3049,'Project Budget vs Exp'!$B$9:$G$52,2,FALSE))</f>
        <v/>
      </c>
      <c r="C3049" s="176"/>
      <c r="D3049" s="172"/>
      <c r="E3049" s="173"/>
      <c r="F3049" s="174"/>
      <c r="G3049" s="175"/>
      <c r="H3049" s="175"/>
      <c r="I3049" s="334">
        <f t="shared" si="48"/>
        <v>0</v>
      </c>
      <c r="J3049" s="417"/>
      <c r="K3049" s="332">
        <f>IFERROR(SUM(C3049/'Transfers of Funds'!$F$57),0)</f>
        <v>0</v>
      </c>
      <c r="L3049" s="44"/>
      <c r="M3049" s="45" t="s">
        <v>162</v>
      </c>
      <c r="N3049" s="44"/>
    </row>
    <row r="3050" spans="1:14">
      <c r="A3050" s="169"/>
      <c r="B3050" s="308" t="str">
        <f>IF(A3050="","",VLOOKUP(A3050,'Project Budget vs Exp'!$B$9:$G$52,2,FALSE))</f>
        <v/>
      </c>
      <c r="C3050" s="176"/>
      <c r="D3050" s="172"/>
      <c r="E3050" s="173"/>
      <c r="F3050" s="174"/>
      <c r="G3050" s="175"/>
      <c r="H3050" s="175"/>
      <c r="I3050" s="334">
        <f t="shared" si="48"/>
        <v>0</v>
      </c>
      <c r="J3050" s="417"/>
      <c r="K3050" s="332">
        <f>IFERROR(SUM(C3050/'Transfers of Funds'!$F$57),0)</f>
        <v>0</v>
      </c>
      <c r="L3050" s="44"/>
      <c r="M3050" s="45" t="s">
        <v>162</v>
      </c>
      <c r="N3050" s="44"/>
    </row>
    <row r="3051" spans="1:14">
      <c r="A3051" s="169"/>
      <c r="B3051" s="308" t="str">
        <f>IF(A3051="","",VLOOKUP(A3051,'Project Budget vs Exp'!$B$9:$G$52,2,FALSE))</f>
        <v/>
      </c>
      <c r="C3051" s="176"/>
      <c r="D3051" s="172"/>
      <c r="E3051" s="173"/>
      <c r="F3051" s="174"/>
      <c r="G3051" s="175"/>
      <c r="H3051" s="175"/>
      <c r="I3051" s="334">
        <f t="shared" si="48"/>
        <v>0</v>
      </c>
      <c r="J3051" s="417"/>
      <c r="K3051" s="332">
        <f>IFERROR(SUM(C3051/'Transfers of Funds'!$F$57),0)</f>
        <v>0</v>
      </c>
      <c r="L3051" s="44"/>
      <c r="M3051" s="45" t="s">
        <v>162</v>
      </c>
      <c r="N3051" s="44"/>
    </row>
    <row r="3052" spans="1:14">
      <c r="A3052" s="169"/>
      <c r="B3052" s="308" t="str">
        <f>IF(A3052="","",VLOOKUP(A3052,'Project Budget vs Exp'!$B$9:$G$52,2,FALSE))</f>
        <v/>
      </c>
      <c r="C3052" s="176"/>
      <c r="D3052" s="172"/>
      <c r="E3052" s="173"/>
      <c r="F3052" s="174"/>
      <c r="G3052" s="175"/>
      <c r="H3052" s="175"/>
      <c r="I3052" s="334">
        <f t="shared" si="48"/>
        <v>0</v>
      </c>
      <c r="J3052" s="417"/>
      <c r="K3052" s="332">
        <f>IFERROR(SUM(C3052/'Transfers of Funds'!$F$57),0)</f>
        <v>0</v>
      </c>
      <c r="L3052" s="44"/>
      <c r="M3052" s="45" t="s">
        <v>162</v>
      </c>
      <c r="N3052" s="44"/>
    </row>
    <row r="3053" spans="1:14">
      <c r="A3053" s="169"/>
      <c r="B3053" s="308" t="str">
        <f>IF(A3053="","",VLOOKUP(A3053,'Project Budget vs Exp'!$B$9:$G$52,2,FALSE))</f>
        <v/>
      </c>
      <c r="C3053" s="176"/>
      <c r="D3053" s="172"/>
      <c r="E3053" s="173"/>
      <c r="F3053" s="174"/>
      <c r="G3053" s="175"/>
      <c r="H3053" s="175"/>
      <c r="I3053" s="334">
        <f t="shared" si="48"/>
        <v>0</v>
      </c>
      <c r="J3053" s="417"/>
      <c r="K3053" s="332">
        <f>IFERROR(SUM(C3053/'Transfers of Funds'!$F$57),0)</f>
        <v>0</v>
      </c>
      <c r="L3053" s="44"/>
      <c r="M3053" s="45" t="s">
        <v>162</v>
      </c>
      <c r="N3053" s="44"/>
    </row>
    <row r="3054" spans="1:14">
      <c r="A3054" s="169"/>
      <c r="B3054" s="308" t="str">
        <f>IF(A3054="","",VLOOKUP(A3054,'Project Budget vs Exp'!$B$9:$G$52,2,FALSE))</f>
        <v/>
      </c>
      <c r="C3054" s="176"/>
      <c r="D3054" s="172"/>
      <c r="E3054" s="173"/>
      <c r="F3054" s="174"/>
      <c r="G3054" s="175"/>
      <c r="H3054" s="175"/>
      <c r="I3054" s="334">
        <f t="shared" si="48"/>
        <v>0</v>
      </c>
      <c r="J3054" s="417"/>
      <c r="K3054" s="332">
        <f>IFERROR(SUM(C3054/'Transfers of Funds'!$F$57),0)</f>
        <v>0</v>
      </c>
      <c r="L3054" s="44"/>
      <c r="M3054" s="45" t="s">
        <v>162</v>
      </c>
      <c r="N3054" s="44"/>
    </row>
    <row r="3055" spans="1:14">
      <c r="A3055" s="169"/>
      <c r="B3055" s="308" t="str">
        <f>IF(A3055="","",VLOOKUP(A3055,'Project Budget vs Exp'!$B$9:$G$52,2,FALSE))</f>
        <v/>
      </c>
      <c r="C3055" s="176"/>
      <c r="D3055" s="172"/>
      <c r="E3055" s="173"/>
      <c r="F3055" s="174"/>
      <c r="G3055" s="175"/>
      <c r="H3055" s="175"/>
      <c r="I3055" s="334">
        <f t="shared" si="48"/>
        <v>0</v>
      </c>
      <c r="J3055" s="417"/>
      <c r="K3055" s="332">
        <f>IFERROR(SUM(C3055/'Transfers of Funds'!$F$57),0)</f>
        <v>0</v>
      </c>
      <c r="L3055" s="44"/>
      <c r="M3055" s="45" t="s">
        <v>162</v>
      </c>
      <c r="N3055" s="44"/>
    </row>
    <row r="3056" spans="1:14">
      <c r="A3056" s="169"/>
      <c r="B3056" s="308" t="str">
        <f>IF(A3056="","",VLOOKUP(A3056,'Project Budget vs Exp'!$B$9:$G$52,2,FALSE))</f>
        <v/>
      </c>
      <c r="C3056" s="176"/>
      <c r="D3056" s="172"/>
      <c r="E3056" s="173"/>
      <c r="F3056" s="174"/>
      <c r="G3056" s="175"/>
      <c r="H3056" s="175"/>
      <c r="I3056" s="334">
        <f t="shared" si="48"/>
        <v>0</v>
      </c>
      <c r="J3056" s="417"/>
      <c r="K3056" s="332">
        <f>IFERROR(SUM(C3056/'Transfers of Funds'!$F$57),0)</f>
        <v>0</v>
      </c>
      <c r="L3056" s="44"/>
      <c r="M3056" s="45" t="s">
        <v>162</v>
      </c>
      <c r="N3056" s="44"/>
    </row>
    <row r="3057" spans="2:13">
      <c r="B3057" s="308" t="str">
        <f>IF(A3057="","",VLOOKUP(A3057,'Project Budget vs Exp'!$B$9:$G$52,2,FALSE))</f>
        <v/>
      </c>
      <c r="C3057" s="176"/>
      <c r="D3057" s="172"/>
      <c r="E3057" s="173"/>
      <c r="F3057" s="174"/>
      <c r="G3057" s="175"/>
      <c r="H3057" s="175"/>
      <c r="I3057" s="334">
        <f t="shared" si="48"/>
        <v>0</v>
      </c>
      <c r="J3057" s="417"/>
      <c r="K3057" s="332">
        <f>IFERROR(SUM(C3057/'Transfers of Funds'!$F$57),0)</f>
        <v>0</v>
      </c>
      <c r="L3057" s="44"/>
      <c r="M3057" s="45" t="s">
        <v>162</v>
      </c>
    </row>
    <row r="3058" spans="2:13">
      <c r="B3058" s="308" t="str">
        <f>IF(A3058="","",VLOOKUP(A3058,'Project Budget vs Exp'!$B$9:$G$52,2,FALSE))</f>
        <v/>
      </c>
      <c r="C3058" s="176"/>
      <c r="D3058" s="172"/>
      <c r="E3058" s="173"/>
      <c r="F3058" s="174"/>
      <c r="G3058" s="175"/>
      <c r="H3058" s="175"/>
      <c r="I3058" s="334">
        <f t="shared" si="48"/>
        <v>0</v>
      </c>
      <c r="J3058" s="417"/>
      <c r="K3058" s="332">
        <f>IFERROR(SUM(C3058/'Transfers of Funds'!$F$57),0)</f>
        <v>0</v>
      </c>
      <c r="L3058" s="44"/>
      <c r="M3058" s="45" t="s">
        <v>162</v>
      </c>
    </row>
    <row r="3059" spans="2:13">
      <c r="B3059" s="308" t="str">
        <f>IF(A3059="","",VLOOKUP(A3059,'Project Budget vs Exp'!$B$9:$G$52,2,FALSE))</f>
        <v/>
      </c>
      <c r="C3059" s="176"/>
      <c r="D3059" s="172"/>
      <c r="E3059" s="173"/>
      <c r="F3059" s="174"/>
      <c r="G3059" s="175"/>
      <c r="H3059" s="175"/>
      <c r="I3059" s="334">
        <f t="shared" si="48"/>
        <v>0</v>
      </c>
      <c r="J3059" s="417"/>
      <c r="K3059" s="332">
        <f>IFERROR(SUM(C3059/'Transfers of Funds'!$F$57),0)</f>
        <v>0</v>
      </c>
      <c r="L3059" s="44"/>
      <c r="M3059" s="45" t="s">
        <v>162</v>
      </c>
    </row>
    <row r="3060" spans="2:13">
      <c r="B3060" s="308" t="str">
        <f>IF(A3060="","",VLOOKUP(A3060,'Project Budget vs Exp'!$B$9:$G$52,2,FALSE))</f>
        <v/>
      </c>
      <c r="C3060" s="176"/>
      <c r="D3060" s="172"/>
      <c r="E3060" s="173"/>
      <c r="F3060" s="174"/>
      <c r="G3060" s="175"/>
      <c r="H3060" s="175"/>
      <c r="I3060" s="334">
        <f t="shared" si="48"/>
        <v>0</v>
      </c>
      <c r="J3060" s="417"/>
      <c r="K3060" s="332">
        <f>IFERROR(SUM(C3060/'Transfers of Funds'!$F$57),0)</f>
        <v>0</v>
      </c>
      <c r="L3060" s="44"/>
      <c r="M3060" s="45" t="s">
        <v>162</v>
      </c>
    </row>
    <row r="3061" spans="2:13">
      <c r="B3061" s="308" t="str">
        <f>IF(A3061="","",VLOOKUP(A3061,'Project Budget vs Exp'!$B$9:$G$52,2,FALSE))</f>
        <v/>
      </c>
      <c r="C3061" s="176"/>
      <c r="D3061" s="172"/>
      <c r="E3061" s="173"/>
      <c r="F3061" s="174"/>
      <c r="G3061" s="175"/>
      <c r="H3061" s="175"/>
      <c r="I3061" s="334">
        <f t="shared" si="48"/>
        <v>0</v>
      </c>
      <c r="J3061" s="417"/>
      <c r="K3061" s="332">
        <f>IFERROR(SUM(C3061/'Transfers of Funds'!$F$57),0)</f>
        <v>0</v>
      </c>
      <c r="L3061" s="44"/>
      <c r="M3061" s="45" t="s">
        <v>162</v>
      </c>
    </row>
    <row r="3062" spans="2:13">
      <c r="B3062" s="308" t="str">
        <f>IF(A3062="","",VLOOKUP(A3062,'Project Budget vs Exp'!$B$9:$G$52,2,FALSE))</f>
        <v/>
      </c>
      <c r="C3062" s="176"/>
      <c r="D3062" s="172"/>
      <c r="E3062" s="173"/>
      <c r="F3062" s="174"/>
      <c r="G3062" s="175"/>
      <c r="H3062" s="175"/>
      <c r="I3062" s="334">
        <f t="shared" si="48"/>
        <v>0</v>
      </c>
      <c r="J3062" s="417"/>
      <c r="K3062" s="332">
        <f>IFERROR(SUM(C3062/'Transfers of Funds'!$F$57),0)</f>
        <v>0</v>
      </c>
      <c r="L3062" s="44"/>
      <c r="M3062" s="45" t="s">
        <v>162</v>
      </c>
    </row>
    <row r="3063" spans="2:13">
      <c r="B3063" s="308" t="str">
        <f>IF(A3063="","",VLOOKUP(A3063,'Project Budget vs Exp'!$B$9:$G$52,2,FALSE))</f>
        <v/>
      </c>
      <c r="C3063" s="176"/>
      <c r="D3063" s="172"/>
      <c r="E3063" s="173"/>
      <c r="F3063" s="174"/>
      <c r="G3063" s="175"/>
      <c r="H3063" s="175"/>
      <c r="I3063" s="334">
        <f t="shared" si="48"/>
        <v>0</v>
      </c>
      <c r="J3063" s="417"/>
      <c r="K3063" s="332">
        <f>IFERROR(SUM(C3063/'Transfers of Funds'!$F$57),0)</f>
        <v>0</v>
      </c>
      <c r="L3063" s="44"/>
      <c r="M3063" s="45" t="s">
        <v>162</v>
      </c>
    </row>
    <row r="3064" spans="2:13">
      <c r="B3064" s="308" t="str">
        <f>IF(A3064="","",VLOOKUP(A3064,'Project Budget vs Exp'!$B$9:$G$52,2,FALSE))</f>
        <v/>
      </c>
      <c r="C3064" s="176"/>
      <c r="D3064" s="172"/>
      <c r="E3064" s="173"/>
      <c r="F3064" s="174"/>
      <c r="G3064" s="175"/>
      <c r="H3064" s="175"/>
      <c r="I3064" s="334">
        <f t="shared" si="48"/>
        <v>0</v>
      </c>
      <c r="J3064" s="417"/>
      <c r="K3064" s="332">
        <f>IFERROR(SUM(C3064/'Transfers of Funds'!$F$57),0)</f>
        <v>0</v>
      </c>
      <c r="L3064" s="44"/>
      <c r="M3064" s="45" t="s">
        <v>162</v>
      </c>
    </row>
    <row r="3065" spans="2:13">
      <c r="B3065" s="308" t="str">
        <f>IF(A3065="","",VLOOKUP(A3065,'Project Budget vs Exp'!$B$9:$G$52,2,FALSE))</f>
        <v/>
      </c>
      <c r="C3065" s="176"/>
      <c r="D3065" s="172"/>
      <c r="E3065" s="173"/>
      <c r="F3065" s="174"/>
      <c r="G3065" s="175"/>
      <c r="H3065" s="175"/>
      <c r="I3065" s="334">
        <f t="shared" si="48"/>
        <v>0</v>
      </c>
      <c r="J3065" s="417"/>
      <c r="K3065" s="332">
        <f>IFERROR(SUM(C3065/'Transfers of Funds'!$F$57),0)</f>
        <v>0</v>
      </c>
      <c r="L3065" s="44"/>
      <c r="M3065" s="45" t="s">
        <v>162</v>
      </c>
    </row>
    <row r="3066" spans="2:13">
      <c r="B3066" s="308" t="str">
        <f>IF(A3066="","",VLOOKUP(A3066,'Project Budget vs Exp'!$B$9:$G$52,2,FALSE))</f>
        <v/>
      </c>
      <c r="C3066" s="176"/>
      <c r="D3066" s="172"/>
      <c r="E3066" s="173"/>
      <c r="F3066" s="174"/>
      <c r="G3066" s="175"/>
      <c r="H3066" s="175"/>
      <c r="I3066" s="334">
        <f t="shared" si="48"/>
        <v>0</v>
      </c>
      <c r="J3066" s="417"/>
      <c r="K3066" s="332">
        <f>IFERROR(SUM(C3066/'Transfers of Funds'!$F$57),0)</f>
        <v>0</v>
      </c>
      <c r="L3066" s="44"/>
      <c r="M3066" s="45" t="s">
        <v>162</v>
      </c>
    </row>
    <row r="3067" spans="2:13">
      <c r="B3067" s="308" t="str">
        <f>IF(A3067="","",VLOOKUP(A3067,'Project Budget vs Exp'!$B$9:$G$52,2,FALSE))</f>
        <v/>
      </c>
      <c r="C3067" s="176"/>
      <c r="D3067" s="172"/>
      <c r="E3067" s="173"/>
      <c r="F3067" s="174"/>
      <c r="G3067" s="175"/>
      <c r="H3067" s="175"/>
      <c r="I3067" s="334">
        <f t="shared" si="48"/>
        <v>0</v>
      </c>
      <c r="J3067" s="417"/>
      <c r="K3067" s="332">
        <f>IFERROR(SUM(C3067/'Transfers of Funds'!$F$57),0)</f>
        <v>0</v>
      </c>
      <c r="L3067" s="44"/>
      <c r="M3067" s="45" t="s">
        <v>162</v>
      </c>
    </row>
    <row r="3068" spans="2:13">
      <c r="B3068" s="308" t="str">
        <f>IF(A3068="","",VLOOKUP(A3068,'Project Budget vs Exp'!$B$9:$G$52,2,FALSE))</f>
        <v/>
      </c>
      <c r="C3068" s="176"/>
      <c r="D3068" s="172"/>
      <c r="E3068" s="173"/>
      <c r="F3068" s="174"/>
      <c r="G3068" s="175"/>
      <c r="H3068" s="175"/>
      <c r="I3068" s="334">
        <f t="shared" si="48"/>
        <v>0</v>
      </c>
      <c r="J3068" s="417"/>
      <c r="K3068" s="332">
        <f>IFERROR(SUM(C3068/'Transfers of Funds'!$F$57),0)</f>
        <v>0</v>
      </c>
      <c r="L3068" s="44"/>
      <c r="M3068" s="45" t="s">
        <v>162</v>
      </c>
    </row>
    <row r="3069" spans="2:13">
      <c r="B3069" s="308" t="str">
        <f>IF(A3069="","",VLOOKUP(A3069,'Project Budget vs Exp'!$B$9:$G$52,2,FALSE))</f>
        <v/>
      </c>
      <c r="C3069" s="176"/>
      <c r="D3069" s="172"/>
      <c r="E3069" s="173"/>
      <c r="F3069" s="174"/>
      <c r="G3069" s="175"/>
      <c r="H3069" s="175"/>
      <c r="I3069" s="334">
        <f t="shared" si="48"/>
        <v>0</v>
      </c>
      <c r="J3069" s="417"/>
      <c r="K3069" s="332">
        <f>IFERROR(SUM(C3069/'Transfers of Funds'!$F$57),0)</f>
        <v>0</v>
      </c>
      <c r="L3069" s="44"/>
      <c r="M3069" s="45" t="s">
        <v>162</v>
      </c>
    </row>
    <row r="3070" spans="2:13">
      <c r="B3070" s="308" t="str">
        <f>IF(A3070="","",VLOOKUP(A3070,'Project Budget vs Exp'!$B$9:$G$52,2,FALSE))</f>
        <v/>
      </c>
      <c r="C3070" s="176"/>
      <c r="D3070" s="172"/>
      <c r="E3070" s="173"/>
      <c r="F3070" s="174"/>
      <c r="G3070" s="175"/>
      <c r="H3070" s="175"/>
      <c r="I3070" s="334">
        <f t="shared" si="48"/>
        <v>0</v>
      </c>
      <c r="J3070" s="417"/>
      <c r="K3070" s="332">
        <f>IFERROR(SUM(C3070/'Transfers of Funds'!$F$57),0)</f>
        <v>0</v>
      </c>
      <c r="L3070" s="44"/>
      <c r="M3070" s="45" t="s">
        <v>162</v>
      </c>
    </row>
    <row r="3071" spans="2:13">
      <c r="B3071" s="308" t="str">
        <f>IF(A3071="","",VLOOKUP(A3071,'Project Budget vs Exp'!$B$9:$G$52,2,FALSE))</f>
        <v/>
      </c>
      <c r="C3071" s="176"/>
      <c r="D3071" s="172"/>
      <c r="E3071" s="173"/>
      <c r="F3071" s="174"/>
      <c r="G3071" s="175"/>
      <c r="H3071" s="175"/>
      <c r="I3071" s="334">
        <f t="shared" si="48"/>
        <v>0</v>
      </c>
      <c r="J3071" s="417"/>
      <c r="K3071" s="332">
        <f>IFERROR(SUM(C3071/'Transfers of Funds'!$F$57),0)</f>
        <v>0</v>
      </c>
      <c r="L3071" s="44"/>
      <c r="M3071" s="45" t="s">
        <v>162</v>
      </c>
    </row>
    <row r="3072" spans="2:13">
      <c r="B3072" s="308" t="str">
        <f>IF(A3072="","",VLOOKUP(A3072,'Project Budget vs Exp'!$B$9:$G$52,2,FALSE))</f>
        <v/>
      </c>
      <c r="C3072" s="176"/>
      <c r="D3072" s="172"/>
      <c r="E3072" s="173"/>
      <c r="F3072" s="174"/>
      <c r="G3072" s="175"/>
      <c r="H3072" s="175"/>
      <c r="I3072" s="334">
        <f t="shared" si="48"/>
        <v>0</v>
      </c>
      <c r="J3072" s="417"/>
      <c r="K3072" s="332">
        <f>IFERROR(SUM(C3072/'Transfers of Funds'!$F$57),0)</f>
        <v>0</v>
      </c>
      <c r="L3072" s="44"/>
      <c r="M3072" s="45" t="s">
        <v>162</v>
      </c>
    </row>
    <row r="3073" spans="2:13">
      <c r="B3073" s="308" t="str">
        <f>IF(A3073="","",VLOOKUP(A3073,'Project Budget vs Exp'!$B$9:$G$52,2,FALSE))</f>
        <v/>
      </c>
      <c r="C3073" s="176"/>
      <c r="D3073" s="172"/>
      <c r="E3073" s="173"/>
      <c r="F3073" s="174"/>
      <c r="G3073" s="175"/>
      <c r="H3073" s="175"/>
      <c r="I3073" s="334">
        <f t="shared" si="48"/>
        <v>0</v>
      </c>
      <c r="J3073" s="417"/>
      <c r="K3073" s="332">
        <f>IFERROR(SUM(C3073/'Transfers of Funds'!$F$57),0)</f>
        <v>0</v>
      </c>
      <c r="L3073" s="44"/>
      <c r="M3073" s="45" t="s">
        <v>162</v>
      </c>
    </row>
    <row r="3074" spans="2:13">
      <c r="B3074" s="308" t="str">
        <f>IF(A3074="","",VLOOKUP(A3074,'Project Budget vs Exp'!$B$9:$G$52,2,FALSE))</f>
        <v/>
      </c>
      <c r="C3074" s="176"/>
      <c r="D3074" s="172"/>
      <c r="E3074" s="173"/>
      <c r="F3074" s="174"/>
      <c r="G3074" s="175"/>
      <c r="H3074" s="175"/>
      <c r="I3074" s="334">
        <f t="shared" si="48"/>
        <v>0</v>
      </c>
      <c r="J3074" s="417"/>
      <c r="K3074" s="332">
        <f>IFERROR(SUM(C3074/'Transfers of Funds'!$F$57),0)</f>
        <v>0</v>
      </c>
      <c r="L3074" s="44"/>
      <c r="M3074" s="45" t="s">
        <v>162</v>
      </c>
    </row>
    <row r="3075" spans="2:13">
      <c r="B3075" s="308" t="str">
        <f>IF(A3075="","",VLOOKUP(A3075,'Project Budget vs Exp'!$B$9:$G$52,2,FALSE))</f>
        <v/>
      </c>
      <c r="C3075" s="176"/>
      <c r="D3075" s="172"/>
      <c r="E3075" s="173"/>
      <c r="F3075" s="174"/>
      <c r="G3075" s="175"/>
      <c r="H3075" s="175"/>
      <c r="I3075" s="334">
        <f t="shared" si="48"/>
        <v>0</v>
      </c>
      <c r="J3075" s="417"/>
      <c r="K3075" s="332">
        <f>IFERROR(SUM(C3075/'Transfers of Funds'!$F$57),0)</f>
        <v>0</v>
      </c>
      <c r="L3075" s="44"/>
      <c r="M3075" s="45" t="s">
        <v>162</v>
      </c>
    </row>
    <row r="3076" spans="2:13">
      <c r="B3076" s="308" t="str">
        <f>IF(A3076="","",VLOOKUP(A3076,'Project Budget vs Exp'!$B$9:$G$52,2,FALSE))</f>
        <v/>
      </c>
      <c r="C3076" s="176"/>
      <c r="D3076" s="172"/>
      <c r="E3076" s="173"/>
      <c r="F3076" s="174"/>
      <c r="G3076" s="175"/>
      <c r="H3076" s="175"/>
      <c r="I3076" s="334">
        <f t="shared" si="48"/>
        <v>0</v>
      </c>
      <c r="J3076" s="417"/>
      <c r="K3076" s="332">
        <f>IFERROR(SUM(C3076/'Transfers of Funds'!$F$57),0)</f>
        <v>0</v>
      </c>
      <c r="L3076" s="44"/>
      <c r="M3076" s="45" t="s">
        <v>162</v>
      </c>
    </row>
    <row r="3077" spans="2:13">
      <c r="B3077" s="308" t="str">
        <f>IF(A3077="","",VLOOKUP(A3077,'Project Budget vs Exp'!$B$9:$G$52,2,FALSE))</f>
        <v/>
      </c>
      <c r="C3077" s="176"/>
      <c r="D3077" s="172"/>
      <c r="E3077" s="173"/>
      <c r="F3077" s="174"/>
      <c r="G3077" s="175"/>
      <c r="H3077" s="175"/>
      <c r="I3077" s="334">
        <f t="shared" si="48"/>
        <v>0</v>
      </c>
      <c r="J3077" s="417"/>
      <c r="K3077" s="332">
        <f>IFERROR(SUM(C3077/'Transfers of Funds'!$F$57),0)</f>
        <v>0</v>
      </c>
      <c r="L3077" s="44"/>
      <c r="M3077" s="45" t="s">
        <v>162</v>
      </c>
    </row>
    <row r="3078" spans="2:13">
      <c r="B3078" s="308" t="str">
        <f>IF(A3078="","",VLOOKUP(A3078,'Project Budget vs Exp'!$B$9:$G$52,2,FALSE))</f>
        <v/>
      </c>
      <c r="C3078" s="176"/>
      <c r="D3078" s="172"/>
      <c r="E3078" s="173"/>
      <c r="F3078" s="174"/>
      <c r="G3078" s="175"/>
      <c r="H3078" s="175"/>
      <c r="I3078" s="334">
        <f t="shared" si="48"/>
        <v>0</v>
      </c>
      <c r="J3078" s="417"/>
      <c r="K3078" s="332">
        <f>IFERROR(SUM(C3078/'Transfers of Funds'!$F$57),0)</f>
        <v>0</v>
      </c>
      <c r="L3078" s="44"/>
      <c r="M3078" s="45" t="s">
        <v>162</v>
      </c>
    </row>
    <row r="3079" spans="2:13">
      <c r="B3079" s="308" t="str">
        <f>IF(A3079="","",VLOOKUP(A3079,'Project Budget vs Exp'!$B$9:$G$52,2,FALSE))</f>
        <v/>
      </c>
      <c r="C3079" s="176"/>
      <c r="D3079" s="172"/>
      <c r="E3079" s="173"/>
      <c r="F3079" s="174"/>
      <c r="G3079" s="175"/>
      <c r="H3079" s="175"/>
      <c r="I3079" s="334">
        <f t="shared" si="48"/>
        <v>0</v>
      </c>
      <c r="J3079" s="417"/>
      <c r="K3079" s="332">
        <f>IFERROR(SUM(C3079/'Transfers of Funds'!$F$57),0)</f>
        <v>0</v>
      </c>
      <c r="L3079" s="44"/>
      <c r="M3079" s="45" t="s">
        <v>162</v>
      </c>
    </row>
    <row r="3080" spans="2:13">
      <c r="B3080" s="308" t="str">
        <f>IF(A3080="","",VLOOKUP(A3080,'Project Budget vs Exp'!$B$9:$G$52,2,FALSE))</f>
        <v/>
      </c>
      <c r="C3080" s="176"/>
      <c r="D3080" s="172"/>
      <c r="E3080" s="173"/>
      <c r="F3080" s="174"/>
      <c r="G3080" s="175"/>
      <c r="H3080" s="175"/>
      <c r="I3080" s="334">
        <f t="shared" si="48"/>
        <v>0</v>
      </c>
      <c r="J3080" s="417"/>
      <c r="K3080" s="332">
        <f>IFERROR(SUM(C3080/'Transfers of Funds'!$F$57),0)</f>
        <v>0</v>
      </c>
      <c r="L3080" s="44"/>
      <c r="M3080" s="45" t="s">
        <v>162</v>
      </c>
    </row>
    <row r="3081" spans="2:13">
      <c r="B3081" s="308" t="str">
        <f>IF(A3081="","",VLOOKUP(A3081,'Project Budget vs Exp'!$B$9:$G$52,2,FALSE))</f>
        <v/>
      </c>
      <c r="C3081" s="176"/>
      <c r="D3081" s="172"/>
      <c r="E3081" s="173"/>
      <c r="F3081" s="174"/>
      <c r="G3081" s="175"/>
      <c r="H3081" s="175"/>
      <c r="I3081" s="334">
        <f t="shared" si="48"/>
        <v>0</v>
      </c>
      <c r="J3081" s="417"/>
      <c r="K3081" s="332">
        <f>IFERROR(SUM(C3081/'Transfers of Funds'!$F$57),0)</f>
        <v>0</v>
      </c>
      <c r="L3081" s="44"/>
      <c r="M3081" s="45" t="s">
        <v>162</v>
      </c>
    </row>
    <row r="3082" spans="2:13">
      <c r="B3082" s="308" t="str">
        <f>IF(A3082="","",VLOOKUP(A3082,'Project Budget vs Exp'!$B$9:$G$52,2,FALSE))</f>
        <v/>
      </c>
      <c r="C3082" s="176"/>
      <c r="D3082" s="172"/>
      <c r="E3082" s="173"/>
      <c r="F3082" s="174"/>
      <c r="G3082" s="175"/>
      <c r="H3082" s="175"/>
      <c r="I3082" s="334">
        <f t="shared" si="48"/>
        <v>0</v>
      </c>
      <c r="J3082" s="417"/>
      <c r="K3082" s="332">
        <f>IFERROR(SUM(C3082/'Transfers of Funds'!$F$57),0)</f>
        <v>0</v>
      </c>
      <c r="L3082" s="44"/>
      <c r="M3082" s="45" t="s">
        <v>162</v>
      </c>
    </row>
    <row r="3083" spans="2:13">
      <c r="B3083" s="308" t="str">
        <f>IF(A3083="","",VLOOKUP(A3083,'Project Budget vs Exp'!$B$9:$G$52,2,FALSE))</f>
        <v/>
      </c>
      <c r="C3083" s="176"/>
      <c r="D3083" s="172"/>
      <c r="E3083" s="173"/>
      <c r="F3083" s="174"/>
      <c r="G3083" s="175"/>
      <c r="H3083" s="175"/>
      <c r="I3083" s="334">
        <f t="shared" si="48"/>
        <v>0</v>
      </c>
      <c r="J3083" s="417"/>
      <c r="K3083" s="332">
        <f>IFERROR(SUM(C3083/'Transfers of Funds'!$F$57),0)</f>
        <v>0</v>
      </c>
      <c r="L3083" s="44"/>
      <c r="M3083" s="45" t="s">
        <v>162</v>
      </c>
    </row>
    <row r="3084" spans="2:13">
      <c r="B3084" s="308" t="str">
        <f>IF(A3084="","",VLOOKUP(A3084,'Project Budget vs Exp'!$B$9:$G$52,2,FALSE))</f>
        <v/>
      </c>
      <c r="C3084" s="176"/>
      <c r="D3084" s="172"/>
      <c r="E3084" s="173"/>
      <c r="F3084" s="174"/>
      <c r="G3084" s="175"/>
      <c r="H3084" s="175"/>
      <c r="I3084" s="334">
        <f t="shared" si="48"/>
        <v>0</v>
      </c>
      <c r="J3084" s="417"/>
      <c r="K3084" s="332">
        <f>IFERROR(SUM(C3084/'Transfers of Funds'!$F$57),0)</f>
        <v>0</v>
      </c>
      <c r="L3084" s="44"/>
      <c r="M3084" s="45" t="s">
        <v>162</v>
      </c>
    </row>
    <row r="3085" spans="2:13">
      <c r="B3085" s="308" t="str">
        <f>IF(A3085="","",VLOOKUP(A3085,'Project Budget vs Exp'!$B$9:$G$52,2,FALSE))</f>
        <v/>
      </c>
      <c r="C3085" s="176"/>
      <c r="D3085" s="172"/>
      <c r="E3085" s="173"/>
      <c r="F3085" s="174"/>
      <c r="G3085" s="175"/>
      <c r="H3085" s="175"/>
      <c r="I3085" s="334">
        <f t="shared" si="48"/>
        <v>0</v>
      </c>
      <c r="J3085" s="417"/>
      <c r="K3085" s="332">
        <f>IFERROR(SUM(C3085/'Transfers of Funds'!$F$57),0)</f>
        <v>0</v>
      </c>
      <c r="L3085" s="44"/>
      <c r="M3085" s="45" t="s">
        <v>162</v>
      </c>
    </row>
    <row r="3086" spans="2:13">
      <c r="B3086" s="308" t="str">
        <f>IF(A3086="","",VLOOKUP(A3086,'Project Budget vs Exp'!$B$9:$G$52,2,FALSE))</f>
        <v/>
      </c>
      <c r="C3086" s="176"/>
      <c r="D3086" s="172"/>
      <c r="E3086" s="173"/>
      <c r="F3086" s="174"/>
      <c r="G3086" s="175"/>
      <c r="H3086" s="175"/>
      <c r="I3086" s="334">
        <f t="shared" si="48"/>
        <v>0</v>
      </c>
      <c r="J3086" s="417"/>
      <c r="K3086" s="332">
        <f>IFERROR(SUM(C3086/'Transfers of Funds'!$F$57),0)</f>
        <v>0</v>
      </c>
      <c r="L3086" s="44"/>
      <c r="M3086" s="45" t="s">
        <v>162</v>
      </c>
    </row>
    <row r="3087" spans="2:13">
      <c r="B3087" s="308" t="str">
        <f>IF(A3087="","",VLOOKUP(A3087,'Project Budget vs Exp'!$B$9:$G$52,2,FALSE))</f>
        <v/>
      </c>
      <c r="C3087" s="176"/>
      <c r="D3087" s="172"/>
      <c r="E3087" s="173"/>
      <c r="F3087" s="174"/>
      <c r="G3087" s="175"/>
      <c r="H3087" s="175"/>
      <c r="I3087" s="334">
        <f t="shared" si="48"/>
        <v>0</v>
      </c>
      <c r="J3087" s="417"/>
      <c r="K3087" s="332">
        <f>IFERROR(SUM(C3087/'Transfers of Funds'!$F$57),0)</f>
        <v>0</v>
      </c>
      <c r="L3087" s="44"/>
      <c r="M3087" s="45" t="s">
        <v>162</v>
      </c>
    </row>
    <row r="3088" spans="2:13">
      <c r="B3088" s="308" t="str">
        <f>IF(A3088="","",VLOOKUP(A3088,'Project Budget vs Exp'!$B$9:$G$52,2,FALSE))</f>
        <v/>
      </c>
      <c r="C3088" s="176"/>
      <c r="D3088" s="172"/>
      <c r="E3088" s="173"/>
      <c r="F3088" s="174"/>
      <c r="G3088" s="175"/>
      <c r="H3088" s="175"/>
      <c r="I3088" s="334">
        <f t="shared" si="48"/>
        <v>0</v>
      </c>
      <c r="J3088" s="417"/>
      <c r="K3088" s="332">
        <f>IFERROR(SUM(C3088/'Transfers of Funds'!$F$57),0)</f>
        <v>0</v>
      </c>
      <c r="L3088" s="44"/>
      <c r="M3088" s="45" t="s">
        <v>162</v>
      </c>
    </row>
    <row r="3089" spans="2:13">
      <c r="B3089" s="308" t="str">
        <f>IF(A3089="","",VLOOKUP(A3089,'Project Budget vs Exp'!$B$9:$G$52,2,FALSE))</f>
        <v/>
      </c>
      <c r="C3089" s="176"/>
      <c r="D3089" s="172"/>
      <c r="E3089" s="173"/>
      <c r="F3089" s="174"/>
      <c r="G3089" s="175"/>
      <c r="H3089" s="175"/>
      <c r="I3089" s="334">
        <f t="shared" si="48"/>
        <v>0</v>
      </c>
      <c r="J3089" s="417"/>
      <c r="K3089" s="332">
        <f>IFERROR(SUM(C3089/'Transfers of Funds'!$F$57),0)</f>
        <v>0</v>
      </c>
      <c r="L3089" s="44"/>
      <c r="M3089" s="45" t="s">
        <v>162</v>
      </c>
    </row>
    <row r="3090" spans="2:13">
      <c r="B3090" s="308" t="str">
        <f>IF(A3090="","",VLOOKUP(A3090,'Project Budget vs Exp'!$B$9:$G$52,2,FALSE))</f>
        <v/>
      </c>
      <c r="C3090" s="176"/>
      <c r="D3090" s="172"/>
      <c r="E3090" s="173"/>
      <c r="F3090" s="174"/>
      <c r="G3090" s="175"/>
      <c r="H3090" s="175"/>
      <c r="I3090" s="334">
        <f t="shared" si="48"/>
        <v>0</v>
      </c>
      <c r="J3090" s="417"/>
      <c r="K3090" s="332">
        <f>IFERROR(SUM(C3090/'Transfers of Funds'!$F$57),0)</f>
        <v>0</v>
      </c>
      <c r="L3090" s="44"/>
      <c r="M3090" s="45" t="s">
        <v>162</v>
      </c>
    </row>
    <row r="3091" spans="2:13">
      <c r="B3091" s="308" t="str">
        <f>IF(A3091="","",VLOOKUP(A3091,'Project Budget vs Exp'!$B$9:$G$52,2,FALSE))</f>
        <v/>
      </c>
      <c r="C3091" s="176"/>
      <c r="D3091" s="172"/>
      <c r="E3091" s="173"/>
      <c r="F3091" s="174"/>
      <c r="G3091" s="175"/>
      <c r="H3091" s="175"/>
      <c r="I3091" s="334">
        <f t="shared" si="48"/>
        <v>0</v>
      </c>
      <c r="J3091" s="417"/>
      <c r="K3091" s="332">
        <f>IFERROR(SUM(C3091/'Transfers of Funds'!$F$57),0)</f>
        <v>0</v>
      </c>
      <c r="L3091" s="44"/>
      <c r="M3091" s="45" t="s">
        <v>162</v>
      </c>
    </row>
    <row r="3092" spans="2:13">
      <c r="B3092" s="308" t="str">
        <f>IF(A3092="","",VLOOKUP(A3092,'Project Budget vs Exp'!$B$9:$G$52,2,FALSE))</f>
        <v/>
      </c>
      <c r="C3092" s="176"/>
      <c r="D3092" s="172"/>
      <c r="E3092" s="173"/>
      <c r="F3092" s="174"/>
      <c r="G3092" s="175"/>
      <c r="H3092" s="175"/>
      <c r="I3092" s="334">
        <f t="shared" si="48"/>
        <v>0</v>
      </c>
      <c r="J3092" s="417"/>
      <c r="K3092" s="332">
        <f>IFERROR(SUM(C3092/'Transfers of Funds'!$F$57),0)</f>
        <v>0</v>
      </c>
      <c r="L3092" s="44"/>
      <c r="M3092" s="45" t="s">
        <v>162</v>
      </c>
    </row>
    <row r="3093" spans="2:13">
      <c r="B3093" s="308" t="str">
        <f>IF(A3093="","",VLOOKUP(A3093,'Project Budget vs Exp'!$B$9:$G$52,2,FALSE))</f>
        <v/>
      </c>
      <c r="C3093" s="176"/>
      <c r="D3093" s="172"/>
      <c r="E3093" s="173"/>
      <c r="F3093" s="174"/>
      <c r="G3093" s="175"/>
      <c r="H3093" s="175"/>
      <c r="I3093" s="334">
        <f t="shared" ref="I3093:I3156" si="49">IF(OR(F$4="EUR",F$4="USD",F$4="GBP",F$4="CAD",F$4="NZD",F$4="AUD"),K3093,C3093)</f>
        <v>0</v>
      </c>
      <c r="J3093" s="417"/>
      <c r="K3093" s="332">
        <f>IFERROR(SUM(C3093/'Transfers of Funds'!$F$57),0)</f>
        <v>0</v>
      </c>
      <c r="L3093" s="44"/>
      <c r="M3093" s="45" t="s">
        <v>162</v>
      </c>
    </row>
    <row r="3094" spans="2:13">
      <c r="B3094" s="308" t="str">
        <f>IF(A3094="","",VLOOKUP(A3094,'Project Budget vs Exp'!$B$9:$G$52,2,FALSE))</f>
        <v/>
      </c>
      <c r="C3094" s="176"/>
      <c r="D3094" s="172"/>
      <c r="E3094" s="173"/>
      <c r="F3094" s="174"/>
      <c r="G3094" s="175"/>
      <c r="H3094" s="175"/>
      <c r="I3094" s="334">
        <f t="shared" si="49"/>
        <v>0</v>
      </c>
      <c r="J3094" s="417"/>
      <c r="K3094" s="332">
        <f>IFERROR(SUM(C3094/'Transfers of Funds'!$F$57),0)</f>
        <v>0</v>
      </c>
      <c r="L3094" s="44"/>
      <c r="M3094" s="45" t="s">
        <v>162</v>
      </c>
    </row>
    <row r="3095" spans="2:13">
      <c r="B3095" s="308" t="str">
        <f>IF(A3095="","",VLOOKUP(A3095,'Project Budget vs Exp'!$B$9:$G$52,2,FALSE))</f>
        <v/>
      </c>
      <c r="C3095" s="176"/>
      <c r="D3095" s="172"/>
      <c r="E3095" s="173"/>
      <c r="F3095" s="174"/>
      <c r="G3095" s="175"/>
      <c r="H3095" s="175"/>
      <c r="I3095" s="334">
        <f t="shared" si="49"/>
        <v>0</v>
      </c>
      <c r="J3095" s="417"/>
      <c r="K3095" s="332">
        <f>IFERROR(SUM(C3095/'Transfers of Funds'!$F$57),0)</f>
        <v>0</v>
      </c>
      <c r="L3095" s="44"/>
      <c r="M3095" s="45" t="s">
        <v>162</v>
      </c>
    </row>
    <row r="3096" spans="2:13">
      <c r="B3096" s="308" t="str">
        <f>IF(A3096="","",VLOOKUP(A3096,'Project Budget vs Exp'!$B$9:$G$52,2,FALSE))</f>
        <v/>
      </c>
      <c r="C3096" s="176"/>
      <c r="D3096" s="172"/>
      <c r="E3096" s="173"/>
      <c r="F3096" s="174"/>
      <c r="G3096" s="175"/>
      <c r="H3096" s="175"/>
      <c r="I3096" s="334">
        <f t="shared" si="49"/>
        <v>0</v>
      </c>
      <c r="J3096" s="417"/>
      <c r="K3096" s="332">
        <f>IFERROR(SUM(C3096/'Transfers of Funds'!$F$57),0)</f>
        <v>0</v>
      </c>
      <c r="L3096" s="44"/>
      <c r="M3096" s="45" t="s">
        <v>162</v>
      </c>
    </row>
    <row r="3097" spans="2:13">
      <c r="B3097" s="308" t="str">
        <f>IF(A3097="","",VLOOKUP(A3097,'Project Budget vs Exp'!$B$9:$G$52,2,FALSE))</f>
        <v/>
      </c>
      <c r="C3097" s="176"/>
      <c r="D3097" s="172"/>
      <c r="E3097" s="173"/>
      <c r="F3097" s="174"/>
      <c r="G3097" s="175"/>
      <c r="H3097" s="175"/>
      <c r="I3097" s="334">
        <f t="shared" si="49"/>
        <v>0</v>
      </c>
      <c r="J3097" s="417"/>
      <c r="K3097" s="332">
        <f>IFERROR(SUM(C3097/'Transfers of Funds'!$F$57),0)</f>
        <v>0</v>
      </c>
      <c r="L3097" s="44"/>
      <c r="M3097" s="45" t="s">
        <v>162</v>
      </c>
    </row>
    <row r="3098" spans="2:13">
      <c r="B3098" s="308" t="str">
        <f>IF(A3098="","",VLOOKUP(A3098,'Project Budget vs Exp'!$B$9:$G$52,2,FALSE))</f>
        <v/>
      </c>
      <c r="C3098" s="176"/>
      <c r="D3098" s="172"/>
      <c r="E3098" s="173"/>
      <c r="F3098" s="174"/>
      <c r="G3098" s="175"/>
      <c r="H3098" s="175"/>
      <c r="I3098" s="334">
        <f t="shared" si="49"/>
        <v>0</v>
      </c>
      <c r="J3098" s="417"/>
      <c r="K3098" s="332">
        <f>IFERROR(SUM(C3098/'Transfers of Funds'!$F$57),0)</f>
        <v>0</v>
      </c>
      <c r="L3098" s="44"/>
      <c r="M3098" s="45" t="s">
        <v>162</v>
      </c>
    </row>
    <row r="3099" spans="2:13">
      <c r="B3099" s="308" t="str">
        <f>IF(A3099="","",VLOOKUP(A3099,'Project Budget vs Exp'!$B$9:$G$52,2,FALSE))</f>
        <v/>
      </c>
      <c r="C3099" s="176"/>
      <c r="D3099" s="172"/>
      <c r="E3099" s="173"/>
      <c r="F3099" s="174"/>
      <c r="G3099" s="175"/>
      <c r="H3099" s="175"/>
      <c r="I3099" s="334">
        <f t="shared" si="49"/>
        <v>0</v>
      </c>
      <c r="J3099" s="417"/>
      <c r="K3099" s="332">
        <f>IFERROR(SUM(C3099/'Transfers of Funds'!$F$57),0)</f>
        <v>0</v>
      </c>
      <c r="L3099" s="44"/>
      <c r="M3099" s="45" t="s">
        <v>162</v>
      </c>
    </row>
    <row r="3100" spans="2:13">
      <c r="B3100" s="308" t="str">
        <f>IF(A3100="","",VLOOKUP(A3100,'Project Budget vs Exp'!$B$9:$G$52,2,FALSE))</f>
        <v/>
      </c>
      <c r="C3100" s="176"/>
      <c r="D3100" s="172"/>
      <c r="E3100" s="173"/>
      <c r="F3100" s="174"/>
      <c r="G3100" s="175"/>
      <c r="H3100" s="175"/>
      <c r="I3100" s="334">
        <f t="shared" si="49"/>
        <v>0</v>
      </c>
      <c r="J3100" s="417"/>
      <c r="K3100" s="332">
        <f>IFERROR(SUM(C3100/'Transfers of Funds'!$F$57),0)</f>
        <v>0</v>
      </c>
      <c r="L3100" s="44"/>
      <c r="M3100" s="45" t="s">
        <v>162</v>
      </c>
    </row>
    <row r="3101" spans="2:13">
      <c r="B3101" s="308" t="str">
        <f>IF(A3101="","",VLOOKUP(A3101,'Project Budget vs Exp'!$B$9:$G$52,2,FALSE))</f>
        <v/>
      </c>
      <c r="C3101" s="176"/>
      <c r="D3101" s="172"/>
      <c r="E3101" s="173"/>
      <c r="F3101" s="174"/>
      <c r="G3101" s="175"/>
      <c r="H3101" s="175"/>
      <c r="I3101" s="334">
        <f t="shared" si="49"/>
        <v>0</v>
      </c>
      <c r="J3101" s="417"/>
      <c r="K3101" s="332">
        <f>IFERROR(SUM(C3101/'Transfers of Funds'!$F$57),0)</f>
        <v>0</v>
      </c>
      <c r="L3101" s="44"/>
      <c r="M3101" s="45" t="s">
        <v>162</v>
      </c>
    </row>
    <row r="3102" spans="2:13">
      <c r="B3102" s="308" t="str">
        <f>IF(A3102="","",VLOOKUP(A3102,'Project Budget vs Exp'!$B$9:$G$52,2,FALSE))</f>
        <v/>
      </c>
      <c r="C3102" s="176"/>
      <c r="D3102" s="172"/>
      <c r="E3102" s="173"/>
      <c r="F3102" s="174"/>
      <c r="G3102" s="175"/>
      <c r="H3102" s="175"/>
      <c r="I3102" s="334">
        <f t="shared" si="49"/>
        <v>0</v>
      </c>
      <c r="J3102" s="417"/>
      <c r="K3102" s="332">
        <f>IFERROR(SUM(C3102/'Transfers of Funds'!$F$57),0)</f>
        <v>0</v>
      </c>
      <c r="L3102" s="44"/>
      <c r="M3102" s="45" t="s">
        <v>162</v>
      </c>
    </row>
    <row r="3103" spans="2:13">
      <c r="B3103" s="308" t="str">
        <f>IF(A3103="","",VLOOKUP(A3103,'Project Budget vs Exp'!$B$9:$G$52,2,FALSE))</f>
        <v/>
      </c>
      <c r="C3103" s="176"/>
      <c r="D3103" s="172"/>
      <c r="E3103" s="173"/>
      <c r="F3103" s="174"/>
      <c r="G3103" s="175"/>
      <c r="H3103" s="175"/>
      <c r="I3103" s="334">
        <f t="shared" si="49"/>
        <v>0</v>
      </c>
      <c r="J3103" s="417"/>
      <c r="K3103" s="332">
        <f>IFERROR(SUM(C3103/'Transfers of Funds'!$F$57),0)</f>
        <v>0</v>
      </c>
      <c r="L3103" s="44"/>
      <c r="M3103" s="45" t="s">
        <v>162</v>
      </c>
    </row>
    <row r="3104" spans="2:13">
      <c r="B3104" s="308" t="str">
        <f>IF(A3104="","",VLOOKUP(A3104,'Project Budget vs Exp'!$B$9:$G$52,2,FALSE))</f>
        <v/>
      </c>
      <c r="C3104" s="176"/>
      <c r="D3104" s="172"/>
      <c r="E3104" s="173"/>
      <c r="F3104" s="174"/>
      <c r="G3104" s="175"/>
      <c r="H3104" s="175"/>
      <c r="I3104" s="334">
        <f t="shared" si="49"/>
        <v>0</v>
      </c>
      <c r="J3104" s="417"/>
      <c r="K3104" s="332">
        <f>IFERROR(SUM(C3104/'Transfers of Funds'!$F$57),0)</f>
        <v>0</v>
      </c>
      <c r="L3104" s="44"/>
      <c r="M3104" s="45" t="s">
        <v>162</v>
      </c>
    </row>
    <row r="3105" spans="2:13">
      <c r="B3105" s="308" t="str">
        <f>IF(A3105="","",VLOOKUP(A3105,'Project Budget vs Exp'!$B$9:$G$52,2,FALSE))</f>
        <v/>
      </c>
      <c r="C3105" s="176"/>
      <c r="D3105" s="172"/>
      <c r="E3105" s="173"/>
      <c r="F3105" s="174"/>
      <c r="G3105" s="175"/>
      <c r="H3105" s="175"/>
      <c r="I3105" s="334">
        <f t="shared" si="49"/>
        <v>0</v>
      </c>
      <c r="J3105" s="417"/>
      <c r="K3105" s="332">
        <f>IFERROR(SUM(C3105/'Transfers of Funds'!$F$57),0)</f>
        <v>0</v>
      </c>
      <c r="L3105" s="44"/>
      <c r="M3105" s="45" t="s">
        <v>162</v>
      </c>
    </row>
    <row r="3106" spans="2:13">
      <c r="B3106" s="308" t="str">
        <f>IF(A3106="","",VLOOKUP(A3106,'Project Budget vs Exp'!$B$9:$G$52,2,FALSE))</f>
        <v/>
      </c>
      <c r="C3106" s="176"/>
      <c r="D3106" s="172"/>
      <c r="E3106" s="173"/>
      <c r="F3106" s="174"/>
      <c r="G3106" s="175"/>
      <c r="H3106" s="175"/>
      <c r="I3106" s="334">
        <f t="shared" si="49"/>
        <v>0</v>
      </c>
      <c r="J3106" s="417"/>
      <c r="K3106" s="332">
        <f>IFERROR(SUM(C3106/'Transfers of Funds'!$F$57),0)</f>
        <v>0</v>
      </c>
      <c r="L3106" s="44"/>
      <c r="M3106" s="45" t="s">
        <v>162</v>
      </c>
    </row>
    <row r="3107" spans="2:13">
      <c r="B3107" s="308" t="str">
        <f>IF(A3107="","",VLOOKUP(A3107,'Project Budget vs Exp'!$B$9:$G$52,2,FALSE))</f>
        <v/>
      </c>
      <c r="C3107" s="176"/>
      <c r="D3107" s="172"/>
      <c r="E3107" s="173"/>
      <c r="F3107" s="174"/>
      <c r="G3107" s="175"/>
      <c r="H3107" s="175"/>
      <c r="I3107" s="334">
        <f t="shared" si="49"/>
        <v>0</v>
      </c>
      <c r="J3107" s="417"/>
      <c r="K3107" s="332">
        <f>IFERROR(SUM(C3107/'Transfers of Funds'!$F$57),0)</f>
        <v>0</v>
      </c>
      <c r="L3107" s="44"/>
      <c r="M3107" s="45" t="s">
        <v>162</v>
      </c>
    </row>
    <row r="3108" spans="2:13">
      <c r="B3108" s="308" t="str">
        <f>IF(A3108="","",VLOOKUP(A3108,'Project Budget vs Exp'!$B$9:$G$52,2,FALSE))</f>
        <v/>
      </c>
      <c r="C3108" s="176"/>
      <c r="D3108" s="172"/>
      <c r="E3108" s="173"/>
      <c r="F3108" s="174"/>
      <c r="G3108" s="175"/>
      <c r="H3108" s="175"/>
      <c r="I3108" s="334">
        <f t="shared" si="49"/>
        <v>0</v>
      </c>
      <c r="J3108" s="417"/>
      <c r="K3108" s="332">
        <f>IFERROR(SUM(C3108/'Transfers of Funds'!$F$57),0)</f>
        <v>0</v>
      </c>
      <c r="L3108" s="44"/>
      <c r="M3108" s="45" t="s">
        <v>162</v>
      </c>
    </row>
    <row r="3109" spans="2:13">
      <c r="B3109" s="308" t="str">
        <f>IF(A3109="","",VLOOKUP(A3109,'Project Budget vs Exp'!$B$9:$G$52,2,FALSE))</f>
        <v/>
      </c>
      <c r="C3109" s="176"/>
      <c r="D3109" s="172"/>
      <c r="E3109" s="173"/>
      <c r="F3109" s="174"/>
      <c r="G3109" s="175"/>
      <c r="H3109" s="175"/>
      <c r="I3109" s="334">
        <f t="shared" si="49"/>
        <v>0</v>
      </c>
      <c r="J3109" s="417"/>
      <c r="K3109" s="332">
        <f>IFERROR(SUM(C3109/'Transfers of Funds'!$F$57),0)</f>
        <v>0</v>
      </c>
      <c r="L3109" s="44"/>
      <c r="M3109" s="45" t="s">
        <v>162</v>
      </c>
    </row>
    <row r="3110" spans="2:13">
      <c r="B3110" s="308" t="str">
        <f>IF(A3110="","",VLOOKUP(A3110,'Project Budget vs Exp'!$B$9:$G$52,2,FALSE))</f>
        <v/>
      </c>
      <c r="C3110" s="176"/>
      <c r="D3110" s="172"/>
      <c r="E3110" s="173"/>
      <c r="F3110" s="174"/>
      <c r="G3110" s="175"/>
      <c r="H3110" s="175"/>
      <c r="I3110" s="334">
        <f t="shared" si="49"/>
        <v>0</v>
      </c>
      <c r="J3110" s="417"/>
      <c r="K3110" s="332">
        <f>IFERROR(SUM(C3110/'Transfers of Funds'!$F$57),0)</f>
        <v>0</v>
      </c>
      <c r="L3110" s="44"/>
      <c r="M3110" s="45" t="s">
        <v>162</v>
      </c>
    </row>
    <row r="3111" spans="2:13">
      <c r="B3111" s="308" t="str">
        <f>IF(A3111="","",VLOOKUP(A3111,'Project Budget vs Exp'!$B$9:$G$52,2,FALSE))</f>
        <v/>
      </c>
      <c r="C3111" s="176"/>
      <c r="D3111" s="172"/>
      <c r="E3111" s="173"/>
      <c r="F3111" s="174"/>
      <c r="G3111" s="175"/>
      <c r="H3111" s="175"/>
      <c r="I3111" s="334">
        <f t="shared" si="49"/>
        <v>0</v>
      </c>
      <c r="J3111" s="417"/>
      <c r="K3111" s="332">
        <f>IFERROR(SUM(C3111/'Transfers of Funds'!$F$57),0)</f>
        <v>0</v>
      </c>
      <c r="L3111" s="44"/>
      <c r="M3111" s="45" t="s">
        <v>162</v>
      </c>
    </row>
    <row r="3112" spans="2:13">
      <c r="B3112" s="308" t="str">
        <f>IF(A3112="","",VLOOKUP(A3112,'Project Budget vs Exp'!$B$9:$G$52,2,FALSE))</f>
        <v/>
      </c>
      <c r="C3112" s="176"/>
      <c r="D3112" s="172"/>
      <c r="E3112" s="173"/>
      <c r="F3112" s="174"/>
      <c r="G3112" s="175"/>
      <c r="H3112" s="175"/>
      <c r="I3112" s="334">
        <f t="shared" si="49"/>
        <v>0</v>
      </c>
      <c r="J3112" s="417"/>
      <c r="K3112" s="332">
        <f>IFERROR(SUM(C3112/'Transfers of Funds'!$F$57),0)</f>
        <v>0</v>
      </c>
      <c r="L3112" s="44"/>
      <c r="M3112" s="45" t="s">
        <v>162</v>
      </c>
    </row>
    <row r="3113" spans="2:13">
      <c r="B3113" s="308" t="str">
        <f>IF(A3113="","",VLOOKUP(A3113,'Project Budget vs Exp'!$B$9:$G$52,2,FALSE))</f>
        <v/>
      </c>
      <c r="C3113" s="176"/>
      <c r="D3113" s="172"/>
      <c r="E3113" s="173"/>
      <c r="F3113" s="174"/>
      <c r="G3113" s="175"/>
      <c r="H3113" s="175"/>
      <c r="I3113" s="334">
        <f t="shared" si="49"/>
        <v>0</v>
      </c>
      <c r="J3113" s="417"/>
      <c r="K3113" s="332">
        <f>IFERROR(SUM(C3113/'Transfers of Funds'!$F$57),0)</f>
        <v>0</v>
      </c>
      <c r="L3113" s="44"/>
      <c r="M3113" s="45" t="s">
        <v>162</v>
      </c>
    </row>
    <row r="3114" spans="2:13">
      <c r="B3114" s="308" t="str">
        <f>IF(A3114="","",VLOOKUP(A3114,'Project Budget vs Exp'!$B$9:$G$52,2,FALSE))</f>
        <v/>
      </c>
      <c r="C3114" s="176"/>
      <c r="D3114" s="172"/>
      <c r="E3114" s="173"/>
      <c r="F3114" s="174"/>
      <c r="G3114" s="175"/>
      <c r="H3114" s="175"/>
      <c r="I3114" s="334">
        <f t="shared" si="49"/>
        <v>0</v>
      </c>
      <c r="J3114" s="417"/>
      <c r="K3114" s="332">
        <f>IFERROR(SUM(C3114/'Transfers of Funds'!$F$57),0)</f>
        <v>0</v>
      </c>
      <c r="L3114" s="44"/>
      <c r="M3114" s="45" t="s">
        <v>162</v>
      </c>
    </row>
    <row r="3115" spans="2:13">
      <c r="B3115" s="308" t="str">
        <f>IF(A3115="","",VLOOKUP(A3115,'Project Budget vs Exp'!$B$9:$G$52,2,FALSE))</f>
        <v/>
      </c>
      <c r="C3115" s="176"/>
      <c r="D3115" s="172"/>
      <c r="E3115" s="173"/>
      <c r="F3115" s="174"/>
      <c r="G3115" s="175"/>
      <c r="H3115" s="175"/>
      <c r="I3115" s="334">
        <f t="shared" si="49"/>
        <v>0</v>
      </c>
      <c r="J3115" s="417"/>
      <c r="K3115" s="332">
        <f>IFERROR(SUM(C3115/'Transfers of Funds'!$F$57),0)</f>
        <v>0</v>
      </c>
      <c r="L3115" s="44"/>
      <c r="M3115" s="45" t="s">
        <v>162</v>
      </c>
    </row>
    <row r="3116" spans="2:13">
      <c r="B3116" s="308" t="str">
        <f>IF(A3116="","",VLOOKUP(A3116,'Project Budget vs Exp'!$B$9:$G$52,2,FALSE))</f>
        <v/>
      </c>
      <c r="C3116" s="176"/>
      <c r="D3116" s="172"/>
      <c r="E3116" s="173"/>
      <c r="F3116" s="174"/>
      <c r="G3116" s="175"/>
      <c r="H3116" s="175"/>
      <c r="I3116" s="334">
        <f t="shared" si="49"/>
        <v>0</v>
      </c>
      <c r="J3116" s="417"/>
      <c r="K3116" s="332">
        <f>IFERROR(SUM(C3116/'Transfers of Funds'!$F$57),0)</f>
        <v>0</v>
      </c>
      <c r="L3116" s="44"/>
      <c r="M3116" s="45" t="s">
        <v>162</v>
      </c>
    </row>
    <row r="3117" spans="2:13">
      <c r="B3117" s="308" t="str">
        <f>IF(A3117="","",VLOOKUP(A3117,'Project Budget vs Exp'!$B$9:$G$52,2,FALSE))</f>
        <v/>
      </c>
      <c r="C3117" s="176"/>
      <c r="D3117" s="172"/>
      <c r="E3117" s="173"/>
      <c r="F3117" s="174"/>
      <c r="G3117" s="175"/>
      <c r="H3117" s="175"/>
      <c r="I3117" s="334">
        <f t="shared" si="49"/>
        <v>0</v>
      </c>
      <c r="J3117" s="417"/>
      <c r="K3117" s="332">
        <f>IFERROR(SUM(C3117/'Transfers of Funds'!$F$57),0)</f>
        <v>0</v>
      </c>
      <c r="L3117" s="44"/>
      <c r="M3117" s="45" t="s">
        <v>162</v>
      </c>
    </row>
    <row r="3118" spans="2:13">
      <c r="B3118" s="308" t="str">
        <f>IF(A3118="","",VLOOKUP(A3118,'Project Budget vs Exp'!$B$9:$G$52,2,FALSE))</f>
        <v/>
      </c>
      <c r="C3118" s="176"/>
      <c r="D3118" s="172"/>
      <c r="E3118" s="173"/>
      <c r="F3118" s="174"/>
      <c r="G3118" s="175"/>
      <c r="H3118" s="175"/>
      <c r="I3118" s="334">
        <f t="shared" si="49"/>
        <v>0</v>
      </c>
      <c r="J3118" s="417"/>
      <c r="K3118" s="332">
        <f>IFERROR(SUM(C3118/'Transfers of Funds'!$F$57),0)</f>
        <v>0</v>
      </c>
      <c r="L3118" s="44"/>
      <c r="M3118" s="45" t="s">
        <v>162</v>
      </c>
    </row>
    <row r="3119" spans="2:13">
      <c r="B3119" s="308" t="str">
        <f>IF(A3119="","",VLOOKUP(A3119,'Project Budget vs Exp'!$B$9:$G$52,2,FALSE))</f>
        <v/>
      </c>
      <c r="C3119" s="176"/>
      <c r="D3119" s="172"/>
      <c r="E3119" s="173"/>
      <c r="F3119" s="174"/>
      <c r="G3119" s="175"/>
      <c r="H3119" s="175"/>
      <c r="I3119" s="334">
        <f t="shared" si="49"/>
        <v>0</v>
      </c>
      <c r="J3119" s="417"/>
      <c r="K3119" s="332">
        <f>IFERROR(SUM(C3119/'Transfers of Funds'!$F$57),0)</f>
        <v>0</v>
      </c>
      <c r="L3119" s="44"/>
      <c r="M3119" s="45" t="s">
        <v>162</v>
      </c>
    </row>
    <row r="3120" spans="2:13">
      <c r="B3120" s="308" t="str">
        <f>IF(A3120="","",VLOOKUP(A3120,'Project Budget vs Exp'!$B$9:$G$52,2,FALSE))</f>
        <v/>
      </c>
      <c r="C3120" s="176"/>
      <c r="D3120" s="172"/>
      <c r="E3120" s="173"/>
      <c r="F3120" s="174"/>
      <c r="G3120" s="175"/>
      <c r="H3120" s="175"/>
      <c r="I3120" s="334">
        <f t="shared" si="49"/>
        <v>0</v>
      </c>
      <c r="J3120" s="417"/>
      <c r="K3120" s="332">
        <f>IFERROR(SUM(C3120/'Transfers of Funds'!$F$57),0)</f>
        <v>0</v>
      </c>
      <c r="L3120" s="44"/>
      <c r="M3120" s="45" t="s">
        <v>162</v>
      </c>
    </row>
    <row r="3121" spans="2:13">
      <c r="B3121" s="308" t="str">
        <f>IF(A3121="","",VLOOKUP(A3121,'Project Budget vs Exp'!$B$9:$G$52,2,FALSE))</f>
        <v/>
      </c>
      <c r="C3121" s="176"/>
      <c r="D3121" s="172"/>
      <c r="E3121" s="173"/>
      <c r="F3121" s="174"/>
      <c r="G3121" s="175"/>
      <c r="H3121" s="175"/>
      <c r="I3121" s="334">
        <f t="shared" si="49"/>
        <v>0</v>
      </c>
      <c r="J3121" s="417"/>
      <c r="K3121" s="332">
        <f>IFERROR(SUM(C3121/'Transfers of Funds'!$F$57),0)</f>
        <v>0</v>
      </c>
      <c r="L3121" s="44"/>
      <c r="M3121" s="45" t="s">
        <v>162</v>
      </c>
    </row>
    <row r="3122" spans="2:13">
      <c r="B3122" s="308" t="str">
        <f>IF(A3122="","",VLOOKUP(A3122,'Project Budget vs Exp'!$B$9:$G$52,2,FALSE))</f>
        <v/>
      </c>
      <c r="C3122" s="176"/>
      <c r="D3122" s="172"/>
      <c r="E3122" s="173"/>
      <c r="F3122" s="174"/>
      <c r="G3122" s="175"/>
      <c r="H3122" s="175"/>
      <c r="I3122" s="334">
        <f t="shared" si="49"/>
        <v>0</v>
      </c>
      <c r="J3122" s="417"/>
      <c r="K3122" s="332">
        <f>IFERROR(SUM(C3122/'Transfers of Funds'!$F$57),0)</f>
        <v>0</v>
      </c>
      <c r="L3122" s="44"/>
      <c r="M3122" s="45" t="s">
        <v>162</v>
      </c>
    </row>
    <row r="3123" spans="2:13">
      <c r="B3123" s="308" t="str">
        <f>IF(A3123="","",VLOOKUP(A3123,'Project Budget vs Exp'!$B$9:$G$52,2,FALSE))</f>
        <v/>
      </c>
      <c r="C3123" s="176"/>
      <c r="D3123" s="172"/>
      <c r="E3123" s="173"/>
      <c r="F3123" s="174"/>
      <c r="G3123" s="175"/>
      <c r="H3123" s="175"/>
      <c r="I3123" s="334">
        <f t="shared" si="49"/>
        <v>0</v>
      </c>
      <c r="J3123" s="417"/>
      <c r="K3123" s="332">
        <f>IFERROR(SUM(C3123/'Transfers of Funds'!$F$57),0)</f>
        <v>0</v>
      </c>
      <c r="L3123" s="44"/>
      <c r="M3123" s="45" t="s">
        <v>162</v>
      </c>
    </row>
    <row r="3124" spans="2:13">
      <c r="B3124" s="308" t="str">
        <f>IF(A3124="","",VLOOKUP(A3124,'Project Budget vs Exp'!$B$9:$G$52,2,FALSE))</f>
        <v/>
      </c>
      <c r="C3124" s="176"/>
      <c r="D3124" s="172"/>
      <c r="E3124" s="173"/>
      <c r="F3124" s="174"/>
      <c r="G3124" s="175"/>
      <c r="H3124" s="175"/>
      <c r="I3124" s="334">
        <f t="shared" si="49"/>
        <v>0</v>
      </c>
      <c r="J3124" s="417"/>
      <c r="K3124" s="332">
        <f>IFERROR(SUM(C3124/'Transfers of Funds'!$F$57),0)</f>
        <v>0</v>
      </c>
      <c r="L3124" s="44"/>
      <c r="M3124" s="45" t="s">
        <v>162</v>
      </c>
    </row>
    <row r="3125" spans="2:13">
      <c r="B3125" s="308" t="str">
        <f>IF(A3125="","",VLOOKUP(A3125,'Project Budget vs Exp'!$B$9:$G$52,2,FALSE))</f>
        <v/>
      </c>
      <c r="C3125" s="176"/>
      <c r="D3125" s="172"/>
      <c r="E3125" s="173"/>
      <c r="F3125" s="174"/>
      <c r="G3125" s="175"/>
      <c r="H3125" s="175"/>
      <c r="I3125" s="334">
        <f t="shared" si="49"/>
        <v>0</v>
      </c>
      <c r="J3125" s="417"/>
      <c r="K3125" s="332">
        <f>IFERROR(SUM(C3125/'Transfers of Funds'!$F$57),0)</f>
        <v>0</v>
      </c>
      <c r="L3125" s="44"/>
      <c r="M3125" s="45" t="s">
        <v>162</v>
      </c>
    </row>
    <row r="3126" spans="2:13">
      <c r="B3126" s="308" t="str">
        <f>IF(A3126="","",VLOOKUP(A3126,'Project Budget vs Exp'!$B$9:$G$52,2,FALSE))</f>
        <v/>
      </c>
      <c r="C3126" s="176"/>
      <c r="D3126" s="172"/>
      <c r="E3126" s="173"/>
      <c r="F3126" s="174"/>
      <c r="G3126" s="175"/>
      <c r="H3126" s="175"/>
      <c r="I3126" s="334">
        <f t="shared" si="49"/>
        <v>0</v>
      </c>
      <c r="J3126" s="417"/>
      <c r="K3126" s="332">
        <f>IFERROR(SUM(C3126/'Transfers of Funds'!$F$57),0)</f>
        <v>0</v>
      </c>
      <c r="L3126" s="44"/>
      <c r="M3126" s="45" t="s">
        <v>162</v>
      </c>
    </row>
    <row r="3127" spans="2:13">
      <c r="B3127" s="308" t="str">
        <f>IF(A3127="","",VLOOKUP(A3127,'Project Budget vs Exp'!$B$9:$G$52,2,FALSE))</f>
        <v/>
      </c>
      <c r="C3127" s="176"/>
      <c r="D3127" s="172"/>
      <c r="E3127" s="173"/>
      <c r="F3127" s="174"/>
      <c r="G3127" s="175"/>
      <c r="H3127" s="175"/>
      <c r="I3127" s="334">
        <f t="shared" si="49"/>
        <v>0</v>
      </c>
      <c r="J3127" s="417"/>
      <c r="K3127" s="332">
        <f>IFERROR(SUM(C3127/'Transfers of Funds'!$F$57),0)</f>
        <v>0</v>
      </c>
      <c r="L3127" s="44"/>
      <c r="M3127" s="45" t="s">
        <v>162</v>
      </c>
    </row>
    <row r="3128" spans="2:13">
      <c r="B3128" s="308" t="str">
        <f>IF(A3128="","",VLOOKUP(A3128,'Project Budget vs Exp'!$B$9:$G$52,2,FALSE))</f>
        <v/>
      </c>
      <c r="C3128" s="176"/>
      <c r="D3128" s="172"/>
      <c r="E3128" s="173"/>
      <c r="F3128" s="174"/>
      <c r="G3128" s="175"/>
      <c r="H3128" s="175"/>
      <c r="I3128" s="334">
        <f t="shared" si="49"/>
        <v>0</v>
      </c>
      <c r="J3128" s="417"/>
      <c r="K3128" s="332">
        <f>IFERROR(SUM(C3128/'Transfers of Funds'!$F$57),0)</f>
        <v>0</v>
      </c>
      <c r="L3128" s="44"/>
      <c r="M3128" s="45" t="s">
        <v>162</v>
      </c>
    </row>
    <row r="3129" spans="2:13">
      <c r="B3129" s="308" t="str">
        <f>IF(A3129="","",VLOOKUP(A3129,'Project Budget vs Exp'!$B$9:$G$52,2,FALSE))</f>
        <v/>
      </c>
      <c r="C3129" s="176"/>
      <c r="D3129" s="172"/>
      <c r="E3129" s="173"/>
      <c r="F3129" s="174"/>
      <c r="G3129" s="175"/>
      <c r="H3129" s="175"/>
      <c r="I3129" s="334">
        <f t="shared" si="49"/>
        <v>0</v>
      </c>
      <c r="J3129" s="417"/>
      <c r="K3129" s="332">
        <f>IFERROR(SUM(C3129/'Transfers of Funds'!$F$57),0)</f>
        <v>0</v>
      </c>
      <c r="L3129" s="44"/>
      <c r="M3129" s="45" t="s">
        <v>162</v>
      </c>
    </row>
    <row r="3130" spans="2:13">
      <c r="B3130" s="308" t="str">
        <f>IF(A3130="","",VLOOKUP(A3130,'Project Budget vs Exp'!$B$9:$G$52,2,FALSE))</f>
        <v/>
      </c>
      <c r="C3130" s="176"/>
      <c r="D3130" s="172"/>
      <c r="E3130" s="173"/>
      <c r="F3130" s="174"/>
      <c r="G3130" s="175"/>
      <c r="H3130" s="175"/>
      <c r="I3130" s="334">
        <f t="shared" si="49"/>
        <v>0</v>
      </c>
      <c r="J3130" s="417"/>
      <c r="K3130" s="332">
        <f>IFERROR(SUM(C3130/'Transfers of Funds'!$F$57),0)</f>
        <v>0</v>
      </c>
      <c r="L3130" s="44"/>
      <c r="M3130" s="45" t="s">
        <v>162</v>
      </c>
    </row>
    <row r="3131" spans="2:13">
      <c r="B3131" s="308" t="str">
        <f>IF(A3131="","",VLOOKUP(A3131,'Project Budget vs Exp'!$B$9:$G$52,2,FALSE))</f>
        <v/>
      </c>
      <c r="C3131" s="176"/>
      <c r="D3131" s="172"/>
      <c r="E3131" s="173"/>
      <c r="F3131" s="174"/>
      <c r="G3131" s="175"/>
      <c r="H3131" s="175"/>
      <c r="I3131" s="334">
        <f t="shared" si="49"/>
        <v>0</v>
      </c>
      <c r="J3131" s="417"/>
      <c r="K3131" s="332">
        <f>IFERROR(SUM(C3131/'Transfers of Funds'!$F$57),0)</f>
        <v>0</v>
      </c>
      <c r="L3131" s="44"/>
      <c r="M3131" s="45" t="s">
        <v>162</v>
      </c>
    </row>
    <row r="3132" spans="2:13">
      <c r="B3132" s="308" t="str">
        <f>IF(A3132="","",VLOOKUP(A3132,'Project Budget vs Exp'!$B$9:$G$52,2,FALSE))</f>
        <v/>
      </c>
      <c r="C3132" s="176"/>
      <c r="D3132" s="172"/>
      <c r="E3132" s="173"/>
      <c r="F3132" s="174"/>
      <c r="G3132" s="175"/>
      <c r="H3132" s="175"/>
      <c r="I3132" s="334">
        <f t="shared" si="49"/>
        <v>0</v>
      </c>
      <c r="J3132" s="417"/>
      <c r="K3132" s="332">
        <f>IFERROR(SUM(C3132/'Transfers of Funds'!$F$57),0)</f>
        <v>0</v>
      </c>
      <c r="L3132" s="44"/>
      <c r="M3132" s="45" t="s">
        <v>162</v>
      </c>
    </row>
    <row r="3133" spans="2:13">
      <c r="B3133" s="308" t="str">
        <f>IF(A3133="","",VLOOKUP(A3133,'Project Budget vs Exp'!$B$9:$G$52,2,FALSE))</f>
        <v/>
      </c>
      <c r="C3133" s="176"/>
      <c r="D3133" s="172"/>
      <c r="E3133" s="173"/>
      <c r="F3133" s="174"/>
      <c r="G3133" s="175"/>
      <c r="H3133" s="175"/>
      <c r="I3133" s="334">
        <f t="shared" si="49"/>
        <v>0</v>
      </c>
      <c r="J3133" s="417"/>
      <c r="K3133" s="332">
        <f>IFERROR(SUM(C3133/'Transfers of Funds'!$F$57),0)</f>
        <v>0</v>
      </c>
      <c r="L3133" s="44"/>
      <c r="M3133" s="45" t="s">
        <v>162</v>
      </c>
    </row>
    <row r="3134" spans="2:13">
      <c r="B3134" s="308" t="str">
        <f>IF(A3134="","",VLOOKUP(A3134,'Project Budget vs Exp'!$B$9:$G$52,2,FALSE))</f>
        <v/>
      </c>
      <c r="C3134" s="176"/>
      <c r="D3134" s="172"/>
      <c r="E3134" s="173"/>
      <c r="F3134" s="174"/>
      <c r="G3134" s="175"/>
      <c r="H3134" s="175"/>
      <c r="I3134" s="334">
        <f t="shared" si="49"/>
        <v>0</v>
      </c>
      <c r="J3134" s="417"/>
      <c r="K3134" s="332">
        <f>IFERROR(SUM(C3134/'Transfers of Funds'!$F$57),0)</f>
        <v>0</v>
      </c>
      <c r="L3134" s="44"/>
      <c r="M3134" s="45" t="s">
        <v>162</v>
      </c>
    </row>
    <row r="3135" spans="2:13">
      <c r="B3135" s="308" t="str">
        <f>IF(A3135="","",VLOOKUP(A3135,'Project Budget vs Exp'!$B$9:$G$52,2,FALSE))</f>
        <v/>
      </c>
      <c r="C3135" s="176"/>
      <c r="D3135" s="172"/>
      <c r="E3135" s="173"/>
      <c r="F3135" s="174"/>
      <c r="G3135" s="175"/>
      <c r="H3135" s="175"/>
      <c r="I3135" s="334">
        <f t="shared" si="49"/>
        <v>0</v>
      </c>
      <c r="J3135" s="417"/>
      <c r="K3135" s="332">
        <f>IFERROR(SUM(C3135/'Transfers of Funds'!$F$57),0)</f>
        <v>0</v>
      </c>
      <c r="L3135" s="44"/>
      <c r="M3135" s="45" t="s">
        <v>162</v>
      </c>
    </row>
    <row r="3136" spans="2:13">
      <c r="B3136" s="308" t="str">
        <f>IF(A3136="","",VLOOKUP(A3136,'Project Budget vs Exp'!$B$9:$G$52,2,FALSE))</f>
        <v/>
      </c>
      <c r="C3136" s="176"/>
      <c r="D3136" s="172"/>
      <c r="E3136" s="173"/>
      <c r="F3136" s="174"/>
      <c r="G3136" s="175"/>
      <c r="H3136" s="175"/>
      <c r="I3136" s="334">
        <f t="shared" si="49"/>
        <v>0</v>
      </c>
      <c r="J3136" s="417"/>
      <c r="K3136" s="332">
        <f>IFERROR(SUM(C3136/'Transfers of Funds'!$F$57),0)</f>
        <v>0</v>
      </c>
      <c r="L3136" s="44"/>
      <c r="M3136" s="45" t="s">
        <v>162</v>
      </c>
    </row>
    <row r="3137" spans="2:13">
      <c r="B3137" s="308" t="str">
        <f>IF(A3137="","",VLOOKUP(A3137,'Project Budget vs Exp'!$B$9:$G$52,2,FALSE))</f>
        <v/>
      </c>
      <c r="C3137" s="176"/>
      <c r="D3137" s="172"/>
      <c r="E3137" s="173"/>
      <c r="F3137" s="174"/>
      <c r="G3137" s="175"/>
      <c r="H3137" s="175"/>
      <c r="I3137" s="334">
        <f t="shared" si="49"/>
        <v>0</v>
      </c>
      <c r="J3137" s="417"/>
      <c r="K3137" s="332">
        <f>IFERROR(SUM(C3137/'Transfers of Funds'!$F$57),0)</f>
        <v>0</v>
      </c>
      <c r="L3137" s="44"/>
      <c r="M3137" s="45" t="s">
        <v>162</v>
      </c>
    </row>
    <row r="3138" spans="2:13">
      <c r="B3138" s="308" t="str">
        <f>IF(A3138="","",VLOOKUP(A3138,'Project Budget vs Exp'!$B$9:$G$52,2,FALSE))</f>
        <v/>
      </c>
      <c r="C3138" s="176"/>
      <c r="D3138" s="172"/>
      <c r="E3138" s="173"/>
      <c r="F3138" s="174"/>
      <c r="G3138" s="175"/>
      <c r="H3138" s="175"/>
      <c r="I3138" s="334">
        <f t="shared" si="49"/>
        <v>0</v>
      </c>
      <c r="J3138" s="417"/>
      <c r="K3138" s="332">
        <f>IFERROR(SUM(C3138/'Transfers of Funds'!$F$57),0)</f>
        <v>0</v>
      </c>
      <c r="L3138" s="44"/>
      <c r="M3138" s="45" t="s">
        <v>162</v>
      </c>
    </row>
    <row r="3139" spans="2:13">
      <c r="B3139" s="308" t="str">
        <f>IF(A3139="","",VLOOKUP(A3139,'Project Budget vs Exp'!$B$9:$G$52,2,FALSE))</f>
        <v/>
      </c>
      <c r="C3139" s="176"/>
      <c r="D3139" s="172"/>
      <c r="E3139" s="173"/>
      <c r="F3139" s="174"/>
      <c r="G3139" s="175"/>
      <c r="H3139" s="175"/>
      <c r="I3139" s="334">
        <f t="shared" si="49"/>
        <v>0</v>
      </c>
      <c r="J3139" s="417"/>
      <c r="K3139" s="332">
        <f>IFERROR(SUM(C3139/'Transfers of Funds'!$F$57),0)</f>
        <v>0</v>
      </c>
      <c r="L3139" s="44"/>
      <c r="M3139" s="45" t="s">
        <v>162</v>
      </c>
    </row>
    <row r="3140" spans="2:13">
      <c r="B3140" s="308" t="str">
        <f>IF(A3140="","",VLOOKUP(A3140,'Project Budget vs Exp'!$B$9:$G$52,2,FALSE))</f>
        <v/>
      </c>
      <c r="C3140" s="176"/>
      <c r="D3140" s="172"/>
      <c r="E3140" s="173"/>
      <c r="F3140" s="174"/>
      <c r="G3140" s="175"/>
      <c r="H3140" s="175"/>
      <c r="I3140" s="334">
        <f t="shared" si="49"/>
        <v>0</v>
      </c>
      <c r="J3140" s="417"/>
      <c r="K3140" s="332">
        <f>IFERROR(SUM(C3140/'Transfers of Funds'!$F$57),0)</f>
        <v>0</v>
      </c>
      <c r="L3140" s="44"/>
      <c r="M3140" s="45" t="s">
        <v>162</v>
      </c>
    </row>
    <row r="3141" spans="2:13">
      <c r="B3141" s="308" t="str">
        <f>IF(A3141="","",VLOOKUP(A3141,'Project Budget vs Exp'!$B$9:$G$52,2,FALSE))</f>
        <v/>
      </c>
      <c r="C3141" s="176"/>
      <c r="D3141" s="172"/>
      <c r="E3141" s="173"/>
      <c r="F3141" s="174"/>
      <c r="G3141" s="175"/>
      <c r="H3141" s="175"/>
      <c r="I3141" s="334">
        <f t="shared" si="49"/>
        <v>0</v>
      </c>
      <c r="J3141" s="417"/>
      <c r="K3141" s="332">
        <f>IFERROR(SUM(C3141/'Transfers of Funds'!$F$57),0)</f>
        <v>0</v>
      </c>
      <c r="L3141" s="44"/>
      <c r="M3141" s="45" t="s">
        <v>162</v>
      </c>
    </row>
    <row r="3142" spans="2:13">
      <c r="B3142" s="308" t="str">
        <f>IF(A3142="","",VLOOKUP(A3142,'Project Budget vs Exp'!$B$9:$G$52,2,FALSE))</f>
        <v/>
      </c>
      <c r="C3142" s="176"/>
      <c r="D3142" s="172"/>
      <c r="E3142" s="173"/>
      <c r="F3142" s="174"/>
      <c r="G3142" s="175"/>
      <c r="H3142" s="175"/>
      <c r="I3142" s="334">
        <f t="shared" si="49"/>
        <v>0</v>
      </c>
      <c r="J3142" s="417"/>
      <c r="K3142" s="332">
        <f>IFERROR(SUM(C3142/'Transfers of Funds'!$F$57),0)</f>
        <v>0</v>
      </c>
      <c r="L3142" s="44"/>
      <c r="M3142" s="45" t="s">
        <v>162</v>
      </c>
    </row>
    <row r="3143" spans="2:13">
      <c r="B3143" s="308" t="str">
        <f>IF(A3143="","",VLOOKUP(A3143,'Project Budget vs Exp'!$B$9:$G$52,2,FALSE))</f>
        <v/>
      </c>
      <c r="C3143" s="176"/>
      <c r="D3143" s="172"/>
      <c r="E3143" s="173"/>
      <c r="F3143" s="174"/>
      <c r="G3143" s="175"/>
      <c r="H3143" s="175"/>
      <c r="I3143" s="334">
        <f t="shared" si="49"/>
        <v>0</v>
      </c>
      <c r="J3143" s="417"/>
      <c r="K3143" s="332">
        <f>IFERROR(SUM(C3143/'Transfers of Funds'!$F$57),0)</f>
        <v>0</v>
      </c>
      <c r="L3143" s="44"/>
      <c r="M3143" s="45" t="s">
        <v>162</v>
      </c>
    </row>
    <row r="3144" spans="2:13">
      <c r="B3144" s="308" t="str">
        <f>IF(A3144="","",VLOOKUP(A3144,'Project Budget vs Exp'!$B$9:$G$52,2,FALSE))</f>
        <v/>
      </c>
      <c r="C3144" s="176"/>
      <c r="D3144" s="172"/>
      <c r="E3144" s="173"/>
      <c r="F3144" s="174"/>
      <c r="G3144" s="175"/>
      <c r="H3144" s="175"/>
      <c r="I3144" s="334">
        <f t="shared" si="49"/>
        <v>0</v>
      </c>
      <c r="J3144" s="417"/>
      <c r="K3144" s="332">
        <f>IFERROR(SUM(C3144/'Transfers of Funds'!$F$57),0)</f>
        <v>0</v>
      </c>
      <c r="L3144" s="44"/>
      <c r="M3144" s="45" t="s">
        <v>162</v>
      </c>
    </row>
    <row r="3145" spans="2:13">
      <c r="B3145" s="308" t="str">
        <f>IF(A3145="","",VLOOKUP(A3145,'Project Budget vs Exp'!$B$9:$G$52,2,FALSE))</f>
        <v/>
      </c>
      <c r="C3145" s="176"/>
      <c r="D3145" s="172"/>
      <c r="E3145" s="173"/>
      <c r="F3145" s="174"/>
      <c r="G3145" s="175"/>
      <c r="H3145" s="175"/>
      <c r="I3145" s="334">
        <f t="shared" si="49"/>
        <v>0</v>
      </c>
      <c r="J3145" s="417"/>
      <c r="K3145" s="332">
        <f>IFERROR(SUM(C3145/'Transfers of Funds'!$F$57),0)</f>
        <v>0</v>
      </c>
      <c r="L3145" s="44"/>
      <c r="M3145" s="45" t="s">
        <v>162</v>
      </c>
    </row>
    <row r="3146" spans="2:13">
      <c r="B3146" s="308" t="str">
        <f>IF(A3146="","",VLOOKUP(A3146,'Project Budget vs Exp'!$B$9:$G$52,2,FALSE))</f>
        <v/>
      </c>
      <c r="C3146" s="176"/>
      <c r="D3146" s="172"/>
      <c r="E3146" s="173"/>
      <c r="F3146" s="174"/>
      <c r="G3146" s="175"/>
      <c r="H3146" s="175"/>
      <c r="I3146" s="334">
        <f t="shared" si="49"/>
        <v>0</v>
      </c>
      <c r="J3146" s="417"/>
      <c r="K3146" s="332">
        <f>IFERROR(SUM(C3146/'Transfers of Funds'!$F$57),0)</f>
        <v>0</v>
      </c>
      <c r="L3146" s="44"/>
      <c r="M3146" s="45" t="s">
        <v>162</v>
      </c>
    </row>
    <row r="3147" spans="2:13">
      <c r="B3147" s="308" t="str">
        <f>IF(A3147="","",VLOOKUP(A3147,'Project Budget vs Exp'!$B$9:$G$52,2,FALSE))</f>
        <v/>
      </c>
      <c r="C3147" s="176"/>
      <c r="D3147" s="172"/>
      <c r="E3147" s="173"/>
      <c r="F3147" s="174"/>
      <c r="G3147" s="175"/>
      <c r="H3147" s="175"/>
      <c r="I3147" s="334">
        <f t="shared" si="49"/>
        <v>0</v>
      </c>
      <c r="J3147" s="417"/>
      <c r="K3147" s="332">
        <f>IFERROR(SUM(C3147/'Transfers of Funds'!$F$57),0)</f>
        <v>0</v>
      </c>
      <c r="L3147" s="44"/>
      <c r="M3147" s="45" t="s">
        <v>162</v>
      </c>
    </row>
    <row r="3148" spans="2:13">
      <c r="B3148" s="308" t="str">
        <f>IF(A3148="","",VLOOKUP(A3148,'Project Budget vs Exp'!$B$9:$G$52,2,FALSE))</f>
        <v/>
      </c>
      <c r="C3148" s="176"/>
      <c r="D3148" s="172"/>
      <c r="E3148" s="173"/>
      <c r="F3148" s="174"/>
      <c r="G3148" s="175"/>
      <c r="H3148" s="175"/>
      <c r="I3148" s="334">
        <f t="shared" si="49"/>
        <v>0</v>
      </c>
      <c r="J3148" s="417"/>
      <c r="K3148" s="332">
        <f>IFERROR(SUM(C3148/'Transfers of Funds'!$F$57),0)</f>
        <v>0</v>
      </c>
      <c r="L3148" s="44"/>
      <c r="M3148" s="45" t="s">
        <v>162</v>
      </c>
    </row>
    <row r="3149" spans="2:13">
      <c r="B3149" s="308" t="str">
        <f>IF(A3149="","",VLOOKUP(A3149,'Project Budget vs Exp'!$B$9:$G$52,2,FALSE))</f>
        <v/>
      </c>
      <c r="C3149" s="176"/>
      <c r="D3149" s="172"/>
      <c r="E3149" s="173"/>
      <c r="F3149" s="174"/>
      <c r="G3149" s="175"/>
      <c r="H3149" s="175"/>
      <c r="I3149" s="334">
        <f t="shared" si="49"/>
        <v>0</v>
      </c>
      <c r="J3149" s="417"/>
      <c r="K3149" s="332">
        <f>IFERROR(SUM(C3149/'Transfers of Funds'!$F$57),0)</f>
        <v>0</v>
      </c>
      <c r="L3149" s="44"/>
      <c r="M3149" s="45" t="s">
        <v>162</v>
      </c>
    </row>
    <row r="3150" spans="2:13">
      <c r="B3150" s="308" t="str">
        <f>IF(A3150="","",VLOOKUP(A3150,'Project Budget vs Exp'!$B$9:$G$52,2,FALSE))</f>
        <v/>
      </c>
      <c r="C3150" s="176"/>
      <c r="D3150" s="172"/>
      <c r="E3150" s="173"/>
      <c r="F3150" s="174"/>
      <c r="G3150" s="175"/>
      <c r="H3150" s="175"/>
      <c r="I3150" s="334">
        <f t="shared" si="49"/>
        <v>0</v>
      </c>
      <c r="J3150" s="417"/>
      <c r="K3150" s="332">
        <f>IFERROR(SUM(C3150/'Transfers of Funds'!$F$57),0)</f>
        <v>0</v>
      </c>
      <c r="L3150" s="44"/>
      <c r="M3150" s="45" t="s">
        <v>162</v>
      </c>
    </row>
    <row r="3151" spans="2:13">
      <c r="B3151" s="308" t="str">
        <f>IF(A3151="","",VLOOKUP(A3151,'Project Budget vs Exp'!$B$9:$G$52,2,FALSE))</f>
        <v/>
      </c>
      <c r="C3151" s="176"/>
      <c r="D3151" s="172"/>
      <c r="E3151" s="173"/>
      <c r="F3151" s="174"/>
      <c r="G3151" s="175"/>
      <c r="H3151" s="175"/>
      <c r="I3151" s="334">
        <f t="shared" si="49"/>
        <v>0</v>
      </c>
      <c r="J3151" s="417"/>
      <c r="K3151" s="332">
        <f>IFERROR(SUM(C3151/'Transfers of Funds'!$F$57),0)</f>
        <v>0</v>
      </c>
      <c r="L3151" s="44"/>
      <c r="M3151" s="45" t="s">
        <v>162</v>
      </c>
    </row>
    <row r="3152" spans="2:13">
      <c r="B3152" s="308" t="str">
        <f>IF(A3152="","",VLOOKUP(A3152,'Project Budget vs Exp'!$B$9:$G$52,2,FALSE))</f>
        <v/>
      </c>
      <c r="C3152" s="176"/>
      <c r="D3152" s="172"/>
      <c r="E3152" s="173"/>
      <c r="F3152" s="174"/>
      <c r="G3152" s="175"/>
      <c r="H3152" s="175"/>
      <c r="I3152" s="334">
        <f t="shared" si="49"/>
        <v>0</v>
      </c>
      <c r="J3152" s="417"/>
      <c r="K3152" s="332">
        <f>IFERROR(SUM(C3152/'Transfers of Funds'!$F$57),0)</f>
        <v>0</v>
      </c>
      <c r="L3152" s="44"/>
      <c r="M3152" s="45" t="s">
        <v>162</v>
      </c>
    </row>
    <row r="3153" spans="2:13">
      <c r="B3153" s="308" t="str">
        <f>IF(A3153="","",VLOOKUP(A3153,'Project Budget vs Exp'!$B$9:$G$52,2,FALSE))</f>
        <v/>
      </c>
      <c r="C3153" s="176"/>
      <c r="D3153" s="172"/>
      <c r="E3153" s="173"/>
      <c r="F3153" s="174"/>
      <c r="G3153" s="175"/>
      <c r="H3153" s="175"/>
      <c r="I3153" s="334">
        <f t="shared" si="49"/>
        <v>0</v>
      </c>
      <c r="J3153" s="417"/>
      <c r="K3153" s="332">
        <f>IFERROR(SUM(C3153/'Transfers of Funds'!$F$57),0)</f>
        <v>0</v>
      </c>
      <c r="L3153" s="44"/>
      <c r="M3153" s="45" t="s">
        <v>162</v>
      </c>
    </row>
    <row r="3154" spans="2:13">
      <c r="B3154" s="308" t="str">
        <f>IF(A3154="","",VLOOKUP(A3154,'Project Budget vs Exp'!$B$9:$G$52,2,FALSE))</f>
        <v/>
      </c>
      <c r="C3154" s="176"/>
      <c r="D3154" s="172"/>
      <c r="E3154" s="173"/>
      <c r="F3154" s="174"/>
      <c r="G3154" s="175"/>
      <c r="H3154" s="175"/>
      <c r="I3154" s="334">
        <f t="shared" si="49"/>
        <v>0</v>
      </c>
      <c r="J3154" s="417"/>
      <c r="K3154" s="332">
        <f>IFERROR(SUM(C3154/'Transfers of Funds'!$F$57),0)</f>
        <v>0</v>
      </c>
      <c r="L3154" s="44"/>
      <c r="M3154" s="45" t="s">
        <v>162</v>
      </c>
    </row>
    <row r="3155" spans="2:13">
      <c r="B3155" s="308" t="str">
        <f>IF(A3155="","",VLOOKUP(A3155,'Project Budget vs Exp'!$B$9:$G$52,2,FALSE))</f>
        <v/>
      </c>
      <c r="C3155" s="176"/>
      <c r="D3155" s="172"/>
      <c r="E3155" s="173"/>
      <c r="F3155" s="174"/>
      <c r="G3155" s="175"/>
      <c r="H3155" s="175"/>
      <c r="I3155" s="334">
        <f t="shared" si="49"/>
        <v>0</v>
      </c>
      <c r="J3155" s="417"/>
      <c r="K3155" s="332">
        <f>IFERROR(SUM(C3155/'Transfers of Funds'!$F$57),0)</f>
        <v>0</v>
      </c>
      <c r="L3155" s="44"/>
      <c r="M3155" s="45" t="s">
        <v>162</v>
      </c>
    </row>
    <row r="3156" spans="2:13">
      <c r="B3156" s="308" t="str">
        <f>IF(A3156="","",VLOOKUP(A3156,'Project Budget vs Exp'!$B$9:$G$52,2,FALSE))</f>
        <v/>
      </c>
      <c r="C3156" s="176"/>
      <c r="D3156" s="172"/>
      <c r="E3156" s="173"/>
      <c r="F3156" s="174"/>
      <c r="G3156" s="175"/>
      <c r="H3156" s="175"/>
      <c r="I3156" s="334">
        <f t="shared" si="49"/>
        <v>0</v>
      </c>
      <c r="J3156" s="417"/>
      <c r="K3156" s="332">
        <f>IFERROR(SUM(C3156/'Transfers of Funds'!$F$57),0)</f>
        <v>0</v>
      </c>
      <c r="L3156" s="44"/>
      <c r="M3156" s="45" t="s">
        <v>162</v>
      </c>
    </row>
    <row r="3157" spans="2:13">
      <c r="B3157" s="308" t="str">
        <f>IF(A3157="","",VLOOKUP(A3157,'Project Budget vs Exp'!$B$9:$G$52,2,FALSE))</f>
        <v/>
      </c>
      <c r="C3157" s="176"/>
      <c r="D3157" s="172"/>
      <c r="E3157" s="173"/>
      <c r="F3157" s="174"/>
      <c r="G3157" s="175"/>
      <c r="H3157" s="175"/>
      <c r="I3157" s="334">
        <f t="shared" ref="I3157:I3220" si="50">IF(OR(F$4="EUR",F$4="USD",F$4="GBP",F$4="CAD",F$4="NZD",F$4="AUD"),K3157,C3157)</f>
        <v>0</v>
      </c>
      <c r="J3157" s="417"/>
      <c r="K3157" s="332">
        <f>IFERROR(SUM(C3157/'Transfers of Funds'!$F$57),0)</f>
        <v>0</v>
      </c>
      <c r="L3157" s="44"/>
      <c r="M3157" s="45" t="s">
        <v>162</v>
      </c>
    </row>
    <row r="3158" spans="2:13">
      <c r="B3158" s="308" t="str">
        <f>IF(A3158="","",VLOOKUP(A3158,'Project Budget vs Exp'!$B$9:$G$52,2,FALSE))</f>
        <v/>
      </c>
      <c r="C3158" s="176"/>
      <c r="D3158" s="172"/>
      <c r="E3158" s="173"/>
      <c r="F3158" s="174"/>
      <c r="G3158" s="175"/>
      <c r="H3158" s="175"/>
      <c r="I3158" s="334">
        <f t="shared" si="50"/>
        <v>0</v>
      </c>
      <c r="J3158" s="417"/>
      <c r="K3158" s="332">
        <f>IFERROR(SUM(C3158/'Transfers of Funds'!$F$57),0)</f>
        <v>0</v>
      </c>
      <c r="L3158" s="44"/>
      <c r="M3158" s="45" t="s">
        <v>162</v>
      </c>
    </row>
    <row r="3159" spans="2:13">
      <c r="B3159" s="308" t="str">
        <f>IF(A3159="","",VLOOKUP(A3159,'Project Budget vs Exp'!$B$9:$G$52,2,FALSE))</f>
        <v/>
      </c>
      <c r="C3159" s="176"/>
      <c r="D3159" s="172"/>
      <c r="E3159" s="173"/>
      <c r="F3159" s="174"/>
      <c r="G3159" s="175"/>
      <c r="H3159" s="175"/>
      <c r="I3159" s="334">
        <f t="shared" si="50"/>
        <v>0</v>
      </c>
      <c r="J3159" s="417"/>
      <c r="K3159" s="332">
        <f>IFERROR(SUM(C3159/'Transfers of Funds'!$F$57),0)</f>
        <v>0</v>
      </c>
      <c r="L3159" s="44"/>
      <c r="M3159" s="45" t="s">
        <v>162</v>
      </c>
    </row>
    <row r="3160" spans="2:13">
      <c r="B3160" s="308" t="str">
        <f>IF(A3160="","",VLOOKUP(A3160,'Project Budget vs Exp'!$B$9:$G$52,2,FALSE))</f>
        <v/>
      </c>
      <c r="C3160" s="176"/>
      <c r="D3160" s="172"/>
      <c r="E3160" s="173"/>
      <c r="F3160" s="174"/>
      <c r="G3160" s="175"/>
      <c r="H3160" s="175"/>
      <c r="I3160" s="334">
        <f t="shared" si="50"/>
        <v>0</v>
      </c>
      <c r="J3160" s="417"/>
      <c r="K3160" s="332">
        <f>IFERROR(SUM(C3160/'Transfers of Funds'!$F$57),0)</f>
        <v>0</v>
      </c>
      <c r="L3160" s="44"/>
      <c r="M3160" s="45" t="s">
        <v>162</v>
      </c>
    </row>
    <row r="3161" spans="2:13">
      <c r="B3161" s="308" t="str">
        <f>IF(A3161="","",VLOOKUP(A3161,'Project Budget vs Exp'!$B$9:$G$52,2,FALSE))</f>
        <v/>
      </c>
      <c r="C3161" s="176"/>
      <c r="D3161" s="172"/>
      <c r="E3161" s="173"/>
      <c r="F3161" s="174"/>
      <c r="G3161" s="175"/>
      <c r="H3161" s="175"/>
      <c r="I3161" s="334">
        <f t="shared" si="50"/>
        <v>0</v>
      </c>
      <c r="J3161" s="417"/>
      <c r="K3161" s="332">
        <f>IFERROR(SUM(C3161/'Transfers of Funds'!$F$57),0)</f>
        <v>0</v>
      </c>
      <c r="L3161" s="44"/>
      <c r="M3161" s="45" t="s">
        <v>162</v>
      </c>
    </row>
    <row r="3162" spans="2:13">
      <c r="B3162" s="308" t="str">
        <f>IF(A3162="","",VLOOKUP(A3162,'Project Budget vs Exp'!$B$9:$G$52,2,FALSE))</f>
        <v/>
      </c>
      <c r="C3162" s="176"/>
      <c r="D3162" s="172"/>
      <c r="E3162" s="173"/>
      <c r="F3162" s="174"/>
      <c r="G3162" s="175"/>
      <c r="H3162" s="175"/>
      <c r="I3162" s="334">
        <f t="shared" si="50"/>
        <v>0</v>
      </c>
      <c r="J3162" s="417"/>
      <c r="K3162" s="332">
        <f>IFERROR(SUM(C3162/'Transfers of Funds'!$F$57),0)</f>
        <v>0</v>
      </c>
      <c r="L3162" s="44"/>
      <c r="M3162" s="45" t="s">
        <v>162</v>
      </c>
    </row>
    <row r="3163" spans="2:13">
      <c r="B3163" s="308" t="str">
        <f>IF(A3163="","",VLOOKUP(A3163,'Project Budget vs Exp'!$B$9:$G$52,2,FALSE))</f>
        <v/>
      </c>
      <c r="C3163" s="176"/>
      <c r="D3163" s="172"/>
      <c r="E3163" s="173"/>
      <c r="F3163" s="174"/>
      <c r="G3163" s="175"/>
      <c r="H3163" s="175"/>
      <c r="I3163" s="334">
        <f t="shared" si="50"/>
        <v>0</v>
      </c>
      <c r="J3163" s="417"/>
      <c r="K3163" s="332">
        <f>IFERROR(SUM(C3163/'Transfers of Funds'!$F$57),0)</f>
        <v>0</v>
      </c>
      <c r="L3163" s="44"/>
      <c r="M3163" s="45" t="s">
        <v>162</v>
      </c>
    </row>
    <row r="3164" spans="2:13">
      <c r="B3164" s="308" t="str">
        <f>IF(A3164="","",VLOOKUP(A3164,'Project Budget vs Exp'!$B$9:$G$52,2,FALSE))</f>
        <v/>
      </c>
      <c r="C3164" s="176"/>
      <c r="D3164" s="172"/>
      <c r="E3164" s="173"/>
      <c r="F3164" s="174"/>
      <c r="G3164" s="175"/>
      <c r="H3164" s="175"/>
      <c r="I3164" s="334">
        <f t="shared" si="50"/>
        <v>0</v>
      </c>
      <c r="J3164" s="417"/>
      <c r="K3164" s="332">
        <f>IFERROR(SUM(C3164/'Transfers of Funds'!$F$57),0)</f>
        <v>0</v>
      </c>
      <c r="L3164" s="44"/>
      <c r="M3164" s="45" t="s">
        <v>162</v>
      </c>
    </row>
    <row r="3165" spans="2:13">
      <c r="B3165" s="308" t="str">
        <f>IF(A3165="","",VLOOKUP(A3165,'Project Budget vs Exp'!$B$9:$G$52,2,FALSE))</f>
        <v/>
      </c>
      <c r="C3165" s="176"/>
      <c r="D3165" s="172"/>
      <c r="E3165" s="173"/>
      <c r="F3165" s="174"/>
      <c r="G3165" s="175"/>
      <c r="H3165" s="175"/>
      <c r="I3165" s="334">
        <f t="shared" si="50"/>
        <v>0</v>
      </c>
      <c r="J3165" s="417"/>
      <c r="K3165" s="332">
        <f>IFERROR(SUM(C3165/'Transfers of Funds'!$F$57),0)</f>
        <v>0</v>
      </c>
      <c r="L3165" s="44"/>
      <c r="M3165" s="45" t="s">
        <v>162</v>
      </c>
    </row>
    <row r="3166" spans="2:13">
      <c r="B3166" s="308" t="str">
        <f>IF(A3166="","",VLOOKUP(A3166,'Project Budget vs Exp'!$B$9:$G$52,2,FALSE))</f>
        <v/>
      </c>
      <c r="C3166" s="176"/>
      <c r="D3166" s="172"/>
      <c r="E3166" s="173"/>
      <c r="F3166" s="174"/>
      <c r="G3166" s="175"/>
      <c r="H3166" s="175"/>
      <c r="I3166" s="334">
        <f t="shared" si="50"/>
        <v>0</v>
      </c>
      <c r="J3166" s="417"/>
      <c r="K3166" s="332">
        <f>IFERROR(SUM(C3166/'Transfers of Funds'!$F$57),0)</f>
        <v>0</v>
      </c>
      <c r="L3166" s="44"/>
      <c r="M3166" s="45" t="s">
        <v>162</v>
      </c>
    </row>
    <row r="3167" spans="2:13">
      <c r="B3167" s="308" t="str">
        <f>IF(A3167="","",VLOOKUP(A3167,'Project Budget vs Exp'!$B$9:$G$52,2,FALSE))</f>
        <v/>
      </c>
      <c r="C3167" s="176"/>
      <c r="D3167" s="172"/>
      <c r="E3167" s="173"/>
      <c r="F3167" s="174"/>
      <c r="G3167" s="175"/>
      <c r="H3167" s="175"/>
      <c r="I3167" s="334">
        <f t="shared" si="50"/>
        <v>0</v>
      </c>
      <c r="J3167" s="417"/>
      <c r="K3167" s="332">
        <f>IFERROR(SUM(C3167/'Transfers of Funds'!$F$57),0)</f>
        <v>0</v>
      </c>
      <c r="L3167" s="44"/>
      <c r="M3167" s="45" t="s">
        <v>162</v>
      </c>
    </row>
    <row r="3168" spans="2:13">
      <c r="B3168" s="308" t="str">
        <f>IF(A3168="","",VLOOKUP(A3168,'Project Budget vs Exp'!$B$9:$G$52,2,FALSE))</f>
        <v/>
      </c>
      <c r="C3168" s="176"/>
      <c r="D3168" s="172"/>
      <c r="E3168" s="173"/>
      <c r="F3168" s="174"/>
      <c r="G3168" s="175"/>
      <c r="H3168" s="175"/>
      <c r="I3168" s="334">
        <f t="shared" si="50"/>
        <v>0</v>
      </c>
      <c r="J3168" s="417"/>
      <c r="K3168" s="332">
        <f>IFERROR(SUM(C3168/'Transfers of Funds'!$F$57),0)</f>
        <v>0</v>
      </c>
      <c r="L3168" s="44"/>
      <c r="M3168" s="45" t="s">
        <v>162</v>
      </c>
    </row>
    <row r="3169" spans="2:13">
      <c r="B3169" s="308" t="str">
        <f>IF(A3169="","",VLOOKUP(A3169,'Project Budget vs Exp'!$B$9:$G$52,2,FALSE))</f>
        <v/>
      </c>
      <c r="C3169" s="176"/>
      <c r="D3169" s="172"/>
      <c r="E3169" s="173"/>
      <c r="F3169" s="174"/>
      <c r="G3169" s="175"/>
      <c r="H3169" s="175"/>
      <c r="I3169" s="334">
        <f t="shared" si="50"/>
        <v>0</v>
      </c>
      <c r="J3169" s="417"/>
      <c r="K3169" s="332">
        <f>IFERROR(SUM(C3169/'Transfers of Funds'!$F$57),0)</f>
        <v>0</v>
      </c>
      <c r="L3169" s="44"/>
      <c r="M3169" s="45" t="s">
        <v>162</v>
      </c>
    </row>
    <row r="3170" spans="2:13">
      <c r="B3170" s="308" t="str">
        <f>IF(A3170="","",VLOOKUP(A3170,'Project Budget vs Exp'!$B$9:$G$52,2,FALSE))</f>
        <v/>
      </c>
      <c r="C3170" s="176"/>
      <c r="D3170" s="172"/>
      <c r="E3170" s="173"/>
      <c r="F3170" s="174"/>
      <c r="G3170" s="175"/>
      <c r="H3170" s="175"/>
      <c r="I3170" s="334">
        <f t="shared" si="50"/>
        <v>0</v>
      </c>
      <c r="J3170" s="417"/>
      <c r="K3170" s="332">
        <f>IFERROR(SUM(C3170/'Transfers of Funds'!$F$57),0)</f>
        <v>0</v>
      </c>
      <c r="L3170" s="44"/>
      <c r="M3170" s="45" t="s">
        <v>162</v>
      </c>
    </row>
    <row r="3171" spans="2:13">
      <c r="B3171" s="308" t="str">
        <f>IF(A3171="","",VLOOKUP(A3171,'Project Budget vs Exp'!$B$9:$G$52,2,FALSE))</f>
        <v/>
      </c>
      <c r="C3171" s="176"/>
      <c r="D3171" s="172"/>
      <c r="E3171" s="173"/>
      <c r="F3171" s="174"/>
      <c r="G3171" s="175"/>
      <c r="H3171" s="175"/>
      <c r="I3171" s="334">
        <f t="shared" si="50"/>
        <v>0</v>
      </c>
      <c r="J3171" s="417"/>
      <c r="K3171" s="332">
        <f>IFERROR(SUM(C3171/'Transfers of Funds'!$F$57),0)</f>
        <v>0</v>
      </c>
      <c r="L3171" s="44"/>
      <c r="M3171" s="45" t="s">
        <v>162</v>
      </c>
    </row>
    <row r="3172" spans="2:13">
      <c r="B3172" s="308" t="str">
        <f>IF(A3172="","",VLOOKUP(A3172,'Project Budget vs Exp'!$B$9:$G$52,2,FALSE))</f>
        <v/>
      </c>
      <c r="C3172" s="176"/>
      <c r="D3172" s="172"/>
      <c r="E3172" s="173"/>
      <c r="F3172" s="174"/>
      <c r="G3172" s="175"/>
      <c r="H3172" s="175"/>
      <c r="I3172" s="334">
        <f t="shared" si="50"/>
        <v>0</v>
      </c>
      <c r="J3172" s="417"/>
      <c r="K3172" s="332">
        <f>IFERROR(SUM(C3172/'Transfers of Funds'!$F$57),0)</f>
        <v>0</v>
      </c>
      <c r="L3172" s="44"/>
      <c r="M3172" s="45" t="s">
        <v>162</v>
      </c>
    </row>
    <row r="3173" spans="2:13">
      <c r="B3173" s="308" t="str">
        <f>IF(A3173="","",VLOOKUP(A3173,'Project Budget vs Exp'!$B$9:$G$52,2,FALSE))</f>
        <v/>
      </c>
      <c r="C3173" s="176"/>
      <c r="D3173" s="172"/>
      <c r="E3173" s="173"/>
      <c r="F3173" s="174"/>
      <c r="G3173" s="175"/>
      <c r="H3173" s="175"/>
      <c r="I3173" s="334">
        <f t="shared" si="50"/>
        <v>0</v>
      </c>
      <c r="J3173" s="417"/>
      <c r="K3173" s="332">
        <f>IFERROR(SUM(C3173/'Transfers of Funds'!$F$57),0)</f>
        <v>0</v>
      </c>
      <c r="L3173" s="44"/>
      <c r="M3173" s="45" t="s">
        <v>162</v>
      </c>
    </row>
    <row r="3174" spans="2:13">
      <c r="B3174" s="308" t="str">
        <f>IF(A3174="","",VLOOKUP(A3174,'Project Budget vs Exp'!$B$9:$G$52,2,FALSE))</f>
        <v/>
      </c>
      <c r="C3174" s="176"/>
      <c r="D3174" s="172"/>
      <c r="E3174" s="173"/>
      <c r="F3174" s="174"/>
      <c r="G3174" s="175"/>
      <c r="H3174" s="175"/>
      <c r="I3174" s="334">
        <f t="shared" si="50"/>
        <v>0</v>
      </c>
      <c r="J3174" s="417"/>
      <c r="K3174" s="332">
        <f>IFERROR(SUM(C3174/'Transfers of Funds'!$F$57),0)</f>
        <v>0</v>
      </c>
      <c r="L3174" s="44"/>
      <c r="M3174" s="45" t="s">
        <v>162</v>
      </c>
    </row>
    <row r="3175" spans="2:13">
      <c r="B3175" s="308" t="str">
        <f>IF(A3175="","",VLOOKUP(A3175,'Project Budget vs Exp'!$B$9:$G$52,2,FALSE))</f>
        <v/>
      </c>
      <c r="C3175" s="176"/>
      <c r="D3175" s="172"/>
      <c r="E3175" s="173"/>
      <c r="F3175" s="174"/>
      <c r="G3175" s="175"/>
      <c r="H3175" s="175"/>
      <c r="I3175" s="334">
        <f t="shared" si="50"/>
        <v>0</v>
      </c>
      <c r="J3175" s="417"/>
      <c r="K3175" s="332">
        <f>IFERROR(SUM(C3175/'Transfers of Funds'!$F$57),0)</f>
        <v>0</v>
      </c>
      <c r="L3175" s="44"/>
      <c r="M3175" s="45" t="s">
        <v>162</v>
      </c>
    </row>
    <row r="3176" spans="2:13">
      <c r="B3176" s="308" t="str">
        <f>IF(A3176="","",VLOOKUP(A3176,'Project Budget vs Exp'!$B$9:$G$52,2,FALSE))</f>
        <v/>
      </c>
      <c r="C3176" s="176"/>
      <c r="D3176" s="172"/>
      <c r="E3176" s="173"/>
      <c r="F3176" s="174"/>
      <c r="G3176" s="175"/>
      <c r="H3176" s="175"/>
      <c r="I3176" s="334">
        <f t="shared" si="50"/>
        <v>0</v>
      </c>
      <c r="J3176" s="417"/>
      <c r="K3176" s="332">
        <f>IFERROR(SUM(C3176/'Transfers of Funds'!$F$57),0)</f>
        <v>0</v>
      </c>
      <c r="L3176" s="44"/>
      <c r="M3176" s="45" t="s">
        <v>162</v>
      </c>
    </row>
    <row r="3177" spans="2:13">
      <c r="B3177" s="308" t="str">
        <f>IF(A3177="","",VLOOKUP(A3177,'Project Budget vs Exp'!$B$9:$G$52,2,FALSE))</f>
        <v/>
      </c>
      <c r="C3177" s="176"/>
      <c r="D3177" s="172"/>
      <c r="E3177" s="173"/>
      <c r="F3177" s="174"/>
      <c r="G3177" s="175"/>
      <c r="H3177" s="175"/>
      <c r="I3177" s="334">
        <f t="shared" si="50"/>
        <v>0</v>
      </c>
      <c r="J3177" s="417"/>
      <c r="K3177" s="332">
        <f>IFERROR(SUM(C3177/'Transfers of Funds'!$F$57),0)</f>
        <v>0</v>
      </c>
      <c r="L3177" s="44"/>
      <c r="M3177" s="45" t="s">
        <v>162</v>
      </c>
    </row>
    <row r="3178" spans="2:13">
      <c r="B3178" s="308" t="str">
        <f>IF(A3178="","",VLOOKUP(A3178,'Project Budget vs Exp'!$B$9:$G$52,2,FALSE))</f>
        <v/>
      </c>
      <c r="C3178" s="176"/>
      <c r="D3178" s="172"/>
      <c r="E3178" s="173"/>
      <c r="F3178" s="174"/>
      <c r="G3178" s="175"/>
      <c r="H3178" s="175"/>
      <c r="I3178" s="334">
        <f t="shared" si="50"/>
        <v>0</v>
      </c>
      <c r="J3178" s="417"/>
      <c r="K3178" s="332">
        <f>IFERROR(SUM(C3178/'Transfers of Funds'!$F$57),0)</f>
        <v>0</v>
      </c>
      <c r="L3178" s="44"/>
      <c r="M3178" s="45" t="s">
        <v>162</v>
      </c>
    </row>
    <row r="3179" spans="2:13">
      <c r="B3179" s="308" t="str">
        <f>IF(A3179="","",VLOOKUP(A3179,'Project Budget vs Exp'!$B$9:$G$52,2,FALSE))</f>
        <v/>
      </c>
      <c r="C3179" s="176"/>
      <c r="D3179" s="172"/>
      <c r="E3179" s="173"/>
      <c r="F3179" s="174"/>
      <c r="G3179" s="175"/>
      <c r="H3179" s="175"/>
      <c r="I3179" s="334">
        <f t="shared" si="50"/>
        <v>0</v>
      </c>
      <c r="J3179" s="417"/>
      <c r="K3179" s="332">
        <f>IFERROR(SUM(C3179/'Transfers of Funds'!$F$57),0)</f>
        <v>0</v>
      </c>
      <c r="L3179" s="44"/>
      <c r="M3179" s="45" t="s">
        <v>162</v>
      </c>
    </row>
    <row r="3180" spans="2:13">
      <c r="B3180" s="308" t="str">
        <f>IF(A3180="","",VLOOKUP(A3180,'Project Budget vs Exp'!$B$9:$G$52,2,FALSE))</f>
        <v/>
      </c>
      <c r="C3180" s="176"/>
      <c r="D3180" s="172"/>
      <c r="E3180" s="173"/>
      <c r="F3180" s="174"/>
      <c r="G3180" s="175"/>
      <c r="H3180" s="175"/>
      <c r="I3180" s="334">
        <f t="shared" si="50"/>
        <v>0</v>
      </c>
      <c r="J3180" s="417"/>
      <c r="K3180" s="332">
        <f>IFERROR(SUM(C3180/'Transfers of Funds'!$F$57),0)</f>
        <v>0</v>
      </c>
      <c r="L3180" s="44"/>
      <c r="M3180" s="45" t="s">
        <v>162</v>
      </c>
    </row>
    <row r="3181" spans="2:13">
      <c r="B3181" s="308" t="str">
        <f>IF(A3181="","",VLOOKUP(A3181,'Project Budget vs Exp'!$B$9:$G$52,2,FALSE))</f>
        <v/>
      </c>
      <c r="C3181" s="176"/>
      <c r="D3181" s="172"/>
      <c r="E3181" s="173"/>
      <c r="F3181" s="174"/>
      <c r="G3181" s="175"/>
      <c r="H3181" s="175"/>
      <c r="I3181" s="334">
        <f t="shared" si="50"/>
        <v>0</v>
      </c>
      <c r="J3181" s="417"/>
      <c r="K3181" s="332">
        <f>IFERROR(SUM(C3181/'Transfers of Funds'!$F$57),0)</f>
        <v>0</v>
      </c>
      <c r="L3181" s="44"/>
      <c r="M3181" s="45" t="s">
        <v>162</v>
      </c>
    </row>
    <row r="3182" spans="2:13">
      <c r="B3182" s="308" t="str">
        <f>IF(A3182="","",VLOOKUP(A3182,'Project Budget vs Exp'!$B$9:$G$52,2,FALSE))</f>
        <v/>
      </c>
      <c r="C3182" s="176"/>
      <c r="D3182" s="172"/>
      <c r="E3182" s="173"/>
      <c r="F3182" s="174"/>
      <c r="G3182" s="175"/>
      <c r="H3182" s="175"/>
      <c r="I3182" s="334">
        <f t="shared" si="50"/>
        <v>0</v>
      </c>
      <c r="J3182" s="417"/>
      <c r="K3182" s="332">
        <f>IFERROR(SUM(C3182/'Transfers of Funds'!$F$57),0)</f>
        <v>0</v>
      </c>
      <c r="L3182" s="44"/>
      <c r="M3182" s="45" t="s">
        <v>162</v>
      </c>
    </row>
    <row r="3183" spans="2:13">
      <c r="B3183" s="308" t="str">
        <f>IF(A3183="","",VLOOKUP(A3183,'Project Budget vs Exp'!$B$9:$G$52,2,FALSE))</f>
        <v/>
      </c>
      <c r="C3183" s="176"/>
      <c r="D3183" s="172"/>
      <c r="E3183" s="173"/>
      <c r="F3183" s="174"/>
      <c r="G3183" s="175"/>
      <c r="H3183" s="175"/>
      <c r="I3183" s="334">
        <f t="shared" si="50"/>
        <v>0</v>
      </c>
      <c r="J3183" s="417"/>
      <c r="K3183" s="332">
        <f>IFERROR(SUM(C3183/'Transfers of Funds'!$F$57),0)</f>
        <v>0</v>
      </c>
      <c r="L3183" s="44"/>
      <c r="M3183" s="45" t="s">
        <v>162</v>
      </c>
    </row>
    <row r="3184" spans="2:13">
      <c r="B3184" s="308" t="str">
        <f>IF(A3184="","",VLOOKUP(A3184,'Project Budget vs Exp'!$B$9:$G$52,2,FALSE))</f>
        <v/>
      </c>
      <c r="C3184" s="176"/>
      <c r="D3184" s="172"/>
      <c r="E3184" s="173"/>
      <c r="F3184" s="174"/>
      <c r="G3184" s="175"/>
      <c r="H3184" s="175"/>
      <c r="I3184" s="334">
        <f t="shared" si="50"/>
        <v>0</v>
      </c>
      <c r="J3184" s="417"/>
      <c r="K3184" s="332">
        <f>IFERROR(SUM(C3184/'Transfers of Funds'!$F$57),0)</f>
        <v>0</v>
      </c>
      <c r="L3184" s="44"/>
      <c r="M3184" s="45" t="s">
        <v>162</v>
      </c>
    </row>
    <row r="3185" spans="2:13">
      <c r="B3185" s="308" t="str">
        <f>IF(A3185="","",VLOOKUP(A3185,'Project Budget vs Exp'!$B$9:$G$52,2,FALSE))</f>
        <v/>
      </c>
      <c r="C3185" s="176"/>
      <c r="D3185" s="172"/>
      <c r="E3185" s="173"/>
      <c r="F3185" s="174"/>
      <c r="G3185" s="175"/>
      <c r="H3185" s="175"/>
      <c r="I3185" s="334">
        <f t="shared" si="50"/>
        <v>0</v>
      </c>
      <c r="J3185" s="417"/>
      <c r="K3185" s="332">
        <f>IFERROR(SUM(C3185/'Transfers of Funds'!$F$57),0)</f>
        <v>0</v>
      </c>
      <c r="L3185" s="44"/>
      <c r="M3185" s="45" t="s">
        <v>162</v>
      </c>
    </row>
    <row r="3186" spans="2:13">
      <c r="B3186" s="308" t="str">
        <f>IF(A3186="","",VLOOKUP(A3186,'Project Budget vs Exp'!$B$9:$G$52,2,FALSE))</f>
        <v/>
      </c>
      <c r="C3186" s="176"/>
      <c r="D3186" s="172"/>
      <c r="E3186" s="173"/>
      <c r="F3186" s="174"/>
      <c r="G3186" s="175"/>
      <c r="H3186" s="175"/>
      <c r="I3186" s="334">
        <f t="shared" si="50"/>
        <v>0</v>
      </c>
      <c r="J3186" s="417"/>
      <c r="K3186" s="332">
        <f>IFERROR(SUM(C3186/'Transfers of Funds'!$F$57),0)</f>
        <v>0</v>
      </c>
      <c r="L3186" s="44"/>
      <c r="M3186" s="45" t="s">
        <v>162</v>
      </c>
    </row>
    <row r="3187" spans="2:13">
      <c r="B3187" s="308" t="str">
        <f>IF(A3187="","",VLOOKUP(A3187,'Project Budget vs Exp'!$B$9:$G$52,2,FALSE))</f>
        <v/>
      </c>
      <c r="C3187" s="176"/>
      <c r="D3187" s="172"/>
      <c r="E3187" s="173"/>
      <c r="F3187" s="174"/>
      <c r="G3187" s="175"/>
      <c r="H3187" s="175"/>
      <c r="I3187" s="334">
        <f t="shared" si="50"/>
        <v>0</v>
      </c>
      <c r="J3187" s="417"/>
      <c r="K3187" s="332">
        <f>IFERROR(SUM(C3187/'Transfers of Funds'!$F$57),0)</f>
        <v>0</v>
      </c>
      <c r="L3187" s="44"/>
      <c r="M3187" s="45" t="s">
        <v>162</v>
      </c>
    </row>
    <row r="3188" spans="2:13">
      <c r="B3188" s="308" t="str">
        <f>IF(A3188="","",VLOOKUP(A3188,'Project Budget vs Exp'!$B$9:$G$52,2,FALSE))</f>
        <v/>
      </c>
      <c r="C3188" s="176"/>
      <c r="D3188" s="172"/>
      <c r="E3188" s="173"/>
      <c r="F3188" s="174"/>
      <c r="G3188" s="175"/>
      <c r="H3188" s="175"/>
      <c r="I3188" s="334">
        <f t="shared" si="50"/>
        <v>0</v>
      </c>
      <c r="J3188" s="417"/>
      <c r="K3188" s="332">
        <f>IFERROR(SUM(C3188/'Transfers of Funds'!$F$57),0)</f>
        <v>0</v>
      </c>
      <c r="L3188" s="44"/>
      <c r="M3188" s="45" t="s">
        <v>162</v>
      </c>
    </row>
    <row r="3189" spans="2:13">
      <c r="B3189" s="308" t="str">
        <f>IF(A3189="","",VLOOKUP(A3189,'Project Budget vs Exp'!$B$9:$G$52,2,FALSE))</f>
        <v/>
      </c>
      <c r="C3189" s="176"/>
      <c r="D3189" s="172"/>
      <c r="E3189" s="173"/>
      <c r="F3189" s="174"/>
      <c r="G3189" s="175"/>
      <c r="H3189" s="175"/>
      <c r="I3189" s="334">
        <f t="shared" si="50"/>
        <v>0</v>
      </c>
      <c r="J3189" s="417"/>
      <c r="K3189" s="332">
        <f>IFERROR(SUM(C3189/'Transfers of Funds'!$F$57),0)</f>
        <v>0</v>
      </c>
      <c r="L3189" s="44"/>
      <c r="M3189" s="45" t="s">
        <v>162</v>
      </c>
    </row>
    <row r="3190" spans="2:13">
      <c r="B3190" s="308" t="str">
        <f>IF(A3190="","",VLOOKUP(A3190,'Project Budget vs Exp'!$B$9:$G$52,2,FALSE))</f>
        <v/>
      </c>
      <c r="C3190" s="176"/>
      <c r="D3190" s="172"/>
      <c r="E3190" s="173"/>
      <c r="F3190" s="174"/>
      <c r="G3190" s="175"/>
      <c r="H3190" s="175"/>
      <c r="I3190" s="334">
        <f t="shared" si="50"/>
        <v>0</v>
      </c>
      <c r="J3190" s="417"/>
      <c r="K3190" s="332">
        <f>IFERROR(SUM(C3190/'Transfers of Funds'!$F$57),0)</f>
        <v>0</v>
      </c>
      <c r="L3190" s="44"/>
      <c r="M3190" s="45" t="s">
        <v>162</v>
      </c>
    </row>
    <row r="3191" spans="2:13">
      <c r="B3191" s="308" t="str">
        <f>IF(A3191="","",VLOOKUP(A3191,'Project Budget vs Exp'!$B$9:$G$52,2,FALSE))</f>
        <v/>
      </c>
      <c r="C3191" s="176"/>
      <c r="D3191" s="172"/>
      <c r="E3191" s="173"/>
      <c r="F3191" s="174"/>
      <c r="G3191" s="175"/>
      <c r="H3191" s="175"/>
      <c r="I3191" s="334">
        <f t="shared" si="50"/>
        <v>0</v>
      </c>
      <c r="J3191" s="417"/>
      <c r="K3191" s="332">
        <f>IFERROR(SUM(C3191/'Transfers of Funds'!$F$57),0)</f>
        <v>0</v>
      </c>
      <c r="L3191" s="44"/>
      <c r="M3191" s="45" t="s">
        <v>162</v>
      </c>
    </row>
    <row r="3192" spans="2:13">
      <c r="B3192" s="308" t="str">
        <f>IF(A3192="","",VLOOKUP(A3192,'Project Budget vs Exp'!$B$9:$G$52,2,FALSE))</f>
        <v/>
      </c>
      <c r="C3192" s="176"/>
      <c r="D3192" s="172"/>
      <c r="E3192" s="173"/>
      <c r="F3192" s="174"/>
      <c r="G3192" s="175"/>
      <c r="H3192" s="175"/>
      <c r="I3192" s="334">
        <f t="shared" si="50"/>
        <v>0</v>
      </c>
      <c r="J3192" s="417"/>
      <c r="K3192" s="332">
        <f>IFERROR(SUM(C3192/'Transfers of Funds'!$F$57),0)</f>
        <v>0</v>
      </c>
      <c r="L3192" s="44"/>
      <c r="M3192" s="45" t="s">
        <v>162</v>
      </c>
    </row>
    <row r="3193" spans="2:13">
      <c r="B3193" s="308" t="str">
        <f>IF(A3193="","",VLOOKUP(A3193,'Project Budget vs Exp'!$B$9:$G$52,2,FALSE))</f>
        <v/>
      </c>
      <c r="C3193" s="176"/>
      <c r="D3193" s="172"/>
      <c r="E3193" s="173"/>
      <c r="F3193" s="174"/>
      <c r="G3193" s="175"/>
      <c r="H3193" s="175"/>
      <c r="I3193" s="334">
        <f t="shared" si="50"/>
        <v>0</v>
      </c>
      <c r="J3193" s="417"/>
      <c r="K3193" s="332">
        <f>IFERROR(SUM(C3193/'Transfers of Funds'!$F$57),0)</f>
        <v>0</v>
      </c>
      <c r="L3193" s="44"/>
      <c r="M3193" s="45" t="s">
        <v>162</v>
      </c>
    </row>
    <row r="3194" spans="2:13">
      <c r="B3194" s="308" t="str">
        <f>IF(A3194="","",VLOOKUP(A3194,'Project Budget vs Exp'!$B$9:$G$52,2,FALSE))</f>
        <v/>
      </c>
      <c r="C3194" s="176"/>
      <c r="D3194" s="172"/>
      <c r="E3194" s="173"/>
      <c r="F3194" s="174"/>
      <c r="G3194" s="175"/>
      <c r="H3194" s="175"/>
      <c r="I3194" s="334">
        <f t="shared" si="50"/>
        <v>0</v>
      </c>
      <c r="J3194" s="417"/>
      <c r="K3194" s="332">
        <f>IFERROR(SUM(C3194/'Transfers of Funds'!$F$57),0)</f>
        <v>0</v>
      </c>
      <c r="L3194" s="44"/>
      <c r="M3194" s="45" t="s">
        <v>162</v>
      </c>
    </row>
    <row r="3195" spans="2:13">
      <c r="B3195" s="308" t="str">
        <f>IF(A3195="","",VLOOKUP(A3195,'Project Budget vs Exp'!$B$9:$G$52,2,FALSE))</f>
        <v/>
      </c>
      <c r="C3195" s="176"/>
      <c r="D3195" s="172"/>
      <c r="E3195" s="173"/>
      <c r="F3195" s="174"/>
      <c r="G3195" s="175"/>
      <c r="H3195" s="175"/>
      <c r="I3195" s="334">
        <f t="shared" si="50"/>
        <v>0</v>
      </c>
      <c r="J3195" s="417"/>
      <c r="K3195" s="332">
        <f>IFERROR(SUM(C3195/'Transfers of Funds'!$F$57),0)</f>
        <v>0</v>
      </c>
      <c r="L3195" s="44"/>
      <c r="M3195" s="45" t="s">
        <v>162</v>
      </c>
    </row>
    <row r="3196" spans="2:13">
      <c r="B3196" s="308" t="str">
        <f>IF(A3196="","",VLOOKUP(A3196,'Project Budget vs Exp'!$B$9:$G$52,2,FALSE))</f>
        <v/>
      </c>
      <c r="C3196" s="176"/>
      <c r="D3196" s="172"/>
      <c r="E3196" s="173"/>
      <c r="F3196" s="174"/>
      <c r="G3196" s="175"/>
      <c r="H3196" s="175"/>
      <c r="I3196" s="334">
        <f t="shared" si="50"/>
        <v>0</v>
      </c>
      <c r="J3196" s="417"/>
      <c r="K3196" s="332">
        <f>IFERROR(SUM(C3196/'Transfers of Funds'!$F$57),0)</f>
        <v>0</v>
      </c>
      <c r="L3196" s="44"/>
      <c r="M3196" s="45" t="s">
        <v>162</v>
      </c>
    </row>
    <row r="3197" spans="2:13">
      <c r="B3197" s="308" t="str">
        <f>IF(A3197="","",VLOOKUP(A3197,'Project Budget vs Exp'!$B$9:$G$52,2,FALSE))</f>
        <v/>
      </c>
      <c r="C3197" s="176"/>
      <c r="D3197" s="172"/>
      <c r="E3197" s="173"/>
      <c r="F3197" s="174"/>
      <c r="G3197" s="175"/>
      <c r="H3197" s="175"/>
      <c r="I3197" s="334">
        <f t="shared" si="50"/>
        <v>0</v>
      </c>
      <c r="J3197" s="417"/>
      <c r="K3197" s="332">
        <f>IFERROR(SUM(C3197/'Transfers of Funds'!$F$57),0)</f>
        <v>0</v>
      </c>
      <c r="L3197" s="44"/>
      <c r="M3197" s="45" t="s">
        <v>162</v>
      </c>
    </row>
    <row r="3198" spans="2:13">
      <c r="B3198" s="308" t="str">
        <f>IF(A3198="","",VLOOKUP(A3198,'Project Budget vs Exp'!$B$9:$G$52,2,FALSE))</f>
        <v/>
      </c>
      <c r="C3198" s="176"/>
      <c r="D3198" s="172"/>
      <c r="E3198" s="173"/>
      <c r="F3198" s="174"/>
      <c r="G3198" s="175"/>
      <c r="H3198" s="175"/>
      <c r="I3198" s="334">
        <f t="shared" si="50"/>
        <v>0</v>
      </c>
      <c r="J3198" s="417"/>
      <c r="K3198" s="332">
        <f>IFERROR(SUM(C3198/'Transfers of Funds'!$F$57),0)</f>
        <v>0</v>
      </c>
      <c r="L3198" s="44"/>
      <c r="M3198" s="45" t="s">
        <v>162</v>
      </c>
    </row>
    <row r="3199" spans="2:13">
      <c r="B3199" s="308" t="str">
        <f>IF(A3199="","",VLOOKUP(A3199,'Project Budget vs Exp'!$B$9:$G$52,2,FALSE))</f>
        <v/>
      </c>
      <c r="C3199" s="176"/>
      <c r="D3199" s="172"/>
      <c r="E3199" s="173"/>
      <c r="F3199" s="174"/>
      <c r="G3199" s="175"/>
      <c r="H3199" s="175"/>
      <c r="I3199" s="334">
        <f t="shared" si="50"/>
        <v>0</v>
      </c>
      <c r="J3199" s="417"/>
      <c r="K3199" s="332">
        <f>IFERROR(SUM(C3199/'Transfers of Funds'!$F$57),0)</f>
        <v>0</v>
      </c>
      <c r="L3199" s="44"/>
      <c r="M3199" s="45" t="s">
        <v>162</v>
      </c>
    </row>
    <row r="3200" spans="2:13">
      <c r="B3200" s="308" t="str">
        <f>IF(A3200="","",VLOOKUP(A3200,'Project Budget vs Exp'!$B$9:$G$52,2,FALSE))</f>
        <v/>
      </c>
      <c r="C3200" s="176"/>
      <c r="D3200" s="172"/>
      <c r="E3200" s="173"/>
      <c r="F3200" s="174"/>
      <c r="G3200" s="175"/>
      <c r="H3200" s="175"/>
      <c r="I3200" s="334">
        <f t="shared" si="50"/>
        <v>0</v>
      </c>
      <c r="J3200" s="417"/>
      <c r="K3200" s="332">
        <f>IFERROR(SUM(C3200/'Transfers of Funds'!$F$57),0)</f>
        <v>0</v>
      </c>
      <c r="L3200" s="44"/>
      <c r="M3200" s="45" t="s">
        <v>162</v>
      </c>
    </row>
    <row r="3201" spans="2:13">
      <c r="B3201" s="308" t="str">
        <f>IF(A3201="","",VLOOKUP(A3201,'Project Budget vs Exp'!$B$9:$G$52,2,FALSE))</f>
        <v/>
      </c>
      <c r="C3201" s="176"/>
      <c r="D3201" s="172"/>
      <c r="E3201" s="173"/>
      <c r="F3201" s="174"/>
      <c r="G3201" s="175"/>
      <c r="H3201" s="175"/>
      <c r="I3201" s="334">
        <f t="shared" si="50"/>
        <v>0</v>
      </c>
      <c r="J3201" s="417"/>
      <c r="K3201" s="332">
        <f>IFERROR(SUM(C3201/'Transfers of Funds'!$F$57),0)</f>
        <v>0</v>
      </c>
      <c r="L3201" s="44"/>
      <c r="M3201" s="45" t="s">
        <v>162</v>
      </c>
    </row>
    <row r="3202" spans="2:13">
      <c r="B3202" s="308" t="str">
        <f>IF(A3202="","",VLOOKUP(A3202,'Project Budget vs Exp'!$B$9:$G$52,2,FALSE))</f>
        <v/>
      </c>
      <c r="C3202" s="176"/>
      <c r="D3202" s="172"/>
      <c r="E3202" s="173"/>
      <c r="F3202" s="174"/>
      <c r="G3202" s="175"/>
      <c r="H3202" s="175"/>
      <c r="I3202" s="334">
        <f t="shared" si="50"/>
        <v>0</v>
      </c>
      <c r="J3202" s="417"/>
      <c r="K3202" s="332">
        <f>IFERROR(SUM(C3202/'Transfers of Funds'!$F$57),0)</f>
        <v>0</v>
      </c>
      <c r="L3202" s="44"/>
      <c r="M3202" s="45" t="s">
        <v>162</v>
      </c>
    </row>
    <row r="3203" spans="2:13">
      <c r="B3203" s="308" t="str">
        <f>IF(A3203="","",VLOOKUP(A3203,'Project Budget vs Exp'!$B$9:$G$52,2,FALSE))</f>
        <v/>
      </c>
      <c r="C3203" s="176"/>
      <c r="D3203" s="172"/>
      <c r="E3203" s="173"/>
      <c r="F3203" s="174"/>
      <c r="G3203" s="175"/>
      <c r="H3203" s="175"/>
      <c r="I3203" s="334">
        <f t="shared" si="50"/>
        <v>0</v>
      </c>
      <c r="J3203" s="417"/>
      <c r="K3203" s="332">
        <f>IFERROR(SUM(C3203/'Transfers of Funds'!$F$57),0)</f>
        <v>0</v>
      </c>
      <c r="L3203" s="44"/>
      <c r="M3203" s="45" t="s">
        <v>162</v>
      </c>
    </row>
    <row r="3204" spans="2:13">
      <c r="B3204" s="308" t="str">
        <f>IF(A3204="","",VLOOKUP(A3204,'Project Budget vs Exp'!$B$9:$G$52,2,FALSE))</f>
        <v/>
      </c>
      <c r="C3204" s="176"/>
      <c r="D3204" s="172"/>
      <c r="E3204" s="173"/>
      <c r="F3204" s="174"/>
      <c r="G3204" s="175"/>
      <c r="H3204" s="175"/>
      <c r="I3204" s="334">
        <f t="shared" si="50"/>
        <v>0</v>
      </c>
      <c r="J3204" s="417"/>
      <c r="K3204" s="332">
        <f>IFERROR(SUM(C3204/'Transfers of Funds'!$F$57),0)</f>
        <v>0</v>
      </c>
      <c r="L3204" s="44"/>
      <c r="M3204" s="45" t="s">
        <v>162</v>
      </c>
    </row>
    <row r="3205" spans="2:13">
      <c r="B3205" s="308" t="str">
        <f>IF(A3205="","",VLOOKUP(A3205,'Project Budget vs Exp'!$B$9:$G$52,2,FALSE))</f>
        <v/>
      </c>
      <c r="C3205" s="176"/>
      <c r="D3205" s="172"/>
      <c r="E3205" s="173"/>
      <c r="F3205" s="174"/>
      <c r="G3205" s="175"/>
      <c r="H3205" s="175"/>
      <c r="I3205" s="334">
        <f t="shared" si="50"/>
        <v>0</v>
      </c>
      <c r="J3205" s="417"/>
      <c r="K3205" s="332">
        <f>IFERROR(SUM(C3205/'Transfers of Funds'!$F$57),0)</f>
        <v>0</v>
      </c>
      <c r="L3205" s="44"/>
      <c r="M3205" s="45" t="s">
        <v>162</v>
      </c>
    </row>
    <row r="3206" spans="2:13">
      <c r="B3206" s="308" t="str">
        <f>IF(A3206="","",VLOOKUP(A3206,'Project Budget vs Exp'!$B$9:$G$52,2,FALSE))</f>
        <v/>
      </c>
      <c r="C3206" s="176"/>
      <c r="D3206" s="172"/>
      <c r="E3206" s="173"/>
      <c r="F3206" s="174"/>
      <c r="G3206" s="175"/>
      <c r="H3206" s="175"/>
      <c r="I3206" s="334">
        <f t="shared" si="50"/>
        <v>0</v>
      </c>
      <c r="J3206" s="417"/>
      <c r="K3206" s="332">
        <f>IFERROR(SUM(C3206/'Transfers of Funds'!$F$57),0)</f>
        <v>0</v>
      </c>
      <c r="L3206" s="44"/>
      <c r="M3206" s="45" t="s">
        <v>162</v>
      </c>
    </row>
    <row r="3207" spans="2:13">
      <c r="B3207" s="308" t="str">
        <f>IF(A3207="","",VLOOKUP(A3207,'Project Budget vs Exp'!$B$9:$G$52,2,FALSE))</f>
        <v/>
      </c>
      <c r="C3207" s="176"/>
      <c r="D3207" s="172"/>
      <c r="E3207" s="173"/>
      <c r="F3207" s="174"/>
      <c r="G3207" s="175"/>
      <c r="H3207" s="175"/>
      <c r="I3207" s="334">
        <f t="shared" si="50"/>
        <v>0</v>
      </c>
      <c r="J3207" s="417"/>
      <c r="K3207" s="332">
        <f>IFERROR(SUM(C3207/'Transfers of Funds'!$F$57),0)</f>
        <v>0</v>
      </c>
      <c r="L3207" s="44"/>
      <c r="M3207" s="45" t="s">
        <v>162</v>
      </c>
    </row>
    <row r="3208" spans="2:13">
      <c r="B3208" s="308" t="str">
        <f>IF(A3208="","",VLOOKUP(A3208,'Project Budget vs Exp'!$B$9:$G$52,2,FALSE))</f>
        <v/>
      </c>
      <c r="C3208" s="176"/>
      <c r="D3208" s="172"/>
      <c r="E3208" s="173"/>
      <c r="F3208" s="174"/>
      <c r="G3208" s="175"/>
      <c r="H3208" s="175"/>
      <c r="I3208" s="334">
        <f t="shared" si="50"/>
        <v>0</v>
      </c>
      <c r="J3208" s="417"/>
      <c r="K3208" s="332">
        <f>IFERROR(SUM(C3208/'Transfers of Funds'!$F$57),0)</f>
        <v>0</v>
      </c>
      <c r="L3208" s="44"/>
      <c r="M3208" s="45" t="s">
        <v>162</v>
      </c>
    </row>
    <row r="3209" spans="2:13">
      <c r="B3209" s="308" t="str">
        <f>IF(A3209="","",VLOOKUP(A3209,'Project Budget vs Exp'!$B$9:$G$52,2,FALSE))</f>
        <v/>
      </c>
      <c r="C3209" s="176"/>
      <c r="D3209" s="172"/>
      <c r="E3209" s="173"/>
      <c r="F3209" s="174"/>
      <c r="G3209" s="175"/>
      <c r="H3209" s="175"/>
      <c r="I3209" s="334">
        <f t="shared" si="50"/>
        <v>0</v>
      </c>
      <c r="J3209" s="417"/>
      <c r="K3209" s="332">
        <f>IFERROR(SUM(C3209/'Transfers of Funds'!$F$57),0)</f>
        <v>0</v>
      </c>
      <c r="L3209" s="44"/>
      <c r="M3209" s="45" t="s">
        <v>162</v>
      </c>
    </row>
    <row r="3210" spans="2:13">
      <c r="B3210" s="308" t="str">
        <f>IF(A3210="","",VLOOKUP(A3210,'Project Budget vs Exp'!$B$9:$G$52,2,FALSE))</f>
        <v/>
      </c>
      <c r="C3210" s="176"/>
      <c r="D3210" s="172"/>
      <c r="E3210" s="173"/>
      <c r="F3210" s="174"/>
      <c r="G3210" s="175"/>
      <c r="H3210" s="175"/>
      <c r="I3210" s="334">
        <f t="shared" si="50"/>
        <v>0</v>
      </c>
      <c r="J3210" s="417"/>
      <c r="K3210" s="332">
        <f>IFERROR(SUM(C3210/'Transfers of Funds'!$F$57),0)</f>
        <v>0</v>
      </c>
      <c r="L3210" s="44"/>
      <c r="M3210" s="45" t="s">
        <v>162</v>
      </c>
    </row>
    <row r="3211" spans="2:13">
      <c r="B3211" s="308" t="str">
        <f>IF(A3211="","",VLOOKUP(A3211,'Project Budget vs Exp'!$B$9:$G$52,2,FALSE))</f>
        <v/>
      </c>
      <c r="C3211" s="176"/>
      <c r="D3211" s="172"/>
      <c r="E3211" s="173"/>
      <c r="F3211" s="174"/>
      <c r="G3211" s="175"/>
      <c r="H3211" s="175"/>
      <c r="I3211" s="334">
        <f t="shared" si="50"/>
        <v>0</v>
      </c>
      <c r="J3211" s="417"/>
      <c r="K3211" s="332">
        <f>IFERROR(SUM(C3211/'Transfers of Funds'!$F$57),0)</f>
        <v>0</v>
      </c>
      <c r="L3211" s="44"/>
      <c r="M3211" s="45" t="s">
        <v>162</v>
      </c>
    </row>
    <row r="3212" spans="2:13">
      <c r="B3212" s="308" t="str">
        <f>IF(A3212="","",VLOOKUP(A3212,'Project Budget vs Exp'!$B$9:$G$52,2,FALSE))</f>
        <v/>
      </c>
      <c r="C3212" s="176"/>
      <c r="D3212" s="172"/>
      <c r="E3212" s="173"/>
      <c r="F3212" s="174"/>
      <c r="G3212" s="175"/>
      <c r="H3212" s="175"/>
      <c r="I3212" s="334">
        <f t="shared" si="50"/>
        <v>0</v>
      </c>
      <c r="J3212" s="417"/>
      <c r="K3212" s="332">
        <f>IFERROR(SUM(C3212/'Transfers of Funds'!$F$57),0)</f>
        <v>0</v>
      </c>
      <c r="L3212" s="44"/>
      <c r="M3212" s="45" t="s">
        <v>162</v>
      </c>
    </row>
    <row r="3213" spans="2:13">
      <c r="B3213" s="308" t="str">
        <f>IF(A3213="","",VLOOKUP(A3213,'Project Budget vs Exp'!$B$9:$G$52,2,FALSE))</f>
        <v/>
      </c>
      <c r="C3213" s="176"/>
      <c r="D3213" s="172"/>
      <c r="E3213" s="173"/>
      <c r="F3213" s="174"/>
      <c r="G3213" s="175"/>
      <c r="H3213" s="175"/>
      <c r="I3213" s="334">
        <f t="shared" si="50"/>
        <v>0</v>
      </c>
      <c r="J3213" s="417"/>
      <c r="K3213" s="332">
        <f>IFERROR(SUM(C3213/'Transfers of Funds'!$F$57),0)</f>
        <v>0</v>
      </c>
      <c r="L3213" s="44"/>
      <c r="M3213" s="45" t="s">
        <v>162</v>
      </c>
    </row>
    <row r="3214" spans="2:13">
      <c r="B3214" s="308" t="str">
        <f>IF(A3214="","",VLOOKUP(A3214,'Project Budget vs Exp'!$B$9:$G$52,2,FALSE))</f>
        <v/>
      </c>
      <c r="C3214" s="176"/>
      <c r="D3214" s="172"/>
      <c r="E3214" s="173"/>
      <c r="F3214" s="174"/>
      <c r="G3214" s="175"/>
      <c r="H3214" s="175"/>
      <c r="I3214" s="334">
        <f t="shared" si="50"/>
        <v>0</v>
      </c>
      <c r="J3214" s="417"/>
      <c r="K3214" s="332">
        <f>IFERROR(SUM(C3214/'Transfers of Funds'!$F$57),0)</f>
        <v>0</v>
      </c>
      <c r="L3214" s="44"/>
      <c r="M3214" s="45" t="s">
        <v>162</v>
      </c>
    </row>
    <row r="3215" spans="2:13">
      <c r="B3215" s="308" t="str">
        <f>IF(A3215="","",VLOOKUP(A3215,'Project Budget vs Exp'!$B$9:$G$52,2,FALSE))</f>
        <v/>
      </c>
      <c r="C3215" s="176"/>
      <c r="D3215" s="172"/>
      <c r="E3215" s="173"/>
      <c r="F3215" s="174"/>
      <c r="G3215" s="175"/>
      <c r="H3215" s="175"/>
      <c r="I3215" s="334">
        <f t="shared" si="50"/>
        <v>0</v>
      </c>
      <c r="J3215" s="417"/>
      <c r="K3215" s="332">
        <f>IFERROR(SUM(C3215/'Transfers of Funds'!$F$57),0)</f>
        <v>0</v>
      </c>
      <c r="L3215" s="44"/>
      <c r="M3215" s="45" t="s">
        <v>162</v>
      </c>
    </row>
    <row r="3216" spans="2:13">
      <c r="B3216" s="308" t="str">
        <f>IF(A3216="","",VLOOKUP(A3216,'Project Budget vs Exp'!$B$9:$G$52,2,FALSE))</f>
        <v/>
      </c>
      <c r="C3216" s="176"/>
      <c r="D3216" s="172"/>
      <c r="E3216" s="173"/>
      <c r="F3216" s="174"/>
      <c r="G3216" s="175"/>
      <c r="H3216" s="175"/>
      <c r="I3216" s="334">
        <f t="shared" si="50"/>
        <v>0</v>
      </c>
      <c r="J3216" s="417"/>
      <c r="K3216" s="332">
        <f>IFERROR(SUM(C3216/'Transfers of Funds'!$F$57),0)</f>
        <v>0</v>
      </c>
      <c r="L3216" s="44"/>
      <c r="M3216" s="45" t="s">
        <v>162</v>
      </c>
    </row>
    <row r="3217" spans="2:13">
      <c r="B3217" s="308" t="str">
        <f>IF(A3217="","",VLOOKUP(A3217,'Project Budget vs Exp'!$B$9:$G$52,2,FALSE))</f>
        <v/>
      </c>
      <c r="C3217" s="176"/>
      <c r="D3217" s="172"/>
      <c r="E3217" s="173"/>
      <c r="F3217" s="174"/>
      <c r="G3217" s="175"/>
      <c r="H3217" s="175"/>
      <c r="I3217" s="334">
        <f t="shared" si="50"/>
        <v>0</v>
      </c>
      <c r="J3217" s="417"/>
      <c r="K3217" s="332">
        <f>IFERROR(SUM(C3217/'Transfers of Funds'!$F$57),0)</f>
        <v>0</v>
      </c>
      <c r="L3217" s="44"/>
      <c r="M3217" s="45" t="s">
        <v>162</v>
      </c>
    </row>
    <row r="3218" spans="2:13">
      <c r="B3218" s="308" t="str">
        <f>IF(A3218="","",VLOOKUP(A3218,'Project Budget vs Exp'!$B$9:$G$52,2,FALSE))</f>
        <v/>
      </c>
      <c r="C3218" s="176"/>
      <c r="D3218" s="172"/>
      <c r="E3218" s="173"/>
      <c r="F3218" s="174"/>
      <c r="G3218" s="175"/>
      <c r="H3218" s="175"/>
      <c r="I3218" s="334">
        <f t="shared" si="50"/>
        <v>0</v>
      </c>
      <c r="J3218" s="417"/>
      <c r="K3218" s="332">
        <f>IFERROR(SUM(C3218/'Transfers of Funds'!$F$57),0)</f>
        <v>0</v>
      </c>
      <c r="L3218" s="44"/>
      <c r="M3218" s="45" t="s">
        <v>162</v>
      </c>
    </row>
    <row r="3219" spans="2:13">
      <c r="B3219" s="308" t="str">
        <f>IF(A3219="","",VLOOKUP(A3219,'Project Budget vs Exp'!$B$9:$G$52,2,FALSE))</f>
        <v/>
      </c>
      <c r="C3219" s="176"/>
      <c r="D3219" s="172"/>
      <c r="E3219" s="173"/>
      <c r="F3219" s="174"/>
      <c r="G3219" s="175"/>
      <c r="H3219" s="175"/>
      <c r="I3219" s="334">
        <f t="shared" si="50"/>
        <v>0</v>
      </c>
      <c r="J3219" s="417"/>
      <c r="K3219" s="332">
        <f>IFERROR(SUM(C3219/'Transfers of Funds'!$F$57),0)</f>
        <v>0</v>
      </c>
      <c r="L3219" s="44"/>
      <c r="M3219" s="45" t="s">
        <v>162</v>
      </c>
    </row>
    <row r="3220" spans="2:13">
      <c r="B3220" s="308" t="str">
        <f>IF(A3220="","",VLOOKUP(A3220,'Project Budget vs Exp'!$B$9:$G$52,2,FALSE))</f>
        <v/>
      </c>
      <c r="C3220" s="176"/>
      <c r="D3220" s="172"/>
      <c r="E3220" s="173"/>
      <c r="F3220" s="174"/>
      <c r="G3220" s="175"/>
      <c r="H3220" s="175"/>
      <c r="I3220" s="334">
        <f t="shared" si="50"/>
        <v>0</v>
      </c>
      <c r="J3220" s="417"/>
      <c r="K3220" s="332">
        <f>IFERROR(SUM(C3220/'Transfers of Funds'!$F$57),0)</f>
        <v>0</v>
      </c>
      <c r="L3220" s="44"/>
      <c r="M3220" s="45" t="s">
        <v>162</v>
      </c>
    </row>
    <row r="3221" spans="2:13">
      <c r="B3221" s="308" t="str">
        <f>IF(A3221="","",VLOOKUP(A3221,'Project Budget vs Exp'!$B$9:$G$52,2,FALSE))</f>
        <v/>
      </c>
      <c r="C3221" s="176"/>
      <c r="D3221" s="172"/>
      <c r="E3221" s="173"/>
      <c r="F3221" s="174"/>
      <c r="G3221" s="175"/>
      <c r="H3221" s="175"/>
      <c r="I3221" s="334">
        <f t="shared" ref="I3221:I3284" si="51">IF(OR(F$4="EUR",F$4="USD",F$4="GBP",F$4="CAD",F$4="NZD",F$4="AUD"),K3221,C3221)</f>
        <v>0</v>
      </c>
      <c r="J3221" s="417"/>
      <c r="K3221" s="332">
        <f>IFERROR(SUM(C3221/'Transfers of Funds'!$F$57),0)</f>
        <v>0</v>
      </c>
      <c r="L3221" s="44"/>
      <c r="M3221" s="45" t="s">
        <v>162</v>
      </c>
    </row>
    <row r="3222" spans="2:13">
      <c r="B3222" s="308" t="str">
        <f>IF(A3222="","",VLOOKUP(A3222,'Project Budget vs Exp'!$B$9:$G$52,2,FALSE))</f>
        <v/>
      </c>
      <c r="C3222" s="176"/>
      <c r="D3222" s="172"/>
      <c r="E3222" s="173"/>
      <c r="F3222" s="174"/>
      <c r="G3222" s="175"/>
      <c r="H3222" s="175"/>
      <c r="I3222" s="334">
        <f t="shared" si="51"/>
        <v>0</v>
      </c>
      <c r="J3222" s="417"/>
      <c r="K3222" s="332">
        <f>IFERROR(SUM(C3222/'Transfers of Funds'!$F$57),0)</f>
        <v>0</v>
      </c>
      <c r="L3222" s="44"/>
      <c r="M3222" s="45" t="s">
        <v>162</v>
      </c>
    </row>
    <row r="3223" spans="2:13">
      <c r="B3223" s="308" t="str">
        <f>IF(A3223="","",VLOOKUP(A3223,'Project Budget vs Exp'!$B$9:$G$52,2,FALSE))</f>
        <v/>
      </c>
      <c r="C3223" s="176"/>
      <c r="D3223" s="172"/>
      <c r="E3223" s="173"/>
      <c r="F3223" s="174"/>
      <c r="G3223" s="175"/>
      <c r="H3223" s="175"/>
      <c r="I3223" s="334">
        <f t="shared" si="51"/>
        <v>0</v>
      </c>
      <c r="J3223" s="417"/>
      <c r="K3223" s="332">
        <f>IFERROR(SUM(C3223/'Transfers of Funds'!$F$57),0)</f>
        <v>0</v>
      </c>
      <c r="L3223" s="44"/>
      <c r="M3223" s="45" t="s">
        <v>162</v>
      </c>
    </row>
    <row r="3224" spans="2:13">
      <c r="B3224" s="308" t="str">
        <f>IF(A3224="","",VLOOKUP(A3224,'Project Budget vs Exp'!$B$9:$G$52,2,FALSE))</f>
        <v/>
      </c>
      <c r="C3224" s="176"/>
      <c r="D3224" s="172"/>
      <c r="E3224" s="173"/>
      <c r="F3224" s="174"/>
      <c r="G3224" s="175"/>
      <c r="H3224" s="175"/>
      <c r="I3224" s="334">
        <f t="shared" si="51"/>
        <v>0</v>
      </c>
      <c r="J3224" s="417"/>
      <c r="K3224" s="332">
        <f>IFERROR(SUM(C3224/'Transfers of Funds'!$F$57),0)</f>
        <v>0</v>
      </c>
      <c r="L3224" s="44"/>
      <c r="M3224" s="45" t="s">
        <v>162</v>
      </c>
    </row>
    <row r="3225" spans="2:13">
      <c r="B3225" s="308" t="str">
        <f>IF(A3225="","",VLOOKUP(A3225,'Project Budget vs Exp'!$B$9:$G$52,2,FALSE))</f>
        <v/>
      </c>
      <c r="C3225" s="176"/>
      <c r="D3225" s="172"/>
      <c r="E3225" s="173"/>
      <c r="F3225" s="174"/>
      <c r="G3225" s="175"/>
      <c r="H3225" s="175"/>
      <c r="I3225" s="334">
        <f t="shared" si="51"/>
        <v>0</v>
      </c>
      <c r="J3225" s="417"/>
      <c r="K3225" s="332">
        <f>IFERROR(SUM(C3225/'Transfers of Funds'!$F$57),0)</f>
        <v>0</v>
      </c>
      <c r="L3225" s="44"/>
      <c r="M3225" s="45" t="s">
        <v>162</v>
      </c>
    </row>
    <row r="3226" spans="2:13">
      <c r="B3226" s="308" t="str">
        <f>IF(A3226="","",VLOOKUP(A3226,'Project Budget vs Exp'!$B$9:$G$52,2,FALSE))</f>
        <v/>
      </c>
      <c r="C3226" s="176"/>
      <c r="D3226" s="172"/>
      <c r="E3226" s="173"/>
      <c r="F3226" s="174"/>
      <c r="G3226" s="175"/>
      <c r="H3226" s="175"/>
      <c r="I3226" s="334">
        <f t="shared" si="51"/>
        <v>0</v>
      </c>
      <c r="J3226" s="417"/>
      <c r="K3226" s="332">
        <f>IFERROR(SUM(C3226/'Transfers of Funds'!$F$57),0)</f>
        <v>0</v>
      </c>
      <c r="L3226" s="44"/>
      <c r="M3226" s="45" t="s">
        <v>162</v>
      </c>
    </row>
    <row r="3227" spans="2:13">
      <c r="B3227" s="308" t="str">
        <f>IF(A3227="","",VLOOKUP(A3227,'Project Budget vs Exp'!$B$9:$G$52,2,FALSE))</f>
        <v/>
      </c>
      <c r="C3227" s="176"/>
      <c r="D3227" s="172"/>
      <c r="E3227" s="173"/>
      <c r="F3227" s="174"/>
      <c r="G3227" s="175"/>
      <c r="H3227" s="175"/>
      <c r="I3227" s="334">
        <f t="shared" si="51"/>
        <v>0</v>
      </c>
      <c r="J3227" s="417"/>
      <c r="K3227" s="332">
        <f>IFERROR(SUM(C3227/'Transfers of Funds'!$F$57),0)</f>
        <v>0</v>
      </c>
      <c r="L3227" s="44"/>
      <c r="M3227" s="45" t="s">
        <v>162</v>
      </c>
    </row>
    <row r="3228" spans="2:13">
      <c r="B3228" s="308" t="str">
        <f>IF(A3228="","",VLOOKUP(A3228,'Project Budget vs Exp'!$B$9:$G$52,2,FALSE))</f>
        <v/>
      </c>
      <c r="C3228" s="176"/>
      <c r="D3228" s="172"/>
      <c r="E3228" s="173"/>
      <c r="F3228" s="174"/>
      <c r="G3228" s="175"/>
      <c r="H3228" s="175"/>
      <c r="I3228" s="334">
        <f t="shared" si="51"/>
        <v>0</v>
      </c>
      <c r="J3228" s="417"/>
      <c r="K3228" s="332">
        <f>IFERROR(SUM(C3228/'Transfers of Funds'!$F$57),0)</f>
        <v>0</v>
      </c>
      <c r="L3228" s="44"/>
      <c r="M3228" s="45" t="s">
        <v>162</v>
      </c>
    </row>
    <row r="3229" spans="2:13">
      <c r="B3229" s="308" t="str">
        <f>IF(A3229="","",VLOOKUP(A3229,'Project Budget vs Exp'!$B$9:$G$52,2,FALSE))</f>
        <v/>
      </c>
      <c r="C3229" s="176"/>
      <c r="D3229" s="172"/>
      <c r="E3229" s="173"/>
      <c r="F3229" s="174"/>
      <c r="G3229" s="175"/>
      <c r="H3229" s="175"/>
      <c r="I3229" s="334">
        <f t="shared" si="51"/>
        <v>0</v>
      </c>
      <c r="J3229" s="417"/>
      <c r="K3229" s="332">
        <f>IFERROR(SUM(C3229/'Transfers of Funds'!$F$57),0)</f>
        <v>0</v>
      </c>
      <c r="L3229" s="44"/>
      <c r="M3229" s="45" t="s">
        <v>162</v>
      </c>
    </row>
    <row r="3230" spans="2:13">
      <c r="B3230" s="308" t="str">
        <f>IF(A3230="","",VLOOKUP(A3230,'Project Budget vs Exp'!$B$9:$G$52,2,FALSE))</f>
        <v/>
      </c>
      <c r="C3230" s="176"/>
      <c r="D3230" s="172"/>
      <c r="E3230" s="173"/>
      <c r="F3230" s="174"/>
      <c r="G3230" s="175"/>
      <c r="H3230" s="175"/>
      <c r="I3230" s="334">
        <f t="shared" si="51"/>
        <v>0</v>
      </c>
      <c r="J3230" s="417"/>
      <c r="K3230" s="332">
        <f>IFERROR(SUM(C3230/'Transfers of Funds'!$F$57),0)</f>
        <v>0</v>
      </c>
      <c r="L3230" s="44"/>
      <c r="M3230" s="45" t="s">
        <v>162</v>
      </c>
    </row>
    <row r="3231" spans="2:13">
      <c r="B3231" s="308" t="str">
        <f>IF(A3231="","",VLOOKUP(A3231,'Project Budget vs Exp'!$B$9:$G$52,2,FALSE))</f>
        <v/>
      </c>
      <c r="C3231" s="176"/>
      <c r="D3231" s="172"/>
      <c r="E3231" s="173"/>
      <c r="F3231" s="174"/>
      <c r="G3231" s="175"/>
      <c r="H3231" s="175"/>
      <c r="I3231" s="334">
        <f t="shared" si="51"/>
        <v>0</v>
      </c>
      <c r="J3231" s="417"/>
      <c r="K3231" s="332">
        <f>IFERROR(SUM(C3231/'Transfers of Funds'!$F$57),0)</f>
        <v>0</v>
      </c>
      <c r="L3231" s="44"/>
      <c r="M3231" s="45" t="s">
        <v>162</v>
      </c>
    </row>
    <row r="3232" spans="2:13">
      <c r="B3232" s="308" t="str">
        <f>IF(A3232="","",VLOOKUP(A3232,'Project Budget vs Exp'!$B$9:$G$52,2,FALSE))</f>
        <v/>
      </c>
      <c r="C3232" s="176"/>
      <c r="D3232" s="172"/>
      <c r="E3232" s="173"/>
      <c r="F3232" s="174"/>
      <c r="G3232" s="175"/>
      <c r="H3232" s="175"/>
      <c r="I3232" s="334">
        <f t="shared" si="51"/>
        <v>0</v>
      </c>
      <c r="J3232" s="417"/>
      <c r="K3232" s="332">
        <f>IFERROR(SUM(C3232/'Transfers of Funds'!$F$57),0)</f>
        <v>0</v>
      </c>
      <c r="L3232" s="44"/>
      <c r="M3232" s="45" t="s">
        <v>162</v>
      </c>
    </row>
    <row r="3233" spans="2:13">
      <c r="B3233" s="308" t="str">
        <f>IF(A3233="","",VLOOKUP(A3233,'Project Budget vs Exp'!$B$9:$G$52,2,FALSE))</f>
        <v/>
      </c>
      <c r="C3233" s="176"/>
      <c r="D3233" s="172"/>
      <c r="E3233" s="173"/>
      <c r="F3233" s="174"/>
      <c r="G3233" s="175"/>
      <c r="H3233" s="175"/>
      <c r="I3233" s="334">
        <f t="shared" si="51"/>
        <v>0</v>
      </c>
      <c r="J3233" s="417"/>
      <c r="K3233" s="332">
        <f>IFERROR(SUM(C3233/'Transfers of Funds'!$F$57),0)</f>
        <v>0</v>
      </c>
      <c r="L3233" s="44"/>
      <c r="M3233" s="45" t="s">
        <v>162</v>
      </c>
    </row>
    <row r="3234" spans="2:13">
      <c r="B3234" s="308" t="str">
        <f>IF(A3234="","",VLOOKUP(A3234,'Project Budget vs Exp'!$B$9:$G$52,2,FALSE))</f>
        <v/>
      </c>
      <c r="C3234" s="176"/>
      <c r="D3234" s="172"/>
      <c r="E3234" s="173"/>
      <c r="F3234" s="174"/>
      <c r="G3234" s="175"/>
      <c r="H3234" s="175"/>
      <c r="I3234" s="334">
        <f t="shared" si="51"/>
        <v>0</v>
      </c>
      <c r="J3234" s="417"/>
      <c r="K3234" s="332">
        <f>IFERROR(SUM(C3234/'Transfers of Funds'!$F$57),0)</f>
        <v>0</v>
      </c>
      <c r="L3234" s="44"/>
      <c r="M3234" s="45" t="s">
        <v>162</v>
      </c>
    </row>
    <row r="3235" spans="2:13">
      <c r="B3235" s="308" t="str">
        <f>IF(A3235="","",VLOOKUP(A3235,'Project Budget vs Exp'!$B$9:$G$52,2,FALSE))</f>
        <v/>
      </c>
      <c r="C3235" s="176"/>
      <c r="D3235" s="172"/>
      <c r="E3235" s="173"/>
      <c r="F3235" s="174"/>
      <c r="G3235" s="175"/>
      <c r="H3235" s="175"/>
      <c r="I3235" s="334">
        <f t="shared" si="51"/>
        <v>0</v>
      </c>
      <c r="J3235" s="417"/>
      <c r="K3235" s="332">
        <f>IFERROR(SUM(C3235/'Transfers of Funds'!$F$57),0)</f>
        <v>0</v>
      </c>
      <c r="L3235" s="44"/>
      <c r="M3235" s="45" t="s">
        <v>162</v>
      </c>
    </row>
    <row r="3236" spans="2:13">
      <c r="B3236" s="308" t="str">
        <f>IF(A3236="","",VLOOKUP(A3236,'Project Budget vs Exp'!$B$9:$G$52,2,FALSE))</f>
        <v/>
      </c>
      <c r="C3236" s="176"/>
      <c r="D3236" s="172"/>
      <c r="E3236" s="173"/>
      <c r="F3236" s="174"/>
      <c r="G3236" s="175"/>
      <c r="H3236" s="175"/>
      <c r="I3236" s="334">
        <f t="shared" si="51"/>
        <v>0</v>
      </c>
      <c r="J3236" s="417"/>
      <c r="K3236" s="332">
        <f>IFERROR(SUM(C3236/'Transfers of Funds'!$F$57),0)</f>
        <v>0</v>
      </c>
      <c r="L3236" s="44"/>
      <c r="M3236" s="45" t="s">
        <v>162</v>
      </c>
    </row>
    <row r="3237" spans="2:13">
      <c r="B3237" s="308" t="str">
        <f>IF(A3237="","",VLOOKUP(A3237,'Project Budget vs Exp'!$B$9:$G$52,2,FALSE))</f>
        <v/>
      </c>
      <c r="C3237" s="176"/>
      <c r="D3237" s="172"/>
      <c r="E3237" s="173"/>
      <c r="F3237" s="174"/>
      <c r="G3237" s="175"/>
      <c r="H3237" s="175"/>
      <c r="I3237" s="334">
        <f t="shared" si="51"/>
        <v>0</v>
      </c>
      <c r="J3237" s="417"/>
      <c r="K3237" s="332">
        <f>IFERROR(SUM(C3237/'Transfers of Funds'!$F$57),0)</f>
        <v>0</v>
      </c>
      <c r="L3237" s="44"/>
      <c r="M3237" s="45" t="s">
        <v>162</v>
      </c>
    </row>
    <row r="3238" spans="2:13">
      <c r="B3238" s="308" t="str">
        <f>IF(A3238="","",VLOOKUP(A3238,'Project Budget vs Exp'!$B$9:$G$52,2,FALSE))</f>
        <v/>
      </c>
      <c r="C3238" s="176"/>
      <c r="D3238" s="172"/>
      <c r="E3238" s="173"/>
      <c r="F3238" s="174"/>
      <c r="G3238" s="175"/>
      <c r="H3238" s="175"/>
      <c r="I3238" s="334">
        <f t="shared" si="51"/>
        <v>0</v>
      </c>
      <c r="J3238" s="417"/>
      <c r="K3238" s="332">
        <f>IFERROR(SUM(C3238/'Transfers of Funds'!$F$57),0)</f>
        <v>0</v>
      </c>
      <c r="L3238" s="44"/>
      <c r="M3238" s="45" t="s">
        <v>162</v>
      </c>
    </row>
    <row r="3239" spans="2:13">
      <c r="B3239" s="308" t="str">
        <f>IF(A3239="","",VLOOKUP(A3239,'Project Budget vs Exp'!$B$9:$G$52,2,FALSE))</f>
        <v/>
      </c>
      <c r="C3239" s="176"/>
      <c r="D3239" s="172"/>
      <c r="E3239" s="173"/>
      <c r="F3239" s="174"/>
      <c r="G3239" s="175"/>
      <c r="H3239" s="175"/>
      <c r="I3239" s="334">
        <f t="shared" si="51"/>
        <v>0</v>
      </c>
      <c r="J3239" s="417"/>
      <c r="K3239" s="332">
        <f>IFERROR(SUM(C3239/'Transfers of Funds'!$F$57),0)</f>
        <v>0</v>
      </c>
      <c r="L3239" s="44"/>
      <c r="M3239" s="45" t="s">
        <v>162</v>
      </c>
    </row>
    <row r="3240" spans="2:13">
      <c r="B3240" s="308" t="str">
        <f>IF(A3240="","",VLOOKUP(A3240,'Project Budget vs Exp'!$B$9:$G$52,2,FALSE))</f>
        <v/>
      </c>
      <c r="C3240" s="176"/>
      <c r="D3240" s="172"/>
      <c r="E3240" s="173"/>
      <c r="F3240" s="174"/>
      <c r="G3240" s="175"/>
      <c r="H3240" s="175"/>
      <c r="I3240" s="334">
        <f t="shared" si="51"/>
        <v>0</v>
      </c>
      <c r="J3240" s="417"/>
      <c r="K3240" s="332">
        <f>IFERROR(SUM(C3240/'Transfers of Funds'!$F$57),0)</f>
        <v>0</v>
      </c>
      <c r="L3240" s="44"/>
      <c r="M3240" s="45" t="s">
        <v>162</v>
      </c>
    </row>
    <row r="3241" spans="2:13">
      <c r="B3241" s="308" t="str">
        <f>IF(A3241="","",VLOOKUP(A3241,'Project Budget vs Exp'!$B$9:$G$52,2,FALSE))</f>
        <v/>
      </c>
      <c r="C3241" s="176"/>
      <c r="D3241" s="172"/>
      <c r="E3241" s="173"/>
      <c r="F3241" s="174"/>
      <c r="G3241" s="175"/>
      <c r="H3241" s="175"/>
      <c r="I3241" s="334">
        <f t="shared" si="51"/>
        <v>0</v>
      </c>
      <c r="J3241" s="417"/>
      <c r="K3241" s="332">
        <f>IFERROR(SUM(C3241/'Transfers of Funds'!$F$57),0)</f>
        <v>0</v>
      </c>
      <c r="L3241" s="44"/>
      <c r="M3241" s="45" t="s">
        <v>162</v>
      </c>
    </row>
    <row r="3242" spans="2:13">
      <c r="B3242" s="308" t="str">
        <f>IF(A3242="","",VLOOKUP(A3242,'Project Budget vs Exp'!$B$9:$G$52,2,FALSE))</f>
        <v/>
      </c>
      <c r="C3242" s="176"/>
      <c r="D3242" s="172"/>
      <c r="E3242" s="173"/>
      <c r="F3242" s="174"/>
      <c r="G3242" s="175"/>
      <c r="H3242" s="175"/>
      <c r="I3242" s="334">
        <f t="shared" si="51"/>
        <v>0</v>
      </c>
      <c r="J3242" s="417"/>
      <c r="K3242" s="332">
        <f>IFERROR(SUM(C3242/'Transfers of Funds'!$F$57),0)</f>
        <v>0</v>
      </c>
      <c r="L3242" s="44"/>
      <c r="M3242" s="45" t="s">
        <v>162</v>
      </c>
    </row>
    <row r="3243" spans="2:13">
      <c r="B3243" s="308" t="str">
        <f>IF(A3243="","",VLOOKUP(A3243,'Project Budget vs Exp'!$B$9:$G$52,2,FALSE))</f>
        <v/>
      </c>
      <c r="C3243" s="176"/>
      <c r="D3243" s="172"/>
      <c r="E3243" s="173"/>
      <c r="F3243" s="174"/>
      <c r="G3243" s="175"/>
      <c r="H3243" s="175"/>
      <c r="I3243" s="334">
        <f t="shared" si="51"/>
        <v>0</v>
      </c>
      <c r="J3243" s="417"/>
      <c r="K3243" s="332">
        <f>IFERROR(SUM(C3243/'Transfers of Funds'!$F$57),0)</f>
        <v>0</v>
      </c>
      <c r="L3243" s="44"/>
      <c r="M3243" s="45" t="s">
        <v>162</v>
      </c>
    </row>
    <row r="3244" spans="2:13">
      <c r="B3244" s="308" t="str">
        <f>IF(A3244="","",VLOOKUP(A3244,'Project Budget vs Exp'!$B$9:$G$52,2,FALSE))</f>
        <v/>
      </c>
      <c r="C3244" s="176"/>
      <c r="D3244" s="172"/>
      <c r="E3244" s="173"/>
      <c r="F3244" s="174"/>
      <c r="G3244" s="175"/>
      <c r="H3244" s="175"/>
      <c r="I3244" s="334">
        <f t="shared" si="51"/>
        <v>0</v>
      </c>
      <c r="J3244" s="417"/>
      <c r="K3244" s="332">
        <f>IFERROR(SUM(C3244/'Transfers of Funds'!$F$57),0)</f>
        <v>0</v>
      </c>
      <c r="L3244" s="44"/>
      <c r="M3244" s="45" t="s">
        <v>162</v>
      </c>
    </row>
    <row r="3245" spans="2:13">
      <c r="B3245" s="308" t="str">
        <f>IF(A3245="","",VLOOKUP(A3245,'Project Budget vs Exp'!$B$9:$G$52,2,FALSE))</f>
        <v/>
      </c>
      <c r="C3245" s="176"/>
      <c r="D3245" s="172"/>
      <c r="E3245" s="173"/>
      <c r="F3245" s="174"/>
      <c r="G3245" s="175"/>
      <c r="H3245" s="175"/>
      <c r="I3245" s="334">
        <f t="shared" si="51"/>
        <v>0</v>
      </c>
      <c r="J3245" s="417"/>
      <c r="K3245" s="332">
        <f>IFERROR(SUM(C3245/'Transfers of Funds'!$F$57),0)</f>
        <v>0</v>
      </c>
      <c r="L3245" s="44"/>
      <c r="M3245" s="45" t="s">
        <v>162</v>
      </c>
    </row>
    <row r="3246" spans="2:13">
      <c r="B3246" s="308" t="str">
        <f>IF(A3246="","",VLOOKUP(A3246,'Project Budget vs Exp'!$B$9:$G$52,2,FALSE))</f>
        <v/>
      </c>
      <c r="C3246" s="176"/>
      <c r="D3246" s="172"/>
      <c r="E3246" s="173"/>
      <c r="F3246" s="174"/>
      <c r="G3246" s="175"/>
      <c r="H3246" s="175"/>
      <c r="I3246" s="334">
        <f t="shared" si="51"/>
        <v>0</v>
      </c>
      <c r="J3246" s="417"/>
      <c r="K3246" s="332">
        <f>IFERROR(SUM(C3246/'Transfers of Funds'!$F$57),0)</f>
        <v>0</v>
      </c>
      <c r="L3246" s="44"/>
      <c r="M3246" s="45" t="s">
        <v>162</v>
      </c>
    </row>
    <row r="3247" spans="2:13">
      <c r="B3247" s="308" t="str">
        <f>IF(A3247="","",VLOOKUP(A3247,'Project Budget vs Exp'!$B$9:$G$52,2,FALSE))</f>
        <v/>
      </c>
      <c r="C3247" s="176"/>
      <c r="D3247" s="172"/>
      <c r="E3247" s="173"/>
      <c r="F3247" s="174"/>
      <c r="G3247" s="175"/>
      <c r="H3247" s="175"/>
      <c r="I3247" s="334">
        <f t="shared" si="51"/>
        <v>0</v>
      </c>
      <c r="J3247" s="417"/>
      <c r="K3247" s="332">
        <f>IFERROR(SUM(C3247/'Transfers of Funds'!$F$57),0)</f>
        <v>0</v>
      </c>
      <c r="L3247" s="44"/>
      <c r="M3247" s="45" t="s">
        <v>162</v>
      </c>
    </row>
    <row r="3248" spans="2:13">
      <c r="B3248" s="308" t="str">
        <f>IF(A3248="","",VLOOKUP(A3248,'Project Budget vs Exp'!$B$9:$G$52,2,FALSE))</f>
        <v/>
      </c>
      <c r="C3248" s="176"/>
      <c r="D3248" s="172"/>
      <c r="E3248" s="173"/>
      <c r="F3248" s="174"/>
      <c r="G3248" s="175"/>
      <c r="H3248" s="175"/>
      <c r="I3248" s="334">
        <f t="shared" si="51"/>
        <v>0</v>
      </c>
      <c r="J3248" s="417"/>
      <c r="K3248" s="332">
        <f>IFERROR(SUM(C3248/'Transfers of Funds'!$F$57),0)</f>
        <v>0</v>
      </c>
      <c r="L3248" s="44"/>
      <c r="M3248" s="45" t="s">
        <v>162</v>
      </c>
    </row>
    <row r="3249" spans="2:13">
      <c r="B3249" s="308" t="str">
        <f>IF(A3249="","",VLOOKUP(A3249,'Project Budget vs Exp'!$B$9:$G$52,2,FALSE))</f>
        <v/>
      </c>
      <c r="C3249" s="176"/>
      <c r="D3249" s="172"/>
      <c r="E3249" s="173"/>
      <c r="F3249" s="174"/>
      <c r="G3249" s="175"/>
      <c r="H3249" s="175"/>
      <c r="I3249" s="334">
        <f t="shared" si="51"/>
        <v>0</v>
      </c>
      <c r="J3249" s="417"/>
      <c r="K3249" s="332">
        <f>IFERROR(SUM(C3249/'Transfers of Funds'!$F$57),0)</f>
        <v>0</v>
      </c>
      <c r="L3249" s="44"/>
      <c r="M3249" s="45" t="s">
        <v>162</v>
      </c>
    </row>
    <row r="3250" spans="2:13">
      <c r="B3250" s="308" t="str">
        <f>IF(A3250="","",VLOOKUP(A3250,'Project Budget vs Exp'!$B$9:$G$52,2,FALSE))</f>
        <v/>
      </c>
      <c r="C3250" s="176"/>
      <c r="D3250" s="172"/>
      <c r="E3250" s="173"/>
      <c r="F3250" s="174"/>
      <c r="G3250" s="175"/>
      <c r="H3250" s="175"/>
      <c r="I3250" s="334">
        <f t="shared" si="51"/>
        <v>0</v>
      </c>
      <c r="J3250" s="417"/>
      <c r="K3250" s="332">
        <f>IFERROR(SUM(C3250/'Transfers of Funds'!$F$57),0)</f>
        <v>0</v>
      </c>
      <c r="L3250" s="44"/>
      <c r="M3250" s="45" t="s">
        <v>162</v>
      </c>
    </row>
    <row r="3251" spans="2:13">
      <c r="B3251" s="308" t="str">
        <f>IF(A3251="","",VLOOKUP(A3251,'Project Budget vs Exp'!$B$9:$G$52,2,FALSE))</f>
        <v/>
      </c>
      <c r="C3251" s="176"/>
      <c r="D3251" s="172"/>
      <c r="E3251" s="173"/>
      <c r="F3251" s="174"/>
      <c r="G3251" s="175"/>
      <c r="H3251" s="175"/>
      <c r="I3251" s="334">
        <f t="shared" si="51"/>
        <v>0</v>
      </c>
      <c r="J3251" s="417"/>
      <c r="K3251" s="332">
        <f>IFERROR(SUM(C3251/'Transfers of Funds'!$F$57),0)</f>
        <v>0</v>
      </c>
      <c r="L3251" s="44"/>
      <c r="M3251" s="45" t="s">
        <v>162</v>
      </c>
    </row>
    <row r="3252" spans="2:13">
      <c r="B3252" s="308" t="str">
        <f>IF(A3252="","",VLOOKUP(A3252,'Project Budget vs Exp'!$B$9:$G$52,2,FALSE))</f>
        <v/>
      </c>
      <c r="C3252" s="176"/>
      <c r="D3252" s="172"/>
      <c r="E3252" s="173"/>
      <c r="F3252" s="174"/>
      <c r="G3252" s="175"/>
      <c r="H3252" s="175"/>
      <c r="I3252" s="334">
        <f t="shared" si="51"/>
        <v>0</v>
      </c>
      <c r="J3252" s="417"/>
      <c r="K3252" s="332">
        <f>IFERROR(SUM(C3252/'Transfers of Funds'!$F$57),0)</f>
        <v>0</v>
      </c>
      <c r="L3252" s="44"/>
      <c r="M3252" s="45" t="s">
        <v>162</v>
      </c>
    </row>
    <row r="3253" spans="2:13">
      <c r="B3253" s="308" t="str">
        <f>IF(A3253="","",VLOOKUP(A3253,'Project Budget vs Exp'!$B$9:$G$52,2,FALSE))</f>
        <v/>
      </c>
      <c r="C3253" s="176"/>
      <c r="D3253" s="172"/>
      <c r="E3253" s="173"/>
      <c r="F3253" s="174"/>
      <c r="G3253" s="175"/>
      <c r="H3253" s="175"/>
      <c r="I3253" s="334">
        <f t="shared" si="51"/>
        <v>0</v>
      </c>
      <c r="J3253" s="417"/>
      <c r="K3253" s="332">
        <f>IFERROR(SUM(C3253/'Transfers of Funds'!$F$57),0)</f>
        <v>0</v>
      </c>
      <c r="L3253" s="44"/>
      <c r="M3253" s="45" t="s">
        <v>162</v>
      </c>
    </row>
    <row r="3254" spans="2:13">
      <c r="B3254" s="308" t="str">
        <f>IF(A3254="","",VLOOKUP(A3254,'Project Budget vs Exp'!$B$9:$G$52,2,FALSE))</f>
        <v/>
      </c>
      <c r="C3254" s="176"/>
      <c r="D3254" s="172"/>
      <c r="E3254" s="173"/>
      <c r="F3254" s="174"/>
      <c r="G3254" s="175"/>
      <c r="H3254" s="175"/>
      <c r="I3254" s="334">
        <f t="shared" si="51"/>
        <v>0</v>
      </c>
      <c r="J3254" s="417"/>
      <c r="K3254" s="332">
        <f>IFERROR(SUM(C3254/'Transfers of Funds'!$F$57),0)</f>
        <v>0</v>
      </c>
      <c r="L3254" s="44"/>
      <c r="M3254" s="45" t="s">
        <v>162</v>
      </c>
    </row>
    <row r="3255" spans="2:13">
      <c r="B3255" s="308" t="str">
        <f>IF(A3255="","",VLOOKUP(A3255,'Project Budget vs Exp'!$B$9:$G$52,2,FALSE))</f>
        <v/>
      </c>
      <c r="C3255" s="176"/>
      <c r="D3255" s="172"/>
      <c r="E3255" s="173"/>
      <c r="F3255" s="174"/>
      <c r="G3255" s="175"/>
      <c r="H3255" s="175"/>
      <c r="I3255" s="334">
        <f t="shared" si="51"/>
        <v>0</v>
      </c>
      <c r="J3255" s="417"/>
      <c r="K3255" s="332">
        <f>IFERROR(SUM(C3255/'Transfers of Funds'!$F$57),0)</f>
        <v>0</v>
      </c>
      <c r="L3255" s="44"/>
      <c r="M3255" s="45" t="s">
        <v>162</v>
      </c>
    </row>
    <row r="3256" spans="2:13">
      <c r="B3256" s="308" t="str">
        <f>IF(A3256="","",VLOOKUP(A3256,'Project Budget vs Exp'!$B$9:$G$52,2,FALSE))</f>
        <v/>
      </c>
      <c r="C3256" s="176"/>
      <c r="D3256" s="172"/>
      <c r="E3256" s="173"/>
      <c r="F3256" s="174"/>
      <c r="G3256" s="175"/>
      <c r="H3256" s="175"/>
      <c r="I3256" s="334">
        <f t="shared" si="51"/>
        <v>0</v>
      </c>
      <c r="J3256" s="417"/>
      <c r="K3256" s="332">
        <f>IFERROR(SUM(C3256/'Transfers of Funds'!$F$57),0)</f>
        <v>0</v>
      </c>
      <c r="L3256" s="44"/>
      <c r="M3256" s="45" t="s">
        <v>162</v>
      </c>
    </row>
    <row r="3257" spans="2:13">
      <c r="B3257" s="308" t="str">
        <f>IF(A3257="","",VLOOKUP(A3257,'Project Budget vs Exp'!$B$9:$G$52,2,FALSE))</f>
        <v/>
      </c>
      <c r="C3257" s="176"/>
      <c r="D3257" s="172"/>
      <c r="E3257" s="173"/>
      <c r="F3257" s="174"/>
      <c r="G3257" s="175"/>
      <c r="H3257" s="175"/>
      <c r="I3257" s="334">
        <f t="shared" si="51"/>
        <v>0</v>
      </c>
      <c r="J3257" s="417"/>
      <c r="K3257" s="332">
        <f>IFERROR(SUM(C3257/'Transfers of Funds'!$F$57),0)</f>
        <v>0</v>
      </c>
      <c r="L3257" s="44"/>
      <c r="M3257" s="45" t="s">
        <v>162</v>
      </c>
    </row>
    <row r="3258" spans="2:13">
      <c r="B3258" s="308" t="str">
        <f>IF(A3258="","",VLOOKUP(A3258,'Project Budget vs Exp'!$B$9:$G$52,2,FALSE))</f>
        <v/>
      </c>
      <c r="C3258" s="176"/>
      <c r="D3258" s="172"/>
      <c r="E3258" s="173"/>
      <c r="F3258" s="174"/>
      <c r="G3258" s="175"/>
      <c r="H3258" s="175"/>
      <c r="I3258" s="334">
        <f t="shared" si="51"/>
        <v>0</v>
      </c>
      <c r="J3258" s="417"/>
      <c r="K3258" s="332">
        <f>IFERROR(SUM(C3258/'Transfers of Funds'!$F$57),0)</f>
        <v>0</v>
      </c>
      <c r="L3258" s="44"/>
      <c r="M3258" s="45" t="s">
        <v>162</v>
      </c>
    </row>
    <row r="3259" spans="2:13">
      <c r="B3259" s="308" t="str">
        <f>IF(A3259="","",VLOOKUP(A3259,'Project Budget vs Exp'!$B$9:$G$52,2,FALSE))</f>
        <v/>
      </c>
      <c r="C3259" s="176"/>
      <c r="D3259" s="172"/>
      <c r="E3259" s="173"/>
      <c r="F3259" s="174"/>
      <c r="G3259" s="175"/>
      <c r="H3259" s="175"/>
      <c r="I3259" s="334">
        <f t="shared" si="51"/>
        <v>0</v>
      </c>
      <c r="J3259" s="417"/>
      <c r="K3259" s="332">
        <f>IFERROR(SUM(C3259/'Transfers of Funds'!$F$57),0)</f>
        <v>0</v>
      </c>
      <c r="L3259" s="44"/>
      <c r="M3259" s="45" t="s">
        <v>162</v>
      </c>
    </row>
    <row r="3260" spans="2:13">
      <c r="B3260" s="308" t="str">
        <f>IF(A3260="","",VLOOKUP(A3260,'Project Budget vs Exp'!$B$9:$G$52,2,FALSE))</f>
        <v/>
      </c>
      <c r="C3260" s="176"/>
      <c r="D3260" s="172"/>
      <c r="E3260" s="173"/>
      <c r="F3260" s="174"/>
      <c r="G3260" s="175"/>
      <c r="H3260" s="175"/>
      <c r="I3260" s="334">
        <f t="shared" si="51"/>
        <v>0</v>
      </c>
      <c r="J3260" s="417"/>
      <c r="K3260" s="332">
        <f>IFERROR(SUM(C3260/'Transfers of Funds'!$F$57),0)</f>
        <v>0</v>
      </c>
      <c r="L3260" s="44"/>
      <c r="M3260" s="45" t="s">
        <v>162</v>
      </c>
    </row>
    <row r="3261" spans="2:13">
      <c r="B3261" s="308" t="str">
        <f>IF(A3261="","",VLOOKUP(A3261,'Project Budget vs Exp'!$B$9:$G$52,2,FALSE))</f>
        <v/>
      </c>
      <c r="C3261" s="176"/>
      <c r="D3261" s="172"/>
      <c r="E3261" s="173"/>
      <c r="F3261" s="174"/>
      <c r="G3261" s="175"/>
      <c r="H3261" s="175"/>
      <c r="I3261" s="334">
        <f t="shared" si="51"/>
        <v>0</v>
      </c>
      <c r="J3261" s="417"/>
      <c r="K3261" s="332">
        <f>IFERROR(SUM(C3261/'Transfers of Funds'!$F$57),0)</f>
        <v>0</v>
      </c>
      <c r="L3261" s="44"/>
      <c r="M3261" s="45" t="s">
        <v>162</v>
      </c>
    </row>
    <row r="3262" spans="2:13">
      <c r="B3262" s="308" t="str">
        <f>IF(A3262="","",VLOOKUP(A3262,'Project Budget vs Exp'!$B$9:$G$52,2,FALSE))</f>
        <v/>
      </c>
      <c r="C3262" s="176"/>
      <c r="D3262" s="172"/>
      <c r="E3262" s="173"/>
      <c r="F3262" s="174"/>
      <c r="G3262" s="175"/>
      <c r="H3262" s="175"/>
      <c r="I3262" s="334">
        <f t="shared" si="51"/>
        <v>0</v>
      </c>
      <c r="J3262" s="417"/>
      <c r="K3262" s="332">
        <f>IFERROR(SUM(C3262/'Transfers of Funds'!$F$57),0)</f>
        <v>0</v>
      </c>
      <c r="L3262" s="44"/>
      <c r="M3262" s="45" t="s">
        <v>162</v>
      </c>
    </row>
    <row r="3263" spans="2:13">
      <c r="B3263" s="308" t="str">
        <f>IF(A3263="","",VLOOKUP(A3263,'Project Budget vs Exp'!$B$9:$G$52,2,FALSE))</f>
        <v/>
      </c>
      <c r="C3263" s="176"/>
      <c r="D3263" s="172"/>
      <c r="E3263" s="173"/>
      <c r="F3263" s="174"/>
      <c r="G3263" s="175"/>
      <c r="H3263" s="175"/>
      <c r="I3263" s="334">
        <f t="shared" si="51"/>
        <v>0</v>
      </c>
      <c r="J3263" s="417"/>
      <c r="K3263" s="332">
        <f>IFERROR(SUM(C3263/'Transfers of Funds'!$F$57),0)</f>
        <v>0</v>
      </c>
      <c r="L3263" s="44"/>
      <c r="M3263" s="45" t="s">
        <v>162</v>
      </c>
    </row>
    <row r="3264" spans="2:13">
      <c r="B3264" s="308" t="str">
        <f>IF(A3264="","",VLOOKUP(A3264,'Project Budget vs Exp'!$B$9:$G$52,2,FALSE))</f>
        <v/>
      </c>
      <c r="C3264" s="176"/>
      <c r="D3264" s="172"/>
      <c r="E3264" s="173"/>
      <c r="F3264" s="174"/>
      <c r="G3264" s="175"/>
      <c r="H3264" s="175"/>
      <c r="I3264" s="334">
        <f t="shared" si="51"/>
        <v>0</v>
      </c>
      <c r="J3264" s="417"/>
      <c r="K3264" s="332">
        <f>IFERROR(SUM(C3264/'Transfers of Funds'!$F$57),0)</f>
        <v>0</v>
      </c>
      <c r="L3264" s="44"/>
      <c r="M3264" s="45" t="s">
        <v>162</v>
      </c>
    </row>
    <row r="3265" spans="2:13">
      <c r="B3265" s="308" t="str">
        <f>IF(A3265="","",VLOOKUP(A3265,'Project Budget vs Exp'!$B$9:$G$52,2,FALSE))</f>
        <v/>
      </c>
      <c r="C3265" s="176"/>
      <c r="D3265" s="172"/>
      <c r="E3265" s="173"/>
      <c r="F3265" s="174"/>
      <c r="G3265" s="175"/>
      <c r="H3265" s="175"/>
      <c r="I3265" s="334">
        <f t="shared" si="51"/>
        <v>0</v>
      </c>
      <c r="J3265" s="417"/>
      <c r="K3265" s="332">
        <f>IFERROR(SUM(C3265/'Transfers of Funds'!$F$57),0)</f>
        <v>0</v>
      </c>
      <c r="L3265" s="44"/>
      <c r="M3265" s="45" t="s">
        <v>162</v>
      </c>
    </row>
    <row r="3266" spans="2:13">
      <c r="B3266" s="308" t="str">
        <f>IF(A3266="","",VLOOKUP(A3266,'Project Budget vs Exp'!$B$9:$G$52,2,FALSE))</f>
        <v/>
      </c>
      <c r="C3266" s="176"/>
      <c r="D3266" s="172"/>
      <c r="E3266" s="173"/>
      <c r="F3266" s="174"/>
      <c r="G3266" s="175"/>
      <c r="H3266" s="175"/>
      <c r="I3266" s="334">
        <f t="shared" si="51"/>
        <v>0</v>
      </c>
      <c r="J3266" s="417"/>
      <c r="K3266" s="332">
        <f>IFERROR(SUM(C3266/'Transfers of Funds'!$F$57),0)</f>
        <v>0</v>
      </c>
      <c r="L3266" s="44"/>
      <c r="M3266" s="45" t="s">
        <v>162</v>
      </c>
    </row>
    <row r="3267" spans="2:13">
      <c r="B3267" s="308" t="str">
        <f>IF(A3267="","",VLOOKUP(A3267,'Project Budget vs Exp'!$B$9:$G$52,2,FALSE))</f>
        <v/>
      </c>
      <c r="C3267" s="176"/>
      <c r="D3267" s="172"/>
      <c r="E3267" s="173"/>
      <c r="F3267" s="174"/>
      <c r="G3267" s="175"/>
      <c r="H3267" s="175"/>
      <c r="I3267" s="334">
        <f t="shared" si="51"/>
        <v>0</v>
      </c>
      <c r="J3267" s="417"/>
      <c r="K3267" s="332">
        <f>IFERROR(SUM(C3267/'Transfers of Funds'!$F$57),0)</f>
        <v>0</v>
      </c>
      <c r="L3267" s="44"/>
      <c r="M3267" s="45" t="s">
        <v>162</v>
      </c>
    </row>
    <row r="3268" spans="2:13">
      <c r="B3268" s="308" t="str">
        <f>IF(A3268="","",VLOOKUP(A3268,'Project Budget vs Exp'!$B$9:$G$52,2,FALSE))</f>
        <v/>
      </c>
      <c r="C3268" s="176"/>
      <c r="D3268" s="172"/>
      <c r="E3268" s="173"/>
      <c r="F3268" s="174"/>
      <c r="G3268" s="175"/>
      <c r="H3268" s="175"/>
      <c r="I3268" s="334">
        <f t="shared" si="51"/>
        <v>0</v>
      </c>
      <c r="J3268" s="417"/>
      <c r="K3268" s="332">
        <f>IFERROR(SUM(C3268/'Transfers of Funds'!$F$57),0)</f>
        <v>0</v>
      </c>
      <c r="L3268" s="44"/>
      <c r="M3268" s="45" t="s">
        <v>162</v>
      </c>
    </row>
    <row r="3269" spans="2:13">
      <c r="B3269" s="308" t="str">
        <f>IF(A3269="","",VLOOKUP(A3269,'Project Budget vs Exp'!$B$9:$G$52,2,FALSE))</f>
        <v/>
      </c>
      <c r="C3269" s="176"/>
      <c r="D3269" s="172"/>
      <c r="E3269" s="173"/>
      <c r="F3269" s="174"/>
      <c r="G3269" s="175"/>
      <c r="H3269" s="175"/>
      <c r="I3269" s="334">
        <f t="shared" si="51"/>
        <v>0</v>
      </c>
      <c r="J3269" s="417"/>
      <c r="K3269" s="332">
        <f>IFERROR(SUM(C3269/'Transfers of Funds'!$F$57),0)</f>
        <v>0</v>
      </c>
      <c r="L3269" s="44"/>
      <c r="M3269" s="45" t="s">
        <v>162</v>
      </c>
    </row>
    <row r="3270" spans="2:13">
      <c r="B3270" s="308" t="str">
        <f>IF(A3270="","",VLOOKUP(A3270,'Project Budget vs Exp'!$B$9:$G$52,2,FALSE))</f>
        <v/>
      </c>
      <c r="C3270" s="176"/>
      <c r="D3270" s="172"/>
      <c r="E3270" s="173"/>
      <c r="F3270" s="174"/>
      <c r="G3270" s="175"/>
      <c r="H3270" s="175"/>
      <c r="I3270" s="334">
        <f t="shared" si="51"/>
        <v>0</v>
      </c>
      <c r="J3270" s="417"/>
      <c r="K3270" s="332">
        <f>IFERROR(SUM(C3270/'Transfers of Funds'!$F$57),0)</f>
        <v>0</v>
      </c>
      <c r="L3270" s="44"/>
      <c r="M3270" s="45" t="s">
        <v>162</v>
      </c>
    </row>
    <row r="3271" spans="2:13">
      <c r="B3271" s="308" t="str">
        <f>IF(A3271="","",VLOOKUP(A3271,'Project Budget vs Exp'!$B$9:$G$52,2,FALSE))</f>
        <v/>
      </c>
      <c r="C3271" s="176"/>
      <c r="D3271" s="172"/>
      <c r="E3271" s="173"/>
      <c r="F3271" s="174"/>
      <c r="G3271" s="175"/>
      <c r="H3271" s="175"/>
      <c r="I3271" s="334">
        <f t="shared" si="51"/>
        <v>0</v>
      </c>
      <c r="J3271" s="417"/>
      <c r="K3271" s="332">
        <f>IFERROR(SUM(C3271/'Transfers of Funds'!$F$57),0)</f>
        <v>0</v>
      </c>
      <c r="L3271" s="44"/>
      <c r="M3271" s="45" t="s">
        <v>162</v>
      </c>
    </row>
    <row r="3272" spans="2:13">
      <c r="B3272" s="308" t="str">
        <f>IF(A3272="","",VLOOKUP(A3272,'Project Budget vs Exp'!$B$9:$G$52,2,FALSE))</f>
        <v/>
      </c>
      <c r="C3272" s="176"/>
      <c r="D3272" s="172"/>
      <c r="E3272" s="173"/>
      <c r="F3272" s="174"/>
      <c r="G3272" s="175"/>
      <c r="H3272" s="175"/>
      <c r="I3272" s="334">
        <f t="shared" si="51"/>
        <v>0</v>
      </c>
      <c r="J3272" s="417"/>
      <c r="K3272" s="332">
        <f>IFERROR(SUM(C3272/'Transfers of Funds'!$F$57),0)</f>
        <v>0</v>
      </c>
      <c r="L3272" s="44"/>
      <c r="M3272" s="45" t="s">
        <v>162</v>
      </c>
    </row>
    <row r="3273" spans="2:13">
      <c r="B3273" s="308" t="str">
        <f>IF(A3273="","",VLOOKUP(A3273,'Project Budget vs Exp'!$B$9:$G$52,2,FALSE))</f>
        <v/>
      </c>
      <c r="C3273" s="176"/>
      <c r="D3273" s="172"/>
      <c r="E3273" s="173"/>
      <c r="F3273" s="174"/>
      <c r="G3273" s="175"/>
      <c r="H3273" s="175"/>
      <c r="I3273" s="334">
        <f t="shared" si="51"/>
        <v>0</v>
      </c>
      <c r="J3273" s="417"/>
      <c r="K3273" s="332">
        <f>IFERROR(SUM(C3273/'Transfers of Funds'!$F$57),0)</f>
        <v>0</v>
      </c>
      <c r="L3273" s="44"/>
      <c r="M3273" s="45" t="s">
        <v>162</v>
      </c>
    </row>
    <row r="3274" spans="2:13">
      <c r="B3274" s="308" t="str">
        <f>IF(A3274="","",VLOOKUP(A3274,'Project Budget vs Exp'!$B$9:$G$52,2,FALSE))</f>
        <v/>
      </c>
      <c r="C3274" s="176"/>
      <c r="D3274" s="172"/>
      <c r="E3274" s="173"/>
      <c r="F3274" s="174"/>
      <c r="G3274" s="175"/>
      <c r="H3274" s="175"/>
      <c r="I3274" s="334">
        <f t="shared" si="51"/>
        <v>0</v>
      </c>
      <c r="J3274" s="417"/>
      <c r="K3274" s="332">
        <f>IFERROR(SUM(C3274/'Transfers of Funds'!$F$57),0)</f>
        <v>0</v>
      </c>
      <c r="L3274" s="44"/>
      <c r="M3274" s="45" t="s">
        <v>162</v>
      </c>
    </row>
    <row r="3275" spans="2:13">
      <c r="B3275" s="308" t="str">
        <f>IF(A3275="","",VLOOKUP(A3275,'Project Budget vs Exp'!$B$9:$G$52,2,FALSE))</f>
        <v/>
      </c>
      <c r="C3275" s="176"/>
      <c r="D3275" s="172"/>
      <c r="E3275" s="173"/>
      <c r="F3275" s="174"/>
      <c r="G3275" s="175"/>
      <c r="H3275" s="175"/>
      <c r="I3275" s="334">
        <f t="shared" si="51"/>
        <v>0</v>
      </c>
      <c r="J3275" s="417"/>
      <c r="K3275" s="332">
        <f>IFERROR(SUM(C3275/'Transfers of Funds'!$F$57),0)</f>
        <v>0</v>
      </c>
      <c r="L3275" s="44"/>
      <c r="M3275" s="45" t="s">
        <v>162</v>
      </c>
    </row>
    <row r="3276" spans="2:13">
      <c r="B3276" s="308" t="str">
        <f>IF(A3276="","",VLOOKUP(A3276,'Project Budget vs Exp'!$B$9:$G$52,2,FALSE))</f>
        <v/>
      </c>
      <c r="C3276" s="176"/>
      <c r="D3276" s="172"/>
      <c r="E3276" s="173"/>
      <c r="F3276" s="174"/>
      <c r="G3276" s="175"/>
      <c r="H3276" s="175"/>
      <c r="I3276" s="334">
        <f t="shared" si="51"/>
        <v>0</v>
      </c>
      <c r="J3276" s="417"/>
      <c r="K3276" s="332">
        <f>IFERROR(SUM(C3276/'Transfers of Funds'!$F$57),0)</f>
        <v>0</v>
      </c>
      <c r="L3276" s="44"/>
      <c r="M3276" s="45" t="s">
        <v>162</v>
      </c>
    </row>
    <row r="3277" spans="2:13">
      <c r="B3277" s="308" t="str">
        <f>IF(A3277="","",VLOOKUP(A3277,'Project Budget vs Exp'!$B$9:$G$52,2,FALSE))</f>
        <v/>
      </c>
      <c r="C3277" s="176"/>
      <c r="D3277" s="172"/>
      <c r="E3277" s="173"/>
      <c r="F3277" s="174"/>
      <c r="G3277" s="175"/>
      <c r="H3277" s="175"/>
      <c r="I3277" s="334">
        <f t="shared" si="51"/>
        <v>0</v>
      </c>
      <c r="J3277" s="417"/>
      <c r="K3277" s="332">
        <f>IFERROR(SUM(C3277/'Transfers of Funds'!$F$57),0)</f>
        <v>0</v>
      </c>
      <c r="L3277" s="44"/>
      <c r="M3277" s="45" t="s">
        <v>162</v>
      </c>
    </row>
    <row r="3278" spans="2:13">
      <c r="B3278" s="308" t="str">
        <f>IF(A3278="","",VLOOKUP(A3278,'Project Budget vs Exp'!$B$9:$G$52,2,FALSE))</f>
        <v/>
      </c>
      <c r="C3278" s="176"/>
      <c r="D3278" s="172"/>
      <c r="E3278" s="173"/>
      <c r="F3278" s="174"/>
      <c r="G3278" s="175"/>
      <c r="H3278" s="175"/>
      <c r="I3278" s="334">
        <f t="shared" si="51"/>
        <v>0</v>
      </c>
      <c r="J3278" s="417"/>
      <c r="K3278" s="332">
        <f>IFERROR(SUM(C3278/'Transfers of Funds'!$F$57),0)</f>
        <v>0</v>
      </c>
      <c r="L3278" s="44"/>
      <c r="M3278" s="45" t="s">
        <v>162</v>
      </c>
    </row>
    <row r="3279" spans="2:13">
      <c r="B3279" s="308" t="str">
        <f>IF(A3279="","",VLOOKUP(A3279,'Project Budget vs Exp'!$B$9:$G$52,2,FALSE))</f>
        <v/>
      </c>
      <c r="C3279" s="176"/>
      <c r="D3279" s="172"/>
      <c r="E3279" s="173"/>
      <c r="F3279" s="174"/>
      <c r="G3279" s="175"/>
      <c r="H3279" s="175"/>
      <c r="I3279" s="334">
        <f t="shared" si="51"/>
        <v>0</v>
      </c>
      <c r="J3279" s="417"/>
      <c r="K3279" s="332">
        <f>IFERROR(SUM(C3279/'Transfers of Funds'!$F$57),0)</f>
        <v>0</v>
      </c>
      <c r="L3279" s="44"/>
      <c r="M3279" s="45" t="s">
        <v>162</v>
      </c>
    </row>
    <row r="3280" spans="2:13">
      <c r="B3280" s="308" t="str">
        <f>IF(A3280="","",VLOOKUP(A3280,'Project Budget vs Exp'!$B$9:$G$52,2,FALSE))</f>
        <v/>
      </c>
      <c r="C3280" s="176"/>
      <c r="D3280" s="172"/>
      <c r="E3280" s="173"/>
      <c r="F3280" s="174"/>
      <c r="G3280" s="175"/>
      <c r="H3280" s="175"/>
      <c r="I3280" s="334">
        <f t="shared" si="51"/>
        <v>0</v>
      </c>
      <c r="J3280" s="417"/>
      <c r="K3280" s="332">
        <f>IFERROR(SUM(C3280/'Transfers of Funds'!$F$57),0)</f>
        <v>0</v>
      </c>
      <c r="L3280" s="44"/>
      <c r="M3280" s="45" t="s">
        <v>162</v>
      </c>
    </row>
    <row r="3281" spans="2:13">
      <c r="B3281" s="308" t="str">
        <f>IF(A3281="","",VLOOKUP(A3281,'Project Budget vs Exp'!$B$9:$G$52,2,FALSE))</f>
        <v/>
      </c>
      <c r="C3281" s="176"/>
      <c r="D3281" s="172"/>
      <c r="E3281" s="173"/>
      <c r="F3281" s="174"/>
      <c r="G3281" s="175"/>
      <c r="H3281" s="175"/>
      <c r="I3281" s="334">
        <f t="shared" si="51"/>
        <v>0</v>
      </c>
      <c r="J3281" s="417"/>
      <c r="K3281" s="332">
        <f>IFERROR(SUM(C3281/'Transfers of Funds'!$F$57),0)</f>
        <v>0</v>
      </c>
      <c r="L3281" s="44"/>
      <c r="M3281" s="45" t="s">
        <v>162</v>
      </c>
    </row>
    <row r="3282" spans="2:13">
      <c r="B3282" s="308" t="str">
        <f>IF(A3282="","",VLOOKUP(A3282,'Project Budget vs Exp'!$B$9:$G$52,2,FALSE))</f>
        <v/>
      </c>
      <c r="C3282" s="176"/>
      <c r="D3282" s="172"/>
      <c r="E3282" s="173"/>
      <c r="F3282" s="174"/>
      <c r="G3282" s="175"/>
      <c r="H3282" s="175"/>
      <c r="I3282" s="334">
        <f t="shared" si="51"/>
        <v>0</v>
      </c>
      <c r="J3282" s="417"/>
      <c r="K3282" s="332">
        <f>IFERROR(SUM(C3282/'Transfers of Funds'!$F$57),0)</f>
        <v>0</v>
      </c>
      <c r="L3282" s="44"/>
      <c r="M3282" s="45" t="s">
        <v>162</v>
      </c>
    </row>
    <row r="3283" spans="2:13">
      <c r="B3283" s="308" t="str">
        <f>IF(A3283="","",VLOOKUP(A3283,'Project Budget vs Exp'!$B$9:$G$52,2,FALSE))</f>
        <v/>
      </c>
      <c r="C3283" s="176"/>
      <c r="D3283" s="172"/>
      <c r="E3283" s="173"/>
      <c r="F3283" s="174"/>
      <c r="G3283" s="175"/>
      <c r="H3283" s="175"/>
      <c r="I3283" s="334">
        <f t="shared" si="51"/>
        <v>0</v>
      </c>
      <c r="J3283" s="417"/>
      <c r="K3283" s="332">
        <f>IFERROR(SUM(C3283/'Transfers of Funds'!$F$57),0)</f>
        <v>0</v>
      </c>
      <c r="L3283" s="44"/>
      <c r="M3283" s="45" t="s">
        <v>162</v>
      </c>
    </row>
    <row r="3284" spans="2:13">
      <c r="B3284" s="308" t="str">
        <f>IF(A3284="","",VLOOKUP(A3284,'Project Budget vs Exp'!$B$9:$G$52,2,FALSE))</f>
        <v/>
      </c>
      <c r="C3284" s="176"/>
      <c r="D3284" s="172"/>
      <c r="E3284" s="173"/>
      <c r="F3284" s="174"/>
      <c r="G3284" s="175"/>
      <c r="H3284" s="175"/>
      <c r="I3284" s="334">
        <f t="shared" si="51"/>
        <v>0</v>
      </c>
      <c r="J3284" s="417"/>
      <c r="K3284" s="332">
        <f>IFERROR(SUM(C3284/'Transfers of Funds'!$F$57),0)</f>
        <v>0</v>
      </c>
      <c r="L3284" s="44"/>
      <c r="M3284" s="45" t="s">
        <v>162</v>
      </c>
    </row>
    <row r="3285" spans="2:13">
      <c r="B3285" s="308" t="str">
        <f>IF(A3285="","",VLOOKUP(A3285,'Project Budget vs Exp'!$B$9:$G$52,2,FALSE))</f>
        <v/>
      </c>
      <c r="C3285" s="176"/>
      <c r="D3285" s="172"/>
      <c r="E3285" s="173"/>
      <c r="F3285" s="174"/>
      <c r="G3285" s="175"/>
      <c r="H3285" s="175"/>
      <c r="I3285" s="334">
        <f t="shared" ref="I3285:I3348" si="52">IF(OR(F$4="EUR",F$4="USD",F$4="GBP",F$4="CAD",F$4="NZD",F$4="AUD"),K3285,C3285)</f>
        <v>0</v>
      </c>
      <c r="J3285" s="417"/>
      <c r="K3285" s="332">
        <f>IFERROR(SUM(C3285/'Transfers of Funds'!$F$57),0)</f>
        <v>0</v>
      </c>
      <c r="L3285" s="44"/>
      <c r="M3285" s="45" t="s">
        <v>162</v>
      </c>
    </row>
    <row r="3286" spans="2:13">
      <c r="B3286" s="308" t="str">
        <f>IF(A3286="","",VLOOKUP(A3286,'Project Budget vs Exp'!$B$9:$G$52,2,FALSE))</f>
        <v/>
      </c>
      <c r="C3286" s="176"/>
      <c r="D3286" s="172"/>
      <c r="E3286" s="173"/>
      <c r="F3286" s="174"/>
      <c r="G3286" s="175"/>
      <c r="H3286" s="175"/>
      <c r="I3286" s="334">
        <f t="shared" si="52"/>
        <v>0</v>
      </c>
      <c r="J3286" s="417"/>
      <c r="K3286" s="332">
        <f>IFERROR(SUM(C3286/'Transfers of Funds'!$F$57),0)</f>
        <v>0</v>
      </c>
      <c r="L3286" s="44"/>
      <c r="M3286" s="45" t="s">
        <v>162</v>
      </c>
    </row>
    <row r="3287" spans="2:13">
      <c r="B3287" s="308" t="str">
        <f>IF(A3287="","",VLOOKUP(A3287,'Project Budget vs Exp'!$B$9:$G$52,2,FALSE))</f>
        <v/>
      </c>
      <c r="C3287" s="176"/>
      <c r="D3287" s="172"/>
      <c r="E3287" s="173"/>
      <c r="F3287" s="174"/>
      <c r="G3287" s="175"/>
      <c r="H3287" s="175"/>
      <c r="I3287" s="334">
        <f t="shared" si="52"/>
        <v>0</v>
      </c>
      <c r="J3287" s="417"/>
      <c r="K3287" s="332">
        <f>IFERROR(SUM(C3287/'Transfers of Funds'!$F$57),0)</f>
        <v>0</v>
      </c>
      <c r="L3287" s="44"/>
      <c r="M3287" s="45" t="s">
        <v>162</v>
      </c>
    </row>
    <row r="3288" spans="2:13">
      <c r="B3288" s="308" t="str">
        <f>IF(A3288="","",VLOOKUP(A3288,'Project Budget vs Exp'!$B$9:$G$52,2,FALSE))</f>
        <v/>
      </c>
      <c r="C3288" s="176"/>
      <c r="D3288" s="172"/>
      <c r="E3288" s="173"/>
      <c r="F3288" s="174"/>
      <c r="G3288" s="175"/>
      <c r="H3288" s="175"/>
      <c r="I3288" s="334">
        <f t="shared" si="52"/>
        <v>0</v>
      </c>
      <c r="J3288" s="417"/>
      <c r="K3288" s="332">
        <f>IFERROR(SUM(C3288/'Transfers of Funds'!$F$57),0)</f>
        <v>0</v>
      </c>
      <c r="L3288" s="44"/>
      <c r="M3288" s="45" t="s">
        <v>162</v>
      </c>
    </row>
    <row r="3289" spans="2:13">
      <c r="B3289" s="308" t="str">
        <f>IF(A3289="","",VLOOKUP(A3289,'Project Budget vs Exp'!$B$9:$G$52,2,FALSE))</f>
        <v/>
      </c>
      <c r="C3289" s="176"/>
      <c r="D3289" s="172"/>
      <c r="E3289" s="173"/>
      <c r="F3289" s="174"/>
      <c r="G3289" s="175"/>
      <c r="H3289" s="175"/>
      <c r="I3289" s="334">
        <f t="shared" si="52"/>
        <v>0</v>
      </c>
      <c r="J3289" s="417"/>
      <c r="K3289" s="332">
        <f>IFERROR(SUM(C3289/'Transfers of Funds'!$F$57),0)</f>
        <v>0</v>
      </c>
      <c r="L3289" s="44"/>
      <c r="M3289" s="45" t="s">
        <v>162</v>
      </c>
    </row>
    <row r="3290" spans="2:13">
      <c r="B3290" s="308" t="str">
        <f>IF(A3290="","",VLOOKUP(A3290,'Project Budget vs Exp'!$B$9:$G$52,2,FALSE))</f>
        <v/>
      </c>
      <c r="C3290" s="176"/>
      <c r="D3290" s="172"/>
      <c r="E3290" s="173"/>
      <c r="F3290" s="174"/>
      <c r="G3290" s="175"/>
      <c r="H3290" s="175"/>
      <c r="I3290" s="334">
        <f t="shared" si="52"/>
        <v>0</v>
      </c>
      <c r="J3290" s="417"/>
      <c r="K3290" s="332">
        <f>IFERROR(SUM(C3290/'Transfers of Funds'!$F$57),0)</f>
        <v>0</v>
      </c>
      <c r="L3290" s="44"/>
      <c r="M3290" s="45" t="s">
        <v>162</v>
      </c>
    </row>
    <row r="3291" spans="2:13">
      <c r="B3291" s="308" t="str">
        <f>IF(A3291="","",VLOOKUP(A3291,'Project Budget vs Exp'!$B$9:$G$52,2,FALSE))</f>
        <v/>
      </c>
      <c r="C3291" s="176"/>
      <c r="D3291" s="172"/>
      <c r="E3291" s="173"/>
      <c r="F3291" s="174"/>
      <c r="G3291" s="175"/>
      <c r="H3291" s="175"/>
      <c r="I3291" s="334">
        <f t="shared" si="52"/>
        <v>0</v>
      </c>
      <c r="J3291" s="417"/>
      <c r="K3291" s="332">
        <f>IFERROR(SUM(C3291/'Transfers of Funds'!$F$57),0)</f>
        <v>0</v>
      </c>
      <c r="L3291" s="44"/>
      <c r="M3291" s="45" t="s">
        <v>162</v>
      </c>
    </row>
    <row r="3292" spans="2:13">
      <c r="B3292" s="308" t="str">
        <f>IF(A3292="","",VLOOKUP(A3292,'Project Budget vs Exp'!$B$9:$G$52,2,FALSE))</f>
        <v/>
      </c>
      <c r="C3292" s="176"/>
      <c r="D3292" s="172"/>
      <c r="E3292" s="173"/>
      <c r="F3292" s="174"/>
      <c r="G3292" s="175"/>
      <c r="H3292" s="175"/>
      <c r="I3292" s="334">
        <f t="shared" si="52"/>
        <v>0</v>
      </c>
      <c r="J3292" s="417"/>
      <c r="K3292" s="332">
        <f>IFERROR(SUM(C3292/'Transfers of Funds'!$F$57),0)</f>
        <v>0</v>
      </c>
      <c r="L3292" s="44"/>
      <c r="M3292" s="45" t="s">
        <v>162</v>
      </c>
    </row>
    <row r="3293" spans="2:13">
      <c r="B3293" s="308" t="str">
        <f>IF(A3293="","",VLOOKUP(A3293,'Project Budget vs Exp'!$B$9:$G$52,2,FALSE))</f>
        <v/>
      </c>
      <c r="C3293" s="176"/>
      <c r="D3293" s="172"/>
      <c r="E3293" s="173"/>
      <c r="F3293" s="174"/>
      <c r="G3293" s="175"/>
      <c r="H3293" s="175"/>
      <c r="I3293" s="334">
        <f t="shared" si="52"/>
        <v>0</v>
      </c>
      <c r="J3293" s="417"/>
      <c r="K3293" s="332">
        <f>IFERROR(SUM(C3293/'Transfers of Funds'!$F$57),0)</f>
        <v>0</v>
      </c>
      <c r="L3293" s="44"/>
      <c r="M3293" s="45" t="s">
        <v>162</v>
      </c>
    </row>
    <row r="3294" spans="2:13">
      <c r="B3294" s="308" t="str">
        <f>IF(A3294="","",VLOOKUP(A3294,'Project Budget vs Exp'!$B$9:$G$52,2,FALSE))</f>
        <v/>
      </c>
      <c r="C3294" s="176"/>
      <c r="D3294" s="172"/>
      <c r="E3294" s="173"/>
      <c r="F3294" s="174"/>
      <c r="G3294" s="175"/>
      <c r="H3294" s="175"/>
      <c r="I3294" s="334">
        <f t="shared" si="52"/>
        <v>0</v>
      </c>
      <c r="J3294" s="417"/>
      <c r="K3294" s="332">
        <f>IFERROR(SUM(C3294/'Transfers of Funds'!$F$57),0)</f>
        <v>0</v>
      </c>
      <c r="L3294" s="44"/>
      <c r="M3294" s="45" t="s">
        <v>162</v>
      </c>
    </row>
    <row r="3295" spans="2:13">
      <c r="B3295" s="308" t="str">
        <f>IF(A3295="","",VLOOKUP(A3295,'Project Budget vs Exp'!$B$9:$G$52,2,FALSE))</f>
        <v/>
      </c>
      <c r="C3295" s="176"/>
      <c r="D3295" s="172"/>
      <c r="E3295" s="173"/>
      <c r="F3295" s="174"/>
      <c r="G3295" s="175"/>
      <c r="H3295" s="175"/>
      <c r="I3295" s="334">
        <f t="shared" si="52"/>
        <v>0</v>
      </c>
      <c r="J3295" s="417"/>
      <c r="K3295" s="332">
        <f>IFERROR(SUM(C3295/'Transfers of Funds'!$F$57),0)</f>
        <v>0</v>
      </c>
      <c r="L3295" s="44"/>
      <c r="M3295" s="45" t="s">
        <v>162</v>
      </c>
    </row>
    <row r="3296" spans="2:13">
      <c r="B3296" s="308" t="str">
        <f>IF(A3296="","",VLOOKUP(A3296,'Project Budget vs Exp'!$B$9:$G$52,2,FALSE))</f>
        <v/>
      </c>
      <c r="C3296" s="176"/>
      <c r="D3296" s="172"/>
      <c r="E3296" s="173"/>
      <c r="F3296" s="174"/>
      <c r="G3296" s="175"/>
      <c r="H3296" s="175"/>
      <c r="I3296" s="334">
        <f t="shared" si="52"/>
        <v>0</v>
      </c>
      <c r="J3296" s="417"/>
      <c r="K3296" s="332">
        <f>IFERROR(SUM(C3296/'Transfers of Funds'!$F$57),0)</f>
        <v>0</v>
      </c>
      <c r="L3296" s="44"/>
      <c r="M3296" s="45" t="s">
        <v>162</v>
      </c>
    </row>
    <row r="3297" spans="2:13">
      <c r="B3297" s="308" t="str">
        <f>IF(A3297="","",VLOOKUP(A3297,'Project Budget vs Exp'!$B$9:$G$52,2,FALSE))</f>
        <v/>
      </c>
      <c r="C3297" s="176"/>
      <c r="D3297" s="172"/>
      <c r="E3297" s="173"/>
      <c r="F3297" s="174"/>
      <c r="G3297" s="175"/>
      <c r="H3297" s="175"/>
      <c r="I3297" s="334">
        <f t="shared" si="52"/>
        <v>0</v>
      </c>
      <c r="J3297" s="417"/>
      <c r="K3297" s="332">
        <f>IFERROR(SUM(C3297/'Transfers of Funds'!$F$57),0)</f>
        <v>0</v>
      </c>
      <c r="L3297" s="44"/>
      <c r="M3297" s="45" t="s">
        <v>162</v>
      </c>
    </row>
    <row r="3298" spans="2:13">
      <c r="B3298" s="308" t="str">
        <f>IF(A3298="","",VLOOKUP(A3298,'Project Budget vs Exp'!$B$9:$G$52,2,FALSE))</f>
        <v/>
      </c>
      <c r="C3298" s="176"/>
      <c r="D3298" s="172"/>
      <c r="E3298" s="173"/>
      <c r="F3298" s="174"/>
      <c r="G3298" s="175"/>
      <c r="H3298" s="175"/>
      <c r="I3298" s="334">
        <f t="shared" si="52"/>
        <v>0</v>
      </c>
      <c r="J3298" s="417"/>
      <c r="K3298" s="332">
        <f>IFERROR(SUM(C3298/'Transfers of Funds'!$F$57),0)</f>
        <v>0</v>
      </c>
      <c r="L3298" s="44"/>
      <c r="M3298" s="45" t="s">
        <v>162</v>
      </c>
    </row>
    <row r="3299" spans="2:13">
      <c r="B3299" s="308" t="str">
        <f>IF(A3299="","",VLOOKUP(A3299,'Project Budget vs Exp'!$B$9:$G$52,2,FALSE))</f>
        <v/>
      </c>
      <c r="C3299" s="176"/>
      <c r="D3299" s="172"/>
      <c r="E3299" s="173"/>
      <c r="F3299" s="174"/>
      <c r="G3299" s="175"/>
      <c r="H3299" s="175"/>
      <c r="I3299" s="334">
        <f t="shared" si="52"/>
        <v>0</v>
      </c>
      <c r="J3299" s="417"/>
      <c r="K3299" s="332">
        <f>IFERROR(SUM(C3299/'Transfers of Funds'!$F$57),0)</f>
        <v>0</v>
      </c>
      <c r="L3299" s="44"/>
      <c r="M3299" s="45" t="s">
        <v>162</v>
      </c>
    </row>
    <row r="3300" spans="2:13">
      <c r="B3300" s="308" t="str">
        <f>IF(A3300="","",VLOOKUP(A3300,'Project Budget vs Exp'!$B$9:$G$52,2,FALSE))</f>
        <v/>
      </c>
      <c r="C3300" s="176"/>
      <c r="D3300" s="172"/>
      <c r="E3300" s="173"/>
      <c r="F3300" s="174"/>
      <c r="G3300" s="175"/>
      <c r="H3300" s="175"/>
      <c r="I3300" s="334">
        <f t="shared" si="52"/>
        <v>0</v>
      </c>
      <c r="J3300" s="417"/>
      <c r="K3300" s="332">
        <f>IFERROR(SUM(C3300/'Transfers of Funds'!$F$57),0)</f>
        <v>0</v>
      </c>
      <c r="L3300" s="44"/>
      <c r="M3300" s="45" t="s">
        <v>162</v>
      </c>
    </row>
    <row r="3301" spans="2:13">
      <c r="B3301" s="308" t="str">
        <f>IF(A3301="","",VLOOKUP(A3301,'Project Budget vs Exp'!$B$9:$G$52,2,FALSE))</f>
        <v/>
      </c>
      <c r="C3301" s="176"/>
      <c r="D3301" s="172"/>
      <c r="E3301" s="173"/>
      <c r="F3301" s="174"/>
      <c r="G3301" s="175"/>
      <c r="H3301" s="175"/>
      <c r="I3301" s="334">
        <f t="shared" si="52"/>
        <v>0</v>
      </c>
      <c r="J3301" s="417"/>
      <c r="K3301" s="332">
        <f>IFERROR(SUM(C3301/'Transfers of Funds'!$F$57),0)</f>
        <v>0</v>
      </c>
      <c r="L3301" s="44"/>
      <c r="M3301" s="45" t="s">
        <v>162</v>
      </c>
    </row>
    <row r="3302" spans="2:13">
      <c r="B3302" s="308" t="str">
        <f>IF(A3302="","",VLOOKUP(A3302,'Project Budget vs Exp'!$B$9:$G$52,2,FALSE))</f>
        <v/>
      </c>
      <c r="C3302" s="176"/>
      <c r="D3302" s="172"/>
      <c r="E3302" s="173"/>
      <c r="F3302" s="174"/>
      <c r="G3302" s="175"/>
      <c r="H3302" s="175"/>
      <c r="I3302" s="334">
        <f t="shared" si="52"/>
        <v>0</v>
      </c>
      <c r="J3302" s="417"/>
      <c r="K3302" s="332">
        <f>IFERROR(SUM(C3302/'Transfers of Funds'!$F$57),0)</f>
        <v>0</v>
      </c>
      <c r="L3302" s="44"/>
      <c r="M3302" s="45" t="s">
        <v>162</v>
      </c>
    </row>
    <row r="3303" spans="2:13">
      <c r="B3303" s="308" t="str">
        <f>IF(A3303="","",VLOOKUP(A3303,'Project Budget vs Exp'!$B$9:$G$52,2,FALSE))</f>
        <v/>
      </c>
      <c r="C3303" s="176"/>
      <c r="D3303" s="172"/>
      <c r="E3303" s="173"/>
      <c r="F3303" s="174"/>
      <c r="G3303" s="175"/>
      <c r="H3303" s="175"/>
      <c r="I3303" s="334">
        <f t="shared" si="52"/>
        <v>0</v>
      </c>
      <c r="J3303" s="417"/>
      <c r="K3303" s="332">
        <f>IFERROR(SUM(C3303/'Transfers of Funds'!$F$57),0)</f>
        <v>0</v>
      </c>
      <c r="L3303" s="44"/>
      <c r="M3303" s="45" t="s">
        <v>162</v>
      </c>
    </row>
    <row r="3304" spans="2:13">
      <c r="B3304" s="308" t="str">
        <f>IF(A3304="","",VLOOKUP(A3304,'Project Budget vs Exp'!$B$9:$G$52,2,FALSE))</f>
        <v/>
      </c>
      <c r="C3304" s="176"/>
      <c r="D3304" s="172"/>
      <c r="E3304" s="173"/>
      <c r="F3304" s="174"/>
      <c r="G3304" s="175"/>
      <c r="H3304" s="175"/>
      <c r="I3304" s="334">
        <f t="shared" si="52"/>
        <v>0</v>
      </c>
      <c r="J3304" s="417"/>
      <c r="K3304" s="332">
        <f>IFERROR(SUM(C3304/'Transfers of Funds'!$F$57),0)</f>
        <v>0</v>
      </c>
      <c r="L3304" s="44"/>
      <c r="M3304" s="45" t="s">
        <v>162</v>
      </c>
    </row>
    <row r="3305" spans="2:13">
      <c r="B3305" s="308" t="str">
        <f>IF(A3305="","",VLOOKUP(A3305,'Project Budget vs Exp'!$B$9:$G$52,2,FALSE))</f>
        <v/>
      </c>
      <c r="C3305" s="176"/>
      <c r="D3305" s="172"/>
      <c r="E3305" s="173"/>
      <c r="F3305" s="174"/>
      <c r="G3305" s="175"/>
      <c r="H3305" s="175"/>
      <c r="I3305" s="334">
        <f t="shared" si="52"/>
        <v>0</v>
      </c>
      <c r="J3305" s="417"/>
      <c r="K3305" s="332">
        <f>IFERROR(SUM(C3305/'Transfers of Funds'!$F$57),0)</f>
        <v>0</v>
      </c>
      <c r="L3305" s="44"/>
      <c r="M3305" s="45" t="s">
        <v>162</v>
      </c>
    </row>
    <row r="3306" spans="2:13">
      <c r="B3306" s="308" t="str">
        <f>IF(A3306="","",VLOOKUP(A3306,'Project Budget vs Exp'!$B$9:$G$52,2,FALSE))</f>
        <v/>
      </c>
      <c r="C3306" s="176"/>
      <c r="D3306" s="172"/>
      <c r="E3306" s="173"/>
      <c r="F3306" s="174"/>
      <c r="G3306" s="175"/>
      <c r="H3306" s="175"/>
      <c r="I3306" s="334">
        <f t="shared" si="52"/>
        <v>0</v>
      </c>
      <c r="J3306" s="417"/>
      <c r="K3306" s="332">
        <f>IFERROR(SUM(C3306/'Transfers of Funds'!$F$57),0)</f>
        <v>0</v>
      </c>
      <c r="L3306" s="44"/>
      <c r="M3306" s="45" t="s">
        <v>162</v>
      </c>
    </row>
    <row r="3307" spans="2:13">
      <c r="B3307" s="308" t="str">
        <f>IF(A3307="","",VLOOKUP(A3307,'Project Budget vs Exp'!$B$9:$G$52,2,FALSE))</f>
        <v/>
      </c>
      <c r="C3307" s="176"/>
      <c r="D3307" s="172"/>
      <c r="E3307" s="173"/>
      <c r="F3307" s="174"/>
      <c r="G3307" s="175"/>
      <c r="H3307" s="175"/>
      <c r="I3307" s="334">
        <f t="shared" si="52"/>
        <v>0</v>
      </c>
      <c r="J3307" s="417"/>
      <c r="K3307" s="332">
        <f>IFERROR(SUM(C3307/'Transfers of Funds'!$F$57),0)</f>
        <v>0</v>
      </c>
      <c r="L3307" s="44"/>
      <c r="M3307" s="45" t="s">
        <v>162</v>
      </c>
    </row>
    <row r="3308" spans="2:13">
      <c r="B3308" s="308" t="str">
        <f>IF(A3308="","",VLOOKUP(A3308,'Project Budget vs Exp'!$B$9:$G$52,2,FALSE))</f>
        <v/>
      </c>
      <c r="C3308" s="176"/>
      <c r="D3308" s="172"/>
      <c r="E3308" s="173"/>
      <c r="F3308" s="174"/>
      <c r="G3308" s="175"/>
      <c r="H3308" s="175"/>
      <c r="I3308" s="334">
        <f t="shared" si="52"/>
        <v>0</v>
      </c>
      <c r="J3308" s="417"/>
      <c r="K3308" s="332">
        <f>IFERROR(SUM(C3308/'Transfers of Funds'!$F$57),0)</f>
        <v>0</v>
      </c>
      <c r="L3308" s="44"/>
      <c r="M3308" s="45" t="s">
        <v>162</v>
      </c>
    </row>
    <row r="3309" spans="2:13">
      <c r="B3309" s="308" t="str">
        <f>IF(A3309="","",VLOOKUP(A3309,'Project Budget vs Exp'!$B$9:$G$52,2,FALSE))</f>
        <v/>
      </c>
      <c r="C3309" s="176"/>
      <c r="D3309" s="172"/>
      <c r="E3309" s="173"/>
      <c r="F3309" s="174"/>
      <c r="G3309" s="175"/>
      <c r="H3309" s="175"/>
      <c r="I3309" s="334">
        <f t="shared" si="52"/>
        <v>0</v>
      </c>
      <c r="J3309" s="417"/>
      <c r="K3309" s="332">
        <f>IFERROR(SUM(C3309/'Transfers of Funds'!$F$57),0)</f>
        <v>0</v>
      </c>
      <c r="L3309" s="44"/>
      <c r="M3309" s="45" t="s">
        <v>162</v>
      </c>
    </row>
    <row r="3310" spans="2:13">
      <c r="B3310" s="308" t="str">
        <f>IF(A3310="","",VLOOKUP(A3310,'Project Budget vs Exp'!$B$9:$G$52,2,FALSE))</f>
        <v/>
      </c>
      <c r="C3310" s="176"/>
      <c r="D3310" s="172"/>
      <c r="E3310" s="173"/>
      <c r="F3310" s="174"/>
      <c r="G3310" s="175"/>
      <c r="H3310" s="175"/>
      <c r="I3310" s="334">
        <f t="shared" si="52"/>
        <v>0</v>
      </c>
      <c r="J3310" s="417"/>
      <c r="K3310" s="332">
        <f>IFERROR(SUM(C3310/'Transfers of Funds'!$F$57),0)</f>
        <v>0</v>
      </c>
      <c r="L3310" s="44"/>
      <c r="M3310" s="45" t="s">
        <v>162</v>
      </c>
    </row>
    <row r="3311" spans="2:13">
      <c r="B3311" s="308" t="str">
        <f>IF(A3311="","",VLOOKUP(A3311,'Project Budget vs Exp'!$B$9:$G$52,2,FALSE))</f>
        <v/>
      </c>
      <c r="C3311" s="176"/>
      <c r="D3311" s="172"/>
      <c r="E3311" s="173"/>
      <c r="F3311" s="174"/>
      <c r="G3311" s="175"/>
      <c r="H3311" s="175"/>
      <c r="I3311" s="334">
        <f t="shared" si="52"/>
        <v>0</v>
      </c>
      <c r="J3311" s="417"/>
      <c r="K3311" s="332">
        <f>IFERROR(SUM(C3311/'Transfers of Funds'!$F$57),0)</f>
        <v>0</v>
      </c>
      <c r="L3311" s="44"/>
      <c r="M3311" s="45" t="s">
        <v>162</v>
      </c>
    </row>
    <row r="3312" spans="2:13">
      <c r="B3312" s="308" t="str">
        <f>IF(A3312="","",VLOOKUP(A3312,'Project Budget vs Exp'!$B$9:$G$52,2,FALSE))</f>
        <v/>
      </c>
      <c r="C3312" s="176"/>
      <c r="D3312" s="172"/>
      <c r="E3312" s="173"/>
      <c r="F3312" s="174"/>
      <c r="G3312" s="175"/>
      <c r="H3312" s="175"/>
      <c r="I3312" s="334">
        <f t="shared" si="52"/>
        <v>0</v>
      </c>
      <c r="J3312" s="417"/>
      <c r="K3312" s="332">
        <f>IFERROR(SUM(C3312/'Transfers of Funds'!$F$57),0)</f>
        <v>0</v>
      </c>
      <c r="L3312" s="44"/>
      <c r="M3312" s="45" t="s">
        <v>162</v>
      </c>
    </row>
    <row r="3313" spans="2:13">
      <c r="B3313" s="308" t="str">
        <f>IF(A3313="","",VLOOKUP(A3313,'Project Budget vs Exp'!$B$9:$G$52,2,FALSE))</f>
        <v/>
      </c>
      <c r="C3313" s="176"/>
      <c r="D3313" s="172"/>
      <c r="E3313" s="173"/>
      <c r="F3313" s="174"/>
      <c r="G3313" s="175"/>
      <c r="H3313" s="175"/>
      <c r="I3313" s="334">
        <f t="shared" si="52"/>
        <v>0</v>
      </c>
      <c r="J3313" s="417"/>
      <c r="K3313" s="332">
        <f>IFERROR(SUM(C3313/'Transfers of Funds'!$F$57),0)</f>
        <v>0</v>
      </c>
      <c r="L3313" s="44"/>
      <c r="M3313" s="45" t="s">
        <v>162</v>
      </c>
    </row>
    <row r="3314" spans="2:13">
      <c r="B3314" s="308" t="str">
        <f>IF(A3314="","",VLOOKUP(A3314,'Project Budget vs Exp'!$B$9:$G$52,2,FALSE))</f>
        <v/>
      </c>
      <c r="C3314" s="176"/>
      <c r="D3314" s="172"/>
      <c r="E3314" s="173"/>
      <c r="F3314" s="174"/>
      <c r="G3314" s="175"/>
      <c r="H3314" s="175"/>
      <c r="I3314" s="334">
        <f t="shared" si="52"/>
        <v>0</v>
      </c>
      <c r="J3314" s="417"/>
      <c r="K3314" s="332">
        <f>IFERROR(SUM(C3314/'Transfers of Funds'!$F$57),0)</f>
        <v>0</v>
      </c>
      <c r="L3314" s="44"/>
      <c r="M3314" s="45" t="s">
        <v>162</v>
      </c>
    </row>
    <row r="3315" spans="2:13">
      <c r="B3315" s="308" t="str">
        <f>IF(A3315="","",VLOOKUP(A3315,'Project Budget vs Exp'!$B$9:$G$52,2,FALSE))</f>
        <v/>
      </c>
      <c r="C3315" s="176"/>
      <c r="D3315" s="172"/>
      <c r="E3315" s="173"/>
      <c r="F3315" s="174"/>
      <c r="G3315" s="175"/>
      <c r="H3315" s="175"/>
      <c r="I3315" s="334">
        <f t="shared" si="52"/>
        <v>0</v>
      </c>
      <c r="J3315" s="417"/>
      <c r="K3315" s="332">
        <f>IFERROR(SUM(C3315/'Transfers of Funds'!$F$57),0)</f>
        <v>0</v>
      </c>
      <c r="L3315" s="44"/>
      <c r="M3315" s="45" t="s">
        <v>162</v>
      </c>
    </row>
    <row r="3316" spans="2:13">
      <c r="B3316" s="308" t="str">
        <f>IF(A3316="","",VLOOKUP(A3316,'Project Budget vs Exp'!$B$9:$G$52,2,FALSE))</f>
        <v/>
      </c>
      <c r="C3316" s="176"/>
      <c r="D3316" s="172"/>
      <c r="E3316" s="173"/>
      <c r="F3316" s="174"/>
      <c r="G3316" s="175"/>
      <c r="H3316" s="175"/>
      <c r="I3316" s="334">
        <f t="shared" si="52"/>
        <v>0</v>
      </c>
      <c r="J3316" s="417"/>
      <c r="K3316" s="332">
        <f>IFERROR(SUM(C3316/'Transfers of Funds'!$F$57),0)</f>
        <v>0</v>
      </c>
      <c r="L3316" s="44"/>
      <c r="M3316" s="45" t="s">
        <v>162</v>
      </c>
    </row>
    <row r="3317" spans="2:13">
      <c r="B3317" s="308" t="str">
        <f>IF(A3317="","",VLOOKUP(A3317,'Project Budget vs Exp'!$B$9:$G$52,2,FALSE))</f>
        <v/>
      </c>
      <c r="C3317" s="176"/>
      <c r="D3317" s="172"/>
      <c r="E3317" s="173"/>
      <c r="F3317" s="174"/>
      <c r="G3317" s="175"/>
      <c r="H3317" s="175"/>
      <c r="I3317" s="334">
        <f t="shared" si="52"/>
        <v>0</v>
      </c>
      <c r="J3317" s="417"/>
      <c r="K3317" s="332">
        <f>IFERROR(SUM(C3317/'Transfers of Funds'!$F$57),0)</f>
        <v>0</v>
      </c>
      <c r="L3317" s="44"/>
      <c r="M3317" s="45" t="s">
        <v>162</v>
      </c>
    </row>
    <row r="3318" spans="2:13">
      <c r="B3318" s="308" t="str">
        <f>IF(A3318="","",VLOOKUP(A3318,'Project Budget vs Exp'!$B$9:$G$52,2,FALSE))</f>
        <v/>
      </c>
      <c r="C3318" s="176"/>
      <c r="D3318" s="172"/>
      <c r="E3318" s="173"/>
      <c r="F3318" s="174"/>
      <c r="G3318" s="175"/>
      <c r="H3318" s="175"/>
      <c r="I3318" s="334">
        <f t="shared" si="52"/>
        <v>0</v>
      </c>
      <c r="J3318" s="417"/>
      <c r="K3318" s="332">
        <f>IFERROR(SUM(C3318/'Transfers of Funds'!$F$57),0)</f>
        <v>0</v>
      </c>
      <c r="L3318" s="44"/>
      <c r="M3318" s="45" t="s">
        <v>162</v>
      </c>
    </row>
    <row r="3319" spans="2:13">
      <c r="B3319" s="308" t="str">
        <f>IF(A3319="","",VLOOKUP(A3319,'Project Budget vs Exp'!$B$9:$G$52,2,FALSE))</f>
        <v/>
      </c>
      <c r="C3319" s="176"/>
      <c r="D3319" s="172"/>
      <c r="E3319" s="173"/>
      <c r="F3319" s="174"/>
      <c r="G3319" s="175"/>
      <c r="H3319" s="175"/>
      <c r="I3319" s="334">
        <f t="shared" si="52"/>
        <v>0</v>
      </c>
      <c r="J3319" s="417"/>
      <c r="K3319" s="332">
        <f>IFERROR(SUM(C3319/'Transfers of Funds'!$F$57),0)</f>
        <v>0</v>
      </c>
      <c r="L3319" s="44"/>
      <c r="M3319" s="45" t="s">
        <v>162</v>
      </c>
    </row>
    <row r="3320" spans="2:13">
      <c r="B3320" s="308" t="str">
        <f>IF(A3320="","",VLOOKUP(A3320,'Project Budget vs Exp'!$B$9:$G$52,2,FALSE))</f>
        <v/>
      </c>
      <c r="C3320" s="176"/>
      <c r="D3320" s="172"/>
      <c r="E3320" s="173"/>
      <c r="F3320" s="174"/>
      <c r="G3320" s="175"/>
      <c r="H3320" s="175"/>
      <c r="I3320" s="334">
        <f t="shared" si="52"/>
        <v>0</v>
      </c>
      <c r="J3320" s="417"/>
      <c r="K3320" s="332">
        <f>IFERROR(SUM(C3320/'Transfers of Funds'!$F$57),0)</f>
        <v>0</v>
      </c>
      <c r="L3320" s="44"/>
      <c r="M3320" s="45" t="s">
        <v>162</v>
      </c>
    </row>
    <row r="3321" spans="2:13">
      <c r="B3321" s="308" t="str">
        <f>IF(A3321="","",VLOOKUP(A3321,'Project Budget vs Exp'!$B$9:$G$52,2,FALSE))</f>
        <v/>
      </c>
      <c r="C3321" s="176"/>
      <c r="D3321" s="172"/>
      <c r="E3321" s="173"/>
      <c r="F3321" s="174"/>
      <c r="G3321" s="175"/>
      <c r="H3321" s="175"/>
      <c r="I3321" s="334">
        <f t="shared" si="52"/>
        <v>0</v>
      </c>
      <c r="J3321" s="417"/>
      <c r="K3321" s="332">
        <f>IFERROR(SUM(C3321/'Transfers of Funds'!$F$57),0)</f>
        <v>0</v>
      </c>
      <c r="L3321" s="44"/>
      <c r="M3321" s="45" t="s">
        <v>162</v>
      </c>
    </row>
    <row r="3322" spans="2:13">
      <c r="B3322" s="308" t="str">
        <f>IF(A3322="","",VLOOKUP(A3322,'Project Budget vs Exp'!$B$9:$G$52,2,FALSE))</f>
        <v/>
      </c>
      <c r="C3322" s="176"/>
      <c r="D3322" s="172"/>
      <c r="E3322" s="173"/>
      <c r="F3322" s="174"/>
      <c r="G3322" s="175"/>
      <c r="H3322" s="175"/>
      <c r="I3322" s="334">
        <f t="shared" si="52"/>
        <v>0</v>
      </c>
      <c r="J3322" s="417"/>
      <c r="K3322" s="332">
        <f>IFERROR(SUM(C3322/'Transfers of Funds'!$F$57),0)</f>
        <v>0</v>
      </c>
      <c r="L3322" s="44"/>
      <c r="M3322" s="45" t="s">
        <v>162</v>
      </c>
    </row>
    <row r="3323" spans="2:13">
      <c r="B3323" s="308" t="str">
        <f>IF(A3323="","",VLOOKUP(A3323,'Project Budget vs Exp'!$B$9:$G$52,2,FALSE))</f>
        <v/>
      </c>
      <c r="C3323" s="176"/>
      <c r="D3323" s="172"/>
      <c r="E3323" s="173"/>
      <c r="F3323" s="174"/>
      <c r="G3323" s="175"/>
      <c r="H3323" s="175"/>
      <c r="I3323" s="334">
        <f t="shared" si="52"/>
        <v>0</v>
      </c>
      <c r="J3323" s="417"/>
      <c r="K3323" s="332">
        <f>IFERROR(SUM(C3323/'Transfers of Funds'!$F$57),0)</f>
        <v>0</v>
      </c>
      <c r="L3323" s="44"/>
      <c r="M3323" s="45" t="s">
        <v>162</v>
      </c>
    </row>
    <row r="3324" spans="2:13">
      <c r="B3324" s="308" t="str">
        <f>IF(A3324="","",VLOOKUP(A3324,'Project Budget vs Exp'!$B$9:$G$52,2,FALSE))</f>
        <v/>
      </c>
      <c r="C3324" s="176"/>
      <c r="D3324" s="172"/>
      <c r="E3324" s="173"/>
      <c r="F3324" s="174"/>
      <c r="G3324" s="175"/>
      <c r="H3324" s="175"/>
      <c r="I3324" s="334">
        <f t="shared" si="52"/>
        <v>0</v>
      </c>
      <c r="J3324" s="417"/>
      <c r="K3324" s="332">
        <f>IFERROR(SUM(C3324/'Transfers of Funds'!$F$57),0)</f>
        <v>0</v>
      </c>
      <c r="L3324" s="44"/>
      <c r="M3324" s="45" t="s">
        <v>162</v>
      </c>
    </row>
    <row r="3325" spans="2:13">
      <c r="B3325" s="308" t="str">
        <f>IF(A3325="","",VLOOKUP(A3325,'Project Budget vs Exp'!$B$9:$G$52,2,FALSE))</f>
        <v/>
      </c>
      <c r="C3325" s="176"/>
      <c r="D3325" s="172"/>
      <c r="E3325" s="173"/>
      <c r="F3325" s="174"/>
      <c r="G3325" s="175"/>
      <c r="H3325" s="175"/>
      <c r="I3325" s="334">
        <f t="shared" si="52"/>
        <v>0</v>
      </c>
      <c r="J3325" s="417"/>
      <c r="K3325" s="332">
        <f>IFERROR(SUM(C3325/'Transfers of Funds'!$F$57),0)</f>
        <v>0</v>
      </c>
      <c r="L3325" s="44"/>
      <c r="M3325" s="45" t="s">
        <v>162</v>
      </c>
    </row>
    <row r="3326" spans="2:13">
      <c r="B3326" s="308" t="str">
        <f>IF(A3326="","",VLOOKUP(A3326,'Project Budget vs Exp'!$B$9:$G$52,2,FALSE))</f>
        <v/>
      </c>
      <c r="C3326" s="176"/>
      <c r="D3326" s="172"/>
      <c r="E3326" s="173"/>
      <c r="F3326" s="174"/>
      <c r="G3326" s="175"/>
      <c r="H3326" s="175"/>
      <c r="I3326" s="334">
        <f t="shared" si="52"/>
        <v>0</v>
      </c>
      <c r="J3326" s="417"/>
      <c r="K3326" s="332">
        <f>IFERROR(SUM(C3326/'Transfers of Funds'!$F$57),0)</f>
        <v>0</v>
      </c>
      <c r="L3326" s="44"/>
      <c r="M3326" s="45" t="s">
        <v>162</v>
      </c>
    </row>
    <row r="3327" spans="2:13">
      <c r="B3327" s="308" t="str">
        <f>IF(A3327="","",VLOOKUP(A3327,'Project Budget vs Exp'!$B$9:$G$52,2,FALSE))</f>
        <v/>
      </c>
      <c r="C3327" s="176"/>
      <c r="D3327" s="172"/>
      <c r="E3327" s="173"/>
      <c r="F3327" s="174"/>
      <c r="G3327" s="175"/>
      <c r="H3327" s="175"/>
      <c r="I3327" s="334">
        <f t="shared" si="52"/>
        <v>0</v>
      </c>
      <c r="J3327" s="417"/>
      <c r="K3327" s="332">
        <f>IFERROR(SUM(C3327/'Transfers of Funds'!$F$57),0)</f>
        <v>0</v>
      </c>
      <c r="L3327" s="44"/>
      <c r="M3327" s="45" t="s">
        <v>162</v>
      </c>
    </row>
    <row r="3328" spans="2:13">
      <c r="B3328" s="308" t="str">
        <f>IF(A3328="","",VLOOKUP(A3328,'Project Budget vs Exp'!$B$9:$G$52,2,FALSE))</f>
        <v/>
      </c>
      <c r="C3328" s="176"/>
      <c r="D3328" s="172"/>
      <c r="E3328" s="173"/>
      <c r="F3328" s="174"/>
      <c r="G3328" s="175"/>
      <c r="H3328" s="175"/>
      <c r="I3328" s="334">
        <f t="shared" si="52"/>
        <v>0</v>
      </c>
      <c r="J3328" s="417"/>
      <c r="K3328" s="332">
        <f>IFERROR(SUM(C3328/'Transfers of Funds'!$F$57),0)</f>
        <v>0</v>
      </c>
      <c r="L3328" s="44"/>
      <c r="M3328" s="45" t="s">
        <v>162</v>
      </c>
    </row>
    <row r="3329" spans="2:13">
      <c r="B3329" s="308" t="str">
        <f>IF(A3329="","",VLOOKUP(A3329,'Project Budget vs Exp'!$B$9:$G$52,2,FALSE))</f>
        <v/>
      </c>
      <c r="C3329" s="176"/>
      <c r="D3329" s="172"/>
      <c r="E3329" s="173"/>
      <c r="F3329" s="174"/>
      <c r="G3329" s="175"/>
      <c r="H3329" s="175"/>
      <c r="I3329" s="334">
        <f t="shared" si="52"/>
        <v>0</v>
      </c>
      <c r="J3329" s="417"/>
      <c r="K3329" s="332">
        <f>IFERROR(SUM(C3329/'Transfers of Funds'!$F$57),0)</f>
        <v>0</v>
      </c>
      <c r="L3329" s="44"/>
      <c r="M3329" s="45" t="s">
        <v>162</v>
      </c>
    </row>
    <row r="3330" spans="2:13">
      <c r="B3330" s="308" t="str">
        <f>IF(A3330="","",VLOOKUP(A3330,'Project Budget vs Exp'!$B$9:$G$52,2,FALSE))</f>
        <v/>
      </c>
      <c r="C3330" s="176"/>
      <c r="D3330" s="172"/>
      <c r="E3330" s="173"/>
      <c r="F3330" s="174"/>
      <c r="G3330" s="175"/>
      <c r="H3330" s="175"/>
      <c r="I3330" s="334">
        <f t="shared" si="52"/>
        <v>0</v>
      </c>
      <c r="J3330" s="417"/>
      <c r="K3330" s="332">
        <f>IFERROR(SUM(C3330/'Transfers of Funds'!$F$57),0)</f>
        <v>0</v>
      </c>
      <c r="L3330" s="44"/>
      <c r="M3330" s="45" t="s">
        <v>162</v>
      </c>
    </row>
    <row r="3331" spans="2:13">
      <c r="B3331" s="308" t="str">
        <f>IF(A3331="","",VLOOKUP(A3331,'Project Budget vs Exp'!$B$9:$G$52,2,FALSE))</f>
        <v/>
      </c>
      <c r="C3331" s="176"/>
      <c r="D3331" s="172"/>
      <c r="E3331" s="173"/>
      <c r="F3331" s="174"/>
      <c r="G3331" s="175"/>
      <c r="H3331" s="175"/>
      <c r="I3331" s="334">
        <f t="shared" si="52"/>
        <v>0</v>
      </c>
      <c r="J3331" s="417"/>
      <c r="K3331" s="332">
        <f>IFERROR(SUM(C3331/'Transfers of Funds'!$F$57),0)</f>
        <v>0</v>
      </c>
      <c r="L3331" s="44"/>
      <c r="M3331" s="45" t="s">
        <v>162</v>
      </c>
    </row>
    <row r="3332" spans="2:13">
      <c r="B3332" s="308" t="str">
        <f>IF(A3332="","",VLOOKUP(A3332,'Project Budget vs Exp'!$B$9:$G$52,2,FALSE))</f>
        <v/>
      </c>
      <c r="C3332" s="176"/>
      <c r="D3332" s="172"/>
      <c r="E3332" s="173"/>
      <c r="F3332" s="174"/>
      <c r="G3332" s="175"/>
      <c r="H3332" s="175"/>
      <c r="I3332" s="334">
        <f t="shared" si="52"/>
        <v>0</v>
      </c>
      <c r="J3332" s="417"/>
      <c r="K3332" s="332">
        <f>IFERROR(SUM(C3332/'Transfers of Funds'!$F$57),0)</f>
        <v>0</v>
      </c>
      <c r="L3332" s="44"/>
      <c r="M3332" s="45" t="s">
        <v>162</v>
      </c>
    </row>
    <row r="3333" spans="2:13">
      <c r="B3333" s="308" t="str">
        <f>IF(A3333="","",VLOOKUP(A3333,'Project Budget vs Exp'!$B$9:$G$52,2,FALSE))</f>
        <v/>
      </c>
      <c r="C3333" s="176"/>
      <c r="D3333" s="172"/>
      <c r="E3333" s="173"/>
      <c r="F3333" s="174"/>
      <c r="G3333" s="175"/>
      <c r="H3333" s="175"/>
      <c r="I3333" s="334">
        <f t="shared" si="52"/>
        <v>0</v>
      </c>
      <c r="J3333" s="417"/>
      <c r="K3333" s="332">
        <f>IFERROR(SUM(C3333/'Transfers of Funds'!$F$57),0)</f>
        <v>0</v>
      </c>
      <c r="L3333" s="44"/>
      <c r="M3333" s="45" t="s">
        <v>162</v>
      </c>
    </row>
    <row r="3334" spans="2:13">
      <c r="B3334" s="308" t="str">
        <f>IF(A3334="","",VLOOKUP(A3334,'Project Budget vs Exp'!$B$9:$G$52,2,FALSE))</f>
        <v/>
      </c>
      <c r="C3334" s="176"/>
      <c r="D3334" s="172"/>
      <c r="E3334" s="173"/>
      <c r="F3334" s="174"/>
      <c r="G3334" s="175"/>
      <c r="H3334" s="175"/>
      <c r="I3334" s="334">
        <f t="shared" si="52"/>
        <v>0</v>
      </c>
      <c r="J3334" s="417"/>
      <c r="K3334" s="332">
        <f>IFERROR(SUM(C3334/'Transfers of Funds'!$F$57),0)</f>
        <v>0</v>
      </c>
      <c r="L3334" s="44"/>
      <c r="M3334" s="45" t="s">
        <v>162</v>
      </c>
    </row>
    <row r="3335" spans="2:13">
      <c r="B3335" s="308" t="str">
        <f>IF(A3335="","",VLOOKUP(A3335,'Project Budget vs Exp'!$B$9:$G$52,2,FALSE))</f>
        <v/>
      </c>
      <c r="C3335" s="176"/>
      <c r="D3335" s="172"/>
      <c r="E3335" s="173"/>
      <c r="F3335" s="174"/>
      <c r="G3335" s="175"/>
      <c r="H3335" s="175"/>
      <c r="I3335" s="334">
        <f t="shared" si="52"/>
        <v>0</v>
      </c>
      <c r="J3335" s="417"/>
      <c r="K3335" s="332">
        <f>IFERROR(SUM(C3335/'Transfers of Funds'!$F$57),0)</f>
        <v>0</v>
      </c>
      <c r="L3335" s="44"/>
      <c r="M3335" s="45" t="s">
        <v>162</v>
      </c>
    </row>
    <row r="3336" spans="2:13">
      <c r="B3336" s="308" t="str">
        <f>IF(A3336="","",VLOOKUP(A3336,'Project Budget vs Exp'!$B$9:$G$52,2,FALSE))</f>
        <v/>
      </c>
      <c r="C3336" s="176"/>
      <c r="D3336" s="172"/>
      <c r="E3336" s="173"/>
      <c r="F3336" s="174"/>
      <c r="G3336" s="175"/>
      <c r="H3336" s="175"/>
      <c r="I3336" s="334">
        <f t="shared" si="52"/>
        <v>0</v>
      </c>
      <c r="J3336" s="417"/>
      <c r="K3336" s="332">
        <f>IFERROR(SUM(C3336/'Transfers of Funds'!$F$57),0)</f>
        <v>0</v>
      </c>
      <c r="L3336" s="44"/>
      <c r="M3336" s="45" t="s">
        <v>162</v>
      </c>
    </row>
    <row r="3337" spans="2:13">
      <c r="B3337" s="308" t="str">
        <f>IF(A3337="","",VLOOKUP(A3337,'Project Budget vs Exp'!$B$9:$G$52,2,FALSE))</f>
        <v/>
      </c>
      <c r="C3337" s="176"/>
      <c r="D3337" s="172"/>
      <c r="E3337" s="173"/>
      <c r="F3337" s="174"/>
      <c r="G3337" s="175"/>
      <c r="H3337" s="175"/>
      <c r="I3337" s="334">
        <f t="shared" si="52"/>
        <v>0</v>
      </c>
      <c r="J3337" s="417"/>
      <c r="K3337" s="332">
        <f>IFERROR(SUM(C3337/'Transfers of Funds'!$F$57),0)</f>
        <v>0</v>
      </c>
      <c r="L3337" s="44"/>
      <c r="M3337" s="45" t="s">
        <v>162</v>
      </c>
    </row>
    <row r="3338" spans="2:13">
      <c r="B3338" s="308" t="str">
        <f>IF(A3338="","",VLOOKUP(A3338,'Project Budget vs Exp'!$B$9:$G$52,2,FALSE))</f>
        <v/>
      </c>
      <c r="C3338" s="176"/>
      <c r="D3338" s="172"/>
      <c r="E3338" s="173"/>
      <c r="F3338" s="174"/>
      <c r="G3338" s="175"/>
      <c r="H3338" s="175"/>
      <c r="I3338" s="334">
        <f t="shared" si="52"/>
        <v>0</v>
      </c>
      <c r="J3338" s="417"/>
      <c r="K3338" s="332">
        <f>IFERROR(SUM(C3338/'Transfers of Funds'!$F$57),0)</f>
        <v>0</v>
      </c>
      <c r="L3338" s="44"/>
      <c r="M3338" s="45" t="s">
        <v>162</v>
      </c>
    </row>
    <row r="3339" spans="2:13">
      <c r="B3339" s="308" t="str">
        <f>IF(A3339="","",VLOOKUP(A3339,'Project Budget vs Exp'!$B$9:$G$52,2,FALSE))</f>
        <v/>
      </c>
      <c r="C3339" s="176"/>
      <c r="D3339" s="172"/>
      <c r="E3339" s="173"/>
      <c r="F3339" s="174"/>
      <c r="G3339" s="175"/>
      <c r="H3339" s="175"/>
      <c r="I3339" s="334">
        <f t="shared" si="52"/>
        <v>0</v>
      </c>
      <c r="J3339" s="417"/>
      <c r="K3339" s="332">
        <f>IFERROR(SUM(C3339/'Transfers of Funds'!$F$57),0)</f>
        <v>0</v>
      </c>
      <c r="L3339" s="44"/>
      <c r="M3339" s="45" t="s">
        <v>162</v>
      </c>
    </row>
    <row r="3340" spans="2:13">
      <c r="B3340" s="308" t="str">
        <f>IF(A3340="","",VLOOKUP(A3340,'Project Budget vs Exp'!$B$9:$G$52,2,FALSE))</f>
        <v/>
      </c>
      <c r="C3340" s="176"/>
      <c r="D3340" s="172"/>
      <c r="E3340" s="173"/>
      <c r="F3340" s="174"/>
      <c r="G3340" s="175"/>
      <c r="H3340" s="175"/>
      <c r="I3340" s="334">
        <f t="shared" si="52"/>
        <v>0</v>
      </c>
      <c r="J3340" s="417"/>
      <c r="K3340" s="332">
        <f>IFERROR(SUM(C3340/'Transfers of Funds'!$F$57),0)</f>
        <v>0</v>
      </c>
      <c r="L3340" s="44"/>
      <c r="M3340" s="45" t="s">
        <v>162</v>
      </c>
    </row>
    <row r="3341" spans="2:13">
      <c r="B3341" s="308" t="str">
        <f>IF(A3341="","",VLOOKUP(A3341,'Project Budget vs Exp'!$B$9:$G$52,2,FALSE))</f>
        <v/>
      </c>
      <c r="C3341" s="176"/>
      <c r="D3341" s="172"/>
      <c r="E3341" s="173"/>
      <c r="F3341" s="174"/>
      <c r="G3341" s="175"/>
      <c r="H3341" s="175"/>
      <c r="I3341" s="334">
        <f t="shared" si="52"/>
        <v>0</v>
      </c>
      <c r="J3341" s="417"/>
      <c r="K3341" s="332">
        <f>IFERROR(SUM(C3341/'Transfers of Funds'!$F$57),0)</f>
        <v>0</v>
      </c>
      <c r="L3341" s="44"/>
      <c r="M3341" s="45" t="s">
        <v>162</v>
      </c>
    </row>
    <row r="3342" spans="2:13">
      <c r="B3342" s="308" t="str">
        <f>IF(A3342="","",VLOOKUP(A3342,'Project Budget vs Exp'!$B$9:$G$52,2,FALSE))</f>
        <v/>
      </c>
      <c r="C3342" s="176"/>
      <c r="D3342" s="172"/>
      <c r="E3342" s="173"/>
      <c r="F3342" s="174"/>
      <c r="G3342" s="175"/>
      <c r="H3342" s="175"/>
      <c r="I3342" s="334">
        <f t="shared" si="52"/>
        <v>0</v>
      </c>
      <c r="J3342" s="417"/>
      <c r="K3342" s="332">
        <f>IFERROR(SUM(C3342/'Transfers of Funds'!$F$57),0)</f>
        <v>0</v>
      </c>
      <c r="L3342" s="44"/>
      <c r="M3342" s="45" t="s">
        <v>162</v>
      </c>
    </row>
    <row r="3343" spans="2:13">
      <c r="B3343" s="308" t="str">
        <f>IF(A3343="","",VLOOKUP(A3343,'Project Budget vs Exp'!$B$9:$G$52,2,FALSE))</f>
        <v/>
      </c>
      <c r="C3343" s="176"/>
      <c r="D3343" s="172"/>
      <c r="E3343" s="173"/>
      <c r="F3343" s="174"/>
      <c r="G3343" s="175"/>
      <c r="H3343" s="175"/>
      <c r="I3343" s="334">
        <f t="shared" si="52"/>
        <v>0</v>
      </c>
      <c r="J3343" s="417"/>
      <c r="K3343" s="332">
        <f>IFERROR(SUM(C3343/'Transfers of Funds'!$F$57),0)</f>
        <v>0</v>
      </c>
      <c r="L3343" s="44"/>
      <c r="M3343" s="45" t="s">
        <v>162</v>
      </c>
    </row>
    <row r="3344" spans="2:13">
      <c r="B3344" s="308" t="str">
        <f>IF(A3344="","",VLOOKUP(A3344,'Project Budget vs Exp'!$B$9:$G$52,2,FALSE))</f>
        <v/>
      </c>
      <c r="C3344" s="176"/>
      <c r="D3344" s="172"/>
      <c r="E3344" s="173"/>
      <c r="F3344" s="174"/>
      <c r="G3344" s="175"/>
      <c r="H3344" s="175"/>
      <c r="I3344" s="334">
        <f t="shared" si="52"/>
        <v>0</v>
      </c>
      <c r="J3344" s="417"/>
      <c r="K3344" s="332">
        <f>IFERROR(SUM(C3344/'Transfers of Funds'!$F$57),0)</f>
        <v>0</v>
      </c>
      <c r="L3344" s="44"/>
      <c r="M3344" s="45" t="s">
        <v>162</v>
      </c>
    </row>
    <row r="3345" spans="2:13">
      <c r="B3345" s="308" t="str">
        <f>IF(A3345="","",VLOOKUP(A3345,'Project Budget vs Exp'!$B$9:$G$52,2,FALSE))</f>
        <v/>
      </c>
      <c r="C3345" s="176"/>
      <c r="D3345" s="172"/>
      <c r="E3345" s="173"/>
      <c r="F3345" s="174"/>
      <c r="G3345" s="175"/>
      <c r="H3345" s="175"/>
      <c r="I3345" s="334">
        <f t="shared" si="52"/>
        <v>0</v>
      </c>
      <c r="J3345" s="417"/>
      <c r="K3345" s="332">
        <f>IFERROR(SUM(C3345/'Transfers of Funds'!$F$57),0)</f>
        <v>0</v>
      </c>
      <c r="L3345" s="44"/>
      <c r="M3345" s="45" t="s">
        <v>162</v>
      </c>
    </row>
    <row r="3346" spans="2:13">
      <c r="B3346" s="308" t="str">
        <f>IF(A3346="","",VLOOKUP(A3346,'Project Budget vs Exp'!$B$9:$G$52,2,FALSE))</f>
        <v/>
      </c>
      <c r="C3346" s="176"/>
      <c r="D3346" s="172"/>
      <c r="E3346" s="173"/>
      <c r="F3346" s="174"/>
      <c r="G3346" s="175"/>
      <c r="H3346" s="175"/>
      <c r="I3346" s="334">
        <f t="shared" si="52"/>
        <v>0</v>
      </c>
      <c r="J3346" s="417"/>
      <c r="K3346" s="332">
        <f>IFERROR(SUM(C3346/'Transfers of Funds'!$F$57),0)</f>
        <v>0</v>
      </c>
      <c r="L3346" s="44"/>
      <c r="M3346" s="45" t="s">
        <v>162</v>
      </c>
    </row>
    <row r="3347" spans="2:13">
      <c r="B3347" s="308" t="str">
        <f>IF(A3347="","",VLOOKUP(A3347,'Project Budget vs Exp'!$B$9:$G$52,2,FALSE))</f>
        <v/>
      </c>
      <c r="C3347" s="176"/>
      <c r="D3347" s="172"/>
      <c r="E3347" s="173"/>
      <c r="F3347" s="174"/>
      <c r="G3347" s="175"/>
      <c r="H3347" s="175"/>
      <c r="I3347" s="334">
        <f t="shared" si="52"/>
        <v>0</v>
      </c>
      <c r="J3347" s="417"/>
      <c r="K3347" s="332">
        <f>IFERROR(SUM(C3347/'Transfers of Funds'!$F$57),0)</f>
        <v>0</v>
      </c>
      <c r="L3347" s="44"/>
      <c r="M3347" s="45" t="s">
        <v>162</v>
      </c>
    </row>
    <row r="3348" spans="2:13">
      <c r="B3348" s="308" t="str">
        <f>IF(A3348="","",VLOOKUP(A3348,'Project Budget vs Exp'!$B$9:$G$52,2,FALSE))</f>
        <v/>
      </c>
      <c r="C3348" s="176"/>
      <c r="D3348" s="172"/>
      <c r="E3348" s="173"/>
      <c r="F3348" s="174"/>
      <c r="G3348" s="175"/>
      <c r="H3348" s="175"/>
      <c r="I3348" s="334">
        <f t="shared" si="52"/>
        <v>0</v>
      </c>
      <c r="J3348" s="417"/>
      <c r="K3348" s="332">
        <f>IFERROR(SUM(C3348/'Transfers of Funds'!$F$57),0)</f>
        <v>0</v>
      </c>
      <c r="L3348" s="44"/>
      <c r="M3348" s="45" t="s">
        <v>162</v>
      </c>
    </row>
    <row r="3349" spans="2:13">
      <c r="B3349" s="308" t="str">
        <f>IF(A3349="","",VLOOKUP(A3349,'Project Budget vs Exp'!$B$9:$G$52,2,FALSE))</f>
        <v/>
      </c>
      <c r="C3349" s="176"/>
      <c r="D3349" s="172"/>
      <c r="E3349" s="173"/>
      <c r="F3349" s="174"/>
      <c r="G3349" s="175"/>
      <c r="H3349" s="175"/>
      <c r="I3349" s="334">
        <f t="shared" ref="I3349:I3412" si="53">IF(OR(F$4="EUR",F$4="USD",F$4="GBP",F$4="CAD",F$4="NZD",F$4="AUD"),K3349,C3349)</f>
        <v>0</v>
      </c>
      <c r="J3349" s="417"/>
      <c r="K3349" s="332">
        <f>IFERROR(SUM(C3349/'Transfers of Funds'!$F$57),0)</f>
        <v>0</v>
      </c>
      <c r="L3349" s="44"/>
      <c r="M3349" s="45" t="s">
        <v>162</v>
      </c>
    </row>
    <row r="3350" spans="2:13">
      <c r="B3350" s="308" t="str">
        <f>IF(A3350="","",VLOOKUP(A3350,'Project Budget vs Exp'!$B$9:$G$52,2,FALSE))</f>
        <v/>
      </c>
      <c r="C3350" s="176"/>
      <c r="D3350" s="172"/>
      <c r="E3350" s="173"/>
      <c r="F3350" s="174"/>
      <c r="G3350" s="175"/>
      <c r="H3350" s="175"/>
      <c r="I3350" s="334">
        <f t="shared" si="53"/>
        <v>0</v>
      </c>
      <c r="J3350" s="417"/>
      <c r="K3350" s="332">
        <f>IFERROR(SUM(C3350/'Transfers of Funds'!$F$57),0)</f>
        <v>0</v>
      </c>
      <c r="L3350" s="44"/>
      <c r="M3350" s="45" t="s">
        <v>162</v>
      </c>
    </row>
    <row r="3351" spans="2:13">
      <c r="B3351" s="308" t="str">
        <f>IF(A3351="","",VLOOKUP(A3351,'Project Budget vs Exp'!$B$9:$G$52,2,FALSE))</f>
        <v/>
      </c>
      <c r="C3351" s="176"/>
      <c r="D3351" s="172"/>
      <c r="E3351" s="173"/>
      <c r="F3351" s="174"/>
      <c r="G3351" s="175"/>
      <c r="H3351" s="175"/>
      <c r="I3351" s="334">
        <f t="shared" si="53"/>
        <v>0</v>
      </c>
      <c r="J3351" s="417"/>
      <c r="K3351" s="332">
        <f>IFERROR(SUM(C3351/'Transfers of Funds'!$F$57),0)</f>
        <v>0</v>
      </c>
      <c r="L3351" s="44"/>
      <c r="M3351" s="45" t="s">
        <v>162</v>
      </c>
    </row>
    <row r="3352" spans="2:13">
      <c r="B3352" s="308" t="str">
        <f>IF(A3352="","",VLOOKUP(A3352,'Project Budget vs Exp'!$B$9:$G$52,2,FALSE))</f>
        <v/>
      </c>
      <c r="C3352" s="176"/>
      <c r="D3352" s="172"/>
      <c r="E3352" s="173"/>
      <c r="F3352" s="174"/>
      <c r="G3352" s="175"/>
      <c r="H3352" s="175"/>
      <c r="I3352" s="334">
        <f t="shared" si="53"/>
        <v>0</v>
      </c>
      <c r="J3352" s="417"/>
      <c r="K3352" s="332">
        <f>IFERROR(SUM(C3352/'Transfers of Funds'!$F$57),0)</f>
        <v>0</v>
      </c>
      <c r="L3352" s="44"/>
      <c r="M3352" s="45" t="s">
        <v>162</v>
      </c>
    </row>
    <row r="3353" spans="2:13">
      <c r="B3353" s="308" t="str">
        <f>IF(A3353="","",VLOOKUP(A3353,'Project Budget vs Exp'!$B$9:$G$52,2,FALSE))</f>
        <v/>
      </c>
      <c r="C3353" s="176"/>
      <c r="D3353" s="172"/>
      <c r="E3353" s="173"/>
      <c r="F3353" s="174"/>
      <c r="G3353" s="175"/>
      <c r="H3353" s="175"/>
      <c r="I3353" s="334">
        <f t="shared" si="53"/>
        <v>0</v>
      </c>
      <c r="J3353" s="417"/>
      <c r="K3353" s="332">
        <f>IFERROR(SUM(C3353/'Transfers of Funds'!$F$57),0)</f>
        <v>0</v>
      </c>
      <c r="L3353" s="44"/>
      <c r="M3353" s="45" t="s">
        <v>162</v>
      </c>
    </row>
    <row r="3354" spans="2:13">
      <c r="B3354" s="308" t="str">
        <f>IF(A3354="","",VLOOKUP(A3354,'Project Budget vs Exp'!$B$9:$G$52,2,FALSE))</f>
        <v/>
      </c>
      <c r="C3354" s="176"/>
      <c r="D3354" s="172"/>
      <c r="E3354" s="173"/>
      <c r="F3354" s="174"/>
      <c r="G3354" s="175"/>
      <c r="H3354" s="175"/>
      <c r="I3354" s="334">
        <f t="shared" si="53"/>
        <v>0</v>
      </c>
      <c r="J3354" s="417"/>
      <c r="K3354" s="332">
        <f>IFERROR(SUM(C3354/'Transfers of Funds'!$F$57),0)</f>
        <v>0</v>
      </c>
      <c r="L3354" s="44"/>
      <c r="M3354" s="45" t="s">
        <v>162</v>
      </c>
    </row>
    <row r="3355" spans="2:13">
      <c r="B3355" s="308" t="str">
        <f>IF(A3355="","",VLOOKUP(A3355,'Project Budget vs Exp'!$B$9:$G$52,2,FALSE))</f>
        <v/>
      </c>
      <c r="C3355" s="176"/>
      <c r="D3355" s="172"/>
      <c r="E3355" s="173"/>
      <c r="F3355" s="174"/>
      <c r="G3355" s="175"/>
      <c r="H3355" s="175"/>
      <c r="I3355" s="334">
        <f t="shared" si="53"/>
        <v>0</v>
      </c>
      <c r="J3355" s="417"/>
      <c r="K3355" s="332">
        <f>IFERROR(SUM(C3355/'Transfers of Funds'!$F$57),0)</f>
        <v>0</v>
      </c>
      <c r="L3355" s="44"/>
      <c r="M3355" s="45" t="s">
        <v>162</v>
      </c>
    </row>
    <row r="3356" spans="2:13">
      <c r="B3356" s="308" t="str">
        <f>IF(A3356="","",VLOOKUP(A3356,'Project Budget vs Exp'!$B$9:$G$52,2,FALSE))</f>
        <v/>
      </c>
      <c r="C3356" s="176"/>
      <c r="D3356" s="172"/>
      <c r="E3356" s="173"/>
      <c r="F3356" s="174"/>
      <c r="G3356" s="175"/>
      <c r="H3356" s="175"/>
      <c r="I3356" s="334">
        <f t="shared" si="53"/>
        <v>0</v>
      </c>
      <c r="J3356" s="417"/>
      <c r="K3356" s="332">
        <f>IFERROR(SUM(C3356/'Transfers of Funds'!$F$57),0)</f>
        <v>0</v>
      </c>
      <c r="L3356" s="44"/>
      <c r="M3356" s="45" t="s">
        <v>162</v>
      </c>
    </row>
    <row r="3357" spans="2:13">
      <c r="B3357" s="308" t="str">
        <f>IF(A3357="","",VLOOKUP(A3357,'Project Budget vs Exp'!$B$9:$G$52,2,FALSE))</f>
        <v/>
      </c>
      <c r="C3357" s="176"/>
      <c r="D3357" s="172"/>
      <c r="E3357" s="173"/>
      <c r="F3357" s="174"/>
      <c r="G3357" s="175"/>
      <c r="H3357" s="175"/>
      <c r="I3357" s="334">
        <f t="shared" si="53"/>
        <v>0</v>
      </c>
      <c r="J3357" s="417"/>
      <c r="K3357" s="332">
        <f>IFERROR(SUM(C3357/'Transfers of Funds'!$F$57),0)</f>
        <v>0</v>
      </c>
      <c r="L3357" s="44"/>
      <c r="M3357" s="45" t="s">
        <v>162</v>
      </c>
    </row>
    <row r="3358" spans="2:13">
      <c r="B3358" s="308" t="str">
        <f>IF(A3358="","",VLOOKUP(A3358,'Project Budget vs Exp'!$B$9:$G$52,2,FALSE))</f>
        <v/>
      </c>
      <c r="C3358" s="176"/>
      <c r="D3358" s="172"/>
      <c r="E3358" s="173"/>
      <c r="F3358" s="174"/>
      <c r="G3358" s="175"/>
      <c r="H3358" s="175"/>
      <c r="I3358" s="334">
        <f t="shared" si="53"/>
        <v>0</v>
      </c>
      <c r="J3358" s="417"/>
      <c r="K3358" s="332">
        <f>IFERROR(SUM(C3358/'Transfers of Funds'!$F$57),0)</f>
        <v>0</v>
      </c>
      <c r="L3358" s="44"/>
      <c r="M3358" s="45" t="s">
        <v>162</v>
      </c>
    </row>
    <row r="3359" spans="2:13">
      <c r="B3359" s="308" t="str">
        <f>IF(A3359="","",VLOOKUP(A3359,'Project Budget vs Exp'!$B$9:$G$52,2,FALSE))</f>
        <v/>
      </c>
      <c r="C3359" s="176"/>
      <c r="D3359" s="172"/>
      <c r="E3359" s="173"/>
      <c r="F3359" s="174"/>
      <c r="G3359" s="175"/>
      <c r="H3359" s="175"/>
      <c r="I3359" s="334">
        <f t="shared" si="53"/>
        <v>0</v>
      </c>
      <c r="J3359" s="417"/>
      <c r="K3359" s="332">
        <f>IFERROR(SUM(C3359/'Transfers of Funds'!$F$57),0)</f>
        <v>0</v>
      </c>
      <c r="L3359" s="44"/>
      <c r="M3359" s="45" t="s">
        <v>162</v>
      </c>
    </row>
    <row r="3360" spans="2:13">
      <c r="B3360" s="308" t="str">
        <f>IF(A3360="","",VLOOKUP(A3360,'Project Budget vs Exp'!$B$9:$G$52,2,FALSE))</f>
        <v/>
      </c>
      <c r="C3360" s="176"/>
      <c r="D3360" s="172"/>
      <c r="E3360" s="173"/>
      <c r="F3360" s="174"/>
      <c r="G3360" s="175"/>
      <c r="H3360" s="175"/>
      <c r="I3360" s="334">
        <f t="shared" si="53"/>
        <v>0</v>
      </c>
      <c r="J3360" s="417"/>
      <c r="K3360" s="332">
        <f>IFERROR(SUM(C3360/'Transfers of Funds'!$F$57),0)</f>
        <v>0</v>
      </c>
      <c r="L3360" s="44"/>
      <c r="M3360" s="45" t="s">
        <v>162</v>
      </c>
    </row>
    <row r="3361" spans="2:13">
      <c r="B3361" s="308" t="str">
        <f>IF(A3361="","",VLOOKUP(A3361,'Project Budget vs Exp'!$B$9:$G$52,2,FALSE))</f>
        <v/>
      </c>
      <c r="C3361" s="176"/>
      <c r="D3361" s="172"/>
      <c r="E3361" s="173"/>
      <c r="F3361" s="174"/>
      <c r="G3361" s="175"/>
      <c r="H3361" s="175"/>
      <c r="I3361" s="334">
        <f t="shared" si="53"/>
        <v>0</v>
      </c>
      <c r="J3361" s="417"/>
      <c r="K3361" s="332">
        <f>IFERROR(SUM(C3361/'Transfers of Funds'!$F$57),0)</f>
        <v>0</v>
      </c>
      <c r="L3361" s="44"/>
      <c r="M3361" s="45" t="s">
        <v>162</v>
      </c>
    </row>
    <row r="3362" spans="2:13">
      <c r="B3362" s="308" t="str">
        <f>IF(A3362="","",VLOOKUP(A3362,'Project Budget vs Exp'!$B$9:$G$52,2,FALSE))</f>
        <v/>
      </c>
      <c r="C3362" s="176"/>
      <c r="D3362" s="172"/>
      <c r="E3362" s="173"/>
      <c r="F3362" s="174"/>
      <c r="G3362" s="175"/>
      <c r="H3362" s="175"/>
      <c r="I3362" s="334">
        <f t="shared" si="53"/>
        <v>0</v>
      </c>
      <c r="J3362" s="417"/>
      <c r="K3362" s="332">
        <f>IFERROR(SUM(C3362/'Transfers of Funds'!$F$57),0)</f>
        <v>0</v>
      </c>
      <c r="L3362" s="44"/>
      <c r="M3362" s="45" t="s">
        <v>162</v>
      </c>
    </row>
    <row r="3363" spans="2:13">
      <c r="B3363" s="308" t="str">
        <f>IF(A3363="","",VLOOKUP(A3363,'Project Budget vs Exp'!$B$9:$G$52,2,FALSE))</f>
        <v/>
      </c>
      <c r="C3363" s="176"/>
      <c r="D3363" s="172"/>
      <c r="E3363" s="173"/>
      <c r="F3363" s="174"/>
      <c r="G3363" s="175"/>
      <c r="H3363" s="175"/>
      <c r="I3363" s="334">
        <f t="shared" si="53"/>
        <v>0</v>
      </c>
      <c r="J3363" s="417"/>
      <c r="K3363" s="332">
        <f>IFERROR(SUM(C3363/'Transfers of Funds'!$F$57),0)</f>
        <v>0</v>
      </c>
      <c r="L3363" s="44"/>
      <c r="M3363" s="45" t="s">
        <v>162</v>
      </c>
    </row>
    <row r="3364" spans="2:13">
      <c r="B3364" s="308" t="str">
        <f>IF(A3364="","",VLOOKUP(A3364,'Project Budget vs Exp'!$B$9:$G$52,2,FALSE))</f>
        <v/>
      </c>
      <c r="C3364" s="176"/>
      <c r="D3364" s="172"/>
      <c r="E3364" s="173"/>
      <c r="F3364" s="174"/>
      <c r="G3364" s="175"/>
      <c r="H3364" s="175"/>
      <c r="I3364" s="334">
        <f t="shared" si="53"/>
        <v>0</v>
      </c>
      <c r="J3364" s="417"/>
      <c r="K3364" s="332">
        <f>IFERROR(SUM(C3364/'Transfers of Funds'!$F$57),0)</f>
        <v>0</v>
      </c>
      <c r="L3364" s="44"/>
      <c r="M3364" s="45" t="s">
        <v>162</v>
      </c>
    </row>
    <row r="3365" spans="2:13">
      <c r="B3365" s="308" t="str">
        <f>IF(A3365="","",VLOOKUP(A3365,'Project Budget vs Exp'!$B$9:$G$52,2,FALSE))</f>
        <v/>
      </c>
      <c r="C3365" s="176"/>
      <c r="D3365" s="172"/>
      <c r="E3365" s="173"/>
      <c r="F3365" s="174"/>
      <c r="G3365" s="175"/>
      <c r="H3365" s="175"/>
      <c r="I3365" s="334">
        <f t="shared" si="53"/>
        <v>0</v>
      </c>
      <c r="J3365" s="417"/>
      <c r="K3365" s="332">
        <f>IFERROR(SUM(C3365/'Transfers of Funds'!$F$57),0)</f>
        <v>0</v>
      </c>
      <c r="L3365" s="44"/>
      <c r="M3365" s="45" t="s">
        <v>162</v>
      </c>
    </row>
    <row r="3366" spans="2:13">
      <c r="B3366" s="308" t="str">
        <f>IF(A3366="","",VLOOKUP(A3366,'Project Budget vs Exp'!$B$9:$G$52,2,FALSE))</f>
        <v/>
      </c>
      <c r="C3366" s="176"/>
      <c r="D3366" s="172"/>
      <c r="E3366" s="173"/>
      <c r="F3366" s="174"/>
      <c r="G3366" s="175"/>
      <c r="H3366" s="175"/>
      <c r="I3366" s="334">
        <f t="shared" si="53"/>
        <v>0</v>
      </c>
      <c r="J3366" s="417"/>
      <c r="K3366" s="332">
        <f>IFERROR(SUM(C3366/'Transfers of Funds'!$F$57),0)</f>
        <v>0</v>
      </c>
      <c r="L3366" s="44"/>
      <c r="M3366" s="45" t="s">
        <v>162</v>
      </c>
    </row>
    <row r="3367" spans="2:13">
      <c r="B3367" s="308" t="str">
        <f>IF(A3367="","",VLOOKUP(A3367,'Project Budget vs Exp'!$B$9:$G$52,2,FALSE))</f>
        <v/>
      </c>
      <c r="C3367" s="176"/>
      <c r="D3367" s="172"/>
      <c r="E3367" s="173"/>
      <c r="F3367" s="174"/>
      <c r="G3367" s="175"/>
      <c r="H3367" s="175"/>
      <c r="I3367" s="334">
        <f t="shared" si="53"/>
        <v>0</v>
      </c>
      <c r="J3367" s="417"/>
      <c r="K3367" s="332">
        <f>IFERROR(SUM(C3367/'Transfers of Funds'!$F$57),0)</f>
        <v>0</v>
      </c>
      <c r="L3367" s="44"/>
      <c r="M3367" s="45" t="s">
        <v>162</v>
      </c>
    </row>
    <row r="3368" spans="2:13">
      <c r="B3368" s="308" t="str">
        <f>IF(A3368="","",VLOOKUP(A3368,'Project Budget vs Exp'!$B$9:$G$52,2,FALSE))</f>
        <v/>
      </c>
      <c r="C3368" s="176"/>
      <c r="D3368" s="172"/>
      <c r="E3368" s="173"/>
      <c r="F3368" s="174"/>
      <c r="G3368" s="175"/>
      <c r="H3368" s="175"/>
      <c r="I3368" s="334">
        <f t="shared" si="53"/>
        <v>0</v>
      </c>
      <c r="J3368" s="417"/>
      <c r="K3368" s="332">
        <f>IFERROR(SUM(C3368/'Transfers of Funds'!$F$57),0)</f>
        <v>0</v>
      </c>
      <c r="L3368" s="44"/>
      <c r="M3368" s="45" t="s">
        <v>162</v>
      </c>
    </row>
    <row r="3369" spans="2:13">
      <c r="B3369" s="308" t="str">
        <f>IF(A3369="","",VLOOKUP(A3369,'Project Budget vs Exp'!$B$9:$G$52,2,FALSE))</f>
        <v/>
      </c>
      <c r="C3369" s="176"/>
      <c r="D3369" s="172"/>
      <c r="E3369" s="173"/>
      <c r="F3369" s="174"/>
      <c r="G3369" s="175"/>
      <c r="H3369" s="175"/>
      <c r="I3369" s="334">
        <f t="shared" si="53"/>
        <v>0</v>
      </c>
      <c r="J3369" s="417"/>
      <c r="K3369" s="332">
        <f>IFERROR(SUM(C3369/'Transfers of Funds'!$F$57),0)</f>
        <v>0</v>
      </c>
      <c r="L3369" s="44"/>
      <c r="M3369" s="45" t="s">
        <v>162</v>
      </c>
    </row>
    <row r="3370" spans="2:13">
      <c r="B3370" s="308" t="str">
        <f>IF(A3370="","",VLOOKUP(A3370,'Project Budget vs Exp'!$B$9:$G$52,2,FALSE))</f>
        <v/>
      </c>
      <c r="C3370" s="176"/>
      <c r="D3370" s="172"/>
      <c r="E3370" s="173"/>
      <c r="F3370" s="174"/>
      <c r="G3370" s="175"/>
      <c r="H3370" s="175"/>
      <c r="I3370" s="334">
        <f t="shared" si="53"/>
        <v>0</v>
      </c>
      <c r="J3370" s="417"/>
      <c r="K3370" s="332">
        <f>IFERROR(SUM(C3370/'Transfers of Funds'!$F$57),0)</f>
        <v>0</v>
      </c>
      <c r="L3370" s="44"/>
      <c r="M3370" s="45" t="s">
        <v>162</v>
      </c>
    </row>
    <row r="3371" spans="2:13">
      <c r="B3371" s="308" t="str">
        <f>IF(A3371="","",VLOOKUP(A3371,'Project Budget vs Exp'!$B$9:$G$52,2,FALSE))</f>
        <v/>
      </c>
      <c r="C3371" s="176"/>
      <c r="D3371" s="172"/>
      <c r="E3371" s="173"/>
      <c r="F3371" s="174"/>
      <c r="G3371" s="175"/>
      <c r="H3371" s="175"/>
      <c r="I3371" s="334">
        <f t="shared" si="53"/>
        <v>0</v>
      </c>
      <c r="J3371" s="417"/>
      <c r="K3371" s="332">
        <f>IFERROR(SUM(C3371/'Transfers of Funds'!$F$57),0)</f>
        <v>0</v>
      </c>
      <c r="L3371" s="44"/>
      <c r="M3371" s="45" t="s">
        <v>162</v>
      </c>
    </row>
    <row r="3372" spans="2:13">
      <c r="B3372" s="308" t="str">
        <f>IF(A3372="","",VLOOKUP(A3372,'Project Budget vs Exp'!$B$9:$G$52,2,FALSE))</f>
        <v/>
      </c>
      <c r="C3372" s="176"/>
      <c r="D3372" s="172"/>
      <c r="E3372" s="173"/>
      <c r="F3372" s="174"/>
      <c r="G3372" s="175"/>
      <c r="H3372" s="175"/>
      <c r="I3372" s="334">
        <f t="shared" si="53"/>
        <v>0</v>
      </c>
      <c r="J3372" s="417"/>
      <c r="K3372" s="332">
        <f>IFERROR(SUM(C3372/'Transfers of Funds'!$F$57),0)</f>
        <v>0</v>
      </c>
      <c r="L3372" s="44"/>
      <c r="M3372" s="45" t="s">
        <v>162</v>
      </c>
    </row>
    <row r="3373" spans="2:13">
      <c r="B3373" s="308" t="str">
        <f>IF(A3373="","",VLOOKUP(A3373,'Project Budget vs Exp'!$B$9:$G$52,2,FALSE))</f>
        <v/>
      </c>
      <c r="C3373" s="176"/>
      <c r="D3373" s="172"/>
      <c r="E3373" s="173"/>
      <c r="F3373" s="174"/>
      <c r="G3373" s="175"/>
      <c r="H3373" s="175"/>
      <c r="I3373" s="334">
        <f t="shared" si="53"/>
        <v>0</v>
      </c>
      <c r="J3373" s="417"/>
      <c r="K3373" s="332">
        <f>IFERROR(SUM(C3373/'Transfers of Funds'!$F$57),0)</f>
        <v>0</v>
      </c>
      <c r="L3373" s="44"/>
      <c r="M3373" s="45" t="s">
        <v>162</v>
      </c>
    </row>
    <row r="3374" spans="2:13">
      <c r="B3374" s="308" t="str">
        <f>IF(A3374="","",VLOOKUP(A3374,'Project Budget vs Exp'!$B$9:$G$52,2,FALSE))</f>
        <v/>
      </c>
      <c r="C3374" s="176"/>
      <c r="D3374" s="172"/>
      <c r="E3374" s="173"/>
      <c r="F3374" s="174"/>
      <c r="G3374" s="175"/>
      <c r="H3374" s="175"/>
      <c r="I3374" s="334">
        <f t="shared" si="53"/>
        <v>0</v>
      </c>
      <c r="J3374" s="417"/>
      <c r="K3374" s="332">
        <f>IFERROR(SUM(C3374/'Transfers of Funds'!$F$57),0)</f>
        <v>0</v>
      </c>
      <c r="L3374" s="44"/>
      <c r="M3374" s="45" t="s">
        <v>162</v>
      </c>
    </row>
    <row r="3375" spans="2:13">
      <c r="B3375" s="308" t="str">
        <f>IF(A3375="","",VLOOKUP(A3375,'Project Budget vs Exp'!$B$9:$G$52,2,FALSE))</f>
        <v/>
      </c>
      <c r="C3375" s="176"/>
      <c r="D3375" s="172"/>
      <c r="E3375" s="173"/>
      <c r="F3375" s="174"/>
      <c r="G3375" s="175"/>
      <c r="H3375" s="175"/>
      <c r="I3375" s="334">
        <f t="shared" si="53"/>
        <v>0</v>
      </c>
      <c r="J3375" s="417"/>
      <c r="K3375" s="332">
        <f>IFERROR(SUM(C3375/'Transfers of Funds'!$F$57),0)</f>
        <v>0</v>
      </c>
      <c r="L3375" s="44"/>
      <c r="M3375" s="45" t="s">
        <v>162</v>
      </c>
    </row>
    <row r="3376" spans="2:13">
      <c r="B3376" s="308" t="str">
        <f>IF(A3376="","",VLOOKUP(A3376,'Project Budget vs Exp'!$B$9:$G$52,2,FALSE))</f>
        <v/>
      </c>
      <c r="C3376" s="176"/>
      <c r="D3376" s="172"/>
      <c r="E3376" s="173"/>
      <c r="F3376" s="174"/>
      <c r="G3376" s="175"/>
      <c r="H3376" s="175"/>
      <c r="I3376" s="334">
        <f t="shared" si="53"/>
        <v>0</v>
      </c>
      <c r="J3376" s="417"/>
      <c r="K3376" s="332">
        <f>IFERROR(SUM(C3376/'Transfers of Funds'!$F$57),0)</f>
        <v>0</v>
      </c>
      <c r="L3376" s="44"/>
      <c r="M3376" s="45" t="s">
        <v>162</v>
      </c>
    </row>
    <row r="3377" spans="2:13">
      <c r="B3377" s="308" t="str">
        <f>IF(A3377="","",VLOOKUP(A3377,'Project Budget vs Exp'!$B$9:$G$52,2,FALSE))</f>
        <v/>
      </c>
      <c r="C3377" s="176"/>
      <c r="D3377" s="172"/>
      <c r="E3377" s="173"/>
      <c r="F3377" s="174"/>
      <c r="G3377" s="175"/>
      <c r="H3377" s="175"/>
      <c r="I3377" s="334">
        <f t="shared" si="53"/>
        <v>0</v>
      </c>
      <c r="J3377" s="417"/>
      <c r="K3377" s="332">
        <f>IFERROR(SUM(C3377/'Transfers of Funds'!$F$57),0)</f>
        <v>0</v>
      </c>
      <c r="L3377" s="44"/>
      <c r="M3377" s="45" t="s">
        <v>162</v>
      </c>
    </row>
    <row r="3378" spans="2:13">
      <c r="B3378" s="308" t="str">
        <f>IF(A3378="","",VLOOKUP(A3378,'Project Budget vs Exp'!$B$9:$G$52,2,FALSE))</f>
        <v/>
      </c>
      <c r="C3378" s="176"/>
      <c r="D3378" s="172"/>
      <c r="E3378" s="173"/>
      <c r="F3378" s="174"/>
      <c r="G3378" s="175"/>
      <c r="H3378" s="175"/>
      <c r="I3378" s="334">
        <f t="shared" si="53"/>
        <v>0</v>
      </c>
      <c r="J3378" s="417"/>
      <c r="K3378" s="332">
        <f>IFERROR(SUM(C3378/'Transfers of Funds'!$F$57),0)</f>
        <v>0</v>
      </c>
      <c r="L3378" s="44"/>
      <c r="M3378" s="45" t="s">
        <v>162</v>
      </c>
    </row>
    <row r="3379" spans="2:13">
      <c r="B3379" s="308" t="str">
        <f>IF(A3379="","",VLOOKUP(A3379,'Project Budget vs Exp'!$B$9:$G$52,2,FALSE))</f>
        <v/>
      </c>
      <c r="C3379" s="176"/>
      <c r="D3379" s="172"/>
      <c r="E3379" s="173"/>
      <c r="F3379" s="174"/>
      <c r="G3379" s="175"/>
      <c r="H3379" s="175"/>
      <c r="I3379" s="334">
        <f t="shared" si="53"/>
        <v>0</v>
      </c>
      <c r="J3379" s="417"/>
      <c r="K3379" s="332">
        <f>IFERROR(SUM(C3379/'Transfers of Funds'!$F$57),0)</f>
        <v>0</v>
      </c>
      <c r="L3379" s="44"/>
      <c r="M3379" s="45" t="s">
        <v>162</v>
      </c>
    </row>
    <row r="3380" spans="2:13">
      <c r="B3380" s="308" t="str">
        <f>IF(A3380="","",VLOOKUP(A3380,'Project Budget vs Exp'!$B$9:$G$52,2,FALSE))</f>
        <v/>
      </c>
      <c r="C3380" s="176"/>
      <c r="D3380" s="172"/>
      <c r="E3380" s="173"/>
      <c r="F3380" s="174"/>
      <c r="G3380" s="175"/>
      <c r="H3380" s="175"/>
      <c r="I3380" s="334">
        <f t="shared" si="53"/>
        <v>0</v>
      </c>
      <c r="J3380" s="417"/>
      <c r="K3380" s="332">
        <f>IFERROR(SUM(C3380/'Transfers of Funds'!$F$57),0)</f>
        <v>0</v>
      </c>
      <c r="L3380" s="44"/>
      <c r="M3380" s="45" t="s">
        <v>162</v>
      </c>
    </row>
    <row r="3381" spans="2:13">
      <c r="B3381" s="308" t="str">
        <f>IF(A3381="","",VLOOKUP(A3381,'Project Budget vs Exp'!$B$9:$G$52,2,FALSE))</f>
        <v/>
      </c>
      <c r="C3381" s="176"/>
      <c r="D3381" s="172"/>
      <c r="E3381" s="173"/>
      <c r="F3381" s="174"/>
      <c r="G3381" s="175"/>
      <c r="H3381" s="175"/>
      <c r="I3381" s="334">
        <f t="shared" si="53"/>
        <v>0</v>
      </c>
      <c r="J3381" s="417"/>
      <c r="K3381" s="332">
        <f>IFERROR(SUM(C3381/'Transfers of Funds'!$F$57),0)</f>
        <v>0</v>
      </c>
      <c r="L3381" s="44"/>
      <c r="M3381" s="45" t="s">
        <v>162</v>
      </c>
    </row>
    <row r="3382" spans="2:13">
      <c r="B3382" s="308" t="str">
        <f>IF(A3382="","",VLOOKUP(A3382,'Project Budget vs Exp'!$B$9:$G$52,2,FALSE))</f>
        <v/>
      </c>
      <c r="C3382" s="176"/>
      <c r="D3382" s="172"/>
      <c r="E3382" s="173"/>
      <c r="F3382" s="174"/>
      <c r="G3382" s="175"/>
      <c r="H3382" s="175"/>
      <c r="I3382" s="334">
        <f t="shared" si="53"/>
        <v>0</v>
      </c>
      <c r="J3382" s="417"/>
      <c r="K3382" s="332">
        <f>IFERROR(SUM(C3382/'Transfers of Funds'!$F$57),0)</f>
        <v>0</v>
      </c>
      <c r="L3382" s="44"/>
      <c r="M3382" s="45" t="s">
        <v>162</v>
      </c>
    </row>
    <row r="3383" spans="2:13">
      <c r="B3383" s="308" t="str">
        <f>IF(A3383="","",VLOOKUP(A3383,'Project Budget vs Exp'!$B$9:$G$52,2,FALSE))</f>
        <v/>
      </c>
      <c r="C3383" s="176"/>
      <c r="D3383" s="172"/>
      <c r="E3383" s="173"/>
      <c r="F3383" s="174"/>
      <c r="G3383" s="175"/>
      <c r="H3383" s="175"/>
      <c r="I3383" s="334">
        <f t="shared" si="53"/>
        <v>0</v>
      </c>
      <c r="J3383" s="417"/>
      <c r="K3383" s="332">
        <f>IFERROR(SUM(C3383/'Transfers of Funds'!$F$57),0)</f>
        <v>0</v>
      </c>
      <c r="L3383" s="44"/>
      <c r="M3383" s="45" t="s">
        <v>162</v>
      </c>
    </row>
    <row r="3384" spans="2:13">
      <c r="B3384" s="308" t="str">
        <f>IF(A3384="","",VLOOKUP(A3384,'Project Budget vs Exp'!$B$9:$G$52,2,FALSE))</f>
        <v/>
      </c>
      <c r="C3384" s="176"/>
      <c r="D3384" s="172"/>
      <c r="E3384" s="173"/>
      <c r="F3384" s="174"/>
      <c r="G3384" s="175"/>
      <c r="H3384" s="175"/>
      <c r="I3384" s="334">
        <f t="shared" si="53"/>
        <v>0</v>
      </c>
      <c r="J3384" s="417"/>
      <c r="K3384" s="332">
        <f>IFERROR(SUM(C3384/'Transfers of Funds'!$F$57),0)</f>
        <v>0</v>
      </c>
      <c r="L3384" s="44"/>
      <c r="M3384" s="45" t="s">
        <v>162</v>
      </c>
    </row>
    <row r="3385" spans="2:13">
      <c r="B3385" s="308" t="str">
        <f>IF(A3385="","",VLOOKUP(A3385,'Project Budget vs Exp'!$B$9:$G$52,2,FALSE))</f>
        <v/>
      </c>
      <c r="C3385" s="176"/>
      <c r="D3385" s="172"/>
      <c r="E3385" s="173"/>
      <c r="F3385" s="174"/>
      <c r="G3385" s="175"/>
      <c r="H3385" s="175"/>
      <c r="I3385" s="334">
        <f t="shared" si="53"/>
        <v>0</v>
      </c>
      <c r="J3385" s="417"/>
      <c r="K3385" s="332">
        <f>IFERROR(SUM(C3385/'Transfers of Funds'!$F$57),0)</f>
        <v>0</v>
      </c>
      <c r="L3385" s="44"/>
      <c r="M3385" s="45" t="s">
        <v>162</v>
      </c>
    </row>
    <row r="3386" spans="2:13">
      <c r="B3386" s="308" t="str">
        <f>IF(A3386="","",VLOOKUP(A3386,'Project Budget vs Exp'!$B$9:$G$52,2,FALSE))</f>
        <v/>
      </c>
      <c r="C3386" s="176"/>
      <c r="D3386" s="172"/>
      <c r="E3386" s="173"/>
      <c r="F3386" s="174"/>
      <c r="G3386" s="175"/>
      <c r="H3386" s="175"/>
      <c r="I3386" s="334">
        <f t="shared" si="53"/>
        <v>0</v>
      </c>
      <c r="J3386" s="417"/>
      <c r="K3386" s="332">
        <f>IFERROR(SUM(C3386/'Transfers of Funds'!$F$57),0)</f>
        <v>0</v>
      </c>
      <c r="L3386" s="44"/>
      <c r="M3386" s="45" t="s">
        <v>162</v>
      </c>
    </row>
    <row r="3387" spans="2:13">
      <c r="B3387" s="308" t="str">
        <f>IF(A3387="","",VLOOKUP(A3387,'Project Budget vs Exp'!$B$9:$G$52,2,FALSE))</f>
        <v/>
      </c>
      <c r="C3387" s="176"/>
      <c r="D3387" s="172"/>
      <c r="E3387" s="173"/>
      <c r="F3387" s="174"/>
      <c r="G3387" s="175"/>
      <c r="H3387" s="175"/>
      <c r="I3387" s="334">
        <f t="shared" si="53"/>
        <v>0</v>
      </c>
      <c r="J3387" s="417"/>
      <c r="K3387" s="332">
        <f>IFERROR(SUM(C3387/'Transfers of Funds'!$F$57),0)</f>
        <v>0</v>
      </c>
      <c r="L3387" s="44"/>
      <c r="M3387" s="45" t="s">
        <v>162</v>
      </c>
    </row>
    <row r="3388" spans="2:13">
      <c r="B3388" s="308" t="str">
        <f>IF(A3388="","",VLOOKUP(A3388,'Project Budget vs Exp'!$B$9:$G$52,2,FALSE))</f>
        <v/>
      </c>
      <c r="C3388" s="176"/>
      <c r="D3388" s="172"/>
      <c r="E3388" s="173"/>
      <c r="F3388" s="174"/>
      <c r="G3388" s="175"/>
      <c r="H3388" s="175"/>
      <c r="I3388" s="334">
        <f t="shared" si="53"/>
        <v>0</v>
      </c>
      <c r="J3388" s="417"/>
      <c r="K3388" s="332">
        <f>IFERROR(SUM(C3388/'Transfers of Funds'!$F$57),0)</f>
        <v>0</v>
      </c>
      <c r="L3388" s="44"/>
      <c r="M3388" s="45" t="s">
        <v>162</v>
      </c>
    </row>
    <row r="3389" spans="2:13">
      <c r="B3389" s="308" t="str">
        <f>IF(A3389="","",VLOOKUP(A3389,'Project Budget vs Exp'!$B$9:$G$52,2,FALSE))</f>
        <v/>
      </c>
      <c r="C3389" s="176"/>
      <c r="D3389" s="172"/>
      <c r="E3389" s="173"/>
      <c r="F3389" s="174"/>
      <c r="G3389" s="175"/>
      <c r="H3389" s="175"/>
      <c r="I3389" s="334">
        <f t="shared" si="53"/>
        <v>0</v>
      </c>
      <c r="J3389" s="417"/>
      <c r="K3389" s="332">
        <f>IFERROR(SUM(C3389/'Transfers of Funds'!$F$57),0)</f>
        <v>0</v>
      </c>
      <c r="L3389" s="44"/>
      <c r="M3389" s="45" t="s">
        <v>162</v>
      </c>
    </row>
    <row r="3390" spans="2:13">
      <c r="B3390" s="308" t="str">
        <f>IF(A3390="","",VLOOKUP(A3390,'Project Budget vs Exp'!$B$9:$G$52,2,FALSE))</f>
        <v/>
      </c>
      <c r="C3390" s="176"/>
      <c r="D3390" s="172"/>
      <c r="E3390" s="173"/>
      <c r="F3390" s="174"/>
      <c r="G3390" s="175"/>
      <c r="H3390" s="175"/>
      <c r="I3390" s="334">
        <f t="shared" si="53"/>
        <v>0</v>
      </c>
      <c r="J3390" s="417"/>
      <c r="K3390" s="332">
        <f>IFERROR(SUM(C3390/'Transfers of Funds'!$F$57),0)</f>
        <v>0</v>
      </c>
      <c r="L3390" s="44"/>
      <c r="M3390" s="45" t="s">
        <v>162</v>
      </c>
    </row>
    <row r="3391" spans="2:13">
      <c r="B3391" s="308" t="str">
        <f>IF(A3391="","",VLOOKUP(A3391,'Project Budget vs Exp'!$B$9:$G$52,2,FALSE))</f>
        <v/>
      </c>
      <c r="C3391" s="176"/>
      <c r="D3391" s="172"/>
      <c r="E3391" s="173"/>
      <c r="F3391" s="174"/>
      <c r="G3391" s="175"/>
      <c r="H3391" s="175"/>
      <c r="I3391" s="334">
        <f t="shared" si="53"/>
        <v>0</v>
      </c>
      <c r="J3391" s="417"/>
      <c r="K3391" s="332">
        <f>IFERROR(SUM(C3391/'Transfers of Funds'!$F$57),0)</f>
        <v>0</v>
      </c>
      <c r="L3391" s="44"/>
      <c r="M3391" s="45" t="s">
        <v>162</v>
      </c>
    </row>
    <row r="3392" spans="2:13">
      <c r="B3392" s="308" t="str">
        <f>IF(A3392="","",VLOOKUP(A3392,'Project Budget vs Exp'!$B$9:$G$52,2,FALSE))</f>
        <v/>
      </c>
      <c r="C3392" s="176"/>
      <c r="D3392" s="172"/>
      <c r="E3392" s="173"/>
      <c r="F3392" s="174"/>
      <c r="G3392" s="175"/>
      <c r="H3392" s="175"/>
      <c r="I3392" s="334">
        <f t="shared" si="53"/>
        <v>0</v>
      </c>
      <c r="J3392" s="417"/>
      <c r="K3392" s="332">
        <f>IFERROR(SUM(C3392/'Transfers of Funds'!$F$57),0)</f>
        <v>0</v>
      </c>
      <c r="L3392" s="44"/>
      <c r="M3392" s="45" t="s">
        <v>162</v>
      </c>
    </row>
    <row r="3393" spans="2:13">
      <c r="B3393" s="308" t="str">
        <f>IF(A3393="","",VLOOKUP(A3393,'Project Budget vs Exp'!$B$9:$G$52,2,FALSE))</f>
        <v/>
      </c>
      <c r="C3393" s="176"/>
      <c r="D3393" s="172"/>
      <c r="E3393" s="173"/>
      <c r="F3393" s="174"/>
      <c r="G3393" s="175"/>
      <c r="H3393" s="175"/>
      <c r="I3393" s="334">
        <f t="shared" si="53"/>
        <v>0</v>
      </c>
      <c r="J3393" s="417"/>
      <c r="K3393" s="332">
        <f>IFERROR(SUM(C3393/'Transfers of Funds'!$F$57),0)</f>
        <v>0</v>
      </c>
      <c r="L3393" s="44"/>
      <c r="M3393" s="45" t="s">
        <v>162</v>
      </c>
    </row>
    <row r="3394" spans="2:13">
      <c r="B3394" s="308" t="str">
        <f>IF(A3394="","",VLOOKUP(A3394,'Project Budget vs Exp'!$B$9:$G$52,2,FALSE))</f>
        <v/>
      </c>
      <c r="C3394" s="176"/>
      <c r="D3394" s="172"/>
      <c r="E3394" s="173"/>
      <c r="F3394" s="174"/>
      <c r="G3394" s="175"/>
      <c r="H3394" s="175"/>
      <c r="I3394" s="334">
        <f t="shared" si="53"/>
        <v>0</v>
      </c>
      <c r="J3394" s="417"/>
      <c r="K3394" s="332">
        <f>IFERROR(SUM(C3394/'Transfers of Funds'!$F$57),0)</f>
        <v>0</v>
      </c>
      <c r="L3394" s="44"/>
      <c r="M3394" s="45" t="s">
        <v>162</v>
      </c>
    </row>
    <row r="3395" spans="2:13">
      <c r="B3395" s="308" t="str">
        <f>IF(A3395="","",VLOOKUP(A3395,'Project Budget vs Exp'!$B$9:$G$52,2,FALSE))</f>
        <v/>
      </c>
      <c r="C3395" s="176"/>
      <c r="D3395" s="172"/>
      <c r="E3395" s="173"/>
      <c r="F3395" s="174"/>
      <c r="G3395" s="175"/>
      <c r="H3395" s="175"/>
      <c r="I3395" s="334">
        <f t="shared" si="53"/>
        <v>0</v>
      </c>
      <c r="J3395" s="417"/>
      <c r="K3395" s="332">
        <f>IFERROR(SUM(C3395/'Transfers of Funds'!$F$57),0)</f>
        <v>0</v>
      </c>
      <c r="L3395" s="44"/>
      <c r="M3395" s="45" t="s">
        <v>162</v>
      </c>
    </row>
    <row r="3396" spans="2:13">
      <c r="B3396" s="308" t="str">
        <f>IF(A3396="","",VLOOKUP(A3396,'Project Budget vs Exp'!$B$9:$G$52,2,FALSE))</f>
        <v/>
      </c>
      <c r="C3396" s="176"/>
      <c r="D3396" s="172"/>
      <c r="E3396" s="173"/>
      <c r="F3396" s="174"/>
      <c r="G3396" s="175"/>
      <c r="H3396" s="175"/>
      <c r="I3396" s="334">
        <f t="shared" si="53"/>
        <v>0</v>
      </c>
      <c r="J3396" s="417"/>
      <c r="K3396" s="332">
        <f>IFERROR(SUM(C3396/'Transfers of Funds'!$F$57),0)</f>
        <v>0</v>
      </c>
      <c r="L3396" s="44"/>
      <c r="M3396" s="45" t="s">
        <v>162</v>
      </c>
    </row>
    <row r="3397" spans="2:13">
      <c r="B3397" s="308" t="str">
        <f>IF(A3397="","",VLOOKUP(A3397,'Project Budget vs Exp'!$B$9:$G$52,2,FALSE))</f>
        <v/>
      </c>
      <c r="C3397" s="176"/>
      <c r="D3397" s="172"/>
      <c r="E3397" s="173"/>
      <c r="F3397" s="174"/>
      <c r="G3397" s="175"/>
      <c r="H3397" s="175"/>
      <c r="I3397" s="334">
        <f t="shared" si="53"/>
        <v>0</v>
      </c>
      <c r="J3397" s="417"/>
      <c r="K3397" s="332">
        <f>IFERROR(SUM(C3397/'Transfers of Funds'!$F$57),0)</f>
        <v>0</v>
      </c>
      <c r="L3397" s="44"/>
      <c r="M3397" s="45" t="s">
        <v>162</v>
      </c>
    </row>
    <row r="3398" spans="2:13">
      <c r="B3398" s="308" t="str">
        <f>IF(A3398="","",VLOOKUP(A3398,'Project Budget vs Exp'!$B$9:$G$52,2,FALSE))</f>
        <v/>
      </c>
      <c r="C3398" s="176"/>
      <c r="D3398" s="172"/>
      <c r="E3398" s="173"/>
      <c r="F3398" s="174"/>
      <c r="G3398" s="175"/>
      <c r="H3398" s="175"/>
      <c r="I3398" s="334">
        <f t="shared" si="53"/>
        <v>0</v>
      </c>
      <c r="J3398" s="417"/>
      <c r="K3398" s="332">
        <f>IFERROR(SUM(C3398/'Transfers of Funds'!$F$57),0)</f>
        <v>0</v>
      </c>
      <c r="L3398" s="44"/>
      <c r="M3398" s="45" t="s">
        <v>162</v>
      </c>
    </row>
    <row r="3399" spans="2:13">
      <c r="B3399" s="308" t="str">
        <f>IF(A3399="","",VLOOKUP(A3399,'Project Budget vs Exp'!$B$9:$G$52,2,FALSE))</f>
        <v/>
      </c>
      <c r="C3399" s="176"/>
      <c r="D3399" s="172"/>
      <c r="E3399" s="173"/>
      <c r="F3399" s="174"/>
      <c r="G3399" s="175"/>
      <c r="H3399" s="175"/>
      <c r="I3399" s="334">
        <f t="shared" si="53"/>
        <v>0</v>
      </c>
      <c r="J3399" s="417"/>
      <c r="K3399" s="332">
        <f>IFERROR(SUM(C3399/'Transfers of Funds'!$F$57),0)</f>
        <v>0</v>
      </c>
      <c r="L3399" s="44"/>
      <c r="M3399" s="45" t="s">
        <v>162</v>
      </c>
    </row>
    <row r="3400" spans="2:13">
      <c r="B3400" s="308" t="str">
        <f>IF(A3400="","",VLOOKUP(A3400,'Project Budget vs Exp'!$B$9:$G$52,2,FALSE))</f>
        <v/>
      </c>
      <c r="C3400" s="176"/>
      <c r="D3400" s="172"/>
      <c r="E3400" s="173"/>
      <c r="F3400" s="174"/>
      <c r="G3400" s="175"/>
      <c r="H3400" s="175"/>
      <c r="I3400" s="334">
        <f t="shared" si="53"/>
        <v>0</v>
      </c>
      <c r="J3400" s="417"/>
      <c r="K3400" s="332">
        <f>IFERROR(SUM(C3400/'Transfers of Funds'!$F$57),0)</f>
        <v>0</v>
      </c>
      <c r="L3400" s="44"/>
      <c r="M3400" s="45" t="s">
        <v>162</v>
      </c>
    </row>
    <row r="3401" spans="2:13">
      <c r="B3401" s="308" t="str">
        <f>IF(A3401="","",VLOOKUP(A3401,'Project Budget vs Exp'!$B$9:$G$52,2,FALSE))</f>
        <v/>
      </c>
      <c r="C3401" s="176"/>
      <c r="D3401" s="172"/>
      <c r="E3401" s="173"/>
      <c r="F3401" s="174"/>
      <c r="G3401" s="175"/>
      <c r="H3401" s="175"/>
      <c r="I3401" s="334">
        <f t="shared" si="53"/>
        <v>0</v>
      </c>
      <c r="J3401" s="417"/>
      <c r="K3401" s="332">
        <f>IFERROR(SUM(C3401/'Transfers of Funds'!$F$57),0)</f>
        <v>0</v>
      </c>
      <c r="L3401" s="44"/>
      <c r="M3401" s="45" t="s">
        <v>162</v>
      </c>
    </row>
    <row r="3402" spans="2:13">
      <c r="B3402" s="308" t="str">
        <f>IF(A3402="","",VLOOKUP(A3402,'Project Budget vs Exp'!$B$9:$G$52,2,FALSE))</f>
        <v/>
      </c>
      <c r="C3402" s="176"/>
      <c r="D3402" s="172"/>
      <c r="E3402" s="173"/>
      <c r="F3402" s="174"/>
      <c r="G3402" s="175"/>
      <c r="H3402" s="175"/>
      <c r="I3402" s="334">
        <f t="shared" si="53"/>
        <v>0</v>
      </c>
      <c r="J3402" s="417"/>
      <c r="K3402" s="332">
        <f>IFERROR(SUM(C3402/'Transfers of Funds'!$F$57),0)</f>
        <v>0</v>
      </c>
      <c r="L3402" s="44"/>
      <c r="M3402" s="45" t="s">
        <v>162</v>
      </c>
    </row>
    <row r="3403" spans="2:13">
      <c r="B3403" s="308" t="str">
        <f>IF(A3403="","",VLOOKUP(A3403,'Project Budget vs Exp'!$B$9:$G$52,2,FALSE))</f>
        <v/>
      </c>
      <c r="C3403" s="176"/>
      <c r="D3403" s="172"/>
      <c r="E3403" s="173"/>
      <c r="F3403" s="174"/>
      <c r="G3403" s="175"/>
      <c r="H3403" s="175"/>
      <c r="I3403" s="334">
        <f t="shared" si="53"/>
        <v>0</v>
      </c>
      <c r="J3403" s="417"/>
      <c r="K3403" s="332">
        <f>IFERROR(SUM(C3403/'Transfers of Funds'!$F$57),0)</f>
        <v>0</v>
      </c>
      <c r="L3403" s="44"/>
      <c r="M3403" s="45" t="s">
        <v>162</v>
      </c>
    </row>
    <row r="3404" spans="2:13">
      <c r="B3404" s="308" t="str">
        <f>IF(A3404="","",VLOOKUP(A3404,'Project Budget vs Exp'!$B$9:$G$52,2,FALSE))</f>
        <v/>
      </c>
      <c r="C3404" s="176"/>
      <c r="D3404" s="172"/>
      <c r="E3404" s="173"/>
      <c r="F3404" s="174"/>
      <c r="G3404" s="175"/>
      <c r="H3404" s="175"/>
      <c r="I3404" s="334">
        <f t="shared" si="53"/>
        <v>0</v>
      </c>
      <c r="J3404" s="417"/>
      <c r="K3404" s="332">
        <f>IFERROR(SUM(C3404/'Transfers of Funds'!$F$57),0)</f>
        <v>0</v>
      </c>
      <c r="L3404" s="44"/>
      <c r="M3404" s="45" t="s">
        <v>162</v>
      </c>
    </row>
    <row r="3405" spans="2:13">
      <c r="B3405" s="308" t="str">
        <f>IF(A3405="","",VLOOKUP(A3405,'Project Budget vs Exp'!$B$9:$G$52,2,FALSE))</f>
        <v/>
      </c>
      <c r="C3405" s="176"/>
      <c r="D3405" s="172"/>
      <c r="E3405" s="173"/>
      <c r="F3405" s="174"/>
      <c r="G3405" s="175"/>
      <c r="H3405" s="175"/>
      <c r="I3405" s="334">
        <f t="shared" si="53"/>
        <v>0</v>
      </c>
      <c r="J3405" s="417"/>
      <c r="K3405" s="332">
        <f>IFERROR(SUM(C3405/'Transfers of Funds'!$F$57),0)</f>
        <v>0</v>
      </c>
      <c r="L3405" s="44"/>
      <c r="M3405" s="45" t="s">
        <v>162</v>
      </c>
    </row>
    <row r="3406" spans="2:13">
      <c r="B3406" s="308" t="str">
        <f>IF(A3406="","",VLOOKUP(A3406,'Project Budget vs Exp'!$B$9:$G$52,2,FALSE))</f>
        <v/>
      </c>
      <c r="C3406" s="176"/>
      <c r="D3406" s="172"/>
      <c r="E3406" s="173"/>
      <c r="F3406" s="174"/>
      <c r="G3406" s="175"/>
      <c r="H3406" s="175"/>
      <c r="I3406" s="334">
        <f t="shared" si="53"/>
        <v>0</v>
      </c>
      <c r="J3406" s="417"/>
      <c r="K3406" s="332">
        <f>IFERROR(SUM(C3406/'Transfers of Funds'!$F$57),0)</f>
        <v>0</v>
      </c>
      <c r="L3406" s="44"/>
      <c r="M3406" s="45" t="s">
        <v>162</v>
      </c>
    </row>
    <row r="3407" spans="2:13">
      <c r="B3407" s="308" t="str">
        <f>IF(A3407="","",VLOOKUP(A3407,'Project Budget vs Exp'!$B$9:$G$52,2,FALSE))</f>
        <v/>
      </c>
      <c r="C3407" s="176"/>
      <c r="D3407" s="172"/>
      <c r="E3407" s="173"/>
      <c r="F3407" s="174"/>
      <c r="G3407" s="175"/>
      <c r="H3407" s="175"/>
      <c r="I3407" s="334">
        <f t="shared" si="53"/>
        <v>0</v>
      </c>
      <c r="J3407" s="417"/>
      <c r="K3407" s="332">
        <f>IFERROR(SUM(C3407/'Transfers of Funds'!$F$57),0)</f>
        <v>0</v>
      </c>
      <c r="L3407" s="44"/>
      <c r="M3407" s="45" t="s">
        <v>162</v>
      </c>
    </row>
    <row r="3408" spans="2:13">
      <c r="B3408" s="308" t="str">
        <f>IF(A3408="","",VLOOKUP(A3408,'Project Budget vs Exp'!$B$9:$G$52,2,FALSE))</f>
        <v/>
      </c>
      <c r="C3408" s="176"/>
      <c r="D3408" s="172"/>
      <c r="E3408" s="173"/>
      <c r="F3408" s="174"/>
      <c r="G3408" s="175"/>
      <c r="H3408" s="175"/>
      <c r="I3408" s="334">
        <f t="shared" si="53"/>
        <v>0</v>
      </c>
      <c r="J3408" s="417"/>
      <c r="K3408" s="332">
        <f>IFERROR(SUM(C3408/'Transfers of Funds'!$F$57),0)</f>
        <v>0</v>
      </c>
      <c r="L3408" s="44"/>
      <c r="M3408" s="45" t="s">
        <v>162</v>
      </c>
    </row>
    <row r="3409" spans="2:13">
      <c r="B3409" s="308" t="str">
        <f>IF(A3409="","",VLOOKUP(A3409,'Project Budget vs Exp'!$B$9:$G$52,2,FALSE))</f>
        <v/>
      </c>
      <c r="C3409" s="176"/>
      <c r="D3409" s="172"/>
      <c r="E3409" s="173"/>
      <c r="F3409" s="174"/>
      <c r="G3409" s="175"/>
      <c r="H3409" s="175"/>
      <c r="I3409" s="334">
        <f t="shared" si="53"/>
        <v>0</v>
      </c>
      <c r="J3409" s="417"/>
      <c r="K3409" s="332">
        <f>IFERROR(SUM(C3409/'Transfers of Funds'!$F$57),0)</f>
        <v>0</v>
      </c>
      <c r="L3409" s="44"/>
      <c r="M3409" s="45" t="s">
        <v>162</v>
      </c>
    </row>
    <row r="3410" spans="2:13">
      <c r="B3410" s="308" t="str">
        <f>IF(A3410="","",VLOOKUP(A3410,'Project Budget vs Exp'!$B$9:$G$52,2,FALSE))</f>
        <v/>
      </c>
      <c r="C3410" s="176"/>
      <c r="D3410" s="172"/>
      <c r="E3410" s="173"/>
      <c r="F3410" s="174"/>
      <c r="G3410" s="175"/>
      <c r="H3410" s="175"/>
      <c r="I3410" s="334">
        <f t="shared" si="53"/>
        <v>0</v>
      </c>
      <c r="J3410" s="417"/>
      <c r="K3410" s="332">
        <f>IFERROR(SUM(C3410/'Transfers of Funds'!$F$57),0)</f>
        <v>0</v>
      </c>
      <c r="L3410" s="44"/>
      <c r="M3410" s="45" t="s">
        <v>162</v>
      </c>
    </row>
    <row r="3411" spans="2:13">
      <c r="B3411" s="308" t="str">
        <f>IF(A3411="","",VLOOKUP(A3411,'Project Budget vs Exp'!$B$9:$G$52,2,FALSE))</f>
        <v/>
      </c>
      <c r="C3411" s="176"/>
      <c r="D3411" s="172"/>
      <c r="E3411" s="173"/>
      <c r="F3411" s="174"/>
      <c r="G3411" s="175"/>
      <c r="H3411" s="175"/>
      <c r="I3411" s="334">
        <f t="shared" si="53"/>
        <v>0</v>
      </c>
      <c r="J3411" s="417"/>
      <c r="K3411" s="332">
        <f>IFERROR(SUM(C3411/'Transfers of Funds'!$F$57),0)</f>
        <v>0</v>
      </c>
      <c r="L3411" s="44"/>
      <c r="M3411" s="45" t="s">
        <v>162</v>
      </c>
    </row>
    <row r="3412" spans="2:13">
      <c r="B3412" s="308" t="str">
        <f>IF(A3412="","",VLOOKUP(A3412,'Project Budget vs Exp'!$B$9:$G$52,2,FALSE))</f>
        <v/>
      </c>
      <c r="C3412" s="176"/>
      <c r="D3412" s="172"/>
      <c r="E3412" s="173"/>
      <c r="F3412" s="174"/>
      <c r="G3412" s="175"/>
      <c r="H3412" s="175"/>
      <c r="I3412" s="334">
        <f t="shared" si="53"/>
        <v>0</v>
      </c>
      <c r="J3412" s="417"/>
      <c r="K3412" s="332">
        <f>IFERROR(SUM(C3412/'Transfers of Funds'!$F$57),0)</f>
        <v>0</v>
      </c>
      <c r="L3412" s="44"/>
      <c r="M3412" s="45" t="s">
        <v>162</v>
      </c>
    </row>
    <row r="3413" spans="2:13">
      <c r="B3413" s="308" t="str">
        <f>IF(A3413="","",VLOOKUP(A3413,'Project Budget vs Exp'!$B$9:$G$52,2,FALSE))</f>
        <v/>
      </c>
      <c r="C3413" s="176"/>
      <c r="D3413" s="172"/>
      <c r="E3413" s="173"/>
      <c r="F3413" s="174"/>
      <c r="G3413" s="175"/>
      <c r="H3413" s="175"/>
      <c r="I3413" s="334">
        <f t="shared" ref="I3413:I3476" si="54">IF(OR(F$4="EUR",F$4="USD",F$4="GBP",F$4="CAD",F$4="NZD",F$4="AUD"),K3413,C3413)</f>
        <v>0</v>
      </c>
      <c r="J3413" s="417"/>
      <c r="K3413" s="332">
        <f>IFERROR(SUM(C3413/'Transfers of Funds'!$F$57),0)</f>
        <v>0</v>
      </c>
      <c r="L3413" s="44"/>
      <c r="M3413" s="45" t="s">
        <v>162</v>
      </c>
    </row>
    <row r="3414" spans="2:13">
      <c r="B3414" s="308" t="str">
        <f>IF(A3414="","",VLOOKUP(A3414,'Project Budget vs Exp'!$B$9:$G$52,2,FALSE))</f>
        <v/>
      </c>
      <c r="C3414" s="176"/>
      <c r="D3414" s="172"/>
      <c r="E3414" s="173"/>
      <c r="F3414" s="174"/>
      <c r="G3414" s="175"/>
      <c r="H3414" s="175"/>
      <c r="I3414" s="334">
        <f t="shared" si="54"/>
        <v>0</v>
      </c>
      <c r="J3414" s="417"/>
      <c r="K3414" s="332">
        <f>IFERROR(SUM(C3414/'Transfers of Funds'!$F$57),0)</f>
        <v>0</v>
      </c>
      <c r="L3414" s="44"/>
      <c r="M3414" s="45" t="s">
        <v>162</v>
      </c>
    </row>
    <row r="3415" spans="2:13">
      <c r="B3415" s="308" t="str">
        <f>IF(A3415="","",VLOOKUP(A3415,'Project Budget vs Exp'!$B$9:$G$52,2,FALSE))</f>
        <v/>
      </c>
      <c r="C3415" s="176"/>
      <c r="D3415" s="172"/>
      <c r="E3415" s="173"/>
      <c r="F3415" s="174"/>
      <c r="G3415" s="175"/>
      <c r="H3415" s="175"/>
      <c r="I3415" s="334">
        <f t="shared" si="54"/>
        <v>0</v>
      </c>
      <c r="J3415" s="417"/>
      <c r="K3415" s="332">
        <f>IFERROR(SUM(C3415/'Transfers of Funds'!$F$57),0)</f>
        <v>0</v>
      </c>
      <c r="L3415" s="44"/>
      <c r="M3415" s="45" t="s">
        <v>162</v>
      </c>
    </row>
    <row r="3416" spans="2:13">
      <c r="B3416" s="308" t="str">
        <f>IF(A3416="","",VLOOKUP(A3416,'Project Budget vs Exp'!$B$9:$G$52,2,FALSE))</f>
        <v/>
      </c>
      <c r="C3416" s="176"/>
      <c r="D3416" s="172"/>
      <c r="E3416" s="173"/>
      <c r="F3416" s="174"/>
      <c r="G3416" s="175"/>
      <c r="H3416" s="175"/>
      <c r="I3416" s="334">
        <f t="shared" si="54"/>
        <v>0</v>
      </c>
      <c r="J3416" s="417"/>
      <c r="K3416" s="332">
        <f>IFERROR(SUM(C3416/'Transfers of Funds'!$F$57),0)</f>
        <v>0</v>
      </c>
      <c r="L3416" s="44"/>
      <c r="M3416" s="45" t="s">
        <v>162</v>
      </c>
    </row>
    <row r="3417" spans="2:13">
      <c r="B3417" s="308" t="str">
        <f>IF(A3417="","",VLOOKUP(A3417,'Project Budget vs Exp'!$B$9:$G$52,2,FALSE))</f>
        <v/>
      </c>
      <c r="C3417" s="176"/>
      <c r="D3417" s="172"/>
      <c r="E3417" s="173"/>
      <c r="F3417" s="174"/>
      <c r="G3417" s="175"/>
      <c r="H3417" s="175"/>
      <c r="I3417" s="334">
        <f t="shared" si="54"/>
        <v>0</v>
      </c>
      <c r="J3417" s="417"/>
      <c r="K3417" s="332">
        <f>IFERROR(SUM(C3417/'Transfers of Funds'!$F$57),0)</f>
        <v>0</v>
      </c>
      <c r="L3417" s="44"/>
      <c r="M3417" s="45" t="s">
        <v>162</v>
      </c>
    </row>
    <row r="3418" spans="2:13">
      <c r="B3418" s="308" t="str">
        <f>IF(A3418="","",VLOOKUP(A3418,'Project Budget vs Exp'!$B$9:$G$52,2,FALSE))</f>
        <v/>
      </c>
      <c r="C3418" s="176"/>
      <c r="D3418" s="172"/>
      <c r="E3418" s="173"/>
      <c r="F3418" s="174"/>
      <c r="G3418" s="175"/>
      <c r="H3418" s="175"/>
      <c r="I3418" s="334">
        <f t="shared" si="54"/>
        <v>0</v>
      </c>
      <c r="J3418" s="417"/>
      <c r="K3418" s="332">
        <f>IFERROR(SUM(C3418/'Transfers of Funds'!$F$57),0)</f>
        <v>0</v>
      </c>
      <c r="L3418" s="44"/>
      <c r="M3418" s="45" t="s">
        <v>162</v>
      </c>
    </row>
    <row r="3419" spans="2:13">
      <c r="B3419" s="308" t="str">
        <f>IF(A3419="","",VLOOKUP(A3419,'Project Budget vs Exp'!$B$9:$G$52,2,FALSE))</f>
        <v/>
      </c>
      <c r="C3419" s="176"/>
      <c r="D3419" s="172"/>
      <c r="E3419" s="173"/>
      <c r="F3419" s="174"/>
      <c r="G3419" s="175"/>
      <c r="H3419" s="175"/>
      <c r="I3419" s="334">
        <f t="shared" si="54"/>
        <v>0</v>
      </c>
      <c r="J3419" s="417"/>
      <c r="K3419" s="332">
        <f>IFERROR(SUM(C3419/'Transfers of Funds'!$F$57),0)</f>
        <v>0</v>
      </c>
      <c r="L3419" s="44"/>
      <c r="M3419" s="45" t="s">
        <v>162</v>
      </c>
    </row>
    <row r="3420" spans="2:13">
      <c r="B3420" s="308" t="str">
        <f>IF(A3420="","",VLOOKUP(A3420,'Project Budget vs Exp'!$B$9:$G$52,2,FALSE))</f>
        <v/>
      </c>
      <c r="C3420" s="176"/>
      <c r="D3420" s="172"/>
      <c r="E3420" s="173"/>
      <c r="F3420" s="174"/>
      <c r="G3420" s="175"/>
      <c r="H3420" s="175"/>
      <c r="I3420" s="334">
        <f t="shared" si="54"/>
        <v>0</v>
      </c>
      <c r="J3420" s="417"/>
      <c r="K3420" s="332">
        <f>IFERROR(SUM(C3420/'Transfers of Funds'!$F$57),0)</f>
        <v>0</v>
      </c>
      <c r="L3420" s="44"/>
      <c r="M3420" s="45" t="s">
        <v>162</v>
      </c>
    </row>
    <row r="3421" spans="2:13">
      <c r="B3421" s="308" t="str">
        <f>IF(A3421="","",VLOOKUP(A3421,'Project Budget vs Exp'!$B$9:$G$52,2,FALSE))</f>
        <v/>
      </c>
      <c r="C3421" s="176"/>
      <c r="D3421" s="172"/>
      <c r="E3421" s="173"/>
      <c r="F3421" s="174"/>
      <c r="G3421" s="175"/>
      <c r="H3421" s="175"/>
      <c r="I3421" s="334">
        <f t="shared" si="54"/>
        <v>0</v>
      </c>
      <c r="J3421" s="417"/>
      <c r="K3421" s="332">
        <f>IFERROR(SUM(C3421/'Transfers of Funds'!$F$57),0)</f>
        <v>0</v>
      </c>
      <c r="L3421" s="44"/>
      <c r="M3421" s="45" t="s">
        <v>162</v>
      </c>
    </row>
    <row r="3422" spans="2:13">
      <c r="B3422" s="308" t="str">
        <f>IF(A3422="","",VLOOKUP(A3422,'Project Budget vs Exp'!$B$9:$G$52,2,FALSE))</f>
        <v/>
      </c>
      <c r="C3422" s="176"/>
      <c r="D3422" s="172"/>
      <c r="E3422" s="173"/>
      <c r="F3422" s="174"/>
      <c r="G3422" s="175"/>
      <c r="H3422" s="175"/>
      <c r="I3422" s="334">
        <f t="shared" si="54"/>
        <v>0</v>
      </c>
      <c r="J3422" s="417"/>
      <c r="K3422" s="332">
        <f>IFERROR(SUM(C3422/'Transfers of Funds'!$F$57),0)</f>
        <v>0</v>
      </c>
      <c r="L3422" s="44"/>
      <c r="M3422" s="45" t="s">
        <v>162</v>
      </c>
    </row>
    <row r="3423" spans="2:13">
      <c r="B3423" s="308" t="str">
        <f>IF(A3423="","",VLOOKUP(A3423,'Project Budget vs Exp'!$B$9:$G$52,2,FALSE))</f>
        <v/>
      </c>
      <c r="C3423" s="176"/>
      <c r="D3423" s="172"/>
      <c r="E3423" s="173"/>
      <c r="F3423" s="174"/>
      <c r="G3423" s="175"/>
      <c r="H3423" s="175"/>
      <c r="I3423" s="334">
        <f t="shared" si="54"/>
        <v>0</v>
      </c>
      <c r="J3423" s="417"/>
      <c r="K3423" s="332">
        <f>IFERROR(SUM(C3423/'Transfers of Funds'!$F$57),0)</f>
        <v>0</v>
      </c>
      <c r="L3423" s="44"/>
      <c r="M3423" s="45" t="s">
        <v>162</v>
      </c>
    </row>
    <row r="3424" spans="2:13">
      <c r="B3424" s="308" t="str">
        <f>IF(A3424="","",VLOOKUP(A3424,'Project Budget vs Exp'!$B$9:$G$52,2,FALSE))</f>
        <v/>
      </c>
      <c r="C3424" s="176"/>
      <c r="D3424" s="172"/>
      <c r="E3424" s="173"/>
      <c r="F3424" s="174"/>
      <c r="G3424" s="175"/>
      <c r="H3424" s="175"/>
      <c r="I3424" s="334">
        <f t="shared" si="54"/>
        <v>0</v>
      </c>
      <c r="J3424" s="417"/>
      <c r="K3424" s="332">
        <f>IFERROR(SUM(C3424/'Transfers of Funds'!$F$57),0)</f>
        <v>0</v>
      </c>
      <c r="L3424" s="44"/>
      <c r="M3424" s="45" t="s">
        <v>162</v>
      </c>
    </row>
    <row r="3425" spans="2:13">
      <c r="B3425" s="308" t="str">
        <f>IF(A3425="","",VLOOKUP(A3425,'Project Budget vs Exp'!$B$9:$G$52,2,FALSE))</f>
        <v/>
      </c>
      <c r="C3425" s="176"/>
      <c r="D3425" s="172"/>
      <c r="E3425" s="173"/>
      <c r="F3425" s="174"/>
      <c r="G3425" s="175"/>
      <c r="H3425" s="175"/>
      <c r="I3425" s="334">
        <f t="shared" si="54"/>
        <v>0</v>
      </c>
      <c r="J3425" s="417"/>
      <c r="K3425" s="332">
        <f>IFERROR(SUM(C3425/'Transfers of Funds'!$F$57),0)</f>
        <v>0</v>
      </c>
      <c r="L3425" s="44"/>
      <c r="M3425" s="45" t="s">
        <v>162</v>
      </c>
    </row>
    <row r="3426" spans="2:13">
      <c r="B3426" s="308" t="str">
        <f>IF(A3426="","",VLOOKUP(A3426,'Project Budget vs Exp'!$B$9:$G$52,2,FALSE))</f>
        <v/>
      </c>
      <c r="C3426" s="176"/>
      <c r="D3426" s="172"/>
      <c r="E3426" s="173"/>
      <c r="F3426" s="174"/>
      <c r="G3426" s="175"/>
      <c r="H3426" s="175"/>
      <c r="I3426" s="334">
        <f t="shared" si="54"/>
        <v>0</v>
      </c>
      <c r="J3426" s="417"/>
      <c r="K3426" s="332">
        <f>IFERROR(SUM(C3426/'Transfers of Funds'!$F$57),0)</f>
        <v>0</v>
      </c>
      <c r="L3426" s="44"/>
      <c r="M3426" s="45" t="s">
        <v>162</v>
      </c>
    </row>
    <row r="3427" spans="2:13">
      <c r="B3427" s="308" t="str">
        <f>IF(A3427="","",VLOOKUP(A3427,'Project Budget vs Exp'!$B$9:$G$52,2,FALSE))</f>
        <v/>
      </c>
      <c r="C3427" s="176"/>
      <c r="D3427" s="172"/>
      <c r="E3427" s="173"/>
      <c r="F3427" s="174"/>
      <c r="G3427" s="175"/>
      <c r="H3427" s="175"/>
      <c r="I3427" s="334">
        <f t="shared" si="54"/>
        <v>0</v>
      </c>
      <c r="J3427" s="417"/>
      <c r="K3427" s="332">
        <f>IFERROR(SUM(C3427/'Transfers of Funds'!$F$57),0)</f>
        <v>0</v>
      </c>
      <c r="L3427" s="44"/>
      <c r="M3427" s="45" t="s">
        <v>162</v>
      </c>
    </row>
    <row r="3428" spans="2:13">
      <c r="B3428" s="308" t="str">
        <f>IF(A3428="","",VLOOKUP(A3428,'Project Budget vs Exp'!$B$9:$G$52,2,FALSE))</f>
        <v/>
      </c>
      <c r="C3428" s="176"/>
      <c r="D3428" s="172"/>
      <c r="E3428" s="173"/>
      <c r="F3428" s="174"/>
      <c r="G3428" s="175"/>
      <c r="H3428" s="175"/>
      <c r="I3428" s="334">
        <f t="shared" si="54"/>
        <v>0</v>
      </c>
      <c r="J3428" s="417"/>
      <c r="K3428" s="332">
        <f>IFERROR(SUM(C3428/'Transfers of Funds'!$F$57),0)</f>
        <v>0</v>
      </c>
      <c r="L3428" s="44"/>
      <c r="M3428" s="45" t="s">
        <v>162</v>
      </c>
    </row>
    <row r="3429" spans="2:13">
      <c r="B3429" s="308" t="str">
        <f>IF(A3429="","",VLOOKUP(A3429,'Project Budget vs Exp'!$B$9:$G$52,2,FALSE))</f>
        <v/>
      </c>
      <c r="C3429" s="176"/>
      <c r="D3429" s="172"/>
      <c r="E3429" s="173"/>
      <c r="F3429" s="174"/>
      <c r="G3429" s="175"/>
      <c r="H3429" s="175"/>
      <c r="I3429" s="334">
        <f t="shared" si="54"/>
        <v>0</v>
      </c>
      <c r="J3429" s="417"/>
      <c r="K3429" s="332">
        <f>IFERROR(SUM(C3429/'Transfers of Funds'!$F$57),0)</f>
        <v>0</v>
      </c>
      <c r="L3429" s="44"/>
      <c r="M3429" s="45" t="s">
        <v>162</v>
      </c>
    </row>
    <row r="3430" spans="2:13">
      <c r="B3430" s="308" t="str">
        <f>IF(A3430="","",VLOOKUP(A3430,'Project Budget vs Exp'!$B$9:$G$52,2,FALSE))</f>
        <v/>
      </c>
      <c r="C3430" s="176"/>
      <c r="D3430" s="172"/>
      <c r="E3430" s="173"/>
      <c r="F3430" s="174"/>
      <c r="G3430" s="175"/>
      <c r="H3430" s="175"/>
      <c r="I3430" s="334">
        <f t="shared" si="54"/>
        <v>0</v>
      </c>
      <c r="J3430" s="417"/>
      <c r="K3430" s="332">
        <f>IFERROR(SUM(C3430/'Transfers of Funds'!$F$57),0)</f>
        <v>0</v>
      </c>
      <c r="L3430" s="44"/>
      <c r="M3430" s="45" t="s">
        <v>162</v>
      </c>
    </row>
    <row r="3431" spans="2:13">
      <c r="B3431" s="308" t="str">
        <f>IF(A3431="","",VLOOKUP(A3431,'Project Budget vs Exp'!$B$9:$G$52,2,FALSE))</f>
        <v/>
      </c>
      <c r="C3431" s="176"/>
      <c r="D3431" s="172"/>
      <c r="E3431" s="173"/>
      <c r="F3431" s="174"/>
      <c r="G3431" s="175"/>
      <c r="H3431" s="175"/>
      <c r="I3431" s="334">
        <f t="shared" si="54"/>
        <v>0</v>
      </c>
      <c r="J3431" s="417"/>
      <c r="K3431" s="332">
        <f>IFERROR(SUM(C3431/'Transfers of Funds'!$F$57),0)</f>
        <v>0</v>
      </c>
      <c r="L3431" s="44"/>
      <c r="M3431" s="45" t="s">
        <v>162</v>
      </c>
    </row>
    <row r="3432" spans="2:13">
      <c r="B3432" s="308" t="str">
        <f>IF(A3432="","",VLOOKUP(A3432,'Project Budget vs Exp'!$B$9:$G$52,2,FALSE))</f>
        <v/>
      </c>
      <c r="C3432" s="176"/>
      <c r="D3432" s="172"/>
      <c r="E3432" s="173"/>
      <c r="F3432" s="174"/>
      <c r="G3432" s="175"/>
      <c r="H3432" s="175"/>
      <c r="I3432" s="334">
        <f t="shared" si="54"/>
        <v>0</v>
      </c>
      <c r="J3432" s="417"/>
      <c r="K3432" s="332">
        <f>IFERROR(SUM(C3432/'Transfers of Funds'!$F$57),0)</f>
        <v>0</v>
      </c>
      <c r="L3432" s="44"/>
      <c r="M3432" s="45" t="s">
        <v>162</v>
      </c>
    </row>
    <row r="3433" spans="2:13">
      <c r="B3433" s="308" t="str">
        <f>IF(A3433="","",VLOOKUP(A3433,'Project Budget vs Exp'!$B$9:$G$52,2,FALSE))</f>
        <v/>
      </c>
      <c r="C3433" s="176"/>
      <c r="D3433" s="172"/>
      <c r="E3433" s="173"/>
      <c r="F3433" s="174"/>
      <c r="G3433" s="175"/>
      <c r="H3433" s="175"/>
      <c r="I3433" s="334">
        <f t="shared" si="54"/>
        <v>0</v>
      </c>
      <c r="J3433" s="417"/>
      <c r="K3433" s="332">
        <f>IFERROR(SUM(C3433/'Transfers of Funds'!$F$57),0)</f>
        <v>0</v>
      </c>
      <c r="L3433" s="44"/>
      <c r="M3433" s="45" t="s">
        <v>162</v>
      </c>
    </row>
    <row r="3434" spans="2:13">
      <c r="B3434" s="308" t="str">
        <f>IF(A3434="","",VLOOKUP(A3434,'Project Budget vs Exp'!$B$9:$G$52,2,FALSE))</f>
        <v/>
      </c>
      <c r="C3434" s="176"/>
      <c r="D3434" s="172"/>
      <c r="E3434" s="173"/>
      <c r="F3434" s="174"/>
      <c r="G3434" s="175"/>
      <c r="H3434" s="175"/>
      <c r="I3434" s="334">
        <f t="shared" si="54"/>
        <v>0</v>
      </c>
      <c r="J3434" s="417"/>
      <c r="K3434" s="332">
        <f>IFERROR(SUM(C3434/'Transfers of Funds'!$F$57),0)</f>
        <v>0</v>
      </c>
      <c r="L3434" s="44"/>
      <c r="M3434" s="45" t="s">
        <v>162</v>
      </c>
    </row>
    <row r="3435" spans="2:13">
      <c r="B3435" s="308" t="str">
        <f>IF(A3435="","",VLOOKUP(A3435,'Project Budget vs Exp'!$B$9:$G$52,2,FALSE))</f>
        <v/>
      </c>
      <c r="C3435" s="176"/>
      <c r="D3435" s="172"/>
      <c r="E3435" s="173"/>
      <c r="F3435" s="174"/>
      <c r="G3435" s="175"/>
      <c r="H3435" s="175"/>
      <c r="I3435" s="334">
        <f t="shared" si="54"/>
        <v>0</v>
      </c>
      <c r="J3435" s="417"/>
      <c r="K3435" s="332">
        <f>IFERROR(SUM(C3435/'Transfers of Funds'!$F$57),0)</f>
        <v>0</v>
      </c>
      <c r="L3435" s="44"/>
      <c r="M3435" s="45" t="s">
        <v>162</v>
      </c>
    </row>
    <row r="3436" spans="2:13">
      <c r="B3436" s="308" t="str">
        <f>IF(A3436="","",VLOOKUP(A3436,'Project Budget vs Exp'!$B$9:$G$52,2,FALSE))</f>
        <v/>
      </c>
      <c r="C3436" s="176"/>
      <c r="D3436" s="172"/>
      <c r="E3436" s="173"/>
      <c r="F3436" s="174"/>
      <c r="G3436" s="175"/>
      <c r="H3436" s="175"/>
      <c r="I3436" s="334">
        <f t="shared" si="54"/>
        <v>0</v>
      </c>
      <c r="J3436" s="417"/>
      <c r="K3436" s="332">
        <f>IFERROR(SUM(C3436/'Transfers of Funds'!$F$57),0)</f>
        <v>0</v>
      </c>
      <c r="L3436" s="44"/>
      <c r="M3436" s="45" t="s">
        <v>162</v>
      </c>
    </row>
    <row r="3437" spans="2:13">
      <c r="B3437" s="308" t="str">
        <f>IF(A3437="","",VLOOKUP(A3437,'Project Budget vs Exp'!$B$9:$G$52,2,FALSE))</f>
        <v/>
      </c>
      <c r="C3437" s="176"/>
      <c r="D3437" s="172"/>
      <c r="E3437" s="173"/>
      <c r="F3437" s="174"/>
      <c r="G3437" s="175"/>
      <c r="H3437" s="175"/>
      <c r="I3437" s="334">
        <f t="shared" si="54"/>
        <v>0</v>
      </c>
      <c r="J3437" s="417"/>
      <c r="K3437" s="332">
        <f>IFERROR(SUM(C3437/'Transfers of Funds'!$F$57),0)</f>
        <v>0</v>
      </c>
      <c r="L3437" s="44"/>
      <c r="M3437" s="45" t="s">
        <v>162</v>
      </c>
    </row>
    <row r="3438" spans="2:13">
      <c r="B3438" s="308" t="str">
        <f>IF(A3438="","",VLOOKUP(A3438,'Project Budget vs Exp'!$B$9:$G$52,2,FALSE))</f>
        <v/>
      </c>
      <c r="C3438" s="176"/>
      <c r="D3438" s="172"/>
      <c r="E3438" s="173"/>
      <c r="F3438" s="174"/>
      <c r="G3438" s="175"/>
      <c r="H3438" s="175"/>
      <c r="I3438" s="334">
        <f t="shared" si="54"/>
        <v>0</v>
      </c>
      <c r="J3438" s="417"/>
      <c r="K3438" s="332">
        <f>IFERROR(SUM(C3438/'Transfers of Funds'!$F$57),0)</f>
        <v>0</v>
      </c>
      <c r="L3438" s="44"/>
      <c r="M3438" s="45" t="s">
        <v>162</v>
      </c>
    </row>
    <row r="3439" spans="2:13">
      <c r="B3439" s="308" t="str">
        <f>IF(A3439="","",VLOOKUP(A3439,'Project Budget vs Exp'!$B$9:$G$52,2,FALSE))</f>
        <v/>
      </c>
      <c r="C3439" s="176"/>
      <c r="D3439" s="172"/>
      <c r="E3439" s="173"/>
      <c r="F3439" s="174"/>
      <c r="G3439" s="175"/>
      <c r="H3439" s="175"/>
      <c r="I3439" s="334">
        <f t="shared" si="54"/>
        <v>0</v>
      </c>
      <c r="J3439" s="417"/>
      <c r="K3439" s="332">
        <f>IFERROR(SUM(C3439/'Transfers of Funds'!$F$57),0)</f>
        <v>0</v>
      </c>
      <c r="L3439" s="44"/>
      <c r="M3439" s="45" t="s">
        <v>162</v>
      </c>
    </row>
    <row r="3440" spans="2:13">
      <c r="B3440" s="308" t="str">
        <f>IF(A3440="","",VLOOKUP(A3440,'Project Budget vs Exp'!$B$9:$G$52,2,FALSE))</f>
        <v/>
      </c>
      <c r="C3440" s="176"/>
      <c r="D3440" s="172"/>
      <c r="E3440" s="173"/>
      <c r="F3440" s="174"/>
      <c r="G3440" s="175"/>
      <c r="H3440" s="175"/>
      <c r="I3440" s="334">
        <f t="shared" si="54"/>
        <v>0</v>
      </c>
      <c r="J3440" s="417"/>
      <c r="K3440" s="332">
        <f>IFERROR(SUM(C3440/'Transfers of Funds'!$F$57),0)</f>
        <v>0</v>
      </c>
      <c r="L3440" s="44"/>
      <c r="M3440" s="45" t="s">
        <v>162</v>
      </c>
    </row>
    <row r="3441" spans="2:13">
      <c r="B3441" s="308" t="str">
        <f>IF(A3441="","",VLOOKUP(A3441,'Project Budget vs Exp'!$B$9:$G$52,2,FALSE))</f>
        <v/>
      </c>
      <c r="C3441" s="176"/>
      <c r="D3441" s="172"/>
      <c r="E3441" s="173"/>
      <c r="F3441" s="174"/>
      <c r="G3441" s="175"/>
      <c r="H3441" s="175"/>
      <c r="I3441" s="334">
        <f t="shared" si="54"/>
        <v>0</v>
      </c>
      <c r="J3441" s="417"/>
      <c r="K3441" s="332">
        <f>IFERROR(SUM(C3441/'Transfers of Funds'!$F$57),0)</f>
        <v>0</v>
      </c>
      <c r="L3441" s="44"/>
      <c r="M3441" s="45" t="s">
        <v>162</v>
      </c>
    </row>
    <row r="3442" spans="2:13">
      <c r="B3442" s="308" t="str">
        <f>IF(A3442="","",VLOOKUP(A3442,'Project Budget vs Exp'!$B$9:$G$52,2,FALSE))</f>
        <v/>
      </c>
      <c r="C3442" s="176"/>
      <c r="D3442" s="172"/>
      <c r="E3442" s="173"/>
      <c r="F3442" s="174"/>
      <c r="G3442" s="175"/>
      <c r="H3442" s="175"/>
      <c r="I3442" s="334">
        <f t="shared" si="54"/>
        <v>0</v>
      </c>
      <c r="J3442" s="417"/>
      <c r="K3442" s="332">
        <f>IFERROR(SUM(C3442/'Transfers of Funds'!$F$57),0)</f>
        <v>0</v>
      </c>
      <c r="L3442" s="44"/>
      <c r="M3442" s="45" t="s">
        <v>162</v>
      </c>
    </row>
    <row r="3443" spans="2:13">
      <c r="B3443" s="308" t="str">
        <f>IF(A3443="","",VLOOKUP(A3443,'Project Budget vs Exp'!$B$9:$G$52,2,FALSE))</f>
        <v/>
      </c>
      <c r="C3443" s="176"/>
      <c r="D3443" s="172"/>
      <c r="E3443" s="173"/>
      <c r="F3443" s="174"/>
      <c r="G3443" s="175"/>
      <c r="H3443" s="175"/>
      <c r="I3443" s="334">
        <f t="shared" si="54"/>
        <v>0</v>
      </c>
      <c r="J3443" s="417"/>
      <c r="K3443" s="332">
        <f>IFERROR(SUM(C3443/'Transfers of Funds'!$F$57),0)</f>
        <v>0</v>
      </c>
      <c r="L3443" s="44"/>
      <c r="M3443" s="45" t="s">
        <v>162</v>
      </c>
    </row>
    <row r="3444" spans="2:13">
      <c r="B3444" s="308" t="str">
        <f>IF(A3444="","",VLOOKUP(A3444,'Project Budget vs Exp'!$B$9:$G$52,2,FALSE))</f>
        <v/>
      </c>
      <c r="C3444" s="176"/>
      <c r="D3444" s="172"/>
      <c r="E3444" s="173"/>
      <c r="F3444" s="174"/>
      <c r="G3444" s="175"/>
      <c r="H3444" s="175"/>
      <c r="I3444" s="334">
        <f t="shared" si="54"/>
        <v>0</v>
      </c>
      <c r="J3444" s="417"/>
      <c r="K3444" s="332">
        <f>IFERROR(SUM(C3444/'Transfers of Funds'!$F$57),0)</f>
        <v>0</v>
      </c>
      <c r="L3444" s="44"/>
      <c r="M3444" s="45" t="s">
        <v>162</v>
      </c>
    </row>
    <row r="3445" spans="2:13">
      <c r="B3445" s="308" t="str">
        <f>IF(A3445="","",VLOOKUP(A3445,'Project Budget vs Exp'!$B$9:$G$52,2,FALSE))</f>
        <v/>
      </c>
      <c r="C3445" s="176"/>
      <c r="D3445" s="172"/>
      <c r="E3445" s="173"/>
      <c r="F3445" s="174"/>
      <c r="G3445" s="175"/>
      <c r="H3445" s="175"/>
      <c r="I3445" s="334">
        <f t="shared" si="54"/>
        <v>0</v>
      </c>
      <c r="J3445" s="417"/>
      <c r="K3445" s="332">
        <f>IFERROR(SUM(C3445/'Transfers of Funds'!$F$57),0)</f>
        <v>0</v>
      </c>
      <c r="L3445" s="44"/>
      <c r="M3445" s="45" t="s">
        <v>162</v>
      </c>
    </row>
    <row r="3446" spans="2:13">
      <c r="B3446" s="308" t="str">
        <f>IF(A3446="","",VLOOKUP(A3446,'Project Budget vs Exp'!$B$9:$G$52,2,FALSE))</f>
        <v/>
      </c>
      <c r="C3446" s="176"/>
      <c r="D3446" s="172"/>
      <c r="E3446" s="173"/>
      <c r="F3446" s="174"/>
      <c r="G3446" s="175"/>
      <c r="H3446" s="175"/>
      <c r="I3446" s="334">
        <f t="shared" si="54"/>
        <v>0</v>
      </c>
      <c r="J3446" s="417"/>
      <c r="K3446" s="332">
        <f>IFERROR(SUM(C3446/'Transfers of Funds'!$F$57),0)</f>
        <v>0</v>
      </c>
      <c r="L3446" s="44"/>
      <c r="M3446" s="45" t="s">
        <v>162</v>
      </c>
    </row>
    <row r="3447" spans="2:13">
      <c r="B3447" s="308" t="str">
        <f>IF(A3447="","",VLOOKUP(A3447,'Project Budget vs Exp'!$B$9:$G$52,2,FALSE))</f>
        <v/>
      </c>
      <c r="C3447" s="176"/>
      <c r="D3447" s="172"/>
      <c r="E3447" s="173"/>
      <c r="F3447" s="174"/>
      <c r="G3447" s="175"/>
      <c r="H3447" s="175"/>
      <c r="I3447" s="334">
        <f t="shared" si="54"/>
        <v>0</v>
      </c>
      <c r="J3447" s="417"/>
      <c r="K3447" s="332">
        <f>IFERROR(SUM(C3447/'Transfers of Funds'!$F$57),0)</f>
        <v>0</v>
      </c>
      <c r="L3447" s="44"/>
      <c r="M3447" s="45" t="s">
        <v>162</v>
      </c>
    </row>
    <row r="3448" spans="2:13">
      <c r="B3448" s="308" t="str">
        <f>IF(A3448="","",VLOOKUP(A3448,'Project Budget vs Exp'!$B$9:$G$52,2,FALSE))</f>
        <v/>
      </c>
      <c r="C3448" s="176"/>
      <c r="D3448" s="172"/>
      <c r="E3448" s="173"/>
      <c r="F3448" s="174"/>
      <c r="G3448" s="175"/>
      <c r="H3448" s="175"/>
      <c r="I3448" s="334">
        <f t="shared" si="54"/>
        <v>0</v>
      </c>
      <c r="J3448" s="417"/>
      <c r="K3448" s="332">
        <f>IFERROR(SUM(C3448/'Transfers of Funds'!$F$57),0)</f>
        <v>0</v>
      </c>
      <c r="L3448" s="44"/>
      <c r="M3448" s="45" t="s">
        <v>162</v>
      </c>
    </row>
    <row r="3449" spans="2:13">
      <c r="B3449" s="308" t="str">
        <f>IF(A3449="","",VLOOKUP(A3449,'Project Budget vs Exp'!$B$9:$G$52,2,FALSE))</f>
        <v/>
      </c>
      <c r="C3449" s="176"/>
      <c r="D3449" s="172"/>
      <c r="E3449" s="173"/>
      <c r="F3449" s="174"/>
      <c r="G3449" s="175"/>
      <c r="H3449" s="175"/>
      <c r="I3449" s="334">
        <f t="shared" si="54"/>
        <v>0</v>
      </c>
      <c r="J3449" s="417"/>
      <c r="K3449" s="332">
        <f>IFERROR(SUM(C3449/'Transfers of Funds'!$F$57),0)</f>
        <v>0</v>
      </c>
      <c r="L3449" s="44"/>
      <c r="M3449" s="45" t="s">
        <v>162</v>
      </c>
    </row>
    <row r="3450" spans="2:13">
      <c r="B3450" s="308" t="str">
        <f>IF(A3450="","",VLOOKUP(A3450,'Project Budget vs Exp'!$B$9:$G$52,2,FALSE))</f>
        <v/>
      </c>
      <c r="C3450" s="176"/>
      <c r="D3450" s="172"/>
      <c r="E3450" s="173"/>
      <c r="F3450" s="174"/>
      <c r="G3450" s="175"/>
      <c r="H3450" s="175"/>
      <c r="I3450" s="334">
        <f t="shared" si="54"/>
        <v>0</v>
      </c>
      <c r="J3450" s="417"/>
      <c r="K3450" s="332">
        <f>IFERROR(SUM(C3450/'Transfers of Funds'!$F$57),0)</f>
        <v>0</v>
      </c>
      <c r="L3450" s="44"/>
      <c r="M3450" s="45" t="s">
        <v>162</v>
      </c>
    </row>
    <row r="3451" spans="2:13">
      <c r="B3451" s="308" t="str">
        <f>IF(A3451="","",VLOOKUP(A3451,'Project Budget vs Exp'!$B$9:$G$52,2,FALSE))</f>
        <v/>
      </c>
      <c r="C3451" s="176"/>
      <c r="D3451" s="172"/>
      <c r="E3451" s="173"/>
      <c r="F3451" s="174"/>
      <c r="G3451" s="175"/>
      <c r="H3451" s="175"/>
      <c r="I3451" s="334">
        <f t="shared" si="54"/>
        <v>0</v>
      </c>
      <c r="J3451" s="417"/>
      <c r="K3451" s="332">
        <f>IFERROR(SUM(C3451/'Transfers of Funds'!$F$57),0)</f>
        <v>0</v>
      </c>
      <c r="L3451" s="44"/>
      <c r="M3451" s="45" t="s">
        <v>162</v>
      </c>
    </row>
    <row r="3452" spans="2:13">
      <c r="B3452" s="308" t="str">
        <f>IF(A3452="","",VLOOKUP(A3452,'Project Budget vs Exp'!$B$9:$G$52,2,FALSE))</f>
        <v/>
      </c>
      <c r="C3452" s="176"/>
      <c r="D3452" s="172"/>
      <c r="E3452" s="173"/>
      <c r="F3452" s="174"/>
      <c r="G3452" s="175"/>
      <c r="H3452" s="175"/>
      <c r="I3452" s="334">
        <f t="shared" si="54"/>
        <v>0</v>
      </c>
      <c r="J3452" s="417"/>
      <c r="K3452" s="332">
        <f>IFERROR(SUM(C3452/'Transfers of Funds'!$F$57),0)</f>
        <v>0</v>
      </c>
      <c r="L3452" s="44"/>
      <c r="M3452" s="45" t="s">
        <v>162</v>
      </c>
    </row>
    <row r="3453" spans="2:13">
      <c r="B3453" s="308" t="str">
        <f>IF(A3453="","",VLOOKUP(A3453,'Project Budget vs Exp'!$B$9:$G$52,2,FALSE))</f>
        <v/>
      </c>
      <c r="C3453" s="176"/>
      <c r="D3453" s="172"/>
      <c r="E3453" s="173"/>
      <c r="F3453" s="174"/>
      <c r="G3453" s="175"/>
      <c r="H3453" s="175"/>
      <c r="I3453" s="334">
        <f t="shared" si="54"/>
        <v>0</v>
      </c>
      <c r="J3453" s="417"/>
      <c r="K3453" s="332">
        <f>IFERROR(SUM(C3453/'Transfers of Funds'!$F$57),0)</f>
        <v>0</v>
      </c>
      <c r="L3453" s="44"/>
      <c r="M3453" s="45" t="s">
        <v>162</v>
      </c>
    </row>
    <row r="3454" spans="2:13">
      <c r="B3454" s="308" t="str">
        <f>IF(A3454="","",VLOOKUP(A3454,'Project Budget vs Exp'!$B$9:$G$52,2,FALSE))</f>
        <v/>
      </c>
      <c r="C3454" s="176"/>
      <c r="D3454" s="172"/>
      <c r="E3454" s="173"/>
      <c r="F3454" s="174"/>
      <c r="G3454" s="175"/>
      <c r="H3454" s="175"/>
      <c r="I3454" s="334">
        <f t="shared" si="54"/>
        <v>0</v>
      </c>
      <c r="J3454" s="417"/>
      <c r="K3454" s="332">
        <f>IFERROR(SUM(C3454/'Transfers of Funds'!$F$57),0)</f>
        <v>0</v>
      </c>
      <c r="L3454" s="44"/>
      <c r="M3454" s="45" t="s">
        <v>162</v>
      </c>
    </row>
    <row r="3455" spans="2:13">
      <c r="B3455" s="308" t="str">
        <f>IF(A3455="","",VLOOKUP(A3455,'Project Budget vs Exp'!$B$9:$G$52,2,FALSE))</f>
        <v/>
      </c>
      <c r="C3455" s="176"/>
      <c r="D3455" s="172"/>
      <c r="E3455" s="173"/>
      <c r="F3455" s="174"/>
      <c r="G3455" s="175"/>
      <c r="H3455" s="175"/>
      <c r="I3455" s="334">
        <f t="shared" si="54"/>
        <v>0</v>
      </c>
      <c r="J3455" s="417"/>
      <c r="K3455" s="332">
        <f>IFERROR(SUM(C3455/'Transfers of Funds'!$F$57),0)</f>
        <v>0</v>
      </c>
      <c r="L3455" s="44"/>
      <c r="M3455" s="45" t="s">
        <v>162</v>
      </c>
    </row>
    <row r="3456" spans="2:13">
      <c r="B3456" s="308" t="str">
        <f>IF(A3456="","",VLOOKUP(A3456,'Project Budget vs Exp'!$B$9:$G$52,2,FALSE))</f>
        <v/>
      </c>
      <c r="C3456" s="176"/>
      <c r="D3456" s="172"/>
      <c r="E3456" s="173"/>
      <c r="F3456" s="174"/>
      <c r="G3456" s="175"/>
      <c r="H3456" s="175"/>
      <c r="I3456" s="334">
        <f t="shared" si="54"/>
        <v>0</v>
      </c>
      <c r="J3456" s="417"/>
      <c r="K3456" s="332">
        <f>IFERROR(SUM(C3456/'Transfers of Funds'!$F$57),0)</f>
        <v>0</v>
      </c>
      <c r="L3456" s="44"/>
      <c r="M3456" s="45" t="s">
        <v>162</v>
      </c>
    </row>
    <row r="3457" spans="2:13">
      <c r="B3457" s="308" t="str">
        <f>IF(A3457="","",VLOOKUP(A3457,'Project Budget vs Exp'!$B$9:$G$52,2,FALSE))</f>
        <v/>
      </c>
      <c r="C3457" s="176"/>
      <c r="D3457" s="172"/>
      <c r="E3457" s="173"/>
      <c r="F3457" s="174"/>
      <c r="G3457" s="175"/>
      <c r="H3457" s="175"/>
      <c r="I3457" s="334">
        <f t="shared" si="54"/>
        <v>0</v>
      </c>
      <c r="J3457" s="417"/>
      <c r="K3457" s="332">
        <f>IFERROR(SUM(C3457/'Transfers of Funds'!$F$57),0)</f>
        <v>0</v>
      </c>
      <c r="L3457" s="44"/>
      <c r="M3457" s="45" t="s">
        <v>162</v>
      </c>
    </row>
    <row r="3458" spans="2:13">
      <c r="B3458" s="308" t="str">
        <f>IF(A3458="","",VLOOKUP(A3458,'Project Budget vs Exp'!$B$9:$G$52,2,FALSE))</f>
        <v/>
      </c>
      <c r="C3458" s="176"/>
      <c r="D3458" s="172"/>
      <c r="E3458" s="173"/>
      <c r="F3458" s="174"/>
      <c r="G3458" s="175"/>
      <c r="H3458" s="175"/>
      <c r="I3458" s="334">
        <f t="shared" si="54"/>
        <v>0</v>
      </c>
      <c r="J3458" s="417"/>
      <c r="K3458" s="332">
        <f>IFERROR(SUM(C3458/'Transfers of Funds'!$F$57),0)</f>
        <v>0</v>
      </c>
      <c r="L3458" s="44"/>
      <c r="M3458" s="45" t="s">
        <v>162</v>
      </c>
    </row>
    <row r="3459" spans="2:13">
      <c r="B3459" s="308" t="str">
        <f>IF(A3459="","",VLOOKUP(A3459,'Project Budget vs Exp'!$B$9:$G$52,2,FALSE))</f>
        <v/>
      </c>
      <c r="C3459" s="176"/>
      <c r="D3459" s="172"/>
      <c r="E3459" s="173"/>
      <c r="F3459" s="174"/>
      <c r="G3459" s="175"/>
      <c r="H3459" s="175"/>
      <c r="I3459" s="334">
        <f t="shared" si="54"/>
        <v>0</v>
      </c>
      <c r="J3459" s="417"/>
      <c r="K3459" s="332">
        <f>IFERROR(SUM(C3459/'Transfers of Funds'!$F$57),0)</f>
        <v>0</v>
      </c>
      <c r="L3459" s="44"/>
      <c r="M3459" s="45" t="s">
        <v>162</v>
      </c>
    </row>
    <row r="3460" spans="2:13">
      <c r="B3460" s="308" t="str">
        <f>IF(A3460="","",VLOOKUP(A3460,'Project Budget vs Exp'!$B$9:$G$52,2,FALSE))</f>
        <v/>
      </c>
      <c r="C3460" s="176"/>
      <c r="D3460" s="172"/>
      <c r="E3460" s="173"/>
      <c r="F3460" s="174"/>
      <c r="G3460" s="175"/>
      <c r="H3460" s="175"/>
      <c r="I3460" s="334">
        <f t="shared" si="54"/>
        <v>0</v>
      </c>
      <c r="J3460" s="417"/>
      <c r="K3460" s="332">
        <f>IFERROR(SUM(C3460/'Transfers of Funds'!$F$57),0)</f>
        <v>0</v>
      </c>
      <c r="L3460" s="44"/>
      <c r="M3460" s="45" t="s">
        <v>162</v>
      </c>
    </row>
    <row r="3461" spans="2:13">
      <c r="B3461" s="308" t="str">
        <f>IF(A3461="","",VLOOKUP(A3461,'Project Budget vs Exp'!$B$9:$G$52,2,FALSE))</f>
        <v/>
      </c>
      <c r="C3461" s="176"/>
      <c r="D3461" s="172"/>
      <c r="E3461" s="173"/>
      <c r="F3461" s="174"/>
      <c r="G3461" s="175"/>
      <c r="H3461" s="175"/>
      <c r="I3461" s="334">
        <f t="shared" si="54"/>
        <v>0</v>
      </c>
      <c r="J3461" s="417"/>
      <c r="K3461" s="332">
        <f>IFERROR(SUM(C3461/'Transfers of Funds'!$F$57),0)</f>
        <v>0</v>
      </c>
      <c r="L3461" s="44"/>
      <c r="M3461" s="45" t="s">
        <v>162</v>
      </c>
    </row>
    <row r="3462" spans="2:13">
      <c r="B3462" s="308" t="str">
        <f>IF(A3462="","",VLOOKUP(A3462,'Project Budget vs Exp'!$B$9:$G$52,2,FALSE))</f>
        <v/>
      </c>
      <c r="C3462" s="176"/>
      <c r="D3462" s="172"/>
      <c r="E3462" s="173"/>
      <c r="F3462" s="174"/>
      <c r="G3462" s="175"/>
      <c r="H3462" s="175"/>
      <c r="I3462" s="334">
        <f t="shared" si="54"/>
        <v>0</v>
      </c>
      <c r="J3462" s="417"/>
      <c r="K3462" s="332">
        <f>IFERROR(SUM(C3462/'Transfers of Funds'!$F$57),0)</f>
        <v>0</v>
      </c>
      <c r="L3462" s="44"/>
      <c r="M3462" s="45" t="s">
        <v>162</v>
      </c>
    </row>
    <row r="3463" spans="2:13">
      <c r="B3463" s="308" t="str">
        <f>IF(A3463="","",VLOOKUP(A3463,'Project Budget vs Exp'!$B$9:$G$52,2,FALSE))</f>
        <v/>
      </c>
      <c r="C3463" s="176"/>
      <c r="D3463" s="172"/>
      <c r="E3463" s="173"/>
      <c r="F3463" s="174"/>
      <c r="G3463" s="175"/>
      <c r="H3463" s="175"/>
      <c r="I3463" s="334">
        <f t="shared" si="54"/>
        <v>0</v>
      </c>
      <c r="J3463" s="417"/>
      <c r="K3463" s="332">
        <f>IFERROR(SUM(C3463/'Transfers of Funds'!$F$57),0)</f>
        <v>0</v>
      </c>
      <c r="L3463" s="44"/>
      <c r="M3463" s="45" t="s">
        <v>162</v>
      </c>
    </row>
    <row r="3464" spans="2:13">
      <c r="B3464" s="308" t="str">
        <f>IF(A3464="","",VLOOKUP(A3464,'Project Budget vs Exp'!$B$9:$G$52,2,FALSE))</f>
        <v/>
      </c>
      <c r="C3464" s="176"/>
      <c r="D3464" s="172"/>
      <c r="E3464" s="173"/>
      <c r="F3464" s="174"/>
      <c r="G3464" s="175"/>
      <c r="H3464" s="175"/>
      <c r="I3464" s="334">
        <f t="shared" si="54"/>
        <v>0</v>
      </c>
      <c r="J3464" s="417"/>
      <c r="K3464" s="332">
        <f>IFERROR(SUM(C3464/'Transfers of Funds'!$F$57),0)</f>
        <v>0</v>
      </c>
      <c r="L3464" s="44"/>
      <c r="M3464" s="45" t="s">
        <v>162</v>
      </c>
    </row>
    <row r="3465" spans="2:13">
      <c r="B3465" s="308" t="str">
        <f>IF(A3465="","",VLOOKUP(A3465,'Project Budget vs Exp'!$B$9:$G$52,2,FALSE))</f>
        <v/>
      </c>
      <c r="C3465" s="176"/>
      <c r="D3465" s="172"/>
      <c r="E3465" s="173"/>
      <c r="F3465" s="174"/>
      <c r="G3465" s="175"/>
      <c r="H3465" s="175"/>
      <c r="I3465" s="334">
        <f t="shared" si="54"/>
        <v>0</v>
      </c>
      <c r="J3465" s="417"/>
      <c r="K3465" s="332">
        <f>IFERROR(SUM(C3465/'Transfers of Funds'!$F$57),0)</f>
        <v>0</v>
      </c>
      <c r="L3465" s="44"/>
      <c r="M3465" s="45" t="s">
        <v>162</v>
      </c>
    </row>
    <row r="3466" spans="2:13">
      <c r="B3466" s="308" t="str">
        <f>IF(A3466="","",VLOOKUP(A3466,'Project Budget vs Exp'!$B$9:$G$52,2,FALSE))</f>
        <v/>
      </c>
      <c r="C3466" s="176"/>
      <c r="D3466" s="172"/>
      <c r="E3466" s="173"/>
      <c r="F3466" s="174"/>
      <c r="G3466" s="175"/>
      <c r="H3466" s="175"/>
      <c r="I3466" s="334">
        <f t="shared" si="54"/>
        <v>0</v>
      </c>
      <c r="J3466" s="417"/>
      <c r="K3466" s="332">
        <f>IFERROR(SUM(C3466/'Transfers of Funds'!$F$57),0)</f>
        <v>0</v>
      </c>
      <c r="L3466" s="44"/>
      <c r="M3466" s="45" t="s">
        <v>162</v>
      </c>
    </row>
    <row r="3467" spans="2:13">
      <c r="B3467" s="308" t="str">
        <f>IF(A3467="","",VLOOKUP(A3467,'Project Budget vs Exp'!$B$9:$G$52,2,FALSE))</f>
        <v/>
      </c>
      <c r="C3467" s="176"/>
      <c r="D3467" s="172"/>
      <c r="E3467" s="173"/>
      <c r="F3467" s="174"/>
      <c r="G3467" s="175"/>
      <c r="H3467" s="175"/>
      <c r="I3467" s="334">
        <f t="shared" si="54"/>
        <v>0</v>
      </c>
      <c r="J3467" s="417"/>
      <c r="K3467" s="332">
        <f>IFERROR(SUM(C3467/'Transfers of Funds'!$F$57),0)</f>
        <v>0</v>
      </c>
      <c r="L3467" s="44"/>
      <c r="M3467" s="45" t="s">
        <v>162</v>
      </c>
    </row>
    <row r="3468" spans="2:13">
      <c r="B3468" s="308" t="str">
        <f>IF(A3468="","",VLOOKUP(A3468,'Project Budget vs Exp'!$B$9:$G$52,2,FALSE))</f>
        <v/>
      </c>
      <c r="C3468" s="176"/>
      <c r="D3468" s="172"/>
      <c r="E3468" s="173"/>
      <c r="F3468" s="174"/>
      <c r="G3468" s="175"/>
      <c r="H3468" s="175"/>
      <c r="I3468" s="334">
        <f t="shared" si="54"/>
        <v>0</v>
      </c>
      <c r="J3468" s="417"/>
      <c r="K3468" s="332">
        <f>IFERROR(SUM(C3468/'Transfers of Funds'!$F$57),0)</f>
        <v>0</v>
      </c>
      <c r="L3468" s="44"/>
      <c r="M3468" s="45" t="s">
        <v>162</v>
      </c>
    </row>
    <row r="3469" spans="2:13">
      <c r="B3469" s="308" t="str">
        <f>IF(A3469="","",VLOOKUP(A3469,'Project Budget vs Exp'!$B$9:$G$52,2,FALSE))</f>
        <v/>
      </c>
      <c r="C3469" s="176"/>
      <c r="D3469" s="172"/>
      <c r="E3469" s="173"/>
      <c r="F3469" s="174"/>
      <c r="G3469" s="175"/>
      <c r="H3469" s="175"/>
      <c r="I3469" s="334">
        <f t="shared" si="54"/>
        <v>0</v>
      </c>
      <c r="J3469" s="417"/>
      <c r="K3469" s="332">
        <f>IFERROR(SUM(C3469/'Transfers of Funds'!$F$57),0)</f>
        <v>0</v>
      </c>
      <c r="L3469" s="44"/>
      <c r="M3469" s="45" t="s">
        <v>162</v>
      </c>
    </row>
    <row r="3470" spans="2:13">
      <c r="B3470" s="308" t="str">
        <f>IF(A3470="","",VLOOKUP(A3470,'Project Budget vs Exp'!$B$9:$G$52,2,FALSE))</f>
        <v/>
      </c>
      <c r="C3470" s="176"/>
      <c r="D3470" s="172"/>
      <c r="E3470" s="173"/>
      <c r="F3470" s="174"/>
      <c r="G3470" s="175"/>
      <c r="H3470" s="175"/>
      <c r="I3470" s="334">
        <f t="shared" si="54"/>
        <v>0</v>
      </c>
      <c r="J3470" s="417"/>
      <c r="K3470" s="332">
        <f>IFERROR(SUM(C3470/'Transfers of Funds'!$F$57),0)</f>
        <v>0</v>
      </c>
      <c r="L3470" s="44"/>
      <c r="M3470" s="45" t="s">
        <v>162</v>
      </c>
    </row>
    <row r="3471" spans="2:13">
      <c r="B3471" s="308" t="str">
        <f>IF(A3471="","",VLOOKUP(A3471,'Project Budget vs Exp'!$B$9:$G$52,2,FALSE))</f>
        <v/>
      </c>
      <c r="C3471" s="176"/>
      <c r="D3471" s="172"/>
      <c r="E3471" s="173"/>
      <c r="F3471" s="174"/>
      <c r="G3471" s="175"/>
      <c r="H3471" s="175"/>
      <c r="I3471" s="334">
        <f t="shared" si="54"/>
        <v>0</v>
      </c>
      <c r="J3471" s="417"/>
      <c r="K3471" s="332">
        <f>IFERROR(SUM(C3471/'Transfers of Funds'!$F$57),0)</f>
        <v>0</v>
      </c>
      <c r="L3471" s="44"/>
      <c r="M3471" s="45" t="s">
        <v>162</v>
      </c>
    </row>
    <row r="3472" spans="2:13">
      <c r="B3472" s="308" t="str">
        <f>IF(A3472="","",VLOOKUP(A3472,'Project Budget vs Exp'!$B$9:$G$52,2,FALSE))</f>
        <v/>
      </c>
      <c r="C3472" s="176"/>
      <c r="D3472" s="172"/>
      <c r="E3472" s="173"/>
      <c r="F3472" s="174"/>
      <c r="G3472" s="175"/>
      <c r="H3472" s="175"/>
      <c r="I3472" s="334">
        <f t="shared" si="54"/>
        <v>0</v>
      </c>
      <c r="J3472" s="417"/>
      <c r="K3472" s="332">
        <f>IFERROR(SUM(C3472/'Transfers of Funds'!$F$57),0)</f>
        <v>0</v>
      </c>
      <c r="L3472" s="44"/>
      <c r="M3472" s="45" t="s">
        <v>162</v>
      </c>
    </row>
    <row r="3473" spans="2:13">
      <c r="B3473" s="308" t="str">
        <f>IF(A3473="","",VLOOKUP(A3473,'Project Budget vs Exp'!$B$9:$G$52,2,FALSE))</f>
        <v/>
      </c>
      <c r="C3473" s="176"/>
      <c r="D3473" s="172"/>
      <c r="E3473" s="173"/>
      <c r="F3473" s="174"/>
      <c r="G3473" s="175"/>
      <c r="H3473" s="175"/>
      <c r="I3473" s="334">
        <f t="shared" si="54"/>
        <v>0</v>
      </c>
      <c r="J3473" s="417"/>
      <c r="K3473" s="332">
        <f>IFERROR(SUM(C3473/'Transfers of Funds'!$F$57),0)</f>
        <v>0</v>
      </c>
      <c r="L3473" s="44"/>
      <c r="M3473" s="45" t="s">
        <v>162</v>
      </c>
    </row>
    <row r="3474" spans="2:13">
      <c r="B3474" s="308" t="str">
        <f>IF(A3474="","",VLOOKUP(A3474,'Project Budget vs Exp'!$B$9:$G$52,2,FALSE))</f>
        <v/>
      </c>
      <c r="C3474" s="176"/>
      <c r="D3474" s="172"/>
      <c r="E3474" s="173"/>
      <c r="F3474" s="174"/>
      <c r="G3474" s="175"/>
      <c r="H3474" s="175"/>
      <c r="I3474" s="334">
        <f t="shared" si="54"/>
        <v>0</v>
      </c>
      <c r="J3474" s="417"/>
      <c r="K3474" s="332">
        <f>IFERROR(SUM(C3474/'Transfers of Funds'!$F$57),0)</f>
        <v>0</v>
      </c>
      <c r="L3474" s="44"/>
      <c r="M3474" s="45" t="s">
        <v>162</v>
      </c>
    </row>
    <row r="3475" spans="2:13">
      <c r="B3475" s="308" t="str">
        <f>IF(A3475="","",VLOOKUP(A3475,'Project Budget vs Exp'!$B$9:$G$52,2,FALSE))</f>
        <v/>
      </c>
      <c r="C3475" s="176"/>
      <c r="D3475" s="172"/>
      <c r="E3475" s="173"/>
      <c r="F3475" s="174"/>
      <c r="G3475" s="175"/>
      <c r="H3475" s="175"/>
      <c r="I3475" s="334">
        <f t="shared" si="54"/>
        <v>0</v>
      </c>
      <c r="J3475" s="417"/>
      <c r="K3475" s="332">
        <f>IFERROR(SUM(C3475/'Transfers of Funds'!$F$57),0)</f>
        <v>0</v>
      </c>
      <c r="L3475" s="44"/>
      <c r="M3475" s="45" t="s">
        <v>162</v>
      </c>
    </row>
    <row r="3476" spans="2:13">
      <c r="B3476" s="308" t="str">
        <f>IF(A3476="","",VLOOKUP(A3476,'Project Budget vs Exp'!$B$9:$G$52,2,FALSE))</f>
        <v/>
      </c>
      <c r="C3476" s="176"/>
      <c r="D3476" s="172"/>
      <c r="E3476" s="173"/>
      <c r="F3476" s="174"/>
      <c r="G3476" s="175"/>
      <c r="H3476" s="175"/>
      <c r="I3476" s="334">
        <f t="shared" si="54"/>
        <v>0</v>
      </c>
      <c r="J3476" s="417"/>
      <c r="K3476" s="332">
        <f>IFERROR(SUM(C3476/'Transfers of Funds'!$F$57),0)</f>
        <v>0</v>
      </c>
      <c r="L3476" s="44"/>
      <c r="M3476" s="45" t="s">
        <v>162</v>
      </c>
    </row>
    <row r="3477" spans="2:13">
      <c r="B3477" s="308" t="str">
        <f>IF(A3477="","",VLOOKUP(A3477,'Project Budget vs Exp'!$B$9:$G$52,2,FALSE))</f>
        <v/>
      </c>
      <c r="C3477" s="176"/>
      <c r="D3477" s="172"/>
      <c r="E3477" s="173"/>
      <c r="F3477" s="174"/>
      <c r="G3477" s="175"/>
      <c r="H3477" s="175"/>
      <c r="I3477" s="334">
        <f t="shared" ref="I3477:I3540" si="55">IF(OR(F$4="EUR",F$4="USD",F$4="GBP",F$4="CAD",F$4="NZD",F$4="AUD"),K3477,C3477)</f>
        <v>0</v>
      </c>
      <c r="J3477" s="417"/>
      <c r="K3477" s="332">
        <f>IFERROR(SUM(C3477/'Transfers of Funds'!$F$57),0)</f>
        <v>0</v>
      </c>
      <c r="L3477" s="44"/>
      <c r="M3477" s="45" t="s">
        <v>162</v>
      </c>
    </row>
    <row r="3478" spans="2:13">
      <c r="B3478" s="308" t="str">
        <f>IF(A3478="","",VLOOKUP(A3478,'Project Budget vs Exp'!$B$9:$G$52,2,FALSE))</f>
        <v/>
      </c>
      <c r="C3478" s="176"/>
      <c r="D3478" s="172"/>
      <c r="E3478" s="173"/>
      <c r="F3478" s="174"/>
      <c r="G3478" s="175"/>
      <c r="H3478" s="175"/>
      <c r="I3478" s="334">
        <f t="shared" si="55"/>
        <v>0</v>
      </c>
      <c r="J3478" s="417"/>
      <c r="K3478" s="332">
        <f>IFERROR(SUM(C3478/'Transfers of Funds'!$F$57),0)</f>
        <v>0</v>
      </c>
      <c r="L3478" s="44"/>
      <c r="M3478" s="45" t="s">
        <v>162</v>
      </c>
    </row>
    <row r="3479" spans="2:13">
      <c r="B3479" s="308" t="str">
        <f>IF(A3479="","",VLOOKUP(A3479,'Project Budget vs Exp'!$B$9:$G$52,2,FALSE))</f>
        <v/>
      </c>
      <c r="C3479" s="176"/>
      <c r="D3479" s="172"/>
      <c r="E3479" s="173"/>
      <c r="F3479" s="174"/>
      <c r="G3479" s="175"/>
      <c r="H3479" s="175"/>
      <c r="I3479" s="334">
        <f t="shared" si="55"/>
        <v>0</v>
      </c>
      <c r="J3479" s="417"/>
      <c r="K3479" s="332">
        <f>IFERROR(SUM(C3479/'Transfers of Funds'!$F$57),0)</f>
        <v>0</v>
      </c>
      <c r="L3479" s="44"/>
      <c r="M3479" s="45" t="s">
        <v>162</v>
      </c>
    </row>
    <row r="3480" spans="2:13">
      <c r="B3480" s="308" t="str">
        <f>IF(A3480="","",VLOOKUP(A3480,'Project Budget vs Exp'!$B$9:$G$52,2,FALSE))</f>
        <v/>
      </c>
      <c r="C3480" s="176"/>
      <c r="D3480" s="172"/>
      <c r="E3480" s="173"/>
      <c r="F3480" s="174"/>
      <c r="G3480" s="175"/>
      <c r="H3480" s="175"/>
      <c r="I3480" s="334">
        <f t="shared" si="55"/>
        <v>0</v>
      </c>
      <c r="J3480" s="417"/>
      <c r="K3480" s="332">
        <f>IFERROR(SUM(C3480/'Transfers of Funds'!$F$57),0)</f>
        <v>0</v>
      </c>
      <c r="L3480" s="44"/>
      <c r="M3480" s="45" t="s">
        <v>162</v>
      </c>
    </row>
    <row r="3481" spans="2:13">
      <c r="B3481" s="308" t="str">
        <f>IF(A3481="","",VLOOKUP(A3481,'Project Budget vs Exp'!$B$9:$G$52,2,FALSE))</f>
        <v/>
      </c>
      <c r="C3481" s="176"/>
      <c r="D3481" s="172"/>
      <c r="E3481" s="173"/>
      <c r="F3481" s="174"/>
      <c r="G3481" s="175"/>
      <c r="H3481" s="175"/>
      <c r="I3481" s="334">
        <f t="shared" si="55"/>
        <v>0</v>
      </c>
      <c r="J3481" s="417"/>
      <c r="K3481" s="332">
        <f>IFERROR(SUM(C3481/'Transfers of Funds'!$F$57),0)</f>
        <v>0</v>
      </c>
      <c r="L3481" s="44"/>
      <c r="M3481" s="45" t="s">
        <v>162</v>
      </c>
    </row>
    <row r="3482" spans="2:13">
      <c r="B3482" s="308" t="str">
        <f>IF(A3482="","",VLOOKUP(A3482,'Project Budget vs Exp'!$B$9:$G$52,2,FALSE))</f>
        <v/>
      </c>
      <c r="C3482" s="176"/>
      <c r="D3482" s="172"/>
      <c r="E3482" s="173"/>
      <c r="F3482" s="174"/>
      <c r="G3482" s="175"/>
      <c r="H3482" s="175"/>
      <c r="I3482" s="334">
        <f t="shared" si="55"/>
        <v>0</v>
      </c>
      <c r="J3482" s="417"/>
      <c r="K3482" s="332">
        <f>IFERROR(SUM(C3482/'Transfers of Funds'!$F$57),0)</f>
        <v>0</v>
      </c>
      <c r="L3482" s="44"/>
      <c r="M3482" s="45" t="s">
        <v>162</v>
      </c>
    </row>
    <row r="3483" spans="2:13">
      <c r="B3483" s="308" t="str">
        <f>IF(A3483="","",VLOOKUP(A3483,'Project Budget vs Exp'!$B$9:$G$52,2,FALSE))</f>
        <v/>
      </c>
      <c r="C3483" s="176"/>
      <c r="D3483" s="172"/>
      <c r="E3483" s="173"/>
      <c r="F3483" s="174"/>
      <c r="G3483" s="175"/>
      <c r="H3483" s="175"/>
      <c r="I3483" s="334">
        <f t="shared" si="55"/>
        <v>0</v>
      </c>
      <c r="J3483" s="417"/>
      <c r="K3483" s="332">
        <f>IFERROR(SUM(C3483/'Transfers of Funds'!$F$57),0)</f>
        <v>0</v>
      </c>
      <c r="L3483" s="44"/>
      <c r="M3483" s="45" t="s">
        <v>162</v>
      </c>
    </row>
    <row r="3484" spans="2:13">
      <c r="B3484" s="308" t="str">
        <f>IF(A3484="","",VLOOKUP(A3484,'Project Budget vs Exp'!$B$9:$G$52,2,FALSE))</f>
        <v/>
      </c>
      <c r="C3484" s="176"/>
      <c r="D3484" s="172"/>
      <c r="E3484" s="173"/>
      <c r="F3484" s="174"/>
      <c r="G3484" s="175"/>
      <c r="H3484" s="175"/>
      <c r="I3484" s="334">
        <f t="shared" si="55"/>
        <v>0</v>
      </c>
      <c r="J3484" s="417"/>
      <c r="K3484" s="332">
        <f>IFERROR(SUM(C3484/'Transfers of Funds'!$F$57),0)</f>
        <v>0</v>
      </c>
      <c r="L3484" s="44"/>
      <c r="M3484" s="45" t="s">
        <v>162</v>
      </c>
    </row>
    <row r="3485" spans="2:13">
      <c r="B3485" s="308" t="str">
        <f>IF(A3485="","",VLOOKUP(A3485,'Project Budget vs Exp'!$B$9:$G$52,2,FALSE))</f>
        <v/>
      </c>
      <c r="C3485" s="176"/>
      <c r="D3485" s="172"/>
      <c r="E3485" s="173"/>
      <c r="F3485" s="174"/>
      <c r="G3485" s="175"/>
      <c r="H3485" s="175"/>
      <c r="I3485" s="334">
        <f t="shared" si="55"/>
        <v>0</v>
      </c>
      <c r="J3485" s="417"/>
      <c r="K3485" s="332">
        <f>IFERROR(SUM(C3485/'Transfers of Funds'!$F$57),0)</f>
        <v>0</v>
      </c>
      <c r="L3485" s="44"/>
      <c r="M3485" s="45" t="s">
        <v>162</v>
      </c>
    </row>
    <row r="3486" spans="2:13">
      <c r="B3486" s="308" t="str">
        <f>IF(A3486="","",VLOOKUP(A3486,'Project Budget vs Exp'!$B$9:$G$52,2,FALSE))</f>
        <v/>
      </c>
      <c r="C3486" s="176"/>
      <c r="D3486" s="172"/>
      <c r="E3486" s="173"/>
      <c r="F3486" s="174"/>
      <c r="G3486" s="175"/>
      <c r="H3486" s="175"/>
      <c r="I3486" s="334">
        <f t="shared" si="55"/>
        <v>0</v>
      </c>
      <c r="J3486" s="417"/>
      <c r="K3486" s="332">
        <f>IFERROR(SUM(C3486/'Transfers of Funds'!$F$57),0)</f>
        <v>0</v>
      </c>
      <c r="L3486" s="44"/>
      <c r="M3486" s="45" t="s">
        <v>162</v>
      </c>
    </row>
    <row r="3487" spans="2:13">
      <c r="B3487" s="308" t="str">
        <f>IF(A3487="","",VLOOKUP(A3487,'Project Budget vs Exp'!$B$9:$G$52,2,FALSE))</f>
        <v/>
      </c>
      <c r="C3487" s="176"/>
      <c r="D3487" s="172"/>
      <c r="E3487" s="173"/>
      <c r="F3487" s="174"/>
      <c r="G3487" s="175"/>
      <c r="H3487" s="175"/>
      <c r="I3487" s="334">
        <f t="shared" si="55"/>
        <v>0</v>
      </c>
      <c r="J3487" s="417"/>
      <c r="K3487" s="332">
        <f>IFERROR(SUM(C3487/'Transfers of Funds'!$F$57),0)</f>
        <v>0</v>
      </c>
      <c r="L3487" s="44"/>
      <c r="M3487" s="45" t="s">
        <v>162</v>
      </c>
    </row>
    <row r="3488" spans="2:13">
      <c r="B3488" s="308" t="str">
        <f>IF(A3488="","",VLOOKUP(A3488,'Project Budget vs Exp'!$B$9:$G$52,2,FALSE))</f>
        <v/>
      </c>
      <c r="C3488" s="176"/>
      <c r="D3488" s="172"/>
      <c r="E3488" s="173"/>
      <c r="F3488" s="174"/>
      <c r="G3488" s="175"/>
      <c r="H3488" s="175"/>
      <c r="I3488" s="334">
        <f t="shared" si="55"/>
        <v>0</v>
      </c>
      <c r="J3488" s="417"/>
      <c r="K3488" s="332">
        <f>IFERROR(SUM(C3488/'Transfers of Funds'!$F$57),0)</f>
        <v>0</v>
      </c>
      <c r="L3488" s="44"/>
      <c r="M3488" s="45" t="s">
        <v>162</v>
      </c>
    </row>
    <row r="3489" spans="2:13">
      <c r="B3489" s="308" t="str">
        <f>IF(A3489="","",VLOOKUP(A3489,'Project Budget vs Exp'!$B$9:$G$52,2,FALSE))</f>
        <v/>
      </c>
      <c r="C3489" s="176"/>
      <c r="D3489" s="172"/>
      <c r="E3489" s="173"/>
      <c r="F3489" s="174"/>
      <c r="G3489" s="175"/>
      <c r="H3489" s="175"/>
      <c r="I3489" s="334">
        <f t="shared" si="55"/>
        <v>0</v>
      </c>
      <c r="J3489" s="417"/>
      <c r="K3489" s="332">
        <f>IFERROR(SUM(C3489/'Transfers of Funds'!$F$57),0)</f>
        <v>0</v>
      </c>
      <c r="L3489" s="44"/>
      <c r="M3489" s="45" t="s">
        <v>162</v>
      </c>
    </row>
    <row r="3490" spans="2:13">
      <c r="B3490" s="308" t="str">
        <f>IF(A3490="","",VLOOKUP(A3490,'Project Budget vs Exp'!$B$9:$G$52,2,FALSE))</f>
        <v/>
      </c>
      <c r="C3490" s="176"/>
      <c r="D3490" s="172"/>
      <c r="E3490" s="173"/>
      <c r="F3490" s="174"/>
      <c r="G3490" s="175"/>
      <c r="H3490" s="175"/>
      <c r="I3490" s="334">
        <f t="shared" si="55"/>
        <v>0</v>
      </c>
      <c r="J3490" s="417"/>
      <c r="K3490" s="332">
        <f>IFERROR(SUM(C3490/'Transfers of Funds'!$F$57),0)</f>
        <v>0</v>
      </c>
      <c r="L3490" s="44"/>
      <c r="M3490" s="45" t="s">
        <v>162</v>
      </c>
    </row>
    <row r="3491" spans="2:13">
      <c r="B3491" s="308" t="str">
        <f>IF(A3491="","",VLOOKUP(A3491,'Project Budget vs Exp'!$B$9:$G$52,2,FALSE))</f>
        <v/>
      </c>
      <c r="C3491" s="176"/>
      <c r="D3491" s="172"/>
      <c r="E3491" s="173"/>
      <c r="F3491" s="174"/>
      <c r="G3491" s="175"/>
      <c r="H3491" s="175"/>
      <c r="I3491" s="334">
        <f t="shared" si="55"/>
        <v>0</v>
      </c>
      <c r="J3491" s="417"/>
      <c r="K3491" s="332">
        <f>IFERROR(SUM(C3491/'Transfers of Funds'!$F$57),0)</f>
        <v>0</v>
      </c>
      <c r="L3491" s="44"/>
      <c r="M3491" s="45" t="s">
        <v>162</v>
      </c>
    </row>
    <row r="3492" spans="2:13">
      <c r="B3492" s="308" t="str">
        <f>IF(A3492="","",VLOOKUP(A3492,'Project Budget vs Exp'!$B$9:$G$52,2,FALSE))</f>
        <v/>
      </c>
      <c r="C3492" s="176"/>
      <c r="D3492" s="172"/>
      <c r="E3492" s="173"/>
      <c r="F3492" s="174"/>
      <c r="G3492" s="175"/>
      <c r="H3492" s="175"/>
      <c r="I3492" s="334">
        <f t="shared" si="55"/>
        <v>0</v>
      </c>
      <c r="J3492" s="417"/>
      <c r="K3492" s="332">
        <f>IFERROR(SUM(C3492/'Transfers of Funds'!$F$57),0)</f>
        <v>0</v>
      </c>
      <c r="L3492" s="44"/>
      <c r="M3492" s="45" t="s">
        <v>162</v>
      </c>
    </row>
    <row r="3493" spans="2:13">
      <c r="B3493" s="308" t="str">
        <f>IF(A3493="","",VLOOKUP(A3493,'Project Budget vs Exp'!$B$9:$G$52,2,FALSE))</f>
        <v/>
      </c>
      <c r="C3493" s="176"/>
      <c r="D3493" s="172"/>
      <c r="E3493" s="173"/>
      <c r="F3493" s="174"/>
      <c r="G3493" s="175"/>
      <c r="H3493" s="175"/>
      <c r="I3493" s="334">
        <f t="shared" si="55"/>
        <v>0</v>
      </c>
      <c r="J3493" s="417"/>
      <c r="K3493" s="332">
        <f>IFERROR(SUM(C3493/'Transfers of Funds'!$F$57),0)</f>
        <v>0</v>
      </c>
      <c r="L3493" s="44"/>
      <c r="M3493" s="45" t="s">
        <v>162</v>
      </c>
    </row>
    <row r="3494" spans="2:13">
      <c r="B3494" s="308" t="str">
        <f>IF(A3494="","",VLOOKUP(A3494,'Project Budget vs Exp'!$B$9:$G$52,2,FALSE))</f>
        <v/>
      </c>
      <c r="C3494" s="176"/>
      <c r="D3494" s="172"/>
      <c r="E3494" s="173"/>
      <c r="F3494" s="174"/>
      <c r="G3494" s="175"/>
      <c r="H3494" s="175"/>
      <c r="I3494" s="334">
        <f t="shared" si="55"/>
        <v>0</v>
      </c>
      <c r="J3494" s="417"/>
      <c r="K3494" s="332">
        <f>IFERROR(SUM(C3494/'Transfers of Funds'!$F$57),0)</f>
        <v>0</v>
      </c>
      <c r="L3494" s="44"/>
      <c r="M3494" s="45" t="s">
        <v>162</v>
      </c>
    </row>
    <row r="3495" spans="2:13">
      <c r="B3495" s="308" t="str">
        <f>IF(A3495="","",VLOOKUP(A3495,'Project Budget vs Exp'!$B$9:$G$52,2,FALSE))</f>
        <v/>
      </c>
      <c r="C3495" s="176"/>
      <c r="D3495" s="172"/>
      <c r="E3495" s="173"/>
      <c r="F3495" s="174"/>
      <c r="G3495" s="175"/>
      <c r="H3495" s="175"/>
      <c r="I3495" s="334">
        <f t="shared" si="55"/>
        <v>0</v>
      </c>
      <c r="J3495" s="417"/>
      <c r="K3495" s="332">
        <f>IFERROR(SUM(C3495/'Transfers of Funds'!$F$57),0)</f>
        <v>0</v>
      </c>
      <c r="L3495" s="44"/>
      <c r="M3495" s="45" t="s">
        <v>162</v>
      </c>
    </row>
    <row r="3496" spans="2:13">
      <c r="B3496" s="308" t="str">
        <f>IF(A3496="","",VLOOKUP(A3496,'Project Budget vs Exp'!$B$9:$G$52,2,FALSE))</f>
        <v/>
      </c>
      <c r="C3496" s="176"/>
      <c r="D3496" s="172"/>
      <c r="E3496" s="173"/>
      <c r="F3496" s="174"/>
      <c r="G3496" s="175"/>
      <c r="H3496" s="175"/>
      <c r="I3496" s="334">
        <f t="shared" si="55"/>
        <v>0</v>
      </c>
      <c r="J3496" s="417"/>
      <c r="K3496" s="332">
        <f>IFERROR(SUM(C3496/'Transfers of Funds'!$F$57),0)</f>
        <v>0</v>
      </c>
      <c r="L3496" s="44"/>
      <c r="M3496" s="45" t="s">
        <v>162</v>
      </c>
    </row>
    <row r="3497" spans="2:13">
      <c r="B3497" s="308" t="str">
        <f>IF(A3497="","",VLOOKUP(A3497,'Project Budget vs Exp'!$B$9:$G$52,2,FALSE))</f>
        <v/>
      </c>
      <c r="C3497" s="176"/>
      <c r="D3497" s="172"/>
      <c r="E3497" s="173"/>
      <c r="F3497" s="174"/>
      <c r="G3497" s="175"/>
      <c r="H3497" s="175"/>
      <c r="I3497" s="334">
        <f t="shared" si="55"/>
        <v>0</v>
      </c>
      <c r="J3497" s="417"/>
      <c r="K3497" s="332">
        <f>IFERROR(SUM(C3497/'Transfers of Funds'!$F$57),0)</f>
        <v>0</v>
      </c>
      <c r="L3497" s="44"/>
      <c r="M3497" s="45" t="s">
        <v>162</v>
      </c>
    </row>
    <row r="3498" spans="2:13">
      <c r="B3498" s="308" t="str">
        <f>IF(A3498="","",VLOOKUP(A3498,'Project Budget vs Exp'!$B$9:$G$52,2,FALSE))</f>
        <v/>
      </c>
      <c r="C3498" s="176"/>
      <c r="D3498" s="172"/>
      <c r="E3498" s="173"/>
      <c r="F3498" s="174"/>
      <c r="G3498" s="175"/>
      <c r="H3498" s="175"/>
      <c r="I3498" s="334">
        <f t="shared" si="55"/>
        <v>0</v>
      </c>
      <c r="J3498" s="417"/>
      <c r="K3498" s="332">
        <f>IFERROR(SUM(C3498/'Transfers of Funds'!$F$57),0)</f>
        <v>0</v>
      </c>
      <c r="L3498" s="44"/>
      <c r="M3498" s="45" t="s">
        <v>162</v>
      </c>
    </row>
    <row r="3499" spans="2:13">
      <c r="B3499" s="308" t="str">
        <f>IF(A3499="","",VLOOKUP(A3499,'Project Budget vs Exp'!$B$9:$G$52,2,FALSE))</f>
        <v/>
      </c>
      <c r="C3499" s="176"/>
      <c r="D3499" s="172"/>
      <c r="E3499" s="173"/>
      <c r="F3499" s="174"/>
      <c r="G3499" s="175"/>
      <c r="H3499" s="175"/>
      <c r="I3499" s="334">
        <f t="shared" si="55"/>
        <v>0</v>
      </c>
      <c r="J3499" s="417"/>
      <c r="K3499" s="332">
        <f>IFERROR(SUM(C3499/'Transfers of Funds'!$F$57),0)</f>
        <v>0</v>
      </c>
      <c r="L3499" s="44"/>
      <c r="M3499" s="45" t="s">
        <v>162</v>
      </c>
    </row>
    <row r="3500" spans="2:13">
      <c r="B3500" s="308" t="str">
        <f>IF(A3500="","",VLOOKUP(A3500,'Project Budget vs Exp'!$B$9:$G$52,2,FALSE))</f>
        <v/>
      </c>
      <c r="C3500" s="176"/>
      <c r="D3500" s="172"/>
      <c r="E3500" s="173"/>
      <c r="F3500" s="174"/>
      <c r="G3500" s="175"/>
      <c r="H3500" s="175"/>
      <c r="I3500" s="334">
        <f t="shared" si="55"/>
        <v>0</v>
      </c>
      <c r="J3500" s="417"/>
      <c r="K3500" s="332">
        <f>IFERROR(SUM(C3500/'Transfers of Funds'!$F$57),0)</f>
        <v>0</v>
      </c>
      <c r="L3500" s="44"/>
      <c r="M3500" s="45" t="s">
        <v>162</v>
      </c>
    </row>
    <row r="3501" spans="2:13">
      <c r="B3501" s="308" t="str">
        <f>IF(A3501="","",VLOOKUP(A3501,'Project Budget vs Exp'!$B$9:$G$52,2,FALSE))</f>
        <v/>
      </c>
      <c r="C3501" s="176"/>
      <c r="D3501" s="172"/>
      <c r="E3501" s="173"/>
      <c r="F3501" s="174"/>
      <c r="G3501" s="175"/>
      <c r="H3501" s="175"/>
      <c r="I3501" s="334">
        <f t="shared" si="55"/>
        <v>0</v>
      </c>
      <c r="J3501" s="417"/>
      <c r="K3501" s="332">
        <f>IFERROR(SUM(C3501/'Transfers of Funds'!$F$57),0)</f>
        <v>0</v>
      </c>
      <c r="L3501" s="44"/>
      <c r="M3501" s="45" t="s">
        <v>162</v>
      </c>
    </row>
    <row r="3502" spans="2:13">
      <c r="B3502" s="308" t="str">
        <f>IF(A3502="","",VLOOKUP(A3502,'Project Budget vs Exp'!$B$9:$G$52,2,FALSE))</f>
        <v/>
      </c>
      <c r="C3502" s="176"/>
      <c r="D3502" s="172"/>
      <c r="E3502" s="173"/>
      <c r="F3502" s="174"/>
      <c r="G3502" s="175"/>
      <c r="H3502" s="175"/>
      <c r="I3502" s="334">
        <f t="shared" si="55"/>
        <v>0</v>
      </c>
      <c r="J3502" s="417"/>
      <c r="K3502" s="332">
        <f>IFERROR(SUM(C3502/'Transfers of Funds'!$F$57),0)</f>
        <v>0</v>
      </c>
      <c r="L3502" s="44"/>
      <c r="M3502" s="45" t="s">
        <v>162</v>
      </c>
    </row>
    <row r="3503" spans="2:13">
      <c r="B3503" s="308" t="str">
        <f>IF(A3503="","",VLOOKUP(A3503,'Project Budget vs Exp'!$B$9:$G$52,2,FALSE))</f>
        <v/>
      </c>
      <c r="C3503" s="176"/>
      <c r="D3503" s="172"/>
      <c r="E3503" s="173"/>
      <c r="F3503" s="174"/>
      <c r="G3503" s="175"/>
      <c r="H3503" s="175"/>
      <c r="I3503" s="334">
        <f t="shared" si="55"/>
        <v>0</v>
      </c>
      <c r="J3503" s="417"/>
      <c r="K3503" s="332">
        <f>IFERROR(SUM(C3503/'Transfers of Funds'!$F$57),0)</f>
        <v>0</v>
      </c>
      <c r="L3503" s="44"/>
      <c r="M3503" s="45" t="s">
        <v>162</v>
      </c>
    </row>
    <row r="3504" spans="2:13">
      <c r="B3504" s="308" t="str">
        <f>IF(A3504="","",VLOOKUP(A3504,'Project Budget vs Exp'!$B$9:$G$52,2,FALSE))</f>
        <v/>
      </c>
      <c r="C3504" s="176"/>
      <c r="D3504" s="172"/>
      <c r="E3504" s="173"/>
      <c r="F3504" s="174"/>
      <c r="G3504" s="175"/>
      <c r="H3504" s="175"/>
      <c r="I3504" s="334">
        <f t="shared" si="55"/>
        <v>0</v>
      </c>
      <c r="J3504" s="417"/>
      <c r="K3504" s="332">
        <f>IFERROR(SUM(C3504/'Transfers of Funds'!$F$57),0)</f>
        <v>0</v>
      </c>
      <c r="L3504" s="44"/>
      <c r="M3504" s="45" t="s">
        <v>162</v>
      </c>
    </row>
    <row r="3505" spans="2:13">
      <c r="B3505" s="308" t="str">
        <f>IF(A3505="","",VLOOKUP(A3505,'Project Budget vs Exp'!$B$9:$G$52,2,FALSE))</f>
        <v/>
      </c>
      <c r="C3505" s="176"/>
      <c r="D3505" s="172"/>
      <c r="E3505" s="173"/>
      <c r="F3505" s="174"/>
      <c r="G3505" s="175"/>
      <c r="H3505" s="175"/>
      <c r="I3505" s="334">
        <f t="shared" si="55"/>
        <v>0</v>
      </c>
      <c r="J3505" s="417"/>
      <c r="K3505" s="332">
        <f>IFERROR(SUM(C3505/'Transfers of Funds'!$F$57),0)</f>
        <v>0</v>
      </c>
      <c r="L3505" s="44"/>
      <c r="M3505" s="45" t="s">
        <v>162</v>
      </c>
    </row>
    <row r="3506" spans="2:13">
      <c r="B3506" s="308" t="str">
        <f>IF(A3506="","",VLOOKUP(A3506,'Project Budget vs Exp'!$B$9:$G$52,2,FALSE))</f>
        <v/>
      </c>
      <c r="C3506" s="176"/>
      <c r="D3506" s="172"/>
      <c r="E3506" s="173"/>
      <c r="F3506" s="174"/>
      <c r="G3506" s="175"/>
      <c r="H3506" s="175"/>
      <c r="I3506" s="334">
        <f t="shared" si="55"/>
        <v>0</v>
      </c>
      <c r="J3506" s="417"/>
      <c r="K3506" s="332">
        <f>IFERROR(SUM(C3506/'Transfers of Funds'!$F$57),0)</f>
        <v>0</v>
      </c>
      <c r="L3506" s="44"/>
      <c r="M3506" s="45" t="s">
        <v>162</v>
      </c>
    </row>
    <row r="3507" spans="2:13">
      <c r="B3507" s="308" t="str">
        <f>IF(A3507="","",VLOOKUP(A3507,'Project Budget vs Exp'!$B$9:$G$52,2,FALSE))</f>
        <v/>
      </c>
      <c r="C3507" s="176"/>
      <c r="D3507" s="172"/>
      <c r="E3507" s="173"/>
      <c r="F3507" s="174"/>
      <c r="G3507" s="175"/>
      <c r="H3507" s="175"/>
      <c r="I3507" s="334">
        <f t="shared" si="55"/>
        <v>0</v>
      </c>
      <c r="J3507" s="417"/>
      <c r="K3507" s="332">
        <f>IFERROR(SUM(C3507/'Transfers of Funds'!$F$57),0)</f>
        <v>0</v>
      </c>
      <c r="L3507" s="44"/>
      <c r="M3507" s="45" t="s">
        <v>162</v>
      </c>
    </row>
    <row r="3508" spans="2:13">
      <c r="B3508" s="308" t="str">
        <f>IF(A3508="","",VLOOKUP(A3508,'Project Budget vs Exp'!$B$9:$G$52,2,FALSE))</f>
        <v/>
      </c>
      <c r="C3508" s="176"/>
      <c r="D3508" s="172"/>
      <c r="E3508" s="173"/>
      <c r="F3508" s="174"/>
      <c r="G3508" s="175"/>
      <c r="H3508" s="175"/>
      <c r="I3508" s="334">
        <f t="shared" si="55"/>
        <v>0</v>
      </c>
      <c r="J3508" s="417"/>
      <c r="K3508" s="332">
        <f>IFERROR(SUM(C3508/'Transfers of Funds'!$F$57),0)</f>
        <v>0</v>
      </c>
      <c r="L3508" s="44"/>
      <c r="M3508" s="45" t="s">
        <v>162</v>
      </c>
    </row>
    <row r="3509" spans="2:13">
      <c r="B3509" s="308" t="str">
        <f>IF(A3509="","",VLOOKUP(A3509,'Project Budget vs Exp'!$B$9:$G$52,2,FALSE))</f>
        <v/>
      </c>
      <c r="C3509" s="176"/>
      <c r="D3509" s="172"/>
      <c r="E3509" s="173"/>
      <c r="F3509" s="174"/>
      <c r="G3509" s="175"/>
      <c r="H3509" s="175"/>
      <c r="I3509" s="334">
        <f t="shared" si="55"/>
        <v>0</v>
      </c>
      <c r="J3509" s="417"/>
      <c r="K3509" s="332">
        <f>IFERROR(SUM(C3509/'Transfers of Funds'!$F$57),0)</f>
        <v>0</v>
      </c>
      <c r="L3509" s="44"/>
      <c r="M3509" s="45" t="s">
        <v>162</v>
      </c>
    </row>
    <row r="3510" spans="2:13">
      <c r="B3510" s="308" t="str">
        <f>IF(A3510="","",VLOOKUP(A3510,'Project Budget vs Exp'!$B$9:$G$52,2,FALSE))</f>
        <v/>
      </c>
      <c r="C3510" s="176"/>
      <c r="D3510" s="172"/>
      <c r="E3510" s="173"/>
      <c r="F3510" s="174"/>
      <c r="G3510" s="175"/>
      <c r="H3510" s="175"/>
      <c r="I3510" s="334">
        <f t="shared" si="55"/>
        <v>0</v>
      </c>
      <c r="J3510" s="417"/>
      <c r="K3510" s="332">
        <f>IFERROR(SUM(C3510/'Transfers of Funds'!$F$57),0)</f>
        <v>0</v>
      </c>
      <c r="L3510" s="44"/>
      <c r="M3510" s="45" t="s">
        <v>162</v>
      </c>
    </row>
    <row r="3511" spans="2:13">
      <c r="B3511" s="308" t="str">
        <f>IF(A3511="","",VLOOKUP(A3511,'Project Budget vs Exp'!$B$9:$G$52,2,FALSE))</f>
        <v/>
      </c>
      <c r="C3511" s="176"/>
      <c r="D3511" s="172"/>
      <c r="E3511" s="173"/>
      <c r="F3511" s="174"/>
      <c r="G3511" s="175"/>
      <c r="H3511" s="175"/>
      <c r="I3511" s="334">
        <f t="shared" si="55"/>
        <v>0</v>
      </c>
      <c r="J3511" s="417"/>
      <c r="K3511" s="332">
        <f>IFERROR(SUM(C3511/'Transfers of Funds'!$F$57),0)</f>
        <v>0</v>
      </c>
      <c r="L3511" s="44"/>
      <c r="M3511" s="45" t="s">
        <v>162</v>
      </c>
    </row>
    <row r="3512" spans="2:13">
      <c r="B3512" s="308" t="str">
        <f>IF(A3512="","",VLOOKUP(A3512,'Project Budget vs Exp'!$B$9:$G$52,2,FALSE))</f>
        <v/>
      </c>
      <c r="C3512" s="176"/>
      <c r="D3512" s="172"/>
      <c r="E3512" s="173"/>
      <c r="F3512" s="174"/>
      <c r="G3512" s="175"/>
      <c r="H3512" s="175"/>
      <c r="I3512" s="334">
        <f t="shared" si="55"/>
        <v>0</v>
      </c>
      <c r="J3512" s="417"/>
      <c r="K3512" s="332">
        <f>IFERROR(SUM(C3512/'Transfers of Funds'!$F$57),0)</f>
        <v>0</v>
      </c>
      <c r="L3512" s="44"/>
      <c r="M3512" s="45" t="s">
        <v>162</v>
      </c>
    </row>
    <row r="3513" spans="2:13">
      <c r="B3513" s="308" t="str">
        <f>IF(A3513="","",VLOOKUP(A3513,'Project Budget vs Exp'!$B$9:$G$52,2,FALSE))</f>
        <v/>
      </c>
      <c r="C3513" s="176"/>
      <c r="D3513" s="172"/>
      <c r="E3513" s="173"/>
      <c r="F3513" s="174"/>
      <c r="G3513" s="175"/>
      <c r="H3513" s="175"/>
      <c r="I3513" s="334">
        <f t="shared" si="55"/>
        <v>0</v>
      </c>
      <c r="J3513" s="417"/>
      <c r="K3513" s="332">
        <f>IFERROR(SUM(C3513/'Transfers of Funds'!$F$57),0)</f>
        <v>0</v>
      </c>
      <c r="L3513" s="44"/>
      <c r="M3513" s="45" t="s">
        <v>162</v>
      </c>
    </row>
    <row r="3514" spans="2:13">
      <c r="B3514" s="308" t="str">
        <f>IF(A3514="","",VLOOKUP(A3514,'Project Budget vs Exp'!$B$9:$G$52,2,FALSE))</f>
        <v/>
      </c>
      <c r="C3514" s="176"/>
      <c r="D3514" s="172"/>
      <c r="E3514" s="173"/>
      <c r="F3514" s="174"/>
      <c r="G3514" s="175"/>
      <c r="H3514" s="175"/>
      <c r="I3514" s="334">
        <f t="shared" si="55"/>
        <v>0</v>
      </c>
      <c r="J3514" s="417"/>
      <c r="K3514" s="332">
        <f>IFERROR(SUM(C3514/'Transfers of Funds'!$F$57),0)</f>
        <v>0</v>
      </c>
      <c r="L3514" s="44"/>
      <c r="M3514" s="45" t="s">
        <v>162</v>
      </c>
    </row>
    <row r="3515" spans="2:13">
      <c r="B3515" s="308" t="str">
        <f>IF(A3515="","",VLOOKUP(A3515,'Project Budget vs Exp'!$B$9:$G$52,2,FALSE))</f>
        <v/>
      </c>
      <c r="C3515" s="176"/>
      <c r="D3515" s="172"/>
      <c r="E3515" s="173"/>
      <c r="F3515" s="174"/>
      <c r="G3515" s="175"/>
      <c r="H3515" s="175"/>
      <c r="I3515" s="334">
        <f t="shared" si="55"/>
        <v>0</v>
      </c>
      <c r="J3515" s="417"/>
      <c r="K3515" s="332">
        <f>IFERROR(SUM(C3515/'Transfers of Funds'!$F$57),0)</f>
        <v>0</v>
      </c>
      <c r="L3515" s="44"/>
      <c r="M3515" s="45" t="s">
        <v>162</v>
      </c>
    </row>
    <row r="3516" spans="2:13">
      <c r="B3516" s="308" t="str">
        <f>IF(A3516="","",VLOOKUP(A3516,'Project Budget vs Exp'!$B$9:$G$52,2,FALSE))</f>
        <v/>
      </c>
      <c r="C3516" s="176"/>
      <c r="D3516" s="172"/>
      <c r="E3516" s="173"/>
      <c r="F3516" s="174"/>
      <c r="G3516" s="175"/>
      <c r="H3516" s="175"/>
      <c r="I3516" s="334">
        <f t="shared" si="55"/>
        <v>0</v>
      </c>
      <c r="J3516" s="417"/>
      <c r="K3516" s="332">
        <f>IFERROR(SUM(C3516/'Transfers of Funds'!$F$57),0)</f>
        <v>0</v>
      </c>
      <c r="L3516" s="44"/>
      <c r="M3516" s="45" t="s">
        <v>162</v>
      </c>
    </row>
    <row r="3517" spans="2:13">
      <c r="B3517" s="308" t="str">
        <f>IF(A3517="","",VLOOKUP(A3517,'Project Budget vs Exp'!$B$9:$G$52,2,FALSE))</f>
        <v/>
      </c>
      <c r="C3517" s="176"/>
      <c r="D3517" s="172"/>
      <c r="E3517" s="173"/>
      <c r="F3517" s="174"/>
      <c r="G3517" s="175"/>
      <c r="H3517" s="175"/>
      <c r="I3517" s="334">
        <f t="shared" si="55"/>
        <v>0</v>
      </c>
      <c r="J3517" s="417"/>
      <c r="K3517" s="332">
        <f>IFERROR(SUM(C3517/'Transfers of Funds'!$F$57),0)</f>
        <v>0</v>
      </c>
      <c r="L3517" s="44"/>
      <c r="M3517" s="45" t="s">
        <v>162</v>
      </c>
    </row>
    <row r="3518" spans="2:13">
      <c r="B3518" s="308" t="str">
        <f>IF(A3518="","",VLOOKUP(A3518,'Project Budget vs Exp'!$B$9:$G$52,2,FALSE))</f>
        <v/>
      </c>
      <c r="C3518" s="176"/>
      <c r="D3518" s="172"/>
      <c r="E3518" s="173"/>
      <c r="F3518" s="174"/>
      <c r="G3518" s="175"/>
      <c r="H3518" s="175"/>
      <c r="I3518" s="334">
        <f t="shared" si="55"/>
        <v>0</v>
      </c>
      <c r="J3518" s="417"/>
      <c r="K3518" s="332">
        <f>IFERROR(SUM(C3518/'Transfers of Funds'!$F$57),0)</f>
        <v>0</v>
      </c>
      <c r="L3518" s="44"/>
      <c r="M3518" s="45" t="s">
        <v>162</v>
      </c>
    </row>
    <row r="3519" spans="2:13">
      <c r="B3519" s="308" t="str">
        <f>IF(A3519="","",VLOOKUP(A3519,'Project Budget vs Exp'!$B$9:$G$52,2,FALSE))</f>
        <v/>
      </c>
      <c r="C3519" s="176"/>
      <c r="D3519" s="172"/>
      <c r="E3519" s="173"/>
      <c r="F3519" s="174"/>
      <c r="G3519" s="175"/>
      <c r="H3519" s="175"/>
      <c r="I3519" s="334">
        <f t="shared" si="55"/>
        <v>0</v>
      </c>
      <c r="J3519" s="417"/>
      <c r="K3519" s="332">
        <f>IFERROR(SUM(C3519/'Transfers of Funds'!$F$57),0)</f>
        <v>0</v>
      </c>
      <c r="L3519" s="44"/>
      <c r="M3519" s="45" t="s">
        <v>162</v>
      </c>
    </row>
    <row r="3520" spans="2:13">
      <c r="B3520" s="308" t="str">
        <f>IF(A3520="","",VLOOKUP(A3520,'Project Budget vs Exp'!$B$9:$G$52,2,FALSE))</f>
        <v/>
      </c>
      <c r="C3520" s="176"/>
      <c r="D3520" s="172"/>
      <c r="E3520" s="173"/>
      <c r="F3520" s="174"/>
      <c r="G3520" s="175"/>
      <c r="H3520" s="175"/>
      <c r="I3520" s="334">
        <f t="shared" si="55"/>
        <v>0</v>
      </c>
      <c r="J3520" s="417"/>
      <c r="K3520" s="332">
        <f>IFERROR(SUM(C3520/'Transfers of Funds'!$F$57),0)</f>
        <v>0</v>
      </c>
      <c r="L3520" s="44"/>
      <c r="M3520" s="45" t="s">
        <v>162</v>
      </c>
    </row>
    <row r="3521" spans="2:13">
      <c r="B3521" s="308" t="str">
        <f>IF(A3521="","",VLOOKUP(A3521,'Project Budget vs Exp'!$B$9:$G$52,2,FALSE))</f>
        <v/>
      </c>
      <c r="C3521" s="176"/>
      <c r="D3521" s="172"/>
      <c r="E3521" s="173"/>
      <c r="F3521" s="174"/>
      <c r="G3521" s="175"/>
      <c r="H3521" s="175"/>
      <c r="I3521" s="334">
        <f t="shared" si="55"/>
        <v>0</v>
      </c>
      <c r="J3521" s="417"/>
      <c r="K3521" s="332">
        <f>IFERROR(SUM(C3521/'Transfers of Funds'!$F$57),0)</f>
        <v>0</v>
      </c>
      <c r="L3521" s="44"/>
      <c r="M3521" s="45" t="s">
        <v>162</v>
      </c>
    </row>
    <row r="3522" spans="2:13">
      <c r="B3522" s="308" t="str">
        <f>IF(A3522="","",VLOOKUP(A3522,'Project Budget vs Exp'!$B$9:$G$52,2,FALSE))</f>
        <v/>
      </c>
      <c r="C3522" s="176"/>
      <c r="D3522" s="172"/>
      <c r="E3522" s="173"/>
      <c r="F3522" s="174"/>
      <c r="G3522" s="175"/>
      <c r="H3522" s="175"/>
      <c r="I3522" s="334">
        <f t="shared" si="55"/>
        <v>0</v>
      </c>
      <c r="J3522" s="417"/>
      <c r="K3522" s="332">
        <f>IFERROR(SUM(C3522/'Transfers of Funds'!$F$57),0)</f>
        <v>0</v>
      </c>
      <c r="L3522" s="44"/>
      <c r="M3522" s="45" t="s">
        <v>162</v>
      </c>
    </row>
    <row r="3523" spans="2:13">
      <c r="B3523" s="308" t="str">
        <f>IF(A3523="","",VLOOKUP(A3523,'Project Budget vs Exp'!$B$9:$G$52,2,FALSE))</f>
        <v/>
      </c>
      <c r="C3523" s="176"/>
      <c r="D3523" s="172"/>
      <c r="E3523" s="173"/>
      <c r="F3523" s="174"/>
      <c r="G3523" s="175"/>
      <c r="H3523" s="175"/>
      <c r="I3523" s="334">
        <f t="shared" si="55"/>
        <v>0</v>
      </c>
      <c r="J3523" s="417"/>
      <c r="K3523" s="332">
        <f>IFERROR(SUM(C3523/'Transfers of Funds'!$F$57),0)</f>
        <v>0</v>
      </c>
      <c r="L3523" s="44"/>
      <c r="M3523" s="45" t="s">
        <v>162</v>
      </c>
    </row>
    <row r="3524" spans="2:13">
      <c r="B3524" s="308" t="str">
        <f>IF(A3524="","",VLOOKUP(A3524,'Project Budget vs Exp'!$B$9:$G$52,2,FALSE))</f>
        <v/>
      </c>
      <c r="C3524" s="176"/>
      <c r="D3524" s="172"/>
      <c r="E3524" s="173"/>
      <c r="F3524" s="174"/>
      <c r="G3524" s="175"/>
      <c r="H3524" s="175"/>
      <c r="I3524" s="334">
        <f t="shared" si="55"/>
        <v>0</v>
      </c>
      <c r="J3524" s="417"/>
      <c r="K3524" s="332">
        <f>IFERROR(SUM(C3524/'Transfers of Funds'!$F$57),0)</f>
        <v>0</v>
      </c>
      <c r="L3524" s="44"/>
      <c r="M3524" s="45" t="s">
        <v>162</v>
      </c>
    </row>
    <row r="3525" spans="2:13">
      <c r="B3525" s="308" t="str">
        <f>IF(A3525="","",VLOOKUP(A3525,'Project Budget vs Exp'!$B$9:$G$52,2,FALSE))</f>
        <v/>
      </c>
      <c r="C3525" s="176"/>
      <c r="D3525" s="172"/>
      <c r="E3525" s="173"/>
      <c r="F3525" s="174"/>
      <c r="G3525" s="175"/>
      <c r="H3525" s="175"/>
      <c r="I3525" s="334">
        <f t="shared" si="55"/>
        <v>0</v>
      </c>
      <c r="J3525" s="417"/>
      <c r="K3525" s="332">
        <f>IFERROR(SUM(C3525/'Transfers of Funds'!$F$57),0)</f>
        <v>0</v>
      </c>
      <c r="L3525" s="44"/>
      <c r="M3525" s="45" t="s">
        <v>162</v>
      </c>
    </row>
    <row r="3526" spans="2:13">
      <c r="B3526" s="308" t="str">
        <f>IF(A3526="","",VLOOKUP(A3526,'Project Budget vs Exp'!$B$9:$G$52,2,FALSE))</f>
        <v/>
      </c>
      <c r="C3526" s="176"/>
      <c r="D3526" s="172"/>
      <c r="E3526" s="173"/>
      <c r="F3526" s="174"/>
      <c r="G3526" s="175"/>
      <c r="H3526" s="175"/>
      <c r="I3526" s="334">
        <f t="shared" si="55"/>
        <v>0</v>
      </c>
      <c r="J3526" s="417"/>
      <c r="K3526" s="332">
        <f>IFERROR(SUM(C3526/'Transfers of Funds'!$F$57),0)</f>
        <v>0</v>
      </c>
      <c r="L3526" s="44"/>
      <c r="M3526" s="45" t="s">
        <v>162</v>
      </c>
    </row>
    <row r="3527" spans="2:13">
      <c r="B3527" s="308" t="str">
        <f>IF(A3527="","",VLOOKUP(A3527,'Project Budget vs Exp'!$B$9:$G$52,2,FALSE))</f>
        <v/>
      </c>
      <c r="C3527" s="176"/>
      <c r="D3527" s="172"/>
      <c r="E3527" s="173"/>
      <c r="F3527" s="174"/>
      <c r="G3527" s="175"/>
      <c r="H3527" s="175"/>
      <c r="I3527" s="334">
        <f t="shared" si="55"/>
        <v>0</v>
      </c>
      <c r="J3527" s="417"/>
      <c r="K3527" s="332">
        <f>IFERROR(SUM(C3527/'Transfers of Funds'!$F$57),0)</f>
        <v>0</v>
      </c>
      <c r="L3527" s="44"/>
      <c r="M3527" s="45" t="s">
        <v>162</v>
      </c>
    </row>
    <row r="3528" spans="2:13">
      <c r="B3528" s="308" t="str">
        <f>IF(A3528="","",VLOOKUP(A3528,'Project Budget vs Exp'!$B$9:$G$52,2,FALSE))</f>
        <v/>
      </c>
      <c r="C3528" s="176"/>
      <c r="D3528" s="172"/>
      <c r="E3528" s="173"/>
      <c r="F3528" s="174"/>
      <c r="G3528" s="175"/>
      <c r="H3528" s="175"/>
      <c r="I3528" s="334">
        <f t="shared" si="55"/>
        <v>0</v>
      </c>
      <c r="J3528" s="417"/>
      <c r="K3528" s="332">
        <f>IFERROR(SUM(C3528/'Transfers of Funds'!$F$57),0)</f>
        <v>0</v>
      </c>
      <c r="L3528" s="44"/>
      <c r="M3528" s="45" t="s">
        <v>162</v>
      </c>
    </row>
    <row r="3529" spans="2:13">
      <c r="B3529" s="308" t="str">
        <f>IF(A3529="","",VLOOKUP(A3529,'Project Budget vs Exp'!$B$9:$G$52,2,FALSE))</f>
        <v/>
      </c>
      <c r="C3529" s="176"/>
      <c r="D3529" s="172"/>
      <c r="E3529" s="173"/>
      <c r="F3529" s="174"/>
      <c r="G3529" s="175"/>
      <c r="H3529" s="175"/>
      <c r="I3529" s="334">
        <f t="shared" si="55"/>
        <v>0</v>
      </c>
      <c r="J3529" s="417"/>
      <c r="K3529" s="332">
        <f>IFERROR(SUM(C3529/'Transfers of Funds'!$F$57),0)</f>
        <v>0</v>
      </c>
      <c r="L3529" s="44"/>
      <c r="M3529" s="45" t="s">
        <v>162</v>
      </c>
    </row>
    <row r="3530" spans="2:13">
      <c r="B3530" s="308" t="str">
        <f>IF(A3530="","",VLOOKUP(A3530,'Project Budget vs Exp'!$B$9:$G$52,2,FALSE))</f>
        <v/>
      </c>
      <c r="C3530" s="176"/>
      <c r="D3530" s="172"/>
      <c r="E3530" s="173"/>
      <c r="F3530" s="174"/>
      <c r="G3530" s="175"/>
      <c r="H3530" s="175"/>
      <c r="I3530" s="334">
        <f t="shared" si="55"/>
        <v>0</v>
      </c>
      <c r="J3530" s="417"/>
      <c r="K3530" s="332">
        <f>IFERROR(SUM(C3530/'Transfers of Funds'!$F$57),0)</f>
        <v>0</v>
      </c>
      <c r="L3530" s="44"/>
      <c r="M3530" s="45" t="s">
        <v>162</v>
      </c>
    </row>
    <row r="3531" spans="2:13">
      <c r="B3531" s="308" t="str">
        <f>IF(A3531="","",VLOOKUP(A3531,'Project Budget vs Exp'!$B$9:$G$52,2,FALSE))</f>
        <v/>
      </c>
      <c r="C3531" s="176"/>
      <c r="D3531" s="172"/>
      <c r="E3531" s="173"/>
      <c r="F3531" s="174"/>
      <c r="G3531" s="175"/>
      <c r="H3531" s="175"/>
      <c r="I3531" s="334">
        <f t="shared" si="55"/>
        <v>0</v>
      </c>
      <c r="J3531" s="417"/>
      <c r="K3531" s="332">
        <f>IFERROR(SUM(C3531/'Transfers of Funds'!$F$57),0)</f>
        <v>0</v>
      </c>
      <c r="L3531" s="44"/>
      <c r="M3531" s="45" t="s">
        <v>162</v>
      </c>
    </row>
    <row r="3532" spans="2:13">
      <c r="B3532" s="308" t="str">
        <f>IF(A3532="","",VLOOKUP(A3532,'Project Budget vs Exp'!$B$9:$G$52,2,FALSE))</f>
        <v/>
      </c>
      <c r="C3532" s="176"/>
      <c r="D3532" s="172"/>
      <c r="E3532" s="173"/>
      <c r="F3532" s="174"/>
      <c r="G3532" s="175"/>
      <c r="H3532" s="175"/>
      <c r="I3532" s="334">
        <f t="shared" si="55"/>
        <v>0</v>
      </c>
      <c r="J3532" s="417"/>
      <c r="K3532" s="332">
        <f>IFERROR(SUM(C3532/'Transfers of Funds'!$F$57),0)</f>
        <v>0</v>
      </c>
      <c r="L3532" s="44"/>
      <c r="M3532" s="45" t="s">
        <v>162</v>
      </c>
    </row>
    <row r="3533" spans="2:13">
      <c r="B3533" s="308" t="str">
        <f>IF(A3533="","",VLOOKUP(A3533,'Project Budget vs Exp'!$B$9:$G$52,2,FALSE))</f>
        <v/>
      </c>
      <c r="C3533" s="176"/>
      <c r="D3533" s="172"/>
      <c r="E3533" s="173"/>
      <c r="F3533" s="174"/>
      <c r="G3533" s="175"/>
      <c r="H3533" s="175"/>
      <c r="I3533" s="334">
        <f t="shared" si="55"/>
        <v>0</v>
      </c>
      <c r="J3533" s="417"/>
      <c r="K3533" s="332">
        <f>IFERROR(SUM(C3533/'Transfers of Funds'!$F$57),0)</f>
        <v>0</v>
      </c>
      <c r="L3533" s="44"/>
      <c r="M3533" s="45" t="s">
        <v>162</v>
      </c>
    </row>
    <row r="3534" spans="2:13">
      <c r="B3534" s="308" t="str">
        <f>IF(A3534="","",VLOOKUP(A3534,'Project Budget vs Exp'!$B$9:$G$52,2,FALSE))</f>
        <v/>
      </c>
      <c r="C3534" s="176"/>
      <c r="D3534" s="172"/>
      <c r="E3534" s="173"/>
      <c r="F3534" s="174"/>
      <c r="G3534" s="175"/>
      <c r="H3534" s="175"/>
      <c r="I3534" s="334">
        <f t="shared" si="55"/>
        <v>0</v>
      </c>
      <c r="J3534" s="417"/>
      <c r="K3534" s="332">
        <f>IFERROR(SUM(C3534/'Transfers of Funds'!$F$57),0)</f>
        <v>0</v>
      </c>
      <c r="L3534" s="44"/>
      <c r="M3534" s="45" t="s">
        <v>162</v>
      </c>
    </row>
    <row r="3535" spans="2:13">
      <c r="B3535" s="308" t="str">
        <f>IF(A3535="","",VLOOKUP(A3535,'Project Budget vs Exp'!$B$9:$G$52,2,FALSE))</f>
        <v/>
      </c>
      <c r="C3535" s="176"/>
      <c r="D3535" s="172"/>
      <c r="E3535" s="173"/>
      <c r="F3535" s="174"/>
      <c r="G3535" s="175"/>
      <c r="H3535" s="175"/>
      <c r="I3535" s="334">
        <f t="shared" si="55"/>
        <v>0</v>
      </c>
      <c r="J3535" s="417"/>
      <c r="K3535" s="332">
        <f>IFERROR(SUM(C3535/'Transfers of Funds'!$F$57),0)</f>
        <v>0</v>
      </c>
      <c r="L3535" s="44"/>
      <c r="M3535" s="45" t="s">
        <v>162</v>
      </c>
    </row>
    <row r="3536" spans="2:13">
      <c r="B3536" s="308" t="str">
        <f>IF(A3536="","",VLOOKUP(A3536,'Project Budget vs Exp'!$B$9:$G$52,2,FALSE))</f>
        <v/>
      </c>
      <c r="C3536" s="176"/>
      <c r="D3536" s="172"/>
      <c r="E3536" s="173"/>
      <c r="F3536" s="174"/>
      <c r="G3536" s="175"/>
      <c r="H3536" s="175"/>
      <c r="I3536" s="334">
        <f t="shared" si="55"/>
        <v>0</v>
      </c>
      <c r="J3536" s="417"/>
      <c r="K3536" s="332">
        <f>IFERROR(SUM(C3536/'Transfers of Funds'!$F$57),0)</f>
        <v>0</v>
      </c>
      <c r="L3536" s="44"/>
      <c r="M3536" s="45" t="s">
        <v>162</v>
      </c>
    </row>
    <row r="3537" spans="2:13">
      <c r="B3537" s="308" t="str">
        <f>IF(A3537="","",VLOOKUP(A3537,'Project Budget vs Exp'!$B$9:$G$52,2,FALSE))</f>
        <v/>
      </c>
      <c r="C3537" s="176"/>
      <c r="D3537" s="172"/>
      <c r="E3537" s="173"/>
      <c r="F3537" s="174"/>
      <c r="G3537" s="175"/>
      <c r="H3537" s="175"/>
      <c r="I3537" s="334">
        <f t="shared" si="55"/>
        <v>0</v>
      </c>
      <c r="J3537" s="417"/>
      <c r="K3537" s="332">
        <f>IFERROR(SUM(C3537/'Transfers of Funds'!$F$57),0)</f>
        <v>0</v>
      </c>
      <c r="L3537" s="44"/>
      <c r="M3537" s="45" t="s">
        <v>162</v>
      </c>
    </row>
    <row r="3538" spans="2:13">
      <c r="B3538" s="308" t="str">
        <f>IF(A3538="","",VLOOKUP(A3538,'Project Budget vs Exp'!$B$9:$G$52,2,FALSE))</f>
        <v/>
      </c>
      <c r="C3538" s="176"/>
      <c r="D3538" s="172"/>
      <c r="E3538" s="173"/>
      <c r="F3538" s="174"/>
      <c r="G3538" s="175"/>
      <c r="H3538" s="175"/>
      <c r="I3538" s="334">
        <f t="shared" si="55"/>
        <v>0</v>
      </c>
      <c r="J3538" s="417"/>
      <c r="K3538" s="332">
        <f>IFERROR(SUM(C3538/'Transfers of Funds'!$F$57),0)</f>
        <v>0</v>
      </c>
      <c r="L3538" s="44"/>
      <c r="M3538" s="45" t="s">
        <v>162</v>
      </c>
    </row>
    <row r="3539" spans="2:13">
      <c r="B3539" s="308" t="str">
        <f>IF(A3539="","",VLOOKUP(A3539,'Project Budget vs Exp'!$B$9:$G$52,2,FALSE))</f>
        <v/>
      </c>
      <c r="C3539" s="176"/>
      <c r="D3539" s="172"/>
      <c r="E3539" s="173"/>
      <c r="F3539" s="174"/>
      <c r="G3539" s="175"/>
      <c r="H3539" s="175"/>
      <c r="I3539" s="334">
        <f t="shared" si="55"/>
        <v>0</v>
      </c>
      <c r="J3539" s="417"/>
      <c r="K3539" s="332">
        <f>IFERROR(SUM(C3539/'Transfers of Funds'!$F$57),0)</f>
        <v>0</v>
      </c>
      <c r="L3539" s="44"/>
      <c r="M3539" s="45" t="s">
        <v>162</v>
      </c>
    </row>
    <row r="3540" spans="2:13">
      <c r="B3540" s="308" t="str">
        <f>IF(A3540="","",VLOOKUP(A3540,'Project Budget vs Exp'!$B$9:$G$52,2,FALSE))</f>
        <v/>
      </c>
      <c r="C3540" s="176"/>
      <c r="D3540" s="172"/>
      <c r="E3540" s="173"/>
      <c r="F3540" s="174"/>
      <c r="G3540" s="175"/>
      <c r="H3540" s="175"/>
      <c r="I3540" s="334">
        <f t="shared" si="55"/>
        <v>0</v>
      </c>
      <c r="J3540" s="417"/>
      <c r="K3540" s="332">
        <f>IFERROR(SUM(C3540/'Transfers of Funds'!$F$57),0)</f>
        <v>0</v>
      </c>
      <c r="L3540" s="44"/>
      <c r="M3540" s="45" t="s">
        <v>162</v>
      </c>
    </row>
    <row r="3541" spans="2:13">
      <c r="B3541" s="308" t="str">
        <f>IF(A3541="","",VLOOKUP(A3541,'Project Budget vs Exp'!$B$9:$G$52,2,FALSE))</f>
        <v/>
      </c>
      <c r="C3541" s="176"/>
      <c r="D3541" s="172"/>
      <c r="E3541" s="173"/>
      <c r="F3541" s="174"/>
      <c r="G3541" s="175"/>
      <c r="H3541" s="175"/>
      <c r="I3541" s="334">
        <f t="shared" ref="I3541:I3604" si="56">IF(OR(F$4="EUR",F$4="USD",F$4="GBP",F$4="CAD",F$4="NZD",F$4="AUD"),K3541,C3541)</f>
        <v>0</v>
      </c>
      <c r="J3541" s="417"/>
      <c r="K3541" s="332">
        <f>IFERROR(SUM(C3541/'Transfers of Funds'!$F$57),0)</f>
        <v>0</v>
      </c>
      <c r="L3541" s="44"/>
      <c r="M3541" s="45" t="s">
        <v>162</v>
      </c>
    </row>
    <row r="3542" spans="2:13">
      <c r="B3542" s="308" t="str">
        <f>IF(A3542="","",VLOOKUP(A3542,'Project Budget vs Exp'!$B$9:$G$52,2,FALSE))</f>
        <v/>
      </c>
      <c r="C3542" s="176"/>
      <c r="D3542" s="172"/>
      <c r="E3542" s="173"/>
      <c r="F3542" s="174"/>
      <c r="G3542" s="175"/>
      <c r="H3542" s="175"/>
      <c r="I3542" s="334">
        <f t="shared" si="56"/>
        <v>0</v>
      </c>
      <c r="J3542" s="417"/>
      <c r="K3542" s="332">
        <f>IFERROR(SUM(C3542/'Transfers of Funds'!$F$57),0)</f>
        <v>0</v>
      </c>
      <c r="L3542" s="44"/>
      <c r="M3542" s="45" t="s">
        <v>162</v>
      </c>
    </row>
    <row r="3543" spans="2:13">
      <c r="B3543" s="308" t="str">
        <f>IF(A3543="","",VLOOKUP(A3543,'Project Budget vs Exp'!$B$9:$G$52,2,FALSE))</f>
        <v/>
      </c>
      <c r="C3543" s="176"/>
      <c r="D3543" s="172"/>
      <c r="E3543" s="173"/>
      <c r="F3543" s="174"/>
      <c r="G3543" s="175"/>
      <c r="H3543" s="175"/>
      <c r="I3543" s="334">
        <f t="shared" si="56"/>
        <v>0</v>
      </c>
      <c r="J3543" s="417"/>
      <c r="K3543" s="332">
        <f>IFERROR(SUM(C3543/'Transfers of Funds'!$F$57),0)</f>
        <v>0</v>
      </c>
      <c r="L3543" s="44"/>
      <c r="M3543" s="45" t="s">
        <v>162</v>
      </c>
    </row>
    <row r="3544" spans="2:13">
      <c r="B3544" s="308" t="str">
        <f>IF(A3544="","",VLOOKUP(A3544,'Project Budget vs Exp'!$B$9:$G$52,2,FALSE))</f>
        <v/>
      </c>
      <c r="C3544" s="176"/>
      <c r="D3544" s="172"/>
      <c r="E3544" s="173"/>
      <c r="F3544" s="174"/>
      <c r="G3544" s="175"/>
      <c r="H3544" s="175"/>
      <c r="I3544" s="334">
        <f t="shared" si="56"/>
        <v>0</v>
      </c>
      <c r="J3544" s="417"/>
      <c r="K3544" s="332">
        <f>IFERROR(SUM(C3544/'Transfers of Funds'!$F$57),0)</f>
        <v>0</v>
      </c>
      <c r="L3544" s="44"/>
      <c r="M3544" s="45" t="s">
        <v>162</v>
      </c>
    </row>
    <row r="3545" spans="2:13">
      <c r="B3545" s="308" t="str">
        <f>IF(A3545="","",VLOOKUP(A3545,'Project Budget vs Exp'!$B$9:$G$52,2,FALSE))</f>
        <v/>
      </c>
      <c r="C3545" s="176"/>
      <c r="D3545" s="172"/>
      <c r="E3545" s="173"/>
      <c r="F3545" s="174"/>
      <c r="G3545" s="175"/>
      <c r="H3545" s="175"/>
      <c r="I3545" s="334">
        <f t="shared" si="56"/>
        <v>0</v>
      </c>
      <c r="J3545" s="417"/>
      <c r="K3545" s="332">
        <f>IFERROR(SUM(C3545/'Transfers of Funds'!$F$57),0)</f>
        <v>0</v>
      </c>
      <c r="L3545" s="44"/>
      <c r="M3545" s="45" t="s">
        <v>162</v>
      </c>
    </row>
    <row r="3546" spans="2:13">
      <c r="B3546" s="308" t="str">
        <f>IF(A3546="","",VLOOKUP(A3546,'Project Budget vs Exp'!$B$9:$G$52,2,FALSE))</f>
        <v/>
      </c>
      <c r="C3546" s="176"/>
      <c r="D3546" s="172"/>
      <c r="E3546" s="173"/>
      <c r="F3546" s="174"/>
      <c r="G3546" s="175"/>
      <c r="H3546" s="175"/>
      <c r="I3546" s="334">
        <f t="shared" si="56"/>
        <v>0</v>
      </c>
      <c r="J3546" s="417"/>
      <c r="K3546" s="332">
        <f>IFERROR(SUM(C3546/'Transfers of Funds'!$F$57),0)</f>
        <v>0</v>
      </c>
      <c r="L3546" s="44"/>
      <c r="M3546" s="45" t="s">
        <v>162</v>
      </c>
    </row>
    <row r="3547" spans="2:13">
      <c r="B3547" s="308" t="str">
        <f>IF(A3547="","",VLOOKUP(A3547,'Project Budget vs Exp'!$B$9:$G$52,2,FALSE))</f>
        <v/>
      </c>
      <c r="C3547" s="176"/>
      <c r="D3547" s="172"/>
      <c r="E3547" s="173"/>
      <c r="F3547" s="174"/>
      <c r="G3547" s="175"/>
      <c r="H3547" s="175"/>
      <c r="I3547" s="334">
        <f t="shared" si="56"/>
        <v>0</v>
      </c>
      <c r="J3547" s="417"/>
      <c r="K3547" s="332">
        <f>IFERROR(SUM(C3547/'Transfers of Funds'!$F$57),0)</f>
        <v>0</v>
      </c>
      <c r="L3547" s="44"/>
      <c r="M3547" s="45" t="s">
        <v>162</v>
      </c>
    </row>
    <row r="3548" spans="2:13">
      <c r="B3548" s="308" t="str">
        <f>IF(A3548="","",VLOOKUP(A3548,'Project Budget vs Exp'!$B$9:$G$52,2,FALSE))</f>
        <v/>
      </c>
      <c r="C3548" s="176"/>
      <c r="D3548" s="172"/>
      <c r="E3548" s="173"/>
      <c r="F3548" s="174"/>
      <c r="G3548" s="175"/>
      <c r="H3548" s="175"/>
      <c r="I3548" s="334">
        <f t="shared" si="56"/>
        <v>0</v>
      </c>
      <c r="J3548" s="417"/>
      <c r="K3548" s="332">
        <f>IFERROR(SUM(C3548/'Transfers of Funds'!$F$57),0)</f>
        <v>0</v>
      </c>
      <c r="L3548" s="44"/>
      <c r="M3548" s="45" t="s">
        <v>162</v>
      </c>
    </row>
    <row r="3549" spans="2:13">
      <c r="B3549" s="308" t="str">
        <f>IF(A3549="","",VLOOKUP(A3549,'Project Budget vs Exp'!$B$9:$G$52,2,FALSE))</f>
        <v/>
      </c>
      <c r="C3549" s="176"/>
      <c r="D3549" s="172"/>
      <c r="E3549" s="173"/>
      <c r="F3549" s="174"/>
      <c r="G3549" s="175"/>
      <c r="H3549" s="175"/>
      <c r="I3549" s="334">
        <f t="shared" si="56"/>
        <v>0</v>
      </c>
      <c r="J3549" s="417"/>
      <c r="K3549" s="332">
        <f>IFERROR(SUM(C3549/'Transfers of Funds'!$F$57),0)</f>
        <v>0</v>
      </c>
      <c r="L3549" s="44"/>
      <c r="M3549" s="45" t="s">
        <v>162</v>
      </c>
    </row>
    <row r="3550" spans="2:13">
      <c r="B3550" s="308" t="str">
        <f>IF(A3550="","",VLOOKUP(A3550,'Project Budget vs Exp'!$B$9:$G$52,2,FALSE))</f>
        <v/>
      </c>
      <c r="C3550" s="176"/>
      <c r="D3550" s="172"/>
      <c r="E3550" s="173"/>
      <c r="F3550" s="174"/>
      <c r="G3550" s="175"/>
      <c r="H3550" s="175"/>
      <c r="I3550" s="334">
        <f t="shared" si="56"/>
        <v>0</v>
      </c>
      <c r="J3550" s="417"/>
      <c r="K3550" s="332">
        <f>IFERROR(SUM(C3550/'Transfers of Funds'!$F$57),0)</f>
        <v>0</v>
      </c>
      <c r="L3550" s="44"/>
      <c r="M3550" s="45" t="s">
        <v>162</v>
      </c>
    </row>
    <row r="3551" spans="2:13">
      <c r="B3551" s="308" t="str">
        <f>IF(A3551="","",VLOOKUP(A3551,'Project Budget vs Exp'!$B$9:$G$52,2,FALSE))</f>
        <v/>
      </c>
      <c r="C3551" s="176"/>
      <c r="D3551" s="172"/>
      <c r="E3551" s="173"/>
      <c r="F3551" s="174"/>
      <c r="G3551" s="175"/>
      <c r="H3551" s="175"/>
      <c r="I3551" s="334">
        <f t="shared" si="56"/>
        <v>0</v>
      </c>
      <c r="J3551" s="417"/>
      <c r="K3551" s="332">
        <f>IFERROR(SUM(C3551/'Transfers of Funds'!$F$57),0)</f>
        <v>0</v>
      </c>
      <c r="L3551" s="44"/>
      <c r="M3551" s="45" t="s">
        <v>162</v>
      </c>
    </row>
    <row r="3552" spans="2:13">
      <c r="B3552" s="308" t="str">
        <f>IF(A3552="","",VLOOKUP(A3552,'Project Budget vs Exp'!$B$9:$G$52,2,FALSE))</f>
        <v/>
      </c>
      <c r="C3552" s="176"/>
      <c r="D3552" s="172"/>
      <c r="E3552" s="173"/>
      <c r="F3552" s="174"/>
      <c r="G3552" s="175"/>
      <c r="H3552" s="175"/>
      <c r="I3552" s="334">
        <f t="shared" si="56"/>
        <v>0</v>
      </c>
      <c r="J3552" s="417"/>
      <c r="K3552" s="332">
        <f>IFERROR(SUM(C3552/'Transfers of Funds'!$F$57),0)</f>
        <v>0</v>
      </c>
      <c r="L3552" s="44"/>
      <c r="M3552" s="45" t="s">
        <v>162</v>
      </c>
    </row>
    <row r="3553" spans="2:13">
      <c r="B3553" s="308" t="str">
        <f>IF(A3553="","",VLOOKUP(A3553,'Project Budget vs Exp'!$B$9:$G$52,2,FALSE))</f>
        <v/>
      </c>
      <c r="C3553" s="176"/>
      <c r="D3553" s="172"/>
      <c r="E3553" s="173"/>
      <c r="F3553" s="174"/>
      <c r="G3553" s="175"/>
      <c r="H3553" s="175"/>
      <c r="I3553" s="334">
        <f t="shared" si="56"/>
        <v>0</v>
      </c>
      <c r="J3553" s="417"/>
      <c r="K3553" s="332">
        <f>IFERROR(SUM(C3553/'Transfers of Funds'!$F$57),0)</f>
        <v>0</v>
      </c>
      <c r="L3553" s="44"/>
      <c r="M3553" s="45" t="s">
        <v>162</v>
      </c>
    </row>
    <row r="3554" spans="2:13">
      <c r="B3554" s="308" t="str">
        <f>IF(A3554="","",VLOOKUP(A3554,'Project Budget vs Exp'!$B$9:$G$52,2,FALSE))</f>
        <v/>
      </c>
      <c r="C3554" s="176"/>
      <c r="D3554" s="172"/>
      <c r="E3554" s="173"/>
      <c r="F3554" s="174"/>
      <c r="G3554" s="175"/>
      <c r="H3554" s="175"/>
      <c r="I3554" s="334">
        <f t="shared" si="56"/>
        <v>0</v>
      </c>
      <c r="J3554" s="417"/>
      <c r="K3554" s="332">
        <f>IFERROR(SUM(C3554/'Transfers of Funds'!$F$57),0)</f>
        <v>0</v>
      </c>
      <c r="L3554" s="44"/>
      <c r="M3554" s="45" t="s">
        <v>162</v>
      </c>
    </row>
    <row r="3555" spans="2:13">
      <c r="B3555" s="308" t="str">
        <f>IF(A3555="","",VLOOKUP(A3555,'Project Budget vs Exp'!$B$9:$G$52,2,FALSE))</f>
        <v/>
      </c>
      <c r="C3555" s="176"/>
      <c r="D3555" s="172"/>
      <c r="E3555" s="173"/>
      <c r="F3555" s="174"/>
      <c r="G3555" s="175"/>
      <c r="H3555" s="175"/>
      <c r="I3555" s="334">
        <f t="shared" si="56"/>
        <v>0</v>
      </c>
      <c r="J3555" s="417"/>
      <c r="K3555" s="332">
        <f>IFERROR(SUM(C3555/'Transfers of Funds'!$F$57),0)</f>
        <v>0</v>
      </c>
      <c r="L3555" s="44"/>
      <c r="M3555" s="45" t="s">
        <v>162</v>
      </c>
    </row>
    <row r="3556" spans="2:13">
      <c r="B3556" s="308" t="str">
        <f>IF(A3556="","",VLOOKUP(A3556,'Project Budget vs Exp'!$B$9:$G$52,2,FALSE))</f>
        <v/>
      </c>
      <c r="C3556" s="176"/>
      <c r="D3556" s="172"/>
      <c r="E3556" s="173"/>
      <c r="F3556" s="174"/>
      <c r="G3556" s="175"/>
      <c r="H3556" s="175"/>
      <c r="I3556" s="334">
        <f t="shared" si="56"/>
        <v>0</v>
      </c>
      <c r="J3556" s="417"/>
      <c r="K3556" s="332">
        <f>IFERROR(SUM(C3556/'Transfers of Funds'!$F$57),0)</f>
        <v>0</v>
      </c>
      <c r="L3556" s="44"/>
      <c r="M3556" s="45" t="s">
        <v>162</v>
      </c>
    </row>
    <row r="3557" spans="2:13">
      <c r="B3557" s="308" t="str">
        <f>IF(A3557="","",VLOOKUP(A3557,'Project Budget vs Exp'!$B$9:$G$52,2,FALSE))</f>
        <v/>
      </c>
      <c r="C3557" s="176"/>
      <c r="D3557" s="172"/>
      <c r="E3557" s="173"/>
      <c r="F3557" s="174"/>
      <c r="G3557" s="175"/>
      <c r="H3557" s="175"/>
      <c r="I3557" s="334">
        <f t="shared" si="56"/>
        <v>0</v>
      </c>
      <c r="J3557" s="417"/>
      <c r="K3557" s="332">
        <f>IFERROR(SUM(C3557/'Transfers of Funds'!$F$57),0)</f>
        <v>0</v>
      </c>
      <c r="L3557" s="44"/>
      <c r="M3557" s="45" t="s">
        <v>162</v>
      </c>
    </row>
    <row r="3558" spans="2:13">
      <c r="B3558" s="308" t="str">
        <f>IF(A3558="","",VLOOKUP(A3558,'Project Budget vs Exp'!$B$9:$G$52,2,FALSE))</f>
        <v/>
      </c>
      <c r="C3558" s="176"/>
      <c r="D3558" s="172"/>
      <c r="E3558" s="173"/>
      <c r="F3558" s="174"/>
      <c r="G3558" s="175"/>
      <c r="H3558" s="175"/>
      <c r="I3558" s="334">
        <f t="shared" si="56"/>
        <v>0</v>
      </c>
      <c r="J3558" s="417"/>
      <c r="K3558" s="332">
        <f>IFERROR(SUM(C3558/'Transfers of Funds'!$F$57),0)</f>
        <v>0</v>
      </c>
      <c r="L3558" s="44"/>
      <c r="M3558" s="45" t="s">
        <v>162</v>
      </c>
    </row>
    <row r="3559" spans="2:13">
      <c r="B3559" s="308" t="str">
        <f>IF(A3559="","",VLOOKUP(A3559,'Project Budget vs Exp'!$B$9:$G$52,2,FALSE))</f>
        <v/>
      </c>
      <c r="C3559" s="176"/>
      <c r="D3559" s="172"/>
      <c r="E3559" s="173"/>
      <c r="F3559" s="174"/>
      <c r="G3559" s="175"/>
      <c r="H3559" s="175"/>
      <c r="I3559" s="334">
        <f t="shared" si="56"/>
        <v>0</v>
      </c>
      <c r="J3559" s="417"/>
      <c r="K3559" s="332">
        <f>IFERROR(SUM(C3559/'Transfers of Funds'!$F$57),0)</f>
        <v>0</v>
      </c>
      <c r="L3559" s="44"/>
      <c r="M3559" s="45" t="s">
        <v>162</v>
      </c>
    </row>
    <row r="3560" spans="2:13">
      <c r="B3560" s="308" t="str">
        <f>IF(A3560="","",VLOOKUP(A3560,'Project Budget vs Exp'!$B$9:$G$52,2,FALSE))</f>
        <v/>
      </c>
      <c r="C3560" s="176"/>
      <c r="D3560" s="172"/>
      <c r="E3560" s="173"/>
      <c r="F3560" s="174"/>
      <c r="G3560" s="175"/>
      <c r="H3560" s="175"/>
      <c r="I3560" s="334">
        <f t="shared" si="56"/>
        <v>0</v>
      </c>
      <c r="J3560" s="417"/>
      <c r="K3560" s="332">
        <f>IFERROR(SUM(C3560/'Transfers of Funds'!$F$57),0)</f>
        <v>0</v>
      </c>
      <c r="L3560" s="44"/>
      <c r="M3560" s="45" t="s">
        <v>162</v>
      </c>
    </row>
    <row r="3561" spans="2:13">
      <c r="B3561" s="308" t="str">
        <f>IF(A3561="","",VLOOKUP(A3561,'Project Budget vs Exp'!$B$9:$G$52,2,FALSE))</f>
        <v/>
      </c>
      <c r="C3561" s="176"/>
      <c r="D3561" s="172"/>
      <c r="E3561" s="173"/>
      <c r="F3561" s="174"/>
      <c r="G3561" s="175"/>
      <c r="H3561" s="175"/>
      <c r="I3561" s="334">
        <f t="shared" si="56"/>
        <v>0</v>
      </c>
      <c r="J3561" s="417"/>
      <c r="K3561" s="332">
        <f>IFERROR(SUM(C3561/'Transfers of Funds'!$F$57),0)</f>
        <v>0</v>
      </c>
      <c r="L3561" s="44"/>
      <c r="M3561" s="45" t="s">
        <v>162</v>
      </c>
    </row>
    <row r="3562" spans="2:13">
      <c r="B3562" s="308" t="str">
        <f>IF(A3562="","",VLOOKUP(A3562,'Project Budget vs Exp'!$B$9:$G$52,2,FALSE))</f>
        <v/>
      </c>
      <c r="C3562" s="176"/>
      <c r="D3562" s="172"/>
      <c r="E3562" s="173"/>
      <c r="F3562" s="174"/>
      <c r="G3562" s="175"/>
      <c r="H3562" s="175"/>
      <c r="I3562" s="334">
        <f t="shared" si="56"/>
        <v>0</v>
      </c>
      <c r="J3562" s="417"/>
      <c r="K3562" s="332">
        <f>IFERROR(SUM(C3562/'Transfers of Funds'!$F$57),0)</f>
        <v>0</v>
      </c>
      <c r="L3562" s="44"/>
      <c r="M3562" s="45" t="s">
        <v>162</v>
      </c>
    </row>
    <row r="3563" spans="2:13">
      <c r="B3563" s="308" t="str">
        <f>IF(A3563="","",VLOOKUP(A3563,'Project Budget vs Exp'!$B$9:$G$52,2,FALSE))</f>
        <v/>
      </c>
      <c r="C3563" s="176"/>
      <c r="D3563" s="172"/>
      <c r="E3563" s="173"/>
      <c r="F3563" s="174"/>
      <c r="G3563" s="175"/>
      <c r="H3563" s="175"/>
      <c r="I3563" s="334">
        <f t="shared" si="56"/>
        <v>0</v>
      </c>
      <c r="J3563" s="417"/>
      <c r="K3563" s="332">
        <f>IFERROR(SUM(C3563/'Transfers of Funds'!$F$57),0)</f>
        <v>0</v>
      </c>
      <c r="L3563" s="44"/>
      <c r="M3563" s="45" t="s">
        <v>162</v>
      </c>
    </row>
    <row r="3564" spans="2:13">
      <c r="B3564" s="308" t="str">
        <f>IF(A3564="","",VLOOKUP(A3564,'Project Budget vs Exp'!$B$9:$G$52,2,FALSE))</f>
        <v/>
      </c>
      <c r="C3564" s="176"/>
      <c r="D3564" s="172"/>
      <c r="E3564" s="173"/>
      <c r="F3564" s="174"/>
      <c r="G3564" s="175"/>
      <c r="H3564" s="175"/>
      <c r="I3564" s="334">
        <f t="shared" si="56"/>
        <v>0</v>
      </c>
      <c r="J3564" s="417"/>
      <c r="K3564" s="332">
        <f>IFERROR(SUM(C3564/'Transfers of Funds'!$F$57),0)</f>
        <v>0</v>
      </c>
      <c r="L3564" s="44"/>
      <c r="M3564" s="45" t="s">
        <v>162</v>
      </c>
    </row>
    <row r="3565" spans="2:13">
      <c r="B3565" s="308" t="str">
        <f>IF(A3565="","",VLOOKUP(A3565,'Project Budget vs Exp'!$B$9:$G$52,2,FALSE))</f>
        <v/>
      </c>
      <c r="C3565" s="176"/>
      <c r="D3565" s="172"/>
      <c r="E3565" s="173"/>
      <c r="F3565" s="174"/>
      <c r="G3565" s="175"/>
      <c r="H3565" s="175"/>
      <c r="I3565" s="334">
        <f t="shared" si="56"/>
        <v>0</v>
      </c>
      <c r="J3565" s="417"/>
      <c r="K3565" s="332">
        <f>IFERROR(SUM(C3565/'Transfers of Funds'!$F$57),0)</f>
        <v>0</v>
      </c>
      <c r="L3565" s="44"/>
      <c r="M3565" s="45" t="s">
        <v>162</v>
      </c>
    </row>
    <row r="3566" spans="2:13">
      <c r="B3566" s="308" t="str">
        <f>IF(A3566="","",VLOOKUP(A3566,'Project Budget vs Exp'!$B$9:$G$52,2,FALSE))</f>
        <v/>
      </c>
      <c r="C3566" s="176"/>
      <c r="D3566" s="172"/>
      <c r="E3566" s="173"/>
      <c r="F3566" s="174"/>
      <c r="G3566" s="175"/>
      <c r="H3566" s="175"/>
      <c r="I3566" s="334">
        <f t="shared" si="56"/>
        <v>0</v>
      </c>
      <c r="J3566" s="417"/>
      <c r="K3566" s="332">
        <f>IFERROR(SUM(C3566/'Transfers of Funds'!$F$57),0)</f>
        <v>0</v>
      </c>
      <c r="L3566" s="44"/>
      <c r="M3566" s="45" t="s">
        <v>162</v>
      </c>
    </row>
    <row r="3567" spans="2:13">
      <c r="B3567" s="308" t="str">
        <f>IF(A3567="","",VLOOKUP(A3567,'Project Budget vs Exp'!$B$9:$G$52,2,FALSE))</f>
        <v/>
      </c>
      <c r="C3567" s="176"/>
      <c r="D3567" s="172"/>
      <c r="E3567" s="173"/>
      <c r="F3567" s="174"/>
      <c r="G3567" s="175"/>
      <c r="H3567" s="175"/>
      <c r="I3567" s="334">
        <f t="shared" si="56"/>
        <v>0</v>
      </c>
      <c r="J3567" s="417"/>
      <c r="K3567" s="332">
        <f>IFERROR(SUM(C3567/'Transfers of Funds'!$F$57),0)</f>
        <v>0</v>
      </c>
      <c r="L3567" s="44"/>
      <c r="M3567" s="45" t="s">
        <v>162</v>
      </c>
    </row>
    <row r="3568" spans="2:13">
      <c r="B3568" s="308" t="str">
        <f>IF(A3568="","",VLOOKUP(A3568,'Project Budget vs Exp'!$B$9:$G$52,2,FALSE))</f>
        <v/>
      </c>
      <c r="C3568" s="176"/>
      <c r="D3568" s="172"/>
      <c r="E3568" s="173"/>
      <c r="F3568" s="174"/>
      <c r="G3568" s="175"/>
      <c r="H3568" s="175"/>
      <c r="I3568" s="334">
        <f t="shared" si="56"/>
        <v>0</v>
      </c>
      <c r="J3568" s="417"/>
      <c r="K3568" s="332">
        <f>IFERROR(SUM(C3568/'Transfers of Funds'!$F$57),0)</f>
        <v>0</v>
      </c>
      <c r="L3568" s="44"/>
      <c r="M3568" s="45" t="s">
        <v>162</v>
      </c>
    </row>
    <row r="3569" spans="2:13">
      <c r="B3569" s="308" t="str">
        <f>IF(A3569="","",VLOOKUP(A3569,'Project Budget vs Exp'!$B$9:$G$52,2,FALSE))</f>
        <v/>
      </c>
      <c r="C3569" s="176"/>
      <c r="D3569" s="172"/>
      <c r="E3569" s="173"/>
      <c r="F3569" s="174"/>
      <c r="G3569" s="175"/>
      <c r="H3569" s="175"/>
      <c r="I3569" s="334">
        <f t="shared" si="56"/>
        <v>0</v>
      </c>
      <c r="J3569" s="417"/>
      <c r="K3569" s="332">
        <f>IFERROR(SUM(C3569/'Transfers of Funds'!$F$57),0)</f>
        <v>0</v>
      </c>
      <c r="L3569" s="44"/>
      <c r="M3569" s="45" t="s">
        <v>162</v>
      </c>
    </row>
    <row r="3570" spans="2:13">
      <c r="B3570" s="308" t="str">
        <f>IF(A3570="","",VLOOKUP(A3570,'Project Budget vs Exp'!$B$9:$G$52,2,FALSE))</f>
        <v/>
      </c>
      <c r="C3570" s="176"/>
      <c r="D3570" s="172"/>
      <c r="E3570" s="173"/>
      <c r="F3570" s="174"/>
      <c r="G3570" s="175"/>
      <c r="H3570" s="175"/>
      <c r="I3570" s="334">
        <f t="shared" si="56"/>
        <v>0</v>
      </c>
      <c r="J3570" s="417"/>
      <c r="K3570" s="332">
        <f>IFERROR(SUM(C3570/'Transfers of Funds'!$F$57),0)</f>
        <v>0</v>
      </c>
      <c r="L3570" s="44"/>
      <c r="M3570" s="45" t="s">
        <v>162</v>
      </c>
    </row>
    <row r="3571" spans="2:13">
      <c r="B3571" s="308" t="str">
        <f>IF(A3571="","",VLOOKUP(A3571,'Project Budget vs Exp'!$B$9:$G$52,2,FALSE))</f>
        <v/>
      </c>
      <c r="C3571" s="176"/>
      <c r="D3571" s="172"/>
      <c r="E3571" s="173"/>
      <c r="F3571" s="174"/>
      <c r="G3571" s="175"/>
      <c r="H3571" s="175"/>
      <c r="I3571" s="334">
        <f t="shared" si="56"/>
        <v>0</v>
      </c>
      <c r="J3571" s="417"/>
      <c r="K3571" s="332">
        <f>IFERROR(SUM(C3571/'Transfers of Funds'!$F$57),0)</f>
        <v>0</v>
      </c>
      <c r="L3571" s="44"/>
      <c r="M3571" s="45" t="s">
        <v>162</v>
      </c>
    </row>
    <row r="3572" spans="2:13">
      <c r="B3572" s="308" t="str">
        <f>IF(A3572="","",VLOOKUP(A3572,'Project Budget vs Exp'!$B$9:$G$52,2,FALSE))</f>
        <v/>
      </c>
      <c r="C3572" s="176"/>
      <c r="D3572" s="172"/>
      <c r="E3572" s="173"/>
      <c r="F3572" s="174"/>
      <c r="G3572" s="175"/>
      <c r="H3572" s="175"/>
      <c r="I3572" s="334">
        <f t="shared" si="56"/>
        <v>0</v>
      </c>
      <c r="J3572" s="417"/>
      <c r="K3572" s="332">
        <f>IFERROR(SUM(C3572/'Transfers of Funds'!$F$57),0)</f>
        <v>0</v>
      </c>
      <c r="L3572" s="44"/>
      <c r="M3572" s="45" t="s">
        <v>162</v>
      </c>
    </row>
    <row r="3573" spans="2:13">
      <c r="B3573" s="308" t="str">
        <f>IF(A3573="","",VLOOKUP(A3573,'Project Budget vs Exp'!$B$9:$G$52,2,FALSE))</f>
        <v/>
      </c>
      <c r="C3573" s="176"/>
      <c r="D3573" s="172"/>
      <c r="E3573" s="173"/>
      <c r="F3573" s="174"/>
      <c r="G3573" s="175"/>
      <c r="H3573" s="175"/>
      <c r="I3573" s="334">
        <f t="shared" si="56"/>
        <v>0</v>
      </c>
      <c r="J3573" s="417"/>
      <c r="K3573" s="332">
        <f>IFERROR(SUM(C3573/'Transfers of Funds'!$F$57),0)</f>
        <v>0</v>
      </c>
      <c r="L3573" s="44"/>
      <c r="M3573" s="45" t="s">
        <v>162</v>
      </c>
    </row>
    <row r="3574" spans="2:13">
      <c r="B3574" s="308" t="str">
        <f>IF(A3574="","",VLOOKUP(A3574,'Project Budget vs Exp'!$B$9:$G$52,2,FALSE))</f>
        <v/>
      </c>
      <c r="C3574" s="176"/>
      <c r="D3574" s="172"/>
      <c r="E3574" s="173"/>
      <c r="F3574" s="174"/>
      <c r="G3574" s="175"/>
      <c r="H3574" s="175"/>
      <c r="I3574" s="334">
        <f t="shared" si="56"/>
        <v>0</v>
      </c>
      <c r="J3574" s="417"/>
      <c r="K3574" s="332">
        <f>IFERROR(SUM(C3574/'Transfers of Funds'!$F$57),0)</f>
        <v>0</v>
      </c>
      <c r="L3574" s="44"/>
      <c r="M3574" s="45" t="s">
        <v>162</v>
      </c>
    </row>
    <row r="3575" spans="2:13">
      <c r="B3575" s="308" t="str">
        <f>IF(A3575="","",VLOOKUP(A3575,'Project Budget vs Exp'!$B$9:$G$52,2,FALSE))</f>
        <v/>
      </c>
      <c r="C3575" s="176"/>
      <c r="D3575" s="172"/>
      <c r="E3575" s="173"/>
      <c r="F3575" s="174"/>
      <c r="G3575" s="175"/>
      <c r="H3575" s="175"/>
      <c r="I3575" s="334">
        <f t="shared" si="56"/>
        <v>0</v>
      </c>
      <c r="J3575" s="417"/>
      <c r="K3575" s="332">
        <f>IFERROR(SUM(C3575/'Transfers of Funds'!$F$57),0)</f>
        <v>0</v>
      </c>
      <c r="L3575" s="44"/>
      <c r="M3575" s="45" t="s">
        <v>162</v>
      </c>
    </row>
    <row r="3576" spans="2:13">
      <c r="B3576" s="308" t="str">
        <f>IF(A3576="","",VLOOKUP(A3576,'Project Budget vs Exp'!$B$9:$G$52,2,FALSE))</f>
        <v/>
      </c>
      <c r="C3576" s="176"/>
      <c r="D3576" s="172"/>
      <c r="E3576" s="173"/>
      <c r="F3576" s="174"/>
      <c r="G3576" s="175"/>
      <c r="H3576" s="175"/>
      <c r="I3576" s="334">
        <f t="shared" si="56"/>
        <v>0</v>
      </c>
      <c r="J3576" s="417"/>
      <c r="K3576" s="332">
        <f>IFERROR(SUM(C3576/'Transfers of Funds'!$F$57),0)</f>
        <v>0</v>
      </c>
      <c r="L3576" s="44"/>
      <c r="M3576" s="45" t="s">
        <v>162</v>
      </c>
    </row>
    <row r="3577" spans="2:13">
      <c r="B3577" s="308" t="str">
        <f>IF(A3577="","",VLOOKUP(A3577,'Project Budget vs Exp'!$B$9:$G$52,2,FALSE))</f>
        <v/>
      </c>
      <c r="C3577" s="176"/>
      <c r="D3577" s="172"/>
      <c r="E3577" s="173"/>
      <c r="F3577" s="174"/>
      <c r="G3577" s="175"/>
      <c r="H3577" s="175"/>
      <c r="I3577" s="334">
        <f t="shared" si="56"/>
        <v>0</v>
      </c>
      <c r="J3577" s="417"/>
      <c r="K3577" s="332">
        <f>IFERROR(SUM(C3577/'Transfers of Funds'!$F$57),0)</f>
        <v>0</v>
      </c>
      <c r="L3577" s="44"/>
      <c r="M3577" s="45" t="s">
        <v>162</v>
      </c>
    </row>
    <row r="3578" spans="2:13">
      <c r="B3578" s="308" t="str">
        <f>IF(A3578="","",VLOOKUP(A3578,'Project Budget vs Exp'!$B$9:$G$52,2,FALSE))</f>
        <v/>
      </c>
      <c r="C3578" s="176"/>
      <c r="D3578" s="172"/>
      <c r="E3578" s="173"/>
      <c r="F3578" s="174"/>
      <c r="G3578" s="175"/>
      <c r="H3578" s="175"/>
      <c r="I3578" s="334">
        <f t="shared" si="56"/>
        <v>0</v>
      </c>
      <c r="J3578" s="417"/>
      <c r="K3578" s="332">
        <f>IFERROR(SUM(C3578/'Transfers of Funds'!$F$57),0)</f>
        <v>0</v>
      </c>
      <c r="L3578" s="44"/>
      <c r="M3578" s="45" t="s">
        <v>162</v>
      </c>
    </row>
    <row r="3579" spans="2:13">
      <c r="B3579" s="308" t="str">
        <f>IF(A3579="","",VLOOKUP(A3579,'Project Budget vs Exp'!$B$9:$G$52,2,FALSE))</f>
        <v/>
      </c>
      <c r="C3579" s="176"/>
      <c r="D3579" s="172"/>
      <c r="E3579" s="173"/>
      <c r="F3579" s="174"/>
      <c r="G3579" s="175"/>
      <c r="H3579" s="175"/>
      <c r="I3579" s="334">
        <f t="shared" si="56"/>
        <v>0</v>
      </c>
      <c r="J3579" s="417"/>
      <c r="K3579" s="332">
        <f>IFERROR(SUM(C3579/'Transfers of Funds'!$F$57),0)</f>
        <v>0</v>
      </c>
      <c r="L3579" s="44"/>
      <c r="M3579" s="45" t="s">
        <v>162</v>
      </c>
    </row>
    <row r="3580" spans="2:13">
      <c r="B3580" s="308" t="str">
        <f>IF(A3580="","",VLOOKUP(A3580,'Project Budget vs Exp'!$B$9:$G$52,2,FALSE))</f>
        <v/>
      </c>
      <c r="C3580" s="176"/>
      <c r="D3580" s="172"/>
      <c r="E3580" s="173"/>
      <c r="F3580" s="174"/>
      <c r="G3580" s="175"/>
      <c r="H3580" s="175"/>
      <c r="I3580" s="334">
        <f t="shared" si="56"/>
        <v>0</v>
      </c>
      <c r="J3580" s="417"/>
      <c r="K3580" s="332">
        <f>IFERROR(SUM(C3580/'Transfers of Funds'!$F$57),0)</f>
        <v>0</v>
      </c>
      <c r="L3580" s="44"/>
      <c r="M3580" s="45" t="s">
        <v>162</v>
      </c>
    </row>
    <row r="3581" spans="2:13">
      <c r="B3581" s="308" t="str">
        <f>IF(A3581="","",VLOOKUP(A3581,'Project Budget vs Exp'!$B$9:$G$52,2,FALSE))</f>
        <v/>
      </c>
      <c r="C3581" s="176"/>
      <c r="D3581" s="172"/>
      <c r="E3581" s="173"/>
      <c r="F3581" s="174"/>
      <c r="G3581" s="175"/>
      <c r="H3581" s="175"/>
      <c r="I3581" s="334">
        <f t="shared" si="56"/>
        <v>0</v>
      </c>
      <c r="J3581" s="417"/>
      <c r="K3581" s="332">
        <f>IFERROR(SUM(C3581/'Transfers of Funds'!$F$57),0)</f>
        <v>0</v>
      </c>
      <c r="L3581" s="44"/>
      <c r="M3581" s="45" t="s">
        <v>162</v>
      </c>
    </row>
    <row r="3582" spans="2:13">
      <c r="B3582" s="308" t="str">
        <f>IF(A3582="","",VLOOKUP(A3582,'Project Budget vs Exp'!$B$9:$G$52,2,FALSE))</f>
        <v/>
      </c>
      <c r="C3582" s="176"/>
      <c r="D3582" s="172"/>
      <c r="E3582" s="173"/>
      <c r="F3582" s="174"/>
      <c r="G3582" s="175"/>
      <c r="H3582" s="175"/>
      <c r="I3582" s="334">
        <f t="shared" si="56"/>
        <v>0</v>
      </c>
      <c r="J3582" s="417"/>
      <c r="K3582" s="332">
        <f>IFERROR(SUM(C3582/'Transfers of Funds'!$F$57),0)</f>
        <v>0</v>
      </c>
      <c r="L3582" s="44"/>
      <c r="M3582" s="45" t="s">
        <v>162</v>
      </c>
    </row>
    <row r="3583" spans="2:13">
      <c r="B3583" s="308" t="str">
        <f>IF(A3583="","",VLOOKUP(A3583,'Project Budget vs Exp'!$B$9:$G$52,2,FALSE))</f>
        <v/>
      </c>
      <c r="C3583" s="176"/>
      <c r="D3583" s="172"/>
      <c r="E3583" s="173"/>
      <c r="F3583" s="174"/>
      <c r="G3583" s="175"/>
      <c r="H3583" s="175"/>
      <c r="I3583" s="334">
        <f t="shared" si="56"/>
        <v>0</v>
      </c>
      <c r="J3583" s="417"/>
      <c r="K3583" s="332">
        <f>IFERROR(SUM(C3583/'Transfers of Funds'!$F$57),0)</f>
        <v>0</v>
      </c>
      <c r="L3583" s="44"/>
      <c r="M3583" s="45" t="s">
        <v>162</v>
      </c>
    </row>
    <row r="3584" spans="2:13">
      <c r="B3584" s="308" t="str">
        <f>IF(A3584="","",VLOOKUP(A3584,'Project Budget vs Exp'!$B$9:$G$52,2,FALSE))</f>
        <v/>
      </c>
      <c r="C3584" s="176"/>
      <c r="D3584" s="172"/>
      <c r="E3584" s="173"/>
      <c r="F3584" s="174"/>
      <c r="G3584" s="175"/>
      <c r="H3584" s="175"/>
      <c r="I3584" s="334">
        <f t="shared" si="56"/>
        <v>0</v>
      </c>
      <c r="J3584" s="417"/>
      <c r="K3584" s="332">
        <f>IFERROR(SUM(C3584/'Transfers of Funds'!$F$57),0)</f>
        <v>0</v>
      </c>
      <c r="L3584" s="44"/>
      <c r="M3584" s="45" t="s">
        <v>162</v>
      </c>
    </row>
    <row r="3585" spans="2:13">
      <c r="B3585" s="308" t="str">
        <f>IF(A3585="","",VLOOKUP(A3585,'Project Budget vs Exp'!$B$9:$G$52,2,FALSE))</f>
        <v/>
      </c>
      <c r="C3585" s="176"/>
      <c r="D3585" s="172"/>
      <c r="E3585" s="173"/>
      <c r="F3585" s="174"/>
      <c r="G3585" s="175"/>
      <c r="H3585" s="175"/>
      <c r="I3585" s="334">
        <f t="shared" si="56"/>
        <v>0</v>
      </c>
      <c r="J3585" s="417"/>
      <c r="K3585" s="332">
        <f>IFERROR(SUM(C3585/'Transfers of Funds'!$F$57),0)</f>
        <v>0</v>
      </c>
      <c r="L3585" s="44"/>
      <c r="M3585" s="45" t="s">
        <v>162</v>
      </c>
    </row>
    <row r="3586" spans="2:13">
      <c r="B3586" s="308" t="str">
        <f>IF(A3586="","",VLOOKUP(A3586,'Project Budget vs Exp'!$B$9:$G$52,2,FALSE))</f>
        <v/>
      </c>
      <c r="C3586" s="176"/>
      <c r="D3586" s="172"/>
      <c r="E3586" s="173"/>
      <c r="F3586" s="174"/>
      <c r="G3586" s="175"/>
      <c r="H3586" s="175"/>
      <c r="I3586" s="334">
        <f t="shared" si="56"/>
        <v>0</v>
      </c>
      <c r="J3586" s="417"/>
      <c r="K3586" s="332">
        <f>IFERROR(SUM(C3586/'Transfers of Funds'!$F$57),0)</f>
        <v>0</v>
      </c>
      <c r="L3586" s="44"/>
      <c r="M3586" s="45" t="s">
        <v>162</v>
      </c>
    </row>
    <row r="3587" spans="2:13">
      <c r="B3587" s="308" t="str">
        <f>IF(A3587="","",VLOOKUP(A3587,'Project Budget vs Exp'!$B$9:$G$52,2,FALSE))</f>
        <v/>
      </c>
      <c r="C3587" s="176"/>
      <c r="D3587" s="172"/>
      <c r="E3587" s="173"/>
      <c r="F3587" s="174"/>
      <c r="G3587" s="175"/>
      <c r="H3587" s="175"/>
      <c r="I3587" s="334">
        <f t="shared" si="56"/>
        <v>0</v>
      </c>
      <c r="J3587" s="417"/>
      <c r="K3587" s="332">
        <f>IFERROR(SUM(C3587/'Transfers of Funds'!$F$57),0)</f>
        <v>0</v>
      </c>
      <c r="L3587" s="44"/>
      <c r="M3587" s="45" t="s">
        <v>162</v>
      </c>
    </row>
    <row r="3588" spans="2:13">
      <c r="B3588" s="308" t="str">
        <f>IF(A3588="","",VLOOKUP(A3588,'Project Budget vs Exp'!$B$9:$G$52,2,FALSE))</f>
        <v/>
      </c>
      <c r="C3588" s="176"/>
      <c r="D3588" s="172"/>
      <c r="E3588" s="173"/>
      <c r="F3588" s="174"/>
      <c r="G3588" s="175"/>
      <c r="H3588" s="175"/>
      <c r="I3588" s="334">
        <f t="shared" si="56"/>
        <v>0</v>
      </c>
      <c r="J3588" s="417"/>
      <c r="K3588" s="332">
        <f>IFERROR(SUM(C3588/'Transfers of Funds'!$F$57),0)</f>
        <v>0</v>
      </c>
      <c r="L3588" s="44"/>
      <c r="M3588" s="45" t="s">
        <v>162</v>
      </c>
    </row>
    <row r="3589" spans="2:13">
      <c r="B3589" s="308" t="str">
        <f>IF(A3589="","",VLOOKUP(A3589,'Project Budget vs Exp'!$B$9:$G$52,2,FALSE))</f>
        <v/>
      </c>
      <c r="C3589" s="176"/>
      <c r="D3589" s="172"/>
      <c r="E3589" s="173"/>
      <c r="F3589" s="174"/>
      <c r="G3589" s="175"/>
      <c r="H3589" s="175"/>
      <c r="I3589" s="334">
        <f t="shared" si="56"/>
        <v>0</v>
      </c>
      <c r="J3589" s="417"/>
      <c r="K3589" s="332">
        <f>IFERROR(SUM(C3589/'Transfers of Funds'!$F$57),0)</f>
        <v>0</v>
      </c>
      <c r="L3589" s="44"/>
      <c r="M3589" s="45" t="s">
        <v>162</v>
      </c>
    </row>
    <row r="3590" spans="2:13">
      <c r="B3590" s="308" t="str">
        <f>IF(A3590="","",VLOOKUP(A3590,'Project Budget vs Exp'!$B$9:$G$52,2,FALSE))</f>
        <v/>
      </c>
      <c r="C3590" s="176"/>
      <c r="D3590" s="172"/>
      <c r="E3590" s="173"/>
      <c r="F3590" s="174"/>
      <c r="G3590" s="175"/>
      <c r="H3590" s="175"/>
      <c r="I3590" s="334">
        <f t="shared" si="56"/>
        <v>0</v>
      </c>
      <c r="J3590" s="417"/>
      <c r="K3590" s="332">
        <f>IFERROR(SUM(C3590/'Transfers of Funds'!$F$57),0)</f>
        <v>0</v>
      </c>
      <c r="L3590" s="44"/>
      <c r="M3590" s="45" t="s">
        <v>162</v>
      </c>
    </row>
    <row r="3591" spans="2:13">
      <c r="B3591" s="308" t="str">
        <f>IF(A3591="","",VLOOKUP(A3591,'Project Budget vs Exp'!$B$9:$G$52,2,FALSE))</f>
        <v/>
      </c>
      <c r="C3591" s="176"/>
      <c r="D3591" s="172"/>
      <c r="E3591" s="173"/>
      <c r="F3591" s="174"/>
      <c r="G3591" s="175"/>
      <c r="H3591" s="175"/>
      <c r="I3591" s="334">
        <f t="shared" si="56"/>
        <v>0</v>
      </c>
      <c r="J3591" s="417"/>
      <c r="K3591" s="332">
        <f>IFERROR(SUM(C3591/'Transfers of Funds'!$F$57),0)</f>
        <v>0</v>
      </c>
      <c r="L3591" s="44"/>
      <c r="M3591" s="45" t="s">
        <v>162</v>
      </c>
    </row>
    <row r="3592" spans="2:13">
      <c r="B3592" s="308" t="str">
        <f>IF(A3592="","",VLOOKUP(A3592,'Project Budget vs Exp'!$B$9:$G$52,2,FALSE))</f>
        <v/>
      </c>
      <c r="C3592" s="176"/>
      <c r="D3592" s="172"/>
      <c r="E3592" s="173"/>
      <c r="F3592" s="174"/>
      <c r="G3592" s="175"/>
      <c r="H3592" s="175"/>
      <c r="I3592" s="334">
        <f t="shared" si="56"/>
        <v>0</v>
      </c>
      <c r="J3592" s="417"/>
      <c r="K3592" s="332">
        <f>IFERROR(SUM(C3592/'Transfers of Funds'!$F$57),0)</f>
        <v>0</v>
      </c>
      <c r="L3592" s="44"/>
      <c r="M3592" s="45" t="s">
        <v>162</v>
      </c>
    </row>
    <row r="3593" spans="2:13">
      <c r="B3593" s="308" t="str">
        <f>IF(A3593="","",VLOOKUP(A3593,'Project Budget vs Exp'!$B$9:$G$52,2,FALSE))</f>
        <v/>
      </c>
      <c r="C3593" s="176"/>
      <c r="D3593" s="172"/>
      <c r="E3593" s="173"/>
      <c r="F3593" s="174"/>
      <c r="G3593" s="175"/>
      <c r="H3593" s="175"/>
      <c r="I3593" s="334">
        <f t="shared" si="56"/>
        <v>0</v>
      </c>
      <c r="J3593" s="417"/>
      <c r="K3593" s="332">
        <f>IFERROR(SUM(C3593/'Transfers of Funds'!$F$57),0)</f>
        <v>0</v>
      </c>
      <c r="L3593" s="44"/>
      <c r="M3593" s="45" t="s">
        <v>162</v>
      </c>
    </row>
    <row r="3594" spans="2:13">
      <c r="B3594" s="308" t="str">
        <f>IF(A3594="","",VLOOKUP(A3594,'Project Budget vs Exp'!$B$9:$G$52,2,FALSE))</f>
        <v/>
      </c>
      <c r="C3594" s="176"/>
      <c r="D3594" s="172"/>
      <c r="E3594" s="173"/>
      <c r="F3594" s="174"/>
      <c r="G3594" s="175"/>
      <c r="H3594" s="175"/>
      <c r="I3594" s="334">
        <f t="shared" si="56"/>
        <v>0</v>
      </c>
      <c r="J3594" s="417"/>
      <c r="K3594" s="332">
        <f>IFERROR(SUM(C3594/'Transfers of Funds'!$F$57),0)</f>
        <v>0</v>
      </c>
      <c r="L3594" s="44"/>
      <c r="M3594" s="45" t="s">
        <v>162</v>
      </c>
    </row>
    <row r="3595" spans="2:13">
      <c r="B3595" s="308" t="str">
        <f>IF(A3595="","",VLOOKUP(A3595,'Project Budget vs Exp'!$B$9:$G$52,2,FALSE))</f>
        <v/>
      </c>
      <c r="C3595" s="176"/>
      <c r="D3595" s="172"/>
      <c r="E3595" s="173"/>
      <c r="F3595" s="174"/>
      <c r="G3595" s="175"/>
      <c r="H3595" s="175"/>
      <c r="I3595" s="334">
        <f t="shared" si="56"/>
        <v>0</v>
      </c>
      <c r="J3595" s="417"/>
      <c r="K3595" s="332">
        <f>IFERROR(SUM(C3595/'Transfers of Funds'!$F$57),0)</f>
        <v>0</v>
      </c>
      <c r="L3595" s="44"/>
      <c r="M3595" s="45" t="s">
        <v>162</v>
      </c>
    </row>
    <row r="3596" spans="2:13">
      <c r="B3596" s="308" t="str">
        <f>IF(A3596="","",VLOOKUP(A3596,'Project Budget vs Exp'!$B$9:$G$52,2,FALSE))</f>
        <v/>
      </c>
      <c r="C3596" s="176"/>
      <c r="D3596" s="172"/>
      <c r="E3596" s="173"/>
      <c r="F3596" s="174"/>
      <c r="G3596" s="175"/>
      <c r="H3596" s="175"/>
      <c r="I3596" s="334">
        <f t="shared" si="56"/>
        <v>0</v>
      </c>
      <c r="J3596" s="417"/>
      <c r="K3596" s="332">
        <f>IFERROR(SUM(C3596/'Transfers of Funds'!$F$57),0)</f>
        <v>0</v>
      </c>
      <c r="L3596" s="44"/>
      <c r="M3596" s="45" t="s">
        <v>162</v>
      </c>
    </row>
    <row r="3597" spans="2:13">
      <c r="B3597" s="308" t="str">
        <f>IF(A3597="","",VLOOKUP(A3597,'Project Budget vs Exp'!$B$9:$G$52,2,FALSE))</f>
        <v/>
      </c>
      <c r="C3597" s="176"/>
      <c r="D3597" s="172"/>
      <c r="E3597" s="173"/>
      <c r="F3597" s="174"/>
      <c r="G3597" s="175"/>
      <c r="H3597" s="175"/>
      <c r="I3597" s="334">
        <f t="shared" si="56"/>
        <v>0</v>
      </c>
      <c r="J3597" s="417"/>
      <c r="K3597" s="332">
        <f>IFERROR(SUM(C3597/'Transfers of Funds'!$F$57),0)</f>
        <v>0</v>
      </c>
      <c r="L3597" s="44"/>
      <c r="M3597" s="45" t="s">
        <v>162</v>
      </c>
    </row>
    <row r="3598" spans="2:13">
      <c r="B3598" s="308" t="str">
        <f>IF(A3598="","",VLOOKUP(A3598,'Project Budget vs Exp'!$B$9:$G$52,2,FALSE))</f>
        <v/>
      </c>
      <c r="C3598" s="176"/>
      <c r="D3598" s="172"/>
      <c r="E3598" s="173"/>
      <c r="F3598" s="174"/>
      <c r="G3598" s="175"/>
      <c r="H3598" s="175"/>
      <c r="I3598" s="334">
        <f t="shared" si="56"/>
        <v>0</v>
      </c>
      <c r="J3598" s="417"/>
      <c r="K3598" s="332">
        <f>IFERROR(SUM(C3598/'Transfers of Funds'!$F$57),0)</f>
        <v>0</v>
      </c>
      <c r="L3598" s="44"/>
      <c r="M3598" s="45" t="s">
        <v>162</v>
      </c>
    </row>
    <row r="3599" spans="2:13">
      <c r="B3599" s="308" t="str">
        <f>IF(A3599="","",VLOOKUP(A3599,'Project Budget vs Exp'!$B$9:$G$52,2,FALSE))</f>
        <v/>
      </c>
      <c r="C3599" s="176"/>
      <c r="D3599" s="172"/>
      <c r="E3599" s="173"/>
      <c r="F3599" s="174"/>
      <c r="G3599" s="175"/>
      <c r="H3599" s="175"/>
      <c r="I3599" s="334">
        <f t="shared" si="56"/>
        <v>0</v>
      </c>
      <c r="J3599" s="417"/>
      <c r="K3599" s="332">
        <f>IFERROR(SUM(C3599/'Transfers of Funds'!$F$57),0)</f>
        <v>0</v>
      </c>
      <c r="L3599" s="44"/>
      <c r="M3599" s="45" t="s">
        <v>162</v>
      </c>
    </row>
    <row r="3600" spans="2:13">
      <c r="B3600" s="308" t="str">
        <f>IF(A3600="","",VLOOKUP(A3600,'Project Budget vs Exp'!$B$9:$G$52,2,FALSE))</f>
        <v/>
      </c>
      <c r="C3600" s="176"/>
      <c r="D3600" s="172"/>
      <c r="E3600" s="173"/>
      <c r="F3600" s="174"/>
      <c r="G3600" s="175"/>
      <c r="H3600" s="175"/>
      <c r="I3600" s="334">
        <f t="shared" si="56"/>
        <v>0</v>
      </c>
      <c r="J3600" s="417"/>
      <c r="K3600" s="332">
        <f>IFERROR(SUM(C3600/'Transfers of Funds'!$F$57),0)</f>
        <v>0</v>
      </c>
      <c r="L3600" s="44"/>
      <c r="M3600" s="45" t="s">
        <v>162</v>
      </c>
    </row>
    <row r="3601" spans="2:13">
      <c r="B3601" s="308" t="str">
        <f>IF(A3601="","",VLOOKUP(A3601,'Project Budget vs Exp'!$B$9:$G$52,2,FALSE))</f>
        <v/>
      </c>
      <c r="C3601" s="176"/>
      <c r="D3601" s="172"/>
      <c r="E3601" s="173"/>
      <c r="F3601" s="174"/>
      <c r="G3601" s="175"/>
      <c r="H3601" s="175"/>
      <c r="I3601" s="334">
        <f t="shared" si="56"/>
        <v>0</v>
      </c>
      <c r="J3601" s="417"/>
      <c r="K3601" s="332">
        <f>IFERROR(SUM(C3601/'Transfers of Funds'!$F$57),0)</f>
        <v>0</v>
      </c>
      <c r="L3601" s="44"/>
      <c r="M3601" s="45" t="s">
        <v>162</v>
      </c>
    </row>
    <row r="3602" spans="2:13">
      <c r="B3602" s="308" t="str">
        <f>IF(A3602="","",VLOOKUP(A3602,'Project Budget vs Exp'!$B$9:$G$52,2,FALSE))</f>
        <v/>
      </c>
      <c r="C3602" s="176"/>
      <c r="D3602" s="172"/>
      <c r="E3602" s="173"/>
      <c r="F3602" s="174"/>
      <c r="G3602" s="175"/>
      <c r="H3602" s="175"/>
      <c r="I3602" s="334">
        <f t="shared" si="56"/>
        <v>0</v>
      </c>
      <c r="J3602" s="417"/>
      <c r="K3602" s="332">
        <f>IFERROR(SUM(C3602/'Transfers of Funds'!$F$57),0)</f>
        <v>0</v>
      </c>
      <c r="L3602" s="44"/>
      <c r="M3602" s="45" t="s">
        <v>162</v>
      </c>
    </row>
    <row r="3603" spans="2:13">
      <c r="B3603" s="308" t="str">
        <f>IF(A3603="","",VLOOKUP(A3603,'Project Budget vs Exp'!$B$9:$G$52,2,FALSE))</f>
        <v/>
      </c>
      <c r="C3603" s="176"/>
      <c r="D3603" s="172"/>
      <c r="E3603" s="173"/>
      <c r="F3603" s="174"/>
      <c r="G3603" s="175"/>
      <c r="H3603" s="175"/>
      <c r="I3603" s="334">
        <f t="shared" si="56"/>
        <v>0</v>
      </c>
      <c r="J3603" s="417"/>
      <c r="K3603" s="332">
        <f>IFERROR(SUM(C3603/'Transfers of Funds'!$F$57),0)</f>
        <v>0</v>
      </c>
      <c r="L3603" s="44"/>
      <c r="M3603" s="45" t="s">
        <v>162</v>
      </c>
    </row>
    <row r="3604" spans="2:13">
      <c r="B3604" s="308" t="str">
        <f>IF(A3604="","",VLOOKUP(A3604,'Project Budget vs Exp'!$B$9:$G$52,2,FALSE))</f>
        <v/>
      </c>
      <c r="C3604" s="176"/>
      <c r="D3604" s="172"/>
      <c r="E3604" s="173"/>
      <c r="F3604" s="174"/>
      <c r="G3604" s="175"/>
      <c r="H3604" s="175"/>
      <c r="I3604" s="334">
        <f t="shared" si="56"/>
        <v>0</v>
      </c>
      <c r="J3604" s="417"/>
      <c r="K3604" s="332">
        <f>IFERROR(SUM(C3604/'Transfers of Funds'!$F$57),0)</f>
        <v>0</v>
      </c>
      <c r="L3604" s="44"/>
      <c r="M3604" s="45" t="s">
        <v>162</v>
      </c>
    </row>
    <row r="3605" spans="2:13">
      <c r="B3605" s="308" t="str">
        <f>IF(A3605="","",VLOOKUP(A3605,'Project Budget vs Exp'!$B$9:$G$52,2,FALSE))</f>
        <v/>
      </c>
      <c r="C3605" s="176"/>
      <c r="D3605" s="172"/>
      <c r="E3605" s="173"/>
      <c r="F3605" s="174"/>
      <c r="G3605" s="175"/>
      <c r="H3605" s="175"/>
      <c r="I3605" s="334">
        <f t="shared" ref="I3605:I3668" si="57">IF(OR(F$4="EUR",F$4="USD",F$4="GBP",F$4="CAD",F$4="NZD",F$4="AUD"),K3605,C3605)</f>
        <v>0</v>
      </c>
      <c r="J3605" s="417"/>
      <c r="K3605" s="332">
        <f>IFERROR(SUM(C3605/'Transfers of Funds'!$F$57),0)</f>
        <v>0</v>
      </c>
      <c r="L3605" s="44"/>
      <c r="M3605" s="45" t="s">
        <v>162</v>
      </c>
    </row>
    <row r="3606" spans="2:13">
      <c r="B3606" s="308" t="str">
        <f>IF(A3606="","",VLOOKUP(A3606,'Project Budget vs Exp'!$B$9:$G$52,2,FALSE))</f>
        <v/>
      </c>
      <c r="C3606" s="176"/>
      <c r="D3606" s="172"/>
      <c r="E3606" s="173"/>
      <c r="F3606" s="174"/>
      <c r="G3606" s="175"/>
      <c r="H3606" s="175"/>
      <c r="I3606" s="334">
        <f t="shared" si="57"/>
        <v>0</v>
      </c>
      <c r="J3606" s="417"/>
      <c r="K3606" s="332">
        <f>IFERROR(SUM(C3606/'Transfers of Funds'!$F$57),0)</f>
        <v>0</v>
      </c>
      <c r="L3606" s="44"/>
      <c r="M3606" s="45" t="s">
        <v>162</v>
      </c>
    </row>
    <row r="3607" spans="2:13">
      <c r="B3607" s="308" t="str">
        <f>IF(A3607="","",VLOOKUP(A3607,'Project Budget vs Exp'!$B$9:$G$52,2,FALSE))</f>
        <v/>
      </c>
      <c r="C3607" s="176"/>
      <c r="D3607" s="172"/>
      <c r="E3607" s="173"/>
      <c r="F3607" s="174"/>
      <c r="G3607" s="175"/>
      <c r="H3607" s="175"/>
      <c r="I3607" s="334">
        <f t="shared" si="57"/>
        <v>0</v>
      </c>
      <c r="J3607" s="417"/>
      <c r="K3607" s="332">
        <f>IFERROR(SUM(C3607/'Transfers of Funds'!$F$57),0)</f>
        <v>0</v>
      </c>
      <c r="L3607" s="44"/>
      <c r="M3607" s="45" t="s">
        <v>162</v>
      </c>
    </row>
    <row r="3608" spans="2:13">
      <c r="B3608" s="308" t="str">
        <f>IF(A3608="","",VLOOKUP(A3608,'Project Budget vs Exp'!$B$9:$G$52,2,FALSE))</f>
        <v/>
      </c>
      <c r="C3608" s="176"/>
      <c r="D3608" s="172"/>
      <c r="E3608" s="173"/>
      <c r="F3608" s="174"/>
      <c r="G3608" s="175"/>
      <c r="H3608" s="175"/>
      <c r="I3608" s="334">
        <f t="shared" si="57"/>
        <v>0</v>
      </c>
      <c r="J3608" s="417"/>
      <c r="K3608" s="332">
        <f>IFERROR(SUM(C3608/'Transfers of Funds'!$F$57),0)</f>
        <v>0</v>
      </c>
      <c r="L3608" s="44"/>
      <c r="M3608" s="45" t="s">
        <v>162</v>
      </c>
    </row>
    <row r="3609" spans="2:13">
      <c r="B3609" s="308" t="str">
        <f>IF(A3609="","",VLOOKUP(A3609,'Project Budget vs Exp'!$B$9:$G$52,2,FALSE))</f>
        <v/>
      </c>
      <c r="C3609" s="176"/>
      <c r="D3609" s="172"/>
      <c r="E3609" s="173"/>
      <c r="F3609" s="174"/>
      <c r="G3609" s="175"/>
      <c r="H3609" s="175"/>
      <c r="I3609" s="334">
        <f t="shared" si="57"/>
        <v>0</v>
      </c>
      <c r="J3609" s="417"/>
      <c r="K3609" s="332">
        <f>IFERROR(SUM(C3609/'Transfers of Funds'!$F$57),0)</f>
        <v>0</v>
      </c>
      <c r="L3609" s="44"/>
      <c r="M3609" s="45" t="s">
        <v>162</v>
      </c>
    </row>
    <row r="3610" spans="2:13">
      <c r="B3610" s="308" t="str">
        <f>IF(A3610="","",VLOOKUP(A3610,'Project Budget vs Exp'!$B$9:$G$52,2,FALSE))</f>
        <v/>
      </c>
      <c r="C3610" s="176"/>
      <c r="D3610" s="172"/>
      <c r="E3610" s="173"/>
      <c r="F3610" s="174"/>
      <c r="G3610" s="175"/>
      <c r="H3610" s="175"/>
      <c r="I3610" s="334">
        <f t="shared" si="57"/>
        <v>0</v>
      </c>
      <c r="J3610" s="417"/>
      <c r="K3610" s="332">
        <f>IFERROR(SUM(C3610/'Transfers of Funds'!$F$57),0)</f>
        <v>0</v>
      </c>
      <c r="L3610" s="44"/>
      <c r="M3610" s="45" t="s">
        <v>162</v>
      </c>
    </row>
    <row r="3611" spans="2:13">
      <c r="B3611" s="308" t="str">
        <f>IF(A3611="","",VLOOKUP(A3611,'Project Budget vs Exp'!$B$9:$G$52,2,FALSE))</f>
        <v/>
      </c>
      <c r="C3611" s="176"/>
      <c r="D3611" s="172"/>
      <c r="E3611" s="173"/>
      <c r="F3611" s="174"/>
      <c r="G3611" s="175"/>
      <c r="H3611" s="175"/>
      <c r="I3611" s="334">
        <f t="shared" si="57"/>
        <v>0</v>
      </c>
      <c r="J3611" s="417"/>
      <c r="K3611" s="332">
        <f>IFERROR(SUM(C3611/'Transfers of Funds'!$F$57),0)</f>
        <v>0</v>
      </c>
      <c r="L3611" s="44"/>
      <c r="M3611" s="45" t="s">
        <v>162</v>
      </c>
    </row>
    <row r="3612" spans="2:13">
      <c r="B3612" s="308" t="str">
        <f>IF(A3612="","",VLOOKUP(A3612,'Project Budget vs Exp'!$B$9:$G$52,2,FALSE))</f>
        <v/>
      </c>
      <c r="C3612" s="176"/>
      <c r="D3612" s="172"/>
      <c r="E3612" s="173"/>
      <c r="F3612" s="174"/>
      <c r="G3612" s="175"/>
      <c r="H3612" s="175"/>
      <c r="I3612" s="334">
        <f t="shared" si="57"/>
        <v>0</v>
      </c>
      <c r="J3612" s="417"/>
      <c r="K3612" s="332">
        <f>IFERROR(SUM(C3612/'Transfers of Funds'!$F$57),0)</f>
        <v>0</v>
      </c>
      <c r="L3612" s="44"/>
      <c r="M3612" s="45" t="s">
        <v>162</v>
      </c>
    </row>
    <row r="3613" spans="2:13">
      <c r="B3613" s="308" t="str">
        <f>IF(A3613="","",VLOOKUP(A3613,'Project Budget vs Exp'!$B$9:$G$52,2,FALSE))</f>
        <v/>
      </c>
      <c r="C3613" s="176"/>
      <c r="D3613" s="172"/>
      <c r="E3613" s="173"/>
      <c r="F3613" s="174"/>
      <c r="G3613" s="175"/>
      <c r="H3613" s="175"/>
      <c r="I3613" s="334">
        <f t="shared" si="57"/>
        <v>0</v>
      </c>
      <c r="J3613" s="417"/>
      <c r="K3613" s="332">
        <f>IFERROR(SUM(C3613/'Transfers of Funds'!$F$57),0)</f>
        <v>0</v>
      </c>
      <c r="L3613" s="44"/>
      <c r="M3613" s="45" t="s">
        <v>162</v>
      </c>
    </row>
    <row r="3614" spans="2:13">
      <c r="B3614" s="308" t="str">
        <f>IF(A3614="","",VLOOKUP(A3614,'Project Budget vs Exp'!$B$9:$G$52,2,FALSE))</f>
        <v/>
      </c>
      <c r="C3614" s="176"/>
      <c r="D3614" s="172"/>
      <c r="E3614" s="173"/>
      <c r="F3614" s="174"/>
      <c r="G3614" s="175"/>
      <c r="H3614" s="175"/>
      <c r="I3614" s="334">
        <f t="shared" si="57"/>
        <v>0</v>
      </c>
      <c r="J3614" s="417"/>
      <c r="K3614" s="332">
        <f>IFERROR(SUM(C3614/'Transfers of Funds'!$F$57),0)</f>
        <v>0</v>
      </c>
      <c r="L3614" s="44"/>
      <c r="M3614" s="45" t="s">
        <v>162</v>
      </c>
    </row>
    <row r="3615" spans="2:13">
      <c r="B3615" s="308" t="str">
        <f>IF(A3615="","",VLOOKUP(A3615,'Project Budget vs Exp'!$B$9:$G$52,2,FALSE))</f>
        <v/>
      </c>
      <c r="C3615" s="176"/>
      <c r="D3615" s="172"/>
      <c r="E3615" s="173"/>
      <c r="F3615" s="174"/>
      <c r="G3615" s="175"/>
      <c r="H3615" s="175"/>
      <c r="I3615" s="334">
        <f t="shared" si="57"/>
        <v>0</v>
      </c>
      <c r="J3615" s="417"/>
      <c r="K3615" s="332">
        <f>IFERROR(SUM(C3615/'Transfers of Funds'!$F$57),0)</f>
        <v>0</v>
      </c>
      <c r="L3615" s="44"/>
      <c r="M3615" s="45" t="s">
        <v>162</v>
      </c>
    </row>
    <row r="3616" spans="2:13">
      <c r="B3616" s="308" t="str">
        <f>IF(A3616="","",VLOOKUP(A3616,'Project Budget vs Exp'!$B$9:$G$52,2,FALSE))</f>
        <v/>
      </c>
      <c r="C3616" s="176"/>
      <c r="D3616" s="172"/>
      <c r="E3616" s="173"/>
      <c r="F3616" s="174"/>
      <c r="G3616" s="175"/>
      <c r="H3616" s="175"/>
      <c r="I3616" s="334">
        <f t="shared" si="57"/>
        <v>0</v>
      </c>
      <c r="J3616" s="417"/>
      <c r="K3616" s="332">
        <f>IFERROR(SUM(C3616/'Transfers of Funds'!$F$57),0)</f>
        <v>0</v>
      </c>
      <c r="L3616" s="44"/>
      <c r="M3616" s="45" t="s">
        <v>162</v>
      </c>
    </row>
    <row r="3617" spans="2:13">
      <c r="B3617" s="308" t="str">
        <f>IF(A3617="","",VLOOKUP(A3617,'Project Budget vs Exp'!$B$9:$G$52,2,FALSE))</f>
        <v/>
      </c>
      <c r="C3617" s="176"/>
      <c r="D3617" s="172"/>
      <c r="E3617" s="173"/>
      <c r="F3617" s="174"/>
      <c r="G3617" s="175"/>
      <c r="H3617" s="175"/>
      <c r="I3617" s="334">
        <f t="shared" si="57"/>
        <v>0</v>
      </c>
      <c r="J3617" s="417"/>
      <c r="K3617" s="332">
        <f>IFERROR(SUM(C3617/'Transfers of Funds'!$F$57),0)</f>
        <v>0</v>
      </c>
      <c r="L3617" s="44"/>
      <c r="M3617" s="45" t="s">
        <v>162</v>
      </c>
    </row>
    <row r="3618" spans="2:13">
      <c r="B3618" s="308" t="str">
        <f>IF(A3618="","",VLOOKUP(A3618,'Project Budget vs Exp'!$B$9:$G$52,2,FALSE))</f>
        <v/>
      </c>
      <c r="C3618" s="176"/>
      <c r="D3618" s="172"/>
      <c r="E3618" s="173"/>
      <c r="F3618" s="174"/>
      <c r="G3618" s="175"/>
      <c r="H3618" s="175"/>
      <c r="I3618" s="334">
        <f t="shared" si="57"/>
        <v>0</v>
      </c>
      <c r="J3618" s="417"/>
      <c r="K3618" s="332">
        <f>IFERROR(SUM(C3618/'Transfers of Funds'!$F$57),0)</f>
        <v>0</v>
      </c>
      <c r="L3618" s="44"/>
      <c r="M3618" s="45" t="s">
        <v>162</v>
      </c>
    </row>
    <row r="3619" spans="2:13">
      <c r="B3619" s="308" t="str">
        <f>IF(A3619="","",VLOOKUP(A3619,'Project Budget vs Exp'!$B$9:$G$52,2,FALSE))</f>
        <v/>
      </c>
      <c r="C3619" s="176"/>
      <c r="D3619" s="172"/>
      <c r="E3619" s="173"/>
      <c r="F3619" s="174"/>
      <c r="G3619" s="175"/>
      <c r="H3619" s="175"/>
      <c r="I3619" s="334">
        <f t="shared" si="57"/>
        <v>0</v>
      </c>
      <c r="J3619" s="417"/>
      <c r="K3619" s="332">
        <f>IFERROR(SUM(C3619/'Transfers of Funds'!$F$57),0)</f>
        <v>0</v>
      </c>
      <c r="L3619" s="44"/>
      <c r="M3619" s="45" t="s">
        <v>162</v>
      </c>
    </row>
    <row r="3620" spans="2:13">
      <c r="B3620" s="308" t="str">
        <f>IF(A3620="","",VLOOKUP(A3620,'Project Budget vs Exp'!$B$9:$G$52,2,FALSE))</f>
        <v/>
      </c>
      <c r="C3620" s="176"/>
      <c r="D3620" s="172"/>
      <c r="E3620" s="173"/>
      <c r="F3620" s="174"/>
      <c r="G3620" s="175"/>
      <c r="H3620" s="175"/>
      <c r="I3620" s="334">
        <f t="shared" si="57"/>
        <v>0</v>
      </c>
      <c r="J3620" s="417"/>
      <c r="K3620" s="332">
        <f>IFERROR(SUM(C3620/'Transfers of Funds'!$F$57),0)</f>
        <v>0</v>
      </c>
      <c r="L3620" s="44"/>
      <c r="M3620" s="45" t="s">
        <v>162</v>
      </c>
    </row>
    <row r="3621" spans="2:13">
      <c r="B3621" s="308" t="str">
        <f>IF(A3621="","",VLOOKUP(A3621,'Project Budget vs Exp'!$B$9:$G$52,2,FALSE))</f>
        <v/>
      </c>
      <c r="C3621" s="176"/>
      <c r="D3621" s="172"/>
      <c r="E3621" s="173"/>
      <c r="F3621" s="174"/>
      <c r="G3621" s="175"/>
      <c r="H3621" s="175"/>
      <c r="I3621" s="334">
        <f t="shared" si="57"/>
        <v>0</v>
      </c>
      <c r="J3621" s="417"/>
      <c r="K3621" s="332">
        <f>IFERROR(SUM(C3621/'Transfers of Funds'!$F$57),0)</f>
        <v>0</v>
      </c>
      <c r="L3621" s="44"/>
      <c r="M3621" s="45" t="s">
        <v>162</v>
      </c>
    </row>
    <row r="3622" spans="2:13">
      <c r="B3622" s="308" t="str">
        <f>IF(A3622="","",VLOOKUP(A3622,'Project Budget vs Exp'!$B$9:$G$52,2,FALSE))</f>
        <v/>
      </c>
      <c r="C3622" s="176"/>
      <c r="D3622" s="172"/>
      <c r="E3622" s="173"/>
      <c r="F3622" s="174"/>
      <c r="G3622" s="175"/>
      <c r="H3622" s="175"/>
      <c r="I3622" s="334">
        <f t="shared" si="57"/>
        <v>0</v>
      </c>
      <c r="J3622" s="417"/>
      <c r="K3622" s="332">
        <f>IFERROR(SUM(C3622/'Transfers of Funds'!$F$57),0)</f>
        <v>0</v>
      </c>
      <c r="L3622" s="44"/>
      <c r="M3622" s="45" t="s">
        <v>162</v>
      </c>
    </row>
    <row r="3623" spans="2:13">
      <c r="B3623" s="308" t="str">
        <f>IF(A3623="","",VLOOKUP(A3623,'Project Budget vs Exp'!$B$9:$G$52,2,FALSE))</f>
        <v/>
      </c>
      <c r="C3623" s="176"/>
      <c r="D3623" s="172"/>
      <c r="E3623" s="173"/>
      <c r="F3623" s="174"/>
      <c r="G3623" s="175"/>
      <c r="H3623" s="175"/>
      <c r="I3623" s="334">
        <f t="shared" si="57"/>
        <v>0</v>
      </c>
      <c r="J3623" s="417"/>
      <c r="K3623" s="332">
        <f>IFERROR(SUM(C3623/'Transfers of Funds'!$F$57),0)</f>
        <v>0</v>
      </c>
      <c r="L3623" s="44"/>
      <c r="M3623" s="45" t="s">
        <v>162</v>
      </c>
    </row>
    <row r="3624" spans="2:13">
      <c r="B3624" s="308" t="str">
        <f>IF(A3624="","",VLOOKUP(A3624,'Project Budget vs Exp'!$B$9:$G$52,2,FALSE))</f>
        <v/>
      </c>
      <c r="C3624" s="176"/>
      <c r="D3624" s="172"/>
      <c r="E3624" s="173"/>
      <c r="F3624" s="174"/>
      <c r="G3624" s="175"/>
      <c r="H3624" s="175"/>
      <c r="I3624" s="334">
        <f t="shared" si="57"/>
        <v>0</v>
      </c>
      <c r="J3624" s="417"/>
      <c r="K3624" s="332">
        <f>IFERROR(SUM(C3624/'Transfers of Funds'!$F$57),0)</f>
        <v>0</v>
      </c>
      <c r="L3624" s="44"/>
      <c r="M3624" s="45" t="s">
        <v>162</v>
      </c>
    </row>
    <row r="3625" spans="2:13">
      <c r="B3625" s="308" t="str">
        <f>IF(A3625="","",VLOOKUP(A3625,'Project Budget vs Exp'!$B$9:$G$52,2,FALSE))</f>
        <v/>
      </c>
      <c r="C3625" s="176"/>
      <c r="D3625" s="172"/>
      <c r="E3625" s="173"/>
      <c r="F3625" s="174"/>
      <c r="G3625" s="175"/>
      <c r="H3625" s="175"/>
      <c r="I3625" s="334">
        <f t="shared" si="57"/>
        <v>0</v>
      </c>
      <c r="J3625" s="417"/>
      <c r="K3625" s="332">
        <f>IFERROR(SUM(C3625/'Transfers of Funds'!$F$57),0)</f>
        <v>0</v>
      </c>
      <c r="L3625" s="44"/>
      <c r="M3625" s="45" t="s">
        <v>162</v>
      </c>
    </row>
    <row r="3626" spans="2:13">
      <c r="B3626" s="308" t="str">
        <f>IF(A3626="","",VLOOKUP(A3626,'Project Budget vs Exp'!$B$9:$G$52,2,FALSE))</f>
        <v/>
      </c>
      <c r="C3626" s="176"/>
      <c r="D3626" s="172"/>
      <c r="E3626" s="173"/>
      <c r="F3626" s="174"/>
      <c r="G3626" s="175"/>
      <c r="H3626" s="175"/>
      <c r="I3626" s="334">
        <f t="shared" si="57"/>
        <v>0</v>
      </c>
      <c r="J3626" s="417"/>
      <c r="K3626" s="332">
        <f>IFERROR(SUM(C3626/'Transfers of Funds'!$F$57),0)</f>
        <v>0</v>
      </c>
      <c r="L3626" s="44"/>
      <c r="M3626" s="45" t="s">
        <v>162</v>
      </c>
    </row>
    <row r="3627" spans="2:13">
      <c r="B3627" s="308" t="str">
        <f>IF(A3627="","",VLOOKUP(A3627,'Project Budget vs Exp'!$B$9:$G$52,2,FALSE))</f>
        <v/>
      </c>
      <c r="C3627" s="176"/>
      <c r="D3627" s="172"/>
      <c r="E3627" s="173"/>
      <c r="F3627" s="174"/>
      <c r="G3627" s="175"/>
      <c r="H3627" s="175"/>
      <c r="I3627" s="334">
        <f t="shared" si="57"/>
        <v>0</v>
      </c>
      <c r="J3627" s="417"/>
      <c r="K3627" s="332">
        <f>IFERROR(SUM(C3627/'Transfers of Funds'!$F$57),0)</f>
        <v>0</v>
      </c>
      <c r="L3627" s="44"/>
      <c r="M3627" s="45" t="s">
        <v>162</v>
      </c>
    </row>
    <row r="3628" spans="2:13">
      <c r="B3628" s="308" t="str">
        <f>IF(A3628="","",VLOOKUP(A3628,'Project Budget vs Exp'!$B$9:$G$52,2,FALSE))</f>
        <v/>
      </c>
      <c r="C3628" s="176"/>
      <c r="D3628" s="172"/>
      <c r="E3628" s="173"/>
      <c r="F3628" s="174"/>
      <c r="G3628" s="175"/>
      <c r="H3628" s="175"/>
      <c r="I3628" s="334">
        <f t="shared" si="57"/>
        <v>0</v>
      </c>
      <c r="J3628" s="417"/>
      <c r="K3628" s="332">
        <f>IFERROR(SUM(C3628/'Transfers of Funds'!$F$57),0)</f>
        <v>0</v>
      </c>
      <c r="L3628" s="44"/>
      <c r="M3628" s="45" t="s">
        <v>162</v>
      </c>
    </row>
    <row r="3629" spans="2:13">
      <c r="B3629" s="308" t="str">
        <f>IF(A3629="","",VLOOKUP(A3629,'Project Budget vs Exp'!$B$9:$G$52,2,FALSE))</f>
        <v/>
      </c>
      <c r="C3629" s="176"/>
      <c r="D3629" s="172"/>
      <c r="E3629" s="173"/>
      <c r="F3629" s="174"/>
      <c r="G3629" s="175"/>
      <c r="H3629" s="175"/>
      <c r="I3629" s="334">
        <f t="shared" si="57"/>
        <v>0</v>
      </c>
      <c r="J3629" s="417"/>
      <c r="K3629" s="332">
        <f>IFERROR(SUM(C3629/'Transfers of Funds'!$F$57),0)</f>
        <v>0</v>
      </c>
      <c r="L3629" s="44"/>
      <c r="M3629" s="45" t="s">
        <v>162</v>
      </c>
    </row>
    <row r="3630" spans="2:13">
      <c r="B3630" s="308" t="str">
        <f>IF(A3630="","",VLOOKUP(A3630,'Project Budget vs Exp'!$B$9:$G$52,2,FALSE))</f>
        <v/>
      </c>
      <c r="C3630" s="176"/>
      <c r="D3630" s="172"/>
      <c r="E3630" s="173"/>
      <c r="F3630" s="174"/>
      <c r="G3630" s="175"/>
      <c r="H3630" s="175"/>
      <c r="I3630" s="334">
        <f t="shared" si="57"/>
        <v>0</v>
      </c>
      <c r="J3630" s="417"/>
      <c r="K3630" s="332">
        <f>IFERROR(SUM(C3630/'Transfers of Funds'!$F$57),0)</f>
        <v>0</v>
      </c>
      <c r="L3630" s="44"/>
      <c r="M3630" s="45" t="s">
        <v>162</v>
      </c>
    </row>
    <row r="3631" spans="2:13">
      <c r="B3631" s="308" t="str">
        <f>IF(A3631="","",VLOOKUP(A3631,'Project Budget vs Exp'!$B$9:$G$52,2,FALSE))</f>
        <v/>
      </c>
      <c r="C3631" s="176"/>
      <c r="D3631" s="172"/>
      <c r="E3631" s="173"/>
      <c r="F3631" s="174"/>
      <c r="G3631" s="175"/>
      <c r="H3631" s="175"/>
      <c r="I3631" s="334">
        <f t="shared" si="57"/>
        <v>0</v>
      </c>
      <c r="J3631" s="417"/>
      <c r="K3631" s="332">
        <f>IFERROR(SUM(C3631/'Transfers of Funds'!$F$57),0)</f>
        <v>0</v>
      </c>
      <c r="L3631" s="44"/>
      <c r="M3631" s="45" t="s">
        <v>162</v>
      </c>
    </row>
    <row r="3632" spans="2:13">
      <c r="B3632" s="308" t="str">
        <f>IF(A3632="","",VLOOKUP(A3632,'Project Budget vs Exp'!$B$9:$G$52,2,FALSE))</f>
        <v/>
      </c>
      <c r="C3632" s="176"/>
      <c r="D3632" s="172"/>
      <c r="E3632" s="173"/>
      <c r="F3632" s="174"/>
      <c r="G3632" s="175"/>
      <c r="H3632" s="175"/>
      <c r="I3632" s="334">
        <f t="shared" si="57"/>
        <v>0</v>
      </c>
      <c r="J3632" s="417"/>
      <c r="K3632" s="332">
        <f>IFERROR(SUM(C3632/'Transfers of Funds'!$F$57),0)</f>
        <v>0</v>
      </c>
      <c r="L3632" s="44"/>
      <c r="M3632" s="45" t="s">
        <v>162</v>
      </c>
    </row>
    <row r="3633" spans="2:13">
      <c r="B3633" s="308" t="str">
        <f>IF(A3633="","",VLOOKUP(A3633,'Project Budget vs Exp'!$B$9:$G$52,2,FALSE))</f>
        <v/>
      </c>
      <c r="C3633" s="176"/>
      <c r="D3633" s="172"/>
      <c r="E3633" s="173"/>
      <c r="F3633" s="174"/>
      <c r="G3633" s="175"/>
      <c r="H3633" s="175"/>
      <c r="I3633" s="334">
        <f t="shared" si="57"/>
        <v>0</v>
      </c>
      <c r="J3633" s="417"/>
      <c r="K3633" s="332">
        <f>IFERROR(SUM(C3633/'Transfers of Funds'!$F$57),0)</f>
        <v>0</v>
      </c>
      <c r="L3633" s="44"/>
      <c r="M3633" s="45" t="s">
        <v>162</v>
      </c>
    </row>
    <row r="3634" spans="2:13">
      <c r="B3634" s="308" t="str">
        <f>IF(A3634="","",VLOOKUP(A3634,'Project Budget vs Exp'!$B$9:$G$52,2,FALSE))</f>
        <v/>
      </c>
      <c r="C3634" s="176"/>
      <c r="D3634" s="172"/>
      <c r="E3634" s="173"/>
      <c r="F3634" s="174"/>
      <c r="G3634" s="175"/>
      <c r="H3634" s="175"/>
      <c r="I3634" s="334">
        <f t="shared" si="57"/>
        <v>0</v>
      </c>
      <c r="J3634" s="417"/>
      <c r="K3634" s="332">
        <f>IFERROR(SUM(C3634/'Transfers of Funds'!$F$57),0)</f>
        <v>0</v>
      </c>
      <c r="L3634" s="44"/>
      <c r="M3634" s="45" t="s">
        <v>162</v>
      </c>
    </row>
    <row r="3635" spans="2:13">
      <c r="B3635" s="308" t="str">
        <f>IF(A3635="","",VLOOKUP(A3635,'Project Budget vs Exp'!$B$9:$G$52,2,FALSE))</f>
        <v/>
      </c>
      <c r="C3635" s="176"/>
      <c r="D3635" s="172"/>
      <c r="E3635" s="173"/>
      <c r="F3635" s="174"/>
      <c r="G3635" s="175"/>
      <c r="H3635" s="175"/>
      <c r="I3635" s="334">
        <f t="shared" si="57"/>
        <v>0</v>
      </c>
      <c r="J3635" s="417"/>
      <c r="K3635" s="332">
        <f>IFERROR(SUM(C3635/'Transfers of Funds'!$F$57),0)</f>
        <v>0</v>
      </c>
      <c r="L3635" s="44"/>
      <c r="M3635" s="45" t="s">
        <v>162</v>
      </c>
    </row>
    <row r="3636" spans="2:13">
      <c r="B3636" s="308" t="str">
        <f>IF(A3636="","",VLOOKUP(A3636,'Project Budget vs Exp'!$B$9:$G$52,2,FALSE))</f>
        <v/>
      </c>
      <c r="C3636" s="176"/>
      <c r="D3636" s="172"/>
      <c r="E3636" s="173"/>
      <c r="F3636" s="174"/>
      <c r="G3636" s="175"/>
      <c r="H3636" s="175"/>
      <c r="I3636" s="334">
        <f t="shared" si="57"/>
        <v>0</v>
      </c>
      <c r="J3636" s="417"/>
      <c r="K3636" s="332">
        <f>IFERROR(SUM(C3636/'Transfers of Funds'!$F$57),0)</f>
        <v>0</v>
      </c>
      <c r="L3636" s="44"/>
      <c r="M3636" s="45" t="s">
        <v>162</v>
      </c>
    </row>
    <row r="3637" spans="2:13">
      <c r="B3637" s="308" t="str">
        <f>IF(A3637="","",VLOOKUP(A3637,'Project Budget vs Exp'!$B$9:$G$52,2,FALSE))</f>
        <v/>
      </c>
      <c r="C3637" s="176"/>
      <c r="D3637" s="172"/>
      <c r="E3637" s="173"/>
      <c r="F3637" s="174"/>
      <c r="G3637" s="175"/>
      <c r="H3637" s="175"/>
      <c r="I3637" s="334">
        <f t="shared" si="57"/>
        <v>0</v>
      </c>
      <c r="J3637" s="417"/>
      <c r="K3637" s="332">
        <f>IFERROR(SUM(C3637/'Transfers of Funds'!$F$57),0)</f>
        <v>0</v>
      </c>
      <c r="L3637" s="44"/>
      <c r="M3637" s="45" t="s">
        <v>162</v>
      </c>
    </row>
    <row r="3638" spans="2:13">
      <c r="B3638" s="308" t="str">
        <f>IF(A3638="","",VLOOKUP(A3638,'Project Budget vs Exp'!$B$9:$G$52,2,FALSE))</f>
        <v/>
      </c>
      <c r="C3638" s="176"/>
      <c r="D3638" s="172"/>
      <c r="E3638" s="173"/>
      <c r="F3638" s="174"/>
      <c r="G3638" s="175"/>
      <c r="H3638" s="175"/>
      <c r="I3638" s="334">
        <f t="shared" si="57"/>
        <v>0</v>
      </c>
      <c r="J3638" s="417"/>
      <c r="K3638" s="332">
        <f>IFERROR(SUM(C3638/'Transfers of Funds'!$F$57),0)</f>
        <v>0</v>
      </c>
      <c r="L3638" s="44"/>
      <c r="M3638" s="45" t="s">
        <v>162</v>
      </c>
    </row>
    <row r="3639" spans="2:13">
      <c r="B3639" s="308" t="str">
        <f>IF(A3639="","",VLOOKUP(A3639,'Project Budget vs Exp'!$B$9:$G$52,2,FALSE))</f>
        <v/>
      </c>
      <c r="C3639" s="176"/>
      <c r="D3639" s="172"/>
      <c r="E3639" s="173"/>
      <c r="F3639" s="174"/>
      <c r="G3639" s="175"/>
      <c r="H3639" s="175"/>
      <c r="I3639" s="334">
        <f t="shared" si="57"/>
        <v>0</v>
      </c>
      <c r="J3639" s="417"/>
      <c r="K3639" s="332">
        <f>IFERROR(SUM(C3639/'Transfers of Funds'!$F$57),0)</f>
        <v>0</v>
      </c>
      <c r="L3639" s="44"/>
      <c r="M3639" s="45" t="s">
        <v>162</v>
      </c>
    </row>
    <row r="3640" spans="2:13">
      <c r="B3640" s="308" t="str">
        <f>IF(A3640="","",VLOOKUP(A3640,'Project Budget vs Exp'!$B$9:$G$52,2,FALSE))</f>
        <v/>
      </c>
      <c r="C3640" s="176"/>
      <c r="D3640" s="172"/>
      <c r="E3640" s="173"/>
      <c r="F3640" s="174"/>
      <c r="G3640" s="175"/>
      <c r="H3640" s="175"/>
      <c r="I3640" s="334">
        <f t="shared" si="57"/>
        <v>0</v>
      </c>
      <c r="J3640" s="417"/>
      <c r="K3640" s="332">
        <f>IFERROR(SUM(C3640/'Transfers of Funds'!$F$57),0)</f>
        <v>0</v>
      </c>
      <c r="L3640" s="44"/>
      <c r="M3640" s="45" t="s">
        <v>162</v>
      </c>
    </row>
    <row r="3641" spans="2:13">
      <c r="B3641" s="308" t="str">
        <f>IF(A3641="","",VLOOKUP(A3641,'Project Budget vs Exp'!$B$9:$G$52,2,FALSE))</f>
        <v/>
      </c>
      <c r="C3641" s="176"/>
      <c r="D3641" s="172"/>
      <c r="E3641" s="173"/>
      <c r="F3641" s="174"/>
      <c r="G3641" s="175"/>
      <c r="H3641" s="175"/>
      <c r="I3641" s="334">
        <f t="shared" si="57"/>
        <v>0</v>
      </c>
      <c r="J3641" s="417"/>
      <c r="K3641" s="332">
        <f>IFERROR(SUM(C3641/'Transfers of Funds'!$F$57),0)</f>
        <v>0</v>
      </c>
      <c r="L3641" s="44"/>
      <c r="M3641" s="45" t="s">
        <v>162</v>
      </c>
    </row>
    <row r="3642" spans="2:13">
      <c r="B3642" s="308" t="str">
        <f>IF(A3642="","",VLOOKUP(A3642,'Project Budget vs Exp'!$B$9:$G$52,2,FALSE))</f>
        <v/>
      </c>
      <c r="C3642" s="176"/>
      <c r="D3642" s="172"/>
      <c r="E3642" s="173"/>
      <c r="F3642" s="174"/>
      <c r="G3642" s="175"/>
      <c r="H3642" s="175"/>
      <c r="I3642" s="334">
        <f t="shared" si="57"/>
        <v>0</v>
      </c>
      <c r="J3642" s="417"/>
      <c r="K3642" s="332">
        <f>IFERROR(SUM(C3642/'Transfers of Funds'!$F$57),0)</f>
        <v>0</v>
      </c>
      <c r="L3642" s="44"/>
      <c r="M3642" s="45" t="s">
        <v>162</v>
      </c>
    </row>
    <row r="3643" spans="2:13">
      <c r="B3643" s="308" t="str">
        <f>IF(A3643="","",VLOOKUP(A3643,'Project Budget vs Exp'!$B$9:$G$52,2,FALSE))</f>
        <v/>
      </c>
      <c r="C3643" s="176"/>
      <c r="D3643" s="172"/>
      <c r="E3643" s="173"/>
      <c r="F3643" s="174"/>
      <c r="G3643" s="175"/>
      <c r="H3643" s="175"/>
      <c r="I3643" s="334">
        <f t="shared" si="57"/>
        <v>0</v>
      </c>
      <c r="J3643" s="417"/>
      <c r="K3643" s="332">
        <f>IFERROR(SUM(C3643/'Transfers of Funds'!$F$57),0)</f>
        <v>0</v>
      </c>
      <c r="L3643" s="44"/>
      <c r="M3643" s="45" t="s">
        <v>162</v>
      </c>
    </row>
    <row r="3644" spans="2:13">
      <c r="B3644" s="308" t="str">
        <f>IF(A3644="","",VLOOKUP(A3644,'Project Budget vs Exp'!$B$9:$G$52,2,FALSE))</f>
        <v/>
      </c>
      <c r="C3644" s="176"/>
      <c r="D3644" s="172"/>
      <c r="E3644" s="173"/>
      <c r="F3644" s="174"/>
      <c r="G3644" s="175"/>
      <c r="H3644" s="175"/>
      <c r="I3644" s="334">
        <f t="shared" si="57"/>
        <v>0</v>
      </c>
      <c r="J3644" s="417"/>
      <c r="K3644" s="332">
        <f>IFERROR(SUM(C3644/'Transfers of Funds'!$F$57),0)</f>
        <v>0</v>
      </c>
      <c r="L3644" s="44"/>
      <c r="M3644" s="45" t="s">
        <v>162</v>
      </c>
    </row>
    <row r="3645" spans="2:13">
      <c r="B3645" s="308" t="str">
        <f>IF(A3645="","",VLOOKUP(A3645,'Project Budget vs Exp'!$B$9:$G$52,2,FALSE))</f>
        <v/>
      </c>
      <c r="C3645" s="176"/>
      <c r="D3645" s="172"/>
      <c r="E3645" s="173"/>
      <c r="F3645" s="174"/>
      <c r="G3645" s="175"/>
      <c r="H3645" s="175"/>
      <c r="I3645" s="334">
        <f t="shared" si="57"/>
        <v>0</v>
      </c>
      <c r="J3645" s="417"/>
      <c r="K3645" s="332">
        <f>IFERROR(SUM(C3645/'Transfers of Funds'!$F$57),0)</f>
        <v>0</v>
      </c>
      <c r="L3645" s="44"/>
      <c r="M3645" s="45" t="s">
        <v>162</v>
      </c>
    </row>
    <row r="3646" spans="2:13">
      <c r="B3646" s="308" t="str">
        <f>IF(A3646="","",VLOOKUP(A3646,'Project Budget vs Exp'!$B$9:$G$52,2,FALSE))</f>
        <v/>
      </c>
      <c r="C3646" s="176"/>
      <c r="D3646" s="172"/>
      <c r="E3646" s="173"/>
      <c r="F3646" s="174"/>
      <c r="G3646" s="175"/>
      <c r="H3646" s="175"/>
      <c r="I3646" s="334">
        <f t="shared" si="57"/>
        <v>0</v>
      </c>
      <c r="J3646" s="417"/>
      <c r="K3646" s="332">
        <f>IFERROR(SUM(C3646/'Transfers of Funds'!$F$57),0)</f>
        <v>0</v>
      </c>
      <c r="L3646" s="44"/>
      <c r="M3646" s="45" t="s">
        <v>162</v>
      </c>
    </row>
    <row r="3647" spans="2:13">
      <c r="B3647" s="308" t="str">
        <f>IF(A3647="","",VLOOKUP(A3647,'Project Budget vs Exp'!$B$9:$G$52,2,FALSE))</f>
        <v/>
      </c>
      <c r="C3647" s="176"/>
      <c r="D3647" s="172"/>
      <c r="E3647" s="173"/>
      <c r="F3647" s="174"/>
      <c r="G3647" s="175"/>
      <c r="H3647" s="175"/>
      <c r="I3647" s="334">
        <f t="shared" si="57"/>
        <v>0</v>
      </c>
      <c r="J3647" s="417"/>
      <c r="K3647" s="332">
        <f>IFERROR(SUM(C3647/'Transfers of Funds'!$F$57),0)</f>
        <v>0</v>
      </c>
      <c r="L3647" s="44"/>
      <c r="M3647" s="45" t="s">
        <v>162</v>
      </c>
    </row>
    <row r="3648" spans="2:13">
      <c r="B3648" s="308" t="str">
        <f>IF(A3648="","",VLOOKUP(A3648,'Project Budget vs Exp'!$B$9:$G$52,2,FALSE))</f>
        <v/>
      </c>
      <c r="C3648" s="176"/>
      <c r="D3648" s="172"/>
      <c r="E3648" s="173"/>
      <c r="F3648" s="174"/>
      <c r="G3648" s="175"/>
      <c r="H3648" s="175"/>
      <c r="I3648" s="334">
        <f t="shared" si="57"/>
        <v>0</v>
      </c>
      <c r="J3648" s="417"/>
      <c r="K3648" s="332">
        <f>IFERROR(SUM(C3648/'Transfers of Funds'!$F$57),0)</f>
        <v>0</v>
      </c>
      <c r="L3648" s="44"/>
      <c r="M3648" s="45" t="s">
        <v>162</v>
      </c>
    </row>
    <row r="3649" spans="2:13">
      <c r="B3649" s="308" t="str">
        <f>IF(A3649="","",VLOOKUP(A3649,'Project Budget vs Exp'!$B$9:$G$52,2,FALSE))</f>
        <v/>
      </c>
      <c r="C3649" s="176"/>
      <c r="D3649" s="172"/>
      <c r="E3649" s="173"/>
      <c r="F3649" s="174"/>
      <c r="G3649" s="175"/>
      <c r="H3649" s="175"/>
      <c r="I3649" s="334">
        <f t="shared" si="57"/>
        <v>0</v>
      </c>
      <c r="J3649" s="417"/>
      <c r="K3649" s="332">
        <f>IFERROR(SUM(C3649/'Transfers of Funds'!$F$57),0)</f>
        <v>0</v>
      </c>
      <c r="L3649" s="44"/>
      <c r="M3649" s="45" t="s">
        <v>162</v>
      </c>
    </row>
    <row r="3650" spans="2:13">
      <c r="B3650" s="308" t="str">
        <f>IF(A3650="","",VLOOKUP(A3650,'Project Budget vs Exp'!$B$9:$G$52,2,FALSE))</f>
        <v/>
      </c>
      <c r="C3650" s="176"/>
      <c r="D3650" s="172"/>
      <c r="E3650" s="173"/>
      <c r="F3650" s="174"/>
      <c r="G3650" s="175"/>
      <c r="H3650" s="175"/>
      <c r="I3650" s="334">
        <f t="shared" si="57"/>
        <v>0</v>
      </c>
      <c r="J3650" s="417"/>
      <c r="K3650" s="332">
        <f>IFERROR(SUM(C3650/'Transfers of Funds'!$F$57),0)</f>
        <v>0</v>
      </c>
      <c r="L3650" s="44"/>
      <c r="M3650" s="45" t="s">
        <v>162</v>
      </c>
    </row>
    <row r="3651" spans="2:13">
      <c r="B3651" s="308" t="str">
        <f>IF(A3651="","",VLOOKUP(A3651,'Project Budget vs Exp'!$B$9:$G$52,2,FALSE))</f>
        <v/>
      </c>
      <c r="C3651" s="176"/>
      <c r="D3651" s="172"/>
      <c r="E3651" s="173"/>
      <c r="F3651" s="174"/>
      <c r="G3651" s="175"/>
      <c r="H3651" s="175"/>
      <c r="I3651" s="334">
        <f t="shared" si="57"/>
        <v>0</v>
      </c>
      <c r="J3651" s="417"/>
      <c r="K3651" s="332">
        <f>IFERROR(SUM(C3651/'Transfers of Funds'!$F$57),0)</f>
        <v>0</v>
      </c>
      <c r="L3651" s="44"/>
      <c r="M3651" s="45" t="s">
        <v>162</v>
      </c>
    </row>
    <row r="3652" spans="2:13">
      <c r="B3652" s="308" t="str">
        <f>IF(A3652="","",VLOOKUP(A3652,'Project Budget vs Exp'!$B$9:$G$52,2,FALSE))</f>
        <v/>
      </c>
      <c r="C3652" s="176"/>
      <c r="D3652" s="172"/>
      <c r="E3652" s="173"/>
      <c r="F3652" s="174"/>
      <c r="G3652" s="175"/>
      <c r="H3652" s="175"/>
      <c r="I3652" s="334">
        <f t="shared" si="57"/>
        <v>0</v>
      </c>
      <c r="J3652" s="417"/>
      <c r="K3652" s="332">
        <f>IFERROR(SUM(C3652/'Transfers of Funds'!$F$57),0)</f>
        <v>0</v>
      </c>
      <c r="L3652" s="44"/>
      <c r="M3652" s="45" t="s">
        <v>162</v>
      </c>
    </row>
    <row r="3653" spans="2:13">
      <c r="B3653" s="308" t="str">
        <f>IF(A3653="","",VLOOKUP(A3653,'Project Budget vs Exp'!$B$9:$G$52,2,FALSE))</f>
        <v/>
      </c>
      <c r="C3653" s="176"/>
      <c r="D3653" s="172"/>
      <c r="E3653" s="173"/>
      <c r="F3653" s="174"/>
      <c r="G3653" s="175"/>
      <c r="H3653" s="175"/>
      <c r="I3653" s="334">
        <f t="shared" si="57"/>
        <v>0</v>
      </c>
      <c r="J3653" s="417"/>
      <c r="K3653" s="332">
        <f>IFERROR(SUM(C3653/'Transfers of Funds'!$F$57),0)</f>
        <v>0</v>
      </c>
      <c r="L3653" s="44"/>
      <c r="M3653" s="45" t="s">
        <v>162</v>
      </c>
    </row>
    <row r="3654" spans="2:13">
      <c r="B3654" s="308" t="str">
        <f>IF(A3654="","",VLOOKUP(A3654,'Project Budget vs Exp'!$B$9:$G$52,2,FALSE))</f>
        <v/>
      </c>
      <c r="C3654" s="176"/>
      <c r="D3654" s="172"/>
      <c r="E3654" s="173"/>
      <c r="F3654" s="174"/>
      <c r="G3654" s="175"/>
      <c r="H3654" s="175"/>
      <c r="I3654" s="334">
        <f t="shared" si="57"/>
        <v>0</v>
      </c>
      <c r="J3654" s="417"/>
      <c r="K3654" s="332">
        <f>IFERROR(SUM(C3654/'Transfers of Funds'!$F$57),0)</f>
        <v>0</v>
      </c>
      <c r="L3654" s="44"/>
      <c r="M3654" s="45" t="s">
        <v>162</v>
      </c>
    </row>
    <row r="3655" spans="2:13">
      <c r="B3655" s="308" t="str">
        <f>IF(A3655="","",VLOOKUP(A3655,'Project Budget vs Exp'!$B$9:$G$52,2,FALSE))</f>
        <v/>
      </c>
      <c r="C3655" s="176"/>
      <c r="D3655" s="172"/>
      <c r="E3655" s="173"/>
      <c r="F3655" s="174"/>
      <c r="G3655" s="175"/>
      <c r="H3655" s="175"/>
      <c r="I3655" s="334">
        <f t="shared" si="57"/>
        <v>0</v>
      </c>
      <c r="J3655" s="417"/>
      <c r="K3655" s="332">
        <f>IFERROR(SUM(C3655/'Transfers of Funds'!$F$57),0)</f>
        <v>0</v>
      </c>
      <c r="L3655" s="44"/>
      <c r="M3655" s="45" t="s">
        <v>162</v>
      </c>
    </row>
    <row r="3656" spans="2:13">
      <c r="B3656" s="308" t="str">
        <f>IF(A3656="","",VLOOKUP(A3656,'Project Budget vs Exp'!$B$9:$G$52,2,FALSE))</f>
        <v/>
      </c>
      <c r="C3656" s="176"/>
      <c r="D3656" s="172"/>
      <c r="E3656" s="173"/>
      <c r="F3656" s="174"/>
      <c r="G3656" s="175"/>
      <c r="H3656" s="175"/>
      <c r="I3656" s="334">
        <f t="shared" si="57"/>
        <v>0</v>
      </c>
      <c r="J3656" s="417"/>
      <c r="K3656" s="332">
        <f>IFERROR(SUM(C3656/'Transfers of Funds'!$F$57),0)</f>
        <v>0</v>
      </c>
      <c r="L3656" s="44"/>
      <c r="M3656" s="45" t="s">
        <v>162</v>
      </c>
    </row>
    <row r="3657" spans="2:13">
      <c r="B3657" s="308" t="str">
        <f>IF(A3657="","",VLOOKUP(A3657,'Project Budget vs Exp'!$B$9:$G$52,2,FALSE))</f>
        <v/>
      </c>
      <c r="C3657" s="176"/>
      <c r="D3657" s="172"/>
      <c r="E3657" s="173"/>
      <c r="F3657" s="174"/>
      <c r="G3657" s="175"/>
      <c r="H3657" s="175"/>
      <c r="I3657" s="334">
        <f t="shared" si="57"/>
        <v>0</v>
      </c>
      <c r="J3657" s="417"/>
      <c r="K3657" s="332">
        <f>IFERROR(SUM(C3657/'Transfers of Funds'!$F$57),0)</f>
        <v>0</v>
      </c>
      <c r="L3657" s="44"/>
      <c r="M3657" s="45" t="s">
        <v>162</v>
      </c>
    </row>
    <row r="3658" spans="2:13">
      <c r="B3658" s="308" t="str">
        <f>IF(A3658="","",VLOOKUP(A3658,'Project Budget vs Exp'!$B$9:$G$52,2,FALSE))</f>
        <v/>
      </c>
      <c r="C3658" s="176"/>
      <c r="D3658" s="172"/>
      <c r="E3658" s="173"/>
      <c r="F3658" s="174"/>
      <c r="G3658" s="175"/>
      <c r="H3658" s="175"/>
      <c r="I3658" s="334">
        <f t="shared" si="57"/>
        <v>0</v>
      </c>
      <c r="J3658" s="417"/>
      <c r="K3658" s="332">
        <f>IFERROR(SUM(C3658/'Transfers of Funds'!$F$57),0)</f>
        <v>0</v>
      </c>
      <c r="L3658" s="44"/>
      <c r="M3658" s="45" t="s">
        <v>162</v>
      </c>
    </row>
    <row r="3659" spans="2:13">
      <c r="B3659" s="308" t="str">
        <f>IF(A3659="","",VLOOKUP(A3659,'Project Budget vs Exp'!$B$9:$G$52,2,FALSE))</f>
        <v/>
      </c>
      <c r="C3659" s="176"/>
      <c r="D3659" s="172"/>
      <c r="E3659" s="173"/>
      <c r="F3659" s="174"/>
      <c r="G3659" s="175"/>
      <c r="H3659" s="175"/>
      <c r="I3659" s="334">
        <f t="shared" si="57"/>
        <v>0</v>
      </c>
      <c r="J3659" s="417"/>
      <c r="K3659" s="332">
        <f>IFERROR(SUM(C3659/'Transfers of Funds'!$F$57),0)</f>
        <v>0</v>
      </c>
      <c r="L3659" s="44"/>
      <c r="M3659" s="45" t="s">
        <v>162</v>
      </c>
    </row>
    <row r="3660" spans="2:13">
      <c r="B3660" s="308" t="str">
        <f>IF(A3660="","",VLOOKUP(A3660,'Project Budget vs Exp'!$B$9:$G$52,2,FALSE))</f>
        <v/>
      </c>
      <c r="C3660" s="176"/>
      <c r="D3660" s="172"/>
      <c r="E3660" s="173"/>
      <c r="F3660" s="174"/>
      <c r="G3660" s="175"/>
      <c r="H3660" s="175"/>
      <c r="I3660" s="334">
        <f t="shared" si="57"/>
        <v>0</v>
      </c>
      <c r="J3660" s="417"/>
      <c r="K3660" s="332">
        <f>IFERROR(SUM(C3660/'Transfers of Funds'!$F$57),0)</f>
        <v>0</v>
      </c>
      <c r="L3660" s="44"/>
      <c r="M3660" s="45" t="s">
        <v>162</v>
      </c>
    </row>
    <row r="3661" spans="2:13">
      <c r="B3661" s="308" t="str">
        <f>IF(A3661="","",VLOOKUP(A3661,'Project Budget vs Exp'!$B$9:$G$52,2,FALSE))</f>
        <v/>
      </c>
      <c r="C3661" s="176"/>
      <c r="D3661" s="172"/>
      <c r="E3661" s="173"/>
      <c r="F3661" s="174"/>
      <c r="G3661" s="175"/>
      <c r="H3661" s="175"/>
      <c r="I3661" s="334">
        <f t="shared" si="57"/>
        <v>0</v>
      </c>
      <c r="J3661" s="417"/>
      <c r="K3661" s="332">
        <f>IFERROR(SUM(C3661/'Transfers of Funds'!$F$57),0)</f>
        <v>0</v>
      </c>
      <c r="L3661" s="44"/>
      <c r="M3661" s="45" t="s">
        <v>162</v>
      </c>
    </row>
    <row r="3662" spans="2:13">
      <c r="B3662" s="308" t="str">
        <f>IF(A3662="","",VLOOKUP(A3662,'Project Budget vs Exp'!$B$9:$G$52,2,FALSE))</f>
        <v/>
      </c>
      <c r="C3662" s="176"/>
      <c r="D3662" s="172"/>
      <c r="E3662" s="173"/>
      <c r="F3662" s="174"/>
      <c r="G3662" s="175"/>
      <c r="H3662" s="175"/>
      <c r="I3662" s="334">
        <f t="shared" si="57"/>
        <v>0</v>
      </c>
      <c r="J3662" s="417"/>
      <c r="K3662" s="332">
        <f>IFERROR(SUM(C3662/'Transfers of Funds'!$F$57),0)</f>
        <v>0</v>
      </c>
      <c r="L3662" s="44"/>
      <c r="M3662" s="45" t="s">
        <v>162</v>
      </c>
    </row>
    <row r="3663" spans="2:13">
      <c r="B3663" s="308" t="str">
        <f>IF(A3663="","",VLOOKUP(A3663,'Project Budget vs Exp'!$B$9:$G$52,2,FALSE))</f>
        <v/>
      </c>
      <c r="C3663" s="176"/>
      <c r="D3663" s="172"/>
      <c r="E3663" s="173"/>
      <c r="F3663" s="174"/>
      <c r="G3663" s="175"/>
      <c r="H3663" s="175"/>
      <c r="I3663" s="334">
        <f t="shared" si="57"/>
        <v>0</v>
      </c>
      <c r="J3663" s="417"/>
      <c r="K3663" s="332">
        <f>IFERROR(SUM(C3663/'Transfers of Funds'!$F$57),0)</f>
        <v>0</v>
      </c>
      <c r="L3663" s="44"/>
      <c r="M3663" s="45" t="s">
        <v>162</v>
      </c>
    </row>
    <row r="3664" spans="2:13">
      <c r="B3664" s="308" t="str">
        <f>IF(A3664="","",VLOOKUP(A3664,'Project Budget vs Exp'!$B$9:$G$52,2,FALSE))</f>
        <v/>
      </c>
      <c r="C3664" s="176"/>
      <c r="D3664" s="172"/>
      <c r="E3664" s="173"/>
      <c r="F3664" s="174"/>
      <c r="G3664" s="175"/>
      <c r="H3664" s="175"/>
      <c r="I3664" s="334">
        <f t="shared" si="57"/>
        <v>0</v>
      </c>
      <c r="J3664" s="417"/>
      <c r="K3664" s="332">
        <f>IFERROR(SUM(C3664/'Transfers of Funds'!$F$57),0)</f>
        <v>0</v>
      </c>
      <c r="L3664" s="44"/>
      <c r="M3664" s="45" t="s">
        <v>162</v>
      </c>
    </row>
    <row r="3665" spans="2:13">
      <c r="B3665" s="308" t="str">
        <f>IF(A3665="","",VLOOKUP(A3665,'Project Budget vs Exp'!$B$9:$G$52,2,FALSE))</f>
        <v/>
      </c>
      <c r="C3665" s="176"/>
      <c r="D3665" s="172"/>
      <c r="E3665" s="173"/>
      <c r="F3665" s="174"/>
      <c r="G3665" s="175"/>
      <c r="H3665" s="175"/>
      <c r="I3665" s="334">
        <f t="shared" si="57"/>
        <v>0</v>
      </c>
      <c r="J3665" s="417"/>
      <c r="K3665" s="332">
        <f>IFERROR(SUM(C3665/'Transfers of Funds'!$F$57),0)</f>
        <v>0</v>
      </c>
      <c r="L3665" s="44"/>
      <c r="M3665" s="45" t="s">
        <v>162</v>
      </c>
    </row>
    <row r="3666" spans="2:13">
      <c r="B3666" s="308" t="str">
        <f>IF(A3666="","",VLOOKUP(A3666,'Project Budget vs Exp'!$B$9:$G$52,2,FALSE))</f>
        <v/>
      </c>
      <c r="C3666" s="176"/>
      <c r="D3666" s="172"/>
      <c r="E3666" s="173"/>
      <c r="F3666" s="174"/>
      <c r="G3666" s="175"/>
      <c r="H3666" s="175"/>
      <c r="I3666" s="334">
        <f t="shared" si="57"/>
        <v>0</v>
      </c>
      <c r="J3666" s="417"/>
      <c r="K3666" s="332">
        <f>IFERROR(SUM(C3666/'Transfers of Funds'!$F$57),0)</f>
        <v>0</v>
      </c>
      <c r="L3666" s="44"/>
      <c r="M3666" s="45" t="s">
        <v>162</v>
      </c>
    </row>
    <row r="3667" spans="2:13">
      <c r="B3667" s="308" t="str">
        <f>IF(A3667="","",VLOOKUP(A3667,'Project Budget vs Exp'!$B$9:$G$52,2,FALSE))</f>
        <v/>
      </c>
      <c r="C3667" s="176"/>
      <c r="D3667" s="172"/>
      <c r="E3667" s="173"/>
      <c r="F3667" s="174"/>
      <c r="G3667" s="175"/>
      <c r="H3667" s="175"/>
      <c r="I3667" s="334">
        <f t="shared" si="57"/>
        <v>0</v>
      </c>
      <c r="J3667" s="417"/>
      <c r="K3667" s="332">
        <f>IFERROR(SUM(C3667/'Transfers of Funds'!$F$57),0)</f>
        <v>0</v>
      </c>
      <c r="L3667" s="44"/>
      <c r="M3667" s="45" t="s">
        <v>162</v>
      </c>
    </row>
    <row r="3668" spans="2:13">
      <c r="B3668" s="308" t="str">
        <f>IF(A3668="","",VLOOKUP(A3668,'Project Budget vs Exp'!$B$9:$G$52,2,FALSE))</f>
        <v/>
      </c>
      <c r="C3668" s="176"/>
      <c r="D3668" s="172"/>
      <c r="E3668" s="173"/>
      <c r="F3668" s="174"/>
      <c r="G3668" s="175"/>
      <c r="H3668" s="175"/>
      <c r="I3668" s="334">
        <f t="shared" si="57"/>
        <v>0</v>
      </c>
      <c r="J3668" s="417"/>
      <c r="K3668" s="332">
        <f>IFERROR(SUM(C3668/'Transfers of Funds'!$F$57),0)</f>
        <v>0</v>
      </c>
      <c r="L3668" s="44"/>
      <c r="M3668" s="45" t="s">
        <v>162</v>
      </c>
    </row>
    <row r="3669" spans="2:13">
      <c r="B3669" s="308" t="str">
        <f>IF(A3669="","",VLOOKUP(A3669,'Project Budget vs Exp'!$B$9:$G$52,2,FALSE))</f>
        <v/>
      </c>
      <c r="C3669" s="176"/>
      <c r="D3669" s="172"/>
      <c r="E3669" s="173"/>
      <c r="F3669" s="174"/>
      <c r="G3669" s="175"/>
      <c r="H3669" s="175"/>
      <c r="I3669" s="334">
        <f t="shared" ref="I3669:I3732" si="58">IF(OR(F$4="EUR",F$4="USD",F$4="GBP",F$4="CAD",F$4="NZD",F$4="AUD"),K3669,C3669)</f>
        <v>0</v>
      </c>
      <c r="J3669" s="417"/>
      <c r="K3669" s="332">
        <f>IFERROR(SUM(C3669/'Transfers of Funds'!$F$57),0)</f>
        <v>0</v>
      </c>
      <c r="L3669" s="44"/>
      <c r="M3669" s="45" t="s">
        <v>162</v>
      </c>
    </row>
    <row r="3670" spans="2:13">
      <c r="B3670" s="308" t="str">
        <f>IF(A3670="","",VLOOKUP(A3670,'Project Budget vs Exp'!$B$9:$G$52,2,FALSE))</f>
        <v/>
      </c>
      <c r="C3670" s="176"/>
      <c r="D3670" s="172"/>
      <c r="E3670" s="173"/>
      <c r="F3670" s="174"/>
      <c r="G3670" s="175"/>
      <c r="H3670" s="175"/>
      <c r="I3670" s="334">
        <f t="shared" si="58"/>
        <v>0</v>
      </c>
      <c r="J3670" s="417"/>
      <c r="K3670" s="332">
        <f>IFERROR(SUM(C3670/'Transfers of Funds'!$F$57),0)</f>
        <v>0</v>
      </c>
      <c r="L3670" s="44"/>
      <c r="M3670" s="45" t="s">
        <v>162</v>
      </c>
    </row>
    <row r="3671" spans="2:13">
      <c r="B3671" s="308" t="str">
        <f>IF(A3671="","",VLOOKUP(A3671,'Project Budget vs Exp'!$B$9:$G$52,2,FALSE))</f>
        <v/>
      </c>
      <c r="C3671" s="176"/>
      <c r="D3671" s="172"/>
      <c r="E3671" s="173"/>
      <c r="F3671" s="174"/>
      <c r="G3671" s="175"/>
      <c r="H3671" s="175"/>
      <c r="I3671" s="334">
        <f t="shared" si="58"/>
        <v>0</v>
      </c>
      <c r="J3671" s="417"/>
      <c r="K3671" s="332">
        <f>IFERROR(SUM(C3671/'Transfers of Funds'!$F$57),0)</f>
        <v>0</v>
      </c>
      <c r="L3671" s="44"/>
      <c r="M3671" s="45" t="s">
        <v>162</v>
      </c>
    </row>
    <row r="3672" spans="2:13">
      <c r="B3672" s="308" t="str">
        <f>IF(A3672="","",VLOOKUP(A3672,'Project Budget vs Exp'!$B$9:$G$52,2,FALSE))</f>
        <v/>
      </c>
      <c r="C3672" s="176"/>
      <c r="D3672" s="172"/>
      <c r="E3672" s="173"/>
      <c r="F3672" s="174"/>
      <c r="G3672" s="175"/>
      <c r="H3672" s="175"/>
      <c r="I3672" s="334">
        <f t="shared" si="58"/>
        <v>0</v>
      </c>
      <c r="J3672" s="417"/>
      <c r="K3672" s="332">
        <f>IFERROR(SUM(C3672/'Transfers of Funds'!$F$57),0)</f>
        <v>0</v>
      </c>
      <c r="L3672" s="44"/>
      <c r="M3672" s="45" t="s">
        <v>162</v>
      </c>
    </row>
    <row r="3673" spans="2:13">
      <c r="B3673" s="308" t="str">
        <f>IF(A3673="","",VLOOKUP(A3673,'Project Budget vs Exp'!$B$9:$G$52,2,FALSE))</f>
        <v/>
      </c>
      <c r="C3673" s="176"/>
      <c r="D3673" s="172"/>
      <c r="E3673" s="173"/>
      <c r="F3673" s="174"/>
      <c r="G3673" s="175"/>
      <c r="H3673" s="175"/>
      <c r="I3673" s="334">
        <f t="shared" si="58"/>
        <v>0</v>
      </c>
      <c r="J3673" s="417"/>
      <c r="K3673" s="332">
        <f>IFERROR(SUM(C3673/'Transfers of Funds'!$F$57),0)</f>
        <v>0</v>
      </c>
      <c r="L3673" s="44"/>
      <c r="M3673" s="45" t="s">
        <v>162</v>
      </c>
    </row>
    <row r="3674" spans="2:13">
      <c r="B3674" s="308" t="str">
        <f>IF(A3674="","",VLOOKUP(A3674,'Project Budget vs Exp'!$B$9:$G$52,2,FALSE))</f>
        <v/>
      </c>
      <c r="C3674" s="176"/>
      <c r="D3674" s="172"/>
      <c r="E3674" s="173"/>
      <c r="F3674" s="174"/>
      <c r="G3674" s="175"/>
      <c r="H3674" s="175"/>
      <c r="I3674" s="334">
        <f t="shared" si="58"/>
        <v>0</v>
      </c>
      <c r="J3674" s="417"/>
      <c r="K3674" s="332">
        <f>IFERROR(SUM(C3674/'Transfers of Funds'!$F$57),0)</f>
        <v>0</v>
      </c>
      <c r="L3674" s="44"/>
      <c r="M3674" s="45" t="s">
        <v>162</v>
      </c>
    </row>
    <row r="3675" spans="2:13">
      <c r="B3675" s="308" t="str">
        <f>IF(A3675="","",VLOOKUP(A3675,'Project Budget vs Exp'!$B$9:$G$52,2,FALSE))</f>
        <v/>
      </c>
      <c r="C3675" s="176"/>
      <c r="D3675" s="172"/>
      <c r="E3675" s="173"/>
      <c r="F3675" s="174"/>
      <c r="G3675" s="175"/>
      <c r="H3675" s="175"/>
      <c r="I3675" s="334">
        <f t="shared" si="58"/>
        <v>0</v>
      </c>
      <c r="J3675" s="417"/>
      <c r="K3675" s="332">
        <f>IFERROR(SUM(C3675/'Transfers of Funds'!$F$57),0)</f>
        <v>0</v>
      </c>
      <c r="L3675" s="44"/>
      <c r="M3675" s="45" t="s">
        <v>162</v>
      </c>
    </row>
    <row r="3676" spans="2:13">
      <c r="B3676" s="308" t="str">
        <f>IF(A3676="","",VLOOKUP(A3676,'Project Budget vs Exp'!$B$9:$G$52,2,FALSE))</f>
        <v/>
      </c>
      <c r="C3676" s="176"/>
      <c r="D3676" s="172"/>
      <c r="E3676" s="173"/>
      <c r="F3676" s="174"/>
      <c r="G3676" s="175"/>
      <c r="H3676" s="175"/>
      <c r="I3676" s="334">
        <f t="shared" si="58"/>
        <v>0</v>
      </c>
      <c r="J3676" s="417"/>
      <c r="K3676" s="332">
        <f>IFERROR(SUM(C3676/'Transfers of Funds'!$F$57),0)</f>
        <v>0</v>
      </c>
      <c r="L3676" s="44"/>
      <c r="M3676" s="45" t="s">
        <v>162</v>
      </c>
    </row>
    <row r="3677" spans="2:13">
      <c r="B3677" s="308" t="str">
        <f>IF(A3677="","",VLOOKUP(A3677,'Project Budget vs Exp'!$B$9:$G$52,2,FALSE))</f>
        <v/>
      </c>
      <c r="C3677" s="176"/>
      <c r="D3677" s="172"/>
      <c r="E3677" s="173"/>
      <c r="F3677" s="174"/>
      <c r="G3677" s="175"/>
      <c r="H3677" s="175"/>
      <c r="I3677" s="334">
        <f t="shared" si="58"/>
        <v>0</v>
      </c>
      <c r="J3677" s="417"/>
      <c r="K3677" s="332">
        <f>IFERROR(SUM(C3677/'Transfers of Funds'!$F$57),0)</f>
        <v>0</v>
      </c>
      <c r="L3677" s="44"/>
      <c r="M3677" s="45" t="s">
        <v>162</v>
      </c>
    </row>
    <row r="3678" spans="2:13">
      <c r="B3678" s="308" t="str">
        <f>IF(A3678="","",VLOOKUP(A3678,'Project Budget vs Exp'!$B$9:$G$52,2,FALSE))</f>
        <v/>
      </c>
      <c r="C3678" s="176"/>
      <c r="D3678" s="172"/>
      <c r="E3678" s="173"/>
      <c r="F3678" s="174"/>
      <c r="G3678" s="175"/>
      <c r="H3678" s="175"/>
      <c r="I3678" s="334">
        <f t="shared" si="58"/>
        <v>0</v>
      </c>
      <c r="J3678" s="417"/>
      <c r="K3678" s="332">
        <f>IFERROR(SUM(C3678/'Transfers of Funds'!$F$57),0)</f>
        <v>0</v>
      </c>
      <c r="L3678" s="44"/>
      <c r="M3678" s="45" t="s">
        <v>162</v>
      </c>
    </row>
    <row r="3679" spans="2:13">
      <c r="B3679" s="308" t="str">
        <f>IF(A3679="","",VLOOKUP(A3679,'Project Budget vs Exp'!$B$9:$G$52,2,FALSE))</f>
        <v/>
      </c>
      <c r="C3679" s="176"/>
      <c r="D3679" s="172"/>
      <c r="E3679" s="173"/>
      <c r="F3679" s="174"/>
      <c r="G3679" s="175"/>
      <c r="H3679" s="175"/>
      <c r="I3679" s="334">
        <f t="shared" si="58"/>
        <v>0</v>
      </c>
      <c r="J3679" s="417"/>
      <c r="K3679" s="332">
        <f>IFERROR(SUM(C3679/'Transfers of Funds'!$F$57),0)</f>
        <v>0</v>
      </c>
      <c r="L3679" s="44"/>
      <c r="M3679" s="45" t="s">
        <v>162</v>
      </c>
    </row>
    <row r="3680" spans="2:13">
      <c r="B3680" s="308" t="str">
        <f>IF(A3680="","",VLOOKUP(A3680,'Project Budget vs Exp'!$B$9:$G$52,2,FALSE))</f>
        <v/>
      </c>
      <c r="C3680" s="176"/>
      <c r="D3680" s="172"/>
      <c r="E3680" s="173"/>
      <c r="F3680" s="174"/>
      <c r="G3680" s="175"/>
      <c r="H3680" s="175"/>
      <c r="I3680" s="334">
        <f t="shared" si="58"/>
        <v>0</v>
      </c>
      <c r="J3680" s="417"/>
      <c r="K3680" s="332">
        <f>IFERROR(SUM(C3680/'Transfers of Funds'!$F$57),0)</f>
        <v>0</v>
      </c>
      <c r="L3680" s="44"/>
      <c r="M3680" s="45" t="s">
        <v>162</v>
      </c>
    </row>
    <row r="3681" spans="2:13">
      <c r="B3681" s="308" t="str">
        <f>IF(A3681="","",VLOOKUP(A3681,'Project Budget vs Exp'!$B$9:$G$52,2,FALSE))</f>
        <v/>
      </c>
      <c r="C3681" s="176"/>
      <c r="D3681" s="172"/>
      <c r="E3681" s="173"/>
      <c r="F3681" s="174"/>
      <c r="G3681" s="175"/>
      <c r="H3681" s="175"/>
      <c r="I3681" s="334">
        <f t="shared" si="58"/>
        <v>0</v>
      </c>
      <c r="J3681" s="417"/>
      <c r="K3681" s="332">
        <f>IFERROR(SUM(C3681/'Transfers of Funds'!$F$57),0)</f>
        <v>0</v>
      </c>
      <c r="L3681" s="44"/>
      <c r="M3681" s="45" t="s">
        <v>162</v>
      </c>
    </row>
    <row r="3682" spans="2:13">
      <c r="B3682" s="308" t="str">
        <f>IF(A3682="","",VLOOKUP(A3682,'Project Budget vs Exp'!$B$9:$G$52,2,FALSE))</f>
        <v/>
      </c>
      <c r="C3682" s="176"/>
      <c r="D3682" s="172"/>
      <c r="E3682" s="173"/>
      <c r="F3682" s="174"/>
      <c r="G3682" s="175"/>
      <c r="H3682" s="175"/>
      <c r="I3682" s="334">
        <f t="shared" si="58"/>
        <v>0</v>
      </c>
      <c r="J3682" s="417"/>
      <c r="K3682" s="332">
        <f>IFERROR(SUM(C3682/'Transfers of Funds'!$F$57),0)</f>
        <v>0</v>
      </c>
      <c r="L3682" s="44"/>
      <c r="M3682" s="45" t="s">
        <v>162</v>
      </c>
    </row>
    <row r="3683" spans="2:13">
      <c r="B3683" s="308" t="str">
        <f>IF(A3683="","",VLOOKUP(A3683,'Project Budget vs Exp'!$B$9:$G$52,2,FALSE))</f>
        <v/>
      </c>
      <c r="C3683" s="176"/>
      <c r="D3683" s="172"/>
      <c r="E3683" s="173"/>
      <c r="F3683" s="174"/>
      <c r="G3683" s="175"/>
      <c r="H3683" s="175"/>
      <c r="I3683" s="334">
        <f t="shared" si="58"/>
        <v>0</v>
      </c>
      <c r="J3683" s="417"/>
      <c r="K3683" s="332">
        <f>IFERROR(SUM(C3683/'Transfers of Funds'!$F$57),0)</f>
        <v>0</v>
      </c>
      <c r="L3683" s="44"/>
      <c r="M3683" s="45" t="s">
        <v>162</v>
      </c>
    </row>
    <row r="3684" spans="2:13">
      <c r="B3684" s="308" t="str">
        <f>IF(A3684="","",VLOOKUP(A3684,'Project Budget vs Exp'!$B$9:$G$52,2,FALSE))</f>
        <v/>
      </c>
      <c r="C3684" s="176"/>
      <c r="D3684" s="172"/>
      <c r="E3684" s="173"/>
      <c r="F3684" s="174"/>
      <c r="G3684" s="175"/>
      <c r="H3684" s="175"/>
      <c r="I3684" s="334">
        <f t="shared" si="58"/>
        <v>0</v>
      </c>
      <c r="J3684" s="417"/>
      <c r="K3684" s="332">
        <f>IFERROR(SUM(C3684/'Transfers of Funds'!$F$57),0)</f>
        <v>0</v>
      </c>
      <c r="L3684" s="44"/>
      <c r="M3684" s="45" t="s">
        <v>162</v>
      </c>
    </row>
    <row r="3685" spans="2:13">
      <c r="B3685" s="308" t="str">
        <f>IF(A3685="","",VLOOKUP(A3685,'Project Budget vs Exp'!$B$9:$G$52,2,FALSE))</f>
        <v/>
      </c>
      <c r="C3685" s="176"/>
      <c r="D3685" s="172"/>
      <c r="E3685" s="173"/>
      <c r="F3685" s="174"/>
      <c r="G3685" s="175"/>
      <c r="H3685" s="175"/>
      <c r="I3685" s="334">
        <f t="shared" si="58"/>
        <v>0</v>
      </c>
      <c r="J3685" s="417"/>
      <c r="K3685" s="332">
        <f>IFERROR(SUM(C3685/'Transfers of Funds'!$F$57),0)</f>
        <v>0</v>
      </c>
      <c r="L3685" s="44"/>
      <c r="M3685" s="45" t="s">
        <v>162</v>
      </c>
    </row>
    <row r="3686" spans="2:13">
      <c r="B3686" s="308" t="str">
        <f>IF(A3686="","",VLOOKUP(A3686,'Project Budget vs Exp'!$B$9:$G$52,2,FALSE))</f>
        <v/>
      </c>
      <c r="C3686" s="176"/>
      <c r="D3686" s="172"/>
      <c r="E3686" s="173"/>
      <c r="F3686" s="174"/>
      <c r="G3686" s="175"/>
      <c r="H3686" s="175"/>
      <c r="I3686" s="334">
        <f t="shared" si="58"/>
        <v>0</v>
      </c>
      <c r="J3686" s="417"/>
      <c r="K3686" s="332">
        <f>IFERROR(SUM(C3686/'Transfers of Funds'!$F$57),0)</f>
        <v>0</v>
      </c>
      <c r="L3686" s="44"/>
      <c r="M3686" s="45" t="s">
        <v>162</v>
      </c>
    </row>
    <row r="3687" spans="2:13">
      <c r="B3687" s="308" t="str">
        <f>IF(A3687="","",VLOOKUP(A3687,'Project Budget vs Exp'!$B$9:$G$52,2,FALSE))</f>
        <v/>
      </c>
      <c r="C3687" s="176"/>
      <c r="D3687" s="172"/>
      <c r="E3687" s="173"/>
      <c r="F3687" s="174"/>
      <c r="G3687" s="175"/>
      <c r="H3687" s="175"/>
      <c r="I3687" s="334">
        <f t="shared" si="58"/>
        <v>0</v>
      </c>
      <c r="J3687" s="417"/>
      <c r="K3687" s="332">
        <f>IFERROR(SUM(C3687/'Transfers of Funds'!$F$57),0)</f>
        <v>0</v>
      </c>
      <c r="L3687" s="44"/>
      <c r="M3687" s="45" t="s">
        <v>162</v>
      </c>
    </row>
    <row r="3688" spans="2:13">
      <c r="B3688" s="308" t="str">
        <f>IF(A3688="","",VLOOKUP(A3688,'Project Budget vs Exp'!$B$9:$G$52,2,FALSE))</f>
        <v/>
      </c>
      <c r="C3688" s="176"/>
      <c r="D3688" s="172"/>
      <c r="E3688" s="173"/>
      <c r="F3688" s="174"/>
      <c r="G3688" s="175"/>
      <c r="H3688" s="175"/>
      <c r="I3688" s="334">
        <f t="shared" si="58"/>
        <v>0</v>
      </c>
      <c r="J3688" s="417"/>
      <c r="K3688" s="332">
        <f>IFERROR(SUM(C3688/'Transfers of Funds'!$F$57),0)</f>
        <v>0</v>
      </c>
      <c r="L3688" s="44"/>
      <c r="M3688" s="45" t="s">
        <v>162</v>
      </c>
    </row>
    <row r="3689" spans="2:13">
      <c r="B3689" s="308" t="str">
        <f>IF(A3689="","",VLOOKUP(A3689,'Project Budget vs Exp'!$B$9:$G$52,2,FALSE))</f>
        <v/>
      </c>
      <c r="C3689" s="176"/>
      <c r="D3689" s="172"/>
      <c r="E3689" s="173"/>
      <c r="F3689" s="174"/>
      <c r="G3689" s="175"/>
      <c r="H3689" s="175"/>
      <c r="I3689" s="334">
        <f t="shared" si="58"/>
        <v>0</v>
      </c>
      <c r="J3689" s="417"/>
      <c r="K3689" s="332">
        <f>IFERROR(SUM(C3689/'Transfers of Funds'!$F$57),0)</f>
        <v>0</v>
      </c>
      <c r="L3689" s="44"/>
      <c r="M3689" s="45" t="s">
        <v>162</v>
      </c>
    </row>
    <row r="3690" spans="2:13">
      <c r="B3690" s="308" t="str">
        <f>IF(A3690="","",VLOOKUP(A3690,'Project Budget vs Exp'!$B$9:$G$52,2,FALSE))</f>
        <v/>
      </c>
      <c r="C3690" s="176"/>
      <c r="D3690" s="172"/>
      <c r="E3690" s="173"/>
      <c r="F3690" s="174"/>
      <c r="G3690" s="175"/>
      <c r="H3690" s="175"/>
      <c r="I3690" s="334">
        <f t="shared" si="58"/>
        <v>0</v>
      </c>
      <c r="J3690" s="417"/>
      <c r="K3690" s="332">
        <f>IFERROR(SUM(C3690/'Transfers of Funds'!$F$57),0)</f>
        <v>0</v>
      </c>
      <c r="L3690" s="44"/>
      <c r="M3690" s="45" t="s">
        <v>162</v>
      </c>
    </row>
    <row r="3691" spans="2:13">
      <c r="B3691" s="308" t="str">
        <f>IF(A3691="","",VLOOKUP(A3691,'Project Budget vs Exp'!$B$9:$G$52,2,FALSE))</f>
        <v/>
      </c>
      <c r="C3691" s="176"/>
      <c r="D3691" s="172"/>
      <c r="E3691" s="173"/>
      <c r="F3691" s="174"/>
      <c r="G3691" s="175"/>
      <c r="H3691" s="175"/>
      <c r="I3691" s="334">
        <f t="shared" si="58"/>
        <v>0</v>
      </c>
      <c r="J3691" s="417"/>
      <c r="K3691" s="332">
        <f>IFERROR(SUM(C3691/'Transfers of Funds'!$F$57),0)</f>
        <v>0</v>
      </c>
      <c r="L3691" s="44"/>
      <c r="M3691" s="45" t="s">
        <v>162</v>
      </c>
    </row>
    <row r="3692" spans="2:13">
      <c r="B3692" s="308" t="str">
        <f>IF(A3692="","",VLOOKUP(A3692,'Project Budget vs Exp'!$B$9:$G$52,2,FALSE))</f>
        <v/>
      </c>
      <c r="C3692" s="176"/>
      <c r="D3692" s="172"/>
      <c r="E3692" s="173"/>
      <c r="F3692" s="174"/>
      <c r="G3692" s="175"/>
      <c r="H3692" s="175"/>
      <c r="I3692" s="334">
        <f t="shared" si="58"/>
        <v>0</v>
      </c>
      <c r="J3692" s="417"/>
      <c r="K3692" s="332">
        <f>IFERROR(SUM(C3692/'Transfers of Funds'!$F$57),0)</f>
        <v>0</v>
      </c>
      <c r="L3692" s="44"/>
      <c r="M3692" s="45" t="s">
        <v>162</v>
      </c>
    </row>
    <row r="3693" spans="2:13">
      <c r="B3693" s="308" t="str">
        <f>IF(A3693="","",VLOOKUP(A3693,'Project Budget vs Exp'!$B$9:$G$52,2,FALSE))</f>
        <v/>
      </c>
      <c r="C3693" s="176"/>
      <c r="D3693" s="172"/>
      <c r="E3693" s="173"/>
      <c r="F3693" s="174"/>
      <c r="G3693" s="175"/>
      <c r="H3693" s="175"/>
      <c r="I3693" s="334">
        <f t="shared" si="58"/>
        <v>0</v>
      </c>
      <c r="J3693" s="417"/>
      <c r="K3693" s="332">
        <f>IFERROR(SUM(C3693/'Transfers of Funds'!$F$57),0)</f>
        <v>0</v>
      </c>
      <c r="L3693" s="44"/>
      <c r="M3693" s="45" t="s">
        <v>162</v>
      </c>
    </row>
    <row r="3694" spans="2:13">
      <c r="B3694" s="308" t="str">
        <f>IF(A3694="","",VLOOKUP(A3694,'Project Budget vs Exp'!$B$9:$G$52,2,FALSE))</f>
        <v/>
      </c>
      <c r="C3694" s="176"/>
      <c r="D3694" s="172"/>
      <c r="E3694" s="173"/>
      <c r="F3694" s="174"/>
      <c r="G3694" s="175"/>
      <c r="H3694" s="175"/>
      <c r="I3694" s="334">
        <f t="shared" si="58"/>
        <v>0</v>
      </c>
      <c r="J3694" s="417"/>
      <c r="K3694" s="332">
        <f>IFERROR(SUM(C3694/'Transfers of Funds'!$F$57),0)</f>
        <v>0</v>
      </c>
      <c r="L3694" s="44"/>
      <c r="M3694" s="45" t="s">
        <v>162</v>
      </c>
    </row>
    <row r="3695" spans="2:13">
      <c r="B3695" s="308" t="str">
        <f>IF(A3695="","",VLOOKUP(A3695,'Project Budget vs Exp'!$B$9:$G$52,2,FALSE))</f>
        <v/>
      </c>
      <c r="C3695" s="176"/>
      <c r="D3695" s="172"/>
      <c r="E3695" s="173"/>
      <c r="F3695" s="174"/>
      <c r="G3695" s="175"/>
      <c r="H3695" s="175"/>
      <c r="I3695" s="334">
        <f t="shared" si="58"/>
        <v>0</v>
      </c>
      <c r="J3695" s="417"/>
      <c r="K3695" s="332">
        <f>IFERROR(SUM(C3695/'Transfers of Funds'!$F$57),0)</f>
        <v>0</v>
      </c>
      <c r="L3695" s="44"/>
      <c r="M3695" s="45" t="s">
        <v>162</v>
      </c>
    </row>
    <row r="3696" spans="2:13">
      <c r="B3696" s="308" t="str">
        <f>IF(A3696="","",VLOOKUP(A3696,'Project Budget vs Exp'!$B$9:$G$52,2,FALSE))</f>
        <v/>
      </c>
      <c r="C3696" s="176"/>
      <c r="D3696" s="172"/>
      <c r="E3696" s="173"/>
      <c r="F3696" s="174"/>
      <c r="G3696" s="175"/>
      <c r="H3696" s="175"/>
      <c r="I3696" s="334">
        <f t="shared" si="58"/>
        <v>0</v>
      </c>
      <c r="J3696" s="417"/>
      <c r="K3696" s="332">
        <f>IFERROR(SUM(C3696/'Transfers of Funds'!$F$57),0)</f>
        <v>0</v>
      </c>
      <c r="L3696" s="44"/>
      <c r="M3696" s="45" t="s">
        <v>162</v>
      </c>
    </row>
    <row r="3697" spans="2:13">
      <c r="B3697" s="308" t="str">
        <f>IF(A3697="","",VLOOKUP(A3697,'Project Budget vs Exp'!$B$9:$G$52,2,FALSE))</f>
        <v/>
      </c>
      <c r="C3697" s="176"/>
      <c r="D3697" s="172"/>
      <c r="E3697" s="173"/>
      <c r="F3697" s="174"/>
      <c r="G3697" s="175"/>
      <c r="H3697" s="175"/>
      <c r="I3697" s="334">
        <f t="shared" si="58"/>
        <v>0</v>
      </c>
      <c r="J3697" s="417"/>
      <c r="K3697" s="332">
        <f>IFERROR(SUM(C3697/'Transfers of Funds'!$F$57),0)</f>
        <v>0</v>
      </c>
      <c r="L3697" s="44"/>
      <c r="M3697" s="45" t="s">
        <v>162</v>
      </c>
    </row>
    <row r="3698" spans="2:13">
      <c r="B3698" s="308" t="str">
        <f>IF(A3698="","",VLOOKUP(A3698,'Project Budget vs Exp'!$B$9:$G$52,2,FALSE))</f>
        <v/>
      </c>
      <c r="C3698" s="176"/>
      <c r="D3698" s="172"/>
      <c r="E3698" s="173"/>
      <c r="F3698" s="174"/>
      <c r="G3698" s="175"/>
      <c r="H3698" s="175"/>
      <c r="I3698" s="334">
        <f t="shared" si="58"/>
        <v>0</v>
      </c>
      <c r="J3698" s="417"/>
      <c r="K3698" s="332">
        <f>IFERROR(SUM(C3698/'Transfers of Funds'!$F$57),0)</f>
        <v>0</v>
      </c>
      <c r="L3698" s="44"/>
      <c r="M3698" s="45" t="s">
        <v>162</v>
      </c>
    </row>
    <row r="3699" spans="2:13">
      <c r="B3699" s="308" t="str">
        <f>IF(A3699="","",VLOOKUP(A3699,'Project Budget vs Exp'!$B$9:$G$52,2,FALSE))</f>
        <v/>
      </c>
      <c r="C3699" s="176"/>
      <c r="D3699" s="172"/>
      <c r="E3699" s="173"/>
      <c r="F3699" s="174"/>
      <c r="G3699" s="175"/>
      <c r="H3699" s="175"/>
      <c r="I3699" s="334">
        <f t="shared" si="58"/>
        <v>0</v>
      </c>
      <c r="J3699" s="417"/>
      <c r="K3699" s="332">
        <f>IFERROR(SUM(C3699/'Transfers of Funds'!$F$57),0)</f>
        <v>0</v>
      </c>
      <c r="L3699" s="44"/>
      <c r="M3699" s="45" t="s">
        <v>162</v>
      </c>
    </row>
    <row r="3700" spans="2:13">
      <c r="B3700" s="308" t="str">
        <f>IF(A3700="","",VLOOKUP(A3700,'Project Budget vs Exp'!$B$9:$G$52,2,FALSE))</f>
        <v/>
      </c>
      <c r="C3700" s="176"/>
      <c r="D3700" s="172"/>
      <c r="E3700" s="173"/>
      <c r="F3700" s="174"/>
      <c r="G3700" s="175"/>
      <c r="H3700" s="175"/>
      <c r="I3700" s="334">
        <f t="shared" si="58"/>
        <v>0</v>
      </c>
      <c r="J3700" s="417"/>
      <c r="K3700" s="332">
        <f>IFERROR(SUM(C3700/'Transfers of Funds'!$F$57),0)</f>
        <v>0</v>
      </c>
      <c r="L3700" s="44"/>
      <c r="M3700" s="45" t="s">
        <v>162</v>
      </c>
    </row>
    <row r="3701" spans="2:13">
      <c r="B3701" s="308" t="str">
        <f>IF(A3701="","",VLOOKUP(A3701,'Project Budget vs Exp'!$B$9:$G$52,2,FALSE))</f>
        <v/>
      </c>
      <c r="C3701" s="176"/>
      <c r="D3701" s="172"/>
      <c r="E3701" s="173"/>
      <c r="F3701" s="174"/>
      <c r="G3701" s="175"/>
      <c r="H3701" s="175"/>
      <c r="I3701" s="334">
        <f t="shared" si="58"/>
        <v>0</v>
      </c>
      <c r="J3701" s="417"/>
      <c r="K3701" s="332">
        <f>IFERROR(SUM(C3701/'Transfers of Funds'!$F$57),0)</f>
        <v>0</v>
      </c>
      <c r="L3701" s="44"/>
      <c r="M3701" s="45" t="s">
        <v>162</v>
      </c>
    </row>
    <row r="3702" spans="2:13">
      <c r="B3702" s="308" t="str">
        <f>IF(A3702="","",VLOOKUP(A3702,'Project Budget vs Exp'!$B$9:$G$52,2,FALSE))</f>
        <v/>
      </c>
      <c r="C3702" s="176"/>
      <c r="D3702" s="172"/>
      <c r="E3702" s="173"/>
      <c r="F3702" s="174"/>
      <c r="G3702" s="175"/>
      <c r="H3702" s="175"/>
      <c r="I3702" s="334">
        <f t="shared" si="58"/>
        <v>0</v>
      </c>
      <c r="J3702" s="417"/>
      <c r="K3702" s="332">
        <f>IFERROR(SUM(C3702/'Transfers of Funds'!$F$57),0)</f>
        <v>0</v>
      </c>
      <c r="L3702" s="44"/>
      <c r="M3702" s="45" t="s">
        <v>162</v>
      </c>
    </row>
    <row r="3703" spans="2:13">
      <c r="B3703" s="308" t="str">
        <f>IF(A3703="","",VLOOKUP(A3703,'Project Budget vs Exp'!$B$9:$G$52,2,FALSE))</f>
        <v/>
      </c>
      <c r="C3703" s="176"/>
      <c r="D3703" s="172"/>
      <c r="E3703" s="173"/>
      <c r="F3703" s="174"/>
      <c r="G3703" s="175"/>
      <c r="H3703" s="175"/>
      <c r="I3703" s="334">
        <f t="shared" si="58"/>
        <v>0</v>
      </c>
      <c r="J3703" s="417"/>
      <c r="K3703" s="332">
        <f>IFERROR(SUM(C3703/'Transfers of Funds'!$F$57),0)</f>
        <v>0</v>
      </c>
      <c r="L3703" s="44"/>
      <c r="M3703" s="45" t="s">
        <v>162</v>
      </c>
    </row>
    <row r="3704" spans="2:13">
      <c r="B3704" s="308" t="str">
        <f>IF(A3704="","",VLOOKUP(A3704,'Project Budget vs Exp'!$B$9:$G$52,2,FALSE))</f>
        <v/>
      </c>
      <c r="C3704" s="176"/>
      <c r="D3704" s="172"/>
      <c r="E3704" s="173"/>
      <c r="F3704" s="174"/>
      <c r="G3704" s="175"/>
      <c r="H3704" s="175"/>
      <c r="I3704" s="334">
        <f t="shared" si="58"/>
        <v>0</v>
      </c>
      <c r="J3704" s="417"/>
      <c r="K3704" s="332">
        <f>IFERROR(SUM(C3704/'Transfers of Funds'!$F$57),0)</f>
        <v>0</v>
      </c>
      <c r="L3704" s="44"/>
      <c r="M3704" s="45" t="s">
        <v>162</v>
      </c>
    </row>
    <row r="3705" spans="2:13">
      <c r="B3705" s="308" t="str">
        <f>IF(A3705="","",VLOOKUP(A3705,'Project Budget vs Exp'!$B$9:$G$52,2,FALSE))</f>
        <v/>
      </c>
      <c r="C3705" s="176"/>
      <c r="D3705" s="172"/>
      <c r="E3705" s="173"/>
      <c r="F3705" s="174"/>
      <c r="G3705" s="175"/>
      <c r="H3705" s="175"/>
      <c r="I3705" s="334">
        <f t="shared" si="58"/>
        <v>0</v>
      </c>
      <c r="J3705" s="417"/>
      <c r="K3705" s="332">
        <f>IFERROR(SUM(C3705/'Transfers of Funds'!$F$57),0)</f>
        <v>0</v>
      </c>
      <c r="L3705" s="44"/>
      <c r="M3705" s="45" t="s">
        <v>162</v>
      </c>
    </row>
    <row r="3706" spans="2:13">
      <c r="B3706" s="308" t="str">
        <f>IF(A3706="","",VLOOKUP(A3706,'Project Budget vs Exp'!$B$9:$G$52,2,FALSE))</f>
        <v/>
      </c>
      <c r="C3706" s="176"/>
      <c r="D3706" s="172"/>
      <c r="E3706" s="173"/>
      <c r="F3706" s="174"/>
      <c r="G3706" s="175"/>
      <c r="H3706" s="175"/>
      <c r="I3706" s="334">
        <f t="shared" si="58"/>
        <v>0</v>
      </c>
      <c r="J3706" s="417"/>
      <c r="K3706" s="332">
        <f>IFERROR(SUM(C3706/'Transfers of Funds'!$F$57),0)</f>
        <v>0</v>
      </c>
      <c r="L3706" s="44"/>
      <c r="M3706" s="45" t="s">
        <v>162</v>
      </c>
    </row>
    <row r="3707" spans="2:13">
      <c r="B3707" s="308" t="str">
        <f>IF(A3707="","",VLOOKUP(A3707,'Project Budget vs Exp'!$B$9:$G$52,2,FALSE))</f>
        <v/>
      </c>
      <c r="C3707" s="176"/>
      <c r="D3707" s="172"/>
      <c r="E3707" s="173"/>
      <c r="F3707" s="174"/>
      <c r="G3707" s="175"/>
      <c r="H3707" s="175"/>
      <c r="I3707" s="334">
        <f t="shared" si="58"/>
        <v>0</v>
      </c>
      <c r="J3707" s="417"/>
      <c r="K3707" s="332">
        <f>IFERROR(SUM(C3707/'Transfers of Funds'!$F$57),0)</f>
        <v>0</v>
      </c>
      <c r="L3707" s="44"/>
      <c r="M3707" s="45" t="s">
        <v>162</v>
      </c>
    </row>
    <row r="3708" spans="2:13">
      <c r="B3708" s="308" t="str">
        <f>IF(A3708="","",VLOOKUP(A3708,'Project Budget vs Exp'!$B$9:$G$52,2,FALSE))</f>
        <v/>
      </c>
      <c r="C3708" s="176"/>
      <c r="D3708" s="172"/>
      <c r="E3708" s="173"/>
      <c r="F3708" s="174"/>
      <c r="G3708" s="175"/>
      <c r="H3708" s="175"/>
      <c r="I3708" s="334">
        <f t="shared" si="58"/>
        <v>0</v>
      </c>
      <c r="J3708" s="417"/>
      <c r="K3708" s="332">
        <f>IFERROR(SUM(C3708/'Transfers of Funds'!$F$57),0)</f>
        <v>0</v>
      </c>
      <c r="L3708" s="44"/>
      <c r="M3708" s="45" t="s">
        <v>162</v>
      </c>
    </row>
    <row r="3709" spans="2:13">
      <c r="B3709" s="308" t="str">
        <f>IF(A3709="","",VLOOKUP(A3709,'Project Budget vs Exp'!$B$9:$G$52,2,FALSE))</f>
        <v/>
      </c>
      <c r="C3709" s="176"/>
      <c r="D3709" s="172"/>
      <c r="E3709" s="173"/>
      <c r="F3709" s="174"/>
      <c r="G3709" s="175"/>
      <c r="H3709" s="175"/>
      <c r="I3709" s="334">
        <f t="shared" si="58"/>
        <v>0</v>
      </c>
      <c r="J3709" s="417"/>
      <c r="K3709" s="332">
        <f>IFERROR(SUM(C3709/'Transfers of Funds'!$F$57),0)</f>
        <v>0</v>
      </c>
      <c r="L3709" s="44"/>
      <c r="M3709" s="45" t="s">
        <v>162</v>
      </c>
    </row>
    <row r="3710" spans="2:13">
      <c r="B3710" s="308" t="str">
        <f>IF(A3710="","",VLOOKUP(A3710,'Project Budget vs Exp'!$B$9:$G$52,2,FALSE))</f>
        <v/>
      </c>
      <c r="C3710" s="176"/>
      <c r="D3710" s="172"/>
      <c r="E3710" s="173"/>
      <c r="F3710" s="174"/>
      <c r="G3710" s="175"/>
      <c r="H3710" s="175"/>
      <c r="I3710" s="334">
        <f t="shared" si="58"/>
        <v>0</v>
      </c>
      <c r="J3710" s="417"/>
      <c r="K3710" s="332">
        <f>IFERROR(SUM(C3710/'Transfers of Funds'!$F$57),0)</f>
        <v>0</v>
      </c>
      <c r="L3710" s="44"/>
      <c r="M3710" s="45" t="s">
        <v>162</v>
      </c>
    </row>
    <row r="3711" spans="2:13">
      <c r="B3711" s="308" t="str">
        <f>IF(A3711="","",VLOOKUP(A3711,'Project Budget vs Exp'!$B$9:$G$52,2,FALSE))</f>
        <v/>
      </c>
      <c r="C3711" s="176"/>
      <c r="D3711" s="172"/>
      <c r="E3711" s="173"/>
      <c r="F3711" s="174"/>
      <c r="G3711" s="175"/>
      <c r="H3711" s="175"/>
      <c r="I3711" s="334">
        <f t="shared" si="58"/>
        <v>0</v>
      </c>
      <c r="J3711" s="417"/>
      <c r="K3711" s="332">
        <f>IFERROR(SUM(C3711/'Transfers of Funds'!$F$57),0)</f>
        <v>0</v>
      </c>
      <c r="L3711" s="44"/>
      <c r="M3711" s="45" t="s">
        <v>162</v>
      </c>
    </row>
    <row r="3712" spans="2:13">
      <c r="B3712" s="308" t="str">
        <f>IF(A3712="","",VLOOKUP(A3712,'Project Budget vs Exp'!$B$9:$G$52,2,FALSE))</f>
        <v/>
      </c>
      <c r="C3712" s="176"/>
      <c r="D3712" s="172"/>
      <c r="E3712" s="173"/>
      <c r="F3712" s="174"/>
      <c r="G3712" s="175"/>
      <c r="H3712" s="175"/>
      <c r="I3712" s="334">
        <f t="shared" si="58"/>
        <v>0</v>
      </c>
      <c r="J3712" s="417"/>
      <c r="K3712" s="332">
        <f>IFERROR(SUM(C3712/'Transfers of Funds'!$F$57),0)</f>
        <v>0</v>
      </c>
      <c r="L3712" s="44"/>
      <c r="M3712" s="45" t="s">
        <v>162</v>
      </c>
    </row>
    <row r="3713" spans="2:13">
      <c r="B3713" s="308" t="str">
        <f>IF(A3713="","",VLOOKUP(A3713,'Project Budget vs Exp'!$B$9:$G$52,2,FALSE))</f>
        <v/>
      </c>
      <c r="C3713" s="176"/>
      <c r="D3713" s="172"/>
      <c r="E3713" s="173"/>
      <c r="F3713" s="174"/>
      <c r="G3713" s="175"/>
      <c r="H3713" s="175"/>
      <c r="I3713" s="334">
        <f t="shared" si="58"/>
        <v>0</v>
      </c>
      <c r="J3713" s="417"/>
      <c r="K3713" s="332">
        <f>IFERROR(SUM(C3713/'Transfers of Funds'!$F$57),0)</f>
        <v>0</v>
      </c>
      <c r="L3713" s="44"/>
      <c r="M3713" s="45" t="s">
        <v>162</v>
      </c>
    </row>
    <row r="3714" spans="2:13">
      <c r="B3714" s="308" t="str">
        <f>IF(A3714="","",VLOOKUP(A3714,'Project Budget vs Exp'!$B$9:$G$52,2,FALSE))</f>
        <v/>
      </c>
      <c r="C3714" s="176"/>
      <c r="D3714" s="172"/>
      <c r="E3714" s="173"/>
      <c r="F3714" s="174"/>
      <c r="G3714" s="175"/>
      <c r="H3714" s="175"/>
      <c r="I3714" s="334">
        <f t="shared" si="58"/>
        <v>0</v>
      </c>
      <c r="J3714" s="417"/>
      <c r="K3714" s="332">
        <f>IFERROR(SUM(C3714/'Transfers of Funds'!$F$57),0)</f>
        <v>0</v>
      </c>
      <c r="L3714" s="44"/>
      <c r="M3714" s="45" t="s">
        <v>162</v>
      </c>
    </row>
    <row r="3715" spans="2:13">
      <c r="B3715" s="308" t="str">
        <f>IF(A3715="","",VLOOKUP(A3715,'Project Budget vs Exp'!$B$9:$G$52,2,FALSE))</f>
        <v/>
      </c>
      <c r="C3715" s="176"/>
      <c r="D3715" s="172"/>
      <c r="E3715" s="173"/>
      <c r="F3715" s="174"/>
      <c r="G3715" s="175"/>
      <c r="H3715" s="175"/>
      <c r="I3715" s="334">
        <f t="shared" si="58"/>
        <v>0</v>
      </c>
      <c r="J3715" s="417"/>
      <c r="K3715" s="332">
        <f>IFERROR(SUM(C3715/'Transfers of Funds'!$F$57),0)</f>
        <v>0</v>
      </c>
      <c r="L3715" s="44"/>
      <c r="M3715" s="45" t="s">
        <v>162</v>
      </c>
    </row>
    <row r="3716" spans="2:13">
      <c r="B3716" s="308" t="str">
        <f>IF(A3716="","",VLOOKUP(A3716,'Project Budget vs Exp'!$B$9:$G$52,2,FALSE))</f>
        <v/>
      </c>
      <c r="C3716" s="176"/>
      <c r="D3716" s="172"/>
      <c r="E3716" s="173"/>
      <c r="F3716" s="174"/>
      <c r="G3716" s="175"/>
      <c r="H3716" s="175"/>
      <c r="I3716" s="334">
        <f t="shared" si="58"/>
        <v>0</v>
      </c>
      <c r="J3716" s="417"/>
      <c r="K3716" s="332">
        <f>IFERROR(SUM(C3716/'Transfers of Funds'!$F$57),0)</f>
        <v>0</v>
      </c>
      <c r="L3716" s="44"/>
      <c r="M3716" s="45" t="s">
        <v>162</v>
      </c>
    </row>
    <row r="3717" spans="2:13">
      <c r="B3717" s="308" t="str">
        <f>IF(A3717="","",VLOOKUP(A3717,'Project Budget vs Exp'!$B$9:$G$52,2,FALSE))</f>
        <v/>
      </c>
      <c r="C3717" s="176"/>
      <c r="D3717" s="172"/>
      <c r="E3717" s="173"/>
      <c r="F3717" s="174"/>
      <c r="G3717" s="175"/>
      <c r="H3717" s="175"/>
      <c r="I3717" s="334">
        <f t="shared" si="58"/>
        <v>0</v>
      </c>
      <c r="J3717" s="417"/>
      <c r="K3717" s="332">
        <f>IFERROR(SUM(C3717/'Transfers of Funds'!$F$57),0)</f>
        <v>0</v>
      </c>
      <c r="L3717" s="44"/>
      <c r="M3717" s="45" t="s">
        <v>162</v>
      </c>
    </row>
    <row r="3718" spans="2:13">
      <c r="B3718" s="308" t="str">
        <f>IF(A3718="","",VLOOKUP(A3718,'Project Budget vs Exp'!$B$9:$G$52,2,FALSE))</f>
        <v/>
      </c>
      <c r="C3718" s="176"/>
      <c r="D3718" s="172"/>
      <c r="E3718" s="173"/>
      <c r="F3718" s="174"/>
      <c r="G3718" s="175"/>
      <c r="H3718" s="175"/>
      <c r="I3718" s="334">
        <f t="shared" si="58"/>
        <v>0</v>
      </c>
      <c r="J3718" s="417"/>
      <c r="K3718" s="332">
        <f>IFERROR(SUM(C3718/'Transfers of Funds'!$F$57),0)</f>
        <v>0</v>
      </c>
      <c r="L3718" s="44"/>
      <c r="M3718" s="45" t="s">
        <v>162</v>
      </c>
    </row>
    <row r="3719" spans="2:13">
      <c r="B3719" s="308" t="str">
        <f>IF(A3719="","",VLOOKUP(A3719,'Project Budget vs Exp'!$B$9:$G$52,2,FALSE))</f>
        <v/>
      </c>
      <c r="C3719" s="176"/>
      <c r="D3719" s="172"/>
      <c r="E3719" s="173"/>
      <c r="F3719" s="174"/>
      <c r="G3719" s="175"/>
      <c r="H3719" s="175"/>
      <c r="I3719" s="334">
        <f t="shared" si="58"/>
        <v>0</v>
      </c>
      <c r="J3719" s="417"/>
      <c r="K3719" s="332">
        <f>IFERROR(SUM(C3719/'Transfers of Funds'!$F$57),0)</f>
        <v>0</v>
      </c>
      <c r="L3719" s="44"/>
      <c r="M3719" s="45" t="s">
        <v>162</v>
      </c>
    </row>
    <row r="3720" spans="2:13">
      <c r="B3720" s="308" t="str">
        <f>IF(A3720="","",VLOOKUP(A3720,'Project Budget vs Exp'!$B$9:$G$52,2,FALSE))</f>
        <v/>
      </c>
      <c r="C3720" s="176"/>
      <c r="D3720" s="172"/>
      <c r="E3720" s="173"/>
      <c r="F3720" s="174"/>
      <c r="G3720" s="175"/>
      <c r="H3720" s="175"/>
      <c r="I3720" s="334">
        <f t="shared" si="58"/>
        <v>0</v>
      </c>
      <c r="J3720" s="417"/>
      <c r="K3720" s="332">
        <f>IFERROR(SUM(C3720/'Transfers of Funds'!$F$57),0)</f>
        <v>0</v>
      </c>
      <c r="L3720" s="44"/>
      <c r="M3720" s="45" t="s">
        <v>162</v>
      </c>
    </row>
    <row r="3721" spans="2:13">
      <c r="B3721" s="308" t="str">
        <f>IF(A3721="","",VLOOKUP(A3721,'Project Budget vs Exp'!$B$9:$G$52,2,FALSE))</f>
        <v/>
      </c>
      <c r="C3721" s="176"/>
      <c r="D3721" s="172"/>
      <c r="E3721" s="173"/>
      <c r="F3721" s="174"/>
      <c r="G3721" s="175"/>
      <c r="H3721" s="175"/>
      <c r="I3721" s="334">
        <f t="shared" si="58"/>
        <v>0</v>
      </c>
      <c r="J3721" s="417"/>
      <c r="K3721" s="332">
        <f>IFERROR(SUM(C3721/'Transfers of Funds'!$F$57),0)</f>
        <v>0</v>
      </c>
      <c r="L3721" s="44"/>
      <c r="M3721" s="45" t="s">
        <v>162</v>
      </c>
    </row>
    <row r="3722" spans="2:13">
      <c r="B3722" s="308" t="str">
        <f>IF(A3722="","",VLOOKUP(A3722,'Project Budget vs Exp'!$B$9:$G$52,2,FALSE))</f>
        <v/>
      </c>
      <c r="C3722" s="176"/>
      <c r="D3722" s="172"/>
      <c r="E3722" s="173"/>
      <c r="F3722" s="174"/>
      <c r="G3722" s="175"/>
      <c r="H3722" s="175"/>
      <c r="I3722" s="334">
        <f t="shared" si="58"/>
        <v>0</v>
      </c>
      <c r="J3722" s="417"/>
      <c r="K3722" s="332">
        <f>IFERROR(SUM(C3722/'Transfers of Funds'!$F$57),0)</f>
        <v>0</v>
      </c>
      <c r="L3722" s="44"/>
      <c r="M3722" s="45" t="s">
        <v>162</v>
      </c>
    </row>
    <row r="3723" spans="2:13">
      <c r="B3723" s="308" t="str">
        <f>IF(A3723="","",VLOOKUP(A3723,'Project Budget vs Exp'!$B$9:$G$52,2,FALSE))</f>
        <v/>
      </c>
      <c r="C3723" s="176"/>
      <c r="D3723" s="172"/>
      <c r="E3723" s="173"/>
      <c r="F3723" s="174"/>
      <c r="G3723" s="175"/>
      <c r="H3723" s="175"/>
      <c r="I3723" s="334">
        <f t="shared" si="58"/>
        <v>0</v>
      </c>
      <c r="J3723" s="417"/>
      <c r="K3723" s="332">
        <f>IFERROR(SUM(C3723/'Transfers of Funds'!$F$57),0)</f>
        <v>0</v>
      </c>
      <c r="L3723" s="44"/>
      <c r="M3723" s="45" t="s">
        <v>162</v>
      </c>
    </row>
    <row r="3724" spans="2:13">
      <c r="B3724" s="308" t="str">
        <f>IF(A3724="","",VLOOKUP(A3724,'Project Budget vs Exp'!$B$9:$G$52,2,FALSE))</f>
        <v/>
      </c>
      <c r="C3724" s="176"/>
      <c r="D3724" s="172"/>
      <c r="E3724" s="173"/>
      <c r="F3724" s="174"/>
      <c r="G3724" s="175"/>
      <c r="H3724" s="175"/>
      <c r="I3724" s="334">
        <f t="shared" si="58"/>
        <v>0</v>
      </c>
      <c r="J3724" s="417"/>
      <c r="K3724" s="332">
        <f>IFERROR(SUM(C3724/'Transfers of Funds'!$F$57),0)</f>
        <v>0</v>
      </c>
      <c r="L3724" s="44"/>
      <c r="M3724" s="45" t="s">
        <v>162</v>
      </c>
    </row>
    <row r="3725" spans="2:13">
      <c r="B3725" s="308" t="str">
        <f>IF(A3725="","",VLOOKUP(A3725,'Project Budget vs Exp'!$B$9:$G$52,2,FALSE))</f>
        <v/>
      </c>
      <c r="C3725" s="176"/>
      <c r="D3725" s="172"/>
      <c r="E3725" s="173"/>
      <c r="F3725" s="174"/>
      <c r="G3725" s="175"/>
      <c r="H3725" s="175"/>
      <c r="I3725" s="334">
        <f t="shared" si="58"/>
        <v>0</v>
      </c>
      <c r="J3725" s="417"/>
      <c r="K3725" s="332">
        <f>IFERROR(SUM(C3725/'Transfers of Funds'!$F$57),0)</f>
        <v>0</v>
      </c>
      <c r="L3725" s="44"/>
      <c r="M3725" s="45" t="s">
        <v>162</v>
      </c>
    </row>
    <row r="3726" spans="2:13">
      <c r="B3726" s="308" t="str">
        <f>IF(A3726="","",VLOOKUP(A3726,'Project Budget vs Exp'!$B$9:$G$52,2,FALSE))</f>
        <v/>
      </c>
      <c r="C3726" s="176"/>
      <c r="D3726" s="172"/>
      <c r="E3726" s="173"/>
      <c r="F3726" s="174"/>
      <c r="G3726" s="175"/>
      <c r="H3726" s="175"/>
      <c r="I3726" s="334">
        <f t="shared" si="58"/>
        <v>0</v>
      </c>
      <c r="J3726" s="417"/>
      <c r="K3726" s="332">
        <f>IFERROR(SUM(C3726/'Transfers of Funds'!$F$57),0)</f>
        <v>0</v>
      </c>
      <c r="L3726" s="44"/>
      <c r="M3726" s="45" t="s">
        <v>162</v>
      </c>
    </row>
    <row r="3727" spans="2:13">
      <c r="B3727" s="308" t="str">
        <f>IF(A3727="","",VLOOKUP(A3727,'Project Budget vs Exp'!$B$9:$G$52,2,FALSE))</f>
        <v/>
      </c>
      <c r="C3727" s="176"/>
      <c r="D3727" s="172"/>
      <c r="E3727" s="173"/>
      <c r="F3727" s="174"/>
      <c r="G3727" s="175"/>
      <c r="H3727" s="175"/>
      <c r="I3727" s="334">
        <f t="shared" si="58"/>
        <v>0</v>
      </c>
      <c r="J3727" s="417"/>
      <c r="K3727" s="332">
        <f>IFERROR(SUM(C3727/'Transfers of Funds'!$F$57),0)</f>
        <v>0</v>
      </c>
      <c r="L3727" s="44"/>
      <c r="M3727" s="45" t="s">
        <v>162</v>
      </c>
    </row>
    <row r="3728" spans="2:13">
      <c r="B3728" s="308" t="str">
        <f>IF(A3728="","",VLOOKUP(A3728,'Project Budget vs Exp'!$B$9:$G$52,2,FALSE))</f>
        <v/>
      </c>
      <c r="C3728" s="176"/>
      <c r="D3728" s="172"/>
      <c r="E3728" s="173"/>
      <c r="F3728" s="174"/>
      <c r="G3728" s="175"/>
      <c r="H3728" s="175"/>
      <c r="I3728" s="334">
        <f t="shared" si="58"/>
        <v>0</v>
      </c>
      <c r="J3728" s="417"/>
      <c r="K3728" s="332">
        <f>IFERROR(SUM(C3728/'Transfers of Funds'!$F$57),0)</f>
        <v>0</v>
      </c>
      <c r="L3728" s="44"/>
      <c r="M3728" s="45" t="s">
        <v>162</v>
      </c>
    </row>
    <row r="3729" spans="2:13">
      <c r="B3729" s="308" t="str">
        <f>IF(A3729="","",VLOOKUP(A3729,'Project Budget vs Exp'!$B$9:$G$52,2,FALSE))</f>
        <v/>
      </c>
      <c r="C3729" s="176"/>
      <c r="D3729" s="172"/>
      <c r="E3729" s="173"/>
      <c r="F3729" s="174"/>
      <c r="G3729" s="175"/>
      <c r="H3729" s="175"/>
      <c r="I3729" s="334">
        <f t="shared" si="58"/>
        <v>0</v>
      </c>
      <c r="J3729" s="417"/>
      <c r="K3729" s="332">
        <f>IFERROR(SUM(C3729/'Transfers of Funds'!$F$57),0)</f>
        <v>0</v>
      </c>
      <c r="L3729" s="44"/>
      <c r="M3729" s="45" t="s">
        <v>162</v>
      </c>
    </row>
    <row r="3730" spans="2:13">
      <c r="B3730" s="308" t="str">
        <f>IF(A3730="","",VLOOKUP(A3730,'Project Budget vs Exp'!$B$9:$G$52,2,FALSE))</f>
        <v/>
      </c>
      <c r="C3730" s="176"/>
      <c r="D3730" s="172"/>
      <c r="E3730" s="173"/>
      <c r="F3730" s="174"/>
      <c r="G3730" s="175"/>
      <c r="H3730" s="175"/>
      <c r="I3730" s="334">
        <f t="shared" si="58"/>
        <v>0</v>
      </c>
      <c r="J3730" s="417"/>
      <c r="K3730" s="332">
        <f>IFERROR(SUM(C3730/'Transfers of Funds'!$F$57),0)</f>
        <v>0</v>
      </c>
      <c r="L3730" s="44"/>
      <c r="M3730" s="45" t="s">
        <v>162</v>
      </c>
    </row>
    <row r="3731" spans="2:13">
      <c r="B3731" s="308" t="str">
        <f>IF(A3731="","",VLOOKUP(A3731,'Project Budget vs Exp'!$B$9:$G$52,2,FALSE))</f>
        <v/>
      </c>
      <c r="C3731" s="176"/>
      <c r="D3731" s="172"/>
      <c r="E3731" s="173"/>
      <c r="F3731" s="174"/>
      <c r="G3731" s="175"/>
      <c r="H3731" s="175"/>
      <c r="I3731" s="334">
        <f t="shared" si="58"/>
        <v>0</v>
      </c>
      <c r="J3731" s="417"/>
      <c r="K3731" s="332">
        <f>IFERROR(SUM(C3731/'Transfers of Funds'!$F$57),0)</f>
        <v>0</v>
      </c>
      <c r="L3731" s="44"/>
      <c r="M3731" s="45" t="s">
        <v>162</v>
      </c>
    </row>
    <row r="3732" spans="2:13">
      <c r="B3732" s="308" t="str">
        <f>IF(A3732="","",VLOOKUP(A3732,'Project Budget vs Exp'!$B$9:$G$52,2,FALSE))</f>
        <v/>
      </c>
      <c r="C3732" s="176"/>
      <c r="D3732" s="172"/>
      <c r="E3732" s="173"/>
      <c r="F3732" s="174"/>
      <c r="G3732" s="175"/>
      <c r="H3732" s="175"/>
      <c r="I3732" s="334">
        <f t="shared" si="58"/>
        <v>0</v>
      </c>
      <c r="J3732" s="417"/>
      <c r="K3732" s="332">
        <f>IFERROR(SUM(C3732/'Transfers of Funds'!$F$57),0)</f>
        <v>0</v>
      </c>
      <c r="L3732" s="44"/>
      <c r="M3732" s="45" t="s">
        <v>162</v>
      </c>
    </row>
    <row r="3733" spans="2:13">
      <c r="B3733" s="308" t="str">
        <f>IF(A3733="","",VLOOKUP(A3733,'Project Budget vs Exp'!$B$9:$G$52,2,FALSE))</f>
        <v/>
      </c>
      <c r="C3733" s="176"/>
      <c r="D3733" s="172"/>
      <c r="E3733" s="173"/>
      <c r="F3733" s="174"/>
      <c r="G3733" s="175"/>
      <c r="H3733" s="175"/>
      <c r="I3733" s="334">
        <f t="shared" ref="I3733:I3796" si="59">IF(OR(F$4="EUR",F$4="USD",F$4="GBP",F$4="CAD",F$4="NZD",F$4="AUD"),K3733,C3733)</f>
        <v>0</v>
      </c>
      <c r="J3733" s="417"/>
      <c r="K3733" s="332">
        <f>IFERROR(SUM(C3733/'Transfers of Funds'!$F$57),0)</f>
        <v>0</v>
      </c>
      <c r="L3733" s="44"/>
      <c r="M3733" s="45" t="s">
        <v>162</v>
      </c>
    </row>
    <row r="3734" spans="2:13">
      <c r="B3734" s="308" t="str">
        <f>IF(A3734="","",VLOOKUP(A3734,'Project Budget vs Exp'!$B$9:$G$52,2,FALSE))</f>
        <v/>
      </c>
      <c r="C3734" s="176"/>
      <c r="D3734" s="172"/>
      <c r="E3734" s="173"/>
      <c r="F3734" s="174"/>
      <c r="G3734" s="175"/>
      <c r="H3734" s="175"/>
      <c r="I3734" s="334">
        <f t="shared" si="59"/>
        <v>0</v>
      </c>
      <c r="J3734" s="417"/>
      <c r="K3734" s="332">
        <f>IFERROR(SUM(C3734/'Transfers of Funds'!$F$57),0)</f>
        <v>0</v>
      </c>
      <c r="L3734" s="44"/>
      <c r="M3734" s="45" t="s">
        <v>162</v>
      </c>
    </row>
    <row r="3735" spans="2:13">
      <c r="B3735" s="308" t="str">
        <f>IF(A3735="","",VLOOKUP(A3735,'Project Budget vs Exp'!$B$9:$G$52,2,FALSE))</f>
        <v/>
      </c>
      <c r="C3735" s="176"/>
      <c r="D3735" s="172"/>
      <c r="E3735" s="173"/>
      <c r="F3735" s="174"/>
      <c r="G3735" s="175"/>
      <c r="H3735" s="175"/>
      <c r="I3735" s="334">
        <f t="shared" si="59"/>
        <v>0</v>
      </c>
      <c r="J3735" s="417"/>
      <c r="K3735" s="332">
        <f>IFERROR(SUM(C3735/'Transfers of Funds'!$F$57),0)</f>
        <v>0</v>
      </c>
      <c r="L3735" s="44"/>
      <c r="M3735" s="45" t="s">
        <v>162</v>
      </c>
    </row>
    <row r="3736" spans="2:13">
      <c r="B3736" s="308" t="str">
        <f>IF(A3736="","",VLOOKUP(A3736,'Project Budget vs Exp'!$B$9:$G$52,2,FALSE))</f>
        <v/>
      </c>
      <c r="C3736" s="176"/>
      <c r="D3736" s="172"/>
      <c r="E3736" s="173"/>
      <c r="F3736" s="174"/>
      <c r="G3736" s="175"/>
      <c r="H3736" s="175"/>
      <c r="I3736" s="334">
        <f t="shared" si="59"/>
        <v>0</v>
      </c>
      <c r="J3736" s="417"/>
      <c r="K3736" s="332">
        <f>IFERROR(SUM(C3736/'Transfers of Funds'!$F$57),0)</f>
        <v>0</v>
      </c>
      <c r="L3736" s="44"/>
      <c r="M3736" s="45" t="s">
        <v>162</v>
      </c>
    </row>
    <row r="3737" spans="2:13">
      <c r="B3737" s="308" t="str">
        <f>IF(A3737="","",VLOOKUP(A3737,'Project Budget vs Exp'!$B$9:$G$52,2,FALSE))</f>
        <v/>
      </c>
      <c r="C3737" s="176"/>
      <c r="D3737" s="172"/>
      <c r="E3737" s="173"/>
      <c r="F3737" s="174"/>
      <c r="G3737" s="175"/>
      <c r="H3737" s="175"/>
      <c r="I3737" s="334">
        <f t="shared" si="59"/>
        <v>0</v>
      </c>
      <c r="J3737" s="417"/>
      <c r="K3737" s="332">
        <f>IFERROR(SUM(C3737/'Transfers of Funds'!$F$57),0)</f>
        <v>0</v>
      </c>
      <c r="L3737" s="44"/>
      <c r="M3737" s="45" t="s">
        <v>162</v>
      </c>
    </row>
    <row r="3738" spans="2:13">
      <c r="B3738" s="308" t="str">
        <f>IF(A3738="","",VLOOKUP(A3738,'Project Budget vs Exp'!$B$9:$G$52,2,FALSE))</f>
        <v/>
      </c>
      <c r="C3738" s="176"/>
      <c r="D3738" s="172"/>
      <c r="E3738" s="173"/>
      <c r="F3738" s="174"/>
      <c r="G3738" s="175"/>
      <c r="H3738" s="175"/>
      <c r="I3738" s="334">
        <f t="shared" si="59"/>
        <v>0</v>
      </c>
      <c r="J3738" s="417"/>
      <c r="K3738" s="332">
        <f>IFERROR(SUM(C3738/'Transfers of Funds'!$F$57),0)</f>
        <v>0</v>
      </c>
      <c r="L3738" s="44"/>
      <c r="M3738" s="45" t="s">
        <v>162</v>
      </c>
    </row>
    <row r="3739" spans="2:13">
      <c r="B3739" s="308" t="str">
        <f>IF(A3739="","",VLOOKUP(A3739,'Project Budget vs Exp'!$B$9:$G$52,2,FALSE))</f>
        <v/>
      </c>
      <c r="C3739" s="176"/>
      <c r="D3739" s="172"/>
      <c r="E3739" s="173"/>
      <c r="F3739" s="174"/>
      <c r="G3739" s="175"/>
      <c r="H3739" s="175"/>
      <c r="I3739" s="334">
        <f t="shared" si="59"/>
        <v>0</v>
      </c>
      <c r="J3739" s="417"/>
      <c r="K3739" s="332">
        <f>IFERROR(SUM(C3739/'Transfers of Funds'!$F$57),0)</f>
        <v>0</v>
      </c>
      <c r="L3739" s="44"/>
      <c r="M3739" s="45" t="s">
        <v>162</v>
      </c>
    </row>
    <row r="3740" spans="2:13">
      <c r="B3740" s="308" t="str">
        <f>IF(A3740="","",VLOOKUP(A3740,'Project Budget vs Exp'!$B$9:$G$52,2,FALSE))</f>
        <v/>
      </c>
      <c r="C3740" s="176"/>
      <c r="D3740" s="172"/>
      <c r="E3740" s="173"/>
      <c r="F3740" s="174"/>
      <c r="G3740" s="175"/>
      <c r="H3740" s="175"/>
      <c r="I3740" s="334">
        <f t="shared" si="59"/>
        <v>0</v>
      </c>
      <c r="J3740" s="417"/>
      <c r="K3740" s="332">
        <f>IFERROR(SUM(C3740/'Transfers of Funds'!$F$57),0)</f>
        <v>0</v>
      </c>
      <c r="L3740" s="44"/>
      <c r="M3740" s="45" t="s">
        <v>162</v>
      </c>
    </row>
    <row r="3741" spans="2:13">
      <c r="B3741" s="308" t="str">
        <f>IF(A3741="","",VLOOKUP(A3741,'Project Budget vs Exp'!$B$9:$G$52,2,FALSE))</f>
        <v/>
      </c>
      <c r="C3741" s="176"/>
      <c r="D3741" s="172"/>
      <c r="E3741" s="173"/>
      <c r="F3741" s="174"/>
      <c r="G3741" s="175"/>
      <c r="H3741" s="175"/>
      <c r="I3741" s="334">
        <f t="shared" si="59"/>
        <v>0</v>
      </c>
      <c r="J3741" s="417"/>
      <c r="K3741" s="332">
        <f>IFERROR(SUM(C3741/'Transfers of Funds'!$F$57),0)</f>
        <v>0</v>
      </c>
      <c r="L3741" s="44"/>
      <c r="M3741" s="45" t="s">
        <v>162</v>
      </c>
    </row>
    <row r="3742" spans="2:13">
      <c r="B3742" s="308" t="str">
        <f>IF(A3742="","",VLOOKUP(A3742,'Project Budget vs Exp'!$B$9:$G$52,2,FALSE))</f>
        <v/>
      </c>
      <c r="C3742" s="176"/>
      <c r="D3742" s="172"/>
      <c r="E3742" s="173"/>
      <c r="F3742" s="174"/>
      <c r="G3742" s="175"/>
      <c r="H3742" s="175"/>
      <c r="I3742" s="334">
        <f t="shared" si="59"/>
        <v>0</v>
      </c>
      <c r="J3742" s="417"/>
      <c r="K3742" s="332">
        <f>IFERROR(SUM(C3742/'Transfers of Funds'!$F$57),0)</f>
        <v>0</v>
      </c>
      <c r="L3742" s="44"/>
      <c r="M3742" s="45" t="s">
        <v>162</v>
      </c>
    </row>
    <row r="3743" spans="2:13">
      <c r="B3743" s="308" t="str">
        <f>IF(A3743="","",VLOOKUP(A3743,'Project Budget vs Exp'!$B$9:$G$52,2,FALSE))</f>
        <v/>
      </c>
      <c r="C3743" s="176"/>
      <c r="D3743" s="172"/>
      <c r="E3743" s="173"/>
      <c r="F3743" s="174"/>
      <c r="G3743" s="175"/>
      <c r="H3743" s="175"/>
      <c r="I3743" s="334">
        <f t="shared" si="59"/>
        <v>0</v>
      </c>
      <c r="J3743" s="417"/>
      <c r="K3743" s="332">
        <f>IFERROR(SUM(C3743/'Transfers of Funds'!$F$57),0)</f>
        <v>0</v>
      </c>
      <c r="L3743" s="44"/>
      <c r="M3743" s="45" t="s">
        <v>162</v>
      </c>
    </row>
    <row r="3744" spans="2:13">
      <c r="B3744" s="308" t="str">
        <f>IF(A3744="","",VLOOKUP(A3744,'Project Budget vs Exp'!$B$9:$G$52,2,FALSE))</f>
        <v/>
      </c>
      <c r="C3744" s="176"/>
      <c r="D3744" s="172"/>
      <c r="E3744" s="173"/>
      <c r="F3744" s="174"/>
      <c r="G3744" s="175"/>
      <c r="H3744" s="175"/>
      <c r="I3744" s="334">
        <f t="shared" si="59"/>
        <v>0</v>
      </c>
      <c r="J3744" s="417"/>
      <c r="K3744" s="332">
        <f>IFERROR(SUM(C3744/'Transfers of Funds'!$F$57),0)</f>
        <v>0</v>
      </c>
      <c r="L3744" s="44"/>
      <c r="M3744" s="45" t="s">
        <v>162</v>
      </c>
    </row>
    <row r="3745" spans="2:13">
      <c r="B3745" s="308" t="str">
        <f>IF(A3745="","",VLOOKUP(A3745,'Project Budget vs Exp'!$B$9:$G$52,2,FALSE))</f>
        <v/>
      </c>
      <c r="C3745" s="176"/>
      <c r="D3745" s="172"/>
      <c r="E3745" s="173"/>
      <c r="F3745" s="174"/>
      <c r="G3745" s="175"/>
      <c r="H3745" s="175"/>
      <c r="I3745" s="334">
        <f t="shared" si="59"/>
        <v>0</v>
      </c>
      <c r="J3745" s="417"/>
      <c r="K3745" s="332">
        <f>IFERROR(SUM(C3745/'Transfers of Funds'!$F$57),0)</f>
        <v>0</v>
      </c>
      <c r="L3745" s="44"/>
      <c r="M3745" s="45" t="s">
        <v>162</v>
      </c>
    </row>
    <row r="3746" spans="2:13">
      <c r="B3746" s="308" t="str">
        <f>IF(A3746="","",VLOOKUP(A3746,'Project Budget vs Exp'!$B$9:$G$52,2,FALSE))</f>
        <v/>
      </c>
      <c r="C3746" s="176"/>
      <c r="D3746" s="172"/>
      <c r="E3746" s="173"/>
      <c r="F3746" s="174"/>
      <c r="G3746" s="175"/>
      <c r="H3746" s="175"/>
      <c r="I3746" s="334">
        <f t="shared" si="59"/>
        <v>0</v>
      </c>
      <c r="J3746" s="417"/>
      <c r="K3746" s="332">
        <f>IFERROR(SUM(C3746/'Transfers of Funds'!$F$57),0)</f>
        <v>0</v>
      </c>
      <c r="L3746" s="44"/>
      <c r="M3746" s="45" t="s">
        <v>162</v>
      </c>
    </row>
    <row r="3747" spans="2:13">
      <c r="B3747" s="308" t="str">
        <f>IF(A3747="","",VLOOKUP(A3747,'Project Budget vs Exp'!$B$9:$G$52,2,FALSE))</f>
        <v/>
      </c>
      <c r="C3747" s="176"/>
      <c r="D3747" s="172"/>
      <c r="E3747" s="173"/>
      <c r="F3747" s="174"/>
      <c r="G3747" s="175"/>
      <c r="H3747" s="175"/>
      <c r="I3747" s="334">
        <f t="shared" si="59"/>
        <v>0</v>
      </c>
      <c r="J3747" s="417"/>
      <c r="K3747" s="332">
        <f>IFERROR(SUM(C3747/'Transfers of Funds'!$F$57),0)</f>
        <v>0</v>
      </c>
      <c r="L3747" s="44"/>
      <c r="M3747" s="45" t="s">
        <v>162</v>
      </c>
    </row>
    <row r="3748" spans="2:13">
      <c r="B3748" s="308" t="str">
        <f>IF(A3748="","",VLOOKUP(A3748,'Project Budget vs Exp'!$B$9:$G$52,2,FALSE))</f>
        <v/>
      </c>
      <c r="C3748" s="176"/>
      <c r="D3748" s="172"/>
      <c r="E3748" s="173"/>
      <c r="F3748" s="174"/>
      <c r="G3748" s="175"/>
      <c r="H3748" s="175"/>
      <c r="I3748" s="334">
        <f t="shared" si="59"/>
        <v>0</v>
      </c>
      <c r="J3748" s="417"/>
      <c r="K3748" s="332">
        <f>IFERROR(SUM(C3748/'Transfers of Funds'!$F$57),0)</f>
        <v>0</v>
      </c>
      <c r="L3748" s="44"/>
      <c r="M3748" s="45" t="s">
        <v>162</v>
      </c>
    </row>
    <row r="3749" spans="2:13">
      <c r="B3749" s="308" t="str">
        <f>IF(A3749="","",VLOOKUP(A3749,'Project Budget vs Exp'!$B$9:$G$52,2,FALSE))</f>
        <v/>
      </c>
      <c r="C3749" s="176"/>
      <c r="D3749" s="172"/>
      <c r="E3749" s="173"/>
      <c r="F3749" s="174"/>
      <c r="G3749" s="175"/>
      <c r="H3749" s="175"/>
      <c r="I3749" s="334">
        <f t="shared" si="59"/>
        <v>0</v>
      </c>
      <c r="J3749" s="417"/>
      <c r="K3749" s="332">
        <f>IFERROR(SUM(C3749/'Transfers of Funds'!$F$57),0)</f>
        <v>0</v>
      </c>
      <c r="L3749" s="44"/>
      <c r="M3749" s="45" t="s">
        <v>162</v>
      </c>
    </row>
    <row r="3750" spans="2:13">
      <c r="B3750" s="308" t="str">
        <f>IF(A3750="","",VLOOKUP(A3750,'Project Budget vs Exp'!$B$9:$G$52,2,FALSE))</f>
        <v/>
      </c>
      <c r="C3750" s="176"/>
      <c r="D3750" s="172"/>
      <c r="E3750" s="173"/>
      <c r="F3750" s="174"/>
      <c r="G3750" s="175"/>
      <c r="H3750" s="175"/>
      <c r="I3750" s="334">
        <f t="shared" si="59"/>
        <v>0</v>
      </c>
      <c r="J3750" s="417"/>
      <c r="K3750" s="332">
        <f>IFERROR(SUM(C3750/'Transfers of Funds'!$F$57),0)</f>
        <v>0</v>
      </c>
      <c r="L3750" s="44"/>
      <c r="M3750" s="45" t="s">
        <v>162</v>
      </c>
    </row>
    <row r="3751" spans="2:13">
      <c r="B3751" s="308" t="str">
        <f>IF(A3751="","",VLOOKUP(A3751,'Project Budget vs Exp'!$B$9:$G$52,2,FALSE))</f>
        <v/>
      </c>
      <c r="C3751" s="176"/>
      <c r="D3751" s="172"/>
      <c r="E3751" s="173"/>
      <c r="F3751" s="174"/>
      <c r="G3751" s="175"/>
      <c r="H3751" s="175"/>
      <c r="I3751" s="334">
        <f t="shared" si="59"/>
        <v>0</v>
      </c>
      <c r="J3751" s="417"/>
      <c r="K3751" s="332">
        <f>IFERROR(SUM(C3751/'Transfers of Funds'!$F$57),0)</f>
        <v>0</v>
      </c>
      <c r="L3751" s="44"/>
      <c r="M3751" s="45" t="s">
        <v>162</v>
      </c>
    </row>
    <row r="3752" spans="2:13">
      <c r="B3752" s="308" t="str">
        <f>IF(A3752="","",VLOOKUP(A3752,'Project Budget vs Exp'!$B$9:$G$52,2,FALSE))</f>
        <v/>
      </c>
      <c r="C3752" s="176"/>
      <c r="D3752" s="172"/>
      <c r="E3752" s="173"/>
      <c r="F3752" s="174"/>
      <c r="G3752" s="175"/>
      <c r="H3752" s="175"/>
      <c r="I3752" s="334">
        <f t="shared" si="59"/>
        <v>0</v>
      </c>
      <c r="J3752" s="417"/>
      <c r="K3752" s="332">
        <f>IFERROR(SUM(C3752/'Transfers of Funds'!$F$57),0)</f>
        <v>0</v>
      </c>
      <c r="L3752" s="44"/>
      <c r="M3752" s="45" t="s">
        <v>162</v>
      </c>
    </row>
    <row r="3753" spans="2:13">
      <c r="B3753" s="308" t="str">
        <f>IF(A3753="","",VLOOKUP(A3753,'Project Budget vs Exp'!$B$9:$G$52,2,FALSE))</f>
        <v/>
      </c>
      <c r="C3753" s="176"/>
      <c r="D3753" s="172"/>
      <c r="E3753" s="173"/>
      <c r="F3753" s="174"/>
      <c r="G3753" s="175"/>
      <c r="H3753" s="175"/>
      <c r="I3753" s="334">
        <f t="shared" si="59"/>
        <v>0</v>
      </c>
      <c r="J3753" s="417"/>
      <c r="K3753" s="332">
        <f>IFERROR(SUM(C3753/'Transfers of Funds'!$F$57),0)</f>
        <v>0</v>
      </c>
      <c r="L3753" s="44"/>
      <c r="M3753" s="45" t="s">
        <v>162</v>
      </c>
    </row>
    <row r="3754" spans="2:13">
      <c r="B3754" s="308" t="str">
        <f>IF(A3754="","",VLOOKUP(A3754,'Project Budget vs Exp'!$B$9:$G$52,2,FALSE))</f>
        <v/>
      </c>
      <c r="C3754" s="176"/>
      <c r="D3754" s="172"/>
      <c r="E3754" s="173"/>
      <c r="F3754" s="174"/>
      <c r="G3754" s="175"/>
      <c r="H3754" s="175"/>
      <c r="I3754" s="334">
        <f t="shared" si="59"/>
        <v>0</v>
      </c>
      <c r="J3754" s="417"/>
      <c r="K3754" s="332">
        <f>IFERROR(SUM(C3754/'Transfers of Funds'!$F$57),0)</f>
        <v>0</v>
      </c>
      <c r="L3754" s="44"/>
      <c r="M3754" s="45" t="s">
        <v>162</v>
      </c>
    </row>
    <row r="3755" spans="2:13">
      <c r="B3755" s="308" t="str">
        <f>IF(A3755="","",VLOOKUP(A3755,'Project Budget vs Exp'!$B$9:$G$52,2,FALSE))</f>
        <v/>
      </c>
      <c r="C3755" s="176"/>
      <c r="D3755" s="172"/>
      <c r="E3755" s="173"/>
      <c r="F3755" s="174"/>
      <c r="G3755" s="175"/>
      <c r="H3755" s="175"/>
      <c r="I3755" s="334">
        <f t="shared" si="59"/>
        <v>0</v>
      </c>
      <c r="J3755" s="417"/>
      <c r="K3755" s="332">
        <f>IFERROR(SUM(C3755/'Transfers of Funds'!$F$57),0)</f>
        <v>0</v>
      </c>
      <c r="L3755" s="44"/>
      <c r="M3755" s="45" t="s">
        <v>162</v>
      </c>
    </row>
    <row r="3756" spans="2:13">
      <c r="B3756" s="308" t="str">
        <f>IF(A3756="","",VLOOKUP(A3756,'Project Budget vs Exp'!$B$9:$G$52,2,FALSE))</f>
        <v/>
      </c>
      <c r="C3756" s="176"/>
      <c r="D3756" s="172"/>
      <c r="E3756" s="173"/>
      <c r="F3756" s="174"/>
      <c r="G3756" s="175"/>
      <c r="H3756" s="175"/>
      <c r="I3756" s="334">
        <f t="shared" si="59"/>
        <v>0</v>
      </c>
      <c r="J3756" s="417"/>
      <c r="K3756" s="332">
        <f>IFERROR(SUM(C3756/'Transfers of Funds'!$F$57),0)</f>
        <v>0</v>
      </c>
      <c r="L3756" s="44"/>
      <c r="M3756" s="45" t="s">
        <v>162</v>
      </c>
    </row>
    <row r="3757" spans="2:13">
      <c r="B3757" s="308" t="str">
        <f>IF(A3757="","",VLOOKUP(A3757,'Project Budget vs Exp'!$B$9:$G$52,2,FALSE))</f>
        <v/>
      </c>
      <c r="C3757" s="176"/>
      <c r="D3757" s="172"/>
      <c r="E3757" s="173"/>
      <c r="F3757" s="174"/>
      <c r="G3757" s="175"/>
      <c r="H3757" s="175"/>
      <c r="I3757" s="334">
        <f t="shared" si="59"/>
        <v>0</v>
      </c>
      <c r="J3757" s="417"/>
      <c r="K3757" s="332">
        <f>IFERROR(SUM(C3757/'Transfers of Funds'!$F$57),0)</f>
        <v>0</v>
      </c>
      <c r="L3757" s="44"/>
      <c r="M3757" s="45" t="s">
        <v>162</v>
      </c>
    </row>
    <row r="3758" spans="2:13">
      <c r="B3758" s="308" t="str">
        <f>IF(A3758="","",VLOOKUP(A3758,'Project Budget vs Exp'!$B$9:$G$52,2,FALSE))</f>
        <v/>
      </c>
      <c r="C3758" s="176"/>
      <c r="D3758" s="172"/>
      <c r="E3758" s="173"/>
      <c r="F3758" s="174"/>
      <c r="G3758" s="175"/>
      <c r="H3758" s="175"/>
      <c r="I3758" s="334">
        <f t="shared" si="59"/>
        <v>0</v>
      </c>
      <c r="J3758" s="417"/>
      <c r="K3758" s="332">
        <f>IFERROR(SUM(C3758/'Transfers of Funds'!$F$57),0)</f>
        <v>0</v>
      </c>
      <c r="L3758" s="44"/>
      <c r="M3758" s="45" t="s">
        <v>162</v>
      </c>
    </row>
    <row r="3759" spans="2:13">
      <c r="B3759" s="308" t="str">
        <f>IF(A3759="","",VLOOKUP(A3759,'Project Budget vs Exp'!$B$9:$G$52,2,FALSE))</f>
        <v/>
      </c>
      <c r="C3759" s="176"/>
      <c r="D3759" s="172"/>
      <c r="E3759" s="173"/>
      <c r="F3759" s="174"/>
      <c r="G3759" s="175"/>
      <c r="H3759" s="175"/>
      <c r="I3759" s="334">
        <f t="shared" si="59"/>
        <v>0</v>
      </c>
      <c r="J3759" s="417"/>
      <c r="K3759" s="332">
        <f>IFERROR(SUM(C3759/'Transfers of Funds'!$F$57),0)</f>
        <v>0</v>
      </c>
      <c r="L3759" s="44"/>
      <c r="M3759" s="45" t="s">
        <v>162</v>
      </c>
    </row>
    <row r="3760" spans="2:13">
      <c r="B3760" s="308" t="str">
        <f>IF(A3760="","",VLOOKUP(A3760,'Project Budget vs Exp'!$B$9:$G$52,2,FALSE))</f>
        <v/>
      </c>
      <c r="C3760" s="176"/>
      <c r="D3760" s="172"/>
      <c r="E3760" s="173"/>
      <c r="F3760" s="174"/>
      <c r="G3760" s="175"/>
      <c r="H3760" s="175"/>
      <c r="I3760" s="334">
        <f t="shared" si="59"/>
        <v>0</v>
      </c>
      <c r="J3760" s="417"/>
      <c r="K3760" s="332">
        <f>IFERROR(SUM(C3760/'Transfers of Funds'!$F$57),0)</f>
        <v>0</v>
      </c>
      <c r="L3760" s="44"/>
      <c r="M3760" s="45" t="s">
        <v>162</v>
      </c>
    </row>
    <row r="3761" spans="2:13">
      <c r="B3761" s="308" t="str">
        <f>IF(A3761="","",VLOOKUP(A3761,'Project Budget vs Exp'!$B$9:$G$52,2,FALSE))</f>
        <v/>
      </c>
      <c r="C3761" s="176"/>
      <c r="D3761" s="172"/>
      <c r="E3761" s="173"/>
      <c r="F3761" s="174"/>
      <c r="G3761" s="175"/>
      <c r="H3761" s="175"/>
      <c r="I3761" s="334">
        <f t="shared" si="59"/>
        <v>0</v>
      </c>
      <c r="J3761" s="417"/>
      <c r="K3761" s="332">
        <f>IFERROR(SUM(C3761/'Transfers of Funds'!$F$57),0)</f>
        <v>0</v>
      </c>
      <c r="L3761" s="44"/>
      <c r="M3761" s="45" t="s">
        <v>162</v>
      </c>
    </row>
    <row r="3762" spans="2:13">
      <c r="B3762" s="308" t="str">
        <f>IF(A3762="","",VLOOKUP(A3762,'Project Budget vs Exp'!$B$9:$G$52,2,FALSE))</f>
        <v/>
      </c>
      <c r="C3762" s="176"/>
      <c r="D3762" s="172"/>
      <c r="E3762" s="173"/>
      <c r="F3762" s="174"/>
      <c r="G3762" s="175"/>
      <c r="H3762" s="175"/>
      <c r="I3762" s="334">
        <f t="shared" si="59"/>
        <v>0</v>
      </c>
      <c r="J3762" s="417"/>
      <c r="K3762" s="332">
        <f>IFERROR(SUM(C3762/'Transfers of Funds'!$F$57),0)</f>
        <v>0</v>
      </c>
      <c r="L3762" s="44"/>
      <c r="M3762" s="45" t="s">
        <v>162</v>
      </c>
    </row>
    <row r="3763" spans="2:13">
      <c r="B3763" s="308" t="str">
        <f>IF(A3763="","",VLOOKUP(A3763,'Project Budget vs Exp'!$B$9:$G$52,2,FALSE))</f>
        <v/>
      </c>
      <c r="C3763" s="176"/>
      <c r="D3763" s="172"/>
      <c r="E3763" s="173"/>
      <c r="F3763" s="174"/>
      <c r="G3763" s="175"/>
      <c r="H3763" s="175"/>
      <c r="I3763" s="334">
        <f t="shared" si="59"/>
        <v>0</v>
      </c>
      <c r="J3763" s="417"/>
      <c r="K3763" s="332">
        <f>IFERROR(SUM(C3763/'Transfers of Funds'!$F$57),0)</f>
        <v>0</v>
      </c>
      <c r="L3763" s="44"/>
      <c r="M3763" s="45" t="s">
        <v>162</v>
      </c>
    </row>
    <row r="3764" spans="2:13">
      <c r="B3764" s="308" t="str">
        <f>IF(A3764="","",VLOOKUP(A3764,'Project Budget vs Exp'!$B$9:$G$52,2,FALSE))</f>
        <v/>
      </c>
      <c r="C3764" s="176"/>
      <c r="D3764" s="172"/>
      <c r="E3764" s="173"/>
      <c r="F3764" s="174"/>
      <c r="G3764" s="175"/>
      <c r="H3764" s="175"/>
      <c r="I3764" s="334">
        <f t="shared" si="59"/>
        <v>0</v>
      </c>
      <c r="J3764" s="417"/>
      <c r="K3764" s="332">
        <f>IFERROR(SUM(C3764/'Transfers of Funds'!$F$57),0)</f>
        <v>0</v>
      </c>
      <c r="L3764" s="44"/>
      <c r="M3764" s="45" t="s">
        <v>162</v>
      </c>
    </row>
    <row r="3765" spans="2:13">
      <c r="B3765" s="308" t="str">
        <f>IF(A3765="","",VLOOKUP(A3765,'Project Budget vs Exp'!$B$9:$G$52,2,FALSE))</f>
        <v/>
      </c>
      <c r="C3765" s="176"/>
      <c r="D3765" s="172"/>
      <c r="E3765" s="173"/>
      <c r="F3765" s="174"/>
      <c r="G3765" s="175"/>
      <c r="H3765" s="175"/>
      <c r="I3765" s="334">
        <f t="shared" si="59"/>
        <v>0</v>
      </c>
      <c r="J3765" s="417"/>
      <c r="K3765" s="332">
        <f>IFERROR(SUM(C3765/'Transfers of Funds'!$F$57),0)</f>
        <v>0</v>
      </c>
      <c r="L3765" s="44"/>
      <c r="M3765" s="45" t="s">
        <v>162</v>
      </c>
    </row>
    <row r="3766" spans="2:13">
      <c r="B3766" s="308" t="str">
        <f>IF(A3766="","",VLOOKUP(A3766,'Project Budget vs Exp'!$B$9:$G$52,2,FALSE))</f>
        <v/>
      </c>
      <c r="C3766" s="176"/>
      <c r="D3766" s="172"/>
      <c r="E3766" s="173"/>
      <c r="F3766" s="174"/>
      <c r="G3766" s="175"/>
      <c r="H3766" s="175"/>
      <c r="I3766" s="334">
        <f t="shared" si="59"/>
        <v>0</v>
      </c>
      <c r="J3766" s="417"/>
      <c r="K3766" s="332">
        <f>IFERROR(SUM(C3766/'Transfers of Funds'!$F$57),0)</f>
        <v>0</v>
      </c>
      <c r="L3766" s="44"/>
      <c r="M3766" s="45" t="s">
        <v>162</v>
      </c>
    </row>
    <row r="3767" spans="2:13">
      <c r="B3767" s="308" t="str">
        <f>IF(A3767="","",VLOOKUP(A3767,'Project Budget vs Exp'!$B$9:$G$52,2,FALSE))</f>
        <v/>
      </c>
      <c r="C3767" s="176"/>
      <c r="D3767" s="172"/>
      <c r="E3767" s="173"/>
      <c r="F3767" s="174"/>
      <c r="G3767" s="175"/>
      <c r="H3767" s="175"/>
      <c r="I3767" s="334">
        <f t="shared" si="59"/>
        <v>0</v>
      </c>
      <c r="J3767" s="417"/>
      <c r="K3767" s="332">
        <f>IFERROR(SUM(C3767/'Transfers of Funds'!$F$57),0)</f>
        <v>0</v>
      </c>
      <c r="L3767" s="44"/>
      <c r="M3767" s="45" t="s">
        <v>162</v>
      </c>
    </row>
    <row r="3768" spans="2:13">
      <c r="B3768" s="308" t="str">
        <f>IF(A3768="","",VLOOKUP(A3768,'Project Budget vs Exp'!$B$9:$G$52,2,FALSE))</f>
        <v/>
      </c>
      <c r="C3768" s="176"/>
      <c r="D3768" s="172"/>
      <c r="E3768" s="173"/>
      <c r="F3768" s="174"/>
      <c r="G3768" s="175"/>
      <c r="H3768" s="175"/>
      <c r="I3768" s="334">
        <f t="shared" si="59"/>
        <v>0</v>
      </c>
      <c r="J3768" s="417"/>
      <c r="K3768" s="332">
        <f>IFERROR(SUM(C3768/'Transfers of Funds'!$F$57),0)</f>
        <v>0</v>
      </c>
      <c r="L3768" s="44"/>
      <c r="M3768" s="45" t="s">
        <v>162</v>
      </c>
    </row>
    <row r="3769" spans="2:13">
      <c r="B3769" s="308" t="str">
        <f>IF(A3769="","",VLOOKUP(A3769,'Project Budget vs Exp'!$B$9:$G$52,2,FALSE))</f>
        <v/>
      </c>
      <c r="C3769" s="176"/>
      <c r="D3769" s="172"/>
      <c r="E3769" s="173"/>
      <c r="F3769" s="174"/>
      <c r="G3769" s="175"/>
      <c r="H3769" s="175"/>
      <c r="I3769" s="334">
        <f t="shared" si="59"/>
        <v>0</v>
      </c>
      <c r="J3769" s="417"/>
      <c r="K3769" s="332">
        <f>IFERROR(SUM(C3769/'Transfers of Funds'!$F$57),0)</f>
        <v>0</v>
      </c>
      <c r="L3769" s="44"/>
      <c r="M3769" s="45" t="s">
        <v>162</v>
      </c>
    </row>
    <row r="3770" spans="2:13">
      <c r="B3770" s="308" t="str">
        <f>IF(A3770="","",VLOOKUP(A3770,'Project Budget vs Exp'!$B$9:$G$52,2,FALSE))</f>
        <v/>
      </c>
      <c r="C3770" s="176"/>
      <c r="D3770" s="172"/>
      <c r="E3770" s="173"/>
      <c r="F3770" s="174"/>
      <c r="G3770" s="175"/>
      <c r="H3770" s="175"/>
      <c r="I3770" s="334">
        <f t="shared" si="59"/>
        <v>0</v>
      </c>
      <c r="J3770" s="417"/>
      <c r="K3770" s="332">
        <f>IFERROR(SUM(C3770/'Transfers of Funds'!$F$57),0)</f>
        <v>0</v>
      </c>
      <c r="L3770" s="44"/>
      <c r="M3770" s="45" t="s">
        <v>162</v>
      </c>
    </row>
    <row r="3771" spans="2:13">
      <c r="B3771" s="308" t="str">
        <f>IF(A3771="","",VLOOKUP(A3771,'Project Budget vs Exp'!$B$9:$G$52,2,FALSE))</f>
        <v/>
      </c>
      <c r="C3771" s="176"/>
      <c r="D3771" s="172"/>
      <c r="E3771" s="173"/>
      <c r="F3771" s="174"/>
      <c r="G3771" s="175"/>
      <c r="H3771" s="175"/>
      <c r="I3771" s="334">
        <f t="shared" si="59"/>
        <v>0</v>
      </c>
      <c r="J3771" s="417"/>
      <c r="K3771" s="332">
        <f>IFERROR(SUM(C3771/'Transfers of Funds'!$F$57),0)</f>
        <v>0</v>
      </c>
      <c r="L3771" s="44"/>
      <c r="M3771" s="45" t="s">
        <v>162</v>
      </c>
    </row>
    <row r="3772" spans="2:13">
      <c r="B3772" s="308" t="str">
        <f>IF(A3772="","",VLOOKUP(A3772,'Project Budget vs Exp'!$B$9:$G$52,2,FALSE))</f>
        <v/>
      </c>
      <c r="C3772" s="176"/>
      <c r="D3772" s="172"/>
      <c r="E3772" s="173"/>
      <c r="F3772" s="174"/>
      <c r="G3772" s="175"/>
      <c r="H3772" s="175"/>
      <c r="I3772" s="334">
        <f t="shared" si="59"/>
        <v>0</v>
      </c>
      <c r="J3772" s="417"/>
      <c r="K3772" s="332">
        <f>IFERROR(SUM(C3772/'Transfers of Funds'!$F$57),0)</f>
        <v>0</v>
      </c>
      <c r="L3772" s="44"/>
      <c r="M3772" s="45" t="s">
        <v>162</v>
      </c>
    </row>
    <row r="3773" spans="2:13">
      <c r="B3773" s="308" t="str">
        <f>IF(A3773="","",VLOOKUP(A3773,'Project Budget vs Exp'!$B$9:$G$52,2,FALSE))</f>
        <v/>
      </c>
      <c r="C3773" s="176"/>
      <c r="D3773" s="172"/>
      <c r="E3773" s="173"/>
      <c r="F3773" s="174"/>
      <c r="G3773" s="175"/>
      <c r="H3773" s="175"/>
      <c r="I3773" s="334">
        <f t="shared" si="59"/>
        <v>0</v>
      </c>
      <c r="J3773" s="417"/>
      <c r="K3773" s="332">
        <f>IFERROR(SUM(C3773/'Transfers of Funds'!$F$57),0)</f>
        <v>0</v>
      </c>
      <c r="L3773" s="44"/>
      <c r="M3773" s="45" t="s">
        <v>162</v>
      </c>
    </row>
    <row r="3774" spans="2:13">
      <c r="B3774" s="308" t="str">
        <f>IF(A3774="","",VLOOKUP(A3774,'Project Budget vs Exp'!$B$9:$G$52,2,FALSE))</f>
        <v/>
      </c>
      <c r="C3774" s="176"/>
      <c r="D3774" s="172"/>
      <c r="E3774" s="173"/>
      <c r="F3774" s="174"/>
      <c r="G3774" s="175"/>
      <c r="H3774" s="175"/>
      <c r="I3774" s="334">
        <f t="shared" si="59"/>
        <v>0</v>
      </c>
      <c r="J3774" s="417"/>
      <c r="K3774" s="332">
        <f>IFERROR(SUM(C3774/'Transfers of Funds'!$F$57),0)</f>
        <v>0</v>
      </c>
      <c r="L3774" s="44"/>
      <c r="M3774" s="45" t="s">
        <v>162</v>
      </c>
    </row>
    <row r="3775" spans="2:13">
      <c r="B3775" s="308" t="str">
        <f>IF(A3775="","",VLOOKUP(A3775,'Project Budget vs Exp'!$B$9:$G$52,2,FALSE))</f>
        <v/>
      </c>
      <c r="C3775" s="176"/>
      <c r="D3775" s="172"/>
      <c r="E3775" s="173"/>
      <c r="F3775" s="174"/>
      <c r="G3775" s="175"/>
      <c r="H3775" s="175"/>
      <c r="I3775" s="334">
        <f t="shared" si="59"/>
        <v>0</v>
      </c>
      <c r="J3775" s="417"/>
      <c r="K3775" s="332">
        <f>IFERROR(SUM(C3775/'Transfers of Funds'!$F$57),0)</f>
        <v>0</v>
      </c>
      <c r="L3775" s="44"/>
      <c r="M3775" s="45" t="s">
        <v>162</v>
      </c>
    </row>
    <row r="3776" spans="2:13">
      <c r="B3776" s="308" t="str">
        <f>IF(A3776="","",VLOOKUP(A3776,'Project Budget vs Exp'!$B$9:$G$52,2,FALSE))</f>
        <v/>
      </c>
      <c r="C3776" s="176"/>
      <c r="D3776" s="172"/>
      <c r="E3776" s="173"/>
      <c r="F3776" s="174"/>
      <c r="G3776" s="175"/>
      <c r="H3776" s="175"/>
      <c r="I3776" s="334">
        <f t="shared" si="59"/>
        <v>0</v>
      </c>
      <c r="J3776" s="417"/>
      <c r="K3776" s="332">
        <f>IFERROR(SUM(C3776/'Transfers of Funds'!$F$57),0)</f>
        <v>0</v>
      </c>
      <c r="L3776" s="44"/>
      <c r="M3776" s="45" t="s">
        <v>162</v>
      </c>
    </row>
    <row r="3777" spans="2:13">
      <c r="B3777" s="308" t="str">
        <f>IF(A3777="","",VLOOKUP(A3777,'Project Budget vs Exp'!$B$9:$G$52,2,FALSE))</f>
        <v/>
      </c>
      <c r="C3777" s="176"/>
      <c r="D3777" s="172"/>
      <c r="E3777" s="173"/>
      <c r="F3777" s="174"/>
      <c r="G3777" s="175"/>
      <c r="H3777" s="175"/>
      <c r="I3777" s="334">
        <f t="shared" si="59"/>
        <v>0</v>
      </c>
      <c r="J3777" s="417"/>
      <c r="K3777" s="332">
        <f>IFERROR(SUM(C3777/'Transfers of Funds'!$F$57),0)</f>
        <v>0</v>
      </c>
      <c r="L3777" s="44"/>
      <c r="M3777" s="45" t="s">
        <v>162</v>
      </c>
    </row>
    <row r="3778" spans="2:13">
      <c r="B3778" s="308" t="str">
        <f>IF(A3778="","",VLOOKUP(A3778,'Project Budget vs Exp'!$B$9:$G$52,2,FALSE))</f>
        <v/>
      </c>
      <c r="C3778" s="176"/>
      <c r="D3778" s="172"/>
      <c r="E3778" s="173"/>
      <c r="F3778" s="174"/>
      <c r="G3778" s="175"/>
      <c r="H3778" s="175"/>
      <c r="I3778" s="334">
        <f t="shared" si="59"/>
        <v>0</v>
      </c>
      <c r="J3778" s="417"/>
      <c r="K3778" s="332">
        <f>IFERROR(SUM(C3778/'Transfers of Funds'!$F$57),0)</f>
        <v>0</v>
      </c>
      <c r="L3778" s="44"/>
      <c r="M3778" s="45" t="s">
        <v>162</v>
      </c>
    </row>
    <row r="3779" spans="2:13">
      <c r="B3779" s="308" t="str">
        <f>IF(A3779="","",VLOOKUP(A3779,'Project Budget vs Exp'!$B$9:$G$52,2,FALSE))</f>
        <v/>
      </c>
      <c r="C3779" s="176"/>
      <c r="D3779" s="172"/>
      <c r="E3779" s="173"/>
      <c r="F3779" s="174"/>
      <c r="G3779" s="175"/>
      <c r="H3779" s="175"/>
      <c r="I3779" s="334">
        <f t="shared" si="59"/>
        <v>0</v>
      </c>
      <c r="J3779" s="417"/>
      <c r="K3779" s="332">
        <f>IFERROR(SUM(C3779/'Transfers of Funds'!$F$57),0)</f>
        <v>0</v>
      </c>
      <c r="L3779" s="44"/>
      <c r="M3779" s="45" t="s">
        <v>162</v>
      </c>
    </row>
    <row r="3780" spans="2:13">
      <c r="B3780" s="308" t="str">
        <f>IF(A3780="","",VLOOKUP(A3780,'Project Budget vs Exp'!$B$9:$G$52,2,FALSE))</f>
        <v/>
      </c>
      <c r="C3780" s="176"/>
      <c r="D3780" s="172"/>
      <c r="E3780" s="173"/>
      <c r="F3780" s="174"/>
      <c r="G3780" s="175"/>
      <c r="H3780" s="175"/>
      <c r="I3780" s="334">
        <f t="shared" si="59"/>
        <v>0</v>
      </c>
      <c r="J3780" s="417"/>
      <c r="K3780" s="332">
        <f>IFERROR(SUM(C3780/'Transfers of Funds'!$F$57),0)</f>
        <v>0</v>
      </c>
      <c r="L3780" s="44"/>
      <c r="M3780" s="45" t="s">
        <v>162</v>
      </c>
    </row>
    <row r="3781" spans="2:13">
      <c r="B3781" s="308" t="str">
        <f>IF(A3781="","",VLOOKUP(A3781,'Project Budget vs Exp'!$B$9:$G$52,2,FALSE))</f>
        <v/>
      </c>
      <c r="C3781" s="176"/>
      <c r="D3781" s="172"/>
      <c r="E3781" s="173"/>
      <c r="F3781" s="174"/>
      <c r="G3781" s="175"/>
      <c r="H3781" s="175"/>
      <c r="I3781" s="334">
        <f t="shared" si="59"/>
        <v>0</v>
      </c>
      <c r="J3781" s="417"/>
      <c r="K3781" s="332">
        <f>IFERROR(SUM(C3781/'Transfers of Funds'!$F$57),0)</f>
        <v>0</v>
      </c>
      <c r="L3781" s="44"/>
      <c r="M3781" s="45" t="s">
        <v>162</v>
      </c>
    </row>
    <row r="3782" spans="2:13">
      <c r="B3782" s="308" t="str">
        <f>IF(A3782="","",VLOOKUP(A3782,'Project Budget vs Exp'!$B$9:$G$52,2,FALSE))</f>
        <v/>
      </c>
      <c r="C3782" s="176"/>
      <c r="D3782" s="172"/>
      <c r="E3782" s="173"/>
      <c r="F3782" s="174"/>
      <c r="G3782" s="175"/>
      <c r="H3782" s="175"/>
      <c r="I3782" s="334">
        <f t="shared" si="59"/>
        <v>0</v>
      </c>
      <c r="J3782" s="417"/>
      <c r="K3782" s="332">
        <f>IFERROR(SUM(C3782/'Transfers of Funds'!$F$57),0)</f>
        <v>0</v>
      </c>
      <c r="L3782" s="44"/>
      <c r="M3782" s="45" t="s">
        <v>162</v>
      </c>
    </row>
    <row r="3783" spans="2:13">
      <c r="B3783" s="308" t="str">
        <f>IF(A3783="","",VLOOKUP(A3783,'Project Budget vs Exp'!$B$9:$G$52,2,FALSE))</f>
        <v/>
      </c>
      <c r="C3783" s="176"/>
      <c r="D3783" s="172"/>
      <c r="E3783" s="173"/>
      <c r="F3783" s="174"/>
      <c r="G3783" s="175"/>
      <c r="H3783" s="175"/>
      <c r="I3783" s="334">
        <f t="shared" si="59"/>
        <v>0</v>
      </c>
      <c r="J3783" s="417"/>
      <c r="K3783" s="332">
        <f>IFERROR(SUM(C3783/'Transfers of Funds'!$F$57),0)</f>
        <v>0</v>
      </c>
      <c r="L3783" s="44"/>
      <c r="M3783" s="45" t="s">
        <v>162</v>
      </c>
    </row>
    <row r="3784" spans="2:13">
      <c r="B3784" s="308" t="str">
        <f>IF(A3784="","",VLOOKUP(A3784,'Project Budget vs Exp'!$B$9:$G$52,2,FALSE))</f>
        <v/>
      </c>
      <c r="C3784" s="176"/>
      <c r="D3784" s="172"/>
      <c r="E3784" s="173"/>
      <c r="F3784" s="174"/>
      <c r="G3784" s="175"/>
      <c r="H3784" s="175"/>
      <c r="I3784" s="334">
        <f t="shared" si="59"/>
        <v>0</v>
      </c>
      <c r="J3784" s="417"/>
      <c r="K3784" s="332">
        <f>IFERROR(SUM(C3784/'Transfers of Funds'!$F$57),0)</f>
        <v>0</v>
      </c>
      <c r="L3784" s="44"/>
      <c r="M3784" s="45" t="s">
        <v>162</v>
      </c>
    </row>
    <row r="3785" spans="2:13">
      <c r="B3785" s="308" t="str">
        <f>IF(A3785="","",VLOOKUP(A3785,'Project Budget vs Exp'!$B$9:$G$52,2,FALSE))</f>
        <v/>
      </c>
      <c r="C3785" s="176"/>
      <c r="D3785" s="172"/>
      <c r="E3785" s="173"/>
      <c r="F3785" s="174"/>
      <c r="G3785" s="175"/>
      <c r="H3785" s="175"/>
      <c r="I3785" s="334">
        <f t="shared" si="59"/>
        <v>0</v>
      </c>
      <c r="J3785" s="417"/>
      <c r="K3785" s="332">
        <f>IFERROR(SUM(C3785/'Transfers of Funds'!$F$57),0)</f>
        <v>0</v>
      </c>
      <c r="L3785" s="44"/>
      <c r="M3785" s="45" t="s">
        <v>162</v>
      </c>
    </row>
    <row r="3786" spans="2:13">
      <c r="B3786" s="308" t="str">
        <f>IF(A3786="","",VLOOKUP(A3786,'Project Budget vs Exp'!$B$9:$G$52,2,FALSE))</f>
        <v/>
      </c>
      <c r="C3786" s="176"/>
      <c r="D3786" s="172"/>
      <c r="E3786" s="173"/>
      <c r="F3786" s="174"/>
      <c r="G3786" s="175"/>
      <c r="H3786" s="175"/>
      <c r="I3786" s="334">
        <f t="shared" si="59"/>
        <v>0</v>
      </c>
      <c r="J3786" s="417"/>
      <c r="K3786" s="332">
        <f>IFERROR(SUM(C3786/'Transfers of Funds'!$F$57),0)</f>
        <v>0</v>
      </c>
      <c r="L3786" s="44"/>
      <c r="M3786" s="45" t="s">
        <v>162</v>
      </c>
    </row>
    <row r="3787" spans="2:13">
      <c r="B3787" s="308" t="str">
        <f>IF(A3787="","",VLOOKUP(A3787,'Project Budget vs Exp'!$B$9:$G$52,2,FALSE))</f>
        <v/>
      </c>
      <c r="C3787" s="176"/>
      <c r="D3787" s="172"/>
      <c r="E3787" s="173"/>
      <c r="F3787" s="174"/>
      <c r="G3787" s="175"/>
      <c r="H3787" s="175"/>
      <c r="I3787" s="334">
        <f t="shared" si="59"/>
        <v>0</v>
      </c>
      <c r="J3787" s="417"/>
      <c r="K3787" s="332">
        <f>IFERROR(SUM(C3787/'Transfers of Funds'!$F$57),0)</f>
        <v>0</v>
      </c>
      <c r="L3787" s="44"/>
      <c r="M3787" s="45" t="s">
        <v>162</v>
      </c>
    </row>
    <row r="3788" spans="2:13">
      <c r="B3788" s="308" t="str">
        <f>IF(A3788="","",VLOOKUP(A3788,'Project Budget vs Exp'!$B$9:$G$52,2,FALSE))</f>
        <v/>
      </c>
      <c r="C3788" s="176"/>
      <c r="D3788" s="172"/>
      <c r="E3788" s="173"/>
      <c r="F3788" s="174"/>
      <c r="G3788" s="175"/>
      <c r="H3788" s="175"/>
      <c r="I3788" s="334">
        <f t="shared" si="59"/>
        <v>0</v>
      </c>
      <c r="J3788" s="417"/>
      <c r="K3788" s="332">
        <f>IFERROR(SUM(C3788/'Transfers of Funds'!$F$57),0)</f>
        <v>0</v>
      </c>
      <c r="L3788" s="44"/>
      <c r="M3788" s="45" t="s">
        <v>162</v>
      </c>
    </row>
    <row r="3789" spans="2:13">
      <c r="B3789" s="308" t="str">
        <f>IF(A3789="","",VLOOKUP(A3789,'Project Budget vs Exp'!$B$9:$G$52,2,FALSE))</f>
        <v/>
      </c>
      <c r="C3789" s="176"/>
      <c r="D3789" s="172"/>
      <c r="E3789" s="173"/>
      <c r="F3789" s="174"/>
      <c r="G3789" s="175"/>
      <c r="H3789" s="175"/>
      <c r="I3789" s="334">
        <f t="shared" si="59"/>
        <v>0</v>
      </c>
      <c r="J3789" s="417"/>
      <c r="K3789" s="332">
        <f>IFERROR(SUM(C3789/'Transfers of Funds'!$F$57),0)</f>
        <v>0</v>
      </c>
      <c r="L3789" s="44"/>
      <c r="M3789" s="45" t="s">
        <v>162</v>
      </c>
    </row>
    <row r="3790" spans="2:13">
      <c r="B3790" s="308" t="str">
        <f>IF(A3790="","",VLOOKUP(A3790,'Project Budget vs Exp'!$B$9:$G$52,2,FALSE))</f>
        <v/>
      </c>
      <c r="C3790" s="176"/>
      <c r="D3790" s="172"/>
      <c r="E3790" s="173"/>
      <c r="F3790" s="174"/>
      <c r="G3790" s="175"/>
      <c r="H3790" s="175"/>
      <c r="I3790" s="334">
        <f t="shared" si="59"/>
        <v>0</v>
      </c>
      <c r="J3790" s="417"/>
      <c r="K3790" s="332">
        <f>IFERROR(SUM(C3790/'Transfers of Funds'!$F$57),0)</f>
        <v>0</v>
      </c>
      <c r="L3790" s="44"/>
      <c r="M3790" s="45" t="s">
        <v>162</v>
      </c>
    </row>
    <row r="3791" spans="2:13">
      <c r="B3791" s="308" t="str">
        <f>IF(A3791="","",VLOOKUP(A3791,'Project Budget vs Exp'!$B$9:$G$52,2,FALSE))</f>
        <v/>
      </c>
      <c r="C3791" s="176"/>
      <c r="D3791" s="172"/>
      <c r="E3791" s="173"/>
      <c r="F3791" s="174"/>
      <c r="G3791" s="175"/>
      <c r="H3791" s="175"/>
      <c r="I3791" s="334">
        <f t="shared" si="59"/>
        <v>0</v>
      </c>
      <c r="J3791" s="417"/>
      <c r="K3791" s="332">
        <f>IFERROR(SUM(C3791/'Transfers of Funds'!$F$57),0)</f>
        <v>0</v>
      </c>
      <c r="L3791" s="44"/>
      <c r="M3791" s="45" t="s">
        <v>162</v>
      </c>
    </row>
    <row r="3792" spans="2:13">
      <c r="B3792" s="308" t="str">
        <f>IF(A3792="","",VLOOKUP(A3792,'Project Budget vs Exp'!$B$9:$G$52,2,FALSE))</f>
        <v/>
      </c>
      <c r="C3792" s="176"/>
      <c r="D3792" s="172"/>
      <c r="E3792" s="173"/>
      <c r="F3792" s="174"/>
      <c r="G3792" s="175"/>
      <c r="H3792" s="175"/>
      <c r="I3792" s="334">
        <f t="shared" si="59"/>
        <v>0</v>
      </c>
      <c r="J3792" s="417"/>
      <c r="K3792" s="332">
        <f>IFERROR(SUM(C3792/'Transfers of Funds'!$F$57),0)</f>
        <v>0</v>
      </c>
      <c r="L3792" s="44"/>
      <c r="M3792" s="45" t="s">
        <v>162</v>
      </c>
    </row>
    <row r="3793" spans="2:13">
      <c r="B3793" s="308" t="str">
        <f>IF(A3793="","",VLOOKUP(A3793,'Project Budget vs Exp'!$B$9:$G$52,2,FALSE))</f>
        <v/>
      </c>
      <c r="C3793" s="176"/>
      <c r="D3793" s="172"/>
      <c r="E3793" s="173"/>
      <c r="F3793" s="174"/>
      <c r="G3793" s="175"/>
      <c r="H3793" s="175"/>
      <c r="I3793" s="334">
        <f t="shared" si="59"/>
        <v>0</v>
      </c>
      <c r="J3793" s="417"/>
      <c r="K3793" s="332">
        <f>IFERROR(SUM(C3793/'Transfers of Funds'!$F$57),0)</f>
        <v>0</v>
      </c>
      <c r="L3793" s="44"/>
      <c r="M3793" s="45" t="s">
        <v>162</v>
      </c>
    </row>
    <row r="3794" spans="2:13">
      <c r="B3794" s="308" t="str">
        <f>IF(A3794="","",VLOOKUP(A3794,'Project Budget vs Exp'!$B$9:$G$52,2,FALSE))</f>
        <v/>
      </c>
      <c r="C3794" s="176"/>
      <c r="D3794" s="172"/>
      <c r="E3794" s="173"/>
      <c r="F3794" s="174"/>
      <c r="G3794" s="175"/>
      <c r="H3794" s="175"/>
      <c r="I3794" s="334">
        <f t="shared" si="59"/>
        <v>0</v>
      </c>
      <c r="J3794" s="417"/>
      <c r="K3794" s="332">
        <f>IFERROR(SUM(C3794/'Transfers of Funds'!$F$57),0)</f>
        <v>0</v>
      </c>
      <c r="L3794" s="44"/>
      <c r="M3794" s="45" t="s">
        <v>162</v>
      </c>
    </row>
    <row r="3795" spans="2:13">
      <c r="B3795" s="308" t="str">
        <f>IF(A3795="","",VLOOKUP(A3795,'Project Budget vs Exp'!$B$9:$G$52,2,FALSE))</f>
        <v/>
      </c>
      <c r="C3795" s="176"/>
      <c r="D3795" s="172"/>
      <c r="E3795" s="173"/>
      <c r="F3795" s="174"/>
      <c r="G3795" s="175"/>
      <c r="H3795" s="175"/>
      <c r="I3795" s="334">
        <f t="shared" si="59"/>
        <v>0</v>
      </c>
      <c r="J3795" s="417"/>
      <c r="K3795" s="332">
        <f>IFERROR(SUM(C3795/'Transfers of Funds'!$F$57),0)</f>
        <v>0</v>
      </c>
      <c r="L3795" s="44"/>
      <c r="M3795" s="45" t="s">
        <v>162</v>
      </c>
    </row>
    <row r="3796" spans="2:13">
      <c r="B3796" s="308" t="str">
        <f>IF(A3796="","",VLOOKUP(A3796,'Project Budget vs Exp'!$B$9:$G$52,2,FALSE))</f>
        <v/>
      </c>
      <c r="C3796" s="176"/>
      <c r="D3796" s="172"/>
      <c r="E3796" s="173"/>
      <c r="F3796" s="174"/>
      <c r="G3796" s="175"/>
      <c r="H3796" s="175"/>
      <c r="I3796" s="334">
        <f t="shared" si="59"/>
        <v>0</v>
      </c>
      <c r="J3796" s="417"/>
      <c r="K3796" s="332">
        <f>IFERROR(SUM(C3796/'Transfers of Funds'!$F$57),0)</f>
        <v>0</v>
      </c>
      <c r="L3796" s="44"/>
      <c r="M3796" s="45" t="s">
        <v>162</v>
      </c>
    </row>
    <row r="3797" spans="2:13">
      <c r="B3797" s="308" t="str">
        <f>IF(A3797="","",VLOOKUP(A3797,'Project Budget vs Exp'!$B$9:$G$52,2,FALSE))</f>
        <v/>
      </c>
      <c r="C3797" s="176"/>
      <c r="D3797" s="172"/>
      <c r="E3797" s="173"/>
      <c r="F3797" s="174"/>
      <c r="G3797" s="175"/>
      <c r="H3797" s="175"/>
      <c r="I3797" s="334">
        <f t="shared" ref="I3797:I3860" si="60">IF(OR(F$4="EUR",F$4="USD",F$4="GBP",F$4="CAD",F$4="NZD",F$4="AUD"),K3797,C3797)</f>
        <v>0</v>
      </c>
      <c r="J3797" s="417"/>
      <c r="K3797" s="332">
        <f>IFERROR(SUM(C3797/'Transfers of Funds'!$F$57),0)</f>
        <v>0</v>
      </c>
      <c r="L3797" s="44"/>
      <c r="M3797" s="45" t="s">
        <v>162</v>
      </c>
    </row>
    <row r="3798" spans="2:13">
      <c r="B3798" s="308" t="str">
        <f>IF(A3798="","",VLOOKUP(A3798,'Project Budget vs Exp'!$B$9:$G$52,2,FALSE))</f>
        <v/>
      </c>
      <c r="C3798" s="176"/>
      <c r="D3798" s="172"/>
      <c r="E3798" s="173"/>
      <c r="F3798" s="174"/>
      <c r="G3798" s="175"/>
      <c r="H3798" s="175"/>
      <c r="I3798" s="334">
        <f t="shared" si="60"/>
        <v>0</v>
      </c>
      <c r="J3798" s="417"/>
      <c r="K3798" s="332">
        <f>IFERROR(SUM(C3798/'Transfers of Funds'!$F$57),0)</f>
        <v>0</v>
      </c>
      <c r="L3798" s="44"/>
      <c r="M3798" s="45" t="s">
        <v>162</v>
      </c>
    </row>
    <row r="3799" spans="2:13">
      <c r="B3799" s="308" t="str">
        <f>IF(A3799="","",VLOOKUP(A3799,'Project Budget vs Exp'!$B$9:$G$52,2,FALSE))</f>
        <v/>
      </c>
      <c r="C3799" s="176"/>
      <c r="D3799" s="172"/>
      <c r="E3799" s="173"/>
      <c r="F3799" s="174"/>
      <c r="G3799" s="175"/>
      <c r="H3799" s="175"/>
      <c r="I3799" s="334">
        <f t="shared" si="60"/>
        <v>0</v>
      </c>
      <c r="J3799" s="417"/>
      <c r="K3799" s="332">
        <f>IFERROR(SUM(C3799/'Transfers of Funds'!$F$57),0)</f>
        <v>0</v>
      </c>
      <c r="L3799" s="44"/>
      <c r="M3799" s="45" t="s">
        <v>162</v>
      </c>
    </row>
    <row r="3800" spans="2:13">
      <c r="B3800" s="308" t="str">
        <f>IF(A3800="","",VLOOKUP(A3800,'Project Budget vs Exp'!$B$9:$G$52,2,FALSE))</f>
        <v/>
      </c>
      <c r="C3800" s="176"/>
      <c r="D3800" s="172"/>
      <c r="E3800" s="173"/>
      <c r="F3800" s="174"/>
      <c r="G3800" s="175"/>
      <c r="H3800" s="175"/>
      <c r="I3800" s="334">
        <f t="shared" si="60"/>
        <v>0</v>
      </c>
      <c r="J3800" s="417"/>
      <c r="K3800" s="332">
        <f>IFERROR(SUM(C3800/'Transfers of Funds'!$F$57),0)</f>
        <v>0</v>
      </c>
      <c r="L3800" s="44"/>
      <c r="M3800" s="45" t="s">
        <v>162</v>
      </c>
    </row>
    <row r="3801" spans="2:13">
      <c r="B3801" s="308" t="str">
        <f>IF(A3801="","",VLOOKUP(A3801,'Project Budget vs Exp'!$B$9:$G$52,2,FALSE))</f>
        <v/>
      </c>
      <c r="C3801" s="176"/>
      <c r="D3801" s="172"/>
      <c r="E3801" s="173"/>
      <c r="F3801" s="174"/>
      <c r="G3801" s="175"/>
      <c r="H3801" s="175"/>
      <c r="I3801" s="334">
        <f t="shared" si="60"/>
        <v>0</v>
      </c>
      <c r="J3801" s="417"/>
      <c r="K3801" s="332">
        <f>IFERROR(SUM(C3801/'Transfers of Funds'!$F$57),0)</f>
        <v>0</v>
      </c>
      <c r="L3801" s="44"/>
      <c r="M3801" s="45" t="s">
        <v>162</v>
      </c>
    </row>
    <row r="3802" spans="2:13">
      <c r="B3802" s="308" t="str">
        <f>IF(A3802="","",VLOOKUP(A3802,'Project Budget vs Exp'!$B$9:$G$52,2,FALSE))</f>
        <v/>
      </c>
      <c r="C3802" s="176"/>
      <c r="D3802" s="172"/>
      <c r="E3802" s="173"/>
      <c r="F3802" s="174"/>
      <c r="G3802" s="175"/>
      <c r="H3802" s="175"/>
      <c r="I3802" s="334">
        <f t="shared" si="60"/>
        <v>0</v>
      </c>
      <c r="J3802" s="417"/>
      <c r="K3802" s="332">
        <f>IFERROR(SUM(C3802/'Transfers of Funds'!$F$57),0)</f>
        <v>0</v>
      </c>
      <c r="L3802" s="44"/>
      <c r="M3802" s="45" t="s">
        <v>162</v>
      </c>
    </row>
    <row r="3803" spans="2:13">
      <c r="B3803" s="308" t="str">
        <f>IF(A3803="","",VLOOKUP(A3803,'Project Budget vs Exp'!$B$9:$G$52,2,FALSE))</f>
        <v/>
      </c>
      <c r="C3803" s="176"/>
      <c r="D3803" s="172"/>
      <c r="E3803" s="173"/>
      <c r="F3803" s="174"/>
      <c r="G3803" s="175"/>
      <c r="H3803" s="175"/>
      <c r="I3803" s="334">
        <f t="shared" si="60"/>
        <v>0</v>
      </c>
      <c r="J3803" s="417"/>
      <c r="K3803" s="332">
        <f>IFERROR(SUM(C3803/'Transfers of Funds'!$F$57),0)</f>
        <v>0</v>
      </c>
      <c r="L3803" s="44"/>
      <c r="M3803" s="45" t="s">
        <v>162</v>
      </c>
    </row>
    <row r="3804" spans="2:13">
      <c r="B3804" s="308" t="str">
        <f>IF(A3804="","",VLOOKUP(A3804,'Project Budget vs Exp'!$B$9:$G$52,2,FALSE))</f>
        <v/>
      </c>
      <c r="C3804" s="176"/>
      <c r="D3804" s="172"/>
      <c r="E3804" s="173"/>
      <c r="F3804" s="174"/>
      <c r="G3804" s="175"/>
      <c r="H3804" s="175"/>
      <c r="I3804" s="334">
        <f t="shared" si="60"/>
        <v>0</v>
      </c>
      <c r="J3804" s="417"/>
      <c r="K3804" s="332">
        <f>IFERROR(SUM(C3804/'Transfers of Funds'!$F$57),0)</f>
        <v>0</v>
      </c>
      <c r="L3804" s="44"/>
      <c r="M3804" s="45" t="s">
        <v>162</v>
      </c>
    </row>
    <row r="3805" spans="2:13">
      <c r="B3805" s="308" t="str">
        <f>IF(A3805="","",VLOOKUP(A3805,'Project Budget vs Exp'!$B$9:$G$52,2,FALSE))</f>
        <v/>
      </c>
      <c r="C3805" s="176"/>
      <c r="D3805" s="172"/>
      <c r="E3805" s="173"/>
      <c r="F3805" s="174"/>
      <c r="G3805" s="175"/>
      <c r="H3805" s="175"/>
      <c r="I3805" s="334">
        <f t="shared" si="60"/>
        <v>0</v>
      </c>
      <c r="J3805" s="417"/>
      <c r="K3805" s="332">
        <f>IFERROR(SUM(C3805/'Transfers of Funds'!$F$57),0)</f>
        <v>0</v>
      </c>
      <c r="L3805" s="44"/>
      <c r="M3805" s="45" t="s">
        <v>162</v>
      </c>
    </row>
    <row r="3806" spans="2:13">
      <c r="B3806" s="308" t="str">
        <f>IF(A3806="","",VLOOKUP(A3806,'Project Budget vs Exp'!$B$9:$G$52,2,FALSE))</f>
        <v/>
      </c>
      <c r="C3806" s="176"/>
      <c r="D3806" s="172"/>
      <c r="E3806" s="173"/>
      <c r="F3806" s="174"/>
      <c r="G3806" s="175"/>
      <c r="H3806" s="175"/>
      <c r="I3806" s="334">
        <f t="shared" si="60"/>
        <v>0</v>
      </c>
      <c r="J3806" s="417"/>
      <c r="K3806" s="332">
        <f>IFERROR(SUM(C3806/'Transfers of Funds'!$F$57),0)</f>
        <v>0</v>
      </c>
      <c r="L3806" s="44"/>
      <c r="M3806" s="45" t="s">
        <v>162</v>
      </c>
    </row>
    <row r="3807" spans="2:13">
      <c r="B3807" s="308" t="str">
        <f>IF(A3807="","",VLOOKUP(A3807,'Project Budget vs Exp'!$B$9:$G$52,2,FALSE))</f>
        <v/>
      </c>
      <c r="C3807" s="176"/>
      <c r="D3807" s="172"/>
      <c r="E3807" s="173"/>
      <c r="F3807" s="174"/>
      <c r="G3807" s="175"/>
      <c r="H3807" s="175"/>
      <c r="I3807" s="334">
        <f t="shared" si="60"/>
        <v>0</v>
      </c>
      <c r="J3807" s="417"/>
      <c r="K3807" s="332">
        <f>IFERROR(SUM(C3807/'Transfers of Funds'!$F$57),0)</f>
        <v>0</v>
      </c>
      <c r="L3807" s="44"/>
      <c r="M3807" s="45" t="s">
        <v>162</v>
      </c>
    </row>
    <row r="3808" spans="2:13">
      <c r="B3808" s="308" t="str">
        <f>IF(A3808="","",VLOOKUP(A3808,'Project Budget vs Exp'!$B$9:$G$52,2,FALSE))</f>
        <v/>
      </c>
      <c r="C3808" s="176"/>
      <c r="D3808" s="172"/>
      <c r="E3808" s="173"/>
      <c r="F3808" s="174"/>
      <c r="G3808" s="175"/>
      <c r="H3808" s="175"/>
      <c r="I3808" s="334">
        <f t="shared" si="60"/>
        <v>0</v>
      </c>
      <c r="J3808" s="417"/>
      <c r="K3808" s="332">
        <f>IFERROR(SUM(C3808/'Transfers of Funds'!$F$57),0)</f>
        <v>0</v>
      </c>
      <c r="L3808" s="44"/>
      <c r="M3808" s="45" t="s">
        <v>162</v>
      </c>
    </row>
    <row r="3809" spans="2:13">
      <c r="B3809" s="308" t="str">
        <f>IF(A3809="","",VLOOKUP(A3809,'Project Budget vs Exp'!$B$9:$G$52,2,FALSE))</f>
        <v/>
      </c>
      <c r="C3809" s="176"/>
      <c r="D3809" s="172"/>
      <c r="E3809" s="173"/>
      <c r="F3809" s="174"/>
      <c r="G3809" s="175"/>
      <c r="H3809" s="175"/>
      <c r="I3809" s="334">
        <f t="shared" si="60"/>
        <v>0</v>
      </c>
      <c r="J3809" s="417"/>
      <c r="K3809" s="332">
        <f>IFERROR(SUM(C3809/'Transfers of Funds'!$F$57),0)</f>
        <v>0</v>
      </c>
      <c r="L3809" s="44"/>
      <c r="M3809" s="45" t="s">
        <v>162</v>
      </c>
    </row>
    <row r="3810" spans="2:13">
      <c r="B3810" s="308" t="str">
        <f>IF(A3810="","",VLOOKUP(A3810,'Project Budget vs Exp'!$B$9:$G$52,2,FALSE))</f>
        <v/>
      </c>
      <c r="C3810" s="176"/>
      <c r="D3810" s="172"/>
      <c r="E3810" s="173"/>
      <c r="F3810" s="174"/>
      <c r="G3810" s="175"/>
      <c r="H3810" s="175"/>
      <c r="I3810" s="334">
        <f t="shared" si="60"/>
        <v>0</v>
      </c>
      <c r="J3810" s="417"/>
      <c r="K3810" s="332">
        <f>IFERROR(SUM(C3810/'Transfers of Funds'!$F$57),0)</f>
        <v>0</v>
      </c>
      <c r="L3810" s="44"/>
      <c r="M3810" s="45" t="s">
        <v>162</v>
      </c>
    </row>
    <row r="3811" spans="2:13">
      <c r="B3811" s="308" t="str">
        <f>IF(A3811="","",VLOOKUP(A3811,'Project Budget vs Exp'!$B$9:$G$52,2,FALSE))</f>
        <v/>
      </c>
      <c r="C3811" s="176"/>
      <c r="D3811" s="172"/>
      <c r="E3811" s="173"/>
      <c r="F3811" s="174"/>
      <c r="G3811" s="175"/>
      <c r="H3811" s="175"/>
      <c r="I3811" s="334">
        <f t="shared" si="60"/>
        <v>0</v>
      </c>
      <c r="J3811" s="417"/>
      <c r="K3811" s="332">
        <f>IFERROR(SUM(C3811/'Transfers of Funds'!$F$57),0)</f>
        <v>0</v>
      </c>
      <c r="L3811" s="44"/>
      <c r="M3811" s="45" t="s">
        <v>162</v>
      </c>
    </row>
    <row r="3812" spans="2:13">
      <c r="B3812" s="308" t="str">
        <f>IF(A3812="","",VLOOKUP(A3812,'Project Budget vs Exp'!$B$9:$G$52,2,FALSE))</f>
        <v/>
      </c>
      <c r="C3812" s="176"/>
      <c r="D3812" s="172"/>
      <c r="E3812" s="173"/>
      <c r="F3812" s="174"/>
      <c r="G3812" s="175"/>
      <c r="H3812" s="175"/>
      <c r="I3812" s="334">
        <f t="shared" si="60"/>
        <v>0</v>
      </c>
      <c r="J3812" s="417"/>
      <c r="K3812" s="332">
        <f>IFERROR(SUM(C3812/'Transfers of Funds'!$F$57),0)</f>
        <v>0</v>
      </c>
      <c r="L3812" s="44"/>
      <c r="M3812" s="45" t="s">
        <v>162</v>
      </c>
    </row>
    <row r="3813" spans="2:13">
      <c r="B3813" s="308" t="str">
        <f>IF(A3813="","",VLOOKUP(A3813,'Project Budget vs Exp'!$B$9:$G$52,2,FALSE))</f>
        <v/>
      </c>
      <c r="C3813" s="176"/>
      <c r="D3813" s="172"/>
      <c r="E3813" s="173"/>
      <c r="F3813" s="174"/>
      <c r="G3813" s="175"/>
      <c r="H3813" s="175"/>
      <c r="I3813" s="334">
        <f t="shared" si="60"/>
        <v>0</v>
      </c>
      <c r="J3813" s="417"/>
      <c r="K3813" s="332">
        <f>IFERROR(SUM(C3813/'Transfers of Funds'!$F$57),0)</f>
        <v>0</v>
      </c>
      <c r="L3813" s="44"/>
      <c r="M3813" s="45" t="s">
        <v>162</v>
      </c>
    </row>
    <row r="3814" spans="2:13">
      <c r="B3814" s="308" t="str">
        <f>IF(A3814="","",VLOOKUP(A3814,'Project Budget vs Exp'!$B$9:$G$52,2,FALSE))</f>
        <v/>
      </c>
      <c r="C3814" s="176"/>
      <c r="D3814" s="172"/>
      <c r="E3814" s="173"/>
      <c r="F3814" s="174"/>
      <c r="G3814" s="175"/>
      <c r="H3814" s="175"/>
      <c r="I3814" s="334">
        <f t="shared" si="60"/>
        <v>0</v>
      </c>
      <c r="J3814" s="417"/>
      <c r="K3814" s="332">
        <f>IFERROR(SUM(C3814/'Transfers of Funds'!$F$57),0)</f>
        <v>0</v>
      </c>
      <c r="L3814" s="44"/>
      <c r="M3814" s="45" t="s">
        <v>162</v>
      </c>
    </row>
    <row r="3815" spans="2:13">
      <c r="B3815" s="308" t="str">
        <f>IF(A3815="","",VLOOKUP(A3815,'Project Budget vs Exp'!$B$9:$G$52,2,FALSE))</f>
        <v/>
      </c>
      <c r="C3815" s="176"/>
      <c r="D3815" s="172"/>
      <c r="E3815" s="173"/>
      <c r="F3815" s="174"/>
      <c r="G3815" s="175"/>
      <c r="H3815" s="175"/>
      <c r="I3815" s="334">
        <f t="shared" si="60"/>
        <v>0</v>
      </c>
      <c r="J3815" s="417"/>
      <c r="K3815" s="332">
        <f>IFERROR(SUM(C3815/'Transfers of Funds'!$F$57),0)</f>
        <v>0</v>
      </c>
      <c r="L3815" s="44"/>
      <c r="M3815" s="45" t="s">
        <v>162</v>
      </c>
    </row>
    <row r="3816" spans="2:13">
      <c r="B3816" s="308" t="str">
        <f>IF(A3816="","",VLOOKUP(A3816,'Project Budget vs Exp'!$B$9:$G$52,2,FALSE))</f>
        <v/>
      </c>
      <c r="C3816" s="176"/>
      <c r="D3816" s="172"/>
      <c r="E3816" s="173"/>
      <c r="F3816" s="174"/>
      <c r="G3816" s="175"/>
      <c r="H3816" s="175"/>
      <c r="I3816" s="334">
        <f t="shared" si="60"/>
        <v>0</v>
      </c>
      <c r="J3816" s="417"/>
      <c r="K3816" s="332">
        <f>IFERROR(SUM(C3816/'Transfers of Funds'!$F$57),0)</f>
        <v>0</v>
      </c>
      <c r="L3816" s="44"/>
      <c r="M3816" s="45" t="s">
        <v>162</v>
      </c>
    </row>
    <row r="3817" spans="2:13">
      <c r="B3817" s="308" t="str">
        <f>IF(A3817="","",VLOOKUP(A3817,'Project Budget vs Exp'!$B$9:$G$52,2,FALSE))</f>
        <v/>
      </c>
      <c r="C3817" s="176"/>
      <c r="D3817" s="172"/>
      <c r="E3817" s="173"/>
      <c r="F3817" s="174"/>
      <c r="G3817" s="175"/>
      <c r="H3817" s="175"/>
      <c r="I3817" s="334">
        <f t="shared" si="60"/>
        <v>0</v>
      </c>
      <c r="J3817" s="417"/>
      <c r="K3817" s="332">
        <f>IFERROR(SUM(C3817/'Transfers of Funds'!$F$57),0)</f>
        <v>0</v>
      </c>
      <c r="L3817" s="44"/>
      <c r="M3817" s="45" t="s">
        <v>162</v>
      </c>
    </row>
    <row r="3818" spans="2:13">
      <c r="B3818" s="308" t="str">
        <f>IF(A3818="","",VLOOKUP(A3818,'Project Budget vs Exp'!$B$9:$G$52,2,FALSE))</f>
        <v/>
      </c>
      <c r="C3818" s="176"/>
      <c r="D3818" s="172"/>
      <c r="E3818" s="173"/>
      <c r="F3818" s="174"/>
      <c r="G3818" s="175"/>
      <c r="H3818" s="175"/>
      <c r="I3818" s="334">
        <f t="shared" si="60"/>
        <v>0</v>
      </c>
      <c r="J3818" s="417"/>
      <c r="K3818" s="332">
        <f>IFERROR(SUM(C3818/'Transfers of Funds'!$F$57),0)</f>
        <v>0</v>
      </c>
      <c r="L3818" s="44"/>
      <c r="M3818" s="45" t="s">
        <v>162</v>
      </c>
    </row>
    <row r="3819" spans="2:13">
      <c r="B3819" s="308" t="str">
        <f>IF(A3819="","",VLOOKUP(A3819,'Project Budget vs Exp'!$B$9:$G$52,2,FALSE))</f>
        <v/>
      </c>
      <c r="C3819" s="176"/>
      <c r="D3819" s="172"/>
      <c r="E3819" s="173"/>
      <c r="F3819" s="174"/>
      <c r="G3819" s="175"/>
      <c r="H3819" s="175"/>
      <c r="I3819" s="334">
        <f t="shared" si="60"/>
        <v>0</v>
      </c>
      <c r="J3819" s="417"/>
      <c r="K3819" s="332">
        <f>IFERROR(SUM(C3819/'Transfers of Funds'!$F$57),0)</f>
        <v>0</v>
      </c>
      <c r="L3819" s="44"/>
      <c r="M3819" s="45" t="s">
        <v>162</v>
      </c>
    </row>
    <row r="3820" spans="2:13">
      <c r="B3820" s="308" t="str">
        <f>IF(A3820="","",VLOOKUP(A3820,'Project Budget vs Exp'!$B$9:$G$52,2,FALSE))</f>
        <v/>
      </c>
      <c r="C3820" s="176"/>
      <c r="D3820" s="172"/>
      <c r="E3820" s="173"/>
      <c r="F3820" s="174"/>
      <c r="G3820" s="175"/>
      <c r="H3820" s="175"/>
      <c r="I3820" s="334">
        <f t="shared" si="60"/>
        <v>0</v>
      </c>
      <c r="J3820" s="417"/>
      <c r="K3820" s="332">
        <f>IFERROR(SUM(C3820/'Transfers of Funds'!$F$57),0)</f>
        <v>0</v>
      </c>
      <c r="L3820" s="44"/>
      <c r="M3820" s="45" t="s">
        <v>162</v>
      </c>
    </row>
    <row r="3821" spans="2:13">
      <c r="B3821" s="308" t="str">
        <f>IF(A3821="","",VLOOKUP(A3821,'Project Budget vs Exp'!$B$9:$G$52,2,FALSE))</f>
        <v/>
      </c>
      <c r="C3821" s="176"/>
      <c r="D3821" s="172"/>
      <c r="E3821" s="173"/>
      <c r="F3821" s="174"/>
      <c r="G3821" s="175"/>
      <c r="H3821" s="175"/>
      <c r="I3821" s="334">
        <f t="shared" si="60"/>
        <v>0</v>
      </c>
      <c r="J3821" s="417"/>
      <c r="K3821" s="332">
        <f>IFERROR(SUM(C3821/'Transfers of Funds'!$F$57),0)</f>
        <v>0</v>
      </c>
      <c r="L3821" s="44"/>
      <c r="M3821" s="45" t="s">
        <v>162</v>
      </c>
    </row>
    <row r="3822" spans="2:13">
      <c r="B3822" s="308" t="str">
        <f>IF(A3822="","",VLOOKUP(A3822,'Project Budget vs Exp'!$B$9:$G$52,2,FALSE))</f>
        <v/>
      </c>
      <c r="C3822" s="176"/>
      <c r="D3822" s="172"/>
      <c r="E3822" s="173"/>
      <c r="F3822" s="174"/>
      <c r="G3822" s="175"/>
      <c r="H3822" s="175"/>
      <c r="I3822" s="334">
        <f t="shared" si="60"/>
        <v>0</v>
      </c>
      <c r="J3822" s="417"/>
      <c r="K3822" s="332">
        <f>IFERROR(SUM(C3822/'Transfers of Funds'!$F$57),0)</f>
        <v>0</v>
      </c>
      <c r="L3822" s="44"/>
      <c r="M3822" s="45" t="s">
        <v>162</v>
      </c>
    </row>
    <row r="3823" spans="2:13">
      <c r="B3823" s="308" t="str">
        <f>IF(A3823="","",VLOOKUP(A3823,'Project Budget vs Exp'!$B$9:$G$52,2,FALSE))</f>
        <v/>
      </c>
      <c r="C3823" s="176"/>
      <c r="D3823" s="172"/>
      <c r="E3823" s="173"/>
      <c r="F3823" s="174"/>
      <c r="G3823" s="175"/>
      <c r="H3823" s="175"/>
      <c r="I3823" s="334">
        <f t="shared" si="60"/>
        <v>0</v>
      </c>
      <c r="J3823" s="417"/>
      <c r="K3823" s="332">
        <f>IFERROR(SUM(C3823/'Transfers of Funds'!$F$57),0)</f>
        <v>0</v>
      </c>
      <c r="L3823" s="44"/>
      <c r="M3823" s="45" t="s">
        <v>162</v>
      </c>
    </row>
    <row r="3824" spans="2:13">
      <c r="B3824" s="308" t="str">
        <f>IF(A3824="","",VLOOKUP(A3824,'Project Budget vs Exp'!$B$9:$G$52,2,FALSE))</f>
        <v/>
      </c>
      <c r="C3824" s="176"/>
      <c r="D3824" s="172"/>
      <c r="E3824" s="173"/>
      <c r="F3824" s="174"/>
      <c r="G3824" s="175"/>
      <c r="H3824" s="175"/>
      <c r="I3824" s="334">
        <f t="shared" si="60"/>
        <v>0</v>
      </c>
      <c r="J3824" s="417"/>
      <c r="K3824" s="332">
        <f>IFERROR(SUM(C3824/'Transfers of Funds'!$F$57),0)</f>
        <v>0</v>
      </c>
      <c r="L3824" s="44"/>
      <c r="M3824" s="45" t="s">
        <v>162</v>
      </c>
    </row>
    <row r="3825" spans="2:13">
      <c r="B3825" s="308" t="str">
        <f>IF(A3825="","",VLOOKUP(A3825,'Project Budget vs Exp'!$B$9:$G$52,2,FALSE))</f>
        <v/>
      </c>
      <c r="C3825" s="176"/>
      <c r="D3825" s="172"/>
      <c r="E3825" s="173"/>
      <c r="F3825" s="174"/>
      <c r="G3825" s="175"/>
      <c r="H3825" s="175"/>
      <c r="I3825" s="334">
        <f t="shared" si="60"/>
        <v>0</v>
      </c>
      <c r="J3825" s="417"/>
      <c r="K3825" s="332">
        <f>IFERROR(SUM(C3825/'Transfers of Funds'!$F$57),0)</f>
        <v>0</v>
      </c>
      <c r="L3825" s="44"/>
      <c r="M3825" s="45" t="s">
        <v>162</v>
      </c>
    </row>
    <row r="3826" spans="2:13">
      <c r="B3826" s="308" t="str">
        <f>IF(A3826="","",VLOOKUP(A3826,'Project Budget vs Exp'!$B$9:$G$52,2,FALSE))</f>
        <v/>
      </c>
      <c r="C3826" s="176"/>
      <c r="D3826" s="172"/>
      <c r="E3826" s="173"/>
      <c r="F3826" s="174"/>
      <c r="G3826" s="175"/>
      <c r="H3826" s="175"/>
      <c r="I3826" s="334">
        <f t="shared" si="60"/>
        <v>0</v>
      </c>
      <c r="J3826" s="417"/>
      <c r="K3826" s="332">
        <f>IFERROR(SUM(C3826/'Transfers of Funds'!$F$57),0)</f>
        <v>0</v>
      </c>
      <c r="L3826" s="44"/>
      <c r="M3826" s="45" t="s">
        <v>162</v>
      </c>
    </row>
    <row r="3827" spans="2:13">
      <c r="B3827" s="308" t="str">
        <f>IF(A3827="","",VLOOKUP(A3827,'Project Budget vs Exp'!$B$9:$G$52,2,FALSE))</f>
        <v/>
      </c>
      <c r="C3827" s="176"/>
      <c r="D3827" s="172"/>
      <c r="E3827" s="173"/>
      <c r="F3827" s="174"/>
      <c r="G3827" s="175"/>
      <c r="H3827" s="175"/>
      <c r="I3827" s="334">
        <f t="shared" si="60"/>
        <v>0</v>
      </c>
      <c r="J3827" s="417"/>
      <c r="K3827" s="332">
        <f>IFERROR(SUM(C3827/'Transfers of Funds'!$F$57),0)</f>
        <v>0</v>
      </c>
      <c r="L3827" s="44"/>
      <c r="M3827" s="45" t="s">
        <v>162</v>
      </c>
    </row>
    <row r="3828" spans="2:13">
      <c r="B3828" s="308" t="str">
        <f>IF(A3828="","",VLOOKUP(A3828,'Project Budget vs Exp'!$B$9:$G$52,2,FALSE))</f>
        <v/>
      </c>
      <c r="C3828" s="176"/>
      <c r="D3828" s="172"/>
      <c r="E3828" s="173"/>
      <c r="F3828" s="174"/>
      <c r="G3828" s="175"/>
      <c r="H3828" s="175"/>
      <c r="I3828" s="334">
        <f t="shared" si="60"/>
        <v>0</v>
      </c>
      <c r="J3828" s="417"/>
      <c r="K3828" s="332">
        <f>IFERROR(SUM(C3828/'Transfers of Funds'!$F$57),0)</f>
        <v>0</v>
      </c>
      <c r="L3828" s="44"/>
      <c r="M3828" s="45" t="s">
        <v>162</v>
      </c>
    </row>
    <row r="3829" spans="2:13">
      <c r="B3829" s="308" t="str">
        <f>IF(A3829="","",VLOOKUP(A3829,'Project Budget vs Exp'!$B$9:$G$52,2,FALSE))</f>
        <v/>
      </c>
      <c r="C3829" s="176"/>
      <c r="D3829" s="172"/>
      <c r="E3829" s="173"/>
      <c r="F3829" s="174"/>
      <c r="G3829" s="175"/>
      <c r="H3829" s="175"/>
      <c r="I3829" s="334">
        <f t="shared" si="60"/>
        <v>0</v>
      </c>
      <c r="J3829" s="417"/>
      <c r="K3829" s="332">
        <f>IFERROR(SUM(C3829/'Transfers of Funds'!$F$57),0)</f>
        <v>0</v>
      </c>
      <c r="L3829" s="44"/>
      <c r="M3829" s="45" t="s">
        <v>162</v>
      </c>
    </row>
    <row r="3830" spans="2:13">
      <c r="B3830" s="308" t="str">
        <f>IF(A3830="","",VLOOKUP(A3830,'Project Budget vs Exp'!$B$9:$G$52,2,FALSE))</f>
        <v/>
      </c>
      <c r="C3830" s="176"/>
      <c r="D3830" s="172"/>
      <c r="E3830" s="173"/>
      <c r="F3830" s="174"/>
      <c r="G3830" s="175"/>
      <c r="H3830" s="175"/>
      <c r="I3830" s="334">
        <f t="shared" si="60"/>
        <v>0</v>
      </c>
      <c r="J3830" s="417"/>
      <c r="K3830" s="332">
        <f>IFERROR(SUM(C3830/'Transfers of Funds'!$F$57),0)</f>
        <v>0</v>
      </c>
      <c r="L3830" s="44"/>
      <c r="M3830" s="45" t="s">
        <v>162</v>
      </c>
    </row>
    <row r="3831" spans="2:13">
      <c r="B3831" s="308" t="str">
        <f>IF(A3831="","",VLOOKUP(A3831,'Project Budget vs Exp'!$B$9:$G$52,2,FALSE))</f>
        <v/>
      </c>
      <c r="C3831" s="176"/>
      <c r="D3831" s="172"/>
      <c r="E3831" s="173"/>
      <c r="F3831" s="174"/>
      <c r="G3831" s="175"/>
      <c r="H3831" s="175"/>
      <c r="I3831" s="334">
        <f t="shared" si="60"/>
        <v>0</v>
      </c>
      <c r="J3831" s="417"/>
      <c r="K3831" s="332">
        <f>IFERROR(SUM(C3831/'Transfers of Funds'!$F$57),0)</f>
        <v>0</v>
      </c>
      <c r="L3831" s="44"/>
      <c r="M3831" s="45" t="s">
        <v>162</v>
      </c>
    </row>
    <row r="3832" spans="2:13">
      <c r="B3832" s="308" t="str">
        <f>IF(A3832="","",VLOOKUP(A3832,'Project Budget vs Exp'!$B$9:$G$52,2,FALSE))</f>
        <v/>
      </c>
      <c r="C3832" s="176"/>
      <c r="D3832" s="172"/>
      <c r="E3832" s="173"/>
      <c r="F3832" s="174"/>
      <c r="G3832" s="175"/>
      <c r="H3832" s="175"/>
      <c r="I3832" s="334">
        <f t="shared" si="60"/>
        <v>0</v>
      </c>
      <c r="J3832" s="417"/>
      <c r="K3832" s="332">
        <f>IFERROR(SUM(C3832/'Transfers of Funds'!$F$57),0)</f>
        <v>0</v>
      </c>
      <c r="L3832" s="44"/>
      <c r="M3832" s="45" t="s">
        <v>162</v>
      </c>
    </row>
    <row r="3833" spans="2:13">
      <c r="B3833" s="308" t="str">
        <f>IF(A3833="","",VLOOKUP(A3833,'Project Budget vs Exp'!$B$9:$G$52,2,FALSE))</f>
        <v/>
      </c>
      <c r="C3833" s="176"/>
      <c r="D3833" s="172"/>
      <c r="E3833" s="173"/>
      <c r="F3833" s="174"/>
      <c r="G3833" s="175"/>
      <c r="H3833" s="175"/>
      <c r="I3833" s="334">
        <f t="shared" si="60"/>
        <v>0</v>
      </c>
      <c r="J3833" s="417"/>
      <c r="K3833" s="332">
        <f>IFERROR(SUM(C3833/'Transfers of Funds'!$F$57),0)</f>
        <v>0</v>
      </c>
      <c r="L3833" s="44"/>
      <c r="M3833" s="45" t="s">
        <v>162</v>
      </c>
    </row>
    <row r="3834" spans="2:13">
      <c r="B3834" s="308" t="str">
        <f>IF(A3834="","",VLOOKUP(A3834,'Project Budget vs Exp'!$B$9:$G$52,2,FALSE))</f>
        <v/>
      </c>
      <c r="C3834" s="176"/>
      <c r="D3834" s="172"/>
      <c r="E3834" s="173"/>
      <c r="F3834" s="174"/>
      <c r="G3834" s="175"/>
      <c r="H3834" s="175"/>
      <c r="I3834" s="334">
        <f t="shared" si="60"/>
        <v>0</v>
      </c>
      <c r="J3834" s="417"/>
      <c r="K3834" s="332">
        <f>IFERROR(SUM(C3834/'Transfers of Funds'!$F$57),0)</f>
        <v>0</v>
      </c>
      <c r="L3834" s="44"/>
      <c r="M3834" s="45" t="s">
        <v>162</v>
      </c>
    </row>
    <row r="3835" spans="2:13">
      <c r="B3835" s="308" t="str">
        <f>IF(A3835="","",VLOOKUP(A3835,'Project Budget vs Exp'!$B$9:$G$52,2,FALSE))</f>
        <v/>
      </c>
      <c r="C3835" s="176"/>
      <c r="D3835" s="172"/>
      <c r="E3835" s="173"/>
      <c r="F3835" s="174"/>
      <c r="G3835" s="175"/>
      <c r="H3835" s="175"/>
      <c r="I3835" s="334">
        <f t="shared" si="60"/>
        <v>0</v>
      </c>
      <c r="J3835" s="417"/>
      <c r="K3835" s="332">
        <f>IFERROR(SUM(C3835/'Transfers of Funds'!$F$57),0)</f>
        <v>0</v>
      </c>
      <c r="L3835" s="44"/>
      <c r="M3835" s="45" t="s">
        <v>162</v>
      </c>
    </row>
    <row r="3836" spans="2:13">
      <c r="B3836" s="308" t="str">
        <f>IF(A3836="","",VLOOKUP(A3836,'Project Budget vs Exp'!$B$9:$G$52,2,FALSE))</f>
        <v/>
      </c>
      <c r="C3836" s="176"/>
      <c r="D3836" s="172"/>
      <c r="E3836" s="173"/>
      <c r="F3836" s="174"/>
      <c r="G3836" s="175"/>
      <c r="H3836" s="175"/>
      <c r="I3836" s="334">
        <f t="shared" si="60"/>
        <v>0</v>
      </c>
      <c r="J3836" s="417"/>
      <c r="K3836" s="332">
        <f>IFERROR(SUM(C3836/'Transfers of Funds'!$F$57),0)</f>
        <v>0</v>
      </c>
      <c r="L3836" s="44"/>
      <c r="M3836" s="45" t="s">
        <v>162</v>
      </c>
    </row>
    <row r="3837" spans="2:13">
      <c r="B3837" s="308" t="str">
        <f>IF(A3837="","",VLOOKUP(A3837,'Project Budget vs Exp'!$B$9:$G$52,2,FALSE))</f>
        <v/>
      </c>
      <c r="C3837" s="176"/>
      <c r="D3837" s="172"/>
      <c r="E3837" s="173"/>
      <c r="F3837" s="174"/>
      <c r="G3837" s="175"/>
      <c r="H3837" s="175"/>
      <c r="I3837" s="334">
        <f t="shared" si="60"/>
        <v>0</v>
      </c>
      <c r="J3837" s="417"/>
      <c r="K3837" s="332">
        <f>IFERROR(SUM(C3837/'Transfers of Funds'!$F$57),0)</f>
        <v>0</v>
      </c>
      <c r="L3837" s="44"/>
      <c r="M3837" s="45" t="s">
        <v>162</v>
      </c>
    </row>
    <row r="3838" spans="2:13">
      <c r="B3838" s="308" t="str">
        <f>IF(A3838="","",VLOOKUP(A3838,'Project Budget vs Exp'!$B$9:$G$52,2,FALSE))</f>
        <v/>
      </c>
      <c r="C3838" s="176"/>
      <c r="D3838" s="172"/>
      <c r="E3838" s="173"/>
      <c r="F3838" s="174"/>
      <c r="G3838" s="175"/>
      <c r="H3838" s="175"/>
      <c r="I3838" s="334">
        <f t="shared" si="60"/>
        <v>0</v>
      </c>
      <c r="J3838" s="417"/>
      <c r="K3838" s="332">
        <f>IFERROR(SUM(C3838/'Transfers of Funds'!$F$57),0)</f>
        <v>0</v>
      </c>
      <c r="L3838" s="44"/>
      <c r="M3838" s="45" t="s">
        <v>162</v>
      </c>
    </row>
    <row r="3839" spans="2:13">
      <c r="B3839" s="308" t="str">
        <f>IF(A3839="","",VLOOKUP(A3839,'Project Budget vs Exp'!$B$9:$G$52,2,FALSE))</f>
        <v/>
      </c>
      <c r="C3839" s="176"/>
      <c r="D3839" s="172"/>
      <c r="E3839" s="173"/>
      <c r="F3839" s="174"/>
      <c r="G3839" s="175"/>
      <c r="H3839" s="175"/>
      <c r="I3839" s="334">
        <f t="shared" si="60"/>
        <v>0</v>
      </c>
      <c r="J3839" s="417"/>
      <c r="K3839" s="332">
        <f>IFERROR(SUM(C3839/'Transfers of Funds'!$F$57),0)</f>
        <v>0</v>
      </c>
      <c r="L3839" s="44"/>
      <c r="M3839" s="45" t="s">
        <v>162</v>
      </c>
    </row>
    <row r="3840" spans="2:13">
      <c r="B3840" s="308" t="str">
        <f>IF(A3840="","",VLOOKUP(A3840,'Project Budget vs Exp'!$B$9:$G$52,2,FALSE))</f>
        <v/>
      </c>
      <c r="C3840" s="176"/>
      <c r="D3840" s="172"/>
      <c r="E3840" s="173"/>
      <c r="F3840" s="174"/>
      <c r="G3840" s="175"/>
      <c r="H3840" s="175"/>
      <c r="I3840" s="334">
        <f t="shared" si="60"/>
        <v>0</v>
      </c>
      <c r="J3840" s="417"/>
      <c r="K3840" s="332">
        <f>IFERROR(SUM(C3840/'Transfers of Funds'!$F$57),0)</f>
        <v>0</v>
      </c>
      <c r="L3840" s="44"/>
      <c r="M3840" s="45" t="s">
        <v>162</v>
      </c>
    </row>
    <row r="3841" spans="2:13">
      <c r="B3841" s="308" t="str">
        <f>IF(A3841="","",VLOOKUP(A3841,'Project Budget vs Exp'!$B$9:$G$52,2,FALSE))</f>
        <v/>
      </c>
      <c r="C3841" s="176"/>
      <c r="D3841" s="172"/>
      <c r="E3841" s="173"/>
      <c r="F3841" s="174"/>
      <c r="G3841" s="175"/>
      <c r="H3841" s="175"/>
      <c r="I3841" s="334">
        <f t="shared" si="60"/>
        <v>0</v>
      </c>
      <c r="J3841" s="417"/>
      <c r="K3841" s="332">
        <f>IFERROR(SUM(C3841/'Transfers of Funds'!$F$57),0)</f>
        <v>0</v>
      </c>
      <c r="L3841" s="44"/>
      <c r="M3841" s="45" t="s">
        <v>162</v>
      </c>
    </row>
    <row r="3842" spans="2:13">
      <c r="B3842" s="308" t="str">
        <f>IF(A3842="","",VLOOKUP(A3842,'Project Budget vs Exp'!$B$9:$G$52,2,FALSE))</f>
        <v/>
      </c>
      <c r="C3842" s="176"/>
      <c r="D3842" s="172"/>
      <c r="E3842" s="173"/>
      <c r="F3842" s="174"/>
      <c r="G3842" s="175"/>
      <c r="H3842" s="175"/>
      <c r="I3842" s="334">
        <f t="shared" si="60"/>
        <v>0</v>
      </c>
      <c r="J3842" s="417"/>
      <c r="K3842" s="332">
        <f>IFERROR(SUM(C3842/'Transfers of Funds'!$F$57),0)</f>
        <v>0</v>
      </c>
      <c r="L3842" s="44"/>
      <c r="M3842" s="45" t="s">
        <v>162</v>
      </c>
    </row>
    <row r="3843" spans="2:13">
      <c r="B3843" s="308" t="str">
        <f>IF(A3843="","",VLOOKUP(A3843,'Project Budget vs Exp'!$B$9:$G$52,2,FALSE))</f>
        <v/>
      </c>
      <c r="C3843" s="176"/>
      <c r="D3843" s="172"/>
      <c r="E3843" s="173"/>
      <c r="F3843" s="174"/>
      <c r="G3843" s="175"/>
      <c r="H3843" s="175"/>
      <c r="I3843" s="334">
        <f t="shared" si="60"/>
        <v>0</v>
      </c>
      <c r="J3843" s="417"/>
      <c r="K3843" s="332">
        <f>IFERROR(SUM(C3843/'Transfers of Funds'!$F$57),0)</f>
        <v>0</v>
      </c>
      <c r="L3843" s="44"/>
      <c r="M3843" s="45" t="s">
        <v>162</v>
      </c>
    </row>
    <row r="3844" spans="2:13">
      <c r="B3844" s="308" t="str">
        <f>IF(A3844="","",VLOOKUP(A3844,'Project Budget vs Exp'!$B$9:$G$52,2,FALSE))</f>
        <v/>
      </c>
      <c r="C3844" s="176"/>
      <c r="D3844" s="172"/>
      <c r="E3844" s="173"/>
      <c r="F3844" s="174"/>
      <c r="G3844" s="175"/>
      <c r="H3844" s="175"/>
      <c r="I3844" s="334">
        <f t="shared" si="60"/>
        <v>0</v>
      </c>
      <c r="J3844" s="417"/>
      <c r="K3844" s="332">
        <f>IFERROR(SUM(C3844/'Transfers of Funds'!$F$57),0)</f>
        <v>0</v>
      </c>
      <c r="L3844" s="44"/>
      <c r="M3844" s="45" t="s">
        <v>162</v>
      </c>
    </row>
    <row r="3845" spans="2:13">
      <c r="B3845" s="308" t="str">
        <f>IF(A3845="","",VLOOKUP(A3845,'Project Budget vs Exp'!$B$9:$G$52,2,FALSE))</f>
        <v/>
      </c>
      <c r="C3845" s="176"/>
      <c r="D3845" s="172"/>
      <c r="E3845" s="173"/>
      <c r="F3845" s="174"/>
      <c r="G3845" s="175"/>
      <c r="H3845" s="175"/>
      <c r="I3845" s="334">
        <f t="shared" si="60"/>
        <v>0</v>
      </c>
      <c r="J3845" s="417"/>
      <c r="K3845" s="332">
        <f>IFERROR(SUM(C3845/'Transfers of Funds'!$F$57),0)</f>
        <v>0</v>
      </c>
      <c r="L3845" s="44"/>
      <c r="M3845" s="45" t="s">
        <v>162</v>
      </c>
    </row>
    <row r="3846" spans="2:13">
      <c r="B3846" s="308" t="str">
        <f>IF(A3846="","",VLOOKUP(A3846,'Project Budget vs Exp'!$B$9:$G$52,2,FALSE))</f>
        <v/>
      </c>
      <c r="C3846" s="176"/>
      <c r="D3846" s="172"/>
      <c r="E3846" s="173"/>
      <c r="F3846" s="174"/>
      <c r="G3846" s="175"/>
      <c r="H3846" s="175"/>
      <c r="I3846" s="334">
        <f t="shared" si="60"/>
        <v>0</v>
      </c>
      <c r="J3846" s="417"/>
      <c r="K3846" s="332">
        <f>IFERROR(SUM(C3846/'Transfers of Funds'!$F$57),0)</f>
        <v>0</v>
      </c>
      <c r="L3846" s="44"/>
      <c r="M3846" s="45" t="s">
        <v>162</v>
      </c>
    </row>
    <row r="3847" spans="2:13">
      <c r="B3847" s="308" t="str">
        <f>IF(A3847="","",VLOOKUP(A3847,'Project Budget vs Exp'!$B$9:$G$52,2,FALSE))</f>
        <v/>
      </c>
      <c r="C3847" s="176"/>
      <c r="D3847" s="172"/>
      <c r="E3847" s="173"/>
      <c r="F3847" s="174"/>
      <c r="G3847" s="175"/>
      <c r="H3847" s="175"/>
      <c r="I3847" s="334">
        <f t="shared" si="60"/>
        <v>0</v>
      </c>
      <c r="J3847" s="417"/>
      <c r="K3847" s="332">
        <f>IFERROR(SUM(C3847/'Transfers of Funds'!$F$57),0)</f>
        <v>0</v>
      </c>
      <c r="L3847" s="44"/>
      <c r="M3847" s="45" t="s">
        <v>162</v>
      </c>
    </row>
    <row r="3848" spans="2:13">
      <c r="B3848" s="308" t="str">
        <f>IF(A3848="","",VLOOKUP(A3848,'Project Budget vs Exp'!$B$9:$G$52,2,FALSE))</f>
        <v/>
      </c>
      <c r="C3848" s="176"/>
      <c r="D3848" s="172"/>
      <c r="E3848" s="173"/>
      <c r="F3848" s="174"/>
      <c r="G3848" s="175"/>
      <c r="H3848" s="175"/>
      <c r="I3848" s="334">
        <f t="shared" si="60"/>
        <v>0</v>
      </c>
      <c r="J3848" s="417"/>
      <c r="K3848" s="332">
        <f>IFERROR(SUM(C3848/'Transfers of Funds'!$F$57),0)</f>
        <v>0</v>
      </c>
      <c r="L3848" s="44"/>
      <c r="M3848" s="45" t="s">
        <v>162</v>
      </c>
    </row>
    <row r="3849" spans="2:13">
      <c r="B3849" s="308" t="str">
        <f>IF(A3849="","",VLOOKUP(A3849,'Project Budget vs Exp'!$B$9:$G$52,2,FALSE))</f>
        <v/>
      </c>
      <c r="C3849" s="176"/>
      <c r="D3849" s="172"/>
      <c r="E3849" s="173"/>
      <c r="F3849" s="174"/>
      <c r="G3849" s="175"/>
      <c r="H3849" s="175"/>
      <c r="I3849" s="334">
        <f t="shared" si="60"/>
        <v>0</v>
      </c>
      <c r="J3849" s="417"/>
      <c r="K3849" s="332">
        <f>IFERROR(SUM(C3849/'Transfers of Funds'!$F$57),0)</f>
        <v>0</v>
      </c>
      <c r="L3849" s="44"/>
      <c r="M3849" s="45" t="s">
        <v>162</v>
      </c>
    </row>
    <row r="3850" spans="2:13">
      <c r="B3850" s="308" t="str">
        <f>IF(A3850="","",VLOOKUP(A3850,'Project Budget vs Exp'!$B$9:$G$52,2,FALSE))</f>
        <v/>
      </c>
      <c r="C3850" s="176"/>
      <c r="D3850" s="172"/>
      <c r="E3850" s="173"/>
      <c r="F3850" s="174"/>
      <c r="G3850" s="175"/>
      <c r="H3850" s="175"/>
      <c r="I3850" s="334">
        <f t="shared" si="60"/>
        <v>0</v>
      </c>
      <c r="J3850" s="417"/>
      <c r="K3850" s="332">
        <f>IFERROR(SUM(C3850/'Transfers of Funds'!$F$57),0)</f>
        <v>0</v>
      </c>
      <c r="L3850" s="44"/>
      <c r="M3850" s="45" t="s">
        <v>162</v>
      </c>
    </row>
    <row r="3851" spans="2:13">
      <c r="B3851" s="308" t="str">
        <f>IF(A3851="","",VLOOKUP(A3851,'Project Budget vs Exp'!$B$9:$G$52,2,FALSE))</f>
        <v/>
      </c>
      <c r="C3851" s="176"/>
      <c r="D3851" s="172"/>
      <c r="E3851" s="173"/>
      <c r="F3851" s="174"/>
      <c r="G3851" s="175"/>
      <c r="H3851" s="175"/>
      <c r="I3851" s="334">
        <f t="shared" si="60"/>
        <v>0</v>
      </c>
      <c r="J3851" s="417"/>
      <c r="K3851" s="332">
        <f>IFERROR(SUM(C3851/'Transfers of Funds'!$F$57),0)</f>
        <v>0</v>
      </c>
      <c r="L3851" s="44"/>
      <c r="M3851" s="45" t="s">
        <v>162</v>
      </c>
    </row>
    <row r="3852" spans="2:13">
      <c r="B3852" s="308" t="str">
        <f>IF(A3852="","",VLOOKUP(A3852,'Project Budget vs Exp'!$B$9:$G$52,2,FALSE))</f>
        <v/>
      </c>
      <c r="C3852" s="176"/>
      <c r="D3852" s="172"/>
      <c r="E3852" s="173"/>
      <c r="F3852" s="174"/>
      <c r="G3852" s="175"/>
      <c r="H3852" s="175"/>
      <c r="I3852" s="334">
        <f t="shared" si="60"/>
        <v>0</v>
      </c>
      <c r="J3852" s="417"/>
      <c r="K3852" s="332">
        <f>IFERROR(SUM(C3852/'Transfers of Funds'!$F$57),0)</f>
        <v>0</v>
      </c>
      <c r="L3852" s="44"/>
      <c r="M3852" s="45" t="s">
        <v>162</v>
      </c>
    </row>
    <row r="3853" spans="2:13">
      <c r="B3853" s="308" t="str">
        <f>IF(A3853="","",VLOOKUP(A3853,'Project Budget vs Exp'!$B$9:$G$52,2,FALSE))</f>
        <v/>
      </c>
      <c r="C3853" s="176"/>
      <c r="D3853" s="172"/>
      <c r="E3853" s="173"/>
      <c r="F3853" s="174"/>
      <c r="G3853" s="175"/>
      <c r="H3853" s="175"/>
      <c r="I3853" s="334">
        <f t="shared" si="60"/>
        <v>0</v>
      </c>
      <c r="J3853" s="417"/>
      <c r="K3853" s="332">
        <f>IFERROR(SUM(C3853/'Transfers of Funds'!$F$57),0)</f>
        <v>0</v>
      </c>
      <c r="L3853" s="44"/>
      <c r="M3853" s="45" t="s">
        <v>162</v>
      </c>
    </row>
    <row r="3854" spans="2:13">
      <c r="B3854" s="308" t="str">
        <f>IF(A3854="","",VLOOKUP(A3854,'Project Budget vs Exp'!$B$9:$G$52,2,FALSE))</f>
        <v/>
      </c>
      <c r="C3854" s="176"/>
      <c r="D3854" s="172"/>
      <c r="E3854" s="173"/>
      <c r="F3854" s="174"/>
      <c r="G3854" s="175"/>
      <c r="H3854" s="175"/>
      <c r="I3854" s="334">
        <f t="shared" si="60"/>
        <v>0</v>
      </c>
      <c r="J3854" s="417"/>
      <c r="K3854" s="332">
        <f>IFERROR(SUM(C3854/'Transfers of Funds'!$F$57),0)</f>
        <v>0</v>
      </c>
      <c r="L3854" s="44"/>
      <c r="M3854" s="45" t="s">
        <v>162</v>
      </c>
    </row>
    <row r="3855" spans="2:13">
      <c r="B3855" s="308" t="str">
        <f>IF(A3855="","",VLOOKUP(A3855,'Project Budget vs Exp'!$B$9:$G$52,2,FALSE))</f>
        <v/>
      </c>
      <c r="C3855" s="176"/>
      <c r="D3855" s="172"/>
      <c r="E3855" s="173"/>
      <c r="F3855" s="174"/>
      <c r="G3855" s="175"/>
      <c r="H3855" s="175"/>
      <c r="I3855" s="334">
        <f t="shared" si="60"/>
        <v>0</v>
      </c>
      <c r="J3855" s="417"/>
      <c r="K3855" s="332">
        <f>IFERROR(SUM(C3855/'Transfers of Funds'!$F$57),0)</f>
        <v>0</v>
      </c>
      <c r="L3855" s="44"/>
      <c r="M3855" s="45" t="s">
        <v>162</v>
      </c>
    </row>
    <row r="3856" spans="2:13">
      <c r="B3856" s="308" t="str">
        <f>IF(A3856="","",VLOOKUP(A3856,'Project Budget vs Exp'!$B$9:$G$52,2,FALSE))</f>
        <v/>
      </c>
      <c r="C3856" s="176"/>
      <c r="D3856" s="172"/>
      <c r="E3856" s="173"/>
      <c r="F3856" s="174"/>
      <c r="G3856" s="175"/>
      <c r="H3856" s="175"/>
      <c r="I3856" s="334">
        <f t="shared" si="60"/>
        <v>0</v>
      </c>
      <c r="J3856" s="417"/>
      <c r="K3856" s="332">
        <f>IFERROR(SUM(C3856/'Transfers of Funds'!$F$57),0)</f>
        <v>0</v>
      </c>
      <c r="L3856" s="44"/>
      <c r="M3856" s="45" t="s">
        <v>162</v>
      </c>
    </row>
    <row r="3857" spans="2:13">
      <c r="B3857" s="308" t="str">
        <f>IF(A3857="","",VLOOKUP(A3857,'Project Budget vs Exp'!$B$9:$G$52,2,FALSE))</f>
        <v/>
      </c>
      <c r="C3857" s="176"/>
      <c r="D3857" s="172"/>
      <c r="E3857" s="173"/>
      <c r="F3857" s="174"/>
      <c r="G3857" s="175"/>
      <c r="H3857" s="175"/>
      <c r="I3857" s="334">
        <f t="shared" si="60"/>
        <v>0</v>
      </c>
      <c r="J3857" s="417"/>
      <c r="K3857" s="332">
        <f>IFERROR(SUM(C3857/'Transfers of Funds'!$F$57),0)</f>
        <v>0</v>
      </c>
      <c r="L3857" s="44"/>
      <c r="M3857" s="45" t="s">
        <v>162</v>
      </c>
    </row>
    <row r="3858" spans="2:13">
      <c r="B3858" s="308" t="str">
        <f>IF(A3858="","",VLOOKUP(A3858,'Project Budget vs Exp'!$B$9:$G$52,2,FALSE))</f>
        <v/>
      </c>
      <c r="C3858" s="176"/>
      <c r="D3858" s="172"/>
      <c r="E3858" s="173"/>
      <c r="F3858" s="174"/>
      <c r="G3858" s="175"/>
      <c r="H3858" s="175"/>
      <c r="I3858" s="334">
        <f t="shared" si="60"/>
        <v>0</v>
      </c>
      <c r="J3858" s="417"/>
      <c r="K3858" s="332">
        <f>IFERROR(SUM(C3858/'Transfers of Funds'!$F$57),0)</f>
        <v>0</v>
      </c>
      <c r="L3858" s="44"/>
      <c r="M3858" s="45" t="s">
        <v>162</v>
      </c>
    </row>
    <row r="3859" spans="2:13">
      <c r="B3859" s="308" t="str">
        <f>IF(A3859="","",VLOOKUP(A3859,'Project Budget vs Exp'!$B$9:$G$52,2,FALSE))</f>
        <v/>
      </c>
      <c r="C3859" s="176"/>
      <c r="D3859" s="172"/>
      <c r="E3859" s="173"/>
      <c r="F3859" s="174"/>
      <c r="G3859" s="175"/>
      <c r="H3859" s="175"/>
      <c r="I3859" s="334">
        <f t="shared" si="60"/>
        <v>0</v>
      </c>
      <c r="J3859" s="417"/>
      <c r="K3859" s="332">
        <f>IFERROR(SUM(C3859/'Transfers of Funds'!$F$57),0)</f>
        <v>0</v>
      </c>
      <c r="L3859" s="44"/>
      <c r="M3859" s="45" t="s">
        <v>162</v>
      </c>
    </row>
    <row r="3860" spans="2:13">
      <c r="B3860" s="308" t="str">
        <f>IF(A3860="","",VLOOKUP(A3860,'Project Budget vs Exp'!$B$9:$G$52,2,FALSE))</f>
        <v/>
      </c>
      <c r="C3860" s="176"/>
      <c r="D3860" s="172"/>
      <c r="E3860" s="173"/>
      <c r="F3860" s="174"/>
      <c r="G3860" s="175"/>
      <c r="H3860" s="175"/>
      <c r="I3860" s="334">
        <f t="shared" si="60"/>
        <v>0</v>
      </c>
      <c r="J3860" s="417"/>
      <c r="K3860" s="332">
        <f>IFERROR(SUM(C3860/'Transfers of Funds'!$F$57),0)</f>
        <v>0</v>
      </c>
      <c r="L3860" s="44"/>
      <c r="M3860" s="45" t="s">
        <v>162</v>
      </c>
    </row>
    <row r="3861" spans="2:13">
      <c r="B3861" s="308" t="str">
        <f>IF(A3861="","",VLOOKUP(A3861,'Project Budget vs Exp'!$B$9:$G$52,2,FALSE))</f>
        <v/>
      </c>
      <c r="C3861" s="176"/>
      <c r="D3861" s="172"/>
      <c r="E3861" s="173"/>
      <c r="F3861" s="174"/>
      <c r="G3861" s="175"/>
      <c r="H3861" s="175"/>
      <c r="I3861" s="334">
        <f t="shared" ref="I3861:I3924" si="61">IF(OR(F$4="EUR",F$4="USD",F$4="GBP",F$4="CAD",F$4="NZD",F$4="AUD"),K3861,C3861)</f>
        <v>0</v>
      </c>
      <c r="J3861" s="417"/>
      <c r="K3861" s="332">
        <f>IFERROR(SUM(C3861/'Transfers of Funds'!$F$57),0)</f>
        <v>0</v>
      </c>
      <c r="L3861" s="44"/>
      <c r="M3861" s="45" t="s">
        <v>162</v>
      </c>
    </row>
    <row r="3862" spans="2:13">
      <c r="B3862" s="308" t="str">
        <f>IF(A3862="","",VLOOKUP(A3862,'Project Budget vs Exp'!$B$9:$G$52,2,FALSE))</f>
        <v/>
      </c>
      <c r="C3862" s="176"/>
      <c r="D3862" s="172"/>
      <c r="E3862" s="173"/>
      <c r="F3862" s="174"/>
      <c r="G3862" s="175"/>
      <c r="H3862" s="175"/>
      <c r="I3862" s="334">
        <f t="shared" si="61"/>
        <v>0</v>
      </c>
      <c r="J3862" s="417"/>
      <c r="K3862" s="332">
        <f>IFERROR(SUM(C3862/'Transfers of Funds'!$F$57),0)</f>
        <v>0</v>
      </c>
      <c r="L3862" s="44"/>
      <c r="M3862" s="45" t="s">
        <v>162</v>
      </c>
    </row>
    <row r="3863" spans="2:13">
      <c r="B3863" s="308" t="str">
        <f>IF(A3863="","",VLOOKUP(A3863,'Project Budget vs Exp'!$B$9:$G$52,2,FALSE))</f>
        <v/>
      </c>
      <c r="C3863" s="176"/>
      <c r="D3863" s="172"/>
      <c r="E3863" s="173"/>
      <c r="F3863" s="174"/>
      <c r="G3863" s="175"/>
      <c r="H3863" s="175"/>
      <c r="I3863" s="334">
        <f t="shared" si="61"/>
        <v>0</v>
      </c>
      <c r="J3863" s="417"/>
      <c r="K3863" s="332">
        <f>IFERROR(SUM(C3863/'Transfers of Funds'!$F$57),0)</f>
        <v>0</v>
      </c>
      <c r="L3863" s="44"/>
      <c r="M3863" s="45" t="s">
        <v>162</v>
      </c>
    </row>
    <row r="3864" spans="2:13">
      <c r="B3864" s="308" t="str">
        <f>IF(A3864="","",VLOOKUP(A3864,'Project Budget vs Exp'!$B$9:$G$52,2,FALSE))</f>
        <v/>
      </c>
      <c r="C3864" s="176"/>
      <c r="D3864" s="172"/>
      <c r="E3864" s="173"/>
      <c r="F3864" s="174"/>
      <c r="G3864" s="175"/>
      <c r="H3864" s="175"/>
      <c r="I3864" s="334">
        <f t="shared" si="61"/>
        <v>0</v>
      </c>
      <c r="J3864" s="417"/>
      <c r="K3864" s="332">
        <f>IFERROR(SUM(C3864/'Transfers of Funds'!$F$57),0)</f>
        <v>0</v>
      </c>
      <c r="L3864" s="44"/>
      <c r="M3864" s="45" t="s">
        <v>162</v>
      </c>
    </row>
    <row r="3865" spans="2:13">
      <c r="B3865" s="308" t="str">
        <f>IF(A3865="","",VLOOKUP(A3865,'Project Budget vs Exp'!$B$9:$G$52,2,FALSE))</f>
        <v/>
      </c>
      <c r="C3865" s="176"/>
      <c r="D3865" s="172"/>
      <c r="E3865" s="173"/>
      <c r="F3865" s="174"/>
      <c r="G3865" s="175"/>
      <c r="H3865" s="175"/>
      <c r="I3865" s="334">
        <f t="shared" si="61"/>
        <v>0</v>
      </c>
      <c r="J3865" s="417"/>
      <c r="K3865" s="332">
        <f>IFERROR(SUM(C3865/'Transfers of Funds'!$F$57),0)</f>
        <v>0</v>
      </c>
      <c r="L3865" s="44"/>
      <c r="M3865" s="45" t="s">
        <v>162</v>
      </c>
    </row>
    <row r="3866" spans="2:13">
      <c r="B3866" s="308" t="str">
        <f>IF(A3866="","",VLOOKUP(A3866,'Project Budget vs Exp'!$B$9:$G$52,2,FALSE))</f>
        <v/>
      </c>
      <c r="C3866" s="176"/>
      <c r="D3866" s="172"/>
      <c r="E3866" s="173"/>
      <c r="F3866" s="174"/>
      <c r="G3866" s="175"/>
      <c r="H3866" s="175"/>
      <c r="I3866" s="334">
        <f t="shared" si="61"/>
        <v>0</v>
      </c>
      <c r="J3866" s="417"/>
      <c r="K3866" s="332">
        <f>IFERROR(SUM(C3866/'Transfers of Funds'!$F$57),0)</f>
        <v>0</v>
      </c>
      <c r="L3866" s="44"/>
      <c r="M3866" s="45" t="s">
        <v>162</v>
      </c>
    </row>
    <row r="3867" spans="2:13">
      <c r="B3867" s="308" t="str">
        <f>IF(A3867="","",VLOOKUP(A3867,'Project Budget vs Exp'!$B$9:$G$52,2,FALSE))</f>
        <v/>
      </c>
      <c r="C3867" s="176"/>
      <c r="D3867" s="172"/>
      <c r="E3867" s="173"/>
      <c r="F3867" s="174"/>
      <c r="G3867" s="175"/>
      <c r="H3867" s="175"/>
      <c r="I3867" s="334">
        <f t="shared" si="61"/>
        <v>0</v>
      </c>
      <c r="J3867" s="417"/>
      <c r="K3867" s="332">
        <f>IFERROR(SUM(C3867/'Transfers of Funds'!$F$57),0)</f>
        <v>0</v>
      </c>
      <c r="L3867" s="44"/>
      <c r="M3867" s="45" t="s">
        <v>162</v>
      </c>
    </row>
    <row r="3868" spans="2:13">
      <c r="B3868" s="308" t="str">
        <f>IF(A3868="","",VLOOKUP(A3868,'Project Budget vs Exp'!$B$9:$G$52,2,FALSE))</f>
        <v/>
      </c>
      <c r="C3868" s="176"/>
      <c r="D3868" s="172"/>
      <c r="E3868" s="173"/>
      <c r="F3868" s="174"/>
      <c r="G3868" s="175"/>
      <c r="H3868" s="175"/>
      <c r="I3868" s="334">
        <f t="shared" si="61"/>
        <v>0</v>
      </c>
      <c r="J3868" s="417"/>
      <c r="K3868" s="332">
        <f>IFERROR(SUM(C3868/'Transfers of Funds'!$F$57),0)</f>
        <v>0</v>
      </c>
      <c r="L3868" s="44"/>
      <c r="M3868" s="45" t="s">
        <v>162</v>
      </c>
    </row>
    <row r="3869" spans="2:13">
      <c r="B3869" s="308" t="str">
        <f>IF(A3869="","",VLOOKUP(A3869,'Project Budget vs Exp'!$B$9:$G$52,2,FALSE))</f>
        <v/>
      </c>
      <c r="C3869" s="176"/>
      <c r="D3869" s="172"/>
      <c r="E3869" s="173"/>
      <c r="F3869" s="174"/>
      <c r="G3869" s="175"/>
      <c r="H3869" s="175"/>
      <c r="I3869" s="334">
        <f t="shared" si="61"/>
        <v>0</v>
      </c>
      <c r="J3869" s="417"/>
      <c r="K3869" s="332">
        <f>IFERROR(SUM(C3869/'Transfers of Funds'!$F$57),0)</f>
        <v>0</v>
      </c>
      <c r="L3869" s="44"/>
      <c r="M3869" s="45" t="s">
        <v>162</v>
      </c>
    </row>
    <row r="3870" spans="2:13">
      <c r="B3870" s="308" t="str">
        <f>IF(A3870="","",VLOOKUP(A3870,'Project Budget vs Exp'!$B$9:$G$52,2,FALSE))</f>
        <v/>
      </c>
      <c r="C3870" s="176"/>
      <c r="D3870" s="172"/>
      <c r="E3870" s="173"/>
      <c r="F3870" s="174"/>
      <c r="G3870" s="175"/>
      <c r="H3870" s="175"/>
      <c r="I3870" s="334">
        <f t="shared" si="61"/>
        <v>0</v>
      </c>
      <c r="J3870" s="417"/>
      <c r="K3870" s="332">
        <f>IFERROR(SUM(C3870/'Transfers of Funds'!$F$57),0)</f>
        <v>0</v>
      </c>
      <c r="L3870" s="44"/>
      <c r="M3870" s="45" t="s">
        <v>162</v>
      </c>
    </row>
    <row r="3871" spans="2:13">
      <c r="B3871" s="308" t="str">
        <f>IF(A3871="","",VLOOKUP(A3871,'Project Budget vs Exp'!$B$9:$G$52,2,FALSE))</f>
        <v/>
      </c>
      <c r="C3871" s="176"/>
      <c r="D3871" s="172"/>
      <c r="E3871" s="173"/>
      <c r="F3871" s="174"/>
      <c r="G3871" s="175"/>
      <c r="H3871" s="175"/>
      <c r="I3871" s="334">
        <f t="shared" si="61"/>
        <v>0</v>
      </c>
      <c r="J3871" s="417"/>
      <c r="K3871" s="332">
        <f>IFERROR(SUM(C3871/'Transfers of Funds'!$F$57),0)</f>
        <v>0</v>
      </c>
      <c r="L3871" s="44"/>
      <c r="M3871" s="45" t="s">
        <v>162</v>
      </c>
    </row>
    <row r="3872" spans="2:13">
      <c r="B3872" s="308" t="str">
        <f>IF(A3872="","",VLOOKUP(A3872,'Project Budget vs Exp'!$B$9:$G$52,2,FALSE))</f>
        <v/>
      </c>
      <c r="C3872" s="176"/>
      <c r="D3872" s="172"/>
      <c r="E3872" s="173"/>
      <c r="F3872" s="174"/>
      <c r="G3872" s="175"/>
      <c r="H3872" s="175"/>
      <c r="I3872" s="334">
        <f t="shared" si="61"/>
        <v>0</v>
      </c>
      <c r="J3872" s="417"/>
      <c r="K3872" s="332">
        <f>IFERROR(SUM(C3872/'Transfers of Funds'!$F$57),0)</f>
        <v>0</v>
      </c>
      <c r="L3872" s="44"/>
      <c r="M3872" s="45" t="s">
        <v>162</v>
      </c>
    </row>
    <row r="3873" spans="2:13">
      <c r="B3873" s="308" t="str">
        <f>IF(A3873="","",VLOOKUP(A3873,'Project Budget vs Exp'!$B$9:$G$52,2,FALSE))</f>
        <v/>
      </c>
      <c r="C3873" s="176"/>
      <c r="D3873" s="172"/>
      <c r="E3873" s="173"/>
      <c r="F3873" s="174"/>
      <c r="G3873" s="175"/>
      <c r="H3873" s="175"/>
      <c r="I3873" s="334">
        <f t="shared" si="61"/>
        <v>0</v>
      </c>
      <c r="J3873" s="417"/>
      <c r="K3873" s="332">
        <f>IFERROR(SUM(C3873/'Transfers of Funds'!$F$57),0)</f>
        <v>0</v>
      </c>
      <c r="L3873" s="44"/>
      <c r="M3873" s="45" t="s">
        <v>162</v>
      </c>
    </row>
    <row r="3874" spans="2:13">
      <c r="B3874" s="308" t="str">
        <f>IF(A3874="","",VLOOKUP(A3874,'Project Budget vs Exp'!$B$9:$G$52,2,FALSE))</f>
        <v/>
      </c>
      <c r="C3874" s="176"/>
      <c r="D3874" s="172"/>
      <c r="E3874" s="173"/>
      <c r="F3874" s="174"/>
      <c r="G3874" s="175"/>
      <c r="H3874" s="175"/>
      <c r="I3874" s="334">
        <f t="shared" si="61"/>
        <v>0</v>
      </c>
      <c r="J3874" s="417"/>
      <c r="K3874" s="332">
        <f>IFERROR(SUM(C3874/'Transfers of Funds'!$F$57),0)</f>
        <v>0</v>
      </c>
      <c r="L3874" s="44"/>
      <c r="M3874" s="45" t="s">
        <v>162</v>
      </c>
    </row>
    <row r="3875" spans="2:13">
      <c r="B3875" s="308" t="str">
        <f>IF(A3875="","",VLOOKUP(A3875,'Project Budget vs Exp'!$B$9:$G$52,2,FALSE))</f>
        <v/>
      </c>
      <c r="C3875" s="176"/>
      <c r="D3875" s="172"/>
      <c r="E3875" s="173"/>
      <c r="F3875" s="174"/>
      <c r="G3875" s="175"/>
      <c r="H3875" s="175"/>
      <c r="I3875" s="334">
        <f t="shared" si="61"/>
        <v>0</v>
      </c>
      <c r="J3875" s="417"/>
      <c r="K3875" s="332">
        <f>IFERROR(SUM(C3875/'Transfers of Funds'!$F$57),0)</f>
        <v>0</v>
      </c>
      <c r="L3875" s="44"/>
      <c r="M3875" s="45" t="s">
        <v>162</v>
      </c>
    </row>
    <row r="3876" spans="2:13">
      <c r="B3876" s="308" t="str">
        <f>IF(A3876="","",VLOOKUP(A3876,'Project Budget vs Exp'!$B$9:$G$52,2,FALSE))</f>
        <v/>
      </c>
      <c r="C3876" s="176"/>
      <c r="D3876" s="172"/>
      <c r="E3876" s="173"/>
      <c r="F3876" s="174"/>
      <c r="G3876" s="175"/>
      <c r="H3876" s="175"/>
      <c r="I3876" s="334">
        <f t="shared" si="61"/>
        <v>0</v>
      </c>
      <c r="J3876" s="417"/>
      <c r="K3876" s="332">
        <f>IFERROR(SUM(C3876/'Transfers of Funds'!$F$57),0)</f>
        <v>0</v>
      </c>
      <c r="L3876" s="44"/>
      <c r="M3876" s="45" t="s">
        <v>162</v>
      </c>
    </row>
    <row r="3877" spans="2:13">
      <c r="B3877" s="308" t="str">
        <f>IF(A3877="","",VLOOKUP(A3877,'Project Budget vs Exp'!$B$9:$G$52,2,FALSE))</f>
        <v/>
      </c>
      <c r="C3877" s="176"/>
      <c r="D3877" s="172"/>
      <c r="E3877" s="173"/>
      <c r="F3877" s="174"/>
      <c r="G3877" s="175"/>
      <c r="H3877" s="175"/>
      <c r="I3877" s="334">
        <f t="shared" si="61"/>
        <v>0</v>
      </c>
      <c r="J3877" s="417"/>
      <c r="K3877" s="332">
        <f>IFERROR(SUM(C3877/'Transfers of Funds'!$F$57),0)</f>
        <v>0</v>
      </c>
      <c r="L3877" s="44"/>
      <c r="M3877" s="45" t="s">
        <v>162</v>
      </c>
    </row>
    <row r="3878" spans="2:13">
      <c r="B3878" s="308" t="str">
        <f>IF(A3878="","",VLOOKUP(A3878,'Project Budget vs Exp'!$B$9:$G$52,2,FALSE))</f>
        <v/>
      </c>
      <c r="C3878" s="176"/>
      <c r="D3878" s="172"/>
      <c r="E3878" s="173"/>
      <c r="F3878" s="174"/>
      <c r="G3878" s="175"/>
      <c r="H3878" s="175"/>
      <c r="I3878" s="334">
        <f t="shared" si="61"/>
        <v>0</v>
      </c>
      <c r="J3878" s="417"/>
      <c r="K3878" s="332">
        <f>IFERROR(SUM(C3878/'Transfers of Funds'!$F$57),0)</f>
        <v>0</v>
      </c>
      <c r="L3878" s="44"/>
      <c r="M3878" s="45" t="s">
        <v>162</v>
      </c>
    </row>
    <row r="3879" spans="2:13">
      <c r="B3879" s="308" t="str">
        <f>IF(A3879="","",VLOOKUP(A3879,'Project Budget vs Exp'!$B$9:$G$52,2,FALSE))</f>
        <v/>
      </c>
      <c r="C3879" s="176"/>
      <c r="D3879" s="172"/>
      <c r="E3879" s="173"/>
      <c r="F3879" s="174"/>
      <c r="G3879" s="175"/>
      <c r="H3879" s="175"/>
      <c r="I3879" s="334">
        <f t="shared" si="61"/>
        <v>0</v>
      </c>
      <c r="J3879" s="417"/>
      <c r="K3879" s="332">
        <f>IFERROR(SUM(C3879/'Transfers of Funds'!$F$57),0)</f>
        <v>0</v>
      </c>
      <c r="L3879" s="44"/>
      <c r="M3879" s="45" t="s">
        <v>162</v>
      </c>
    </row>
    <row r="3880" spans="2:13">
      <c r="B3880" s="308" t="str">
        <f>IF(A3880="","",VLOOKUP(A3880,'Project Budget vs Exp'!$B$9:$G$52,2,FALSE))</f>
        <v/>
      </c>
      <c r="C3880" s="176"/>
      <c r="D3880" s="172"/>
      <c r="E3880" s="173"/>
      <c r="F3880" s="174"/>
      <c r="G3880" s="175"/>
      <c r="H3880" s="175"/>
      <c r="I3880" s="334">
        <f t="shared" si="61"/>
        <v>0</v>
      </c>
      <c r="J3880" s="417"/>
      <c r="K3880" s="332">
        <f>IFERROR(SUM(C3880/'Transfers of Funds'!$F$57),0)</f>
        <v>0</v>
      </c>
      <c r="L3880" s="44"/>
      <c r="M3880" s="45" t="s">
        <v>162</v>
      </c>
    </row>
    <row r="3881" spans="2:13">
      <c r="B3881" s="308" t="str">
        <f>IF(A3881="","",VLOOKUP(A3881,'Project Budget vs Exp'!$B$9:$G$52,2,FALSE))</f>
        <v/>
      </c>
      <c r="C3881" s="176"/>
      <c r="D3881" s="172"/>
      <c r="E3881" s="173"/>
      <c r="F3881" s="174"/>
      <c r="G3881" s="175"/>
      <c r="H3881" s="175"/>
      <c r="I3881" s="334">
        <f t="shared" si="61"/>
        <v>0</v>
      </c>
      <c r="J3881" s="417"/>
      <c r="K3881" s="332">
        <f>IFERROR(SUM(C3881/'Transfers of Funds'!$F$57),0)</f>
        <v>0</v>
      </c>
      <c r="L3881" s="44"/>
      <c r="M3881" s="45" t="s">
        <v>162</v>
      </c>
    </row>
    <row r="3882" spans="2:13">
      <c r="B3882" s="308" t="str">
        <f>IF(A3882="","",VLOOKUP(A3882,'Project Budget vs Exp'!$B$9:$G$52,2,FALSE))</f>
        <v/>
      </c>
      <c r="C3882" s="176"/>
      <c r="D3882" s="172"/>
      <c r="E3882" s="173"/>
      <c r="F3882" s="174"/>
      <c r="G3882" s="175"/>
      <c r="H3882" s="175"/>
      <c r="I3882" s="334">
        <f t="shared" si="61"/>
        <v>0</v>
      </c>
      <c r="J3882" s="417"/>
      <c r="K3882" s="332">
        <f>IFERROR(SUM(C3882/'Transfers of Funds'!$F$57),0)</f>
        <v>0</v>
      </c>
      <c r="L3882" s="44"/>
      <c r="M3882" s="45" t="s">
        <v>162</v>
      </c>
    </row>
    <row r="3883" spans="2:13">
      <c r="B3883" s="308" t="str">
        <f>IF(A3883="","",VLOOKUP(A3883,'Project Budget vs Exp'!$B$9:$G$52,2,FALSE))</f>
        <v/>
      </c>
      <c r="C3883" s="176"/>
      <c r="D3883" s="172"/>
      <c r="E3883" s="173"/>
      <c r="F3883" s="174"/>
      <c r="G3883" s="175"/>
      <c r="H3883" s="175"/>
      <c r="I3883" s="334">
        <f t="shared" si="61"/>
        <v>0</v>
      </c>
      <c r="J3883" s="417"/>
      <c r="K3883" s="332">
        <f>IFERROR(SUM(C3883/'Transfers of Funds'!$F$57),0)</f>
        <v>0</v>
      </c>
      <c r="L3883" s="44"/>
      <c r="M3883" s="45" t="s">
        <v>162</v>
      </c>
    </row>
    <row r="3884" spans="2:13">
      <c r="B3884" s="308" t="str">
        <f>IF(A3884="","",VLOOKUP(A3884,'Project Budget vs Exp'!$B$9:$G$52,2,FALSE))</f>
        <v/>
      </c>
      <c r="C3884" s="176"/>
      <c r="D3884" s="172"/>
      <c r="E3884" s="173"/>
      <c r="F3884" s="174"/>
      <c r="G3884" s="175"/>
      <c r="H3884" s="175"/>
      <c r="I3884" s="334">
        <f t="shared" si="61"/>
        <v>0</v>
      </c>
      <c r="J3884" s="417"/>
      <c r="K3884" s="332">
        <f>IFERROR(SUM(C3884/'Transfers of Funds'!$F$57),0)</f>
        <v>0</v>
      </c>
      <c r="L3884" s="44"/>
      <c r="M3884" s="45" t="s">
        <v>162</v>
      </c>
    </row>
    <row r="3885" spans="2:13">
      <c r="B3885" s="308" t="str">
        <f>IF(A3885="","",VLOOKUP(A3885,'Project Budget vs Exp'!$B$9:$G$52,2,FALSE))</f>
        <v/>
      </c>
      <c r="C3885" s="176"/>
      <c r="D3885" s="172"/>
      <c r="E3885" s="173"/>
      <c r="F3885" s="174"/>
      <c r="G3885" s="175"/>
      <c r="H3885" s="175"/>
      <c r="I3885" s="334">
        <f t="shared" si="61"/>
        <v>0</v>
      </c>
      <c r="J3885" s="417"/>
      <c r="K3885" s="332">
        <f>IFERROR(SUM(C3885/'Transfers of Funds'!$F$57),0)</f>
        <v>0</v>
      </c>
      <c r="L3885" s="44"/>
      <c r="M3885" s="45" t="s">
        <v>162</v>
      </c>
    </row>
    <row r="3886" spans="2:13">
      <c r="B3886" s="308" t="str">
        <f>IF(A3886="","",VLOOKUP(A3886,'Project Budget vs Exp'!$B$9:$G$52,2,FALSE))</f>
        <v/>
      </c>
      <c r="C3886" s="176"/>
      <c r="D3886" s="172"/>
      <c r="E3886" s="173"/>
      <c r="F3886" s="174"/>
      <c r="G3886" s="175"/>
      <c r="H3886" s="175"/>
      <c r="I3886" s="334">
        <f t="shared" si="61"/>
        <v>0</v>
      </c>
      <c r="J3886" s="417"/>
      <c r="K3886" s="332">
        <f>IFERROR(SUM(C3886/'Transfers of Funds'!$F$57),0)</f>
        <v>0</v>
      </c>
      <c r="L3886" s="44"/>
      <c r="M3886" s="45" t="s">
        <v>162</v>
      </c>
    </row>
    <row r="3887" spans="2:13">
      <c r="B3887" s="308" t="str">
        <f>IF(A3887="","",VLOOKUP(A3887,'Project Budget vs Exp'!$B$9:$G$52,2,FALSE))</f>
        <v/>
      </c>
      <c r="C3887" s="176"/>
      <c r="D3887" s="172"/>
      <c r="E3887" s="173"/>
      <c r="F3887" s="174"/>
      <c r="G3887" s="175"/>
      <c r="H3887" s="175"/>
      <c r="I3887" s="334">
        <f t="shared" si="61"/>
        <v>0</v>
      </c>
      <c r="J3887" s="417"/>
      <c r="K3887" s="332">
        <f>IFERROR(SUM(C3887/'Transfers of Funds'!$F$57),0)</f>
        <v>0</v>
      </c>
      <c r="L3887" s="44"/>
      <c r="M3887" s="45" t="s">
        <v>162</v>
      </c>
    </row>
    <row r="3888" spans="2:13">
      <c r="B3888" s="308" t="str">
        <f>IF(A3888="","",VLOOKUP(A3888,'Project Budget vs Exp'!$B$9:$G$52,2,FALSE))</f>
        <v/>
      </c>
      <c r="C3888" s="176"/>
      <c r="D3888" s="172"/>
      <c r="E3888" s="173"/>
      <c r="F3888" s="174"/>
      <c r="G3888" s="175"/>
      <c r="H3888" s="175"/>
      <c r="I3888" s="334">
        <f t="shared" si="61"/>
        <v>0</v>
      </c>
      <c r="J3888" s="417"/>
      <c r="K3888" s="332">
        <f>IFERROR(SUM(C3888/'Transfers of Funds'!$F$57),0)</f>
        <v>0</v>
      </c>
      <c r="L3888" s="44"/>
      <c r="M3888" s="45" t="s">
        <v>162</v>
      </c>
    </row>
    <row r="3889" spans="2:13">
      <c r="B3889" s="308" t="str">
        <f>IF(A3889="","",VLOOKUP(A3889,'Project Budget vs Exp'!$B$9:$G$52,2,FALSE))</f>
        <v/>
      </c>
      <c r="C3889" s="176"/>
      <c r="D3889" s="172"/>
      <c r="E3889" s="173"/>
      <c r="F3889" s="174"/>
      <c r="G3889" s="175"/>
      <c r="H3889" s="175"/>
      <c r="I3889" s="334">
        <f t="shared" si="61"/>
        <v>0</v>
      </c>
      <c r="J3889" s="417"/>
      <c r="K3889" s="332">
        <f>IFERROR(SUM(C3889/'Transfers of Funds'!$F$57),0)</f>
        <v>0</v>
      </c>
      <c r="L3889" s="44"/>
      <c r="M3889" s="45" t="s">
        <v>162</v>
      </c>
    </row>
    <row r="3890" spans="2:13">
      <c r="B3890" s="308" t="str">
        <f>IF(A3890="","",VLOOKUP(A3890,'Project Budget vs Exp'!$B$9:$G$52,2,FALSE))</f>
        <v/>
      </c>
      <c r="C3890" s="176"/>
      <c r="D3890" s="172"/>
      <c r="E3890" s="173"/>
      <c r="F3890" s="174"/>
      <c r="G3890" s="175"/>
      <c r="H3890" s="175"/>
      <c r="I3890" s="334">
        <f t="shared" si="61"/>
        <v>0</v>
      </c>
      <c r="J3890" s="417"/>
      <c r="K3890" s="332">
        <f>IFERROR(SUM(C3890/'Transfers of Funds'!$F$57),0)</f>
        <v>0</v>
      </c>
      <c r="L3890" s="44"/>
      <c r="M3890" s="45" t="s">
        <v>162</v>
      </c>
    </row>
    <row r="3891" spans="2:13">
      <c r="B3891" s="308" t="str">
        <f>IF(A3891="","",VLOOKUP(A3891,'Project Budget vs Exp'!$B$9:$G$52,2,FALSE))</f>
        <v/>
      </c>
      <c r="C3891" s="176"/>
      <c r="D3891" s="172"/>
      <c r="E3891" s="173"/>
      <c r="F3891" s="174"/>
      <c r="G3891" s="175"/>
      <c r="H3891" s="175"/>
      <c r="I3891" s="334">
        <f t="shared" si="61"/>
        <v>0</v>
      </c>
      <c r="J3891" s="417"/>
      <c r="K3891" s="332">
        <f>IFERROR(SUM(C3891/'Transfers of Funds'!$F$57),0)</f>
        <v>0</v>
      </c>
      <c r="L3891" s="44"/>
      <c r="M3891" s="45" t="s">
        <v>162</v>
      </c>
    </row>
    <row r="3892" spans="2:13">
      <c r="B3892" s="308" t="str">
        <f>IF(A3892="","",VLOOKUP(A3892,'Project Budget vs Exp'!$B$9:$G$52,2,FALSE))</f>
        <v/>
      </c>
      <c r="C3892" s="176"/>
      <c r="D3892" s="172"/>
      <c r="E3892" s="173"/>
      <c r="F3892" s="174"/>
      <c r="G3892" s="175"/>
      <c r="H3892" s="175"/>
      <c r="I3892" s="334">
        <f t="shared" si="61"/>
        <v>0</v>
      </c>
      <c r="J3892" s="417"/>
      <c r="K3892" s="332">
        <f>IFERROR(SUM(C3892/'Transfers of Funds'!$F$57),0)</f>
        <v>0</v>
      </c>
      <c r="L3892" s="44"/>
      <c r="M3892" s="45" t="s">
        <v>162</v>
      </c>
    </row>
    <row r="3893" spans="2:13">
      <c r="B3893" s="308" t="str">
        <f>IF(A3893="","",VLOOKUP(A3893,'Project Budget vs Exp'!$B$9:$G$52,2,FALSE))</f>
        <v/>
      </c>
      <c r="C3893" s="176"/>
      <c r="D3893" s="172"/>
      <c r="E3893" s="173"/>
      <c r="F3893" s="174"/>
      <c r="G3893" s="175"/>
      <c r="H3893" s="175"/>
      <c r="I3893" s="334">
        <f t="shared" si="61"/>
        <v>0</v>
      </c>
      <c r="J3893" s="417"/>
      <c r="K3893" s="332">
        <f>IFERROR(SUM(C3893/'Transfers of Funds'!$F$57),0)</f>
        <v>0</v>
      </c>
      <c r="L3893" s="44"/>
      <c r="M3893" s="45" t="s">
        <v>162</v>
      </c>
    </row>
    <row r="3894" spans="2:13">
      <c r="B3894" s="308" t="str">
        <f>IF(A3894="","",VLOOKUP(A3894,'Project Budget vs Exp'!$B$9:$G$52,2,FALSE))</f>
        <v/>
      </c>
      <c r="C3894" s="176"/>
      <c r="D3894" s="172"/>
      <c r="E3894" s="173"/>
      <c r="F3894" s="174"/>
      <c r="G3894" s="175"/>
      <c r="H3894" s="175"/>
      <c r="I3894" s="334">
        <f t="shared" si="61"/>
        <v>0</v>
      </c>
      <c r="J3894" s="417"/>
      <c r="K3894" s="332">
        <f>IFERROR(SUM(C3894/'Transfers of Funds'!$F$57),0)</f>
        <v>0</v>
      </c>
      <c r="L3894" s="44"/>
      <c r="M3894" s="45" t="s">
        <v>162</v>
      </c>
    </row>
    <row r="3895" spans="2:13">
      <c r="B3895" s="308" t="str">
        <f>IF(A3895="","",VLOOKUP(A3895,'Project Budget vs Exp'!$B$9:$G$52,2,FALSE))</f>
        <v/>
      </c>
      <c r="C3895" s="176"/>
      <c r="D3895" s="172"/>
      <c r="E3895" s="173"/>
      <c r="F3895" s="174"/>
      <c r="G3895" s="175"/>
      <c r="H3895" s="175"/>
      <c r="I3895" s="334">
        <f t="shared" si="61"/>
        <v>0</v>
      </c>
      <c r="J3895" s="417"/>
      <c r="K3895" s="332">
        <f>IFERROR(SUM(C3895/'Transfers of Funds'!$F$57),0)</f>
        <v>0</v>
      </c>
      <c r="L3895" s="44"/>
      <c r="M3895" s="45" t="s">
        <v>162</v>
      </c>
    </row>
    <row r="3896" spans="2:13">
      <c r="B3896" s="308" t="str">
        <f>IF(A3896="","",VLOOKUP(A3896,'Project Budget vs Exp'!$B$9:$G$52,2,FALSE))</f>
        <v/>
      </c>
      <c r="C3896" s="176"/>
      <c r="D3896" s="172"/>
      <c r="E3896" s="173"/>
      <c r="F3896" s="174"/>
      <c r="G3896" s="175"/>
      <c r="H3896" s="175"/>
      <c r="I3896" s="334">
        <f t="shared" si="61"/>
        <v>0</v>
      </c>
      <c r="J3896" s="417"/>
      <c r="K3896" s="332">
        <f>IFERROR(SUM(C3896/'Transfers of Funds'!$F$57),0)</f>
        <v>0</v>
      </c>
      <c r="L3896" s="44"/>
      <c r="M3896" s="45" t="s">
        <v>162</v>
      </c>
    </row>
    <row r="3897" spans="2:13">
      <c r="B3897" s="308" t="str">
        <f>IF(A3897="","",VLOOKUP(A3897,'Project Budget vs Exp'!$B$9:$G$52,2,FALSE))</f>
        <v/>
      </c>
      <c r="C3897" s="176"/>
      <c r="D3897" s="172"/>
      <c r="E3897" s="173"/>
      <c r="F3897" s="174"/>
      <c r="G3897" s="175"/>
      <c r="H3897" s="175"/>
      <c r="I3897" s="334">
        <f t="shared" si="61"/>
        <v>0</v>
      </c>
      <c r="J3897" s="417"/>
      <c r="K3897" s="332">
        <f>IFERROR(SUM(C3897/'Transfers of Funds'!$F$57),0)</f>
        <v>0</v>
      </c>
      <c r="L3897" s="44"/>
      <c r="M3897" s="45" t="s">
        <v>162</v>
      </c>
    </row>
    <row r="3898" spans="2:13">
      <c r="B3898" s="308" t="str">
        <f>IF(A3898="","",VLOOKUP(A3898,'Project Budget vs Exp'!$B$9:$G$52,2,FALSE))</f>
        <v/>
      </c>
      <c r="C3898" s="176"/>
      <c r="D3898" s="172"/>
      <c r="E3898" s="173"/>
      <c r="F3898" s="174"/>
      <c r="G3898" s="175"/>
      <c r="H3898" s="175"/>
      <c r="I3898" s="334">
        <f t="shared" si="61"/>
        <v>0</v>
      </c>
      <c r="J3898" s="417"/>
      <c r="K3898" s="332">
        <f>IFERROR(SUM(C3898/'Transfers of Funds'!$F$57),0)</f>
        <v>0</v>
      </c>
      <c r="L3898" s="44"/>
      <c r="M3898" s="45" t="s">
        <v>162</v>
      </c>
    </row>
    <row r="3899" spans="2:13">
      <c r="B3899" s="308" t="str">
        <f>IF(A3899="","",VLOOKUP(A3899,'Project Budget vs Exp'!$B$9:$G$52,2,FALSE))</f>
        <v/>
      </c>
      <c r="C3899" s="176"/>
      <c r="D3899" s="172"/>
      <c r="E3899" s="173"/>
      <c r="F3899" s="174"/>
      <c r="G3899" s="175"/>
      <c r="H3899" s="175"/>
      <c r="I3899" s="334">
        <f t="shared" si="61"/>
        <v>0</v>
      </c>
      <c r="J3899" s="417"/>
      <c r="K3899" s="332">
        <f>IFERROR(SUM(C3899/'Transfers of Funds'!$F$57),0)</f>
        <v>0</v>
      </c>
      <c r="L3899" s="44"/>
      <c r="M3899" s="45" t="s">
        <v>162</v>
      </c>
    </row>
    <row r="3900" spans="2:13">
      <c r="B3900" s="308" t="str">
        <f>IF(A3900="","",VLOOKUP(A3900,'Project Budget vs Exp'!$B$9:$G$52,2,FALSE))</f>
        <v/>
      </c>
      <c r="C3900" s="176"/>
      <c r="D3900" s="172"/>
      <c r="E3900" s="173"/>
      <c r="F3900" s="174"/>
      <c r="G3900" s="175"/>
      <c r="H3900" s="175"/>
      <c r="I3900" s="334">
        <f t="shared" si="61"/>
        <v>0</v>
      </c>
      <c r="J3900" s="417"/>
      <c r="K3900" s="332">
        <f>IFERROR(SUM(C3900/'Transfers of Funds'!$F$57),0)</f>
        <v>0</v>
      </c>
      <c r="L3900" s="44"/>
      <c r="M3900" s="45" t="s">
        <v>162</v>
      </c>
    </row>
    <row r="3901" spans="2:13">
      <c r="B3901" s="308" t="str">
        <f>IF(A3901="","",VLOOKUP(A3901,'Project Budget vs Exp'!$B$9:$G$52,2,FALSE))</f>
        <v/>
      </c>
      <c r="C3901" s="176"/>
      <c r="D3901" s="172"/>
      <c r="E3901" s="173"/>
      <c r="F3901" s="174"/>
      <c r="G3901" s="175"/>
      <c r="H3901" s="175"/>
      <c r="I3901" s="334">
        <f t="shared" si="61"/>
        <v>0</v>
      </c>
      <c r="J3901" s="417"/>
      <c r="K3901" s="332">
        <f>IFERROR(SUM(C3901/'Transfers of Funds'!$F$57),0)</f>
        <v>0</v>
      </c>
      <c r="L3901" s="44"/>
      <c r="M3901" s="45" t="s">
        <v>162</v>
      </c>
    </row>
    <row r="3902" spans="2:13">
      <c r="B3902" s="308" t="str">
        <f>IF(A3902="","",VLOOKUP(A3902,'Project Budget vs Exp'!$B$9:$G$52,2,FALSE))</f>
        <v/>
      </c>
      <c r="C3902" s="176"/>
      <c r="D3902" s="172"/>
      <c r="E3902" s="173"/>
      <c r="F3902" s="174"/>
      <c r="G3902" s="175"/>
      <c r="H3902" s="175"/>
      <c r="I3902" s="334">
        <f t="shared" si="61"/>
        <v>0</v>
      </c>
      <c r="J3902" s="417"/>
      <c r="K3902" s="332">
        <f>IFERROR(SUM(C3902/'Transfers of Funds'!$F$57),0)</f>
        <v>0</v>
      </c>
      <c r="L3902" s="44"/>
      <c r="M3902" s="45" t="s">
        <v>162</v>
      </c>
    </row>
    <row r="3903" spans="2:13">
      <c r="B3903" s="308" t="str">
        <f>IF(A3903="","",VLOOKUP(A3903,'Project Budget vs Exp'!$B$9:$G$52,2,FALSE))</f>
        <v/>
      </c>
      <c r="C3903" s="176"/>
      <c r="D3903" s="172"/>
      <c r="E3903" s="173"/>
      <c r="F3903" s="174"/>
      <c r="G3903" s="175"/>
      <c r="H3903" s="175"/>
      <c r="I3903" s="334">
        <f t="shared" si="61"/>
        <v>0</v>
      </c>
      <c r="J3903" s="417"/>
      <c r="K3903" s="332">
        <f>IFERROR(SUM(C3903/'Transfers of Funds'!$F$57),0)</f>
        <v>0</v>
      </c>
      <c r="L3903" s="44"/>
      <c r="M3903" s="45" t="s">
        <v>162</v>
      </c>
    </row>
    <row r="3904" spans="2:13">
      <c r="B3904" s="308" t="str">
        <f>IF(A3904="","",VLOOKUP(A3904,'Project Budget vs Exp'!$B$9:$G$52,2,FALSE))</f>
        <v/>
      </c>
      <c r="C3904" s="176"/>
      <c r="D3904" s="172"/>
      <c r="E3904" s="173"/>
      <c r="F3904" s="174"/>
      <c r="G3904" s="175"/>
      <c r="H3904" s="175"/>
      <c r="I3904" s="334">
        <f t="shared" si="61"/>
        <v>0</v>
      </c>
      <c r="J3904" s="417"/>
      <c r="K3904" s="332">
        <f>IFERROR(SUM(C3904/'Transfers of Funds'!$F$57),0)</f>
        <v>0</v>
      </c>
      <c r="L3904" s="44"/>
      <c r="M3904" s="45" t="s">
        <v>162</v>
      </c>
    </row>
    <row r="3905" spans="2:13">
      <c r="B3905" s="308" t="str">
        <f>IF(A3905="","",VLOOKUP(A3905,'Project Budget vs Exp'!$B$9:$G$52,2,FALSE))</f>
        <v/>
      </c>
      <c r="C3905" s="176"/>
      <c r="D3905" s="172"/>
      <c r="E3905" s="173"/>
      <c r="F3905" s="174"/>
      <c r="G3905" s="175"/>
      <c r="H3905" s="175"/>
      <c r="I3905" s="334">
        <f t="shared" si="61"/>
        <v>0</v>
      </c>
      <c r="J3905" s="417"/>
      <c r="K3905" s="332">
        <f>IFERROR(SUM(C3905/'Transfers of Funds'!$F$57),0)</f>
        <v>0</v>
      </c>
      <c r="L3905" s="44"/>
      <c r="M3905" s="45" t="s">
        <v>162</v>
      </c>
    </row>
    <row r="3906" spans="2:13">
      <c r="B3906" s="308" t="str">
        <f>IF(A3906="","",VLOOKUP(A3906,'Project Budget vs Exp'!$B$9:$G$52,2,FALSE))</f>
        <v/>
      </c>
      <c r="C3906" s="176"/>
      <c r="D3906" s="172"/>
      <c r="E3906" s="173"/>
      <c r="F3906" s="174"/>
      <c r="G3906" s="175"/>
      <c r="H3906" s="175"/>
      <c r="I3906" s="334">
        <f t="shared" si="61"/>
        <v>0</v>
      </c>
      <c r="J3906" s="417"/>
      <c r="K3906" s="332">
        <f>IFERROR(SUM(C3906/'Transfers of Funds'!$F$57),0)</f>
        <v>0</v>
      </c>
      <c r="L3906" s="44"/>
      <c r="M3906" s="45" t="s">
        <v>162</v>
      </c>
    </row>
    <row r="3907" spans="2:13">
      <c r="B3907" s="308" t="str">
        <f>IF(A3907="","",VLOOKUP(A3907,'Project Budget vs Exp'!$B$9:$G$52,2,FALSE))</f>
        <v/>
      </c>
      <c r="C3907" s="176"/>
      <c r="D3907" s="172"/>
      <c r="E3907" s="173"/>
      <c r="F3907" s="174"/>
      <c r="G3907" s="175"/>
      <c r="H3907" s="175"/>
      <c r="I3907" s="334">
        <f t="shared" si="61"/>
        <v>0</v>
      </c>
      <c r="J3907" s="417"/>
      <c r="K3907" s="332">
        <f>IFERROR(SUM(C3907/'Transfers of Funds'!$F$57),0)</f>
        <v>0</v>
      </c>
      <c r="L3907" s="44"/>
      <c r="M3907" s="45" t="s">
        <v>162</v>
      </c>
    </row>
    <row r="3908" spans="2:13">
      <c r="B3908" s="308" t="str">
        <f>IF(A3908="","",VLOOKUP(A3908,'Project Budget vs Exp'!$B$9:$G$52,2,FALSE))</f>
        <v/>
      </c>
      <c r="C3908" s="176"/>
      <c r="D3908" s="172"/>
      <c r="E3908" s="173"/>
      <c r="F3908" s="174"/>
      <c r="G3908" s="175"/>
      <c r="H3908" s="175"/>
      <c r="I3908" s="334">
        <f t="shared" si="61"/>
        <v>0</v>
      </c>
      <c r="J3908" s="417"/>
      <c r="K3908" s="332">
        <f>IFERROR(SUM(C3908/'Transfers of Funds'!$F$57),0)</f>
        <v>0</v>
      </c>
      <c r="L3908" s="44"/>
      <c r="M3908" s="45" t="s">
        <v>162</v>
      </c>
    </row>
    <row r="3909" spans="2:13">
      <c r="B3909" s="308" t="str">
        <f>IF(A3909="","",VLOOKUP(A3909,'Project Budget vs Exp'!$B$9:$G$52,2,FALSE))</f>
        <v/>
      </c>
      <c r="C3909" s="176"/>
      <c r="D3909" s="172"/>
      <c r="E3909" s="173"/>
      <c r="F3909" s="174"/>
      <c r="G3909" s="175"/>
      <c r="H3909" s="175"/>
      <c r="I3909" s="334">
        <f t="shared" si="61"/>
        <v>0</v>
      </c>
      <c r="J3909" s="417"/>
      <c r="K3909" s="332">
        <f>IFERROR(SUM(C3909/'Transfers of Funds'!$F$57),0)</f>
        <v>0</v>
      </c>
      <c r="L3909" s="44"/>
      <c r="M3909" s="45" t="s">
        <v>162</v>
      </c>
    </row>
    <row r="3910" spans="2:13">
      <c r="B3910" s="308" t="str">
        <f>IF(A3910="","",VLOOKUP(A3910,'Project Budget vs Exp'!$B$9:$G$52,2,FALSE))</f>
        <v/>
      </c>
      <c r="C3910" s="176"/>
      <c r="D3910" s="172"/>
      <c r="E3910" s="173"/>
      <c r="F3910" s="174"/>
      <c r="G3910" s="175"/>
      <c r="H3910" s="175"/>
      <c r="I3910" s="334">
        <f t="shared" si="61"/>
        <v>0</v>
      </c>
      <c r="J3910" s="417"/>
      <c r="K3910" s="332">
        <f>IFERROR(SUM(C3910/'Transfers of Funds'!$F$57),0)</f>
        <v>0</v>
      </c>
      <c r="L3910" s="44"/>
      <c r="M3910" s="45" t="s">
        <v>162</v>
      </c>
    </row>
    <row r="3911" spans="2:13">
      <c r="B3911" s="308" t="str">
        <f>IF(A3911="","",VLOOKUP(A3911,'Project Budget vs Exp'!$B$9:$G$52,2,FALSE))</f>
        <v/>
      </c>
      <c r="C3911" s="176"/>
      <c r="D3911" s="172"/>
      <c r="E3911" s="173"/>
      <c r="F3911" s="174"/>
      <c r="G3911" s="175"/>
      <c r="H3911" s="175"/>
      <c r="I3911" s="334">
        <f t="shared" si="61"/>
        <v>0</v>
      </c>
      <c r="J3911" s="417"/>
      <c r="K3911" s="332">
        <f>IFERROR(SUM(C3911/'Transfers of Funds'!$F$57),0)</f>
        <v>0</v>
      </c>
      <c r="L3911" s="44"/>
      <c r="M3911" s="45" t="s">
        <v>162</v>
      </c>
    </row>
    <row r="3912" spans="2:13">
      <c r="B3912" s="308" t="str">
        <f>IF(A3912="","",VLOOKUP(A3912,'Project Budget vs Exp'!$B$9:$G$52,2,FALSE))</f>
        <v/>
      </c>
      <c r="C3912" s="176"/>
      <c r="D3912" s="172"/>
      <c r="E3912" s="173"/>
      <c r="F3912" s="174"/>
      <c r="G3912" s="175"/>
      <c r="H3912" s="175"/>
      <c r="I3912" s="334">
        <f t="shared" si="61"/>
        <v>0</v>
      </c>
      <c r="J3912" s="417"/>
      <c r="K3912" s="332">
        <f>IFERROR(SUM(C3912/'Transfers of Funds'!$F$57),0)</f>
        <v>0</v>
      </c>
      <c r="L3912" s="44"/>
      <c r="M3912" s="45" t="s">
        <v>162</v>
      </c>
    </row>
    <row r="3913" spans="2:13">
      <c r="B3913" s="308" t="str">
        <f>IF(A3913="","",VLOOKUP(A3913,'Project Budget vs Exp'!$B$9:$G$52,2,FALSE))</f>
        <v/>
      </c>
      <c r="C3913" s="176"/>
      <c r="D3913" s="172"/>
      <c r="E3913" s="173"/>
      <c r="F3913" s="174"/>
      <c r="G3913" s="175"/>
      <c r="H3913" s="175"/>
      <c r="I3913" s="334">
        <f t="shared" si="61"/>
        <v>0</v>
      </c>
      <c r="J3913" s="417"/>
      <c r="K3913" s="332">
        <f>IFERROR(SUM(C3913/'Transfers of Funds'!$F$57),0)</f>
        <v>0</v>
      </c>
      <c r="L3913" s="44"/>
      <c r="M3913" s="45" t="s">
        <v>162</v>
      </c>
    </row>
    <row r="3914" spans="2:13">
      <c r="B3914" s="308" t="str">
        <f>IF(A3914="","",VLOOKUP(A3914,'Project Budget vs Exp'!$B$9:$G$52,2,FALSE))</f>
        <v/>
      </c>
      <c r="C3914" s="176"/>
      <c r="D3914" s="172"/>
      <c r="E3914" s="173"/>
      <c r="F3914" s="174"/>
      <c r="G3914" s="175"/>
      <c r="H3914" s="175"/>
      <c r="I3914" s="334">
        <f t="shared" si="61"/>
        <v>0</v>
      </c>
      <c r="J3914" s="417"/>
      <c r="K3914" s="332">
        <f>IFERROR(SUM(C3914/'Transfers of Funds'!$F$57),0)</f>
        <v>0</v>
      </c>
      <c r="L3914" s="44"/>
      <c r="M3914" s="45" t="s">
        <v>162</v>
      </c>
    </row>
    <row r="3915" spans="2:13">
      <c r="B3915" s="308" t="str">
        <f>IF(A3915="","",VLOOKUP(A3915,'Project Budget vs Exp'!$B$9:$G$52,2,FALSE))</f>
        <v/>
      </c>
      <c r="C3915" s="176"/>
      <c r="D3915" s="172"/>
      <c r="E3915" s="173"/>
      <c r="F3915" s="174"/>
      <c r="G3915" s="175"/>
      <c r="H3915" s="175"/>
      <c r="I3915" s="334">
        <f t="shared" si="61"/>
        <v>0</v>
      </c>
      <c r="J3915" s="417"/>
      <c r="K3915" s="332">
        <f>IFERROR(SUM(C3915/'Transfers of Funds'!$F$57),0)</f>
        <v>0</v>
      </c>
      <c r="L3915" s="44"/>
      <c r="M3915" s="45" t="s">
        <v>162</v>
      </c>
    </row>
    <row r="3916" spans="2:13">
      <c r="B3916" s="308" t="str">
        <f>IF(A3916="","",VLOOKUP(A3916,'Project Budget vs Exp'!$B$9:$G$52,2,FALSE))</f>
        <v/>
      </c>
      <c r="C3916" s="176"/>
      <c r="D3916" s="172"/>
      <c r="E3916" s="173"/>
      <c r="F3916" s="174"/>
      <c r="G3916" s="175"/>
      <c r="H3916" s="175"/>
      <c r="I3916" s="334">
        <f t="shared" si="61"/>
        <v>0</v>
      </c>
      <c r="J3916" s="417"/>
      <c r="K3916" s="332">
        <f>IFERROR(SUM(C3916/'Transfers of Funds'!$F$57),0)</f>
        <v>0</v>
      </c>
      <c r="L3916" s="44"/>
      <c r="M3916" s="45" t="s">
        <v>162</v>
      </c>
    </row>
    <row r="3917" spans="2:13">
      <c r="B3917" s="308" t="str">
        <f>IF(A3917="","",VLOOKUP(A3917,'Project Budget vs Exp'!$B$9:$G$52,2,FALSE))</f>
        <v/>
      </c>
      <c r="C3917" s="176"/>
      <c r="D3917" s="172"/>
      <c r="E3917" s="173"/>
      <c r="F3917" s="174"/>
      <c r="G3917" s="175"/>
      <c r="H3917" s="175"/>
      <c r="I3917" s="334">
        <f t="shared" si="61"/>
        <v>0</v>
      </c>
      <c r="J3917" s="417"/>
      <c r="K3917" s="332">
        <f>IFERROR(SUM(C3917/'Transfers of Funds'!$F$57),0)</f>
        <v>0</v>
      </c>
      <c r="L3917" s="44"/>
      <c r="M3917" s="45" t="s">
        <v>162</v>
      </c>
    </row>
    <row r="3918" spans="2:13">
      <c r="B3918" s="308" t="str">
        <f>IF(A3918="","",VLOOKUP(A3918,'Project Budget vs Exp'!$B$9:$G$52,2,FALSE))</f>
        <v/>
      </c>
      <c r="C3918" s="176"/>
      <c r="D3918" s="172"/>
      <c r="E3918" s="173"/>
      <c r="F3918" s="174"/>
      <c r="G3918" s="175"/>
      <c r="H3918" s="175"/>
      <c r="I3918" s="334">
        <f t="shared" si="61"/>
        <v>0</v>
      </c>
      <c r="J3918" s="417"/>
      <c r="K3918" s="332">
        <f>IFERROR(SUM(C3918/'Transfers of Funds'!$F$57),0)</f>
        <v>0</v>
      </c>
      <c r="L3918" s="44"/>
      <c r="M3918" s="45" t="s">
        <v>162</v>
      </c>
    </row>
    <row r="3919" spans="2:13">
      <c r="B3919" s="308" t="str">
        <f>IF(A3919="","",VLOOKUP(A3919,'Project Budget vs Exp'!$B$9:$G$52,2,FALSE))</f>
        <v/>
      </c>
      <c r="C3919" s="176"/>
      <c r="D3919" s="172"/>
      <c r="E3919" s="173"/>
      <c r="F3919" s="174"/>
      <c r="G3919" s="175"/>
      <c r="H3919" s="175"/>
      <c r="I3919" s="334">
        <f t="shared" si="61"/>
        <v>0</v>
      </c>
      <c r="J3919" s="417"/>
      <c r="K3919" s="332">
        <f>IFERROR(SUM(C3919/'Transfers of Funds'!$F$57),0)</f>
        <v>0</v>
      </c>
      <c r="L3919" s="44"/>
      <c r="M3919" s="45" t="s">
        <v>162</v>
      </c>
    </row>
    <row r="3920" spans="2:13">
      <c r="B3920" s="308" t="str">
        <f>IF(A3920="","",VLOOKUP(A3920,'Project Budget vs Exp'!$B$9:$G$52,2,FALSE))</f>
        <v/>
      </c>
      <c r="C3920" s="176"/>
      <c r="D3920" s="172"/>
      <c r="E3920" s="173"/>
      <c r="F3920" s="174"/>
      <c r="G3920" s="175"/>
      <c r="H3920" s="175"/>
      <c r="I3920" s="334">
        <f t="shared" si="61"/>
        <v>0</v>
      </c>
      <c r="J3920" s="417"/>
      <c r="K3920" s="332">
        <f>IFERROR(SUM(C3920/'Transfers of Funds'!$F$57),0)</f>
        <v>0</v>
      </c>
      <c r="L3920" s="44"/>
      <c r="M3920" s="45" t="s">
        <v>162</v>
      </c>
    </row>
    <row r="3921" spans="2:13">
      <c r="B3921" s="308" t="str">
        <f>IF(A3921="","",VLOOKUP(A3921,'Project Budget vs Exp'!$B$9:$G$52,2,FALSE))</f>
        <v/>
      </c>
      <c r="C3921" s="176"/>
      <c r="D3921" s="172"/>
      <c r="E3921" s="173"/>
      <c r="F3921" s="174"/>
      <c r="G3921" s="175"/>
      <c r="H3921" s="175"/>
      <c r="I3921" s="334">
        <f t="shared" si="61"/>
        <v>0</v>
      </c>
      <c r="J3921" s="417"/>
      <c r="K3921" s="332">
        <f>IFERROR(SUM(C3921/'Transfers of Funds'!$F$57),0)</f>
        <v>0</v>
      </c>
      <c r="L3921" s="44"/>
      <c r="M3921" s="45" t="s">
        <v>162</v>
      </c>
    </row>
    <row r="3922" spans="2:13">
      <c r="B3922" s="308" t="str">
        <f>IF(A3922="","",VLOOKUP(A3922,'Project Budget vs Exp'!$B$9:$G$52,2,FALSE))</f>
        <v/>
      </c>
      <c r="C3922" s="176"/>
      <c r="D3922" s="172"/>
      <c r="E3922" s="173"/>
      <c r="F3922" s="174"/>
      <c r="G3922" s="175"/>
      <c r="H3922" s="175"/>
      <c r="I3922" s="334">
        <f t="shared" si="61"/>
        <v>0</v>
      </c>
      <c r="J3922" s="417"/>
      <c r="K3922" s="332">
        <f>IFERROR(SUM(C3922/'Transfers of Funds'!$F$57),0)</f>
        <v>0</v>
      </c>
      <c r="L3922" s="44"/>
      <c r="M3922" s="45" t="s">
        <v>162</v>
      </c>
    </row>
    <row r="3923" spans="2:13">
      <c r="B3923" s="308" t="str">
        <f>IF(A3923="","",VLOOKUP(A3923,'Project Budget vs Exp'!$B$9:$G$52,2,FALSE))</f>
        <v/>
      </c>
      <c r="C3923" s="176"/>
      <c r="D3923" s="172"/>
      <c r="E3923" s="173"/>
      <c r="F3923" s="174"/>
      <c r="G3923" s="175"/>
      <c r="H3923" s="175"/>
      <c r="I3923" s="334">
        <f t="shared" si="61"/>
        <v>0</v>
      </c>
      <c r="J3923" s="417"/>
      <c r="K3923" s="332">
        <f>IFERROR(SUM(C3923/'Transfers of Funds'!$F$57),0)</f>
        <v>0</v>
      </c>
      <c r="L3923" s="44"/>
      <c r="M3923" s="45" t="s">
        <v>162</v>
      </c>
    </row>
    <row r="3924" spans="2:13">
      <c r="B3924" s="308" t="str">
        <f>IF(A3924="","",VLOOKUP(A3924,'Project Budget vs Exp'!$B$9:$G$52,2,FALSE))</f>
        <v/>
      </c>
      <c r="C3924" s="176"/>
      <c r="D3924" s="172"/>
      <c r="E3924" s="173"/>
      <c r="F3924" s="174"/>
      <c r="G3924" s="175"/>
      <c r="H3924" s="175"/>
      <c r="I3924" s="334">
        <f t="shared" si="61"/>
        <v>0</v>
      </c>
      <c r="J3924" s="417"/>
      <c r="K3924" s="332">
        <f>IFERROR(SUM(C3924/'Transfers of Funds'!$F$57),0)</f>
        <v>0</v>
      </c>
      <c r="L3924" s="44"/>
      <c r="M3924" s="45" t="s">
        <v>162</v>
      </c>
    </row>
    <row r="3925" spans="2:13">
      <c r="B3925" s="308" t="str">
        <f>IF(A3925="","",VLOOKUP(A3925,'Project Budget vs Exp'!$B$9:$G$52,2,FALSE))</f>
        <v/>
      </c>
      <c r="C3925" s="176"/>
      <c r="D3925" s="172"/>
      <c r="E3925" s="173"/>
      <c r="F3925" s="174"/>
      <c r="G3925" s="175"/>
      <c r="H3925" s="175"/>
      <c r="I3925" s="334">
        <f t="shared" ref="I3925:I3988" si="62">IF(OR(F$4="EUR",F$4="USD",F$4="GBP",F$4="CAD",F$4="NZD",F$4="AUD"),K3925,C3925)</f>
        <v>0</v>
      </c>
      <c r="J3925" s="417"/>
      <c r="K3925" s="332">
        <f>IFERROR(SUM(C3925/'Transfers of Funds'!$F$57),0)</f>
        <v>0</v>
      </c>
      <c r="L3925" s="44"/>
      <c r="M3925" s="45" t="s">
        <v>162</v>
      </c>
    </row>
    <row r="3926" spans="2:13">
      <c r="B3926" s="308" t="str">
        <f>IF(A3926="","",VLOOKUP(A3926,'Project Budget vs Exp'!$B$9:$G$52,2,FALSE))</f>
        <v/>
      </c>
      <c r="C3926" s="176"/>
      <c r="D3926" s="172"/>
      <c r="E3926" s="173"/>
      <c r="F3926" s="174"/>
      <c r="G3926" s="175"/>
      <c r="H3926" s="175"/>
      <c r="I3926" s="334">
        <f t="shared" si="62"/>
        <v>0</v>
      </c>
      <c r="J3926" s="417"/>
      <c r="K3926" s="332">
        <f>IFERROR(SUM(C3926/'Transfers of Funds'!$F$57),0)</f>
        <v>0</v>
      </c>
      <c r="L3926" s="44"/>
      <c r="M3926" s="45" t="s">
        <v>162</v>
      </c>
    </row>
    <row r="3927" spans="2:13">
      <c r="B3927" s="308" t="str">
        <f>IF(A3927="","",VLOOKUP(A3927,'Project Budget vs Exp'!$B$9:$G$52,2,FALSE))</f>
        <v/>
      </c>
      <c r="C3927" s="176"/>
      <c r="D3927" s="172"/>
      <c r="E3927" s="173"/>
      <c r="F3927" s="174"/>
      <c r="G3927" s="175"/>
      <c r="H3927" s="175"/>
      <c r="I3927" s="334">
        <f t="shared" si="62"/>
        <v>0</v>
      </c>
      <c r="J3927" s="417"/>
      <c r="K3927" s="332">
        <f>IFERROR(SUM(C3927/'Transfers of Funds'!$F$57),0)</f>
        <v>0</v>
      </c>
      <c r="L3927" s="44"/>
      <c r="M3927" s="45" t="s">
        <v>162</v>
      </c>
    </row>
    <row r="3928" spans="2:13">
      <c r="B3928" s="308" t="str">
        <f>IF(A3928="","",VLOOKUP(A3928,'Project Budget vs Exp'!$B$9:$G$52,2,FALSE))</f>
        <v/>
      </c>
      <c r="C3928" s="176"/>
      <c r="D3928" s="172"/>
      <c r="E3928" s="173"/>
      <c r="F3928" s="174"/>
      <c r="G3928" s="175"/>
      <c r="H3928" s="175"/>
      <c r="I3928" s="334">
        <f t="shared" si="62"/>
        <v>0</v>
      </c>
      <c r="J3928" s="417"/>
      <c r="K3928" s="332">
        <f>IFERROR(SUM(C3928/'Transfers of Funds'!$F$57),0)</f>
        <v>0</v>
      </c>
      <c r="L3928" s="44"/>
      <c r="M3928" s="45" t="s">
        <v>162</v>
      </c>
    </row>
    <row r="3929" spans="2:13">
      <c r="B3929" s="308" t="str">
        <f>IF(A3929="","",VLOOKUP(A3929,'Project Budget vs Exp'!$B$9:$G$52,2,FALSE))</f>
        <v/>
      </c>
      <c r="C3929" s="176"/>
      <c r="D3929" s="172"/>
      <c r="E3929" s="173"/>
      <c r="F3929" s="174"/>
      <c r="G3929" s="175"/>
      <c r="H3929" s="175"/>
      <c r="I3929" s="334">
        <f t="shared" si="62"/>
        <v>0</v>
      </c>
      <c r="J3929" s="417"/>
      <c r="K3929" s="332">
        <f>IFERROR(SUM(C3929/'Transfers of Funds'!$F$57),0)</f>
        <v>0</v>
      </c>
      <c r="L3929" s="44"/>
      <c r="M3929" s="45" t="s">
        <v>162</v>
      </c>
    </row>
    <row r="3930" spans="2:13">
      <c r="B3930" s="308" t="str">
        <f>IF(A3930="","",VLOOKUP(A3930,'Project Budget vs Exp'!$B$9:$G$52,2,FALSE))</f>
        <v/>
      </c>
      <c r="C3930" s="176"/>
      <c r="D3930" s="172"/>
      <c r="E3930" s="173"/>
      <c r="F3930" s="174"/>
      <c r="G3930" s="175"/>
      <c r="H3930" s="175"/>
      <c r="I3930" s="334">
        <f t="shared" si="62"/>
        <v>0</v>
      </c>
      <c r="J3930" s="417"/>
      <c r="K3930" s="332">
        <f>IFERROR(SUM(C3930/'Transfers of Funds'!$F$57),0)</f>
        <v>0</v>
      </c>
      <c r="L3930" s="44"/>
      <c r="M3930" s="45" t="s">
        <v>162</v>
      </c>
    </row>
    <row r="3931" spans="2:13">
      <c r="B3931" s="308" t="str">
        <f>IF(A3931="","",VLOOKUP(A3931,'Project Budget vs Exp'!$B$9:$G$52,2,FALSE))</f>
        <v/>
      </c>
      <c r="C3931" s="176"/>
      <c r="D3931" s="172"/>
      <c r="E3931" s="173"/>
      <c r="F3931" s="174"/>
      <c r="G3931" s="175"/>
      <c r="H3931" s="175"/>
      <c r="I3931" s="334">
        <f t="shared" si="62"/>
        <v>0</v>
      </c>
      <c r="J3931" s="417"/>
      <c r="K3931" s="332">
        <f>IFERROR(SUM(C3931/'Transfers of Funds'!$F$57),0)</f>
        <v>0</v>
      </c>
      <c r="L3931" s="44"/>
      <c r="M3931" s="45" t="s">
        <v>162</v>
      </c>
    </row>
    <row r="3932" spans="2:13">
      <c r="B3932" s="308" t="str">
        <f>IF(A3932="","",VLOOKUP(A3932,'Project Budget vs Exp'!$B$9:$G$52,2,FALSE))</f>
        <v/>
      </c>
      <c r="C3932" s="176"/>
      <c r="D3932" s="172"/>
      <c r="E3932" s="173"/>
      <c r="F3932" s="174"/>
      <c r="G3932" s="175"/>
      <c r="H3932" s="175"/>
      <c r="I3932" s="334">
        <f t="shared" si="62"/>
        <v>0</v>
      </c>
      <c r="J3932" s="417"/>
      <c r="K3932" s="332">
        <f>IFERROR(SUM(C3932/'Transfers of Funds'!$F$57),0)</f>
        <v>0</v>
      </c>
      <c r="L3932" s="44"/>
      <c r="M3932" s="45" t="s">
        <v>162</v>
      </c>
    </row>
    <row r="3933" spans="2:13">
      <c r="B3933" s="308" t="str">
        <f>IF(A3933="","",VLOOKUP(A3933,'Project Budget vs Exp'!$B$9:$G$52,2,FALSE))</f>
        <v/>
      </c>
      <c r="C3933" s="176"/>
      <c r="D3933" s="172"/>
      <c r="E3933" s="173"/>
      <c r="F3933" s="174"/>
      <c r="G3933" s="175"/>
      <c r="H3933" s="175"/>
      <c r="I3933" s="334">
        <f t="shared" si="62"/>
        <v>0</v>
      </c>
      <c r="J3933" s="417"/>
      <c r="K3933" s="332">
        <f>IFERROR(SUM(C3933/'Transfers of Funds'!$F$57),0)</f>
        <v>0</v>
      </c>
      <c r="L3933" s="44"/>
      <c r="M3933" s="45" t="s">
        <v>162</v>
      </c>
    </row>
    <row r="3934" spans="2:13">
      <c r="B3934" s="308" t="str">
        <f>IF(A3934="","",VLOOKUP(A3934,'Project Budget vs Exp'!$B$9:$G$52,2,FALSE))</f>
        <v/>
      </c>
      <c r="C3934" s="176"/>
      <c r="D3934" s="172"/>
      <c r="E3934" s="173"/>
      <c r="F3934" s="174"/>
      <c r="G3934" s="175"/>
      <c r="H3934" s="175"/>
      <c r="I3934" s="334">
        <f t="shared" si="62"/>
        <v>0</v>
      </c>
      <c r="J3934" s="417"/>
      <c r="K3934" s="332">
        <f>IFERROR(SUM(C3934/'Transfers of Funds'!$F$57),0)</f>
        <v>0</v>
      </c>
      <c r="L3934" s="44"/>
      <c r="M3934" s="45" t="s">
        <v>162</v>
      </c>
    </row>
    <row r="3935" spans="2:13">
      <c r="B3935" s="308" t="str">
        <f>IF(A3935="","",VLOOKUP(A3935,'Project Budget vs Exp'!$B$9:$G$52,2,FALSE))</f>
        <v/>
      </c>
      <c r="C3935" s="176"/>
      <c r="D3935" s="172"/>
      <c r="E3935" s="173"/>
      <c r="F3935" s="174"/>
      <c r="G3935" s="175"/>
      <c r="H3935" s="175"/>
      <c r="I3935" s="334">
        <f t="shared" si="62"/>
        <v>0</v>
      </c>
      <c r="J3935" s="417"/>
      <c r="K3935" s="332">
        <f>IFERROR(SUM(C3935/'Transfers of Funds'!$F$57),0)</f>
        <v>0</v>
      </c>
      <c r="L3935" s="44"/>
      <c r="M3935" s="45" t="s">
        <v>162</v>
      </c>
    </row>
    <row r="3936" spans="2:13">
      <c r="B3936" s="308" t="str">
        <f>IF(A3936="","",VLOOKUP(A3936,'Project Budget vs Exp'!$B$9:$G$52,2,FALSE))</f>
        <v/>
      </c>
      <c r="C3936" s="176"/>
      <c r="D3936" s="172"/>
      <c r="E3936" s="173"/>
      <c r="F3936" s="174"/>
      <c r="G3936" s="175"/>
      <c r="H3936" s="175"/>
      <c r="I3936" s="334">
        <f t="shared" si="62"/>
        <v>0</v>
      </c>
      <c r="J3936" s="417"/>
      <c r="K3936" s="332">
        <f>IFERROR(SUM(C3936/'Transfers of Funds'!$F$57),0)</f>
        <v>0</v>
      </c>
      <c r="L3936" s="44"/>
      <c r="M3936" s="45" t="s">
        <v>162</v>
      </c>
    </row>
    <row r="3937" spans="2:13">
      <c r="B3937" s="308" t="str">
        <f>IF(A3937="","",VLOOKUP(A3937,'Project Budget vs Exp'!$B$9:$G$52,2,FALSE))</f>
        <v/>
      </c>
      <c r="C3937" s="176"/>
      <c r="D3937" s="172"/>
      <c r="E3937" s="173"/>
      <c r="F3937" s="174"/>
      <c r="G3937" s="175"/>
      <c r="H3937" s="175"/>
      <c r="I3937" s="334">
        <f t="shared" si="62"/>
        <v>0</v>
      </c>
      <c r="J3937" s="417"/>
      <c r="K3937" s="332">
        <f>IFERROR(SUM(C3937/'Transfers of Funds'!$F$57),0)</f>
        <v>0</v>
      </c>
      <c r="L3937" s="44"/>
      <c r="M3937" s="45" t="s">
        <v>162</v>
      </c>
    </row>
    <row r="3938" spans="2:13">
      <c r="B3938" s="308" t="str">
        <f>IF(A3938="","",VLOOKUP(A3938,'Project Budget vs Exp'!$B$9:$G$52,2,FALSE))</f>
        <v/>
      </c>
      <c r="C3938" s="176"/>
      <c r="D3938" s="172"/>
      <c r="E3938" s="173"/>
      <c r="F3938" s="174"/>
      <c r="G3938" s="175"/>
      <c r="H3938" s="175"/>
      <c r="I3938" s="334">
        <f t="shared" si="62"/>
        <v>0</v>
      </c>
      <c r="J3938" s="417"/>
      <c r="K3938" s="332">
        <f>IFERROR(SUM(C3938/'Transfers of Funds'!$F$57),0)</f>
        <v>0</v>
      </c>
      <c r="L3938" s="44"/>
      <c r="M3938" s="45" t="s">
        <v>162</v>
      </c>
    </row>
    <row r="3939" spans="2:13">
      <c r="B3939" s="308" t="str">
        <f>IF(A3939="","",VLOOKUP(A3939,'Project Budget vs Exp'!$B$9:$G$52,2,FALSE))</f>
        <v/>
      </c>
      <c r="C3939" s="176"/>
      <c r="D3939" s="172"/>
      <c r="E3939" s="173"/>
      <c r="F3939" s="174"/>
      <c r="G3939" s="175"/>
      <c r="H3939" s="175"/>
      <c r="I3939" s="334">
        <f t="shared" si="62"/>
        <v>0</v>
      </c>
      <c r="J3939" s="417"/>
      <c r="K3939" s="332">
        <f>IFERROR(SUM(C3939/'Transfers of Funds'!$F$57),0)</f>
        <v>0</v>
      </c>
      <c r="L3939" s="44"/>
      <c r="M3939" s="45" t="s">
        <v>162</v>
      </c>
    </row>
    <row r="3940" spans="2:13">
      <c r="B3940" s="308" t="str">
        <f>IF(A3940="","",VLOOKUP(A3940,'Project Budget vs Exp'!$B$9:$G$52,2,FALSE))</f>
        <v/>
      </c>
      <c r="C3940" s="176"/>
      <c r="D3940" s="172"/>
      <c r="E3940" s="173"/>
      <c r="F3940" s="174"/>
      <c r="G3940" s="175"/>
      <c r="H3940" s="175"/>
      <c r="I3940" s="334">
        <f t="shared" si="62"/>
        <v>0</v>
      </c>
      <c r="J3940" s="417"/>
      <c r="K3940" s="332">
        <f>IFERROR(SUM(C3940/'Transfers of Funds'!$F$57),0)</f>
        <v>0</v>
      </c>
      <c r="L3940" s="44"/>
      <c r="M3940" s="45" t="s">
        <v>162</v>
      </c>
    </row>
    <row r="3941" spans="2:13">
      <c r="B3941" s="308" t="str">
        <f>IF(A3941="","",VLOOKUP(A3941,'Project Budget vs Exp'!$B$9:$G$52,2,FALSE))</f>
        <v/>
      </c>
      <c r="C3941" s="176"/>
      <c r="D3941" s="172"/>
      <c r="E3941" s="173"/>
      <c r="F3941" s="174"/>
      <c r="G3941" s="175"/>
      <c r="H3941" s="175"/>
      <c r="I3941" s="334">
        <f t="shared" si="62"/>
        <v>0</v>
      </c>
      <c r="J3941" s="417"/>
      <c r="K3941" s="332">
        <f>IFERROR(SUM(C3941/'Transfers of Funds'!$F$57),0)</f>
        <v>0</v>
      </c>
      <c r="L3941" s="44"/>
      <c r="M3941" s="45" t="s">
        <v>162</v>
      </c>
    </row>
    <row r="3942" spans="2:13">
      <c r="B3942" s="308" t="str">
        <f>IF(A3942="","",VLOOKUP(A3942,'Project Budget vs Exp'!$B$9:$G$52,2,FALSE))</f>
        <v/>
      </c>
      <c r="C3942" s="176"/>
      <c r="D3942" s="172"/>
      <c r="E3942" s="173"/>
      <c r="F3942" s="174"/>
      <c r="G3942" s="175"/>
      <c r="H3942" s="175"/>
      <c r="I3942" s="334">
        <f t="shared" si="62"/>
        <v>0</v>
      </c>
      <c r="J3942" s="417"/>
      <c r="K3942" s="332">
        <f>IFERROR(SUM(C3942/'Transfers of Funds'!$F$57),0)</f>
        <v>0</v>
      </c>
      <c r="L3942" s="44"/>
      <c r="M3942" s="45" t="s">
        <v>162</v>
      </c>
    </row>
    <row r="3943" spans="2:13">
      <c r="B3943" s="308" t="str">
        <f>IF(A3943="","",VLOOKUP(A3943,'Project Budget vs Exp'!$B$9:$G$52,2,FALSE))</f>
        <v/>
      </c>
      <c r="C3943" s="176"/>
      <c r="D3943" s="172"/>
      <c r="E3943" s="173"/>
      <c r="F3943" s="174"/>
      <c r="G3943" s="175"/>
      <c r="H3943" s="175"/>
      <c r="I3943" s="334">
        <f t="shared" si="62"/>
        <v>0</v>
      </c>
      <c r="J3943" s="417"/>
      <c r="K3943" s="332">
        <f>IFERROR(SUM(C3943/'Transfers of Funds'!$F$57),0)</f>
        <v>0</v>
      </c>
      <c r="L3943" s="44"/>
      <c r="M3943" s="45" t="s">
        <v>162</v>
      </c>
    </row>
    <row r="3944" spans="2:13">
      <c r="B3944" s="308" t="str">
        <f>IF(A3944="","",VLOOKUP(A3944,'Project Budget vs Exp'!$B$9:$G$52,2,FALSE))</f>
        <v/>
      </c>
      <c r="C3944" s="176"/>
      <c r="D3944" s="172"/>
      <c r="E3944" s="173"/>
      <c r="F3944" s="174"/>
      <c r="G3944" s="175"/>
      <c r="H3944" s="175"/>
      <c r="I3944" s="334">
        <f t="shared" si="62"/>
        <v>0</v>
      </c>
      <c r="J3944" s="417"/>
      <c r="K3944" s="332">
        <f>IFERROR(SUM(C3944/'Transfers of Funds'!$F$57),0)</f>
        <v>0</v>
      </c>
      <c r="L3944" s="44"/>
      <c r="M3944" s="45" t="s">
        <v>162</v>
      </c>
    </row>
    <row r="3945" spans="2:13">
      <c r="B3945" s="308" t="str">
        <f>IF(A3945="","",VLOOKUP(A3945,'Project Budget vs Exp'!$B$9:$G$52,2,FALSE))</f>
        <v/>
      </c>
      <c r="C3945" s="176"/>
      <c r="D3945" s="172"/>
      <c r="E3945" s="173"/>
      <c r="F3945" s="174"/>
      <c r="G3945" s="175"/>
      <c r="H3945" s="175"/>
      <c r="I3945" s="334">
        <f t="shared" si="62"/>
        <v>0</v>
      </c>
      <c r="J3945" s="417"/>
      <c r="K3945" s="332">
        <f>IFERROR(SUM(C3945/'Transfers of Funds'!$F$57),0)</f>
        <v>0</v>
      </c>
      <c r="L3945" s="44"/>
      <c r="M3945" s="45" t="s">
        <v>162</v>
      </c>
    </row>
    <row r="3946" spans="2:13">
      <c r="B3946" s="308" t="str">
        <f>IF(A3946="","",VLOOKUP(A3946,'Project Budget vs Exp'!$B$9:$G$52,2,FALSE))</f>
        <v/>
      </c>
      <c r="C3946" s="176"/>
      <c r="D3946" s="172"/>
      <c r="E3946" s="173"/>
      <c r="F3946" s="174"/>
      <c r="G3946" s="175"/>
      <c r="H3946" s="175"/>
      <c r="I3946" s="334">
        <f t="shared" si="62"/>
        <v>0</v>
      </c>
      <c r="J3946" s="417"/>
      <c r="K3946" s="332">
        <f>IFERROR(SUM(C3946/'Transfers of Funds'!$F$57),0)</f>
        <v>0</v>
      </c>
      <c r="L3946" s="44"/>
      <c r="M3946" s="45" t="s">
        <v>162</v>
      </c>
    </row>
    <row r="3947" spans="2:13">
      <c r="B3947" s="308" t="str">
        <f>IF(A3947="","",VLOOKUP(A3947,'Project Budget vs Exp'!$B$9:$G$52,2,FALSE))</f>
        <v/>
      </c>
      <c r="C3947" s="176"/>
      <c r="D3947" s="172"/>
      <c r="E3947" s="173"/>
      <c r="F3947" s="174"/>
      <c r="G3947" s="175"/>
      <c r="H3947" s="175"/>
      <c r="I3947" s="334">
        <f t="shared" si="62"/>
        <v>0</v>
      </c>
      <c r="J3947" s="417"/>
      <c r="K3947" s="332">
        <f>IFERROR(SUM(C3947/'Transfers of Funds'!$F$57),0)</f>
        <v>0</v>
      </c>
      <c r="L3947" s="44"/>
      <c r="M3947" s="45" t="s">
        <v>162</v>
      </c>
    </row>
    <row r="3948" spans="2:13">
      <c r="B3948" s="308" t="str">
        <f>IF(A3948="","",VLOOKUP(A3948,'Project Budget vs Exp'!$B$9:$G$52,2,FALSE))</f>
        <v/>
      </c>
      <c r="C3948" s="176"/>
      <c r="D3948" s="172"/>
      <c r="E3948" s="173"/>
      <c r="F3948" s="174"/>
      <c r="G3948" s="175"/>
      <c r="H3948" s="175"/>
      <c r="I3948" s="334">
        <f t="shared" si="62"/>
        <v>0</v>
      </c>
      <c r="J3948" s="417"/>
      <c r="K3948" s="332">
        <f>IFERROR(SUM(C3948/'Transfers of Funds'!$F$57),0)</f>
        <v>0</v>
      </c>
      <c r="L3948" s="44"/>
      <c r="M3948" s="45" t="s">
        <v>162</v>
      </c>
    </row>
    <row r="3949" spans="2:13">
      <c r="B3949" s="308" t="str">
        <f>IF(A3949="","",VLOOKUP(A3949,'Project Budget vs Exp'!$B$9:$G$52,2,FALSE))</f>
        <v/>
      </c>
      <c r="C3949" s="176"/>
      <c r="D3949" s="172"/>
      <c r="E3949" s="173"/>
      <c r="F3949" s="174"/>
      <c r="G3949" s="175"/>
      <c r="H3949" s="175"/>
      <c r="I3949" s="334">
        <f t="shared" si="62"/>
        <v>0</v>
      </c>
      <c r="J3949" s="417"/>
      <c r="K3949" s="332">
        <f>IFERROR(SUM(C3949/'Transfers of Funds'!$F$57),0)</f>
        <v>0</v>
      </c>
      <c r="L3949" s="44"/>
      <c r="M3949" s="45" t="s">
        <v>162</v>
      </c>
    </row>
    <row r="3950" spans="2:13">
      <c r="B3950" s="308" t="str">
        <f>IF(A3950="","",VLOOKUP(A3950,'Project Budget vs Exp'!$B$9:$G$52,2,FALSE))</f>
        <v/>
      </c>
      <c r="C3950" s="176"/>
      <c r="D3950" s="172"/>
      <c r="E3950" s="173"/>
      <c r="F3950" s="174"/>
      <c r="G3950" s="175"/>
      <c r="H3950" s="175"/>
      <c r="I3950" s="334">
        <f t="shared" si="62"/>
        <v>0</v>
      </c>
      <c r="J3950" s="417"/>
      <c r="K3950" s="332">
        <f>IFERROR(SUM(C3950/'Transfers of Funds'!$F$57),0)</f>
        <v>0</v>
      </c>
      <c r="L3950" s="44"/>
      <c r="M3950" s="45" t="s">
        <v>162</v>
      </c>
    </row>
    <row r="3951" spans="2:13">
      <c r="B3951" s="308" t="str">
        <f>IF(A3951="","",VLOOKUP(A3951,'Project Budget vs Exp'!$B$9:$G$52,2,FALSE))</f>
        <v/>
      </c>
      <c r="C3951" s="176"/>
      <c r="D3951" s="172"/>
      <c r="E3951" s="173"/>
      <c r="F3951" s="174"/>
      <c r="G3951" s="175"/>
      <c r="H3951" s="175"/>
      <c r="I3951" s="334">
        <f t="shared" si="62"/>
        <v>0</v>
      </c>
      <c r="J3951" s="417"/>
      <c r="K3951" s="332">
        <f>IFERROR(SUM(C3951/'Transfers of Funds'!$F$57),0)</f>
        <v>0</v>
      </c>
      <c r="L3951" s="44"/>
      <c r="M3951" s="45" t="s">
        <v>162</v>
      </c>
    </row>
    <row r="3952" spans="2:13">
      <c r="B3952" s="308" t="str">
        <f>IF(A3952="","",VLOOKUP(A3952,'Project Budget vs Exp'!$B$9:$G$52,2,FALSE))</f>
        <v/>
      </c>
      <c r="C3952" s="176"/>
      <c r="D3952" s="172"/>
      <c r="E3952" s="173"/>
      <c r="F3952" s="174"/>
      <c r="G3952" s="175"/>
      <c r="H3952" s="175"/>
      <c r="I3952" s="334">
        <f t="shared" si="62"/>
        <v>0</v>
      </c>
      <c r="J3952" s="417"/>
      <c r="K3952" s="332">
        <f>IFERROR(SUM(C3952/'Transfers of Funds'!$F$57),0)</f>
        <v>0</v>
      </c>
      <c r="L3952" s="44"/>
      <c r="M3952" s="45" t="s">
        <v>162</v>
      </c>
    </row>
    <row r="3953" spans="2:13">
      <c r="B3953" s="308" t="str">
        <f>IF(A3953="","",VLOOKUP(A3953,'Project Budget vs Exp'!$B$9:$G$52,2,FALSE))</f>
        <v/>
      </c>
      <c r="C3953" s="176"/>
      <c r="D3953" s="172"/>
      <c r="E3953" s="173"/>
      <c r="F3953" s="174"/>
      <c r="G3953" s="175"/>
      <c r="H3953" s="175"/>
      <c r="I3953" s="334">
        <f t="shared" si="62"/>
        <v>0</v>
      </c>
      <c r="J3953" s="417"/>
      <c r="K3953" s="332">
        <f>IFERROR(SUM(C3953/'Transfers of Funds'!$F$57),0)</f>
        <v>0</v>
      </c>
      <c r="L3953" s="44"/>
      <c r="M3953" s="45" t="s">
        <v>162</v>
      </c>
    </row>
    <row r="3954" spans="2:13">
      <c r="B3954" s="308" t="str">
        <f>IF(A3954="","",VLOOKUP(A3954,'Project Budget vs Exp'!$B$9:$G$52,2,FALSE))</f>
        <v/>
      </c>
      <c r="C3954" s="176"/>
      <c r="D3954" s="172"/>
      <c r="E3954" s="173"/>
      <c r="F3954" s="174"/>
      <c r="G3954" s="175"/>
      <c r="H3954" s="175"/>
      <c r="I3954" s="334">
        <f t="shared" si="62"/>
        <v>0</v>
      </c>
      <c r="J3954" s="417"/>
      <c r="K3954" s="332">
        <f>IFERROR(SUM(C3954/'Transfers of Funds'!$F$57),0)</f>
        <v>0</v>
      </c>
      <c r="L3954" s="44"/>
      <c r="M3954" s="45" t="s">
        <v>162</v>
      </c>
    </row>
    <row r="3955" spans="2:13">
      <c r="B3955" s="308" t="str">
        <f>IF(A3955="","",VLOOKUP(A3955,'Project Budget vs Exp'!$B$9:$G$52,2,FALSE))</f>
        <v/>
      </c>
      <c r="C3955" s="176"/>
      <c r="D3955" s="172"/>
      <c r="E3955" s="173"/>
      <c r="F3955" s="174"/>
      <c r="G3955" s="175"/>
      <c r="H3955" s="175"/>
      <c r="I3955" s="334">
        <f t="shared" si="62"/>
        <v>0</v>
      </c>
      <c r="J3955" s="417"/>
      <c r="K3955" s="332">
        <f>IFERROR(SUM(C3955/'Transfers of Funds'!$F$57),0)</f>
        <v>0</v>
      </c>
      <c r="L3955" s="44"/>
      <c r="M3955" s="45" t="s">
        <v>162</v>
      </c>
    </row>
    <row r="3956" spans="2:13">
      <c r="B3956" s="308" t="str">
        <f>IF(A3956="","",VLOOKUP(A3956,'Project Budget vs Exp'!$B$9:$G$52,2,FALSE))</f>
        <v/>
      </c>
      <c r="C3956" s="176"/>
      <c r="D3956" s="172"/>
      <c r="E3956" s="173"/>
      <c r="F3956" s="174"/>
      <c r="G3956" s="175"/>
      <c r="H3956" s="175"/>
      <c r="I3956" s="334">
        <f t="shared" si="62"/>
        <v>0</v>
      </c>
      <c r="J3956" s="417"/>
      <c r="K3956" s="332">
        <f>IFERROR(SUM(C3956/'Transfers of Funds'!$F$57),0)</f>
        <v>0</v>
      </c>
      <c r="L3956" s="44"/>
      <c r="M3956" s="45" t="s">
        <v>162</v>
      </c>
    </row>
    <row r="3957" spans="2:13">
      <c r="B3957" s="308" t="str">
        <f>IF(A3957="","",VLOOKUP(A3957,'Project Budget vs Exp'!$B$9:$G$52,2,FALSE))</f>
        <v/>
      </c>
      <c r="C3957" s="176"/>
      <c r="D3957" s="172"/>
      <c r="E3957" s="173"/>
      <c r="F3957" s="174"/>
      <c r="G3957" s="175"/>
      <c r="H3957" s="175"/>
      <c r="I3957" s="334">
        <f t="shared" si="62"/>
        <v>0</v>
      </c>
      <c r="J3957" s="417"/>
      <c r="K3957" s="332">
        <f>IFERROR(SUM(C3957/'Transfers of Funds'!$F$57),0)</f>
        <v>0</v>
      </c>
      <c r="L3957" s="44"/>
      <c r="M3957" s="45" t="s">
        <v>162</v>
      </c>
    </row>
    <row r="3958" spans="2:13">
      <c r="B3958" s="308" t="str">
        <f>IF(A3958="","",VLOOKUP(A3958,'Project Budget vs Exp'!$B$9:$G$52,2,FALSE))</f>
        <v/>
      </c>
      <c r="C3958" s="176"/>
      <c r="D3958" s="172"/>
      <c r="E3958" s="173"/>
      <c r="F3958" s="174"/>
      <c r="G3958" s="175"/>
      <c r="H3958" s="175"/>
      <c r="I3958" s="334">
        <f t="shared" si="62"/>
        <v>0</v>
      </c>
      <c r="J3958" s="417"/>
      <c r="K3958" s="332">
        <f>IFERROR(SUM(C3958/'Transfers of Funds'!$F$57),0)</f>
        <v>0</v>
      </c>
      <c r="L3958" s="44"/>
      <c r="M3958" s="45" t="s">
        <v>162</v>
      </c>
    </row>
    <row r="3959" spans="2:13">
      <c r="B3959" s="308" t="str">
        <f>IF(A3959="","",VLOOKUP(A3959,'Project Budget vs Exp'!$B$9:$G$52,2,FALSE))</f>
        <v/>
      </c>
      <c r="C3959" s="176"/>
      <c r="D3959" s="172"/>
      <c r="E3959" s="173"/>
      <c r="F3959" s="174"/>
      <c r="G3959" s="175"/>
      <c r="H3959" s="175"/>
      <c r="I3959" s="334">
        <f t="shared" si="62"/>
        <v>0</v>
      </c>
      <c r="J3959" s="417"/>
      <c r="K3959" s="332">
        <f>IFERROR(SUM(C3959/'Transfers of Funds'!$F$57),0)</f>
        <v>0</v>
      </c>
      <c r="L3959" s="44"/>
      <c r="M3959" s="45" t="s">
        <v>162</v>
      </c>
    </row>
    <row r="3960" spans="2:13">
      <c r="B3960" s="308" t="str">
        <f>IF(A3960="","",VLOOKUP(A3960,'Project Budget vs Exp'!$B$9:$G$52,2,FALSE))</f>
        <v/>
      </c>
      <c r="C3960" s="176"/>
      <c r="D3960" s="172"/>
      <c r="E3960" s="173"/>
      <c r="F3960" s="174"/>
      <c r="G3960" s="175"/>
      <c r="H3960" s="175"/>
      <c r="I3960" s="334">
        <f t="shared" si="62"/>
        <v>0</v>
      </c>
      <c r="J3960" s="417"/>
      <c r="K3960" s="332">
        <f>IFERROR(SUM(C3960/'Transfers of Funds'!$F$57),0)</f>
        <v>0</v>
      </c>
      <c r="L3960" s="44"/>
      <c r="M3960" s="45" t="s">
        <v>162</v>
      </c>
    </row>
    <row r="3961" spans="2:13">
      <c r="B3961" s="308" t="str">
        <f>IF(A3961="","",VLOOKUP(A3961,'Project Budget vs Exp'!$B$9:$G$52,2,FALSE))</f>
        <v/>
      </c>
      <c r="C3961" s="176"/>
      <c r="D3961" s="172"/>
      <c r="E3961" s="173"/>
      <c r="F3961" s="174"/>
      <c r="G3961" s="175"/>
      <c r="H3961" s="175"/>
      <c r="I3961" s="334">
        <f t="shared" si="62"/>
        <v>0</v>
      </c>
      <c r="J3961" s="417"/>
      <c r="K3961" s="332">
        <f>IFERROR(SUM(C3961/'Transfers of Funds'!$F$57),0)</f>
        <v>0</v>
      </c>
      <c r="L3961" s="44"/>
      <c r="M3961" s="45" t="s">
        <v>162</v>
      </c>
    </row>
    <row r="3962" spans="2:13">
      <c r="B3962" s="308" t="str">
        <f>IF(A3962="","",VLOOKUP(A3962,'Project Budget vs Exp'!$B$9:$G$52,2,FALSE))</f>
        <v/>
      </c>
      <c r="C3962" s="176"/>
      <c r="D3962" s="172"/>
      <c r="E3962" s="173"/>
      <c r="F3962" s="174"/>
      <c r="G3962" s="175"/>
      <c r="H3962" s="175"/>
      <c r="I3962" s="334">
        <f t="shared" si="62"/>
        <v>0</v>
      </c>
      <c r="J3962" s="417"/>
      <c r="K3962" s="332">
        <f>IFERROR(SUM(C3962/'Transfers of Funds'!$F$57),0)</f>
        <v>0</v>
      </c>
      <c r="L3962" s="44"/>
      <c r="M3962" s="45" t="s">
        <v>162</v>
      </c>
    </row>
    <row r="3963" spans="2:13">
      <c r="B3963" s="308" t="str">
        <f>IF(A3963="","",VLOOKUP(A3963,'Project Budget vs Exp'!$B$9:$G$52,2,FALSE))</f>
        <v/>
      </c>
      <c r="C3963" s="176"/>
      <c r="D3963" s="172"/>
      <c r="E3963" s="173"/>
      <c r="F3963" s="174"/>
      <c r="G3963" s="175"/>
      <c r="H3963" s="175"/>
      <c r="I3963" s="334">
        <f t="shared" si="62"/>
        <v>0</v>
      </c>
      <c r="J3963" s="417"/>
      <c r="K3963" s="332">
        <f>IFERROR(SUM(C3963/'Transfers of Funds'!$F$57),0)</f>
        <v>0</v>
      </c>
      <c r="L3963" s="44"/>
      <c r="M3963" s="45" t="s">
        <v>162</v>
      </c>
    </row>
    <row r="3964" spans="2:13">
      <c r="B3964" s="308" t="str">
        <f>IF(A3964="","",VLOOKUP(A3964,'Project Budget vs Exp'!$B$9:$G$52,2,FALSE))</f>
        <v/>
      </c>
      <c r="C3964" s="176"/>
      <c r="D3964" s="172"/>
      <c r="E3964" s="173"/>
      <c r="F3964" s="174"/>
      <c r="G3964" s="175"/>
      <c r="H3964" s="175"/>
      <c r="I3964" s="334">
        <f t="shared" si="62"/>
        <v>0</v>
      </c>
      <c r="J3964" s="417"/>
      <c r="K3964" s="332">
        <f>IFERROR(SUM(C3964/'Transfers of Funds'!$F$57),0)</f>
        <v>0</v>
      </c>
      <c r="L3964" s="44"/>
      <c r="M3964" s="45" t="s">
        <v>162</v>
      </c>
    </row>
    <row r="3965" spans="2:13">
      <c r="B3965" s="308" t="str">
        <f>IF(A3965="","",VLOOKUP(A3965,'Project Budget vs Exp'!$B$9:$G$52,2,FALSE))</f>
        <v/>
      </c>
      <c r="C3965" s="176"/>
      <c r="D3965" s="172"/>
      <c r="E3965" s="173"/>
      <c r="F3965" s="174"/>
      <c r="G3965" s="175"/>
      <c r="H3965" s="175"/>
      <c r="I3965" s="334">
        <f t="shared" si="62"/>
        <v>0</v>
      </c>
      <c r="J3965" s="417"/>
      <c r="K3965" s="332">
        <f>IFERROR(SUM(C3965/'Transfers of Funds'!$F$57),0)</f>
        <v>0</v>
      </c>
      <c r="L3965" s="44"/>
      <c r="M3965" s="45" t="s">
        <v>162</v>
      </c>
    </row>
    <row r="3966" spans="2:13">
      <c r="B3966" s="308" t="str">
        <f>IF(A3966="","",VLOOKUP(A3966,'Project Budget vs Exp'!$B$9:$G$52,2,FALSE))</f>
        <v/>
      </c>
      <c r="C3966" s="176"/>
      <c r="D3966" s="172"/>
      <c r="E3966" s="173"/>
      <c r="F3966" s="174"/>
      <c r="G3966" s="175"/>
      <c r="H3966" s="175"/>
      <c r="I3966" s="334">
        <f t="shared" si="62"/>
        <v>0</v>
      </c>
      <c r="J3966" s="417"/>
      <c r="K3966" s="332">
        <f>IFERROR(SUM(C3966/'Transfers of Funds'!$F$57),0)</f>
        <v>0</v>
      </c>
      <c r="L3966" s="44"/>
      <c r="M3966" s="45" t="s">
        <v>162</v>
      </c>
    </row>
    <row r="3967" spans="2:13">
      <c r="B3967" s="308" t="str">
        <f>IF(A3967="","",VLOOKUP(A3967,'Project Budget vs Exp'!$B$9:$G$52,2,FALSE))</f>
        <v/>
      </c>
      <c r="C3967" s="176"/>
      <c r="D3967" s="172"/>
      <c r="E3967" s="173"/>
      <c r="F3967" s="174"/>
      <c r="G3967" s="175"/>
      <c r="H3967" s="175"/>
      <c r="I3967" s="334">
        <f t="shared" si="62"/>
        <v>0</v>
      </c>
      <c r="J3967" s="417"/>
      <c r="K3967" s="332">
        <f>IFERROR(SUM(C3967/'Transfers of Funds'!$F$57),0)</f>
        <v>0</v>
      </c>
      <c r="L3967" s="44"/>
      <c r="M3967" s="45" t="s">
        <v>162</v>
      </c>
    </row>
    <row r="3968" spans="2:13">
      <c r="B3968" s="308" t="str">
        <f>IF(A3968="","",VLOOKUP(A3968,'Project Budget vs Exp'!$B$9:$G$52,2,FALSE))</f>
        <v/>
      </c>
      <c r="C3968" s="176"/>
      <c r="D3968" s="172"/>
      <c r="E3968" s="173"/>
      <c r="F3968" s="174"/>
      <c r="G3968" s="175"/>
      <c r="H3968" s="175"/>
      <c r="I3968" s="334">
        <f t="shared" si="62"/>
        <v>0</v>
      </c>
      <c r="J3968" s="417"/>
      <c r="K3968" s="332">
        <f>IFERROR(SUM(C3968/'Transfers of Funds'!$F$57),0)</f>
        <v>0</v>
      </c>
      <c r="L3968" s="44"/>
      <c r="M3968" s="45" t="s">
        <v>162</v>
      </c>
    </row>
    <row r="3969" spans="2:13">
      <c r="B3969" s="308" t="str">
        <f>IF(A3969="","",VLOOKUP(A3969,'Project Budget vs Exp'!$B$9:$G$52,2,FALSE))</f>
        <v/>
      </c>
      <c r="C3969" s="176"/>
      <c r="D3969" s="172"/>
      <c r="E3969" s="173"/>
      <c r="F3969" s="174"/>
      <c r="G3969" s="175"/>
      <c r="H3969" s="175"/>
      <c r="I3969" s="334">
        <f t="shared" si="62"/>
        <v>0</v>
      </c>
      <c r="J3969" s="417"/>
      <c r="K3969" s="332">
        <f>IFERROR(SUM(C3969/'Transfers of Funds'!$F$57),0)</f>
        <v>0</v>
      </c>
      <c r="L3969" s="44"/>
      <c r="M3969" s="45" t="s">
        <v>162</v>
      </c>
    </row>
    <row r="3970" spans="2:13">
      <c r="B3970" s="308" t="str">
        <f>IF(A3970="","",VLOOKUP(A3970,'Project Budget vs Exp'!$B$9:$G$52,2,FALSE))</f>
        <v/>
      </c>
      <c r="C3970" s="176"/>
      <c r="D3970" s="172"/>
      <c r="E3970" s="173"/>
      <c r="F3970" s="174"/>
      <c r="G3970" s="175"/>
      <c r="H3970" s="175"/>
      <c r="I3970" s="334">
        <f t="shared" si="62"/>
        <v>0</v>
      </c>
      <c r="J3970" s="417"/>
      <c r="K3970" s="332">
        <f>IFERROR(SUM(C3970/'Transfers of Funds'!$F$57),0)</f>
        <v>0</v>
      </c>
      <c r="L3970" s="44"/>
      <c r="M3970" s="45" t="s">
        <v>162</v>
      </c>
    </row>
    <row r="3971" spans="2:13">
      <c r="B3971" s="308" t="str">
        <f>IF(A3971="","",VLOOKUP(A3971,'Project Budget vs Exp'!$B$9:$G$52,2,FALSE))</f>
        <v/>
      </c>
      <c r="C3971" s="176"/>
      <c r="D3971" s="172"/>
      <c r="E3971" s="173"/>
      <c r="F3971" s="174"/>
      <c r="G3971" s="175"/>
      <c r="H3971" s="175"/>
      <c r="I3971" s="334">
        <f t="shared" si="62"/>
        <v>0</v>
      </c>
      <c r="J3971" s="417"/>
      <c r="K3971" s="332">
        <f>IFERROR(SUM(C3971/'Transfers of Funds'!$F$57),0)</f>
        <v>0</v>
      </c>
      <c r="L3971" s="44"/>
      <c r="M3971" s="45" t="s">
        <v>162</v>
      </c>
    </row>
    <row r="3972" spans="2:13">
      <c r="B3972" s="308" t="str">
        <f>IF(A3972="","",VLOOKUP(A3972,'Project Budget vs Exp'!$B$9:$G$52,2,FALSE))</f>
        <v/>
      </c>
      <c r="C3972" s="176"/>
      <c r="D3972" s="172"/>
      <c r="E3972" s="173"/>
      <c r="F3972" s="174"/>
      <c r="G3972" s="175"/>
      <c r="H3972" s="175"/>
      <c r="I3972" s="334">
        <f t="shared" si="62"/>
        <v>0</v>
      </c>
      <c r="J3972" s="417"/>
      <c r="K3972" s="332">
        <f>IFERROR(SUM(C3972/'Transfers of Funds'!$F$57),0)</f>
        <v>0</v>
      </c>
      <c r="L3972" s="44"/>
      <c r="M3972" s="45" t="s">
        <v>162</v>
      </c>
    </row>
    <row r="3973" spans="2:13">
      <c r="B3973" s="308" t="str">
        <f>IF(A3973="","",VLOOKUP(A3973,'Project Budget vs Exp'!$B$9:$G$52,2,FALSE))</f>
        <v/>
      </c>
      <c r="C3973" s="176"/>
      <c r="D3973" s="172"/>
      <c r="E3973" s="173"/>
      <c r="F3973" s="174"/>
      <c r="G3973" s="175"/>
      <c r="H3973" s="175"/>
      <c r="I3973" s="334">
        <f t="shared" si="62"/>
        <v>0</v>
      </c>
      <c r="J3973" s="417"/>
      <c r="K3973" s="332">
        <f>IFERROR(SUM(C3973/'Transfers of Funds'!$F$57),0)</f>
        <v>0</v>
      </c>
      <c r="L3973" s="44"/>
      <c r="M3973" s="45" t="s">
        <v>162</v>
      </c>
    </row>
    <row r="3974" spans="2:13">
      <c r="B3974" s="308" t="str">
        <f>IF(A3974="","",VLOOKUP(A3974,'Project Budget vs Exp'!$B$9:$G$52,2,FALSE))</f>
        <v/>
      </c>
      <c r="C3974" s="176"/>
      <c r="D3974" s="172"/>
      <c r="E3974" s="173"/>
      <c r="F3974" s="174"/>
      <c r="G3974" s="175"/>
      <c r="H3974" s="175"/>
      <c r="I3974" s="334">
        <f t="shared" si="62"/>
        <v>0</v>
      </c>
      <c r="J3974" s="417"/>
      <c r="K3974" s="332">
        <f>IFERROR(SUM(C3974/'Transfers of Funds'!$F$57),0)</f>
        <v>0</v>
      </c>
      <c r="L3974" s="44"/>
      <c r="M3974" s="45" t="s">
        <v>162</v>
      </c>
    </row>
    <row r="3975" spans="2:13">
      <c r="B3975" s="308" t="str">
        <f>IF(A3975="","",VLOOKUP(A3975,'Project Budget vs Exp'!$B$9:$G$52,2,FALSE))</f>
        <v/>
      </c>
      <c r="C3975" s="176"/>
      <c r="D3975" s="172"/>
      <c r="E3975" s="173"/>
      <c r="F3975" s="174"/>
      <c r="G3975" s="175"/>
      <c r="H3975" s="175"/>
      <c r="I3975" s="334">
        <f t="shared" si="62"/>
        <v>0</v>
      </c>
      <c r="J3975" s="417"/>
      <c r="K3975" s="332">
        <f>IFERROR(SUM(C3975/'Transfers of Funds'!$F$57),0)</f>
        <v>0</v>
      </c>
      <c r="L3975" s="44"/>
      <c r="M3975" s="45" t="s">
        <v>162</v>
      </c>
    </row>
    <row r="3976" spans="2:13">
      <c r="B3976" s="308" t="str">
        <f>IF(A3976="","",VLOOKUP(A3976,'Project Budget vs Exp'!$B$9:$G$52,2,FALSE))</f>
        <v/>
      </c>
      <c r="C3976" s="176"/>
      <c r="D3976" s="172"/>
      <c r="E3976" s="173"/>
      <c r="F3976" s="174"/>
      <c r="G3976" s="175"/>
      <c r="H3976" s="175"/>
      <c r="I3976" s="334">
        <f t="shared" si="62"/>
        <v>0</v>
      </c>
      <c r="J3976" s="417"/>
      <c r="K3976" s="332">
        <f>IFERROR(SUM(C3976/'Transfers of Funds'!$F$57),0)</f>
        <v>0</v>
      </c>
      <c r="L3976" s="44"/>
      <c r="M3976" s="45" t="s">
        <v>162</v>
      </c>
    </row>
    <row r="3977" spans="2:13">
      <c r="B3977" s="308" t="str">
        <f>IF(A3977="","",VLOOKUP(A3977,'Project Budget vs Exp'!$B$9:$G$52,2,FALSE))</f>
        <v/>
      </c>
      <c r="C3977" s="176"/>
      <c r="D3977" s="172"/>
      <c r="E3977" s="173"/>
      <c r="F3977" s="174"/>
      <c r="G3977" s="175"/>
      <c r="H3977" s="175"/>
      <c r="I3977" s="334">
        <f t="shared" si="62"/>
        <v>0</v>
      </c>
      <c r="J3977" s="417"/>
      <c r="K3977" s="332">
        <f>IFERROR(SUM(C3977/'Transfers of Funds'!$F$57),0)</f>
        <v>0</v>
      </c>
      <c r="L3977" s="44"/>
      <c r="M3977" s="45" t="s">
        <v>162</v>
      </c>
    </row>
    <row r="3978" spans="2:13">
      <c r="B3978" s="308" t="str">
        <f>IF(A3978="","",VLOOKUP(A3978,'Project Budget vs Exp'!$B$9:$G$52,2,FALSE))</f>
        <v/>
      </c>
      <c r="C3978" s="176"/>
      <c r="D3978" s="172"/>
      <c r="E3978" s="173"/>
      <c r="F3978" s="174"/>
      <c r="G3978" s="175"/>
      <c r="H3978" s="175"/>
      <c r="I3978" s="334">
        <f t="shared" si="62"/>
        <v>0</v>
      </c>
      <c r="J3978" s="417"/>
      <c r="K3978" s="332">
        <f>IFERROR(SUM(C3978/'Transfers of Funds'!$F$57),0)</f>
        <v>0</v>
      </c>
      <c r="L3978" s="44"/>
      <c r="M3978" s="45" t="s">
        <v>162</v>
      </c>
    </row>
    <row r="3979" spans="2:13">
      <c r="B3979" s="308" t="str">
        <f>IF(A3979="","",VLOOKUP(A3979,'Project Budget vs Exp'!$B$9:$G$52,2,FALSE))</f>
        <v/>
      </c>
      <c r="C3979" s="176"/>
      <c r="D3979" s="172"/>
      <c r="E3979" s="173"/>
      <c r="F3979" s="174"/>
      <c r="G3979" s="175"/>
      <c r="H3979" s="175"/>
      <c r="I3979" s="334">
        <f t="shared" si="62"/>
        <v>0</v>
      </c>
      <c r="J3979" s="417"/>
      <c r="K3979" s="332">
        <f>IFERROR(SUM(C3979/'Transfers of Funds'!$F$57),0)</f>
        <v>0</v>
      </c>
      <c r="L3979" s="44"/>
      <c r="M3979" s="45" t="s">
        <v>162</v>
      </c>
    </row>
    <row r="3980" spans="2:13">
      <c r="B3980" s="308" t="str">
        <f>IF(A3980="","",VLOOKUP(A3980,'Project Budget vs Exp'!$B$9:$G$52,2,FALSE))</f>
        <v/>
      </c>
      <c r="C3980" s="176"/>
      <c r="D3980" s="172"/>
      <c r="E3980" s="173"/>
      <c r="F3980" s="174"/>
      <c r="G3980" s="175"/>
      <c r="H3980" s="175"/>
      <c r="I3980" s="334">
        <f t="shared" si="62"/>
        <v>0</v>
      </c>
      <c r="J3980" s="417"/>
      <c r="K3980" s="332">
        <f>IFERROR(SUM(C3980/'Transfers of Funds'!$F$57),0)</f>
        <v>0</v>
      </c>
      <c r="L3980" s="44"/>
      <c r="M3980" s="45" t="s">
        <v>162</v>
      </c>
    </row>
    <row r="3981" spans="2:13">
      <c r="B3981" s="308" t="str">
        <f>IF(A3981="","",VLOOKUP(A3981,'Project Budget vs Exp'!$B$9:$G$52,2,FALSE))</f>
        <v/>
      </c>
      <c r="C3981" s="176"/>
      <c r="D3981" s="172"/>
      <c r="E3981" s="173"/>
      <c r="F3981" s="174"/>
      <c r="G3981" s="175"/>
      <c r="H3981" s="175"/>
      <c r="I3981" s="334">
        <f t="shared" si="62"/>
        <v>0</v>
      </c>
      <c r="J3981" s="417"/>
      <c r="K3981" s="332">
        <f>IFERROR(SUM(C3981/'Transfers of Funds'!$F$57),0)</f>
        <v>0</v>
      </c>
      <c r="L3981" s="44"/>
      <c r="M3981" s="45" t="s">
        <v>162</v>
      </c>
    </row>
    <row r="3982" spans="2:13">
      <c r="B3982" s="308" t="str">
        <f>IF(A3982="","",VLOOKUP(A3982,'Project Budget vs Exp'!$B$9:$G$52,2,FALSE))</f>
        <v/>
      </c>
      <c r="C3982" s="176"/>
      <c r="D3982" s="172"/>
      <c r="E3982" s="173"/>
      <c r="F3982" s="174"/>
      <c r="G3982" s="175"/>
      <c r="H3982" s="175"/>
      <c r="I3982" s="334">
        <f t="shared" si="62"/>
        <v>0</v>
      </c>
      <c r="J3982" s="417"/>
      <c r="K3982" s="332">
        <f>IFERROR(SUM(C3982/'Transfers of Funds'!$F$57),0)</f>
        <v>0</v>
      </c>
      <c r="L3982" s="44"/>
      <c r="M3982" s="45" t="s">
        <v>162</v>
      </c>
    </row>
    <row r="3983" spans="2:13">
      <c r="B3983" s="308" t="str">
        <f>IF(A3983="","",VLOOKUP(A3983,'Project Budget vs Exp'!$B$9:$G$52,2,FALSE))</f>
        <v/>
      </c>
      <c r="C3983" s="176"/>
      <c r="D3983" s="172"/>
      <c r="E3983" s="173"/>
      <c r="F3983" s="174"/>
      <c r="G3983" s="175"/>
      <c r="H3983" s="175"/>
      <c r="I3983" s="334">
        <f t="shared" si="62"/>
        <v>0</v>
      </c>
      <c r="J3983" s="417"/>
      <c r="K3983" s="332">
        <f>IFERROR(SUM(C3983/'Transfers of Funds'!$F$57),0)</f>
        <v>0</v>
      </c>
      <c r="L3983" s="44"/>
      <c r="M3983" s="45" t="s">
        <v>162</v>
      </c>
    </row>
    <row r="3984" spans="2:13">
      <c r="B3984" s="308" t="str">
        <f>IF(A3984="","",VLOOKUP(A3984,'Project Budget vs Exp'!$B$9:$G$52,2,FALSE))</f>
        <v/>
      </c>
      <c r="C3984" s="176"/>
      <c r="D3984" s="172"/>
      <c r="E3984" s="173"/>
      <c r="F3984" s="174"/>
      <c r="G3984" s="175"/>
      <c r="H3984" s="175"/>
      <c r="I3984" s="334">
        <f t="shared" si="62"/>
        <v>0</v>
      </c>
      <c r="J3984" s="417"/>
      <c r="K3984" s="332">
        <f>IFERROR(SUM(C3984/'Transfers of Funds'!$F$57),0)</f>
        <v>0</v>
      </c>
      <c r="L3984" s="44"/>
      <c r="M3984" s="45" t="s">
        <v>162</v>
      </c>
    </row>
    <row r="3985" spans="2:13">
      <c r="B3985" s="308" t="str">
        <f>IF(A3985="","",VLOOKUP(A3985,'Project Budget vs Exp'!$B$9:$G$52,2,FALSE))</f>
        <v/>
      </c>
      <c r="C3985" s="176"/>
      <c r="D3985" s="172"/>
      <c r="E3985" s="173"/>
      <c r="F3985" s="174"/>
      <c r="G3985" s="175"/>
      <c r="H3985" s="175"/>
      <c r="I3985" s="334">
        <f t="shared" si="62"/>
        <v>0</v>
      </c>
      <c r="J3985" s="417"/>
      <c r="K3985" s="332">
        <f>IFERROR(SUM(C3985/'Transfers of Funds'!$F$57),0)</f>
        <v>0</v>
      </c>
      <c r="L3985" s="44"/>
      <c r="M3985" s="45" t="s">
        <v>162</v>
      </c>
    </row>
    <row r="3986" spans="2:13">
      <c r="B3986" s="308" t="str">
        <f>IF(A3986="","",VLOOKUP(A3986,'Project Budget vs Exp'!$B$9:$G$52,2,FALSE))</f>
        <v/>
      </c>
      <c r="C3986" s="176"/>
      <c r="D3986" s="172"/>
      <c r="E3986" s="173"/>
      <c r="F3986" s="174"/>
      <c r="G3986" s="175"/>
      <c r="H3986" s="175"/>
      <c r="I3986" s="334">
        <f t="shared" si="62"/>
        <v>0</v>
      </c>
      <c r="J3986" s="417"/>
      <c r="K3986" s="332">
        <f>IFERROR(SUM(C3986/'Transfers of Funds'!$F$57),0)</f>
        <v>0</v>
      </c>
      <c r="L3986" s="44"/>
      <c r="M3986" s="45" t="s">
        <v>162</v>
      </c>
    </row>
    <row r="3987" spans="2:13">
      <c r="B3987" s="308" t="str">
        <f>IF(A3987="","",VLOOKUP(A3987,'Project Budget vs Exp'!$B$9:$G$52,2,FALSE))</f>
        <v/>
      </c>
      <c r="C3987" s="176"/>
      <c r="D3987" s="172"/>
      <c r="E3987" s="173"/>
      <c r="F3987" s="174"/>
      <c r="G3987" s="175"/>
      <c r="H3987" s="175"/>
      <c r="I3987" s="334">
        <f t="shared" si="62"/>
        <v>0</v>
      </c>
      <c r="J3987" s="417"/>
      <c r="K3987" s="332">
        <f>IFERROR(SUM(C3987/'Transfers of Funds'!$F$57),0)</f>
        <v>0</v>
      </c>
      <c r="L3987" s="44"/>
      <c r="M3987" s="45" t="s">
        <v>162</v>
      </c>
    </row>
    <row r="3988" spans="2:13">
      <c r="B3988" s="308" t="str">
        <f>IF(A3988="","",VLOOKUP(A3988,'Project Budget vs Exp'!$B$9:$G$52,2,FALSE))</f>
        <v/>
      </c>
      <c r="C3988" s="176"/>
      <c r="D3988" s="172"/>
      <c r="E3988" s="173"/>
      <c r="F3988" s="174"/>
      <c r="G3988" s="175"/>
      <c r="H3988" s="175"/>
      <c r="I3988" s="334">
        <f t="shared" si="62"/>
        <v>0</v>
      </c>
      <c r="J3988" s="417"/>
      <c r="K3988" s="332">
        <f>IFERROR(SUM(C3988/'Transfers of Funds'!$F$57),0)</f>
        <v>0</v>
      </c>
      <c r="L3988" s="44"/>
      <c r="M3988" s="45" t="s">
        <v>162</v>
      </c>
    </row>
    <row r="3989" spans="2:13">
      <c r="B3989" s="308" t="str">
        <f>IF(A3989="","",VLOOKUP(A3989,'Project Budget vs Exp'!$B$9:$G$52,2,FALSE))</f>
        <v/>
      </c>
      <c r="C3989" s="176"/>
      <c r="D3989" s="172"/>
      <c r="E3989" s="173"/>
      <c r="F3989" s="174"/>
      <c r="G3989" s="175"/>
      <c r="H3989" s="175"/>
      <c r="I3989" s="334">
        <f t="shared" ref="I3989:I4001" si="63">IF(OR(F$4="EUR",F$4="USD",F$4="GBP",F$4="CAD",F$4="NZD",F$4="AUD"),K3989,C3989)</f>
        <v>0</v>
      </c>
      <c r="J3989" s="417"/>
      <c r="K3989" s="332">
        <f>IFERROR(SUM(C3989/'Transfers of Funds'!$F$57),0)</f>
        <v>0</v>
      </c>
      <c r="L3989" s="44"/>
      <c r="M3989" s="45" t="s">
        <v>162</v>
      </c>
    </row>
    <row r="3990" spans="2:13">
      <c r="B3990" s="308" t="str">
        <f>IF(A3990="","",VLOOKUP(A3990,'Project Budget vs Exp'!$B$9:$G$52,2,FALSE))</f>
        <v/>
      </c>
      <c r="C3990" s="176"/>
      <c r="D3990" s="172"/>
      <c r="E3990" s="173"/>
      <c r="F3990" s="174"/>
      <c r="G3990" s="175"/>
      <c r="H3990" s="175"/>
      <c r="I3990" s="334">
        <f t="shared" si="63"/>
        <v>0</v>
      </c>
      <c r="J3990" s="417"/>
      <c r="K3990" s="332">
        <f>IFERROR(SUM(C3990/'Transfers of Funds'!$F$57),0)</f>
        <v>0</v>
      </c>
      <c r="L3990" s="44"/>
      <c r="M3990" s="45" t="s">
        <v>162</v>
      </c>
    </row>
    <row r="3991" spans="2:13">
      <c r="B3991" s="308" t="str">
        <f>IF(A3991="","",VLOOKUP(A3991,'Project Budget vs Exp'!$B$9:$G$52,2,FALSE))</f>
        <v/>
      </c>
      <c r="C3991" s="176"/>
      <c r="D3991" s="172"/>
      <c r="E3991" s="173"/>
      <c r="F3991" s="174"/>
      <c r="G3991" s="175"/>
      <c r="H3991" s="175"/>
      <c r="I3991" s="334">
        <f t="shared" si="63"/>
        <v>0</v>
      </c>
      <c r="J3991" s="417"/>
      <c r="K3991" s="332">
        <f>IFERROR(SUM(C3991/'Transfers of Funds'!$F$57),0)</f>
        <v>0</v>
      </c>
      <c r="L3991" s="44"/>
      <c r="M3991" s="45" t="s">
        <v>162</v>
      </c>
    </row>
    <row r="3992" spans="2:13">
      <c r="B3992" s="308" t="str">
        <f>IF(A3992="","",VLOOKUP(A3992,'Project Budget vs Exp'!$B$9:$G$52,2,FALSE))</f>
        <v/>
      </c>
      <c r="C3992" s="176"/>
      <c r="D3992" s="172"/>
      <c r="E3992" s="173"/>
      <c r="F3992" s="174"/>
      <c r="G3992" s="175"/>
      <c r="H3992" s="175"/>
      <c r="I3992" s="334">
        <f t="shared" si="63"/>
        <v>0</v>
      </c>
      <c r="J3992" s="417"/>
      <c r="K3992" s="332">
        <f>IFERROR(SUM(C3992/'Transfers of Funds'!$F$57),0)</f>
        <v>0</v>
      </c>
      <c r="L3992" s="44"/>
      <c r="M3992" s="45" t="s">
        <v>162</v>
      </c>
    </row>
    <row r="3993" spans="2:13">
      <c r="B3993" s="308" t="str">
        <f>IF(A3993="","",VLOOKUP(A3993,'Project Budget vs Exp'!$B$9:$G$52,2,FALSE))</f>
        <v/>
      </c>
      <c r="C3993" s="176"/>
      <c r="D3993" s="172"/>
      <c r="E3993" s="173"/>
      <c r="F3993" s="174"/>
      <c r="G3993" s="175"/>
      <c r="H3993" s="175"/>
      <c r="I3993" s="334">
        <f t="shared" si="63"/>
        <v>0</v>
      </c>
      <c r="J3993" s="417"/>
      <c r="K3993" s="332">
        <f>IFERROR(SUM(C3993/'Transfers of Funds'!$F$57),0)</f>
        <v>0</v>
      </c>
      <c r="L3993" s="44"/>
      <c r="M3993" s="45" t="s">
        <v>162</v>
      </c>
    </row>
    <row r="3994" spans="2:13">
      <c r="B3994" s="308" t="str">
        <f>IF(A3994="","",VLOOKUP(A3994,'Project Budget vs Exp'!$B$9:$G$52,2,FALSE))</f>
        <v/>
      </c>
      <c r="C3994" s="176"/>
      <c r="D3994" s="172"/>
      <c r="E3994" s="173"/>
      <c r="F3994" s="174"/>
      <c r="G3994" s="175"/>
      <c r="H3994" s="175"/>
      <c r="I3994" s="334">
        <f t="shared" si="63"/>
        <v>0</v>
      </c>
      <c r="J3994" s="417"/>
      <c r="K3994" s="332">
        <f>IFERROR(SUM(C3994/'Transfers of Funds'!$F$57),0)</f>
        <v>0</v>
      </c>
      <c r="L3994" s="44"/>
      <c r="M3994" s="45" t="s">
        <v>162</v>
      </c>
    </row>
    <row r="3995" spans="2:13">
      <c r="B3995" s="308" t="str">
        <f>IF(A3995="","",VLOOKUP(A3995,'Project Budget vs Exp'!$B$9:$G$52,2,FALSE))</f>
        <v/>
      </c>
      <c r="C3995" s="176"/>
      <c r="D3995" s="172"/>
      <c r="E3995" s="173"/>
      <c r="F3995" s="174"/>
      <c r="G3995" s="175"/>
      <c r="H3995" s="175"/>
      <c r="I3995" s="334">
        <f t="shared" si="63"/>
        <v>0</v>
      </c>
      <c r="J3995" s="417"/>
      <c r="K3995" s="332">
        <f>IFERROR(SUM(C3995/'Transfers of Funds'!$F$57),0)</f>
        <v>0</v>
      </c>
      <c r="L3995" s="44"/>
      <c r="M3995" s="45" t="s">
        <v>162</v>
      </c>
    </row>
    <row r="3996" spans="2:13">
      <c r="B3996" s="308" t="str">
        <f>IF(A3996="","",VLOOKUP(A3996,'Project Budget vs Exp'!$B$9:$G$52,2,FALSE))</f>
        <v/>
      </c>
      <c r="C3996" s="176"/>
      <c r="D3996" s="172"/>
      <c r="E3996" s="173"/>
      <c r="F3996" s="174"/>
      <c r="G3996" s="175"/>
      <c r="H3996" s="175"/>
      <c r="I3996" s="334">
        <f t="shared" si="63"/>
        <v>0</v>
      </c>
      <c r="J3996" s="417"/>
      <c r="K3996" s="332">
        <f>IFERROR(SUM(C3996/'Transfers of Funds'!$F$57),0)</f>
        <v>0</v>
      </c>
      <c r="L3996" s="44"/>
      <c r="M3996" s="45" t="s">
        <v>162</v>
      </c>
    </row>
    <row r="3997" spans="2:13">
      <c r="B3997" s="308" t="str">
        <f>IF(A3997="","",VLOOKUP(A3997,'Project Budget vs Exp'!$B$9:$G$52,2,FALSE))</f>
        <v/>
      </c>
      <c r="C3997" s="176"/>
      <c r="D3997" s="172"/>
      <c r="E3997" s="173"/>
      <c r="F3997" s="174"/>
      <c r="G3997" s="175"/>
      <c r="H3997" s="175"/>
      <c r="I3997" s="334">
        <f t="shared" si="63"/>
        <v>0</v>
      </c>
      <c r="J3997" s="417"/>
      <c r="K3997" s="332">
        <f>IFERROR(SUM(C3997/'Transfers of Funds'!$F$57),0)</f>
        <v>0</v>
      </c>
      <c r="L3997" s="44"/>
      <c r="M3997" s="45" t="s">
        <v>162</v>
      </c>
    </row>
    <row r="3998" spans="2:13">
      <c r="B3998" s="308" t="str">
        <f>IF(A3998="","",VLOOKUP(A3998,'Project Budget vs Exp'!$B$9:$G$52,2,FALSE))</f>
        <v/>
      </c>
      <c r="C3998" s="176"/>
      <c r="D3998" s="172"/>
      <c r="E3998" s="173"/>
      <c r="F3998" s="174"/>
      <c r="G3998" s="175"/>
      <c r="H3998" s="175"/>
      <c r="I3998" s="334">
        <f t="shared" si="63"/>
        <v>0</v>
      </c>
      <c r="J3998" s="417"/>
      <c r="K3998" s="332">
        <f>IFERROR(SUM(C3998/'Transfers of Funds'!$F$57),0)</f>
        <v>0</v>
      </c>
      <c r="L3998" s="44"/>
      <c r="M3998" s="45" t="s">
        <v>162</v>
      </c>
    </row>
    <row r="3999" spans="2:13">
      <c r="B3999" s="308" t="str">
        <f>IF(A3999="","",VLOOKUP(A3999,'Project Budget vs Exp'!$B$9:$G$52,2,FALSE))</f>
        <v/>
      </c>
      <c r="C3999" s="176"/>
      <c r="D3999" s="172"/>
      <c r="E3999" s="173"/>
      <c r="F3999" s="174"/>
      <c r="G3999" s="175"/>
      <c r="H3999" s="175"/>
      <c r="I3999" s="334">
        <f t="shared" si="63"/>
        <v>0</v>
      </c>
      <c r="J3999" s="417"/>
      <c r="K3999" s="332">
        <f>IFERROR(SUM(C3999/'Transfers of Funds'!$F$57),0)</f>
        <v>0</v>
      </c>
      <c r="L3999" s="44"/>
      <c r="M3999" s="45" t="s">
        <v>162</v>
      </c>
    </row>
    <row r="4000" spans="2:13">
      <c r="B4000" s="308" t="str">
        <f>IF(A4000="","",VLOOKUP(A4000,'Project Budget vs Exp'!$B$9:$G$52,2,FALSE))</f>
        <v/>
      </c>
      <c r="C4000" s="176"/>
      <c r="D4000" s="172"/>
      <c r="E4000" s="173"/>
      <c r="F4000" s="174"/>
      <c r="G4000" s="175"/>
      <c r="H4000" s="175"/>
      <c r="I4000" s="334">
        <f t="shared" si="63"/>
        <v>0</v>
      </c>
      <c r="J4000" s="417"/>
      <c r="K4000" s="332">
        <f>IFERROR(SUM(C4000/'Transfers of Funds'!$F$57),0)</f>
        <v>0</v>
      </c>
      <c r="L4000" s="44"/>
      <c r="M4000" s="45" t="s">
        <v>162</v>
      </c>
    </row>
    <row r="4001" spans="2:11">
      <c r="B4001" s="308" t="str">
        <f>IF(A4001="","",VLOOKUP(A4001,'Project Budget vs Exp'!$B$9:$G$52,2,FALSE))</f>
        <v/>
      </c>
      <c r="I4001" s="334">
        <f t="shared" si="63"/>
        <v>0</v>
      </c>
      <c r="J4001" s="417"/>
      <c r="K4001" s="332">
        <f>IFERROR(SUM(C4001/'Transfers of Funds'!$F$57),0)</f>
        <v>0</v>
      </c>
    </row>
    <row r="4002" spans="2:11" ht="15" thickBot="1">
      <c r="B4002" s="417"/>
      <c r="I4002" s="420">
        <f>SUM(I10:I4001)</f>
        <v>0</v>
      </c>
      <c r="J4002" s="421"/>
      <c r="K4002" s="420">
        <f>SUM(K10:K4001)</f>
        <v>0</v>
      </c>
    </row>
    <row r="4003" spans="2:11" ht="15" thickTop="1">
      <c r="B4003" s="417"/>
      <c r="I4003" s="334"/>
      <c r="J4003" s="417"/>
      <c r="K4003" s="417"/>
    </row>
  </sheetData>
  <sheetProtection password="DD44" sheet="1" formatCells="0" formatColumns="0" formatRows="0" selectLockedCells="1"/>
  <protectedRanges>
    <protectedRange algorithmName="SHA-512" hashValue="WcMQYtONwaalFafjrfOa1PnyjCj1CyeWuciYaEAi6DZgsRjhT7ZzlhLkisDlRYNMLy6SDWYdoaPW9juj1uLwsA==" saltValue="FT5Er2rfLBSpLWVkbHUOTg==" spinCount="100000" sqref="C5:E7 A1:F1 F5:F8 G1:H8 A8:E8 C11:E11 A10:E10 F10:H11 B11:B4001" name="Range1"/>
    <protectedRange sqref="C5:E7 A1:F1 F5:F8 G1:H8 A8:E8 C11:E11 A10:E10 F10:H11 B11:B4001" name="Range2"/>
    <protectedRange algorithmName="SHA-512" hashValue="WcMQYtONwaalFafjrfOa1PnyjCj1CyeWuciYaEAi6DZgsRjhT7ZzlhLkisDlRYNMLy6SDWYdoaPW9juj1uLwsA==" saltValue="FT5Er2rfLBSpLWVkbHUOTg==" spinCount="100000" sqref="A11" name="Range1_1"/>
    <protectedRange sqref="A11" name="Range2_1"/>
    <protectedRange algorithmName="SHA-512" hashValue="WcMQYtONwaalFafjrfOa1PnyjCj1CyeWuciYaEAi6DZgsRjhT7ZzlhLkisDlRYNMLy6SDWYdoaPW9juj1uLwsA==" saltValue="FT5Er2rfLBSpLWVkbHUOTg==" spinCount="100000" sqref="A9:H9" name="Range1_3"/>
    <protectedRange sqref="A9:H9" name="Range2_3"/>
    <protectedRange algorithmName="SHA-512" hashValue="WcMQYtONwaalFafjrfOa1PnyjCj1CyeWuciYaEAi6DZgsRjhT7ZzlhLkisDlRYNMLy6SDWYdoaPW9juj1uLwsA==" saltValue="FT5Er2rfLBSpLWVkbHUOTg==" spinCount="100000" sqref="E2:F2 A2:C4 E4:F4 E3" name="Range1_2"/>
    <protectedRange sqref="E2:F2 A2:C4 E4:F4 E3" name="Range2_2"/>
    <protectedRange algorithmName="SHA-512" hashValue="WcMQYtONwaalFafjrfOa1PnyjCj1CyeWuciYaEAi6DZgsRjhT7ZzlhLkisDlRYNMLy6SDWYdoaPW9juj1uLwsA==" saltValue="FT5Er2rfLBSpLWVkbHUOTg==" spinCount="100000" sqref="F3" name="Range1_5"/>
    <protectedRange sqref="F3" name="Range2_5"/>
  </protectedRanges>
  <conditionalFormatting sqref="B1 B5:B8 B10:B1048576">
    <cfRule type="duplicateValues" dxfId="5" priority="2"/>
  </conditionalFormatting>
  <conditionalFormatting sqref="B9">
    <cfRule type="duplicateValues" dxfId="4" priority="1"/>
  </conditionalFormatting>
  <dataValidations count="6">
    <dataValidation allowBlank="1" showInputMessage="1" showErrorMessage="1" prompt="DON'T OVERWRITE!" sqref="I10:I462 B10:B4001" xr:uid="{00000000-0002-0000-0700-000000000000}"/>
    <dataValidation allowBlank="1" showInputMessage="1" showErrorMessage="1" promptTitle="expenditure amount" prompt="format:_x000a_decimal places: 2_x000a__x000a_e.g. 1,000.00" sqref="C10:C462" xr:uid="{00000000-0002-0000-0700-000001000000}"/>
    <dataValidation allowBlank="1" showInputMessage="1" showErrorMessage="1" promptTitle="date of expenditure" prompt="american spelling:_x000a_month / day / year" sqref="E10:E462" xr:uid="{00000000-0002-0000-0700-000002000000}"/>
    <dataValidation allowBlank="1" showInputMessage="1" showErrorMessage="1" promptTitle="comments" prompt="please enter 250 characters max." sqref="F10:F462" xr:uid="{00000000-0002-0000-0700-000003000000}"/>
    <dataValidation allowBlank="1" showInputMessage="1" showErrorMessage="1" promptTitle="recipient of payment" prompt="please enter 250 characters max." sqref="H10:H462" xr:uid="{00000000-0002-0000-0700-000004000000}"/>
    <dataValidation allowBlank="1" showInputMessage="1" showErrorMessage="1" promptTitle="local currency code" prompt="please enter ISO code -_x000a_for example INR for indian rupee_x000a__x000a_For EURO please leave empty!!!" sqref="D10:D2963" xr:uid="{00000000-0002-0000-0700-000005000000}"/>
  </dataValidations>
  <pageMargins left="0.23622047244094491" right="0.23622047244094491" top="0.74803149606299213" bottom="0.74803149606299213" header="0.31496062992125984" footer="0.31496062992125984"/>
  <pageSetup paperSize="9" scale="53" fitToWidth="2" fitToHeight="8" orientation="landscape" r:id="rId1"/>
  <headerFooter>
    <oddFooter>Page &amp;P of &amp;N</oddFooter>
  </headerFooter>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700-000006000000}">
          <x14:formula1>
            <xm:f>'Guidelines '!$C$27:$C$31</xm:f>
          </x14:formula1>
          <xm:sqref>F3</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rgb="FF00B0F0"/>
    <pageSetUpPr fitToPage="1"/>
  </sheetPr>
  <dimension ref="A1:N4003"/>
  <sheetViews>
    <sheetView view="pageBreakPreview" zoomScale="88" zoomScaleNormal="80" zoomScaleSheetLayoutView="88" workbookViewId="0">
      <pane ySplit="9" topLeftCell="A10" activePane="bottomLeft" state="frozenSplit"/>
      <selection activeCell="E21" sqref="E21"/>
      <selection pane="bottomLeft" activeCell="F33" sqref="F33"/>
    </sheetView>
  </sheetViews>
  <sheetFormatPr defaultColWidth="11.42578125" defaultRowHeight="14.25"/>
  <cols>
    <col min="1" max="1" width="17.85546875" style="170" customWidth="1"/>
    <col min="2" max="2" width="58.42578125" style="19" customWidth="1"/>
    <col min="3" max="3" width="19.42578125" style="177" customWidth="1"/>
    <col min="4" max="4" width="12.5703125" style="178" customWidth="1"/>
    <col min="5" max="5" width="24.42578125" style="179" bestFit="1" customWidth="1"/>
    <col min="6" max="6" width="43.42578125" style="180" customWidth="1"/>
    <col min="7" max="7" width="23.5703125" style="181" customWidth="1"/>
    <col min="8" max="8" width="25.42578125" style="181" customWidth="1"/>
    <col min="9" max="9" width="25.5703125" style="22" customWidth="1"/>
    <col min="10" max="10" width="7.42578125" style="19" customWidth="1"/>
    <col min="11" max="11" width="24.5703125" style="19" customWidth="1"/>
    <col min="12" max="12" width="11.5703125" style="19" customWidth="1"/>
    <col min="13" max="13" width="98.42578125" style="20" hidden="1" customWidth="1"/>
    <col min="14" max="14" width="11.42578125" style="19" customWidth="1"/>
    <col min="15" max="16384" width="11.42578125" style="19"/>
  </cols>
  <sheetData>
    <row r="1" spans="1:14" customFormat="1" ht="28.5" customHeight="1">
      <c r="A1" s="182" t="s">
        <v>170</v>
      </c>
      <c r="B1" s="30"/>
      <c r="C1" s="30"/>
      <c r="D1" s="30"/>
      <c r="E1" s="292"/>
      <c r="F1" s="292"/>
      <c r="G1" s="292"/>
      <c r="H1" s="292"/>
      <c r="K1" s="183"/>
      <c r="L1" s="183"/>
      <c r="M1" s="184"/>
    </row>
    <row r="2" spans="1:14" customFormat="1" ht="18" customHeight="1">
      <c r="A2" s="312" t="str">
        <f>+Overview!B2</f>
        <v>Partner Name :</v>
      </c>
      <c r="B2" s="303">
        <f>+Overview!C2</f>
        <v>0</v>
      </c>
      <c r="C2" s="30"/>
      <c r="D2" s="185"/>
      <c r="E2" s="314" t="str">
        <f>+Overview!E2</f>
        <v>Project Duration :</v>
      </c>
      <c r="F2" s="304">
        <f>+Overview!F2</f>
        <v>0</v>
      </c>
      <c r="G2" s="30"/>
      <c r="H2" s="186"/>
      <c r="K2" s="183"/>
      <c r="L2" s="183"/>
      <c r="M2" s="184"/>
    </row>
    <row r="3" spans="1:14" customFormat="1" ht="18" customHeight="1">
      <c r="A3" s="312" t="str">
        <f>+Overview!B3</f>
        <v>Project ID. :</v>
      </c>
      <c r="B3" s="303">
        <f>+Overview!C3</f>
        <v>0</v>
      </c>
      <c r="C3" s="292"/>
      <c r="D3" s="185"/>
      <c r="E3" s="314" t="str">
        <f>+Overview!E3</f>
        <v>Reporting Period :</v>
      </c>
      <c r="F3" s="150" t="s">
        <v>171</v>
      </c>
      <c r="G3" s="292"/>
      <c r="H3" s="186"/>
      <c r="I3" s="29"/>
      <c r="K3" s="183"/>
      <c r="L3" s="183"/>
      <c r="M3" s="184"/>
    </row>
    <row r="4" spans="1:14" customFormat="1" ht="35.1" customHeight="1">
      <c r="A4" s="312" t="str">
        <f>+Overview!B4</f>
        <v>Project Name :</v>
      </c>
      <c r="B4" s="304">
        <f>+Overview!C4</f>
        <v>0</v>
      </c>
      <c r="C4" s="30"/>
      <c r="D4" s="185"/>
      <c r="E4" s="318" t="str">
        <f>+Overview!E4</f>
        <v>Currency :</v>
      </c>
      <c r="F4" s="319">
        <f>+Overview!F4</f>
        <v>0</v>
      </c>
      <c r="G4" s="30"/>
      <c r="H4" s="186"/>
      <c r="I4" s="326">
        <f>+I4002</f>
        <v>0</v>
      </c>
      <c r="K4" s="183"/>
      <c r="L4" s="183"/>
      <c r="M4" s="184"/>
    </row>
    <row r="5" spans="1:14" customFormat="1" ht="18" hidden="1" customHeight="1">
      <c r="A5" s="183"/>
      <c r="B5" s="183"/>
      <c r="C5" s="292"/>
      <c r="D5" s="292"/>
      <c r="E5" s="293"/>
      <c r="F5" s="293"/>
      <c r="G5" s="293"/>
      <c r="H5" s="186"/>
      <c r="K5" s="183"/>
      <c r="L5" s="183"/>
      <c r="M5" s="184"/>
    </row>
    <row r="6" spans="1:14" customFormat="1" ht="18" hidden="1" customHeight="1">
      <c r="A6" s="183"/>
      <c r="B6" s="183"/>
      <c r="C6" s="292"/>
      <c r="D6" s="294"/>
      <c r="E6" s="292"/>
      <c r="F6" s="292"/>
      <c r="G6" s="292"/>
      <c r="H6" s="186"/>
      <c r="K6" s="183"/>
      <c r="L6" s="183"/>
      <c r="M6" s="184"/>
    </row>
    <row r="7" spans="1:14" customFormat="1" ht="18" hidden="1" customHeight="1">
      <c r="A7" s="183"/>
      <c r="B7" s="183"/>
      <c r="C7" s="187"/>
      <c r="D7" s="185"/>
      <c r="K7" s="183"/>
      <c r="L7" s="183"/>
      <c r="M7" s="184"/>
    </row>
    <row r="8" spans="1:14" customFormat="1" ht="14.85" customHeight="1" thickBot="1">
      <c r="A8" s="188"/>
      <c r="B8" s="189"/>
      <c r="D8" s="185"/>
      <c r="F8" s="186"/>
      <c r="K8" s="183"/>
      <c r="L8" s="183"/>
    </row>
    <row r="9" spans="1:14" s="193" customFormat="1" ht="64.5" thickBot="1">
      <c r="A9" s="237" t="s">
        <v>151</v>
      </c>
      <c r="B9" s="236" t="s">
        <v>116</v>
      </c>
      <c r="C9" s="238" t="s">
        <v>152</v>
      </c>
      <c r="D9" s="236" t="s">
        <v>153</v>
      </c>
      <c r="E9" s="236" t="s">
        <v>154</v>
      </c>
      <c r="F9" s="236" t="s">
        <v>155</v>
      </c>
      <c r="G9" s="239" t="s">
        <v>156</v>
      </c>
      <c r="H9" s="239" t="s">
        <v>157</v>
      </c>
      <c r="I9" s="240" t="s">
        <v>158</v>
      </c>
      <c r="J9" s="191"/>
      <c r="K9" s="190" t="s">
        <v>159</v>
      </c>
      <c r="L9" s="192"/>
      <c r="M9" s="191"/>
      <c r="N9" s="191"/>
    </row>
    <row r="10" spans="1:14" s="23" customFormat="1" ht="14.25" customHeight="1">
      <c r="A10" s="168"/>
      <c r="B10" s="308" t="str">
        <f>IF(A10="","",VLOOKUP(A10,'Project Budget vs Exp'!$B$9:$G$52,2,FALSE))</f>
        <v/>
      </c>
      <c r="C10" s="194"/>
      <c r="D10" s="198"/>
      <c r="E10" s="195"/>
      <c r="F10" s="196"/>
      <c r="G10" s="196"/>
      <c r="H10" s="196"/>
      <c r="I10" s="330">
        <f t="shared" ref="I10:I20" si="0">IF(OR(F$4="EUR",F$4="USD",F$4="GBP",F$4="CAD",F$4="NZD",F$4="AUD"),K10,C10)</f>
        <v>0</v>
      </c>
      <c r="J10" s="46"/>
      <c r="K10" s="332">
        <f>IFERROR(SUM(C10/'Transfers of Funds'!$F$58),0)</f>
        <v>0</v>
      </c>
      <c r="L10" s="21"/>
      <c r="M10" s="51" t="s">
        <v>162</v>
      </c>
      <c r="N10" s="46"/>
    </row>
    <row r="11" spans="1:14" s="23" customFormat="1" ht="14.45" customHeight="1">
      <c r="A11" s="115"/>
      <c r="B11" s="308" t="str">
        <f>IF(A11="","",VLOOKUP(A11,'Project Budget vs Exp'!$B$9:$G$52,2,FALSE))</f>
        <v/>
      </c>
      <c r="C11" s="117"/>
      <c r="D11" s="116"/>
      <c r="E11" s="118"/>
      <c r="F11" s="197"/>
      <c r="G11" s="120"/>
      <c r="H11" s="120"/>
      <c r="I11" s="333">
        <f t="shared" si="0"/>
        <v>0</v>
      </c>
      <c r="J11" s="46"/>
      <c r="K11" s="332">
        <f>IFERROR(SUM(C11/'Transfers of Funds'!$F$58),0)</f>
        <v>0</v>
      </c>
      <c r="L11" s="21"/>
      <c r="M11" s="93" t="s">
        <v>163</v>
      </c>
      <c r="N11" s="46"/>
    </row>
    <row r="12" spans="1:14" s="23" customFormat="1" ht="14.45" customHeight="1">
      <c r="A12" s="115"/>
      <c r="B12" s="308" t="str">
        <f>IF(A12="","",VLOOKUP(A12,'Project Budget vs Exp'!$B$9:$G$52,2,FALSE))</f>
        <v/>
      </c>
      <c r="C12" s="117"/>
      <c r="D12" s="116"/>
      <c r="E12" s="118"/>
      <c r="F12" s="119"/>
      <c r="G12" s="120"/>
      <c r="H12" s="120"/>
      <c r="I12" s="333">
        <f t="shared" si="0"/>
        <v>0</v>
      </c>
      <c r="J12" s="46"/>
      <c r="K12" s="332">
        <f>IFERROR(SUM(C12/'Transfers of Funds'!$F$58),0)</f>
        <v>0</v>
      </c>
      <c r="L12" s="21"/>
      <c r="M12" s="47" t="s">
        <v>164</v>
      </c>
      <c r="N12" s="46"/>
    </row>
    <row r="13" spans="1:14" s="23" customFormat="1" ht="14.45" customHeight="1">
      <c r="A13" s="115"/>
      <c r="B13" s="308" t="str">
        <f>IF(A13="","",VLOOKUP(A13,'Project Budget vs Exp'!$B$9:$G$52,2,FALSE))</f>
        <v/>
      </c>
      <c r="C13" s="117"/>
      <c r="D13" s="116"/>
      <c r="E13" s="118"/>
      <c r="F13" s="119"/>
      <c r="G13" s="120"/>
      <c r="H13" s="120"/>
      <c r="I13" s="333">
        <f t="shared" si="0"/>
        <v>0</v>
      </c>
      <c r="J13" s="46"/>
      <c r="K13" s="332">
        <f>IFERROR(SUM(C13/'Transfers of Funds'!$F$58),0)</f>
        <v>0</v>
      </c>
      <c r="L13" s="21"/>
      <c r="M13" s="47"/>
      <c r="N13" s="46"/>
    </row>
    <row r="14" spans="1:14" s="23" customFormat="1" ht="14.45" customHeight="1">
      <c r="A14" s="115"/>
      <c r="B14" s="308" t="str">
        <f>IF(A14="","",VLOOKUP(A14,'Project Budget vs Exp'!$B$9:$G$52,2,FALSE))</f>
        <v/>
      </c>
      <c r="C14" s="117"/>
      <c r="D14" s="116" t="s">
        <v>165</v>
      </c>
      <c r="E14" s="118"/>
      <c r="F14" s="119"/>
      <c r="G14" s="120"/>
      <c r="H14" s="120"/>
      <c r="I14" s="333">
        <f t="shared" si="0"/>
        <v>0</v>
      </c>
      <c r="J14" s="46"/>
      <c r="K14" s="332">
        <f>IFERROR(SUM(C14/'Transfers of Funds'!$F$58),0)</f>
        <v>0</v>
      </c>
      <c r="L14" s="21"/>
      <c r="M14" s="47"/>
      <c r="N14" s="46"/>
    </row>
    <row r="15" spans="1:14" s="23" customFormat="1" ht="14.45" customHeight="1">
      <c r="A15" s="115"/>
      <c r="B15" s="308" t="str">
        <f>IF(A15="","",VLOOKUP(A15,'Project Budget vs Exp'!$B$9:$G$52,2,FALSE))</f>
        <v/>
      </c>
      <c r="C15" s="117"/>
      <c r="D15" s="116"/>
      <c r="E15" s="118"/>
      <c r="F15" s="119"/>
      <c r="G15" s="120"/>
      <c r="H15" s="120"/>
      <c r="I15" s="333">
        <f t="shared" si="0"/>
        <v>0</v>
      </c>
      <c r="J15" s="46"/>
      <c r="K15" s="332">
        <f>IFERROR(SUM(C15/'Transfers of Funds'!$F$58),0)</f>
        <v>0</v>
      </c>
      <c r="L15" s="21"/>
      <c r="M15" s="67" t="s">
        <v>166</v>
      </c>
      <c r="N15" s="46"/>
    </row>
    <row r="16" spans="1:14" s="23" customFormat="1" ht="14.45" customHeight="1">
      <c r="A16" s="115"/>
      <c r="B16" s="308" t="str">
        <f>IF(A16="","",VLOOKUP(A16,'Project Budget vs Exp'!$B$9:$G$52,2,FALSE))</f>
        <v/>
      </c>
      <c r="C16" s="117"/>
      <c r="D16" s="116"/>
      <c r="E16" s="118"/>
      <c r="F16" s="119"/>
      <c r="G16" s="120"/>
      <c r="H16" s="120"/>
      <c r="I16" s="333">
        <f t="shared" si="0"/>
        <v>0</v>
      </c>
      <c r="J16" s="46"/>
      <c r="K16" s="332">
        <f>IFERROR(SUM(C16/'Transfers of Funds'!$F$58),0)</f>
        <v>0</v>
      </c>
      <c r="L16" s="21"/>
      <c r="M16" s="64"/>
      <c r="N16" s="46"/>
    </row>
    <row r="17" spans="1:14" s="23" customFormat="1" ht="14.45" customHeight="1">
      <c r="A17" s="115"/>
      <c r="B17" s="308" t="str">
        <f>IF(A17="","",VLOOKUP(A17,'Project Budget vs Exp'!$B$9:$G$52,2,FALSE))</f>
        <v/>
      </c>
      <c r="C17" s="117"/>
      <c r="D17" s="116"/>
      <c r="E17" s="118"/>
      <c r="F17" s="119"/>
      <c r="G17" s="120"/>
      <c r="H17" s="120"/>
      <c r="I17" s="333">
        <f t="shared" si="0"/>
        <v>0</v>
      </c>
      <c r="J17" s="46"/>
      <c r="K17" s="332">
        <f>IFERROR(SUM(C17/'Transfers of Funds'!$F$58),0)</f>
        <v>0</v>
      </c>
      <c r="L17" s="21"/>
      <c r="M17" s="64"/>
      <c r="N17" s="46"/>
    </row>
    <row r="18" spans="1:14" s="23" customFormat="1" ht="14.45" customHeight="1">
      <c r="A18" s="115"/>
      <c r="B18" s="308" t="str">
        <f>IF(A18="","",VLOOKUP(A18,'Project Budget vs Exp'!$B$9:$G$52,2,FALSE))</f>
        <v/>
      </c>
      <c r="C18" s="117"/>
      <c r="D18" s="116"/>
      <c r="E18" s="118"/>
      <c r="F18" s="119"/>
      <c r="G18" s="120"/>
      <c r="H18" s="120"/>
      <c r="I18" s="333">
        <f t="shared" si="0"/>
        <v>0</v>
      </c>
      <c r="J18" s="46"/>
      <c r="K18" s="332">
        <f>IFERROR(SUM(C18/'Transfers of Funds'!$F$58),0)</f>
        <v>0</v>
      </c>
      <c r="L18" s="21"/>
      <c r="M18" s="64"/>
      <c r="N18" s="46"/>
    </row>
    <row r="19" spans="1:14" s="23" customFormat="1" ht="14.45" customHeight="1">
      <c r="A19" s="115"/>
      <c r="B19" s="308" t="str">
        <f>IF(A19="","",VLOOKUP(A19,'Project Budget vs Exp'!$B$9:$G$52,2,FALSE))</f>
        <v/>
      </c>
      <c r="C19" s="117"/>
      <c r="D19" s="116"/>
      <c r="E19" s="118"/>
      <c r="F19" s="119"/>
      <c r="G19" s="120"/>
      <c r="H19" s="120"/>
      <c r="I19" s="333">
        <f t="shared" si="0"/>
        <v>0</v>
      </c>
      <c r="J19" s="46"/>
      <c r="K19" s="332">
        <f>IFERROR(SUM(C19/'Transfers of Funds'!$F$58),0)</f>
        <v>0</v>
      </c>
      <c r="L19" s="21"/>
      <c r="M19" s="64"/>
      <c r="N19" s="46"/>
    </row>
    <row r="20" spans="1:14" s="23" customFormat="1" ht="14.45" customHeight="1">
      <c r="A20" s="115"/>
      <c r="B20" s="308" t="str">
        <f>IF(A20="","",VLOOKUP(A20,'Project Budget vs Exp'!$B$9:$G$52,2,FALSE))</f>
        <v/>
      </c>
      <c r="C20" s="117"/>
      <c r="D20" s="116"/>
      <c r="E20" s="118"/>
      <c r="F20" s="119"/>
      <c r="G20" s="120"/>
      <c r="H20" s="120"/>
      <c r="I20" s="333">
        <f t="shared" si="0"/>
        <v>0</v>
      </c>
      <c r="J20" s="46"/>
      <c r="K20" s="332">
        <f>IFERROR(SUM(C20/'Transfers of Funds'!$F$58),0)</f>
        <v>0</v>
      </c>
      <c r="L20" s="21"/>
      <c r="M20" s="63" t="s">
        <v>167</v>
      </c>
      <c r="N20" s="46"/>
    </row>
    <row r="21" spans="1:14" s="23" customFormat="1" ht="14.45" customHeight="1">
      <c r="A21" s="115"/>
      <c r="B21" s="308" t="str">
        <f>IF(A21="","",VLOOKUP(A21,'Project Budget vs Exp'!$B$9:$G$52,2,FALSE))</f>
        <v/>
      </c>
      <c r="C21" s="117"/>
      <c r="D21" s="116"/>
      <c r="E21" s="118"/>
      <c r="F21" s="119"/>
      <c r="G21" s="120"/>
      <c r="H21" s="120"/>
      <c r="I21" s="333">
        <f t="shared" ref="I21:I84" si="1">IF(OR(F$4="EUR",F$4="USD",F$4="GBP",F$4="CAD",F$4="NZD",F$4="AUD"),K21,C21)</f>
        <v>0</v>
      </c>
      <c r="J21" s="46"/>
      <c r="K21" s="332">
        <f>IFERROR(SUM(C21/'Transfers of Funds'!$F$58),0)</f>
        <v>0</v>
      </c>
      <c r="L21" s="21"/>
      <c r="M21" s="64" t="s">
        <v>162</v>
      </c>
      <c r="N21" s="46"/>
    </row>
    <row r="22" spans="1:14" s="23" customFormat="1" ht="14.45" customHeight="1">
      <c r="A22" s="115"/>
      <c r="B22" s="308" t="str">
        <f>IF(A22="","",VLOOKUP(A22,'Project Budget vs Exp'!$B$9:$G$52,2,FALSE))</f>
        <v/>
      </c>
      <c r="C22" s="117"/>
      <c r="D22" s="116"/>
      <c r="E22" s="118"/>
      <c r="F22" s="119"/>
      <c r="G22" s="120"/>
      <c r="H22" s="120"/>
      <c r="I22" s="333">
        <f t="shared" si="1"/>
        <v>0</v>
      </c>
      <c r="J22" s="46"/>
      <c r="K22" s="332">
        <f>IFERROR(SUM(C22/'Transfers of Funds'!$F$58),0)</f>
        <v>0</v>
      </c>
      <c r="L22" s="21"/>
      <c r="M22" s="63" t="s">
        <v>162</v>
      </c>
      <c r="N22" s="46"/>
    </row>
    <row r="23" spans="1:14" s="23" customFormat="1" ht="14.45" customHeight="1">
      <c r="A23" s="115"/>
      <c r="B23" s="308" t="str">
        <f>IF(A23="","",VLOOKUP(A23,'Project Budget vs Exp'!$B$9:$G$52,2,FALSE))</f>
        <v/>
      </c>
      <c r="C23" s="117"/>
      <c r="D23" s="116"/>
      <c r="E23" s="118"/>
      <c r="F23" s="119"/>
      <c r="G23" s="120"/>
      <c r="H23" s="120"/>
      <c r="I23" s="333">
        <f t="shared" si="1"/>
        <v>0</v>
      </c>
      <c r="J23" s="46"/>
      <c r="K23" s="332">
        <f>IFERROR(SUM(C23/'Transfers of Funds'!$F$58),0)</f>
        <v>0</v>
      </c>
      <c r="L23" s="21"/>
      <c r="M23" s="64" t="s">
        <v>162</v>
      </c>
      <c r="N23" s="46"/>
    </row>
    <row r="24" spans="1:14" s="23" customFormat="1" ht="14.45" customHeight="1">
      <c r="A24" s="115"/>
      <c r="B24" s="308" t="str">
        <f>IF(A24="","",VLOOKUP(A24,'Project Budget vs Exp'!$B$9:$G$52,2,FALSE))</f>
        <v/>
      </c>
      <c r="C24" s="117"/>
      <c r="D24" s="116"/>
      <c r="E24" s="118"/>
      <c r="F24" s="119"/>
      <c r="G24" s="120"/>
      <c r="H24" s="120"/>
      <c r="I24" s="333">
        <f t="shared" si="1"/>
        <v>0</v>
      </c>
      <c r="J24" s="46"/>
      <c r="K24" s="332">
        <f>IFERROR(SUM(C24/'Transfers of Funds'!$F$58),0)</f>
        <v>0</v>
      </c>
      <c r="L24" s="21"/>
      <c r="M24" s="64" t="s">
        <v>162</v>
      </c>
      <c r="N24" s="46"/>
    </row>
    <row r="25" spans="1:14" s="23" customFormat="1" ht="14.45" customHeight="1">
      <c r="A25" s="115"/>
      <c r="B25" s="308" t="str">
        <f>IF(A25="","",VLOOKUP(A25,'Project Budget vs Exp'!$B$9:$G$52,2,FALSE))</f>
        <v/>
      </c>
      <c r="C25" s="117"/>
      <c r="D25" s="116"/>
      <c r="E25" s="118"/>
      <c r="F25" s="119"/>
      <c r="G25" s="120"/>
      <c r="H25" s="120"/>
      <c r="I25" s="333">
        <f t="shared" si="1"/>
        <v>0</v>
      </c>
      <c r="J25" s="46"/>
      <c r="K25" s="332">
        <f>IFERROR(SUM(C25/'Transfers of Funds'!$F$58),0)</f>
        <v>0</v>
      </c>
      <c r="L25" s="21"/>
      <c r="M25" s="64" t="s">
        <v>162</v>
      </c>
      <c r="N25" s="46"/>
    </row>
    <row r="26" spans="1:14" s="23" customFormat="1" ht="14.45" customHeight="1">
      <c r="A26" s="115"/>
      <c r="B26" s="308" t="str">
        <f>IF(A26="","",VLOOKUP(A26,'Project Budget vs Exp'!$B$9:$G$52,2,FALSE))</f>
        <v/>
      </c>
      <c r="C26" s="117"/>
      <c r="D26" s="116"/>
      <c r="E26" s="118"/>
      <c r="F26" s="119"/>
      <c r="G26" s="120"/>
      <c r="H26" s="120"/>
      <c r="I26" s="333">
        <f t="shared" si="1"/>
        <v>0</v>
      </c>
      <c r="J26" s="46"/>
      <c r="K26" s="332">
        <f>IFERROR(SUM(C26/'Transfers of Funds'!$F$58),0)</f>
        <v>0</v>
      </c>
      <c r="L26" s="21"/>
      <c r="M26" s="64" t="s">
        <v>162</v>
      </c>
      <c r="N26" s="46"/>
    </row>
    <row r="27" spans="1:14" s="23" customFormat="1" ht="14.45" customHeight="1">
      <c r="A27" s="115"/>
      <c r="B27" s="308" t="str">
        <f>IF(A27="","",VLOOKUP(A27,'Project Budget vs Exp'!$B$9:$G$52,2,FALSE))</f>
        <v/>
      </c>
      <c r="C27" s="117"/>
      <c r="D27" s="116"/>
      <c r="E27" s="118"/>
      <c r="F27" s="119"/>
      <c r="G27" s="120"/>
      <c r="H27" s="120"/>
      <c r="I27" s="333">
        <f t="shared" si="1"/>
        <v>0</v>
      </c>
      <c r="J27" s="46"/>
      <c r="K27" s="332">
        <f>IFERROR(SUM(C27/'Transfers of Funds'!$F$58),0)</f>
        <v>0</v>
      </c>
      <c r="L27" s="21"/>
      <c r="M27" s="64" t="s">
        <v>162</v>
      </c>
      <c r="N27" s="46"/>
    </row>
    <row r="28" spans="1:14" s="23" customFormat="1" ht="14.45" customHeight="1">
      <c r="A28" s="115"/>
      <c r="B28" s="308" t="str">
        <f>IF(A28="","",VLOOKUP(A28,'Project Budget vs Exp'!$B$9:$G$52,2,FALSE))</f>
        <v/>
      </c>
      <c r="C28" s="117"/>
      <c r="D28" s="116"/>
      <c r="E28" s="118"/>
      <c r="F28" s="119"/>
      <c r="G28" s="120"/>
      <c r="H28" s="120"/>
      <c r="I28" s="333">
        <f t="shared" si="1"/>
        <v>0</v>
      </c>
      <c r="J28" s="46"/>
      <c r="K28" s="332">
        <f>IFERROR(SUM(C28/'Transfers of Funds'!$F$58),0)</f>
        <v>0</v>
      </c>
      <c r="L28" s="21"/>
      <c r="M28" s="67" t="s">
        <v>162</v>
      </c>
      <c r="N28" s="46"/>
    </row>
    <row r="29" spans="1:14" s="23" customFormat="1" ht="14.45" customHeight="1">
      <c r="A29" s="115"/>
      <c r="B29" s="308" t="str">
        <f>IF(A29="","",VLOOKUP(A29,'Project Budget vs Exp'!$B$9:$G$52,2,FALSE))</f>
        <v/>
      </c>
      <c r="C29" s="117"/>
      <c r="D29" s="116"/>
      <c r="E29" s="118"/>
      <c r="F29" s="119"/>
      <c r="G29" s="120"/>
      <c r="H29" s="120"/>
      <c r="I29" s="333">
        <f t="shared" si="1"/>
        <v>0</v>
      </c>
      <c r="J29" s="46"/>
      <c r="K29" s="332">
        <f>IFERROR(SUM(C29/'Transfers of Funds'!$F$58),0)</f>
        <v>0</v>
      </c>
      <c r="L29" s="21"/>
      <c r="M29" s="63" t="s">
        <v>162</v>
      </c>
      <c r="N29" s="46"/>
    </row>
    <row r="30" spans="1:14" s="23" customFormat="1" ht="14.45" customHeight="1">
      <c r="A30" s="115"/>
      <c r="B30" s="308" t="str">
        <f>IF(A30="","",VLOOKUP(A30,'Project Budget vs Exp'!$B$9:$G$52,2,FALSE))</f>
        <v/>
      </c>
      <c r="C30" s="117"/>
      <c r="D30" s="116"/>
      <c r="E30" s="118"/>
      <c r="F30" s="119"/>
      <c r="G30" s="120"/>
      <c r="H30" s="120"/>
      <c r="I30" s="333">
        <f t="shared" si="1"/>
        <v>0</v>
      </c>
      <c r="J30" s="46"/>
      <c r="K30" s="332">
        <f>IFERROR(SUM(C30/'Transfers of Funds'!$F$58),0)</f>
        <v>0</v>
      </c>
      <c r="L30" s="21"/>
      <c r="M30" s="63" t="s">
        <v>162</v>
      </c>
      <c r="N30" s="46"/>
    </row>
    <row r="31" spans="1:14" s="23" customFormat="1" ht="14.45" customHeight="1">
      <c r="A31" s="115"/>
      <c r="B31" s="308" t="str">
        <f>IF(A31="","",VLOOKUP(A31,'Project Budget vs Exp'!$B$9:$G$52,2,FALSE))</f>
        <v/>
      </c>
      <c r="C31" s="117"/>
      <c r="D31" s="116"/>
      <c r="E31" s="118"/>
      <c r="F31" s="119"/>
      <c r="G31" s="120"/>
      <c r="H31" s="120"/>
      <c r="I31" s="333">
        <f t="shared" si="1"/>
        <v>0</v>
      </c>
      <c r="J31" s="46"/>
      <c r="K31" s="332">
        <f>IFERROR(SUM(C31/'Transfers of Funds'!$F$58),0)</f>
        <v>0</v>
      </c>
      <c r="L31" s="21"/>
      <c r="M31" s="63" t="s">
        <v>162</v>
      </c>
      <c r="N31" s="46"/>
    </row>
    <row r="32" spans="1:14" s="23" customFormat="1">
      <c r="A32" s="115"/>
      <c r="B32" s="308" t="str">
        <f>IF(A32="","",VLOOKUP(A32,'Project Budget vs Exp'!$B$9:$G$52,2,FALSE))</f>
        <v/>
      </c>
      <c r="C32" s="117"/>
      <c r="D32" s="116"/>
      <c r="E32" s="118"/>
      <c r="F32" s="119"/>
      <c r="G32" s="120"/>
      <c r="H32" s="120"/>
      <c r="I32" s="333">
        <f t="shared" si="1"/>
        <v>0</v>
      </c>
      <c r="J32" s="46"/>
      <c r="K32" s="332">
        <f>IFERROR(SUM(C32/'Transfers of Funds'!$F$58),0)</f>
        <v>0</v>
      </c>
      <c r="L32" s="21"/>
      <c r="M32" s="63" t="s">
        <v>162</v>
      </c>
      <c r="N32" s="46"/>
    </row>
    <row r="33" spans="1:14" s="23" customFormat="1">
      <c r="A33" s="115"/>
      <c r="B33" s="308" t="str">
        <f>IF(A33="","",VLOOKUP(A33,'Project Budget vs Exp'!$B$9:$G$52,2,FALSE))</f>
        <v/>
      </c>
      <c r="C33" s="117"/>
      <c r="D33" s="116"/>
      <c r="E33" s="118"/>
      <c r="F33" s="119"/>
      <c r="G33" s="120"/>
      <c r="H33" s="120"/>
      <c r="I33" s="333">
        <f t="shared" si="1"/>
        <v>0</v>
      </c>
      <c r="J33" s="46"/>
      <c r="K33" s="332">
        <f>IFERROR(SUM(C33/'Transfers of Funds'!$F$58),0)</f>
        <v>0</v>
      </c>
      <c r="L33" s="21"/>
      <c r="M33" s="63" t="s">
        <v>162</v>
      </c>
      <c r="N33" s="46"/>
    </row>
    <row r="34" spans="1:14" s="23" customFormat="1">
      <c r="A34" s="115"/>
      <c r="B34" s="308" t="str">
        <f>IF(A34="","",VLOOKUP(A34,'Project Budget vs Exp'!$B$9:$G$52,2,FALSE))</f>
        <v/>
      </c>
      <c r="C34" s="117"/>
      <c r="D34" s="116"/>
      <c r="E34" s="118"/>
      <c r="F34" s="119"/>
      <c r="G34" s="120"/>
      <c r="H34" s="120"/>
      <c r="I34" s="333">
        <f t="shared" si="1"/>
        <v>0</v>
      </c>
      <c r="J34" s="46"/>
      <c r="K34" s="332">
        <f>IFERROR(SUM(C34/'Transfers of Funds'!$F$58),0)</f>
        <v>0</v>
      </c>
      <c r="L34" s="21"/>
      <c r="M34" s="63" t="s">
        <v>162</v>
      </c>
      <c r="N34" s="46"/>
    </row>
    <row r="35" spans="1:14" s="23" customFormat="1">
      <c r="A35" s="115"/>
      <c r="B35" s="308" t="str">
        <f>IF(A35="","",VLOOKUP(A35,'Project Budget vs Exp'!$B$9:$G$52,2,FALSE))</f>
        <v/>
      </c>
      <c r="C35" s="117"/>
      <c r="D35" s="116"/>
      <c r="E35" s="118"/>
      <c r="F35" s="119"/>
      <c r="G35" s="120"/>
      <c r="H35" s="120"/>
      <c r="I35" s="333">
        <f t="shared" si="1"/>
        <v>0</v>
      </c>
      <c r="J35" s="46"/>
      <c r="K35" s="332">
        <f>IFERROR(SUM(C35/'Transfers of Funds'!$F$58),0)</f>
        <v>0</v>
      </c>
      <c r="L35" s="21"/>
      <c r="M35" s="63" t="s">
        <v>162</v>
      </c>
      <c r="N35" s="46"/>
    </row>
    <row r="36" spans="1:14" s="23" customFormat="1">
      <c r="A36" s="115"/>
      <c r="B36" s="308" t="str">
        <f>IF(A36="","",VLOOKUP(A36,'Project Budget vs Exp'!$B$9:$G$52,2,FALSE))</f>
        <v/>
      </c>
      <c r="C36" s="117"/>
      <c r="D36" s="116"/>
      <c r="E36" s="118"/>
      <c r="F36" s="119"/>
      <c r="G36" s="120"/>
      <c r="H36" s="120"/>
      <c r="I36" s="333">
        <f t="shared" si="1"/>
        <v>0</v>
      </c>
      <c r="J36" s="46"/>
      <c r="K36" s="332">
        <f>IFERROR(SUM(C36/'Transfers of Funds'!$F$58),0)</f>
        <v>0</v>
      </c>
      <c r="L36" s="21"/>
      <c r="M36" s="64" t="s">
        <v>162</v>
      </c>
      <c r="N36" s="46"/>
    </row>
    <row r="37" spans="1:14" s="23" customFormat="1">
      <c r="A37" s="115"/>
      <c r="B37" s="308" t="str">
        <f>IF(A37="","",VLOOKUP(A37,'Project Budget vs Exp'!$B$9:$G$52,2,FALSE))</f>
        <v/>
      </c>
      <c r="C37" s="117"/>
      <c r="D37" s="116"/>
      <c r="E37" s="118"/>
      <c r="F37" s="119"/>
      <c r="G37" s="120"/>
      <c r="H37" s="120"/>
      <c r="I37" s="333">
        <f t="shared" si="1"/>
        <v>0</v>
      </c>
      <c r="J37" s="46"/>
      <c r="K37" s="332">
        <f>IFERROR(SUM(C37/'Transfers of Funds'!$F$58),0)</f>
        <v>0</v>
      </c>
      <c r="L37" s="21"/>
      <c r="M37" s="64" t="s">
        <v>162</v>
      </c>
      <c r="N37" s="46"/>
    </row>
    <row r="38" spans="1:14" s="23" customFormat="1">
      <c r="A38" s="115"/>
      <c r="B38" s="308" t="str">
        <f>IF(A38="","",VLOOKUP(A38,'Project Budget vs Exp'!$B$9:$G$52,2,FALSE))</f>
        <v/>
      </c>
      <c r="C38" s="117"/>
      <c r="D38" s="116"/>
      <c r="E38" s="118"/>
      <c r="F38" s="119"/>
      <c r="G38" s="120"/>
      <c r="H38" s="120"/>
      <c r="I38" s="333">
        <f t="shared" si="1"/>
        <v>0</v>
      </c>
      <c r="J38" s="46"/>
      <c r="K38" s="332">
        <f>IFERROR(SUM(C38/'Transfers of Funds'!$F$58),0)</f>
        <v>0</v>
      </c>
      <c r="L38" s="21"/>
      <c r="M38" s="64" t="s">
        <v>162</v>
      </c>
      <c r="N38" s="46"/>
    </row>
    <row r="39" spans="1:14" s="23" customFormat="1">
      <c r="A39" s="115"/>
      <c r="B39" s="308" t="str">
        <f>IF(A39="","",VLOOKUP(A39,'Project Budget vs Exp'!$B$9:$G$52,2,FALSE))</f>
        <v/>
      </c>
      <c r="C39" s="117"/>
      <c r="D39" s="116"/>
      <c r="E39" s="118"/>
      <c r="F39" s="119"/>
      <c r="G39" s="120"/>
      <c r="H39" s="120"/>
      <c r="I39" s="333">
        <f t="shared" si="1"/>
        <v>0</v>
      </c>
      <c r="J39" s="46"/>
      <c r="K39" s="332">
        <f>IFERROR(SUM(C39/'Transfers of Funds'!$F$58),0)</f>
        <v>0</v>
      </c>
      <c r="L39" s="21"/>
      <c r="M39" s="64" t="s">
        <v>162</v>
      </c>
      <c r="N39" s="46"/>
    </row>
    <row r="40" spans="1:14" s="23" customFormat="1">
      <c r="A40" s="115"/>
      <c r="B40" s="308" t="str">
        <f>IF(A40="","",VLOOKUP(A40,'Project Budget vs Exp'!$B$9:$G$52,2,FALSE))</f>
        <v/>
      </c>
      <c r="C40" s="117"/>
      <c r="D40" s="116"/>
      <c r="E40" s="118"/>
      <c r="F40" s="119"/>
      <c r="G40" s="120"/>
      <c r="H40" s="120"/>
      <c r="I40" s="333">
        <f t="shared" si="1"/>
        <v>0</v>
      </c>
      <c r="J40" s="46"/>
      <c r="K40" s="332">
        <f>IFERROR(SUM(C40/'Transfers of Funds'!$F$58),0)</f>
        <v>0</v>
      </c>
      <c r="L40" s="21"/>
      <c r="M40" s="65" t="s">
        <v>162</v>
      </c>
      <c r="N40" s="46"/>
    </row>
    <row r="41" spans="1:14" s="23" customFormat="1">
      <c r="A41" s="115"/>
      <c r="B41" s="308" t="str">
        <f>IF(A41="","",VLOOKUP(A41,'Project Budget vs Exp'!$B$9:$G$52,2,FALSE))</f>
        <v/>
      </c>
      <c r="C41" s="117"/>
      <c r="D41" s="116"/>
      <c r="E41" s="118"/>
      <c r="F41" s="119"/>
      <c r="G41" s="120"/>
      <c r="H41" s="120"/>
      <c r="I41" s="333">
        <f t="shared" si="1"/>
        <v>0</v>
      </c>
      <c r="J41" s="46"/>
      <c r="K41" s="332">
        <f>IFERROR(SUM(C41/'Transfers of Funds'!$F$58),0)</f>
        <v>0</v>
      </c>
      <c r="L41" s="21"/>
      <c r="M41" s="66" t="s">
        <v>162</v>
      </c>
      <c r="N41" s="46"/>
    </row>
    <row r="42" spans="1:14" s="23" customFormat="1">
      <c r="A42" s="115"/>
      <c r="B42" s="308" t="str">
        <f>IF(A42="","",VLOOKUP(A42,'Project Budget vs Exp'!$B$9:$G$52,2,FALSE))</f>
        <v/>
      </c>
      <c r="C42" s="117"/>
      <c r="D42" s="116"/>
      <c r="E42" s="118"/>
      <c r="F42" s="119"/>
      <c r="G42" s="120"/>
      <c r="H42" s="120"/>
      <c r="I42" s="333">
        <f t="shared" si="1"/>
        <v>0</v>
      </c>
      <c r="J42" s="46"/>
      <c r="K42" s="332">
        <f>IFERROR(SUM(C42/'Transfers of Funds'!$F$58),0)</f>
        <v>0</v>
      </c>
      <c r="L42" s="21"/>
      <c r="M42" s="63" t="s">
        <v>162</v>
      </c>
      <c r="N42" s="46"/>
    </row>
    <row r="43" spans="1:14" s="23" customFormat="1">
      <c r="A43" s="115"/>
      <c r="B43" s="308" t="str">
        <f>IF(A43="","",VLOOKUP(A43,'Project Budget vs Exp'!$B$9:$G$52,2,FALSE))</f>
        <v/>
      </c>
      <c r="C43" s="117"/>
      <c r="D43" s="116"/>
      <c r="E43" s="118"/>
      <c r="F43" s="119"/>
      <c r="G43" s="120"/>
      <c r="H43" s="120"/>
      <c r="I43" s="333">
        <f t="shared" si="1"/>
        <v>0</v>
      </c>
      <c r="J43" s="46"/>
      <c r="K43" s="332">
        <f>IFERROR(SUM(C43/'Transfers of Funds'!$F$58),0)</f>
        <v>0</v>
      </c>
      <c r="L43" s="21"/>
      <c r="M43" s="63" t="s">
        <v>162</v>
      </c>
      <c r="N43" s="46"/>
    </row>
    <row r="44" spans="1:14" s="23" customFormat="1">
      <c r="A44" s="115"/>
      <c r="B44" s="308" t="str">
        <f>IF(A44="","",VLOOKUP(A44,'Project Budget vs Exp'!$B$9:$G$52,2,FALSE))</f>
        <v/>
      </c>
      <c r="C44" s="117"/>
      <c r="D44" s="116"/>
      <c r="E44" s="118"/>
      <c r="F44" s="119"/>
      <c r="G44" s="120"/>
      <c r="H44" s="120"/>
      <c r="I44" s="333">
        <f t="shared" si="1"/>
        <v>0</v>
      </c>
      <c r="J44" s="46"/>
      <c r="K44" s="332">
        <f>IFERROR(SUM(C44/'Transfers of Funds'!$F$58),0)</f>
        <v>0</v>
      </c>
      <c r="L44" s="21"/>
      <c r="M44" s="48" t="s">
        <v>162</v>
      </c>
      <c r="N44" s="46"/>
    </row>
    <row r="45" spans="1:14" s="23" customFormat="1">
      <c r="A45" s="115"/>
      <c r="B45" s="308" t="str">
        <f>IF(A45="","",VLOOKUP(A45,'Project Budget vs Exp'!$B$9:$G$52,2,FALSE))</f>
        <v/>
      </c>
      <c r="C45" s="117"/>
      <c r="D45" s="116"/>
      <c r="E45" s="118"/>
      <c r="F45" s="119"/>
      <c r="G45" s="120"/>
      <c r="H45" s="120"/>
      <c r="I45" s="333">
        <f t="shared" si="1"/>
        <v>0</v>
      </c>
      <c r="J45" s="46"/>
      <c r="K45" s="332">
        <f>IFERROR(SUM(C45/'Transfers of Funds'!$F$58),0)</f>
        <v>0</v>
      </c>
      <c r="L45" s="21"/>
      <c r="M45" s="63" t="s">
        <v>162</v>
      </c>
      <c r="N45" s="46"/>
    </row>
    <row r="46" spans="1:14" s="23" customFormat="1">
      <c r="A46" s="115"/>
      <c r="B46" s="308" t="str">
        <f>IF(A46="","",VLOOKUP(A46,'Project Budget vs Exp'!$B$9:$G$52,2,FALSE))</f>
        <v/>
      </c>
      <c r="C46" s="117"/>
      <c r="D46" s="116"/>
      <c r="E46" s="118"/>
      <c r="F46" s="119"/>
      <c r="G46" s="120"/>
      <c r="H46" s="120"/>
      <c r="I46" s="333">
        <f t="shared" si="1"/>
        <v>0</v>
      </c>
      <c r="J46" s="46"/>
      <c r="K46" s="332">
        <f>IFERROR(SUM(C46/'Transfers of Funds'!$F$58),0)</f>
        <v>0</v>
      </c>
      <c r="L46" s="21"/>
      <c r="M46" s="49" t="s">
        <v>162</v>
      </c>
      <c r="N46" s="46"/>
    </row>
    <row r="47" spans="1:14" s="23" customFormat="1">
      <c r="A47" s="115"/>
      <c r="B47" s="308" t="str">
        <f>IF(A47="","",VLOOKUP(A47,'Project Budget vs Exp'!$B$9:$G$52,2,FALSE))</f>
        <v/>
      </c>
      <c r="C47" s="117"/>
      <c r="D47" s="116"/>
      <c r="E47" s="118"/>
      <c r="F47" s="119"/>
      <c r="G47" s="120"/>
      <c r="H47" s="120"/>
      <c r="I47" s="333">
        <f t="shared" si="1"/>
        <v>0</v>
      </c>
      <c r="J47" s="46"/>
      <c r="K47" s="332">
        <f>IFERROR(SUM(C47/'Transfers of Funds'!$F$58),0)</f>
        <v>0</v>
      </c>
      <c r="L47" s="21"/>
      <c r="M47" s="49" t="s">
        <v>162</v>
      </c>
      <c r="N47" s="46"/>
    </row>
    <row r="48" spans="1:14" s="23" customFormat="1">
      <c r="A48" s="115"/>
      <c r="B48" s="308" t="str">
        <f>IF(A48="","",VLOOKUP(A48,'Project Budget vs Exp'!$B$9:$G$52,2,FALSE))</f>
        <v/>
      </c>
      <c r="C48" s="117"/>
      <c r="D48" s="116"/>
      <c r="E48" s="118"/>
      <c r="F48" s="119"/>
      <c r="G48" s="120"/>
      <c r="H48" s="120"/>
      <c r="I48" s="333">
        <f t="shared" si="1"/>
        <v>0</v>
      </c>
      <c r="J48" s="46"/>
      <c r="K48" s="332">
        <f>IFERROR(SUM(C48/'Transfers of Funds'!$F$58),0)</f>
        <v>0</v>
      </c>
      <c r="L48" s="21"/>
      <c r="M48" s="47" t="s">
        <v>162</v>
      </c>
      <c r="N48" s="46"/>
    </row>
    <row r="49" spans="1:14" s="23" customFormat="1">
      <c r="A49" s="115"/>
      <c r="B49" s="308" t="str">
        <f>IF(A49="","",VLOOKUP(A49,'Project Budget vs Exp'!$B$9:$G$52,2,FALSE))</f>
        <v/>
      </c>
      <c r="C49" s="117"/>
      <c r="D49" s="116"/>
      <c r="E49" s="118"/>
      <c r="F49" s="119"/>
      <c r="G49" s="120"/>
      <c r="H49" s="120"/>
      <c r="I49" s="333">
        <f t="shared" si="1"/>
        <v>0</v>
      </c>
      <c r="J49" s="46"/>
      <c r="K49" s="332">
        <f>IFERROR(SUM(C49/'Transfers of Funds'!$F$58),0)</f>
        <v>0</v>
      </c>
      <c r="L49" s="21"/>
      <c r="M49" s="48" t="s">
        <v>162</v>
      </c>
      <c r="N49" s="46"/>
    </row>
    <row r="50" spans="1:14" s="23" customFormat="1">
      <c r="A50" s="115"/>
      <c r="B50" s="308" t="str">
        <f>IF(A50="","",VLOOKUP(A50,'Project Budget vs Exp'!$B$9:$G$52,2,FALSE))</f>
        <v/>
      </c>
      <c r="C50" s="117"/>
      <c r="D50" s="116"/>
      <c r="E50" s="118"/>
      <c r="F50" s="119"/>
      <c r="G50" s="120"/>
      <c r="H50" s="120"/>
      <c r="I50" s="333">
        <f t="shared" si="1"/>
        <v>0</v>
      </c>
      <c r="J50" s="46"/>
      <c r="K50" s="332">
        <f>IFERROR(SUM(C50/'Transfers of Funds'!$F$58),0)</f>
        <v>0</v>
      </c>
      <c r="L50" s="21"/>
      <c r="M50" s="47" t="s">
        <v>162</v>
      </c>
      <c r="N50" s="46"/>
    </row>
    <row r="51" spans="1:14" s="23" customFormat="1">
      <c r="A51" s="115"/>
      <c r="B51" s="308" t="str">
        <f>IF(A51="","",VLOOKUP(A51,'Project Budget vs Exp'!$B$9:$G$52,2,FALSE))</f>
        <v/>
      </c>
      <c r="C51" s="117"/>
      <c r="D51" s="116"/>
      <c r="E51" s="118"/>
      <c r="F51" s="119"/>
      <c r="G51" s="120"/>
      <c r="H51" s="120"/>
      <c r="I51" s="333">
        <f t="shared" si="1"/>
        <v>0</v>
      </c>
      <c r="J51" s="46"/>
      <c r="K51" s="332">
        <f>IFERROR(SUM(C51/'Transfers of Funds'!$F$58),0)</f>
        <v>0</v>
      </c>
      <c r="L51" s="21"/>
      <c r="M51" s="47" t="s">
        <v>162</v>
      </c>
      <c r="N51" s="46"/>
    </row>
    <row r="52" spans="1:14" s="23" customFormat="1">
      <c r="A52" s="115"/>
      <c r="B52" s="308" t="str">
        <f>IF(A52="","",VLOOKUP(A52,'Project Budget vs Exp'!$B$9:$G$52,2,FALSE))</f>
        <v/>
      </c>
      <c r="C52" s="117"/>
      <c r="D52" s="116"/>
      <c r="E52" s="118"/>
      <c r="F52" s="119"/>
      <c r="G52" s="120"/>
      <c r="H52" s="120"/>
      <c r="I52" s="333">
        <f t="shared" si="1"/>
        <v>0</v>
      </c>
      <c r="J52" s="46"/>
      <c r="K52" s="332">
        <f>IFERROR(SUM(C52/'Transfers of Funds'!$F$58),0)</f>
        <v>0</v>
      </c>
      <c r="L52" s="21"/>
      <c r="M52" s="47" t="s">
        <v>162</v>
      </c>
      <c r="N52" s="46"/>
    </row>
    <row r="53" spans="1:14" s="23" customFormat="1">
      <c r="A53" s="115"/>
      <c r="B53" s="308" t="str">
        <f>IF(A53="","",VLOOKUP(A53,'Project Budget vs Exp'!$B$9:$G$52,2,FALSE))</f>
        <v/>
      </c>
      <c r="C53" s="117"/>
      <c r="D53" s="116"/>
      <c r="E53" s="118"/>
      <c r="F53" s="119"/>
      <c r="G53" s="120"/>
      <c r="H53" s="120"/>
      <c r="I53" s="333">
        <f t="shared" si="1"/>
        <v>0</v>
      </c>
      <c r="J53" s="46"/>
      <c r="K53" s="332">
        <f>IFERROR(SUM(C53/'Transfers of Funds'!$F$58),0)</f>
        <v>0</v>
      </c>
      <c r="L53" s="21"/>
      <c r="M53" s="47" t="s">
        <v>162</v>
      </c>
      <c r="N53" s="46"/>
    </row>
    <row r="54" spans="1:14" s="23" customFormat="1">
      <c r="A54" s="115"/>
      <c r="B54" s="308" t="str">
        <f>IF(A54="","",VLOOKUP(A54,'Project Budget vs Exp'!$B$9:$G$52,2,FALSE))</f>
        <v/>
      </c>
      <c r="C54" s="117"/>
      <c r="D54" s="116"/>
      <c r="E54" s="118"/>
      <c r="F54" s="119"/>
      <c r="G54" s="120"/>
      <c r="H54" s="120"/>
      <c r="I54" s="333">
        <f t="shared" si="1"/>
        <v>0</v>
      </c>
      <c r="J54" s="46"/>
      <c r="K54" s="332">
        <f>IFERROR(SUM(C54/'Transfers of Funds'!$F$58),0)</f>
        <v>0</v>
      </c>
      <c r="L54" s="21"/>
      <c r="M54" s="47" t="s">
        <v>162</v>
      </c>
      <c r="N54" s="46"/>
    </row>
    <row r="55" spans="1:14" s="23" customFormat="1">
      <c r="A55" s="115"/>
      <c r="B55" s="308" t="str">
        <f>IF(A55="","",VLOOKUP(A55,'Project Budget vs Exp'!$B$9:$G$52,2,FALSE))</f>
        <v/>
      </c>
      <c r="C55" s="117"/>
      <c r="D55" s="116"/>
      <c r="E55" s="118"/>
      <c r="F55" s="119"/>
      <c r="G55" s="120"/>
      <c r="H55" s="120"/>
      <c r="I55" s="333">
        <f t="shared" si="1"/>
        <v>0</v>
      </c>
      <c r="J55" s="46"/>
      <c r="K55" s="332">
        <f>IFERROR(SUM(C55/'Transfers of Funds'!$F$58),0)</f>
        <v>0</v>
      </c>
      <c r="L55" s="21"/>
      <c r="M55" s="47" t="s">
        <v>162</v>
      </c>
      <c r="N55" s="46"/>
    </row>
    <row r="56" spans="1:14" s="23" customFormat="1">
      <c r="A56" s="115"/>
      <c r="B56" s="308" t="str">
        <f>IF(A56="","",VLOOKUP(A56,'Project Budget vs Exp'!$B$9:$G$52,2,FALSE))</f>
        <v/>
      </c>
      <c r="C56" s="117"/>
      <c r="D56" s="116"/>
      <c r="E56" s="118"/>
      <c r="F56" s="119"/>
      <c r="G56" s="120"/>
      <c r="H56" s="120"/>
      <c r="I56" s="333">
        <f t="shared" si="1"/>
        <v>0</v>
      </c>
      <c r="J56" s="46"/>
      <c r="K56" s="332">
        <f>IFERROR(SUM(C56/'Transfers of Funds'!$F$58),0)</f>
        <v>0</v>
      </c>
      <c r="L56" s="21"/>
      <c r="M56" s="47" t="s">
        <v>162</v>
      </c>
      <c r="N56" s="46"/>
    </row>
    <row r="57" spans="1:14" s="23" customFormat="1">
      <c r="A57" s="115"/>
      <c r="B57" s="308" t="str">
        <f>IF(A57="","",VLOOKUP(A57,'Project Budget vs Exp'!$B$9:$G$52,2,FALSE))</f>
        <v/>
      </c>
      <c r="C57" s="117"/>
      <c r="D57" s="116"/>
      <c r="E57" s="118"/>
      <c r="F57" s="119"/>
      <c r="G57" s="120"/>
      <c r="H57" s="120"/>
      <c r="I57" s="333">
        <f t="shared" si="1"/>
        <v>0</v>
      </c>
      <c r="J57" s="46"/>
      <c r="K57" s="332">
        <f>IFERROR(SUM(C57/'Transfers of Funds'!$F$58),0)</f>
        <v>0</v>
      </c>
      <c r="L57" s="21"/>
      <c r="M57" s="47" t="s">
        <v>162</v>
      </c>
      <c r="N57" s="46"/>
    </row>
    <row r="58" spans="1:14" s="23" customFormat="1">
      <c r="A58" s="115"/>
      <c r="B58" s="308" t="str">
        <f>IF(A58="","",VLOOKUP(A58,'Project Budget vs Exp'!$B$9:$G$52,2,FALSE))</f>
        <v/>
      </c>
      <c r="C58" s="117"/>
      <c r="D58" s="116"/>
      <c r="E58" s="118"/>
      <c r="F58" s="119"/>
      <c r="G58" s="120"/>
      <c r="H58" s="120"/>
      <c r="I58" s="333">
        <f t="shared" si="1"/>
        <v>0</v>
      </c>
      <c r="J58" s="46"/>
      <c r="K58" s="332">
        <f>IFERROR(SUM(C58/'Transfers of Funds'!$F$58),0)</f>
        <v>0</v>
      </c>
      <c r="L58" s="21"/>
      <c r="M58" s="47" t="s">
        <v>162</v>
      </c>
      <c r="N58" s="46"/>
    </row>
    <row r="59" spans="1:14" s="23" customFormat="1">
      <c r="A59" s="115"/>
      <c r="B59" s="308" t="str">
        <f>IF(A59="","",VLOOKUP(A59,'Project Budget vs Exp'!$B$9:$G$52,2,FALSE))</f>
        <v/>
      </c>
      <c r="C59" s="117"/>
      <c r="D59" s="116"/>
      <c r="E59" s="118"/>
      <c r="F59" s="119"/>
      <c r="G59" s="120"/>
      <c r="H59" s="120"/>
      <c r="I59" s="333">
        <f t="shared" si="1"/>
        <v>0</v>
      </c>
      <c r="J59" s="46"/>
      <c r="K59" s="332">
        <f>IFERROR(SUM(C59/'Transfers of Funds'!$F$58),0)</f>
        <v>0</v>
      </c>
      <c r="L59" s="21"/>
      <c r="M59" s="47" t="s">
        <v>162</v>
      </c>
      <c r="N59" s="46"/>
    </row>
    <row r="60" spans="1:14" s="23" customFormat="1">
      <c r="A60" s="115"/>
      <c r="B60" s="308" t="str">
        <f>IF(A60="","",VLOOKUP(A60,'Project Budget vs Exp'!$B$9:$G$52,2,FALSE))</f>
        <v/>
      </c>
      <c r="C60" s="117"/>
      <c r="D60" s="116"/>
      <c r="E60" s="118"/>
      <c r="F60" s="119"/>
      <c r="G60" s="120"/>
      <c r="H60" s="120"/>
      <c r="I60" s="333">
        <f t="shared" si="1"/>
        <v>0</v>
      </c>
      <c r="J60" s="46"/>
      <c r="K60" s="332">
        <f>IFERROR(SUM(C60/'Transfers of Funds'!$F$58),0)</f>
        <v>0</v>
      </c>
      <c r="L60" s="21"/>
      <c r="M60" s="47" t="s">
        <v>162</v>
      </c>
      <c r="N60" s="46"/>
    </row>
    <row r="61" spans="1:14" s="23" customFormat="1">
      <c r="A61" s="115"/>
      <c r="B61" s="308" t="str">
        <f>IF(A61="","",VLOOKUP(A61,'Project Budget vs Exp'!$B$9:$G$52,2,FALSE))</f>
        <v/>
      </c>
      <c r="C61" s="117"/>
      <c r="D61" s="116"/>
      <c r="E61" s="118"/>
      <c r="F61" s="119"/>
      <c r="G61" s="120"/>
      <c r="H61" s="120"/>
      <c r="I61" s="333">
        <f t="shared" si="1"/>
        <v>0</v>
      </c>
      <c r="J61" s="46"/>
      <c r="K61" s="332">
        <f>IFERROR(SUM(C61/'Transfers of Funds'!$F$58),0)</f>
        <v>0</v>
      </c>
      <c r="L61" s="21"/>
      <c r="M61" s="47" t="s">
        <v>162</v>
      </c>
      <c r="N61" s="46"/>
    </row>
    <row r="62" spans="1:14" s="23" customFormat="1">
      <c r="A62" s="115"/>
      <c r="B62" s="308" t="str">
        <f>IF(A62="","",VLOOKUP(A62,'Project Budget vs Exp'!$B$9:$G$52,2,FALSE))</f>
        <v/>
      </c>
      <c r="C62" s="117"/>
      <c r="D62" s="116"/>
      <c r="E62" s="118"/>
      <c r="F62" s="119"/>
      <c r="G62" s="120"/>
      <c r="H62" s="120"/>
      <c r="I62" s="333">
        <f t="shared" si="1"/>
        <v>0</v>
      </c>
      <c r="J62" s="46"/>
      <c r="K62" s="332">
        <f>IFERROR(SUM(C62/'Transfers of Funds'!$F$58),0)</f>
        <v>0</v>
      </c>
      <c r="L62" s="21"/>
      <c r="M62" s="47" t="s">
        <v>162</v>
      </c>
      <c r="N62" s="46"/>
    </row>
    <row r="63" spans="1:14" s="23" customFormat="1">
      <c r="A63" s="115"/>
      <c r="B63" s="308" t="str">
        <f>IF(A63="","",VLOOKUP(A63,'Project Budget vs Exp'!$B$9:$G$52,2,FALSE))</f>
        <v/>
      </c>
      <c r="C63" s="117"/>
      <c r="D63" s="116"/>
      <c r="E63" s="118"/>
      <c r="F63" s="119"/>
      <c r="G63" s="120"/>
      <c r="H63" s="120"/>
      <c r="I63" s="333">
        <f t="shared" si="1"/>
        <v>0</v>
      </c>
      <c r="J63" s="46"/>
      <c r="K63" s="332">
        <f>IFERROR(SUM(C63/'Transfers of Funds'!$F$58),0)</f>
        <v>0</v>
      </c>
      <c r="L63" s="21"/>
      <c r="M63" s="47" t="s">
        <v>162</v>
      </c>
      <c r="N63" s="46"/>
    </row>
    <row r="64" spans="1:14" s="23" customFormat="1">
      <c r="A64" s="115"/>
      <c r="B64" s="308" t="str">
        <f>IF(A64="","",VLOOKUP(A64,'Project Budget vs Exp'!$B$9:$G$52,2,FALSE))</f>
        <v/>
      </c>
      <c r="C64" s="117"/>
      <c r="D64" s="116"/>
      <c r="E64" s="118"/>
      <c r="F64" s="119"/>
      <c r="G64" s="120"/>
      <c r="H64" s="120"/>
      <c r="I64" s="333">
        <f t="shared" si="1"/>
        <v>0</v>
      </c>
      <c r="J64" s="46"/>
      <c r="K64" s="332">
        <f>IFERROR(SUM(C64/'Transfers of Funds'!$F$58),0)</f>
        <v>0</v>
      </c>
      <c r="L64" s="21"/>
      <c r="M64" s="47" t="s">
        <v>162</v>
      </c>
      <c r="N64" s="46"/>
    </row>
    <row r="65" spans="1:14" s="23" customFormat="1">
      <c r="A65" s="115"/>
      <c r="B65" s="308" t="str">
        <f>IF(A65="","",VLOOKUP(A65,'Project Budget vs Exp'!$B$9:$G$52,2,FALSE))</f>
        <v/>
      </c>
      <c r="C65" s="117"/>
      <c r="D65" s="116"/>
      <c r="E65" s="118"/>
      <c r="F65" s="119"/>
      <c r="G65" s="120"/>
      <c r="H65" s="120"/>
      <c r="I65" s="333">
        <f t="shared" si="1"/>
        <v>0</v>
      </c>
      <c r="J65" s="46"/>
      <c r="K65" s="332">
        <f>IFERROR(SUM(C65/'Transfers of Funds'!$F$58),0)</f>
        <v>0</v>
      </c>
      <c r="L65" s="21"/>
      <c r="M65" s="47" t="s">
        <v>162</v>
      </c>
      <c r="N65" s="46"/>
    </row>
    <row r="66" spans="1:14" s="23" customFormat="1">
      <c r="A66" s="115"/>
      <c r="B66" s="308" t="str">
        <f>IF(A66="","",VLOOKUP(A66,'Project Budget vs Exp'!$B$9:$G$52,2,FALSE))</f>
        <v/>
      </c>
      <c r="C66" s="117"/>
      <c r="D66" s="116"/>
      <c r="E66" s="118"/>
      <c r="F66" s="119"/>
      <c r="G66" s="120"/>
      <c r="H66" s="120"/>
      <c r="I66" s="333">
        <f t="shared" si="1"/>
        <v>0</v>
      </c>
      <c r="J66" s="46"/>
      <c r="K66" s="332">
        <f>IFERROR(SUM(C66/'Transfers of Funds'!$F$58),0)</f>
        <v>0</v>
      </c>
      <c r="L66" s="21"/>
      <c r="M66" s="47" t="s">
        <v>162</v>
      </c>
      <c r="N66" s="46"/>
    </row>
    <row r="67" spans="1:14" s="23" customFormat="1">
      <c r="A67" s="115"/>
      <c r="B67" s="308" t="str">
        <f>IF(A67="","",VLOOKUP(A67,'Project Budget vs Exp'!$B$9:$G$52,2,FALSE))</f>
        <v/>
      </c>
      <c r="C67" s="117"/>
      <c r="D67" s="116"/>
      <c r="E67" s="118"/>
      <c r="F67" s="119"/>
      <c r="G67" s="120"/>
      <c r="H67" s="120"/>
      <c r="I67" s="333">
        <f t="shared" si="1"/>
        <v>0</v>
      </c>
      <c r="J67" s="46"/>
      <c r="K67" s="332">
        <f>IFERROR(SUM(C67/'Transfers of Funds'!$F$58),0)</f>
        <v>0</v>
      </c>
      <c r="L67" s="21"/>
      <c r="M67" s="47" t="s">
        <v>162</v>
      </c>
      <c r="N67" s="46"/>
    </row>
    <row r="68" spans="1:14" s="23" customFormat="1">
      <c r="A68" s="115"/>
      <c r="B68" s="308" t="str">
        <f>IF(A68="","",VLOOKUP(A68,'Project Budget vs Exp'!$B$9:$G$52,2,FALSE))</f>
        <v/>
      </c>
      <c r="C68" s="117"/>
      <c r="D68" s="116"/>
      <c r="E68" s="118"/>
      <c r="F68" s="119"/>
      <c r="G68" s="120"/>
      <c r="H68" s="120"/>
      <c r="I68" s="333">
        <f t="shared" si="1"/>
        <v>0</v>
      </c>
      <c r="J68" s="46"/>
      <c r="K68" s="332">
        <f>IFERROR(SUM(C68/'Transfers of Funds'!$F$58),0)</f>
        <v>0</v>
      </c>
      <c r="L68" s="21"/>
      <c r="M68" s="47" t="s">
        <v>162</v>
      </c>
      <c r="N68" s="46"/>
    </row>
    <row r="69" spans="1:14" s="23" customFormat="1">
      <c r="A69" s="115"/>
      <c r="B69" s="308" t="str">
        <f>IF(A69="","",VLOOKUP(A69,'Project Budget vs Exp'!$B$9:$G$52,2,FALSE))</f>
        <v/>
      </c>
      <c r="C69" s="117"/>
      <c r="D69" s="116"/>
      <c r="E69" s="118"/>
      <c r="F69" s="119"/>
      <c r="G69" s="120"/>
      <c r="H69" s="120"/>
      <c r="I69" s="333">
        <f t="shared" si="1"/>
        <v>0</v>
      </c>
      <c r="J69" s="46"/>
      <c r="K69" s="332">
        <f>IFERROR(SUM(C69/'Transfers of Funds'!$F$58),0)</f>
        <v>0</v>
      </c>
      <c r="L69" s="21"/>
      <c r="M69" s="47" t="s">
        <v>162</v>
      </c>
      <c r="N69" s="46"/>
    </row>
    <row r="70" spans="1:14" s="23" customFormat="1">
      <c r="A70" s="115"/>
      <c r="B70" s="308" t="str">
        <f>IF(A70="","",VLOOKUP(A70,'Project Budget vs Exp'!$B$9:$G$52,2,FALSE))</f>
        <v/>
      </c>
      <c r="C70" s="117"/>
      <c r="D70" s="116"/>
      <c r="E70" s="118"/>
      <c r="F70" s="119"/>
      <c r="G70" s="120"/>
      <c r="H70" s="120"/>
      <c r="I70" s="333">
        <f t="shared" si="1"/>
        <v>0</v>
      </c>
      <c r="J70" s="46"/>
      <c r="K70" s="332">
        <f>IFERROR(SUM(C70/'Transfers of Funds'!$F$58),0)</f>
        <v>0</v>
      </c>
      <c r="L70" s="21"/>
      <c r="M70" s="47" t="s">
        <v>162</v>
      </c>
      <c r="N70" s="46"/>
    </row>
    <row r="71" spans="1:14" s="23" customFormat="1">
      <c r="A71" s="115"/>
      <c r="B71" s="308" t="str">
        <f>IF(A71="","",VLOOKUP(A71,'Project Budget vs Exp'!$B$9:$G$52,2,FALSE))</f>
        <v/>
      </c>
      <c r="C71" s="117"/>
      <c r="D71" s="116"/>
      <c r="E71" s="118"/>
      <c r="F71" s="119"/>
      <c r="G71" s="120"/>
      <c r="H71" s="120"/>
      <c r="I71" s="333">
        <f t="shared" si="1"/>
        <v>0</v>
      </c>
      <c r="J71" s="46"/>
      <c r="K71" s="332">
        <f>IFERROR(SUM(C71/'Transfers of Funds'!$F$58),0)</f>
        <v>0</v>
      </c>
      <c r="L71" s="21"/>
      <c r="M71" s="47" t="s">
        <v>162</v>
      </c>
      <c r="N71" s="46"/>
    </row>
    <row r="72" spans="1:14" s="23" customFormat="1">
      <c r="A72" s="115"/>
      <c r="B72" s="308" t="str">
        <f>IF(A72="","",VLOOKUP(A72,'Project Budget vs Exp'!$B$9:$G$52,2,FALSE))</f>
        <v/>
      </c>
      <c r="C72" s="117"/>
      <c r="D72" s="116"/>
      <c r="E72" s="118"/>
      <c r="F72" s="119"/>
      <c r="G72" s="120"/>
      <c r="H72" s="120"/>
      <c r="I72" s="333">
        <f t="shared" si="1"/>
        <v>0</v>
      </c>
      <c r="J72" s="46"/>
      <c r="K72" s="332">
        <f>IFERROR(SUM(C72/'Transfers of Funds'!$F$58),0)</f>
        <v>0</v>
      </c>
      <c r="L72" s="21"/>
      <c r="M72" s="47" t="s">
        <v>162</v>
      </c>
      <c r="N72" s="46"/>
    </row>
    <row r="73" spans="1:14" s="23" customFormat="1">
      <c r="A73" s="115"/>
      <c r="B73" s="308" t="str">
        <f>IF(A73="","",VLOOKUP(A73,'Project Budget vs Exp'!$B$9:$G$52,2,FALSE))</f>
        <v/>
      </c>
      <c r="C73" s="117"/>
      <c r="D73" s="116"/>
      <c r="E73" s="118"/>
      <c r="F73" s="119"/>
      <c r="G73" s="120"/>
      <c r="H73" s="120"/>
      <c r="I73" s="333">
        <f t="shared" si="1"/>
        <v>0</v>
      </c>
      <c r="J73" s="46"/>
      <c r="K73" s="332">
        <f>IFERROR(SUM(C73/'Transfers of Funds'!$F$58),0)</f>
        <v>0</v>
      </c>
      <c r="L73" s="21"/>
      <c r="M73" s="47" t="s">
        <v>162</v>
      </c>
      <c r="N73" s="46"/>
    </row>
    <row r="74" spans="1:14" s="23" customFormat="1">
      <c r="A74" s="115"/>
      <c r="B74" s="308" t="str">
        <f>IF(A74="","",VLOOKUP(A74,'Project Budget vs Exp'!$B$9:$G$52,2,FALSE))</f>
        <v/>
      </c>
      <c r="C74" s="117"/>
      <c r="D74" s="116"/>
      <c r="E74" s="118"/>
      <c r="F74" s="119"/>
      <c r="G74" s="120"/>
      <c r="H74" s="120"/>
      <c r="I74" s="333">
        <f t="shared" si="1"/>
        <v>0</v>
      </c>
      <c r="J74" s="46"/>
      <c r="K74" s="332">
        <f>IFERROR(SUM(C74/'Transfers of Funds'!$F$58),0)</f>
        <v>0</v>
      </c>
      <c r="L74" s="21"/>
      <c r="M74" s="47" t="s">
        <v>162</v>
      </c>
      <c r="N74" s="46"/>
    </row>
    <row r="75" spans="1:14" s="23" customFormat="1">
      <c r="A75" s="115"/>
      <c r="B75" s="308" t="str">
        <f>IF(A75="","",VLOOKUP(A75,'Project Budget vs Exp'!$B$9:$G$52,2,FALSE))</f>
        <v/>
      </c>
      <c r="C75" s="117"/>
      <c r="D75" s="116"/>
      <c r="E75" s="118"/>
      <c r="F75" s="119"/>
      <c r="G75" s="120"/>
      <c r="H75" s="120"/>
      <c r="I75" s="333">
        <f t="shared" si="1"/>
        <v>0</v>
      </c>
      <c r="J75" s="46"/>
      <c r="K75" s="332">
        <f>IFERROR(SUM(C75/'Transfers of Funds'!$F$58),0)</f>
        <v>0</v>
      </c>
      <c r="L75" s="21"/>
      <c r="M75" s="47" t="s">
        <v>162</v>
      </c>
      <c r="N75" s="46"/>
    </row>
    <row r="76" spans="1:14" s="23" customFormat="1">
      <c r="A76" s="115"/>
      <c r="B76" s="308" t="str">
        <f>IF(A76="","",VLOOKUP(A76,'Project Budget vs Exp'!$B$9:$G$52,2,FALSE))</f>
        <v/>
      </c>
      <c r="C76" s="117"/>
      <c r="D76" s="116"/>
      <c r="E76" s="118"/>
      <c r="F76" s="119"/>
      <c r="G76" s="120"/>
      <c r="H76" s="120"/>
      <c r="I76" s="333">
        <f t="shared" si="1"/>
        <v>0</v>
      </c>
      <c r="J76" s="46"/>
      <c r="K76" s="332">
        <f>IFERROR(SUM(C76/'Transfers of Funds'!$F$58),0)</f>
        <v>0</v>
      </c>
      <c r="L76" s="21"/>
      <c r="M76" s="47" t="s">
        <v>162</v>
      </c>
      <c r="N76" s="46"/>
    </row>
    <row r="77" spans="1:14" s="23" customFormat="1">
      <c r="A77" s="115"/>
      <c r="B77" s="308" t="str">
        <f>IF(A77="","",VLOOKUP(A77,'Project Budget vs Exp'!$B$9:$G$52,2,FALSE))</f>
        <v/>
      </c>
      <c r="C77" s="117"/>
      <c r="D77" s="116"/>
      <c r="E77" s="118"/>
      <c r="F77" s="119"/>
      <c r="G77" s="120"/>
      <c r="H77" s="120"/>
      <c r="I77" s="333">
        <f t="shared" si="1"/>
        <v>0</v>
      </c>
      <c r="J77" s="46"/>
      <c r="K77" s="332">
        <f>IFERROR(SUM(C77/'Transfers of Funds'!$F$58),0)</f>
        <v>0</v>
      </c>
      <c r="L77" s="21"/>
      <c r="M77" s="47" t="s">
        <v>162</v>
      </c>
      <c r="N77" s="46"/>
    </row>
    <row r="78" spans="1:14" s="23" customFormat="1">
      <c r="A78" s="115"/>
      <c r="B78" s="308" t="str">
        <f>IF(A78="","",VLOOKUP(A78,'Project Budget vs Exp'!$B$9:$G$52,2,FALSE))</f>
        <v/>
      </c>
      <c r="C78" s="117"/>
      <c r="D78" s="116"/>
      <c r="E78" s="118"/>
      <c r="F78" s="119"/>
      <c r="G78" s="120"/>
      <c r="H78" s="120"/>
      <c r="I78" s="333">
        <f t="shared" si="1"/>
        <v>0</v>
      </c>
      <c r="J78" s="46"/>
      <c r="K78" s="332">
        <f>IFERROR(SUM(C78/'Transfers of Funds'!$F$58),0)</f>
        <v>0</v>
      </c>
      <c r="L78" s="21"/>
      <c r="M78" s="47" t="s">
        <v>162</v>
      </c>
      <c r="N78" s="46"/>
    </row>
    <row r="79" spans="1:14" s="23" customFormat="1">
      <c r="A79" s="115"/>
      <c r="B79" s="308" t="str">
        <f>IF(A79="","",VLOOKUP(A79,'Project Budget vs Exp'!$B$9:$G$52,2,FALSE))</f>
        <v/>
      </c>
      <c r="C79" s="117"/>
      <c r="D79" s="116"/>
      <c r="E79" s="118"/>
      <c r="F79" s="119"/>
      <c r="G79" s="120"/>
      <c r="H79" s="120"/>
      <c r="I79" s="333">
        <f t="shared" si="1"/>
        <v>0</v>
      </c>
      <c r="J79" s="46"/>
      <c r="K79" s="332">
        <f>IFERROR(SUM(C79/'Transfers of Funds'!$F$58),0)</f>
        <v>0</v>
      </c>
      <c r="L79" s="21"/>
      <c r="M79" s="47" t="s">
        <v>162</v>
      </c>
      <c r="N79" s="46"/>
    </row>
    <row r="80" spans="1:14" s="23" customFormat="1">
      <c r="A80" s="115"/>
      <c r="B80" s="308" t="str">
        <f>IF(A80="","",VLOOKUP(A80,'Project Budget vs Exp'!$B$9:$G$52,2,FALSE))</f>
        <v/>
      </c>
      <c r="C80" s="117"/>
      <c r="D80" s="116"/>
      <c r="E80" s="118"/>
      <c r="F80" s="119"/>
      <c r="G80" s="120"/>
      <c r="H80" s="120"/>
      <c r="I80" s="333">
        <f t="shared" si="1"/>
        <v>0</v>
      </c>
      <c r="J80" s="46"/>
      <c r="K80" s="332">
        <f>IFERROR(SUM(C80/'Transfers of Funds'!$F$58),0)</f>
        <v>0</v>
      </c>
      <c r="L80" s="21"/>
      <c r="M80" s="47" t="s">
        <v>162</v>
      </c>
      <c r="N80" s="46"/>
    </row>
    <row r="81" spans="1:14" s="23" customFormat="1">
      <c r="A81" s="115"/>
      <c r="B81" s="308" t="str">
        <f>IF(A81="","",VLOOKUP(A81,'Project Budget vs Exp'!$B$9:$G$52,2,FALSE))</f>
        <v/>
      </c>
      <c r="C81" s="117"/>
      <c r="D81" s="116"/>
      <c r="E81" s="118"/>
      <c r="F81" s="119"/>
      <c r="G81" s="120"/>
      <c r="H81" s="120"/>
      <c r="I81" s="333">
        <f t="shared" si="1"/>
        <v>0</v>
      </c>
      <c r="J81" s="46"/>
      <c r="K81" s="332">
        <f>IFERROR(SUM(C81/'Transfers of Funds'!$F$58),0)</f>
        <v>0</v>
      </c>
      <c r="L81" s="21"/>
      <c r="M81" s="47" t="s">
        <v>162</v>
      </c>
      <c r="N81" s="46"/>
    </row>
    <row r="82" spans="1:14" s="23" customFormat="1">
      <c r="A82" s="115"/>
      <c r="B82" s="308" t="str">
        <f>IF(A82="","",VLOOKUP(A82,'Project Budget vs Exp'!$B$9:$G$52,2,FALSE))</f>
        <v/>
      </c>
      <c r="C82" s="117"/>
      <c r="D82" s="116"/>
      <c r="E82" s="118"/>
      <c r="F82" s="119"/>
      <c r="G82" s="120"/>
      <c r="H82" s="120"/>
      <c r="I82" s="333">
        <f t="shared" si="1"/>
        <v>0</v>
      </c>
      <c r="J82" s="46"/>
      <c r="K82" s="332">
        <f>IFERROR(SUM(C82/'Transfers of Funds'!$F$58),0)</f>
        <v>0</v>
      </c>
      <c r="L82" s="21"/>
      <c r="M82" s="47" t="s">
        <v>162</v>
      </c>
      <c r="N82" s="46"/>
    </row>
    <row r="83" spans="1:14" s="23" customFormat="1">
      <c r="A83" s="115"/>
      <c r="B83" s="308" t="str">
        <f>IF(A83="","",VLOOKUP(A83,'Project Budget vs Exp'!$B$9:$G$52,2,FALSE))</f>
        <v/>
      </c>
      <c r="C83" s="117"/>
      <c r="D83" s="116"/>
      <c r="E83" s="118"/>
      <c r="F83" s="119"/>
      <c r="G83" s="120"/>
      <c r="H83" s="120"/>
      <c r="I83" s="333">
        <f t="shared" si="1"/>
        <v>0</v>
      </c>
      <c r="J83" s="46"/>
      <c r="K83" s="332">
        <f>IFERROR(SUM(C83/'Transfers of Funds'!$F$58),0)</f>
        <v>0</v>
      </c>
      <c r="L83" s="21"/>
      <c r="M83" s="47" t="s">
        <v>162</v>
      </c>
      <c r="N83" s="46"/>
    </row>
    <row r="84" spans="1:14" s="23" customFormat="1">
      <c r="A84" s="115"/>
      <c r="B84" s="308" t="str">
        <f>IF(A84="","",VLOOKUP(A84,'Project Budget vs Exp'!$B$9:$G$52,2,FALSE))</f>
        <v/>
      </c>
      <c r="C84" s="117"/>
      <c r="D84" s="116"/>
      <c r="E84" s="118"/>
      <c r="F84" s="119"/>
      <c r="G84" s="120"/>
      <c r="H84" s="120"/>
      <c r="I84" s="333">
        <f t="shared" si="1"/>
        <v>0</v>
      </c>
      <c r="J84" s="46"/>
      <c r="K84" s="332">
        <f>IFERROR(SUM(C84/'Transfers of Funds'!$F$58),0)</f>
        <v>0</v>
      </c>
      <c r="L84" s="21"/>
      <c r="M84" s="47" t="s">
        <v>162</v>
      </c>
      <c r="N84" s="46"/>
    </row>
    <row r="85" spans="1:14" s="23" customFormat="1">
      <c r="A85" s="115"/>
      <c r="B85" s="308" t="str">
        <f>IF(A85="","",VLOOKUP(A85,'Project Budget vs Exp'!$B$9:$G$52,2,FALSE))</f>
        <v/>
      </c>
      <c r="C85" s="117"/>
      <c r="D85" s="116"/>
      <c r="E85" s="118"/>
      <c r="F85" s="119"/>
      <c r="G85" s="120"/>
      <c r="H85" s="120"/>
      <c r="I85" s="333">
        <f t="shared" ref="I85:I148" si="2">IF(OR(F$4="EUR",F$4="USD",F$4="GBP",F$4="CAD",F$4="NZD",F$4="AUD"),K85,C85)</f>
        <v>0</v>
      </c>
      <c r="J85" s="46"/>
      <c r="K85" s="332">
        <f>IFERROR(SUM(C85/'Transfers of Funds'!$F$58),0)</f>
        <v>0</v>
      </c>
      <c r="L85" s="21"/>
      <c r="M85" s="47" t="s">
        <v>162</v>
      </c>
      <c r="N85" s="46"/>
    </row>
    <row r="86" spans="1:14" s="23" customFormat="1">
      <c r="A86" s="115"/>
      <c r="B86" s="308" t="str">
        <f>IF(A86="","",VLOOKUP(A86,'Project Budget vs Exp'!$B$9:$G$52,2,FALSE))</f>
        <v/>
      </c>
      <c r="C86" s="117"/>
      <c r="D86" s="116"/>
      <c r="E86" s="118"/>
      <c r="F86" s="119"/>
      <c r="G86" s="120"/>
      <c r="H86" s="120"/>
      <c r="I86" s="333">
        <f t="shared" si="2"/>
        <v>0</v>
      </c>
      <c r="J86" s="46"/>
      <c r="K86" s="332">
        <f>IFERROR(SUM(C86/'Transfers of Funds'!$F$58),0)</f>
        <v>0</v>
      </c>
      <c r="L86" s="21"/>
      <c r="M86" s="47" t="s">
        <v>162</v>
      </c>
      <c r="N86" s="46"/>
    </row>
    <row r="87" spans="1:14" s="23" customFormat="1">
      <c r="A87" s="115"/>
      <c r="B87" s="308" t="str">
        <f>IF(A87="","",VLOOKUP(A87,'Project Budget vs Exp'!$B$9:$G$52,2,FALSE))</f>
        <v/>
      </c>
      <c r="C87" s="117"/>
      <c r="D87" s="116"/>
      <c r="E87" s="118"/>
      <c r="F87" s="119"/>
      <c r="G87" s="120"/>
      <c r="H87" s="120"/>
      <c r="I87" s="333">
        <f t="shared" si="2"/>
        <v>0</v>
      </c>
      <c r="J87" s="46"/>
      <c r="K87" s="332">
        <f>IFERROR(SUM(C87/'Transfers of Funds'!$F$58),0)</f>
        <v>0</v>
      </c>
      <c r="L87" s="21"/>
      <c r="M87" s="47" t="s">
        <v>162</v>
      </c>
      <c r="N87" s="46"/>
    </row>
    <row r="88" spans="1:14" s="23" customFormat="1">
      <c r="A88" s="115"/>
      <c r="B88" s="308" t="str">
        <f>IF(A88="","",VLOOKUP(A88,'Project Budget vs Exp'!$B$9:$G$52,2,FALSE))</f>
        <v/>
      </c>
      <c r="C88" s="117"/>
      <c r="D88" s="116"/>
      <c r="E88" s="118"/>
      <c r="F88" s="119"/>
      <c r="G88" s="120"/>
      <c r="H88" s="120"/>
      <c r="I88" s="333">
        <f t="shared" si="2"/>
        <v>0</v>
      </c>
      <c r="J88" s="46"/>
      <c r="K88" s="332">
        <f>IFERROR(SUM(C88/'Transfers of Funds'!$F$58),0)</f>
        <v>0</v>
      </c>
      <c r="L88" s="21"/>
      <c r="M88" s="47" t="s">
        <v>162</v>
      </c>
      <c r="N88" s="46"/>
    </row>
    <row r="89" spans="1:14" s="23" customFormat="1">
      <c r="A89" s="115"/>
      <c r="B89" s="308" t="str">
        <f>IF(A89="","",VLOOKUP(A89,'Project Budget vs Exp'!$B$9:$G$52,2,FALSE))</f>
        <v/>
      </c>
      <c r="C89" s="117"/>
      <c r="D89" s="116"/>
      <c r="E89" s="118"/>
      <c r="F89" s="119"/>
      <c r="G89" s="120"/>
      <c r="H89" s="120"/>
      <c r="I89" s="333">
        <f t="shared" si="2"/>
        <v>0</v>
      </c>
      <c r="J89" s="46"/>
      <c r="K89" s="332">
        <f>IFERROR(SUM(C89/'Transfers of Funds'!$F$58),0)</f>
        <v>0</v>
      </c>
      <c r="L89" s="21"/>
      <c r="M89" s="47" t="s">
        <v>162</v>
      </c>
      <c r="N89" s="46"/>
    </row>
    <row r="90" spans="1:14" s="23" customFormat="1">
      <c r="A90" s="115"/>
      <c r="B90" s="308" t="str">
        <f>IF(A90="","",VLOOKUP(A90,'Project Budget vs Exp'!$B$9:$G$52,2,FALSE))</f>
        <v/>
      </c>
      <c r="C90" s="117"/>
      <c r="D90" s="116"/>
      <c r="E90" s="118"/>
      <c r="F90" s="119"/>
      <c r="G90" s="120"/>
      <c r="H90" s="120"/>
      <c r="I90" s="333">
        <f t="shared" si="2"/>
        <v>0</v>
      </c>
      <c r="J90" s="46"/>
      <c r="K90" s="332">
        <f>IFERROR(SUM(C90/'Transfers of Funds'!$F$58),0)</f>
        <v>0</v>
      </c>
      <c r="L90" s="21"/>
      <c r="M90" s="47" t="s">
        <v>162</v>
      </c>
      <c r="N90" s="46"/>
    </row>
    <row r="91" spans="1:14" s="23" customFormat="1">
      <c r="A91" s="115"/>
      <c r="B91" s="308" t="str">
        <f>IF(A91="","",VLOOKUP(A91,'Project Budget vs Exp'!$B$9:$G$52,2,FALSE))</f>
        <v/>
      </c>
      <c r="C91" s="117"/>
      <c r="D91" s="116"/>
      <c r="E91" s="118"/>
      <c r="F91" s="119"/>
      <c r="G91" s="120"/>
      <c r="H91" s="120"/>
      <c r="I91" s="333">
        <f t="shared" si="2"/>
        <v>0</v>
      </c>
      <c r="J91" s="46"/>
      <c r="K91" s="332">
        <f>IFERROR(SUM(C91/'Transfers of Funds'!$F$58),0)</f>
        <v>0</v>
      </c>
      <c r="L91" s="21"/>
      <c r="M91" s="47" t="s">
        <v>162</v>
      </c>
      <c r="N91" s="46"/>
    </row>
    <row r="92" spans="1:14" s="23" customFormat="1">
      <c r="A92" s="115"/>
      <c r="B92" s="308" t="str">
        <f>IF(A92="","",VLOOKUP(A92,'Project Budget vs Exp'!$B$9:$G$52,2,FALSE))</f>
        <v/>
      </c>
      <c r="C92" s="117"/>
      <c r="D92" s="116"/>
      <c r="E92" s="118"/>
      <c r="F92" s="119"/>
      <c r="G92" s="120"/>
      <c r="H92" s="120"/>
      <c r="I92" s="333">
        <f t="shared" si="2"/>
        <v>0</v>
      </c>
      <c r="J92" s="46"/>
      <c r="K92" s="332">
        <f>IFERROR(SUM(C92/'Transfers of Funds'!$F$58),0)</f>
        <v>0</v>
      </c>
      <c r="L92" s="21"/>
      <c r="M92" s="47" t="s">
        <v>162</v>
      </c>
      <c r="N92" s="46"/>
    </row>
    <row r="93" spans="1:14" s="23" customFormat="1">
      <c r="A93" s="115"/>
      <c r="B93" s="308" t="str">
        <f>IF(A93="","",VLOOKUP(A93,'Project Budget vs Exp'!$B$9:$G$52,2,FALSE))</f>
        <v/>
      </c>
      <c r="C93" s="117"/>
      <c r="D93" s="116"/>
      <c r="E93" s="118"/>
      <c r="F93" s="119"/>
      <c r="G93" s="120"/>
      <c r="H93" s="120"/>
      <c r="I93" s="333">
        <f t="shared" si="2"/>
        <v>0</v>
      </c>
      <c r="J93" s="46"/>
      <c r="K93" s="332">
        <f>IFERROR(SUM(C93/'Transfers of Funds'!$F$58),0)</f>
        <v>0</v>
      </c>
      <c r="L93" s="21"/>
      <c r="M93" s="47" t="s">
        <v>162</v>
      </c>
      <c r="N93" s="46"/>
    </row>
    <row r="94" spans="1:14" s="23" customFormat="1">
      <c r="A94" s="115"/>
      <c r="B94" s="308" t="str">
        <f>IF(A94="","",VLOOKUP(A94,'Project Budget vs Exp'!$B$9:$G$52,2,FALSE))</f>
        <v/>
      </c>
      <c r="C94" s="117"/>
      <c r="D94" s="116"/>
      <c r="E94" s="118"/>
      <c r="F94" s="119"/>
      <c r="G94" s="120"/>
      <c r="H94" s="120"/>
      <c r="I94" s="333">
        <f t="shared" si="2"/>
        <v>0</v>
      </c>
      <c r="J94" s="46"/>
      <c r="K94" s="332">
        <f>IFERROR(SUM(C94/'Transfers of Funds'!$F$58),0)</f>
        <v>0</v>
      </c>
      <c r="L94" s="21"/>
      <c r="M94" s="47" t="s">
        <v>162</v>
      </c>
      <c r="N94" s="46"/>
    </row>
    <row r="95" spans="1:14" s="23" customFormat="1">
      <c r="A95" s="115"/>
      <c r="B95" s="308" t="str">
        <f>IF(A95="","",VLOOKUP(A95,'Project Budget vs Exp'!$B$9:$G$52,2,FALSE))</f>
        <v/>
      </c>
      <c r="C95" s="117"/>
      <c r="D95" s="116"/>
      <c r="E95" s="118"/>
      <c r="F95" s="119"/>
      <c r="G95" s="120"/>
      <c r="H95" s="120"/>
      <c r="I95" s="333">
        <f t="shared" si="2"/>
        <v>0</v>
      </c>
      <c r="J95" s="46"/>
      <c r="K95" s="332">
        <f>IFERROR(SUM(C95/'Transfers of Funds'!$F$58),0)</f>
        <v>0</v>
      </c>
      <c r="L95" s="21"/>
      <c r="M95" s="47" t="s">
        <v>162</v>
      </c>
      <c r="N95" s="46"/>
    </row>
    <row r="96" spans="1:14" s="23" customFormat="1">
      <c r="A96" s="115"/>
      <c r="B96" s="308" t="str">
        <f>IF(A96="","",VLOOKUP(A96,'Project Budget vs Exp'!$B$9:$G$52,2,FALSE))</f>
        <v/>
      </c>
      <c r="C96" s="117"/>
      <c r="D96" s="116"/>
      <c r="E96" s="118"/>
      <c r="F96" s="119"/>
      <c r="G96" s="120"/>
      <c r="H96" s="120"/>
      <c r="I96" s="333">
        <f t="shared" si="2"/>
        <v>0</v>
      </c>
      <c r="J96" s="46"/>
      <c r="K96" s="332">
        <f>IFERROR(SUM(C96/'Transfers of Funds'!$F$58),0)</f>
        <v>0</v>
      </c>
      <c r="L96" s="21"/>
      <c r="M96" s="47" t="s">
        <v>162</v>
      </c>
      <c r="N96" s="46"/>
    </row>
    <row r="97" spans="1:14" s="23" customFormat="1">
      <c r="A97" s="115"/>
      <c r="B97" s="308" t="str">
        <f>IF(A97="","",VLOOKUP(A97,'Project Budget vs Exp'!$B$9:$G$52,2,FALSE))</f>
        <v/>
      </c>
      <c r="C97" s="117"/>
      <c r="D97" s="116"/>
      <c r="E97" s="118"/>
      <c r="F97" s="119"/>
      <c r="G97" s="120"/>
      <c r="H97" s="120"/>
      <c r="I97" s="333">
        <f t="shared" si="2"/>
        <v>0</v>
      </c>
      <c r="J97" s="46"/>
      <c r="K97" s="332">
        <f>IFERROR(SUM(C97/'Transfers of Funds'!$F$58),0)</f>
        <v>0</v>
      </c>
      <c r="L97" s="21"/>
      <c r="M97" s="47" t="s">
        <v>162</v>
      </c>
      <c r="N97" s="46"/>
    </row>
    <row r="98" spans="1:14" s="23" customFormat="1">
      <c r="A98" s="115"/>
      <c r="B98" s="308" t="str">
        <f>IF(A98="","",VLOOKUP(A98,'Project Budget vs Exp'!$B$9:$G$52,2,FALSE))</f>
        <v/>
      </c>
      <c r="C98" s="117"/>
      <c r="D98" s="116"/>
      <c r="E98" s="118"/>
      <c r="F98" s="119"/>
      <c r="G98" s="120"/>
      <c r="H98" s="120"/>
      <c r="I98" s="333">
        <f t="shared" si="2"/>
        <v>0</v>
      </c>
      <c r="J98" s="46"/>
      <c r="K98" s="332">
        <f>IFERROR(SUM(C98/'Transfers of Funds'!$F$58),0)</f>
        <v>0</v>
      </c>
      <c r="L98" s="21"/>
      <c r="M98" s="47" t="s">
        <v>162</v>
      </c>
      <c r="N98" s="46"/>
    </row>
    <row r="99" spans="1:14" s="23" customFormat="1">
      <c r="A99" s="115"/>
      <c r="B99" s="308" t="str">
        <f>IF(A99="","",VLOOKUP(A99,'Project Budget vs Exp'!$B$9:$G$52,2,FALSE))</f>
        <v/>
      </c>
      <c r="C99" s="117"/>
      <c r="D99" s="116"/>
      <c r="E99" s="118"/>
      <c r="F99" s="119"/>
      <c r="G99" s="120"/>
      <c r="H99" s="120"/>
      <c r="I99" s="333">
        <f t="shared" si="2"/>
        <v>0</v>
      </c>
      <c r="J99" s="46"/>
      <c r="K99" s="332">
        <f>IFERROR(SUM(C99/'Transfers of Funds'!$F$58),0)</f>
        <v>0</v>
      </c>
      <c r="L99" s="21"/>
      <c r="M99" s="47" t="s">
        <v>162</v>
      </c>
      <c r="N99" s="46"/>
    </row>
    <row r="100" spans="1:14" s="23" customFormat="1">
      <c r="A100" s="115"/>
      <c r="B100" s="308" t="str">
        <f>IF(A100="","",VLOOKUP(A100,'Project Budget vs Exp'!$B$9:$G$52,2,FALSE))</f>
        <v/>
      </c>
      <c r="C100" s="117"/>
      <c r="D100" s="116"/>
      <c r="E100" s="118"/>
      <c r="F100" s="119"/>
      <c r="G100" s="120"/>
      <c r="H100" s="120"/>
      <c r="I100" s="333">
        <f t="shared" si="2"/>
        <v>0</v>
      </c>
      <c r="J100" s="46"/>
      <c r="K100" s="332">
        <f>IFERROR(SUM(C100/'Transfers of Funds'!$F$58),0)</f>
        <v>0</v>
      </c>
      <c r="L100" s="21"/>
      <c r="M100" s="47" t="s">
        <v>162</v>
      </c>
      <c r="N100" s="46"/>
    </row>
    <row r="101" spans="1:14" s="23" customFormat="1">
      <c r="A101" s="115"/>
      <c r="B101" s="308" t="str">
        <f>IF(A101="","",VLOOKUP(A101,'Project Budget vs Exp'!$B$9:$G$52,2,FALSE))</f>
        <v/>
      </c>
      <c r="C101" s="117"/>
      <c r="D101" s="116"/>
      <c r="E101" s="118"/>
      <c r="F101" s="119"/>
      <c r="G101" s="120"/>
      <c r="H101" s="120"/>
      <c r="I101" s="333">
        <f t="shared" si="2"/>
        <v>0</v>
      </c>
      <c r="J101" s="46"/>
      <c r="K101" s="332">
        <f>IFERROR(SUM(C101/'Transfers of Funds'!$F$58),0)</f>
        <v>0</v>
      </c>
      <c r="L101" s="21"/>
      <c r="M101" s="47" t="s">
        <v>162</v>
      </c>
      <c r="N101" s="46"/>
    </row>
    <row r="102" spans="1:14" s="23" customFormat="1">
      <c r="A102" s="115"/>
      <c r="B102" s="308" t="str">
        <f>IF(A102="","",VLOOKUP(A102,'Project Budget vs Exp'!$B$9:$G$52,2,FALSE))</f>
        <v/>
      </c>
      <c r="C102" s="117"/>
      <c r="D102" s="116"/>
      <c r="E102" s="118"/>
      <c r="F102" s="119"/>
      <c r="G102" s="120"/>
      <c r="H102" s="120"/>
      <c r="I102" s="333">
        <f t="shared" si="2"/>
        <v>0</v>
      </c>
      <c r="J102" s="46"/>
      <c r="K102" s="332">
        <f>IFERROR(SUM(C102/'Transfers of Funds'!$F$58),0)</f>
        <v>0</v>
      </c>
      <c r="L102" s="21"/>
      <c r="M102" s="47" t="s">
        <v>162</v>
      </c>
      <c r="N102" s="46"/>
    </row>
    <row r="103" spans="1:14" s="23" customFormat="1">
      <c r="A103" s="115"/>
      <c r="B103" s="308" t="str">
        <f>IF(A103="","",VLOOKUP(A103,'Project Budget vs Exp'!$B$9:$G$52,2,FALSE))</f>
        <v/>
      </c>
      <c r="C103" s="117"/>
      <c r="D103" s="116"/>
      <c r="E103" s="118"/>
      <c r="F103" s="119"/>
      <c r="G103" s="120"/>
      <c r="H103" s="120"/>
      <c r="I103" s="333">
        <f t="shared" si="2"/>
        <v>0</v>
      </c>
      <c r="J103" s="46"/>
      <c r="K103" s="332">
        <f>IFERROR(SUM(C103/'Transfers of Funds'!$F$58),0)</f>
        <v>0</v>
      </c>
      <c r="L103" s="21"/>
      <c r="M103" s="47" t="s">
        <v>162</v>
      </c>
      <c r="N103" s="46"/>
    </row>
    <row r="104" spans="1:14" s="23" customFormat="1">
      <c r="A104" s="115"/>
      <c r="B104" s="308" t="str">
        <f>IF(A104="","",VLOOKUP(A104,'Project Budget vs Exp'!$B$9:$G$52,2,FALSE))</f>
        <v/>
      </c>
      <c r="C104" s="117"/>
      <c r="D104" s="116"/>
      <c r="E104" s="118"/>
      <c r="F104" s="119"/>
      <c r="G104" s="120"/>
      <c r="H104" s="120"/>
      <c r="I104" s="333">
        <f t="shared" si="2"/>
        <v>0</v>
      </c>
      <c r="J104" s="46"/>
      <c r="K104" s="332">
        <f>IFERROR(SUM(C104/'Transfers of Funds'!$F$58),0)</f>
        <v>0</v>
      </c>
      <c r="L104" s="21"/>
      <c r="M104" s="47" t="s">
        <v>162</v>
      </c>
      <c r="N104" s="46"/>
    </row>
    <row r="105" spans="1:14" s="23" customFormat="1">
      <c r="A105" s="115"/>
      <c r="B105" s="308" t="str">
        <f>IF(A105="","",VLOOKUP(A105,'Project Budget vs Exp'!$B$9:$G$52,2,FALSE))</f>
        <v/>
      </c>
      <c r="C105" s="117"/>
      <c r="D105" s="116"/>
      <c r="E105" s="118"/>
      <c r="F105" s="119"/>
      <c r="G105" s="120"/>
      <c r="H105" s="120"/>
      <c r="I105" s="333">
        <f t="shared" si="2"/>
        <v>0</v>
      </c>
      <c r="J105" s="46"/>
      <c r="K105" s="332">
        <f>IFERROR(SUM(C105/'Transfers of Funds'!$F$58),0)</f>
        <v>0</v>
      </c>
      <c r="L105" s="21"/>
      <c r="M105" s="47" t="s">
        <v>162</v>
      </c>
      <c r="N105" s="46"/>
    </row>
    <row r="106" spans="1:14" s="23" customFormat="1">
      <c r="A106" s="115"/>
      <c r="B106" s="308" t="str">
        <f>IF(A106="","",VLOOKUP(A106,'Project Budget vs Exp'!$B$9:$G$52,2,FALSE))</f>
        <v/>
      </c>
      <c r="C106" s="117"/>
      <c r="D106" s="116"/>
      <c r="E106" s="118"/>
      <c r="F106" s="119"/>
      <c r="G106" s="120"/>
      <c r="H106" s="120"/>
      <c r="I106" s="333">
        <f t="shared" si="2"/>
        <v>0</v>
      </c>
      <c r="J106" s="46"/>
      <c r="K106" s="332">
        <f>IFERROR(SUM(C106/'Transfers of Funds'!$F$58),0)</f>
        <v>0</v>
      </c>
      <c r="L106" s="21"/>
      <c r="M106" s="47" t="s">
        <v>162</v>
      </c>
      <c r="N106" s="46"/>
    </row>
    <row r="107" spans="1:14" s="23" customFormat="1">
      <c r="A107" s="115"/>
      <c r="B107" s="308" t="str">
        <f>IF(A107="","",VLOOKUP(A107,'Project Budget vs Exp'!$B$9:$G$52,2,FALSE))</f>
        <v/>
      </c>
      <c r="C107" s="117"/>
      <c r="D107" s="116"/>
      <c r="E107" s="118"/>
      <c r="F107" s="119"/>
      <c r="G107" s="120"/>
      <c r="H107" s="120"/>
      <c r="I107" s="333">
        <f t="shared" si="2"/>
        <v>0</v>
      </c>
      <c r="J107" s="46"/>
      <c r="K107" s="332">
        <f>IFERROR(SUM(C107/'Transfers of Funds'!$F$58),0)</f>
        <v>0</v>
      </c>
      <c r="L107" s="21"/>
      <c r="M107" s="47" t="s">
        <v>162</v>
      </c>
      <c r="N107" s="46"/>
    </row>
    <row r="108" spans="1:14" s="23" customFormat="1">
      <c r="A108" s="115"/>
      <c r="B108" s="308" t="str">
        <f>IF(A108="","",VLOOKUP(A108,'Project Budget vs Exp'!$B$9:$G$52,2,FALSE))</f>
        <v/>
      </c>
      <c r="C108" s="117"/>
      <c r="D108" s="116"/>
      <c r="E108" s="118"/>
      <c r="F108" s="119"/>
      <c r="G108" s="120"/>
      <c r="H108" s="120"/>
      <c r="I108" s="333">
        <f t="shared" si="2"/>
        <v>0</v>
      </c>
      <c r="J108" s="46"/>
      <c r="K108" s="332">
        <f>IFERROR(SUM(C108/'Transfers of Funds'!$F$58),0)</f>
        <v>0</v>
      </c>
      <c r="L108" s="21"/>
      <c r="M108" s="47" t="s">
        <v>162</v>
      </c>
      <c r="N108" s="46"/>
    </row>
    <row r="109" spans="1:14" s="23" customFormat="1">
      <c r="A109" s="115"/>
      <c r="B109" s="308" t="str">
        <f>IF(A109="","",VLOOKUP(A109,'Project Budget vs Exp'!$B$9:$G$52,2,FALSE))</f>
        <v/>
      </c>
      <c r="C109" s="117"/>
      <c r="D109" s="116"/>
      <c r="E109" s="118"/>
      <c r="F109" s="119"/>
      <c r="G109" s="120"/>
      <c r="H109" s="120"/>
      <c r="I109" s="333">
        <f t="shared" si="2"/>
        <v>0</v>
      </c>
      <c r="J109" s="46"/>
      <c r="K109" s="332">
        <f>IFERROR(SUM(C109/'Transfers of Funds'!$F$58),0)</f>
        <v>0</v>
      </c>
      <c r="L109" s="21"/>
      <c r="M109" s="47" t="s">
        <v>162</v>
      </c>
      <c r="N109" s="46"/>
    </row>
    <row r="110" spans="1:14" s="23" customFormat="1">
      <c r="A110" s="115"/>
      <c r="B110" s="308" t="str">
        <f>IF(A110="","",VLOOKUP(A110,'Project Budget vs Exp'!$B$9:$G$52,2,FALSE))</f>
        <v/>
      </c>
      <c r="C110" s="117"/>
      <c r="D110" s="116"/>
      <c r="E110" s="118"/>
      <c r="F110" s="119"/>
      <c r="G110" s="120"/>
      <c r="H110" s="120"/>
      <c r="I110" s="333">
        <f t="shared" si="2"/>
        <v>0</v>
      </c>
      <c r="J110" s="46"/>
      <c r="K110" s="332">
        <f>IFERROR(SUM(C110/'Transfers of Funds'!$F$58),0)</f>
        <v>0</v>
      </c>
      <c r="L110" s="21"/>
      <c r="M110" s="47" t="s">
        <v>162</v>
      </c>
      <c r="N110" s="46"/>
    </row>
    <row r="111" spans="1:14" s="23" customFormat="1">
      <c r="A111" s="115"/>
      <c r="B111" s="308" t="str">
        <f>IF(A111="","",VLOOKUP(A111,'Project Budget vs Exp'!$B$9:$G$52,2,FALSE))</f>
        <v/>
      </c>
      <c r="C111" s="117"/>
      <c r="D111" s="116"/>
      <c r="E111" s="118"/>
      <c r="F111" s="119"/>
      <c r="G111" s="120"/>
      <c r="H111" s="120"/>
      <c r="I111" s="333">
        <f t="shared" si="2"/>
        <v>0</v>
      </c>
      <c r="J111" s="46"/>
      <c r="K111" s="332">
        <f>IFERROR(SUM(C111/'Transfers of Funds'!$F$58),0)</f>
        <v>0</v>
      </c>
      <c r="L111" s="21"/>
      <c r="M111" s="47" t="s">
        <v>162</v>
      </c>
      <c r="N111" s="46"/>
    </row>
    <row r="112" spans="1:14" s="23" customFormat="1">
      <c r="A112" s="115"/>
      <c r="B112" s="308" t="str">
        <f>IF(A112="","",VLOOKUP(A112,'Project Budget vs Exp'!$B$9:$G$52,2,FALSE))</f>
        <v/>
      </c>
      <c r="C112" s="117"/>
      <c r="D112" s="116"/>
      <c r="E112" s="118"/>
      <c r="F112" s="119"/>
      <c r="G112" s="120"/>
      <c r="H112" s="120"/>
      <c r="I112" s="333">
        <f t="shared" si="2"/>
        <v>0</v>
      </c>
      <c r="J112" s="46"/>
      <c r="K112" s="332">
        <f>IFERROR(SUM(C112/'Transfers of Funds'!$F$58),0)</f>
        <v>0</v>
      </c>
      <c r="L112" s="21"/>
      <c r="M112" s="47" t="s">
        <v>162</v>
      </c>
      <c r="N112" s="46"/>
    </row>
    <row r="113" spans="1:14" s="23" customFormat="1">
      <c r="A113" s="115"/>
      <c r="B113" s="308" t="str">
        <f>IF(A113="","",VLOOKUP(A113,'Project Budget vs Exp'!$B$9:$G$52,2,FALSE))</f>
        <v/>
      </c>
      <c r="C113" s="117"/>
      <c r="D113" s="116"/>
      <c r="E113" s="118"/>
      <c r="F113" s="119"/>
      <c r="G113" s="120"/>
      <c r="H113" s="120"/>
      <c r="I113" s="333">
        <f t="shared" si="2"/>
        <v>0</v>
      </c>
      <c r="J113" s="46"/>
      <c r="K113" s="332">
        <f>IFERROR(SUM(C113/'Transfers of Funds'!$F$58),0)</f>
        <v>0</v>
      </c>
      <c r="L113" s="21"/>
      <c r="M113" s="47" t="s">
        <v>162</v>
      </c>
      <c r="N113" s="46"/>
    </row>
    <row r="114" spans="1:14" s="23" customFormat="1">
      <c r="A114" s="115"/>
      <c r="B114" s="308" t="str">
        <f>IF(A114="","",VLOOKUP(A114,'Project Budget vs Exp'!$B$9:$G$52,2,FALSE))</f>
        <v/>
      </c>
      <c r="C114" s="117"/>
      <c r="D114" s="116"/>
      <c r="E114" s="118"/>
      <c r="F114" s="119"/>
      <c r="G114" s="120"/>
      <c r="H114" s="120"/>
      <c r="I114" s="333">
        <f t="shared" si="2"/>
        <v>0</v>
      </c>
      <c r="J114" s="46"/>
      <c r="K114" s="332">
        <f>IFERROR(SUM(C114/'Transfers of Funds'!$F$58),0)</f>
        <v>0</v>
      </c>
      <c r="L114" s="21"/>
      <c r="M114" s="47" t="s">
        <v>162</v>
      </c>
      <c r="N114" s="46"/>
    </row>
    <row r="115" spans="1:14" s="23" customFormat="1">
      <c r="A115" s="115"/>
      <c r="B115" s="308" t="str">
        <f>IF(A115="","",VLOOKUP(A115,'Project Budget vs Exp'!$B$9:$G$52,2,FALSE))</f>
        <v/>
      </c>
      <c r="C115" s="117"/>
      <c r="D115" s="116"/>
      <c r="E115" s="118"/>
      <c r="F115" s="119"/>
      <c r="G115" s="120"/>
      <c r="H115" s="120"/>
      <c r="I115" s="333">
        <f t="shared" si="2"/>
        <v>0</v>
      </c>
      <c r="J115" s="46"/>
      <c r="K115" s="332">
        <f>IFERROR(SUM(C115/'Transfers of Funds'!$F$58),0)</f>
        <v>0</v>
      </c>
      <c r="L115" s="21"/>
      <c r="M115" s="47" t="s">
        <v>162</v>
      </c>
      <c r="N115" s="46"/>
    </row>
    <row r="116" spans="1:14" s="23" customFormat="1">
      <c r="A116" s="115"/>
      <c r="B116" s="308" t="str">
        <f>IF(A116="","",VLOOKUP(A116,'Project Budget vs Exp'!$B$9:$G$52,2,FALSE))</f>
        <v/>
      </c>
      <c r="C116" s="117"/>
      <c r="D116" s="116"/>
      <c r="E116" s="118"/>
      <c r="F116" s="119"/>
      <c r="G116" s="120"/>
      <c r="H116" s="120"/>
      <c r="I116" s="333">
        <f t="shared" si="2"/>
        <v>0</v>
      </c>
      <c r="J116" s="46"/>
      <c r="K116" s="332">
        <f>IFERROR(SUM(C116/'Transfers of Funds'!$F$58),0)</f>
        <v>0</v>
      </c>
      <c r="L116" s="21"/>
      <c r="M116" s="47" t="s">
        <v>162</v>
      </c>
      <c r="N116" s="46"/>
    </row>
    <row r="117" spans="1:14" s="23" customFormat="1">
      <c r="A117" s="115"/>
      <c r="B117" s="308" t="str">
        <f>IF(A117="","",VLOOKUP(A117,'Project Budget vs Exp'!$B$9:$G$52,2,FALSE))</f>
        <v/>
      </c>
      <c r="C117" s="117"/>
      <c r="D117" s="116"/>
      <c r="E117" s="118"/>
      <c r="F117" s="119"/>
      <c r="G117" s="120"/>
      <c r="H117" s="120"/>
      <c r="I117" s="333">
        <f t="shared" si="2"/>
        <v>0</v>
      </c>
      <c r="J117" s="46"/>
      <c r="K117" s="332">
        <f>IFERROR(SUM(C117/'Transfers of Funds'!$F$58),0)</f>
        <v>0</v>
      </c>
      <c r="L117" s="21"/>
      <c r="M117" s="47" t="s">
        <v>162</v>
      </c>
      <c r="N117" s="46"/>
    </row>
    <row r="118" spans="1:14" s="23" customFormat="1">
      <c r="A118" s="115"/>
      <c r="B118" s="308" t="str">
        <f>IF(A118="","",VLOOKUP(A118,'Project Budget vs Exp'!$B$9:$G$52,2,FALSE))</f>
        <v/>
      </c>
      <c r="C118" s="117"/>
      <c r="D118" s="116"/>
      <c r="E118" s="118"/>
      <c r="F118" s="119"/>
      <c r="G118" s="120"/>
      <c r="H118" s="120"/>
      <c r="I118" s="333">
        <f t="shared" si="2"/>
        <v>0</v>
      </c>
      <c r="J118" s="46"/>
      <c r="K118" s="332">
        <f>IFERROR(SUM(C118/'Transfers of Funds'!$F$58),0)</f>
        <v>0</v>
      </c>
      <c r="L118" s="21"/>
      <c r="M118" s="47" t="s">
        <v>162</v>
      </c>
      <c r="N118" s="46"/>
    </row>
    <row r="119" spans="1:14" s="23" customFormat="1">
      <c r="A119" s="115"/>
      <c r="B119" s="308" t="str">
        <f>IF(A119="","",VLOOKUP(A119,'Project Budget vs Exp'!$B$9:$G$52,2,FALSE))</f>
        <v/>
      </c>
      <c r="C119" s="117"/>
      <c r="D119" s="116"/>
      <c r="E119" s="118"/>
      <c r="F119" s="119"/>
      <c r="G119" s="120"/>
      <c r="H119" s="120"/>
      <c r="I119" s="333">
        <f t="shared" si="2"/>
        <v>0</v>
      </c>
      <c r="J119" s="46"/>
      <c r="K119" s="332">
        <f>IFERROR(SUM(C119/'Transfers of Funds'!$F$58),0)</f>
        <v>0</v>
      </c>
      <c r="L119" s="21"/>
      <c r="M119" s="47" t="s">
        <v>162</v>
      </c>
      <c r="N119" s="46"/>
    </row>
    <row r="120" spans="1:14" s="23" customFormat="1">
      <c r="A120" s="115"/>
      <c r="B120" s="308" t="str">
        <f>IF(A120="","",VLOOKUP(A120,'Project Budget vs Exp'!$B$9:$G$52,2,FALSE))</f>
        <v/>
      </c>
      <c r="C120" s="117"/>
      <c r="D120" s="116"/>
      <c r="E120" s="118"/>
      <c r="F120" s="119"/>
      <c r="G120" s="120"/>
      <c r="H120" s="120"/>
      <c r="I120" s="333">
        <f t="shared" si="2"/>
        <v>0</v>
      </c>
      <c r="J120" s="46"/>
      <c r="K120" s="332">
        <f>IFERROR(SUM(C120/'Transfers of Funds'!$F$58),0)</f>
        <v>0</v>
      </c>
      <c r="L120" s="21"/>
      <c r="M120" s="47" t="s">
        <v>162</v>
      </c>
      <c r="N120" s="46"/>
    </row>
    <row r="121" spans="1:14" s="23" customFormat="1">
      <c r="A121" s="115"/>
      <c r="B121" s="308" t="str">
        <f>IF(A121="","",VLOOKUP(A121,'Project Budget vs Exp'!$B$9:$G$52,2,FALSE))</f>
        <v/>
      </c>
      <c r="C121" s="117"/>
      <c r="D121" s="116"/>
      <c r="E121" s="118"/>
      <c r="F121" s="119"/>
      <c r="G121" s="120"/>
      <c r="H121" s="120"/>
      <c r="I121" s="333">
        <f t="shared" si="2"/>
        <v>0</v>
      </c>
      <c r="J121" s="46"/>
      <c r="K121" s="332">
        <f>IFERROR(SUM(C121/'Transfers of Funds'!$F$58),0)</f>
        <v>0</v>
      </c>
      <c r="L121" s="21"/>
      <c r="M121" s="47" t="s">
        <v>162</v>
      </c>
      <c r="N121" s="46"/>
    </row>
    <row r="122" spans="1:14" s="23" customFormat="1">
      <c r="A122" s="115"/>
      <c r="B122" s="308" t="str">
        <f>IF(A122="","",VLOOKUP(A122,'Project Budget vs Exp'!$B$9:$G$52,2,FALSE))</f>
        <v/>
      </c>
      <c r="C122" s="117"/>
      <c r="D122" s="116"/>
      <c r="E122" s="118"/>
      <c r="F122" s="119"/>
      <c r="G122" s="120"/>
      <c r="H122" s="120"/>
      <c r="I122" s="333">
        <f t="shared" si="2"/>
        <v>0</v>
      </c>
      <c r="J122" s="46"/>
      <c r="K122" s="332">
        <f>IFERROR(SUM(C122/'Transfers of Funds'!$F$58),0)</f>
        <v>0</v>
      </c>
      <c r="L122" s="21"/>
      <c r="M122" s="47" t="s">
        <v>162</v>
      </c>
      <c r="N122" s="46"/>
    </row>
    <row r="123" spans="1:14" s="23" customFormat="1">
      <c r="A123" s="115"/>
      <c r="B123" s="308" t="str">
        <f>IF(A123="","",VLOOKUP(A123,'Project Budget vs Exp'!$B$9:$G$52,2,FALSE))</f>
        <v/>
      </c>
      <c r="C123" s="117"/>
      <c r="D123" s="116"/>
      <c r="E123" s="118"/>
      <c r="F123" s="119"/>
      <c r="G123" s="120"/>
      <c r="H123" s="120"/>
      <c r="I123" s="333">
        <f t="shared" si="2"/>
        <v>0</v>
      </c>
      <c r="J123" s="46"/>
      <c r="K123" s="332">
        <f>IFERROR(SUM(C123/'Transfers of Funds'!$F$58),0)</f>
        <v>0</v>
      </c>
      <c r="L123" s="21"/>
      <c r="M123" s="47" t="s">
        <v>162</v>
      </c>
      <c r="N123" s="46"/>
    </row>
    <row r="124" spans="1:14" s="23" customFormat="1">
      <c r="A124" s="115"/>
      <c r="B124" s="308" t="str">
        <f>IF(A124="","",VLOOKUP(A124,'Project Budget vs Exp'!$B$9:$G$52,2,FALSE))</f>
        <v/>
      </c>
      <c r="C124" s="117"/>
      <c r="D124" s="116"/>
      <c r="E124" s="118"/>
      <c r="F124" s="119"/>
      <c r="G124" s="120"/>
      <c r="H124" s="120"/>
      <c r="I124" s="333">
        <f t="shared" si="2"/>
        <v>0</v>
      </c>
      <c r="J124" s="46"/>
      <c r="K124" s="332">
        <f>IFERROR(SUM(C124/'Transfers of Funds'!$F$58),0)</f>
        <v>0</v>
      </c>
      <c r="L124" s="21"/>
      <c r="M124" s="47" t="s">
        <v>162</v>
      </c>
      <c r="N124" s="46"/>
    </row>
    <row r="125" spans="1:14" s="23" customFormat="1">
      <c r="A125" s="115"/>
      <c r="B125" s="308" t="str">
        <f>IF(A125="","",VLOOKUP(A125,'Project Budget vs Exp'!$B$9:$G$52,2,FALSE))</f>
        <v/>
      </c>
      <c r="C125" s="117"/>
      <c r="D125" s="116"/>
      <c r="E125" s="118"/>
      <c r="F125" s="119"/>
      <c r="G125" s="120"/>
      <c r="H125" s="120"/>
      <c r="I125" s="333">
        <f t="shared" si="2"/>
        <v>0</v>
      </c>
      <c r="J125" s="46"/>
      <c r="K125" s="332">
        <f>IFERROR(SUM(C125/'Transfers of Funds'!$F$58),0)</f>
        <v>0</v>
      </c>
      <c r="L125" s="21"/>
      <c r="M125" s="47" t="s">
        <v>162</v>
      </c>
      <c r="N125" s="46"/>
    </row>
    <row r="126" spans="1:14" s="23" customFormat="1">
      <c r="A126" s="115"/>
      <c r="B126" s="308" t="str">
        <f>IF(A126="","",VLOOKUP(A126,'Project Budget vs Exp'!$B$9:$G$52,2,FALSE))</f>
        <v/>
      </c>
      <c r="C126" s="117"/>
      <c r="D126" s="116"/>
      <c r="E126" s="118"/>
      <c r="F126" s="119"/>
      <c r="G126" s="120"/>
      <c r="H126" s="120"/>
      <c r="I126" s="333">
        <f t="shared" si="2"/>
        <v>0</v>
      </c>
      <c r="J126" s="46"/>
      <c r="K126" s="332">
        <f>IFERROR(SUM(C126/'Transfers of Funds'!$F$58),0)</f>
        <v>0</v>
      </c>
      <c r="L126" s="21"/>
      <c r="M126" s="47" t="s">
        <v>162</v>
      </c>
      <c r="N126" s="46"/>
    </row>
    <row r="127" spans="1:14" s="23" customFormat="1">
      <c r="A127" s="115"/>
      <c r="B127" s="308" t="str">
        <f>IF(A127="","",VLOOKUP(A127,'Project Budget vs Exp'!$B$9:$G$52,2,FALSE))</f>
        <v/>
      </c>
      <c r="C127" s="117"/>
      <c r="D127" s="116"/>
      <c r="E127" s="118"/>
      <c r="F127" s="119"/>
      <c r="G127" s="120"/>
      <c r="H127" s="120"/>
      <c r="I127" s="333">
        <f t="shared" si="2"/>
        <v>0</v>
      </c>
      <c r="J127" s="46"/>
      <c r="K127" s="332">
        <f>IFERROR(SUM(C127/'Transfers of Funds'!$F$58),0)</f>
        <v>0</v>
      </c>
      <c r="L127" s="21"/>
      <c r="M127" s="47" t="s">
        <v>162</v>
      </c>
      <c r="N127" s="46"/>
    </row>
    <row r="128" spans="1:14" s="23" customFormat="1">
      <c r="A128" s="115"/>
      <c r="B128" s="308" t="str">
        <f>IF(A128="","",VLOOKUP(A128,'Project Budget vs Exp'!$B$9:$G$52,2,FALSE))</f>
        <v/>
      </c>
      <c r="C128" s="117"/>
      <c r="D128" s="116"/>
      <c r="E128" s="118"/>
      <c r="F128" s="119"/>
      <c r="G128" s="120"/>
      <c r="H128" s="120"/>
      <c r="I128" s="333">
        <f t="shared" si="2"/>
        <v>0</v>
      </c>
      <c r="J128" s="46"/>
      <c r="K128" s="332">
        <f>IFERROR(SUM(C128/'Transfers of Funds'!$F$58),0)</f>
        <v>0</v>
      </c>
      <c r="L128" s="21"/>
      <c r="M128" s="47" t="s">
        <v>162</v>
      </c>
      <c r="N128" s="46"/>
    </row>
    <row r="129" spans="1:14" s="23" customFormat="1">
      <c r="A129" s="115"/>
      <c r="B129" s="308" t="str">
        <f>IF(A129="","",VLOOKUP(A129,'Project Budget vs Exp'!$B$9:$G$52,2,FALSE))</f>
        <v/>
      </c>
      <c r="C129" s="117"/>
      <c r="D129" s="116"/>
      <c r="E129" s="118"/>
      <c r="F129" s="119"/>
      <c r="G129" s="120"/>
      <c r="H129" s="120"/>
      <c r="I129" s="333">
        <f t="shared" si="2"/>
        <v>0</v>
      </c>
      <c r="J129" s="46"/>
      <c r="K129" s="332">
        <f>IFERROR(SUM(C129/'Transfers of Funds'!$F$58),0)</f>
        <v>0</v>
      </c>
      <c r="L129" s="21"/>
      <c r="M129" s="47" t="s">
        <v>162</v>
      </c>
      <c r="N129" s="46"/>
    </row>
    <row r="130" spans="1:14" s="23" customFormat="1">
      <c r="A130" s="115"/>
      <c r="B130" s="308" t="str">
        <f>IF(A130="","",VLOOKUP(A130,'Project Budget vs Exp'!$B$9:$G$52,2,FALSE))</f>
        <v/>
      </c>
      <c r="C130" s="117"/>
      <c r="D130" s="116"/>
      <c r="E130" s="118"/>
      <c r="F130" s="119"/>
      <c r="G130" s="120"/>
      <c r="H130" s="120"/>
      <c r="I130" s="333">
        <f t="shared" si="2"/>
        <v>0</v>
      </c>
      <c r="J130" s="46"/>
      <c r="K130" s="332">
        <f>IFERROR(SUM(C130/'Transfers of Funds'!$F$58),0)</f>
        <v>0</v>
      </c>
      <c r="L130" s="21"/>
      <c r="M130" s="47" t="s">
        <v>162</v>
      </c>
      <c r="N130" s="46"/>
    </row>
    <row r="131" spans="1:14" s="23" customFormat="1">
      <c r="A131" s="115"/>
      <c r="B131" s="308" t="str">
        <f>IF(A131="","",VLOOKUP(A131,'Project Budget vs Exp'!$B$9:$G$52,2,FALSE))</f>
        <v/>
      </c>
      <c r="C131" s="117"/>
      <c r="D131" s="116"/>
      <c r="E131" s="118"/>
      <c r="F131" s="119"/>
      <c r="G131" s="120"/>
      <c r="H131" s="120"/>
      <c r="I131" s="333">
        <f t="shared" si="2"/>
        <v>0</v>
      </c>
      <c r="J131" s="46"/>
      <c r="K131" s="332">
        <f>IFERROR(SUM(C131/'Transfers of Funds'!$F$58),0)</f>
        <v>0</v>
      </c>
      <c r="L131" s="21"/>
      <c r="M131" s="47" t="s">
        <v>162</v>
      </c>
      <c r="N131" s="46"/>
    </row>
    <row r="132" spans="1:14" s="23" customFormat="1">
      <c r="A132" s="115"/>
      <c r="B132" s="308" t="str">
        <f>IF(A132="","",VLOOKUP(A132,'Project Budget vs Exp'!$B$9:$G$52,2,FALSE))</f>
        <v/>
      </c>
      <c r="C132" s="117"/>
      <c r="D132" s="116"/>
      <c r="E132" s="118"/>
      <c r="F132" s="119"/>
      <c r="G132" s="120"/>
      <c r="H132" s="120"/>
      <c r="I132" s="333">
        <f t="shared" si="2"/>
        <v>0</v>
      </c>
      <c r="J132" s="46"/>
      <c r="K132" s="332">
        <f>IFERROR(SUM(C132/'Transfers of Funds'!$F$58),0)</f>
        <v>0</v>
      </c>
      <c r="L132" s="21"/>
      <c r="M132" s="47" t="s">
        <v>162</v>
      </c>
      <c r="N132" s="46"/>
    </row>
    <row r="133" spans="1:14" s="23" customFormat="1">
      <c r="A133" s="115"/>
      <c r="B133" s="308" t="str">
        <f>IF(A133="","",VLOOKUP(A133,'Project Budget vs Exp'!$B$9:$G$52,2,FALSE))</f>
        <v/>
      </c>
      <c r="C133" s="117"/>
      <c r="D133" s="116"/>
      <c r="E133" s="118"/>
      <c r="F133" s="119"/>
      <c r="G133" s="120"/>
      <c r="H133" s="120"/>
      <c r="I133" s="333">
        <f t="shared" si="2"/>
        <v>0</v>
      </c>
      <c r="J133" s="46"/>
      <c r="K133" s="332">
        <f>IFERROR(SUM(C133/'Transfers of Funds'!$F$58),0)</f>
        <v>0</v>
      </c>
      <c r="L133" s="21"/>
      <c r="M133" s="47" t="s">
        <v>162</v>
      </c>
      <c r="N133" s="46"/>
    </row>
    <row r="134" spans="1:14" s="23" customFormat="1">
      <c r="A134" s="115"/>
      <c r="B134" s="308" t="str">
        <f>IF(A134="","",VLOOKUP(A134,'Project Budget vs Exp'!$B$9:$G$52,2,FALSE))</f>
        <v/>
      </c>
      <c r="C134" s="117"/>
      <c r="D134" s="116"/>
      <c r="E134" s="118"/>
      <c r="F134" s="119"/>
      <c r="G134" s="120"/>
      <c r="H134" s="120"/>
      <c r="I134" s="333">
        <f t="shared" si="2"/>
        <v>0</v>
      </c>
      <c r="J134" s="46"/>
      <c r="K134" s="332">
        <f>IFERROR(SUM(C134/'Transfers of Funds'!$F$58),0)</f>
        <v>0</v>
      </c>
      <c r="L134" s="21"/>
      <c r="M134" s="47" t="s">
        <v>162</v>
      </c>
      <c r="N134" s="46"/>
    </row>
    <row r="135" spans="1:14" s="23" customFormat="1">
      <c r="A135" s="115"/>
      <c r="B135" s="308" t="str">
        <f>IF(A135="","",VLOOKUP(A135,'Project Budget vs Exp'!$B$9:$G$52,2,FALSE))</f>
        <v/>
      </c>
      <c r="C135" s="117"/>
      <c r="D135" s="116"/>
      <c r="E135" s="118"/>
      <c r="F135" s="119"/>
      <c r="G135" s="120"/>
      <c r="H135" s="120"/>
      <c r="I135" s="333">
        <f t="shared" si="2"/>
        <v>0</v>
      </c>
      <c r="J135" s="46"/>
      <c r="K135" s="332">
        <f>IFERROR(SUM(C135/'Transfers of Funds'!$F$58),0)</f>
        <v>0</v>
      </c>
      <c r="L135" s="21"/>
      <c r="M135" s="47" t="s">
        <v>162</v>
      </c>
      <c r="N135" s="46"/>
    </row>
    <row r="136" spans="1:14" s="23" customFormat="1">
      <c r="A136" s="115"/>
      <c r="B136" s="308" t="str">
        <f>IF(A136="","",VLOOKUP(A136,'Project Budget vs Exp'!$B$9:$G$52,2,FALSE))</f>
        <v/>
      </c>
      <c r="C136" s="117"/>
      <c r="D136" s="116"/>
      <c r="E136" s="118"/>
      <c r="F136" s="119"/>
      <c r="G136" s="120"/>
      <c r="H136" s="120"/>
      <c r="I136" s="333">
        <f t="shared" si="2"/>
        <v>0</v>
      </c>
      <c r="J136" s="46"/>
      <c r="K136" s="332">
        <f>IFERROR(SUM(C136/'Transfers of Funds'!$F$58),0)</f>
        <v>0</v>
      </c>
      <c r="L136" s="21"/>
      <c r="M136" s="47" t="s">
        <v>162</v>
      </c>
      <c r="N136" s="46"/>
    </row>
    <row r="137" spans="1:14" s="23" customFormat="1">
      <c r="A137" s="115"/>
      <c r="B137" s="308" t="str">
        <f>IF(A137="","",VLOOKUP(A137,'Project Budget vs Exp'!$B$9:$G$52,2,FALSE))</f>
        <v/>
      </c>
      <c r="C137" s="117"/>
      <c r="D137" s="116"/>
      <c r="E137" s="118"/>
      <c r="F137" s="119"/>
      <c r="G137" s="120"/>
      <c r="H137" s="120"/>
      <c r="I137" s="333">
        <f t="shared" si="2"/>
        <v>0</v>
      </c>
      <c r="J137" s="46"/>
      <c r="K137" s="332">
        <f>IFERROR(SUM(C137/'Transfers of Funds'!$F$58),0)</f>
        <v>0</v>
      </c>
      <c r="L137" s="21"/>
      <c r="M137" s="47" t="s">
        <v>162</v>
      </c>
      <c r="N137" s="46"/>
    </row>
    <row r="138" spans="1:14" s="23" customFormat="1">
      <c r="A138" s="115"/>
      <c r="B138" s="308" t="str">
        <f>IF(A138="","",VLOOKUP(A138,'Project Budget vs Exp'!$B$9:$G$52,2,FALSE))</f>
        <v/>
      </c>
      <c r="C138" s="117"/>
      <c r="D138" s="116"/>
      <c r="E138" s="118"/>
      <c r="F138" s="119"/>
      <c r="G138" s="120"/>
      <c r="H138" s="120"/>
      <c r="I138" s="333">
        <f t="shared" si="2"/>
        <v>0</v>
      </c>
      <c r="J138" s="46"/>
      <c r="K138" s="332">
        <f>IFERROR(SUM(C138/'Transfers of Funds'!$F$58),0)</f>
        <v>0</v>
      </c>
      <c r="L138" s="21"/>
      <c r="M138" s="47" t="s">
        <v>162</v>
      </c>
      <c r="N138" s="46"/>
    </row>
    <row r="139" spans="1:14" s="23" customFormat="1">
      <c r="A139" s="115"/>
      <c r="B139" s="308" t="str">
        <f>IF(A139="","",VLOOKUP(A139,'Project Budget vs Exp'!$B$9:$G$52,2,FALSE))</f>
        <v/>
      </c>
      <c r="C139" s="117"/>
      <c r="D139" s="116"/>
      <c r="E139" s="118"/>
      <c r="F139" s="119"/>
      <c r="G139" s="120"/>
      <c r="H139" s="120"/>
      <c r="I139" s="333">
        <f t="shared" si="2"/>
        <v>0</v>
      </c>
      <c r="J139" s="46"/>
      <c r="K139" s="332">
        <f>IFERROR(SUM(C139/'Transfers of Funds'!$F$58),0)</f>
        <v>0</v>
      </c>
      <c r="L139" s="21"/>
      <c r="M139" s="47" t="s">
        <v>162</v>
      </c>
      <c r="N139" s="46"/>
    </row>
    <row r="140" spans="1:14" s="23" customFormat="1">
      <c r="A140" s="115"/>
      <c r="B140" s="308" t="str">
        <f>IF(A140="","",VLOOKUP(A140,'Project Budget vs Exp'!$B$9:$G$52,2,FALSE))</f>
        <v/>
      </c>
      <c r="C140" s="117"/>
      <c r="D140" s="116"/>
      <c r="E140" s="118"/>
      <c r="F140" s="119"/>
      <c r="G140" s="120"/>
      <c r="H140" s="120"/>
      <c r="I140" s="333">
        <f t="shared" si="2"/>
        <v>0</v>
      </c>
      <c r="J140" s="46"/>
      <c r="K140" s="332">
        <f>IFERROR(SUM(C140/'Transfers of Funds'!$F$58),0)</f>
        <v>0</v>
      </c>
      <c r="L140" s="21"/>
      <c r="M140" s="47" t="s">
        <v>162</v>
      </c>
      <c r="N140" s="46"/>
    </row>
    <row r="141" spans="1:14" s="23" customFormat="1">
      <c r="A141" s="115"/>
      <c r="B141" s="308" t="str">
        <f>IF(A141="","",VLOOKUP(A141,'Project Budget vs Exp'!$B$9:$G$52,2,FALSE))</f>
        <v/>
      </c>
      <c r="C141" s="117"/>
      <c r="D141" s="116"/>
      <c r="E141" s="118"/>
      <c r="F141" s="119"/>
      <c r="G141" s="120"/>
      <c r="H141" s="120"/>
      <c r="I141" s="333">
        <f t="shared" si="2"/>
        <v>0</v>
      </c>
      <c r="J141" s="46"/>
      <c r="K141" s="332">
        <f>IFERROR(SUM(C141/'Transfers of Funds'!$F$58),0)</f>
        <v>0</v>
      </c>
      <c r="L141" s="21"/>
      <c r="M141" s="47" t="s">
        <v>162</v>
      </c>
      <c r="N141" s="46"/>
    </row>
    <row r="142" spans="1:14" s="23" customFormat="1">
      <c r="A142" s="115"/>
      <c r="B142" s="308" t="str">
        <f>IF(A142="","",VLOOKUP(A142,'Project Budget vs Exp'!$B$9:$G$52,2,FALSE))</f>
        <v/>
      </c>
      <c r="C142" s="117"/>
      <c r="D142" s="116"/>
      <c r="E142" s="118"/>
      <c r="F142" s="119"/>
      <c r="G142" s="120"/>
      <c r="H142" s="120"/>
      <c r="I142" s="333">
        <f t="shared" si="2"/>
        <v>0</v>
      </c>
      <c r="J142" s="46"/>
      <c r="K142" s="332">
        <f>IFERROR(SUM(C142/'Transfers of Funds'!$F$58),0)</f>
        <v>0</v>
      </c>
      <c r="L142" s="21"/>
      <c r="M142" s="47" t="s">
        <v>162</v>
      </c>
      <c r="N142" s="46"/>
    </row>
    <row r="143" spans="1:14" s="23" customFormat="1">
      <c r="A143" s="115"/>
      <c r="B143" s="308" t="str">
        <f>IF(A143="","",VLOOKUP(A143,'Project Budget vs Exp'!$B$9:$G$52,2,FALSE))</f>
        <v/>
      </c>
      <c r="C143" s="117"/>
      <c r="D143" s="116"/>
      <c r="E143" s="118"/>
      <c r="F143" s="119"/>
      <c r="G143" s="120"/>
      <c r="H143" s="120"/>
      <c r="I143" s="333">
        <f t="shared" si="2"/>
        <v>0</v>
      </c>
      <c r="J143" s="46"/>
      <c r="K143" s="332">
        <f>IFERROR(SUM(C143/'Transfers of Funds'!$F$58),0)</f>
        <v>0</v>
      </c>
      <c r="L143" s="21"/>
      <c r="M143" s="47" t="s">
        <v>162</v>
      </c>
      <c r="N143" s="46"/>
    </row>
    <row r="144" spans="1:14" s="23" customFormat="1">
      <c r="A144" s="115"/>
      <c r="B144" s="308" t="str">
        <f>IF(A144="","",VLOOKUP(A144,'Project Budget vs Exp'!$B$9:$G$52,2,FALSE))</f>
        <v/>
      </c>
      <c r="C144" s="117"/>
      <c r="D144" s="116"/>
      <c r="E144" s="118"/>
      <c r="F144" s="119"/>
      <c r="G144" s="120"/>
      <c r="H144" s="120"/>
      <c r="I144" s="333">
        <f t="shared" si="2"/>
        <v>0</v>
      </c>
      <c r="J144" s="46"/>
      <c r="K144" s="332">
        <f>IFERROR(SUM(C144/'Transfers of Funds'!$F$58),0)</f>
        <v>0</v>
      </c>
      <c r="L144" s="21"/>
      <c r="M144" s="47" t="s">
        <v>162</v>
      </c>
      <c r="N144" s="46"/>
    </row>
    <row r="145" spans="1:14" s="23" customFormat="1">
      <c r="A145" s="115"/>
      <c r="B145" s="308" t="str">
        <f>IF(A145="","",VLOOKUP(A145,'Project Budget vs Exp'!$B$9:$G$52,2,FALSE))</f>
        <v/>
      </c>
      <c r="C145" s="117"/>
      <c r="D145" s="116"/>
      <c r="E145" s="118"/>
      <c r="F145" s="119"/>
      <c r="G145" s="120"/>
      <c r="H145" s="120"/>
      <c r="I145" s="333">
        <f t="shared" si="2"/>
        <v>0</v>
      </c>
      <c r="J145" s="46"/>
      <c r="K145" s="332">
        <f>IFERROR(SUM(C145/'Transfers of Funds'!$F$58),0)</f>
        <v>0</v>
      </c>
      <c r="L145" s="21"/>
      <c r="M145" s="47" t="s">
        <v>162</v>
      </c>
      <c r="N145" s="46"/>
    </row>
    <row r="146" spans="1:14" s="23" customFormat="1">
      <c r="A146" s="115"/>
      <c r="B146" s="308" t="str">
        <f>IF(A146="","",VLOOKUP(A146,'Project Budget vs Exp'!$B$9:$G$52,2,FALSE))</f>
        <v/>
      </c>
      <c r="C146" s="117"/>
      <c r="D146" s="116"/>
      <c r="E146" s="118"/>
      <c r="F146" s="119"/>
      <c r="G146" s="120"/>
      <c r="H146" s="120"/>
      <c r="I146" s="333">
        <f t="shared" si="2"/>
        <v>0</v>
      </c>
      <c r="J146" s="46"/>
      <c r="K146" s="332">
        <f>IFERROR(SUM(C146/'Transfers of Funds'!$F$58),0)</f>
        <v>0</v>
      </c>
      <c r="L146" s="21"/>
      <c r="M146" s="47" t="s">
        <v>162</v>
      </c>
      <c r="N146" s="46"/>
    </row>
    <row r="147" spans="1:14" s="23" customFormat="1">
      <c r="A147" s="115"/>
      <c r="B147" s="308" t="str">
        <f>IF(A147="","",VLOOKUP(A147,'Project Budget vs Exp'!$B$9:$G$52,2,FALSE))</f>
        <v/>
      </c>
      <c r="C147" s="117"/>
      <c r="D147" s="116"/>
      <c r="E147" s="118"/>
      <c r="F147" s="119"/>
      <c r="G147" s="120"/>
      <c r="H147" s="120"/>
      <c r="I147" s="333">
        <f t="shared" si="2"/>
        <v>0</v>
      </c>
      <c r="J147" s="46"/>
      <c r="K147" s="332">
        <f>IFERROR(SUM(C147/'Transfers of Funds'!$F$58),0)</f>
        <v>0</v>
      </c>
      <c r="L147" s="21"/>
      <c r="M147" s="47" t="s">
        <v>162</v>
      </c>
      <c r="N147" s="46"/>
    </row>
    <row r="148" spans="1:14" s="23" customFormat="1">
      <c r="A148" s="115"/>
      <c r="B148" s="308" t="str">
        <f>IF(A148="","",VLOOKUP(A148,'Project Budget vs Exp'!$B$9:$G$52,2,FALSE))</f>
        <v/>
      </c>
      <c r="C148" s="117"/>
      <c r="D148" s="116"/>
      <c r="E148" s="118"/>
      <c r="F148" s="119"/>
      <c r="G148" s="120"/>
      <c r="H148" s="120"/>
      <c r="I148" s="333">
        <f t="shared" si="2"/>
        <v>0</v>
      </c>
      <c r="J148" s="46"/>
      <c r="K148" s="332">
        <f>IFERROR(SUM(C148/'Transfers of Funds'!$F$58),0)</f>
        <v>0</v>
      </c>
      <c r="L148" s="21"/>
      <c r="M148" s="47" t="s">
        <v>162</v>
      </c>
      <c r="N148" s="46"/>
    </row>
    <row r="149" spans="1:14" s="23" customFormat="1">
      <c r="A149" s="115"/>
      <c r="B149" s="308" t="str">
        <f>IF(A149="","",VLOOKUP(A149,'Project Budget vs Exp'!$B$9:$G$52,2,FALSE))</f>
        <v/>
      </c>
      <c r="C149" s="117"/>
      <c r="D149" s="116"/>
      <c r="E149" s="118"/>
      <c r="F149" s="119"/>
      <c r="G149" s="120"/>
      <c r="H149" s="120"/>
      <c r="I149" s="333">
        <f t="shared" ref="I149:I212" si="3">IF(OR(F$4="EUR",F$4="USD",F$4="GBP",F$4="CAD",F$4="NZD",F$4="AUD"),K149,C149)</f>
        <v>0</v>
      </c>
      <c r="J149" s="46"/>
      <c r="K149" s="332">
        <f>IFERROR(SUM(C149/'Transfers of Funds'!$F$58),0)</f>
        <v>0</v>
      </c>
      <c r="L149" s="21"/>
      <c r="M149" s="47" t="s">
        <v>162</v>
      </c>
      <c r="N149" s="46"/>
    </row>
    <row r="150" spans="1:14" s="23" customFormat="1">
      <c r="A150" s="115"/>
      <c r="B150" s="308" t="str">
        <f>IF(A150="","",VLOOKUP(A150,'Project Budget vs Exp'!$B$9:$G$52,2,FALSE))</f>
        <v/>
      </c>
      <c r="C150" s="117"/>
      <c r="D150" s="116"/>
      <c r="E150" s="118"/>
      <c r="F150" s="119"/>
      <c r="G150" s="120"/>
      <c r="H150" s="120"/>
      <c r="I150" s="333">
        <f t="shared" si="3"/>
        <v>0</v>
      </c>
      <c r="J150" s="46"/>
      <c r="K150" s="332">
        <f>IFERROR(SUM(C150/'Transfers of Funds'!$F$58),0)</f>
        <v>0</v>
      </c>
      <c r="L150" s="21"/>
      <c r="M150" s="47" t="s">
        <v>162</v>
      </c>
      <c r="N150" s="46"/>
    </row>
    <row r="151" spans="1:14" s="23" customFormat="1">
      <c r="A151" s="115"/>
      <c r="B151" s="308" t="str">
        <f>IF(A151="","",VLOOKUP(A151,'Project Budget vs Exp'!$B$9:$G$52,2,FALSE))</f>
        <v/>
      </c>
      <c r="C151" s="117"/>
      <c r="D151" s="116"/>
      <c r="E151" s="118"/>
      <c r="F151" s="119"/>
      <c r="G151" s="120"/>
      <c r="H151" s="120"/>
      <c r="I151" s="333">
        <f t="shared" si="3"/>
        <v>0</v>
      </c>
      <c r="J151" s="46"/>
      <c r="K151" s="332">
        <f>IFERROR(SUM(C151/'Transfers of Funds'!$F$58),0)</f>
        <v>0</v>
      </c>
      <c r="L151" s="21"/>
      <c r="M151" s="47" t="s">
        <v>162</v>
      </c>
      <c r="N151" s="46"/>
    </row>
    <row r="152" spans="1:14" s="23" customFormat="1">
      <c r="A152" s="115"/>
      <c r="B152" s="308" t="str">
        <f>IF(A152="","",VLOOKUP(A152,'Project Budget vs Exp'!$B$9:$G$52,2,FALSE))</f>
        <v/>
      </c>
      <c r="C152" s="117"/>
      <c r="D152" s="116"/>
      <c r="E152" s="118"/>
      <c r="F152" s="119"/>
      <c r="G152" s="120"/>
      <c r="H152" s="120"/>
      <c r="I152" s="333">
        <f t="shared" si="3"/>
        <v>0</v>
      </c>
      <c r="J152" s="46"/>
      <c r="K152" s="332">
        <f>IFERROR(SUM(C152/'Transfers of Funds'!$F$58),0)</f>
        <v>0</v>
      </c>
      <c r="L152" s="21"/>
      <c r="M152" s="47" t="s">
        <v>162</v>
      </c>
      <c r="N152" s="46"/>
    </row>
    <row r="153" spans="1:14" s="23" customFormat="1">
      <c r="A153" s="115"/>
      <c r="B153" s="308" t="str">
        <f>IF(A153="","",VLOOKUP(A153,'Project Budget vs Exp'!$B$9:$G$52,2,FALSE))</f>
        <v/>
      </c>
      <c r="C153" s="117"/>
      <c r="D153" s="116"/>
      <c r="E153" s="118"/>
      <c r="F153" s="119"/>
      <c r="G153" s="120"/>
      <c r="H153" s="120"/>
      <c r="I153" s="333">
        <f t="shared" si="3"/>
        <v>0</v>
      </c>
      <c r="J153" s="46"/>
      <c r="K153" s="332">
        <f>IFERROR(SUM(C153/'Transfers of Funds'!$F$58),0)</f>
        <v>0</v>
      </c>
      <c r="L153" s="21"/>
      <c r="M153" s="47" t="s">
        <v>162</v>
      </c>
      <c r="N153" s="46"/>
    </row>
    <row r="154" spans="1:14" s="23" customFormat="1">
      <c r="A154" s="115"/>
      <c r="B154" s="308" t="str">
        <f>IF(A154="","",VLOOKUP(A154,'Project Budget vs Exp'!$B$9:$G$52,2,FALSE))</f>
        <v/>
      </c>
      <c r="C154" s="117"/>
      <c r="D154" s="116"/>
      <c r="E154" s="118"/>
      <c r="F154" s="119"/>
      <c r="G154" s="120"/>
      <c r="H154" s="120"/>
      <c r="I154" s="333">
        <f t="shared" si="3"/>
        <v>0</v>
      </c>
      <c r="J154" s="46"/>
      <c r="K154" s="332">
        <f>IFERROR(SUM(C154/'Transfers of Funds'!$F$58),0)</f>
        <v>0</v>
      </c>
      <c r="L154" s="21"/>
      <c r="M154" s="47" t="s">
        <v>162</v>
      </c>
      <c r="N154" s="46"/>
    </row>
    <row r="155" spans="1:14" s="23" customFormat="1">
      <c r="A155" s="115"/>
      <c r="B155" s="308" t="str">
        <f>IF(A155="","",VLOOKUP(A155,'Project Budget vs Exp'!$B$9:$G$52,2,FALSE))</f>
        <v/>
      </c>
      <c r="C155" s="117"/>
      <c r="D155" s="116"/>
      <c r="E155" s="118"/>
      <c r="F155" s="119"/>
      <c r="G155" s="120"/>
      <c r="H155" s="120"/>
      <c r="I155" s="333">
        <f t="shared" si="3"/>
        <v>0</v>
      </c>
      <c r="J155" s="46"/>
      <c r="K155" s="332">
        <f>IFERROR(SUM(C155/'Transfers of Funds'!$F$58),0)</f>
        <v>0</v>
      </c>
      <c r="L155" s="21"/>
      <c r="M155" s="47" t="s">
        <v>162</v>
      </c>
      <c r="N155" s="46"/>
    </row>
    <row r="156" spans="1:14" s="23" customFormat="1">
      <c r="A156" s="115"/>
      <c r="B156" s="308" t="str">
        <f>IF(A156="","",VLOOKUP(A156,'Project Budget vs Exp'!$B$9:$G$52,2,FALSE))</f>
        <v/>
      </c>
      <c r="C156" s="117"/>
      <c r="D156" s="116"/>
      <c r="E156" s="118"/>
      <c r="F156" s="119"/>
      <c r="G156" s="120"/>
      <c r="H156" s="120"/>
      <c r="I156" s="333">
        <f t="shared" si="3"/>
        <v>0</v>
      </c>
      <c r="J156" s="46"/>
      <c r="K156" s="332">
        <f>IFERROR(SUM(C156/'Transfers of Funds'!$F$58),0)</f>
        <v>0</v>
      </c>
      <c r="L156" s="21"/>
      <c r="M156" s="47" t="s">
        <v>162</v>
      </c>
      <c r="N156" s="46"/>
    </row>
    <row r="157" spans="1:14" s="23" customFormat="1">
      <c r="A157" s="115"/>
      <c r="B157" s="308" t="str">
        <f>IF(A157="","",VLOOKUP(A157,'Project Budget vs Exp'!$B$9:$G$52,2,FALSE))</f>
        <v/>
      </c>
      <c r="C157" s="117"/>
      <c r="D157" s="116"/>
      <c r="E157" s="118"/>
      <c r="F157" s="119"/>
      <c r="G157" s="120"/>
      <c r="H157" s="120"/>
      <c r="I157" s="333">
        <f t="shared" si="3"/>
        <v>0</v>
      </c>
      <c r="J157" s="46"/>
      <c r="K157" s="332">
        <f>IFERROR(SUM(C157/'Transfers of Funds'!$F$58),0)</f>
        <v>0</v>
      </c>
      <c r="L157" s="21"/>
      <c r="M157" s="47" t="s">
        <v>162</v>
      </c>
      <c r="N157" s="46"/>
    </row>
    <row r="158" spans="1:14" s="23" customFormat="1">
      <c r="A158" s="115"/>
      <c r="B158" s="308" t="str">
        <f>IF(A158="","",VLOOKUP(A158,'Project Budget vs Exp'!$B$9:$G$52,2,FALSE))</f>
        <v/>
      </c>
      <c r="C158" s="117"/>
      <c r="D158" s="116"/>
      <c r="E158" s="118"/>
      <c r="F158" s="119"/>
      <c r="G158" s="120"/>
      <c r="H158" s="120"/>
      <c r="I158" s="333">
        <f t="shared" si="3"/>
        <v>0</v>
      </c>
      <c r="J158" s="46"/>
      <c r="K158" s="332">
        <f>IFERROR(SUM(C158/'Transfers of Funds'!$F$58),0)</f>
        <v>0</v>
      </c>
      <c r="L158" s="21"/>
      <c r="M158" s="47" t="s">
        <v>162</v>
      </c>
      <c r="N158" s="46"/>
    </row>
    <row r="159" spans="1:14" s="23" customFormat="1">
      <c r="A159" s="115"/>
      <c r="B159" s="308" t="str">
        <f>IF(A159="","",VLOOKUP(A159,'Project Budget vs Exp'!$B$9:$G$52,2,FALSE))</f>
        <v/>
      </c>
      <c r="C159" s="117"/>
      <c r="D159" s="116"/>
      <c r="E159" s="118"/>
      <c r="F159" s="119"/>
      <c r="G159" s="120"/>
      <c r="H159" s="120"/>
      <c r="I159" s="333">
        <f t="shared" si="3"/>
        <v>0</v>
      </c>
      <c r="J159" s="46"/>
      <c r="K159" s="332">
        <f>IFERROR(SUM(C159/'Transfers of Funds'!$F$58),0)</f>
        <v>0</v>
      </c>
      <c r="L159" s="21"/>
      <c r="M159" s="47" t="s">
        <v>162</v>
      </c>
      <c r="N159" s="46"/>
    </row>
    <row r="160" spans="1:14" s="23" customFormat="1">
      <c r="A160" s="115"/>
      <c r="B160" s="308" t="str">
        <f>IF(A160="","",VLOOKUP(A160,'Project Budget vs Exp'!$B$9:$G$52,2,FALSE))</f>
        <v/>
      </c>
      <c r="C160" s="117"/>
      <c r="D160" s="116"/>
      <c r="E160" s="118"/>
      <c r="F160" s="119"/>
      <c r="G160" s="120"/>
      <c r="H160" s="120"/>
      <c r="I160" s="333">
        <f t="shared" si="3"/>
        <v>0</v>
      </c>
      <c r="J160" s="46"/>
      <c r="K160" s="332">
        <f>IFERROR(SUM(C160/'Transfers of Funds'!$F$58),0)</f>
        <v>0</v>
      </c>
      <c r="L160" s="21"/>
      <c r="M160" s="47" t="s">
        <v>162</v>
      </c>
      <c r="N160" s="46"/>
    </row>
    <row r="161" spans="1:14" s="23" customFormat="1">
      <c r="A161" s="115"/>
      <c r="B161" s="308" t="str">
        <f>IF(A161="","",VLOOKUP(A161,'Project Budget vs Exp'!$B$9:$G$52,2,FALSE))</f>
        <v/>
      </c>
      <c r="C161" s="117"/>
      <c r="D161" s="116"/>
      <c r="E161" s="118"/>
      <c r="F161" s="119"/>
      <c r="G161" s="120"/>
      <c r="H161" s="120"/>
      <c r="I161" s="333">
        <f t="shared" si="3"/>
        <v>0</v>
      </c>
      <c r="J161" s="46"/>
      <c r="K161" s="332">
        <f>IFERROR(SUM(C161/'Transfers of Funds'!$F$58),0)</f>
        <v>0</v>
      </c>
      <c r="L161" s="21"/>
      <c r="M161" s="47" t="s">
        <v>162</v>
      </c>
      <c r="N161" s="46"/>
    </row>
    <row r="162" spans="1:14" s="23" customFormat="1">
      <c r="A162" s="115"/>
      <c r="B162" s="308" t="str">
        <f>IF(A162="","",VLOOKUP(A162,'Project Budget vs Exp'!$B$9:$G$52,2,FALSE))</f>
        <v/>
      </c>
      <c r="C162" s="117"/>
      <c r="D162" s="116"/>
      <c r="E162" s="118"/>
      <c r="F162" s="119"/>
      <c r="G162" s="120"/>
      <c r="H162" s="120"/>
      <c r="I162" s="333">
        <f t="shared" si="3"/>
        <v>0</v>
      </c>
      <c r="J162" s="46"/>
      <c r="K162" s="332">
        <f>IFERROR(SUM(C162/'Transfers of Funds'!$F$58),0)</f>
        <v>0</v>
      </c>
      <c r="L162" s="21"/>
      <c r="M162" s="47" t="s">
        <v>162</v>
      </c>
      <c r="N162" s="46"/>
    </row>
    <row r="163" spans="1:14" s="23" customFormat="1">
      <c r="A163" s="115"/>
      <c r="B163" s="308" t="str">
        <f>IF(A163="","",VLOOKUP(A163,'Project Budget vs Exp'!$B$9:$G$52,2,FALSE))</f>
        <v/>
      </c>
      <c r="C163" s="117"/>
      <c r="D163" s="116"/>
      <c r="E163" s="118"/>
      <c r="F163" s="119"/>
      <c r="G163" s="120"/>
      <c r="H163" s="120"/>
      <c r="I163" s="333">
        <f t="shared" si="3"/>
        <v>0</v>
      </c>
      <c r="J163" s="46"/>
      <c r="K163" s="332">
        <f>IFERROR(SUM(C163/'Transfers of Funds'!$F$58),0)</f>
        <v>0</v>
      </c>
      <c r="L163" s="21"/>
      <c r="M163" s="47" t="s">
        <v>162</v>
      </c>
      <c r="N163" s="46"/>
    </row>
    <row r="164" spans="1:14" s="23" customFormat="1">
      <c r="A164" s="115"/>
      <c r="B164" s="308" t="str">
        <f>IF(A164="","",VLOOKUP(A164,'Project Budget vs Exp'!$B$9:$G$52,2,FALSE))</f>
        <v/>
      </c>
      <c r="C164" s="117"/>
      <c r="D164" s="116"/>
      <c r="E164" s="118"/>
      <c r="F164" s="119"/>
      <c r="G164" s="120"/>
      <c r="H164" s="120"/>
      <c r="I164" s="333">
        <f t="shared" si="3"/>
        <v>0</v>
      </c>
      <c r="J164" s="46"/>
      <c r="K164" s="332">
        <f>IFERROR(SUM(C164/'Transfers of Funds'!$F$58),0)</f>
        <v>0</v>
      </c>
      <c r="L164" s="21"/>
      <c r="M164" s="47" t="s">
        <v>162</v>
      </c>
      <c r="N164" s="46"/>
    </row>
    <row r="165" spans="1:14" s="23" customFormat="1">
      <c r="A165" s="115"/>
      <c r="B165" s="308" t="str">
        <f>IF(A165="","",VLOOKUP(A165,'Project Budget vs Exp'!$B$9:$G$52,2,FALSE))</f>
        <v/>
      </c>
      <c r="C165" s="117"/>
      <c r="D165" s="116"/>
      <c r="E165" s="118"/>
      <c r="F165" s="119"/>
      <c r="G165" s="120"/>
      <c r="H165" s="120"/>
      <c r="I165" s="333">
        <f t="shared" si="3"/>
        <v>0</v>
      </c>
      <c r="J165" s="46"/>
      <c r="K165" s="332">
        <f>IFERROR(SUM(C165/'Transfers of Funds'!$F$58),0)</f>
        <v>0</v>
      </c>
      <c r="L165" s="21"/>
      <c r="M165" s="47" t="s">
        <v>162</v>
      </c>
      <c r="N165" s="46"/>
    </row>
    <row r="166" spans="1:14" s="23" customFormat="1">
      <c r="A166" s="115"/>
      <c r="B166" s="308" t="str">
        <f>IF(A166="","",VLOOKUP(A166,'Project Budget vs Exp'!$B$9:$G$52,2,FALSE))</f>
        <v/>
      </c>
      <c r="C166" s="117"/>
      <c r="D166" s="116"/>
      <c r="E166" s="118"/>
      <c r="F166" s="119"/>
      <c r="G166" s="120"/>
      <c r="H166" s="120"/>
      <c r="I166" s="333">
        <f t="shared" si="3"/>
        <v>0</v>
      </c>
      <c r="J166" s="46"/>
      <c r="K166" s="332">
        <f>IFERROR(SUM(C166/'Transfers of Funds'!$F$58),0)</f>
        <v>0</v>
      </c>
      <c r="L166" s="21"/>
      <c r="M166" s="47" t="s">
        <v>162</v>
      </c>
      <c r="N166" s="46"/>
    </row>
    <row r="167" spans="1:14" s="23" customFormat="1">
      <c r="A167" s="115"/>
      <c r="B167" s="308" t="str">
        <f>IF(A167="","",VLOOKUP(A167,'Project Budget vs Exp'!$B$9:$G$52,2,FALSE))</f>
        <v/>
      </c>
      <c r="C167" s="117"/>
      <c r="D167" s="116"/>
      <c r="E167" s="118"/>
      <c r="F167" s="119"/>
      <c r="G167" s="120"/>
      <c r="H167" s="120"/>
      <c r="I167" s="333">
        <f t="shared" si="3"/>
        <v>0</v>
      </c>
      <c r="J167" s="46"/>
      <c r="K167" s="332">
        <f>IFERROR(SUM(C167/'Transfers of Funds'!$F$58),0)</f>
        <v>0</v>
      </c>
      <c r="L167" s="21"/>
      <c r="M167" s="47" t="s">
        <v>162</v>
      </c>
      <c r="N167" s="46"/>
    </row>
    <row r="168" spans="1:14" s="23" customFormat="1">
      <c r="A168" s="115"/>
      <c r="B168" s="308" t="str">
        <f>IF(A168="","",VLOOKUP(A168,'Project Budget vs Exp'!$B$9:$G$52,2,FALSE))</f>
        <v/>
      </c>
      <c r="C168" s="117"/>
      <c r="D168" s="116"/>
      <c r="E168" s="118"/>
      <c r="F168" s="119"/>
      <c r="G168" s="120"/>
      <c r="H168" s="120"/>
      <c r="I168" s="333">
        <f t="shared" si="3"/>
        <v>0</v>
      </c>
      <c r="J168" s="46"/>
      <c r="K168" s="332">
        <f>IFERROR(SUM(C168/'Transfers of Funds'!$F$58),0)</f>
        <v>0</v>
      </c>
      <c r="L168" s="21"/>
      <c r="M168" s="47" t="s">
        <v>162</v>
      </c>
      <c r="N168" s="46"/>
    </row>
    <row r="169" spans="1:14" s="23" customFormat="1">
      <c r="A169" s="115"/>
      <c r="B169" s="308" t="str">
        <f>IF(A169="","",VLOOKUP(A169,'Project Budget vs Exp'!$B$9:$G$52,2,FALSE))</f>
        <v/>
      </c>
      <c r="C169" s="117"/>
      <c r="D169" s="116"/>
      <c r="E169" s="118"/>
      <c r="F169" s="119"/>
      <c r="G169" s="120"/>
      <c r="H169" s="120"/>
      <c r="I169" s="333">
        <f t="shared" si="3"/>
        <v>0</v>
      </c>
      <c r="J169" s="46"/>
      <c r="K169" s="332">
        <f>IFERROR(SUM(C169/'Transfers of Funds'!$F$58),0)</f>
        <v>0</v>
      </c>
      <c r="L169" s="21"/>
      <c r="M169" s="47" t="s">
        <v>162</v>
      </c>
      <c r="N169" s="46"/>
    </row>
    <row r="170" spans="1:14" s="23" customFormat="1">
      <c r="A170" s="115"/>
      <c r="B170" s="308" t="str">
        <f>IF(A170="","",VLOOKUP(A170,'Project Budget vs Exp'!$B$9:$G$52,2,FALSE))</f>
        <v/>
      </c>
      <c r="C170" s="117"/>
      <c r="D170" s="116"/>
      <c r="E170" s="118"/>
      <c r="F170" s="119"/>
      <c r="G170" s="120"/>
      <c r="H170" s="120"/>
      <c r="I170" s="333">
        <f t="shared" si="3"/>
        <v>0</v>
      </c>
      <c r="J170" s="46"/>
      <c r="K170" s="332">
        <f>IFERROR(SUM(C170/'Transfers of Funds'!$F$58),0)</f>
        <v>0</v>
      </c>
      <c r="L170" s="21"/>
      <c r="M170" s="47" t="s">
        <v>162</v>
      </c>
      <c r="N170" s="46"/>
    </row>
    <row r="171" spans="1:14" s="23" customFormat="1">
      <c r="A171" s="115"/>
      <c r="B171" s="308" t="str">
        <f>IF(A171="","",VLOOKUP(A171,'Project Budget vs Exp'!$B$9:$G$52,2,FALSE))</f>
        <v/>
      </c>
      <c r="C171" s="117"/>
      <c r="D171" s="116"/>
      <c r="E171" s="118"/>
      <c r="F171" s="119"/>
      <c r="G171" s="120"/>
      <c r="H171" s="120"/>
      <c r="I171" s="333">
        <f t="shared" si="3"/>
        <v>0</v>
      </c>
      <c r="J171" s="46"/>
      <c r="K171" s="332">
        <f>IFERROR(SUM(C171/'Transfers of Funds'!$F$58),0)</f>
        <v>0</v>
      </c>
      <c r="L171" s="21"/>
      <c r="M171" s="47" t="s">
        <v>162</v>
      </c>
      <c r="N171" s="46"/>
    </row>
    <row r="172" spans="1:14" s="23" customFormat="1">
      <c r="A172" s="115"/>
      <c r="B172" s="308" t="str">
        <f>IF(A172="","",VLOOKUP(A172,'Project Budget vs Exp'!$B$9:$G$52,2,FALSE))</f>
        <v/>
      </c>
      <c r="C172" s="117"/>
      <c r="D172" s="116"/>
      <c r="E172" s="118"/>
      <c r="F172" s="119"/>
      <c r="G172" s="120"/>
      <c r="H172" s="120"/>
      <c r="I172" s="333">
        <f t="shared" si="3"/>
        <v>0</v>
      </c>
      <c r="J172" s="46"/>
      <c r="K172" s="332">
        <f>IFERROR(SUM(C172/'Transfers of Funds'!$F$58),0)</f>
        <v>0</v>
      </c>
      <c r="L172" s="21"/>
      <c r="M172" s="47" t="s">
        <v>162</v>
      </c>
      <c r="N172" s="46"/>
    </row>
    <row r="173" spans="1:14" s="23" customFormat="1">
      <c r="A173" s="115"/>
      <c r="B173" s="308" t="str">
        <f>IF(A173="","",VLOOKUP(A173,'Project Budget vs Exp'!$B$9:$G$52,2,FALSE))</f>
        <v/>
      </c>
      <c r="C173" s="117"/>
      <c r="D173" s="116"/>
      <c r="E173" s="118"/>
      <c r="F173" s="119"/>
      <c r="G173" s="120"/>
      <c r="H173" s="120"/>
      <c r="I173" s="333">
        <f t="shared" si="3"/>
        <v>0</v>
      </c>
      <c r="J173" s="46"/>
      <c r="K173" s="332">
        <f>IFERROR(SUM(C173/'Transfers of Funds'!$F$58),0)</f>
        <v>0</v>
      </c>
      <c r="L173" s="21"/>
      <c r="M173" s="47" t="s">
        <v>162</v>
      </c>
      <c r="N173" s="46"/>
    </row>
    <row r="174" spans="1:14" s="23" customFormat="1">
      <c r="A174" s="115"/>
      <c r="B174" s="308" t="str">
        <f>IF(A174="","",VLOOKUP(A174,'Project Budget vs Exp'!$B$9:$G$52,2,FALSE))</f>
        <v/>
      </c>
      <c r="C174" s="117"/>
      <c r="D174" s="116"/>
      <c r="E174" s="118"/>
      <c r="F174" s="119"/>
      <c r="G174" s="120"/>
      <c r="H174" s="120"/>
      <c r="I174" s="333">
        <f t="shared" si="3"/>
        <v>0</v>
      </c>
      <c r="J174" s="46"/>
      <c r="K174" s="332">
        <f>IFERROR(SUM(C174/'Transfers of Funds'!$F$58),0)</f>
        <v>0</v>
      </c>
      <c r="L174" s="21"/>
      <c r="M174" s="47" t="s">
        <v>162</v>
      </c>
      <c r="N174" s="46"/>
    </row>
    <row r="175" spans="1:14" s="23" customFormat="1">
      <c r="A175" s="115"/>
      <c r="B175" s="308" t="str">
        <f>IF(A175="","",VLOOKUP(A175,'Project Budget vs Exp'!$B$9:$G$52,2,FALSE))</f>
        <v/>
      </c>
      <c r="C175" s="117"/>
      <c r="D175" s="116"/>
      <c r="E175" s="118"/>
      <c r="F175" s="119"/>
      <c r="G175" s="120"/>
      <c r="H175" s="120"/>
      <c r="I175" s="333">
        <f t="shared" si="3"/>
        <v>0</v>
      </c>
      <c r="J175" s="46"/>
      <c r="K175" s="332">
        <f>IFERROR(SUM(C175/'Transfers of Funds'!$F$58),0)</f>
        <v>0</v>
      </c>
      <c r="L175" s="21"/>
      <c r="M175" s="47" t="s">
        <v>162</v>
      </c>
      <c r="N175" s="46"/>
    </row>
    <row r="176" spans="1:14" s="23" customFormat="1">
      <c r="A176" s="115"/>
      <c r="B176" s="308" t="str">
        <f>IF(A176="","",VLOOKUP(A176,'Project Budget vs Exp'!$B$9:$G$52,2,FALSE))</f>
        <v/>
      </c>
      <c r="C176" s="117"/>
      <c r="D176" s="116"/>
      <c r="E176" s="118"/>
      <c r="F176" s="119"/>
      <c r="G176" s="120"/>
      <c r="H176" s="120"/>
      <c r="I176" s="333">
        <f t="shared" si="3"/>
        <v>0</v>
      </c>
      <c r="J176" s="46"/>
      <c r="K176" s="332">
        <f>IFERROR(SUM(C176/'Transfers of Funds'!$F$58),0)</f>
        <v>0</v>
      </c>
      <c r="L176" s="21"/>
      <c r="M176" s="47" t="s">
        <v>162</v>
      </c>
      <c r="N176" s="46"/>
    </row>
    <row r="177" spans="1:14" s="23" customFormat="1">
      <c r="A177" s="115"/>
      <c r="B177" s="308" t="str">
        <f>IF(A177="","",VLOOKUP(A177,'Project Budget vs Exp'!$B$9:$G$52,2,FALSE))</f>
        <v/>
      </c>
      <c r="C177" s="117"/>
      <c r="D177" s="116"/>
      <c r="E177" s="118"/>
      <c r="F177" s="119"/>
      <c r="G177" s="120"/>
      <c r="H177" s="120"/>
      <c r="I177" s="333">
        <f t="shared" si="3"/>
        <v>0</v>
      </c>
      <c r="J177" s="46"/>
      <c r="K177" s="332">
        <f>IFERROR(SUM(C177/'Transfers of Funds'!$F$58),0)</f>
        <v>0</v>
      </c>
      <c r="L177" s="21"/>
      <c r="M177" s="47" t="s">
        <v>162</v>
      </c>
      <c r="N177" s="46"/>
    </row>
    <row r="178" spans="1:14" s="23" customFormat="1">
      <c r="A178" s="115"/>
      <c r="B178" s="308" t="str">
        <f>IF(A178="","",VLOOKUP(A178,'Project Budget vs Exp'!$B$9:$G$52,2,FALSE))</f>
        <v/>
      </c>
      <c r="C178" s="117"/>
      <c r="D178" s="116"/>
      <c r="E178" s="118"/>
      <c r="F178" s="119"/>
      <c r="G178" s="120"/>
      <c r="H178" s="120"/>
      <c r="I178" s="333">
        <f t="shared" si="3"/>
        <v>0</v>
      </c>
      <c r="J178" s="46"/>
      <c r="K178" s="332">
        <f>IFERROR(SUM(C178/'Transfers of Funds'!$F$58),0)</f>
        <v>0</v>
      </c>
      <c r="L178" s="21"/>
      <c r="M178" s="47" t="s">
        <v>162</v>
      </c>
      <c r="N178" s="46"/>
    </row>
    <row r="179" spans="1:14" s="23" customFormat="1">
      <c r="A179" s="115"/>
      <c r="B179" s="308" t="str">
        <f>IF(A179="","",VLOOKUP(A179,'Project Budget vs Exp'!$B$9:$G$52,2,FALSE))</f>
        <v/>
      </c>
      <c r="C179" s="117"/>
      <c r="D179" s="116"/>
      <c r="E179" s="118"/>
      <c r="F179" s="119"/>
      <c r="G179" s="120"/>
      <c r="H179" s="120"/>
      <c r="I179" s="333">
        <f t="shared" si="3"/>
        <v>0</v>
      </c>
      <c r="J179" s="46"/>
      <c r="K179" s="332">
        <f>IFERROR(SUM(C179/'Transfers of Funds'!$F$58),0)</f>
        <v>0</v>
      </c>
      <c r="L179" s="21"/>
      <c r="M179" s="47" t="s">
        <v>162</v>
      </c>
      <c r="N179" s="46"/>
    </row>
    <row r="180" spans="1:14" s="23" customFormat="1">
      <c r="A180" s="115"/>
      <c r="B180" s="308" t="str">
        <f>IF(A180="","",VLOOKUP(A180,'Project Budget vs Exp'!$B$9:$G$52,2,FALSE))</f>
        <v/>
      </c>
      <c r="C180" s="117"/>
      <c r="D180" s="116"/>
      <c r="E180" s="118"/>
      <c r="F180" s="119"/>
      <c r="G180" s="120"/>
      <c r="H180" s="120"/>
      <c r="I180" s="333">
        <f t="shared" si="3"/>
        <v>0</v>
      </c>
      <c r="J180" s="46"/>
      <c r="K180" s="332">
        <f>IFERROR(SUM(C180/'Transfers of Funds'!$F$58),0)</f>
        <v>0</v>
      </c>
      <c r="L180" s="21"/>
      <c r="M180" s="47" t="s">
        <v>162</v>
      </c>
      <c r="N180" s="46"/>
    </row>
    <row r="181" spans="1:14" s="23" customFormat="1">
      <c r="A181" s="115"/>
      <c r="B181" s="308" t="str">
        <f>IF(A181="","",VLOOKUP(A181,'Project Budget vs Exp'!$B$9:$G$52,2,FALSE))</f>
        <v/>
      </c>
      <c r="C181" s="117"/>
      <c r="D181" s="116"/>
      <c r="E181" s="118"/>
      <c r="F181" s="119"/>
      <c r="G181" s="120"/>
      <c r="H181" s="120"/>
      <c r="I181" s="333">
        <f t="shared" si="3"/>
        <v>0</v>
      </c>
      <c r="J181" s="46"/>
      <c r="K181" s="332">
        <f>IFERROR(SUM(C181/'Transfers of Funds'!$F$58),0)</f>
        <v>0</v>
      </c>
      <c r="L181" s="21"/>
      <c r="M181" s="47" t="s">
        <v>162</v>
      </c>
      <c r="N181" s="46"/>
    </row>
    <row r="182" spans="1:14" s="23" customFormat="1">
      <c r="A182" s="115"/>
      <c r="B182" s="308" t="str">
        <f>IF(A182="","",VLOOKUP(A182,'Project Budget vs Exp'!$B$9:$G$52,2,FALSE))</f>
        <v/>
      </c>
      <c r="C182" s="117"/>
      <c r="D182" s="116"/>
      <c r="E182" s="118"/>
      <c r="F182" s="119"/>
      <c r="G182" s="120"/>
      <c r="H182" s="120"/>
      <c r="I182" s="333">
        <f t="shared" si="3"/>
        <v>0</v>
      </c>
      <c r="J182" s="46"/>
      <c r="K182" s="332">
        <f>IFERROR(SUM(C182/'Transfers of Funds'!$F$58),0)</f>
        <v>0</v>
      </c>
      <c r="L182" s="21"/>
      <c r="M182" s="47" t="s">
        <v>162</v>
      </c>
      <c r="N182" s="46"/>
    </row>
    <row r="183" spans="1:14" s="23" customFormat="1">
      <c r="A183" s="115"/>
      <c r="B183" s="308" t="str">
        <f>IF(A183="","",VLOOKUP(A183,'Project Budget vs Exp'!$B$9:$G$52,2,FALSE))</f>
        <v/>
      </c>
      <c r="C183" s="117"/>
      <c r="D183" s="116"/>
      <c r="E183" s="118"/>
      <c r="F183" s="119"/>
      <c r="G183" s="120"/>
      <c r="H183" s="120"/>
      <c r="I183" s="333">
        <f t="shared" si="3"/>
        <v>0</v>
      </c>
      <c r="J183" s="46"/>
      <c r="K183" s="332">
        <f>IFERROR(SUM(C183/'Transfers of Funds'!$F$58),0)</f>
        <v>0</v>
      </c>
      <c r="L183" s="21"/>
      <c r="M183" s="47" t="s">
        <v>162</v>
      </c>
      <c r="N183" s="46"/>
    </row>
    <row r="184" spans="1:14" s="23" customFormat="1">
      <c r="A184" s="115"/>
      <c r="B184" s="308" t="str">
        <f>IF(A184="","",VLOOKUP(A184,'Project Budget vs Exp'!$B$9:$G$52,2,FALSE))</f>
        <v/>
      </c>
      <c r="C184" s="117"/>
      <c r="D184" s="116"/>
      <c r="E184" s="118"/>
      <c r="F184" s="119"/>
      <c r="G184" s="120"/>
      <c r="H184" s="120"/>
      <c r="I184" s="333">
        <f t="shared" si="3"/>
        <v>0</v>
      </c>
      <c r="J184" s="46"/>
      <c r="K184" s="332">
        <f>IFERROR(SUM(C184/'Transfers of Funds'!$F$58),0)</f>
        <v>0</v>
      </c>
      <c r="L184" s="21"/>
      <c r="M184" s="47" t="s">
        <v>162</v>
      </c>
      <c r="N184" s="46"/>
    </row>
    <row r="185" spans="1:14" s="23" customFormat="1">
      <c r="A185" s="115"/>
      <c r="B185" s="308" t="str">
        <f>IF(A185="","",VLOOKUP(A185,'Project Budget vs Exp'!$B$9:$G$52,2,FALSE))</f>
        <v/>
      </c>
      <c r="C185" s="117"/>
      <c r="D185" s="116"/>
      <c r="E185" s="118"/>
      <c r="F185" s="119"/>
      <c r="G185" s="120"/>
      <c r="H185" s="120"/>
      <c r="I185" s="333">
        <f t="shared" si="3"/>
        <v>0</v>
      </c>
      <c r="J185" s="46"/>
      <c r="K185" s="332">
        <f>IFERROR(SUM(C185/'Transfers of Funds'!$F$58),0)</f>
        <v>0</v>
      </c>
      <c r="L185" s="21"/>
      <c r="M185" s="47" t="s">
        <v>162</v>
      </c>
      <c r="N185" s="46"/>
    </row>
    <row r="186" spans="1:14" s="23" customFormat="1">
      <c r="A186" s="115"/>
      <c r="B186" s="308" t="str">
        <f>IF(A186="","",VLOOKUP(A186,'Project Budget vs Exp'!$B$9:$G$52,2,FALSE))</f>
        <v/>
      </c>
      <c r="C186" s="117"/>
      <c r="D186" s="116"/>
      <c r="E186" s="118"/>
      <c r="F186" s="119"/>
      <c r="G186" s="120"/>
      <c r="H186" s="120"/>
      <c r="I186" s="333">
        <f t="shared" si="3"/>
        <v>0</v>
      </c>
      <c r="J186" s="46"/>
      <c r="K186" s="332">
        <f>IFERROR(SUM(C186/'Transfers of Funds'!$F$58),0)</f>
        <v>0</v>
      </c>
      <c r="L186" s="21"/>
      <c r="M186" s="47" t="s">
        <v>162</v>
      </c>
      <c r="N186" s="46"/>
    </row>
    <row r="187" spans="1:14" s="23" customFormat="1">
      <c r="A187" s="115"/>
      <c r="B187" s="308" t="str">
        <f>IF(A187="","",VLOOKUP(A187,'Project Budget vs Exp'!$B$9:$G$52,2,FALSE))</f>
        <v/>
      </c>
      <c r="C187" s="117"/>
      <c r="D187" s="116"/>
      <c r="E187" s="118"/>
      <c r="F187" s="119"/>
      <c r="G187" s="120"/>
      <c r="H187" s="120"/>
      <c r="I187" s="333">
        <f t="shared" si="3"/>
        <v>0</v>
      </c>
      <c r="J187" s="46"/>
      <c r="K187" s="332">
        <f>IFERROR(SUM(C187/'Transfers of Funds'!$F$58),0)</f>
        <v>0</v>
      </c>
      <c r="L187" s="21"/>
      <c r="M187" s="47" t="s">
        <v>162</v>
      </c>
      <c r="N187" s="46"/>
    </row>
    <row r="188" spans="1:14" s="23" customFormat="1">
      <c r="A188" s="115"/>
      <c r="B188" s="308" t="str">
        <f>IF(A188="","",VLOOKUP(A188,'Project Budget vs Exp'!$B$9:$G$52,2,FALSE))</f>
        <v/>
      </c>
      <c r="C188" s="117"/>
      <c r="D188" s="116"/>
      <c r="E188" s="118"/>
      <c r="F188" s="119"/>
      <c r="G188" s="120"/>
      <c r="H188" s="120"/>
      <c r="I188" s="333">
        <f t="shared" si="3"/>
        <v>0</v>
      </c>
      <c r="J188" s="46"/>
      <c r="K188" s="332">
        <f>IFERROR(SUM(C188/'Transfers of Funds'!$F$58),0)</f>
        <v>0</v>
      </c>
      <c r="L188" s="21"/>
      <c r="M188" s="47" t="s">
        <v>162</v>
      </c>
      <c r="N188" s="46"/>
    </row>
    <row r="189" spans="1:14" s="23" customFormat="1">
      <c r="A189" s="115"/>
      <c r="B189" s="308" t="str">
        <f>IF(A189="","",VLOOKUP(A189,'Project Budget vs Exp'!$B$9:$G$52,2,FALSE))</f>
        <v/>
      </c>
      <c r="C189" s="117"/>
      <c r="D189" s="116"/>
      <c r="E189" s="118"/>
      <c r="F189" s="119"/>
      <c r="G189" s="120"/>
      <c r="H189" s="120"/>
      <c r="I189" s="333">
        <f t="shared" si="3"/>
        <v>0</v>
      </c>
      <c r="J189" s="46"/>
      <c r="K189" s="332">
        <f>IFERROR(SUM(C189/'Transfers of Funds'!$F$58),0)</f>
        <v>0</v>
      </c>
      <c r="L189" s="21"/>
      <c r="M189" s="47" t="s">
        <v>162</v>
      </c>
      <c r="N189" s="46"/>
    </row>
    <row r="190" spans="1:14" s="23" customFormat="1">
      <c r="A190" s="115"/>
      <c r="B190" s="308" t="str">
        <f>IF(A190="","",VLOOKUP(A190,'Project Budget vs Exp'!$B$9:$G$52,2,FALSE))</f>
        <v/>
      </c>
      <c r="C190" s="117"/>
      <c r="D190" s="116"/>
      <c r="E190" s="118"/>
      <c r="F190" s="119"/>
      <c r="G190" s="120"/>
      <c r="H190" s="120"/>
      <c r="I190" s="333">
        <f t="shared" si="3"/>
        <v>0</v>
      </c>
      <c r="J190" s="46"/>
      <c r="K190" s="332">
        <f>IFERROR(SUM(C190/'Transfers of Funds'!$F$58),0)</f>
        <v>0</v>
      </c>
      <c r="L190" s="21"/>
      <c r="M190" s="47" t="s">
        <v>162</v>
      </c>
      <c r="N190" s="46"/>
    </row>
    <row r="191" spans="1:14" s="23" customFormat="1">
      <c r="A191" s="115"/>
      <c r="B191" s="308" t="str">
        <f>IF(A191="","",VLOOKUP(A191,'Project Budget vs Exp'!$B$9:$G$52,2,FALSE))</f>
        <v/>
      </c>
      <c r="C191" s="117"/>
      <c r="D191" s="116"/>
      <c r="E191" s="118"/>
      <c r="F191" s="119"/>
      <c r="G191" s="120"/>
      <c r="H191" s="120"/>
      <c r="I191" s="333">
        <f t="shared" si="3"/>
        <v>0</v>
      </c>
      <c r="J191" s="46"/>
      <c r="K191" s="332">
        <f>IFERROR(SUM(C191/'Transfers of Funds'!$F$58),0)</f>
        <v>0</v>
      </c>
      <c r="L191" s="21"/>
      <c r="M191" s="47" t="s">
        <v>162</v>
      </c>
      <c r="N191" s="46"/>
    </row>
    <row r="192" spans="1:14" s="23" customFormat="1">
      <c r="A192" s="115"/>
      <c r="B192" s="308" t="str">
        <f>IF(A192="","",VLOOKUP(A192,'Project Budget vs Exp'!$B$9:$G$52,2,FALSE))</f>
        <v/>
      </c>
      <c r="C192" s="117"/>
      <c r="D192" s="116"/>
      <c r="E192" s="118"/>
      <c r="F192" s="119"/>
      <c r="G192" s="120"/>
      <c r="H192" s="120"/>
      <c r="I192" s="333">
        <f t="shared" si="3"/>
        <v>0</v>
      </c>
      <c r="J192" s="46"/>
      <c r="K192" s="332">
        <f>IFERROR(SUM(C192/'Transfers of Funds'!$F$58),0)</f>
        <v>0</v>
      </c>
      <c r="L192" s="21"/>
      <c r="M192" s="47" t="s">
        <v>162</v>
      </c>
      <c r="N192" s="46"/>
    </row>
    <row r="193" spans="1:14" s="23" customFormat="1">
      <c r="A193" s="115"/>
      <c r="B193" s="308" t="str">
        <f>IF(A193="","",VLOOKUP(A193,'Project Budget vs Exp'!$B$9:$G$52,2,FALSE))</f>
        <v/>
      </c>
      <c r="C193" s="117"/>
      <c r="D193" s="116"/>
      <c r="E193" s="118"/>
      <c r="F193" s="119"/>
      <c r="G193" s="120"/>
      <c r="H193" s="120"/>
      <c r="I193" s="333">
        <f t="shared" si="3"/>
        <v>0</v>
      </c>
      <c r="J193" s="46"/>
      <c r="K193" s="332">
        <f>IFERROR(SUM(C193/'Transfers of Funds'!$F$58),0)</f>
        <v>0</v>
      </c>
      <c r="L193" s="21"/>
      <c r="M193" s="47" t="s">
        <v>162</v>
      </c>
      <c r="N193" s="46"/>
    </row>
    <row r="194" spans="1:14" s="23" customFormat="1">
      <c r="A194" s="115"/>
      <c r="B194" s="308" t="str">
        <f>IF(A194="","",VLOOKUP(A194,'Project Budget vs Exp'!$B$9:$G$52,2,FALSE))</f>
        <v/>
      </c>
      <c r="C194" s="117"/>
      <c r="D194" s="116"/>
      <c r="E194" s="118"/>
      <c r="F194" s="119"/>
      <c r="G194" s="120"/>
      <c r="H194" s="120"/>
      <c r="I194" s="333">
        <f t="shared" si="3"/>
        <v>0</v>
      </c>
      <c r="J194" s="46"/>
      <c r="K194" s="332">
        <f>IFERROR(SUM(C194/'Transfers of Funds'!$F$58),0)</f>
        <v>0</v>
      </c>
      <c r="L194" s="21"/>
      <c r="M194" s="47" t="s">
        <v>162</v>
      </c>
      <c r="N194" s="46"/>
    </row>
    <row r="195" spans="1:14" s="23" customFormat="1">
      <c r="A195" s="115"/>
      <c r="B195" s="308" t="str">
        <f>IF(A195="","",VLOOKUP(A195,'Project Budget vs Exp'!$B$9:$G$52,2,FALSE))</f>
        <v/>
      </c>
      <c r="C195" s="117"/>
      <c r="D195" s="116"/>
      <c r="E195" s="118"/>
      <c r="F195" s="119"/>
      <c r="G195" s="120"/>
      <c r="H195" s="120"/>
      <c r="I195" s="333">
        <f t="shared" si="3"/>
        <v>0</v>
      </c>
      <c r="J195" s="46"/>
      <c r="K195" s="332">
        <f>IFERROR(SUM(C195/'Transfers of Funds'!$F$58),0)</f>
        <v>0</v>
      </c>
      <c r="L195" s="21"/>
      <c r="M195" s="47" t="s">
        <v>162</v>
      </c>
      <c r="N195" s="46"/>
    </row>
    <row r="196" spans="1:14" s="23" customFormat="1">
      <c r="A196" s="115"/>
      <c r="B196" s="308" t="str">
        <f>IF(A196="","",VLOOKUP(A196,'Project Budget vs Exp'!$B$9:$G$52,2,FALSE))</f>
        <v/>
      </c>
      <c r="C196" s="117"/>
      <c r="D196" s="116"/>
      <c r="E196" s="118"/>
      <c r="F196" s="119"/>
      <c r="G196" s="120"/>
      <c r="H196" s="120"/>
      <c r="I196" s="333">
        <f t="shared" si="3"/>
        <v>0</v>
      </c>
      <c r="J196" s="46"/>
      <c r="K196" s="332">
        <f>IFERROR(SUM(C196/'Transfers of Funds'!$F$58),0)</f>
        <v>0</v>
      </c>
      <c r="L196" s="21"/>
      <c r="M196" s="47" t="s">
        <v>162</v>
      </c>
      <c r="N196" s="46"/>
    </row>
    <row r="197" spans="1:14" s="23" customFormat="1">
      <c r="A197" s="115"/>
      <c r="B197" s="308" t="str">
        <f>IF(A197="","",VLOOKUP(A197,'Project Budget vs Exp'!$B$9:$G$52,2,FALSE))</f>
        <v/>
      </c>
      <c r="C197" s="117"/>
      <c r="D197" s="116"/>
      <c r="E197" s="118"/>
      <c r="F197" s="119"/>
      <c r="G197" s="120"/>
      <c r="H197" s="120"/>
      <c r="I197" s="333">
        <f t="shared" si="3"/>
        <v>0</v>
      </c>
      <c r="J197" s="46"/>
      <c r="K197" s="332">
        <f>IFERROR(SUM(C197/'Transfers of Funds'!$F$58),0)</f>
        <v>0</v>
      </c>
      <c r="L197" s="21"/>
      <c r="M197" s="47" t="s">
        <v>162</v>
      </c>
      <c r="N197" s="46"/>
    </row>
    <row r="198" spans="1:14" s="23" customFormat="1">
      <c r="A198" s="115"/>
      <c r="B198" s="308" t="str">
        <f>IF(A198="","",VLOOKUP(A198,'Project Budget vs Exp'!$B$9:$G$52,2,FALSE))</f>
        <v/>
      </c>
      <c r="C198" s="117"/>
      <c r="D198" s="116"/>
      <c r="E198" s="118"/>
      <c r="F198" s="119"/>
      <c r="G198" s="120"/>
      <c r="H198" s="120"/>
      <c r="I198" s="333">
        <f t="shared" si="3"/>
        <v>0</v>
      </c>
      <c r="J198" s="46"/>
      <c r="K198" s="332">
        <f>IFERROR(SUM(C198/'Transfers of Funds'!$F$58),0)</f>
        <v>0</v>
      </c>
      <c r="L198" s="21"/>
      <c r="M198" s="47" t="s">
        <v>162</v>
      </c>
      <c r="N198" s="46"/>
    </row>
    <row r="199" spans="1:14" s="23" customFormat="1">
      <c r="A199" s="115"/>
      <c r="B199" s="308" t="str">
        <f>IF(A199="","",VLOOKUP(A199,'Project Budget vs Exp'!$B$9:$G$52,2,FALSE))</f>
        <v/>
      </c>
      <c r="C199" s="117"/>
      <c r="D199" s="116"/>
      <c r="E199" s="118"/>
      <c r="F199" s="119"/>
      <c r="G199" s="120"/>
      <c r="H199" s="120"/>
      <c r="I199" s="333">
        <f t="shared" si="3"/>
        <v>0</v>
      </c>
      <c r="J199" s="46"/>
      <c r="K199" s="332">
        <f>IFERROR(SUM(C199/'Transfers of Funds'!$F$58),0)</f>
        <v>0</v>
      </c>
      <c r="L199" s="21"/>
      <c r="M199" s="47" t="s">
        <v>162</v>
      </c>
      <c r="N199" s="46"/>
    </row>
    <row r="200" spans="1:14" s="23" customFormat="1">
      <c r="A200" s="115"/>
      <c r="B200" s="308" t="str">
        <f>IF(A200="","",VLOOKUP(A200,'Project Budget vs Exp'!$B$9:$G$52,2,FALSE))</f>
        <v/>
      </c>
      <c r="C200" s="117"/>
      <c r="D200" s="116"/>
      <c r="E200" s="118"/>
      <c r="F200" s="119"/>
      <c r="G200" s="120"/>
      <c r="H200" s="120"/>
      <c r="I200" s="333">
        <f t="shared" si="3"/>
        <v>0</v>
      </c>
      <c r="J200" s="46"/>
      <c r="K200" s="332">
        <f>IFERROR(SUM(C200/'Transfers of Funds'!$F$58),0)</f>
        <v>0</v>
      </c>
      <c r="L200" s="21"/>
      <c r="M200" s="47" t="s">
        <v>162</v>
      </c>
      <c r="N200" s="46"/>
    </row>
    <row r="201" spans="1:14" s="23" customFormat="1">
      <c r="A201" s="115"/>
      <c r="B201" s="308" t="str">
        <f>IF(A201="","",VLOOKUP(A201,'Project Budget vs Exp'!$B$9:$G$52,2,FALSE))</f>
        <v/>
      </c>
      <c r="C201" s="117"/>
      <c r="D201" s="116"/>
      <c r="E201" s="118"/>
      <c r="F201" s="119"/>
      <c r="G201" s="120"/>
      <c r="H201" s="120"/>
      <c r="I201" s="333">
        <f t="shared" si="3"/>
        <v>0</v>
      </c>
      <c r="J201" s="46"/>
      <c r="K201" s="332">
        <f>IFERROR(SUM(C201/'Transfers of Funds'!$F$58),0)</f>
        <v>0</v>
      </c>
      <c r="L201" s="21"/>
      <c r="M201" s="47" t="s">
        <v>162</v>
      </c>
      <c r="N201" s="46"/>
    </row>
    <row r="202" spans="1:14" s="23" customFormat="1">
      <c r="A202" s="115"/>
      <c r="B202" s="308" t="str">
        <f>IF(A202="","",VLOOKUP(A202,'Project Budget vs Exp'!$B$9:$G$52,2,FALSE))</f>
        <v/>
      </c>
      <c r="C202" s="117"/>
      <c r="D202" s="116"/>
      <c r="E202" s="118"/>
      <c r="F202" s="119"/>
      <c r="G202" s="120"/>
      <c r="H202" s="120"/>
      <c r="I202" s="333">
        <f t="shared" si="3"/>
        <v>0</v>
      </c>
      <c r="J202" s="46"/>
      <c r="K202" s="332">
        <f>IFERROR(SUM(C202/'Transfers of Funds'!$F$58),0)</f>
        <v>0</v>
      </c>
      <c r="L202" s="21"/>
      <c r="M202" s="47" t="s">
        <v>162</v>
      </c>
      <c r="N202" s="46"/>
    </row>
    <row r="203" spans="1:14" s="23" customFormat="1">
      <c r="A203" s="115"/>
      <c r="B203" s="308" t="str">
        <f>IF(A203="","",VLOOKUP(A203,'Project Budget vs Exp'!$B$9:$G$52,2,FALSE))</f>
        <v/>
      </c>
      <c r="C203" s="117"/>
      <c r="D203" s="116"/>
      <c r="E203" s="118"/>
      <c r="F203" s="119"/>
      <c r="G203" s="120"/>
      <c r="H203" s="120"/>
      <c r="I203" s="333">
        <f t="shared" si="3"/>
        <v>0</v>
      </c>
      <c r="J203" s="46"/>
      <c r="K203" s="332">
        <f>IFERROR(SUM(C203/'Transfers of Funds'!$F$58),0)</f>
        <v>0</v>
      </c>
      <c r="L203" s="21"/>
      <c r="M203" s="47" t="s">
        <v>162</v>
      </c>
      <c r="N203" s="46"/>
    </row>
    <row r="204" spans="1:14" s="23" customFormat="1">
      <c r="A204" s="115"/>
      <c r="B204" s="308" t="str">
        <f>IF(A204="","",VLOOKUP(A204,'Project Budget vs Exp'!$B$9:$G$52,2,FALSE))</f>
        <v/>
      </c>
      <c r="C204" s="117"/>
      <c r="D204" s="116"/>
      <c r="E204" s="118"/>
      <c r="F204" s="119"/>
      <c r="G204" s="120"/>
      <c r="H204" s="120"/>
      <c r="I204" s="333">
        <f t="shared" si="3"/>
        <v>0</v>
      </c>
      <c r="J204" s="46"/>
      <c r="K204" s="332">
        <f>IFERROR(SUM(C204/'Transfers of Funds'!$F$58),0)</f>
        <v>0</v>
      </c>
      <c r="L204" s="21"/>
      <c r="M204" s="47" t="s">
        <v>162</v>
      </c>
      <c r="N204" s="46"/>
    </row>
    <row r="205" spans="1:14" s="23" customFormat="1">
      <c r="A205" s="115"/>
      <c r="B205" s="308" t="str">
        <f>IF(A205="","",VLOOKUP(A205,'Project Budget vs Exp'!$B$9:$G$52,2,FALSE))</f>
        <v/>
      </c>
      <c r="C205" s="117"/>
      <c r="D205" s="116"/>
      <c r="E205" s="118"/>
      <c r="F205" s="119"/>
      <c r="G205" s="120"/>
      <c r="H205" s="120"/>
      <c r="I205" s="333">
        <f t="shared" si="3"/>
        <v>0</v>
      </c>
      <c r="J205" s="46"/>
      <c r="K205" s="332">
        <f>IFERROR(SUM(C205/'Transfers of Funds'!$F$58),0)</f>
        <v>0</v>
      </c>
      <c r="L205" s="21"/>
      <c r="M205" s="47" t="s">
        <v>162</v>
      </c>
      <c r="N205" s="46"/>
    </row>
    <row r="206" spans="1:14" s="23" customFormat="1">
      <c r="A206" s="115"/>
      <c r="B206" s="308" t="str">
        <f>IF(A206="","",VLOOKUP(A206,'Project Budget vs Exp'!$B$9:$G$52,2,FALSE))</f>
        <v/>
      </c>
      <c r="C206" s="117"/>
      <c r="D206" s="116"/>
      <c r="E206" s="118"/>
      <c r="F206" s="119"/>
      <c r="G206" s="120"/>
      <c r="H206" s="120"/>
      <c r="I206" s="333">
        <f t="shared" si="3"/>
        <v>0</v>
      </c>
      <c r="J206" s="46"/>
      <c r="K206" s="332">
        <f>IFERROR(SUM(C206/'Transfers of Funds'!$F$58),0)</f>
        <v>0</v>
      </c>
      <c r="L206" s="21"/>
      <c r="M206" s="47" t="s">
        <v>162</v>
      </c>
      <c r="N206" s="46"/>
    </row>
    <row r="207" spans="1:14" s="23" customFormat="1">
      <c r="A207" s="115"/>
      <c r="B207" s="308" t="str">
        <f>IF(A207="","",VLOOKUP(A207,'Project Budget vs Exp'!$B$9:$G$52,2,FALSE))</f>
        <v/>
      </c>
      <c r="C207" s="117"/>
      <c r="D207" s="116"/>
      <c r="E207" s="118"/>
      <c r="F207" s="119"/>
      <c r="G207" s="120"/>
      <c r="H207" s="120"/>
      <c r="I207" s="333">
        <f t="shared" si="3"/>
        <v>0</v>
      </c>
      <c r="J207" s="46"/>
      <c r="K207" s="332">
        <f>IFERROR(SUM(C207/'Transfers of Funds'!$F$58),0)</f>
        <v>0</v>
      </c>
      <c r="L207" s="21"/>
      <c r="M207" s="47" t="s">
        <v>162</v>
      </c>
      <c r="N207" s="46"/>
    </row>
    <row r="208" spans="1:14" s="23" customFormat="1">
      <c r="A208" s="115"/>
      <c r="B208" s="308" t="str">
        <f>IF(A208="","",VLOOKUP(A208,'Project Budget vs Exp'!$B$9:$G$52,2,FALSE))</f>
        <v/>
      </c>
      <c r="C208" s="117"/>
      <c r="D208" s="116"/>
      <c r="E208" s="118"/>
      <c r="F208" s="119"/>
      <c r="G208" s="120"/>
      <c r="H208" s="120"/>
      <c r="I208" s="333">
        <f t="shared" si="3"/>
        <v>0</v>
      </c>
      <c r="J208" s="46"/>
      <c r="K208" s="332">
        <f>IFERROR(SUM(C208/'Transfers of Funds'!$F$58),0)</f>
        <v>0</v>
      </c>
      <c r="L208" s="21"/>
      <c r="M208" s="47" t="s">
        <v>162</v>
      </c>
      <c r="N208" s="46"/>
    </row>
    <row r="209" spans="1:14" s="23" customFormat="1">
      <c r="A209" s="115"/>
      <c r="B209" s="308" t="str">
        <f>IF(A209="","",VLOOKUP(A209,'Project Budget vs Exp'!$B$9:$G$52,2,FALSE))</f>
        <v/>
      </c>
      <c r="C209" s="117"/>
      <c r="D209" s="116"/>
      <c r="E209" s="118"/>
      <c r="F209" s="119"/>
      <c r="G209" s="120"/>
      <c r="H209" s="120"/>
      <c r="I209" s="333">
        <f t="shared" si="3"/>
        <v>0</v>
      </c>
      <c r="J209" s="46"/>
      <c r="K209" s="332">
        <f>IFERROR(SUM(C209/'Transfers of Funds'!$F$58),0)</f>
        <v>0</v>
      </c>
      <c r="L209" s="21"/>
      <c r="M209" s="47" t="s">
        <v>162</v>
      </c>
      <c r="N209" s="46"/>
    </row>
    <row r="210" spans="1:14" s="23" customFormat="1">
      <c r="A210" s="115"/>
      <c r="B210" s="308" t="str">
        <f>IF(A210="","",VLOOKUP(A210,'Project Budget vs Exp'!$B$9:$G$52,2,FALSE))</f>
        <v/>
      </c>
      <c r="C210" s="117"/>
      <c r="D210" s="116"/>
      <c r="E210" s="118"/>
      <c r="F210" s="119"/>
      <c r="G210" s="120"/>
      <c r="H210" s="120"/>
      <c r="I210" s="333">
        <f t="shared" si="3"/>
        <v>0</v>
      </c>
      <c r="J210" s="46"/>
      <c r="K210" s="332">
        <f>IFERROR(SUM(C210/'Transfers of Funds'!$F$58),0)</f>
        <v>0</v>
      </c>
      <c r="L210" s="21"/>
      <c r="M210" s="47" t="s">
        <v>162</v>
      </c>
      <c r="N210" s="46"/>
    </row>
    <row r="211" spans="1:14" s="23" customFormat="1">
      <c r="A211" s="115"/>
      <c r="B211" s="308" t="str">
        <f>IF(A211="","",VLOOKUP(A211,'Project Budget vs Exp'!$B$9:$G$52,2,FALSE))</f>
        <v/>
      </c>
      <c r="C211" s="117"/>
      <c r="D211" s="116"/>
      <c r="E211" s="118"/>
      <c r="F211" s="119"/>
      <c r="G211" s="120"/>
      <c r="H211" s="120"/>
      <c r="I211" s="333">
        <f t="shared" si="3"/>
        <v>0</v>
      </c>
      <c r="J211" s="46"/>
      <c r="K211" s="332">
        <f>IFERROR(SUM(C211/'Transfers of Funds'!$F$58),0)</f>
        <v>0</v>
      </c>
      <c r="L211" s="21"/>
      <c r="M211" s="47" t="s">
        <v>162</v>
      </c>
      <c r="N211" s="46"/>
    </row>
    <row r="212" spans="1:14" s="23" customFormat="1">
      <c r="A212" s="115"/>
      <c r="B212" s="308" t="str">
        <f>IF(A212="","",VLOOKUP(A212,'Project Budget vs Exp'!$B$9:$G$52,2,FALSE))</f>
        <v/>
      </c>
      <c r="C212" s="117"/>
      <c r="D212" s="116"/>
      <c r="E212" s="118"/>
      <c r="F212" s="119"/>
      <c r="G212" s="120"/>
      <c r="H212" s="120"/>
      <c r="I212" s="333">
        <f t="shared" si="3"/>
        <v>0</v>
      </c>
      <c r="J212" s="46"/>
      <c r="K212" s="332">
        <f>IFERROR(SUM(C212/'Transfers of Funds'!$F$58),0)</f>
        <v>0</v>
      </c>
      <c r="L212" s="21"/>
      <c r="M212" s="47" t="s">
        <v>162</v>
      </c>
      <c r="N212" s="46"/>
    </row>
    <row r="213" spans="1:14" s="23" customFormat="1">
      <c r="A213" s="115"/>
      <c r="B213" s="308" t="str">
        <f>IF(A213="","",VLOOKUP(A213,'Project Budget vs Exp'!$B$9:$G$52,2,FALSE))</f>
        <v/>
      </c>
      <c r="C213" s="117"/>
      <c r="D213" s="116"/>
      <c r="E213" s="118"/>
      <c r="F213" s="119"/>
      <c r="G213" s="120"/>
      <c r="H213" s="120"/>
      <c r="I213" s="333">
        <f t="shared" ref="I213:I276" si="4">IF(OR(F$4="EUR",F$4="USD",F$4="GBP",F$4="CAD",F$4="NZD",F$4="AUD"),K213,C213)</f>
        <v>0</v>
      </c>
      <c r="J213" s="46"/>
      <c r="K213" s="332">
        <f>IFERROR(SUM(C213/'Transfers of Funds'!$F$58),0)</f>
        <v>0</v>
      </c>
      <c r="L213" s="21"/>
      <c r="M213" s="47" t="s">
        <v>162</v>
      </c>
      <c r="N213" s="46"/>
    </row>
    <row r="214" spans="1:14" s="23" customFormat="1">
      <c r="A214" s="115"/>
      <c r="B214" s="308" t="str">
        <f>IF(A214="","",VLOOKUP(A214,'Project Budget vs Exp'!$B$9:$G$52,2,FALSE))</f>
        <v/>
      </c>
      <c r="C214" s="117"/>
      <c r="D214" s="116"/>
      <c r="E214" s="118"/>
      <c r="F214" s="119"/>
      <c r="G214" s="120"/>
      <c r="H214" s="120"/>
      <c r="I214" s="333">
        <f t="shared" si="4"/>
        <v>0</v>
      </c>
      <c r="J214" s="46"/>
      <c r="K214" s="332">
        <f>IFERROR(SUM(C214/'Transfers of Funds'!$F$58),0)</f>
        <v>0</v>
      </c>
      <c r="L214" s="21"/>
      <c r="M214" s="47" t="s">
        <v>162</v>
      </c>
      <c r="N214" s="46"/>
    </row>
    <row r="215" spans="1:14" s="23" customFormat="1">
      <c r="A215" s="115"/>
      <c r="B215" s="308" t="str">
        <f>IF(A215="","",VLOOKUP(A215,'Project Budget vs Exp'!$B$9:$G$52,2,FALSE))</f>
        <v/>
      </c>
      <c r="C215" s="117"/>
      <c r="D215" s="116"/>
      <c r="E215" s="118"/>
      <c r="F215" s="119"/>
      <c r="G215" s="120"/>
      <c r="H215" s="120"/>
      <c r="I215" s="333">
        <f t="shared" si="4"/>
        <v>0</v>
      </c>
      <c r="J215" s="46"/>
      <c r="K215" s="332">
        <f>IFERROR(SUM(C215/'Transfers of Funds'!$F$58),0)</f>
        <v>0</v>
      </c>
      <c r="L215" s="21"/>
      <c r="M215" s="47" t="s">
        <v>162</v>
      </c>
      <c r="N215" s="46"/>
    </row>
    <row r="216" spans="1:14" s="23" customFormat="1">
      <c r="A216" s="115"/>
      <c r="B216" s="308" t="str">
        <f>IF(A216="","",VLOOKUP(A216,'Project Budget vs Exp'!$B$9:$G$52,2,FALSE))</f>
        <v/>
      </c>
      <c r="C216" s="117"/>
      <c r="D216" s="116"/>
      <c r="E216" s="118"/>
      <c r="F216" s="119"/>
      <c r="G216" s="120"/>
      <c r="H216" s="120"/>
      <c r="I216" s="333">
        <f t="shared" si="4"/>
        <v>0</v>
      </c>
      <c r="J216" s="46"/>
      <c r="K216" s="332">
        <f>IFERROR(SUM(C216/'Transfers of Funds'!$F$58),0)</f>
        <v>0</v>
      </c>
      <c r="L216" s="21"/>
      <c r="M216" s="47" t="s">
        <v>162</v>
      </c>
      <c r="N216" s="46"/>
    </row>
    <row r="217" spans="1:14" s="23" customFormat="1">
      <c r="A217" s="115"/>
      <c r="B217" s="308" t="str">
        <f>IF(A217="","",VLOOKUP(A217,'Project Budget vs Exp'!$B$9:$G$52,2,FALSE))</f>
        <v/>
      </c>
      <c r="C217" s="117"/>
      <c r="D217" s="116"/>
      <c r="E217" s="118"/>
      <c r="F217" s="119"/>
      <c r="G217" s="120"/>
      <c r="H217" s="120"/>
      <c r="I217" s="333">
        <f t="shared" si="4"/>
        <v>0</v>
      </c>
      <c r="J217" s="46"/>
      <c r="K217" s="332">
        <f>IFERROR(SUM(C217/'Transfers of Funds'!$F$58),0)</f>
        <v>0</v>
      </c>
      <c r="L217" s="21"/>
      <c r="M217" s="47" t="s">
        <v>162</v>
      </c>
      <c r="N217" s="46"/>
    </row>
    <row r="218" spans="1:14" s="23" customFormat="1">
      <c r="A218" s="115"/>
      <c r="B218" s="308" t="str">
        <f>IF(A218="","",VLOOKUP(A218,'Project Budget vs Exp'!$B$9:$G$52,2,FALSE))</f>
        <v/>
      </c>
      <c r="C218" s="117"/>
      <c r="D218" s="116"/>
      <c r="E218" s="118"/>
      <c r="F218" s="119"/>
      <c r="G218" s="120"/>
      <c r="H218" s="120"/>
      <c r="I218" s="333">
        <f t="shared" si="4"/>
        <v>0</v>
      </c>
      <c r="J218" s="46"/>
      <c r="K218" s="332">
        <f>IFERROR(SUM(C218/'Transfers of Funds'!$F$58),0)</f>
        <v>0</v>
      </c>
      <c r="L218" s="21"/>
      <c r="M218" s="47" t="s">
        <v>162</v>
      </c>
      <c r="N218" s="46"/>
    </row>
    <row r="219" spans="1:14" s="23" customFormat="1">
      <c r="A219" s="115"/>
      <c r="B219" s="308" t="str">
        <f>IF(A219="","",VLOOKUP(A219,'Project Budget vs Exp'!$B$9:$G$52,2,FALSE))</f>
        <v/>
      </c>
      <c r="C219" s="117"/>
      <c r="D219" s="116"/>
      <c r="E219" s="118"/>
      <c r="F219" s="119"/>
      <c r="G219" s="120"/>
      <c r="H219" s="120"/>
      <c r="I219" s="333">
        <f t="shared" si="4"/>
        <v>0</v>
      </c>
      <c r="J219" s="46"/>
      <c r="K219" s="332">
        <f>IFERROR(SUM(C219/'Transfers of Funds'!$F$58),0)</f>
        <v>0</v>
      </c>
      <c r="L219" s="21"/>
      <c r="M219" s="47" t="s">
        <v>162</v>
      </c>
      <c r="N219" s="46"/>
    </row>
    <row r="220" spans="1:14" s="23" customFormat="1">
      <c r="A220" s="115"/>
      <c r="B220" s="308" t="str">
        <f>IF(A220="","",VLOOKUP(A220,'Project Budget vs Exp'!$B$9:$G$52,2,FALSE))</f>
        <v/>
      </c>
      <c r="C220" s="117"/>
      <c r="D220" s="116"/>
      <c r="E220" s="118"/>
      <c r="F220" s="119"/>
      <c r="G220" s="120"/>
      <c r="H220" s="120"/>
      <c r="I220" s="333">
        <f t="shared" si="4"/>
        <v>0</v>
      </c>
      <c r="J220" s="46"/>
      <c r="K220" s="332">
        <f>IFERROR(SUM(C220/'Transfers of Funds'!$F$58),0)</f>
        <v>0</v>
      </c>
      <c r="L220" s="21"/>
      <c r="M220" s="47" t="s">
        <v>162</v>
      </c>
      <c r="N220" s="46"/>
    </row>
    <row r="221" spans="1:14" s="23" customFormat="1">
      <c r="A221" s="115"/>
      <c r="B221" s="308" t="str">
        <f>IF(A221="","",VLOOKUP(A221,'Project Budget vs Exp'!$B$9:$G$52,2,FALSE))</f>
        <v/>
      </c>
      <c r="C221" s="117"/>
      <c r="D221" s="116"/>
      <c r="E221" s="118"/>
      <c r="F221" s="119"/>
      <c r="G221" s="120"/>
      <c r="H221" s="120"/>
      <c r="I221" s="333">
        <f t="shared" si="4"/>
        <v>0</v>
      </c>
      <c r="J221" s="46"/>
      <c r="K221" s="332">
        <f>IFERROR(SUM(C221/'Transfers of Funds'!$F$58),0)</f>
        <v>0</v>
      </c>
      <c r="L221" s="21"/>
      <c r="M221" s="47" t="s">
        <v>162</v>
      </c>
      <c r="N221" s="46"/>
    </row>
    <row r="222" spans="1:14" s="23" customFormat="1">
      <c r="A222" s="115"/>
      <c r="B222" s="308" t="str">
        <f>IF(A222="","",VLOOKUP(A222,'Project Budget vs Exp'!$B$9:$G$52,2,FALSE))</f>
        <v/>
      </c>
      <c r="C222" s="117"/>
      <c r="D222" s="116"/>
      <c r="E222" s="118"/>
      <c r="F222" s="119"/>
      <c r="G222" s="120"/>
      <c r="H222" s="120"/>
      <c r="I222" s="333">
        <f t="shared" si="4"/>
        <v>0</v>
      </c>
      <c r="J222" s="46"/>
      <c r="K222" s="332">
        <f>IFERROR(SUM(C222/'Transfers of Funds'!$F$58),0)</f>
        <v>0</v>
      </c>
      <c r="L222" s="21"/>
      <c r="M222" s="47" t="s">
        <v>162</v>
      </c>
      <c r="N222" s="46"/>
    </row>
    <row r="223" spans="1:14" s="23" customFormat="1">
      <c r="A223" s="115"/>
      <c r="B223" s="308" t="str">
        <f>IF(A223="","",VLOOKUP(A223,'Project Budget vs Exp'!$B$9:$G$52,2,FALSE))</f>
        <v/>
      </c>
      <c r="C223" s="117"/>
      <c r="D223" s="116"/>
      <c r="E223" s="118"/>
      <c r="F223" s="119"/>
      <c r="G223" s="120"/>
      <c r="H223" s="120"/>
      <c r="I223" s="333">
        <f t="shared" si="4"/>
        <v>0</v>
      </c>
      <c r="J223" s="46"/>
      <c r="K223" s="332">
        <f>IFERROR(SUM(C223/'Transfers of Funds'!$F$58),0)</f>
        <v>0</v>
      </c>
      <c r="L223" s="21"/>
      <c r="M223" s="47" t="s">
        <v>162</v>
      </c>
      <c r="N223" s="46"/>
    </row>
    <row r="224" spans="1:14" s="23" customFormat="1">
      <c r="A224" s="115"/>
      <c r="B224" s="308" t="str">
        <f>IF(A224="","",VLOOKUP(A224,'Project Budget vs Exp'!$B$9:$G$52,2,FALSE))</f>
        <v/>
      </c>
      <c r="C224" s="117"/>
      <c r="D224" s="116"/>
      <c r="E224" s="118"/>
      <c r="F224" s="119"/>
      <c r="G224" s="120"/>
      <c r="H224" s="120"/>
      <c r="I224" s="333">
        <f t="shared" si="4"/>
        <v>0</v>
      </c>
      <c r="J224" s="46"/>
      <c r="K224" s="332">
        <f>IFERROR(SUM(C224/'Transfers of Funds'!$F$58),0)</f>
        <v>0</v>
      </c>
      <c r="L224" s="21"/>
      <c r="M224" s="47" t="s">
        <v>162</v>
      </c>
      <c r="N224" s="46"/>
    </row>
    <row r="225" spans="1:14" s="23" customFormat="1">
      <c r="A225" s="115"/>
      <c r="B225" s="308" t="str">
        <f>IF(A225="","",VLOOKUP(A225,'Project Budget vs Exp'!$B$9:$G$52,2,FALSE))</f>
        <v/>
      </c>
      <c r="C225" s="117"/>
      <c r="D225" s="116"/>
      <c r="E225" s="118"/>
      <c r="F225" s="119"/>
      <c r="G225" s="120"/>
      <c r="H225" s="120"/>
      <c r="I225" s="333">
        <f t="shared" si="4"/>
        <v>0</v>
      </c>
      <c r="J225" s="46"/>
      <c r="K225" s="332">
        <f>IFERROR(SUM(C225/'Transfers of Funds'!$F$58),0)</f>
        <v>0</v>
      </c>
      <c r="L225" s="21"/>
      <c r="M225" s="47" t="s">
        <v>162</v>
      </c>
      <c r="N225" s="46"/>
    </row>
    <row r="226" spans="1:14" s="23" customFormat="1">
      <c r="A226" s="115"/>
      <c r="B226" s="308" t="str">
        <f>IF(A226="","",VLOOKUP(A226,'Project Budget vs Exp'!$B$9:$G$52,2,FALSE))</f>
        <v/>
      </c>
      <c r="C226" s="117"/>
      <c r="D226" s="116"/>
      <c r="E226" s="118"/>
      <c r="F226" s="119"/>
      <c r="G226" s="120"/>
      <c r="H226" s="120"/>
      <c r="I226" s="333">
        <f t="shared" si="4"/>
        <v>0</v>
      </c>
      <c r="J226" s="46"/>
      <c r="K226" s="332">
        <f>IFERROR(SUM(C226/'Transfers of Funds'!$F$58),0)</f>
        <v>0</v>
      </c>
      <c r="L226" s="21"/>
      <c r="M226" s="47" t="s">
        <v>162</v>
      </c>
      <c r="N226" s="46"/>
    </row>
    <row r="227" spans="1:14" s="23" customFormat="1">
      <c r="A227" s="115"/>
      <c r="B227" s="308" t="str">
        <f>IF(A227="","",VLOOKUP(A227,'Project Budget vs Exp'!$B$9:$G$52,2,FALSE))</f>
        <v/>
      </c>
      <c r="C227" s="117"/>
      <c r="D227" s="116"/>
      <c r="E227" s="118"/>
      <c r="F227" s="119"/>
      <c r="G227" s="120"/>
      <c r="H227" s="120"/>
      <c r="I227" s="333">
        <f t="shared" si="4"/>
        <v>0</v>
      </c>
      <c r="J227" s="46"/>
      <c r="K227" s="332">
        <f>IFERROR(SUM(C227/'Transfers of Funds'!$F$58),0)</f>
        <v>0</v>
      </c>
      <c r="L227" s="21"/>
      <c r="M227" s="47" t="s">
        <v>162</v>
      </c>
      <c r="N227" s="46"/>
    </row>
    <row r="228" spans="1:14" s="23" customFormat="1">
      <c r="A228" s="115"/>
      <c r="B228" s="308" t="str">
        <f>IF(A228="","",VLOOKUP(A228,'Project Budget vs Exp'!$B$9:$G$52,2,FALSE))</f>
        <v/>
      </c>
      <c r="C228" s="117"/>
      <c r="D228" s="116"/>
      <c r="E228" s="118"/>
      <c r="F228" s="119"/>
      <c r="G228" s="120"/>
      <c r="H228" s="120"/>
      <c r="I228" s="333">
        <f t="shared" si="4"/>
        <v>0</v>
      </c>
      <c r="J228" s="46"/>
      <c r="K228" s="332">
        <f>IFERROR(SUM(C228/'Transfers of Funds'!$F$58),0)</f>
        <v>0</v>
      </c>
      <c r="L228" s="21"/>
      <c r="M228" s="47" t="s">
        <v>162</v>
      </c>
      <c r="N228" s="46"/>
    </row>
    <row r="229" spans="1:14" s="23" customFormat="1">
      <c r="A229" s="115"/>
      <c r="B229" s="308" t="str">
        <f>IF(A229="","",VLOOKUP(A229,'Project Budget vs Exp'!$B$9:$G$52,2,FALSE))</f>
        <v/>
      </c>
      <c r="C229" s="117"/>
      <c r="D229" s="116"/>
      <c r="E229" s="118"/>
      <c r="F229" s="119"/>
      <c r="G229" s="120"/>
      <c r="H229" s="120"/>
      <c r="I229" s="333">
        <f t="shared" si="4"/>
        <v>0</v>
      </c>
      <c r="J229" s="46"/>
      <c r="K229" s="332">
        <f>IFERROR(SUM(C229/'Transfers of Funds'!$F$58),0)</f>
        <v>0</v>
      </c>
      <c r="L229" s="21"/>
      <c r="M229" s="47" t="s">
        <v>162</v>
      </c>
      <c r="N229" s="46"/>
    </row>
    <row r="230" spans="1:14" s="23" customFormat="1">
      <c r="A230" s="115"/>
      <c r="B230" s="308" t="str">
        <f>IF(A230="","",VLOOKUP(A230,'Project Budget vs Exp'!$B$9:$G$52,2,FALSE))</f>
        <v/>
      </c>
      <c r="C230" s="117"/>
      <c r="D230" s="116"/>
      <c r="E230" s="118"/>
      <c r="F230" s="119"/>
      <c r="G230" s="120"/>
      <c r="H230" s="120"/>
      <c r="I230" s="333">
        <f t="shared" si="4"/>
        <v>0</v>
      </c>
      <c r="J230" s="46"/>
      <c r="K230" s="332">
        <f>IFERROR(SUM(C230/'Transfers of Funds'!$F$58),0)</f>
        <v>0</v>
      </c>
      <c r="L230" s="21"/>
      <c r="M230" s="47" t="s">
        <v>162</v>
      </c>
      <c r="N230" s="46"/>
    </row>
    <row r="231" spans="1:14" s="23" customFormat="1">
      <c r="A231" s="115"/>
      <c r="B231" s="308" t="str">
        <f>IF(A231="","",VLOOKUP(A231,'Project Budget vs Exp'!$B$9:$G$52,2,FALSE))</f>
        <v/>
      </c>
      <c r="C231" s="117"/>
      <c r="D231" s="116"/>
      <c r="E231" s="118"/>
      <c r="F231" s="119"/>
      <c r="G231" s="120"/>
      <c r="H231" s="120"/>
      <c r="I231" s="333">
        <f t="shared" si="4"/>
        <v>0</v>
      </c>
      <c r="J231" s="46"/>
      <c r="K231" s="332">
        <f>IFERROR(SUM(C231/'Transfers of Funds'!$F$58),0)</f>
        <v>0</v>
      </c>
      <c r="L231" s="21"/>
      <c r="M231" s="47" t="s">
        <v>162</v>
      </c>
      <c r="N231" s="46"/>
    </row>
    <row r="232" spans="1:14" s="23" customFormat="1">
      <c r="A232" s="115"/>
      <c r="B232" s="308" t="str">
        <f>IF(A232="","",VLOOKUP(A232,'Project Budget vs Exp'!$B$9:$G$52,2,FALSE))</f>
        <v/>
      </c>
      <c r="C232" s="117"/>
      <c r="D232" s="116"/>
      <c r="E232" s="118"/>
      <c r="F232" s="119"/>
      <c r="G232" s="120"/>
      <c r="H232" s="120"/>
      <c r="I232" s="333">
        <f t="shared" si="4"/>
        <v>0</v>
      </c>
      <c r="J232" s="46"/>
      <c r="K232" s="332">
        <f>IFERROR(SUM(C232/'Transfers of Funds'!$F$58),0)</f>
        <v>0</v>
      </c>
      <c r="L232" s="21"/>
      <c r="M232" s="47" t="s">
        <v>162</v>
      </c>
      <c r="N232" s="46"/>
    </row>
    <row r="233" spans="1:14" s="23" customFormat="1">
      <c r="A233" s="115"/>
      <c r="B233" s="308" t="str">
        <f>IF(A233="","",VLOOKUP(A233,'Project Budget vs Exp'!$B$9:$G$52,2,FALSE))</f>
        <v/>
      </c>
      <c r="C233" s="117"/>
      <c r="D233" s="116"/>
      <c r="E233" s="118"/>
      <c r="F233" s="119"/>
      <c r="G233" s="120"/>
      <c r="H233" s="120"/>
      <c r="I233" s="333">
        <f t="shared" si="4"/>
        <v>0</v>
      </c>
      <c r="J233" s="46"/>
      <c r="K233" s="332">
        <f>IFERROR(SUM(C233/'Transfers of Funds'!$F$58),0)</f>
        <v>0</v>
      </c>
      <c r="L233" s="21"/>
      <c r="M233" s="47" t="s">
        <v>162</v>
      </c>
      <c r="N233" s="46"/>
    </row>
    <row r="234" spans="1:14" s="23" customFormat="1">
      <c r="A234" s="115"/>
      <c r="B234" s="308" t="str">
        <f>IF(A234="","",VLOOKUP(A234,'Project Budget vs Exp'!$B$9:$G$52,2,FALSE))</f>
        <v/>
      </c>
      <c r="C234" s="117"/>
      <c r="D234" s="116"/>
      <c r="E234" s="118"/>
      <c r="F234" s="119"/>
      <c r="G234" s="120"/>
      <c r="H234" s="120"/>
      <c r="I234" s="333">
        <f t="shared" si="4"/>
        <v>0</v>
      </c>
      <c r="J234" s="46"/>
      <c r="K234" s="332">
        <f>IFERROR(SUM(C234/'Transfers of Funds'!$F$58),0)</f>
        <v>0</v>
      </c>
      <c r="L234" s="21"/>
      <c r="M234" s="47" t="s">
        <v>162</v>
      </c>
      <c r="N234" s="46"/>
    </row>
    <row r="235" spans="1:14" s="23" customFormat="1">
      <c r="A235" s="115"/>
      <c r="B235" s="308" t="str">
        <f>IF(A235="","",VLOOKUP(A235,'Project Budget vs Exp'!$B$9:$G$52,2,FALSE))</f>
        <v/>
      </c>
      <c r="C235" s="117"/>
      <c r="D235" s="116"/>
      <c r="E235" s="118"/>
      <c r="F235" s="119"/>
      <c r="G235" s="120"/>
      <c r="H235" s="120"/>
      <c r="I235" s="333">
        <f t="shared" si="4"/>
        <v>0</v>
      </c>
      <c r="J235" s="46"/>
      <c r="K235" s="332">
        <f>IFERROR(SUM(C235/'Transfers of Funds'!$F$58),0)</f>
        <v>0</v>
      </c>
      <c r="L235" s="21"/>
      <c r="M235" s="47" t="s">
        <v>162</v>
      </c>
      <c r="N235" s="46"/>
    </row>
    <row r="236" spans="1:14" s="23" customFormat="1">
      <c r="A236" s="115"/>
      <c r="B236" s="308" t="str">
        <f>IF(A236="","",VLOOKUP(A236,'Project Budget vs Exp'!$B$9:$G$52,2,FALSE))</f>
        <v/>
      </c>
      <c r="C236" s="117"/>
      <c r="D236" s="116"/>
      <c r="E236" s="118"/>
      <c r="F236" s="119"/>
      <c r="G236" s="120"/>
      <c r="H236" s="120"/>
      <c r="I236" s="333">
        <f t="shared" si="4"/>
        <v>0</v>
      </c>
      <c r="J236" s="46"/>
      <c r="K236" s="332">
        <f>IFERROR(SUM(C236/'Transfers of Funds'!$F$58),0)</f>
        <v>0</v>
      </c>
      <c r="L236" s="21"/>
      <c r="M236" s="47" t="s">
        <v>162</v>
      </c>
      <c r="N236" s="46"/>
    </row>
    <row r="237" spans="1:14" s="23" customFormat="1">
      <c r="A237" s="115"/>
      <c r="B237" s="308" t="str">
        <f>IF(A237="","",VLOOKUP(A237,'Project Budget vs Exp'!$B$9:$G$52,2,FALSE))</f>
        <v/>
      </c>
      <c r="C237" s="117"/>
      <c r="D237" s="116"/>
      <c r="E237" s="118"/>
      <c r="F237" s="119"/>
      <c r="G237" s="120"/>
      <c r="H237" s="120"/>
      <c r="I237" s="333">
        <f t="shared" si="4"/>
        <v>0</v>
      </c>
      <c r="J237" s="46"/>
      <c r="K237" s="332">
        <f>IFERROR(SUM(C237/'Transfers of Funds'!$F$58),0)</f>
        <v>0</v>
      </c>
      <c r="L237" s="21"/>
      <c r="M237" s="47" t="s">
        <v>162</v>
      </c>
      <c r="N237" s="46"/>
    </row>
    <row r="238" spans="1:14" s="23" customFormat="1">
      <c r="A238" s="115"/>
      <c r="B238" s="308" t="str">
        <f>IF(A238="","",VLOOKUP(A238,'Project Budget vs Exp'!$B$9:$G$52,2,FALSE))</f>
        <v/>
      </c>
      <c r="C238" s="117"/>
      <c r="D238" s="116"/>
      <c r="E238" s="118"/>
      <c r="F238" s="119"/>
      <c r="G238" s="120"/>
      <c r="H238" s="120"/>
      <c r="I238" s="333">
        <f t="shared" si="4"/>
        <v>0</v>
      </c>
      <c r="J238" s="46"/>
      <c r="K238" s="332">
        <f>IFERROR(SUM(C238/'Transfers of Funds'!$F$58),0)</f>
        <v>0</v>
      </c>
      <c r="L238" s="21"/>
      <c r="M238" s="47" t="s">
        <v>162</v>
      </c>
      <c r="N238" s="46"/>
    </row>
    <row r="239" spans="1:14" s="23" customFormat="1">
      <c r="A239" s="115"/>
      <c r="B239" s="308" t="str">
        <f>IF(A239="","",VLOOKUP(A239,'Project Budget vs Exp'!$B$9:$G$52,2,FALSE))</f>
        <v/>
      </c>
      <c r="C239" s="117"/>
      <c r="D239" s="116"/>
      <c r="E239" s="118"/>
      <c r="F239" s="119"/>
      <c r="G239" s="120"/>
      <c r="H239" s="120"/>
      <c r="I239" s="333">
        <f t="shared" si="4"/>
        <v>0</v>
      </c>
      <c r="J239" s="46"/>
      <c r="K239" s="332">
        <f>IFERROR(SUM(C239/'Transfers of Funds'!$F$58),0)</f>
        <v>0</v>
      </c>
      <c r="L239" s="21"/>
      <c r="M239" s="47" t="s">
        <v>162</v>
      </c>
      <c r="N239" s="46"/>
    </row>
    <row r="240" spans="1:14" s="23" customFormat="1">
      <c r="A240" s="115"/>
      <c r="B240" s="308" t="str">
        <f>IF(A240="","",VLOOKUP(A240,'Project Budget vs Exp'!$B$9:$G$52,2,FALSE))</f>
        <v/>
      </c>
      <c r="C240" s="117"/>
      <c r="D240" s="116"/>
      <c r="E240" s="118"/>
      <c r="F240" s="119"/>
      <c r="G240" s="120"/>
      <c r="H240" s="120"/>
      <c r="I240" s="333">
        <f t="shared" si="4"/>
        <v>0</v>
      </c>
      <c r="J240" s="46"/>
      <c r="K240" s="332">
        <f>IFERROR(SUM(C240/'Transfers of Funds'!$F$58),0)</f>
        <v>0</v>
      </c>
      <c r="L240" s="21"/>
      <c r="M240" s="47" t="s">
        <v>162</v>
      </c>
      <c r="N240" s="46"/>
    </row>
    <row r="241" spans="1:14" s="23" customFormat="1">
      <c r="A241" s="115"/>
      <c r="B241" s="308" t="str">
        <f>IF(A241="","",VLOOKUP(A241,'Project Budget vs Exp'!$B$9:$G$52,2,FALSE))</f>
        <v/>
      </c>
      <c r="C241" s="117"/>
      <c r="D241" s="116"/>
      <c r="E241" s="118"/>
      <c r="F241" s="119"/>
      <c r="G241" s="120"/>
      <c r="H241" s="120"/>
      <c r="I241" s="333">
        <f t="shared" si="4"/>
        <v>0</v>
      </c>
      <c r="J241" s="46"/>
      <c r="K241" s="332">
        <f>IFERROR(SUM(C241/'Transfers of Funds'!$F$58),0)</f>
        <v>0</v>
      </c>
      <c r="L241" s="21"/>
      <c r="M241" s="47" t="s">
        <v>162</v>
      </c>
      <c r="N241" s="46"/>
    </row>
    <row r="242" spans="1:14" s="23" customFormat="1">
      <c r="A242" s="115"/>
      <c r="B242" s="308" t="str">
        <f>IF(A242="","",VLOOKUP(A242,'Project Budget vs Exp'!$B$9:$G$52,2,FALSE))</f>
        <v/>
      </c>
      <c r="C242" s="117"/>
      <c r="D242" s="116"/>
      <c r="E242" s="118"/>
      <c r="F242" s="119"/>
      <c r="G242" s="120"/>
      <c r="H242" s="120"/>
      <c r="I242" s="333">
        <f t="shared" si="4"/>
        <v>0</v>
      </c>
      <c r="J242" s="46"/>
      <c r="K242" s="332">
        <f>IFERROR(SUM(C242/'Transfers of Funds'!$F$58),0)</f>
        <v>0</v>
      </c>
      <c r="L242" s="21"/>
      <c r="M242" s="47" t="s">
        <v>162</v>
      </c>
      <c r="N242" s="46"/>
    </row>
    <row r="243" spans="1:14" s="23" customFormat="1">
      <c r="A243" s="115"/>
      <c r="B243" s="308" t="str">
        <f>IF(A243="","",VLOOKUP(A243,'Project Budget vs Exp'!$B$9:$G$52,2,FALSE))</f>
        <v/>
      </c>
      <c r="C243" s="117"/>
      <c r="D243" s="116"/>
      <c r="E243" s="118"/>
      <c r="F243" s="119"/>
      <c r="G243" s="120"/>
      <c r="H243" s="120"/>
      <c r="I243" s="333">
        <f t="shared" si="4"/>
        <v>0</v>
      </c>
      <c r="J243" s="46"/>
      <c r="K243" s="332">
        <f>IFERROR(SUM(C243/'Transfers of Funds'!$F$58),0)</f>
        <v>0</v>
      </c>
      <c r="L243" s="21"/>
      <c r="M243" s="47" t="s">
        <v>162</v>
      </c>
      <c r="N243" s="46"/>
    </row>
    <row r="244" spans="1:14" s="23" customFormat="1">
      <c r="A244" s="115"/>
      <c r="B244" s="308" t="str">
        <f>IF(A244="","",VLOOKUP(A244,'Project Budget vs Exp'!$B$9:$G$52,2,FALSE))</f>
        <v/>
      </c>
      <c r="C244" s="117"/>
      <c r="D244" s="116"/>
      <c r="E244" s="118"/>
      <c r="F244" s="119"/>
      <c r="G244" s="120"/>
      <c r="H244" s="120"/>
      <c r="I244" s="333">
        <f t="shared" si="4"/>
        <v>0</v>
      </c>
      <c r="J244" s="46"/>
      <c r="K244" s="332">
        <f>IFERROR(SUM(C244/'Transfers of Funds'!$F$58),0)</f>
        <v>0</v>
      </c>
      <c r="L244" s="21"/>
      <c r="M244" s="47" t="s">
        <v>162</v>
      </c>
      <c r="N244" s="46"/>
    </row>
    <row r="245" spans="1:14" s="23" customFormat="1">
      <c r="A245" s="115"/>
      <c r="B245" s="308" t="str">
        <f>IF(A245="","",VLOOKUP(A245,'Project Budget vs Exp'!$B$9:$G$52,2,FALSE))</f>
        <v/>
      </c>
      <c r="C245" s="117"/>
      <c r="D245" s="116"/>
      <c r="E245" s="118"/>
      <c r="F245" s="119"/>
      <c r="G245" s="120"/>
      <c r="H245" s="120"/>
      <c r="I245" s="333">
        <f t="shared" si="4"/>
        <v>0</v>
      </c>
      <c r="J245" s="46"/>
      <c r="K245" s="332">
        <f>IFERROR(SUM(C245/'Transfers of Funds'!$F$58),0)</f>
        <v>0</v>
      </c>
      <c r="L245" s="21"/>
      <c r="M245" s="47" t="s">
        <v>162</v>
      </c>
      <c r="N245" s="46"/>
    </row>
    <row r="246" spans="1:14" s="23" customFormat="1">
      <c r="A246" s="115"/>
      <c r="B246" s="308" t="str">
        <f>IF(A246="","",VLOOKUP(A246,'Project Budget vs Exp'!$B$9:$G$52,2,FALSE))</f>
        <v/>
      </c>
      <c r="C246" s="117"/>
      <c r="D246" s="116"/>
      <c r="E246" s="118"/>
      <c r="F246" s="119"/>
      <c r="G246" s="120"/>
      <c r="H246" s="120"/>
      <c r="I246" s="333">
        <f t="shared" si="4"/>
        <v>0</v>
      </c>
      <c r="J246" s="46"/>
      <c r="K246" s="332">
        <f>IFERROR(SUM(C246/'Transfers of Funds'!$F$58),0)</f>
        <v>0</v>
      </c>
      <c r="L246" s="21"/>
      <c r="M246" s="47" t="s">
        <v>162</v>
      </c>
      <c r="N246" s="46"/>
    </row>
    <row r="247" spans="1:14" s="23" customFormat="1">
      <c r="A247" s="115"/>
      <c r="B247" s="308" t="str">
        <f>IF(A247="","",VLOOKUP(A247,'Project Budget vs Exp'!$B$9:$G$52,2,FALSE))</f>
        <v/>
      </c>
      <c r="C247" s="117"/>
      <c r="D247" s="116"/>
      <c r="E247" s="118"/>
      <c r="F247" s="119"/>
      <c r="G247" s="120"/>
      <c r="H247" s="120"/>
      <c r="I247" s="333">
        <f t="shared" si="4"/>
        <v>0</v>
      </c>
      <c r="J247" s="46"/>
      <c r="K247" s="332">
        <f>IFERROR(SUM(C247/'Transfers of Funds'!$F$58),0)</f>
        <v>0</v>
      </c>
      <c r="L247" s="21"/>
      <c r="M247" s="47" t="s">
        <v>162</v>
      </c>
      <c r="N247" s="46"/>
    </row>
    <row r="248" spans="1:14" s="23" customFormat="1">
      <c r="A248" s="115"/>
      <c r="B248" s="308" t="str">
        <f>IF(A248="","",VLOOKUP(A248,'Project Budget vs Exp'!$B$9:$G$52,2,FALSE))</f>
        <v/>
      </c>
      <c r="C248" s="117"/>
      <c r="D248" s="116"/>
      <c r="E248" s="118"/>
      <c r="F248" s="119"/>
      <c r="G248" s="120"/>
      <c r="H248" s="120"/>
      <c r="I248" s="333">
        <f t="shared" si="4"/>
        <v>0</v>
      </c>
      <c r="J248" s="46"/>
      <c r="K248" s="332">
        <f>IFERROR(SUM(C248/'Transfers of Funds'!$F$58),0)</f>
        <v>0</v>
      </c>
      <c r="L248" s="21"/>
      <c r="M248" s="47" t="s">
        <v>162</v>
      </c>
      <c r="N248" s="46"/>
    </row>
    <row r="249" spans="1:14" s="23" customFormat="1">
      <c r="A249" s="115"/>
      <c r="B249" s="308" t="str">
        <f>IF(A249="","",VLOOKUP(A249,'Project Budget vs Exp'!$B$9:$G$52,2,FALSE))</f>
        <v/>
      </c>
      <c r="C249" s="117"/>
      <c r="D249" s="116"/>
      <c r="E249" s="118"/>
      <c r="F249" s="119"/>
      <c r="G249" s="120"/>
      <c r="H249" s="120"/>
      <c r="I249" s="333">
        <f t="shared" si="4"/>
        <v>0</v>
      </c>
      <c r="J249" s="46"/>
      <c r="K249" s="332">
        <f>IFERROR(SUM(C249/'Transfers of Funds'!$F$58),0)</f>
        <v>0</v>
      </c>
      <c r="L249" s="21"/>
      <c r="M249" s="47" t="s">
        <v>162</v>
      </c>
      <c r="N249" s="46"/>
    </row>
    <row r="250" spans="1:14" s="23" customFormat="1">
      <c r="A250" s="115"/>
      <c r="B250" s="308" t="str">
        <f>IF(A250="","",VLOOKUP(A250,'Project Budget vs Exp'!$B$9:$G$52,2,FALSE))</f>
        <v/>
      </c>
      <c r="C250" s="117"/>
      <c r="D250" s="116"/>
      <c r="E250" s="118"/>
      <c r="F250" s="119"/>
      <c r="G250" s="120"/>
      <c r="H250" s="120"/>
      <c r="I250" s="333">
        <f t="shared" si="4"/>
        <v>0</v>
      </c>
      <c r="J250" s="46"/>
      <c r="K250" s="332">
        <f>IFERROR(SUM(C250/'Transfers of Funds'!$F$58),0)</f>
        <v>0</v>
      </c>
      <c r="L250" s="21"/>
      <c r="M250" s="47" t="s">
        <v>162</v>
      </c>
      <c r="N250" s="46"/>
    </row>
    <row r="251" spans="1:14" s="23" customFormat="1">
      <c r="A251" s="115"/>
      <c r="B251" s="308" t="str">
        <f>IF(A251="","",VLOOKUP(A251,'Project Budget vs Exp'!$B$9:$G$52,2,FALSE))</f>
        <v/>
      </c>
      <c r="C251" s="117"/>
      <c r="D251" s="116"/>
      <c r="E251" s="118"/>
      <c r="F251" s="119"/>
      <c r="G251" s="120"/>
      <c r="H251" s="120"/>
      <c r="I251" s="333">
        <f t="shared" si="4"/>
        <v>0</v>
      </c>
      <c r="J251" s="46"/>
      <c r="K251" s="332">
        <f>IFERROR(SUM(C251/'Transfers of Funds'!$F$58),0)</f>
        <v>0</v>
      </c>
      <c r="L251" s="21"/>
      <c r="M251" s="47" t="s">
        <v>162</v>
      </c>
      <c r="N251" s="46"/>
    </row>
    <row r="252" spans="1:14" s="23" customFormat="1">
      <c r="A252" s="115"/>
      <c r="B252" s="308" t="str">
        <f>IF(A252="","",VLOOKUP(A252,'Project Budget vs Exp'!$B$9:$G$52,2,FALSE))</f>
        <v/>
      </c>
      <c r="C252" s="117"/>
      <c r="D252" s="116"/>
      <c r="E252" s="118"/>
      <c r="F252" s="119"/>
      <c r="G252" s="120"/>
      <c r="H252" s="120"/>
      <c r="I252" s="333">
        <f t="shared" si="4"/>
        <v>0</v>
      </c>
      <c r="J252" s="46"/>
      <c r="K252" s="332">
        <f>IFERROR(SUM(C252/'Transfers of Funds'!$F$58),0)</f>
        <v>0</v>
      </c>
      <c r="L252" s="21"/>
      <c r="M252" s="47" t="s">
        <v>162</v>
      </c>
      <c r="N252" s="46"/>
    </row>
    <row r="253" spans="1:14" s="23" customFormat="1">
      <c r="A253" s="115"/>
      <c r="B253" s="308" t="str">
        <f>IF(A253="","",VLOOKUP(A253,'Project Budget vs Exp'!$B$9:$G$52,2,FALSE))</f>
        <v/>
      </c>
      <c r="C253" s="117"/>
      <c r="D253" s="116"/>
      <c r="E253" s="118"/>
      <c r="F253" s="119"/>
      <c r="G253" s="120"/>
      <c r="H253" s="120"/>
      <c r="I253" s="333">
        <f t="shared" si="4"/>
        <v>0</v>
      </c>
      <c r="J253" s="46"/>
      <c r="K253" s="332">
        <f>IFERROR(SUM(C253/'Transfers of Funds'!$F$58),0)</f>
        <v>0</v>
      </c>
      <c r="L253" s="21"/>
      <c r="M253" s="47" t="s">
        <v>162</v>
      </c>
      <c r="N253" s="46"/>
    </row>
    <row r="254" spans="1:14" s="23" customFormat="1">
      <c r="A254" s="115"/>
      <c r="B254" s="308" t="str">
        <f>IF(A254="","",VLOOKUP(A254,'Project Budget vs Exp'!$B$9:$G$52,2,FALSE))</f>
        <v/>
      </c>
      <c r="C254" s="117"/>
      <c r="D254" s="116"/>
      <c r="E254" s="118"/>
      <c r="F254" s="119"/>
      <c r="G254" s="120"/>
      <c r="H254" s="120"/>
      <c r="I254" s="333">
        <f t="shared" si="4"/>
        <v>0</v>
      </c>
      <c r="J254" s="46"/>
      <c r="K254" s="332">
        <f>IFERROR(SUM(C254/'Transfers of Funds'!$F$58),0)</f>
        <v>0</v>
      </c>
      <c r="L254" s="21"/>
      <c r="M254" s="47" t="s">
        <v>162</v>
      </c>
      <c r="N254" s="46"/>
    </row>
    <row r="255" spans="1:14" s="23" customFormat="1">
      <c r="A255" s="115"/>
      <c r="B255" s="308" t="str">
        <f>IF(A255="","",VLOOKUP(A255,'Project Budget vs Exp'!$B$9:$G$52,2,FALSE))</f>
        <v/>
      </c>
      <c r="C255" s="117"/>
      <c r="D255" s="116"/>
      <c r="E255" s="118"/>
      <c r="F255" s="119"/>
      <c r="G255" s="120"/>
      <c r="H255" s="120"/>
      <c r="I255" s="333">
        <f t="shared" si="4"/>
        <v>0</v>
      </c>
      <c r="J255" s="46"/>
      <c r="K255" s="332">
        <f>IFERROR(SUM(C255/'Transfers of Funds'!$F$58),0)</f>
        <v>0</v>
      </c>
      <c r="L255" s="21"/>
      <c r="M255" s="47" t="s">
        <v>162</v>
      </c>
      <c r="N255" s="46"/>
    </row>
    <row r="256" spans="1:14" s="23" customFormat="1">
      <c r="A256" s="115"/>
      <c r="B256" s="308" t="str">
        <f>IF(A256="","",VLOOKUP(A256,'Project Budget vs Exp'!$B$9:$G$52,2,FALSE))</f>
        <v/>
      </c>
      <c r="C256" s="117"/>
      <c r="D256" s="116"/>
      <c r="E256" s="118"/>
      <c r="F256" s="119"/>
      <c r="G256" s="120"/>
      <c r="H256" s="120"/>
      <c r="I256" s="333">
        <f t="shared" si="4"/>
        <v>0</v>
      </c>
      <c r="J256" s="46"/>
      <c r="K256" s="332">
        <f>IFERROR(SUM(C256/'Transfers of Funds'!$F$58),0)</f>
        <v>0</v>
      </c>
      <c r="L256" s="21"/>
      <c r="M256" s="47" t="s">
        <v>162</v>
      </c>
      <c r="N256" s="46"/>
    </row>
    <row r="257" spans="1:14" s="23" customFormat="1">
      <c r="A257" s="115"/>
      <c r="B257" s="308" t="str">
        <f>IF(A257="","",VLOOKUP(A257,'Project Budget vs Exp'!$B$9:$G$52,2,FALSE))</f>
        <v/>
      </c>
      <c r="C257" s="117"/>
      <c r="D257" s="116"/>
      <c r="E257" s="118"/>
      <c r="F257" s="119"/>
      <c r="G257" s="120"/>
      <c r="H257" s="120"/>
      <c r="I257" s="333">
        <f t="shared" si="4"/>
        <v>0</v>
      </c>
      <c r="J257" s="46"/>
      <c r="K257" s="332">
        <f>IFERROR(SUM(C257/'Transfers of Funds'!$F$58),0)</f>
        <v>0</v>
      </c>
      <c r="L257" s="21"/>
      <c r="M257" s="47" t="s">
        <v>162</v>
      </c>
      <c r="N257" s="46"/>
    </row>
    <row r="258" spans="1:14" s="23" customFormat="1">
      <c r="A258" s="115"/>
      <c r="B258" s="308" t="str">
        <f>IF(A258="","",VLOOKUP(A258,'Project Budget vs Exp'!$B$9:$G$52,2,FALSE))</f>
        <v/>
      </c>
      <c r="C258" s="117"/>
      <c r="D258" s="116"/>
      <c r="E258" s="118"/>
      <c r="F258" s="119"/>
      <c r="G258" s="120"/>
      <c r="H258" s="120"/>
      <c r="I258" s="333">
        <f t="shared" si="4"/>
        <v>0</v>
      </c>
      <c r="J258" s="46"/>
      <c r="K258" s="332">
        <f>IFERROR(SUM(C258/'Transfers of Funds'!$F$58),0)</f>
        <v>0</v>
      </c>
      <c r="L258" s="21"/>
      <c r="M258" s="47" t="s">
        <v>162</v>
      </c>
      <c r="N258" s="46"/>
    </row>
    <row r="259" spans="1:14" s="23" customFormat="1">
      <c r="A259" s="115"/>
      <c r="B259" s="308" t="str">
        <f>IF(A259="","",VLOOKUP(A259,'Project Budget vs Exp'!$B$9:$G$52,2,FALSE))</f>
        <v/>
      </c>
      <c r="C259" s="117"/>
      <c r="D259" s="116"/>
      <c r="E259" s="118"/>
      <c r="F259" s="119"/>
      <c r="G259" s="120"/>
      <c r="H259" s="120"/>
      <c r="I259" s="333">
        <f t="shared" si="4"/>
        <v>0</v>
      </c>
      <c r="J259" s="46"/>
      <c r="K259" s="332">
        <f>IFERROR(SUM(C259/'Transfers of Funds'!$F$58),0)</f>
        <v>0</v>
      </c>
      <c r="L259" s="21"/>
      <c r="M259" s="47" t="s">
        <v>162</v>
      </c>
      <c r="N259" s="46"/>
    </row>
    <row r="260" spans="1:14" s="23" customFormat="1">
      <c r="A260" s="115"/>
      <c r="B260" s="308" t="str">
        <f>IF(A260="","",VLOOKUP(A260,'Project Budget vs Exp'!$B$9:$G$52,2,FALSE))</f>
        <v/>
      </c>
      <c r="C260" s="117"/>
      <c r="D260" s="116"/>
      <c r="E260" s="118"/>
      <c r="F260" s="119"/>
      <c r="G260" s="120"/>
      <c r="H260" s="120"/>
      <c r="I260" s="333">
        <f t="shared" si="4"/>
        <v>0</v>
      </c>
      <c r="J260" s="46"/>
      <c r="K260" s="332">
        <f>IFERROR(SUM(C260/'Transfers of Funds'!$F$58),0)</f>
        <v>0</v>
      </c>
      <c r="L260" s="21"/>
      <c r="M260" s="47" t="s">
        <v>162</v>
      </c>
      <c r="N260" s="46"/>
    </row>
    <row r="261" spans="1:14" s="23" customFormat="1">
      <c r="A261" s="115"/>
      <c r="B261" s="308" t="str">
        <f>IF(A261="","",VLOOKUP(A261,'Project Budget vs Exp'!$B$9:$G$52,2,FALSE))</f>
        <v/>
      </c>
      <c r="C261" s="117"/>
      <c r="D261" s="116"/>
      <c r="E261" s="118"/>
      <c r="F261" s="119"/>
      <c r="G261" s="120"/>
      <c r="H261" s="120"/>
      <c r="I261" s="333">
        <f t="shared" si="4"/>
        <v>0</v>
      </c>
      <c r="J261" s="46"/>
      <c r="K261" s="332">
        <f>IFERROR(SUM(C261/'Transfers of Funds'!$F$58),0)</f>
        <v>0</v>
      </c>
      <c r="L261" s="21"/>
      <c r="M261" s="47" t="s">
        <v>162</v>
      </c>
      <c r="N261" s="46"/>
    </row>
    <row r="262" spans="1:14" s="23" customFormat="1">
      <c r="A262" s="115"/>
      <c r="B262" s="308" t="str">
        <f>IF(A262="","",VLOOKUP(A262,'Project Budget vs Exp'!$B$9:$G$52,2,FALSE))</f>
        <v/>
      </c>
      <c r="C262" s="117"/>
      <c r="D262" s="116"/>
      <c r="E262" s="118"/>
      <c r="F262" s="119"/>
      <c r="G262" s="120"/>
      <c r="H262" s="120"/>
      <c r="I262" s="333">
        <f t="shared" si="4"/>
        <v>0</v>
      </c>
      <c r="J262" s="46"/>
      <c r="K262" s="332">
        <f>IFERROR(SUM(C262/'Transfers of Funds'!$F$58),0)</f>
        <v>0</v>
      </c>
      <c r="L262" s="21"/>
      <c r="M262" s="47" t="s">
        <v>162</v>
      </c>
      <c r="N262" s="46"/>
    </row>
    <row r="263" spans="1:14" s="23" customFormat="1">
      <c r="A263" s="115"/>
      <c r="B263" s="308" t="str">
        <f>IF(A263="","",VLOOKUP(A263,'Project Budget vs Exp'!$B$9:$G$52,2,FALSE))</f>
        <v/>
      </c>
      <c r="C263" s="117"/>
      <c r="D263" s="116"/>
      <c r="E263" s="118"/>
      <c r="F263" s="119"/>
      <c r="G263" s="120"/>
      <c r="H263" s="120"/>
      <c r="I263" s="333">
        <f t="shared" si="4"/>
        <v>0</v>
      </c>
      <c r="J263" s="46"/>
      <c r="K263" s="332">
        <f>IFERROR(SUM(C263/'Transfers of Funds'!$F$58),0)</f>
        <v>0</v>
      </c>
      <c r="L263" s="21"/>
      <c r="M263" s="47" t="s">
        <v>162</v>
      </c>
      <c r="N263" s="46"/>
    </row>
    <row r="264" spans="1:14" s="23" customFormat="1">
      <c r="A264" s="115"/>
      <c r="B264" s="308" t="str">
        <f>IF(A264="","",VLOOKUP(A264,'Project Budget vs Exp'!$B$9:$G$52,2,FALSE))</f>
        <v/>
      </c>
      <c r="C264" s="117"/>
      <c r="D264" s="116"/>
      <c r="E264" s="118"/>
      <c r="F264" s="119"/>
      <c r="G264" s="120"/>
      <c r="H264" s="120"/>
      <c r="I264" s="333">
        <f t="shared" si="4"/>
        <v>0</v>
      </c>
      <c r="J264" s="46"/>
      <c r="K264" s="332">
        <f>IFERROR(SUM(C264/'Transfers of Funds'!$F$58),0)</f>
        <v>0</v>
      </c>
      <c r="L264" s="21"/>
      <c r="M264" s="47" t="s">
        <v>162</v>
      </c>
      <c r="N264" s="46"/>
    </row>
    <row r="265" spans="1:14" s="23" customFormat="1">
      <c r="A265" s="115"/>
      <c r="B265" s="308" t="str">
        <f>IF(A265="","",VLOOKUP(A265,'Project Budget vs Exp'!$B$9:$G$52,2,FALSE))</f>
        <v/>
      </c>
      <c r="C265" s="117"/>
      <c r="D265" s="116"/>
      <c r="E265" s="118"/>
      <c r="F265" s="119"/>
      <c r="G265" s="120"/>
      <c r="H265" s="120"/>
      <c r="I265" s="333">
        <f t="shared" si="4"/>
        <v>0</v>
      </c>
      <c r="J265" s="46"/>
      <c r="K265" s="332">
        <f>IFERROR(SUM(C265/'Transfers of Funds'!$F$58),0)</f>
        <v>0</v>
      </c>
      <c r="L265" s="21"/>
      <c r="M265" s="47" t="s">
        <v>162</v>
      </c>
      <c r="N265" s="46"/>
    </row>
    <row r="266" spans="1:14" s="23" customFormat="1">
      <c r="A266" s="115"/>
      <c r="B266" s="308" t="str">
        <f>IF(A266="","",VLOOKUP(A266,'Project Budget vs Exp'!$B$9:$G$52,2,FALSE))</f>
        <v/>
      </c>
      <c r="C266" s="117"/>
      <c r="D266" s="116"/>
      <c r="E266" s="118"/>
      <c r="F266" s="119"/>
      <c r="G266" s="120"/>
      <c r="H266" s="120"/>
      <c r="I266" s="333">
        <f t="shared" si="4"/>
        <v>0</v>
      </c>
      <c r="J266" s="46"/>
      <c r="K266" s="332">
        <f>IFERROR(SUM(C266/'Transfers of Funds'!$F$58),0)</f>
        <v>0</v>
      </c>
      <c r="L266" s="21"/>
      <c r="M266" s="47" t="s">
        <v>162</v>
      </c>
      <c r="N266" s="46"/>
    </row>
    <row r="267" spans="1:14" s="23" customFormat="1">
      <c r="A267" s="115"/>
      <c r="B267" s="308" t="str">
        <f>IF(A267="","",VLOOKUP(A267,'Project Budget vs Exp'!$B$9:$G$52,2,FALSE))</f>
        <v/>
      </c>
      <c r="C267" s="117"/>
      <c r="D267" s="116"/>
      <c r="E267" s="118"/>
      <c r="F267" s="119"/>
      <c r="G267" s="120"/>
      <c r="H267" s="120"/>
      <c r="I267" s="333">
        <f t="shared" si="4"/>
        <v>0</v>
      </c>
      <c r="J267" s="46"/>
      <c r="K267" s="332">
        <f>IFERROR(SUM(C267/'Transfers of Funds'!$F$58),0)</f>
        <v>0</v>
      </c>
      <c r="L267" s="21"/>
      <c r="M267" s="47" t="s">
        <v>162</v>
      </c>
      <c r="N267" s="46"/>
    </row>
    <row r="268" spans="1:14" s="23" customFormat="1">
      <c r="A268" s="115"/>
      <c r="B268" s="308" t="str">
        <f>IF(A268="","",VLOOKUP(A268,'Project Budget vs Exp'!$B$9:$G$52,2,FALSE))</f>
        <v/>
      </c>
      <c r="C268" s="117"/>
      <c r="D268" s="116"/>
      <c r="E268" s="118"/>
      <c r="F268" s="119"/>
      <c r="G268" s="120"/>
      <c r="H268" s="120"/>
      <c r="I268" s="333">
        <f t="shared" si="4"/>
        <v>0</v>
      </c>
      <c r="J268" s="46"/>
      <c r="K268" s="332">
        <f>IFERROR(SUM(C268/'Transfers of Funds'!$F$58),0)</f>
        <v>0</v>
      </c>
      <c r="L268" s="21"/>
      <c r="M268" s="47" t="s">
        <v>162</v>
      </c>
      <c r="N268" s="46"/>
    </row>
    <row r="269" spans="1:14" s="23" customFormat="1">
      <c r="A269" s="115"/>
      <c r="B269" s="308" t="str">
        <f>IF(A269="","",VLOOKUP(A269,'Project Budget vs Exp'!$B$9:$G$52,2,FALSE))</f>
        <v/>
      </c>
      <c r="C269" s="117"/>
      <c r="D269" s="116"/>
      <c r="E269" s="118"/>
      <c r="F269" s="119"/>
      <c r="G269" s="120"/>
      <c r="H269" s="120"/>
      <c r="I269" s="333">
        <f t="shared" si="4"/>
        <v>0</v>
      </c>
      <c r="J269" s="46"/>
      <c r="K269" s="332">
        <f>IFERROR(SUM(C269/'Transfers of Funds'!$F$58),0)</f>
        <v>0</v>
      </c>
      <c r="L269" s="21"/>
      <c r="M269" s="47" t="s">
        <v>162</v>
      </c>
      <c r="N269" s="46"/>
    </row>
    <row r="270" spans="1:14" s="23" customFormat="1">
      <c r="A270" s="115"/>
      <c r="B270" s="308" t="str">
        <f>IF(A270="","",VLOOKUP(A270,'Project Budget vs Exp'!$B$9:$G$52,2,FALSE))</f>
        <v/>
      </c>
      <c r="C270" s="117"/>
      <c r="D270" s="116"/>
      <c r="E270" s="118"/>
      <c r="F270" s="119"/>
      <c r="G270" s="120"/>
      <c r="H270" s="120"/>
      <c r="I270" s="333">
        <f t="shared" si="4"/>
        <v>0</v>
      </c>
      <c r="J270" s="46"/>
      <c r="K270" s="332">
        <f>IFERROR(SUM(C270/'Transfers of Funds'!$F$58),0)</f>
        <v>0</v>
      </c>
      <c r="L270" s="21"/>
      <c r="M270" s="47" t="s">
        <v>162</v>
      </c>
      <c r="N270" s="46"/>
    </row>
    <row r="271" spans="1:14" s="23" customFormat="1">
      <c r="A271" s="115"/>
      <c r="B271" s="308" t="str">
        <f>IF(A271="","",VLOOKUP(A271,'Project Budget vs Exp'!$B$9:$G$52,2,FALSE))</f>
        <v/>
      </c>
      <c r="C271" s="117"/>
      <c r="D271" s="116"/>
      <c r="E271" s="118"/>
      <c r="F271" s="119"/>
      <c r="G271" s="120"/>
      <c r="H271" s="120"/>
      <c r="I271" s="333">
        <f t="shared" si="4"/>
        <v>0</v>
      </c>
      <c r="J271" s="46"/>
      <c r="K271" s="332">
        <f>IFERROR(SUM(C271/'Transfers of Funds'!$F$58),0)</f>
        <v>0</v>
      </c>
      <c r="L271" s="21"/>
      <c r="M271" s="47" t="s">
        <v>162</v>
      </c>
      <c r="N271" s="46"/>
    </row>
    <row r="272" spans="1:14" s="23" customFormat="1">
      <c r="A272" s="115"/>
      <c r="B272" s="308" t="str">
        <f>IF(A272="","",VLOOKUP(A272,'Project Budget vs Exp'!$B$9:$G$52,2,FALSE))</f>
        <v/>
      </c>
      <c r="C272" s="117"/>
      <c r="D272" s="116"/>
      <c r="E272" s="118"/>
      <c r="F272" s="119"/>
      <c r="G272" s="120"/>
      <c r="H272" s="120"/>
      <c r="I272" s="333">
        <f t="shared" si="4"/>
        <v>0</v>
      </c>
      <c r="J272" s="46"/>
      <c r="K272" s="332">
        <f>IFERROR(SUM(C272/'Transfers of Funds'!$F$58),0)</f>
        <v>0</v>
      </c>
      <c r="L272" s="21"/>
      <c r="M272" s="47" t="s">
        <v>162</v>
      </c>
      <c r="N272" s="46"/>
    </row>
    <row r="273" spans="1:14" s="23" customFormat="1">
      <c r="A273" s="115"/>
      <c r="B273" s="308" t="str">
        <f>IF(A273="","",VLOOKUP(A273,'Project Budget vs Exp'!$B$9:$G$52,2,FALSE))</f>
        <v/>
      </c>
      <c r="C273" s="117"/>
      <c r="D273" s="116"/>
      <c r="E273" s="118"/>
      <c r="F273" s="119"/>
      <c r="G273" s="120"/>
      <c r="H273" s="120"/>
      <c r="I273" s="333">
        <f t="shared" si="4"/>
        <v>0</v>
      </c>
      <c r="J273" s="46"/>
      <c r="K273" s="332">
        <f>IFERROR(SUM(C273/'Transfers of Funds'!$F$58),0)</f>
        <v>0</v>
      </c>
      <c r="L273" s="21"/>
      <c r="M273" s="47" t="s">
        <v>162</v>
      </c>
      <c r="N273" s="46"/>
    </row>
    <row r="274" spans="1:14" s="23" customFormat="1">
      <c r="A274" s="115"/>
      <c r="B274" s="308" t="str">
        <f>IF(A274="","",VLOOKUP(A274,'Project Budget vs Exp'!$B$9:$G$52,2,FALSE))</f>
        <v/>
      </c>
      <c r="C274" s="117"/>
      <c r="D274" s="116"/>
      <c r="E274" s="118"/>
      <c r="F274" s="119"/>
      <c r="G274" s="120"/>
      <c r="H274" s="120"/>
      <c r="I274" s="333">
        <f t="shared" si="4"/>
        <v>0</v>
      </c>
      <c r="J274" s="46"/>
      <c r="K274" s="332">
        <f>IFERROR(SUM(C274/'Transfers of Funds'!$F$58),0)</f>
        <v>0</v>
      </c>
      <c r="L274" s="21"/>
      <c r="M274" s="47" t="s">
        <v>162</v>
      </c>
      <c r="N274" s="46"/>
    </row>
    <row r="275" spans="1:14" s="23" customFormat="1">
      <c r="A275" s="115"/>
      <c r="B275" s="308" t="str">
        <f>IF(A275="","",VLOOKUP(A275,'Project Budget vs Exp'!$B$9:$G$52,2,FALSE))</f>
        <v/>
      </c>
      <c r="C275" s="117"/>
      <c r="D275" s="116"/>
      <c r="E275" s="118"/>
      <c r="F275" s="119"/>
      <c r="G275" s="120"/>
      <c r="H275" s="120"/>
      <c r="I275" s="333">
        <f t="shared" si="4"/>
        <v>0</v>
      </c>
      <c r="J275" s="46"/>
      <c r="K275" s="332">
        <f>IFERROR(SUM(C275/'Transfers of Funds'!$F$58),0)</f>
        <v>0</v>
      </c>
      <c r="L275" s="21"/>
      <c r="M275" s="47" t="s">
        <v>162</v>
      </c>
      <c r="N275" s="46"/>
    </row>
    <row r="276" spans="1:14" s="23" customFormat="1">
      <c r="A276" s="115"/>
      <c r="B276" s="308" t="str">
        <f>IF(A276="","",VLOOKUP(A276,'Project Budget vs Exp'!$B$9:$G$52,2,FALSE))</f>
        <v/>
      </c>
      <c r="C276" s="117"/>
      <c r="D276" s="116"/>
      <c r="E276" s="118"/>
      <c r="F276" s="119"/>
      <c r="G276" s="120"/>
      <c r="H276" s="120"/>
      <c r="I276" s="333">
        <f t="shared" si="4"/>
        <v>0</v>
      </c>
      <c r="J276" s="46"/>
      <c r="K276" s="332">
        <f>IFERROR(SUM(C276/'Transfers of Funds'!$F$58),0)</f>
        <v>0</v>
      </c>
      <c r="L276" s="21"/>
      <c r="M276" s="47" t="s">
        <v>162</v>
      </c>
      <c r="N276" s="46"/>
    </row>
    <row r="277" spans="1:14" s="23" customFormat="1">
      <c r="A277" s="115"/>
      <c r="B277" s="308" t="str">
        <f>IF(A277="","",VLOOKUP(A277,'Project Budget vs Exp'!$B$9:$G$52,2,FALSE))</f>
        <v/>
      </c>
      <c r="C277" s="117"/>
      <c r="D277" s="116"/>
      <c r="E277" s="118"/>
      <c r="F277" s="119"/>
      <c r="G277" s="120"/>
      <c r="H277" s="120"/>
      <c r="I277" s="333">
        <f t="shared" ref="I277:I340" si="5">IF(OR(F$4="EUR",F$4="USD",F$4="GBP",F$4="CAD",F$4="NZD",F$4="AUD"),K277,C277)</f>
        <v>0</v>
      </c>
      <c r="J277" s="46"/>
      <c r="K277" s="332">
        <f>IFERROR(SUM(C277/'Transfers of Funds'!$F$58),0)</f>
        <v>0</v>
      </c>
      <c r="L277" s="21"/>
      <c r="M277" s="47" t="s">
        <v>162</v>
      </c>
      <c r="N277" s="46"/>
    </row>
    <row r="278" spans="1:14" s="23" customFormat="1">
      <c r="A278" s="115"/>
      <c r="B278" s="308" t="str">
        <f>IF(A278="","",VLOOKUP(A278,'Project Budget vs Exp'!$B$9:$G$52,2,FALSE))</f>
        <v/>
      </c>
      <c r="C278" s="117"/>
      <c r="D278" s="116"/>
      <c r="E278" s="118"/>
      <c r="F278" s="119"/>
      <c r="G278" s="120"/>
      <c r="H278" s="120"/>
      <c r="I278" s="333">
        <f t="shared" si="5"/>
        <v>0</v>
      </c>
      <c r="J278" s="46"/>
      <c r="K278" s="332">
        <f>IFERROR(SUM(C278/'Transfers of Funds'!$F$58),0)</f>
        <v>0</v>
      </c>
      <c r="L278" s="21"/>
      <c r="M278" s="47" t="s">
        <v>162</v>
      </c>
      <c r="N278" s="46"/>
    </row>
    <row r="279" spans="1:14" s="23" customFormat="1">
      <c r="A279" s="115"/>
      <c r="B279" s="308" t="str">
        <f>IF(A279="","",VLOOKUP(A279,'Project Budget vs Exp'!$B$9:$G$52,2,FALSE))</f>
        <v/>
      </c>
      <c r="C279" s="117"/>
      <c r="D279" s="116"/>
      <c r="E279" s="118"/>
      <c r="F279" s="119"/>
      <c r="G279" s="120"/>
      <c r="H279" s="120"/>
      <c r="I279" s="333">
        <f t="shared" si="5"/>
        <v>0</v>
      </c>
      <c r="J279" s="46"/>
      <c r="K279" s="332">
        <f>IFERROR(SUM(C279/'Transfers of Funds'!$F$58),0)</f>
        <v>0</v>
      </c>
      <c r="L279" s="21"/>
      <c r="M279" s="47" t="s">
        <v>162</v>
      </c>
      <c r="N279" s="46"/>
    </row>
    <row r="280" spans="1:14" s="23" customFormat="1">
      <c r="A280" s="115"/>
      <c r="B280" s="308" t="str">
        <f>IF(A280="","",VLOOKUP(A280,'Project Budget vs Exp'!$B$9:$G$52,2,FALSE))</f>
        <v/>
      </c>
      <c r="C280" s="117"/>
      <c r="D280" s="116"/>
      <c r="E280" s="118"/>
      <c r="F280" s="119"/>
      <c r="G280" s="120"/>
      <c r="H280" s="120"/>
      <c r="I280" s="333">
        <f t="shared" si="5"/>
        <v>0</v>
      </c>
      <c r="J280" s="46"/>
      <c r="K280" s="332">
        <f>IFERROR(SUM(C280/'Transfers of Funds'!$F$58),0)</f>
        <v>0</v>
      </c>
      <c r="L280" s="21"/>
      <c r="M280" s="47" t="s">
        <v>162</v>
      </c>
      <c r="N280" s="46"/>
    </row>
    <row r="281" spans="1:14" s="23" customFormat="1">
      <c r="A281" s="115"/>
      <c r="B281" s="308" t="str">
        <f>IF(A281="","",VLOOKUP(A281,'Project Budget vs Exp'!$B$9:$G$52,2,FALSE))</f>
        <v/>
      </c>
      <c r="C281" s="117"/>
      <c r="D281" s="116"/>
      <c r="E281" s="118"/>
      <c r="F281" s="119"/>
      <c r="G281" s="120"/>
      <c r="H281" s="120"/>
      <c r="I281" s="333">
        <f t="shared" si="5"/>
        <v>0</v>
      </c>
      <c r="J281" s="46"/>
      <c r="K281" s="332">
        <f>IFERROR(SUM(C281/'Transfers of Funds'!$F$58),0)</f>
        <v>0</v>
      </c>
      <c r="L281" s="21"/>
      <c r="M281" s="47" t="s">
        <v>162</v>
      </c>
      <c r="N281" s="46"/>
    </row>
    <row r="282" spans="1:14" s="23" customFormat="1">
      <c r="A282" s="115"/>
      <c r="B282" s="308" t="str">
        <f>IF(A282="","",VLOOKUP(A282,'Project Budget vs Exp'!$B$9:$G$52,2,FALSE))</f>
        <v/>
      </c>
      <c r="C282" s="117"/>
      <c r="D282" s="116"/>
      <c r="E282" s="118"/>
      <c r="F282" s="119"/>
      <c r="G282" s="120"/>
      <c r="H282" s="120"/>
      <c r="I282" s="333">
        <f t="shared" si="5"/>
        <v>0</v>
      </c>
      <c r="J282" s="46"/>
      <c r="K282" s="332">
        <f>IFERROR(SUM(C282/'Transfers of Funds'!$F$58),0)</f>
        <v>0</v>
      </c>
      <c r="L282" s="21"/>
      <c r="M282" s="47" t="s">
        <v>162</v>
      </c>
      <c r="N282" s="46"/>
    </row>
    <row r="283" spans="1:14" s="23" customFormat="1">
      <c r="A283" s="115"/>
      <c r="B283" s="308" t="str">
        <f>IF(A283="","",VLOOKUP(A283,'Project Budget vs Exp'!$B$9:$G$52,2,FALSE))</f>
        <v/>
      </c>
      <c r="C283" s="117"/>
      <c r="D283" s="116"/>
      <c r="E283" s="118"/>
      <c r="F283" s="119"/>
      <c r="G283" s="120"/>
      <c r="H283" s="120"/>
      <c r="I283" s="333">
        <f t="shared" si="5"/>
        <v>0</v>
      </c>
      <c r="J283" s="46"/>
      <c r="K283" s="332">
        <f>IFERROR(SUM(C283/'Transfers of Funds'!$F$58),0)</f>
        <v>0</v>
      </c>
      <c r="L283" s="21"/>
      <c r="M283" s="47" t="s">
        <v>162</v>
      </c>
      <c r="N283" s="46"/>
    </row>
    <row r="284" spans="1:14" s="23" customFormat="1">
      <c r="A284" s="115"/>
      <c r="B284" s="308" t="str">
        <f>IF(A284="","",VLOOKUP(A284,'Project Budget vs Exp'!$B$9:$G$52,2,FALSE))</f>
        <v/>
      </c>
      <c r="C284" s="117"/>
      <c r="D284" s="116"/>
      <c r="E284" s="118"/>
      <c r="F284" s="119"/>
      <c r="G284" s="120"/>
      <c r="H284" s="120"/>
      <c r="I284" s="333">
        <f t="shared" si="5"/>
        <v>0</v>
      </c>
      <c r="J284" s="46"/>
      <c r="K284" s="332">
        <f>IFERROR(SUM(C284/'Transfers of Funds'!$F$58),0)</f>
        <v>0</v>
      </c>
      <c r="L284" s="21"/>
      <c r="M284" s="47" t="s">
        <v>162</v>
      </c>
      <c r="N284" s="46"/>
    </row>
    <row r="285" spans="1:14" s="23" customFormat="1">
      <c r="A285" s="115"/>
      <c r="B285" s="308" t="str">
        <f>IF(A285="","",VLOOKUP(A285,'Project Budget vs Exp'!$B$9:$G$52,2,FALSE))</f>
        <v/>
      </c>
      <c r="C285" s="117"/>
      <c r="D285" s="116"/>
      <c r="E285" s="118"/>
      <c r="F285" s="119"/>
      <c r="G285" s="120"/>
      <c r="H285" s="120"/>
      <c r="I285" s="333">
        <f t="shared" si="5"/>
        <v>0</v>
      </c>
      <c r="J285" s="46"/>
      <c r="K285" s="332">
        <f>IFERROR(SUM(C285/'Transfers of Funds'!$F$58),0)</f>
        <v>0</v>
      </c>
      <c r="L285" s="21"/>
      <c r="M285" s="47" t="s">
        <v>162</v>
      </c>
      <c r="N285" s="46"/>
    </row>
    <row r="286" spans="1:14" s="23" customFormat="1">
      <c r="A286" s="115"/>
      <c r="B286" s="308" t="str">
        <f>IF(A286="","",VLOOKUP(A286,'Project Budget vs Exp'!$B$9:$G$52,2,FALSE))</f>
        <v/>
      </c>
      <c r="C286" s="117"/>
      <c r="D286" s="116"/>
      <c r="E286" s="118"/>
      <c r="F286" s="119"/>
      <c r="G286" s="120"/>
      <c r="H286" s="120"/>
      <c r="I286" s="333">
        <f t="shared" si="5"/>
        <v>0</v>
      </c>
      <c r="J286" s="46"/>
      <c r="K286" s="332">
        <f>IFERROR(SUM(C286/'Transfers of Funds'!$F$58),0)</f>
        <v>0</v>
      </c>
      <c r="L286" s="21"/>
      <c r="M286" s="47" t="s">
        <v>162</v>
      </c>
      <c r="N286" s="46"/>
    </row>
    <row r="287" spans="1:14" s="23" customFormat="1">
      <c r="A287" s="115"/>
      <c r="B287" s="308" t="str">
        <f>IF(A287="","",VLOOKUP(A287,'Project Budget vs Exp'!$B$9:$G$52,2,FALSE))</f>
        <v/>
      </c>
      <c r="C287" s="117"/>
      <c r="D287" s="116"/>
      <c r="E287" s="118"/>
      <c r="F287" s="119"/>
      <c r="G287" s="120"/>
      <c r="H287" s="120"/>
      <c r="I287" s="333">
        <f t="shared" si="5"/>
        <v>0</v>
      </c>
      <c r="J287" s="46"/>
      <c r="K287" s="332">
        <f>IFERROR(SUM(C287/'Transfers of Funds'!$F$58),0)</f>
        <v>0</v>
      </c>
      <c r="L287" s="21"/>
      <c r="M287" s="47" t="s">
        <v>162</v>
      </c>
      <c r="N287" s="46"/>
    </row>
    <row r="288" spans="1:14" s="23" customFormat="1">
      <c r="A288" s="115"/>
      <c r="B288" s="308" t="str">
        <f>IF(A288="","",VLOOKUP(A288,'Project Budget vs Exp'!$B$9:$G$52,2,FALSE))</f>
        <v/>
      </c>
      <c r="C288" s="117"/>
      <c r="D288" s="116"/>
      <c r="E288" s="118"/>
      <c r="F288" s="119"/>
      <c r="G288" s="120"/>
      <c r="H288" s="120"/>
      <c r="I288" s="333">
        <f t="shared" si="5"/>
        <v>0</v>
      </c>
      <c r="J288" s="46"/>
      <c r="K288" s="332">
        <f>IFERROR(SUM(C288/'Transfers of Funds'!$F$58),0)</f>
        <v>0</v>
      </c>
      <c r="L288" s="21"/>
      <c r="M288" s="47" t="s">
        <v>162</v>
      </c>
      <c r="N288" s="46"/>
    </row>
    <row r="289" spans="1:14" s="23" customFormat="1">
      <c r="A289" s="115"/>
      <c r="B289" s="308" t="str">
        <f>IF(A289="","",VLOOKUP(A289,'Project Budget vs Exp'!$B$9:$G$52,2,FALSE))</f>
        <v/>
      </c>
      <c r="C289" s="117"/>
      <c r="D289" s="116"/>
      <c r="E289" s="118"/>
      <c r="F289" s="119"/>
      <c r="G289" s="120"/>
      <c r="H289" s="120"/>
      <c r="I289" s="333">
        <f t="shared" si="5"/>
        <v>0</v>
      </c>
      <c r="J289" s="46"/>
      <c r="K289" s="332">
        <f>IFERROR(SUM(C289/'Transfers of Funds'!$F$58),0)</f>
        <v>0</v>
      </c>
      <c r="L289" s="21"/>
      <c r="M289" s="47" t="s">
        <v>162</v>
      </c>
      <c r="N289" s="46"/>
    </row>
    <row r="290" spans="1:14" s="23" customFormat="1">
      <c r="A290" s="115"/>
      <c r="B290" s="308" t="str">
        <f>IF(A290="","",VLOOKUP(A290,'Project Budget vs Exp'!$B$9:$G$52,2,FALSE))</f>
        <v/>
      </c>
      <c r="C290" s="117"/>
      <c r="D290" s="116"/>
      <c r="E290" s="118"/>
      <c r="F290" s="119"/>
      <c r="G290" s="120"/>
      <c r="H290" s="120"/>
      <c r="I290" s="333">
        <f t="shared" si="5"/>
        <v>0</v>
      </c>
      <c r="J290" s="46"/>
      <c r="K290" s="332">
        <f>IFERROR(SUM(C290/'Transfers of Funds'!$F$58),0)</f>
        <v>0</v>
      </c>
      <c r="L290" s="21"/>
      <c r="M290" s="47" t="s">
        <v>162</v>
      </c>
      <c r="N290" s="46"/>
    </row>
    <row r="291" spans="1:14" s="23" customFormat="1">
      <c r="A291" s="115"/>
      <c r="B291" s="308" t="str">
        <f>IF(A291="","",VLOOKUP(A291,'Project Budget vs Exp'!$B$9:$G$52,2,FALSE))</f>
        <v/>
      </c>
      <c r="C291" s="117"/>
      <c r="D291" s="116"/>
      <c r="E291" s="118"/>
      <c r="F291" s="119"/>
      <c r="G291" s="120"/>
      <c r="H291" s="120"/>
      <c r="I291" s="333">
        <f t="shared" si="5"/>
        <v>0</v>
      </c>
      <c r="J291" s="46"/>
      <c r="K291" s="332">
        <f>IFERROR(SUM(C291/'Transfers of Funds'!$F$58),0)</f>
        <v>0</v>
      </c>
      <c r="L291" s="21"/>
      <c r="M291" s="47" t="s">
        <v>162</v>
      </c>
      <c r="N291" s="46"/>
    </row>
    <row r="292" spans="1:14" s="23" customFormat="1">
      <c r="A292" s="115"/>
      <c r="B292" s="308" t="str">
        <f>IF(A292="","",VLOOKUP(A292,'Project Budget vs Exp'!$B$9:$G$52,2,FALSE))</f>
        <v/>
      </c>
      <c r="C292" s="117"/>
      <c r="D292" s="116"/>
      <c r="E292" s="118"/>
      <c r="F292" s="119"/>
      <c r="G292" s="120"/>
      <c r="H292" s="120"/>
      <c r="I292" s="333">
        <f t="shared" si="5"/>
        <v>0</v>
      </c>
      <c r="J292" s="46"/>
      <c r="K292" s="332">
        <f>IFERROR(SUM(C292/'Transfers of Funds'!$F$58),0)</f>
        <v>0</v>
      </c>
      <c r="L292" s="21"/>
      <c r="M292" s="47" t="s">
        <v>162</v>
      </c>
      <c r="N292" s="46"/>
    </row>
    <row r="293" spans="1:14" s="23" customFormat="1">
      <c r="A293" s="115"/>
      <c r="B293" s="308" t="str">
        <f>IF(A293="","",VLOOKUP(A293,'Project Budget vs Exp'!$B$9:$G$52,2,FALSE))</f>
        <v/>
      </c>
      <c r="C293" s="117"/>
      <c r="D293" s="116"/>
      <c r="E293" s="118"/>
      <c r="F293" s="119"/>
      <c r="G293" s="120"/>
      <c r="H293" s="120"/>
      <c r="I293" s="333">
        <f t="shared" si="5"/>
        <v>0</v>
      </c>
      <c r="J293" s="46"/>
      <c r="K293" s="332">
        <f>IFERROR(SUM(C293/'Transfers of Funds'!$F$58),0)</f>
        <v>0</v>
      </c>
      <c r="L293" s="21"/>
      <c r="M293" s="47" t="s">
        <v>162</v>
      </c>
      <c r="N293" s="46"/>
    </row>
    <row r="294" spans="1:14" s="23" customFormat="1">
      <c r="A294" s="115"/>
      <c r="B294" s="308" t="str">
        <f>IF(A294="","",VLOOKUP(A294,'Project Budget vs Exp'!$B$9:$G$52,2,FALSE))</f>
        <v/>
      </c>
      <c r="C294" s="117"/>
      <c r="D294" s="116"/>
      <c r="E294" s="118"/>
      <c r="F294" s="119"/>
      <c r="G294" s="120"/>
      <c r="H294" s="120"/>
      <c r="I294" s="333">
        <f t="shared" si="5"/>
        <v>0</v>
      </c>
      <c r="J294" s="46"/>
      <c r="K294" s="332">
        <f>IFERROR(SUM(C294/'Transfers of Funds'!$F$58),0)</f>
        <v>0</v>
      </c>
      <c r="L294" s="21"/>
      <c r="M294" s="47" t="s">
        <v>162</v>
      </c>
      <c r="N294" s="46"/>
    </row>
    <row r="295" spans="1:14" s="23" customFormat="1">
      <c r="A295" s="115"/>
      <c r="B295" s="308" t="str">
        <f>IF(A295="","",VLOOKUP(A295,'Project Budget vs Exp'!$B$9:$G$52,2,FALSE))</f>
        <v/>
      </c>
      <c r="C295" s="117"/>
      <c r="D295" s="116"/>
      <c r="E295" s="118"/>
      <c r="F295" s="119"/>
      <c r="G295" s="120"/>
      <c r="H295" s="120"/>
      <c r="I295" s="333">
        <f t="shared" si="5"/>
        <v>0</v>
      </c>
      <c r="J295" s="46"/>
      <c r="K295" s="332">
        <f>IFERROR(SUM(C295/'Transfers of Funds'!$F$58),0)</f>
        <v>0</v>
      </c>
      <c r="L295" s="21"/>
      <c r="M295" s="47" t="s">
        <v>162</v>
      </c>
      <c r="N295" s="46"/>
    </row>
    <row r="296" spans="1:14" s="23" customFormat="1">
      <c r="A296" s="115"/>
      <c r="B296" s="308" t="str">
        <f>IF(A296="","",VLOOKUP(A296,'Project Budget vs Exp'!$B$9:$G$52,2,FALSE))</f>
        <v/>
      </c>
      <c r="C296" s="117"/>
      <c r="D296" s="116"/>
      <c r="E296" s="118"/>
      <c r="F296" s="119"/>
      <c r="G296" s="120"/>
      <c r="H296" s="120"/>
      <c r="I296" s="333">
        <f t="shared" si="5"/>
        <v>0</v>
      </c>
      <c r="J296" s="46"/>
      <c r="K296" s="332">
        <f>IFERROR(SUM(C296/'Transfers of Funds'!$F$58),0)</f>
        <v>0</v>
      </c>
      <c r="L296" s="21"/>
      <c r="M296" s="47" t="s">
        <v>162</v>
      </c>
      <c r="N296" s="46"/>
    </row>
    <row r="297" spans="1:14" s="23" customFormat="1">
      <c r="A297" s="115"/>
      <c r="B297" s="308" t="str">
        <f>IF(A297="","",VLOOKUP(A297,'Project Budget vs Exp'!$B$9:$G$52,2,FALSE))</f>
        <v/>
      </c>
      <c r="C297" s="117"/>
      <c r="D297" s="116"/>
      <c r="E297" s="118"/>
      <c r="F297" s="119"/>
      <c r="G297" s="120"/>
      <c r="H297" s="120"/>
      <c r="I297" s="333">
        <f t="shared" si="5"/>
        <v>0</v>
      </c>
      <c r="J297" s="46"/>
      <c r="K297" s="332">
        <f>IFERROR(SUM(C297/'Transfers of Funds'!$F$58),0)</f>
        <v>0</v>
      </c>
      <c r="L297" s="21"/>
      <c r="M297" s="47" t="s">
        <v>162</v>
      </c>
      <c r="N297" s="46"/>
    </row>
    <row r="298" spans="1:14" s="23" customFormat="1">
      <c r="A298" s="115"/>
      <c r="B298" s="308" t="str">
        <f>IF(A298="","",VLOOKUP(A298,'Project Budget vs Exp'!$B$9:$G$52,2,FALSE))</f>
        <v/>
      </c>
      <c r="C298" s="117"/>
      <c r="D298" s="116"/>
      <c r="E298" s="118"/>
      <c r="F298" s="119"/>
      <c r="G298" s="120"/>
      <c r="H298" s="120"/>
      <c r="I298" s="333">
        <f t="shared" si="5"/>
        <v>0</v>
      </c>
      <c r="J298" s="46"/>
      <c r="K298" s="332">
        <f>IFERROR(SUM(C298/'Transfers of Funds'!$F$58),0)</f>
        <v>0</v>
      </c>
      <c r="L298" s="21"/>
      <c r="M298" s="47" t="s">
        <v>162</v>
      </c>
      <c r="N298" s="46"/>
    </row>
    <row r="299" spans="1:14" s="23" customFormat="1">
      <c r="A299" s="115"/>
      <c r="B299" s="308" t="str">
        <f>IF(A299="","",VLOOKUP(A299,'Project Budget vs Exp'!$B$9:$G$52,2,FALSE))</f>
        <v/>
      </c>
      <c r="C299" s="117"/>
      <c r="D299" s="116"/>
      <c r="E299" s="118"/>
      <c r="F299" s="119"/>
      <c r="G299" s="120"/>
      <c r="H299" s="120"/>
      <c r="I299" s="333">
        <f t="shared" si="5"/>
        <v>0</v>
      </c>
      <c r="J299" s="46"/>
      <c r="K299" s="332">
        <f>IFERROR(SUM(C299/'Transfers of Funds'!$F$58),0)</f>
        <v>0</v>
      </c>
      <c r="L299" s="21"/>
      <c r="M299" s="47" t="s">
        <v>162</v>
      </c>
      <c r="N299" s="46"/>
    </row>
    <row r="300" spans="1:14" s="23" customFormat="1">
      <c r="A300" s="115"/>
      <c r="B300" s="308" t="str">
        <f>IF(A300="","",VLOOKUP(A300,'Project Budget vs Exp'!$B$9:$G$52,2,FALSE))</f>
        <v/>
      </c>
      <c r="C300" s="117"/>
      <c r="D300" s="116"/>
      <c r="E300" s="118"/>
      <c r="F300" s="119"/>
      <c r="G300" s="120"/>
      <c r="H300" s="120"/>
      <c r="I300" s="333">
        <f t="shared" si="5"/>
        <v>0</v>
      </c>
      <c r="J300" s="46"/>
      <c r="K300" s="332">
        <f>IFERROR(SUM(C300/'Transfers of Funds'!$F$58),0)</f>
        <v>0</v>
      </c>
      <c r="L300" s="21"/>
      <c r="M300" s="47" t="s">
        <v>162</v>
      </c>
      <c r="N300" s="46"/>
    </row>
    <row r="301" spans="1:14" s="23" customFormat="1">
      <c r="A301" s="115"/>
      <c r="B301" s="308" t="str">
        <f>IF(A301="","",VLOOKUP(A301,'Project Budget vs Exp'!$B$9:$G$52,2,FALSE))</f>
        <v/>
      </c>
      <c r="C301" s="117"/>
      <c r="D301" s="116"/>
      <c r="E301" s="118"/>
      <c r="F301" s="119"/>
      <c r="G301" s="120"/>
      <c r="H301" s="120"/>
      <c r="I301" s="333">
        <f t="shared" si="5"/>
        <v>0</v>
      </c>
      <c r="J301" s="46"/>
      <c r="K301" s="332">
        <f>IFERROR(SUM(C301/'Transfers of Funds'!$F$58),0)</f>
        <v>0</v>
      </c>
      <c r="L301" s="21"/>
      <c r="M301" s="47" t="s">
        <v>162</v>
      </c>
      <c r="N301" s="46"/>
    </row>
    <row r="302" spans="1:14" s="23" customFormat="1">
      <c r="A302" s="115"/>
      <c r="B302" s="308" t="str">
        <f>IF(A302="","",VLOOKUP(A302,'Project Budget vs Exp'!$B$9:$G$52,2,FALSE))</f>
        <v/>
      </c>
      <c r="C302" s="117"/>
      <c r="D302" s="116"/>
      <c r="E302" s="118"/>
      <c r="F302" s="119"/>
      <c r="G302" s="120"/>
      <c r="H302" s="120"/>
      <c r="I302" s="333">
        <f t="shared" si="5"/>
        <v>0</v>
      </c>
      <c r="J302" s="46"/>
      <c r="K302" s="332">
        <f>IFERROR(SUM(C302/'Transfers of Funds'!$F$58),0)</f>
        <v>0</v>
      </c>
      <c r="L302" s="21"/>
      <c r="M302" s="47" t="s">
        <v>162</v>
      </c>
      <c r="N302" s="46"/>
    </row>
    <row r="303" spans="1:14" s="23" customFormat="1">
      <c r="A303" s="115"/>
      <c r="B303" s="308" t="str">
        <f>IF(A303="","",VLOOKUP(A303,'Project Budget vs Exp'!$B$9:$G$52,2,FALSE))</f>
        <v/>
      </c>
      <c r="C303" s="117"/>
      <c r="D303" s="116"/>
      <c r="E303" s="118"/>
      <c r="F303" s="119"/>
      <c r="G303" s="120"/>
      <c r="H303" s="120"/>
      <c r="I303" s="333">
        <f t="shared" si="5"/>
        <v>0</v>
      </c>
      <c r="J303" s="46"/>
      <c r="K303" s="332">
        <f>IFERROR(SUM(C303/'Transfers of Funds'!$F$58),0)</f>
        <v>0</v>
      </c>
      <c r="L303" s="21"/>
      <c r="M303" s="47" t="s">
        <v>162</v>
      </c>
      <c r="N303" s="46"/>
    </row>
    <row r="304" spans="1:14" s="23" customFormat="1">
      <c r="A304" s="115"/>
      <c r="B304" s="308" t="str">
        <f>IF(A304="","",VLOOKUP(A304,'Project Budget vs Exp'!$B$9:$G$52,2,FALSE))</f>
        <v/>
      </c>
      <c r="C304" s="117"/>
      <c r="D304" s="116"/>
      <c r="E304" s="118"/>
      <c r="F304" s="119"/>
      <c r="G304" s="120"/>
      <c r="H304" s="120"/>
      <c r="I304" s="333">
        <f t="shared" si="5"/>
        <v>0</v>
      </c>
      <c r="J304" s="46"/>
      <c r="K304" s="332">
        <f>IFERROR(SUM(C304/'Transfers of Funds'!$F$58),0)</f>
        <v>0</v>
      </c>
      <c r="L304" s="21"/>
      <c r="M304" s="47" t="s">
        <v>162</v>
      </c>
      <c r="N304" s="46"/>
    </row>
    <row r="305" spans="1:14" s="23" customFormat="1">
      <c r="A305" s="115"/>
      <c r="B305" s="308" t="str">
        <f>IF(A305="","",VLOOKUP(A305,'Project Budget vs Exp'!$B$9:$G$52,2,FALSE))</f>
        <v/>
      </c>
      <c r="C305" s="117"/>
      <c r="D305" s="116"/>
      <c r="E305" s="118"/>
      <c r="F305" s="119"/>
      <c r="G305" s="120"/>
      <c r="H305" s="120"/>
      <c r="I305" s="333">
        <f t="shared" si="5"/>
        <v>0</v>
      </c>
      <c r="J305" s="46"/>
      <c r="K305" s="332">
        <f>IFERROR(SUM(C305/'Transfers of Funds'!$F$58),0)</f>
        <v>0</v>
      </c>
      <c r="L305" s="21"/>
      <c r="M305" s="47" t="s">
        <v>162</v>
      </c>
      <c r="N305" s="46"/>
    </row>
    <row r="306" spans="1:14" s="23" customFormat="1">
      <c r="A306" s="115"/>
      <c r="B306" s="308" t="str">
        <f>IF(A306="","",VLOOKUP(A306,'Project Budget vs Exp'!$B$9:$G$52,2,FALSE))</f>
        <v/>
      </c>
      <c r="C306" s="117"/>
      <c r="D306" s="116"/>
      <c r="E306" s="118"/>
      <c r="F306" s="119"/>
      <c r="G306" s="120"/>
      <c r="H306" s="120"/>
      <c r="I306" s="333">
        <f t="shared" si="5"/>
        <v>0</v>
      </c>
      <c r="J306" s="46"/>
      <c r="K306" s="332">
        <f>IFERROR(SUM(C306/'Transfers of Funds'!$F$58),0)</f>
        <v>0</v>
      </c>
      <c r="L306" s="21"/>
      <c r="M306" s="47" t="s">
        <v>162</v>
      </c>
      <c r="N306" s="46"/>
    </row>
    <row r="307" spans="1:14" s="23" customFormat="1">
      <c r="A307" s="115"/>
      <c r="B307" s="308" t="str">
        <f>IF(A307="","",VLOOKUP(A307,'Project Budget vs Exp'!$B$9:$G$52,2,FALSE))</f>
        <v/>
      </c>
      <c r="C307" s="117"/>
      <c r="D307" s="116"/>
      <c r="E307" s="118"/>
      <c r="F307" s="119"/>
      <c r="G307" s="120"/>
      <c r="H307" s="120"/>
      <c r="I307" s="333">
        <f t="shared" si="5"/>
        <v>0</v>
      </c>
      <c r="J307" s="46"/>
      <c r="K307" s="332">
        <f>IFERROR(SUM(C307/'Transfers of Funds'!$F$58),0)</f>
        <v>0</v>
      </c>
      <c r="L307" s="21"/>
      <c r="M307" s="47" t="s">
        <v>162</v>
      </c>
      <c r="N307" s="46"/>
    </row>
    <row r="308" spans="1:14" s="23" customFormat="1">
      <c r="A308" s="115"/>
      <c r="B308" s="308" t="str">
        <f>IF(A308="","",VLOOKUP(A308,'Project Budget vs Exp'!$B$9:$G$52,2,FALSE))</f>
        <v/>
      </c>
      <c r="C308" s="117"/>
      <c r="D308" s="116"/>
      <c r="E308" s="118"/>
      <c r="F308" s="119"/>
      <c r="G308" s="120"/>
      <c r="H308" s="120"/>
      <c r="I308" s="333">
        <f t="shared" si="5"/>
        <v>0</v>
      </c>
      <c r="J308" s="46"/>
      <c r="K308" s="332">
        <f>IFERROR(SUM(C308/'Transfers of Funds'!$F$58),0)</f>
        <v>0</v>
      </c>
      <c r="L308" s="21"/>
      <c r="M308" s="47" t="s">
        <v>162</v>
      </c>
      <c r="N308" s="46"/>
    </row>
    <row r="309" spans="1:14" s="23" customFormat="1">
      <c r="A309" s="115"/>
      <c r="B309" s="308" t="str">
        <f>IF(A309="","",VLOOKUP(A309,'Project Budget vs Exp'!$B$9:$G$52,2,FALSE))</f>
        <v/>
      </c>
      <c r="C309" s="117"/>
      <c r="D309" s="116"/>
      <c r="E309" s="118"/>
      <c r="F309" s="119"/>
      <c r="G309" s="120"/>
      <c r="H309" s="120"/>
      <c r="I309" s="333">
        <f t="shared" si="5"/>
        <v>0</v>
      </c>
      <c r="J309" s="46"/>
      <c r="K309" s="332">
        <f>IFERROR(SUM(C309/'Transfers of Funds'!$F$58),0)</f>
        <v>0</v>
      </c>
      <c r="L309" s="21"/>
      <c r="M309" s="47" t="s">
        <v>162</v>
      </c>
      <c r="N309" s="46"/>
    </row>
    <row r="310" spans="1:14" s="23" customFormat="1">
      <c r="A310" s="115"/>
      <c r="B310" s="308" t="str">
        <f>IF(A310="","",VLOOKUP(A310,'Project Budget vs Exp'!$B$9:$G$52,2,FALSE))</f>
        <v/>
      </c>
      <c r="C310" s="117"/>
      <c r="D310" s="116"/>
      <c r="E310" s="118"/>
      <c r="F310" s="119"/>
      <c r="G310" s="120"/>
      <c r="H310" s="120"/>
      <c r="I310" s="333">
        <f t="shared" si="5"/>
        <v>0</v>
      </c>
      <c r="J310" s="46"/>
      <c r="K310" s="332">
        <f>IFERROR(SUM(C310/'Transfers of Funds'!$F$58),0)</f>
        <v>0</v>
      </c>
      <c r="L310" s="21"/>
      <c r="M310" s="47" t="s">
        <v>162</v>
      </c>
      <c r="N310" s="46"/>
    </row>
    <row r="311" spans="1:14" s="23" customFormat="1">
      <c r="A311" s="115"/>
      <c r="B311" s="308" t="str">
        <f>IF(A311="","",VLOOKUP(A311,'Project Budget vs Exp'!$B$9:$G$52,2,FALSE))</f>
        <v/>
      </c>
      <c r="C311" s="117"/>
      <c r="D311" s="116"/>
      <c r="E311" s="118"/>
      <c r="F311" s="119"/>
      <c r="G311" s="120"/>
      <c r="H311" s="120"/>
      <c r="I311" s="333">
        <f t="shared" si="5"/>
        <v>0</v>
      </c>
      <c r="J311" s="46"/>
      <c r="K311" s="332">
        <f>IFERROR(SUM(C311/'Transfers of Funds'!$F$58),0)</f>
        <v>0</v>
      </c>
      <c r="L311" s="21"/>
      <c r="M311" s="47" t="s">
        <v>162</v>
      </c>
      <c r="N311" s="46"/>
    </row>
    <row r="312" spans="1:14" s="23" customFormat="1">
      <c r="A312" s="115"/>
      <c r="B312" s="308" t="str">
        <f>IF(A312="","",VLOOKUP(A312,'Project Budget vs Exp'!$B$9:$G$52,2,FALSE))</f>
        <v/>
      </c>
      <c r="C312" s="117"/>
      <c r="D312" s="116"/>
      <c r="E312" s="118"/>
      <c r="F312" s="119"/>
      <c r="G312" s="120"/>
      <c r="H312" s="120"/>
      <c r="I312" s="333">
        <f t="shared" si="5"/>
        <v>0</v>
      </c>
      <c r="J312" s="46"/>
      <c r="K312" s="332">
        <f>IFERROR(SUM(C312/'Transfers of Funds'!$F$58),0)</f>
        <v>0</v>
      </c>
      <c r="L312" s="21"/>
      <c r="M312" s="47" t="s">
        <v>162</v>
      </c>
      <c r="N312" s="46"/>
    </row>
    <row r="313" spans="1:14" s="23" customFormat="1">
      <c r="A313" s="115"/>
      <c r="B313" s="308" t="str">
        <f>IF(A313="","",VLOOKUP(A313,'Project Budget vs Exp'!$B$9:$G$52,2,FALSE))</f>
        <v/>
      </c>
      <c r="C313" s="117"/>
      <c r="D313" s="116"/>
      <c r="E313" s="118"/>
      <c r="F313" s="119"/>
      <c r="G313" s="120"/>
      <c r="H313" s="120"/>
      <c r="I313" s="333">
        <f t="shared" si="5"/>
        <v>0</v>
      </c>
      <c r="J313" s="46"/>
      <c r="K313" s="332">
        <f>IFERROR(SUM(C313/'Transfers of Funds'!$F$58),0)</f>
        <v>0</v>
      </c>
      <c r="L313" s="21"/>
      <c r="M313" s="47" t="s">
        <v>162</v>
      </c>
      <c r="N313" s="46"/>
    </row>
    <row r="314" spans="1:14" s="23" customFormat="1">
      <c r="A314" s="115"/>
      <c r="B314" s="308" t="str">
        <f>IF(A314="","",VLOOKUP(A314,'Project Budget vs Exp'!$B$9:$G$52,2,FALSE))</f>
        <v/>
      </c>
      <c r="C314" s="117"/>
      <c r="D314" s="116"/>
      <c r="E314" s="118"/>
      <c r="F314" s="119"/>
      <c r="G314" s="120"/>
      <c r="H314" s="120"/>
      <c r="I314" s="333">
        <f t="shared" si="5"/>
        <v>0</v>
      </c>
      <c r="J314" s="46"/>
      <c r="K314" s="332">
        <f>IFERROR(SUM(C314/'Transfers of Funds'!$F$58),0)</f>
        <v>0</v>
      </c>
      <c r="L314" s="21"/>
      <c r="M314" s="47" t="s">
        <v>162</v>
      </c>
      <c r="N314" s="46"/>
    </row>
    <row r="315" spans="1:14" s="23" customFormat="1">
      <c r="A315" s="115"/>
      <c r="B315" s="308" t="str">
        <f>IF(A315="","",VLOOKUP(A315,'Project Budget vs Exp'!$B$9:$G$52,2,FALSE))</f>
        <v/>
      </c>
      <c r="C315" s="117"/>
      <c r="D315" s="116"/>
      <c r="E315" s="118"/>
      <c r="F315" s="119"/>
      <c r="G315" s="120"/>
      <c r="H315" s="120"/>
      <c r="I315" s="333">
        <f t="shared" si="5"/>
        <v>0</v>
      </c>
      <c r="J315" s="46"/>
      <c r="K315" s="332">
        <f>IFERROR(SUM(C315/'Transfers of Funds'!$F$58),0)</f>
        <v>0</v>
      </c>
      <c r="L315" s="21"/>
      <c r="M315" s="47" t="s">
        <v>162</v>
      </c>
      <c r="N315" s="46"/>
    </row>
    <row r="316" spans="1:14" s="23" customFormat="1">
      <c r="A316" s="115"/>
      <c r="B316" s="308" t="str">
        <f>IF(A316="","",VLOOKUP(A316,'Project Budget vs Exp'!$B$9:$G$52,2,FALSE))</f>
        <v/>
      </c>
      <c r="C316" s="117"/>
      <c r="D316" s="116"/>
      <c r="E316" s="118"/>
      <c r="F316" s="119"/>
      <c r="G316" s="120"/>
      <c r="H316" s="120"/>
      <c r="I316" s="333">
        <f t="shared" si="5"/>
        <v>0</v>
      </c>
      <c r="J316" s="46"/>
      <c r="K316" s="332">
        <f>IFERROR(SUM(C316/'Transfers of Funds'!$F$58),0)</f>
        <v>0</v>
      </c>
      <c r="L316" s="21"/>
      <c r="M316" s="47" t="s">
        <v>162</v>
      </c>
      <c r="N316" s="46"/>
    </row>
    <row r="317" spans="1:14" s="23" customFormat="1">
      <c r="A317" s="115"/>
      <c r="B317" s="308" t="str">
        <f>IF(A317="","",VLOOKUP(A317,'Project Budget vs Exp'!$B$9:$G$52,2,FALSE))</f>
        <v/>
      </c>
      <c r="C317" s="117"/>
      <c r="D317" s="116"/>
      <c r="E317" s="118"/>
      <c r="F317" s="119"/>
      <c r="G317" s="120"/>
      <c r="H317" s="120"/>
      <c r="I317" s="333">
        <f t="shared" si="5"/>
        <v>0</v>
      </c>
      <c r="J317" s="46"/>
      <c r="K317" s="332">
        <f>IFERROR(SUM(C317/'Transfers of Funds'!$F$58),0)</f>
        <v>0</v>
      </c>
      <c r="L317" s="21"/>
      <c r="M317" s="47" t="s">
        <v>162</v>
      </c>
      <c r="N317" s="46"/>
    </row>
    <row r="318" spans="1:14" s="23" customFormat="1">
      <c r="A318" s="115"/>
      <c r="B318" s="308" t="str">
        <f>IF(A318="","",VLOOKUP(A318,'Project Budget vs Exp'!$B$9:$G$52,2,FALSE))</f>
        <v/>
      </c>
      <c r="C318" s="117"/>
      <c r="D318" s="116"/>
      <c r="E318" s="118"/>
      <c r="F318" s="119"/>
      <c r="G318" s="120"/>
      <c r="H318" s="120"/>
      <c r="I318" s="333">
        <f t="shared" si="5"/>
        <v>0</v>
      </c>
      <c r="J318" s="46"/>
      <c r="K318" s="332">
        <f>IFERROR(SUM(C318/'Transfers of Funds'!$F$58),0)</f>
        <v>0</v>
      </c>
      <c r="L318" s="21"/>
      <c r="M318" s="47" t="s">
        <v>162</v>
      </c>
      <c r="N318" s="46"/>
    </row>
    <row r="319" spans="1:14" s="23" customFormat="1">
      <c r="A319" s="115"/>
      <c r="B319" s="308" t="str">
        <f>IF(A319="","",VLOOKUP(A319,'Project Budget vs Exp'!$B$9:$G$52,2,FALSE))</f>
        <v/>
      </c>
      <c r="C319" s="117"/>
      <c r="D319" s="116"/>
      <c r="E319" s="118"/>
      <c r="F319" s="119"/>
      <c r="G319" s="120"/>
      <c r="H319" s="120"/>
      <c r="I319" s="333">
        <f t="shared" si="5"/>
        <v>0</v>
      </c>
      <c r="J319" s="46"/>
      <c r="K319" s="332">
        <f>IFERROR(SUM(C319/'Transfers of Funds'!$F$58),0)</f>
        <v>0</v>
      </c>
      <c r="L319" s="21"/>
      <c r="M319" s="47" t="s">
        <v>162</v>
      </c>
      <c r="N319" s="46"/>
    </row>
    <row r="320" spans="1:14" s="23" customFormat="1">
      <c r="A320" s="115"/>
      <c r="B320" s="308" t="str">
        <f>IF(A320="","",VLOOKUP(A320,'Project Budget vs Exp'!$B$9:$G$52,2,FALSE))</f>
        <v/>
      </c>
      <c r="C320" s="117"/>
      <c r="D320" s="116"/>
      <c r="E320" s="118"/>
      <c r="F320" s="119"/>
      <c r="G320" s="120"/>
      <c r="H320" s="120"/>
      <c r="I320" s="333">
        <f t="shared" si="5"/>
        <v>0</v>
      </c>
      <c r="J320" s="46"/>
      <c r="K320" s="332">
        <f>IFERROR(SUM(C320/'Transfers of Funds'!$F$58),0)</f>
        <v>0</v>
      </c>
      <c r="L320" s="21"/>
      <c r="M320" s="47" t="s">
        <v>162</v>
      </c>
      <c r="N320" s="46"/>
    </row>
    <row r="321" spans="1:14" s="23" customFormat="1">
      <c r="A321" s="115"/>
      <c r="B321" s="308" t="str">
        <f>IF(A321="","",VLOOKUP(A321,'Project Budget vs Exp'!$B$9:$G$52,2,FALSE))</f>
        <v/>
      </c>
      <c r="C321" s="117"/>
      <c r="D321" s="116"/>
      <c r="E321" s="118"/>
      <c r="F321" s="119"/>
      <c r="G321" s="120"/>
      <c r="H321" s="120"/>
      <c r="I321" s="333">
        <f t="shared" si="5"/>
        <v>0</v>
      </c>
      <c r="J321" s="46"/>
      <c r="K321" s="332">
        <f>IFERROR(SUM(C321/'Transfers of Funds'!$F$58),0)</f>
        <v>0</v>
      </c>
      <c r="L321" s="21"/>
      <c r="M321" s="47" t="s">
        <v>162</v>
      </c>
      <c r="N321" s="46"/>
    </row>
    <row r="322" spans="1:14" s="23" customFormat="1">
      <c r="A322" s="115"/>
      <c r="B322" s="308" t="str">
        <f>IF(A322="","",VLOOKUP(A322,'Project Budget vs Exp'!$B$9:$G$52,2,FALSE))</f>
        <v/>
      </c>
      <c r="C322" s="117"/>
      <c r="D322" s="116"/>
      <c r="E322" s="118"/>
      <c r="F322" s="119"/>
      <c r="G322" s="120"/>
      <c r="H322" s="120"/>
      <c r="I322" s="333">
        <f t="shared" si="5"/>
        <v>0</v>
      </c>
      <c r="J322" s="46"/>
      <c r="K322" s="332">
        <f>IFERROR(SUM(C322/'Transfers of Funds'!$F$58),0)</f>
        <v>0</v>
      </c>
      <c r="L322" s="21"/>
      <c r="M322" s="47" t="s">
        <v>162</v>
      </c>
      <c r="N322" s="46"/>
    </row>
    <row r="323" spans="1:14" s="23" customFormat="1">
      <c r="A323" s="115"/>
      <c r="B323" s="308" t="str">
        <f>IF(A323="","",VLOOKUP(A323,'Project Budget vs Exp'!$B$9:$G$52,2,FALSE))</f>
        <v/>
      </c>
      <c r="C323" s="117"/>
      <c r="D323" s="116"/>
      <c r="E323" s="118"/>
      <c r="F323" s="119"/>
      <c r="G323" s="120"/>
      <c r="H323" s="120"/>
      <c r="I323" s="333">
        <f t="shared" si="5"/>
        <v>0</v>
      </c>
      <c r="J323" s="46"/>
      <c r="K323" s="332">
        <f>IFERROR(SUM(C323/'Transfers of Funds'!$F$58),0)</f>
        <v>0</v>
      </c>
      <c r="L323" s="21"/>
      <c r="M323" s="47" t="s">
        <v>162</v>
      </c>
      <c r="N323" s="46"/>
    </row>
    <row r="324" spans="1:14" s="23" customFormat="1">
      <c r="A324" s="115"/>
      <c r="B324" s="308" t="str">
        <f>IF(A324="","",VLOOKUP(A324,'Project Budget vs Exp'!$B$9:$G$52,2,FALSE))</f>
        <v/>
      </c>
      <c r="C324" s="117"/>
      <c r="D324" s="116"/>
      <c r="E324" s="118"/>
      <c r="F324" s="119"/>
      <c r="G324" s="120"/>
      <c r="H324" s="120"/>
      <c r="I324" s="333">
        <f t="shared" si="5"/>
        <v>0</v>
      </c>
      <c r="J324" s="46"/>
      <c r="K324" s="332">
        <f>IFERROR(SUM(C324/'Transfers of Funds'!$F$58),0)</f>
        <v>0</v>
      </c>
      <c r="L324" s="21"/>
      <c r="M324" s="47" t="s">
        <v>162</v>
      </c>
      <c r="N324" s="46"/>
    </row>
    <row r="325" spans="1:14" s="23" customFormat="1">
      <c r="A325" s="115"/>
      <c r="B325" s="308" t="str">
        <f>IF(A325="","",VLOOKUP(A325,'Project Budget vs Exp'!$B$9:$G$52,2,FALSE))</f>
        <v/>
      </c>
      <c r="C325" s="117"/>
      <c r="D325" s="116"/>
      <c r="E325" s="118"/>
      <c r="F325" s="119"/>
      <c r="G325" s="120"/>
      <c r="H325" s="120"/>
      <c r="I325" s="333">
        <f t="shared" si="5"/>
        <v>0</v>
      </c>
      <c r="J325" s="46"/>
      <c r="K325" s="332">
        <f>IFERROR(SUM(C325/'Transfers of Funds'!$F$58),0)</f>
        <v>0</v>
      </c>
      <c r="L325" s="21"/>
      <c r="M325" s="47" t="s">
        <v>162</v>
      </c>
      <c r="N325" s="46"/>
    </row>
    <row r="326" spans="1:14" s="23" customFormat="1">
      <c r="A326" s="115"/>
      <c r="B326" s="308" t="str">
        <f>IF(A326="","",VLOOKUP(A326,'Project Budget vs Exp'!$B$9:$G$52,2,FALSE))</f>
        <v/>
      </c>
      <c r="C326" s="117"/>
      <c r="D326" s="116"/>
      <c r="E326" s="118"/>
      <c r="F326" s="119"/>
      <c r="G326" s="120"/>
      <c r="H326" s="120"/>
      <c r="I326" s="333">
        <f t="shared" si="5"/>
        <v>0</v>
      </c>
      <c r="J326" s="46"/>
      <c r="K326" s="332">
        <f>IFERROR(SUM(C326/'Transfers of Funds'!$F$58),0)</f>
        <v>0</v>
      </c>
      <c r="L326" s="21"/>
      <c r="M326" s="47" t="s">
        <v>162</v>
      </c>
      <c r="N326" s="46"/>
    </row>
    <row r="327" spans="1:14" s="23" customFormat="1">
      <c r="A327" s="115"/>
      <c r="B327" s="308" t="str">
        <f>IF(A327="","",VLOOKUP(A327,'Project Budget vs Exp'!$B$9:$G$52,2,FALSE))</f>
        <v/>
      </c>
      <c r="C327" s="117"/>
      <c r="D327" s="116"/>
      <c r="E327" s="118"/>
      <c r="F327" s="119"/>
      <c r="G327" s="120"/>
      <c r="H327" s="120"/>
      <c r="I327" s="333">
        <f t="shared" si="5"/>
        <v>0</v>
      </c>
      <c r="J327" s="46"/>
      <c r="K327" s="332">
        <f>IFERROR(SUM(C327/'Transfers of Funds'!$F$58),0)</f>
        <v>0</v>
      </c>
      <c r="L327" s="21"/>
      <c r="M327" s="47" t="s">
        <v>162</v>
      </c>
      <c r="N327" s="46"/>
    </row>
    <row r="328" spans="1:14" s="23" customFormat="1">
      <c r="A328" s="115"/>
      <c r="B328" s="308" t="str">
        <f>IF(A328="","",VLOOKUP(A328,'Project Budget vs Exp'!$B$9:$G$52,2,FALSE))</f>
        <v/>
      </c>
      <c r="C328" s="117"/>
      <c r="D328" s="116"/>
      <c r="E328" s="118"/>
      <c r="F328" s="119"/>
      <c r="G328" s="120"/>
      <c r="H328" s="120"/>
      <c r="I328" s="333">
        <f t="shared" si="5"/>
        <v>0</v>
      </c>
      <c r="J328" s="46"/>
      <c r="K328" s="332">
        <f>IFERROR(SUM(C328/'Transfers of Funds'!$F$58),0)</f>
        <v>0</v>
      </c>
      <c r="L328" s="21"/>
      <c r="M328" s="47" t="s">
        <v>162</v>
      </c>
      <c r="N328" s="46"/>
    </row>
    <row r="329" spans="1:14" s="23" customFormat="1">
      <c r="A329" s="115"/>
      <c r="B329" s="308" t="str">
        <f>IF(A329="","",VLOOKUP(A329,'Project Budget vs Exp'!$B$9:$G$52,2,FALSE))</f>
        <v/>
      </c>
      <c r="C329" s="117"/>
      <c r="D329" s="116"/>
      <c r="E329" s="118"/>
      <c r="F329" s="119"/>
      <c r="G329" s="120"/>
      <c r="H329" s="120"/>
      <c r="I329" s="333">
        <f t="shared" si="5"/>
        <v>0</v>
      </c>
      <c r="J329" s="46"/>
      <c r="K329" s="332">
        <f>IFERROR(SUM(C329/'Transfers of Funds'!$F$58),0)</f>
        <v>0</v>
      </c>
      <c r="L329" s="21"/>
      <c r="M329" s="47" t="s">
        <v>162</v>
      </c>
      <c r="N329" s="46"/>
    </row>
    <row r="330" spans="1:14" s="23" customFormat="1">
      <c r="A330" s="115"/>
      <c r="B330" s="308" t="str">
        <f>IF(A330="","",VLOOKUP(A330,'Project Budget vs Exp'!$B$9:$G$52,2,FALSE))</f>
        <v/>
      </c>
      <c r="C330" s="117"/>
      <c r="D330" s="116"/>
      <c r="E330" s="118"/>
      <c r="F330" s="119"/>
      <c r="G330" s="120"/>
      <c r="H330" s="120"/>
      <c r="I330" s="333">
        <f t="shared" si="5"/>
        <v>0</v>
      </c>
      <c r="J330" s="46"/>
      <c r="K330" s="332">
        <f>IFERROR(SUM(C330/'Transfers of Funds'!$F$58),0)</f>
        <v>0</v>
      </c>
      <c r="L330" s="21"/>
      <c r="M330" s="47" t="s">
        <v>162</v>
      </c>
      <c r="N330" s="46"/>
    </row>
    <row r="331" spans="1:14" s="23" customFormat="1">
      <c r="A331" s="115"/>
      <c r="B331" s="308" t="str">
        <f>IF(A331="","",VLOOKUP(A331,'Project Budget vs Exp'!$B$9:$G$52,2,FALSE))</f>
        <v/>
      </c>
      <c r="C331" s="117"/>
      <c r="D331" s="116"/>
      <c r="E331" s="118"/>
      <c r="F331" s="119"/>
      <c r="G331" s="120"/>
      <c r="H331" s="120"/>
      <c r="I331" s="333">
        <f t="shared" si="5"/>
        <v>0</v>
      </c>
      <c r="J331" s="46"/>
      <c r="K331" s="332">
        <f>IFERROR(SUM(C331/'Transfers of Funds'!$F$58),0)</f>
        <v>0</v>
      </c>
      <c r="L331" s="21"/>
      <c r="M331" s="47" t="s">
        <v>162</v>
      </c>
      <c r="N331" s="46"/>
    </row>
    <row r="332" spans="1:14" s="23" customFormat="1">
      <c r="A332" s="115"/>
      <c r="B332" s="308" t="str">
        <f>IF(A332="","",VLOOKUP(A332,'Project Budget vs Exp'!$B$9:$G$52,2,FALSE))</f>
        <v/>
      </c>
      <c r="C332" s="117"/>
      <c r="D332" s="116"/>
      <c r="E332" s="118"/>
      <c r="F332" s="119"/>
      <c r="G332" s="120"/>
      <c r="H332" s="120"/>
      <c r="I332" s="333">
        <f t="shared" si="5"/>
        <v>0</v>
      </c>
      <c r="J332" s="46"/>
      <c r="K332" s="332">
        <f>IFERROR(SUM(C332/'Transfers of Funds'!$F$58),0)</f>
        <v>0</v>
      </c>
      <c r="L332" s="21"/>
      <c r="M332" s="47" t="s">
        <v>162</v>
      </c>
      <c r="N332" s="46"/>
    </row>
    <row r="333" spans="1:14" s="23" customFormat="1">
      <c r="A333" s="115"/>
      <c r="B333" s="308" t="str">
        <f>IF(A333="","",VLOOKUP(A333,'Project Budget vs Exp'!$B$9:$G$52,2,FALSE))</f>
        <v/>
      </c>
      <c r="C333" s="117"/>
      <c r="D333" s="116"/>
      <c r="E333" s="118"/>
      <c r="F333" s="119"/>
      <c r="G333" s="120"/>
      <c r="H333" s="120"/>
      <c r="I333" s="333">
        <f t="shared" si="5"/>
        <v>0</v>
      </c>
      <c r="J333" s="46"/>
      <c r="K333" s="332">
        <f>IFERROR(SUM(C333/'Transfers of Funds'!$F$58),0)</f>
        <v>0</v>
      </c>
      <c r="L333" s="21"/>
      <c r="M333" s="47" t="s">
        <v>162</v>
      </c>
      <c r="N333" s="46"/>
    </row>
    <row r="334" spans="1:14" s="23" customFormat="1">
      <c r="A334" s="115"/>
      <c r="B334" s="308" t="str">
        <f>IF(A334="","",VLOOKUP(A334,'Project Budget vs Exp'!$B$9:$G$52,2,FALSE))</f>
        <v/>
      </c>
      <c r="C334" s="117"/>
      <c r="D334" s="116"/>
      <c r="E334" s="118"/>
      <c r="F334" s="119"/>
      <c r="G334" s="120"/>
      <c r="H334" s="120"/>
      <c r="I334" s="333">
        <f t="shared" si="5"/>
        <v>0</v>
      </c>
      <c r="J334" s="46"/>
      <c r="K334" s="332">
        <f>IFERROR(SUM(C334/'Transfers of Funds'!$F$58),0)</f>
        <v>0</v>
      </c>
      <c r="L334" s="21"/>
      <c r="M334" s="47" t="s">
        <v>162</v>
      </c>
      <c r="N334" s="46"/>
    </row>
    <row r="335" spans="1:14" s="23" customFormat="1">
      <c r="A335" s="115"/>
      <c r="B335" s="308" t="str">
        <f>IF(A335="","",VLOOKUP(A335,'Project Budget vs Exp'!$B$9:$G$52,2,FALSE))</f>
        <v/>
      </c>
      <c r="C335" s="117"/>
      <c r="D335" s="116"/>
      <c r="E335" s="118"/>
      <c r="F335" s="119"/>
      <c r="G335" s="120"/>
      <c r="H335" s="120"/>
      <c r="I335" s="333">
        <f t="shared" si="5"/>
        <v>0</v>
      </c>
      <c r="J335" s="46"/>
      <c r="K335" s="332">
        <f>IFERROR(SUM(C335/'Transfers of Funds'!$F$58),0)</f>
        <v>0</v>
      </c>
      <c r="L335" s="21"/>
      <c r="M335" s="47" t="s">
        <v>162</v>
      </c>
      <c r="N335" s="46"/>
    </row>
    <row r="336" spans="1:14" s="23" customFormat="1">
      <c r="A336" s="115"/>
      <c r="B336" s="308" t="str">
        <f>IF(A336="","",VLOOKUP(A336,'Project Budget vs Exp'!$B$9:$G$52,2,FALSE))</f>
        <v/>
      </c>
      <c r="C336" s="117"/>
      <c r="D336" s="116"/>
      <c r="E336" s="118"/>
      <c r="F336" s="119"/>
      <c r="G336" s="120"/>
      <c r="H336" s="120"/>
      <c r="I336" s="333">
        <f t="shared" si="5"/>
        <v>0</v>
      </c>
      <c r="J336" s="46"/>
      <c r="K336" s="332">
        <f>IFERROR(SUM(C336/'Transfers of Funds'!$F$58),0)</f>
        <v>0</v>
      </c>
      <c r="L336" s="21"/>
      <c r="M336" s="47" t="s">
        <v>162</v>
      </c>
      <c r="N336" s="46"/>
    </row>
    <row r="337" spans="1:14" s="23" customFormat="1">
      <c r="A337" s="115"/>
      <c r="B337" s="308" t="str">
        <f>IF(A337="","",VLOOKUP(A337,'Project Budget vs Exp'!$B$9:$G$52,2,FALSE))</f>
        <v/>
      </c>
      <c r="C337" s="117"/>
      <c r="D337" s="116"/>
      <c r="E337" s="118"/>
      <c r="F337" s="119"/>
      <c r="G337" s="120"/>
      <c r="H337" s="120"/>
      <c r="I337" s="333">
        <f t="shared" si="5"/>
        <v>0</v>
      </c>
      <c r="J337" s="46"/>
      <c r="K337" s="332">
        <f>IFERROR(SUM(C337/'Transfers of Funds'!$F$58),0)</f>
        <v>0</v>
      </c>
      <c r="L337" s="21"/>
      <c r="M337" s="47" t="s">
        <v>162</v>
      </c>
      <c r="N337" s="46"/>
    </row>
    <row r="338" spans="1:14" s="23" customFormat="1">
      <c r="A338" s="115"/>
      <c r="B338" s="308" t="str">
        <f>IF(A338="","",VLOOKUP(A338,'Project Budget vs Exp'!$B$9:$G$52,2,FALSE))</f>
        <v/>
      </c>
      <c r="C338" s="117"/>
      <c r="D338" s="116"/>
      <c r="E338" s="118"/>
      <c r="F338" s="119"/>
      <c r="G338" s="120"/>
      <c r="H338" s="120"/>
      <c r="I338" s="333">
        <f t="shared" si="5"/>
        <v>0</v>
      </c>
      <c r="J338" s="46"/>
      <c r="K338" s="332">
        <f>IFERROR(SUM(C338/'Transfers of Funds'!$F$58),0)</f>
        <v>0</v>
      </c>
      <c r="L338" s="21"/>
      <c r="M338" s="47" t="s">
        <v>162</v>
      </c>
      <c r="N338" s="46"/>
    </row>
    <row r="339" spans="1:14" s="23" customFormat="1">
      <c r="A339" s="115"/>
      <c r="B339" s="308" t="str">
        <f>IF(A339="","",VLOOKUP(A339,'Project Budget vs Exp'!$B$9:$G$52,2,FALSE))</f>
        <v/>
      </c>
      <c r="C339" s="117"/>
      <c r="D339" s="116"/>
      <c r="E339" s="118"/>
      <c r="F339" s="119"/>
      <c r="G339" s="120"/>
      <c r="H339" s="120"/>
      <c r="I339" s="333">
        <f t="shared" si="5"/>
        <v>0</v>
      </c>
      <c r="J339" s="46"/>
      <c r="K339" s="332">
        <f>IFERROR(SUM(C339/'Transfers of Funds'!$F$58),0)</f>
        <v>0</v>
      </c>
      <c r="L339" s="21"/>
      <c r="M339" s="47" t="s">
        <v>162</v>
      </c>
      <c r="N339" s="46"/>
    </row>
    <row r="340" spans="1:14" s="23" customFormat="1">
      <c r="A340" s="115"/>
      <c r="B340" s="308" t="str">
        <f>IF(A340="","",VLOOKUP(A340,'Project Budget vs Exp'!$B$9:$G$52,2,FALSE))</f>
        <v/>
      </c>
      <c r="C340" s="117"/>
      <c r="D340" s="116"/>
      <c r="E340" s="118"/>
      <c r="F340" s="119"/>
      <c r="G340" s="120"/>
      <c r="H340" s="120"/>
      <c r="I340" s="333">
        <f t="shared" si="5"/>
        <v>0</v>
      </c>
      <c r="J340" s="46"/>
      <c r="K340" s="332">
        <f>IFERROR(SUM(C340/'Transfers of Funds'!$F$58),0)</f>
        <v>0</v>
      </c>
      <c r="L340" s="21"/>
      <c r="M340" s="47" t="s">
        <v>162</v>
      </c>
      <c r="N340" s="46"/>
    </row>
    <row r="341" spans="1:14" s="23" customFormat="1">
      <c r="A341" s="115"/>
      <c r="B341" s="308" t="str">
        <f>IF(A341="","",VLOOKUP(A341,'Project Budget vs Exp'!$B$9:$G$52,2,FALSE))</f>
        <v/>
      </c>
      <c r="C341" s="117"/>
      <c r="D341" s="116"/>
      <c r="E341" s="118"/>
      <c r="F341" s="119"/>
      <c r="G341" s="120"/>
      <c r="H341" s="120"/>
      <c r="I341" s="333">
        <f t="shared" ref="I341:I404" si="6">IF(OR(F$4="EUR",F$4="USD",F$4="GBP",F$4="CAD",F$4="NZD",F$4="AUD"),K341,C341)</f>
        <v>0</v>
      </c>
      <c r="J341" s="46"/>
      <c r="K341" s="332">
        <f>IFERROR(SUM(C341/'Transfers of Funds'!$F$58),0)</f>
        <v>0</v>
      </c>
      <c r="L341" s="21"/>
      <c r="M341" s="47" t="s">
        <v>162</v>
      </c>
      <c r="N341" s="46"/>
    </row>
    <row r="342" spans="1:14" s="23" customFormat="1">
      <c r="A342" s="115"/>
      <c r="B342" s="308" t="str">
        <f>IF(A342="","",VLOOKUP(A342,'Project Budget vs Exp'!$B$9:$G$52,2,FALSE))</f>
        <v/>
      </c>
      <c r="C342" s="117"/>
      <c r="D342" s="116"/>
      <c r="E342" s="118"/>
      <c r="F342" s="119"/>
      <c r="G342" s="120"/>
      <c r="H342" s="120"/>
      <c r="I342" s="333">
        <f t="shared" si="6"/>
        <v>0</v>
      </c>
      <c r="J342" s="46"/>
      <c r="K342" s="332">
        <f>IFERROR(SUM(C342/'Transfers of Funds'!$F$58),0)</f>
        <v>0</v>
      </c>
      <c r="L342" s="21"/>
      <c r="M342" s="47" t="s">
        <v>162</v>
      </c>
      <c r="N342" s="46"/>
    </row>
    <row r="343" spans="1:14" s="23" customFormat="1">
      <c r="A343" s="115"/>
      <c r="B343" s="308" t="str">
        <f>IF(A343="","",VLOOKUP(A343,'Project Budget vs Exp'!$B$9:$G$52,2,FALSE))</f>
        <v/>
      </c>
      <c r="C343" s="117"/>
      <c r="D343" s="116"/>
      <c r="E343" s="118"/>
      <c r="F343" s="119"/>
      <c r="G343" s="120"/>
      <c r="H343" s="120"/>
      <c r="I343" s="333">
        <f t="shared" si="6"/>
        <v>0</v>
      </c>
      <c r="J343" s="46"/>
      <c r="K343" s="332">
        <f>IFERROR(SUM(C343/'Transfers of Funds'!$F$58),0)</f>
        <v>0</v>
      </c>
      <c r="L343" s="21"/>
      <c r="M343" s="47" t="s">
        <v>162</v>
      </c>
      <c r="N343" s="46"/>
    </row>
    <row r="344" spans="1:14" s="23" customFormat="1">
      <c r="A344" s="115"/>
      <c r="B344" s="308" t="str">
        <f>IF(A344="","",VLOOKUP(A344,'Project Budget vs Exp'!$B$9:$G$52,2,FALSE))</f>
        <v/>
      </c>
      <c r="C344" s="117"/>
      <c r="D344" s="116"/>
      <c r="E344" s="118"/>
      <c r="F344" s="119"/>
      <c r="G344" s="120"/>
      <c r="H344" s="120"/>
      <c r="I344" s="333">
        <f t="shared" si="6"/>
        <v>0</v>
      </c>
      <c r="J344" s="46"/>
      <c r="K344" s="332">
        <f>IFERROR(SUM(C344/'Transfers of Funds'!$F$58),0)</f>
        <v>0</v>
      </c>
      <c r="L344" s="21"/>
      <c r="M344" s="47" t="s">
        <v>162</v>
      </c>
      <c r="N344" s="46"/>
    </row>
    <row r="345" spans="1:14" s="23" customFormat="1">
      <c r="A345" s="115"/>
      <c r="B345" s="308" t="str">
        <f>IF(A345="","",VLOOKUP(A345,'Project Budget vs Exp'!$B$9:$G$52,2,FALSE))</f>
        <v/>
      </c>
      <c r="C345" s="117"/>
      <c r="D345" s="116"/>
      <c r="E345" s="118"/>
      <c r="F345" s="119"/>
      <c r="G345" s="120"/>
      <c r="H345" s="120"/>
      <c r="I345" s="333">
        <f t="shared" si="6"/>
        <v>0</v>
      </c>
      <c r="J345" s="46"/>
      <c r="K345" s="332">
        <f>IFERROR(SUM(C345/'Transfers of Funds'!$F$58),0)</f>
        <v>0</v>
      </c>
      <c r="L345" s="21"/>
      <c r="M345" s="47" t="s">
        <v>162</v>
      </c>
      <c r="N345" s="46"/>
    </row>
    <row r="346" spans="1:14" s="23" customFormat="1">
      <c r="A346" s="115"/>
      <c r="B346" s="308" t="str">
        <f>IF(A346="","",VLOOKUP(A346,'Project Budget vs Exp'!$B$9:$G$52,2,FALSE))</f>
        <v/>
      </c>
      <c r="C346" s="117"/>
      <c r="D346" s="116"/>
      <c r="E346" s="118"/>
      <c r="F346" s="119"/>
      <c r="G346" s="120"/>
      <c r="H346" s="120"/>
      <c r="I346" s="333">
        <f t="shared" si="6"/>
        <v>0</v>
      </c>
      <c r="J346" s="46"/>
      <c r="K346" s="332">
        <f>IFERROR(SUM(C346/'Transfers of Funds'!$F$58),0)</f>
        <v>0</v>
      </c>
      <c r="L346" s="21"/>
      <c r="M346" s="47" t="s">
        <v>162</v>
      </c>
      <c r="N346" s="46"/>
    </row>
    <row r="347" spans="1:14" s="23" customFormat="1">
      <c r="A347" s="115"/>
      <c r="B347" s="308" t="str">
        <f>IF(A347="","",VLOOKUP(A347,'Project Budget vs Exp'!$B$9:$G$52,2,FALSE))</f>
        <v/>
      </c>
      <c r="C347" s="117"/>
      <c r="D347" s="116"/>
      <c r="E347" s="118"/>
      <c r="F347" s="119"/>
      <c r="G347" s="120"/>
      <c r="H347" s="120"/>
      <c r="I347" s="333">
        <f t="shared" si="6"/>
        <v>0</v>
      </c>
      <c r="J347" s="46"/>
      <c r="K347" s="332">
        <f>IFERROR(SUM(C347/'Transfers of Funds'!$F$58),0)</f>
        <v>0</v>
      </c>
      <c r="L347" s="21"/>
      <c r="M347" s="47" t="s">
        <v>162</v>
      </c>
      <c r="N347" s="46"/>
    </row>
    <row r="348" spans="1:14" s="23" customFormat="1">
      <c r="A348" s="115"/>
      <c r="B348" s="308" t="str">
        <f>IF(A348="","",VLOOKUP(A348,'Project Budget vs Exp'!$B$9:$G$52,2,FALSE))</f>
        <v/>
      </c>
      <c r="C348" s="117"/>
      <c r="D348" s="116"/>
      <c r="E348" s="118"/>
      <c r="F348" s="119"/>
      <c r="G348" s="120"/>
      <c r="H348" s="120"/>
      <c r="I348" s="333">
        <f t="shared" si="6"/>
        <v>0</v>
      </c>
      <c r="J348" s="46"/>
      <c r="K348" s="332">
        <f>IFERROR(SUM(C348/'Transfers of Funds'!$F$58),0)</f>
        <v>0</v>
      </c>
      <c r="L348" s="21"/>
      <c r="M348" s="47" t="s">
        <v>162</v>
      </c>
      <c r="N348" s="46"/>
    </row>
    <row r="349" spans="1:14" s="23" customFormat="1">
      <c r="A349" s="115"/>
      <c r="B349" s="308" t="str">
        <f>IF(A349="","",VLOOKUP(A349,'Project Budget vs Exp'!$B$9:$G$52,2,FALSE))</f>
        <v/>
      </c>
      <c r="C349" s="117"/>
      <c r="D349" s="116"/>
      <c r="E349" s="118"/>
      <c r="F349" s="119"/>
      <c r="G349" s="120"/>
      <c r="H349" s="120"/>
      <c r="I349" s="333">
        <f t="shared" si="6"/>
        <v>0</v>
      </c>
      <c r="J349" s="46"/>
      <c r="K349" s="332">
        <f>IFERROR(SUM(C349/'Transfers of Funds'!$F$58),0)</f>
        <v>0</v>
      </c>
      <c r="L349" s="21"/>
      <c r="M349" s="47" t="s">
        <v>162</v>
      </c>
      <c r="N349" s="46"/>
    </row>
    <row r="350" spans="1:14" s="23" customFormat="1">
      <c r="A350" s="115"/>
      <c r="B350" s="308" t="str">
        <f>IF(A350="","",VLOOKUP(A350,'Project Budget vs Exp'!$B$9:$G$52,2,FALSE))</f>
        <v/>
      </c>
      <c r="C350" s="117"/>
      <c r="D350" s="116"/>
      <c r="E350" s="118"/>
      <c r="F350" s="119"/>
      <c r="G350" s="120"/>
      <c r="H350" s="120"/>
      <c r="I350" s="333">
        <f t="shared" si="6"/>
        <v>0</v>
      </c>
      <c r="J350" s="46"/>
      <c r="K350" s="332">
        <f>IFERROR(SUM(C350/'Transfers of Funds'!$F$58),0)</f>
        <v>0</v>
      </c>
      <c r="L350" s="21"/>
      <c r="M350" s="47" t="s">
        <v>162</v>
      </c>
      <c r="N350" s="46"/>
    </row>
    <row r="351" spans="1:14" s="23" customFormat="1">
      <c r="A351" s="115"/>
      <c r="B351" s="308" t="str">
        <f>IF(A351="","",VLOOKUP(A351,'Project Budget vs Exp'!$B$9:$G$52,2,FALSE))</f>
        <v/>
      </c>
      <c r="C351" s="117"/>
      <c r="D351" s="116"/>
      <c r="E351" s="118"/>
      <c r="F351" s="119"/>
      <c r="G351" s="120"/>
      <c r="H351" s="120"/>
      <c r="I351" s="333">
        <f t="shared" si="6"/>
        <v>0</v>
      </c>
      <c r="J351" s="46"/>
      <c r="K351" s="332">
        <f>IFERROR(SUM(C351/'Transfers of Funds'!$F$58),0)</f>
        <v>0</v>
      </c>
      <c r="L351" s="21"/>
      <c r="M351" s="47" t="s">
        <v>162</v>
      </c>
      <c r="N351" s="46"/>
    </row>
    <row r="352" spans="1:14" s="23" customFormat="1">
      <c r="A352" s="115"/>
      <c r="B352" s="308" t="str">
        <f>IF(A352="","",VLOOKUP(A352,'Project Budget vs Exp'!$B$9:$G$52,2,FALSE))</f>
        <v/>
      </c>
      <c r="C352" s="117"/>
      <c r="D352" s="116"/>
      <c r="E352" s="118"/>
      <c r="F352" s="119"/>
      <c r="G352" s="120"/>
      <c r="H352" s="120"/>
      <c r="I352" s="333">
        <f t="shared" si="6"/>
        <v>0</v>
      </c>
      <c r="J352" s="46"/>
      <c r="K352" s="332">
        <f>IFERROR(SUM(C352/'Transfers of Funds'!$F$58),0)</f>
        <v>0</v>
      </c>
      <c r="L352" s="21"/>
      <c r="M352" s="47" t="s">
        <v>162</v>
      </c>
      <c r="N352" s="46"/>
    </row>
    <row r="353" spans="1:14" s="23" customFormat="1">
      <c r="A353" s="115"/>
      <c r="B353" s="308" t="str">
        <f>IF(A353="","",VLOOKUP(A353,'Project Budget vs Exp'!$B$9:$G$52,2,FALSE))</f>
        <v/>
      </c>
      <c r="C353" s="117"/>
      <c r="D353" s="116"/>
      <c r="E353" s="118"/>
      <c r="F353" s="119"/>
      <c r="G353" s="120"/>
      <c r="H353" s="120"/>
      <c r="I353" s="333">
        <f t="shared" si="6"/>
        <v>0</v>
      </c>
      <c r="J353" s="46"/>
      <c r="K353" s="332">
        <f>IFERROR(SUM(C353/'Transfers of Funds'!$F$58),0)</f>
        <v>0</v>
      </c>
      <c r="L353" s="21"/>
      <c r="M353" s="47" t="s">
        <v>162</v>
      </c>
      <c r="N353" s="46"/>
    </row>
    <row r="354" spans="1:14" s="23" customFormat="1">
      <c r="A354" s="115"/>
      <c r="B354" s="308" t="str">
        <f>IF(A354="","",VLOOKUP(A354,'Project Budget vs Exp'!$B$9:$G$52,2,FALSE))</f>
        <v/>
      </c>
      <c r="C354" s="117"/>
      <c r="D354" s="116"/>
      <c r="E354" s="118"/>
      <c r="F354" s="119"/>
      <c r="G354" s="120"/>
      <c r="H354" s="120"/>
      <c r="I354" s="333">
        <f t="shared" si="6"/>
        <v>0</v>
      </c>
      <c r="J354" s="46"/>
      <c r="K354" s="332">
        <f>IFERROR(SUM(C354/'Transfers of Funds'!$F$58),0)</f>
        <v>0</v>
      </c>
      <c r="L354" s="21"/>
      <c r="M354" s="47" t="s">
        <v>162</v>
      </c>
      <c r="N354" s="46"/>
    </row>
    <row r="355" spans="1:14" s="23" customFormat="1">
      <c r="A355" s="115"/>
      <c r="B355" s="308" t="str">
        <f>IF(A355="","",VLOOKUP(A355,'Project Budget vs Exp'!$B$9:$G$52,2,FALSE))</f>
        <v/>
      </c>
      <c r="C355" s="117"/>
      <c r="D355" s="116"/>
      <c r="E355" s="118"/>
      <c r="F355" s="119"/>
      <c r="G355" s="120"/>
      <c r="H355" s="120"/>
      <c r="I355" s="333">
        <f t="shared" si="6"/>
        <v>0</v>
      </c>
      <c r="J355" s="46"/>
      <c r="K355" s="332">
        <f>IFERROR(SUM(C355/'Transfers of Funds'!$F$58),0)</f>
        <v>0</v>
      </c>
      <c r="L355" s="21"/>
      <c r="M355" s="47" t="s">
        <v>162</v>
      </c>
      <c r="N355" s="46"/>
    </row>
    <row r="356" spans="1:14" s="23" customFormat="1">
      <c r="A356" s="115"/>
      <c r="B356" s="308" t="str">
        <f>IF(A356="","",VLOOKUP(A356,'Project Budget vs Exp'!$B$9:$G$52,2,FALSE))</f>
        <v/>
      </c>
      <c r="C356" s="117"/>
      <c r="D356" s="116"/>
      <c r="E356" s="118"/>
      <c r="F356" s="119"/>
      <c r="G356" s="120"/>
      <c r="H356" s="120"/>
      <c r="I356" s="333">
        <f t="shared" si="6"/>
        <v>0</v>
      </c>
      <c r="J356" s="46"/>
      <c r="K356" s="332">
        <f>IFERROR(SUM(C356/'Transfers of Funds'!$F$58),0)</f>
        <v>0</v>
      </c>
      <c r="L356" s="21"/>
      <c r="M356" s="47" t="s">
        <v>162</v>
      </c>
      <c r="N356" s="46"/>
    </row>
    <row r="357" spans="1:14" s="23" customFormat="1">
      <c r="A357" s="115"/>
      <c r="B357" s="308" t="str">
        <f>IF(A357="","",VLOOKUP(A357,'Project Budget vs Exp'!$B$9:$G$52,2,FALSE))</f>
        <v/>
      </c>
      <c r="C357" s="117"/>
      <c r="D357" s="116"/>
      <c r="E357" s="118"/>
      <c r="F357" s="119"/>
      <c r="G357" s="120"/>
      <c r="H357" s="120"/>
      <c r="I357" s="333">
        <f t="shared" si="6"/>
        <v>0</v>
      </c>
      <c r="J357" s="46"/>
      <c r="K357" s="332">
        <f>IFERROR(SUM(C357/'Transfers of Funds'!$F$58),0)</f>
        <v>0</v>
      </c>
      <c r="L357" s="21"/>
      <c r="M357" s="47" t="s">
        <v>162</v>
      </c>
      <c r="N357" s="46"/>
    </row>
    <row r="358" spans="1:14" s="23" customFormat="1">
      <c r="A358" s="115"/>
      <c r="B358" s="308" t="str">
        <f>IF(A358="","",VLOOKUP(A358,'Project Budget vs Exp'!$B$9:$G$52,2,FALSE))</f>
        <v/>
      </c>
      <c r="C358" s="117"/>
      <c r="D358" s="116"/>
      <c r="E358" s="118"/>
      <c r="F358" s="119"/>
      <c r="G358" s="120"/>
      <c r="H358" s="120"/>
      <c r="I358" s="333">
        <f t="shared" si="6"/>
        <v>0</v>
      </c>
      <c r="J358" s="46"/>
      <c r="K358" s="332">
        <f>IFERROR(SUM(C358/'Transfers of Funds'!$F$58),0)</f>
        <v>0</v>
      </c>
      <c r="L358" s="21"/>
      <c r="M358" s="47" t="s">
        <v>162</v>
      </c>
      <c r="N358" s="46"/>
    </row>
    <row r="359" spans="1:14" s="23" customFormat="1">
      <c r="A359" s="115"/>
      <c r="B359" s="308" t="str">
        <f>IF(A359="","",VLOOKUP(A359,'Project Budget vs Exp'!$B$9:$G$52,2,FALSE))</f>
        <v/>
      </c>
      <c r="C359" s="117"/>
      <c r="D359" s="116"/>
      <c r="E359" s="118"/>
      <c r="F359" s="119"/>
      <c r="G359" s="120"/>
      <c r="H359" s="120"/>
      <c r="I359" s="333">
        <f t="shared" si="6"/>
        <v>0</v>
      </c>
      <c r="J359" s="46"/>
      <c r="K359" s="332">
        <f>IFERROR(SUM(C359/'Transfers of Funds'!$F$58),0)</f>
        <v>0</v>
      </c>
      <c r="L359" s="21"/>
      <c r="M359" s="47" t="s">
        <v>162</v>
      </c>
      <c r="N359" s="46"/>
    </row>
    <row r="360" spans="1:14" s="23" customFormat="1">
      <c r="A360" s="115"/>
      <c r="B360" s="308" t="str">
        <f>IF(A360="","",VLOOKUP(A360,'Project Budget vs Exp'!$B$9:$G$52,2,FALSE))</f>
        <v/>
      </c>
      <c r="C360" s="117"/>
      <c r="D360" s="116"/>
      <c r="E360" s="118"/>
      <c r="F360" s="119"/>
      <c r="G360" s="120"/>
      <c r="H360" s="120"/>
      <c r="I360" s="333">
        <f t="shared" si="6"/>
        <v>0</v>
      </c>
      <c r="J360" s="46"/>
      <c r="K360" s="332">
        <f>IFERROR(SUM(C360/'Transfers of Funds'!$F$58),0)</f>
        <v>0</v>
      </c>
      <c r="L360" s="21"/>
      <c r="M360" s="47" t="s">
        <v>162</v>
      </c>
      <c r="N360" s="46"/>
    </row>
    <row r="361" spans="1:14" s="23" customFormat="1">
      <c r="A361" s="115"/>
      <c r="B361" s="308" t="str">
        <f>IF(A361="","",VLOOKUP(A361,'Project Budget vs Exp'!$B$9:$G$52,2,FALSE))</f>
        <v/>
      </c>
      <c r="C361" s="117"/>
      <c r="D361" s="116"/>
      <c r="E361" s="118"/>
      <c r="F361" s="119"/>
      <c r="G361" s="120"/>
      <c r="H361" s="120"/>
      <c r="I361" s="333">
        <f t="shared" si="6"/>
        <v>0</v>
      </c>
      <c r="J361" s="46"/>
      <c r="K361" s="332">
        <f>IFERROR(SUM(C361/'Transfers of Funds'!$F$58),0)</f>
        <v>0</v>
      </c>
      <c r="L361" s="21"/>
      <c r="M361" s="47" t="s">
        <v>162</v>
      </c>
      <c r="N361" s="46"/>
    </row>
    <row r="362" spans="1:14" s="23" customFormat="1">
      <c r="A362" s="115"/>
      <c r="B362" s="308" t="str">
        <f>IF(A362="","",VLOOKUP(A362,'Project Budget vs Exp'!$B$9:$G$52,2,FALSE))</f>
        <v/>
      </c>
      <c r="C362" s="117"/>
      <c r="D362" s="116"/>
      <c r="E362" s="118"/>
      <c r="F362" s="119"/>
      <c r="G362" s="120"/>
      <c r="H362" s="120"/>
      <c r="I362" s="333">
        <f t="shared" si="6"/>
        <v>0</v>
      </c>
      <c r="J362" s="46"/>
      <c r="K362" s="332">
        <f>IFERROR(SUM(C362/'Transfers of Funds'!$F$58),0)</f>
        <v>0</v>
      </c>
      <c r="L362" s="21"/>
      <c r="M362" s="47" t="s">
        <v>162</v>
      </c>
      <c r="N362" s="46"/>
    </row>
    <row r="363" spans="1:14" s="23" customFormat="1">
      <c r="A363" s="115"/>
      <c r="B363" s="308" t="str">
        <f>IF(A363="","",VLOOKUP(A363,'Project Budget vs Exp'!$B$9:$G$52,2,FALSE))</f>
        <v/>
      </c>
      <c r="C363" s="117"/>
      <c r="D363" s="116"/>
      <c r="E363" s="118"/>
      <c r="F363" s="119"/>
      <c r="G363" s="120"/>
      <c r="H363" s="120"/>
      <c r="I363" s="333">
        <f t="shared" si="6"/>
        <v>0</v>
      </c>
      <c r="J363" s="46"/>
      <c r="K363" s="332">
        <f>IFERROR(SUM(C363/'Transfers of Funds'!$F$58),0)</f>
        <v>0</v>
      </c>
      <c r="L363" s="21"/>
      <c r="M363" s="47" t="s">
        <v>162</v>
      </c>
      <c r="N363" s="46"/>
    </row>
    <row r="364" spans="1:14" s="23" customFormat="1">
      <c r="A364" s="115"/>
      <c r="B364" s="308" t="str">
        <f>IF(A364="","",VLOOKUP(A364,'Project Budget vs Exp'!$B$9:$G$52,2,FALSE))</f>
        <v/>
      </c>
      <c r="C364" s="117"/>
      <c r="D364" s="116"/>
      <c r="E364" s="118"/>
      <c r="F364" s="119"/>
      <c r="G364" s="120"/>
      <c r="H364" s="120"/>
      <c r="I364" s="333">
        <f t="shared" si="6"/>
        <v>0</v>
      </c>
      <c r="J364" s="46"/>
      <c r="K364" s="332">
        <f>IFERROR(SUM(C364/'Transfers of Funds'!$F$58),0)</f>
        <v>0</v>
      </c>
      <c r="L364" s="21"/>
      <c r="M364" s="47" t="s">
        <v>162</v>
      </c>
      <c r="N364" s="46"/>
    </row>
    <row r="365" spans="1:14" s="23" customFormat="1">
      <c r="A365" s="115"/>
      <c r="B365" s="308" t="str">
        <f>IF(A365="","",VLOOKUP(A365,'Project Budget vs Exp'!$B$9:$G$52,2,FALSE))</f>
        <v/>
      </c>
      <c r="C365" s="117"/>
      <c r="D365" s="116"/>
      <c r="E365" s="118"/>
      <c r="F365" s="119"/>
      <c r="G365" s="120"/>
      <c r="H365" s="120"/>
      <c r="I365" s="333">
        <f t="shared" si="6"/>
        <v>0</v>
      </c>
      <c r="J365" s="46"/>
      <c r="K365" s="332">
        <f>IFERROR(SUM(C365/'Transfers of Funds'!$F$58),0)</f>
        <v>0</v>
      </c>
      <c r="L365" s="21"/>
      <c r="M365" s="47" t="s">
        <v>162</v>
      </c>
      <c r="N365" s="46"/>
    </row>
    <row r="366" spans="1:14" s="23" customFormat="1">
      <c r="A366" s="115"/>
      <c r="B366" s="308" t="str">
        <f>IF(A366="","",VLOOKUP(A366,'Project Budget vs Exp'!$B$9:$G$52,2,FALSE))</f>
        <v/>
      </c>
      <c r="C366" s="117"/>
      <c r="D366" s="116"/>
      <c r="E366" s="118"/>
      <c r="F366" s="119"/>
      <c r="G366" s="120"/>
      <c r="H366" s="120"/>
      <c r="I366" s="333">
        <f t="shared" si="6"/>
        <v>0</v>
      </c>
      <c r="J366" s="46"/>
      <c r="K366" s="332">
        <f>IFERROR(SUM(C366/'Transfers of Funds'!$F$58),0)</f>
        <v>0</v>
      </c>
      <c r="L366" s="21"/>
      <c r="M366" s="47" t="s">
        <v>162</v>
      </c>
      <c r="N366" s="46"/>
    </row>
    <row r="367" spans="1:14" s="23" customFormat="1">
      <c r="A367" s="115"/>
      <c r="B367" s="308" t="str">
        <f>IF(A367="","",VLOOKUP(A367,'Project Budget vs Exp'!$B$9:$G$52,2,FALSE))</f>
        <v/>
      </c>
      <c r="C367" s="117"/>
      <c r="D367" s="116"/>
      <c r="E367" s="118"/>
      <c r="F367" s="119"/>
      <c r="G367" s="120"/>
      <c r="H367" s="120"/>
      <c r="I367" s="333">
        <f t="shared" si="6"/>
        <v>0</v>
      </c>
      <c r="J367" s="46"/>
      <c r="K367" s="332">
        <f>IFERROR(SUM(C367/'Transfers of Funds'!$F$58),0)</f>
        <v>0</v>
      </c>
      <c r="L367" s="21"/>
      <c r="M367" s="47" t="s">
        <v>162</v>
      </c>
      <c r="N367" s="46"/>
    </row>
    <row r="368" spans="1:14" s="23" customFormat="1">
      <c r="A368" s="115"/>
      <c r="B368" s="308" t="str">
        <f>IF(A368="","",VLOOKUP(A368,'Project Budget vs Exp'!$B$9:$G$52,2,FALSE))</f>
        <v/>
      </c>
      <c r="C368" s="117"/>
      <c r="D368" s="116"/>
      <c r="E368" s="118"/>
      <c r="F368" s="119"/>
      <c r="G368" s="120"/>
      <c r="H368" s="120"/>
      <c r="I368" s="333">
        <f t="shared" si="6"/>
        <v>0</v>
      </c>
      <c r="J368" s="46"/>
      <c r="K368" s="332">
        <f>IFERROR(SUM(C368/'Transfers of Funds'!$F$58),0)</f>
        <v>0</v>
      </c>
      <c r="L368" s="21"/>
      <c r="M368" s="47" t="s">
        <v>162</v>
      </c>
      <c r="N368" s="46"/>
    </row>
    <row r="369" spans="1:14" s="23" customFormat="1">
      <c r="A369" s="115"/>
      <c r="B369" s="308" t="str">
        <f>IF(A369="","",VLOOKUP(A369,'Project Budget vs Exp'!$B$9:$G$52,2,FALSE))</f>
        <v/>
      </c>
      <c r="C369" s="117"/>
      <c r="D369" s="116"/>
      <c r="E369" s="118"/>
      <c r="F369" s="119"/>
      <c r="G369" s="120"/>
      <c r="H369" s="120"/>
      <c r="I369" s="333">
        <f t="shared" si="6"/>
        <v>0</v>
      </c>
      <c r="J369" s="46"/>
      <c r="K369" s="332">
        <f>IFERROR(SUM(C369/'Transfers of Funds'!$F$58),0)</f>
        <v>0</v>
      </c>
      <c r="L369" s="21"/>
      <c r="M369" s="47" t="s">
        <v>162</v>
      </c>
      <c r="N369" s="46"/>
    </row>
    <row r="370" spans="1:14" s="23" customFormat="1">
      <c r="A370" s="115"/>
      <c r="B370" s="308" t="str">
        <f>IF(A370="","",VLOOKUP(A370,'Project Budget vs Exp'!$B$9:$G$52,2,FALSE))</f>
        <v/>
      </c>
      <c r="C370" s="117"/>
      <c r="D370" s="116"/>
      <c r="E370" s="118"/>
      <c r="F370" s="119"/>
      <c r="G370" s="120"/>
      <c r="H370" s="120"/>
      <c r="I370" s="333">
        <f t="shared" si="6"/>
        <v>0</v>
      </c>
      <c r="J370" s="46"/>
      <c r="K370" s="332">
        <f>IFERROR(SUM(C370/'Transfers of Funds'!$F$58),0)</f>
        <v>0</v>
      </c>
      <c r="L370" s="21"/>
      <c r="M370" s="47" t="s">
        <v>162</v>
      </c>
      <c r="N370" s="46"/>
    </row>
    <row r="371" spans="1:14" s="23" customFormat="1">
      <c r="A371" s="115"/>
      <c r="B371" s="308" t="str">
        <f>IF(A371="","",VLOOKUP(A371,'Project Budget vs Exp'!$B$9:$G$52,2,FALSE))</f>
        <v/>
      </c>
      <c r="C371" s="117"/>
      <c r="D371" s="116"/>
      <c r="E371" s="118"/>
      <c r="F371" s="119"/>
      <c r="G371" s="120"/>
      <c r="H371" s="120"/>
      <c r="I371" s="333">
        <f t="shared" si="6"/>
        <v>0</v>
      </c>
      <c r="J371" s="46"/>
      <c r="K371" s="332">
        <f>IFERROR(SUM(C371/'Transfers of Funds'!$F$58),0)</f>
        <v>0</v>
      </c>
      <c r="L371" s="21"/>
      <c r="M371" s="47" t="s">
        <v>162</v>
      </c>
      <c r="N371" s="46"/>
    </row>
    <row r="372" spans="1:14" s="23" customFormat="1">
      <c r="A372" s="115"/>
      <c r="B372" s="308" t="str">
        <f>IF(A372="","",VLOOKUP(A372,'Project Budget vs Exp'!$B$9:$G$52,2,FALSE))</f>
        <v/>
      </c>
      <c r="C372" s="117"/>
      <c r="D372" s="116"/>
      <c r="E372" s="118"/>
      <c r="F372" s="119"/>
      <c r="G372" s="120"/>
      <c r="H372" s="120"/>
      <c r="I372" s="333">
        <f t="shared" si="6"/>
        <v>0</v>
      </c>
      <c r="J372" s="46"/>
      <c r="K372" s="332">
        <f>IFERROR(SUM(C372/'Transfers of Funds'!$F$58),0)</f>
        <v>0</v>
      </c>
      <c r="L372" s="21"/>
      <c r="M372" s="47" t="s">
        <v>162</v>
      </c>
      <c r="N372" s="46"/>
    </row>
    <row r="373" spans="1:14" s="23" customFormat="1">
      <c r="A373" s="115"/>
      <c r="B373" s="308" t="str">
        <f>IF(A373="","",VLOOKUP(A373,'Project Budget vs Exp'!$B$9:$G$52,2,FALSE))</f>
        <v/>
      </c>
      <c r="C373" s="117"/>
      <c r="D373" s="116"/>
      <c r="E373" s="118"/>
      <c r="F373" s="119"/>
      <c r="G373" s="120"/>
      <c r="H373" s="120"/>
      <c r="I373" s="333">
        <f t="shared" si="6"/>
        <v>0</v>
      </c>
      <c r="J373" s="46"/>
      <c r="K373" s="332">
        <f>IFERROR(SUM(C373/'Transfers of Funds'!$F$58),0)</f>
        <v>0</v>
      </c>
      <c r="L373" s="21"/>
      <c r="M373" s="47" t="s">
        <v>162</v>
      </c>
      <c r="N373" s="46"/>
    </row>
    <row r="374" spans="1:14" s="23" customFormat="1">
      <c r="A374" s="115"/>
      <c r="B374" s="308" t="str">
        <f>IF(A374="","",VLOOKUP(A374,'Project Budget vs Exp'!$B$9:$G$52,2,FALSE))</f>
        <v/>
      </c>
      <c r="C374" s="117"/>
      <c r="D374" s="116"/>
      <c r="E374" s="118"/>
      <c r="F374" s="119"/>
      <c r="G374" s="120"/>
      <c r="H374" s="120"/>
      <c r="I374" s="333">
        <f t="shared" si="6"/>
        <v>0</v>
      </c>
      <c r="J374" s="46"/>
      <c r="K374" s="332">
        <f>IFERROR(SUM(C374/'Transfers of Funds'!$F$58),0)</f>
        <v>0</v>
      </c>
      <c r="L374" s="21"/>
      <c r="M374" s="47" t="s">
        <v>162</v>
      </c>
      <c r="N374" s="46"/>
    </row>
    <row r="375" spans="1:14" s="23" customFormat="1">
      <c r="A375" s="115"/>
      <c r="B375" s="308" t="str">
        <f>IF(A375="","",VLOOKUP(A375,'Project Budget vs Exp'!$B$9:$G$52,2,FALSE))</f>
        <v/>
      </c>
      <c r="C375" s="117"/>
      <c r="D375" s="116"/>
      <c r="E375" s="118"/>
      <c r="F375" s="119"/>
      <c r="G375" s="120"/>
      <c r="H375" s="120"/>
      <c r="I375" s="333">
        <f t="shared" si="6"/>
        <v>0</v>
      </c>
      <c r="J375" s="46"/>
      <c r="K375" s="332">
        <f>IFERROR(SUM(C375/'Transfers of Funds'!$F$58),0)</f>
        <v>0</v>
      </c>
      <c r="L375" s="21"/>
      <c r="M375" s="47" t="s">
        <v>162</v>
      </c>
      <c r="N375" s="46"/>
    </row>
    <row r="376" spans="1:14" s="23" customFormat="1">
      <c r="A376" s="115"/>
      <c r="B376" s="308" t="str">
        <f>IF(A376="","",VLOOKUP(A376,'Project Budget vs Exp'!$B$9:$G$52,2,FALSE))</f>
        <v/>
      </c>
      <c r="C376" s="117"/>
      <c r="D376" s="116"/>
      <c r="E376" s="118"/>
      <c r="F376" s="119"/>
      <c r="G376" s="120"/>
      <c r="H376" s="120"/>
      <c r="I376" s="333">
        <f t="shared" si="6"/>
        <v>0</v>
      </c>
      <c r="J376" s="46"/>
      <c r="K376" s="332">
        <f>IFERROR(SUM(C376/'Transfers of Funds'!$F$58),0)</f>
        <v>0</v>
      </c>
      <c r="L376" s="21"/>
      <c r="M376" s="47" t="s">
        <v>162</v>
      </c>
      <c r="N376" s="46"/>
    </row>
    <row r="377" spans="1:14" s="23" customFormat="1">
      <c r="A377" s="115"/>
      <c r="B377" s="308" t="str">
        <f>IF(A377="","",VLOOKUP(A377,'Project Budget vs Exp'!$B$9:$G$52,2,FALSE))</f>
        <v/>
      </c>
      <c r="C377" s="117"/>
      <c r="D377" s="116"/>
      <c r="E377" s="118"/>
      <c r="F377" s="119"/>
      <c r="G377" s="120"/>
      <c r="H377" s="120"/>
      <c r="I377" s="333">
        <f t="shared" si="6"/>
        <v>0</v>
      </c>
      <c r="J377" s="46"/>
      <c r="K377" s="332">
        <f>IFERROR(SUM(C377/'Transfers of Funds'!$F$58),0)</f>
        <v>0</v>
      </c>
      <c r="L377" s="21"/>
      <c r="M377" s="47" t="s">
        <v>162</v>
      </c>
      <c r="N377" s="46"/>
    </row>
    <row r="378" spans="1:14" s="23" customFormat="1">
      <c r="A378" s="115"/>
      <c r="B378" s="308" t="str">
        <f>IF(A378="","",VLOOKUP(A378,'Project Budget vs Exp'!$B$9:$G$52,2,FALSE))</f>
        <v/>
      </c>
      <c r="C378" s="117"/>
      <c r="D378" s="116"/>
      <c r="E378" s="118"/>
      <c r="F378" s="119"/>
      <c r="G378" s="120"/>
      <c r="H378" s="120"/>
      <c r="I378" s="333">
        <f t="shared" si="6"/>
        <v>0</v>
      </c>
      <c r="J378" s="46"/>
      <c r="K378" s="332">
        <f>IFERROR(SUM(C378/'Transfers of Funds'!$F$58),0)</f>
        <v>0</v>
      </c>
      <c r="L378" s="21"/>
      <c r="M378" s="47" t="s">
        <v>162</v>
      </c>
      <c r="N378" s="46"/>
    </row>
    <row r="379" spans="1:14" s="23" customFormat="1">
      <c r="A379" s="115"/>
      <c r="B379" s="308" t="str">
        <f>IF(A379="","",VLOOKUP(A379,'Project Budget vs Exp'!$B$9:$G$52,2,FALSE))</f>
        <v/>
      </c>
      <c r="C379" s="117"/>
      <c r="D379" s="116"/>
      <c r="E379" s="118"/>
      <c r="F379" s="119"/>
      <c r="G379" s="120"/>
      <c r="H379" s="120"/>
      <c r="I379" s="333">
        <f t="shared" si="6"/>
        <v>0</v>
      </c>
      <c r="J379" s="46"/>
      <c r="K379" s="332">
        <f>IFERROR(SUM(C379/'Transfers of Funds'!$F$58),0)</f>
        <v>0</v>
      </c>
      <c r="L379" s="21"/>
      <c r="M379" s="47" t="s">
        <v>162</v>
      </c>
      <c r="N379" s="46"/>
    </row>
    <row r="380" spans="1:14" s="23" customFormat="1">
      <c r="A380" s="115"/>
      <c r="B380" s="308" t="str">
        <f>IF(A380="","",VLOOKUP(A380,'Project Budget vs Exp'!$B$9:$G$52,2,FALSE))</f>
        <v/>
      </c>
      <c r="C380" s="117"/>
      <c r="D380" s="116"/>
      <c r="E380" s="118"/>
      <c r="F380" s="119"/>
      <c r="G380" s="120"/>
      <c r="H380" s="120"/>
      <c r="I380" s="333">
        <f t="shared" si="6"/>
        <v>0</v>
      </c>
      <c r="J380" s="46"/>
      <c r="K380" s="332">
        <f>IFERROR(SUM(C380/'Transfers of Funds'!$F$58),0)</f>
        <v>0</v>
      </c>
      <c r="L380" s="21"/>
      <c r="M380" s="47" t="s">
        <v>162</v>
      </c>
      <c r="N380" s="46"/>
    </row>
    <row r="381" spans="1:14" s="23" customFormat="1">
      <c r="A381" s="115"/>
      <c r="B381" s="308" t="str">
        <f>IF(A381="","",VLOOKUP(A381,'Project Budget vs Exp'!$B$9:$G$52,2,FALSE))</f>
        <v/>
      </c>
      <c r="C381" s="117"/>
      <c r="D381" s="116"/>
      <c r="E381" s="118"/>
      <c r="F381" s="119"/>
      <c r="G381" s="120"/>
      <c r="H381" s="120"/>
      <c r="I381" s="333">
        <f t="shared" si="6"/>
        <v>0</v>
      </c>
      <c r="J381" s="46"/>
      <c r="K381" s="332">
        <f>IFERROR(SUM(C381/'Transfers of Funds'!$F$58),0)</f>
        <v>0</v>
      </c>
      <c r="L381" s="21"/>
      <c r="M381" s="47" t="s">
        <v>162</v>
      </c>
      <c r="N381" s="46"/>
    </row>
    <row r="382" spans="1:14" s="23" customFormat="1">
      <c r="A382" s="115"/>
      <c r="B382" s="308" t="str">
        <f>IF(A382="","",VLOOKUP(A382,'Project Budget vs Exp'!$B$9:$G$52,2,FALSE))</f>
        <v/>
      </c>
      <c r="C382" s="117"/>
      <c r="D382" s="116"/>
      <c r="E382" s="118"/>
      <c r="F382" s="119"/>
      <c r="G382" s="120"/>
      <c r="H382" s="120"/>
      <c r="I382" s="333">
        <f t="shared" si="6"/>
        <v>0</v>
      </c>
      <c r="J382" s="46"/>
      <c r="K382" s="332">
        <f>IFERROR(SUM(C382/'Transfers of Funds'!$F$58),0)</f>
        <v>0</v>
      </c>
      <c r="L382" s="21"/>
      <c r="M382" s="47" t="s">
        <v>162</v>
      </c>
      <c r="N382" s="46"/>
    </row>
    <row r="383" spans="1:14" s="23" customFormat="1">
      <c r="A383" s="115"/>
      <c r="B383" s="308" t="str">
        <f>IF(A383="","",VLOOKUP(A383,'Project Budget vs Exp'!$B$9:$G$52,2,FALSE))</f>
        <v/>
      </c>
      <c r="C383" s="117"/>
      <c r="D383" s="116"/>
      <c r="E383" s="118"/>
      <c r="F383" s="119"/>
      <c r="G383" s="120"/>
      <c r="H383" s="120"/>
      <c r="I383" s="333">
        <f t="shared" si="6"/>
        <v>0</v>
      </c>
      <c r="J383" s="46"/>
      <c r="K383" s="332">
        <f>IFERROR(SUM(C383/'Transfers of Funds'!$F$58),0)</f>
        <v>0</v>
      </c>
      <c r="L383" s="21"/>
      <c r="M383" s="47" t="s">
        <v>162</v>
      </c>
      <c r="N383" s="46"/>
    </row>
    <row r="384" spans="1:14" s="23" customFormat="1">
      <c r="A384" s="115"/>
      <c r="B384" s="308" t="str">
        <f>IF(A384="","",VLOOKUP(A384,'Project Budget vs Exp'!$B$9:$G$52,2,FALSE))</f>
        <v/>
      </c>
      <c r="C384" s="117"/>
      <c r="D384" s="116"/>
      <c r="E384" s="118"/>
      <c r="F384" s="119"/>
      <c r="G384" s="120"/>
      <c r="H384" s="120"/>
      <c r="I384" s="333">
        <f t="shared" si="6"/>
        <v>0</v>
      </c>
      <c r="J384" s="46"/>
      <c r="K384" s="332">
        <f>IFERROR(SUM(C384/'Transfers of Funds'!$F$58),0)</f>
        <v>0</v>
      </c>
      <c r="L384" s="21"/>
      <c r="M384" s="47" t="s">
        <v>162</v>
      </c>
      <c r="N384" s="46"/>
    </row>
    <row r="385" spans="1:14" s="23" customFormat="1">
      <c r="A385" s="115"/>
      <c r="B385" s="308" t="str">
        <f>IF(A385="","",VLOOKUP(A385,'Project Budget vs Exp'!$B$9:$G$52,2,FALSE))</f>
        <v/>
      </c>
      <c r="C385" s="117"/>
      <c r="D385" s="116"/>
      <c r="E385" s="118"/>
      <c r="F385" s="119"/>
      <c r="G385" s="120"/>
      <c r="H385" s="120"/>
      <c r="I385" s="333">
        <f t="shared" si="6"/>
        <v>0</v>
      </c>
      <c r="J385" s="46"/>
      <c r="K385" s="332">
        <f>IFERROR(SUM(C385/'Transfers of Funds'!$F$58),0)</f>
        <v>0</v>
      </c>
      <c r="L385" s="21"/>
      <c r="M385" s="47" t="s">
        <v>162</v>
      </c>
      <c r="N385" s="46"/>
    </row>
    <row r="386" spans="1:14" s="23" customFormat="1">
      <c r="A386" s="115"/>
      <c r="B386" s="308" t="str">
        <f>IF(A386="","",VLOOKUP(A386,'Project Budget vs Exp'!$B$9:$G$52,2,FALSE))</f>
        <v/>
      </c>
      <c r="C386" s="117"/>
      <c r="D386" s="116"/>
      <c r="E386" s="118"/>
      <c r="F386" s="119"/>
      <c r="G386" s="120"/>
      <c r="H386" s="120"/>
      <c r="I386" s="333">
        <f t="shared" si="6"/>
        <v>0</v>
      </c>
      <c r="J386" s="46"/>
      <c r="K386" s="332">
        <f>IFERROR(SUM(C386/'Transfers of Funds'!$F$58),0)</f>
        <v>0</v>
      </c>
      <c r="L386" s="21"/>
      <c r="M386" s="47" t="s">
        <v>162</v>
      </c>
      <c r="N386" s="46"/>
    </row>
    <row r="387" spans="1:14" s="23" customFormat="1">
      <c r="A387" s="115"/>
      <c r="B387" s="308" t="str">
        <f>IF(A387="","",VLOOKUP(A387,'Project Budget vs Exp'!$B$9:$G$52,2,FALSE))</f>
        <v/>
      </c>
      <c r="C387" s="117"/>
      <c r="D387" s="116"/>
      <c r="E387" s="118"/>
      <c r="F387" s="119"/>
      <c r="G387" s="120"/>
      <c r="H387" s="120"/>
      <c r="I387" s="333">
        <f t="shared" si="6"/>
        <v>0</v>
      </c>
      <c r="J387" s="46"/>
      <c r="K387" s="332">
        <f>IFERROR(SUM(C387/'Transfers of Funds'!$F$58),0)</f>
        <v>0</v>
      </c>
      <c r="L387" s="21"/>
      <c r="M387" s="47" t="s">
        <v>162</v>
      </c>
      <c r="N387" s="46"/>
    </row>
    <row r="388" spans="1:14" s="23" customFormat="1">
      <c r="A388" s="115"/>
      <c r="B388" s="308" t="str">
        <f>IF(A388="","",VLOOKUP(A388,'Project Budget vs Exp'!$B$9:$G$52,2,FALSE))</f>
        <v/>
      </c>
      <c r="C388" s="117"/>
      <c r="D388" s="116"/>
      <c r="E388" s="118"/>
      <c r="F388" s="119"/>
      <c r="G388" s="120"/>
      <c r="H388" s="120"/>
      <c r="I388" s="333">
        <f t="shared" si="6"/>
        <v>0</v>
      </c>
      <c r="J388" s="46"/>
      <c r="K388" s="332">
        <f>IFERROR(SUM(C388/'Transfers of Funds'!$F$58),0)</f>
        <v>0</v>
      </c>
      <c r="L388" s="21"/>
      <c r="M388" s="47" t="s">
        <v>162</v>
      </c>
      <c r="N388" s="46"/>
    </row>
    <row r="389" spans="1:14" s="23" customFormat="1">
      <c r="A389" s="115"/>
      <c r="B389" s="308" t="str">
        <f>IF(A389="","",VLOOKUP(A389,'Project Budget vs Exp'!$B$9:$G$52,2,FALSE))</f>
        <v/>
      </c>
      <c r="C389" s="117"/>
      <c r="D389" s="116"/>
      <c r="E389" s="118"/>
      <c r="F389" s="119"/>
      <c r="G389" s="120"/>
      <c r="H389" s="120"/>
      <c r="I389" s="333">
        <f t="shared" si="6"/>
        <v>0</v>
      </c>
      <c r="J389" s="46"/>
      <c r="K389" s="332">
        <f>IFERROR(SUM(C389/'Transfers of Funds'!$F$58),0)</f>
        <v>0</v>
      </c>
      <c r="L389" s="21"/>
      <c r="M389" s="47" t="s">
        <v>162</v>
      </c>
      <c r="N389" s="46"/>
    </row>
    <row r="390" spans="1:14" s="23" customFormat="1">
      <c r="A390" s="115"/>
      <c r="B390" s="308" t="str">
        <f>IF(A390="","",VLOOKUP(A390,'Project Budget vs Exp'!$B$9:$G$52,2,FALSE))</f>
        <v/>
      </c>
      <c r="C390" s="117"/>
      <c r="D390" s="116"/>
      <c r="E390" s="118"/>
      <c r="F390" s="119"/>
      <c r="G390" s="120"/>
      <c r="H390" s="120"/>
      <c r="I390" s="333">
        <f t="shared" si="6"/>
        <v>0</v>
      </c>
      <c r="J390" s="46"/>
      <c r="K390" s="332">
        <f>IFERROR(SUM(C390/'Transfers of Funds'!$F$58),0)</f>
        <v>0</v>
      </c>
      <c r="L390" s="21"/>
      <c r="M390" s="47" t="s">
        <v>162</v>
      </c>
      <c r="N390" s="46"/>
    </row>
    <row r="391" spans="1:14" s="23" customFormat="1">
      <c r="A391" s="115"/>
      <c r="B391" s="308" t="str">
        <f>IF(A391="","",VLOOKUP(A391,'Project Budget vs Exp'!$B$9:$G$52,2,FALSE))</f>
        <v/>
      </c>
      <c r="C391" s="117"/>
      <c r="D391" s="116"/>
      <c r="E391" s="118"/>
      <c r="F391" s="119"/>
      <c r="G391" s="120"/>
      <c r="H391" s="120"/>
      <c r="I391" s="333">
        <f t="shared" si="6"/>
        <v>0</v>
      </c>
      <c r="J391" s="46"/>
      <c r="K391" s="332">
        <f>IFERROR(SUM(C391/'Transfers of Funds'!$F$58),0)</f>
        <v>0</v>
      </c>
      <c r="L391" s="21"/>
      <c r="M391" s="47" t="s">
        <v>162</v>
      </c>
      <c r="N391" s="46"/>
    </row>
    <row r="392" spans="1:14" s="23" customFormat="1">
      <c r="A392" s="115"/>
      <c r="B392" s="308" t="str">
        <f>IF(A392="","",VLOOKUP(A392,'Project Budget vs Exp'!$B$9:$G$52,2,FALSE))</f>
        <v/>
      </c>
      <c r="C392" s="117"/>
      <c r="D392" s="116"/>
      <c r="E392" s="118"/>
      <c r="F392" s="119"/>
      <c r="G392" s="120"/>
      <c r="H392" s="120"/>
      <c r="I392" s="333">
        <f t="shared" si="6"/>
        <v>0</v>
      </c>
      <c r="J392" s="46"/>
      <c r="K392" s="332">
        <f>IFERROR(SUM(C392/'Transfers of Funds'!$F$58),0)</f>
        <v>0</v>
      </c>
      <c r="L392" s="21"/>
      <c r="M392" s="47" t="s">
        <v>162</v>
      </c>
      <c r="N392" s="46"/>
    </row>
    <row r="393" spans="1:14" s="23" customFormat="1">
      <c r="A393" s="115"/>
      <c r="B393" s="308" t="str">
        <f>IF(A393="","",VLOOKUP(A393,'Project Budget vs Exp'!$B$9:$G$52,2,FALSE))</f>
        <v/>
      </c>
      <c r="C393" s="117"/>
      <c r="D393" s="116"/>
      <c r="E393" s="118"/>
      <c r="F393" s="119"/>
      <c r="G393" s="120"/>
      <c r="H393" s="120"/>
      <c r="I393" s="333">
        <f t="shared" si="6"/>
        <v>0</v>
      </c>
      <c r="J393" s="46"/>
      <c r="K393" s="332">
        <f>IFERROR(SUM(C393/'Transfers of Funds'!$F$58),0)</f>
        <v>0</v>
      </c>
      <c r="L393" s="21"/>
      <c r="M393" s="47" t="s">
        <v>162</v>
      </c>
      <c r="N393" s="46"/>
    </row>
    <row r="394" spans="1:14" s="23" customFormat="1">
      <c r="A394" s="115"/>
      <c r="B394" s="308" t="str">
        <f>IF(A394="","",VLOOKUP(A394,'Project Budget vs Exp'!$B$9:$G$52,2,FALSE))</f>
        <v/>
      </c>
      <c r="C394" s="117"/>
      <c r="D394" s="116"/>
      <c r="E394" s="118"/>
      <c r="F394" s="119"/>
      <c r="G394" s="120"/>
      <c r="H394" s="120"/>
      <c r="I394" s="333">
        <f t="shared" si="6"/>
        <v>0</v>
      </c>
      <c r="J394" s="46"/>
      <c r="K394" s="332">
        <f>IFERROR(SUM(C394/'Transfers of Funds'!$F$58),0)</f>
        <v>0</v>
      </c>
      <c r="L394" s="21"/>
      <c r="M394" s="47" t="s">
        <v>162</v>
      </c>
      <c r="N394" s="46"/>
    </row>
    <row r="395" spans="1:14" s="23" customFormat="1">
      <c r="A395" s="115"/>
      <c r="B395" s="308" t="str">
        <f>IF(A395="","",VLOOKUP(A395,'Project Budget vs Exp'!$B$9:$G$52,2,FALSE))</f>
        <v/>
      </c>
      <c r="C395" s="117"/>
      <c r="D395" s="116"/>
      <c r="E395" s="118"/>
      <c r="F395" s="119"/>
      <c r="G395" s="120"/>
      <c r="H395" s="120"/>
      <c r="I395" s="333">
        <f t="shared" si="6"/>
        <v>0</v>
      </c>
      <c r="J395" s="46"/>
      <c r="K395" s="332">
        <f>IFERROR(SUM(C395/'Transfers of Funds'!$F$58),0)</f>
        <v>0</v>
      </c>
      <c r="L395" s="21"/>
      <c r="M395" s="47" t="s">
        <v>162</v>
      </c>
      <c r="N395" s="46"/>
    </row>
    <row r="396" spans="1:14" s="23" customFormat="1">
      <c r="A396" s="115"/>
      <c r="B396" s="308" t="str">
        <f>IF(A396="","",VLOOKUP(A396,'Project Budget vs Exp'!$B$9:$G$52,2,FALSE))</f>
        <v/>
      </c>
      <c r="C396" s="117"/>
      <c r="D396" s="116"/>
      <c r="E396" s="118"/>
      <c r="F396" s="119"/>
      <c r="G396" s="120"/>
      <c r="H396" s="120"/>
      <c r="I396" s="333">
        <f t="shared" si="6"/>
        <v>0</v>
      </c>
      <c r="J396" s="46"/>
      <c r="K396" s="332">
        <f>IFERROR(SUM(C396/'Transfers of Funds'!$F$58),0)</f>
        <v>0</v>
      </c>
      <c r="L396" s="21"/>
      <c r="M396" s="47" t="s">
        <v>162</v>
      </c>
      <c r="N396" s="46"/>
    </row>
    <row r="397" spans="1:14" s="23" customFormat="1">
      <c r="A397" s="115"/>
      <c r="B397" s="308" t="str">
        <f>IF(A397="","",VLOOKUP(A397,'Project Budget vs Exp'!$B$9:$G$52,2,FALSE))</f>
        <v/>
      </c>
      <c r="C397" s="117"/>
      <c r="D397" s="116"/>
      <c r="E397" s="118"/>
      <c r="F397" s="119"/>
      <c r="G397" s="120"/>
      <c r="H397" s="120"/>
      <c r="I397" s="333">
        <f t="shared" si="6"/>
        <v>0</v>
      </c>
      <c r="J397" s="46"/>
      <c r="K397" s="332">
        <f>IFERROR(SUM(C397/'Transfers of Funds'!$F$58),0)</f>
        <v>0</v>
      </c>
      <c r="L397" s="21"/>
      <c r="M397" s="47" t="s">
        <v>162</v>
      </c>
      <c r="N397" s="46"/>
    </row>
    <row r="398" spans="1:14" s="23" customFormat="1">
      <c r="A398" s="115"/>
      <c r="B398" s="308" t="str">
        <f>IF(A398="","",VLOOKUP(A398,'Project Budget vs Exp'!$B$9:$G$52,2,FALSE))</f>
        <v/>
      </c>
      <c r="C398" s="117"/>
      <c r="D398" s="116"/>
      <c r="E398" s="118"/>
      <c r="F398" s="119"/>
      <c r="G398" s="120"/>
      <c r="H398" s="120"/>
      <c r="I398" s="333">
        <f t="shared" si="6"/>
        <v>0</v>
      </c>
      <c r="J398" s="46"/>
      <c r="K398" s="332">
        <f>IFERROR(SUM(C398/'Transfers of Funds'!$F$58),0)</f>
        <v>0</v>
      </c>
      <c r="L398" s="21"/>
      <c r="M398" s="47" t="s">
        <v>162</v>
      </c>
      <c r="N398" s="46"/>
    </row>
    <row r="399" spans="1:14" s="23" customFormat="1">
      <c r="A399" s="115"/>
      <c r="B399" s="308" t="str">
        <f>IF(A399="","",VLOOKUP(A399,'Project Budget vs Exp'!$B$9:$G$52,2,FALSE))</f>
        <v/>
      </c>
      <c r="C399" s="117"/>
      <c r="D399" s="116"/>
      <c r="E399" s="118"/>
      <c r="F399" s="119"/>
      <c r="G399" s="120"/>
      <c r="H399" s="120"/>
      <c r="I399" s="333">
        <f t="shared" si="6"/>
        <v>0</v>
      </c>
      <c r="J399" s="46"/>
      <c r="K399" s="332">
        <f>IFERROR(SUM(C399/'Transfers of Funds'!$F$58),0)</f>
        <v>0</v>
      </c>
      <c r="L399" s="21"/>
      <c r="M399" s="47" t="s">
        <v>162</v>
      </c>
      <c r="N399" s="46"/>
    </row>
    <row r="400" spans="1:14" s="23" customFormat="1">
      <c r="A400" s="115"/>
      <c r="B400" s="308" t="str">
        <f>IF(A400="","",VLOOKUP(A400,'Project Budget vs Exp'!$B$9:$G$52,2,FALSE))</f>
        <v/>
      </c>
      <c r="C400" s="117"/>
      <c r="D400" s="116"/>
      <c r="E400" s="118"/>
      <c r="F400" s="119"/>
      <c r="G400" s="120"/>
      <c r="H400" s="120"/>
      <c r="I400" s="333">
        <f t="shared" si="6"/>
        <v>0</v>
      </c>
      <c r="J400" s="46"/>
      <c r="K400" s="332">
        <f>IFERROR(SUM(C400/'Transfers of Funds'!$F$58),0)</f>
        <v>0</v>
      </c>
      <c r="L400" s="21"/>
      <c r="M400" s="47" t="s">
        <v>162</v>
      </c>
      <c r="N400" s="46"/>
    </row>
    <row r="401" spans="1:14" s="23" customFormat="1">
      <c r="A401" s="115"/>
      <c r="B401" s="308" t="str">
        <f>IF(A401="","",VLOOKUP(A401,'Project Budget vs Exp'!$B$9:$G$52,2,FALSE))</f>
        <v/>
      </c>
      <c r="C401" s="117"/>
      <c r="D401" s="116"/>
      <c r="E401" s="118"/>
      <c r="F401" s="119"/>
      <c r="G401" s="120"/>
      <c r="H401" s="120"/>
      <c r="I401" s="333">
        <f t="shared" si="6"/>
        <v>0</v>
      </c>
      <c r="J401" s="46"/>
      <c r="K401" s="332">
        <f>IFERROR(SUM(C401/'Transfers of Funds'!$F$58),0)</f>
        <v>0</v>
      </c>
      <c r="L401" s="21"/>
      <c r="M401" s="47" t="s">
        <v>162</v>
      </c>
      <c r="N401" s="46"/>
    </row>
    <row r="402" spans="1:14" s="23" customFormat="1">
      <c r="A402" s="115"/>
      <c r="B402" s="308" t="str">
        <f>IF(A402="","",VLOOKUP(A402,'Project Budget vs Exp'!$B$9:$G$52,2,FALSE))</f>
        <v/>
      </c>
      <c r="C402" s="117"/>
      <c r="D402" s="116"/>
      <c r="E402" s="118"/>
      <c r="F402" s="119"/>
      <c r="G402" s="120"/>
      <c r="H402" s="120"/>
      <c r="I402" s="333">
        <f t="shared" si="6"/>
        <v>0</v>
      </c>
      <c r="J402" s="46"/>
      <c r="K402" s="332">
        <f>IFERROR(SUM(C402/'Transfers of Funds'!$F$58),0)</f>
        <v>0</v>
      </c>
      <c r="L402" s="21"/>
      <c r="M402" s="47" t="s">
        <v>162</v>
      </c>
      <c r="N402" s="46"/>
    </row>
    <row r="403" spans="1:14" s="23" customFormat="1">
      <c r="A403" s="115"/>
      <c r="B403" s="308" t="str">
        <f>IF(A403="","",VLOOKUP(A403,'Project Budget vs Exp'!$B$9:$G$52,2,FALSE))</f>
        <v/>
      </c>
      <c r="C403" s="117"/>
      <c r="D403" s="116"/>
      <c r="E403" s="118"/>
      <c r="F403" s="119"/>
      <c r="G403" s="120"/>
      <c r="H403" s="120"/>
      <c r="I403" s="333">
        <f t="shared" si="6"/>
        <v>0</v>
      </c>
      <c r="J403" s="46"/>
      <c r="K403" s="332">
        <f>IFERROR(SUM(C403/'Transfers of Funds'!$F$58),0)</f>
        <v>0</v>
      </c>
      <c r="L403" s="21"/>
      <c r="M403" s="47" t="s">
        <v>162</v>
      </c>
      <c r="N403" s="46"/>
    </row>
    <row r="404" spans="1:14" s="23" customFormat="1">
      <c r="A404" s="115"/>
      <c r="B404" s="308" t="str">
        <f>IF(A404="","",VLOOKUP(A404,'Project Budget vs Exp'!$B$9:$G$52,2,FALSE))</f>
        <v/>
      </c>
      <c r="C404" s="117"/>
      <c r="D404" s="116"/>
      <c r="E404" s="118"/>
      <c r="F404" s="119"/>
      <c r="G404" s="120"/>
      <c r="H404" s="120"/>
      <c r="I404" s="333">
        <f t="shared" si="6"/>
        <v>0</v>
      </c>
      <c r="J404" s="46"/>
      <c r="K404" s="332">
        <f>IFERROR(SUM(C404/'Transfers of Funds'!$F$58),0)</f>
        <v>0</v>
      </c>
      <c r="L404" s="21"/>
      <c r="M404" s="47" t="s">
        <v>162</v>
      </c>
      <c r="N404" s="46"/>
    </row>
    <row r="405" spans="1:14" s="23" customFormat="1">
      <c r="A405" s="115"/>
      <c r="B405" s="308" t="str">
        <f>IF(A405="","",VLOOKUP(A405,'Project Budget vs Exp'!$B$9:$G$52,2,FALSE))</f>
        <v/>
      </c>
      <c r="C405" s="117"/>
      <c r="D405" s="116"/>
      <c r="E405" s="118"/>
      <c r="F405" s="119"/>
      <c r="G405" s="120"/>
      <c r="H405" s="120"/>
      <c r="I405" s="333">
        <f t="shared" ref="I405:I468" si="7">IF(OR(F$4="EUR",F$4="USD",F$4="GBP",F$4="CAD",F$4="NZD",F$4="AUD"),K405,C405)</f>
        <v>0</v>
      </c>
      <c r="J405" s="46"/>
      <c r="K405" s="332">
        <f>IFERROR(SUM(C405/'Transfers of Funds'!$F$58),0)</f>
        <v>0</v>
      </c>
      <c r="L405" s="21"/>
      <c r="M405" s="47" t="s">
        <v>162</v>
      </c>
      <c r="N405" s="46"/>
    </row>
    <row r="406" spans="1:14" s="23" customFormat="1">
      <c r="A406" s="115"/>
      <c r="B406" s="308" t="str">
        <f>IF(A406="","",VLOOKUP(A406,'Project Budget vs Exp'!$B$9:$G$52,2,FALSE))</f>
        <v/>
      </c>
      <c r="C406" s="117"/>
      <c r="D406" s="116"/>
      <c r="E406" s="118"/>
      <c r="F406" s="119"/>
      <c r="G406" s="120"/>
      <c r="H406" s="120"/>
      <c r="I406" s="333">
        <f t="shared" si="7"/>
        <v>0</v>
      </c>
      <c r="J406" s="46"/>
      <c r="K406" s="332">
        <f>IFERROR(SUM(C406/'Transfers of Funds'!$F$58),0)</f>
        <v>0</v>
      </c>
      <c r="L406" s="21"/>
      <c r="M406" s="47" t="s">
        <v>162</v>
      </c>
      <c r="N406" s="46"/>
    </row>
    <row r="407" spans="1:14" s="23" customFormat="1">
      <c r="A407" s="115"/>
      <c r="B407" s="308" t="str">
        <f>IF(A407="","",VLOOKUP(A407,'Project Budget vs Exp'!$B$9:$G$52,2,FALSE))</f>
        <v/>
      </c>
      <c r="C407" s="117"/>
      <c r="D407" s="116"/>
      <c r="E407" s="118"/>
      <c r="F407" s="119"/>
      <c r="G407" s="120"/>
      <c r="H407" s="120"/>
      <c r="I407" s="333">
        <f t="shared" si="7"/>
        <v>0</v>
      </c>
      <c r="J407" s="46"/>
      <c r="K407" s="332">
        <f>IFERROR(SUM(C407/'Transfers of Funds'!$F$58),0)</f>
        <v>0</v>
      </c>
      <c r="L407" s="21"/>
      <c r="M407" s="47" t="s">
        <v>162</v>
      </c>
      <c r="N407" s="46"/>
    </row>
    <row r="408" spans="1:14" s="23" customFormat="1">
      <c r="A408" s="115"/>
      <c r="B408" s="308" t="str">
        <f>IF(A408="","",VLOOKUP(A408,'Project Budget vs Exp'!$B$9:$G$52,2,FALSE))</f>
        <v/>
      </c>
      <c r="C408" s="117"/>
      <c r="D408" s="116"/>
      <c r="E408" s="118"/>
      <c r="F408" s="119"/>
      <c r="G408" s="120"/>
      <c r="H408" s="120"/>
      <c r="I408" s="333">
        <f t="shared" si="7"/>
        <v>0</v>
      </c>
      <c r="J408" s="46"/>
      <c r="K408" s="332">
        <f>IFERROR(SUM(C408/'Transfers of Funds'!$F$58),0)</f>
        <v>0</v>
      </c>
      <c r="L408" s="21"/>
      <c r="M408" s="47" t="s">
        <v>162</v>
      </c>
      <c r="N408" s="46"/>
    </row>
    <row r="409" spans="1:14" s="23" customFormat="1">
      <c r="A409" s="115"/>
      <c r="B409" s="308" t="str">
        <f>IF(A409="","",VLOOKUP(A409,'Project Budget vs Exp'!$B$9:$G$52,2,FALSE))</f>
        <v/>
      </c>
      <c r="C409" s="117"/>
      <c r="D409" s="116"/>
      <c r="E409" s="118"/>
      <c r="F409" s="119"/>
      <c r="G409" s="120"/>
      <c r="H409" s="120"/>
      <c r="I409" s="333">
        <f t="shared" si="7"/>
        <v>0</v>
      </c>
      <c r="J409" s="46"/>
      <c r="K409" s="332">
        <f>IFERROR(SUM(C409/'Transfers of Funds'!$F$58),0)</f>
        <v>0</v>
      </c>
      <c r="L409" s="21"/>
      <c r="M409" s="47" t="s">
        <v>162</v>
      </c>
      <c r="N409" s="46"/>
    </row>
    <row r="410" spans="1:14" s="23" customFormat="1">
      <c r="A410" s="115"/>
      <c r="B410" s="308" t="str">
        <f>IF(A410="","",VLOOKUP(A410,'Project Budget vs Exp'!$B$9:$G$52,2,FALSE))</f>
        <v/>
      </c>
      <c r="C410" s="117"/>
      <c r="D410" s="116"/>
      <c r="E410" s="118"/>
      <c r="F410" s="119"/>
      <c r="G410" s="120"/>
      <c r="H410" s="120"/>
      <c r="I410" s="333">
        <f t="shared" si="7"/>
        <v>0</v>
      </c>
      <c r="J410" s="46"/>
      <c r="K410" s="332">
        <f>IFERROR(SUM(C410/'Transfers of Funds'!$F$58),0)</f>
        <v>0</v>
      </c>
      <c r="L410" s="21"/>
      <c r="M410" s="47" t="s">
        <v>162</v>
      </c>
      <c r="N410" s="46"/>
    </row>
    <row r="411" spans="1:14" s="23" customFormat="1">
      <c r="A411" s="115"/>
      <c r="B411" s="308" t="str">
        <f>IF(A411="","",VLOOKUP(A411,'Project Budget vs Exp'!$B$9:$G$52,2,FALSE))</f>
        <v/>
      </c>
      <c r="C411" s="117"/>
      <c r="D411" s="116"/>
      <c r="E411" s="118"/>
      <c r="F411" s="119"/>
      <c r="G411" s="120"/>
      <c r="H411" s="120"/>
      <c r="I411" s="333">
        <f t="shared" si="7"/>
        <v>0</v>
      </c>
      <c r="J411" s="46"/>
      <c r="K411" s="332">
        <f>IFERROR(SUM(C411/'Transfers of Funds'!$F$58),0)</f>
        <v>0</v>
      </c>
      <c r="L411" s="21"/>
      <c r="M411" s="47" t="s">
        <v>162</v>
      </c>
      <c r="N411" s="46"/>
    </row>
    <row r="412" spans="1:14" s="23" customFormat="1">
      <c r="A412" s="115"/>
      <c r="B412" s="308" t="str">
        <f>IF(A412="","",VLOOKUP(A412,'Project Budget vs Exp'!$B$9:$G$52,2,FALSE))</f>
        <v/>
      </c>
      <c r="C412" s="117"/>
      <c r="D412" s="116"/>
      <c r="E412" s="118"/>
      <c r="F412" s="119"/>
      <c r="G412" s="120"/>
      <c r="H412" s="120"/>
      <c r="I412" s="333">
        <f t="shared" si="7"/>
        <v>0</v>
      </c>
      <c r="J412" s="46"/>
      <c r="K412" s="332">
        <f>IFERROR(SUM(C412/'Transfers of Funds'!$F$58),0)</f>
        <v>0</v>
      </c>
      <c r="L412" s="21"/>
      <c r="M412" s="47" t="s">
        <v>162</v>
      </c>
      <c r="N412" s="46"/>
    </row>
    <row r="413" spans="1:14" s="23" customFormat="1">
      <c r="A413" s="115"/>
      <c r="B413" s="308" t="str">
        <f>IF(A413="","",VLOOKUP(A413,'Project Budget vs Exp'!$B$9:$G$52,2,FALSE))</f>
        <v/>
      </c>
      <c r="C413" s="117"/>
      <c r="D413" s="116"/>
      <c r="E413" s="118"/>
      <c r="F413" s="119"/>
      <c r="G413" s="120"/>
      <c r="H413" s="120"/>
      <c r="I413" s="333">
        <f t="shared" si="7"/>
        <v>0</v>
      </c>
      <c r="J413" s="46"/>
      <c r="K413" s="332">
        <f>IFERROR(SUM(C413/'Transfers of Funds'!$F$58),0)</f>
        <v>0</v>
      </c>
      <c r="L413" s="21"/>
      <c r="M413" s="47" t="s">
        <v>162</v>
      </c>
      <c r="N413" s="46"/>
    </row>
    <row r="414" spans="1:14" s="23" customFormat="1">
      <c r="A414" s="115"/>
      <c r="B414" s="308" t="str">
        <f>IF(A414="","",VLOOKUP(A414,'Project Budget vs Exp'!$B$9:$G$52,2,FALSE))</f>
        <v/>
      </c>
      <c r="C414" s="117"/>
      <c r="D414" s="116"/>
      <c r="E414" s="118"/>
      <c r="F414" s="119"/>
      <c r="G414" s="120"/>
      <c r="H414" s="120"/>
      <c r="I414" s="333">
        <f t="shared" si="7"/>
        <v>0</v>
      </c>
      <c r="J414" s="46"/>
      <c r="K414" s="332">
        <f>IFERROR(SUM(C414/'Transfers of Funds'!$F$58),0)</f>
        <v>0</v>
      </c>
      <c r="L414" s="21"/>
      <c r="M414" s="47" t="s">
        <v>162</v>
      </c>
      <c r="N414" s="46"/>
    </row>
    <row r="415" spans="1:14" s="23" customFormat="1">
      <c r="A415" s="115"/>
      <c r="B415" s="308" t="str">
        <f>IF(A415="","",VLOOKUP(A415,'Project Budget vs Exp'!$B$9:$G$52,2,FALSE))</f>
        <v/>
      </c>
      <c r="C415" s="117"/>
      <c r="D415" s="116"/>
      <c r="E415" s="118"/>
      <c r="F415" s="119"/>
      <c r="G415" s="120"/>
      <c r="H415" s="120"/>
      <c r="I415" s="333">
        <f t="shared" si="7"/>
        <v>0</v>
      </c>
      <c r="J415" s="46"/>
      <c r="K415" s="332">
        <f>IFERROR(SUM(C415/'Transfers of Funds'!$F$58),0)</f>
        <v>0</v>
      </c>
      <c r="L415" s="21"/>
      <c r="M415" s="47" t="s">
        <v>162</v>
      </c>
      <c r="N415" s="46"/>
    </row>
    <row r="416" spans="1:14" s="23" customFormat="1">
      <c r="A416" s="115"/>
      <c r="B416" s="308" t="str">
        <f>IF(A416="","",VLOOKUP(A416,'Project Budget vs Exp'!$B$9:$G$52,2,FALSE))</f>
        <v/>
      </c>
      <c r="C416" s="117"/>
      <c r="D416" s="116"/>
      <c r="E416" s="118"/>
      <c r="F416" s="119"/>
      <c r="G416" s="120"/>
      <c r="H416" s="120"/>
      <c r="I416" s="333">
        <f t="shared" si="7"/>
        <v>0</v>
      </c>
      <c r="J416" s="46"/>
      <c r="K416" s="332">
        <f>IFERROR(SUM(C416/'Transfers of Funds'!$F$58),0)</f>
        <v>0</v>
      </c>
      <c r="L416" s="21"/>
      <c r="M416" s="47" t="s">
        <v>162</v>
      </c>
      <c r="N416" s="46"/>
    </row>
    <row r="417" spans="1:14" s="23" customFormat="1">
      <c r="A417" s="115"/>
      <c r="B417" s="308" t="str">
        <f>IF(A417="","",VLOOKUP(A417,'Project Budget vs Exp'!$B$9:$G$52,2,FALSE))</f>
        <v/>
      </c>
      <c r="C417" s="117"/>
      <c r="D417" s="116"/>
      <c r="E417" s="118"/>
      <c r="F417" s="119"/>
      <c r="G417" s="120"/>
      <c r="H417" s="120"/>
      <c r="I417" s="333">
        <f t="shared" si="7"/>
        <v>0</v>
      </c>
      <c r="J417" s="46"/>
      <c r="K417" s="332">
        <f>IFERROR(SUM(C417/'Transfers of Funds'!$F$58),0)</f>
        <v>0</v>
      </c>
      <c r="L417" s="21"/>
      <c r="M417" s="47" t="s">
        <v>162</v>
      </c>
      <c r="N417" s="46"/>
    </row>
    <row r="418" spans="1:14" s="23" customFormat="1">
      <c r="A418" s="115"/>
      <c r="B418" s="308" t="str">
        <f>IF(A418="","",VLOOKUP(A418,'Project Budget vs Exp'!$B$9:$G$52,2,FALSE))</f>
        <v/>
      </c>
      <c r="C418" s="117"/>
      <c r="D418" s="116"/>
      <c r="E418" s="118"/>
      <c r="F418" s="119"/>
      <c r="G418" s="120"/>
      <c r="H418" s="120"/>
      <c r="I418" s="333">
        <f t="shared" si="7"/>
        <v>0</v>
      </c>
      <c r="J418" s="46"/>
      <c r="K418" s="332">
        <f>IFERROR(SUM(C418/'Transfers of Funds'!$F$58),0)</f>
        <v>0</v>
      </c>
      <c r="L418" s="21"/>
      <c r="M418" s="47" t="s">
        <v>162</v>
      </c>
      <c r="N418" s="46"/>
    </row>
    <row r="419" spans="1:14" s="23" customFormat="1">
      <c r="A419" s="115"/>
      <c r="B419" s="308" t="str">
        <f>IF(A419="","",VLOOKUP(A419,'Project Budget vs Exp'!$B$9:$G$52,2,FALSE))</f>
        <v/>
      </c>
      <c r="C419" s="117"/>
      <c r="D419" s="116"/>
      <c r="E419" s="118"/>
      <c r="F419" s="119"/>
      <c r="G419" s="120"/>
      <c r="H419" s="120"/>
      <c r="I419" s="333">
        <f t="shared" si="7"/>
        <v>0</v>
      </c>
      <c r="J419" s="46"/>
      <c r="K419" s="332">
        <f>IFERROR(SUM(C419/'Transfers of Funds'!$F$58),0)</f>
        <v>0</v>
      </c>
      <c r="L419" s="21"/>
      <c r="M419" s="47" t="s">
        <v>162</v>
      </c>
      <c r="N419" s="46"/>
    </row>
    <row r="420" spans="1:14" s="23" customFormat="1">
      <c r="A420" s="115"/>
      <c r="B420" s="308" t="str">
        <f>IF(A420="","",VLOOKUP(A420,'Project Budget vs Exp'!$B$9:$G$52,2,FALSE))</f>
        <v/>
      </c>
      <c r="C420" s="117"/>
      <c r="D420" s="116"/>
      <c r="E420" s="118"/>
      <c r="F420" s="119"/>
      <c r="G420" s="120"/>
      <c r="H420" s="120"/>
      <c r="I420" s="333">
        <f t="shared" si="7"/>
        <v>0</v>
      </c>
      <c r="J420" s="46"/>
      <c r="K420" s="332">
        <f>IFERROR(SUM(C420/'Transfers of Funds'!$F$58),0)</f>
        <v>0</v>
      </c>
      <c r="L420" s="21"/>
      <c r="M420" s="47" t="s">
        <v>162</v>
      </c>
      <c r="N420" s="46"/>
    </row>
    <row r="421" spans="1:14" s="23" customFormat="1">
      <c r="A421" s="115"/>
      <c r="B421" s="308" t="str">
        <f>IF(A421="","",VLOOKUP(A421,'Project Budget vs Exp'!$B$9:$G$52,2,FALSE))</f>
        <v/>
      </c>
      <c r="C421" s="117"/>
      <c r="D421" s="116"/>
      <c r="E421" s="118"/>
      <c r="F421" s="119"/>
      <c r="G421" s="120"/>
      <c r="H421" s="120"/>
      <c r="I421" s="333">
        <f t="shared" si="7"/>
        <v>0</v>
      </c>
      <c r="J421" s="46"/>
      <c r="K421" s="332">
        <f>IFERROR(SUM(C421/'Transfers of Funds'!$F$58),0)</f>
        <v>0</v>
      </c>
      <c r="L421" s="21"/>
      <c r="M421" s="47" t="s">
        <v>162</v>
      </c>
      <c r="N421" s="46"/>
    </row>
    <row r="422" spans="1:14" s="23" customFormat="1">
      <c r="A422" s="115"/>
      <c r="B422" s="308" t="str">
        <f>IF(A422="","",VLOOKUP(A422,'Project Budget vs Exp'!$B$9:$G$52,2,FALSE))</f>
        <v/>
      </c>
      <c r="C422" s="117"/>
      <c r="D422" s="116"/>
      <c r="E422" s="118"/>
      <c r="F422" s="119"/>
      <c r="G422" s="120"/>
      <c r="H422" s="120"/>
      <c r="I422" s="333">
        <f t="shared" si="7"/>
        <v>0</v>
      </c>
      <c r="J422" s="46"/>
      <c r="K422" s="332">
        <f>IFERROR(SUM(C422/'Transfers of Funds'!$F$58),0)</f>
        <v>0</v>
      </c>
      <c r="L422" s="21"/>
      <c r="M422" s="47" t="s">
        <v>162</v>
      </c>
      <c r="N422" s="46"/>
    </row>
    <row r="423" spans="1:14" s="23" customFormat="1">
      <c r="A423" s="115"/>
      <c r="B423" s="308" t="str">
        <f>IF(A423="","",VLOOKUP(A423,'Project Budget vs Exp'!$B$9:$G$52,2,FALSE))</f>
        <v/>
      </c>
      <c r="C423" s="117"/>
      <c r="D423" s="116"/>
      <c r="E423" s="118"/>
      <c r="F423" s="119"/>
      <c r="G423" s="120"/>
      <c r="H423" s="120"/>
      <c r="I423" s="333">
        <f t="shared" si="7"/>
        <v>0</v>
      </c>
      <c r="J423" s="46"/>
      <c r="K423" s="332">
        <f>IFERROR(SUM(C423/'Transfers of Funds'!$F$58),0)</f>
        <v>0</v>
      </c>
      <c r="L423" s="21"/>
      <c r="M423" s="47" t="s">
        <v>162</v>
      </c>
      <c r="N423" s="46"/>
    </row>
    <row r="424" spans="1:14" s="23" customFormat="1">
      <c r="A424" s="115"/>
      <c r="B424" s="308" t="str">
        <f>IF(A424="","",VLOOKUP(A424,'Project Budget vs Exp'!$B$9:$G$52,2,FALSE))</f>
        <v/>
      </c>
      <c r="C424" s="117"/>
      <c r="D424" s="116"/>
      <c r="E424" s="118"/>
      <c r="F424" s="119"/>
      <c r="G424" s="120"/>
      <c r="H424" s="120"/>
      <c r="I424" s="333">
        <f t="shared" si="7"/>
        <v>0</v>
      </c>
      <c r="J424" s="46"/>
      <c r="K424" s="332">
        <f>IFERROR(SUM(C424/'Transfers of Funds'!$F$58),0)</f>
        <v>0</v>
      </c>
      <c r="L424" s="21"/>
      <c r="M424" s="47" t="s">
        <v>162</v>
      </c>
      <c r="N424" s="46"/>
    </row>
    <row r="425" spans="1:14" s="23" customFormat="1">
      <c r="A425" s="115"/>
      <c r="B425" s="308" t="str">
        <f>IF(A425="","",VLOOKUP(A425,'Project Budget vs Exp'!$B$9:$G$52,2,FALSE))</f>
        <v/>
      </c>
      <c r="C425" s="117"/>
      <c r="D425" s="116"/>
      <c r="E425" s="118"/>
      <c r="F425" s="119"/>
      <c r="G425" s="120"/>
      <c r="H425" s="120"/>
      <c r="I425" s="333">
        <f t="shared" si="7"/>
        <v>0</v>
      </c>
      <c r="J425" s="46"/>
      <c r="K425" s="332">
        <f>IFERROR(SUM(C425/'Transfers of Funds'!$F$58),0)</f>
        <v>0</v>
      </c>
      <c r="L425" s="21"/>
      <c r="M425" s="47" t="s">
        <v>162</v>
      </c>
      <c r="N425" s="46"/>
    </row>
    <row r="426" spans="1:14" s="23" customFormat="1">
      <c r="A426" s="115"/>
      <c r="B426" s="308" t="str">
        <f>IF(A426="","",VLOOKUP(A426,'Project Budget vs Exp'!$B$9:$G$52,2,FALSE))</f>
        <v/>
      </c>
      <c r="C426" s="117"/>
      <c r="D426" s="116"/>
      <c r="E426" s="118"/>
      <c r="F426" s="119"/>
      <c r="G426" s="120"/>
      <c r="H426" s="120"/>
      <c r="I426" s="333">
        <f t="shared" si="7"/>
        <v>0</v>
      </c>
      <c r="J426" s="46"/>
      <c r="K426" s="332">
        <f>IFERROR(SUM(C426/'Transfers of Funds'!$F$58),0)</f>
        <v>0</v>
      </c>
      <c r="L426" s="21"/>
      <c r="M426" s="47" t="s">
        <v>162</v>
      </c>
      <c r="N426" s="46"/>
    </row>
    <row r="427" spans="1:14" s="23" customFormat="1">
      <c r="A427" s="115"/>
      <c r="B427" s="308" t="str">
        <f>IF(A427="","",VLOOKUP(A427,'Project Budget vs Exp'!$B$9:$G$52,2,FALSE))</f>
        <v/>
      </c>
      <c r="C427" s="117"/>
      <c r="D427" s="116"/>
      <c r="E427" s="118"/>
      <c r="F427" s="119"/>
      <c r="G427" s="120"/>
      <c r="H427" s="120"/>
      <c r="I427" s="333">
        <f t="shared" si="7"/>
        <v>0</v>
      </c>
      <c r="J427" s="46"/>
      <c r="K427" s="332">
        <f>IFERROR(SUM(C427/'Transfers of Funds'!$F$58),0)</f>
        <v>0</v>
      </c>
      <c r="L427" s="21"/>
      <c r="M427" s="47" t="s">
        <v>162</v>
      </c>
      <c r="N427" s="46"/>
    </row>
    <row r="428" spans="1:14" s="23" customFormat="1">
      <c r="A428" s="115"/>
      <c r="B428" s="308" t="str">
        <f>IF(A428="","",VLOOKUP(A428,'Project Budget vs Exp'!$B$9:$G$52,2,FALSE))</f>
        <v/>
      </c>
      <c r="C428" s="117"/>
      <c r="D428" s="116"/>
      <c r="E428" s="118"/>
      <c r="F428" s="119"/>
      <c r="G428" s="120"/>
      <c r="H428" s="120"/>
      <c r="I428" s="333">
        <f t="shared" si="7"/>
        <v>0</v>
      </c>
      <c r="J428" s="46"/>
      <c r="K428" s="332">
        <f>IFERROR(SUM(C428/'Transfers of Funds'!$F$58),0)</f>
        <v>0</v>
      </c>
      <c r="L428" s="21"/>
      <c r="M428" s="47" t="s">
        <v>162</v>
      </c>
      <c r="N428" s="46"/>
    </row>
    <row r="429" spans="1:14" s="23" customFormat="1">
      <c r="A429" s="115"/>
      <c r="B429" s="308" t="str">
        <f>IF(A429="","",VLOOKUP(A429,'Project Budget vs Exp'!$B$9:$G$52,2,FALSE))</f>
        <v/>
      </c>
      <c r="C429" s="117"/>
      <c r="D429" s="116"/>
      <c r="E429" s="118"/>
      <c r="F429" s="119"/>
      <c r="G429" s="120"/>
      <c r="H429" s="120"/>
      <c r="I429" s="333">
        <f t="shared" si="7"/>
        <v>0</v>
      </c>
      <c r="J429" s="46"/>
      <c r="K429" s="332">
        <f>IFERROR(SUM(C429/'Transfers of Funds'!$F$58),0)</f>
        <v>0</v>
      </c>
      <c r="L429" s="21"/>
      <c r="M429" s="47" t="s">
        <v>162</v>
      </c>
      <c r="N429" s="46"/>
    </row>
    <row r="430" spans="1:14" s="23" customFormat="1">
      <c r="A430" s="115"/>
      <c r="B430" s="308" t="str">
        <f>IF(A430="","",VLOOKUP(A430,'Project Budget vs Exp'!$B$9:$G$52,2,FALSE))</f>
        <v/>
      </c>
      <c r="C430" s="117"/>
      <c r="D430" s="116"/>
      <c r="E430" s="118"/>
      <c r="F430" s="119"/>
      <c r="G430" s="120"/>
      <c r="H430" s="120"/>
      <c r="I430" s="333">
        <f t="shared" si="7"/>
        <v>0</v>
      </c>
      <c r="J430" s="46"/>
      <c r="K430" s="332">
        <f>IFERROR(SUM(C430/'Transfers of Funds'!$F$58),0)</f>
        <v>0</v>
      </c>
      <c r="L430" s="21"/>
      <c r="M430" s="47" t="s">
        <v>162</v>
      </c>
      <c r="N430" s="46"/>
    </row>
    <row r="431" spans="1:14" s="23" customFormat="1">
      <c r="A431" s="115"/>
      <c r="B431" s="308" t="str">
        <f>IF(A431="","",VLOOKUP(A431,'Project Budget vs Exp'!$B$9:$G$52,2,FALSE))</f>
        <v/>
      </c>
      <c r="C431" s="117"/>
      <c r="D431" s="116"/>
      <c r="E431" s="118"/>
      <c r="F431" s="119"/>
      <c r="G431" s="120"/>
      <c r="H431" s="120"/>
      <c r="I431" s="333">
        <f t="shared" si="7"/>
        <v>0</v>
      </c>
      <c r="J431" s="46"/>
      <c r="K431" s="332">
        <f>IFERROR(SUM(C431/'Transfers of Funds'!$F$58),0)</f>
        <v>0</v>
      </c>
      <c r="L431" s="21"/>
      <c r="M431" s="47" t="s">
        <v>162</v>
      </c>
      <c r="N431" s="46"/>
    </row>
    <row r="432" spans="1:14" s="23" customFormat="1">
      <c r="A432" s="115"/>
      <c r="B432" s="308" t="str">
        <f>IF(A432="","",VLOOKUP(A432,'Project Budget vs Exp'!$B$9:$G$52,2,FALSE))</f>
        <v/>
      </c>
      <c r="C432" s="117"/>
      <c r="D432" s="116"/>
      <c r="E432" s="118"/>
      <c r="F432" s="119"/>
      <c r="G432" s="120"/>
      <c r="H432" s="120"/>
      <c r="I432" s="333">
        <f t="shared" si="7"/>
        <v>0</v>
      </c>
      <c r="J432" s="46"/>
      <c r="K432" s="332">
        <f>IFERROR(SUM(C432/'Transfers of Funds'!$F$58),0)</f>
        <v>0</v>
      </c>
      <c r="L432" s="21"/>
      <c r="M432" s="47" t="s">
        <v>162</v>
      </c>
      <c r="N432" s="46"/>
    </row>
    <row r="433" spans="1:14" s="23" customFormat="1">
      <c r="A433" s="115"/>
      <c r="B433" s="308" t="str">
        <f>IF(A433="","",VLOOKUP(A433,'Project Budget vs Exp'!$B$9:$G$52,2,FALSE))</f>
        <v/>
      </c>
      <c r="C433" s="117"/>
      <c r="D433" s="116"/>
      <c r="E433" s="118"/>
      <c r="F433" s="119"/>
      <c r="G433" s="120"/>
      <c r="H433" s="120"/>
      <c r="I433" s="333">
        <f t="shared" si="7"/>
        <v>0</v>
      </c>
      <c r="J433" s="46"/>
      <c r="K433" s="332">
        <f>IFERROR(SUM(C433/'Transfers of Funds'!$F$58),0)</f>
        <v>0</v>
      </c>
      <c r="L433" s="21"/>
      <c r="M433" s="47" t="s">
        <v>162</v>
      </c>
      <c r="N433" s="46"/>
    </row>
    <row r="434" spans="1:14" s="23" customFormat="1">
      <c r="A434" s="115"/>
      <c r="B434" s="308" t="str">
        <f>IF(A434="","",VLOOKUP(A434,'Project Budget vs Exp'!$B$9:$G$52,2,FALSE))</f>
        <v/>
      </c>
      <c r="C434" s="117"/>
      <c r="D434" s="116"/>
      <c r="E434" s="118"/>
      <c r="F434" s="119"/>
      <c r="G434" s="120"/>
      <c r="H434" s="120"/>
      <c r="I434" s="333">
        <f t="shared" si="7"/>
        <v>0</v>
      </c>
      <c r="J434" s="46"/>
      <c r="K434" s="332">
        <f>IFERROR(SUM(C434/'Transfers of Funds'!$F$58),0)</f>
        <v>0</v>
      </c>
      <c r="L434" s="21"/>
      <c r="M434" s="47" t="s">
        <v>162</v>
      </c>
      <c r="N434" s="46"/>
    </row>
    <row r="435" spans="1:14" s="23" customFormat="1">
      <c r="A435" s="115"/>
      <c r="B435" s="308" t="str">
        <f>IF(A435="","",VLOOKUP(A435,'Project Budget vs Exp'!$B$9:$G$52,2,FALSE))</f>
        <v/>
      </c>
      <c r="C435" s="117"/>
      <c r="D435" s="116"/>
      <c r="E435" s="118"/>
      <c r="F435" s="119"/>
      <c r="G435" s="120"/>
      <c r="H435" s="120"/>
      <c r="I435" s="333">
        <f t="shared" si="7"/>
        <v>0</v>
      </c>
      <c r="J435" s="46"/>
      <c r="K435" s="332">
        <f>IFERROR(SUM(C435/'Transfers of Funds'!$F$58),0)</f>
        <v>0</v>
      </c>
      <c r="L435" s="21"/>
      <c r="M435" s="47" t="s">
        <v>162</v>
      </c>
      <c r="N435" s="46"/>
    </row>
    <row r="436" spans="1:14" s="23" customFormat="1">
      <c r="A436" s="115"/>
      <c r="B436" s="308" t="str">
        <f>IF(A436="","",VLOOKUP(A436,'Project Budget vs Exp'!$B$9:$G$52,2,FALSE))</f>
        <v/>
      </c>
      <c r="C436" s="117"/>
      <c r="D436" s="116"/>
      <c r="E436" s="118"/>
      <c r="F436" s="119"/>
      <c r="G436" s="120"/>
      <c r="H436" s="120"/>
      <c r="I436" s="333">
        <f t="shared" si="7"/>
        <v>0</v>
      </c>
      <c r="J436" s="46"/>
      <c r="K436" s="332">
        <f>IFERROR(SUM(C436/'Transfers of Funds'!$F$58),0)</f>
        <v>0</v>
      </c>
      <c r="L436" s="21"/>
      <c r="M436" s="47" t="s">
        <v>162</v>
      </c>
      <c r="N436" s="46"/>
    </row>
    <row r="437" spans="1:14" s="23" customFormat="1">
      <c r="A437" s="115"/>
      <c r="B437" s="308" t="str">
        <f>IF(A437="","",VLOOKUP(A437,'Project Budget vs Exp'!$B$9:$G$52,2,FALSE))</f>
        <v/>
      </c>
      <c r="C437" s="117"/>
      <c r="D437" s="116"/>
      <c r="E437" s="118"/>
      <c r="F437" s="119"/>
      <c r="G437" s="120"/>
      <c r="H437" s="120"/>
      <c r="I437" s="333">
        <f t="shared" si="7"/>
        <v>0</v>
      </c>
      <c r="J437" s="46"/>
      <c r="K437" s="332">
        <f>IFERROR(SUM(C437/'Transfers of Funds'!$F$58),0)</f>
        <v>0</v>
      </c>
      <c r="L437" s="21"/>
      <c r="M437" s="47" t="s">
        <v>162</v>
      </c>
      <c r="N437" s="46"/>
    </row>
    <row r="438" spans="1:14" s="23" customFormat="1">
      <c r="A438" s="115"/>
      <c r="B438" s="308" t="str">
        <f>IF(A438="","",VLOOKUP(A438,'Project Budget vs Exp'!$B$9:$G$52,2,FALSE))</f>
        <v/>
      </c>
      <c r="C438" s="117"/>
      <c r="D438" s="116"/>
      <c r="E438" s="118"/>
      <c r="F438" s="119"/>
      <c r="G438" s="120"/>
      <c r="H438" s="120"/>
      <c r="I438" s="333">
        <f t="shared" si="7"/>
        <v>0</v>
      </c>
      <c r="J438" s="46"/>
      <c r="K438" s="332">
        <f>IFERROR(SUM(C438/'Transfers of Funds'!$F$58),0)</f>
        <v>0</v>
      </c>
      <c r="L438" s="21"/>
      <c r="M438" s="47" t="s">
        <v>162</v>
      </c>
      <c r="N438" s="46"/>
    </row>
    <row r="439" spans="1:14" s="23" customFormat="1">
      <c r="A439" s="115"/>
      <c r="B439" s="308" t="str">
        <f>IF(A439="","",VLOOKUP(A439,'Project Budget vs Exp'!$B$9:$G$52,2,FALSE))</f>
        <v/>
      </c>
      <c r="C439" s="117"/>
      <c r="D439" s="116"/>
      <c r="E439" s="118"/>
      <c r="F439" s="119"/>
      <c r="G439" s="120"/>
      <c r="H439" s="120"/>
      <c r="I439" s="333">
        <f t="shared" si="7"/>
        <v>0</v>
      </c>
      <c r="J439" s="46"/>
      <c r="K439" s="332">
        <f>IFERROR(SUM(C439/'Transfers of Funds'!$F$58),0)</f>
        <v>0</v>
      </c>
      <c r="L439" s="21"/>
      <c r="M439" s="47" t="s">
        <v>162</v>
      </c>
      <c r="N439" s="46"/>
    </row>
    <row r="440" spans="1:14" s="23" customFormat="1">
      <c r="A440" s="115"/>
      <c r="B440" s="308" t="str">
        <f>IF(A440="","",VLOOKUP(A440,'Project Budget vs Exp'!$B$9:$G$52,2,FALSE))</f>
        <v/>
      </c>
      <c r="C440" s="117"/>
      <c r="D440" s="116"/>
      <c r="E440" s="118"/>
      <c r="F440" s="119"/>
      <c r="G440" s="120"/>
      <c r="H440" s="120"/>
      <c r="I440" s="333">
        <f t="shared" si="7"/>
        <v>0</v>
      </c>
      <c r="J440" s="46"/>
      <c r="K440" s="332">
        <f>IFERROR(SUM(C440/'Transfers of Funds'!$F$58),0)</f>
        <v>0</v>
      </c>
      <c r="L440" s="21"/>
      <c r="M440" s="47" t="s">
        <v>162</v>
      </c>
      <c r="N440" s="46"/>
    </row>
    <row r="441" spans="1:14" s="23" customFormat="1">
      <c r="A441" s="115"/>
      <c r="B441" s="308" t="str">
        <f>IF(A441="","",VLOOKUP(A441,'Project Budget vs Exp'!$B$9:$G$52,2,FALSE))</f>
        <v/>
      </c>
      <c r="C441" s="117"/>
      <c r="D441" s="116"/>
      <c r="E441" s="118"/>
      <c r="F441" s="119"/>
      <c r="G441" s="120"/>
      <c r="H441" s="120"/>
      <c r="I441" s="333">
        <f t="shared" si="7"/>
        <v>0</v>
      </c>
      <c r="J441" s="46"/>
      <c r="K441" s="332">
        <f>IFERROR(SUM(C441/'Transfers of Funds'!$F$58),0)</f>
        <v>0</v>
      </c>
      <c r="L441" s="21"/>
      <c r="M441" s="47" t="s">
        <v>162</v>
      </c>
      <c r="N441" s="46"/>
    </row>
    <row r="442" spans="1:14" s="23" customFormat="1">
      <c r="A442" s="115"/>
      <c r="B442" s="308" t="str">
        <f>IF(A442="","",VLOOKUP(A442,'Project Budget vs Exp'!$B$9:$G$52,2,FALSE))</f>
        <v/>
      </c>
      <c r="C442" s="117"/>
      <c r="D442" s="116"/>
      <c r="E442" s="118"/>
      <c r="F442" s="119"/>
      <c r="G442" s="120"/>
      <c r="H442" s="120"/>
      <c r="I442" s="333">
        <f t="shared" si="7"/>
        <v>0</v>
      </c>
      <c r="J442" s="46"/>
      <c r="K442" s="332">
        <f>IFERROR(SUM(C442/'Transfers of Funds'!$F$58),0)</f>
        <v>0</v>
      </c>
      <c r="L442" s="21"/>
      <c r="M442" s="47" t="s">
        <v>162</v>
      </c>
      <c r="N442" s="46"/>
    </row>
    <row r="443" spans="1:14" s="23" customFormat="1">
      <c r="A443" s="115"/>
      <c r="B443" s="308" t="str">
        <f>IF(A443="","",VLOOKUP(A443,'Project Budget vs Exp'!$B$9:$G$52,2,FALSE))</f>
        <v/>
      </c>
      <c r="C443" s="117"/>
      <c r="D443" s="116"/>
      <c r="E443" s="118"/>
      <c r="F443" s="119"/>
      <c r="G443" s="120"/>
      <c r="H443" s="120"/>
      <c r="I443" s="333">
        <f t="shared" si="7"/>
        <v>0</v>
      </c>
      <c r="J443" s="46"/>
      <c r="K443" s="332">
        <f>IFERROR(SUM(C443/'Transfers of Funds'!$F$58),0)</f>
        <v>0</v>
      </c>
      <c r="L443" s="21"/>
      <c r="M443" s="47" t="s">
        <v>162</v>
      </c>
      <c r="N443" s="46"/>
    </row>
    <row r="444" spans="1:14" s="23" customFormat="1">
      <c r="A444" s="115"/>
      <c r="B444" s="308" t="str">
        <f>IF(A444="","",VLOOKUP(A444,'Project Budget vs Exp'!$B$9:$G$52,2,FALSE))</f>
        <v/>
      </c>
      <c r="C444" s="117"/>
      <c r="D444" s="116"/>
      <c r="E444" s="118"/>
      <c r="F444" s="119"/>
      <c r="G444" s="120"/>
      <c r="H444" s="120"/>
      <c r="I444" s="333">
        <f t="shared" si="7"/>
        <v>0</v>
      </c>
      <c r="J444" s="46"/>
      <c r="K444" s="332">
        <f>IFERROR(SUM(C444/'Transfers of Funds'!$F$58),0)</f>
        <v>0</v>
      </c>
      <c r="L444" s="21"/>
      <c r="M444" s="47" t="s">
        <v>162</v>
      </c>
      <c r="N444" s="46"/>
    </row>
    <row r="445" spans="1:14" s="23" customFormat="1">
      <c r="A445" s="115"/>
      <c r="B445" s="308" t="str">
        <f>IF(A445="","",VLOOKUP(A445,'Project Budget vs Exp'!$B$9:$G$52,2,FALSE))</f>
        <v/>
      </c>
      <c r="C445" s="117"/>
      <c r="D445" s="116"/>
      <c r="E445" s="118"/>
      <c r="F445" s="119"/>
      <c r="G445" s="120"/>
      <c r="H445" s="120"/>
      <c r="I445" s="333">
        <f t="shared" si="7"/>
        <v>0</v>
      </c>
      <c r="J445" s="46"/>
      <c r="K445" s="332">
        <f>IFERROR(SUM(C445/'Transfers of Funds'!$F$58),0)</f>
        <v>0</v>
      </c>
      <c r="L445" s="21"/>
      <c r="M445" s="47" t="s">
        <v>162</v>
      </c>
      <c r="N445" s="46"/>
    </row>
    <row r="446" spans="1:14" s="23" customFormat="1">
      <c r="A446" s="115"/>
      <c r="B446" s="308" t="str">
        <f>IF(A446="","",VLOOKUP(A446,'Project Budget vs Exp'!$B$9:$G$52,2,FALSE))</f>
        <v/>
      </c>
      <c r="C446" s="117"/>
      <c r="D446" s="116"/>
      <c r="E446" s="118"/>
      <c r="F446" s="119"/>
      <c r="G446" s="120"/>
      <c r="H446" s="120"/>
      <c r="I446" s="333">
        <f t="shared" si="7"/>
        <v>0</v>
      </c>
      <c r="J446" s="46"/>
      <c r="K446" s="332">
        <f>IFERROR(SUM(C446/'Transfers of Funds'!$F$58),0)</f>
        <v>0</v>
      </c>
      <c r="L446" s="21"/>
      <c r="M446" s="47" t="s">
        <v>162</v>
      </c>
      <c r="N446" s="46"/>
    </row>
    <row r="447" spans="1:14" s="23" customFormat="1">
      <c r="A447" s="115"/>
      <c r="B447" s="308" t="str">
        <f>IF(A447="","",VLOOKUP(A447,'Project Budget vs Exp'!$B$9:$G$52,2,FALSE))</f>
        <v/>
      </c>
      <c r="C447" s="117"/>
      <c r="D447" s="116"/>
      <c r="E447" s="118"/>
      <c r="F447" s="119"/>
      <c r="G447" s="120"/>
      <c r="H447" s="120"/>
      <c r="I447" s="333">
        <f t="shared" si="7"/>
        <v>0</v>
      </c>
      <c r="J447" s="46"/>
      <c r="K447" s="332">
        <f>IFERROR(SUM(C447/'Transfers of Funds'!$F$58),0)</f>
        <v>0</v>
      </c>
      <c r="L447" s="21"/>
      <c r="M447" s="47" t="s">
        <v>162</v>
      </c>
      <c r="N447" s="46"/>
    </row>
    <row r="448" spans="1:14" s="23" customFormat="1">
      <c r="A448" s="115"/>
      <c r="B448" s="308" t="str">
        <f>IF(A448="","",VLOOKUP(A448,'Project Budget vs Exp'!$B$9:$G$52,2,FALSE))</f>
        <v/>
      </c>
      <c r="C448" s="117"/>
      <c r="D448" s="116"/>
      <c r="E448" s="118"/>
      <c r="F448" s="119"/>
      <c r="G448" s="120"/>
      <c r="H448" s="120"/>
      <c r="I448" s="333">
        <f t="shared" si="7"/>
        <v>0</v>
      </c>
      <c r="J448" s="46"/>
      <c r="K448" s="332">
        <f>IFERROR(SUM(C448/'Transfers of Funds'!$F$58),0)</f>
        <v>0</v>
      </c>
      <c r="L448" s="21"/>
      <c r="M448" s="47" t="s">
        <v>162</v>
      </c>
      <c r="N448" s="46"/>
    </row>
    <row r="449" spans="1:14" s="23" customFormat="1">
      <c r="A449" s="115"/>
      <c r="B449" s="308" t="str">
        <f>IF(A449="","",VLOOKUP(A449,'Project Budget vs Exp'!$B$9:$G$52,2,FALSE))</f>
        <v/>
      </c>
      <c r="C449" s="117"/>
      <c r="D449" s="116"/>
      <c r="E449" s="118"/>
      <c r="F449" s="119"/>
      <c r="G449" s="120"/>
      <c r="H449" s="120"/>
      <c r="I449" s="333">
        <f t="shared" si="7"/>
        <v>0</v>
      </c>
      <c r="J449" s="46"/>
      <c r="K449" s="332">
        <f>IFERROR(SUM(C449/'Transfers of Funds'!$F$58),0)</f>
        <v>0</v>
      </c>
      <c r="L449" s="21"/>
      <c r="M449" s="47" t="s">
        <v>162</v>
      </c>
      <c r="N449" s="46"/>
    </row>
    <row r="450" spans="1:14" s="23" customFormat="1">
      <c r="A450" s="115"/>
      <c r="B450" s="308" t="str">
        <f>IF(A450="","",VLOOKUP(A450,'Project Budget vs Exp'!$B$9:$G$52,2,FALSE))</f>
        <v/>
      </c>
      <c r="C450" s="117"/>
      <c r="D450" s="116"/>
      <c r="E450" s="118"/>
      <c r="F450" s="119"/>
      <c r="G450" s="120"/>
      <c r="H450" s="120"/>
      <c r="I450" s="333">
        <f t="shared" si="7"/>
        <v>0</v>
      </c>
      <c r="J450" s="46"/>
      <c r="K450" s="332">
        <f>IFERROR(SUM(C450/'Transfers of Funds'!$F$58),0)</f>
        <v>0</v>
      </c>
      <c r="L450" s="21"/>
      <c r="M450" s="47" t="s">
        <v>162</v>
      </c>
      <c r="N450" s="46"/>
    </row>
    <row r="451" spans="1:14" s="23" customFormat="1">
      <c r="A451" s="115"/>
      <c r="B451" s="308" t="str">
        <f>IF(A451="","",VLOOKUP(A451,'Project Budget vs Exp'!$B$9:$G$52,2,FALSE))</f>
        <v/>
      </c>
      <c r="C451" s="117"/>
      <c r="D451" s="116"/>
      <c r="E451" s="118"/>
      <c r="F451" s="119"/>
      <c r="G451" s="120"/>
      <c r="H451" s="120"/>
      <c r="I451" s="333">
        <f t="shared" si="7"/>
        <v>0</v>
      </c>
      <c r="J451" s="46"/>
      <c r="K451" s="332">
        <f>IFERROR(SUM(C451/'Transfers of Funds'!$F$58),0)</f>
        <v>0</v>
      </c>
      <c r="L451" s="21"/>
      <c r="M451" s="47" t="s">
        <v>162</v>
      </c>
      <c r="N451" s="46"/>
    </row>
    <row r="452" spans="1:14" s="23" customFormat="1">
      <c r="A452" s="115"/>
      <c r="B452" s="308" t="str">
        <f>IF(A452="","",VLOOKUP(A452,'Project Budget vs Exp'!$B$9:$G$52,2,FALSE))</f>
        <v/>
      </c>
      <c r="C452" s="117"/>
      <c r="D452" s="116"/>
      <c r="E452" s="118"/>
      <c r="F452" s="119"/>
      <c r="G452" s="120"/>
      <c r="H452" s="120"/>
      <c r="I452" s="333">
        <f t="shared" si="7"/>
        <v>0</v>
      </c>
      <c r="J452" s="46"/>
      <c r="K452" s="332">
        <f>IFERROR(SUM(C452/'Transfers of Funds'!$F$58),0)</f>
        <v>0</v>
      </c>
      <c r="L452" s="21"/>
      <c r="M452" s="47" t="s">
        <v>162</v>
      </c>
      <c r="N452" s="46"/>
    </row>
    <row r="453" spans="1:14" s="23" customFormat="1">
      <c r="A453" s="115"/>
      <c r="B453" s="308" t="str">
        <f>IF(A453="","",VLOOKUP(A453,'Project Budget vs Exp'!$B$9:$G$52,2,FALSE))</f>
        <v/>
      </c>
      <c r="C453" s="117"/>
      <c r="D453" s="116"/>
      <c r="E453" s="118"/>
      <c r="F453" s="119"/>
      <c r="G453" s="120"/>
      <c r="H453" s="120"/>
      <c r="I453" s="333">
        <f t="shared" si="7"/>
        <v>0</v>
      </c>
      <c r="J453" s="46"/>
      <c r="K453" s="332">
        <f>IFERROR(SUM(C453/'Transfers of Funds'!$F$58),0)</f>
        <v>0</v>
      </c>
      <c r="L453" s="21"/>
      <c r="M453" s="47" t="s">
        <v>162</v>
      </c>
      <c r="N453" s="46"/>
    </row>
    <row r="454" spans="1:14" s="23" customFormat="1">
      <c r="A454" s="115"/>
      <c r="B454" s="308" t="str">
        <f>IF(A454="","",VLOOKUP(A454,'Project Budget vs Exp'!$B$9:$G$52,2,FALSE))</f>
        <v/>
      </c>
      <c r="C454" s="117"/>
      <c r="D454" s="116"/>
      <c r="E454" s="118"/>
      <c r="F454" s="119"/>
      <c r="G454" s="120"/>
      <c r="H454" s="120"/>
      <c r="I454" s="333">
        <f t="shared" si="7"/>
        <v>0</v>
      </c>
      <c r="J454" s="46"/>
      <c r="K454" s="332">
        <f>IFERROR(SUM(C454/'Transfers of Funds'!$F$58),0)</f>
        <v>0</v>
      </c>
      <c r="L454" s="21"/>
      <c r="M454" s="47" t="s">
        <v>162</v>
      </c>
      <c r="N454" s="46"/>
    </row>
    <row r="455" spans="1:14" s="23" customFormat="1">
      <c r="A455" s="115"/>
      <c r="B455" s="308" t="str">
        <f>IF(A455="","",VLOOKUP(A455,'Project Budget vs Exp'!$B$9:$G$52,2,FALSE))</f>
        <v/>
      </c>
      <c r="C455" s="117"/>
      <c r="D455" s="116"/>
      <c r="E455" s="118"/>
      <c r="F455" s="119"/>
      <c r="G455" s="120"/>
      <c r="H455" s="120"/>
      <c r="I455" s="333">
        <f t="shared" si="7"/>
        <v>0</v>
      </c>
      <c r="J455" s="46"/>
      <c r="K455" s="332">
        <f>IFERROR(SUM(C455/'Transfers of Funds'!$F$58),0)</f>
        <v>0</v>
      </c>
      <c r="L455" s="21"/>
      <c r="M455" s="47" t="s">
        <v>162</v>
      </c>
      <c r="N455" s="46"/>
    </row>
    <row r="456" spans="1:14" s="23" customFormat="1">
      <c r="A456" s="115"/>
      <c r="B456" s="308" t="str">
        <f>IF(A456="","",VLOOKUP(A456,'Project Budget vs Exp'!$B$9:$G$52,2,FALSE))</f>
        <v/>
      </c>
      <c r="C456" s="117"/>
      <c r="D456" s="116"/>
      <c r="E456" s="118"/>
      <c r="F456" s="119"/>
      <c r="G456" s="120"/>
      <c r="H456" s="120"/>
      <c r="I456" s="333">
        <f t="shared" si="7"/>
        <v>0</v>
      </c>
      <c r="J456" s="46"/>
      <c r="K456" s="332">
        <f>IFERROR(SUM(C456/'Transfers of Funds'!$F$58),0)</f>
        <v>0</v>
      </c>
      <c r="L456" s="21"/>
      <c r="M456" s="47" t="s">
        <v>162</v>
      </c>
      <c r="N456" s="46"/>
    </row>
    <row r="457" spans="1:14" s="23" customFormat="1">
      <c r="A457" s="115"/>
      <c r="B457" s="308" t="str">
        <f>IF(A457="","",VLOOKUP(A457,'Project Budget vs Exp'!$B$9:$G$52,2,FALSE))</f>
        <v/>
      </c>
      <c r="C457" s="117"/>
      <c r="D457" s="116"/>
      <c r="E457" s="118"/>
      <c r="F457" s="119"/>
      <c r="G457" s="120"/>
      <c r="H457" s="120"/>
      <c r="I457" s="333">
        <f t="shared" si="7"/>
        <v>0</v>
      </c>
      <c r="J457" s="46"/>
      <c r="K457" s="332">
        <f>IFERROR(SUM(C457/'Transfers of Funds'!$F$58),0)</f>
        <v>0</v>
      </c>
      <c r="L457" s="21"/>
      <c r="M457" s="47" t="s">
        <v>162</v>
      </c>
      <c r="N457" s="46"/>
    </row>
    <row r="458" spans="1:14" s="23" customFormat="1">
      <c r="A458" s="115"/>
      <c r="B458" s="308" t="str">
        <f>IF(A458="","",VLOOKUP(A458,'Project Budget vs Exp'!$B$9:$G$52,2,FALSE))</f>
        <v/>
      </c>
      <c r="C458" s="117"/>
      <c r="D458" s="116"/>
      <c r="E458" s="118"/>
      <c r="F458" s="119"/>
      <c r="G458" s="120"/>
      <c r="H458" s="120"/>
      <c r="I458" s="333">
        <f t="shared" si="7"/>
        <v>0</v>
      </c>
      <c r="J458" s="46"/>
      <c r="K458" s="332">
        <f>IFERROR(SUM(C458/'Transfers of Funds'!$F$58),0)</f>
        <v>0</v>
      </c>
      <c r="L458" s="21"/>
      <c r="M458" s="47" t="s">
        <v>162</v>
      </c>
      <c r="N458" s="46"/>
    </row>
    <row r="459" spans="1:14" s="23" customFormat="1">
      <c r="A459" s="115"/>
      <c r="B459" s="308" t="str">
        <f>IF(A459="","",VLOOKUP(A459,'Project Budget vs Exp'!$B$9:$G$52,2,FALSE))</f>
        <v/>
      </c>
      <c r="C459" s="117"/>
      <c r="D459" s="116"/>
      <c r="E459" s="118"/>
      <c r="F459" s="119"/>
      <c r="G459" s="120"/>
      <c r="H459" s="120"/>
      <c r="I459" s="333">
        <f t="shared" si="7"/>
        <v>0</v>
      </c>
      <c r="J459" s="46"/>
      <c r="K459" s="332">
        <f>IFERROR(SUM(C459/'Transfers of Funds'!$F$58),0)</f>
        <v>0</v>
      </c>
      <c r="L459" s="21"/>
      <c r="M459" s="47" t="s">
        <v>162</v>
      </c>
      <c r="N459" s="46"/>
    </row>
    <row r="460" spans="1:14" s="23" customFormat="1">
      <c r="A460" s="115"/>
      <c r="B460" s="308" t="str">
        <f>IF(A460="","",VLOOKUP(A460,'Project Budget vs Exp'!$B$9:$G$52,2,FALSE))</f>
        <v/>
      </c>
      <c r="C460" s="117"/>
      <c r="D460" s="116"/>
      <c r="E460" s="118"/>
      <c r="F460" s="119"/>
      <c r="G460" s="120"/>
      <c r="H460" s="120"/>
      <c r="I460" s="333">
        <f t="shared" si="7"/>
        <v>0</v>
      </c>
      <c r="J460" s="46"/>
      <c r="K460" s="332">
        <f>IFERROR(SUM(C460/'Transfers of Funds'!$F$58),0)</f>
        <v>0</v>
      </c>
      <c r="L460" s="21"/>
      <c r="M460" s="47" t="s">
        <v>162</v>
      </c>
      <c r="N460" s="46"/>
    </row>
    <row r="461" spans="1:14" s="23" customFormat="1">
      <c r="A461" s="115"/>
      <c r="B461" s="308" t="str">
        <f>IF(A461="","",VLOOKUP(A461,'Project Budget vs Exp'!$B$9:$G$52,2,FALSE))</f>
        <v/>
      </c>
      <c r="C461" s="117"/>
      <c r="D461" s="116"/>
      <c r="E461" s="118"/>
      <c r="F461" s="119"/>
      <c r="G461" s="120"/>
      <c r="H461" s="120"/>
      <c r="I461" s="333">
        <f t="shared" si="7"/>
        <v>0</v>
      </c>
      <c r="J461" s="46"/>
      <c r="K461" s="332">
        <f>IFERROR(SUM(C461/'Transfers of Funds'!$F$58),0)</f>
        <v>0</v>
      </c>
      <c r="L461" s="21"/>
      <c r="M461" s="47" t="s">
        <v>162</v>
      </c>
      <c r="N461" s="46"/>
    </row>
    <row r="462" spans="1:14" s="23" customFormat="1">
      <c r="A462" s="115"/>
      <c r="B462" s="308" t="str">
        <f>IF(A462="","",VLOOKUP(A462,'Project Budget vs Exp'!$B$9:$G$52,2,FALSE))</f>
        <v/>
      </c>
      <c r="C462" s="117"/>
      <c r="D462" s="116"/>
      <c r="E462" s="118"/>
      <c r="F462" s="119"/>
      <c r="G462" s="120"/>
      <c r="H462" s="120"/>
      <c r="I462" s="333">
        <f t="shared" si="7"/>
        <v>0</v>
      </c>
      <c r="J462" s="46"/>
      <c r="K462" s="332">
        <f>IFERROR(SUM(C462/'Transfers of Funds'!$F$58),0)</f>
        <v>0</v>
      </c>
      <c r="L462" s="21"/>
      <c r="M462" s="47" t="s">
        <v>162</v>
      </c>
      <c r="N462" s="46"/>
    </row>
    <row r="463" spans="1:14" s="23" customFormat="1" ht="14.25" customHeight="1">
      <c r="A463" s="115"/>
      <c r="B463" s="308" t="str">
        <f>IF(A463="","",VLOOKUP(A463,'Project Budget vs Exp'!$B$9:$G$52,2,FALSE))</f>
        <v/>
      </c>
      <c r="C463" s="117"/>
      <c r="D463" s="116"/>
      <c r="E463" s="118"/>
      <c r="F463" s="119"/>
      <c r="G463" s="120"/>
      <c r="H463" s="120"/>
      <c r="I463" s="418">
        <f t="shared" si="7"/>
        <v>0</v>
      </c>
      <c r="J463" s="46"/>
      <c r="K463" s="332">
        <f>IFERROR(SUM(C463/'Transfers of Funds'!$F$58),0)</f>
        <v>0</v>
      </c>
      <c r="L463" s="21"/>
      <c r="M463" s="47" t="s">
        <v>162</v>
      </c>
      <c r="N463" s="46"/>
    </row>
    <row r="464" spans="1:14" s="23" customFormat="1" ht="14.25" customHeight="1">
      <c r="A464" s="115"/>
      <c r="B464" s="308" t="str">
        <f>IF(A464="","",VLOOKUP(A464,'Project Budget vs Exp'!$B$9:$G$52,2,FALSE))</f>
        <v/>
      </c>
      <c r="C464" s="117"/>
      <c r="D464" s="116"/>
      <c r="E464" s="118"/>
      <c r="F464" s="119"/>
      <c r="G464" s="120"/>
      <c r="H464" s="120"/>
      <c r="I464" s="418">
        <f t="shared" si="7"/>
        <v>0</v>
      </c>
      <c r="J464" s="46"/>
      <c r="K464" s="332">
        <f>IFERROR(SUM(C464/'Transfers of Funds'!$F$58),0)</f>
        <v>0</v>
      </c>
      <c r="L464" s="21"/>
      <c r="M464" s="47" t="s">
        <v>162</v>
      </c>
      <c r="N464" s="46"/>
    </row>
    <row r="465" spans="1:14" s="23" customFormat="1" ht="14.25" customHeight="1">
      <c r="A465" s="115"/>
      <c r="B465" s="308" t="str">
        <f>IF(A465="","",VLOOKUP(A465,'Project Budget vs Exp'!$B$9:$G$52,2,FALSE))</f>
        <v/>
      </c>
      <c r="C465" s="117"/>
      <c r="D465" s="116"/>
      <c r="E465" s="118"/>
      <c r="F465" s="119"/>
      <c r="G465" s="120"/>
      <c r="H465" s="120"/>
      <c r="I465" s="418">
        <f t="shared" si="7"/>
        <v>0</v>
      </c>
      <c r="J465" s="46"/>
      <c r="K465" s="332">
        <f>IFERROR(SUM(C465/'Transfers of Funds'!$F$58),0)</f>
        <v>0</v>
      </c>
      <c r="L465" s="21"/>
      <c r="M465" s="47" t="s">
        <v>162</v>
      </c>
      <c r="N465" s="46"/>
    </row>
    <row r="466" spans="1:14" s="23" customFormat="1" ht="14.25" customHeight="1">
      <c r="A466" s="115"/>
      <c r="B466" s="308" t="str">
        <f>IF(A466="","",VLOOKUP(A466,'Project Budget vs Exp'!$B$9:$G$52,2,FALSE))</f>
        <v/>
      </c>
      <c r="C466" s="117"/>
      <c r="D466" s="116"/>
      <c r="E466" s="118"/>
      <c r="F466" s="119"/>
      <c r="G466" s="120"/>
      <c r="H466" s="120"/>
      <c r="I466" s="418">
        <f t="shared" si="7"/>
        <v>0</v>
      </c>
      <c r="J466" s="46"/>
      <c r="K466" s="332">
        <f>IFERROR(SUM(C466/'Transfers of Funds'!$F$58),0)</f>
        <v>0</v>
      </c>
      <c r="L466" s="21"/>
      <c r="M466" s="47" t="s">
        <v>162</v>
      </c>
      <c r="N466" s="46"/>
    </row>
    <row r="467" spans="1:14" s="23" customFormat="1" ht="14.25" customHeight="1">
      <c r="A467" s="115"/>
      <c r="B467" s="308" t="str">
        <f>IF(A467="","",VLOOKUP(A467,'Project Budget vs Exp'!$B$9:$G$52,2,FALSE))</f>
        <v/>
      </c>
      <c r="C467" s="117"/>
      <c r="D467" s="116"/>
      <c r="E467" s="118"/>
      <c r="F467" s="119"/>
      <c r="G467" s="120"/>
      <c r="H467" s="120"/>
      <c r="I467" s="418">
        <f t="shared" si="7"/>
        <v>0</v>
      </c>
      <c r="J467" s="46"/>
      <c r="K467" s="332">
        <f>IFERROR(SUM(C467/'Transfers of Funds'!$F$58),0)</f>
        <v>0</v>
      </c>
      <c r="L467" s="21"/>
      <c r="M467" s="47" t="s">
        <v>162</v>
      </c>
      <c r="N467" s="46"/>
    </row>
    <row r="468" spans="1:14" s="23" customFormat="1" ht="14.25" customHeight="1">
      <c r="A468" s="115"/>
      <c r="B468" s="308" t="str">
        <f>IF(A468="","",VLOOKUP(A468,'Project Budget vs Exp'!$B$9:$G$52,2,FALSE))</f>
        <v/>
      </c>
      <c r="C468" s="117"/>
      <c r="D468" s="116"/>
      <c r="E468" s="118"/>
      <c r="F468" s="119"/>
      <c r="G468" s="120"/>
      <c r="H468" s="120"/>
      <c r="I468" s="418">
        <f t="shared" si="7"/>
        <v>0</v>
      </c>
      <c r="J468" s="46"/>
      <c r="K468" s="332">
        <f>IFERROR(SUM(C468/'Transfers of Funds'!$F$58),0)</f>
        <v>0</v>
      </c>
      <c r="L468" s="21"/>
      <c r="M468" s="47" t="s">
        <v>162</v>
      </c>
      <c r="N468" s="46"/>
    </row>
    <row r="469" spans="1:14" s="23" customFormat="1" ht="14.25" customHeight="1">
      <c r="A469" s="115"/>
      <c r="B469" s="308" t="str">
        <f>IF(A469="","",VLOOKUP(A469,'Project Budget vs Exp'!$B$9:$G$52,2,FALSE))</f>
        <v/>
      </c>
      <c r="C469" s="117"/>
      <c r="D469" s="116"/>
      <c r="E469" s="118"/>
      <c r="F469" s="119"/>
      <c r="G469" s="120"/>
      <c r="H469" s="120"/>
      <c r="I469" s="418">
        <f t="shared" ref="I469:I532" si="8">IF(OR(F$4="EUR",F$4="USD",F$4="GBP",F$4="CAD",F$4="NZD",F$4="AUD"),K469,C469)</f>
        <v>0</v>
      </c>
      <c r="J469" s="46"/>
      <c r="K469" s="332">
        <f>IFERROR(SUM(C469/'Transfers of Funds'!$F$58),0)</f>
        <v>0</v>
      </c>
      <c r="L469" s="21"/>
      <c r="M469" s="47" t="s">
        <v>162</v>
      </c>
      <c r="N469" s="46"/>
    </row>
    <row r="470" spans="1:14" s="23" customFormat="1" ht="14.25" customHeight="1">
      <c r="A470" s="115"/>
      <c r="B470" s="308" t="str">
        <f>IF(A470="","",VLOOKUP(A470,'Project Budget vs Exp'!$B$9:$G$52,2,FALSE))</f>
        <v/>
      </c>
      <c r="C470" s="117"/>
      <c r="D470" s="116"/>
      <c r="E470" s="118"/>
      <c r="F470" s="119"/>
      <c r="G470" s="120"/>
      <c r="H470" s="120"/>
      <c r="I470" s="418">
        <f t="shared" si="8"/>
        <v>0</v>
      </c>
      <c r="J470" s="46"/>
      <c r="K470" s="332">
        <f>IFERROR(SUM(C470/'Transfers of Funds'!$F$58),0)</f>
        <v>0</v>
      </c>
      <c r="L470" s="21"/>
      <c r="M470" s="47" t="s">
        <v>162</v>
      </c>
      <c r="N470" s="46"/>
    </row>
    <row r="471" spans="1:14" s="23" customFormat="1" ht="14.25" customHeight="1">
      <c r="A471" s="115"/>
      <c r="B471" s="308" t="str">
        <f>IF(A471="","",VLOOKUP(A471,'Project Budget vs Exp'!$B$9:$G$52,2,FALSE))</f>
        <v/>
      </c>
      <c r="C471" s="117"/>
      <c r="D471" s="116"/>
      <c r="E471" s="118"/>
      <c r="F471" s="119"/>
      <c r="G471" s="120"/>
      <c r="H471" s="120"/>
      <c r="I471" s="418">
        <f t="shared" si="8"/>
        <v>0</v>
      </c>
      <c r="J471" s="46"/>
      <c r="K471" s="332">
        <f>IFERROR(SUM(C471/'Transfers of Funds'!$F$58),0)</f>
        <v>0</v>
      </c>
      <c r="L471" s="21"/>
      <c r="M471" s="47" t="s">
        <v>162</v>
      </c>
      <c r="N471" s="46"/>
    </row>
    <row r="472" spans="1:14" s="23" customFormat="1" ht="14.25" customHeight="1">
      <c r="A472" s="115"/>
      <c r="B472" s="308" t="str">
        <f>IF(A472="","",VLOOKUP(A472,'Project Budget vs Exp'!$B$9:$G$52,2,FALSE))</f>
        <v/>
      </c>
      <c r="C472" s="117"/>
      <c r="D472" s="116"/>
      <c r="E472" s="118"/>
      <c r="F472" s="119"/>
      <c r="G472" s="120"/>
      <c r="H472" s="120"/>
      <c r="I472" s="418">
        <f t="shared" si="8"/>
        <v>0</v>
      </c>
      <c r="J472" s="46"/>
      <c r="K472" s="332">
        <f>IFERROR(SUM(C472/'Transfers of Funds'!$F$58),0)</f>
        <v>0</v>
      </c>
      <c r="L472" s="21"/>
      <c r="M472" s="47" t="s">
        <v>162</v>
      </c>
      <c r="N472" s="46"/>
    </row>
    <row r="473" spans="1:14" s="23" customFormat="1" ht="14.25" customHeight="1">
      <c r="A473" s="115"/>
      <c r="B473" s="308" t="str">
        <f>IF(A473="","",VLOOKUP(A473,'Project Budget vs Exp'!$B$9:$G$52,2,FALSE))</f>
        <v/>
      </c>
      <c r="C473" s="117"/>
      <c r="D473" s="116"/>
      <c r="E473" s="118"/>
      <c r="F473" s="119"/>
      <c r="G473" s="120"/>
      <c r="H473" s="120"/>
      <c r="I473" s="418">
        <f t="shared" si="8"/>
        <v>0</v>
      </c>
      <c r="J473" s="46"/>
      <c r="K473" s="332">
        <f>IFERROR(SUM(C473/'Transfers of Funds'!$F$58),0)</f>
        <v>0</v>
      </c>
      <c r="L473" s="21"/>
      <c r="M473" s="47" t="s">
        <v>162</v>
      </c>
      <c r="N473" s="46"/>
    </row>
    <row r="474" spans="1:14" s="23" customFormat="1" ht="14.25" customHeight="1">
      <c r="A474" s="115"/>
      <c r="B474" s="308" t="str">
        <f>IF(A474="","",VLOOKUP(A474,'Project Budget vs Exp'!$B$9:$G$52,2,FALSE))</f>
        <v/>
      </c>
      <c r="C474" s="117"/>
      <c r="D474" s="116"/>
      <c r="E474" s="118"/>
      <c r="F474" s="119"/>
      <c r="G474" s="120"/>
      <c r="H474" s="120"/>
      <c r="I474" s="418">
        <f t="shared" si="8"/>
        <v>0</v>
      </c>
      <c r="J474" s="46"/>
      <c r="K474" s="332">
        <f>IFERROR(SUM(C474/'Transfers of Funds'!$F$58),0)</f>
        <v>0</v>
      </c>
      <c r="L474" s="21"/>
      <c r="M474" s="47" t="s">
        <v>162</v>
      </c>
      <c r="N474" s="46"/>
    </row>
    <row r="475" spans="1:14" s="23" customFormat="1" ht="14.25" customHeight="1">
      <c r="A475" s="115"/>
      <c r="B475" s="308" t="str">
        <f>IF(A475="","",VLOOKUP(A475,'Project Budget vs Exp'!$B$9:$G$52,2,FALSE))</f>
        <v/>
      </c>
      <c r="C475" s="117"/>
      <c r="D475" s="116"/>
      <c r="E475" s="118"/>
      <c r="F475" s="119"/>
      <c r="G475" s="120"/>
      <c r="H475" s="120"/>
      <c r="I475" s="418">
        <f t="shared" si="8"/>
        <v>0</v>
      </c>
      <c r="J475" s="46"/>
      <c r="K475" s="332">
        <f>IFERROR(SUM(C475/'Transfers of Funds'!$F$58),0)</f>
        <v>0</v>
      </c>
      <c r="L475" s="21"/>
      <c r="M475" s="47" t="s">
        <v>162</v>
      </c>
      <c r="N475" s="46"/>
    </row>
    <row r="476" spans="1:14" s="23" customFormat="1" ht="14.25" customHeight="1">
      <c r="A476" s="115"/>
      <c r="B476" s="308" t="str">
        <f>IF(A476="","",VLOOKUP(A476,'Project Budget vs Exp'!$B$9:$G$52,2,FALSE))</f>
        <v/>
      </c>
      <c r="C476" s="117"/>
      <c r="D476" s="116"/>
      <c r="E476" s="118"/>
      <c r="F476" s="119"/>
      <c r="G476" s="120"/>
      <c r="H476" s="120"/>
      <c r="I476" s="418">
        <f t="shared" si="8"/>
        <v>0</v>
      </c>
      <c r="J476" s="46"/>
      <c r="K476" s="332">
        <f>IFERROR(SUM(C476/'Transfers of Funds'!$F$58),0)</f>
        <v>0</v>
      </c>
      <c r="L476" s="21"/>
      <c r="M476" s="47" t="s">
        <v>162</v>
      </c>
      <c r="N476" s="46"/>
    </row>
    <row r="477" spans="1:14" s="23" customFormat="1" ht="14.25" customHeight="1">
      <c r="A477" s="115"/>
      <c r="B477" s="308" t="str">
        <f>IF(A477="","",VLOOKUP(A477,'Project Budget vs Exp'!$B$9:$G$52,2,FALSE))</f>
        <v/>
      </c>
      <c r="C477" s="117"/>
      <c r="D477" s="116"/>
      <c r="E477" s="118"/>
      <c r="F477" s="119"/>
      <c r="G477" s="120"/>
      <c r="H477" s="120"/>
      <c r="I477" s="418">
        <f t="shared" si="8"/>
        <v>0</v>
      </c>
      <c r="J477" s="46"/>
      <c r="K477" s="332">
        <f>IFERROR(SUM(C477/'Transfers of Funds'!$F$58),0)</f>
        <v>0</v>
      </c>
      <c r="L477" s="21"/>
      <c r="M477" s="47" t="s">
        <v>162</v>
      </c>
      <c r="N477" s="46"/>
    </row>
    <row r="478" spans="1:14" s="23" customFormat="1" ht="14.25" customHeight="1">
      <c r="A478" s="115"/>
      <c r="B478" s="308" t="str">
        <f>IF(A478="","",VLOOKUP(A478,'Project Budget vs Exp'!$B$9:$G$52,2,FALSE))</f>
        <v/>
      </c>
      <c r="C478" s="117"/>
      <c r="D478" s="116"/>
      <c r="E478" s="118"/>
      <c r="F478" s="119"/>
      <c r="G478" s="120"/>
      <c r="H478" s="120"/>
      <c r="I478" s="418">
        <f t="shared" si="8"/>
        <v>0</v>
      </c>
      <c r="J478" s="46"/>
      <c r="K478" s="332">
        <f>IFERROR(SUM(C478/'Transfers of Funds'!$F$58),0)</f>
        <v>0</v>
      </c>
      <c r="L478" s="21"/>
      <c r="M478" s="47" t="s">
        <v>162</v>
      </c>
      <c r="N478" s="46"/>
    </row>
    <row r="479" spans="1:14" s="23" customFormat="1" ht="14.25" customHeight="1">
      <c r="A479" s="115"/>
      <c r="B479" s="308" t="str">
        <f>IF(A479="","",VLOOKUP(A479,'Project Budget vs Exp'!$B$9:$G$52,2,FALSE))</f>
        <v/>
      </c>
      <c r="C479" s="117"/>
      <c r="D479" s="116"/>
      <c r="E479" s="118"/>
      <c r="F479" s="119"/>
      <c r="G479" s="120"/>
      <c r="H479" s="120"/>
      <c r="I479" s="418">
        <f t="shared" si="8"/>
        <v>0</v>
      </c>
      <c r="J479" s="46"/>
      <c r="K479" s="332">
        <f>IFERROR(SUM(C479/'Transfers of Funds'!$F$58),0)</f>
        <v>0</v>
      </c>
      <c r="L479" s="21"/>
      <c r="M479" s="47" t="s">
        <v>162</v>
      </c>
      <c r="N479" s="46"/>
    </row>
    <row r="480" spans="1:14" s="23" customFormat="1" ht="14.25" customHeight="1">
      <c r="A480" s="115"/>
      <c r="B480" s="308" t="str">
        <f>IF(A480="","",VLOOKUP(A480,'Project Budget vs Exp'!$B$9:$G$52,2,FALSE))</f>
        <v/>
      </c>
      <c r="C480" s="117"/>
      <c r="D480" s="116"/>
      <c r="E480" s="118"/>
      <c r="F480" s="119"/>
      <c r="G480" s="120"/>
      <c r="H480" s="120"/>
      <c r="I480" s="418">
        <f t="shared" si="8"/>
        <v>0</v>
      </c>
      <c r="J480" s="46"/>
      <c r="K480" s="332">
        <f>IFERROR(SUM(C480/'Transfers of Funds'!$F$58),0)</f>
        <v>0</v>
      </c>
      <c r="L480" s="21"/>
      <c r="M480" s="47" t="s">
        <v>162</v>
      </c>
      <c r="N480" s="46"/>
    </row>
    <row r="481" spans="1:14" s="23" customFormat="1" ht="14.25" customHeight="1">
      <c r="A481" s="115"/>
      <c r="B481" s="308" t="str">
        <f>IF(A481="","",VLOOKUP(A481,'Project Budget vs Exp'!$B$9:$G$52,2,FALSE))</f>
        <v/>
      </c>
      <c r="C481" s="117"/>
      <c r="D481" s="116"/>
      <c r="E481" s="118"/>
      <c r="F481" s="119"/>
      <c r="G481" s="120"/>
      <c r="H481" s="120"/>
      <c r="I481" s="418">
        <f t="shared" si="8"/>
        <v>0</v>
      </c>
      <c r="J481" s="46"/>
      <c r="K481" s="332">
        <f>IFERROR(SUM(C481/'Transfers of Funds'!$F$58),0)</f>
        <v>0</v>
      </c>
      <c r="L481" s="21"/>
      <c r="M481" s="47" t="s">
        <v>162</v>
      </c>
      <c r="N481" s="46"/>
    </row>
    <row r="482" spans="1:14" s="23" customFormat="1" ht="14.25" customHeight="1">
      <c r="A482" s="115"/>
      <c r="B482" s="308" t="str">
        <f>IF(A482="","",VLOOKUP(A482,'Project Budget vs Exp'!$B$9:$G$52,2,FALSE))</f>
        <v/>
      </c>
      <c r="C482" s="117"/>
      <c r="D482" s="116"/>
      <c r="E482" s="118"/>
      <c r="F482" s="119"/>
      <c r="G482" s="120"/>
      <c r="H482" s="120"/>
      <c r="I482" s="418">
        <f t="shared" si="8"/>
        <v>0</v>
      </c>
      <c r="J482" s="46"/>
      <c r="K482" s="332">
        <f>IFERROR(SUM(C482/'Transfers of Funds'!$F$58),0)</f>
        <v>0</v>
      </c>
      <c r="L482" s="21"/>
      <c r="M482" s="47" t="s">
        <v>162</v>
      </c>
      <c r="N482" s="46"/>
    </row>
    <row r="483" spans="1:14" s="23" customFormat="1" ht="14.25" customHeight="1">
      <c r="A483" s="115"/>
      <c r="B483" s="308" t="str">
        <f>IF(A483="","",VLOOKUP(A483,'Project Budget vs Exp'!$B$9:$G$52,2,FALSE))</f>
        <v/>
      </c>
      <c r="C483" s="117"/>
      <c r="D483" s="116"/>
      <c r="E483" s="118"/>
      <c r="F483" s="119"/>
      <c r="G483" s="120"/>
      <c r="H483" s="120"/>
      <c r="I483" s="418">
        <f t="shared" si="8"/>
        <v>0</v>
      </c>
      <c r="J483" s="46"/>
      <c r="K483" s="332">
        <f>IFERROR(SUM(C483/'Transfers of Funds'!$F$58),0)</f>
        <v>0</v>
      </c>
      <c r="L483" s="21"/>
      <c r="M483" s="47" t="s">
        <v>162</v>
      </c>
      <c r="N483" s="46"/>
    </row>
    <row r="484" spans="1:14" s="23" customFormat="1" ht="14.25" customHeight="1">
      <c r="A484" s="115"/>
      <c r="B484" s="308" t="str">
        <f>IF(A484="","",VLOOKUP(A484,'Project Budget vs Exp'!$B$9:$G$52,2,FALSE))</f>
        <v/>
      </c>
      <c r="C484" s="117"/>
      <c r="D484" s="116"/>
      <c r="E484" s="118"/>
      <c r="F484" s="119"/>
      <c r="G484" s="120"/>
      <c r="H484" s="120"/>
      <c r="I484" s="418">
        <f t="shared" si="8"/>
        <v>0</v>
      </c>
      <c r="J484" s="46"/>
      <c r="K484" s="332">
        <f>IFERROR(SUM(C484/'Transfers of Funds'!$F$58),0)</f>
        <v>0</v>
      </c>
      <c r="L484" s="21"/>
      <c r="M484" s="47" t="s">
        <v>162</v>
      </c>
      <c r="N484" s="46"/>
    </row>
    <row r="485" spans="1:14" s="23" customFormat="1" ht="14.25" customHeight="1">
      <c r="A485" s="115"/>
      <c r="B485" s="308" t="str">
        <f>IF(A485="","",VLOOKUP(A485,'Project Budget vs Exp'!$B$9:$G$52,2,FALSE))</f>
        <v/>
      </c>
      <c r="C485" s="117"/>
      <c r="D485" s="116"/>
      <c r="E485" s="118"/>
      <c r="F485" s="119"/>
      <c r="G485" s="120"/>
      <c r="H485" s="120"/>
      <c r="I485" s="418">
        <f t="shared" si="8"/>
        <v>0</v>
      </c>
      <c r="J485" s="46"/>
      <c r="K485" s="332">
        <f>IFERROR(SUM(C485/'Transfers of Funds'!$F$58),0)</f>
        <v>0</v>
      </c>
      <c r="L485" s="21"/>
      <c r="M485" s="47" t="s">
        <v>162</v>
      </c>
      <c r="N485" s="46"/>
    </row>
    <row r="486" spans="1:14" s="23" customFormat="1" ht="14.25" customHeight="1">
      <c r="A486" s="115"/>
      <c r="B486" s="308" t="str">
        <f>IF(A486="","",VLOOKUP(A486,'Project Budget vs Exp'!$B$9:$G$52,2,FALSE))</f>
        <v/>
      </c>
      <c r="C486" s="117"/>
      <c r="D486" s="116"/>
      <c r="E486" s="118"/>
      <c r="F486" s="119"/>
      <c r="G486" s="120"/>
      <c r="H486" s="120"/>
      <c r="I486" s="418">
        <f t="shared" si="8"/>
        <v>0</v>
      </c>
      <c r="J486" s="46"/>
      <c r="K486" s="332">
        <f>IFERROR(SUM(C486/'Transfers of Funds'!$F$58),0)</f>
        <v>0</v>
      </c>
      <c r="L486" s="21"/>
      <c r="M486" s="47" t="s">
        <v>162</v>
      </c>
      <c r="N486" s="46"/>
    </row>
    <row r="487" spans="1:14" s="23" customFormat="1" ht="14.25" customHeight="1">
      <c r="A487" s="115"/>
      <c r="B487" s="308" t="str">
        <f>IF(A487="","",VLOOKUP(A487,'Project Budget vs Exp'!$B$9:$G$52,2,FALSE))</f>
        <v/>
      </c>
      <c r="C487" s="117"/>
      <c r="D487" s="116"/>
      <c r="E487" s="118"/>
      <c r="F487" s="119"/>
      <c r="G487" s="120"/>
      <c r="H487" s="120"/>
      <c r="I487" s="418">
        <f t="shared" si="8"/>
        <v>0</v>
      </c>
      <c r="J487" s="46"/>
      <c r="K487" s="332">
        <f>IFERROR(SUM(C487/'Transfers of Funds'!$F$58),0)</f>
        <v>0</v>
      </c>
      <c r="L487" s="21"/>
      <c r="M487" s="47" t="s">
        <v>162</v>
      </c>
      <c r="N487" s="46"/>
    </row>
    <row r="488" spans="1:14" s="23" customFormat="1" ht="14.25" customHeight="1">
      <c r="A488" s="115"/>
      <c r="B488" s="308" t="str">
        <f>IF(A488="","",VLOOKUP(A488,'Project Budget vs Exp'!$B$9:$G$52,2,FALSE))</f>
        <v/>
      </c>
      <c r="C488" s="117"/>
      <c r="D488" s="116"/>
      <c r="E488" s="118"/>
      <c r="F488" s="119"/>
      <c r="G488" s="120"/>
      <c r="H488" s="120"/>
      <c r="I488" s="418">
        <f t="shared" si="8"/>
        <v>0</v>
      </c>
      <c r="J488" s="46"/>
      <c r="K488" s="332">
        <f>IFERROR(SUM(C488/'Transfers of Funds'!$F$58),0)</f>
        <v>0</v>
      </c>
      <c r="L488" s="21"/>
      <c r="M488" s="47" t="s">
        <v>162</v>
      </c>
      <c r="N488" s="46"/>
    </row>
    <row r="489" spans="1:14" s="23" customFormat="1" ht="14.25" customHeight="1">
      <c r="A489" s="115"/>
      <c r="B489" s="308" t="str">
        <f>IF(A489="","",VLOOKUP(A489,'Project Budget vs Exp'!$B$9:$G$52,2,FALSE))</f>
        <v/>
      </c>
      <c r="C489" s="117"/>
      <c r="D489" s="116"/>
      <c r="E489" s="118"/>
      <c r="F489" s="119"/>
      <c r="G489" s="120"/>
      <c r="H489" s="120"/>
      <c r="I489" s="418">
        <f t="shared" si="8"/>
        <v>0</v>
      </c>
      <c r="J489" s="46"/>
      <c r="K489" s="332">
        <f>IFERROR(SUM(C489/'Transfers of Funds'!$F$58),0)</f>
        <v>0</v>
      </c>
      <c r="L489" s="21"/>
      <c r="M489" s="47" t="s">
        <v>162</v>
      </c>
      <c r="N489" s="46"/>
    </row>
    <row r="490" spans="1:14" s="23" customFormat="1" ht="14.25" customHeight="1">
      <c r="A490" s="115"/>
      <c r="B490" s="308" t="str">
        <f>IF(A490="","",VLOOKUP(A490,'Project Budget vs Exp'!$B$9:$G$52,2,FALSE))</f>
        <v/>
      </c>
      <c r="C490" s="117"/>
      <c r="D490" s="116"/>
      <c r="E490" s="118"/>
      <c r="F490" s="119"/>
      <c r="G490" s="120"/>
      <c r="H490" s="120"/>
      <c r="I490" s="418">
        <f t="shared" si="8"/>
        <v>0</v>
      </c>
      <c r="J490" s="46"/>
      <c r="K490" s="332">
        <f>IFERROR(SUM(C490/'Transfers of Funds'!$F$58),0)</f>
        <v>0</v>
      </c>
      <c r="L490" s="21"/>
      <c r="M490" s="47" t="s">
        <v>162</v>
      </c>
      <c r="N490" s="46"/>
    </row>
    <row r="491" spans="1:14" s="23" customFormat="1" ht="14.25" customHeight="1">
      <c r="A491" s="115"/>
      <c r="B491" s="308" t="str">
        <f>IF(A491="","",VLOOKUP(A491,'Project Budget vs Exp'!$B$9:$G$52,2,FALSE))</f>
        <v/>
      </c>
      <c r="C491" s="117"/>
      <c r="D491" s="116"/>
      <c r="E491" s="118"/>
      <c r="F491" s="119"/>
      <c r="G491" s="120"/>
      <c r="H491" s="120"/>
      <c r="I491" s="418">
        <f t="shared" si="8"/>
        <v>0</v>
      </c>
      <c r="J491" s="46"/>
      <c r="K491" s="332">
        <f>IFERROR(SUM(C491/'Transfers of Funds'!$F$58),0)</f>
        <v>0</v>
      </c>
      <c r="L491" s="21"/>
      <c r="M491" s="47" t="s">
        <v>162</v>
      </c>
      <c r="N491" s="46"/>
    </row>
    <row r="492" spans="1:14" s="23" customFormat="1" ht="14.25" customHeight="1">
      <c r="A492" s="115"/>
      <c r="B492" s="308" t="str">
        <f>IF(A492="","",VLOOKUP(A492,'Project Budget vs Exp'!$B$9:$G$52,2,FALSE))</f>
        <v/>
      </c>
      <c r="C492" s="117"/>
      <c r="D492" s="116"/>
      <c r="E492" s="118"/>
      <c r="F492" s="119"/>
      <c r="G492" s="120"/>
      <c r="H492" s="120"/>
      <c r="I492" s="418">
        <f t="shared" si="8"/>
        <v>0</v>
      </c>
      <c r="J492" s="46"/>
      <c r="K492" s="332">
        <f>IFERROR(SUM(C492/'Transfers of Funds'!$F$58),0)</f>
        <v>0</v>
      </c>
      <c r="L492" s="21"/>
      <c r="M492" s="47" t="s">
        <v>162</v>
      </c>
      <c r="N492" s="46"/>
    </row>
    <row r="493" spans="1:14" s="23" customFormat="1" ht="14.25" customHeight="1">
      <c r="A493" s="115"/>
      <c r="B493" s="308" t="str">
        <f>IF(A493="","",VLOOKUP(A493,'Project Budget vs Exp'!$B$9:$G$52,2,FALSE))</f>
        <v/>
      </c>
      <c r="C493" s="117"/>
      <c r="D493" s="116"/>
      <c r="E493" s="118"/>
      <c r="F493" s="119"/>
      <c r="G493" s="120"/>
      <c r="H493" s="120"/>
      <c r="I493" s="418">
        <f t="shared" si="8"/>
        <v>0</v>
      </c>
      <c r="J493" s="46"/>
      <c r="K493" s="332">
        <f>IFERROR(SUM(C493/'Transfers of Funds'!$F$58),0)</f>
        <v>0</v>
      </c>
      <c r="L493" s="21"/>
      <c r="M493" s="47" t="s">
        <v>162</v>
      </c>
      <c r="N493" s="46"/>
    </row>
    <row r="494" spans="1:14" s="23" customFormat="1" ht="14.25" customHeight="1">
      <c r="A494" s="115"/>
      <c r="B494" s="308" t="str">
        <f>IF(A494="","",VLOOKUP(A494,'Project Budget vs Exp'!$B$9:$G$52,2,FALSE))</f>
        <v/>
      </c>
      <c r="C494" s="117"/>
      <c r="D494" s="116"/>
      <c r="E494" s="118"/>
      <c r="F494" s="119"/>
      <c r="G494" s="120"/>
      <c r="H494" s="120"/>
      <c r="I494" s="418">
        <f t="shared" si="8"/>
        <v>0</v>
      </c>
      <c r="J494" s="46"/>
      <c r="K494" s="332">
        <f>IFERROR(SUM(C494/'Transfers of Funds'!$F$58),0)</f>
        <v>0</v>
      </c>
      <c r="L494" s="21"/>
      <c r="M494" s="47" t="s">
        <v>162</v>
      </c>
      <c r="N494" s="46"/>
    </row>
    <row r="495" spans="1:14" s="23" customFormat="1" ht="14.25" customHeight="1">
      <c r="A495" s="115"/>
      <c r="B495" s="308" t="str">
        <f>IF(A495="","",VLOOKUP(A495,'Project Budget vs Exp'!$B$9:$G$52,2,FALSE))</f>
        <v/>
      </c>
      <c r="C495" s="117"/>
      <c r="D495" s="116"/>
      <c r="E495" s="118"/>
      <c r="F495" s="119"/>
      <c r="G495" s="120"/>
      <c r="H495" s="120"/>
      <c r="I495" s="418">
        <f t="shared" si="8"/>
        <v>0</v>
      </c>
      <c r="J495" s="46"/>
      <c r="K495" s="332">
        <f>IFERROR(SUM(C495/'Transfers of Funds'!$F$58),0)</f>
        <v>0</v>
      </c>
      <c r="L495" s="21"/>
      <c r="M495" s="47" t="s">
        <v>162</v>
      </c>
      <c r="N495" s="46"/>
    </row>
    <row r="496" spans="1:14" s="23" customFormat="1" ht="14.25" customHeight="1">
      <c r="A496" s="115"/>
      <c r="B496" s="308" t="str">
        <f>IF(A496="","",VLOOKUP(A496,'Project Budget vs Exp'!$B$9:$G$52,2,FALSE))</f>
        <v/>
      </c>
      <c r="C496" s="117"/>
      <c r="D496" s="116"/>
      <c r="E496" s="118"/>
      <c r="F496" s="119"/>
      <c r="G496" s="120"/>
      <c r="H496" s="120"/>
      <c r="I496" s="418">
        <f t="shared" si="8"/>
        <v>0</v>
      </c>
      <c r="J496" s="46"/>
      <c r="K496" s="332">
        <f>IFERROR(SUM(C496/'Transfers of Funds'!$F$58),0)</f>
        <v>0</v>
      </c>
      <c r="L496" s="21"/>
      <c r="M496" s="47" t="s">
        <v>162</v>
      </c>
      <c r="N496" s="46"/>
    </row>
    <row r="497" spans="1:14" s="23" customFormat="1" ht="14.25" customHeight="1">
      <c r="A497" s="115"/>
      <c r="B497" s="308" t="str">
        <f>IF(A497="","",VLOOKUP(A497,'Project Budget vs Exp'!$B$9:$G$52,2,FALSE))</f>
        <v/>
      </c>
      <c r="C497" s="117"/>
      <c r="D497" s="116"/>
      <c r="E497" s="118"/>
      <c r="F497" s="119"/>
      <c r="G497" s="120"/>
      <c r="H497" s="120"/>
      <c r="I497" s="418">
        <f t="shared" si="8"/>
        <v>0</v>
      </c>
      <c r="J497" s="46"/>
      <c r="K497" s="332">
        <f>IFERROR(SUM(C497/'Transfers of Funds'!$F$58),0)</f>
        <v>0</v>
      </c>
      <c r="L497" s="21"/>
      <c r="M497" s="47" t="s">
        <v>162</v>
      </c>
      <c r="N497" s="46"/>
    </row>
    <row r="498" spans="1:14" s="23" customFormat="1" ht="14.25" customHeight="1">
      <c r="A498" s="115"/>
      <c r="B498" s="308" t="str">
        <f>IF(A498="","",VLOOKUP(A498,'Project Budget vs Exp'!$B$9:$G$52,2,FALSE))</f>
        <v/>
      </c>
      <c r="C498" s="117"/>
      <c r="D498" s="116"/>
      <c r="E498" s="118"/>
      <c r="F498" s="119"/>
      <c r="G498" s="120"/>
      <c r="H498" s="120"/>
      <c r="I498" s="418">
        <f t="shared" si="8"/>
        <v>0</v>
      </c>
      <c r="J498" s="46"/>
      <c r="K498" s="332">
        <f>IFERROR(SUM(C498/'Transfers of Funds'!$F$58),0)</f>
        <v>0</v>
      </c>
      <c r="L498" s="21"/>
      <c r="M498" s="47" t="s">
        <v>162</v>
      </c>
      <c r="N498" s="46"/>
    </row>
    <row r="499" spans="1:14" s="23" customFormat="1" ht="14.25" customHeight="1">
      <c r="A499" s="115"/>
      <c r="B499" s="308" t="str">
        <f>IF(A499="","",VLOOKUP(A499,'Project Budget vs Exp'!$B$9:$G$52,2,FALSE))</f>
        <v/>
      </c>
      <c r="C499" s="117"/>
      <c r="D499" s="116"/>
      <c r="E499" s="118"/>
      <c r="F499" s="119"/>
      <c r="G499" s="120"/>
      <c r="H499" s="120"/>
      <c r="I499" s="418">
        <f t="shared" si="8"/>
        <v>0</v>
      </c>
      <c r="J499" s="46"/>
      <c r="K499" s="332">
        <f>IFERROR(SUM(C499/'Transfers of Funds'!$F$58),0)</f>
        <v>0</v>
      </c>
      <c r="L499" s="21"/>
      <c r="M499" s="47" t="s">
        <v>162</v>
      </c>
      <c r="N499" s="46"/>
    </row>
    <row r="500" spans="1:14" s="23" customFormat="1" ht="14.25" customHeight="1">
      <c r="A500" s="115"/>
      <c r="B500" s="308" t="str">
        <f>IF(A500="","",VLOOKUP(A500,'Project Budget vs Exp'!$B$9:$G$52,2,FALSE))</f>
        <v/>
      </c>
      <c r="C500" s="117"/>
      <c r="D500" s="116"/>
      <c r="E500" s="118"/>
      <c r="F500" s="119"/>
      <c r="G500" s="120"/>
      <c r="H500" s="120"/>
      <c r="I500" s="418">
        <f t="shared" si="8"/>
        <v>0</v>
      </c>
      <c r="J500" s="46"/>
      <c r="K500" s="332">
        <f>IFERROR(SUM(C500/'Transfers of Funds'!$F$58),0)</f>
        <v>0</v>
      </c>
      <c r="L500" s="21"/>
      <c r="M500" s="47" t="s">
        <v>162</v>
      </c>
      <c r="N500" s="46"/>
    </row>
    <row r="501" spans="1:14" s="23" customFormat="1" ht="14.25" customHeight="1">
      <c r="A501" s="115"/>
      <c r="B501" s="308" t="str">
        <f>IF(A501="","",VLOOKUP(A501,'Project Budget vs Exp'!$B$9:$G$52,2,FALSE))</f>
        <v/>
      </c>
      <c r="C501" s="117"/>
      <c r="D501" s="116"/>
      <c r="E501" s="118"/>
      <c r="F501" s="119"/>
      <c r="G501" s="120"/>
      <c r="H501" s="120"/>
      <c r="I501" s="418">
        <f t="shared" si="8"/>
        <v>0</v>
      </c>
      <c r="J501" s="46"/>
      <c r="K501" s="332">
        <f>IFERROR(SUM(C501/'Transfers of Funds'!$F$58),0)</f>
        <v>0</v>
      </c>
      <c r="L501" s="21"/>
      <c r="M501" s="47" t="s">
        <v>162</v>
      </c>
      <c r="N501" s="46"/>
    </row>
    <row r="502" spans="1:14" s="23" customFormat="1" ht="14.25" customHeight="1">
      <c r="A502" s="115"/>
      <c r="B502" s="308" t="str">
        <f>IF(A502="","",VLOOKUP(A502,'Project Budget vs Exp'!$B$9:$G$52,2,FALSE))</f>
        <v/>
      </c>
      <c r="C502" s="117"/>
      <c r="D502" s="116"/>
      <c r="E502" s="118"/>
      <c r="F502" s="119"/>
      <c r="G502" s="120"/>
      <c r="H502" s="120"/>
      <c r="I502" s="418">
        <f t="shared" si="8"/>
        <v>0</v>
      </c>
      <c r="J502" s="46"/>
      <c r="K502" s="332">
        <f>IFERROR(SUM(C502/'Transfers of Funds'!$F$58),0)</f>
        <v>0</v>
      </c>
      <c r="L502" s="21"/>
      <c r="M502" s="47" t="s">
        <v>162</v>
      </c>
      <c r="N502" s="46"/>
    </row>
    <row r="503" spans="1:14" s="23" customFormat="1" ht="14.25" customHeight="1">
      <c r="A503" s="115"/>
      <c r="B503" s="308" t="str">
        <f>IF(A503="","",VLOOKUP(A503,'Project Budget vs Exp'!$B$9:$G$52,2,FALSE))</f>
        <v/>
      </c>
      <c r="C503" s="117"/>
      <c r="D503" s="116"/>
      <c r="E503" s="118"/>
      <c r="F503" s="119"/>
      <c r="G503" s="120"/>
      <c r="H503" s="120"/>
      <c r="I503" s="418">
        <f t="shared" si="8"/>
        <v>0</v>
      </c>
      <c r="J503" s="46"/>
      <c r="K503" s="332">
        <f>IFERROR(SUM(C503/'Transfers of Funds'!$F$58),0)</f>
        <v>0</v>
      </c>
      <c r="L503" s="21"/>
      <c r="M503" s="47" t="s">
        <v>162</v>
      </c>
      <c r="N503" s="46"/>
    </row>
    <row r="504" spans="1:14" s="23" customFormat="1" ht="14.25" customHeight="1">
      <c r="A504" s="115"/>
      <c r="B504" s="308" t="str">
        <f>IF(A504="","",VLOOKUP(A504,'Project Budget vs Exp'!$B$9:$G$52,2,FALSE))</f>
        <v/>
      </c>
      <c r="C504" s="117"/>
      <c r="D504" s="116"/>
      <c r="E504" s="118"/>
      <c r="F504" s="119"/>
      <c r="G504" s="120"/>
      <c r="H504" s="120"/>
      <c r="I504" s="418">
        <f t="shared" si="8"/>
        <v>0</v>
      </c>
      <c r="J504" s="46"/>
      <c r="K504" s="332">
        <f>IFERROR(SUM(C504/'Transfers of Funds'!$F$58),0)</f>
        <v>0</v>
      </c>
      <c r="L504" s="21"/>
      <c r="M504" s="47" t="s">
        <v>162</v>
      </c>
      <c r="N504" s="46"/>
    </row>
    <row r="505" spans="1:14" s="23" customFormat="1" ht="14.25" customHeight="1">
      <c r="A505" s="115"/>
      <c r="B505" s="308" t="str">
        <f>IF(A505="","",VLOOKUP(A505,'Project Budget vs Exp'!$B$9:$G$52,2,FALSE))</f>
        <v/>
      </c>
      <c r="C505" s="117"/>
      <c r="D505" s="116"/>
      <c r="E505" s="118"/>
      <c r="F505" s="119"/>
      <c r="G505" s="120"/>
      <c r="H505" s="120"/>
      <c r="I505" s="418">
        <f t="shared" si="8"/>
        <v>0</v>
      </c>
      <c r="J505" s="46"/>
      <c r="K505" s="332">
        <f>IFERROR(SUM(C505/'Transfers of Funds'!$F$58),0)</f>
        <v>0</v>
      </c>
      <c r="L505" s="21"/>
      <c r="M505" s="47" t="s">
        <v>162</v>
      </c>
      <c r="N505" s="46"/>
    </row>
    <row r="506" spans="1:14" s="23" customFormat="1" ht="14.25" customHeight="1">
      <c r="A506" s="115"/>
      <c r="B506" s="308" t="str">
        <f>IF(A506="","",VLOOKUP(A506,'Project Budget vs Exp'!$B$9:$G$52,2,FALSE))</f>
        <v/>
      </c>
      <c r="C506" s="117"/>
      <c r="D506" s="116"/>
      <c r="E506" s="118"/>
      <c r="F506" s="119"/>
      <c r="G506" s="120"/>
      <c r="H506" s="120"/>
      <c r="I506" s="418">
        <f t="shared" si="8"/>
        <v>0</v>
      </c>
      <c r="J506" s="46"/>
      <c r="K506" s="332">
        <f>IFERROR(SUM(C506/'Transfers of Funds'!$F$58),0)</f>
        <v>0</v>
      </c>
      <c r="L506" s="21"/>
      <c r="M506" s="47" t="s">
        <v>162</v>
      </c>
      <c r="N506" s="46"/>
    </row>
    <row r="507" spans="1:14" s="23" customFormat="1" ht="14.25" customHeight="1">
      <c r="A507" s="115"/>
      <c r="B507" s="308" t="str">
        <f>IF(A507="","",VLOOKUP(A507,'Project Budget vs Exp'!$B$9:$G$52,2,FALSE))</f>
        <v/>
      </c>
      <c r="C507" s="117"/>
      <c r="D507" s="116"/>
      <c r="E507" s="118"/>
      <c r="F507" s="119"/>
      <c r="G507" s="120"/>
      <c r="H507" s="120"/>
      <c r="I507" s="418">
        <f t="shared" si="8"/>
        <v>0</v>
      </c>
      <c r="J507" s="46"/>
      <c r="K507" s="332">
        <f>IFERROR(SUM(C507/'Transfers of Funds'!$F$58),0)</f>
        <v>0</v>
      </c>
      <c r="L507" s="21"/>
      <c r="M507" s="47" t="s">
        <v>162</v>
      </c>
      <c r="N507" s="46"/>
    </row>
    <row r="508" spans="1:14" s="23" customFormat="1" ht="14.25" customHeight="1">
      <c r="A508" s="115"/>
      <c r="B508" s="308" t="str">
        <f>IF(A508="","",VLOOKUP(A508,'Project Budget vs Exp'!$B$9:$G$52,2,FALSE))</f>
        <v/>
      </c>
      <c r="C508" s="117"/>
      <c r="D508" s="116"/>
      <c r="E508" s="118"/>
      <c r="F508" s="119"/>
      <c r="G508" s="120"/>
      <c r="H508" s="120"/>
      <c r="I508" s="418">
        <f t="shared" si="8"/>
        <v>0</v>
      </c>
      <c r="J508" s="46"/>
      <c r="K508" s="332">
        <f>IFERROR(SUM(C508/'Transfers of Funds'!$F$58),0)</f>
        <v>0</v>
      </c>
      <c r="L508" s="21"/>
      <c r="M508" s="47" t="s">
        <v>162</v>
      </c>
      <c r="N508" s="46"/>
    </row>
    <row r="509" spans="1:14" s="23" customFormat="1" ht="14.25" customHeight="1">
      <c r="A509" s="115"/>
      <c r="B509" s="308" t="str">
        <f>IF(A509="","",VLOOKUP(A509,'Project Budget vs Exp'!$B$9:$G$52,2,FALSE))</f>
        <v/>
      </c>
      <c r="C509" s="117"/>
      <c r="D509" s="116"/>
      <c r="E509" s="118"/>
      <c r="F509" s="119"/>
      <c r="G509" s="120"/>
      <c r="H509" s="120"/>
      <c r="I509" s="418">
        <f t="shared" si="8"/>
        <v>0</v>
      </c>
      <c r="J509" s="46"/>
      <c r="K509" s="332">
        <f>IFERROR(SUM(C509/'Transfers of Funds'!$F$58),0)</f>
        <v>0</v>
      </c>
      <c r="L509" s="21"/>
      <c r="M509" s="47" t="s">
        <v>162</v>
      </c>
      <c r="N509" s="46"/>
    </row>
    <row r="510" spans="1:14" s="23" customFormat="1" ht="14.25" customHeight="1">
      <c r="A510" s="115"/>
      <c r="B510" s="308" t="str">
        <f>IF(A510="","",VLOOKUP(A510,'Project Budget vs Exp'!$B$9:$G$52,2,FALSE))</f>
        <v/>
      </c>
      <c r="C510" s="117"/>
      <c r="D510" s="116"/>
      <c r="E510" s="118"/>
      <c r="F510" s="119"/>
      <c r="G510" s="120"/>
      <c r="H510" s="120"/>
      <c r="I510" s="418">
        <f t="shared" si="8"/>
        <v>0</v>
      </c>
      <c r="J510" s="46"/>
      <c r="K510" s="332">
        <f>IFERROR(SUM(C510/'Transfers of Funds'!$F$58),0)</f>
        <v>0</v>
      </c>
      <c r="L510" s="21"/>
      <c r="M510" s="47" t="s">
        <v>162</v>
      </c>
      <c r="N510" s="46"/>
    </row>
    <row r="511" spans="1:14" s="23" customFormat="1" ht="14.25" customHeight="1">
      <c r="A511" s="115"/>
      <c r="B511" s="308" t="str">
        <f>IF(A511="","",VLOOKUP(A511,'Project Budget vs Exp'!$B$9:$G$52,2,FALSE))</f>
        <v/>
      </c>
      <c r="C511" s="117"/>
      <c r="D511" s="116"/>
      <c r="E511" s="118"/>
      <c r="F511" s="119"/>
      <c r="G511" s="120"/>
      <c r="H511" s="120"/>
      <c r="I511" s="418">
        <f t="shared" si="8"/>
        <v>0</v>
      </c>
      <c r="J511" s="46"/>
      <c r="K511" s="332">
        <f>IFERROR(SUM(C511/'Transfers of Funds'!$F$58),0)</f>
        <v>0</v>
      </c>
      <c r="L511" s="21"/>
      <c r="M511" s="47" t="s">
        <v>162</v>
      </c>
      <c r="N511" s="46"/>
    </row>
    <row r="512" spans="1:14" s="23" customFormat="1" ht="14.25" customHeight="1">
      <c r="A512" s="115"/>
      <c r="B512" s="308" t="str">
        <f>IF(A512="","",VLOOKUP(A512,'Project Budget vs Exp'!$B$9:$G$52,2,FALSE))</f>
        <v/>
      </c>
      <c r="C512" s="117"/>
      <c r="D512" s="116"/>
      <c r="E512" s="118"/>
      <c r="F512" s="119"/>
      <c r="G512" s="120"/>
      <c r="H512" s="120"/>
      <c r="I512" s="418">
        <f t="shared" si="8"/>
        <v>0</v>
      </c>
      <c r="J512" s="46"/>
      <c r="K512" s="332">
        <f>IFERROR(SUM(C512/'Transfers of Funds'!$F$58),0)</f>
        <v>0</v>
      </c>
      <c r="L512" s="21"/>
      <c r="M512" s="47" t="s">
        <v>162</v>
      </c>
      <c r="N512" s="46"/>
    </row>
    <row r="513" spans="1:14" s="23" customFormat="1" ht="14.25" customHeight="1">
      <c r="A513" s="115"/>
      <c r="B513" s="308" t="str">
        <f>IF(A513="","",VLOOKUP(A513,'Project Budget vs Exp'!$B$9:$G$52,2,FALSE))</f>
        <v/>
      </c>
      <c r="C513" s="117"/>
      <c r="D513" s="116"/>
      <c r="E513" s="118"/>
      <c r="F513" s="119"/>
      <c r="G513" s="120"/>
      <c r="H513" s="120"/>
      <c r="I513" s="418">
        <f t="shared" si="8"/>
        <v>0</v>
      </c>
      <c r="J513" s="46"/>
      <c r="K513" s="332">
        <f>IFERROR(SUM(C513/'Transfers of Funds'!$F$58),0)</f>
        <v>0</v>
      </c>
      <c r="L513" s="21"/>
      <c r="M513" s="47" t="s">
        <v>162</v>
      </c>
      <c r="N513" s="46"/>
    </row>
    <row r="514" spans="1:14" s="23" customFormat="1" ht="14.25" customHeight="1">
      <c r="A514" s="115"/>
      <c r="B514" s="308" t="str">
        <f>IF(A514="","",VLOOKUP(A514,'Project Budget vs Exp'!$B$9:$G$52,2,FALSE))</f>
        <v/>
      </c>
      <c r="C514" s="117"/>
      <c r="D514" s="116"/>
      <c r="E514" s="118"/>
      <c r="F514" s="119"/>
      <c r="G514" s="120"/>
      <c r="H514" s="120"/>
      <c r="I514" s="418">
        <f t="shared" si="8"/>
        <v>0</v>
      </c>
      <c r="J514" s="46"/>
      <c r="K514" s="332">
        <f>IFERROR(SUM(C514/'Transfers of Funds'!$F$58),0)</f>
        <v>0</v>
      </c>
      <c r="L514" s="21"/>
      <c r="M514" s="47" t="s">
        <v>162</v>
      </c>
      <c r="N514" s="46"/>
    </row>
    <row r="515" spans="1:14" s="23" customFormat="1" ht="14.25" customHeight="1">
      <c r="A515" s="115"/>
      <c r="B515" s="308" t="str">
        <f>IF(A515="","",VLOOKUP(A515,'Project Budget vs Exp'!$B$9:$G$52,2,FALSE))</f>
        <v/>
      </c>
      <c r="C515" s="117"/>
      <c r="D515" s="116"/>
      <c r="E515" s="118"/>
      <c r="F515" s="119"/>
      <c r="G515" s="120"/>
      <c r="H515" s="120"/>
      <c r="I515" s="418">
        <f t="shared" si="8"/>
        <v>0</v>
      </c>
      <c r="J515" s="46"/>
      <c r="K515" s="332">
        <f>IFERROR(SUM(C515/'Transfers of Funds'!$F$58),0)</f>
        <v>0</v>
      </c>
      <c r="L515" s="21"/>
      <c r="M515" s="47" t="s">
        <v>162</v>
      </c>
      <c r="N515" s="46"/>
    </row>
    <row r="516" spans="1:14" s="23" customFormat="1" ht="14.25" customHeight="1">
      <c r="A516" s="115"/>
      <c r="B516" s="308" t="str">
        <f>IF(A516="","",VLOOKUP(A516,'Project Budget vs Exp'!$B$9:$G$52,2,FALSE))</f>
        <v/>
      </c>
      <c r="C516" s="117"/>
      <c r="D516" s="116"/>
      <c r="E516" s="118"/>
      <c r="F516" s="119"/>
      <c r="G516" s="120"/>
      <c r="H516" s="120"/>
      <c r="I516" s="418">
        <f t="shared" si="8"/>
        <v>0</v>
      </c>
      <c r="J516" s="46"/>
      <c r="K516" s="332">
        <f>IFERROR(SUM(C516/'Transfers of Funds'!$F$58),0)</f>
        <v>0</v>
      </c>
      <c r="L516" s="21"/>
      <c r="M516" s="47" t="s">
        <v>162</v>
      </c>
      <c r="N516" s="46"/>
    </row>
    <row r="517" spans="1:14" s="23" customFormat="1" ht="14.25" customHeight="1">
      <c r="A517" s="115"/>
      <c r="B517" s="308" t="str">
        <f>IF(A517="","",VLOOKUP(A517,'Project Budget vs Exp'!$B$9:$G$52,2,FALSE))</f>
        <v/>
      </c>
      <c r="C517" s="117"/>
      <c r="D517" s="116"/>
      <c r="E517" s="118"/>
      <c r="F517" s="119"/>
      <c r="G517" s="120"/>
      <c r="H517" s="120"/>
      <c r="I517" s="418">
        <f t="shared" si="8"/>
        <v>0</v>
      </c>
      <c r="J517" s="46"/>
      <c r="K517" s="332">
        <f>IFERROR(SUM(C517/'Transfers of Funds'!$F$58),0)</f>
        <v>0</v>
      </c>
      <c r="L517" s="21"/>
      <c r="M517" s="47" t="s">
        <v>162</v>
      </c>
      <c r="N517" s="46"/>
    </row>
    <row r="518" spans="1:14" s="23" customFormat="1" ht="14.25" customHeight="1">
      <c r="A518" s="115"/>
      <c r="B518" s="308" t="str">
        <f>IF(A518="","",VLOOKUP(A518,'Project Budget vs Exp'!$B$9:$G$52,2,FALSE))</f>
        <v/>
      </c>
      <c r="C518" s="117"/>
      <c r="D518" s="116"/>
      <c r="E518" s="118"/>
      <c r="F518" s="119"/>
      <c r="G518" s="120"/>
      <c r="H518" s="120"/>
      <c r="I518" s="418">
        <f t="shared" si="8"/>
        <v>0</v>
      </c>
      <c r="J518" s="46"/>
      <c r="K518" s="332">
        <f>IFERROR(SUM(C518/'Transfers of Funds'!$F$58),0)</f>
        <v>0</v>
      </c>
      <c r="L518" s="21"/>
      <c r="M518" s="47" t="s">
        <v>162</v>
      </c>
      <c r="N518" s="46"/>
    </row>
    <row r="519" spans="1:14" s="23" customFormat="1" ht="14.25" customHeight="1">
      <c r="A519" s="115"/>
      <c r="B519" s="308" t="str">
        <f>IF(A519="","",VLOOKUP(A519,'Project Budget vs Exp'!$B$9:$G$52,2,FALSE))</f>
        <v/>
      </c>
      <c r="C519" s="117"/>
      <c r="D519" s="116"/>
      <c r="E519" s="118"/>
      <c r="F519" s="119"/>
      <c r="G519" s="120"/>
      <c r="H519" s="120"/>
      <c r="I519" s="418">
        <f t="shared" si="8"/>
        <v>0</v>
      </c>
      <c r="J519" s="46"/>
      <c r="K519" s="332">
        <f>IFERROR(SUM(C519/'Transfers of Funds'!$F$58),0)</f>
        <v>0</v>
      </c>
      <c r="L519" s="21"/>
      <c r="M519" s="47" t="s">
        <v>162</v>
      </c>
      <c r="N519" s="46"/>
    </row>
    <row r="520" spans="1:14" s="23" customFormat="1" ht="14.25" customHeight="1">
      <c r="A520" s="115"/>
      <c r="B520" s="308" t="str">
        <f>IF(A520="","",VLOOKUP(A520,'Project Budget vs Exp'!$B$9:$G$52,2,FALSE))</f>
        <v/>
      </c>
      <c r="C520" s="117"/>
      <c r="D520" s="116"/>
      <c r="E520" s="118"/>
      <c r="F520" s="119"/>
      <c r="G520" s="120"/>
      <c r="H520" s="120"/>
      <c r="I520" s="418">
        <f t="shared" si="8"/>
        <v>0</v>
      </c>
      <c r="J520" s="46"/>
      <c r="K520" s="332">
        <f>IFERROR(SUM(C520/'Transfers of Funds'!$F$58),0)</f>
        <v>0</v>
      </c>
      <c r="L520" s="21"/>
      <c r="M520" s="47" t="s">
        <v>162</v>
      </c>
      <c r="N520" s="46"/>
    </row>
    <row r="521" spans="1:14" s="23" customFormat="1" ht="14.25" customHeight="1">
      <c r="A521" s="115"/>
      <c r="B521" s="308" t="str">
        <f>IF(A521="","",VLOOKUP(A521,'Project Budget vs Exp'!$B$9:$G$52,2,FALSE))</f>
        <v/>
      </c>
      <c r="C521" s="117"/>
      <c r="D521" s="116"/>
      <c r="E521" s="118"/>
      <c r="F521" s="119"/>
      <c r="G521" s="120"/>
      <c r="H521" s="120"/>
      <c r="I521" s="418">
        <f t="shared" si="8"/>
        <v>0</v>
      </c>
      <c r="J521" s="46"/>
      <c r="K521" s="332">
        <f>IFERROR(SUM(C521/'Transfers of Funds'!$F$58),0)</f>
        <v>0</v>
      </c>
      <c r="L521" s="21"/>
      <c r="M521" s="47" t="s">
        <v>162</v>
      </c>
      <c r="N521" s="46"/>
    </row>
    <row r="522" spans="1:14" s="23" customFormat="1" ht="14.25" customHeight="1">
      <c r="A522" s="115"/>
      <c r="B522" s="308" t="str">
        <f>IF(A522="","",VLOOKUP(A522,'Project Budget vs Exp'!$B$9:$G$52,2,FALSE))</f>
        <v/>
      </c>
      <c r="C522" s="117"/>
      <c r="D522" s="116"/>
      <c r="E522" s="118"/>
      <c r="F522" s="119"/>
      <c r="G522" s="120"/>
      <c r="H522" s="120"/>
      <c r="I522" s="418">
        <f t="shared" si="8"/>
        <v>0</v>
      </c>
      <c r="J522" s="46"/>
      <c r="K522" s="332">
        <f>IFERROR(SUM(C522/'Transfers of Funds'!$F$58),0)</f>
        <v>0</v>
      </c>
      <c r="L522" s="21"/>
      <c r="M522" s="47" t="s">
        <v>162</v>
      </c>
      <c r="N522" s="46"/>
    </row>
    <row r="523" spans="1:14" s="23" customFormat="1" ht="14.25" customHeight="1">
      <c r="A523" s="115"/>
      <c r="B523" s="308" t="str">
        <f>IF(A523="","",VLOOKUP(A523,'Project Budget vs Exp'!$B$9:$G$52,2,FALSE))</f>
        <v/>
      </c>
      <c r="C523" s="117"/>
      <c r="D523" s="116"/>
      <c r="E523" s="118"/>
      <c r="F523" s="119"/>
      <c r="G523" s="120"/>
      <c r="H523" s="120"/>
      <c r="I523" s="418">
        <f t="shared" si="8"/>
        <v>0</v>
      </c>
      <c r="J523" s="46"/>
      <c r="K523" s="332">
        <f>IFERROR(SUM(C523/'Transfers of Funds'!$F$58),0)</f>
        <v>0</v>
      </c>
      <c r="L523" s="21"/>
      <c r="M523" s="47" t="s">
        <v>162</v>
      </c>
      <c r="N523" s="46"/>
    </row>
    <row r="524" spans="1:14" s="23" customFormat="1" ht="14.25" customHeight="1">
      <c r="A524" s="115"/>
      <c r="B524" s="308" t="str">
        <f>IF(A524="","",VLOOKUP(A524,'Project Budget vs Exp'!$B$9:$G$52,2,FALSE))</f>
        <v/>
      </c>
      <c r="C524" s="117"/>
      <c r="D524" s="116"/>
      <c r="E524" s="118"/>
      <c r="F524" s="119"/>
      <c r="G524" s="120"/>
      <c r="H524" s="120"/>
      <c r="I524" s="418">
        <f t="shared" si="8"/>
        <v>0</v>
      </c>
      <c r="J524" s="46"/>
      <c r="K524" s="332">
        <f>IFERROR(SUM(C524/'Transfers of Funds'!$F$58),0)</f>
        <v>0</v>
      </c>
      <c r="L524" s="21"/>
      <c r="M524" s="47" t="s">
        <v>162</v>
      </c>
      <c r="N524" s="46"/>
    </row>
    <row r="525" spans="1:14" s="23" customFormat="1" ht="14.25" customHeight="1">
      <c r="A525" s="115"/>
      <c r="B525" s="308" t="str">
        <f>IF(A525="","",VLOOKUP(A525,'Project Budget vs Exp'!$B$9:$G$52,2,FALSE))</f>
        <v/>
      </c>
      <c r="C525" s="117"/>
      <c r="D525" s="116"/>
      <c r="E525" s="118"/>
      <c r="F525" s="119"/>
      <c r="G525" s="120"/>
      <c r="H525" s="120"/>
      <c r="I525" s="418">
        <f t="shared" si="8"/>
        <v>0</v>
      </c>
      <c r="J525" s="46"/>
      <c r="K525" s="332">
        <f>IFERROR(SUM(C525/'Transfers of Funds'!$F$58),0)</f>
        <v>0</v>
      </c>
      <c r="L525" s="21"/>
      <c r="M525" s="47" t="s">
        <v>162</v>
      </c>
      <c r="N525" s="46"/>
    </row>
    <row r="526" spans="1:14" s="23" customFormat="1" ht="14.25" customHeight="1">
      <c r="A526" s="115"/>
      <c r="B526" s="308" t="str">
        <f>IF(A526="","",VLOOKUP(A526,'Project Budget vs Exp'!$B$9:$G$52,2,FALSE))</f>
        <v/>
      </c>
      <c r="C526" s="117"/>
      <c r="D526" s="116"/>
      <c r="E526" s="118"/>
      <c r="F526" s="119"/>
      <c r="G526" s="120"/>
      <c r="H526" s="120"/>
      <c r="I526" s="418">
        <f t="shared" si="8"/>
        <v>0</v>
      </c>
      <c r="J526" s="46"/>
      <c r="K526" s="332">
        <f>IFERROR(SUM(C526/'Transfers of Funds'!$F$58),0)</f>
        <v>0</v>
      </c>
      <c r="L526" s="21"/>
      <c r="M526" s="47" t="s">
        <v>162</v>
      </c>
      <c r="N526" s="46"/>
    </row>
    <row r="527" spans="1:14" s="23" customFormat="1" ht="14.25" customHeight="1">
      <c r="A527" s="115"/>
      <c r="B527" s="308" t="str">
        <f>IF(A527="","",VLOOKUP(A527,'Project Budget vs Exp'!$B$9:$G$52,2,FALSE))</f>
        <v/>
      </c>
      <c r="C527" s="117"/>
      <c r="D527" s="116"/>
      <c r="E527" s="118"/>
      <c r="F527" s="119"/>
      <c r="G527" s="120"/>
      <c r="H527" s="120"/>
      <c r="I527" s="418">
        <f t="shared" si="8"/>
        <v>0</v>
      </c>
      <c r="J527" s="46"/>
      <c r="K527" s="332">
        <f>IFERROR(SUM(C527/'Transfers of Funds'!$F$58),0)</f>
        <v>0</v>
      </c>
      <c r="L527" s="21"/>
      <c r="M527" s="47" t="s">
        <v>162</v>
      </c>
      <c r="N527" s="46"/>
    </row>
    <row r="528" spans="1:14" s="23" customFormat="1" ht="14.25" customHeight="1">
      <c r="A528" s="115"/>
      <c r="B528" s="308" t="str">
        <f>IF(A528="","",VLOOKUP(A528,'Project Budget vs Exp'!$B$9:$G$52,2,FALSE))</f>
        <v/>
      </c>
      <c r="C528" s="117"/>
      <c r="D528" s="116"/>
      <c r="E528" s="118"/>
      <c r="F528" s="119"/>
      <c r="G528" s="120"/>
      <c r="H528" s="120"/>
      <c r="I528" s="418">
        <f t="shared" si="8"/>
        <v>0</v>
      </c>
      <c r="J528" s="46"/>
      <c r="K528" s="332">
        <f>IFERROR(SUM(C528/'Transfers of Funds'!$F$58),0)</f>
        <v>0</v>
      </c>
      <c r="L528" s="21"/>
      <c r="M528" s="47" t="s">
        <v>162</v>
      </c>
      <c r="N528" s="46"/>
    </row>
    <row r="529" spans="1:14" s="23" customFormat="1" ht="14.25" customHeight="1">
      <c r="A529" s="115"/>
      <c r="B529" s="308" t="str">
        <f>IF(A529="","",VLOOKUP(A529,'Project Budget vs Exp'!$B$9:$G$52,2,FALSE))</f>
        <v/>
      </c>
      <c r="C529" s="117"/>
      <c r="D529" s="116"/>
      <c r="E529" s="118"/>
      <c r="F529" s="119"/>
      <c r="G529" s="120"/>
      <c r="H529" s="120"/>
      <c r="I529" s="418">
        <f t="shared" si="8"/>
        <v>0</v>
      </c>
      <c r="J529" s="46"/>
      <c r="K529" s="332">
        <f>IFERROR(SUM(C529/'Transfers of Funds'!$F$58),0)</f>
        <v>0</v>
      </c>
      <c r="L529" s="21"/>
      <c r="M529" s="47" t="s">
        <v>162</v>
      </c>
      <c r="N529" s="46"/>
    </row>
    <row r="530" spans="1:14" s="23" customFormat="1" ht="14.25" customHeight="1">
      <c r="A530" s="115"/>
      <c r="B530" s="308" t="str">
        <f>IF(A530="","",VLOOKUP(A530,'Project Budget vs Exp'!$B$9:$G$52,2,FALSE))</f>
        <v/>
      </c>
      <c r="C530" s="117"/>
      <c r="D530" s="116"/>
      <c r="E530" s="118"/>
      <c r="F530" s="119"/>
      <c r="G530" s="120"/>
      <c r="H530" s="120"/>
      <c r="I530" s="418">
        <f t="shared" si="8"/>
        <v>0</v>
      </c>
      <c r="J530" s="46"/>
      <c r="K530" s="332">
        <f>IFERROR(SUM(C530/'Transfers of Funds'!$F$58),0)</f>
        <v>0</v>
      </c>
      <c r="L530" s="21"/>
      <c r="M530" s="47" t="s">
        <v>162</v>
      </c>
      <c r="N530" s="46"/>
    </row>
    <row r="531" spans="1:14" s="23" customFormat="1" ht="14.25" customHeight="1">
      <c r="A531" s="115"/>
      <c r="B531" s="308" t="str">
        <f>IF(A531="","",VLOOKUP(A531,'Project Budget vs Exp'!$B$9:$G$52,2,FALSE))</f>
        <v/>
      </c>
      <c r="C531" s="117"/>
      <c r="D531" s="116"/>
      <c r="E531" s="118"/>
      <c r="F531" s="119"/>
      <c r="G531" s="120"/>
      <c r="H531" s="120"/>
      <c r="I531" s="418">
        <f t="shared" si="8"/>
        <v>0</v>
      </c>
      <c r="J531" s="46"/>
      <c r="K531" s="332">
        <f>IFERROR(SUM(C531/'Transfers of Funds'!$F$58),0)</f>
        <v>0</v>
      </c>
      <c r="L531" s="21"/>
      <c r="M531" s="47" t="s">
        <v>162</v>
      </c>
      <c r="N531" s="46"/>
    </row>
    <row r="532" spans="1:14" s="23" customFormat="1" ht="14.25" customHeight="1">
      <c r="A532" s="115"/>
      <c r="B532" s="308" t="str">
        <f>IF(A532="","",VLOOKUP(A532,'Project Budget vs Exp'!$B$9:$G$52,2,FALSE))</f>
        <v/>
      </c>
      <c r="C532" s="117"/>
      <c r="D532" s="116"/>
      <c r="E532" s="118"/>
      <c r="F532" s="119"/>
      <c r="G532" s="120"/>
      <c r="H532" s="120"/>
      <c r="I532" s="418">
        <f t="shared" si="8"/>
        <v>0</v>
      </c>
      <c r="J532" s="46"/>
      <c r="K532" s="332">
        <f>IFERROR(SUM(C532/'Transfers of Funds'!$F$58),0)</f>
        <v>0</v>
      </c>
      <c r="L532" s="21"/>
      <c r="M532" s="47" t="s">
        <v>162</v>
      </c>
      <c r="N532" s="46"/>
    </row>
    <row r="533" spans="1:14" s="23" customFormat="1" ht="14.25" customHeight="1">
      <c r="A533" s="115"/>
      <c r="B533" s="308" t="str">
        <f>IF(A533="","",VLOOKUP(A533,'Project Budget vs Exp'!$B$9:$G$52,2,FALSE))</f>
        <v/>
      </c>
      <c r="C533" s="117"/>
      <c r="D533" s="116"/>
      <c r="E533" s="118"/>
      <c r="F533" s="119"/>
      <c r="G533" s="120"/>
      <c r="H533" s="120"/>
      <c r="I533" s="418">
        <f t="shared" ref="I533:I596" si="9">IF(OR(F$4="EUR",F$4="USD",F$4="GBP",F$4="CAD",F$4="NZD",F$4="AUD"),K533,C533)</f>
        <v>0</v>
      </c>
      <c r="J533" s="46"/>
      <c r="K533" s="332">
        <f>IFERROR(SUM(C533/'Transfers of Funds'!$F$58),0)</f>
        <v>0</v>
      </c>
      <c r="L533" s="21"/>
      <c r="M533" s="47" t="s">
        <v>162</v>
      </c>
      <c r="N533" s="46"/>
    </row>
    <row r="534" spans="1:14" s="23" customFormat="1" ht="14.25" customHeight="1">
      <c r="A534" s="115"/>
      <c r="B534" s="308" t="str">
        <f>IF(A534="","",VLOOKUP(A534,'Project Budget vs Exp'!$B$9:$G$52,2,FALSE))</f>
        <v/>
      </c>
      <c r="C534" s="117"/>
      <c r="D534" s="116"/>
      <c r="E534" s="118"/>
      <c r="F534" s="119"/>
      <c r="G534" s="120"/>
      <c r="H534" s="120"/>
      <c r="I534" s="418">
        <f t="shared" si="9"/>
        <v>0</v>
      </c>
      <c r="J534" s="46"/>
      <c r="K534" s="332">
        <f>IFERROR(SUM(C534/'Transfers of Funds'!$F$58),0)</f>
        <v>0</v>
      </c>
      <c r="L534" s="21"/>
      <c r="M534" s="47" t="s">
        <v>162</v>
      </c>
      <c r="N534" s="46"/>
    </row>
    <row r="535" spans="1:14" s="23" customFormat="1" ht="14.25" customHeight="1">
      <c r="A535" s="115"/>
      <c r="B535" s="308" t="str">
        <f>IF(A535="","",VLOOKUP(A535,'Project Budget vs Exp'!$B$9:$G$52,2,FALSE))</f>
        <v/>
      </c>
      <c r="C535" s="117"/>
      <c r="D535" s="116"/>
      <c r="E535" s="118"/>
      <c r="F535" s="119"/>
      <c r="G535" s="120"/>
      <c r="H535" s="120"/>
      <c r="I535" s="418">
        <f t="shared" si="9"/>
        <v>0</v>
      </c>
      <c r="J535" s="46"/>
      <c r="K535" s="332">
        <f>IFERROR(SUM(C535/'Transfers of Funds'!$F$58),0)</f>
        <v>0</v>
      </c>
      <c r="L535" s="21"/>
      <c r="M535" s="47" t="s">
        <v>162</v>
      </c>
      <c r="N535" s="46"/>
    </row>
    <row r="536" spans="1:14" s="23" customFormat="1" ht="14.25" customHeight="1">
      <c r="A536" s="115"/>
      <c r="B536" s="308" t="str">
        <f>IF(A536="","",VLOOKUP(A536,'Project Budget vs Exp'!$B$9:$G$52,2,FALSE))</f>
        <v/>
      </c>
      <c r="C536" s="117"/>
      <c r="D536" s="116"/>
      <c r="E536" s="118"/>
      <c r="F536" s="119"/>
      <c r="G536" s="120"/>
      <c r="H536" s="120"/>
      <c r="I536" s="418">
        <f t="shared" si="9"/>
        <v>0</v>
      </c>
      <c r="J536" s="46"/>
      <c r="K536" s="332">
        <f>IFERROR(SUM(C536/'Transfers of Funds'!$F$58),0)</f>
        <v>0</v>
      </c>
      <c r="L536" s="21"/>
      <c r="M536" s="47" t="s">
        <v>162</v>
      </c>
      <c r="N536" s="46"/>
    </row>
    <row r="537" spans="1:14" s="23" customFormat="1" ht="14.25" customHeight="1">
      <c r="A537" s="115"/>
      <c r="B537" s="308" t="str">
        <f>IF(A537="","",VLOOKUP(A537,'Project Budget vs Exp'!$B$9:$G$52,2,FALSE))</f>
        <v/>
      </c>
      <c r="C537" s="117"/>
      <c r="D537" s="116"/>
      <c r="E537" s="118"/>
      <c r="F537" s="119"/>
      <c r="G537" s="120"/>
      <c r="H537" s="120"/>
      <c r="I537" s="418">
        <f t="shared" si="9"/>
        <v>0</v>
      </c>
      <c r="J537" s="46"/>
      <c r="K537" s="332">
        <f>IFERROR(SUM(C537/'Transfers of Funds'!$F$58),0)</f>
        <v>0</v>
      </c>
      <c r="L537" s="21"/>
      <c r="M537" s="47" t="s">
        <v>162</v>
      </c>
      <c r="N537" s="46"/>
    </row>
    <row r="538" spans="1:14" s="23" customFormat="1" ht="14.25" customHeight="1">
      <c r="A538" s="115"/>
      <c r="B538" s="308" t="str">
        <f>IF(A538="","",VLOOKUP(A538,'Project Budget vs Exp'!$B$9:$G$52,2,FALSE))</f>
        <v/>
      </c>
      <c r="C538" s="117"/>
      <c r="D538" s="116"/>
      <c r="E538" s="118"/>
      <c r="F538" s="119"/>
      <c r="G538" s="120"/>
      <c r="H538" s="120"/>
      <c r="I538" s="418">
        <f t="shared" si="9"/>
        <v>0</v>
      </c>
      <c r="J538" s="46"/>
      <c r="K538" s="332">
        <f>IFERROR(SUM(C538/'Transfers of Funds'!$F$58),0)</f>
        <v>0</v>
      </c>
      <c r="L538" s="21"/>
      <c r="M538" s="47" t="s">
        <v>162</v>
      </c>
      <c r="N538" s="46"/>
    </row>
    <row r="539" spans="1:14" s="23" customFormat="1" ht="14.25" customHeight="1">
      <c r="A539" s="115"/>
      <c r="B539" s="308" t="str">
        <f>IF(A539="","",VLOOKUP(A539,'Project Budget vs Exp'!$B$9:$G$52,2,FALSE))</f>
        <v/>
      </c>
      <c r="C539" s="117"/>
      <c r="D539" s="116"/>
      <c r="E539" s="118"/>
      <c r="F539" s="119"/>
      <c r="G539" s="120"/>
      <c r="H539" s="120"/>
      <c r="I539" s="418">
        <f t="shared" si="9"/>
        <v>0</v>
      </c>
      <c r="J539" s="46"/>
      <c r="K539" s="332">
        <f>IFERROR(SUM(C539/'Transfers of Funds'!$F$58),0)</f>
        <v>0</v>
      </c>
      <c r="L539" s="21"/>
      <c r="M539" s="47" t="s">
        <v>162</v>
      </c>
      <c r="N539" s="46"/>
    </row>
    <row r="540" spans="1:14" s="23" customFormat="1" ht="14.25" customHeight="1">
      <c r="A540" s="115"/>
      <c r="B540" s="308" t="str">
        <f>IF(A540="","",VLOOKUP(A540,'Project Budget vs Exp'!$B$9:$G$52,2,FALSE))</f>
        <v/>
      </c>
      <c r="C540" s="117"/>
      <c r="D540" s="116"/>
      <c r="E540" s="118"/>
      <c r="F540" s="119"/>
      <c r="G540" s="120"/>
      <c r="H540" s="120"/>
      <c r="I540" s="418">
        <f t="shared" si="9"/>
        <v>0</v>
      </c>
      <c r="J540" s="46"/>
      <c r="K540" s="332">
        <f>IFERROR(SUM(C540/'Transfers of Funds'!$F$58),0)</f>
        <v>0</v>
      </c>
      <c r="L540" s="21"/>
      <c r="M540" s="47" t="s">
        <v>162</v>
      </c>
      <c r="N540" s="46"/>
    </row>
    <row r="541" spans="1:14" s="23" customFormat="1" ht="14.25" customHeight="1">
      <c r="A541" s="115"/>
      <c r="B541" s="308" t="str">
        <f>IF(A541="","",VLOOKUP(A541,'Project Budget vs Exp'!$B$9:$G$52,2,FALSE))</f>
        <v/>
      </c>
      <c r="C541" s="117"/>
      <c r="D541" s="116"/>
      <c r="E541" s="118"/>
      <c r="F541" s="119"/>
      <c r="G541" s="120"/>
      <c r="H541" s="120"/>
      <c r="I541" s="418">
        <f t="shared" si="9"/>
        <v>0</v>
      </c>
      <c r="J541" s="46"/>
      <c r="K541" s="332">
        <f>IFERROR(SUM(C541/'Transfers of Funds'!$F$58),0)</f>
        <v>0</v>
      </c>
      <c r="L541" s="21"/>
      <c r="M541" s="47" t="s">
        <v>162</v>
      </c>
      <c r="N541" s="46"/>
    </row>
    <row r="542" spans="1:14" s="23" customFormat="1" ht="14.25" customHeight="1">
      <c r="A542" s="115"/>
      <c r="B542" s="308" t="str">
        <f>IF(A542="","",VLOOKUP(A542,'Project Budget vs Exp'!$B$9:$G$52,2,FALSE))</f>
        <v/>
      </c>
      <c r="C542" s="117"/>
      <c r="D542" s="116"/>
      <c r="E542" s="118"/>
      <c r="F542" s="119"/>
      <c r="G542" s="120"/>
      <c r="H542" s="120"/>
      <c r="I542" s="418">
        <f t="shared" si="9"/>
        <v>0</v>
      </c>
      <c r="J542" s="46"/>
      <c r="K542" s="332">
        <f>IFERROR(SUM(C542/'Transfers of Funds'!$F$58),0)</f>
        <v>0</v>
      </c>
      <c r="L542" s="21"/>
      <c r="M542" s="47" t="s">
        <v>162</v>
      </c>
      <c r="N542" s="46"/>
    </row>
    <row r="543" spans="1:14" s="23" customFormat="1" ht="14.25" customHeight="1">
      <c r="A543" s="115"/>
      <c r="B543" s="308" t="str">
        <f>IF(A543="","",VLOOKUP(A543,'Project Budget vs Exp'!$B$9:$G$52,2,FALSE))</f>
        <v/>
      </c>
      <c r="C543" s="117"/>
      <c r="D543" s="116"/>
      <c r="E543" s="118"/>
      <c r="F543" s="119"/>
      <c r="G543" s="120"/>
      <c r="H543" s="120"/>
      <c r="I543" s="418">
        <f t="shared" si="9"/>
        <v>0</v>
      </c>
      <c r="J543" s="46"/>
      <c r="K543" s="332">
        <f>IFERROR(SUM(C543/'Transfers of Funds'!$F$58),0)</f>
        <v>0</v>
      </c>
      <c r="L543" s="21"/>
      <c r="M543" s="47" t="s">
        <v>162</v>
      </c>
      <c r="N543" s="46"/>
    </row>
    <row r="544" spans="1:14" s="23" customFormat="1" ht="14.25" customHeight="1">
      <c r="A544" s="115"/>
      <c r="B544" s="308" t="str">
        <f>IF(A544="","",VLOOKUP(A544,'Project Budget vs Exp'!$B$9:$G$52,2,FALSE))</f>
        <v/>
      </c>
      <c r="C544" s="117"/>
      <c r="D544" s="116"/>
      <c r="E544" s="118"/>
      <c r="F544" s="119"/>
      <c r="G544" s="120"/>
      <c r="H544" s="120"/>
      <c r="I544" s="418">
        <f t="shared" si="9"/>
        <v>0</v>
      </c>
      <c r="J544" s="46"/>
      <c r="K544" s="332">
        <f>IFERROR(SUM(C544/'Transfers of Funds'!$F$58),0)</f>
        <v>0</v>
      </c>
      <c r="L544" s="21"/>
      <c r="M544" s="47" t="s">
        <v>162</v>
      </c>
      <c r="N544" s="46"/>
    </row>
    <row r="545" spans="1:14" s="23" customFormat="1" ht="14.25" customHeight="1">
      <c r="A545" s="115"/>
      <c r="B545" s="308" t="str">
        <f>IF(A545="","",VLOOKUP(A545,'Project Budget vs Exp'!$B$9:$G$52,2,FALSE))</f>
        <v/>
      </c>
      <c r="C545" s="117"/>
      <c r="D545" s="116"/>
      <c r="E545" s="118"/>
      <c r="F545" s="119"/>
      <c r="G545" s="120"/>
      <c r="H545" s="120"/>
      <c r="I545" s="418">
        <f t="shared" si="9"/>
        <v>0</v>
      </c>
      <c r="J545" s="46"/>
      <c r="K545" s="332">
        <f>IFERROR(SUM(C545/'Transfers of Funds'!$F$58),0)</f>
        <v>0</v>
      </c>
      <c r="L545" s="21"/>
      <c r="M545" s="47" t="s">
        <v>162</v>
      </c>
      <c r="N545" s="46"/>
    </row>
    <row r="546" spans="1:14" s="23" customFormat="1" ht="14.25" customHeight="1">
      <c r="A546" s="115"/>
      <c r="B546" s="308" t="str">
        <f>IF(A546="","",VLOOKUP(A546,'Project Budget vs Exp'!$B$9:$G$52,2,FALSE))</f>
        <v/>
      </c>
      <c r="C546" s="117"/>
      <c r="D546" s="116"/>
      <c r="E546" s="118"/>
      <c r="F546" s="119"/>
      <c r="G546" s="120"/>
      <c r="H546" s="120"/>
      <c r="I546" s="418">
        <f t="shared" si="9"/>
        <v>0</v>
      </c>
      <c r="J546" s="46"/>
      <c r="K546" s="332">
        <f>IFERROR(SUM(C546/'Transfers of Funds'!$F$58),0)</f>
        <v>0</v>
      </c>
      <c r="L546" s="21"/>
      <c r="M546" s="47" t="s">
        <v>162</v>
      </c>
      <c r="N546" s="46"/>
    </row>
    <row r="547" spans="1:14" s="23" customFormat="1" ht="14.25" customHeight="1">
      <c r="A547" s="115"/>
      <c r="B547" s="308" t="str">
        <f>IF(A547="","",VLOOKUP(A547,'Project Budget vs Exp'!$B$9:$G$52,2,FALSE))</f>
        <v/>
      </c>
      <c r="C547" s="117"/>
      <c r="D547" s="116"/>
      <c r="E547" s="118"/>
      <c r="F547" s="119"/>
      <c r="G547" s="120"/>
      <c r="H547" s="120"/>
      <c r="I547" s="418">
        <f t="shared" si="9"/>
        <v>0</v>
      </c>
      <c r="J547" s="46"/>
      <c r="K547" s="332">
        <f>IFERROR(SUM(C547/'Transfers of Funds'!$F$58),0)</f>
        <v>0</v>
      </c>
      <c r="L547" s="21"/>
      <c r="M547" s="47" t="s">
        <v>162</v>
      </c>
      <c r="N547" s="46"/>
    </row>
    <row r="548" spans="1:14" s="23" customFormat="1" ht="14.25" customHeight="1">
      <c r="A548" s="115"/>
      <c r="B548" s="308" t="str">
        <f>IF(A548="","",VLOOKUP(A548,'Project Budget vs Exp'!$B$9:$G$52,2,FALSE))</f>
        <v/>
      </c>
      <c r="C548" s="117"/>
      <c r="D548" s="116"/>
      <c r="E548" s="118"/>
      <c r="F548" s="119"/>
      <c r="G548" s="120"/>
      <c r="H548" s="120"/>
      <c r="I548" s="418">
        <f t="shared" si="9"/>
        <v>0</v>
      </c>
      <c r="J548" s="46"/>
      <c r="K548" s="332">
        <f>IFERROR(SUM(C548/'Transfers of Funds'!$F$58),0)</f>
        <v>0</v>
      </c>
      <c r="L548" s="21"/>
      <c r="M548" s="47" t="s">
        <v>162</v>
      </c>
      <c r="N548" s="46"/>
    </row>
    <row r="549" spans="1:14" s="23" customFormat="1" ht="14.25" customHeight="1">
      <c r="A549" s="115"/>
      <c r="B549" s="308" t="str">
        <f>IF(A549="","",VLOOKUP(A549,'Project Budget vs Exp'!$B$9:$G$52,2,FALSE))</f>
        <v/>
      </c>
      <c r="C549" s="117"/>
      <c r="D549" s="116"/>
      <c r="E549" s="118"/>
      <c r="F549" s="119"/>
      <c r="G549" s="120"/>
      <c r="H549" s="120"/>
      <c r="I549" s="418">
        <f t="shared" si="9"/>
        <v>0</v>
      </c>
      <c r="J549" s="46"/>
      <c r="K549" s="332">
        <f>IFERROR(SUM(C549/'Transfers of Funds'!$F$58),0)</f>
        <v>0</v>
      </c>
      <c r="L549" s="21"/>
      <c r="M549" s="47" t="s">
        <v>162</v>
      </c>
      <c r="N549" s="46"/>
    </row>
    <row r="550" spans="1:14" s="23" customFormat="1" ht="14.25" customHeight="1">
      <c r="A550" s="115"/>
      <c r="B550" s="308" t="str">
        <f>IF(A550="","",VLOOKUP(A550,'Project Budget vs Exp'!$B$9:$G$52,2,FALSE))</f>
        <v/>
      </c>
      <c r="C550" s="117"/>
      <c r="D550" s="116"/>
      <c r="E550" s="118"/>
      <c r="F550" s="119"/>
      <c r="G550" s="120"/>
      <c r="H550" s="120"/>
      <c r="I550" s="418">
        <f t="shared" si="9"/>
        <v>0</v>
      </c>
      <c r="J550" s="46"/>
      <c r="K550" s="332">
        <f>IFERROR(SUM(C550/'Transfers of Funds'!$F$58),0)</f>
        <v>0</v>
      </c>
      <c r="L550" s="21"/>
      <c r="M550" s="47" t="s">
        <v>162</v>
      </c>
      <c r="N550" s="46"/>
    </row>
    <row r="551" spans="1:14" s="23" customFormat="1" ht="14.25" customHeight="1">
      <c r="A551" s="115"/>
      <c r="B551" s="308" t="str">
        <f>IF(A551="","",VLOOKUP(A551,'Project Budget vs Exp'!$B$9:$G$52,2,FALSE))</f>
        <v/>
      </c>
      <c r="C551" s="117"/>
      <c r="D551" s="116"/>
      <c r="E551" s="118"/>
      <c r="F551" s="119"/>
      <c r="G551" s="120"/>
      <c r="H551" s="120"/>
      <c r="I551" s="418">
        <f t="shared" si="9"/>
        <v>0</v>
      </c>
      <c r="J551" s="46"/>
      <c r="K551" s="332">
        <f>IFERROR(SUM(C551/'Transfers of Funds'!$F$58),0)</f>
        <v>0</v>
      </c>
      <c r="L551" s="21"/>
      <c r="M551" s="47" t="s">
        <v>162</v>
      </c>
      <c r="N551" s="46"/>
    </row>
    <row r="552" spans="1:14" s="23" customFormat="1" ht="14.25" customHeight="1">
      <c r="A552" s="115"/>
      <c r="B552" s="308" t="str">
        <f>IF(A552="","",VLOOKUP(A552,'Project Budget vs Exp'!$B$9:$G$52,2,FALSE))</f>
        <v/>
      </c>
      <c r="C552" s="117"/>
      <c r="D552" s="116"/>
      <c r="E552" s="118"/>
      <c r="F552" s="119"/>
      <c r="G552" s="120"/>
      <c r="H552" s="120"/>
      <c r="I552" s="418">
        <f t="shared" si="9"/>
        <v>0</v>
      </c>
      <c r="J552" s="46"/>
      <c r="K552" s="332">
        <f>IFERROR(SUM(C552/'Transfers of Funds'!$F$58),0)</f>
        <v>0</v>
      </c>
      <c r="L552" s="21"/>
      <c r="M552" s="47" t="s">
        <v>162</v>
      </c>
      <c r="N552" s="46"/>
    </row>
    <row r="553" spans="1:14" s="23" customFormat="1" ht="14.25" customHeight="1">
      <c r="A553" s="115"/>
      <c r="B553" s="308" t="str">
        <f>IF(A553="","",VLOOKUP(A553,'Project Budget vs Exp'!$B$9:$G$52,2,FALSE))</f>
        <v/>
      </c>
      <c r="C553" s="117"/>
      <c r="D553" s="116"/>
      <c r="E553" s="118"/>
      <c r="F553" s="119"/>
      <c r="G553" s="120"/>
      <c r="H553" s="120"/>
      <c r="I553" s="418">
        <f t="shared" si="9"/>
        <v>0</v>
      </c>
      <c r="J553" s="46"/>
      <c r="K553" s="332">
        <f>IFERROR(SUM(C553/'Transfers of Funds'!$F$58),0)</f>
        <v>0</v>
      </c>
      <c r="L553" s="21"/>
      <c r="M553" s="47" t="s">
        <v>162</v>
      </c>
      <c r="N553" s="46"/>
    </row>
    <row r="554" spans="1:14" s="23" customFormat="1" ht="14.25" customHeight="1">
      <c r="A554" s="115"/>
      <c r="B554" s="308" t="str">
        <f>IF(A554="","",VLOOKUP(A554,'Project Budget vs Exp'!$B$9:$G$52,2,FALSE))</f>
        <v/>
      </c>
      <c r="C554" s="117"/>
      <c r="D554" s="116"/>
      <c r="E554" s="118"/>
      <c r="F554" s="119"/>
      <c r="G554" s="120"/>
      <c r="H554" s="120"/>
      <c r="I554" s="418">
        <f t="shared" si="9"/>
        <v>0</v>
      </c>
      <c r="J554" s="46"/>
      <c r="K554" s="332">
        <f>IFERROR(SUM(C554/'Transfers of Funds'!$F$58),0)</f>
        <v>0</v>
      </c>
      <c r="L554" s="21"/>
      <c r="M554" s="47" t="s">
        <v>162</v>
      </c>
      <c r="N554" s="46"/>
    </row>
    <row r="555" spans="1:14" s="23" customFormat="1" ht="14.25" customHeight="1">
      <c r="A555" s="115"/>
      <c r="B555" s="308" t="str">
        <f>IF(A555="","",VLOOKUP(A555,'Project Budget vs Exp'!$B$9:$G$52,2,FALSE))</f>
        <v/>
      </c>
      <c r="C555" s="117"/>
      <c r="D555" s="116"/>
      <c r="E555" s="118"/>
      <c r="F555" s="119"/>
      <c r="G555" s="120"/>
      <c r="H555" s="120"/>
      <c r="I555" s="418">
        <f t="shared" si="9"/>
        <v>0</v>
      </c>
      <c r="J555" s="46"/>
      <c r="K555" s="332">
        <f>IFERROR(SUM(C555/'Transfers of Funds'!$F$58),0)</f>
        <v>0</v>
      </c>
      <c r="L555" s="21"/>
      <c r="M555" s="47" t="s">
        <v>162</v>
      </c>
      <c r="N555" s="46"/>
    </row>
    <row r="556" spans="1:14" s="23" customFormat="1" ht="14.25" customHeight="1">
      <c r="A556" s="115"/>
      <c r="B556" s="308" t="str">
        <f>IF(A556="","",VLOOKUP(A556,'Project Budget vs Exp'!$B$9:$G$52,2,FALSE))</f>
        <v/>
      </c>
      <c r="C556" s="117"/>
      <c r="D556" s="116"/>
      <c r="E556" s="118"/>
      <c r="F556" s="119"/>
      <c r="G556" s="120"/>
      <c r="H556" s="120"/>
      <c r="I556" s="418">
        <f t="shared" si="9"/>
        <v>0</v>
      </c>
      <c r="J556" s="46"/>
      <c r="K556" s="332">
        <f>IFERROR(SUM(C556/'Transfers of Funds'!$F$58),0)</f>
        <v>0</v>
      </c>
      <c r="L556" s="21"/>
      <c r="M556" s="47" t="s">
        <v>162</v>
      </c>
      <c r="N556" s="46"/>
    </row>
    <row r="557" spans="1:14" s="23" customFormat="1" ht="14.25" customHeight="1">
      <c r="A557" s="115"/>
      <c r="B557" s="308" t="str">
        <f>IF(A557="","",VLOOKUP(A557,'Project Budget vs Exp'!$B$9:$G$52,2,FALSE))</f>
        <v/>
      </c>
      <c r="C557" s="117"/>
      <c r="D557" s="116"/>
      <c r="E557" s="118"/>
      <c r="F557" s="119"/>
      <c r="G557" s="120"/>
      <c r="H557" s="120"/>
      <c r="I557" s="418">
        <f t="shared" si="9"/>
        <v>0</v>
      </c>
      <c r="J557" s="46"/>
      <c r="K557" s="332">
        <f>IFERROR(SUM(C557/'Transfers of Funds'!$F$58),0)</f>
        <v>0</v>
      </c>
      <c r="L557" s="21"/>
      <c r="M557" s="47" t="s">
        <v>162</v>
      </c>
      <c r="N557" s="46"/>
    </row>
    <row r="558" spans="1:14" s="23" customFormat="1" ht="14.25" customHeight="1">
      <c r="A558" s="115"/>
      <c r="B558" s="308" t="str">
        <f>IF(A558="","",VLOOKUP(A558,'Project Budget vs Exp'!$B$9:$G$52,2,FALSE))</f>
        <v/>
      </c>
      <c r="C558" s="117"/>
      <c r="D558" s="116"/>
      <c r="E558" s="118"/>
      <c r="F558" s="119"/>
      <c r="G558" s="120"/>
      <c r="H558" s="120"/>
      <c r="I558" s="418">
        <f t="shared" si="9"/>
        <v>0</v>
      </c>
      <c r="J558" s="46"/>
      <c r="K558" s="332">
        <f>IFERROR(SUM(C558/'Transfers of Funds'!$F$58),0)</f>
        <v>0</v>
      </c>
      <c r="L558" s="21"/>
      <c r="M558" s="47" t="s">
        <v>162</v>
      </c>
      <c r="N558" s="46"/>
    </row>
    <row r="559" spans="1:14" s="23" customFormat="1" ht="14.25" customHeight="1">
      <c r="A559" s="115"/>
      <c r="B559" s="308" t="str">
        <f>IF(A559="","",VLOOKUP(A559,'Project Budget vs Exp'!$B$9:$G$52,2,FALSE))</f>
        <v/>
      </c>
      <c r="C559" s="117"/>
      <c r="D559" s="116"/>
      <c r="E559" s="118"/>
      <c r="F559" s="119"/>
      <c r="G559" s="120"/>
      <c r="H559" s="120"/>
      <c r="I559" s="418">
        <f t="shared" si="9"/>
        <v>0</v>
      </c>
      <c r="J559" s="46"/>
      <c r="K559" s="332">
        <f>IFERROR(SUM(C559/'Transfers of Funds'!$F$58),0)</f>
        <v>0</v>
      </c>
      <c r="L559" s="21"/>
      <c r="M559" s="47" t="s">
        <v>162</v>
      </c>
      <c r="N559" s="46"/>
    </row>
    <row r="560" spans="1:14" s="23" customFormat="1" ht="14.25" customHeight="1">
      <c r="A560" s="115"/>
      <c r="B560" s="308" t="str">
        <f>IF(A560="","",VLOOKUP(A560,'Project Budget vs Exp'!$B$9:$G$52,2,FALSE))</f>
        <v/>
      </c>
      <c r="C560" s="117"/>
      <c r="D560" s="116"/>
      <c r="E560" s="118"/>
      <c r="F560" s="119"/>
      <c r="G560" s="120"/>
      <c r="H560" s="120"/>
      <c r="I560" s="418">
        <f t="shared" si="9"/>
        <v>0</v>
      </c>
      <c r="J560" s="46"/>
      <c r="K560" s="332">
        <f>IFERROR(SUM(C560/'Transfers of Funds'!$F$58),0)</f>
        <v>0</v>
      </c>
      <c r="L560" s="21"/>
      <c r="M560" s="47" t="s">
        <v>162</v>
      </c>
      <c r="N560" s="46"/>
    </row>
    <row r="561" spans="1:14" s="23" customFormat="1" ht="14.25" customHeight="1">
      <c r="A561" s="115"/>
      <c r="B561" s="308" t="str">
        <f>IF(A561="","",VLOOKUP(A561,'Project Budget vs Exp'!$B$9:$G$52,2,FALSE))</f>
        <v/>
      </c>
      <c r="C561" s="117"/>
      <c r="D561" s="116"/>
      <c r="E561" s="118"/>
      <c r="F561" s="119"/>
      <c r="G561" s="120"/>
      <c r="H561" s="120"/>
      <c r="I561" s="418">
        <f t="shared" si="9"/>
        <v>0</v>
      </c>
      <c r="J561" s="46"/>
      <c r="K561" s="332">
        <f>IFERROR(SUM(C561/'Transfers of Funds'!$F$58),0)</f>
        <v>0</v>
      </c>
      <c r="L561" s="21"/>
      <c r="M561" s="47" t="s">
        <v>162</v>
      </c>
      <c r="N561" s="46"/>
    </row>
    <row r="562" spans="1:14" s="23" customFormat="1" ht="14.25" customHeight="1">
      <c r="A562" s="115"/>
      <c r="B562" s="308" t="str">
        <f>IF(A562="","",VLOOKUP(A562,'Project Budget vs Exp'!$B$9:$G$52,2,FALSE))</f>
        <v/>
      </c>
      <c r="C562" s="117"/>
      <c r="D562" s="116"/>
      <c r="E562" s="118"/>
      <c r="F562" s="119"/>
      <c r="G562" s="120"/>
      <c r="H562" s="120"/>
      <c r="I562" s="418">
        <f t="shared" si="9"/>
        <v>0</v>
      </c>
      <c r="J562" s="46"/>
      <c r="K562" s="332">
        <f>IFERROR(SUM(C562/'Transfers of Funds'!$F$58),0)</f>
        <v>0</v>
      </c>
      <c r="L562" s="21"/>
      <c r="M562" s="47" t="s">
        <v>162</v>
      </c>
      <c r="N562" s="46"/>
    </row>
    <row r="563" spans="1:14" s="23" customFormat="1" ht="14.25" customHeight="1">
      <c r="A563" s="115"/>
      <c r="B563" s="308" t="str">
        <f>IF(A563="","",VLOOKUP(A563,'Project Budget vs Exp'!$B$9:$G$52,2,FALSE))</f>
        <v/>
      </c>
      <c r="C563" s="117"/>
      <c r="D563" s="116"/>
      <c r="E563" s="118"/>
      <c r="F563" s="119"/>
      <c r="G563" s="120"/>
      <c r="H563" s="120"/>
      <c r="I563" s="418">
        <f t="shared" si="9"/>
        <v>0</v>
      </c>
      <c r="J563" s="46"/>
      <c r="K563" s="332">
        <f>IFERROR(SUM(C563/'Transfers of Funds'!$F$58),0)</f>
        <v>0</v>
      </c>
      <c r="L563" s="21"/>
      <c r="M563" s="47" t="s">
        <v>162</v>
      </c>
      <c r="N563" s="46"/>
    </row>
    <row r="564" spans="1:14" s="23" customFormat="1" ht="14.25" customHeight="1">
      <c r="A564" s="115"/>
      <c r="B564" s="308" t="str">
        <f>IF(A564="","",VLOOKUP(A564,'Project Budget vs Exp'!$B$9:$G$52,2,FALSE))</f>
        <v/>
      </c>
      <c r="C564" s="117"/>
      <c r="D564" s="116"/>
      <c r="E564" s="118"/>
      <c r="F564" s="119"/>
      <c r="G564" s="120"/>
      <c r="H564" s="120"/>
      <c r="I564" s="418">
        <f t="shared" si="9"/>
        <v>0</v>
      </c>
      <c r="J564" s="46"/>
      <c r="K564" s="332">
        <f>IFERROR(SUM(C564/'Transfers of Funds'!$F$58),0)</f>
        <v>0</v>
      </c>
      <c r="L564" s="21"/>
      <c r="M564" s="47" t="s">
        <v>162</v>
      </c>
      <c r="N564" s="46"/>
    </row>
    <row r="565" spans="1:14" s="23" customFormat="1" ht="14.25" customHeight="1">
      <c r="A565" s="115"/>
      <c r="B565" s="308" t="str">
        <f>IF(A565="","",VLOOKUP(A565,'Project Budget vs Exp'!$B$9:$G$52,2,FALSE))</f>
        <v/>
      </c>
      <c r="C565" s="117"/>
      <c r="D565" s="116"/>
      <c r="E565" s="118"/>
      <c r="F565" s="119"/>
      <c r="G565" s="120"/>
      <c r="H565" s="120"/>
      <c r="I565" s="418">
        <f t="shared" si="9"/>
        <v>0</v>
      </c>
      <c r="J565" s="46"/>
      <c r="K565" s="332">
        <f>IFERROR(SUM(C565/'Transfers of Funds'!$F$58),0)</f>
        <v>0</v>
      </c>
      <c r="L565" s="21"/>
      <c r="M565" s="47" t="s">
        <v>162</v>
      </c>
      <c r="N565" s="46"/>
    </row>
    <row r="566" spans="1:14" s="23" customFormat="1" ht="14.25" customHeight="1">
      <c r="A566" s="115"/>
      <c r="B566" s="308" t="str">
        <f>IF(A566="","",VLOOKUP(A566,'Project Budget vs Exp'!$B$9:$G$52,2,FALSE))</f>
        <v/>
      </c>
      <c r="C566" s="117"/>
      <c r="D566" s="116"/>
      <c r="E566" s="118"/>
      <c r="F566" s="119"/>
      <c r="G566" s="120"/>
      <c r="H566" s="120"/>
      <c r="I566" s="418">
        <f t="shared" si="9"/>
        <v>0</v>
      </c>
      <c r="J566" s="46"/>
      <c r="K566" s="332">
        <f>IFERROR(SUM(C566/'Transfers of Funds'!$F$58),0)</f>
        <v>0</v>
      </c>
      <c r="L566" s="21"/>
      <c r="M566" s="47" t="s">
        <v>162</v>
      </c>
      <c r="N566" s="46"/>
    </row>
    <row r="567" spans="1:14" s="23" customFormat="1" ht="14.25" customHeight="1">
      <c r="A567" s="115"/>
      <c r="B567" s="308" t="str">
        <f>IF(A567="","",VLOOKUP(A567,'Project Budget vs Exp'!$B$9:$G$52,2,FALSE))</f>
        <v/>
      </c>
      <c r="C567" s="117"/>
      <c r="D567" s="116"/>
      <c r="E567" s="118"/>
      <c r="F567" s="119"/>
      <c r="G567" s="120"/>
      <c r="H567" s="120"/>
      <c r="I567" s="418">
        <f t="shared" si="9"/>
        <v>0</v>
      </c>
      <c r="J567" s="46"/>
      <c r="K567" s="332">
        <f>IFERROR(SUM(C567/'Transfers of Funds'!$F$58),0)</f>
        <v>0</v>
      </c>
      <c r="L567" s="21"/>
      <c r="M567" s="47" t="s">
        <v>162</v>
      </c>
      <c r="N567" s="46"/>
    </row>
    <row r="568" spans="1:14" s="23" customFormat="1" ht="14.25" customHeight="1">
      <c r="A568" s="115"/>
      <c r="B568" s="308" t="str">
        <f>IF(A568="","",VLOOKUP(A568,'Project Budget vs Exp'!$B$9:$G$52,2,FALSE))</f>
        <v/>
      </c>
      <c r="C568" s="117"/>
      <c r="D568" s="116"/>
      <c r="E568" s="118"/>
      <c r="F568" s="119"/>
      <c r="G568" s="120"/>
      <c r="H568" s="120"/>
      <c r="I568" s="418">
        <f t="shared" si="9"/>
        <v>0</v>
      </c>
      <c r="J568" s="46"/>
      <c r="K568" s="332">
        <f>IFERROR(SUM(C568/'Transfers of Funds'!$F$58),0)</f>
        <v>0</v>
      </c>
      <c r="L568" s="21"/>
      <c r="M568" s="47" t="s">
        <v>162</v>
      </c>
      <c r="N568" s="46"/>
    </row>
    <row r="569" spans="1:14" s="23" customFormat="1" ht="14.25" customHeight="1">
      <c r="A569" s="115"/>
      <c r="B569" s="308" t="str">
        <f>IF(A569="","",VLOOKUP(A569,'Project Budget vs Exp'!$B$9:$G$52,2,FALSE))</f>
        <v/>
      </c>
      <c r="C569" s="117"/>
      <c r="D569" s="116"/>
      <c r="E569" s="118"/>
      <c r="F569" s="119"/>
      <c r="G569" s="120"/>
      <c r="H569" s="120"/>
      <c r="I569" s="418">
        <f t="shared" si="9"/>
        <v>0</v>
      </c>
      <c r="J569" s="46"/>
      <c r="K569" s="332">
        <f>IFERROR(SUM(C569/'Transfers of Funds'!$F$58),0)</f>
        <v>0</v>
      </c>
      <c r="L569" s="21"/>
      <c r="M569" s="47" t="s">
        <v>162</v>
      </c>
      <c r="N569" s="46"/>
    </row>
    <row r="570" spans="1:14" s="23" customFormat="1" ht="14.25" customHeight="1">
      <c r="A570" s="115"/>
      <c r="B570" s="308" t="str">
        <f>IF(A570="","",VLOOKUP(A570,'Project Budget vs Exp'!$B$9:$G$52,2,FALSE))</f>
        <v/>
      </c>
      <c r="C570" s="117"/>
      <c r="D570" s="116"/>
      <c r="E570" s="118"/>
      <c r="F570" s="119"/>
      <c r="G570" s="120"/>
      <c r="H570" s="120"/>
      <c r="I570" s="418">
        <f t="shared" si="9"/>
        <v>0</v>
      </c>
      <c r="J570" s="46"/>
      <c r="K570" s="332">
        <f>IFERROR(SUM(C570/'Transfers of Funds'!$F$58),0)</f>
        <v>0</v>
      </c>
      <c r="L570" s="21"/>
      <c r="M570" s="47" t="s">
        <v>162</v>
      </c>
      <c r="N570" s="46"/>
    </row>
    <row r="571" spans="1:14" s="23" customFormat="1" ht="14.25" customHeight="1">
      <c r="A571" s="115"/>
      <c r="B571" s="308" t="str">
        <f>IF(A571="","",VLOOKUP(A571,'Project Budget vs Exp'!$B$9:$G$52,2,FALSE))</f>
        <v/>
      </c>
      <c r="C571" s="117"/>
      <c r="D571" s="116"/>
      <c r="E571" s="118"/>
      <c r="F571" s="119"/>
      <c r="G571" s="120"/>
      <c r="H571" s="120"/>
      <c r="I571" s="418">
        <f t="shared" si="9"/>
        <v>0</v>
      </c>
      <c r="J571" s="46"/>
      <c r="K571" s="332">
        <f>IFERROR(SUM(C571/'Transfers of Funds'!$F$58),0)</f>
        <v>0</v>
      </c>
      <c r="L571" s="21"/>
      <c r="M571" s="47" t="s">
        <v>162</v>
      </c>
      <c r="N571" s="46"/>
    </row>
    <row r="572" spans="1:14" s="23" customFormat="1" ht="14.25" customHeight="1">
      <c r="A572" s="115"/>
      <c r="B572" s="308" t="str">
        <f>IF(A572="","",VLOOKUP(A572,'Project Budget vs Exp'!$B$9:$G$52,2,FALSE))</f>
        <v/>
      </c>
      <c r="C572" s="117"/>
      <c r="D572" s="116"/>
      <c r="E572" s="118"/>
      <c r="F572" s="119"/>
      <c r="G572" s="120"/>
      <c r="H572" s="120"/>
      <c r="I572" s="418">
        <f t="shared" si="9"/>
        <v>0</v>
      </c>
      <c r="J572" s="46"/>
      <c r="K572" s="332">
        <f>IFERROR(SUM(C572/'Transfers of Funds'!$F$58),0)</f>
        <v>0</v>
      </c>
      <c r="L572" s="21"/>
      <c r="M572" s="47" t="s">
        <v>162</v>
      </c>
      <c r="N572" s="46"/>
    </row>
    <row r="573" spans="1:14" s="23" customFormat="1" ht="14.25" customHeight="1">
      <c r="A573" s="115"/>
      <c r="B573" s="308" t="str">
        <f>IF(A573="","",VLOOKUP(A573,'Project Budget vs Exp'!$B$9:$G$52,2,FALSE))</f>
        <v/>
      </c>
      <c r="C573" s="117"/>
      <c r="D573" s="116"/>
      <c r="E573" s="118"/>
      <c r="F573" s="119"/>
      <c r="G573" s="120"/>
      <c r="H573" s="120"/>
      <c r="I573" s="418">
        <f t="shared" si="9"/>
        <v>0</v>
      </c>
      <c r="J573" s="46"/>
      <c r="K573" s="332">
        <f>IFERROR(SUM(C573/'Transfers of Funds'!$F$58),0)</f>
        <v>0</v>
      </c>
      <c r="L573" s="21"/>
      <c r="M573" s="47" t="s">
        <v>162</v>
      </c>
      <c r="N573" s="46"/>
    </row>
    <row r="574" spans="1:14" s="23" customFormat="1" ht="14.25" customHeight="1">
      <c r="A574" s="115"/>
      <c r="B574" s="308" t="str">
        <f>IF(A574="","",VLOOKUP(A574,'Project Budget vs Exp'!$B$9:$G$52,2,FALSE))</f>
        <v/>
      </c>
      <c r="C574" s="117"/>
      <c r="D574" s="116"/>
      <c r="E574" s="118"/>
      <c r="F574" s="119"/>
      <c r="G574" s="120"/>
      <c r="H574" s="120"/>
      <c r="I574" s="418">
        <f t="shared" si="9"/>
        <v>0</v>
      </c>
      <c r="J574" s="46"/>
      <c r="K574" s="332">
        <f>IFERROR(SUM(C574/'Transfers of Funds'!$F$58),0)</f>
        <v>0</v>
      </c>
      <c r="L574" s="21"/>
      <c r="M574" s="47" t="s">
        <v>162</v>
      </c>
      <c r="N574" s="46"/>
    </row>
    <row r="575" spans="1:14" s="23" customFormat="1" ht="14.25" customHeight="1">
      <c r="A575" s="115"/>
      <c r="B575" s="308" t="str">
        <f>IF(A575="","",VLOOKUP(A575,'Project Budget vs Exp'!$B$9:$G$52,2,FALSE))</f>
        <v/>
      </c>
      <c r="C575" s="117"/>
      <c r="D575" s="116"/>
      <c r="E575" s="118"/>
      <c r="F575" s="119"/>
      <c r="G575" s="120"/>
      <c r="H575" s="120"/>
      <c r="I575" s="418">
        <f t="shared" si="9"/>
        <v>0</v>
      </c>
      <c r="J575" s="46"/>
      <c r="K575" s="332">
        <f>IFERROR(SUM(C575/'Transfers of Funds'!$F$58),0)</f>
        <v>0</v>
      </c>
      <c r="L575" s="21"/>
      <c r="M575" s="47" t="s">
        <v>162</v>
      </c>
      <c r="N575" s="46"/>
    </row>
    <row r="576" spans="1:14" s="23" customFormat="1" ht="14.25" customHeight="1">
      <c r="A576" s="115"/>
      <c r="B576" s="308" t="str">
        <f>IF(A576="","",VLOOKUP(A576,'Project Budget vs Exp'!$B$9:$G$52,2,FALSE))</f>
        <v/>
      </c>
      <c r="C576" s="117"/>
      <c r="D576" s="116"/>
      <c r="E576" s="118"/>
      <c r="F576" s="119"/>
      <c r="G576" s="120"/>
      <c r="H576" s="120"/>
      <c r="I576" s="418">
        <f t="shared" si="9"/>
        <v>0</v>
      </c>
      <c r="J576" s="46"/>
      <c r="K576" s="332">
        <f>IFERROR(SUM(C576/'Transfers of Funds'!$F$58),0)</f>
        <v>0</v>
      </c>
      <c r="L576" s="21"/>
      <c r="M576" s="47" t="s">
        <v>162</v>
      </c>
      <c r="N576" s="46"/>
    </row>
    <row r="577" spans="1:14" s="23" customFormat="1" ht="14.25" customHeight="1">
      <c r="A577" s="115"/>
      <c r="B577" s="308" t="str">
        <f>IF(A577="","",VLOOKUP(A577,'Project Budget vs Exp'!$B$9:$G$52,2,FALSE))</f>
        <v/>
      </c>
      <c r="C577" s="117"/>
      <c r="D577" s="116"/>
      <c r="E577" s="118"/>
      <c r="F577" s="119"/>
      <c r="G577" s="120"/>
      <c r="H577" s="120"/>
      <c r="I577" s="418">
        <f t="shared" si="9"/>
        <v>0</v>
      </c>
      <c r="J577" s="46"/>
      <c r="K577" s="332">
        <f>IFERROR(SUM(C577/'Transfers of Funds'!$F$58),0)</f>
        <v>0</v>
      </c>
      <c r="L577" s="21"/>
      <c r="M577" s="47" t="s">
        <v>162</v>
      </c>
      <c r="N577" s="46"/>
    </row>
    <row r="578" spans="1:14" s="23" customFormat="1" ht="14.25" customHeight="1">
      <c r="A578" s="115"/>
      <c r="B578" s="308" t="str">
        <f>IF(A578="","",VLOOKUP(A578,'Project Budget vs Exp'!$B$9:$G$52,2,FALSE))</f>
        <v/>
      </c>
      <c r="C578" s="117"/>
      <c r="D578" s="116"/>
      <c r="E578" s="118"/>
      <c r="F578" s="119"/>
      <c r="G578" s="120"/>
      <c r="H578" s="120"/>
      <c r="I578" s="418">
        <f t="shared" si="9"/>
        <v>0</v>
      </c>
      <c r="J578" s="46"/>
      <c r="K578" s="332">
        <f>IFERROR(SUM(C578/'Transfers of Funds'!$F$58),0)</f>
        <v>0</v>
      </c>
      <c r="L578" s="21"/>
      <c r="M578" s="47" t="s">
        <v>162</v>
      </c>
      <c r="N578" s="46"/>
    </row>
    <row r="579" spans="1:14" s="23" customFormat="1" ht="14.25" customHeight="1">
      <c r="A579" s="115"/>
      <c r="B579" s="308" t="str">
        <f>IF(A579="","",VLOOKUP(A579,'Project Budget vs Exp'!$B$9:$G$52,2,FALSE))</f>
        <v/>
      </c>
      <c r="C579" s="117"/>
      <c r="D579" s="116"/>
      <c r="E579" s="118"/>
      <c r="F579" s="119"/>
      <c r="G579" s="120"/>
      <c r="H579" s="120"/>
      <c r="I579" s="418">
        <f t="shared" si="9"/>
        <v>0</v>
      </c>
      <c r="J579" s="46"/>
      <c r="K579" s="332">
        <f>IFERROR(SUM(C579/'Transfers of Funds'!$F$58),0)</f>
        <v>0</v>
      </c>
      <c r="L579" s="21"/>
      <c r="M579" s="47" t="s">
        <v>162</v>
      </c>
      <c r="N579" s="46"/>
    </row>
    <row r="580" spans="1:14" s="23" customFormat="1" ht="14.25" customHeight="1">
      <c r="A580" s="115"/>
      <c r="B580" s="308" t="str">
        <f>IF(A580="","",VLOOKUP(A580,'Project Budget vs Exp'!$B$9:$G$52,2,FALSE))</f>
        <v/>
      </c>
      <c r="C580" s="117"/>
      <c r="D580" s="116"/>
      <c r="E580" s="118"/>
      <c r="F580" s="119"/>
      <c r="G580" s="120"/>
      <c r="H580" s="120"/>
      <c r="I580" s="418">
        <f t="shared" si="9"/>
        <v>0</v>
      </c>
      <c r="J580" s="46"/>
      <c r="K580" s="332">
        <f>IFERROR(SUM(C580/'Transfers of Funds'!$F$58),0)</f>
        <v>0</v>
      </c>
      <c r="L580" s="21"/>
      <c r="M580" s="47" t="s">
        <v>162</v>
      </c>
      <c r="N580" s="46"/>
    </row>
    <row r="581" spans="1:14" s="23" customFormat="1" ht="14.25" customHeight="1">
      <c r="A581" s="115"/>
      <c r="B581" s="308" t="str">
        <f>IF(A581="","",VLOOKUP(A581,'Project Budget vs Exp'!$B$9:$G$52,2,FALSE))</f>
        <v/>
      </c>
      <c r="C581" s="117"/>
      <c r="D581" s="116"/>
      <c r="E581" s="118"/>
      <c r="F581" s="119"/>
      <c r="G581" s="120"/>
      <c r="H581" s="120"/>
      <c r="I581" s="418">
        <f t="shared" si="9"/>
        <v>0</v>
      </c>
      <c r="J581" s="46"/>
      <c r="K581" s="332">
        <f>IFERROR(SUM(C581/'Transfers of Funds'!$F$58),0)</f>
        <v>0</v>
      </c>
      <c r="L581" s="21"/>
      <c r="M581" s="47" t="s">
        <v>162</v>
      </c>
      <c r="N581" s="46"/>
    </row>
    <row r="582" spans="1:14" s="23" customFormat="1" ht="14.25" customHeight="1">
      <c r="A582" s="115"/>
      <c r="B582" s="308" t="str">
        <f>IF(A582="","",VLOOKUP(A582,'Project Budget vs Exp'!$B$9:$G$52,2,FALSE))</f>
        <v/>
      </c>
      <c r="C582" s="117"/>
      <c r="D582" s="116"/>
      <c r="E582" s="118"/>
      <c r="F582" s="119"/>
      <c r="G582" s="120"/>
      <c r="H582" s="120"/>
      <c r="I582" s="418">
        <f t="shared" si="9"/>
        <v>0</v>
      </c>
      <c r="J582" s="46"/>
      <c r="K582" s="332">
        <f>IFERROR(SUM(C582/'Transfers of Funds'!$F$58),0)</f>
        <v>0</v>
      </c>
      <c r="L582" s="21"/>
      <c r="M582" s="47" t="s">
        <v>162</v>
      </c>
      <c r="N582" s="46"/>
    </row>
    <row r="583" spans="1:14" s="23" customFormat="1" ht="14.25" customHeight="1">
      <c r="A583" s="115"/>
      <c r="B583" s="308" t="str">
        <f>IF(A583="","",VLOOKUP(A583,'Project Budget vs Exp'!$B$9:$G$52,2,FALSE))</f>
        <v/>
      </c>
      <c r="C583" s="117"/>
      <c r="D583" s="116"/>
      <c r="E583" s="118"/>
      <c r="F583" s="119"/>
      <c r="G583" s="120"/>
      <c r="H583" s="120"/>
      <c r="I583" s="418">
        <f t="shared" si="9"/>
        <v>0</v>
      </c>
      <c r="J583" s="46"/>
      <c r="K583" s="332">
        <f>IFERROR(SUM(C583/'Transfers of Funds'!$F$58),0)</f>
        <v>0</v>
      </c>
      <c r="L583" s="21"/>
      <c r="M583" s="47" t="s">
        <v>162</v>
      </c>
      <c r="N583" s="46"/>
    </row>
    <row r="584" spans="1:14" s="23" customFormat="1" ht="14.25" customHeight="1">
      <c r="A584" s="115"/>
      <c r="B584" s="308" t="str">
        <f>IF(A584="","",VLOOKUP(A584,'Project Budget vs Exp'!$B$9:$G$52,2,FALSE))</f>
        <v/>
      </c>
      <c r="C584" s="117"/>
      <c r="D584" s="116"/>
      <c r="E584" s="118"/>
      <c r="F584" s="119"/>
      <c r="G584" s="120"/>
      <c r="H584" s="120"/>
      <c r="I584" s="418">
        <f t="shared" si="9"/>
        <v>0</v>
      </c>
      <c r="J584" s="46"/>
      <c r="K584" s="332">
        <f>IFERROR(SUM(C584/'Transfers of Funds'!$F$58),0)</f>
        <v>0</v>
      </c>
      <c r="L584" s="21"/>
      <c r="M584" s="47" t="s">
        <v>162</v>
      </c>
      <c r="N584" s="46"/>
    </row>
    <row r="585" spans="1:14" s="23" customFormat="1" ht="14.25" customHeight="1">
      <c r="A585" s="115"/>
      <c r="B585" s="308" t="str">
        <f>IF(A585="","",VLOOKUP(A585,'Project Budget vs Exp'!$B$9:$G$52,2,FALSE))</f>
        <v/>
      </c>
      <c r="C585" s="117"/>
      <c r="D585" s="116"/>
      <c r="E585" s="118"/>
      <c r="F585" s="119"/>
      <c r="G585" s="120"/>
      <c r="H585" s="120"/>
      <c r="I585" s="418">
        <f t="shared" si="9"/>
        <v>0</v>
      </c>
      <c r="J585" s="46"/>
      <c r="K585" s="332">
        <f>IFERROR(SUM(C585/'Transfers of Funds'!$F$58),0)</f>
        <v>0</v>
      </c>
      <c r="L585" s="21"/>
      <c r="M585" s="47" t="s">
        <v>162</v>
      </c>
      <c r="N585" s="46"/>
    </row>
    <row r="586" spans="1:14" s="23" customFormat="1" ht="14.25" customHeight="1">
      <c r="A586" s="115"/>
      <c r="B586" s="308" t="str">
        <f>IF(A586="","",VLOOKUP(A586,'Project Budget vs Exp'!$B$9:$G$52,2,FALSE))</f>
        <v/>
      </c>
      <c r="C586" s="117"/>
      <c r="D586" s="116"/>
      <c r="E586" s="118"/>
      <c r="F586" s="119"/>
      <c r="G586" s="120"/>
      <c r="H586" s="120"/>
      <c r="I586" s="418">
        <f t="shared" si="9"/>
        <v>0</v>
      </c>
      <c r="J586" s="46"/>
      <c r="K586" s="332">
        <f>IFERROR(SUM(C586/'Transfers of Funds'!$F$58),0)</f>
        <v>0</v>
      </c>
      <c r="L586" s="21"/>
      <c r="M586" s="47" t="s">
        <v>162</v>
      </c>
      <c r="N586" s="46"/>
    </row>
    <row r="587" spans="1:14" s="23" customFormat="1" ht="14.25" customHeight="1">
      <c r="A587" s="115"/>
      <c r="B587" s="308" t="str">
        <f>IF(A587="","",VLOOKUP(A587,'Project Budget vs Exp'!$B$9:$G$52,2,FALSE))</f>
        <v/>
      </c>
      <c r="C587" s="117"/>
      <c r="D587" s="116"/>
      <c r="E587" s="118"/>
      <c r="F587" s="119"/>
      <c r="G587" s="120"/>
      <c r="H587" s="120"/>
      <c r="I587" s="418">
        <f t="shared" si="9"/>
        <v>0</v>
      </c>
      <c r="J587" s="46"/>
      <c r="K587" s="332">
        <f>IFERROR(SUM(C587/'Transfers of Funds'!$F$58),0)</f>
        <v>0</v>
      </c>
      <c r="L587" s="21"/>
      <c r="M587" s="47" t="s">
        <v>162</v>
      </c>
      <c r="N587" s="46"/>
    </row>
    <row r="588" spans="1:14" s="23" customFormat="1" ht="14.25" customHeight="1">
      <c r="A588" s="115"/>
      <c r="B588" s="308" t="str">
        <f>IF(A588="","",VLOOKUP(A588,'Project Budget vs Exp'!$B$9:$G$52,2,FALSE))</f>
        <v/>
      </c>
      <c r="C588" s="117"/>
      <c r="D588" s="116"/>
      <c r="E588" s="118"/>
      <c r="F588" s="119"/>
      <c r="G588" s="120"/>
      <c r="H588" s="120"/>
      <c r="I588" s="418">
        <f t="shared" si="9"/>
        <v>0</v>
      </c>
      <c r="J588" s="46"/>
      <c r="K588" s="332">
        <f>IFERROR(SUM(C588/'Transfers of Funds'!$F$58),0)</f>
        <v>0</v>
      </c>
      <c r="L588" s="21"/>
      <c r="M588" s="47" t="s">
        <v>162</v>
      </c>
      <c r="N588" s="46"/>
    </row>
    <row r="589" spans="1:14" s="23" customFormat="1" ht="14.25" customHeight="1">
      <c r="A589" s="115"/>
      <c r="B589" s="308" t="str">
        <f>IF(A589="","",VLOOKUP(A589,'Project Budget vs Exp'!$B$9:$G$52,2,FALSE))</f>
        <v/>
      </c>
      <c r="C589" s="117"/>
      <c r="D589" s="116"/>
      <c r="E589" s="118"/>
      <c r="F589" s="119"/>
      <c r="G589" s="120"/>
      <c r="H589" s="120"/>
      <c r="I589" s="418">
        <f t="shared" si="9"/>
        <v>0</v>
      </c>
      <c r="J589" s="46"/>
      <c r="K589" s="332">
        <f>IFERROR(SUM(C589/'Transfers of Funds'!$F$58),0)</f>
        <v>0</v>
      </c>
      <c r="L589" s="21"/>
      <c r="M589" s="47" t="s">
        <v>162</v>
      </c>
      <c r="N589" s="46"/>
    </row>
    <row r="590" spans="1:14" s="23" customFormat="1" ht="14.25" customHeight="1">
      <c r="A590" s="115"/>
      <c r="B590" s="308" t="str">
        <f>IF(A590="","",VLOOKUP(A590,'Project Budget vs Exp'!$B$9:$G$52,2,FALSE))</f>
        <v/>
      </c>
      <c r="C590" s="117"/>
      <c r="D590" s="116"/>
      <c r="E590" s="118"/>
      <c r="F590" s="119"/>
      <c r="G590" s="120"/>
      <c r="H590" s="120"/>
      <c r="I590" s="418">
        <f t="shared" si="9"/>
        <v>0</v>
      </c>
      <c r="J590" s="46"/>
      <c r="K590" s="332">
        <f>IFERROR(SUM(C590/'Transfers of Funds'!$F$58),0)</f>
        <v>0</v>
      </c>
      <c r="L590" s="21"/>
      <c r="M590" s="47" t="s">
        <v>162</v>
      </c>
      <c r="N590" s="46"/>
    </row>
    <row r="591" spans="1:14" s="23" customFormat="1" ht="14.25" customHeight="1">
      <c r="A591" s="115"/>
      <c r="B591" s="308" t="str">
        <f>IF(A591="","",VLOOKUP(A591,'Project Budget vs Exp'!$B$9:$G$52,2,FALSE))</f>
        <v/>
      </c>
      <c r="C591" s="117"/>
      <c r="D591" s="116"/>
      <c r="E591" s="118"/>
      <c r="F591" s="119"/>
      <c r="G591" s="120"/>
      <c r="H591" s="120"/>
      <c r="I591" s="418">
        <f t="shared" si="9"/>
        <v>0</v>
      </c>
      <c r="J591" s="46"/>
      <c r="K591" s="332">
        <f>IFERROR(SUM(C591/'Transfers of Funds'!$F$58),0)</f>
        <v>0</v>
      </c>
      <c r="L591" s="21"/>
      <c r="M591" s="47" t="s">
        <v>162</v>
      </c>
      <c r="N591" s="46"/>
    </row>
    <row r="592" spans="1:14" s="23" customFormat="1" ht="14.25" customHeight="1">
      <c r="A592" s="115"/>
      <c r="B592" s="308" t="str">
        <f>IF(A592="","",VLOOKUP(A592,'Project Budget vs Exp'!$B$9:$G$52,2,FALSE))</f>
        <v/>
      </c>
      <c r="C592" s="117"/>
      <c r="D592" s="116"/>
      <c r="E592" s="118"/>
      <c r="F592" s="119"/>
      <c r="G592" s="120"/>
      <c r="H592" s="120"/>
      <c r="I592" s="418">
        <f t="shared" si="9"/>
        <v>0</v>
      </c>
      <c r="J592" s="46"/>
      <c r="K592" s="332">
        <f>IFERROR(SUM(C592/'Transfers of Funds'!$F$58),0)</f>
        <v>0</v>
      </c>
      <c r="L592" s="21"/>
      <c r="M592" s="47" t="s">
        <v>162</v>
      </c>
      <c r="N592" s="46"/>
    </row>
    <row r="593" spans="1:14" s="23" customFormat="1" ht="14.25" customHeight="1">
      <c r="A593" s="115"/>
      <c r="B593" s="308" t="str">
        <f>IF(A593="","",VLOOKUP(A593,'Project Budget vs Exp'!$B$9:$G$52,2,FALSE))</f>
        <v/>
      </c>
      <c r="C593" s="117"/>
      <c r="D593" s="116"/>
      <c r="E593" s="118"/>
      <c r="F593" s="119"/>
      <c r="G593" s="120"/>
      <c r="H593" s="120"/>
      <c r="I593" s="418">
        <f t="shared" si="9"/>
        <v>0</v>
      </c>
      <c r="J593" s="46"/>
      <c r="K593" s="332">
        <f>IFERROR(SUM(C593/'Transfers of Funds'!$F$58),0)</f>
        <v>0</v>
      </c>
      <c r="L593" s="21"/>
      <c r="M593" s="47" t="s">
        <v>162</v>
      </c>
      <c r="N593" s="46"/>
    </row>
    <row r="594" spans="1:14" s="23" customFormat="1" ht="14.25" customHeight="1">
      <c r="A594" s="115"/>
      <c r="B594" s="308" t="str">
        <f>IF(A594="","",VLOOKUP(A594,'Project Budget vs Exp'!$B$9:$G$52,2,FALSE))</f>
        <v/>
      </c>
      <c r="C594" s="117"/>
      <c r="D594" s="116"/>
      <c r="E594" s="118"/>
      <c r="F594" s="119"/>
      <c r="G594" s="120"/>
      <c r="H594" s="120"/>
      <c r="I594" s="418">
        <f t="shared" si="9"/>
        <v>0</v>
      </c>
      <c r="J594" s="46"/>
      <c r="K594" s="332">
        <f>IFERROR(SUM(C594/'Transfers of Funds'!$F$58),0)</f>
        <v>0</v>
      </c>
      <c r="L594" s="21"/>
      <c r="M594" s="47" t="s">
        <v>162</v>
      </c>
      <c r="N594" s="46"/>
    </row>
    <row r="595" spans="1:14" s="23" customFormat="1" ht="14.25" customHeight="1">
      <c r="A595" s="115"/>
      <c r="B595" s="308" t="str">
        <f>IF(A595="","",VLOOKUP(A595,'Project Budget vs Exp'!$B$9:$G$52,2,FALSE))</f>
        <v/>
      </c>
      <c r="C595" s="117"/>
      <c r="D595" s="116"/>
      <c r="E595" s="118"/>
      <c r="F595" s="119"/>
      <c r="G595" s="120"/>
      <c r="H595" s="120"/>
      <c r="I595" s="418">
        <f t="shared" si="9"/>
        <v>0</v>
      </c>
      <c r="J595" s="46"/>
      <c r="K595" s="332">
        <f>IFERROR(SUM(C595/'Transfers of Funds'!$F$58),0)</f>
        <v>0</v>
      </c>
      <c r="L595" s="21"/>
      <c r="M595" s="47" t="s">
        <v>162</v>
      </c>
      <c r="N595" s="46"/>
    </row>
    <row r="596" spans="1:14" s="23" customFormat="1" ht="14.25" customHeight="1">
      <c r="A596" s="115"/>
      <c r="B596" s="308" t="str">
        <f>IF(A596="","",VLOOKUP(A596,'Project Budget vs Exp'!$B$9:$G$52,2,FALSE))</f>
        <v/>
      </c>
      <c r="C596" s="117"/>
      <c r="D596" s="116"/>
      <c r="E596" s="118"/>
      <c r="F596" s="119"/>
      <c r="G596" s="120"/>
      <c r="H596" s="120"/>
      <c r="I596" s="418">
        <f t="shared" si="9"/>
        <v>0</v>
      </c>
      <c r="J596" s="46"/>
      <c r="K596" s="332">
        <f>IFERROR(SUM(C596/'Transfers of Funds'!$F$58),0)</f>
        <v>0</v>
      </c>
      <c r="L596" s="21"/>
      <c r="M596" s="47" t="s">
        <v>162</v>
      </c>
      <c r="N596" s="46"/>
    </row>
    <row r="597" spans="1:14" s="23" customFormat="1" ht="14.25" customHeight="1">
      <c r="A597" s="115"/>
      <c r="B597" s="308" t="str">
        <f>IF(A597="","",VLOOKUP(A597,'Project Budget vs Exp'!$B$9:$G$52,2,FALSE))</f>
        <v/>
      </c>
      <c r="C597" s="117"/>
      <c r="D597" s="116"/>
      <c r="E597" s="118"/>
      <c r="F597" s="119"/>
      <c r="G597" s="120"/>
      <c r="H597" s="120"/>
      <c r="I597" s="418">
        <f t="shared" ref="I597:I660" si="10">IF(OR(F$4="EUR",F$4="USD",F$4="GBP",F$4="CAD",F$4="NZD",F$4="AUD"),K597,C597)</f>
        <v>0</v>
      </c>
      <c r="J597" s="46"/>
      <c r="K597" s="332">
        <f>IFERROR(SUM(C597/'Transfers of Funds'!$F$58),0)</f>
        <v>0</v>
      </c>
      <c r="L597" s="21"/>
      <c r="M597" s="47" t="s">
        <v>162</v>
      </c>
      <c r="N597" s="46"/>
    </row>
    <row r="598" spans="1:14" s="23" customFormat="1" ht="14.25" customHeight="1">
      <c r="A598" s="115"/>
      <c r="B598" s="308" t="str">
        <f>IF(A598="","",VLOOKUP(A598,'Project Budget vs Exp'!$B$9:$G$52,2,FALSE))</f>
        <v/>
      </c>
      <c r="C598" s="117"/>
      <c r="D598" s="116"/>
      <c r="E598" s="118"/>
      <c r="F598" s="119"/>
      <c r="G598" s="120"/>
      <c r="H598" s="120"/>
      <c r="I598" s="418">
        <f t="shared" si="10"/>
        <v>0</v>
      </c>
      <c r="J598" s="46"/>
      <c r="K598" s="332">
        <f>IFERROR(SUM(C598/'Transfers of Funds'!$F$58),0)</f>
        <v>0</v>
      </c>
      <c r="L598" s="21"/>
      <c r="M598" s="47" t="s">
        <v>162</v>
      </c>
      <c r="N598" s="46"/>
    </row>
    <row r="599" spans="1:14" s="23" customFormat="1" ht="14.25" customHeight="1">
      <c r="A599" s="115"/>
      <c r="B599" s="308" t="str">
        <f>IF(A599="","",VLOOKUP(A599,'Project Budget vs Exp'!$B$9:$G$52,2,FALSE))</f>
        <v/>
      </c>
      <c r="C599" s="117"/>
      <c r="D599" s="116"/>
      <c r="E599" s="118"/>
      <c r="F599" s="119"/>
      <c r="G599" s="120"/>
      <c r="H599" s="120"/>
      <c r="I599" s="418">
        <f t="shared" si="10"/>
        <v>0</v>
      </c>
      <c r="J599" s="46"/>
      <c r="K599" s="332">
        <f>IFERROR(SUM(C599/'Transfers of Funds'!$F$58),0)</f>
        <v>0</v>
      </c>
      <c r="L599" s="21"/>
      <c r="M599" s="47" t="s">
        <v>162</v>
      </c>
      <c r="N599" s="46"/>
    </row>
    <row r="600" spans="1:14" s="23" customFormat="1" ht="14.25" customHeight="1">
      <c r="A600" s="115"/>
      <c r="B600" s="308" t="str">
        <f>IF(A600="","",VLOOKUP(A600,'Project Budget vs Exp'!$B$9:$G$52,2,FALSE))</f>
        <v/>
      </c>
      <c r="C600" s="117"/>
      <c r="D600" s="116"/>
      <c r="E600" s="118"/>
      <c r="F600" s="119"/>
      <c r="G600" s="120"/>
      <c r="H600" s="120"/>
      <c r="I600" s="418">
        <f t="shared" si="10"/>
        <v>0</v>
      </c>
      <c r="J600" s="46"/>
      <c r="K600" s="332">
        <f>IFERROR(SUM(C600/'Transfers of Funds'!$F$58),0)</f>
        <v>0</v>
      </c>
      <c r="L600" s="21"/>
      <c r="M600" s="47" t="s">
        <v>162</v>
      </c>
      <c r="N600" s="46"/>
    </row>
    <row r="601" spans="1:14" s="23" customFormat="1" ht="14.25" customHeight="1">
      <c r="A601" s="115"/>
      <c r="B601" s="308" t="str">
        <f>IF(A601="","",VLOOKUP(A601,'Project Budget vs Exp'!$B$9:$G$52,2,FALSE))</f>
        <v/>
      </c>
      <c r="C601" s="117"/>
      <c r="D601" s="116"/>
      <c r="E601" s="118"/>
      <c r="F601" s="119"/>
      <c r="G601" s="120"/>
      <c r="H601" s="120"/>
      <c r="I601" s="418">
        <f t="shared" si="10"/>
        <v>0</v>
      </c>
      <c r="J601" s="46"/>
      <c r="K601" s="332">
        <f>IFERROR(SUM(C601/'Transfers of Funds'!$F$58),0)</f>
        <v>0</v>
      </c>
      <c r="L601" s="21"/>
      <c r="M601" s="47" t="s">
        <v>162</v>
      </c>
      <c r="N601" s="46"/>
    </row>
    <row r="602" spans="1:14" s="23" customFormat="1" ht="14.25" customHeight="1">
      <c r="A602" s="115"/>
      <c r="B602" s="308" t="str">
        <f>IF(A602="","",VLOOKUP(A602,'Project Budget vs Exp'!$B$9:$G$52,2,FALSE))</f>
        <v/>
      </c>
      <c r="C602" s="117"/>
      <c r="D602" s="116"/>
      <c r="E602" s="118"/>
      <c r="F602" s="119"/>
      <c r="G602" s="120"/>
      <c r="H602" s="120"/>
      <c r="I602" s="418">
        <f t="shared" si="10"/>
        <v>0</v>
      </c>
      <c r="J602" s="46"/>
      <c r="K602" s="332">
        <f>IFERROR(SUM(C602/'Transfers of Funds'!$F$58),0)</f>
        <v>0</v>
      </c>
      <c r="L602" s="21"/>
      <c r="M602" s="47" t="s">
        <v>162</v>
      </c>
      <c r="N602" s="46"/>
    </row>
    <row r="603" spans="1:14" s="23" customFormat="1" ht="14.25" customHeight="1">
      <c r="A603" s="115"/>
      <c r="B603" s="308" t="str">
        <f>IF(A603="","",VLOOKUP(A603,'Project Budget vs Exp'!$B$9:$G$52,2,FALSE))</f>
        <v/>
      </c>
      <c r="C603" s="117"/>
      <c r="D603" s="116"/>
      <c r="E603" s="118"/>
      <c r="F603" s="119"/>
      <c r="G603" s="120"/>
      <c r="H603" s="120"/>
      <c r="I603" s="418">
        <f t="shared" si="10"/>
        <v>0</v>
      </c>
      <c r="J603" s="46"/>
      <c r="K603" s="332">
        <f>IFERROR(SUM(C603/'Transfers of Funds'!$F$58),0)</f>
        <v>0</v>
      </c>
      <c r="L603" s="21"/>
      <c r="M603" s="47" t="s">
        <v>162</v>
      </c>
      <c r="N603" s="46"/>
    </row>
    <row r="604" spans="1:14" s="23" customFormat="1" ht="14.25" customHeight="1">
      <c r="A604" s="115"/>
      <c r="B604" s="308" t="str">
        <f>IF(A604="","",VLOOKUP(A604,'Project Budget vs Exp'!$B$9:$G$52,2,FALSE))</f>
        <v/>
      </c>
      <c r="C604" s="117"/>
      <c r="D604" s="116"/>
      <c r="E604" s="118"/>
      <c r="F604" s="119"/>
      <c r="G604" s="120"/>
      <c r="H604" s="120"/>
      <c r="I604" s="418">
        <f t="shared" si="10"/>
        <v>0</v>
      </c>
      <c r="J604" s="46"/>
      <c r="K604" s="332">
        <f>IFERROR(SUM(C604/'Transfers of Funds'!$F$58),0)</f>
        <v>0</v>
      </c>
      <c r="L604" s="21"/>
      <c r="M604" s="47" t="s">
        <v>162</v>
      </c>
      <c r="N604" s="46"/>
    </row>
    <row r="605" spans="1:14" s="23" customFormat="1" ht="14.25" customHeight="1">
      <c r="A605" s="115"/>
      <c r="B605" s="308" t="str">
        <f>IF(A605="","",VLOOKUP(A605,'Project Budget vs Exp'!$B$9:$G$52,2,FALSE))</f>
        <v/>
      </c>
      <c r="C605" s="117"/>
      <c r="D605" s="116"/>
      <c r="E605" s="118"/>
      <c r="F605" s="119"/>
      <c r="G605" s="120"/>
      <c r="H605" s="120"/>
      <c r="I605" s="418">
        <f t="shared" si="10"/>
        <v>0</v>
      </c>
      <c r="J605" s="46"/>
      <c r="K605" s="332">
        <f>IFERROR(SUM(C605/'Transfers of Funds'!$F$58),0)</f>
        <v>0</v>
      </c>
      <c r="L605" s="21"/>
      <c r="M605" s="47" t="s">
        <v>162</v>
      </c>
      <c r="N605" s="46"/>
    </row>
    <row r="606" spans="1:14" s="23" customFormat="1" ht="14.25" customHeight="1">
      <c r="A606" s="115"/>
      <c r="B606" s="308" t="str">
        <f>IF(A606="","",VLOOKUP(A606,'Project Budget vs Exp'!$B$9:$G$52,2,FALSE))</f>
        <v/>
      </c>
      <c r="C606" s="117"/>
      <c r="D606" s="116"/>
      <c r="E606" s="118"/>
      <c r="F606" s="119"/>
      <c r="G606" s="120"/>
      <c r="H606" s="120"/>
      <c r="I606" s="418">
        <f t="shared" si="10"/>
        <v>0</v>
      </c>
      <c r="J606" s="46"/>
      <c r="K606" s="332">
        <f>IFERROR(SUM(C606/'Transfers of Funds'!$F$58),0)</f>
        <v>0</v>
      </c>
      <c r="L606" s="21"/>
      <c r="M606" s="47" t="s">
        <v>162</v>
      </c>
      <c r="N606" s="46"/>
    </row>
    <row r="607" spans="1:14" s="23" customFormat="1" ht="14.25" customHeight="1">
      <c r="A607" s="115"/>
      <c r="B607" s="308" t="str">
        <f>IF(A607="","",VLOOKUP(A607,'Project Budget vs Exp'!$B$9:$G$52,2,FALSE))</f>
        <v/>
      </c>
      <c r="C607" s="117"/>
      <c r="D607" s="116"/>
      <c r="E607" s="118"/>
      <c r="F607" s="119"/>
      <c r="G607" s="120"/>
      <c r="H607" s="120"/>
      <c r="I607" s="418">
        <f t="shared" si="10"/>
        <v>0</v>
      </c>
      <c r="J607" s="46"/>
      <c r="K607" s="332">
        <f>IFERROR(SUM(C607/'Transfers of Funds'!$F$58),0)</f>
        <v>0</v>
      </c>
      <c r="L607" s="21"/>
      <c r="M607" s="47" t="s">
        <v>162</v>
      </c>
      <c r="N607" s="46"/>
    </row>
    <row r="608" spans="1:14" s="23" customFormat="1" ht="14.25" customHeight="1">
      <c r="A608" s="115"/>
      <c r="B608" s="308" t="str">
        <f>IF(A608="","",VLOOKUP(A608,'Project Budget vs Exp'!$B$9:$G$52,2,FALSE))</f>
        <v/>
      </c>
      <c r="C608" s="117"/>
      <c r="D608" s="116"/>
      <c r="E608" s="118"/>
      <c r="F608" s="119"/>
      <c r="G608" s="120"/>
      <c r="H608" s="120"/>
      <c r="I608" s="418">
        <f t="shared" si="10"/>
        <v>0</v>
      </c>
      <c r="J608" s="46"/>
      <c r="K608" s="332">
        <f>IFERROR(SUM(C608/'Transfers of Funds'!$F$58),0)</f>
        <v>0</v>
      </c>
      <c r="L608" s="21"/>
      <c r="M608" s="47" t="s">
        <v>162</v>
      </c>
      <c r="N608" s="46"/>
    </row>
    <row r="609" spans="1:14" s="23" customFormat="1" ht="14.25" customHeight="1">
      <c r="A609" s="115"/>
      <c r="B609" s="308" t="str">
        <f>IF(A609="","",VLOOKUP(A609,'Project Budget vs Exp'!$B$9:$G$52,2,FALSE))</f>
        <v/>
      </c>
      <c r="C609" s="117"/>
      <c r="D609" s="116"/>
      <c r="E609" s="118"/>
      <c r="F609" s="119"/>
      <c r="G609" s="120"/>
      <c r="H609" s="120"/>
      <c r="I609" s="418">
        <f t="shared" si="10"/>
        <v>0</v>
      </c>
      <c r="J609" s="46"/>
      <c r="K609" s="332">
        <f>IFERROR(SUM(C609/'Transfers of Funds'!$F$58),0)</f>
        <v>0</v>
      </c>
      <c r="L609" s="21"/>
      <c r="M609" s="47" t="s">
        <v>162</v>
      </c>
      <c r="N609" s="46"/>
    </row>
    <row r="610" spans="1:14" s="23" customFormat="1" ht="14.25" customHeight="1">
      <c r="A610" s="115"/>
      <c r="B610" s="308" t="str">
        <f>IF(A610="","",VLOOKUP(A610,'Project Budget vs Exp'!$B$9:$G$52,2,FALSE))</f>
        <v/>
      </c>
      <c r="C610" s="117"/>
      <c r="D610" s="116"/>
      <c r="E610" s="118"/>
      <c r="F610" s="119"/>
      <c r="G610" s="120"/>
      <c r="H610" s="120"/>
      <c r="I610" s="418">
        <f t="shared" si="10"/>
        <v>0</v>
      </c>
      <c r="J610" s="46"/>
      <c r="K610" s="332">
        <f>IFERROR(SUM(C610/'Transfers of Funds'!$F$58),0)</f>
        <v>0</v>
      </c>
      <c r="L610" s="21"/>
      <c r="M610" s="47" t="s">
        <v>162</v>
      </c>
      <c r="N610" s="46"/>
    </row>
    <row r="611" spans="1:14" s="23" customFormat="1" ht="14.25" customHeight="1">
      <c r="A611" s="115"/>
      <c r="B611" s="308" t="str">
        <f>IF(A611="","",VLOOKUP(A611,'Project Budget vs Exp'!$B$9:$G$52,2,FALSE))</f>
        <v/>
      </c>
      <c r="C611" s="117"/>
      <c r="D611" s="116"/>
      <c r="E611" s="118"/>
      <c r="F611" s="119"/>
      <c r="G611" s="120"/>
      <c r="H611" s="120"/>
      <c r="I611" s="418">
        <f t="shared" si="10"/>
        <v>0</v>
      </c>
      <c r="J611" s="46"/>
      <c r="K611" s="332">
        <f>IFERROR(SUM(C611/'Transfers of Funds'!$F$58),0)</f>
        <v>0</v>
      </c>
      <c r="L611" s="21"/>
      <c r="M611" s="47" t="s">
        <v>162</v>
      </c>
      <c r="N611" s="46"/>
    </row>
    <row r="612" spans="1:14" s="23" customFormat="1" ht="14.25" customHeight="1">
      <c r="A612" s="115"/>
      <c r="B612" s="308" t="str">
        <f>IF(A612="","",VLOOKUP(A612,'Project Budget vs Exp'!$B$9:$G$52,2,FALSE))</f>
        <v/>
      </c>
      <c r="C612" s="117"/>
      <c r="D612" s="116"/>
      <c r="E612" s="118"/>
      <c r="F612" s="119"/>
      <c r="G612" s="120"/>
      <c r="H612" s="120"/>
      <c r="I612" s="418">
        <f t="shared" si="10"/>
        <v>0</v>
      </c>
      <c r="J612" s="46"/>
      <c r="K612" s="332">
        <f>IFERROR(SUM(C612/'Transfers of Funds'!$F$58),0)</f>
        <v>0</v>
      </c>
      <c r="L612" s="21"/>
      <c r="M612" s="47" t="s">
        <v>162</v>
      </c>
      <c r="N612" s="46"/>
    </row>
    <row r="613" spans="1:14" s="23" customFormat="1" ht="14.25" customHeight="1">
      <c r="A613" s="115"/>
      <c r="B613" s="308" t="str">
        <f>IF(A613="","",VLOOKUP(A613,'Project Budget vs Exp'!$B$9:$G$52,2,FALSE))</f>
        <v/>
      </c>
      <c r="C613" s="117"/>
      <c r="D613" s="116"/>
      <c r="E613" s="118"/>
      <c r="F613" s="119"/>
      <c r="G613" s="120"/>
      <c r="H613" s="120"/>
      <c r="I613" s="418">
        <f t="shared" si="10"/>
        <v>0</v>
      </c>
      <c r="J613" s="46"/>
      <c r="K613" s="332">
        <f>IFERROR(SUM(C613/'Transfers of Funds'!$F$58),0)</f>
        <v>0</v>
      </c>
      <c r="L613" s="21"/>
      <c r="M613" s="47" t="s">
        <v>162</v>
      </c>
      <c r="N613" s="46"/>
    </row>
    <row r="614" spans="1:14" s="23" customFormat="1" ht="14.25" customHeight="1">
      <c r="A614" s="115"/>
      <c r="B614" s="308" t="str">
        <f>IF(A614="","",VLOOKUP(A614,'Project Budget vs Exp'!$B$9:$G$52,2,FALSE))</f>
        <v/>
      </c>
      <c r="C614" s="117"/>
      <c r="D614" s="116"/>
      <c r="E614" s="118"/>
      <c r="F614" s="119"/>
      <c r="G614" s="120"/>
      <c r="H614" s="120"/>
      <c r="I614" s="418">
        <f t="shared" si="10"/>
        <v>0</v>
      </c>
      <c r="J614" s="46"/>
      <c r="K614" s="332">
        <f>IFERROR(SUM(C614/'Transfers of Funds'!$F$58),0)</f>
        <v>0</v>
      </c>
      <c r="L614" s="21"/>
      <c r="M614" s="47" t="s">
        <v>162</v>
      </c>
      <c r="N614" s="46"/>
    </row>
    <row r="615" spans="1:14" s="23" customFormat="1" ht="14.25" customHeight="1">
      <c r="A615" s="115"/>
      <c r="B615" s="308" t="str">
        <f>IF(A615="","",VLOOKUP(A615,'Project Budget vs Exp'!$B$9:$G$52,2,FALSE))</f>
        <v/>
      </c>
      <c r="C615" s="117"/>
      <c r="D615" s="116"/>
      <c r="E615" s="118"/>
      <c r="F615" s="119"/>
      <c r="G615" s="120"/>
      <c r="H615" s="120"/>
      <c r="I615" s="418">
        <f t="shared" si="10"/>
        <v>0</v>
      </c>
      <c r="J615" s="46"/>
      <c r="K615" s="332">
        <f>IFERROR(SUM(C615/'Transfers of Funds'!$F$58),0)</f>
        <v>0</v>
      </c>
      <c r="L615" s="21"/>
      <c r="M615" s="47" t="s">
        <v>162</v>
      </c>
      <c r="N615" s="46"/>
    </row>
    <row r="616" spans="1:14" s="23" customFormat="1" ht="14.25" customHeight="1">
      <c r="A616" s="115"/>
      <c r="B616" s="308" t="str">
        <f>IF(A616="","",VLOOKUP(A616,'Project Budget vs Exp'!$B$9:$G$52,2,FALSE))</f>
        <v/>
      </c>
      <c r="C616" s="117"/>
      <c r="D616" s="116"/>
      <c r="E616" s="118"/>
      <c r="F616" s="119"/>
      <c r="G616" s="120"/>
      <c r="H616" s="120"/>
      <c r="I616" s="418">
        <f t="shared" si="10"/>
        <v>0</v>
      </c>
      <c r="J616" s="46"/>
      <c r="K616" s="332">
        <f>IFERROR(SUM(C616/'Transfers of Funds'!$F$58),0)</f>
        <v>0</v>
      </c>
      <c r="L616" s="21"/>
      <c r="M616" s="47" t="s">
        <v>162</v>
      </c>
      <c r="N616" s="46"/>
    </row>
    <row r="617" spans="1:14" s="23" customFormat="1" ht="14.25" customHeight="1">
      <c r="A617" s="115"/>
      <c r="B617" s="308" t="str">
        <f>IF(A617="","",VLOOKUP(A617,'Project Budget vs Exp'!$B$9:$G$52,2,FALSE))</f>
        <v/>
      </c>
      <c r="C617" s="117"/>
      <c r="D617" s="116"/>
      <c r="E617" s="118"/>
      <c r="F617" s="119"/>
      <c r="G617" s="120"/>
      <c r="H617" s="120"/>
      <c r="I617" s="418">
        <f t="shared" si="10"/>
        <v>0</v>
      </c>
      <c r="J617" s="46"/>
      <c r="K617" s="332">
        <f>IFERROR(SUM(C617/'Transfers of Funds'!$F$58),0)</f>
        <v>0</v>
      </c>
      <c r="L617" s="21"/>
      <c r="M617" s="47" t="s">
        <v>162</v>
      </c>
      <c r="N617" s="46"/>
    </row>
    <row r="618" spans="1:14" s="23" customFormat="1" ht="14.25" customHeight="1">
      <c r="A618" s="115"/>
      <c r="B618" s="308" t="str">
        <f>IF(A618="","",VLOOKUP(A618,'Project Budget vs Exp'!$B$9:$G$52,2,FALSE))</f>
        <v/>
      </c>
      <c r="C618" s="117"/>
      <c r="D618" s="116"/>
      <c r="E618" s="118"/>
      <c r="F618" s="119"/>
      <c r="G618" s="120"/>
      <c r="H618" s="120"/>
      <c r="I618" s="418">
        <f t="shared" si="10"/>
        <v>0</v>
      </c>
      <c r="J618" s="46"/>
      <c r="K618" s="332">
        <f>IFERROR(SUM(C618/'Transfers of Funds'!$F$58),0)</f>
        <v>0</v>
      </c>
      <c r="L618" s="21"/>
      <c r="M618" s="47" t="s">
        <v>162</v>
      </c>
      <c r="N618" s="46"/>
    </row>
    <row r="619" spans="1:14" s="23" customFormat="1" ht="14.25" customHeight="1">
      <c r="A619" s="115"/>
      <c r="B619" s="308" t="str">
        <f>IF(A619="","",VLOOKUP(A619,'Project Budget vs Exp'!$B$9:$G$52,2,FALSE))</f>
        <v/>
      </c>
      <c r="C619" s="117"/>
      <c r="D619" s="116"/>
      <c r="E619" s="118"/>
      <c r="F619" s="119"/>
      <c r="G619" s="120"/>
      <c r="H619" s="120"/>
      <c r="I619" s="418">
        <f t="shared" si="10"/>
        <v>0</v>
      </c>
      <c r="J619" s="46"/>
      <c r="K619" s="332">
        <f>IFERROR(SUM(C619/'Transfers of Funds'!$F$58),0)</f>
        <v>0</v>
      </c>
      <c r="L619" s="21"/>
      <c r="M619" s="47" t="s">
        <v>162</v>
      </c>
      <c r="N619" s="46"/>
    </row>
    <row r="620" spans="1:14" s="23" customFormat="1" ht="14.25" customHeight="1">
      <c r="A620" s="115"/>
      <c r="B620" s="308" t="str">
        <f>IF(A620="","",VLOOKUP(A620,'Project Budget vs Exp'!$B$9:$G$52,2,FALSE))</f>
        <v/>
      </c>
      <c r="C620" s="117"/>
      <c r="D620" s="116"/>
      <c r="E620" s="118"/>
      <c r="F620" s="119"/>
      <c r="G620" s="120"/>
      <c r="H620" s="120"/>
      <c r="I620" s="418">
        <f t="shared" si="10"/>
        <v>0</v>
      </c>
      <c r="J620" s="46"/>
      <c r="K620" s="332">
        <f>IFERROR(SUM(C620/'Transfers of Funds'!$F$58),0)</f>
        <v>0</v>
      </c>
      <c r="L620" s="21"/>
      <c r="M620" s="47" t="s">
        <v>162</v>
      </c>
      <c r="N620" s="46"/>
    </row>
    <row r="621" spans="1:14" s="23" customFormat="1" ht="14.25" customHeight="1">
      <c r="A621" s="115"/>
      <c r="B621" s="308" t="str">
        <f>IF(A621="","",VLOOKUP(A621,'Project Budget vs Exp'!$B$9:$G$52,2,FALSE))</f>
        <v/>
      </c>
      <c r="C621" s="117"/>
      <c r="D621" s="116"/>
      <c r="E621" s="118"/>
      <c r="F621" s="119"/>
      <c r="G621" s="120"/>
      <c r="H621" s="120"/>
      <c r="I621" s="418">
        <f t="shared" si="10"/>
        <v>0</v>
      </c>
      <c r="J621" s="46"/>
      <c r="K621" s="332">
        <f>IFERROR(SUM(C621/'Transfers of Funds'!$F$58),0)</f>
        <v>0</v>
      </c>
      <c r="L621" s="21"/>
      <c r="M621" s="47" t="s">
        <v>162</v>
      </c>
      <c r="N621" s="46"/>
    </row>
    <row r="622" spans="1:14" s="23" customFormat="1" ht="14.25" customHeight="1">
      <c r="A622" s="115"/>
      <c r="B622" s="308" t="str">
        <f>IF(A622="","",VLOOKUP(A622,'Project Budget vs Exp'!$B$9:$G$52,2,FALSE))</f>
        <v/>
      </c>
      <c r="C622" s="117"/>
      <c r="D622" s="116"/>
      <c r="E622" s="118"/>
      <c r="F622" s="119"/>
      <c r="G622" s="120"/>
      <c r="H622" s="120"/>
      <c r="I622" s="418">
        <f t="shared" si="10"/>
        <v>0</v>
      </c>
      <c r="J622" s="46"/>
      <c r="K622" s="332">
        <f>IFERROR(SUM(C622/'Transfers of Funds'!$F$58),0)</f>
        <v>0</v>
      </c>
      <c r="L622" s="21"/>
      <c r="M622" s="47" t="s">
        <v>162</v>
      </c>
      <c r="N622" s="46"/>
    </row>
    <row r="623" spans="1:14" s="23" customFormat="1" ht="14.25" customHeight="1">
      <c r="A623" s="115"/>
      <c r="B623" s="308" t="str">
        <f>IF(A623="","",VLOOKUP(A623,'Project Budget vs Exp'!$B$9:$G$52,2,FALSE))</f>
        <v/>
      </c>
      <c r="C623" s="117"/>
      <c r="D623" s="116"/>
      <c r="E623" s="118"/>
      <c r="F623" s="119"/>
      <c r="G623" s="120"/>
      <c r="H623" s="120"/>
      <c r="I623" s="418">
        <f t="shared" si="10"/>
        <v>0</v>
      </c>
      <c r="J623" s="46"/>
      <c r="K623" s="332">
        <f>IFERROR(SUM(C623/'Transfers of Funds'!$F$58),0)</f>
        <v>0</v>
      </c>
      <c r="L623" s="21"/>
      <c r="M623" s="47" t="s">
        <v>162</v>
      </c>
      <c r="N623" s="46"/>
    </row>
    <row r="624" spans="1:14" s="23" customFormat="1" ht="14.25" customHeight="1">
      <c r="A624" s="115"/>
      <c r="B624" s="308" t="str">
        <f>IF(A624="","",VLOOKUP(A624,'Project Budget vs Exp'!$B$9:$G$52,2,FALSE))</f>
        <v/>
      </c>
      <c r="C624" s="117"/>
      <c r="D624" s="116"/>
      <c r="E624" s="118"/>
      <c r="F624" s="119"/>
      <c r="G624" s="120"/>
      <c r="H624" s="120"/>
      <c r="I624" s="418">
        <f t="shared" si="10"/>
        <v>0</v>
      </c>
      <c r="J624" s="46"/>
      <c r="K624" s="332">
        <f>IFERROR(SUM(C624/'Transfers of Funds'!$F$58),0)</f>
        <v>0</v>
      </c>
      <c r="L624" s="21"/>
      <c r="M624" s="47" t="s">
        <v>162</v>
      </c>
      <c r="N624" s="46"/>
    </row>
    <row r="625" spans="1:14" s="23" customFormat="1" ht="14.25" customHeight="1">
      <c r="A625" s="115"/>
      <c r="B625" s="308" t="str">
        <f>IF(A625="","",VLOOKUP(A625,'Project Budget vs Exp'!$B$9:$G$52,2,FALSE))</f>
        <v/>
      </c>
      <c r="C625" s="117"/>
      <c r="D625" s="116"/>
      <c r="E625" s="118"/>
      <c r="F625" s="119"/>
      <c r="G625" s="120"/>
      <c r="H625" s="120"/>
      <c r="I625" s="418">
        <f t="shared" si="10"/>
        <v>0</v>
      </c>
      <c r="J625" s="46"/>
      <c r="K625" s="332">
        <f>IFERROR(SUM(C625/'Transfers of Funds'!$F$58),0)</f>
        <v>0</v>
      </c>
      <c r="L625" s="21"/>
      <c r="M625" s="47" t="s">
        <v>162</v>
      </c>
      <c r="N625" s="46"/>
    </row>
    <row r="626" spans="1:14" s="23" customFormat="1" ht="14.25" customHeight="1">
      <c r="A626" s="115"/>
      <c r="B626" s="308" t="str">
        <f>IF(A626="","",VLOOKUP(A626,'Project Budget vs Exp'!$B$9:$G$52,2,FALSE))</f>
        <v/>
      </c>
      <c r="C626" s="117"/>
      <c r="D626" s="116"/>
      <c r="E626" s="118"/>
      <c r="F626" s="119"/>
      <c r="G626" s="120"/>
      <c r="H626" s="120"/>
      <c r="I626" s="418">
        <f t="shared" si="10"/>
        <v>0</v>
      </c>
      <c r="J626" s="46"/>
      <c r="K626" s="332">
        <f>IFERROR(SUM(C626/'Transfers of Funds'!$F$58),0)</f>
        <v>0</v>
      </c>
      <c r="L626" s="21"/>
      <c r="M626" s="47" t="s">
        <v>162</v>
      </c>
      <c r="N626" s="46"/>
    </row>
    <row r="627" spans="1:14" s="23" customFormat="1" ht="14.25" customHeight="1">
      <c r="A627" s="115"/>
      <c r="B627" s="308" t="str">
        <f>IF(A627="","",VLOOKUP(A627,'Project Budget vs Exp'!$B$9:$G$52,2,FALSE))</f>
        <v/>
      </c>
      <c r="C627" s="117"/>
      <c r="D627" s="116"/>
      <c r="E627" s="118"/>
      <c r="F627" s="119"/>
      <c r="G627" s="120"/>
      <c r="H627" s="120"/>
      <c r="I627" s="418">
        <f t="shared" si="10"/>
        <v>0</v>
      </c>
      <c r="J627" s="46"/>
      <c r="K627" s="332">
        <f>IFERROR(SUM(C627/'Transfers of Funds'!$F$58),0)</f>
        <v>0</v>
      </c>
      <c r="L627" s="21"/>
      <c r="M627" s="47" t="s">
        <v>162</v>
      </c>
      <c r="N627" s="46"/>
    </row>
    <row r="628" spans="1:14" s="23" customFormat="1" ht="14.25" customHeight="1">
      <c r="A628" s="115"/>
      <c r="B628" s="308" t="str">
        <f>IF(A628="","",VLOOKUP(A628,'Project Budget vs Exp'!$B$9:$G$52,2,FALSE))</f>
        <v/>
      </c>
      <c r="C628" s="117"/>
      <c r="D628" s="116"/>
      <c r="E628" s="118"/>
      <c r="F628" s="119"/>
      <c r="G628" s="120"/>
      <c r="H628" s="120"/>
      <c r="I628" s="418">
        <f t="shared" si="10"/>
        <v>0</v>
      </c>
      <c r="J628" s="46"/>
      <c r="K628" s="332">
        <f>IFERROR(SUM(C628/'Transfers of Funds'!$F$58),0)</f>
        <v>0</v>
      </c>
      <c r="L628" s="21"/>
      <c r="M628" s="47" t="s">
        <v>162</v>
      </c>
      <c r="N628" s="46"/>
    </row>
    <row r="629" spans="1:14" s="23" customFormat="1" ht="14.25" customHeight="1">
      <c r="A629" s="115"/>
      <c r="B629" s="308" t="str">
        <f>IF(A629="","",VLOOKUP(A629,'Project Budget vs Exp'!$B$9:$G$52,2,FALSE))</f>
        <v/>
      </c>
      <c r="C629" s="117"/>
      <c r="D629" s="116"/>
      <c r="E629" s="118"/>
      <c r="F629" s="119"/>
      <c r="G629" s="120"/>
      <c r="H629" s="120"/>
      <c r="I629" s="418">
        <f t="shared" si="10"/>
        <v>0</v>
      </c>
      <c r="J629" s="46"/>
      <c r="K629" s="332">
        <f>IFERROR(SUM(C629/'Transfers of Funds'!$F$58),0)</f>
        <v>0</v>
      </c>
      <c r="L629" s="21"/>
      <c r="M629" s="47" t="s">
        <v>162</v>
      </c>
      <c r="N629" s="46"/>
    </row>
    <row r="630" spans="1:14" s="23" customFormat="1" ht="14.25" customHeight="1">
      <c r="A630" s="115"/>
      <c r="B630" s="308" t="str">
        <f>IF(A630="","",VLOOKUP(A630,'Project Budget vs Exp'!$B$9:$G$52,2,FALSE))</f>
        <v/>
      </c>
      <c r="C630" s="117"/>
      <c r="D630" s="116"/>
      <c r="E630" s="118"/>
      <c r="F630" s="119"/>
      <c r="G630" s="120"/>
      <c r="H630" s="120"/>
      <c r="I630" s="418">
        <f t="shared" si="10"/>
        <v>0</v>
      </c>
      <c r="J630" s="46"/>
      <c r="K630" s="332">
        <f>IFERROR(SUM(C630/'Transfers of Funds'!$F$58),0)</f>
        <v>0</v>
      </c>
      <c r="L630" s="21"/>
      <c r="M630" s="47" t="s">
        <v>162</v>
      </c>
      <c r="N630" s="46"/>
    </row>
    <row r="631" spans="1:14" s="23" customFormat="1" ht="14.25" customHeight="1">
      <c r="A631" s="115"/>
      <c r="B631" s="308" t="str">
        <f>IF(A631="","",VLOOKUP(A631,'Project Budget vs Exp'!$B$9:$G$52,2,FALSE))</f>
        <v/>
      </c>
      <c r="C631" s="117"/>
      <c r="D631" s="116"/>
      <c r="E631" s="118"/>
      <c r="F631" s="119"/>
      <c r="G631" s="120"/>
      <c r="H631" s="120"/>
      <c r="I631" s="418">
        <f t="shared" si="10"/>
        <v>0</v>
      </c>
      <c r="J631" s="46"/>
      <c r="K631" s="332">
        <f>IFERROR(SUM(C631/'Transfers of Funds'!$F$58),0)</f>
        <v>0</v>
      </c>
      <c r="L631" s="21"/>
      <c r="M631" s="47" t="s">
        <v>162</v>
      </c>
      <c r="N631" s="46"/>
    </row>
    <row r="632" spans="1:14" s="23" customFormat="1" ht="14.25" customHeight="1">
      <c r="A632" s="115"/>
      <c r="B632" s="308" t="str">
        <f>IF(A632="","",VLOOKUP(A632,'Project Budget vs Exp'!$B$9:$G$52,2,FALSE))</f>
        <v/>
      </c>
      <c r="C632" s="117"/>
      <c r="D632" s="116"/>
      <c r="E632" s="118"/>
      <c r="F632" s="119"/>
      <c r="G632" s="120"/>
      <c r="H632" s="120"/>
      <c r="I632" s="418">
        <f t="shared" si="10"/>
        <v>0</v>
      </c>
      <c r="J632" s="46"/>
      <c r="K632" s="332">
        <f>IFERROR(SUM(C632/'Transfers of Funds'!$F$58),0)</f>
        <v>0</v>
      </c>
      <c r="L632" s="21"/>
      <c r="M632" s="47" t="s">
        <v>162</v>
      </c>
      <c r="N632" s="46"/>
    </row>
    <row r="633" spans="1:14" s="23" customFormat="1" ht="14.25" customHeight="1">
      <c r="A633" s="115"/>
      <c r="B633" s="308" t="str">
        <f>IF(A633="","",VLOOKUP(A633,'Project Budget vs Exp'!$B$9:$G$52,2,FALSE))</f>
        <v/>
      </c>
      <c r="C633" s="117"/>
      <c r="D633" s="116"/>
      <c r="E633" s="118"/>
      <c r="F633" s="119"/>
      <c r="G633" s="120"/>
      <c r="H633" s="120"/>
      <c r="I633" s="418">
        <f t="shared" si="10"/>
        <v>0</v>
      </c>
      <c r="J633" s="46"/>
      <c r="K633" s="332">
        <f>IFERROR(SUM(C633/'Transfers of Funds'!$F$58),0)</f>
        <v>0</v>
      </c>
      <c r="L633" s="21"/>
      <c r="M633" s="47" t="s">
        <v>162</v>
      </c>
      <c r="N633" s="46"/>
    </row>
    <row r="634" spans="1:14" s="23" customFormat="1" ht="14.25" customHeight="1">
      <c r="A634" s="115"/>
      <c r="B634" s="308" t="str">
        <f>IF(A634="","",VLOOKUP(A634,'Project Budget vs Exp'!$B$9:$G$52,2,FALSE))</f>
        <v/>
      </c>
      <c r="C634" s="117"/>
      <c r="D634" s="116"/>
      <c r="E634" s="118"/>
      <c r="F634" s="119"/>
      <c r="G634" s="120"/>
      <c r="H634" s="120"/>
      <c r="I634" s="418">
        <f t="shared" si="10"/>
        <v>0</v>
      </c>
      <c r="J634" s="46"/>
      <c r="K634" s="332">
        <f>IFERROR(SUM(C634/'Transfers of Funds'!$F$58),0)</f>
        <v>0</v>
      </c>
      <c r="L634" s="21"/>
      <c r="M634" s="47" t="s">
        <v>162</v>
      </c>
      <c r="N634" s="46"/>
    </row>
    <row r="635" spans="1:14" s="23" customFormat="1" ht="14.25" customHeight="1">
      <c r="A635" s="115"/>
      <c r="B635" s="308" t="str">
        <f>IF(A635="","",VLOOKUP(A635,'Project Budget vs Exp'!$B$9:$G$52,2,FALSE))</f>
        <v/>
      </c>
      <c r="C635" s="117"/>
      <c r="D635" s="116"/>
      <c r="E635" s="118"/>
      <c r="F635" s="119"/>
      <c r="G635" s="120"/>
      <c r="H635" s="120"/>
      <c r="I635" s="418">
        <f t="shared" si="10"/>
        <v>0</v>
      </c>
      <c r="J635" s="46"/>
      <c r="K635" s="332">
        <f>IFERROR(SUM(C635/'Transfers of Funds'!$F$58),0)</f>
        <v>0</v>
      </c>
      <c r="L635" s="21"/>
      <c r="M635" s="47" t="s">
        <v>162</v>
      </c>
      <c r="N635" s="46"/>
    </row>
    <row r="636" spans="1:14" s="23" customFormat="1" ht="14.25" customHeight="1">
      <c r="A636" s="115"/>
      <c r="B636" s="308" t="str">
        <f>IF(A636="","",VLOOKUP(A636,'Project Budget vs Exp'!$B$9:$G$52,2,FALSE))</f>
        <v/>
      </c>
      <c r="C636" s="117"/>
      <c r="D636" s="116"/>
      <c r="E636" s="118"/>
      <c r="F636" s="119"/>
      <c r="G636" s="120"/>
      <c r="H636" s="120"/>
      <c r="I636" s="418">
        <f t="shared" si="10"/>
        <v>0</v>
      </c>
      <c r="J636" s="46"/>
      <c r="K636" s="332">
        <f>IFERROR(SUM(C636/'Transfers of Funds'!$F$58),0)</f>
        <v>0</v>
      </c>
      <c r="L636" s="21"/>
      <c r="M636" s="47" t="s">
        <v>162</v>
      </c>
      <c r="N636" s="46"/>
    </row>
    <row r="637" spans="1:14" s="23" customFormat="1" ht="14.25" customHeight="1">
      <c r="A637" s="115"/>
      <c r="B637" s="308" t="str">
        <f>IF(A637="","",VLOOKUP(A637,'Project Budget vs Exp'!$B$9:$G$52,2,FALSE))</f>
        <v/>
      </c>
      <c r="C637" s="117"/>
      <c r="D637" s="116"/>
      <c r="E637" s="118"/>
      <c r="F637" s="119"/>
      <c r="G637" s="120"/>
      <c r="H637" s="120"/>
      <c r="I637" s="418">
        <f t="shared" si="10"/>
        <v>0</v>
      </c>
      <c r="J637" s="46"/>
      <c r="K637" s="332">
        <f>IFERROR(SUM(C637/'Transfers of Funds'!$F$58),0)</f>
        <v>0</v>
      </c>
      <c r="L637" s="21"/>
      <c r="M637" s="47" t="s">
        <v>162</v>
      </c>
      <c r="N637" s="46"/>
    </row>
    <row r="638" spans="1:14" s="23" customFormat="1" ht="14.25" customHeight="1">
      <c r="A638" s="115"/>
      <c r="B638" s="308" t="str">
        <f>IF(A638="","",VLOOKUP(A638,'Project Budget vs Exp'!$B$9:$G$52,2,FALSE))</f>
        <v/>
      </c>
      <c r="C638" s="117"/>
      <c r="D638" s="116"/>
      <c r="E638" s="118"/>
      <c r="F638" s="119"/>
      <c r="G638" s="120"/>
      <c r="H638" s="120"/>
      <c r="I638" s="418">
        <f t="shared" si="10"/>
        <v>0</v>
      </c>
      <c r="J638" s="46"/>
      <c r="K638" s="332">
        <f>IFERROR(SUM(C638/'Transfers of Funds'!$F$58),0)</f>
        <v>0</v>
      </c>
      <c r="L638" s="21"/>
      <c r="M638" s="47" t="s">
        <v>162</v>
      </c>
      <c r="N638" s="46"/>
    </row>
    <row r="639" spans="1:14" s="23" customFormat="1" ht="14.25" customHeight="1">
      <c r="A639" s="115"/>
      <c r="B639" s="308" t="str">
        <f>IF(A639="","",VLOOKUP(A639,'Project Budget vs Exp'!$B$9:$G$52,2,FALSE))</f>
        <v/>
      </c>
      <c r="C639" s="117"/>
      <c r="D639" s="116"/>
      <c r="E639" s="118"/>
      <c r="F639" s="119"/>
      <c r="G639" s="120"/>
      <c r="H639" s="120"/>
      <c r="I639" s="418">
        <f t="shared" si="10"/>
        <v>0</v>
      </c>
      <c r="J639" s="46"/>
      <c r="K639" s="332">
        <f>IFERROR(SUM(C639/'Transfers of Funds'!$F$58),0)</f>
        <v>0</v>
      </c>
      <c r="L639" s="21"/>
      <c r="M639" s="47" t="s">
        <v>162</v>
      </c>
      <c r="N639" s="46"/>
    </row>
    <row r="640" spans="1:14" s="23" customFormat="1" ht="14.25" customHeight="1">
      <c r="A640" s="115"/>
      <c r="B640" s="308" t="str">
        <f>IF(A640="","",VLOOKUP(A640,'Project Budget vs Exp'!$B$9:$G$52,2,FALSE))</f>
        <v/>
      </c>
      <c r="C640" s="117"/>
      <c r="D640" s="116"/>
      <c r="E640" s="118"/>
      <c r="F640" s="119"/>
      <c r="G640" s="120"/>
      <c r="H640" s="120"/>
      <c r="I640" s="418">
        <f t="shared" si="10"/>
        <v>0</v>
      </c>
      <c r="J640" s="46"/>
      <c r="K640" s="332">
        <f>IFERROR(SUM(C640/'Transfers of Funds'!$F$58),0)</f>
        <v>0</v>
      </c>
      <c r="L640" s="21"/>
      <c r="M640" s="47" t="s">
        <v>162</v>
      </c>
      <c r="N640" s="46"/>
    </row>
    <row r="641" spans="1:14" s="23" customFormat="1" ht="14.25" customHeight="1">
      <c r="A641" s="115"/>
      <c r="B641" s="308" t="str">
        <f>IF(A641="","",VLOOKUP(A641,'Project Budget vs Exp'!$B$9:$G$52,2,FALSE))</f>
        <v/>
      </c>
      <c r="C641" s="117"/>
      <c r="D641" s="116"/>
      <c r="E641" s="118"/>
      <c r="F641" s="119"/>
      <c r="G641" s="120"/>
      <c r="H641" s="120"/>
      <c r="I641" s="418">
        <f t="shared" si="10"/>
        <v>0</v>
      </c>
      <c r="J641" s="46"/>
      <c r="K641" s="332">
        <f>IFERROR(SUM(C641/'Transfers of Funds'!$F$58),0)</f>
        <v>0</v>
      </c>
      <c r="L641" s="21"/>
      <c r="M641" s="47" t="s">
        <v>162</v>
      </c>
      <c r="N641" s="46"/>
    </row>
    <row r="642" spans="1:14" s="23" customFormat="1" ht="14.25" customHeight="1">
      <c r="A642" s="115"/>
      <c r="B642" s="308" t="str">
        <f>IF(A642="","",VLOOKUP(A642,'Project Budget vs Exp'!$B$9:$G$52,2,FALSE))</f>
        <v/>
      </c>
      <c r="C642" s="117"/>
      <c r="D642" s="116"/>
      <c r="E642" s="118"/>
      <c r="F642" s="119"/>
      <c r="G642" s="120"/>
      <c r="H642" s="120"/>
      <c r="I642" s="418">
        <f t="shared" si="10"/>
        <v>0</v>
      </c>
      <c r="J642" s="46"/>
      <c r="K642" s="332">
        <f>IFERROR(SUM(C642/'Transfers of Funds'!$F$58),0)</f>
        <v>0</v>
      </c>
      <c r="L642" s="21"/>
      <c r="M642" s="47" t="s">
        <v>162</v>
      </c>
      <c r="N642" s="46"/>
    </row>
    <row r="643" spans="1:14" s="23" customFormat="1" ht="14.25" customHeight="1">
      <c r="A643" s="115"/>
      <c r="B643" s="308" t="str">
        <f>IF(A643="","",VLOOKUP(A643,'Project Budget vs Exp'!$B$9:$G$52,2,FALSE))</f>
        <v/>
      </c>
      <c r="C643" s="117"/>
      <c r="D643" s="116"/>
      <c r="E643" s="118"/>
      <c r="F643" s="119"/>
      <c r="G643" s="120"/>
      <c r="H643" s="120"/>
      <c r="I643" s="418">
        <f t="shared" si="10"/>
        <v>0</v>
      </c>
      <c r="J643" s="46"/>
      <c r="K643" s="332">
        <f>IFERROR(SUM(C643/'Transfers of Funds'!$F$58),0)</f>
        <v>0</v>
      </c>
      <c r="L643" s="21"/>
      <c r="M643" s="47" t="s">
        <v>162</v>
      </c>
      <c r="N643" s="46"/>
    </row>
    <row r="644" spans="1:14" s="23" customFormat="1" ht="14.25" customHeight="1">
      <c r="A644" s="115"/>
      <c r="B644" s="308" t="str">
        <f>IF(A644="","",VLOOKUP(A644,'Project Budget vs Exp'!$B$9:$G$52,2,FALSE))</f>
        <v/>
      </c>
      <c r="C644" s="117"/>
      <c r="D644" s="116"/>
      <c r="E644" s="118"/>
      <c r="F644" s="119"/>
      <c r="G644" s="120"/>
      <c r="H644" s="120"/>
      <c r="I644" s="418">
        <f t="shared" si="10"/>
        <v>0</v>
      </c>
      <c r="J644" s="46"/>
      <c r="K644" s="332">
        <f>IFERROR(SUM(C644/'Transfers of Funds'!$F$58),0)</f>
        <v>0</v>
      </c>
      <c r="L644" s="21"/>
      <c r="M644" s="47" t="s">
        <v>162</v>
      </c>
      <c r="N644" s="46"/>
    </row>
    <row r="645" spans="1:14" s="23" customFormat="1" ht="14.25" customHeight="1">
      <c r="A645" s="115"/>
      <c r="B645" s="308" t="str">
        <f>IF(A645="","",VLOOKUP(A645,'Project Budget vs Exp'!$B$9:$G$52,2,FALSE))</f>
        <v/>
      </c>
      <c r="C645" s="117"/>
      <c r="D645" s="116"/>
      <c r="E645" s="118"/>
      <c r="F645" s="119"/>
      <c r="G645" s="120"/>
      <c r="H645" s="120"/>
      <c r="I645" s="418">
        <f t="shared" si="10"/>
        <v>0</v>
      </c>
      <c r="J645" s="46"/>
      <c r="K645" s="332">
        <f>IFERROR(SUM(C645/'Transfers of Funds'!$F$58),0)</f>
        <v>0</v>
      </c>
      <c r="L645" s="21"/>
      <c r="M645" s="47" t="s">
        <v>162</v>
      </c>
      <c r="N645" s="46"/>
    </row>
    <row r="646" spans="1:14" s="23" customFormat="1" ht="14.25" customHeight="1">
      <c r="A646" s="115"/>
      <c r="B646" s="308" t="str">
        <f>IF(A646="","",VLOOKUP(A646,'Project Budget vs Exp'!$B$9:$G$52,2,FALSE))</f>
        <v/>
      </c>
      <c r="C646" s="117"/>
      <c r="D646" s="116"/>
      <c r="E646" s="118"/>
      <c r="F646" s="119"/>
      <c r="G646" s="120"/>
      <c r="H646" s="120"/>
      <c r="I646" s="418">
        <f t="shared" si="10"/>
        <v>0</v>
      </c>
      <c r="J646" s="46"/>
      <c r="K646" s="332">
        <f>IFERROR(SUM(C646/'Transfers of Funds'!$F$58),0)</f>
        <v>0</v>
      </c>
      <c r="L646" s="21"/>
      <c r="M646" s="47" t="s">
        <v>162</v>
      </c>
      <c r="N646" s="46"/>
    </row>
    <row r="647" spans="1:14" s="23" customFormat="1" ht="14.25" customHeight="1">
      <c r="A647" s="115"/>
      <c r="B647" s="308" t="str">
        <f>IF(A647="","",VLOOKUP(A647,'Project Budget vs Exp'!$B$9:$G$52,2,FALSE))</f>
        <v/>
      </c>
      <c r="C647" s="117"/>
      <c r="D647" s="116"/>
      <c r="E647" s="118"/>
      <c r="F647" s="119"/>
      <c r="G647" s="120"/>
      <c r="H647" s="120"/>
      <c r="I647" s="418">
        <f t="shared" si="10"/>
        <v>0</v>
      </c>
      <c r="J647" s="46"/>
      <c r="K647" s="332">
        <f>IFERROR(SUM(C647/'Transfers of Funds'!$F$58),0)</f>
        <v>0</v>
      </c>
      <c r="L647" s="21"/>
      <c r="M647" s="47" t="s">
        <v>162</v>
      </c>
      <c r="N647" s="46"/>
    </row>
    <row r="648" spans="1:14" s="23" customFormat="1" ht="14.25" customHeight="1">
      <c r="A648" s="115"/>
      <c r="B648" s="308" t="str">
        <f>IF(A648="","",VLOOKUP(A648,'Project Budget vs Exp'!$B$9:$G$52,2,FALSE))</f>
        <v/>
      </c>
      <c r="C648" s="117"/>
      <c r="D648" s="116"/>
      <c r="E648" s="118"/>
      <c r="F648" s="119"/>
      <c r="G648" s="120"/>
      <c r="H648" s="120"/>
      <c r="I648" s="418">
        <f t="shared" si="10"/>
        <v>0</v>
      </c>
      <c r="J648" s="46"/>
      <c r="K648" s="332">
        <f>IFERROR(SUM(C648/'Transfers of Funds'!$F$58),0)</f>
        <v>0</v>
      </c>
      <c r="L648" s="21"/>
      <c r="M648" s="47" t="s">
        <v>162</v>
      </c>
      <c r="N648" s="46"/>
    </row>
    <row r="649" spans="1:14" s="23" customFormat="1" ht="14.25" customHeight="1">
      <c r="A649" s="115"/>
      <c r="B649" s="308" t="str">
        <f>IF(A649="","",VLOOKUP(A649,'Project Budget vs Exp'!$B$9:$G$52,2,FALSE))</f>
        <v/>
      </c>
      <c r="C649" s="117"/>
      <c r="D649" s="116"/>
      <c r="E649" s="118"/>
      <c r="F649" s="119"/>
      <c r="G649" s="120"/>
      <c r="H649" s="120"/>
      <c r="I649" s="418">
        <f t="shared" si="10"/>
        <v>0</v>
      </c>
      <c r="J649" s="46"/>
      <c r="K649" s="332">
        <f>IFERROR(SUM(C649/'Transfers of Funds'!$F$58),0)</f>
        <v>0</v>
      </c>
      <c r="L649" s="21"/>
      <c r="M649" s="47" t="s">
        <v>162</v>
      </c>
      <c r="N649" s="46"/>
    </row>
    <row r="650" spans="1:14" s="23" customFormat="1" ht="14.25" customHeight="1">
      <c r="A650" s="115"/>
      <c r="B650" s="308" t="str">
        <f>IF(A650="","",VLOOKUP(A650,'Project Budget vs Exp'!$B$9:$G$52,2,FALSE))</f>
        <v/>
      </c>
      <c r="C650" s="117"/>
      <c r="D650" s="116"/>
      <c r="E650" s="118"/>
      <c r="F650" s="119"/>
      <c r="G650" s="120"/>
      <c r="H650" s="120"/>
      <c r="I650" s="418">
        <f t="shared" si="10"/>
        <v>0</v>
      </c>
      <c r="J650" s="46"/>
      <c r="K650" s="332">
        <f>IFERROR(SUM(C650/'Transfers of Funds'!$F$58),0)</f>
        <v>0</v>
      </c>
      <c r="L650" s="21"/>
      <c r="M650" s="47" t="s">
        <v>162</v>
      </c>
      <c r="N650" s="46"/>
    </row>
    <row r="651" spans="1:14" s="23" customFormat="1" ht="14.25" customHeight="1">
      <c r="A651" s="115"/>
      <c r="B651" s="308" t="str">
        <f>IF(A651="","",VLOOKUP(A651,'Project Budget vs Exp'!$B$9:$G$52,2,FALSE))</f>
        <v/>
      </c>
      <c r="C651" s="117"/>
      <c r="D651" s="116"/>
      <c r="E651" s="118"/>
      <c r="F651" s="119"/>
      <c r="G651" s="120"/>
      <c r="H651" s="120"/>
      <c r="I651" s="418">
        <f t="shared" si="10"/>
        <v>0</v>
      </c>
      <c r="J651" s="46"/>
      <c r="K651" s="332">
        <f>IFERROR(SUM(C651/'Transfers of Funds'!$F$58),0)</f>
        <v>0</v>
      </c>
      <c r="L651" s="21"/>
      <c r="M651" s="47" t="s">
        <v>162</v>
      </c>
      <c r="N651" s="46"/>
    </row>
    <row r="652" spans="1:14" s="23" customFormat="1" ht="14.25" customHeight="1">
      <c r="A652" s="115"/>
      <c r="B652" s="308" t="str">
        <f>IF(A652="","",VLOOKUP(A652,'Project Budget vs Exp'!$B$9:$G$52,2,FALSE))</f>
        <v/>
      </c>
      <c r="C652" s="117"/>
      <c r="D652" s="116"/>
      <c r="E652" s="118"/>
      <c r="F652" s="119"/>
      <c r="G652" s="120"/>
      <c r="H652" s="120"/>
      <c r="I652" s="418">
        <f t="shared" si="10"/>
        <v>0</v>
      </c>
      <c r="J652" s="46"/>
      <c r="K652" s="332">
        <f>IFERROR(SUM(C652/'Transfers of Funds'!$F$58),0)</f>
        <v>0</v>
      </c>
      <c r="L652" s="21"/>
      <c r="M652" s="47" t="s">
        <v>162</v>
      </c>
      <c r="N652" s="46"/>
    </row>
    <row r="653" spans="1:14" s="23" customFormat="1" ht="14.25" customHeight="1">
      <c r="A653" s="115"/>
      <c r="B653" s="308" t="str">
        <f>IF(A653="","",VLOOKUP(A653,'Project Budget vs Exp'!$B$9:$G$52,2,FALSE))</f>
        <v/>
      </c>
      <c r="C653" s="117"/>
      <c r="D653" s="116"/>
      <c r="E653" s="118"/>
      <c r="F653" s="119"/>
      <c r="G653" s="120"/>
      <c r="H653" s="120"/>
      <c r="I653" s="418">
        <f t="shared" si="10"/>
        <v>0</v>
      </c>
      <c r="J653" s="46"/>
      <c r="K653" s="332">
        <f>IFERROR(SUM(C653/'Transfers of Funds'!$F$58),0)</f>
        <v>0</v>
      </c>
      <c r="L653" s="21"/>
      <c r="M653" s="47" t="s">
        <v>162</v>
      </c>
      <c r="N653" s="46"/>
    </row>
    <row r="654" spans="1:14" s="23" customFormat="1" ht="14.25" customHeight="1">
      <c r="A654" s="115"/>
      <c r="B654" s="308" t="str">
        <f>IF(A654="","",VLOOKUP(A654,'Project Budget vs Exp'!$B$9:$G$52,2,FALSE))</f>
        <v/>
      </c>
      <c r="C654" s="117"/>
      <c r="D654" s="116"/>
      <c r="E654" s="118"/>
      <c r="F654" s="119"/>
      <c r="G654" s="120"/>
      <c r="H654" s="120"/>
      <c r="I654" s="418">
        <f t="shared" si="10"/>
        <v>0</v>
      </c>
      <c r="J654" s="46"/>
      <c r="K654" s="332">
        <f>IFERROR(SUM(C654/'Transfers of Funds'!$F$58),0)</f>
        <v>0</v>
      </c>
      <c r="L654" s="21"/>
      <c r="M654" s="47" t="s">
        <v>162</v>
      </c>
      <c r="N654" s="46"/>
    </row>
    <row r="655" spans="1:14" s="23" customFormat="1" ht="14.25" customHeight="1">
      <c r="A655" s="115"/>
      <c r="B655" s="308" t="str">
        <f>IF(A655="","",VLOOKUP(A655,'Project Budget vs Exp'!$B$9:$G$52,2,FALSE))</f>
        <v/>
      </c>
      <c r="C655" s="117"/>
      <c r="D655" s="116"/>
      <c r="E655" s="118"/>
      <c r="F655" s="119"/>
      <c r="G655" s="120"/>
      <c r="H655" s="120"/>
      <c r="I655" s="418">
        <f t="shared" si="10"/>
        <v>0</v>
      </c>
      <c r="J655" s="46"/>
      <c r="K655" s="332">
        <f>IFERROR(SUM(C655/'Transfers of Funds'!$F$58),0)</f>
        <v>0</v>
      </c>
      <c r="L655" s="21"/>
      <c r="M655" s="47" t="s">
        <v>162</v>
      </c>
      <c r="N655" s="46"/>
    </row>
    <row r="656" spans="1:14" s="23" customFormat="1" ht="14.25" customHeight="1">
      <c r="A656" s="115"/>
      <c r="B656" s="308" t="str">
        <f>IF(A656="","",VLOOKUP(A656,'Project Budget vs Exp'!$B$9:$G$52,2,FALSE))</f>
        <v/>
      </c>
      <c r="C656" s="117"/>
      <c r="D656" s="116"/>
      <c r="E656" s="118"/>
      <c r="F656" s="119"/>
      <c r="G656" s="120"/>
      <c r="H656" s="120"/>
      <c r="I656" s="418">
        <f t="shared" si="10"/>
        <v>0</v>
      </c>
      <c r="J656" s="46"/>
      <c r="K656" s="332">
        <f>IFERROR(SUM(C656/'Transfers of Funds'!$F$58),0)</f>
        <v>0</v>
      </c>
      <c r="L656" s="21"/>
      <c r="M656" s="47" t="s">
        <v>162</v>
      </c>
      <c r="N656" s="46"/>
    </row>
    <row r="657" spans="1:14" s="23" customFormat="1" ht="14.25" customHeight="1">
      <c r="A657" s="115"/>
      <c r="B657" s="308" t="str">
        <f>IF(A657="","",VLOOKUP(A657,'Project Budget vs Exp'!$B$9:$G$52,2,FALSE))</f>
        <v/>
      </c>
      <c r="C657" s="117"/>
      <c r="D657" s="116"/>
      <c r="E657" s="118"/>
      <c r="F657" s="119"/>
      <c r="G657" s="120"/>
      <c r="H657" s="120"/>
      <c r="I657" s="418">
        <f t="shared" si="10"/>
        <v>0</v>
      </c>
      <c r="J657" s="46"/>
      <c r="K657" s="332">
        <f>IFERROR(SUM(C657/'Transfers of Funds'!$F$58),0)</f>
        <v>0</v>
      </c>
      <c r="L657" s="21"/>
      <c r="M657" s="47" t="s">
        <v>162</v>
      </c>
      <c r="N657" s="46"/>
    </row>
    <row r="658" spans="1:14" s="23" customFormat="1" ht="14.25" customHeight="1">
      <c r="A658" s="115"/>
      <c r="B658" s="308" t="str">
        <f>IF(A658="","",VLOOKUP(A658,'Project Budget vs Exp'!$B$9:$G$52,2,FALSE))</f>
        <v/>
      </c>
      <c r="C658" s="117"/>
      <c r="D658" s="116"/>
      <c r="E658" s="118"/>
      <c r="F658" s="119"/>
      <c r="G658" s="120"/>
      <c r="H658" s="120"/>
      <c r="I658" s="418">
        <f t="shared" si="10"/>
        <v>0</v>
      </c>
      <c r="J658" s="46"/>
      <c r="K658" s="332">
        <f>IFERROR(SUM(C658/'Transfers of Funds'!$F$58),0)</f>
        <v>0</v>
      </c>
      <c r="L658" s="21"/>
      <c r="M658" s="47" t="s">
        <v>162</v>
      </c>
      <c r="N658" s="46"/>
    </row>
    <row r="659" spans="1:14" s="23" customFormat="1" ht="14.25" customHeight="1">
      <c r="A659" s="115"/>
      <c r="B659" s="308" t="str">
        <f>IF(A659="","",VLOOKUP(A659,'Project Budget vs Exp'!$B$9:$G$52,2,FALSE))</f>
        <v/>
      </c>
      <c r="C659" s="117"/>
      <c r="D659" s="116"/>
      <c r="E659" s="118"/>
      <c r="F659" s="119"/>
      <c r="G659" s="120"/>
      <c r="H659" s="120"/>
      <c r="I659" s="418">
        <f t="shared" si="10"/>
        <v>0</v>
      </c>
      <c r="J659" s="46"/>
      <c r="K659" s="332">
        <f>IFERROR(SUM(C659/'Transfers of Funds'!$F$58),0)</f>
        <v>0</v>
      </c>
      <c r="L659" s="21"/>
      <c r="M659" s="47" t="s">
        <v>162</v>
      </c>
      <c r="N659" s="46"/>
    </row>
    <row r="660" spans="1:14" s="23" customFormat="1" ht="14.25" customHeight="1">
      <c r="A660" s="115"/>
      <c r="B660" s="308" t="str">
        <f>IF(A660="","",VLOOKUP(A660,'Project Budget vs Exp'!$B$9:$G$52,2,FALSE))</f>
        <v/>
      </c>
      <c r="C660" s="117"/>
      <c r="D660" s="116"/>
      <c r="E660" s="118"/>
      <c r="F660" s="119"/>
      <c r="G660" s="120"/>
      <c r="H660" s="120"/>
      <c r="I660" s="418">
        <f t="shared" si="10"/>
        <v>0</v>
      </c>
      <c r="J660" s="46"/>
      <c r="K660" s="332">
        <f>IFERROR(SUM(C660/'Transfers of Funds'!$F$58),0)</f>
        <v>0</v>
      </c>
      <c r="L660" s="21"/>
      <c r="M660" s="47" t="s">
        <v>162</v>
      </c>
      <c r="N660" s="46"/>
    </row>
    <row r="661" spans="1:14" s="23" customFormat="1" ht="14.25" customHeight="1">
      <c r="A661" s="115"/>
      <c r="B661" s="308" t="str">
        <f>IF(A661="","",VLOOKUP(A661,'Project Budget vs Exp'!$B$9:$G$52,2,FALSE))</f>
        <v/>
      </c>
      <c r="C661" s="117"/>
      <c r="D661" s="116"/>
      <c r="E661" s="118"/>
      <c r="F661" s="119"/>
      <c r="G661" s="120"/>
      <c r="H661" s="120"/>
      <c r="I661" s="418">
        <f t="shared" ref="I661:I724" si="11">IF(OR(F$4="EUR",F$4="USD",F$4="GBP",F$4="CAD",F$4="NZD",F$4="AUD"),K661,C661)</f>
        <v>0</v>
      </c>
      <c r="J661" s="46"/>
      <c r="K661" s="332">
        <f>IFERROR(SUM(C661/'Transfers of Funds'!$F$58),0)</f>
        <v>0</v>
      </c>
      <c r="L661" s="21"/>
      <c r="M661" s="47" t="s">
        <v>162</v>
      </c>
      <c r="N661" s="46"/>
    </row>
    <row r="662" spans="1:14" s="23" customFormat="1" ht="14.25" customHeight="1">
      <c r="A662" s="115"/>
      <c r="B662" s="308" t="str">
        <f>IF(A662="","",VLOOKUP(A662,'Project Budget vs Exp'!$B$9:$G$52,2,FALSE))</f>
        <v/>
      </c>
      <c r="C662" s="117"/>
      <c r="D662" s="116"/>
      <c r="E662" s="118"/>
      <c r="F662" s="119"/>
      <c r="G662" s="120"/>
      <c r="H662" s="120"/>
      <c r="I662" s="418">
        <f t="shared" si="11"/>
        <v>0</v>
      </c>
      <c r="J662" s="46"/>
      <c r="K662" s="332">
        <f>IFERROR(SUM(C662/'Transfers of Funds'!$F$58),0)</f>
        <v>0</v>
      </c>
      <c r="L662" s="21"/>
      <c r="M662" s="47" t="s">
        <v>162</v>
      </c>
      <c r="N662" s="46"/>
    </row>
    <row r="663" spans="1:14" s="23" customFormat="1" ht="14.25" customHeight="1">
      <c r="A663" s="115"/>
      <c r="B663" s="308" t="str">
        <f>IF(A663="","",VLOOKUP(A663,'Project Budget vs Exp'!$B$9:$G$52,2,FALSE))</f>
        <v/>
      </c>
      <c r="C663" s="117"/>
      <c r="D663" s="116"/>
      <c r="E663" s="118"/>
      <c r="F663" s="119"/>
      <c r="G663" s="120"/>
      <c r="H663" s="120"/>
      <c r="I663" s="418">
        <f t="shared" si="11"/>
        <v>0</v>
      </c>
      <c r="J663" s="46"/>
      <c r="K663" s="332">
        <f>IFERROR(SUM(C663/'Transfers of Funds'!$F$58),0)</f>
        <v>0</v>
      </c>
      <c r="L663" s="21"/>
      <c r="M663" s="47" t="s">
        <v>162</v>
      </c>
      <c r="N663" s="46"/>
    </row>
    <row r="664" spans="1:14" s="23" customFormat="1" ht="14.25" customHeight="1">
      <c r="A664" s="115"/>
      <c r="B664" s="308" t="str">
        <f>IF(A664="","",VLOOKUP(A664,'Project Budget vs Exp'!$B$9:$G$52,2,FALSE))</f>
        <v/>
      </c>
      <c r="C664" s="117"/>
      <c r="D664" s="116"/>
      <c r="E664" s="118"/>
      <c r="F664" s="119"/>
      <c r="G664" s="120"/>
      <c r="H664" s="120"/>
      <c r="I664" s="418">
        <f t="shared" si="11"/>
        <v>0</v>
      </c>
      <c r="J664" s="46"/>
      <c r="K664" s="332">
        <f>IFERROR(SUM(C664/'Transfers of Funds'!$F$58),0)</f>
        <v>0</v>
      </c>
      <c r="L664" s="21"/>
      <c r="M664" s="47" t="s">
        <v>162</v>
      </c>
      <c r="N664" s="46"/>
    </row>
    <row r="665" spans="1:14" s="23" customFormat="1" ht="14.25" customHeight="1">
      <c r="A665" s="115"/>
      <c r="B665" s="308" t="str">
        <f>IF(A665="","",VLOOKUP(A665,'Project Budget vs Exp'!$B$9:$G$52,2,FALSE))</f>
        <v/>
      </c>
      <c r="C665" s="117"/>
      <c r="D665" s="116"/>
      <c r="E665" s="118"/>
      <c r="F665" s="119"/>
      <c r="G665" s="120"/>
      <c r="H665" s="120"/>
      <c r="I665" s="418">
        <f t="shared" si="11"/>
        <v>0</v>
      </c>
      <c r="J665" s="46"/>
      <c r="K665" s="332">
        <f>IFERROR(SUM(C665/'Transfers of Funds'!$F$58),0)</f>
        <v>0</v>
      </c>
      <c r="L665" s="21"/>
      <c r="M665" s="47" t="s">
        <v>162</v>
      </c>
      <c r="N665" s="46"/>
    </row>
    <row r="666" spans="1:14" s="23" customFormat="1" ht="14.25" customHeight="1">
      <c r="A666" s="115"/>
      <c r="B666" s="308" t="str">
        <f>IF(A666="","",VLOOKUP(A666,'Project Budget vs Exp'!$B$9:$G$52,2,FALSE))</f>
        <v/>
      </c>
      <c r="C666" s="117"/>
      <c r="D666" s="116"/>
      <c r="E666" s="118"/>
      <c r="F666" s="119"/>
      <c r="G666" s="120"/>
      <c r="H666" s="120"/>
      <c r="I666" s="418">
        <f t="shared" si="11"/>
        <v>0</v>
      </c>
      <c r="J666" s="46"/>
      <c r="K666" s="332">
        <f>IFERROR(SUM(C666/'Transfers of Funds'!$F$58),0)</f>
        <v>0</v>
      </c>
      <c r="L666" s="21"/>
      <c r="M666" s="47" t="s">
        <v>162</v>
      </c>
      <c r="N666" s="46"/>
    </row>
    <row r="667" spans="1:14" s="23" customFormat="1" ht="14.25" customHeight="1">
      <c r="A667" s="115"/>
      <c r="B667" s="308" t="str">
        <f>IF(A667="","",VLOOKUP(A667,'Project Budget vs Exp'!$B$9:$G$52,2,FALSE))</f>
        <v/>
      </c>
      <c r="C667" s="117"/>
      <c r="D667" s="116"/>
      <c r="E667" s="118"/>
      <c r="F667" s="119"/>
      <c r="G667" s="120"/>
      <c r="H667" s="120"/>
      <c r="I667" s="418">
        <f t="shared" si="11"/>
        <v>0</v>
      </c>
      <c r="J667" s="46"/>
      <c r="K667" s="332">
        <f>IFERROR(SUM(C667/'Transfers of Funds'!$F$58),0)</f>
        <v>0</v>
      </c>
      <c r="L667" s="21"/>
      <c r="M667" s="47" t="s">
        <v>162</v>
      </c>
      <c r="N667" s="46"/>
    </row>
    <row r="668" spans="1:14" s="23" customFormat="1" ht="14.25" customHeight="1">
      <c r="A668" s="115"/>
      <c r="B668" s="308" t="str">
        <f>IF(A668="","",VLOOKUP(A668,'Project Budget vs Exp'!$B$9:$G$52,2,FALSE))</f>
        <v/>
      </c>
      <c r="C668" s="117"/>
      <c r="D668" s="116"/>
      <c r="E668" s="118"/>
      <c r="F668" s="119"/>
      <c r="G668" s="120"/>
      <c r="H668" s="120"/>
      <c r="I668" s="418">
        <f t="shared" si="11"/>
        <v>0</v>
      </c>
      <c r="J668" s="46"/>
      <c r="K668" s="332">
        <f>IFERROR(SUM(C668/'Transfers of Funds'!$F$58),0)</f>
        <v>0</v>
      </c>
      <c r="L668" s="21"/>
      <c r="M668" s="47" t="s">
        <v>162</v>
      </c>
      <c r="N668" s="46"/>
    </row>
    <row r="669" spans="1:14" s="23" customFormat="1" ht="14.25" customHeight="1">
      <c r="A669" s="115"/>
      <c r="B669" s="308" t="str">
        <f>IF(A669="","",VLOOKUP(A669,'Project Budget vs Exp'!$B$9:$G$52,2,FALSE))</f>
        <v/>
      </c>
      <c r="C669" s="117"/>
      <c r="D669" s="116"/>
      <c r="E669" s="118"/>
      <c r="F669" s="119"/>
      <c r="G669" s="120"/>
      <c r="H669" s="120"/>
      <c r="I669" s="418">
        <f t="shared" si="11"/>
        <v>0</v>
      </c>
      <c r="J669" s="46"/>
      <c r="K669" s="332">
        <f>IFERROR(SUM(C669/'Transfers of Funds'!$F$58),0)</f>
        <v>0</v>
      </c>
      <c r="L669" s="21"/>
      <c r="M669" s="47" t="s">
        <v>162</v>
      </c>
      <c r="N669" s="46"/>
    </row>
    <row r="670" spans="1:14" s="23" customFormat="1" ht="14.25" customHeight="1">
      <c r="A670" s="115"/>
      <c r="B670" s="308" t="str">
        <f>IF(A670="","",VLOOKUP(A670,'Project Budget vs Exp'!$B$9:$G$52,2,FALSE))</f>
        <v/>
      </c>
      <c r="C670" s="117"/>
      <c r="D670" s="116"/>
      <c r="E670" s="118"/>
      <c r="F670" s="119"/>
      <c r="G670" s="120"/>
      <c r="H670" s="120"/>
      <c r="I670" s="418">
        <f t="shared" si="11"/>
        <v>0</v>
      </c>
      <c r="J670" s="46"/>
      <c r="K670" s="332">
        <f>IFERROR(SUM(C670/'Transfers of Funds'!$F$58),0)</f>
        <v>0</v>
      </c>
      <c r="L670" s="21"/>
      <c r="M670" s="47" t="s">
        <v>162</v>
      </c>
      <c r="N670" s="46"/>
    </row>
    <row r="671" spans="1:14" s="23" customFormat="1" ht="14.25" customHeight="1">
      <c r="A671" s="115"/>
      <c r="B671" s="308" t="str">
        <f>IF(A671="","",VLOOKUP(A671,'Project Budget vs Exp'!$B$9:$G$52,2,FALSE))</f>
        <v/>
      </c>
      <c r="C671" s="117"/>
      <c r="D671" s="116"/>
      <c r="E671" s="118"/>
      <c r="F671" s="119"/>
      <c r="G671" s="120"/>
      <c r="H671" s="120"/>
      <c r="I671" s="418">
        <f t="shared" si="11"/>
        <v>0</v>
      </c>
      <c r="J671" s="46"/>
      <c r="K671" s="332">
        <f>IFERROR(SUM(C671/'Transfers of Funds'!$F$58),0)</f>
        <v>0</v>
      </c>
      <c r="L671" s="21"/>
      <c r="M671" s="47" t="s">
        <v>162</v>
      </c>
      <c r="N671" s="46"/>
    </row>
    <row r="672" spans="1:14" s="23" customFormat="1" ht="14.25" customHeight="1">
      <c r="A672" s="115"/>
      <c r="B672" s="308" t="str">
        <f>IF(A672="","",VLOOKUP(A672,'Project Budget vs Exp'!$B$9:$G$52,2,FALSE))</f>
        <v/>
      </c>
      <c r="C672" s="117"/>
      <c r="D672" s="116"/>
      <c r="E672" s="118"/>
      <c r="F672" s="119"/>
      <c r="G672" s="120"/>
      <c r="H672" s="120"/>
      <c r="I672" s="418">
        <f t="shared" si="11"/>
        <v>0</v>
      </c>
      <c r="J672" s="46"/>
      <c r="K672" s="332">
        <f>IFERROR(SUM(C672/'Transfers of Funds'!$F$58),0)</f>
        <v>0</v>
      </c>
      <c r="L672" s="21"/>
      <c r="M672" s="47" t="s">
        <v>162</v>
      </c>
      <c r="N672" s="46"/>
    </row>
    <row r="673" spans="1:14" s="23" customFormat="1" ht="14.25" customHeight="1">
      <c r="A673" s="115"/>
      <c r="B673" s="308" t="str">
        <f>IF(A673="","",VLOOKUP(A673,'Project Budget vs Exp'!$B$9:$G$52,2,FALSE))</f>
        <v/>
      </c>
      <c r="C673" s="117"/>
      <c r="D673" s="116"/>
      <c r="E673" s="118"/>
      <c r="F673" s="119"/>
      <c r="G673" s="120"/>
      <c r="H673" s="120"/>
      <c r="I673" s="418">
        <f t="shared" si="11"/>
        <v>0</v>
      </c>
      <c r="J673" s="46"/>
      <c r="K673" s="332">
        <f>IFERROR(SUM(C673/'Transfers of Funds'!$F$58),0)</f>
        <v>0</v>
      </c>
      <c r="L673" s="21"/>
      <c r="M673" s="47" t="s">
        <v>162</v>
      </c>
      <c r="N673" s="46"/>
    </row>
    <row r="674" spans="1:14" s="23" customFormat="1" ht="14.25" customHeight="1">
      <c r="A674" s="115"/>
      <c r="B674" s="308" t="str">
        <f>IF(A674="","",VLOOKUP(A674,'Project Budget vs Exp'!$B$9:$G$52,2,FALSE))</f>
        <v/>
      </c>
      <c r="C674" s="117"/>
      <c r="D674" s="116"/>
      <c r="E674" s="118"/>
      <c r="F674" s="119"/>
      <c r="G674" s="120"/>
      <c r="H674" s="120"/>
      <c r="I674" s="418">
        <f t="shared" si="11"/>
        <v>0</v>
      </c>
      <c r="J674" s="46"/>
      <c r="K674" s="332">
        <f>IFERROR(SUM(C674/'Transfers of Funds'!$F$58),0)</f>
        <v>0</v>
      </c>
      <c r="L674" s="21"/>
      <c r="M674" s="47" t="s">
        <v>162</v>
      </c>
      <c r="N674" s="46"/>
    </row>
    <row r="675" spans="1:14" s="23" customFormat="1" ht="14.25" customHeight="1">
      <c r="A675" s="115"/>
      <c r="B675" s="308" t="str">
        <f>IF(A675="","",VLOOKUP(A675,'Project Budget vs Exp'!$B$9:$G$52,2,FALSE))</f>
        <v/>
      </c>
      <c r="C675" s="117"/>
      <c r="D675" s="116"/>
      <c r="E675" s="118"/>
      <c r="F675" s="119"/>
      <c r="G675" s="120"/>
      <c r="H675" s="120"/>
      <c r="I675" s="418">
        <f t="shared" si="11"/>
        <v>0</v>
      </c>
      <c r="J675" s="46"/>
      <c r="K675" s="332">
        <f>IFERROR(SUM(C675/'Transfers of Funds'!$F$58),0)</f>
        <v>0</v>
      </c>
      <c r="L675" s="21"/>
      <c r="M675" s="47" t="s">
        <v>162</v>
      </c>
      <c r="N675" s="46"/>
    </row>
    <row r="676" spans="1:14" s="23" customFormat="1" ht="14.25" customHeight="1">
      <c r="A676" s="115"/>
      <c r="B676" s="308" t="str">
        <f>IF(A676="","",VLOOKUP(A676,'Project Budget vs Exp'!$B$9:$G$52,2,FALSE))</f>
        <v/>
      </c>
      <c r="C676" s="117"/>
      <c r="D676" s="116"/>
      <c r="E676" s="118"/>
      <c r="F676" s="119"/>
      <c r="G676" s="120"/>
      <c r="H676" s="120"/>
      <c r="I676" s="418">
        <f t="shared" si="11"/>
        <v>0</v>
      </c>
      <c r="J676" s="46"/>
      <c r="K676" s="332">
        <f>IFERROR(SUM(C676/'Transfers of Funds'!$F$58),0)</f>
        <v>0</v>
      </c>
      <c r="L676" s="21"/>
      <c r="M676" s="47" t="s">
        <v>162</v>
      </c>
      <c r="N676" s="46"/>
    </row>
    <row r="677" spans="1:14" s="23" customFormat="1" ht="14.25" customHeight="1">
      <c r="A677" s="115"/>
      <c r="B677" s="308" t="str">
        <f>IF(A677="","",VLOOKUP(A677,'Project Budget vs Exp'!$B$9:$G$52,2,FALSE))</f>
        <v/>
      </c>
      <c r="C677" s="117"/>
      <c r="D677" s="116"/>
      <c r="E677" s="118"/>
      <c r="F677" s="119"/>
      <c r="G677" s="120"/>
      <c r="H677" s="120"/>
      <c r="I677" s="418">
        <f t="shared" si="11"/>
        <v>0</v>
      </c>
      <c r="J677" s="46"/>
      <c r="K677" s="332">
        <f>IFERROR(SUM(C677/'Transfers of Funds'!$F$58),0)</f>
        <v>0</v>
      </c>
      <c r="L677" s="21"/>
      <c r="M677" s="47" t="s">
        <v>162</v>
      </c>
      <c r="N677" s="46"/>
    </row>
    <row r="678" spans="1:14" s="23" customFormat="1" ht="14.25" customHeight="1">
      <c r="A678" s="115"/>
      <c r="B678" s="308" t="str">
        <f>IF(A678="","",VLOOKUP(A678,'Project Budget vs Exp'!$B$9:$G$52,2,FALSE))</f>
        <v/>
      </c>
      <c r="C678" s="117"/>
      <c r="D678" s="116"/>
      <c r="E678" s="118"/>
      <c r="F678" s="119"/>
      <c r="G678" s="120"/>
      <c r="H678" s="120"/>
      <c r="I678" s="418">
        <f t="shared" si="11"/>
        <v>0</v>
      </c>
      <c r="J678" s="46"/>
      <c r="K678" s="332">
        <f>IFERROR(SUM(C678/'Transfers of Funds'!$F$58),0)</f>
        <v>0</v>
      </c>
      <c r="L678" s="21"/>
      <c r="M678" s="47" t="s">
        <v>162</v>
      </c>
      <c r="N678" s="46"/>
    </row>
    <row r="679" spans="1:14" s="23" customFormat="1" ht="14.25" customHeight="1">
      <c r="A679" s="115"/>
      <c r="B679" s="308" t="str">
        <f>IF(A679="","",VLOOKUP(A679,'Project Budget vs Exp'!$B$9:$G$52,2,FALSE))</f>
        <v/>
      </c>
      <c r="C679" s="117"/>
      <c r="D679" s="116"/>
      <c r="E679" s="118"/>
      <c r="F679" s="119"/>
      <c r="G679" s="120"/>
      <c r="H679" s="120"/>
      <c r="I679" s="418">
        <f t="shared" si="11"/>
        <v>0</v>
      </c>
      <c r="J679" s="46"/>
      <c r="K679" s="332">
        <f>IFERROR(SUM(C679/'Transfers of Funds'!$F$58),0)</f>
        <v>0</v>
      </c>
      <c r="L679" s="21"/>
      <c r="M679" s="47" t="s">
        <v>162</v>
      </c>
      <c r="N679" s="46"/>
    </row>
    <row r="680" spans="1:14" s="23" customFormat="1" ht="14.25" customHeight="1">
      <c r="A680" s="115"/>
      <c r="B680" s="308" t="str">
        <f>IF(A680="","",VLOOKUP(A680,'Project Budget vs Exp'!$B$9:$G$52,2,FALSE))</f>
        <v/>
      </c>
      <c r="C680" s="117"/>
      <c r="D680" s="116"/>
      <c r="E680" s="118"/>
      <c r="F680" s="119"/>
      <c r="G680" s="120"/>
      <c r="H680" s="120"/>
      <c r="I680" s="418">
        <f t="shared" si="11"/>
        <v>0</v>
      </c>
      <c r="J680" s="46"/>
      <c r="K680" s="332">
        <f>IFERROR(SUM(C680/'Transfers of Funds'!$F$58),0)</f>
        <v>0</v>
      </c>
      <c r="L680" s="21"/>
      <c r="M680" s="47" t="s">
        <v>162</v>
      </c>
      <c r="N680" s="46"/>
    </row>
    <row r="681" spans="1:14" s="23" customFormat="1" ht="14.25" customHeight="1">
      <c r="A681" s="115"/>
      <c r="B681" s="308" t="str">
        <f>IF(A681="","",VLOOKUP(A681,'Project Budget vs Exp'!$B$9:$G$52,2,FALSE))</f>
        <v/>
      </c>
      <c r="C681" s="117"/>
      <c r="D681" s="116"/>
      <c r="E681" s="118"/>
      <c r="F681" s="119"/>
      <c r="G681" s="120"/>
      <c r="H681" s="120"/>
      <c r="I681" s="418">
        <f t="shared" si="11"/>
        <v>0</v>
      </c>
      <c r="J681" s="46"/>
      <c r="K681" s="332">
        <f>IFERROR(SUM(C681/'Transfers of Funds'!$F$58),0)</f>
        <v>0</v>
      </c>
      <c r="L681" s="21"/>
      <c r="M681" s="47" t="s">
        <v>162</v>
      </c>
      <c r="N681" s="46"/>
    </row>
    <row r="682" spans="1:14" s="23" customFormat="1" ht="14.25" customHeight="1">
      <c r="A682" s="115"/>
      <c r="B682" s="308" t="str">
        <f>IF(A682="","",VLOOKUP(A682,'Project Budget vs Exp'!$B$9:$G$52,2,FALSE))</f>
        <v/>
      </c>
      <c r="C682" s="117"/>
      <c r="D682" s="116"/>
      <c r="E682" s="118"/>
      <c r="F682" s="119"/>
      <c r="G682" s="120"/>
      <c r="H682" s="120"/>
      <c r="I682" s="418">
        <f t="shared" si="11"/>
        <v>0</v>
      </c>
      <c r="J682" s="46"/>
      <c r="K682" s="332">
        <f>IFERROR(SUM(C682/'Transfers of Funds'!$F$58),0)</f>
        <v>0</v>
      </c>
      <c r="L682" s="21"/>
      <c r="M682" s="47" t="s">
        <v>162</v>
      </c>
      <c r="N682" s="46"/>
    </row>
    <row r="683" spans="1:14" s="23" customFormat="1" ht="14.25" customHeight="1">
      <c r="A683" s="115"/>
      <c r="B683" s="308" t="str">
        <f>IF(A683="","",VLOOKUP(A683,'Project Budget vs Exp'!$B$9:$G$52,2,FALSE))</f>
        <v/>
      </c>
      <c r="C683" s="117"/>
      <c r="D683" s="116"/>
      <c r="E683" s="118"/>
      <c r="F683" s="119"/>
      <c r="G683" s="120"/>
      <c r="H683" s="120"/>
      <c r="I683" s="418">
        <f t="shared" si="11"/>
        <v>0</v>
      </c>
      <c r="J683" s="46"/>
      <c r="K683" s="332">
        <f>IFERROR(SUM(C683/'Transfers of Funds'!$F$58),0)</f>
        <v>0</v>
      </c>
      <c r="L683" s="21"/>
      <c r="M683" s="47" t="s">
        <v>162</v>
      </c>
      <c r="N683" s="46"/>
    </row>
    <row r="684" spans="1:14" s="23" customFormat="1" ht="14.25" customHeight="1">
      <c r="A684" s="115"/>
      <c r="B684" s="308" t="str">
        <f>IF(A684="","",VLOOKUP(A684,'Project Budget vs Exp'!$B$9:$G$52,2,FALSE))</f>
        <v/>
      </c>
      <c r="C684" s="117"/>
      <c r="D684" s="116"/>
      <c r="E684" s="118"/>
      <c r="F684" s="119"/>
      <c r="G684" s="120"/>
      <c r="H684" s="120"/>
      <c r="I684" s="418">
        <f t="shared" si="11"/>
        <v>0</v>
      </c>
      <c r="J684" s="46"/>
      <c r="K684" s="332">
        <f>IFERROR(SUM(C684/'Transfers of Funds'!$F$58),0)</f>
        <v>0</v>
      </c>
      <c r="L684" s="21"/>
      <c r="M684" s="47" t="s">
        <v>162</v>
      </c>
      <c r="N684" s="46"/>
    </row>
    <row r="685" spans="1:14" s="23" customFormat="1" ht="14.25" customHeight="1">
      <c r="A685" s="115"/>
      <c r="B685" s="308" t="str">
        <f>IF(A685="","",VLOOKUP(A685,'Project Budget vs Exp'!$B$9:$G$52,2,FALSE))</f>
        <v/>
      </c>
      <c r="C685" s="117"/>
      <c r="D685" s="116"/>
      <c r="E685" s="118"/>
      <c r="F685" s="119"/>
      <c r="G685" s="120"/>
      <c r="H685" s="120"/>
      <c r="I685" s="418">
        <f t="shared" si="11"/>
        <v>0</v>
      </c>
      <c r="J685" s="46"/>
      <c r="K685" s="332">
        <f>IFERROR(SUM(C685/'Transfers of Funds'!$F$58),0)</f>
        <v>0</v>
      </c>
      <c r="L685" s="21"/>
      <c r="M685" s="47" t="s">
        <v>162</v>
      </c>
      <c r="N685" s="46"/>
    </row>
    <row r="686" spans="1:14" s="23" customFormat="1" ht="14.25" customHeight="1">
      <c r="A686" s="115"/>
      <c r="B686" s="308" t="str">
        <f>IF(A686="","",VLOOKUP(A686,'Project Budget vs Exp'!$B$9:$G$52,2,FALSE))</f>
        <v/>
      </c>
      <c r="C686" s="117"/>
      <c r="D686" s="116"/>
      <c r="E686" s="118"/>
      <c r="F686" s="119"/>
      <c r="G686" s="120"/>
      <c r="H686" s="120"/>
      <c r="I686" s="418">
        <f t="shared" si="11"/>
        <v>0</v>
      </c>
      <c r="J686" s="46"/>
      <c r="K686" s="332">
        <f>IFERROR(SUM(C686/'Transfers of Funds'!$F$58),0)</f>
        <v>0</v>
      </c>
      <c r="L686" s="21"/>
      <c r="M686" s="47" t="s">
        <v>162</v>
      </c>
      <c r="N686" s="46"/>
    </row>
    <row r="687" spans="1:14" s="23" customFormat="1" ht="14.25" customHeight="1">
      <c r="A687" s="115"/>
      <c r="B687" s="308" t="str">
        <f>IF(A687="","",VLOOKUP(A687,'Project Budget vs Exp'!$B$9:$G$52,2,FALSE))</f>
        <v/>
      </c>
      <c r="C687" s="117"/>
      <c r="D687" s="116"/>
      <c r="E687" s="118"/>
      <c r="F687" s="119"/>
      <c r="G687" s="120"/>
      <c r="H687" s="120"/>
      <c r="I687" s="418">
        <f t="shared" si="11"/>
        <v>0</v>
      </c>
      <c r="J687" s="46"/>
      <c r="K687" s="332">
        <f>IFERROR(SUM(C687/'Transfers of Funds'!$F$58),0)</f>
        <v>0</v>
      </c>
      <c r="L687" s="21"/>
      <c r="M687" s="47" t="s">
        <v>162</v>
      </c>
      <c r="N687" s="46"/>
    </row>
    <row r="688" spans="1:14" s="23" customFormat="1" ht="14.25" customHeight="1">
      <c r="A688" s="115"/>
      <c r="B688" s="308" t="str">
        <f>IF(A688="","",VLOOKUP(A688,'Project Budget vs Exp'!$B$9:$G$52,2,FALSE))</f>
        <v/>
      </c>
      <c r="C688" s="117"/>
      <c r="D688" s="116"/>
      <c r="E688" s="118"/>
      <c r="F688" s="119"/>
      <c r="G688" s="120"/>
      <c r="H688" s="120"/>
      <c r="I688" s="418">
        <f t="shared" si="11"/>
        <v>0</v>
      </c>
      <c r="J688" s="46"/>
      <c r="K688" s="332">
        <f>IFERROR(SUM(C688/'Transfers of Funds'!$F$58),0)</f>
        <v>0</v>
      </c>
      <c r="L688" s="21"/>
      <c r="M688" s="47" t="s">
        <v>162</v>
      </c>
      <c r="N688" s="46"/>
    </row>
    <row r="689" spans="1:14" s="23" customFormat="1" ht="14.25" customHeight="1">
      <c r="A689" s="115"/>
      <c r="B689" s="308" t="str">
        <f>IF(A689="","",VLOOKUP(A689,'Project Budget vs Exp'!$B$9:$G$52,2,FALSE))</f>
        <v/>
      </c>
      <c r="C689" s="117"/>
      <c r="D689" s="116"/>
      <c r="E689" s="118"/>
      <c r="F689" s="119"/>
      <c r="G689" s="120"/>
      <c r="H689" s="120"/>
      <c r="I689" s="418">
        <f t="shared" si="11"/>
        <v>0</v>
      </c>
      <c r="J689" s="46"/>
      <c r="K689" s="332">
        <f>IFERROR(SUM(C689/'Transfers of Funds'!$F$58),0)</f>
        <v>0</v>
      </c>
      <c r="L689" s="21"/>
      <c r="M689" s="47" t="s">
        <v>162</v>
      </c>
      <c r="N689" s="46"/>
    </row>
    <row r="690" spans="1:14" s="23" customFormat="1" ht="14.25" customHeight="1">
      <c r="A690" s="115"/>
      <c r="B690" s="308" t="str">
        <f>IF(A690="","",VLOOKUP(A690,'Project Budget vs Exp'!$B$9:$G$52,2,FALSE))</f>
        <v/>
      </c>
      <c r="C690" s="117"/>
      <c r="D690" s="116"/>
      <c r="E690" s="118"/>
      <c r="F690" s="119"/>
      <c r="G690" s="120"/>
      <c r="H690" s="120"/>
      <c r="I690" s="418">
        <f t="shared" si="11"/>
        <v>0</v>
      </c>
      <c r="J690" s="46"/>
      <c r="K690" s="332">
        <f>IFERROR(SUM(C690/'Transfers of Funds'!$F$58),0)</f>
        <v>0</v>
      </c>
      <c r="L690" s="21"/>
      <c r="M690" s="47" t="s">
        <v>162</v>
      </c>
      <c r="N690" s="46"/>
    </row>
    <row r="691" spans="1:14" s="23" customFormat="1" ht="14.25" customHeight="1">
      <c r="A691" s="115"/>
      <c r="B691" s="308" t="str">
        <f>IF(A691="","",VLOOKUP(A691,'Project Budget vs Exp'!$B$9:$G$52,2,FALSE))</f>
        <v/>
      </c>
      <c r="C691" s="117"/>
      <c r="D691" s="116"/>
      <c r="E691" s="118"/>
      <c r="F691" s="119"/>
      <c r="G691" s="120"/>
      <c r="H691" s="120"/>
      <c r="I691" s="418">
        <f t="shared" si="11"/>
        <v>0</v>
      </c>
      <c r="J691" s="46"/>
      <c r="K691" s="332">
        <f>IFERROR(SUM(C691/'Transfers of Funds'!$F$58),0)</f>
        <v>0</v>
      </c>
      <c r="L691" s="21"/>
      <c r="M691" s="47" t="s">
        <v>162</v>
      </c>
      <c r="N691" s="46"/>
    </row>
    <row r="692" spans="1:14" s="23" customFormat="1" ht="14.25" customHeight="1">
      <c r="A692" s="115"/>
      <c r="B692" s="308" t="str">
        <f>IF(A692="","",VLOOKUP(A692,'Project Budget vs Exp'!$B$9:$G$52,2,FALSE))</f>
        <v/>
      </c>
      <c r="C692" s="117"/>
      <c r="D692" s="116"/>
      <c r="E692" s="118"/>
      <c r="F692" s="119"/>
      <c r="G692" s="120"/>
      <c r="H692" s="120"/>
      <c r="I692" s="418">
        <f t="shared" si="11"/>
        <v>0</v>
      </c>
      <c r="J692" s="46"/>
      <c r="K692" s="332">
        <f>IFERROR(SUM(C692/'Transfers of Funds'!$F$58),0)</f>
        <v>0</v>
      </c>
      <c r="L692" s="21"/>
      <c r="M692" s="47" t="s">
        <v>162</v>
      </c>
      <c r="N692" s="46"/>
    </row>
    <row r="693" spans="1:14" s="23" customFormat="1" ht="14.25" customHeight="1">
      <c r="A693" s="115"/>
      <c r="B693" s="308" t="str">
        <f>IF(A693="","",VLOOKUP(A693,'Project Budget vs Exp'!$B$9:$G$52,2,FALSE))</f>
        <v/>
      </c>
      <c r="C693" s="117"/>
      <c r="D693" s="116"/>
      <c r="E693" s="118"/>
      <c r="F693" s="119"/>
      <c r="G693" s="120"/>
      <c r="H693" s="120"/>
      <c r="I693" s="418">
        <f t="shared" si="11"/>
        <v>0</v>
      </c>
      <c r="J693" s="46"/>
      <c r="K693" s="332">
        <f>IFERROR(SUM(C693/'Transfers of Funds'!$F$58),0)</f>
        <v>0</v>
      </c>
      <c r="L693" s="21"/>
      <c r="M693" s="47" t="s">
        <v>162</v>
      </c>
      <c r="N693" s="46"/>
    </row>
    <row r="694" spans="1:14" s="23" customFormat="1" ht="14.25" customHeight="1">
      <c r="A694" s="115"/>
      <c r="B694" s="308" t="str">
        <f>IF(A694="","",VLOOKUP(A694,'Project Budget vs Exp'!$B$9:$G$52,2,FALSE))</f>
        <v/>
      </c>
      <c r="C694" s="117"/>
      <c r="D694" s="116"/>
      <c r="E694" s="118"/>
      <c r="F694" s="119"/>
      <c r="G694" s="120"/>
      <c r="H694" s="120"/>
      <c r="I694" s="418">
        <f t="shared" si="11"/>
        <v>0</v>
      </c>
      <c r="J694" s="46"/>
      <c r="K694" s="332">
        <f>IFERROR(SUM(C694/'Transfers of Funds'!$F$58),0)</f>
        <v>0</v>
      </c>
      <c r="L694" s="21"/>
      <c r="M694" s="47" t="s">
        <v>162</v>
      </c>
      <c r="N694" s="46"/>
    </row>
    <row r="695" spans="1:14" s="23" customFormat="1" ht="14.25" customHeight="1">
      <c r="A695" s="115"/>
      <c r="B695" s="308" t="str">
        <f>IF(A695="","",VLOOKUP(A695,'Project Budget vs Exp'!$B$9:$G$52,2,FALSE))</f>
        <v/>
      </c>
      <c r="C695" s="117"/>
      <c r="D695" s="116"/>
      <c r="E695" s="118"/>
      <c r="F695" s="119"/>
      <c r="G695" s="120"/>
      <c r="H695" s="120"/>
      <c r="I695" s="418">
        <f t="shared" si="11"/>
        <v>0</v>
      </c>
      <c r="J695" s="46"/>
      <c r="K695" s="332">
        <f>IFERROR(SUM(C695/'Transfers of Funds'!$F$58),0)</f>
        <v>0</v>
      </c>
      <c r="L695" s="21"/>
      <c r="M695" s="47" t="s">
        <v>162</v>
      </c>
      <c r="N695" s="46"/>
    </row>
    <row r="696" spans="1:14" s="23" customFormat="1" ht="14.25" customHeight="1">
      <c r="A696" s="115"/>
      <c r="B696" s="308" t="str">
        <f>IF(A696="","",VLOOKUP(A696,'Project Budget vs Exp'!$B$9:$G$52,2,FALSE))</f>
        <v/>
      </c>
      <c r="C696" s="117"/>
      <c r="D696" s="116"/>
      <c r="E696" s="118"/>
      <c r="F696" s="119"/>
      <c r="G696" s="120"/>
      <c r="H696" s="120"/>
      <c r="I696" s="418">
        <f t="shared" si="11"/>
        <v>0</v>
      </c>
      <c r="J696" s="46"/>
      <c r="K696" s="332">
        <f>IFERROR(SUM(C696/'Transfers of Funds'!$F$58),0)</f>
        <v>0</v>
      </c>
      <c r="L696" s="21"/>
      <c r="M696" s="47" t="s">
        <v>162</v>
      </c>
      <c r="N696" s="46"/>
    </row>
    <row r="697" spans="1:14" s="23" customFormat="1" ht="14.25" customHeight="1">
      <c r="A697" s="115"/>
      <c r="B697" s="308" t="str">
        <f>IF(A697="","",VLOOKUP(A697,'Project Budget vs Exp'!$B$9:$G$52,2,FALSE))</f>
        <v/>
      </c>
      <c r="C697" s="117"/>
      <c r="D697" s="116"/>
      <c r="E697" s="118"/>
      <c r="F697" s="119"/>
      <c r="G697" s="120"/>
      <c r="H697" s="120"/>
      <c r="I697" s="418">
        <f t="shared" si="11"/>
        <v>0</v>
      </c>
      <c r="J697" s="46"/>
      <c r="K697" s="332">
        <f>IFERROR(SUM(C697/'Transfers of Funds'!$F$58),0)</f>
        <v>0</v>
      </c>
      <c r="L697" s="21"/>
      <c r="M697" s="47" t="s">
        <v>162</v>
      </c>
      <c r="N697" s="46"/>
    </row>
    <row r="698" spans="1:14" s="23" customFormat="1" ht="14.25" customHeight="1">
      <c r="A698" s="115"/>
      <c r="B698" s="308" t="str">
        <f>IF(A698="","",VLOOKUP(A698,'Project Budget vs Exp'!$B$9:$G$52,2,FALSE))</f>
        <v/>
      </c>
      <c r="C698" s="117"/>
      <c r="D698" s="116"/>
      <c r="E698" s="118"/>
      <c r="F698" s="119"/>
      <c r="G698" s="120"/>
      <c r="H698" s="120"/>
      <c r="I698" s="418">
        <f t="shared" si="11"/>
        <v>0</v>
      </c>
      <c r="J698" s="46"/>
      <c r="K698" s="332">
        <f>IFERROR(SUM(C698/'Transfers of Funds'!$F$58),0)</f>
        <v>0</v>
      </c>
      <c r="L698" s="21"/>
      <c r="M698" s="47" t="s">
        <v>162</v>
      </c>
      <c r="N698" s="46"/>
    </row>
    <row r="699" spans="1:14" s="23" customFormat="1" ht="14.25" customHeight="1">
      <c r="A699" s="115"/>
      <c r="B699" s="308" t="str">
        <f>IF(A699="","",VLOOKUP(A699,'Project Budget vs Exp'!$B$9:$G$52,2,FALSE))</f>
        <v/>
      </c>
      <c r="C699" s="117"/>
      <c r="D699" s="116"/>
      <c r="E699" s="118"/>
      <c r="F699" s="119"/>
      <c r="G699" s="120"/>
      <c r="H699" s="120"/>
      <c r="I699" s="418">
        <f t="shared" si="11"/>
        <v>0</v>
      </c>
      <c r="J699" s="46"/>
      <c r="K699" s="332">
        <f>IFERROR(SUM(C699/'Transfers of Funds'!$F$58),0)</f>
        <v>0</v>
      </c>
      <c r="L699" s="21"/>
      <c r="M699" s="47" t="s">
        <v>162</v>
      </c>
      <c r="N699" s="46"/>
    </row>
    <row r="700" spans="1:14" s="23" customFormat="1" ht="14.25" customHeight="1">
      <c r="A700" s="115"/>
      <c r="B700" s="308" t="str">
        <f>IF(A700="","",VLOOKUP(A700,'Project Budget vs Exp'!$B$9:$G$52,2,FALSE))</f>
        <v/>
      </c>
      <c r="C700" s="117"/>
      <c r="D700" s="116"/>
      <c r="E700" s="118"/>
      <c r="F700" s="119"/>
      <c r="G700" s="120"/>
      <c r="H700" s="120"/>
      <c r="I700" s="418">
        <f t="shared" si="11"/>
        <v>0</v>
      </c>
      <c r="J700" s="46"/>
      <c r="K700" s="332">
        <f>IFERROR(SUM(C700/'Transfers of Funds'!$F$58),0)</f>
        <v>0</v>
      </c>
      <c r="L700" s="21"/>
      <c r="M700" s="47" t="s">
        <v>162</v>
      </c>
      <c r="N700" s="46"/>
    </row>
    <row r="701" spans="1:14" s="23" customFormat="1" ht="14.25" customHeight="1">
      <c r="A701" s="115"/>
      <c r="B701" s="308" t="str">
        <f>IF(A701="","",VLOOKUP(A701,'Project Budget vs Exp'!$B$9:$G$52,2,FALSE))</f>
        <v/>
      </c>
      <c r="C701" s="117"/>
      <c r="D701" s="116"/>
      <c r="E701" s="118"/>
      <c r="F701" s="119"/>
      <c r="G701" s="120"/>
      <c r="H701" s="120"/>
      <c r="I701" s="418">
        <f t="shared" si="11"/>
        <v>0</v>
      </c>
      <c r="J701" s="46"/>
      <c r="K701" s="332">
        <f>IFERROR(SUM(C701/'Transfers of Funds'!$F$58),0)</f>
        <v>0</v>
      </c>
      <c r="L701" s="21"/>
      <c r="M701" s="47" t="s">
        <v>162</v>
      </c>
      <c r="N701" s="46"/>
    </row>
    <row r="702" spans="1:14" s="23" customFormat="1" ht="14.25" customHeight="1">
      <c r="A702" s="115"/>
      <c r="B702" s="308" t="str">
        <f>IF(A702="","",VLOOKUP(A702,'Project Budget vs Exp'!$B$9:$G$52,2,FALSE))</f>
        <v/>
      </c>
      <c r="C702" s="117"/>
      <c r="D702" s="116"/>
      <c r="E702" s="118"/>
      <c r="F702" s="119"/>
      <c r="G702" s="120"/>
      <c r="H702" s="120"/>
      <c r="I702" s="418">
        <f t="shared" si="11"/>
        <v>0</v>
      </c>
      <c r="J702" s="46"/>
      <c r="K702" s="332">
        <f>IFERROR(SUM(C702/'Transfers of Funds'!$F$58),0)</f>
        <v>0</v>
      </c>
      <c r="L702" s="21"/>
      <c r="M702" s="47" t="s">
        <v>162</v>
      </c>
      <c r="N702" s="46"/>
    </row>
    <row r="703" spans="1:14" s="23" customFormat="1" ht="14.25" customHeight="1">
      <c r="A703" s="115"/>
      <c r="B703" s="308" t="str">
        <f>IF(A703="","",VLOOKUP(A703,'Project Budget vs Exp'!$B$9:$G$52,2,FALSE))</f>
        <v/>
      </c>
      <c r="C703" s="117"/>
      <c r="D703" s="116"/>
      <c r="E703" s="118"/>
      <c r="F703" s="119"/>
      <c r="G703" s="120"/>
      <c r="H703" s="120"/>
      <c r="I703" s="418">
        <f t="shared" si="11"/>
        <v>0</v>
      </c>
      <c r="J703" s="46"/>
      <c r="K703" s="332">
        <f>IFERROR(SUM(C703/'Transfers of Funds'!$F$58),0)</f>
        <v>0</v>
      </c>
      <c r="L703" s="21"/>
      <c r="M703" s="47" t="s">
        <v>162</v>
      </c>
      <c r="N703" s="46"/>
    </row>
    <row r="704" spans="1:14" s="23" customFormat="1" ht="14.25" customHeight="1">
      <c r="A704" s="115"/>
      <c r="B704" s="308" t="str">
        <f>IF(A704="","",VLOOKUP(A704,'Project Budget vs Exp'!$B$9:$G$52,2,FALSE))</f>
        <v/>
      </c>
      <c r="C704" s="117"/>
      <c r="D704" s="116"/>
      <c r="E704" s="118"/>
      <c r="F704" s="119"/>
      <c r="G704" s="120"/>
      <c r="H704" s="120"/>
      <c r="I704" s="418">
        <f t="shared" si="11"/>
        <v>0</v>
      </c>
      <c r="J704" s="46"/>
      <c r="K704" s="332">
        <f>IFERROR(SUM(C704/'Transfers of Funds'!$F$58),0)</f>
        <v>0</v>
      </c>
      <c r="L704" s="21"/>
      <c r="M704" s="47" t="s">
        <v>162</v>
      </c>
      <c r="N704" s="46"/>
    </row>
    <row r="705" spans="1:14" s="23" customFormat="1" ht="14.25" customHeight="1">
      <c r="A705" s="115"/>
      <c r="B705" s="308" t="str">
        <f>IF(A705="","",VLOOKUP(A705,'Project Budget vs Exp'!$B$9:$G$52,2,FALSE))</f>
        <v/>
      </c>
      <c r="C705" s="117"/>
      <c r="D705" s="116"/>
      <c r="E705" s="118"/>
      <c r="F705" s="119"/>
      <c r="G705" s="120"/>
      <c r="H705" s="120"/>
      <c r="I705" s="418">
        <f t="shared" si="11"/>
        <v>0</v>
      </c>
      <c r="J705" s="46"/>
      <c r="K705" s="332">
        <f>IFERROR(SUM(C705/'Transfers of Funds'!$F$58),0)</f>
        <v>0</v>
      </c>
      <c r="L705" s="21"/>
      <c r="M705" s="47" t="s">
        <v>162</v>
      </c>
      <c r="N705" s="46"/>
    </row>
    <row r="706" spans="1:14" s="23" customFormat="1" ht="14.25" customHeight="1">
      <c r="A706" s="115"/>
      <c r="B706" s="308" t="str">
        <f>IF(A706="","",VLOOKUP(A706,'Project Budget vs Exp'!$B$9:$G$52,2,FALSE))</f>
        <v/>
      </c>
      <c r="C706" s="117"/>
      <c r="D706" s="116"/>
      <c r="E706" s="118"/>
      <c r="F706" s="119"/>
      <c r="G706" s="120"/>
      <c r="H706" s="120"/>
      <c r="I706" s="418">
        <f t="shared" si="11"/>
        <v>0</v>
      </c>
      <c r="J706" s="46"/>
      <c r="K706" s="332">
        <f>IFERROR(SUM(C706/'Transfers of Funds'!$F$58),0)</f>
        <v>0</v>
      </c>
      <c r="L706" s="21"/>
      <c r="M706" s="47" t="s">
        <v>162</v>
      </c>
      <c r="N706" s="46"/>
    </row>
    <row r="707" spans="1:14" s="23" customFormat="1" ht="14.25" customHeight="1">
      <c r="A707" s="115"/>
      <c r="B707" s="308" t="str">
        <f>IF(A707="","",VLOOKUP(A707,'Project Budget vs Exp'!$B$9:$G$52,2,FALSE))</f>
        <v/>
      </c>
      <c r="C707" s="117"/>
      <c r="D707" s="116"/>
      <c r="E707" s="118"/>
      <c r="F707" s="119"/>
      <c r="G707" s="120"/>
      <c r="H707" s="120"/>
      <c r="I707" s="418">
        <f t="shared" si="11"/>
        <v>0</v>
      </c>
      <c r="J707" s="46"/>
      <c r="K707" s="332">
        <f>IFERROR(SUM(C707/'Transfers of Funds'!$F$58),0)</f>
        <v>0</v>
      </c>
      <c r="L707" s="21"/>
      <c r="M707" s="47" t="s">
        <v>162</v>
      </c>
      <c r="N707" s="46"/>
    </row>
    <row r="708" spans="1:14" s="23" customFormat="1" ht="14.25" customHeight="1">
      <c r="A708" s="115"/>
      <c r="B708" s="308" t="str">
        <f>IF(A708="","",VLOOKUP(A708,'Project Budget vs Exp'!$B$9:$G$52,2,FALSE))</f>
        <v/>
      </c>
      <c r="C708" s="117"/>
      <c r="D708" s="116"/>
      <c r="E708" s="118"/>
      <c r="F708" s="119"/>
      <c r="G708" s="120"/>
      <c r="H708" s="120"/>
      <c r="I708" s="418">
        <f t="shared" si="11"/>
        <v>0</v>
      </c>
      <c r="J708" s="46"/>
      <c r="K708" s="332">
        <f>IFERROR(SUM(C708/'Transfers of Funds'!$F$58),0)</f>
        <v>0</v>
      </c>
      <c r="L708" s="21"/>
      <c r="M708" s="47" t="s">
        <v>162</v>
      </c>
      <c r="N708" s="46"/>
    </row>
    <row r="709" spans="1:14" s="23" customFormat="1" ht="14.25" customHeight="1">
      <c r="A709" s="115"/>
      <c r="B709" s="308" t="str">
        <f>IF(A709="","",VLOOKUP(A709,'Project Budget vs Exp'!$B$9:$G$52,2,FALSE))</f>
        <v/>
      </c>
      <c r="C709" s="117"/>
      <c r="D709" s="116"/>
      <c r="E709" s="118"/>
      <c r="F709" s="119"/>
      <c r="G709" s="120"/>
      <c r="H709" s="120"/>
      <c r="I709" s="418">
        <f t="shared" si="11"/>
        <v>0</v>
      </c>
      <c r="J709" s="46"/>
      <c r="K709" s="332">
        <f>IFERROR(SUM(C709/'Transfers of Funds'!$F$58),0)</f>
        <v>0</v>
      </c>
      <c r="L709" s="21"/>
      <c r="M709" s="47" t="s">
        <v>162</v>
      </c>
      <c r="N709" s="46"/>
    </row>
    <row r="710" spans="1:14" s="23" customFormat="1" ht="14.25" customHeight="1">
      <c r="A710" s="115"/>
      <c r="B710" s="308" t="str">
        <f>IF(A710="","",VLOOKUP(A710,'Project Budget vs Exp'!$B$9:$G$52,2,FALSE))</f>
        <v/>
      </c>
      <c r="C710" s="117"/>
      <c r="D710" s="116"/>
      <c r="E710" s="118"/>
      <c r="F710" s="119"/>
      <c r="G710" s="120"/>
      <c r="H710" s="120"/>
      <c r="I710" s="418">
        <f t="shared" si="11"/>
        <v>0</v>
      </c>
      <c r="J710" s="46"/>
      <c r="K710" s="332">
        <f>IFERROR(SUM(C710/'Transfers of Funds'!$F$58),0)</f>
        <v>0</v>
      </c>
      <c r="L710" s="21"/>
      <c r="M710" s="47" t="s">
        <v>162</v>
      </c>
      <c r="N710" s="46"/>
    </row>
    <row r="711" spans="1:14" s="23" customFormat="1" ht="14.25" customHeight="1">
      <c r="A711" s="115"/>
      <c r="B711" s="308" t="str">
        <f>IF(A711="","",VLOOKUP(A711,'Project Budget vs Exp'!$B$9:$G$52,2,FALSE))</f>
        <v/>
      </c>
      <c r="C711" s="117"/>
      <c r="D711" s="116"/>
      <c r="E711" s="118"/>
      <c r="F711" s="119"/>
      <c r="G711" s="120"/>
      <c r="H711" s="120"/>
      <c r="I711" s="418">
        <f t="shared" si="11"/>
        <v>0</v>
      </c>
      <c r="J711" s="46"/>
      <c r="K711" s="332">
        <f>IFERROR(SUM(C711/'Transfers of Funds'!$F$58),0)</f>
        <v>0</v>
      </c>
      <c r="L711" s="21"/>
      <c r="M711" s="47" t="s">
        <v>162</v>
      </c>
      <c r="N711" s="46"/>
    </row>
    <row r="712" spans="1:14" s="23" customFormat="1" ht="14.25" customHeight="1">
      <c r="A712" s="115"/>
      <c r="B712" s="308" t="str">
        <f>IF(A712="","",VLOOKUP(A712,'Project Budget vs Exp'!$B$9:$G$52,2,FALSE))</f>
        <v/>
      </c>
      <c r="C712" s="117"/>
      <c r="D712" s="116"/>
      <c r="E712" s="118"/>
      <c r="F712" s="119"/>
      <c r="G712" s="120"/>
      <c r="H712" s="120"/>
      <c r="I712" s="418">
        <f t="shared" si="11"/>
        <v>0</v>
      </c>
      <c r="J712" s="46"/>
      <c r="K712" s="332">
        <f>IFERROR(SUM(C712/'Transfers of Funds'!$F$58),0)</f>
        <v>0</v>
      </c>
      <c r="L712" s="21"/>
      <c r="M712" s="47" t="s">
        <v>162</v>
      </c>
      <c r="N712" s="46"/>
    </row>
    <row r="713" spans="1:14" s="23" customFormat="1" ht="14.25" customHeight="1">
      <c r="A713" s="115"/>
      <c r="B713" s="308" t="str">
        <f>IF(A713="","",VLOOKUP(A713,'Project Budget vs Exp'!$B$9:$G$52,2,FALSE))</f>
        <v/>
      </c>
      <c r="C713" s="117"/>
      <c r="D713" s="116"/>
      <c r="E713" s="118"/>
      <c r="F713" s="119"/>
      <c r="G713" s="120"/>
      <c r="H713" s="120"/>
      <c r="I713" s="418">
        <f t="shared" si="11"/>
        <v>0</v>
      </c>
      <c r="J713" s="46"/>
      <c r="K713" s="332">
        <f>IFERROR(SUM(C713/'Transfers of Funds'!$F$58),0)</f>
        <v>0</v>
      </c>
      <c r="L713" s="21"/>
      <c r="M713" s="47" t="s">
        <v>162</v>
      </c>
      <c r="N713" s="46"/>
    </row>
    <row r="714" spans="1:14" s="23" customFormat="1" ht="14.25" customHeight="1">
      <c r="A714" s="115"/>
      <c r="B714" s="308" t="str">
        <f>IF(A714="","",VLOOKUP(A714,'Project Budget vs Exp'!$B$9:$G$52,2,FALSE))</f>
        <v/>
      </c>
      <c r="C714" s="117"/>
      <c r="D714" s="116"/>
      <c r="E714" s="118"/>
      <c r="F714" s="119"/>
      <c r="G714" s="120"/>
      <c r="H714" s="120"/>
      <c r="I714" s="418">
        <f t="shared" si="11"/>
        <v>0</v>
      </c>
      <c r="J714" s="46"/>
      <c r="K714" s="332">
        <f>IFERROR(SUM(C714/'Transfers of Funds'!$F$58),0)</f>
        <v>0</v>
      </c>
      <c r="L714" s="21"/>
      <c r="M714" s="47" t="s">
        <v>162</v>
      </c>
      <c r="N714" s="46"/>
    </row>
    <row r="715" spans="1:14" s="23" customFormat="1" ht="14.25" customHeight="1">
      <c r="A715" s="115"/>
      <c r="B715" s="308" t="str">
        <f>IF(A715="","",VLOOKUP(A715,'Project Budget vs Exp'!$B$9:$G$52,2,FALSE))</f>
        <v/>
      </c>
      <c r="C715" s="117"/>
      <c r="D715" s="116"/>
      <c r="E715" s="118"/>
      <c r="F715" s="119"/>
      <c r="G715" s="120"/>
      <c r="H715" s="120"/>
      <c r="I715" s="418">
        <f t="shared" si="11"/>
        <v>0</v>
      </c>
      <c r="J715" s="46"/>
      <c r="K715" s="332">
        <f>IFERROR(SUM(C715/'Transfers of Funds'!$F$58),0)</f>
        <v>0</v>
      </c>
      <c r="L715" s="21"/>
      <c r="M715" s="47" t="s">
        <v>162</v>
      </c>
      <c r="N715" s="46"/>
    </row>
    <row r="716" spans="1:14" s="23" customFormat="1" ht="14.25" customHeight="1">
      <c r="A716" s="115"/>
      <c r="B716" s="308" t="str">
        <f>IF(A716="","",VLOOKUP(A716,'Project Budget vs Exp'!$B$9:$G$52,2,FALSE))</f>
        <v/>
      </c>
      <c r="C716" s="117"/>
      <c r="D716" s="116"/>
      <c r="E716" s="118"/>
      <c r="F716" s="119"/>
      <c r="G716" s="120"/>
      <c r="H716" s="120"/>
      <c r="I716" s="418">
        <f t="shared" si="11"/>
        <v>0</v>
      </c>
      <c r="J716" s="46"/>
      <c r="K716" s="332">
        <f>IFERROR(SUM(C716/'Transfers of Funds'!$F$58),0)</f>
        <v>0</v>
      </c>
      <c r="L716" s="21"/>
      <c r="M716" s="47" t="s">
        <v>162</v>
      </c>
      <c r="N716" s="46"/>
    </row>
    <row r="717" spans="1:14" s="23" customFormat="1" ht="14.25" customHeight="1">
      <c r="A717" s="115"/>
      <c r="B717" s="308" t="str">
        <f>IF(A717="","",VLOOKUP(A717,'Project Budget vs Exp'!$B$9:$G$52,2,FALSE))</f>
        <v/>
      </c>
      <c r="C717" s="117"/>
      <c r="D717" s="116"/>
      <c r="E717" s="118"/>
      <c r="F717" s="119"/>
      <c r="G717" s="120"/>
      <c r="H717" s="120"/>
      <c r="I717" s="418">
        <f t="shared" si="11"/>
        <v>0</v>
      </c>
      <c r="J717" s="46"/>
      <c r="K717" s="332">
        <f>IFERROR(SUM(C717/'Transfers of Funds'!$F$58),0)</f>
        <v>0</v>
      </c>
      <c r="L717" s="21"/>
      <c r="M717" s="47" t="s">
        <v>162</v>
      </c>
      <c r="N717" s="46"/>
    </row>
    <row r="718" spans="1:14" s="23" customFormat="1" ht="14.25" customHeight="1">
      <c r="A718" s="115"/>
      <c r="B718" s="308" t="str">
        <f>IF(A718="","",VLOOKUP(A718,'Project Budget vs Exp'!$B$9:$G$52,2,FALSE))</f>
        <v/>
      </c>
      <c r="C718" s="117"/>
      <c r="D718" s="116"/>
      <c r="E718" s="118"/>
      <c r="F718" s="119"/>
      <c r="G718" s="120"/>
      <c r="H718" s="120"/>
      <c r="I718" s="418">
        <f t="shared" si="11"/>
        <v>0</v>
      </c>
      <c r="J718" s="46"/>
      <c r="K718" s="332">
        <f>IFERROR(SUM(C718/'Transfers of Funds'!$F$58),0)</f>
        <v>0</v>
      </c>
      <c r="L718" s="21"/>
      <c r="M718" s="47" t="s">
        <v>162</v>
      </c>
      <c r="N718" s="46"/>
    </row>
    <row r="719" spans="1:14" s="23" customFormat="1" ht="14.25" customHeight="1">
      <c r="A719" s="115"/>
      <c r="B719" s="308" t="str">
        <f>IF(A719="","",VLOOKUP(A719,'Project Budget vs Exp'!$B$9:$G$52,2,FALSE))</f>
        <v/>
      </c>
      <c r="C719" s="117"/>
      <c r="D719" s="116"/>
      <c r="E719" s="118"/>
      <c r="F719" s="119"/>
      <c r="G719" s="120"/>
      <c r="H719" s="120"/>
      <c r="I719" s="418">
        <f t="shared" si="11"/>
        <v>0</v>
      </c>
      <c r="J719" s="46"/>
      <c r="K719" s="332">
        <f>IFERROR(SUM(C719/'Transfers of Funds'!$F$58),0)</f>
        <v>0</v>
      </c>
      <c r="L719" s="21"/>
      <c r="M719" s="47" t="s">
        <v>162</v>
      </c>
      <c r="N719" s="46"/>
    </row>
    <row r="720" spans="1:14" s="23" customFormat="1" ht="14.25" customHeight="1">
      <c r="A720" s="115"/>
      <c r="B720" s="308" t="str">
        <f>IF(A720="","",VLOOKUP(A720,'Project Budget vs Exp'!$B$9:$G$52,2,FALSE))</f>
        <v/>
      </c>
      <c r="C720" s="117"/>
      <c r="D720" s="116"/>
      <c r="E720" s="118"/>
      <c r="F720" s="119"/>
      <c r="G720" s="120"/>
      <c r="H720" s="120"/>
      <c r="I720" s="418">
        <f t="shared" si="11"/>
        <v>0</v>
      </c>
      <c r="J720" s="46"/>
      <c r="K720" s="332">
        <f>IFERROR(SUM(C720/'Transfers of Funds'!$F$58),0)</f>
        <v>0</v>
      </c>
      <c r="L720" s="21"/>
      <c r="M720" s="47" t="s">
        <v>162</v>
      </c>
      <c r="N720" s="46"/>
    </row>
    <row r="721" spans="1:14" s="23" customFormat="1" ht="14.25" customHeight="1">
      <c r="A721" s="115"/>
      <c r="B721" s="308" t="str">
        <f>IF(A721="","",VLOOKUP(A721,'Project Budget vs Exp'!$B$9:$G$52,2,FALSE))</f>
        <v/>
      </c>
      <c r="C721" s="117"/>
      <c r="D721" s="116"/>
      <c r="E721" s="118"/>
      <c r="F721" s="119"/>
      <c r="G721" s="120"/>
      <c r="H721" s="120"/>
      <c r="I721" s="418">
        <f t="shared" si="11"/>
        <v>0</v>
      </c>
      <c r="J721" s="46"/>
      <c r="K721" s="332">
        <f>IFERROR(SUM(C721/'Transfers of Funds'!$F$58),0)</f>
        <v>0</v>
      </c>
      <c r="L721" s="21"/>
      <c r="M721" s="47" t="s">
        <v>162</v>
      </c>
      <c r="N721" s="46"/>
    </row>
    <row r="722" spans="1:14" s="23" customFormat="1" ht="14.25" customHeight="1">
      <c r="A722" s="115"/>
      <c r="B722" s="308" t="str">
        <f>IF(A722="","",VLOOKUP(A722,'Project Budget vs Exp'!$B$9:$G$52,2,FALSE))</f>
        <v/>
      </c>
      <c r="C722" s="117"/>
      <c r="D722" s="116"/>
      <c r="E722" s="118"/>
      <c r="F722" s="119"/>
      <c r="G722" s="120"/>
      <c r="H722" s="120"/>
      <c r="I722" s="418">
        <f t="shared" si="11"/>
        <v>0</v>
      </c>
      <c r="J722" s="46"/>
      <c r="K722" s="332">
        <f>IFERROR(SUM(C722/'Transfers of Funds'!$F$58),0)</f>
        <v>0</v>
      </c>
      <c r="L722" s="21"/>
      <c r="M722" s="47" t="s">
        <v>162</v>
      </c>
      <c r="N722" s="46"/>
    </row>
    <row r="723" spans="1:14" s="23" customFormat="1" ht="14.25" customHeight="1">
      <c r="A723" s="115"/>
      <c r="B723" s="308" t="str">
        <f>IF(A723="","",VLOOKUP(A723,'Project Budget vs Exp'!$B$9:$G$52,2,FALSE))</f>
        <v/>
      </c>
      <c r="C723" s="117"/>
      <c r="D723" s="116"/>
      <c r="E723" s="118"/>
      <c r="F723" s="119"/>
      <c r="G723" s="120"/>
      <c r="H723" s="120"/>
      <c r="I723" s="418">
        <f t="shared" si="11"/>
        <v>0</v>
      </c>
      <c r="J723" s="46"/>
      <c r="K723" s="332">
        <f>IFERROR(SUM(C723/'Transfers of Funds'!$F$58),0)</f>
        <v>0</v>
      </c>
      <c r="L723" s="21"/>
      <c r="M723" s="47" t="s">
        <v>162</v>
      </c>
      <c r="N723" s="46"/>
    </row>
    <row r="724" spans="1:14" s="23" customFormat="1" ht="14.25" customHeight="1">
      <c r="A724" s="115"/>
      <c r="B724" s="308" t="str">
        <f>IF(A724="","",VLOOKUP(A724,'Project Budget vs Exp'!$B$9:$G$52,2,FALSE))</f>
        <v/>
      </c>
      <c r="C724" s="117"/>
      <c r="D724" s="116"/>
      <c r="E724" s="118"/>
      <c r="F724" s="119"/>
      <c r="G724" s="120"/>
      <c r="H724" s="120"/>
      <c r="I724" s="418">
        <f t="shared" si="11"/>
        <v>0</v>
      </c>
      <c r="J724" s="46"/>
      <c r="K724" s="332">
        <f>IFERROR(SUM(C724/'Transfers of Funds'!$F$58),0)</f>
        <v>0</v>
      </c>
      <c r="L724" s="21"/>
      <c r="M724" s="47" t="s">
        <v>162</v>
      </c>
      <c r="N724" s="46"/>
    </row>
    <row r="725" spans="1:14" s="23" customFormat="1" ht="14.25" customHeight="1">
      <c r="A725" s="115"/>
      <c r="B725" s="308" t="str">
        <f>IF(A725="","",VLOOKUP(A725,'Project Budget vs Exp'!$B$9:$G$52,2,FALSE))</f>
        <v/>
      </c>
      <c r="C725" s="117"/>
      <c r="D725" s="116"/>
      <c r="E725" s="118"/>
      <c r="F725" s="119"/>
      <c r="G725" s="120"/>
      <c r="H725" s="120"/>
      <c r="I725" s="418">
        <f t="shared" ref="I725:I788" si="12">IF(OR(F$4="EUR",F$4="USD",F$4="GBP",F$4="CAD",F$4="NZD",F$4="AUD"),K725,C725)</f>
        <v>0</v>
      </c>
      <c r="J725" s="46"/>
      <c r="K725" s="332">
        <f>IFERROR(SUM(C725/'Transfers of Funds'!$F$58),0)</f>
        <v>0</v>
      </c>
      <c r="L725" s="21"/>
      <c r="M725" s="47" t="s">
        <v>162</v>
      </c>
      <c r="N725" s="46"/>
    </row>
    <row r="726" spans="1:14" s="23" customFormat="1" ht="14.25" customHeight="1">
      <c r="A726" s="115"/>
      <c r="B726" s="308" t="str">
        <f>IF(A726="","",VLOOKUP(A726,'Project Budget vs Exp'!$B$9:$G$52,2,FALSE))</f>
        <v/>
      </c>
      <c r="C726" s="117"/>
      <c r="D726" s="116"/>
      <c r="E726" s="118"/>
      <c r="F726" s="119"/>
      <c r="G726" s="120"/>
      <c r="H726" s="120"/>
      <c r="I726" s="418">
        <f t="shared" si="12"/>
        <v>0</v>
      </c>
      <c r="J726" s="46"/>
      <c r="K726" s="332">
        <f>IFERROR(SUM(C726/'Transfers of Funds'!$F$58),0)</f>
        <v>0</v>
      </c>
      <c r="L726" s="21"/>
      <c r="M726" s="47" t="s">
        <v>162</v>
      </c>
      <c r="N726" s="46"/>
    </row>
    <row r="727" spans="1:14" s="23" customFormat="1" ht="14.25" customHeight="1">
      <c r="A727" s="115"/>
      <c r="B727" s="308" t="str">
        <f>IF(A727="","",VLOOKUP(A727,'Project Budget vs Exp'!$B$9:$G$52,2,FALSE))</f>
        <v/>
      </c>
      <c r="C727" s="117"/>
      <c r="D727" s="116"/>
      <c r="E727" s="118"/>
      <c r="F727" s="119"/>
      <c r="G727" s="120"/>
      <c r="H727" s="120"/>
      <c r="I727" s="418">
        <f t="shared" si="12"/>
        <v>0</v>
      </c>
      <c r="J727" s="46"/>
      <c r="K727" s="332">
        <f>IFERROR(SUM(C727/'Transfers of Funds'!$F$58),0)</f>
        <v>0</v>
      </c>
      <c r="L727" s="21"/>
      <c r="M727" s="47" t="s">
        <v>162</v>
      </c>
      <c r="N727" s="46"/>
    </row>
    <row r="728" spans="1:14" s="23" customFormat="1" ht="14.25" customHeight="1">
      <c r="A728" s="115"/>
      <c r="B728" s="308" t="str">
        <f>IF(A728="","",VLOOKUP(A728,'Project Budget vs Exp'!$B$9:$G$52,2,FALSE))</f>
        <v/>
      </c>
      <c r="C728" s="117"/>
      <c r="D728" s="116"/>
      <c r="E728" s="118"/>
      <c r="F728" s="119"/>
      <c r="G728" s="120"/>
      <c r="H728" s="120"/>
      <c r="I728" s="418">
        <f t="shared" si="12"/>
        <v>0</v>
      </c>
      <c r="J728" s="46"/>
      <c r="K728" s="332">
        <f>IFERROR(SUM(C728/'Transfers of Funds'!$F$58),0)</f>
        <v>0</v>
      </c>
      <c r="L728" s="21"/>
      <c r="M728" s="47" t="s">
        <v>162</v>
      </c>
      <c r="N728" s="46"/>
    </row>
    <row r="729" spans="1:14" s="23" customFormat="1" ht="14.25" customHeight="1">
      <c r="A729" s="115"/>
      <c r="B729" s="308" t="str">
        <f>IF(A729="","",VLOOKUP(A729,'Project Budget vs Exp'!$B$9:$G$52,2,FALSE))</f>
        <v/>
      </c>
      <c r="C729" s="117"/>
      <c r="D729" s="116"/>
      <c r="E729" s="118"/>
      <c r="F729" s="119"/>
      <c r="G729" s="120"/>
      <c r="H729" s="120"/>
      <c r="I729" s="418">
        <f t="shared" si="12"/>
        <v>0</v>
      </c>
      <c r="J729" s="46"/>
      <c r="K729" s="332">
        <f>IFERROR(SUM(C729/'Transfers of Funds'!$F$58),0)</f>
        <v>0</v>
      </c>
      <c r="L729" s="21"/>
      <c r="M729" s="47" t="s">
        <v>162</v>
      </c>
      <c r="N729" s="46"/>
    </row>
    <row r="730" spans="1:14" s="23" customFormat="1" ht="14.25" customHeight="1">
      <c r="A730" s="115"/>
      <c r="B730" s="308" t="str">
        <f>IF(A730="","",VLOOKUP(A730,'Project Budget vs Exp'!$B$9:$G$52,2,FALSE))</f>
        <v/>
      </c>
      <c r="C730" s="117"/>
      <c r="D730" s="116"/>
      <c r="E730" s="118"/>
      <c r="F730" s="119"/>
      <c r="G730" s="120"/>
      <c r="H730" s="120"/>
      <c r="I730" s="418">
        <f t="shared" si="12"/>
        <v>0</v>
      </c>
      <c r="J730" s="46"/>
      <c r="K730" s="332">
        <f>IFERROR(SUM(C730/'Transfers of Funds'!$F$58),0)</f>
        <v>0</v>
      </c>
      <c r="L730" s="21"/>
      <c r="M730" s="47" t="s">
        <v>162</v>
      </c>
      <c r="N730" s="46"/>
    </row>
    <row r="731" spans="1:14" s="23" customFormat="1" ht="14.25" customHeight="1">
      <c r="A731" s="115"/>
      <c r="B731" s="308" t="str">
        <f>IF(A731="","",VLOOKUP(A731,'Project Budget vs Exp'!$B$9:$G$52,2,FALSE))</f>
        <v/>
      </c>
      <c r="C731" s="117"/>
      <c r="D731" s="116"/>
      <c r="E731" s="118"/>
      <c r="F731" s="119"/>
      <c r="G731" s="120"/>
      <c r="H731" s="120"/>
      <c r="I731" s="418">
        <f t="shared" si="12"/>
        <v>0</v>
      </c>
      <c r="J731" s="46"/>
      <c r="K731" s="332">
        <f>IFERROR(SUM(C731/'Transfers of Funds'!$F$58),0)</f>
        <v>0</v>
      </c>
      <c r="L731" s="21"/>
      <c r="M731" s="47" t="s">
        <v>162</v>
      </c>
      <c r="N731" s="46"/>
    </row>
    <row r="732" spans="1:14" s="23" customFormat="1" ht="14.25" customHeight="1">
      <c r="A732" s="115"/>
      <c r="B732" s="308" t="str">
        <f>IF(A732="","",VLOOKUP(A732,'Project Budget vs Exp'!$B$9:$G$52,2,FALSE))</f>
        <v/>
      </c>
      <c r="C732" s="117"/>
      <c r="D732" s="116"/>
      <c r="E732" s="118"/>
      <c r="F732" s="119"/>
      <c r="G732" s="120"/>
      <c r="H732" s="120"/>
      <c r="I732" s="418">
        <f t="shared" si="12"/>
        <v>0</v>
      </c>
      <c r="J732" s="46"/>
      <c r="K732" s="332">
        <f>IFERROR(SUM(C732/'Transfers of Funds'!$F$58),0)</f>
        <v>0</v>
      </c>
      <c r="L732" s="21"/>
      <c r="M732" s="47" t="s">
        <v>162</v>
      </c>
      <c r="N732" s="46"/>
    </row>
    <row r="733" spans="1:14" s="23" customFormat="1" ht="14.25" customHeight="1">
      <c r="A733" s="115"/>
      <c r="B733" s="308" t="str">
        <f>IF(A733="","",VLOOKUP(A733,'Project Budget vs Exp'!$B$9:$G$52,2,FALSE))</f>
        <v/>
      </c>
      <c r="C733" s="117"/>
      <c r="D733" s="116"/>
      <c r="E733" s="118"/>
      <c r="F733" s="119"/>
      <c r="G733" s="120"/>
      <c r="H733" s="120"/>
      <c r="I733" s="418">
        <f t="shared" si="12"/>
        <v>0</v>
      </c>
      <c r="J733" s="46"/>
      <c r="K733" s="332">
        <f>IFERROR(SUM(C733/'Transfers of Funds'!$F$58),0)</f>
        <v>0</v>
      </c>
      <c r="L733" s="21"/>
      <c r="M733" s="47" t="s">
        <v>162</v>
      </c>
      <c r="N733" s="46"/>
    </row>
    <row r="734" spans="1:14" s="23" customFormat="1" ht="14.25" customHeight="1">
      <c r="A734" s="115"/>
      <c r="B734" s="308" t="str">
        <f>IF(A734="","",VLOOKUP(A734,'Project Budget vs Exp'!$B$9:$G$52,2,FALSE))</f>
        <v/>
      </c>
      <c r="C734" s="117"/>
      <c r="D734" s="116"/>
      <c r="E734" s="118"/>
      <c r="F734" s="119"/>
      <c r="G734" s="120"/>
      <c r="H734" s="120"/>
      <c r="I734" s="418">
        <f t="shared" si="12"/>
        <v>0</v>
      </c>
      <c r="J734" s="46"/>
      <c r="K734" s="332">
        <f>IFERROR(SUM(C734/'Transfers of Funds'!$F$58),0)</f>
        <v>0</v>
      </c>
      <c r="L734" s="21"/>
      <c r="M734" s="47" t="s">
        <v>162</v>
      </c>
      <c r="N734" s="46"/>
    </row>
    <row r="735" spans="1:14" s="23" customFormat="1" ht="14.25" customHeight="1">
      <c r="A735" s="115"/>
      <c r="B735" s="308" t="str">
        <f>IF(A735="","",VLOOKUP(A735,'Project Budget vs Exp'!$B$9:$G$52,2,FALSE))</f>
        <v/>
      </c>
      <c r="C735" s="117"/>
      <c r="D735" s="116"/>
      <c r="E735" s="118"/>
      <c r="F735" s="119"/>
      <c r="G735" s="120"/>
      <c r="H735" s="120"/>
      <c r="I735" s="418">
        <f t="shared" si="12"/>
        <v>0</v>
      </c>
      <c r="J735" s="46"/>
      <c r="K735" s="332">
        <f>IFERROR(SUM(C735/'Transfers of Funds'!$F$58),0)</f>
        <v>0</v>
      </c>
      <c r="L735" s="21"/>
      <c r="M735" s="47" t="s">
        <v>162</v>
      </c>
      <c r="N735" s="46"/>
    </row>
    <row r="736" spans="1:14" s="23" customFormat="1" ht="14.25" customHeight="1">
      <c r="A736" s="115"/>
      <c r="B736" s="308" t="str">
        <f>IF(A736="","",VLOOKUP(A736,'Project Budget vs Exp'!$B$9:$G$52,2,FALSE))</f>
        <v/>
      </c>
      <c r="C736" s="117"/>
      <c r="D736" s="116"/>
      <c r="E736" s="118"/>
      <c r="F736" s="119"/>
      <c r="G736" s="120"/>
      <c r="H736" s="120"/>
      <c r="I736" s="418">
        <f t="shared" si="12"/>
        <v>0</v>
      </c>
      <c r="J736" s="46"/>
      <c r="K736" s="332">
        <f>IFERROR(SUM(C736/'Transfers of Funds'!$F$58),0)</f>
        <v>0</v>
      </c>
      <c r="L736" s="21"/>
      <c r="M736" s="47" t="s">
        <v>162</v>
      </c>
      <c r="N736" s="46"/>
    </row>
    <row r="737" spans="1:14" s="23" customFormat="1" ht="14.25" customHeight="1">
      <c r="A737" s="115"/>
      <c r="B737" s="308" t="str">
        <f>IF(A737="","",VLOOKUP(A737,'Project Budget vs Exp'!$B$9:$G$52,2,FALSE))</f>
        <v/>
      </c>
      <c r="C737" s="117"/>
      <c r="D737" s="116"/>
      <c r="E737" s="118"/>
      <c r="F737" s="119"/>
      <c r="G737" s="120"/>
      <c r="H737" s="120"/>
      <c r="I737" s="418">
        <f t="shared" si="12"/>
        <v>0</v>
      </c>
      <c r="J737" s="46"/>
      <c r="K737" s="332">
        <f>IFERROR(SUM(C737/'Transfers of Funds'!$F$58),0)</f>
        <v>0</v>
      </c>
      <c r="L737" s="21"/>
      <c r="M737" s="47" t="s">
        <v>162</v>
      </c>
      <c r="N737" s="46"/>
    </row>
    <row r="738" spans="1:14" s="23" customFormat="1" ht="14.25" customHeight="1">
      <c r="A738" s="115"/>
      <c r="B738" s="308" t="str">
        <f>IF(A738="","",VLOOKUP(A738,'Project Budget vs Exp'!$B$9:$G$52,2,FALSE))</f>
        <v/>
      </c>
      <c r="C738" s="117"/>
      <c r="D738" s="116"/>
      <c r="E738" s="118"/>
      <c r="F738" s="119"/>
      <c r="G738" s="120"/>
      <c r="H738" s="120"/>
      <c r="I738" s="418">
        <f t="shared" si="12"/>
        <v>0</v>
      </c>
      <c r="J738" s="46"/>
      <c r="K738" s="332">
        <f>IFERROR(SUM(C738/'Transfers of Funds'!$F$58),0)</f>
        <v>0</v>
      </c>
      <c r="L738" s="21"/>
      <c r="M738" s="47" t="s">
        <v>162</v>
      </c>
      <c r="N738" s="46"/>
    </row>
    <row r="739" spans="1:14" s="23" customFormat="1" ht="14.25" customHeight="1">
      <c r="A739" s="115"/>
      <c r="B739" s="308" t="str">
        <f>IF(A739="","",VLOOKUP(A739,'Project Budget vs Exp'!$B$9:$G$52,2,FALSE))</f>
        <v/>
      </c>
      <c r="C739" s="117"/>
      <c r="D739" s="116"/>
      <c r="E739" s="118"/>
      <c r="F739" s="119"/>
      <c r="G739" s="120"/>
      <c r="H739" s="120"/>
      <c r="I739" s="418">
        <f t="shared" si="12"/>
        <v>0</v>
      </c>
      <c r="J739" s="46"/>
      <c r="K739" s="332">
        <f>IFERROR(SUM(C739/'Transfers of Funds'!$F$58),0)</f>
        <v>0</v>
      </c>
      <c r="L739" s="21"/>
      <c r="M739" s="47" t="s">
        <v>162</v>
      </c>
      <c r="N739" s="46"/>
    </row>
    <row r="740" spans="1:14" s="23" customFormat="1" ht="14.25" customHeight="1">
      <c r="A740" s="115"/>
      <c r="B740" s="308" t="str">
        <f>IF(A740="","",VLOOKUP(A740,'Project Budget vs Exp'!$B$9:$G$52,2,FALSE))</f>
        <v/>
      </c>
      <c r="C740" s="117"/>
      <c r="D740" s="116"/>
      <c r="E740" s="118"/>
      <c r="F740" s="119"/>
      <c r="G740" s="120"/>
      <c r="H740" s="120"/>
      <c r="I740" s="418">
        <f t="shared" si="12"/>
        <v>0</v>
      </c>
      <c r="J740" s="46"/>
      <c r="K740" s="332">
        <f>IFERROR(SUM(C740/'Transfers of Funds'!$F$58),0)</f>
        <v>0</v>
      </c>
      <c r="L740" s="21"/>
      <c r="M740" s="47" t="s">
        <v>162</v>
      </c>
      <c r="N740" s="46"/>
    </row>
    <row r="741" spans="1:14" s="23" customFormat="1" ht="14.25" customHeight="1">
      <c r="A741" s="115"/>
      <c r="B741" s="308" t="str">
        <f>IF(A741="","",VLOOKUP(A741,'Project Budget vs Exp'!$B$9:$G$52,2,FALSE))</f>
        <v/>
      </c>
      <c r="C741" s="117"/>
      <c r="D741" s="116"/>
      <c r="E741" s="118"/>
      <c r="F741" s="119"/>
      <c r="G741" s="120"/>
      <c r="H741" s="120"/>
      <c r="I741" s="418">
        <f t="shared" si="12"/>
        <v>0</v>
      </c>
      <c r="J741" s="46"/>
      <c r="K741" s="332">
        <f>IFERROR(SUM(C741/'Transfers of Funds'!$F$58),0)</f>
        <v>0</v>
      </c>
      <c r="L741" s="21"/>
      <c r="M741" s="47" t="s">
        <v>162</v>
      </c>
      <c r="N741" s="46"/>
    </row>
    <row r="742" spans="1:14" s="23" customFormat="1" ht="14.25" customHeight="1">
      <c r="A742" s="115"/>
      <c r="B742" s="308" t="str">
        <f>IF(A742="","",VLOOKUP(A742,'Project Budget vs Exp'!$B$9:$G$52,2,FALSE))</f>
        <v/>
      </c>
      <c r="C742" s="117"/>
      <c r="D742" s="116"/>
      <c r="E742" s="118"/>
      <c r="F742" s="119"/>
      <c r="G742" s="120"/>
      <c r="H742" s="120"/>
      <c r="I742" s="418">
        <f t="shared" si="12"/>
        <v>0</v>
      </c>
      <c r="J742" s="46"/>
      <c r="K742" s="332">
        <f>IFERROR(SUM(C742/'Transfers of Funds'!$F$58),0)</f>
        <v>0</v>
      </c>
      <c r="L742" s="21"/>
      <c r="M742" s="47" t="s">
        <v>162</v>
      </c>
      <c r="N742" s="46"/>
    </row>
    <row r="743" spans="1:14" s="23" customFormat="1" ht="14.25" customHeight="1">
      <c r="A743" s="115"/>
      <c r="B743" s="308" t="str">
        <f>IF(A743="","",VLOOKUP(A743,'Project Budget vs Exp'!$B$9:$G$52,2,FALSE))</f>
        <v/>
      </c>
      <c r="C743" s="117"/>
      <c r="D743" s="116"/>
      <c r="E743" s="118"/>
      <c r="F743" s="119"/>
      <c r="G743" s="120"/>
      <c r="H743" s="120"/>
      <c r="I743" s="418">
        <f t="shared" si="12"/>
        <v>0</v>
      </c>
      <c r="J743" s="46"/>
      <c r="K743" s="332">
        <f>IFERROR(SUM(C743/'Transfers of Funds'!$F$58),0)</f>
        <v>0</v>
      </c>
      <c r="L743" s="21"/>
      <c r="M743" s="47" t="s">
        <v>162</v>
      </c>
      <c r="N743" s="46"/>
    </row>
    <row r="744" spans="1:14" customFormat="1" ht="14.25" customHeight="1">
      <c r="A744" s="115"/>
      <c r="B744" s="308" t="str">
        <f>IF(A744="","",VLOOKUP(A744,'Project Budget vs Exp'!$B$9:$G$52,2,FALSE))</f>
        <v/>
      </c>
      <c r="C744" s="117"/>
      <c r="D744" s="116"/>
      <c r="E744" s="118"/>
      <c r="F744" s="119"/>
      <c r="G744" s="120"/>
      <c r="H744" s="120"/>
      <c r="I744" s="418">
        <f t="shared" si="12"/>
        <v>0</v>
      </c>
      <c r="K744" s="332">
        <f>IFERROR(SUM(C744/'Transfers of Funds'!$F$58),0)</f>
        <v>0</v>
      </c>
      <c r="L744" s="21"/>
      <c r="M744" t="s">
        <v>162</v>
      </c>
    </row>
    <row r="745" spans="1:14" customFormat="1" ht="14.25" customHeight="1">
      <c r="A745" s="115"/>
      <c r="B745" s="308" t="str">
        <f>IF(A745="","",VLOOKUP(A745,'Project Budget vs Exp'!$B$9:$G$52,2,FALSE))</f>
        <v/>
      </c>
      <c r="C745" s="117"/>
      <c r="D745" s="116"/>
      <c r="E745" s="118"/>
      <c r="F745" s="119"/>
      <c r="G745" s="120"/>
      <c r="H745" s="120"/>
      <c r="I745" s="418">
        <f t="shared" si="12"/>
        <v>0</v>
      </c>
      <c r="K745" s="332">
        <f>IFERROR(SUM(C745/'Transfers of Funds'!$F$58),0)</f>
        <v>0</v>
      </c>
      <c r="L745" s="21"/>
      <c r="M745" t="s">
        <v>162</v>
      </c>
    </row>
    <row r="746" spans="1:14" customFormat="1" ht="14.25" customHeight="1">
      <c r="A746" s="115"/>
      <c r="B746" s="308" t="str">
        <f>IF(A746="","",VLOOKUP(A746,'Project Budget vs Exp'!$B$9:$G$52,2,FALSE))</f>
        <v/>
      </c>
      <c r="C746" s="117"/>
      <c r="D746" s="116"/>
      <c r="E746" s="118"/>
      <c r="F746" s="119"/>
      <c r="G746" s="120"/>
      <c r="H746" s="120"/>
      <c r="I746" s="418">
        <f t="shared" si="12"/>
        <v>0</v>
      </c>
      <c r="K746" s="332">
        <f>IFERROR(SUM(C746/'Transfers of Funds'!$F$58),0)</f>
        <v>0</v>
      </c>
      <c r="L746" s="21"/>
      <c r="M746" t="s">
        <v>162</v>
      </c>
    </row>
    <row r="747" spans="1:14" s="23" customFormat="1" ht="14.25" customHeight="1">
      <c r="A747" s="115"/>
      <c r="B747" s="308" t="str">
        <f>IF(A747="","",VLOOKUP(A747,'Project Budget vs Exp'!$B$9:$G$52,2,FALSE))</f>
        <v/>
      </c>
      <c r="C747" s="117"/>
      <c r="D747" s="116"/>
      <c r="E747" s="118"/>
      <c r="F747" s="119"/>
      <c r="G747" s="120"/>
      <c r="H747" s="120"/>
      <c r="I747" s="418">
        <f t="shared" si="12"/>
        <v>0</v>
      </c>
      <c r="J747" s="46"/>
      <c r="K747" s="332">
        <f>IFERROR(SUM(C747/'Transfers of Funds'!$F$58),0)</f>
        <v>0</v>
      </c>
      <c r="L747" s="21"/>
      <c r="M747" s="47" t="s">
        <v>162</v>
      </c>
      <c r="N747" s="46"/>
    </row>
    <row r="748" spans="1:14" s="23" customFormat="1" ht="14.25" customHeight="1">
      <c r="A748" s="115"/>
      <c r="B748" s="308" t="str">
        <f>IF(A748="","",VLOOKUP(A748,'Project Budget vs Exp'!$B$9:$G$52,2,FALSE))</f>
        <v/>
      </c>
      <c r="C748" s="117"/>
      <c r="D748" s="116"/>
      <c r="E748" s="118"/>
      <c r="F748" s="119"/>
      <c r="G748" s="120"/>
      <c r="H748" s="120"/>
      <c r="I748" s="418">
        <f t="shared" si="12"/>
        <v>0</v>
      </c>
      <c r="J748" s="46"/>
      <c r="K748" s="332">
        <f>IFERROR(SUM(C748/'Transfers of Funds'!$F$58),0)</f>
        <v>0</v>
      </c>
      <c r="L748" s="21"/>
      <c r="M748" s="47" t="s">
        <v>162</v>
      </c>
      <c r="N748" s="46"/>
    </row>
    <row r="749" spans="1:14" s="23" customFormat="1" ht="14.25" customHeight="1">
      <c r="A749" s="115"/>
      <c r="B749" s="308" t="str">
        <f>IF(A749="","",VLOOKUP(A749,'Project Budget vs Exp'!$B$9:$G$52,2,FALSE))</f>
        <v/>
      </c>
      <c r="C749" s="117"/>
      <c r="D749" s="116"/>
      <c r="E749" s="118"/>
      <c r="F749" s="119"/>
      <c r="G749" s="120"/>
      <c r="H749" s="120"/>
      <c r="I749" s="418">
        <f t="shared" si="12"/>
        <v>0</v>
      </c>
      <c r="J749" s="46"/>
      <c r="K749" s="332">
        <f>IFERROR(SUM(C749/'Transfers of Funds'!$F$58),0)</f>
        <v>0</v>
      </c>
      <c r="L749" s="21"/>
      <c r="M749" s="47" t="s">
        <v>162</v>
      </c>
      <c r="N749" s="46"/>
    </row>
    <row r="750" spans="1:14" s="23" customFormat="1" ht="14.25" customHeight="1">
      <c r="A750" s="115"/>
      <c r="B750" s="308" t="str">
        <f>IF(A750="","",VLOOKUP(A750,'Project Budget vs Exp'!$B$9:$G$52,2,FALSE))</f>
        <v/>
      </c>
      <c r="C750" s="117"/>
      <c r="D750" s="116"/>
      <c r="E750" s="118"/>
      <c r="F750" s="119"/>
      <c r="G750" s="120"/>
      <c r="H750" s="120"/>
      <c r="I750" s="418">
        <f t="shared" si="12"/>
        <v>0</v>
      </c>
      <c r="J750" s="46"/>
      <c r="K750" s="332">
        <f>IFERROR(SUM(C750/'Transfers of Funds'!$F$58),0)</f>
        <v>0</v>
      </c>
      <c r="L750" s="21"/>
      <c r="M750" s="47" t="s">
        <v>162</v>
      </c>
      <c r="N750" s="46"/>
    </row>
    <row r="751" spans="1:14" s="23" customFormat="1" ht="14.25" customHeight="1">
      <c r="A751" s="115"/>
      <c r="B751" s="308" t="str">
        <f>IF(A751="","",VLOOKUP(A751,'Project Budget vs Exp'!$B$9:$G$52,2,FALSE))</f>
        <v/>
      </c>
      <c r="C751" s="117"/>
      <c r="D751" s="116"/>
      <c r="E751" s="118"/>
      <c r="F751" s="119"/>
      <c r="G751" s="120"/>
      <c r="H751" s="120"/>
      <c r="I751" s="418">
        <f t="shared" si="12"/>
        <v>0</v>
      </c>
      <c r="J751" s="46"/>
      <c r="K751" s="332">
        <f>IFERROR(SUM(C751/'Transfers of Funds'!$F$58),0)</f>
        <v>0</v>
      </c>
      <c r="L751" s="21"/>
      <c r="M751" s="47" t="s">
        <v>162</v>
      </c>
      <c r="N751" s="46"/>
    </row>
    <row r="752" spans="1:14" s="23" customFormat="1" ht="14.25" customHeight="1">
      <c r="A752" s="115"/>
      <c r="B752" s="308" t="str">
        <f>IF(A752="","",VLOOKUP(A752,'Project Budget vs Exp'!$B$9:$G$52,2,FALSE))</f>
        <v/>
      </c>
      <c r="C752" s="117"/>
      <c r="D752" s="116"/>
      <c r="E752" s="118"/>
      <c r="F752" s="119"/>
      <c r="G752" s="120"/>
      <c r="H752" s="120"/>
      <c r="I752" s="418">
        <f t="shared" si="12"/>
        <v>0</v>
      </c>
      <c r="J752" s="46"/>
      <c r="K752" s="332">
        <f>IFERROR(SUM(C752/'Transfers of Funds'!$F$58),0)</f>
        <v>0</v>
      </c>
      <c r="L752" s="21"/>
      <c r="M752" s="47" t="s">
        <v>162</v>
      </c>
      <c r="N752" s="46"/>
    </row>
    <row r="753" spans="1:14" s="23" customFormat="1" ht="14.25" customHeight="1">
      <c r="A753" s="115"/>
      <c r="B753" s="308" t="str">
        <f>IF(A753="","",VLOOKUP(A753,'Project Budget vs Exp'!$B$9:$G$52,2,FALSE))</f>
        <v/>
      </c>
      <c r="C753" s="117"/>
      <c r="D753" s="116"/>
      <c r="E753" s="118"/>
      <c r="F753" s="119"/>
      <c r="G753" s="120"/>
      <c r="H753" s="120"/>
      <c r="I753" s="418">
        <f t="shared" si="12"/>
        <v>0</v>
      </c>
      <c r="J753" s="46"/>
      <c r="K753" s="332">
        <f>IFERROR(SUM(C753/'Transfers of Funds'!$F$58),0)</f>
        <v>0</v>
      </c>
      <c r="L753" s="21"/>
      <c r="M753" s="47" t="s">
        <v>162</v>
      </c>
      <c r="N753" s="46"/>
    </row>
    <row r="754" spans="1:14" s="23" customFormat="1" ht="14.25" customHeight="1">
      <c r="A754" s="115"/>
      <c r="B754" s="308" t="str">
        <f>IF(A754="","",VLOOKUP(A754,'Project Budget vs Exp'!$B$9:$G$52,2,FALSE))</f>
        <v/>
      </c>
      <c r="C754" s="117"/>
      <c r="D754" s="116"/>
      <c r="E754" s="118"/>
      <c r="F754" s="119"/>
      <c r="G754" s="120"/>
      <c r="H754" s="120"/>
      <c r="I754" s="418">
        <f t="shared" si="12"/>
        <v>0</v>
      </c>
      <c r="J754" s="46"/>
      <c r="K754" s="332">
        <f>IFERROR(SUM(C754/'Transfers of Funds'!$F$58),0)</f>
        <v>0</v>
      </c>
      <c r="L754" s="21"/>
      <c r="M754" s="47" t="s">
        <v>162</v>
      </c>
      <c r="N754" s="46"/>
    </row>
    <row r="755" spans="1:14" s="23" customFormat="1" ht="14.25" customHeight="1">
      <c r="A755" s="115"/>
      <c r="B755" s="308" t="str">
        <f>IF(A755="","",VLOOKUP(A755,'Project Budget vs Exp'!$B$9:$G$52,2,FALSE))</f>
        <v/>
      </c>
      <c r="C755" s="117"/>
      <c r="D755" s="116"/>
      <c r="E755" s="118"/>
      <c r="F755" s="119"/>
      <c r="G755" s="120"/>
      <c r="H755" s="120"/>
      <c r="I755" s="418">
        <f t="shared" si="12"/>
        <v>0</v>
      </c>
      <c r="J755" s="46"/>
      <c r="K755" s="332">
        <f>IFERROR(SUM(C755/'Transfers of Funds'!$F$58),0)</f>
        <v>0</v>
      </c>
      <c r="L755" s="21"/>
      <c r="M755" s="47" t="s">
        <v>162</v>
      </c>
      <c r="N755" s="46"/>
    </row>
    <row r="756" spans="1:14" s="23" customFormat="1" ht="14.25" customHeight="1">
      <c r="A756" s="115"/>
      <c r="B756" s="308" t="str">
        <f>IF(A756="","",VLOOKUP(A756,'Project Budget vs Exp'!$B$9:$G$52,2,FALSE))</f>
        <v/>
      </c>
      <c r="C756" s="117"/>
      <c r="D756" s="116"/>
      <c r="E756" s="118"/>
      <c r="F756" s="119"/>
      <c r="G756" s="120"/>
      <c r="H756" s="120"/>
      <c r="I756" s="418">
        <f t="shared" si="12"/>
        <v>0</v>
      </c>
      <c r="J756" s="46"/>
      <c r="K756" s="332">
        <f>IFERROR(SUM(C756/'Transfers of Funds'!$F$58),0)</f>
        <v>0</v>
      </c>
      <c r="L756" s="21"/>
      <c r="M756" s="47" t="s">
        <v>162</v>
      </c>
      <c r="N756" s="46"/>
    </row>
    <row r="757" spans="1:14" s="23" customFormat="1" ht="14.25" customHeight="1">
      <c r="A757" s="115"/>
      <c r="B757" s="308" t="str">
        <f>IF(A757="","",VLOOKUP(A757,'Project Budget vs Exp'!$B$9:$G$52,2,FALSE))</f>
        <v/>
      </c>
      <c r="C757" s="117"/>
      <c r="D757" s="116"/>
      <c r="E757" s="118"/>
      <c r="F757" s="119"/>
      <c r="G757" s="120"/>
      <c r="H757" s="120"/>
      <c r="I757" s="418">
        <f t="shared" si="12"/>
        <v>0</v>
      </c>
      <c r="J757" s="46"/>
      <c r="K757" s="332">
        <f>IFERROR(SUM(C757/'Transfers of Funds'!$F$58),0)</f>
        <v>0</v>
      </c>
      <c r="L757" s="21"/>
      <c r="M757" s="47" t="s">
        <v>162</v>
      </c>
      <c r="N757" s="46"/>
    </row>
    <row r="758" spans="1:14" s="23" customFormat="1" ht="14.25" customHeight="1">
      <c r="A758" s="115"/>
      <c r="B758" s="308" t="str">
        <f>IF(A758="","",VLOOKUP(A758,'Project Budget vs Exp'!$B$9:$G$52,2,FALSE))</f>
        <v/>
      </c>
      <c r="C758" s="117"/>
      <c r="D758" s="116"/>
      <c r="E758" s="118"/>
      <c r="F758" s="119"/>
      <c r="G758" s="120"/>
      <c r="H758" s="120"/>
      <c r="I758" s="418">
        <f t="shared" si="12"/>
        <v>0</v>
      </c>
      <c r="J758" s="46"/>
      <c r="K758" s="332">
        <f>IFERROR(SUM(C758/'Transfers of Funds'!$F$58),0)</f>
        <v>0</v>
      </c>
      <c r="L758" s="21"/>
      <c r="M758" s="47" t="s">
        <v>162</v>
      </c>
      <c r="N758" s="46"/>
    </row>
    <row r="759" spans="1:14" s="23" customFormat="1" ht="14.25" customHeight="1">
      <c r="A759" s="115"/>
      <c r="B759" s="308" t="str">
        <f>IF(A759="","",VLOOKUP(A759,'Project Budget vs Exp'!$B$9:$G$52,2,FALSE))</f>
        <v/>
      </c>
      <c r="C759" s="117"/>
      <c r="D759" s="116"/>
      <c r="E759" s="118"/>
      <c r="F759" s="119"/>
      <c r="G759" s="120"/>
      <c r="H759" s="120"/>
      <c r="I759" s="418">
        <f t="shared" si="12"/>
        <v>0</v>
      </c>
      <c r="J759" s="46"/>
      <c r="K759" s="332">
        <f>IFERROR(SUM(C759/'Transfers of Funds'!$F$58),0)</f>
        <v>0</v>
      </c>
      <c r="L759" s="21"/>
      <c r="M759" s="47" t="s">
        <v>162</v>
      </c>
      <c r="N759" s="46"/>
    </row>
    <row r="760" spans="1:14" s="23" customFormat="1" ht="14.25" customHeight="1">
      <c r="A760" s="115"/>
      <c r="B760" s="308" t="str">
        <f>IF(A760="","",VLOOKUP(A760,'Project Budget vs Exp'!$B$9:$G$52,2,FALSE))</f>
        <v/>
      </c>
      <c r="C760" s="117"/>
      <c r="D760" s="116"/>
      <c r="E760" s="118"/>
      <c r="F760" s="119"/>
      <c r="G760" s="120"/>
      <c r="H760" s="120"/>
      <c r="I760" s="418">
        <f t="shared" si="12"/>
        <v>0</v>
      </c>
      <c r="J760" s="46"/>
      <c r="K760" s="332">
        <f>IFERROR(SUM(C760/'Transfers of Funds'!$F$58),0)</f>
        <v>0</v>
      </c>
      <c r="L760" s="21"/>
      <c r="M760" s="47" t="s">
        <v>162</v>
      </c>
      <c r="N760" s="46"/>
    </row>
    <row r="761" spans="1:14" s="23" customFormat="1" ht="14.25" customHeight="1">
      <c r="A761" s="115"/>
      <c r="B761" s="308" t="str">
        <f>IF(A761="","",VLOOKUP(A761,'Project Budget vs Exp'!$B$9:$G$52,2,FALSE))</f>
        <v/>
      </c>
      <c r="C761" s="117"/>
      <c r="D761" s="116"/>
      <c r="E761" s="118"/>
      <c r="F761" s="119"/>
      <c r="G761" s="120"/>
      <c r="H761" s="120"/>
      <c r="I761" s="418">
        <f t="shared" si="12"/>
        <v>0</v>
      </c>
      <c r="J761" s="46"/>
      <c r="K761" s="332">
        <f>IFERROR(SUM(C761/'Transfers of Funds'!$F$58),0)</f>
        <v>0</v>
      </c>
      <c r="L761" s="21"/>
      <c r="M761" s="47" t="s">
        <v>162</v>
      </c>
      <c r="N761" s="46"/>
    </row>
    <row r="762" spans="1:14" s="23" customFormat="1" ht="14.25" customHeight="1">
      <c r="A762" s="115"/>
      <c r="B762" s="308" t="str">
        <f>IF(A762="","",VLOOKUP(A762,'Project Budget vs Exp'!$B$9:$G$52,2,FALSE))</f>
        <v/>
      </c>
      <c r="C762" s="117"/>
      <c r="D762" s="116"/>
      <c r="E762" s="118"/>
      <c r="F762" s="119"/>
      <c r="G762" s="120"/>
      <c r="H762" s="120"/>
      <c r="I762" s="418">
        <f t="shared" si="12"/>
        <v>0</v>
      </c>
      <c r="J762" s="46"/>
      <c r="K762" s="332">
        <f>IFERROR(SUM(C762/'Transfers of Funds'!$F$58),0)</f>
        <v>0</v>
      </c>
      <c r="L762" s="21"/>
      <c r="M762" s="47" t="s">
        <v>162</v>
      </c>
      <c r="N762" s="46"/>
    </row>
    <row r="763" spans="1:14" s="23" customFormat="1" ht="14.25" customHeight="1">
      <c r="A763" s="115"/>
      <c r="B763" s="308" t="str">
        <f>IF(A763="","",VLOOKUP(A763,'Project Budget vs Exp'!$B$9:$G$52,2,FALSE))</f>
        <v/>
      </c>
      <c r="C763" s="117"/>
      <c r="D763" s="116"/>
      <c r="E763" s="118"/>
      <c r="F763" s="119"/>
      <c r="G763" s="120"/>
      <c r="H763" s="120"/>
      <c r="I763" s="418">
        <f t="shared" si="12"/>
        <v>0</v>
      </c>
      <c r="J763" s="46"/>
      <c r="K763" s="332">
        <f>IFERROR(SUM(C763/'Transfers of Funds'!$F$58),0)</f>
        <v>0</v>
      </c>
      <c r="L763" s="21"/>
      <c r="M763" s="47" t="s">
        <v>162</v>
      </c>
      <c r="N763" s="46"/>
    </row>
    <row r="764" spans="1:14" s="23" customFormat="1" ht="14.25" customHeight="1">
      <c r="A764" s="115"/>
      <c r="B764" s="308" t="str">
        <f>IF(A764="","",VLOOKUP(A764,'Project Budget vs Exp'!$B$9:$G$52,2,FALSE))</f>
        <v/>
      </c>
      <c r="C764" s="117"/>
      <c r="D764" s="116"/>
      <c r="E764" s="118"/>
      <c r="F764" s="119"/>
      <c r="G764" s="120"/>
      <c r="H764" s="120"/>
      <c r="I764" s="418">
        <f t="shared" si="12"/>
        <v>0</v>
      </c>
      <c r="J764" s="46"/>
      <c r="K764" s="332">
        <f>IFERROR(SUM(C764/'Transfers of Funds'!$F$58),0)</f>
        <v>0</v>
      </c>
      <c r="L764" s="21"/>
      <c r="M764" s="47" t="s">
        <v>162</v>
      </c>
      <c r="N764" s="46"/>
    </row>
    <row r="765" spans="1:14" s="23" customFormat="1" ht="14.25" customHeight="1">
      <c r="A765" s="115"/>
      <c r="B765" s="308" t="str">
        <f>IF(A765="","",VLOOKUP(A765,'Project Budget vs Exp'!$B$9:$G$52,2,FALSE))</f>
        <v/>
      </c>
      <c r="C765" s="117"/>
      <c r="D765" s="116"/>
      <c r="E765" s="118"/>
      <c r="F765" s="119"/>
      <c r="G765" s="120"/>
      <c r="H765" s="120"/>
      <c r="I765" s="418">
        <f t="shared" si="12"/>
        <v>0</v>
      </c>
      <c r="J765" s="46"/>
      <c r="K765" s="332">
        <f>IFERROR(SUM(C765/'Transfers of Funds'!$F$58),0)</f>
        <v>0</v>
      </c>
      <c r="L765" s="21"/>
      <c r="M765" s="47" t="s">
        <v>162</v>
      </c>
      <c r="N765" s="46"/>
    </row>
    <row r="766" spans="1:14" s="23" customFormat="1" ht="14.25" customHeight="1">
      <c r="A766" s="115"/>
      <c r="B766" s="308" t="str">
        <f>IF(A766="","",VLOOKUP(A766,'Project Budget vs Exp'!$B$9:$G$52,2,FALSE))</f>
        <v/>
      </c>
      <c r="C766" s="117"/>
      <c r="D766" s="116"/>
      <c r="E766" s="118"/>
      <c r="F766" s="119"/>
      <c r="G766" s="120"/>
      <c r="H766" s="120"/>
      <c r="I766" s="418">
        <f t="shared" si="12"/>
        <v>0</v>
      </c>
      <c r="J766" s="46"/>
      <c r="K766" s="332">
        <f>IFERROR(SUM(C766/'Transfers of Funds'!$F$58),0)</f>
        <v>0</v>
      </c>
      <c r="L766" s="21"/>
      <c r="M766" s="47" t="s">
        <v>162</v>
      </c>
      <c r="N766" s="46"/>
    </row>
    <row r="767" spans="1:14" s="23" customFormat="1" ht="14.25" customHeight="1">
      <c r="A767" s="115"/>
      <c r="B767" s="308" t="str">
        <f>IF(A767="","",VLOOKUP(A767,'Project Budget vs Exp'!$B$9:$G$52,2,FALSE))</f>
        <v/>
      </c>
      <c r="C767" s="117"/>
      <c r="D767" s="116"/>
      <c r="E767" s="118"/>
      <c r="F767" s="119"/>
      <c r="G767" s="120"/>
      <c r="H767" s="120"/>
      <c r="I767" s="418">
        <f t="shared" si="12"/>
        <v>0</v>
      </c>
      <c r="J767" s="46"/>
      <c r="K767" s="332">
        <f>IFERROR(SUM(C767/'Transfers of Funds'!$F$58),0)</f>
        <v>0</v>
      </c>
      <c r="L767" s="21"/>
      <c r="M767" s="47" t="s">
        <v>162</v>
      </c>
      <c r="N767" s="46"/>
    </row>
    <row r="768" spans="1:14" s="23" customFormat="1" ht="14.25" customHeight="1">
      <c r="A768" s="115"/>
      <c r="B768" s="308" t="str">
        <f>IF(A768="","",VLOOKUP(A768,'Project Budget vs Exp'!$B$9:$G$52,2,FALSE))</f>
        <v/>
      </c>
      <c r="C768" s="117"/>
      <c r="D768" s="116"/>
      <c r="E768" s="118"/>
      <c r="F768" s="119"/>
      <c r="G768" s="120"/>
      <c r="H768" s="120"/>
      <c r="I768" s="418">
        <f t="shared" si="12"/>
        <v>0</v>
      </c>
      <c r="J768" s="46"/>
      <c r="K768" s="332">
        <f>IFERROR(SUM(C768/'Transfers of Funds'!$F$58),0)</f>
        <v>0</v>
      </c>
      <c r="L768" s="21"/>
      <c r="M768" s="47" t="s">
        <v>162</v>
      </c>
      <c r="N768" s="46"/>
    </row>
    <row r="769" spans="1:14" s="23" customFormat="1" ht="14.25" customHeight="1">
      <c r="A769" s="115"/>
      <c r="B769" s="308" t="str">
        <f>IF(A769="","",VLOOKUP(A769,'Project Budget vs Exp'!$B$9:$G$52,2,FALSE))</f>
        <v/>
      </c>
      <c r="C769" s="117"/>
      <c r="D769" s="116"/>
      <c r="E769" s="118"/>
      <c r="F769" s="119"/>
      <c r="G769" s="120"/>
      <c r="H769" s="120"/>
      <c r="I769" s="418">
        <f t="shared" si="12"/>
        <v>0</v>
      </c>
      <c r="J769" s="46"/>
      <c r="K769" s="332">
        <f>IFERROR(SUM(C769/'Transfers of Funds'!$F$58),0)</f>
        <v>0</v>
      </c>
      <c r="L769" s="21"/>
      <c r="M769" s="47" t="s">
        <v>162</v>
      </c>
      <c r="N769" s="46"/>
    </row>
    <row r="770" spans="1:14" s="23" customFormat="1" ht="14.25" customHeight="1">
      <c r="A770" s="115"/>
      <c r="B770" s="308" t="str">
        <f>IF(A770="","",VLOOKUP(A770,'Project Budget vs Exp'!$B$9:$G$52,2,FALSE))</f>
        <v/>
      </c>
      <c r="C770" s="117"/>
      <c r="D770" s="116"/>
      <c r="E770" s="118"/>
      <c r="F770" s="119"/>
      <c r="G770" s="120"/>
      <c r="H770" s="120"/>
      <c r="I770" s="418">
        <f t="shared" si="12"/>
        <v>0</v>
      </c>
      <c r="J770" s="46"/>
      <c r="K770" s="332">
        <f>IFERROR(SUM(C770/'Transfers of Funds'!$F$58),0)</f>
        <v>0</v>
      </c>
      <c r="L770" s="21"/>
      <c r="M770" s="47" t="s">
        <v>162</v>
      </c>
      <c r="N770" s="46"/>
    </row>
    <row r="771" spans="1:14" s="23" customFormat="1" ht="14.25" customHeight="1">
      <c r="A771" s="115"/>
      <c r="B771" s="308" t="str">
        <f>IF(A771="","",VLOOKUP(A771,'Project Budget vs Exp'!$B$9:$G$52,2,FALSE))</f>
        <v/>
      </c>
      <c r="C771" s="117"/>
      <c r="D771" s="116"/>
      <c r="E771" s="118"/>
      <c r="F771" s="119"/>
      <c r="G771" s="120"/>
      <c r="H771" s="120"/>
      <c r="I771" s="418">
        <f t="shared" si="12"/>
        <v>0</v>
      </c>
      <c r="J771" s="46"/>
      <c r="K771" s="332">
        <f>IFERROR(SUM(C771/'Transfers of Funds'!$F$58),0)</f>
        <v>0</v>
      </c>
      <c r="L771" s="21"/>
      <c r="M771" s="47" t="s">
        <v>162</v>
      </c>
      <c r="N771" s="46"/>
    </row>
    <row r="772" spans="1:14" s="23" customFormat="1" ht="14.25" customHeight="1">
      <c r="A772" s="115"/>
      <c r="B772" s="308" t="str">
        <f>IF(A772="","",VLOOKUP(A772,'Project Budget vs Exp'!$B$9:$G$52,2,FALSE))</f>
        <v/>
      </c>
      <c r="C772" s="117"/>
      <c r="D772" s="116"/>
      <c r="E772" s="118"/>
      <c r="F772" s="119"/>
      <c r="G772" s="120"/>
      <c r="H772" s="120"/>
      <c r="I772" s="418">
        <f t="shared" si="12"/>
        <v>0</v>
      </c>
      <c r="J772" s="46"/>
      <c r="K772" s="332">
        <f>IFERROR(SUM(C772/'Transfers of Funds'!$F$58),0)</f>
        <v>0</v>
      </c>
      <c r="L772" s="21"/>
      <c r="M772" s="47" t="s">
        <v>162</v>
      </c>
      <c r="N772" s="46"/>
    </row>
    <row r="773" spans="1:14" s="23" customFormat="1" ht="14.25" customHeight="1">
      <c r="A773" s="115"/>
      <c r="B773" s="308" t="str">
        <f>IF(A773="","",VLOOKUP(A773,'Project Budget vs Exp'!$B$9:$G$52,2,FALSE))</f>
        <v/>
      </c>
      <c r="C773" s="117"/>
      <c r="D773" s="116"/>
      <c r="E773" s="118"/>
      <c r="F773" s="119"/>
      <c r="G773" s="120"/>
      <c r="H773" s="120"/>
      <c r="I773" s="418">
        <f t="shared" si="12"/>
        <v>0</v>
      </c>
      <c r="J773" s="46"/>
      <c r="K773" s="332">
        <f>IFERROR(SUM(C773/'Transfers of Funds'!$F$58),0)</f>
        <v>0</v>
      </c>
      <c r="L773" s="21"/>
      <c r="M773" s="47" t="s">
        <v>162</v>
      </c>
      <c r="N773" s="46"/>
    </row>
    <row r="774" spans="1:14" s="23" customFormat="1" ht="14.25" customHeight="1">
      <c r="A774" s="115"/>
      <c r="B774" s="308" t="str">
        <f>IF(A774="","",VLOOKUP(A774,'Project Budget vs Exp'!$B$9:$G$52,2,FALSE))</f>
        <v/>
      </c>
      <c r="C774" s="117"/>
      <c r="D774" s="116"/>
      <c r="E774" s="118"/>
      <c r="F774" s="119"/>
      <c r="G774" s="120"/>
      <c r="H774" s="120"/>
      <c r="I774" s="418">
        <f t="shared" si="12"/>
        <v>0</v>
      </c>
      <c r="J774" s="46"/>
      <c r="K774" s="332">
        <f>IFERROR(SUM(C774/'Transfers of Funds'!$F$58),0)</f>
        <v>0</v>
      </c>
      <c r="L774" s="21"/>
      <c r="M774" s="47" t="s">
        <v>162</v>
      </c>
      <c r="N774" s="46"/>
    </row>
    <row r="775" spans="1:14" s="23" customFormat="1" ht="14.25" customHeight="1">
      <c r="A775" s="115"/>
      <c r="B775" s="308" t="str">
        <f>IF(A775="","",VLOOKUP(A775,'Project Budget vs Exp'!$B$9:$G$52,2,FALSE))</f>
        <v/>
      </c>
      <c r="C775" s="117"/>
      <c r="D775" s="116"/>
      <c r="E775" s="118"/>
      <c r="F775" s="119"/>
      <c r="G775" s="120"/>
      <c r="H775" s="120"/>
      <c r="I775" s="418">
        <f t="shared" si="12"/>
        <v>0</v>
      </c>
      <c r="J775" s="46"/>
      <c r="K775" s="332">
        <f>IFERROR(SUM(C775/'Transfers of Funds'!$F$58),0)</f>
        <v>0</v>
      </c>
      <c r="L775" s="21"/>
      <c r="M775" s="47" t="s">
        <v>162</v>
      </c>
      <c r="N775" s="46"/>
    </row>
    <row r="776" spans="1:14" s="23" customFormat="1" ht="14.25" customHeight="1">
      <c r="A776" s="115"/>
      <c r="B776" s="308" t="str">
        <f>IF(A776="","",VLOOKUP(A776,'Project Budget vs Exp'!$B$9:$G$52,2,FALSE))</f>
        <v/>
      </c>
      <c r="C776" s="117"/>
      <c r="D776" s="116"/>
      <c r="E776" s="118"/>
      <c r="F776" s="119"/>
      <c r="G776" s="120"/>
      <c r="H776" s="120"/>
      <c r="I776" s="418">
        <f t="shared" si="12"/>
        <v>0</v>
      </c>
      <c r="J776" s="46"/>
      <c r="K776" s="332">
        <f>IFERROR(SUM(C776/'Transfers of Funds'!$F$58),0)</f>
        <v>0</v>
      </c>
      <c r="L776" s="21"/>
      <c r="M776" s="47" t="s">
        <v>162</v>
      </c>
      <c r="N776" s="46"/>
    </row>
    <row r="777" spans="1:14" s="23" customFormat="1" ht="14.25" customHeight="1">
      <c r="A777" s="115"/>
      <c r="B777" s="308" t="str">
        <f>IF(A777="","",VLOOKUP(A777,'Project Budget vs Exp'!$B$9:$G$52,2,FALSE))</f>
        <v/>
      </c>
      <c r="C777" s="117"/>
      <c r="D777" s="116"/>
      <c r="E777" s="118"/>
      <c r="F777" s="119"/>
      <c r="G777" s="120"/>
      <c r="H777" s="120"/>
      <c r="I777" s="418">
        <f t="shared" si="12"/>
        <v>0</v>
      </c>
      <c r="J777" s="46"/>
      <c r="K777" s="332">
        <f>IFERROR(SUM(C777/'Transfers of Funds'!$F$58),0)</f>
        <v>0</v>
      </c>
      <c r="L777" s="21"/>
      <c r="M777" s="47" t="s">
        <v>162</v>
      </c>
      <c r="N777" s="46"/>
    </row>
    <row r="778" spans="1:14" s="23" customFormat="1" ht="14.25" customHeight="1">
      <c r="A778" s="115"/>
      <c r="B778" s="308" t="str">
        <f>IF(A778="","",VLOOKUP(A778,'Project Budget vs Exp'!$B$9:$G$52,2,FALSE))</f>
        <v/>
      </c>
      <c r="C778" s="117"/>
      <c r="D778" s="116"/>
      <c r="E778" s="118"/>
      <c r="F778" s="119"/>
      <c r="G778" s="120"/>
      <c r="H778" s="120"/>
      <c r="I778" s="418">
        <f t="shared" si="12"/>
        <v>0</v>
      </c>
      <c r="J778" s="46"/>
      <c r="K778" s="332">
        <f>IFERROR(SUM(C778/'Transfers of Funds'!$F$58),0)</f>
        <v>0</v>
      </c>
      <c r="L778" s="21"/>
      <c r="M778" s="47" t="s">
        <v>162</v>
      </c>
      <c r="N778" s="46"/>
    </row>
    <row r="779" spans="1:14" s="23" customFormat="1" ht="14.25" customHeight="1">
      <c r="A779" s="115"/>
      <c r="B779" s="308" t="str">
        <f>IF(A779="","",VLOOKUP(A779,'Project Budget vs Exp'!$B$9:$G$52,2,FALSE))</f>
        <v/>
      </c>
      <c r="C779" s="117"/>
      <c r="D779" s="116"/>
      <c r="E779" s="118"/>
      <c r="F779" s="119"/>
      <c r="G779" s="120"/>
      <c r="H779" s="120"/>
      <c r="I779" s="418">
        <f t="shared" si="12"/>
        <v>0</v>
      </c>
      <c r="J779" s="46"/>
      <c r="K779" s="332">
        <f>IFERROR(SUM(C779/'Transfers of Funds'!$F$58),0)</f>
        <v>0</v>
      </c>
      <c r="L779" s="21"/>
      <c r="M779" s="47" t="s">
        <v>162</v>
      </c>
      <c r="N779" s="46"/>
    </row>
    <row r="780" spans="1:14" s="23" customFormat="1" ht="14.25" customHeight="1">
      <c r="A780" s="115"/>
      <c r="B780" s="308" t="str">
        <f>IF(A780="","",VLOOKUP(A780,'Project Budget vs Exp'!$B$9:$G$52,2,FALSE))</f>
        <v/>
      </c>
      <c r="C780" s="117"/>
      <c r="D780" s="116"/>
      <c r="E780" s="118"/>
      <c r="F780" s="119"/>
      <c r="G780" s="120"/>
      <c r="H780" s="120"/>
      <c r="I780" s="418">
        <f t="shared" si="12"/>
        <v>0</v>
      </c>
      <c r="J780" s="46"/>
      <c r="K780" s="332">
        <f>IFERROR(SUM(C780/'Transfers of Funds'!$F$58),0)</f>
        <v>0</v>
      </c>
      <c r="L780" s="21"/>
      <c r="M780" s="47" t="s">
        <v>162</v>
      </c>
      <c r="N780" s="46"/>
    </row>
    <row r="781" spans="1:14" s="23" customFormat="1" ht="14.25" customHeight="1">
      <c r="A781" s="115"/>
      <c r="B781" s="308" t="str">
        <f>IF(A781="","",VLOOKUP(A781,'Project Budget vs Exp'!$B$9:$G$52,2,FALSE))</f>
        <v/>
      </c>
      <c r="C781" s="117"/>
      <c r="D781" s="116"/>
      <c r="E781" s="118"/>
      <c r="F781" s="119"/>
      <c r="G781" s="120"/>
      <c r="H781" s="120"/>
      <c r="I781" s="418">
        <f t="shared" si="12"/>
        <v>0</v>
      </c>
      <c r="J781" s="46"/>
      <c r="K781" s="332">
        <f>IFERROR(SUM(C781/'Transfers of Funds'!$F$58),0)</f>
        <v>0</v>
      </c>
      <c r="L781" s="21"/>
      <c r="M781" s="47" t="s">
        <v>162</v>
      </c>
      <c r="N781" s="46"/>
    </row>
    <row r="782" spans="1:14" s="23" customFormat="1" ht="14.25" customHeight="1">
      <c r="A782" s="115"/>
      <c r="B782" s="308" t="str">
        <f>IF(A782="","",VLOOKUP(A782,'Project Budget vs Exp'!$B$9:$G$52,2,FALSE))</f>
        <v/>
      </c>
      <c r="C782" s="117"/>
      <c r="D782" s="116"/>
      <c r="E782" s="118"/>
      <c r="F782" s="119"/>
      <c r="G782" s="120"/>
      <c r="H782" s="120"/>
      <c r="I782" s="418">
        <f t="shared" si="12"/>
        <v>0</v>
      </c>
      <c r="J782" s="46"/>
      <c r="K782" s="332">
        <f>IFERROR(SUM(C782/'Transfers of Funds'!$F$58),0)</f>
        <v>0</v>
      </c>
      <c r="L782" s="21"/>
      <c r="M782" s="47" t="s">
        <v>162</v>
      </c>
      <c r="N782" s="46"/>
    </row>
    <row r="783" spans="1:14" s="23" customFormat="1" ht="14.25" customHeight="1">
      <c r="A783" s="115"/>
      <c r="B783" s="308" t="str">
        <f>IF(A783="","",VLOOKUP(A783,'Project Budget vs Exp'!$B$9:$G$52,2,FALSE))</f>
        <v/>
      </c>
      <c r="C783" s="117"/>
      <c r="D783" s="116"/>
      <c r="E783" s="118"/>
      <c r="F783" s="119"/>
      <c r="G783" s="120"/>
      <c r="H783" s="120"/>
      <c r="I783" s="418">
        <f t="shared" si="12"/>
        <v>0</v>
      </c>
      <c r="J783" s="46"/>
      <c r="K783" s="332">
        <f>IFERROR(SUM(C783/'Transfers of Funds'!$F$58),0)</f>
        <v>0</v>
      </c>
      <c r="L783" s="21"/>
      <c r="M783" s="47" t="s">
        <v>162</v>
      </c>
      <c r="N783" s="46"/>
    </row>
    <row r="784" spans="1:14" s="23" customFormat="1" ht="14.25" customHeight="1">
      <c r="A784" s="115"/>
      <c r="B784" s="308" t="str">
        <f>IF(A784="","",VLOOKUP(A784,'Project Budget vs Exp'!$B$9:$G$52,2,FALSE))</f>
        <v/>
      </c>
      <c r="C784" s="117"/>
      <c r="D784" s="116"/>
      <c r="E784" s="118"/>
      <c r="F784" s="119"/>
      <c r="G784" s="120"/>
      <c r="H784" s="120"/>
      <c r="I784" s="418">
        <f t="shared" si="12"/>
        <v>0</v>
      </c>
      <c r="J784" s="46"/>
      <c r="K784" s="332">
        <f>IFERROR(SUM(C784/'Transfers of Funds'!$F$58),0)</f>
        <v>0</v>
      </c>
      <c r="L784" s="21"/>
      <c r="M784" s="47" t="s">
        <v>162</v>
      </c>
      <c r="N784" s="46"/>
    </row>
    <row r="785" spans="1:14" s="23" customFormat="1" ht="14.25" customHeight="1">
      <c r="A785" s="115"/>
      <c r="B785" s="308" t="str">
        <f>IF(A785="","",VLOOKUP(A785,'Project Budget vs Exp'!$B$9:$G$52,2,FALSE))</f>
        <v/>
      </c>
      <c r="C785" s="117"/>
      <c r="D785" s="116"/>
      <c r="E785" s="118"/>
      <c r="F785" s="119"/>
      <c r="G785" s="120"/>
      <c r="H785" s="120"/>
      <c r="I785" s="418">
        <f t="shared" si="12"/>
        <v>0</v>
      </c>
      <c r="J785" s="46"/>
      <c r="K785" s="332">
        <f>IFERROR(SUM(C785/'Transfers of Funds'!$F$58),0)</f>
        <v>0</v>
      </c>
      <c r="L785" s="21"/>
      <c r="M785" s="47" t="s">
        <v>162</v>
      </c>
      <c r="N785" s="46"/>
    </row>
    <row r="786" spans="1:14" s="23" customFormat="1" ht="14.25" customHeight="1">
      <c r="A786" s="115"/>
      <c r="B786" s="308" t="str">
        <f>IF(A786="","",VLOOKUP(A786,'Project Budget vs Exp'!$B$9:$G$52,2,FALSE))</f>
        <v/>
      </c>
      <c r="C786" s="117"/>
      <c r="D786" s="116"/>
      <c r="E786" s="118"/>
      <c r="F786" s="119"/>
      <c r="G786" s="120"/>
      <c r="H786" s="120"/>
      <c r="I786" s="418">
        <f t="shared" si="12"/>
        <v>0</v>
      </c>
      <c r="J786" s="46"/>
      <c r="K786" s="332">
        <f>IFERROR(SUM(C786/'Transfers of Funds'!$F$58),0)</f>
        <v>0</v>
      </c>
      <c r="L786" s="21"/>
      <c r="M786" s="47" t="s">
        <v>162</v>
      </c>
      <c r="N786" s="46"/>
    </row>
    <row r="787" spans="1:14" s="23" customFormat="1" ht="14.25" customHeight="1">
      <c r="A787" s="115"/>
      <c r="B787" s="308" t="str">
        <f>IF(A787="","",VLOOKUP(A787,'Project Budget vs Exp'!$B$9:$G$52,2,FALSE))</f>
        <v/>
      </c>
      <c r="C787" s="117"/>
      <c r="D787" s="116"/>
      <c r="E787" s="118"/>
      <c r="F787" s="119"/>
      <c r="G787" s="120"/>
      <c r="H787" s="120"/>
      <c r="I787" s="418">
        <f t="shared" si="12"/>
        <v>0</v>
      </c>
      <c r="J787" s="46"/>
      <c r="K787" s="332">
        <f>IFERROR(SUM(C787/'Transfers of Funds'!$F$58),0)</f>
        <v>0</v>
      </c>
      <c r="L787" s="21"/>
      <c r="M787" s="47" t="s">
        <v>162</v>
      </c>
      <c r="N787" s="46"/>
    </row>
    <row r="788" spans="1:14" s="23" customFormat="1" ht="14.25" customHeight="1">
      <c r="A788" s="115"/>
      <c r="B788" s="308" t="str">
        <f>IF(A788="","",VLOOKUP(A788,'Project Budget vs Exp'!$B$9:$G$52,2,FALSE))</f>
        <v/>
      </c>
      <c r="C788" s="117"/>
      <c r="D788" s="116"/>
      <c r="E788" s="118"/>
      <c r="F788" s="119"/>
      <c r="G788" s="120"/>
      <c r="H788" s="120"/>
      <c r="I788" s="418">
        <f t="shared" si="12"/>
        <v>0</v>
      </c>
      <c r="J788" s="46"/>
      <c r="K788" s="332">
        <f>IFERROR(SUM(C788/'Transfers of Funds'!$F$58),0)</f>
        <v>0</v>
      </c>
      <c r="L788" s="21"/>
      <c r="M788" s="47" t="s">
        <v>162</v>
      </c>
      <c r="N788" s="46"/>
    </row>
    <row r="789" spans="1:14" s="23" customFormat="1" ht="14.25" customHeight="1">
      <c r="A789" s="115"/>
      <c r="B789" s="308" t="str">
        <f>IF(A789="","",VLOOKUP(A789,'Project Budget vs Exp'!$B$9:$G$52,2,FALSE))</f>
        <v/>
      </c>
      <c r="C789" s="117"/>
      <c r="D789" s="116"/>
      <c r="E789" s="118"/>
      <c r="F789" s="119"/>
      <c r="G789" s="120"/>
      <c r="H789" s="120"/>
      <c r="I789" s="418">
        <f t="shared" ref="I789:I852" si="13">IF(OR(F$4="EUR",F$4="USD",F$4="GBP",F$4="CAD",F$4="NZD",F$4="AUD"),K789,C789)</f>
        <v>0</v>
      </c>
      <c r="J789" s="46"/>
      <c r="K789" s="332">
        <f>IFERROR(SUM(C789/'Transfers of Funds'!$F$58),0)</f>
        <v>0</v>
      </c>
      <c r="L789" s="21"/>
      <c r="M789" s="47" t="s">
        <v>162</v>
      </c>
      <c r="N789" s="46"/>
    </row>
    <row r="790" spans="1:14" s="23" customFormat="1" ht="14.25" customHeight="1">
      <c r="A790" s="115"/>
      <c r="B790" s="308" t="str">
        <f>IF(A790="","",VLOOKUP(A790,'Project Budget vs Exp'!$B$9:$G$52,2,FALSE))</f>
        <v/>
      </c>
      <c r="C790" s="117"/>
      <c r="D790" s="116"/>
      <c r="E790" s="118"/>
      <c r="F790" s="119"/>
      <c r="G790" s="120"/>
      <c r="H790" s="120"/>
      <c r="I790" s="418">
        <f t="shared" si="13"/>
        <v>0</v>
      </c>
      <c r="J790" s="46"/>
      <c r="K790" s="332">
        <f>IFERROR(SUM(C790/'Transfers of Funds'!$F$58),0)</f>
        <v>0</v>
      </c>
      <c r="L790" s="21"/>
      <c r="M790" s="47" t="s">
        <v>162</v>
      </c>
      <c r="N790" s="46"/>
    </row>
    <row r="791" spans="1:14" s="23" customFormat="1" ht="14.25" customHeight="1">
      <c r="A791" s="115"/>
      <c r="B791" s="308" t="str">
        <f>IF(A791="","",VLOOKUP(A791,'Project Budget vs Exp'!$B$9:$G$52,2,FALSE))</f>
        <v/>
      </c>
      <c r="C791" s="117"/>
      <c r="D791" s="116"/>
      <c r="E791" s="118"/>
      <c r="F791" s="119"/>
      <c r="G791" s="120"/>
      <c r="H791" s="120"/>
      <c r="I791" s="418">
        <f t="shared" si="13"/>
        <v>0</v>
      </c>
      <c r="J791" s="46"/>
      <c r="K791" s="332">
        <f>IFERROR(SUM(C791/'Transfers of Funds'!$F$58),0)</f>
        <v>0</v>
      </c>
      <c r="L791" s="21"/>
      <c r="M791" s="47" t="s">
        <v>162</v>
      </c>
      <c r="N791" s="46"/>
    </row>
    <row r="792" spans="1:14" s="23" customFormat="1" ht="14.25" customHeight="1">
      <c r="A792" s="115"/>
      <c r="B792" s="308" t="str">
        <f>IF(A792="","",VLOOKUP(A792,'Project Budget vs Exp'!$B$9:$G$52,2,FALSE))</f>
        <v/>
      </c>
      <c r="C792" s="117"/>
      <c r="D792" s="116"/>
      <c r="E792" s="118"/>
      <c r="F792" s="119"/>
      <c r="G792" s="120"/>
      <c r="H792" s="120"/>
      <c r="I792" s="418">
        <f t="shared" si="13"/>
        <v>0</v>
      </c>
      <c r="J792" s="46"/>
      <c r="K792" s="332">
        <f>IFERROR(SUM(C792/'Transfers of Funds'!$F$58),0)</f>
        <v>0</v>
      </c>
      <c r="L792" s="21"/>
      <c r="M792" s="47" t="s">
        <v>162</v>
      </c>
      <c r="N792" s="46"/>
    </row>
    <row r="793" spans="1:14" s="23" customFormat="1" ht="14.25" customHeight="1">
      <c r="A793" s="115"/>
      <c r="B793" s="308" t="str">
        <f>IF(A793="","",VLOOKUP(A793,'Project Budget vs Exp'!$B$9:$G$52,2,FALSE))</f>
        <v/>
      </c>
      <c r="C793" s="117"/>
      <c r="D793" s="116"/>
      <c r="E793" s="118"/>
      <c r="F793" s="119"/>
      <c r="G793" s="120"/>
      <c r="H793" s="120"/>
      <c r="I793" s="418">
        <f t="shared" si="13"/>
        <v>0</v>
      </c>
      <c r="J793" s="46"/>
      <c r="K793" s="332">
        <f>IFERROR(SUM(C793/'Transfers of Funds'!$F$58),0)</f>
        <v>0</v>
      </c>
      <c r="L793" s="21"/>
      <c r="M793" s="47" t="s">
        <v>162</v>
      </c>
      <c r="N793" s="46"/>
    </row>
    <row r="794" spans="1:14" s="23" customFormat="1" ht="14.25" customHeight="1">
      <c r="A794" s="115"/>
      <c r="B794" s="308" t="str">
        <f>IF(A794="","",VLOOKUP(A794,'Project Budget vs Exp'!$B$9:$G$52,2,FALSE))</f>
        <v/>
      </c>
      <c r="C794" s="117"/>
      <c r="D794" s="116"/>
      <c r="E794" s="118"/>
      <c r="F794" s="119"/>
      <c r="G794" s="120"/>
      <c r="H794" s="120"/>
      <c r="I794" s="418">
        <f t="shared" si="13"/>
        <v>0</v>
      </c>
      <c r="J794" s="46"/>
      <c r="K794" s="332">
        <f>IFERROR(SUM(C794/'Transfers of Funds'!$F$58),0)</f>
        <v>0</v>
      </c>
      <c r="L794" s="21"/>
      <c r="M794" s="47" t="s">
        <v>162</v>
      </c>
      <c r="N794" s="46"/>
    </row>
    <row r="795" spans="1:14" s="23" customFormat="1" ht="14.25" customHeight="1">
      <c r="A795" s="115"/>
      <c r="B795" s="308" t="str">
        <f>IF(A795="","",VLOOKUP(A795,'Project Budget vs Exp'!$B$9:$G$52,2,FALSE))</f>
        <v/>
      </c>
      <c r="C795" s="117"/>
      <c r="D795" s="116"/>
      <c r="E795" s="118"/>
      <c r="F795" s="119"/>
      <c r="G795" s="120"/>
      <c r="H795" s="120"/>
      <c r="I795" s="418">
        <f t="shared" si="13"/>
        <v>0</v>
      </c>
      <c r="J795" s="46"/>
      <c r="K795" s="332">
        <f>IFERROR(SUM(C795/'Transfers of Funds'!$F$58),0)</f>
        <v>0</v>
      </c>
      <c r="L795" s="21"/>
      <c r="M795" s="47" t="s">
        <v>162</v>
      </c>
      <c r="N795" s="46"/>
    </row>
    <row r="796" spans="1:14" s="23" customFormat="1" ht="14.25" customHeight="1">
      <c r="A796" s="115"/>
      <c r="B796" s="308" t="str">
        <f>IF(A796="","",VLOOKUP(A796,'Project Budget vs Exp'!$B$9:$G$52,2,FALSE))</f>
        <v/>
      </c>
      <c r="C796" s="117"/>
      <c r="D796" s="116"/>
      <c r="E796" s="118"/>
      <c r="F796" s="119"/>
      <c r="G796" s="120"/>
      <c r="H796" s="120"/>
      <c r="I796" s="418">
        <f t="shared" si="13"/>
        <v>0</v>
      </c>
      <c r="J796" s="46"/>
      <c r="K796" s="332">
        <f>IFERROR(SUM(C796/'Transfers of Funds'!$F$58),0)</f>
        <v>0</v>
      </c>
      <c r="L796" s="21"/>
      <c r="M796" s="47" t="s">
        <v>162</v>
      </c>
      <c r="N796" s="46"/>
    </row>
    <row r="797" spans="1:14" s="23" customFormat="1" ht="14.25" customHeight="1">
      <c r="A797" s="115"/>
      <c r="B797" s="308" t="str">
        <f>IF(A797="","",VLOOKUP(A797,'Project Budget vs Exp'!$B$9:$G$52,2,FALSE))</f>
        <v/>
      </c>
      <c r="C797" s="117"/>
      <c r="D797" s="116"/>
      <c r="E797" s="118"/>
      <c r="F797" s="119"/>
      <c r="G797" s="120"/>
      <c r="H797" s="120"/>
      <c r="I797" s="418">
        <f t="shared" si="13"/>
        <v>0</v>
      </c>
      <c r="J797" s="46"/>
      <c r="K797" s="332">
        <f>IFERROR(SUM(C797/'Transfers of Funds'!$F$58),0)</f>
        <v>0</v>
      </c>
      <c r="L797" s="21"/>
      <c r="M797" s="47" t="s">
        <v>162</v>
      </c>
      <c r="N797" s="46"/>
    </row>
    <row r="798" spans="1:14" s="23" customFormat="1" ht="14.25" customHeight="1">
      <c r="A798" s="115"/>
      <c r="B798" s="308" t="str">
        <f>IF(A798="","",VLOOKUP(A798,'Project Budget vs Exp'!$B$9:$G$52,2,FALSE))</f>
        <v/>
      </c>
      <c r="C798" s="117"/>
      <c r="D798" s="116"/>
      <c r="E798" s="118"/>
      <c r="F798" s="119"/>
      <c r="G798" s="120"/>
      <c r="H798" s="120"/>
      <c r="I798" s="418">
        <f t="shared" si="13"/>
        <v>0</v>
      </c>
      <c r="J798" s="46"/>
      <c r="K798" s="332">
        <f>IFERROR(SUM(C798/'Transfers of Funds'!$F$58),0)</f>
        <v>0</v>
      </c>
      <c r="L798" s="21"/>
      <c r="M798" s="47" t="s">
        <v>162</v>
      </c>
      <c r="N798" s="46"/>
    </row>
    <row r="799" spans="1:14" s="23" customFormat="1" ht="14.25" customHeight="1">
      <c r="A799" s="115"/>
      <c r="B799" s="308" t="str">
        <f>IF(A799="","",VLOOKUP(A799,'Project Budget vs Exp'!$B$9:$G$52,2,FALSE))</f>
        <v/>
      </c>
      <c r="C799" s="117"/>
      <c r="D799" s="116"/>
      <c r="E799" s="118"/>
      <c r="F799" s="119"/>
      <c r="G799" s="120"/>
      <c r="H799" s="120"/>
      <c r="I799" s="418">
        <f t="shared" si="13"/>
        <v>0</v>
      </c>
      <c r="J799" s="46"/>
      <c r="K799" s="332">
        <f>IFERROR(SUM(C799/'Transfers of Funds'!$F$58),0)</f>
        <v>0</v>
      </c>
      <c r="L799" s="21"/>
      <c r="M799" s="47" t="s">
        <v>162</v>
      </c>
      <c r="N799" s="46"/>
    </row>
    <row r="800" spans="1:14" s="23" customFormat="1" ht="14.25" customHeight="1">
      <c r="A800" s="115"/>
      <c r="B800" s="308" t="str">
        <f>IF(A800="","",VLOOKUP(A800,'Project Budget vs Exp'!$B$9:$G$52,2,FALSE))</f>
        <v/>
      </c>
      <c r="C800" s="117"/>
      <c r="D800" s="116"/>
      <c r="E800" s="118"/>
      <c r="F800" s="119"/>
      <c r="G800" s="120"/>
      <c r="H800" s="120"/>
      <c r="I800" s="418">
        <f t="shared" si="13"/>
        <v>0</v>
      </c>
      <c r="J800" s="46"/>
      <c r="K800" s="332">
        <f>IFERROR(SUM(C800/'Transfers of Funds'!$F$58),0)</f>
        <v>0</v>
      </c>
      <c r="L800" s="21"/>
      <c r="M800" s="47" t="s">
        <v>162</v>
      </c>
      <c r="N800" s="46"/>
    </row>
    <row r="801" spans="1:14" s="23" customFormat="1" ht="14.25" customHeight="1">
      <c r="A801" s="115"/>
      <c r="B801" s="308" t="str">
        <f>IF(A801="","",VLOOKUP(A801,'Project Budget vs Exp'!$B$9:$G$52,2,FALSE))</f>
        <v/>
      </c>
      <c r="C801" s="117"/>
      <c r="D801" s="116"/>
      <c r="E801" s="118"/>
      <c r="F801" s="119"/>
      <c r="G801" s="120"/>
      <c r="H801" s="120"/>
      <c r="I801" s="418">
        <f t="shared" si="13"/>
        <v>0</v>
      </c>
      <c r="J801" s="46"/>
      <c r="K801" s="332">
        <f>IFERROR(SUM(C801/'Transfers of Funds'!$F$58),0)</f>
        <v>0</v>
      </c>
      <c r="L801" s="21"/>
      <c r="M801" s="47" t="s">
        <v>162</v>
      </c>
      <c r="N801" s="46"/>
    </row>
    <row r="802" spans="1:14" s="23" customFormat="1" ht="14.25" customHeight="1">
      <c r="A802" s="115"/>
      <c r="B802" s="308" t="str">
        <f>IF(A802="","",VLOOKUP(A802,'Project Budget vs Exp'!$B$9:$G$52,2,FALSE))</f>
        <v/>
      </c>
      <c r="C802" s="117"/>
      <c r="D802" s="116"/>
      <c r="E802" s="118"/>
      <c r="F802" s="119"/>
      <c r="G802" s="120"/>
      <c r="H802" s="120"/>
      <c r="I802" s="418">
        <f t="shared" si="13"/>
        <v>0</v>
      </c>
      <c r="J802" s="46"/>
      <c r="K802" s="332">
        <f>IFERROR(SUM(C802/'Transfers of Funds'!$F$58),0)</f>
        <v>0</v>
      </c>
      <c r="L802" s="21"/>
      <c r="M802" s="47" t="s">
        <v>162</v>
      </c>
      <c r="N802" s="46"/>
    </row>
    <row r="803" spans="1:14" s="23" customFormat="1" ht="14.25" customHeight="1">
      <c r="A803" s="115"/>
      <c r="B803" s="308" t="str">
        <f>IF(A803="","",VLOOKUP(A803,'Project Budget vs Exp'!$B$9:$G$52,2,FALSE))</f>
        <v/>
      </c>
      <c r="C803" s="117"/>
      <c r="D803" s="116"/>
      <c r="E803" s="118"/>
      <c r="F803" s="119"/>
      <c r="G803" s="120"/>
      <c r="H803" s="120"/>
      <c r="I803" s="418">
        <f t="shared" si="13"/>
        <v>0</v>
      </c>
      <c r="J803" s="46"/>
      <c r="K803" s="332">
        <f>IFERROR(SUM(C803/'Transfers of Funds'!$F$58),0)</f>
        <v>0</v>
      </c>
      <c r="L803" s="21"/>
      <c r="M803" s="47" t="s">
        <v>162</v>
      </c>
      <c r="N803" s="46"/>
    </row>
    <row r="804" spans="1:14" s="23" customFormat="1" ht="14.25" customHeight="1">
      <c r="A804" s="115"/>
      <c r="B804" s="308" t="str">
        <f>IF(A804="","",VLOOKUP(A804,'Project Budget vs Exp'!$B$9:$G$52,2,FALSE))</f>
        <v/>
      </c>
      <c r="C804" s="117"/>
      <c r="D804" s="116"/>
      <c r="E804" s="118"/>
      <c r="F804" s="119"/>
      <c r="G804" s="120"/>
      <c r="H804" s="120"/>
      <c r="I804" s="418">
        <f t="shared" si="13"/>
        <v>0</v>
      </c>
      <c r="J804" s="46"/>
      <c r="K804" s="332">
        <f>IFERROR(SUM(C804/'Transfers of Funds'!$F$58),0)</f>
        <v>0</v>
      </c>
      <c r="L804" s="21"/>
      <c r="M804" s="47" t="s">
        <v>162</v>
      </c>
      <c r="N804" s="46"/>
    </row>
    <row r="805" spans="1:14" s="23" customFormat="1" ht="14.25" customHeight="1">
      <c r="A805" s="115"/>
      <c r="B805" s="308" t="str">
        <f>IF(A805="","",VLOOKUP(A805,'Project Budget vs Exp'!$B$9:$G$52,2,FALSE))</f>
        <v/>
      </c>
      <c r="C805" s="117"/>
      <c r="D805" s="116"/>
      <c r="E805" s="118"/>
      <c r="F805" s="119"/>
      <c r="G805" s="120"/>
      <c r="H805" s="120"/>
      <c r="I805" s="418">
        <f t="shared" si="13"/>
        <v>0</v>
      </c>
      <c r="J805" s="46"/>
      <c r="K805" s="332">
        <f>IFERROR(SUM(C805/'Transfers of Funds'!$F$58),0)</f>
        <v>0</v>
      </c>
      <c r="L805" s="21"/>
      <c r="M805" s="47" t="s">
        <v>162</v>
      </c>
      <c r="N805" s="46"/>
    </row>
    <row r="806" spans="1:14" s="23" customFormat="1" ht="14.25" customHeight="1">
      <c r="A806" s="115"/>
      <c r="B806" s="308" t="str">
        <f>IF(A806="","",VLOOKUP(A806,'Project Budget vs Exp'!$B$9:$G$52,2,FALSE))</f>
        <v/>
      </c>
      <c r="C806" s="117"/>
      <c r="D806" s="116"/>
      <c r="E806" s="118"/>
      <c r="F806" s="119"/>
      <c r="G806" s="120"/>
      <c r="H806" s="120"/>
      <c r="I806" s="418">
        <f t="shared" si="13"/>
        <v>0</v>
      </c>
      <c r="J806" s="46"/>
      <c r="K806" s="332">
        <f>IFERROR(SUM(C806/'Transfers of Funds'!$F$58),0)</f>
        <v>0</v>
      </c>
      <c r="L806" s="21"/>
      <c r="M806" s="47" t="s">
        <v>162</v>
      </c>
      <c r="N806" s="46"/>
    </row>
    <row r="807" spans="1:14" s="23" customFormat="1" ht="14.25" customHeight="1">
      <c r="A807" s="115"/>
      <c r="B807" s="308" t="str">
        <f>IF(A807="","",VLOOKUP(A807,'Project Budget vs Exp'!$B$9:$G$52,2,FALSE))</f>
        <v/>
      </c>
      <c r="C807" s="117"/>
      <c r="D807" s="116"/>
      <c r="E807" s="118"/>
      <c r="F807" s="119"/>
      <c r="G807" s="120"/>
      <c r="H807" s="120"/>
      <c r="I807" s="418">
        <f t="shared" si="13"/>
        <v>0</v>
      </c>
      <c r="J807" s="46"/>
      <c r="K807" s="332">
        <f>IFERROR(SUM(C807/'Transfers of Funds'!$F$58),0)</f>
        <v>0</v>
      </c>
      <c r="L807" s="21"/>
      <c r="M807" s="47" t="s">
        <v>162</v>
      </c>
      <c r="N807" s="46"/>
    </row>
    <row r="808" spans="1:14" s="23" customFormat="1" ht="14.25" customHeight="1">
      <c r="A808" s="115"/>
      <c r="B808" s="308" t="str">
        <f>IF(A808="","",VLOOKUP(A808,'Project Budget vs Exp'!$B$9:$G$52,2,FALSE))</f>
        <v/>
      </c>
      <c r="C808" s="117"/>
      <c r="D808" s="116"/>
      <c r="E808" s="118"/>
      <c r="F808" s="119"/>
      <c r="G808" s="120"/>
      <c r="H808" s="120"/>
      <c r="I808" s="418">
        <f t="shared" si="13"/>
        <v>0</v>
      </c>
      <c r="J808" s="46"/>
      <c r="K808" s="332">
        <f>IFERROR(SUM(C808/'Transfers of Funds'!$F$58),0)</f>
        <v>0</v>
      </c>
      <c r="L808" s="21"/>
      <c r="M808" s="47" t="s">
        <v>162</v>
      </c>
      <c r="N808" s="46"/>
    </row>
    <row r="809" spans="1:14" s="23" customFormat="1" ht="14.25" customHeight="1">
      <c r="A809" s="115"/>
      <c r="B809" s="308" t="str">
        <f>IF(A809="","",VLOOKUP(A809,'Project Budget vs Exp'!$B$9:$G$52,2,FALSE))</f>
        <v/>
      </c>
      <c r="C809" s="117"/>
      <c r="D809" s="116"/>
      <c r="E809" s="118"/>
      <c r="F809" s="119"/>
      <c r="G809" s="120"/>
      <c r="H809" s="120"/>
      <c r="I809" s="418">
        <f t="shared" si="13"/>
        <v>0</v>
      </c>
      <c r="J809" s="46"/>
      <c r="K809" s="332">
        <f>IFERROR(SUM(C809/'Transfers of Funds'!$F$58),0)</f>
        <v>0</v>
      </c>
      <c r="L809" s="21"/>
      <c r="M809" s="47" t="s">
        <v>162</v>
      </c>
      <c r="N809" s="46"/>
    </row>
    <row r="810" spans="1:14" s="23" customFormat="1" ht="14.25" customHeight="1">
      <c r="A810" s="115"/>
      <c r="B810" s="308" t="str">
        <f>IF(A810="","",VLOOKUP(A810,'Project Budget vs Exp'!$B$9:$G$52,2,FALSE))</f>
        <v/>
      </c>
      <c r="C810" s="117"/>
      <c r="D810" s="116"/>
      <c r="E810" s="118"/>
      <c r="F810" s="119"/>
      <c r="G810" s="120"/>
      <c r="H810" s="120"/>
      <c r="I810" s="418">
        <f t="shared" si="13"/>
        <v>0</v>
      </c>
      <c r="J810" s="46"/>
      <c r="K810" s="332">
        <f>IFERROR(SUM(C810/'Transfers of Funds'!$F$58),0)</f>
        <v>0</v>
      </c>
      <c r="L810" s="21"/>
      <c r="M810" s="47" t="s">
        <v>162</v>
      </c>
      <c r="N810" s="46"/>
    </row>
    <row r="811" spans="1:14" s="23" customFormat="1" ht="14.25" customHeight="1">
      <c r="A811" s="115"/>
      <c r="B811" s="308" t="str">
        <f>IF(A811="","",VLOOKUP(A811,'Project Budget vs Exp'!$B$9:$G$52,2,FALSE))</f>
        <v/>
      </c>
      <c r="C811" s="117"/>
      <c r="D811" s="116"/>
      <c r="E811" s="118"/>
      <c r="F811" s="119"/>
      <c r="G811" s="120"/>
      <c r="H811" s="120"/>
      <c r="I811" s="418">
        <f t="shared" si="13"/>
        <v>0</v>
      </c>
      <c r="J811" s="46"/>
      <c r="K811" s="332">
        <f>IFERROR(SUM(C811/'Transfers of Funds'!$F$58),0)</f>
        <v>0</v>
      </c>
      <c r="L811" s="21"/>
      <c r="M811" s="47" t="s">
        <v>162</v>
      </c>
      <c r="N811" s="46"/>
    </row>
    <row r="812" spans="1:14" s="23" customFormat="1" ht="14.25" customHeight="1">
      <c r="A812" s="115"/>
      <c r="B812" s="308" t="str">
        <f>IF(A812="","",VLOOKUP(A812,'Project Budget vs Exp'!$B$9:$G$52,2,FALSE))</f>
        <v/>
      </c>
      <c r="C812" s="117"/>
      <c r="D812" s="116"/>
      <c r="E812" s="118"/>
      <c r="F812" s="119"/>
      <c r="G812" s="120"/>
      <c r="H812" s="120"/>
      <c r="I812" s="418">
        <f t="shared" si="13"/>
        <v>0</v>
      </c>
      <c r="J812" s="46"/>
      <c r="K812" s="332">
        <f>IFERROR(SUM(C812/'Transfers of Funds'!$F$58),0)</f>
        <v>0</v>
      </c>
      <c r="L812" s="21"/>
      <c r="M812" s="47" t="s">
        <v>162</v>
      </c>
      <c r="N812" s="46"/>
    </row>
    <row r="813" spans="1:14" s="23" customFormat="1" ht="14.25" customHeight="1">
      <c r="A813" s="115"/>
      <c r="B813" s="308" t="str">
        <f>IF(A813="","",VLOOKUP(A813,'Project Budget vs Exp'!$B$9:$G$52,2,FALSE))</f>
        <v/>
      </c>
      <c r="C813" s="117"/>
      <c r="D813" s="116"/>
      <c r="E813" s="118"/>
      <c r="F813" s="119"/>
      <c r="G813" s="120"/>
      <c r="H813" s="120"/>
      <c r="I813" s="418">
        <f t="shared" si="13"/>
        <v>0</v>
      </c>
      <c r="J813" s="46"/>
      <c r="K813" s="332">
        <f>IFERROR(SUM(C813/'Transfers of Funds'!$F$58),0)</f>
        <v>0</v>
      </c>
      <c r="L813" s="21"/>
      <c r="M813" s="47" t="s">
        <v>162</v>
      </c>
      <c r="N813" s="46"/>
    </row>
    <row r="814" spans="1:14" s="23" customFormat="1" ht="14.25" customHeight="1">
      <c r="A814" s="115"/>
      <c r="B814" s="308" t="str">
        <f>IF(A814="","",VLOOKUP(A814,'Project Budget vs Exp'!$B$9:$G$52,2,FALSE))</f>
        <v/>
      </c>
      <c r="C814" s="117"/>
      <c r="D814" s="116"/>
      <c r="E814" s="118"/>
      <c r="F814" s="119"/>
      <c r="G814" s="120"/>
      <c r="H814" s="120"/>
      <c r="I814" s="418">
        <f t="shared" si="13"/>
        <v>0</v>
      </c>
      <c r="J814" s="46"/>
      <c r="K814" s="332">
        <f>IFERROR(SUM(C814/'Transfers of Funds'!$F$58),0)</f>
        <v>0</v>
      </c>
      <c r="L814" s="21"/>
      <c r="M814" s="47" t="s">
        <v>162</v>
      </c>
      <c r="N814" s="46"/>
    </row>
    <row r="815" spans="1:14" s="23" customFormat="1" ht="14.25" customHeight="1">
      <c r="A815" s="115"/>
      <c r="B815" s="308" t="str">
        <f>IF(A815="","",VLOOKUP(A815,'Project Budget vs Exp'!$B$9:$G$52,2,FALSE))</f>
        <v/>
      </c>
      <c r="C815" s="117"/>
      <c r="D815" s="116"/>
      <c r="E815" s="118"/>
      <c r="F815" s="119"/>
      <c r="G815" s="120"/>
      <c r="H815" s="120"/>
      <c r="I815" s="418">
        <f t="shared" si="13"/>
        <v>0</v>
      </c>
      <c r="J815" s="46"/>
      <c r="K815" s="332">
        <f>IFERROR(SUM(C815/'Transfers of Funds'!$F$58),0)</f>
        <v>0</v>
      </c>
      <c r="L815" s="21"/>
      <c r="M815" s="47" t="s">
        <v>162</v>
      </c>
      <c r="N815" s="46"/>
    </row>
    <row r="816" spans="1:14" s="23" customFormat="1" ht="14.25" customHeight="1">
      <c r="A816" s="115"/>
      <c r="B816" s="308" t="str">
        <f>IF(A816="","",VLOOKUP(A816,'Project Budget vs Exp'!$B$9:$G$52,2,FALSE))</f>
        <v/>
      </c>
      <c r="C816" s="117"/>
      <c r="D816" s="116"/>
      <c r="E816" s="118"/>
      <c r="F816" s="119"/>
      <c r="G816" s="120"/>
      <c r="H816" s="120"/>
      <c r="I816" s="418">
        <f t="shared" si="13"/>
        <v>0</v>
      </c>
      <c r="J816" s="46"/>
      <c r="K816" s="332">
        <f>IFERROR(SUM(C816/'Transfers of Funds'!$F$58),0)</f>
        <v>0</v>
      </c>
      <c r="L816" s="21"/>
      <c r="M816" s="47" t="s">
        <v>162</v>
      </c>
      <c r="N816" s="46"/>
    </row>
    <row r="817" spans="1:14" s="23" customFormat="1" ht="14.25" customHeight="1">
      <c r="A817" s="115"/>
      <c r="B817" s="308" t="str">
        <f>IF(A817="","",VLOOKUP(A817,'Project Budget vs Exp'!$B$9:$G$52,2,FALSE))</f>
        <v/>
      </c>
      <c r="C817" s="117"/>
      <c r="D817" s="116"/>
      <c r="E817" s="118"/>
      <c r="F817" s="119"/>
      <c r="G817" s="120"/>
      <c r="H817" s="120"/>
      <c r="I817" s="418">
        <f t="shared" si="13"/>
        <v>0</v>
      </c>
      <c r="J817" s="46"/>
      <c r="K817" s="332">
        <f>IFERROR(SUM(C817/'Transfers of Funds'!$F$58),0)</f>
        <v>0</v>
      </c>
      <c r="L817" s="21"/>
      <c r="M817" s="47" t="s">
        <v>162</v>
      </c>
      <c r="N817" s="46"/>
    </row>
    <row r="818" spans="1:14" s="23" customFormat="1" ht="14.25" customHeight="1">
      <c r="A818" s="115"/>
      <c r="B818" s="308" t="str">
        <f>IF(A818="","",VLOOKUP(A818,'Project Budget vs Exp'!$B$9:$G$52,2,FALSE))</f>
        <v/>
      </c>
      <c r="C818" s="117"/>
      <c r="D818" s="116"/>
      <c r="E818" s="118"/>
      <c r="F818" s="119"/>
      <c r="G818" s="120"/>
      <c r="H818" s="120"/>
      <c r="I818" s="418">
        <f t="shared" si="13"/>
        <v>0</v>
      </c>
      <c r="J818" s="46"/>
      <c r="K818" s="332">
        <f>IFERROR(SUM(C818/'Transfers of Funds'!$F$58),0)</f>
        <v>0</v>
      </c>
      <c r="L818" s="21"/>
      <c r="M818" s="47" t="s">
        <v>162</v>
      </c>
      <c r="N818" s="46"/>
    </row>
    <row r="819" spans="1:14" s="23" customFormat="1" ht="14.25" customHeight="1">
      <c r="A819" s="115"/>
      <c r="B819" s="308" t="str">
        <f>IF(A819="","",VLOOKUP(A819,'Project Budget vs Exp'!$B$9:$G$52,2,FALSE))</f>
        <v/>
      </c>
      <c r="C819" s="117"/>
      <c r="D819" s="116"/>
      <c r="E819" s="118"/>
      <c r="F819" s="119"/>
      <c r="G819" s="120"/>
      <c r="H819" s="120"/>
      <c r="I819" s="418">
        <f t="shared" si="13"/>
        <v>0</v>
      </c>
      <c r="J819" s="46"/>
      <c r="K819" s="332">
        <f>IFERROR(SUM(C819/'Transfers of Funds'!$F$58),0)</f>
        <v>0</v>
      </c>
      <c r="L819" s="21"/>
      <c r="M819" s="47" t="s">
        <v>162</v>
      </c>
      <c r="N819" s="46"/>
    </row>
    <row r="820" spans="1:14" s="23" customFormat="1" ht="14.25" customHeight="1">
      <c r="A820" s="115"/>
      <c r="B820" s="308" t="str">
        <f>IF(A820="","",VLOOKUP(A820,'Project Budget vs Exp'!$B$9:$G$52,2,FALSE))</f>
        <v/>
      </c>
      <c r="C820" s="117"/>
      <c r="D820" s="116"/>
      <c r="E820" s="118"/>
      <c r="F820" s="119"/>
      <c r="G820" s="120"/>
      <c r="H820" s="120"/>
      <c r="I820" s="418">
        <f t="shared" si="13"/>
        <v>0</v>
      </c>
      <c r="J820" s="46"/>
      <c r="K820" s="332">
        <f>IFERROR(SUM(C820/'Transfers of Funds'!$F$58),0)</f>
        <v>0</v>
      </c>
      <c r="L820" s="21"/>
      <c r="M820" s="47" t="s">
        <v>162</v>
      </c>
      <c r="N820" s="46"/>
    </row>
    <row r="821" spans="1:14" s="23" customFormat="1" ht="14.25" customHeight="1">
      <c r="A821" s="115"/>
      <c r="B821" s="308" t="str">
        <f>IF(A821="","",VLOOKUP(A821,'Project Budget vs Exp'!$B$9:$G$52,2,FALSE))</f>
        <v/>
      </c>
      <c r="C821" s="117"/>
      <c r="D821" s="116"/>
      <c r="E821" s="118"/>
      <c r="F821" s="119"/>
      <c r="G821" s="120"/>
      <c r="H821" s="120"/>
      <c r="I821" s="418">
        <f t="shared" si="13"/>
        <v>0</v>
      </c>
      <c r="J821" s="46"/>
      <c r="K821" s="332">
        <f>IFERROR(SUM(C821/'Transfers of Funds'!$F$58),0)</f>
        <v>0</v>
      </c>
      <c r="L821" s="21"/>
      <c r="M821" s="47" t="s">
        <v>162</v>
      </c>
      <c r="N821" s="46"/>
    </row>
    <row r="822" spans="1:14" s="23" customFormat="1" ht="14.25" customHeight="1">
      <c r="A822" s="115"/>
      <c r="B822" s="308" t="str">
        <f>IF(A822="","",VLOOKUP(A822,'Project Budget vs Exp'!$B$9:$G$52,2,FALSE))</f>
        <v/>
      </c>
      <c r="C822" s="117"/>
      <c r="D822" s="116"/>
      <c r="E822" s="118"/>
      <c r="F822" s="119"/>
      <c r="G822" s="120"/>
      <c r="H822" s="120"/>
      <c r="I822" s="418">
        <f t="shared" si="13"/>
        <v>0</v>
      </c>
      <c r="J822" s="46"/>
      <c r="K822" s="332">
        <f>IFERROR(SUM(C822/'Transfers of Funds'!$F$58),0)</f>
        <v>0</v>
      </c>
      <c r="L822" s="21"/>
      <c r="M822" s="47" t="s">
        <v>162</v>
      </c>
      <c r="N822" s="46"/>
    </row>
    <row r="823" spans="1:14" s="23" customFormat="1" ht="14.25" customHeight="1">
      <c r="A823" s="115"/>
      <c r="B823" s="308" t="str">
        <f>IF(A823="","",VLOOKUP(A823,'Project Budget vs Exp'!$B$9:$G$52,2,FALSE))</f>
        <v/>
      </c>
      <c r="C823" s="117"/>
      <c r="D823" s="116"/>
      <c r="E823" s="118"/>
      <c r="F823" s="119"/>
      <c r="G823" s="120"/>
      <c r="H823" s="120"/>
      <c r="I823" s="418">
        <f t="shared" si="13"/>
        <v>0</v>
      </c>
      <c r="J823" s="46"/>
      <c r="K823" s="332">
        <f>IFERROR(SUM(C823/'Transfers of Funds'!$F$58),0)</f>
        <v>0</v>
      </c>
      <c r="L823" s="21"/>
      <c r="M823" s="47" t="s">
        <v>162</v>
      </c>
      <c r="N823" s="46"/>
    </row>
    <row r="824" spans="1:14" s="23" customFormat="1" ht="14.25" customHeight="1">
      <c r="A824" s="115"/>
      <c r="B824" s="308" t="str">
        <f>IF(A824="","",VLOOKUP(A824,'Project Budget vs Exp'!$B$9:$G$52,2,FALSE))</f>
        <v/>
      </c>
      <c r="C824" s="117"/>
      <c r="D824" s="116"/>
      <c r="E824" s="118"/>
      <c r="F824" s="119"/>
      <c r="G824" s="120"/>
      <c r="H824" s="120"/>
      <c r="I824" s="418">
        <f t="shared" si="13"/>
        <v>0</v>
      </c>
      <c r="J824" s="46"/>
      <c r="K824" s="332">
        <f>IFERROR(SUM(C824/'Transfers of Funds'!$F$58),0)</f>
        <v>0</v>
      </c>
      <c r="L824" s="21"/>
      <c r="M824" s="47" t="s">
        <v>162</v>
      </c>
      <c r="N824" s="46"/>
    </row>
    <row r="825" spans="1:14" s="23" customFormat="1" ht="14.25" customHeight="1">
      <c r="A825" s="115"/>
      <c r="B825" s="308" t="str">
        <f>IF(A825="","",VLOOKUP(A825,'Project Budget vs Exp'!$B$9:$G$52,2,FALSE))</f>
        <v/>
      </c>
      <c r="C825" s="117"/>
      <c r="D825" s="116"/>
      <c r="E825" s="118"/>
      <c r="F825" s="119"/>
      <c r="G825" s="120"/>
      <c r="H825" s="120"/>
      <c r="I825" s="418">
        <f t="shared" si="13"/>
        <v>0</v>
      </c>
      <c r="J825" s="46"/>
      <c r="K825" s="332">
        <f>IFERROR(SUM(C825/'Transfers of Funds'!$F$58),0)</f>
        <v>0</v>
      </c>
      <c r="L825" s="21"/>
      <c r="M825" s="47" t="s">
        <v>162</v>
      </c>
      <c r="N825" s="46"/>
    </row>
    <row r="826" spans="1:14" s="23" customFormat="1" ht="14.25" customHeight="1">
      <c r="A826" s="115"/>
      <c r="B826" s="308" t="str">
        <f>IF(A826="","",VLOOKUP(A826,'Project Budget vs Exp'!$B$9:$G$52,2,FALSE))</f>
        <v/>
      </c>
      <c r="C826" s="117"/>
      <c r="D826" s="116"/>
      <c r="E826" s="118"/>
      <c r="F826" s="119"/>
      <c r="G826" s="120"/>
      <c r="H826" s="120"/>
      <c r="I826" s="418">
        <f t="shared" si="13"/>
        <v>0</v>
      </c>
      <c r="J826" s="46"/>
      <c r="K826" s="332">
        <f>IFERROR(SUM(C826/'Transfers of Funds'!$F$58),0)</f>
        <v>0</v>
      </c>
      <c r="L826" s="21"/>
      <c r="M826" s="47" t="s">
        <v>162</v>
      </c>
      <c r="N826" s="46"/>
    </row>
    <row r="827" spans="1:14" s="23" customFormat="1" ht="14.25" customHeight="1">
      <c r="A827" s="115"/>
      <c r="B827" s="308" t="str">
        <f>IF(A827="","",VLOOKUP(A827,'Project Budget vs Exp'!$B$9:$G$52,2,FALSE))</f>
        <v/>
      </c>
      <c r="C827" s="117"/>
      <c r="D827" s="116"/>
      <c r="E827" s="118"/>
      <c r="F827" s="119"/>
      <c r="G827" s="120"/>
      <c r="H827" s="120"/>
      <c r="I827" s="418">
        <f t="shared" si="13"/>
        <v>0</v>
      </c>
      <c r="J827" s="46"/>
      <c r="K827" s="332">
        <f>IFERROR(SUM(C827/'Transfers of Funds'!$F$58),0)</f>
        <v>0</v>
      </c>
      <c r="L827" s="21"/>
      <c r="M827" s="47" t="s">
        <v>162</v>
      </c>
      <c r="N827" s="46"/>
    </row>
    <row r="828" spans="1:14" s="23" customFormat="1" ht="14.25" customHeight="1">
      <c r="A828" s="115"/>
      <c r="B828" s="308" t="str">
        <f>IF(A828="","",VLOOKUP(A828,'Project Budget vs Exp'!$B$9:$G$52,2,FALSE))</f>
        <v/>
      </c>
      <c r="C828" s="117"/>
      <c r="D828" s="116"/>
      <c r="E828" s="118"/>
      <c r="F828" s="119"/>
      <c r="G828" s="120"/>
      <c r="H828" s="120"/>
      <c r="I828" s="418">
        <f t="shared" si="13"/>
        <v>0</v>
      </c>
      <c r="J828" s="46"/>
      <c r="K828" s="332">
        <f>IFERROR(SUM(C828/'Transfers of Funds'!$F$58),0)</f>
        <v>0</v>
      </c>
      <c r="L828" s="21"/>
      <c r="M828" s="47" t="s">
        <v>162</v>
      </c>
      <c r="N828" s="46"/>
    </row>
    <row r="829" spans="1:14" s="23" customFormat="1" ht="14.25" customHeight="1">
      <c r="A829" s="115"/>
      <c r="B829" s="308" t="str">
        <f>IF(A829="","",VLOOKUP(A829,'Project Budget vs Exp'!$B$9:$G$52,2,FALSE))</f>
        <v/>
      </c>
      <c r="C829" s="117"/>
      <c r="D829" s="116"/>
      <c r="E829" s="118"/>
      <c r="F829" s="119"/>
      <c r="G829" s="120"/>
      <c r="H829" s="120"/>
      <c r="I829" s="418">
        <f t="shared" si="13"/>
        <v>0</v>
      </c>
      <c r="J829" s="46"/>
      <c r="K829" s="332">
        <f>IFERROR(SUM(C829/'Transfers of Funds'!$F$58),0)</f>
        <v>0</v>
      </c>
      <c r="L829" s="21"/>
      <c r="M829" s="47" t="s">
        <v>162</v>
      </c>
      <c r="N829" s="46"/>
    </row>
    <row r="830" spans="1:14" s="23" customFormat="1" ht="14.25" customHeight="1">
      <c r="A830" s="115"/>
      <c r="B830" s="308" t="str">
        <f>IF(A830="","",VLOOKUP(A830,'Project Budget vs Exp'!$B$9:$G$52,2,FALSE))</f>
        <v/>
      </c>
      <c r="C830" s="117"/>
      <c r="D830" s="116"/>
      <c r="E830" s="118"/>
      <c r="F830" s="119"/>
      <c r="G830" s="120"/>
      <c r="H830" s="120"/>
      <c r="I830" s="418">
        <f t="shared" si="13"/>
        <v>0</v>
      </c>
      <c r="J830" s="46"/>
      <c r="K830" s="332">
        <f>IFERROR(SUM(C830/'Transfers of Funds'!$F$58),0)</f>
        <v>0</v>
      </c>
      <c r="L830" s="21"/>
      <c r="M830" s="47" t="s">
        <v>162</v>
      </c>
      <c r="N830" s="46"/>
    </row>
    <row r="831" spans="1:14" s="23" customFormat="1" ht="14.25" customHeight="1">
      <c r="A831" s="115"/>
      <c r="B831" s="308" t="str">
        <f>IF(A831="","",VLOOKUP(A831,'Project Budget vs Exp'!$B$9:$G$52,2,FALSE))</f>
        <v/>
      </c>
      <c r="C831" s="117"/>
      <c r="D831" s="116"/>
      <c r="E831" s="118"/>
      <c r="F831" s="119"/>
      <c r="G831" s="120"/>
      <c r="H831" s="120"/>
      <c r="I831" s="418">
        <f t="shared" si="13"/>
        <v>0</v>
      </c>
      <c r="J831" s="46"/>
      <c r="K831" s="332">
        <f>IFERROR(SUM(C831/'Transfers of Funds'!$F$58),0)</f>
        <v>0</v>
      </c>
      <c r="L831" s="21"/>
      <c r="M831" s="47" t="s">
        <v>162</v>
      </c>
      <c r="N831" s="46"/>
    </row>
    <row r="832" spans="1:14" s="23" customFormat="1" ht="14.25" customHeight="1">
      <c r="A832" s="115"/>
      <c r="B832" s="308" t="str">
        <f>IF(A832="","",VLOOKUP(A832,'Project Budget vs Exp'!$B$9:$G$52,2,FALSE))</f>
        <v/>
      </c>
      <c r="C832" s="117"/>
      <c r="D832" s="116"/>
      <c r="E832" s="118"/>
      <c r="F832" s="119"/>
      <c r="G832" s="120"/>
      <c r="H832" s="120"/>
      <c r="I832" s="418">
        <f t="shared" si="13"/>
        <v>0</v>
      </c>
      <c r="J832" s="46"/>
      <c r="K832" s="332">
        <f>IFERROR(SUM(C832/'Transfers of Funds'!$F$58),0)</f>
        <v>0</v>
      </c>
      <c r="L832" s="21"/>
      <c r="M832" s="47" t="s">
        <v>162</v>
      </c>
      <c r="N832" s="46"/>
    </row>
    <row r="833" spans="1:14" s="23" customFormat="1" ht="14.25" customHeight="1">
      <c r="A833" s="115"/>
      <c r="B833" s="308" t="str">
        <f>IF(A833="","",VLOOKUP(A833,'Project Budget vs Exp'!$B$9:$G$52,2,FALSE))</f>
        <v/>
      </c>
      <c r="C833" s="117"/>
      <c r="D833" s="116"/>
      <c r="E833" s="118"/>
      <c r="F833" s="119"/>
      <c r="G833" s="120"/>
      <c r="H833" s="120"/>
      <c r="I833" s="418">
        <f t="shared" si="13"/>
        <v>0</v>
      </c>
      <c r="J833" s="46"/>
      <c r="K833" s="332">
        <f>IFERROR(SUM(C833/'Transfers of Funds'!$F$58),0)</f>
        <v>0</v>
      </c>
      <c r="L833" s="21"/>
      <c r="M833" s="47" t="s">
        <v>162</v>
      </c>
      <c r="N833" s="46"/>
    </row>
    <row r="834" spans="1:14" s="23" customFormat="1" ht="14.25" customHeight="1">
      <c r="A834" s="115"/>
      <c r="B834" s="308" t="str">
        <f>IF(A834="","",VLOOKUP(A834,'Project Budget vs Exp'!$B$9:$G$52,2,FALSE))</f>
        <v/>
      </c>
      <c r="C834" s="117"/>
      <c r="D834" s="116"/>
      <c r="E834" s="118"/>
      <c r="F834" s="119"/>
      <c r="G834" s="120"/>
      <c r="H834" s="120"/>
      <c r="I834" s="418">
        <f t="shared" si="13"/>
        <v>0</v>
      </c>
      <c r="J834" s="46"/>
      <c r="K834" s="332">
        <f>IFERROR(SUM(C834/'Transfers of Funds'!$F$58),0)</f>
        <v>0</v>
      </c>
      <c r="L834" s="21"/>
      <c r="M834" s="47" t="s">
        <v>162</v>
      </c>
      <c r="N834" s="46"/>
    </row>
    <row r="835" spans="1:14" s="23" customFormat="1" ht="14.25" customHeight="1">
      <c r="A835" s="115"/>
      <c r="B835" s="308" t="str">
        <f>IF(A835="","",VLOOKUP(A835,'Project Budget vs Exp'!$B$9:$G$52,2,FALSE))</f>
        <v/>
      </c>
      <c r="C835" s="117"/>
      <c r="D835" s="116"/>
      <c r="E835" s="118"/>
      <c r="F835" s="119"/>
      <c r="G835" s="120"/>
      <c r="H835" s="120"/>
      <c r="I835" s="418">
        <f t="shared" si="13"/>
        <v>0</v>
      </c>
      <c r="J835" s="46"/>
      <c r="K835" s="332">
        <f>IFERROR(SUM(C835/'Transfers of Funds'!$F$58),0)</f>
        <v>0</v>
      </c>
      <c r="L835" s="21"/>
      <c r="M835" s="47" t="s">
        <v>162</v>
      </c>
      <c r="N835" s="46"/>
    </row>
    <row r="836" spans="1:14" s="23" customFormat="1" ht="14.25" customHeight="1">
      <c r="A836" s="115"/>
      <c r="B836" s="308" t="str">
        <f>IF(A836="","",VLOOKUP(A836,'Project Budget vs Exp'!$B$9:$G$52,2,FALSE))</f>
        <v/>
      </c>
      <c r="C836" s="117"/>
      <c r="D836" s="116"/>
      <c r="E836" s="118"/>
      <c r="F836" s="119"/>
      <c r="G836" s="120"/>
      <c r="H836" s="120"/>
      <c r="I836" s="418">
        <f t="shared" si="13"/>
        <v>0</v>
      </c>
      <c r="J836" s="46"/>
      <c r="K836" s="332">
        <f>IFERROR(SUM(C836/'Transfers of Funds'!$F$58),0)</f>
        <v>0</v>
      </c>
      <c r="L836" s="21"/>
      <c r="M836" s="47" t="s">
        <v>162</v>
      </c>
      <c r="N836" s="46"/>
    </row>
    <row r="837" spans="1:14" s="23" customFormat="1" ht="14.25" customHeight="1">
      <c r="A837" s="115"/>
      <c r="B837" s="308" t="str">
        <f>IF(A837="","",VLOOKUP(A837,'Project Budget vs Exp'!$B$9:$G$52,2,FALSE))</f>
        <v/>
      </c>
      <c r="C837" s="117"/>
      <c r="D837" s="116"/>
      <c r="E837" s="118"/>
      <c r="F837" s="119"/>
      <c r="G837" s="120"/>
      <c r="H837" s="120"/>
      <c r="I837" s="418">
        <f t="shared" si="13"/>
        <v>0</v>
      </c>
      <c r="J837" s="46"/>
      <c r="K837" s="332">
        <f>IFERROR(SUM(C837/'Transfers of Funds'!$F$58),0)</f>
        <v>0</v>
      </c>
      <c r="L837" s="21"/>
      <c r="M837" s="47" t="s">
        <v>162</v>
      </c>
      <c r="N837" s="46"/>
    </row>
    <row r="838" spans="1:14" s="23" customFormat="1" ht="14.25" customHeight="1">
      <c r="A838" s="115"/>
      <c r="B838" s="308" t="str">
        <f>IF(A838="","",VLOOKUP(A838,'Project Budget vs Exp'!$B$9:$G$52,2,FALSE))</f>
        <v/>
      </c>
      <c r="C838" s="117"/>
      <c r="D838" s="116"/>
      <c r="E838" s="118"/>
      <c r="F838" s="119"/>
      <c r="G838" s="120"/>
      <c r="H838" s="120"/>
      <c r="I838" s="418">
        <f t="shared" si="13"/>
        <v>0</v>
      </c>
      <c r="J838" s="46"/>
      <c r="K838" s="332">
        <f>IFERROR(SUM(C838/'Transfers of Funds'!$F$58),0)</f>
        <v>0</v>
      </c>
      <c r="L838" s="21"/>
      <c r="M838" s="47" t="s">
        <v>162</v>
      </c>
      <c r="N838" s="46"/>
    </row>
    <row r="839" spans="1:14" s="23" customFormat="1" ht="14.25" customHeight="1">
      <c r="A839" s="115"/>
      <c r="B839" s="308" t="str">
        <f>IF(A839="","",VLOOKUP(A839,'Project Budget vs Exp'!$B$9:$G$52,2,FALSE))</f>
        <v/>
      </c>
      <c r="C839" s="117"/>
      <c r="D839" s="116"/>
      <c r="E839" s="118"/>
      <c r="F839" s="119"/>
      <c r="G839" s="120"/>
      <c r="H839" s="120"/>
      <c r="I839" s="418">
        <f t="shared" si="13"/>
        <v>0</v>
      </c>
      <c r="J839" s="46"/>
      <c r="K839" s="332">
        <f>IFERROR(SUM(C839/'Transfers of Funds'!$F$58),0)</f>
        <v>0</v>
      </c>
      <c r="L839" s="21"/>
      <c r="M839" s="47" t="s">
        <v>162</v>
      </c>
      <c r="N839" s="46"/>
    </row>
    <row r="840" spans="1:14" s="23" customFormat="1" ht="14.25" customHeight="1">
      <c r="A840" s="115"/>
      <c r="B840" s="308" t="str">
        <f>IF(A840="","",VLOOKUP(A840,'Project Budget vs Exp'!$B$9:$G$52,2,FALSE))</f>
        <v/>
      </c>
      <c r="C840" s="117"/>
      <c r="D840" s="116"/>
      <c r="E840" s="118"/>
      <c r="F840" s="119"/>
      <c r="G840" s="120"/>
      <c r="H840" s="120"/>
      <c r="I840" s="418">
        <f t="shared" si="13"/>
        <v>0</v>
      </c>
      <c r="J840" s="46"/>
      <c r="K840" s="332">
        <f>IFERROR(SUM(C840/'Transfers of Funds'!$F$58),0)</f>
        <v>0</v>
      </c>
      <c r="L840" s="21"/>
      <c r="M840" s="47" t="s">
        <v>162</v>
      </c>
      <c r="N840" s="46"/>
    </row>
    <row r="841" spans="1:14" s="23" customFormat="1" ht="14.25" customHeight="1">
      <c r="A841" s="115"/>
      <c r="B841" s="308" t="str">
        <f>IF(A841="","",VLOOKUP(A841,'Project Budget vs Exp'!$B$9:$G$52,2,FALSE))</f>
        <v/>
      </c>
      <c r="C841" s="117"/>
      <c r="D841" s="116"/>
      <c r="E841" s="118"/>
      <c r="F841" s="119"/>
      <c r="G841" s="120"/>
      <c r="H841" s="120"/>
      <c r="I841" s="418">
        <f t="shared" si="13"/>
        <v>0</v>
      </c>
      <c r="J841" s="46"/>
      <c r="K841" s="332">
        <f>IFERROR(SUM(C841/'Transfers of Funds'!$F$58),0)</f>
        <v>0</v>
      </c>
      <c r="L841" s="21"/>
      <c r="M841" s="47" t="s">
        <v>162</v>
      </c>
      <c r="N841" s="46"/>
    </row>
    <row r="842" spans="1:14" s="23" customFormat="1" ht="14.25" customHeight="1">
      <c r="A842" s="115"/>
      <c r="B842" s="308" t="str">
        <f>IF(A842="","",VLOOKUP(A842,'Project Budget vs Exp'!$B$9:$G$52,2,FALSE))</f>
        <v/>
      </c>
      <c r="C842" s="117"/>
      <c r="D842" s="116"/>
      <c r="E842" s="118"/>
      <c r="F842" s="119"/>
      <c r="G842" s="120"/>
      <c r="H842" s="120"/>
      <c r="I842" s="418">
        <f t="shared" si="13"/>
        <v>0</v>
      </c>
      <c r="J842" s="46"/>
      <c r="K842" s="332">
        <f>IFERROR(SUM(C842/'Transfers of Funds'!$F$58),0)</f>
        <v>0</v>
      </c>
      <c r="L842" s="21"/>
      <c r="M842" s="47" t="s">
        <v>162</v>
      </c>
      <c r="N842" s="46"/>
    </row>
    <row r="843" spans="1:14" s="23" customFormat="1" ht="14.25" customHeight="1">
      <c r="A843" s="115"/>
      <c r="B843" s="308" t="str">
        <f>IF(A843="","",VLOOKUP(A843,'Project Budget vs Exp'!$B$9:$G$52,2,FALSE))</f>
        <v/>
      </c>
      <c r="C843" s="117"/>
      <c r="D843" s="116"/>
      <c r="E843" s="118"/>
      <c r="F843" s="119"/>
      <c r="G843" s="120"/>
      <c r="H843" s="120"/>
      <c r="I843" s="418">
        <f t="shared" si="13"/>
        <v>0</v>
      </c>
      <c r="J843" s="46"/>
      <c r="K843" s="332">
        <f>IFERROR(SUM(C843/'Transfers of Funds'!$F$58),0)</f>
        <v>0</v>
      </c>
      <c r="L843" s="21"/>
      <c r="M843" s="47" t="s">
        <v>162</v>
      </c>
      <c r="N843" s="46"/>
    </row>
    <row r="844" spans="1:14" s="23" customFormat="1" ht="14.25" customHeight="1">
      <c r="A844" s="115"/>
      <c r="B844" s="308" t="str">
        <f>IF(A844="","",VLOOKUP(A844,'Project Budget vs Exp'!$B$9:$G$52,2,FALSE))</f>
        <v/>
      </c>
      <c r="C844" s="117"/>
      <c r="D844" s="116"/>
      <c r="E844" s="118"/>
      <c r="F844" s="119"/>
      <c r="G844" s="120"/>
      <c r="H844" s="120"/>
      <c r="I844" s="418">
        <f t="shared" si="13"/>
        <v>0</v>
      </c>
      <c r="J844" s="46"/>
      <c r="K844" s="332">
        <f>IFERROR(SUM(C844/'Transfers of Funds'!$F$58),0)</f>
        <v>0</v>
      </c>
      <c r="L844" s="21"/>
      <c r="M844" s="47" t="s">
        <v>162</v>
      </c>
      <c r="N844" s="46"/>
    </row>
    <row r="845" spans="1:14" s="23" customFormat="1" ht="14.25" customHeight="1">
      <c r="A845" s="115"/>
      <c r="B845" s="308" t="str">
        <f>IF(A845="","",VLOOKUP(A845,'Project Budget vs Exp'!$B$9:$G$52,2,FALSE))</f>
        <v/>
      </c>
      <c r="C845" s="117"/>
      <c r="D845" s="116"/>
      <c r="E845" s="118"/>
      <c r="F845" s="119"/>
      <c r="G845" s="120"/>
      <c r="H845" s="120"/>
      <c r="I845" s="418">
        <f t="shared" si="13"/>
        <v>0</v>
      </c>
      <c r="J845" s="46"/>
      <c r="K845" s="332">
        <f>IFERROR(SUM(C845/'Transfers of Funds'!$F$58),0)</f>
        <v>0</v>
      </c>
      <c r="L845" s="21"/>
      <c r="M845" s="47" t="s">
        <v>162</v>
      </c>
      <c r="N845" s="46"/>
    </row>
    <row r="846" spans="1:14" s="23" customFormat="1" ht="14.25" customHeight="1">
      <c r="A846" s="115"/>
      <c r="B846" s="308" t="str">
        <f>IF(A846="","",VLOOKUP(A846,'Project Budget vs Exp'!$B$9:$G$52,2,FALSE))</f>
        <v/>
      </c>
      <c r="C846" s="117"/>
      <c r="D846" s="116"/>
      <c r="E846" s="118"/>
      <c r="F846" s="119"/>
      <c r="G846" s="120"/>
      <c r="H846" s="120"/>
      <c r="I846" s="418">
        <f t="shared" si="13"/>
        <v>0</v>
      </c>
      <c r="J846" s="46"/>
      <c r="K846" s="332">
        <f>IFERROR(SUM(C846/'Transfers of Funds'!$F$58),0)</f>
        <v>0</v>
      </c>
      <c r="L846" s="21"/>
      <c r="M846" s="47" t="s">
        <v>162</v>
      </c>
      <c r="N846" s="46"/>
    </row>
    <row r="847" spans="1:14" s="23" customFormat="1" ht="14.25" customHeight="1">
      <c r="A847" s="115"/>
      <c r="B847" s="308" t="str">
        <f>IF(A847="","",VLOOKUP(A847,'Project Budget vs Exp'!$B$9:$G$52,2,FALSE))</f>
        <v/>
      </c>
      <c r="C847" s="117"/>
      <c r="D847" s="116"/>
      <c r="E847" s="118"/>
      <c r="F847" s="119"/>
      <c r="G847" s="120"/>
      <c r="H847" s="120"/>
      <c r="I847" s="418">
        <f t="shared" si="13"/>
        <v>0</v>
      </c>
      <c r="J847" s="46"/>
      <c r="K847" s="332">
        <f>IFERROR(SUM(C847/'Transfers of Funds'!$F$58),0)</f>
        <v>0</v>
      </c>
      <c r="L847" s="21"/>
      <c r="M847" s="47" t="s">
        <v>162</v>
      </c>
      <c r="N847" s="46"/>
    </row>
    <row r="848" spans="1:14" s="23" customFormat="1" ht="14.25" customHeight="1">
      <c r="A848" s="115"/>
      <c r="B848" s="308" t="str">
        <f>IF(A848="","",VLOOKUP(A848,'Project Budget vs Exp'!$B$9:$G$52,2,FALSE))</f>
        <v/>
      </c>
      <c r="C848" s="117"/>
      <c r="D848" s="116"/>
      <c r="E848" s="118"/>
      <c r="F848" s="119"/>
      <c r="G848" s="120"/>
      <c r="H848" s="120"/>
      <c r="I848" s="418">
        <f t="shared" si="13"/>
        <v>0</v>
      </c>
      <c r="J848" s="46"/>
      <c r="K848" s="332">
        <f>IFERROR(SUM(C848/'Transfers of Funds'!$F$58),0)</f>
        <v>0</v>
      </c>
      <c r="L848" s="21"/>
      <c r="M848" s="47" t="s">
        <v>162</v>
      </c>
      <c r="N848" s="46"/>
    </row>
    <row r="849" spans="1:14" s="23" customFormat="1" ht="14.25" customHeight="1">
      <c r="A849" s="115"/>
      <c r="B849" s="308" t="str">
        <f>IF(A849="","",VLOOKUP(A849,'Project Budget vs Exp'!$B$9:$G$52,2,FALSE))</f>
        <v/>
      </c>
      <c r="C849" s="117"/>
      <c r="D849" s="116"/>
      <c r="E849" s="118"/>
      <c r="F849" s="119"/>
      <c r="G849" s="120"/>
      <c r="H849" s="120"/>
      <c r="I849" s="418">
        <f t="shared" si="13"/>
        <v>0</v>
      </c>
      <c r="J849" s="46"/>
      <c r="K849" s="332">
        <f>IFERROR(SUM(C849/'Transfers of Funds'!$F$58),0)</f>
        <v>0</v>
      </c>
      <c r="L849" s="21"/>
      <c r="M849" s="47" t="s">
        <v>162</v>
      </c>
      <c r="N849" s="46"/>
    </row>
    <row r="850" spans="1:14" s="23" customFormat="1" ht="14.25" customHeight="1">
      <c r="A850" s="115"/>
      <c r="B850" s="308" t="str">
        <f>IF(A850="","",VLOOKUP(A850,'Project Budget vs Exp'!$B$9:$G$52,2,FALSE))</f>
        <v/>
      </c>
      <c r="C850" s="117"/>
      <c r="D850" s="116"/>
      <c r="E850" s="118"/>
      <c r="F850" s="119"/>
      <c r="G850" s="120"/>
      <c r="H850" s="120"/>
      <c r="I850" s="418">
        <f t="shared" si="13"/>
        <v>0</v>
      </c>
      <c r="J850" s="46"/>
      <c r="K850" s="332">
        <f>IFERROR(SUM(C850/'Transfers of Funds'!$F$58),0)</f>
        <v>0</v>
      </c>
      <c r="L850" s="21"/>
      <c r="M850" s="47" t="s">
        <v>162</v>
      </c>
      <c r="N850" s="46"/>
    </row>
    <row r="851" spans="1:14" s="23" customFormat="1" ht="14.25" customHeight="1">
      <c r="A851" s="115"/>
      <c r="B851" s="308" t="str">
        <f>IF(A851="","",VLOOKUP(A851,'Project Budget vs Exp'!$B$9:$G$52,2,FALSE))</f>
        <v/>
      </c>
      <c r="C851" s="117"/>
      <c r="D851" s="116"/>
      <c r="E851" s="118"/>
      <c r="F851" s="119"/>
      <c r="G851" s="120"/>
      <c r="H851" s="120"/>
      <c r="I851" s="418">
        <f t="shared" si="13"/>
        <v>0</v>
      </c>
      <c r="J851" s="46"/>
      <c r="K851" s="332">
        <f>IFERROR(SUM(C851/'Transfers of Funds'!$F$58),0)</f>
        <v>0</v>
      </c>
      <c r="L851" s="21"/>
      <c r="M851" s="47" t="s">
        <v>162</v>
      </c>
      <c r="N851" s="46"/>
    </row>
    <row r="852" spans="1:14" s="23" customFormat="1" ht="14.25" customHeight="1">
      <c r="A852" s="115"/>
      <c r="B852" s="308" t="str">
        <f>IF(A852="","",VLOOKUP(A852,'Project Budget vs Exp'!$B$9:$G$52,2,FALSE))</f>
        <v/>
      </c>
      <c r="C852" s="117"/>
      <c r="D852" s="116"/>
      <c r="E852" s="118"/>
      <c r="F852" s="119"/>
      <c r="G852" s="120"/>
      <c r="H852" s="120"/>
      <c r="I852" s="418">
        <f t="shared" si="13"/>
        <v>0</v>
      </c>
      <c r="J852" s="46"/>
      <c r="K852" s="332">
        <f>IFERROR(SUM(C852/'Transfers of Funds'!$F$58),0)</f>
        <v>0</v>
      </c>
      <c r="L852" s="21"/>
      <c r="M852" s="47" t="s">
        <v>162</v>
      </c>
      <c r="N852" s="46"/>
    </row>
    <row r="853" spans="1:14" s="23" customFormat="1" ht="14.25" customHeight="1">
      <c r="A853" s="115"/>
      <c r="B853" s="308" t="str">
        <f>IF(A853="","",VLOOKUP(A853,'Project Budget vs Exp'!$B$9:$G$52,2,FALSE))</f>
        <v/>
      </c>
      <c r="C853" s="117"/>
      <c r="D853" s="116"/>
      <c r="E853" s="118"/>
      <c r="F853" s="119"/>
      <c r="G853" s="120"/>
      <c r="H853" s="120"/>
      <c r="I853" s="418">
        <f t="shared" ref="I853:I916" si="14">IF(OR(F$4="EUR",F$4="USD",F$4="GBP",F$4="CAD",F$4="NZD",F$4="AUD"),K853,C853)</f>
        <v>0</v>
      </c>
      <c r="J853" s="46"/>
      <c r="K853" s="332">
        <f>IFERROR(SUM(C853/'Transfers of Funds'!$F$58),0)</f>
        <v>0</v>
      </c>
      <c r="L853" s="21"/>
      <c r="M853" s="47" t="s">
        <v>162</v>
      </c>
      <c r="N853" s="46"/>
    </row>
    <row r="854" spans="1:14" s="23" customFormat="1" ht="14.25" customHeight="1">
      <c r="A854" s="115"/>
      <c r="B854" s="308" t="str">
        <f>IF(A854="","",VLOOKUP(A854,'Project Budget vs Exp'!$B$9:$G$52,2,FALSE))</f>
        <v/>
      </c>
      <c r="C854" s="117"/>
      <c r="D854" s="116"/>
      <c r="E854" s="118"/>
      <c r="F854" s="119"/>
      <c r="G854" s="120"/>
      <c r="H854" s="120"/>
      <c r="I854" s="418">
        <f t="shared" si="14"/>
        <v>0</v>
      </c>
      <c r="J854" s="46"/>
      <c r="K854" s="332">
        <f>IFERROR(SUM(C854/'Transfers of Funds'!$F$58),0)</f>
        <v>0</v>
      </c>
      <c r="L854" s="21"/>
      <c r="M854" s="47" t="s">
        <v>162</v>
      </c>
      <c r="N854" s="46"/>
    </row>
    <row r="855" spans="1:14" s="23" customFormat="1" ht="14.25" customHeight="1">
      <c r="A855" s="115"/>
      <c r="B855" s="308" t="str">
        <f>IF(A855="","",VLOOKUP(A855,'Project Budget vs Exp'!$B$9:$G$52,2,FALSE))</f>
        <v/>
      </c>
      <c r="C855" s="117"/>
      <c r="D855" s="116"/>
      <c r="E855" s="118"/>
      <c r="F855" s="119"/>
      <c r="G855" s="120"/>
      <c r="H855" s="120"/>
      <c r="I855" s="418">
        <f t="shared" si="14"/>
        <v>0</v>
      </c>
      <c r="J855" s="46"/>
      <c r="K855" s="332">
        <f>IFERROR(SUM(C855/'Transfers of Funds'!$F$58),0)</f>
        <v>0</v>
      </c>
      <c r="L855" s="21"/>
      <c r="M855" s="47" t="s">
        <v>162</v>
      </c>
      <c r="N855" s="46"/>
    </row>
    <row r="856" spans="1:14" s="23" customFormat="1" ht="14.25" customHeight="1">
      <c r="A856" s="115"/>
      <c r="B856" s="308" t="str">
        <f>IF(A856="","",VLOOKUP(A856,'Project Budget vs Exp'!$B$9:$G$52,2,FALSE))</f>
        <v/>
      </c>
      <c r="C856" s="117"/>
      <c r="D856" s="116"/>
      <c r="E856" s="118"/>
      <c r="F856" s="119"/>
      <c r="G856" s="120"/>
      <c r="H856" s="120"/>
      <c r="I856" s="418">
        <f t="shared" si="14"/>
        <v>0</v>
      </c>
      <c r="J856" s="46"/>
      <c r="K856" s="332">
        <f>IFERROR(SUM(C856/'Transfers of Funds'!$F$58),0)</f>
        <v>0</v>
      </c>
      <c r="L856" s="21"/>
      <c r="M856" s="47" t="s">
        <v>162</v>
      </c>
      <c r="N856" s="46"/>
    </row>
    <row r="857" spans="1:14" s="23" customFormat="1" ht="14.25" customHeight="1">
      <c r="A857" s="115"/>
      <c r="B857" s="308" t="str">
        <f>IF(A857="","",VLOOKUP(A857,'Project Budget vs Exp'!$B$9:$G$52,2,FALSE))</f>
        <v/>
      </c>
      <c r="C857" s="117"/>
      <c r="D857" s="116"/>
      <c r="E857" s="118"/>
      <c r="F857" s="119"/>
      <c r="G857" s="120"/>
      <c r="H857" s="120"/>
      <c r="I857" s="418">
        <f t="shared" si="14"/>
        <v>0</v>
      </c>
      <c r="J857" s="46"/>
      <c r="K857" s="332">
        <f>IFERROR(SUM(C857/'Transfers of Funds'!$F$58),0)</f>
        <v>0</v>
      </c>
      <c r="L857" s="21"/>
      <c r="M857" s="47" t="s">
        <v>162</v>
      </c>
      <c r="N857" s="46"/>
    </row>
    <row r="858" spans="1:14" s="23" customFormat="1" ht="14.25" customHeight="1">
      <c r="A858" s="115"/>
      <c r="B858" s="308" t="str">
        <f>IF(A858="","",VLOOKUP(A858,'Project Budget vs Exp'!$B$9:$G$52,2,FALSE))</f>
        <v/>
      </c>
      <c r="C858" s="117"/>
      <c r="D858" s="116"/>
      <c r="E858" s="118"/>
      <c r="F858" s="119"/>
      <c r="G858" s="120"/>
      <c r="H858" s="120"/>
      <c r="I858" s="418">
        <f t="shared" si="14"/>
        <v>0</v>
      </c>
      <c r="J858" s="46"/>
      <c r="K858" s="332">
        <f>IFERROR(SUM(C858/'Transfers of Funds'!$F$58),0)</f>
        <v>0</v>
      </c>
      <c r="L858" s="21"/>
      <c r="M858" s="47" t="s">
        <v>162</v>
      </c>
      <c r="N858" s="46"/>
    </row>
    <row r="859" spans="1:14" s="23" customFormat="1" ht="14.25" customHeight="1">
      <c r="A859" s="115"/>
      <c r="B859" s="308" t="str">
        <f>IF(A859="","",VLOOKUP(A859,'Project Budget vs Exp'!$B$9:$G$52,2,FALSE))</f>
        <v/>
      </c>
      <c r="C859" s="117"/>
      <c r="D859" s="116"/>
      <c r="E859" s="118"/>
      <c r="F859" s="119"/>
      <c r="G859" s="120"/>
      <c r="H859" s="120"/>
      <c r="I859" s="418">
        <f t="shared" si="14"/>
        <v>0</v>
      </c>
      <c r="J859" s="46"/>
      <c r="K859" s="332">
        <f>IFERROR(SUM(C859/'Transfers of Funds'!$F$58),0)</f>
        <v>0</v>
      </c>
      <c r="L859" s="21"/>
      <c r="M859" s="47" t="s">
        <v>162</v>
      </c>
      <c r="N859" s="46"/>
    </row>
    <row r="860" spans="1:14" s="23" customFormat="1" ht="14.25" customHeight="1">
      <c r="A860" s="115"/>
      <c r="B860" s="308" t="str">
        <f>IF(A860="","",VLOOKUP(A860,'Project Budget vs Exp'!$B$9:$G$52,2,FALSE))</f>
        <v/>
      </c>
      <c r="C860" s="117"/>
      <c r="D860" s="116"/>
      <c r="E860" s="118"/>
      <c r="F860" s="119"/>
      <c r="G860" s="120"/>
      <c r="H860" s="120"/>
      <c r="I860" s="418">
        <f t="shared" si="14"/>
        <v>0</v>
      </c>
      <c r="J860" s="46"/>
      <c r="K860" s="332">
        <f>IFERROR(SUM(C860/'Transfers of Funds'!$F$58),0)</f>
        <v>0</v>
      </c>
      <c r="L860" s="21"/>
      <c r="M860" s="47" t="s">
        <v>162</v>
      </c>
      <c r="N860" s="46"/>
    </row>
    <row r="861" spans="1:14" s="23" customFormat="1" ht="14.25" customHeight="1">
      <c r="A861" s="115"/>
      <c r="B861" s="308" t="str">
        <f>IF(A861="","",VLOOKUP(A861,'Project Budget vs Exp'!$B$9:$G$52,2,FALSE))</f>
        <v/>
      </c>
      <c r="C861" s="117"/>
      <c r="D861" s="116"/>
      <c r="E861" s="118"/>
      <c r="F861" s="119"/>
      <c r="G861" s="120"/>
      <c r="H861" s="120"/>
      <c r="I861" s="418">
        <f t="shared" si="14"/>
        <v>0</v>
      </c>
      <c r="J861" s="46"/>
      <c r="K861" s="332">
        <f>IFERROR(SUM(C861/'Transfers of Funds'!$F$58),0)</f>
        <v>0</v>
      </c>
      <c r="L861" s="21"/>
      <c r="M861" s="47" t="s">
        <v>162</v>
      </c>
      <c r="N861" s="46"/>
    </row>
    <row r="862" spans="1:14" s="23" customFormat="1" ht="14.25" customHeight="1">
      <c r="A862" s="115"/>
      <c r="B862" s="308" t="str">
        <f>IF(A862="","",VLOOKUP(A862,'Project Budget vs Exp'!$B$9:$G$52,2,FALSE))</f>
        <v/>
      </c>
      <c r="C862" s="117"/>
      <c r="D862" s="116"/>
      <c r="E862" s="118"/>
      <c r="F862" s="119"/>
      <c r="G862" s="120"/>
      <c r="H862" s="120"/>
      <c r="I862" s="418">
        <f t="shared" si="14"/>
        <v>0</v>
      </c>
      <c r="J862" s="46"/>
      <c r="K862" s="332">
        <f>IFERROR(SUM(C862/'Transfers of Funds'!$F$58),0)</f>
        <v>0</v>
      </c>
      <c r="L862" s="21"/>
      <c r="M862" s="47" t="s">
        <v>162</v>
      </c>
      <c r="N862" s="46"/>
    </row>
    <row r="863" spans="1:14" s="23" customFormat="1" ht="14.25" customHeight="1">
      <c r="A863" s="115"/>
      <c r="B863" s="308" t="str">
        <f>IF(A863="","",VLOOKUP(A863,'Project Budget vs Exp'!$B$9:$G$52,2,FALSE))</f>
        <v/>
      </c>
      <c r="C863" s="117"/>
      <c r="D863" s="116"/>
      <c r="E863" s="118"/>
      <c r="F863" s="119"/>
      <c r="G863" s="120"/>
      <c r="H863" s="120"/>
      <c r="I863" s="418">
        <f t="shared" si="14"/>
        <v>0</v>
      </c>
      <c r="J863" s="46"/>
      <c r="K863" s="332">
        <f>IFERROR(SUM(C863/'Transfers of Funds'!$F$58),0)</f>
        <v>0</v>
      </c>
      <c r="L863" s="21"/>
      <c r="M863" s="47" t="s">
        <v>162</v>
      </c>
      <c r="N863" s="46"/>
    </row>
    <row r="864" spans="1:14" s="23" customFormat="1" ht="14.25" customHeight="1">
      <c r="A864" s="115"/>
      <c r="B864" s="308" t="str">
        <f>IF(A864="","",VLOOKUP(A864,'Project Budget vs Exp'!$B$9:$G$52,2,FALSE))</f>
        <v/>
      </c>
      <c r="C864" s="117"/>
      <c r="D864" s="116"/>
      <c r="E864" s="118"/>
      <c r="F864" s="119"/>
      <c r="G864" s="120"/>
      <c r="H864" s="120"/>
      <c r="I864" s="418">
        <f t="shared" si="14"/>
        <v>0</v>
      </c>
      <c r="J864" s="46"/>
      <c r="K864" s="332">
        <f>IFERROR(SUM(C864/'Transfers of Funds'!$F$58),0)</f>
        <v>0</v>
      </c>
      <c r="L864" s="21"/>
      <c r="M864" s="47" t="s">
        <v>162</v>
      </c>
      <c r="N864" s="46"/>
    </row>
    <row r="865" spans="1:14" s="23" customFormat="1" ht="14.25" customHeight="1">
      <c r="A865" s="115"/>
      <c r="B865" s="308" t="str">
        <f>IF(A865="","",VLOOKUP(A865,'Project Budget vs Exp'!$B$9:$G$52,2,FALSE))</f>
        <v/>
      </c>
      <c r="C865" s="117"/>
      <c r="D865" s="116"/>
      <c r="E865" s="118"/>
      <c r="F865" s="119"/>
      <c r="G865" s="120"/>
      <c r="H865" s="120"/>
      <c r="I865" s="418">
        <f t="shared" si="14"/>
        <v>0</v>
      </c>
      <c r="J865" s="46"/>
      <c r="K865" s="332">
        <f>IFERROR(SUM(C865/'Transfers of Funds'!$F$58),0)</f>
        <v>0</v>
      </c>
      <c r="L865" s="21"/>
      <c r="M865" s="47" t="s">
        <v>162</v>
      </c>
      <c r="N865" s="46"/>
    </row>
    <row r="866" spans="1:14" s="23" customFormat="1" ht="14.25" customHeight="1">
      <c r="A866" s="115"/>
      <c r="B866" s="308" t="str">
        <f>IF(A866="","",VLOOKUP(A866,'Project Budget vs Exp'!$B$9:$G$52,2,FALSE))</f>
        <v/>
      </c>
      <c r="C866" s="117"/>
      <c r="D866" s="116"/>
      <c r="E866" s="118"/>
      <c r="F866" s="119"/>
      <c r="G866" s="120"/>
      <c r="H866" s="120"/>
      <c r="I866" s="418">
        <f t="shared" si="14"/>
        <v>0</v>
      </c>
      <c r="J866" s="46"/>
      <c r="K866" s="332">
        <f>IFERROR(SUM(C866/'Transfers of Funds'!$F$58),0)</f>
        <v>0</v>
      </c>
      <c r="L866" s="21"/>
      <c r="M866" s="47" t="s">
        <v>162</v>
      </c>
      <c r="N866" s="46"/>
    </row>
    <row r="867" spans="1:14" s="23" customFormat="1" ht="14.25" customHeight="1">
      <c r="A867" s="115"/>
      <c r="B867" s="308" t="str">
        <f>IF(A867="","",VLOOKUP(A867,'Project Budget vs Exp'!$B$9:$G$52,2,FALSE))</f>
        <v/>
      </c>
      <c r="C867" s="117"/>
      <c r="D867" s="116"/>
      <c r="E867" s="118"/>
      <c r="F867" s="119"/>
      <c r="G867" s="120"/>
      <c r="H867" s="120"/>
      <c r="I867" s="418">
        <f t="shared" si="14"/>
        <v>0</v>
      </c>
      <c r="J867" s="46"/>
      <c r="K867" s="332">
        <f>IFERROR(SUM(C867/'Transfers of Funds'!$F$58),0)</f>
        <v>0</v>
      </c>
      <c r="L867" s="21"/>
      <c r="M867" s="47" t="s">
        <v>162</v>
      </c>
      <c r="N867" s="46"/>
    </row>
    <row r="868" spans="1:14" s="23" customFormat="1" ht="14.25" customHeight="1">
      <c r="A868" s="115"/>
      <c r="B868" s="308" t="str">
        <f>IF(A868="","",VLOOKUP(A868,'Project Budget vs Exp'!$B$9:$G$52,2,FALSE))</f>
        <v/>
      </c>
      <c r="C868" s="117"/>
      <c r="D868" s="116"/>
      <c r="E868" s="118"/>
      <c r="F868" s="119"/>
      <c r="G868" s="120"/>
      <c r="H868" s="120"/>
      <c r="I868" s="418">
        <f t="shared" si="14"/>
        <v>0</v>
      </c>
      <c r="J868" s="46"/>
      <c r="K868" s="332">
        <f>IFERROR(SUM(C868/'Transfers of Funds'!$F$58),0)</f>
        <v>0</v>
      </c>
      <c r="L868" s="21"/>
      <c r="M868" s="47" t="s">
        <v>162</v>
      </c>
      <c r="N868" s="46"/>
    </row>
    <row r="869" spans="1:14" s="23" customFormat="1" ht="14.25" customHeight="1">
      <c r="A869" s="115"/>
      <c r="B869" s="308" t="str">
        <f>IF(A869="","",VLOOKUP(A869,'Project Budget vs Exp'!$B$9:$G$52,2,FALSE))</f>
        <v/>
      </c>
      <c r="C869" s="117"/>
      <c r="D869" s="116"/>
      <c r="E869" s="118"/>
      <c r="F869" s="119"/>
      <c r="G869" s="120"/>
      <c r="H869" s="120"/>
      <c r="I869" s="418">
        <f t="shared" si="14"/>
        <v>0</v>
      </c>
      <c r="J869" s="46"/>
      <c r="K869" s="332">
        <f>IFERROR(SUM(C869/'Transfers of Funds'!$F$58),0)</f>
        <v>0</v>
      </c>
      <c r="L869" s="21"/>
      <c r="M869" s="47" t="s">
        <v>162</v>
      </c>
      <c r="N869" s="46"/>
    </row>
    <row r="870" spans="1:14" s="23" customFormat="1" ht="14.25" customHeight="1">
      <c r="A870" s="115"/>
      <c r="B870" s="308" t="str">
        <f>IF(A870="","",VLOOKUP(A870,'Project Budget vs Exp'!$B$9:$G$52,2,FALSE))</f>
        <v/>
      </c>
      <c r="C870" s="117"/>
      <c r="D870" s="116"/>
      <c r="E870" s="118"/>
      <c r="F870" s="119"/>
      <c r="G870" s="120"/>
      <c r="H870" s="120"/>
      <c r="I870" s="418">
        <f t="shared" si="14"/>
        <v>0</v>
      </c>
      <c r="J870" s="46"/>
      <c r="K870" s="332">
        <f>IFERROR(SUM(C870/'Transfers of Funds'!$F$58),0)</f>
        <v>0</v>
      </c>
      <c r="L870" s="21"/>
      <c r="M870" s="47" t="s">
        <v>162</v>
      </c>
      <c r="N870" s="46"/>
    </row>
    <row r="871" spans="1:14" s="23" customFormat="1" ht="14.25" customHeight="1">
      <c r="A871" s="115"/>
      <c r="B871" s="308" t="str">
        <f>IF(A871="","",VLOOKUP(A871,'Project Budget vs Exp'!$B$9:$G$52,2,FALSE))</f>
        <v/>
      </c>
      <c r="C871" s="117"/>
      <c r="D871" s="116"/>
      <c r="E871" s="118"/>
      <c r="F871" s="119"/>
      <c r="G871" s="120"/>
      <c r="H871" s="120"/>
      <c r="I871" s="418">
        <f t="shared" si="14"/>
        <v>0</v>
      </c>
      <c r="J871" s="46"/>
      <c r="K871" s="332">
        <f>IFERROR(SUM(C871/'Transfers of Funds'!$F$58),0)</f>
        <v>0</v>
      </c>
      <c r="L871" s="21"/>
      <c r="M871" s="47" t="s">
        <v>162</v>
      </c>
      <c r="N871" s="46"/>
    </row>
    <row r="872" spans="1:14" s="23" customFormat="1" ht="14.25" customHeight="1">
      <c r="A872" s="115"/>
      <c r="B872" s="308" t="str">
        <f>IF(A872="","",VLOOKUP(A872,'Project Budget vs Exp'!$B$9:$G$52,2,FALSE))</f>
        <v/>
      </c>
      <c r="C872" s="117"/>
      <c r="D872" s="116"/>
      <c r="E872" s="118"/>
      <c r="F872" s="119"/>
      <c r="G872" s="120"/>
      <c r="H872" s="120"/>
      <c r="I872" s="418">
        <f t="shared" si="14"/>
        <v>0</v>
      </c>
      <c r="J872" s="46"/>
      <c r="K872" s="332">
        <f>IFERROR(SUM(C872/'Transfers of Funds'!$F$58),0)</f>
        <v>0</v>
      </c>
      <c r="L872" s="21"/>
      <c r="M872" s="47" t="s">
        <v>162</v>
      </c>
      <c r="N872" s="46"/>
    </row>
    <row r="873" spans="1:14" s="23" customFormat="1" ht="14.25" customHeight="1">
      <c r="A873" s="115"/>
      <c r="B873" s="308" t="str">
        <f>IF(A873="","",VLOOKUP(A873,'Project Budget vs Exp'!$B$9:$G$52,2,FALSE))</f>
        <v/>
      </c>
      <c r="C873" s="117"/>
      <c r="D873" s="116"/>
      <c r="E873" s="118"/>
      <c r="F873" s="119"/>
      <c r="G873" s="120"/>
      <c r="H873" s="120"/>
      <c r="I873" s="418">
        <f t="shared" si="14"/>
        <v>0</v>
      </c>
      <c r="J873" s="46"/>
      <c r="K873" s="332">
        <f>IFERROR(SUM(C873/'Transfers of Funds'!$F$58),0)</f>
        <v>0</v>
      </c>
      <c r="L873" s="21"/>
      <c r="M873" s="47" t="s">
        <v>162</v>
      </c>
      <c r="N873" s="46"/>
    </row>
    <row r="874" spans="1:14" s="23" customFormat="1" ht="14.25" customHeight="1">
      <c r="A874" s="115"/>
      <c r="B874" s="308" t="str">
        <f>IF(A874="","",VLOOKUP(A874,'Project Budget vs Exp'!$B$9:$G$52,2,FALSE))</f>
        <v/>
      </c>
      <c r="C874" s="117"/>
      <c r="D874" s="116"/>
      <c r="E874" s="118"/>
      <c r="F874" s="119"/>
      <c r="G874" s="120"/>
      <c r="H874" s="120"/>
      <c r="I874" s="418">
        <f t="shared" si="14"/>
        <v>0</v>
      </c>
      <c r="J874" s="46"/>
      <c r="K874" s="332">
        <f>IFERROR(SUM(C874/'Transfers of Funds'!$F$58),0)</f>
        <v>0</v>
      </c>
      <c r="L874" s="21"/>
      <c r="M874" s="47" t="s">
        <v>162</v>
      </c>
      <c r="N874" s="46"/>
    </row>
    <row r="875" spans="1:14" s="23" customFormat="1" ht="14.25" customHeight="1">
      <c r="A875" s="115"/>
      <c r="B875" s="308" t="str">
        <f>IF(A875="","",VLOOKUP(A875,'Project Budget vs Exp'!$B$9:$G$52,2,FALSE))</f>
        <v/>
      </c>
      <c r="C875" s="117"/>
      <c r="D875" s="116"/>
      <c r="E875" s="118"/>
      <c r="F875" s="119"/>
      <c r="G875" s="120"/>
      <c r="H875" s="120"/>
      <c r="I875" s="418">
        <f t="shared" si="14"/>
        <v>0</v>
      </c>
      <c r="J875" s="46"/>
      <c r="K875" s="332">
        <f>IFERROR(SUM(C875/'Transfers of Funds'!$F$58),0)</f>
        <v>0</v>
      </c>
      <c r="L875" s="21"/>
      <c r="M875" s="47" t="s">
        <v>162</v>
      </c>
      <c r="N875" s="46"/>
    </row>
    <row r="876" spans="1:14" s="23" customFormat="1" ht="14.25" customHeight="1">
      <c r="A876" s="115"/>
      <c r="B876" s="308" t="str">
        <f>IF(A876="","",VLOOKUP(A876,'Project Budget vs Exp'!$B$9:$G$52,2,FALSE))</f>
        <v/>
      </c>
      <c r="C876" s="117"/>
      <c r="D876" s="116"/>
      <c r="E876" s="118"/>
      <c r="F876" s="119"/>
      <c r="G876" s="120"/>
      <c r="H876" s="120"/>
      <c r="I876" s="418">
        <f t="shared" si="14"/>
        <v>0</v>
      </c>
      <c r="J876" s="46"/>
      <c r="K876" s="332">
        <f>IFERROR(SUM(C876/'Transfers of Funds'!$F$58),0)</f>
        <v>0</v>
      </c>
      <c r="L876" s="21"/>
      <c r="M876" s="47" t="s">
        <v>162</v>
      </c>
      <c r="N876" s="46"/>
    </row>
    <row r="877" spans="1:14" s="23" customFormat="1" ht="14.25" customHeight="1">
      <c r="A877" s="115"/>
      <c r="B877" s="308" t="str">
        <f>IF(A877="","",VLOOKUP(A877,'Project Budget vs Exp'!$B$9:$G$52,2,FALSE))</f>
        <v/>
      </c>
      <c r="C877" s="117"/>
      <c r="D877" s="116"/>
      <c r="E877" s="118"/>
      <c r="F877" s="119"/>
      <c r="G877" s="120"/>
      <c r="H877" s="120"/>
      <c r="I877" s="418">
        <f t="shared" si="14"/>
        <v>0</v>
      </c>
      <c r="J877" s="46"/>
      <c r="K877" s="332">
        <f>IFERROR(SUM(C877/'Transfers of Funds'!$F$58),0)</f>
        <v>0</v>
      </c>
      <c r="L877" s="21"/>
      <c r="M877" s="47" t="s">
        <v>162</v>
      </c>
      <c r="N877" s="46"/>
    </row>
    <row r="878" spans="1:14" s="23" customFormat="1" ht="14.25" customHeight="1">
      <c r="A878" s="115"/>
      <c r="B878" s="308" t="str">
        <f>IF(A878="","",VLOOKUP(A878,'Project Budget vs Exp'!$B$9:$G$52,2,FALSE))</f>
        <v/>
      </c>
      <c r="C878" s="117"/>
      <c r="D878" s="116"/>
      <c r="E878" s="118"/>
      <c r="F878" s="119"/>
      <c r="G878" s="120"/>
      <c r="H878" s="120"/>
      <c r="I878" s="418">
        <f t="shared" si="14"/>
        <v>0</v>
      </c>
      <c r="J878" s="46"/>
      <c r="K878" s="332">
        <f>IFERROR(SUM(C878/'Transfers of Funds'!$F$58),0)</f>
        <v>0</v>
      </c>
      <c r="L878" s="21"/>
      <c r="M878" s="47" t="s">
        <v>162</v>
      </c>
      <c r="N878" s="46"/>
    </row>
    <row r="879" spans="1:14" s="23" customFormat="1" ht="14.25" customHeight="1">
      <c r="A879" s="115"/>
      <c r="B879" s="308" t="str">
        <f>IF(A879="","",VLOOKUP(A879,'Project Budget vs Exp'!$B$9:$G$52,2,FALSE))</f>
        <v/>
      </c>
      <c r="C879" s="117"/>
      <c r="D879" s="116"/>
      <c r="E879" s="118"/>
      <c r="F879" s="119"/>
      <c r="G879" s="120"/>
      <c r="H879" s="120"/>
      <c r="I879" s="418">
        <f t="shared" si="14"/>
        <v>0</v>
      </c>
      <c r="J879" s="46"/>
      <c r="K879" s="332">
        <f>IFERROR(SUM(C879/'Transfers of Funds'!$F$58),0)</f>
        <v>0</v>
      </c>
      <c r="L879" s="21"/>
      <c r="M879" s="47" t="s">
        <v>162</v>
      </c>
      <c r="N879" s="46"/>
    </row>
    <row r="880" spans="1:14" s="23" customFormat="1" ht="14.25" customHeight="1">
      <c r="A880" s="115"/>
      <c r="B880" s="308" t="str">
        <f>IF(A880="","",VLOOKUP(A880,'Project Budget vs Exp'!$B$9:$G$52,2,FALSE))</f>
        <v/>
      </c>
      <c r="C880" s="117"/>
      <c r="D880" s="116"/>
      <c r="E880" s="118"/>
      <c r="F880" s="119"/>
      <c r="G880" s="120"/>
      <c r="H880" s="120"/>
      <c r="I880" s="418">
        <f t="shared" si="14"/>
        <v>0</v>
      </c>
      <c r="J880" s="46"/>
      <c r="K880" s="332">
        <f>IFERROR(SUM(C880/'Transfers of Funds'!$F$58),0)</f>
        <v>0</v>
      </c>
      <c r="L880" s="21"/>
      <c r="M880" s="47" t="s">
        <v>162</v>
      </c>
      <c r="N880" s="46"/>
    </row>
    <row r="881" spans="1:14" s="23" customFormat="1" ht="14.25" customHeight="1">
      <c r="A881" s="115"/>
      <c r="B881" s="308" t="str">
        <f>IF(A881="","",VLOOKUP(A881,'Project Budget vs Exp'!$B$9:$G$52,2,FALSE))</f>
        <v/>
      </c>
      <c r="C881" s="117"/>
      <c r="D881" s="116"/>
      <c r="E881" s="118"/>
      <c r="F881" s="119"/>
      <c r="G881" s="120"/>
      <c r="H881" s="120"/>
      <c r="I881" s="418">
        <f t="shared" si="14"/>
        <v>0</v>
      </c>
      <c r="J881" s="46"/>
      <c r="K881" s="332">
        <f>IFERROR(SUM(C881/'Transfers of Funds'!$F$58),0)</f>
        <v>0</v>
      </c>
      <c r="L881" s="21"/>
      <c r="M881" s="47" t="s">
        <v>162</v>
      </c>
      <c r="N881" s="46"/>
    </row>
    <row r="882" spans="1:14" s="23" customFormat="1" ht="14.25" customHeight="1">
      <c r="A882" s="115"/>
      <c r="B882" s="308" t="str">
        <f>IF(A882="","",VLOOKUP(A882,'Project Budget vs Exp'!$B$9:$G$52,2,FALSE))</f>
        <v/>
      </c>
      <c r="C882" s="117"/>
      <c r="D882" s="116"/>
      <c r="E882" s="118"/>
      <c r="F882" s="119"/>
      <c r="G882" s="120"/>
      <c r="H882" s="120"/>
      <c r="I882" s="418">
        <f t="shared" si="14"/>
        <v>0</v>
      </c>
      <c r="J882" s="46"/>
      <c r="K882" s="332">
        <f>IFERROR(SUM(C882/'Transfers of Funds'!$F$58),0)</f>
        <v>0</v>
      </c>
      <c r="L882" s="21"/>
      <c r="M882" s="47" t="s">
        <v>162</v>
      </c>
      <c r="N882" s="46"/>
    </row>
    <row r="883" spans="1:14" s="23" customFormat="1" ht="14.25" customHeight="1">
      <c r="A883" s="115"/>
      <c r="B883" s="308" t="str">
        <f>IF(A883="","",VLOOKUP(A883,'Project Budget vs Exp'!$B$9:$G$52,2,FALSE))</f>
        <v/>
      </c>
      <c r="C883" s="117"/>
      <c r="D883" s="116"/>
      <c r="E883" s="118"/>
      <c r="F883" s="119"/>
      <c r="G883" s="120"/>
      <c r="H883" s="120"/>
      <c r="I883" s="418">
        <f t="shared" si="14"/>
        <v>0</v>
      </c>
      <c r="J883" s="46"/>
      <c r="K883" s="332">
        <f>IFERROR(SUM(C883/'Transfers of Funds'!$F$58),0)</f>
        <v>0</v>
      </c>
      <c r="L883" s="21"/>
      <c r="M883" s="47" t="s">
        <v>162</v>
      </c>
      <c r="N883" s="46"/>
    </row>
    <row r="884" spans="1:14" s="23" customFormat="1" ht="14.25" customHeight="1">
      <c r="A884" s="115"/>
      <c r="B884" s="308" t="str">
        <f>IF(A884="","",VLOOKUP(A884,'Project Budget vs Exp'!$B$9:$G$52,2,FALSE))</f>
        <v/>
      </c>
      <c r="C884" s="117"/>
      <c r="D884" s="116"/>
      <c r="E884" s="118"/>
      <c r="F884" s="119"/>
      <c r="G884" s="120"/>
      <c r="H884" s="120"/>
      <c r="I884" s="418">
        <f t="shared" si="14"/>
        <v>0</v>
      </c>
      <c r="J884" s="46"/>
      <c r="K884" s="332">
        <f>IFERROR(SUM(C884/'Transfers of Funds'!$F$58),0)</f>
        <v>0</v>
      </c>
      <c r="L884" s="21"/>
      <c r="M884" s="47" t="s">
        <v>162</v>
      </c>
      <c r="N884" s="46"/>
    </row>
    <row r="885" spans="1:14" s="23" customFormat="1" ht="14.25" customHeight="1">
      <c r="A885" s="115"/>
      <c r="B885" s="308" t="str">
        <f>IF(A885="","",VLOOKUP(A885,'Project Budget vs Exp'!$B$9:$G$52,2,FALSE))</f>
        <v/>
      </c>
      <c r="C885" s="117"/>
      <c r="D885" s="116"/>
      <c r="E885" s="118"/>
      <c r="F885" s="119"/>
      <c r="G885" s="120"/>
      <c r="H885" s="120"/>
      <c r="I885" s="418">
        <f t="shared" si="14"/>
        <v>0</v>
      </c>
      <c r="J885" s="46"/>
      <c r="K885" s="332">
        <f>IFERROR(SUM(C885/'Transfers of Funds'!$F$58),0)</f>
        <v>0</v>
      </c>
      <c r="L885" s="21"/>
      <c r="M885" s="47" t="s">
        <v>162</v>
      </c>
      <c r="N885" s="46"/>
    </row>
    <row r="886" spans="1:14" s="23" customFormat="1" ht="14.25" customHeight="1">
      <c r="A886" s="115"/>
      <c r="B886" s="308" t="str">
        <f>IF(A886="","",VLOOKUP(A886,'Project Budget vs Exp'!$B$9:$G$52,2,FALSE))</f>
        <v/>
      </c>
      <c r="C886" s="117"/>
      <c r="D886" s="116"/>
      <c r="E886" s="118"/>
      <c r="F886" s="119"/>
      <c r="G886" s="120"/>
      <c r="H886" s="120"/>
      <c r="I886" s="418">
        <f t="shared" si="14"/>
        <v>0</v>
      </c>
      <c r="J886" s="46"/>
      <c r="K886" s="332">
        <f>IFERROR(SUM(C886/'Transfers of Funds'!$F$58),0)</f>
        <v>0</v>
      </c>
      <c r="L886" s="21"/>
      <c r="M886" s="47" t="s">
        <v>162</v>
      </c>
      <c r="N886" s="46"/>
    </row>
    <row r="887" spans="1:14" s="23" customFormat="1" ht="14.25" customHeight="1">
      <c r="A887" s="115"/>
      <c r="B887" s="308" t="str">
        <f>IF(A887="","",VLOOKUP(A887,'Project Budget vs Exp'!$B$9:$G$52,2,FALSE))</f>
        <v/>
      </c>
      <c r="C887" s="117"/>
      <c r="D887" s="116"/>
      <c r="E887" s="118"/>
      <c r="F887" s="119"/>
      <c r="G887" s="120"/>
      <c r="H887" s="120"/>
      <c r="I887" s="418">
        <f t="shared" si="14"/>
        <v>0</v>
      </c>
      <c r="J887" s="46"/>
      <c r="K887" s="332">
        <f>IFERROR(SUM(C887/'Transfers of Funds'!$F$58),0)</f>
        <v>0</v>
      </c>
      <c r="L887" s="21"/>
      <c r="M887" s="47" t="s">
        <v>162</v>
      </c>
      <c r="N887" s="46"/>
    </row>
    <row r="888" spans="1:14" s="23" customFormat="1" ht="14.25" customHeight="1">
      <c r="A888" s="115"/>
      <c r="B888" s="308" t="str">
        <f>IF(A888="","",VLOOKUP(A888,'Project Budget vs Exp'!$B$9:$G$52,2,FALSE))</f>
        <v/>
      </c>
      <c r="C888" s="117"/>
      <c r="D888" s="116"/>
      <c r="E888" s="118"/>
      <c r="F888" s="119"/>
      <c r="G888" s="120"/>
      <c r="H888" s="120"/>
      <c r="I888" s="418">
        <f t="shared" si="14"/>
        <v>0</v>
      </c>
      <c r="J888" s="46"/>
      <c r="K888" s="332">
        <f>IFERROR(SUM(C888/'Transfers of Funds'!$F$58),0)</f>
        <v>0</v>
      </c>
      <c r="L888" s="21"/>
      <c r="M888" s="47" t="s">
        <v>162</v>
      </c>
      <c r="N888" s="46"/>
    </row>
    <row r="889" spans="1:14" s="23" customFormat="1" ht="14.25" customHeight="1">
      <c r="A889" s="115"/>
      <c r="B889" s="308" t="str">
        <f>IF(A889="","",VLOOKUP(A889,'Project Budget vs Exp'!$B$9:$G$52,2,FALSE))</f>
        <v/>
      </c>
      <c r="C889" s="117"/>
      <c r="D889" s="116"/>
      <c r="E889" s="118"/>
      <c r="F889" s="119"/>
      <c r="G889" s="120"/>
      <c r="H889" s="120"/>
      <c r="I889" s="418">
        <f t="shared" si="14"/>
        <v>0</v>
      </c>
      <c r="J889" s="46"/>
      <c r="K889" s="332">
        <f>IFERROR(SUM(C889/'Transfers of Funds'!$F$58),0)</f>
        <v>0</v>
      </c>
      <c r="L889" s="21"/>
      <c r="M889" s="47" t="s">
        <v>162</v>
      </c>
      <c r="N889" s="46"/>
    </row>
    <row r="890" spans="1:14" s="23" customFormat="1" ht="14.25" customHeight="1">
      <c r="A890" s="115"/>
      <c r="B890" s="308" t="str">
        <f>IF(A890="","",VLOOKUP(A890,'Project Budget vs Exp'!$B$9:$G$52,2,FALSE))</f>
        <v/>
      </c>
      <c r="C890" s="117"/>
      <c r="D890" s="116"/>
      <c r="E890" s="118"/>
      <c r="F890" s="119"/>
      <c r="G890" s="120"/>
      <c r="H890" s="120"/>
      <c r="I890" s="418">
        <f t="shared" si="14"/>
        <v>0</v>
      </c>
      <c r="J890" s="46"/>
      <c r="K890" s="332">
        <f>IFERROR(SUM(C890/'Transfers of Funds'!$F$58),0)</f>
        <v>0</v>
      </c>
      <c r="L890" s="21"/>
      <c r="M890" s="47" t="s">
        <v>162</v>
      </c>
      <c r="N890" s="46"/>
    </row>
    <row r="891" spans="1:14" s="23" customFormat="1" ht="14.25" customHeight="1">
      <c r="A891" s="115"/>
      <c r="B891" s="308" t="str">
        <f>IF(A891="","",VLOOKUP(A891,'Project Budget vs Exp'!$B$9:$G$52,2,FALSE))</f>
        <v/>
      </c>
      <c r="C891" s="117"/>
      <c r="D891" s="116"/>
      <c r="E891" s="118"/>
      <c r="F891" s="119"/>
      <c r="G891" s="120"/>
      <c r="H891" s="120"/>
      <c r="I891" s="418">
        <f t="shared" si="14"/>
        <v>0</v>
      </c>
      <c r="J891" s="46"/>
      <c r="K891" s="332">
        <f>IFERROR(SUM(C891/'Transfers of Funds'!$F$58),0)</f>
        <v>0</v>
      </c>
      <c r="L891" s="21"/>
      <c r="M891" s="47" t="s">
        <v>162</v>
      </c>
      <c r="N891" s="46"/>
    </row>
    <row r="892" spans="1:14" s="23" customFormat="1" ht="14.25" customHeight="1">
      <c r="A892" s="115"/>
      <c r="B892" s="308" t="str">
        <f>IF(A892="","",VLOOKUP(A892,'Project Budget vs Exp'!$B$9:$G$52,2,FALSE))</f>
        <v/>
      </c>
      <c r="C892" s="117"/>
      <c r="D892" s="116"/>
      <c r="E892" s="118"/>
      <c r="F892" s="119"/>
      <c r="G892" s="120"/>
      <c r="H892" s="120"/>
      <c r="I892" s="418">
        <f t="shared" si="14"/>
        <v>0</v>
      </c>
      <c r="J892" s="46"/>
      <c r="K892" s="332">
        <f>IFERROR(SUM(C892/'Transfers of Funds'!$F$58),0)</f>
        <v>0</v>
      </c>
      <c r="L892" s="21"/>
      <c r="M892" s="47" t="s">
        <v>162</v>
      </c>
      <c r="N892" s="46"/>
    </row>
    <row r="893" spans="1:14" s="23" customFormat="1" ht="14.25" customHeight="1">
      <c r="A893" s="115"/>
      <c r="B893" s="308" t="str">
        <f>IF(A893="","",VLOOKUP(A893,'Project Budget vs Exp'!$B$9:$G$52,2,FALSE))</f>
        <v/>
      </c>
      <c r="C893" s="117"/>
      <c r="D893" s="116"/>
      <c r="E893" s="118"/>
      <c r="F893" s="119"/>
      <c r="G893" s="120"/>
      <c r="H893" s="120"/>
      <c r="I893" s="418">
        <f t="shared" si="14"/>
        <v>0</v>
      </c>
      <c r="J893" s="46"/>
      <c r="K893" s="332">
        <f>IFERROR(SUM(C893/'Transfers of Funds'!$F$58),0)</f>
        <v>0</v>
      </c>
      <c r="L893" s="21"/>
      <c r="M893" s="47" t="s">
        <v>162</v>
      </c>
      <c r="N893" s="46"/>
    </row>
    <row r="894" spans="1:14" s="23" customFormat="1" ht="14.25" customHeight="1">
      <c r="A894" s="115"/>
      <c r="B894" s="308" t="str">
        <f>IF(A894="","",VLOOKUP(A894,'Project Budget vs Exp'!$B$9:$G$52,2,FALSE))</f>
        <v/>
      </c>
      <c r="C894" s="117"/>
      <c r="D894" s="116"/>
      <c r="E894" s="118"/>
      <c r="F894" s="119"/>
      <c r="G894" s="120"/>
      <c r="H894" s="120"/>
      <c r="I894" s="418">
        <f t="shared" si="14"/>
        <v>0</v>
      </c>
      <c r="J894" s="46"/>
      <c r="K894" s="332">
        <f>IFERROR(SUM(C894/'Transfers of Funds'!$F$58),0)</f>
        <v>0</v>
      </c>
      <c r="L894" s="21"/>
      <c r="M894" s="47" t="s">
        <v>162</v>
      </c>
      <c r="N894" s="46"/>
    </row>
    <row r="895" spans="1:14" s="23" customFormat="1" ht="14.25" customHeight="1">
      <c r="A895" s="115"/>
      <c r="B895" s="308" t="str">
        <f>IF(A895="","",VLOOKUP(A895,'Project Budget vs Exp'!$B$9:$G$52,2,FALSE))</f>
        <v/>
      </c>
      <c r="C895" s="117"/>
      <c r="D895" s="116"/>
      <c r="E895" s="118"/>
      <c r="F895" s="119"/>
      <c r="G895" s="120"/>
      <c r="H895" s="120"/>
      <c r="I895" s="418">
        <f t="shared" si="14"/>
        <v>0</v>
      </c>
      <c r="J895" s="46"/>
      <c r="K895" s="332">
        <f>IFERROR(SUM(C895/'Transfers of Funds'!$F$58),0)</f>
        <v>0</v>
      </c>
      <c r="L895" s="21"/>
      <c r="M895" s="47" t="s">
        <v>162</v>
      </c>
      <c r="N895" s="46"/>
    </row>
    <row r="896" spans="1:14" s="23" customFormat="1" ht="14.25" customHeight="1">
      <c r="A896" s="115"/>
      <c r="B896" s="308" t="str">
        <f>IF(A896="","",VLOOKUP(A896,'Project Budget vs Exp'!$B$9:$G$52,2,FALSE))</f>
        <v/>
      </c>
      <c r="C896" s="117"/>
      <c r="D896" s="116"/>
      <c r="E896" s="118"/>
      <c r="F896" s="119"/>
      <c r="G896" s="120"/>
      <c r="H896" s="120"/>
      <c r="I896" s="418">
        <f t="shared" si="14"/>
        <v>0</v>
      </c>
      <c r="J896" s="46"/>
      <c r="K896" s="332">
        <f>IFERROR(SUM(C896/'Transfers of Funds'!$F$58),0)</f>
        <v>0</v>
      </c>
      <c r="L896" s="21"/>
      <c r="M896" s="47" t="s">
        <v>162</v>
      </c>
      <c r="N896" s="46"/>
    </row>
    <row r="897" spans="1:14" s="23" customFormat="1" ht="14.25" customHeight="1">
      <c r="A897" s="115"/>
      <c r="B897" s="308" t="str">
        <f>IF(A897="","",VLOOKUP(A897,'Project Budget vs Exp'!$B$9:$G$52,2,FALSE))</f>
        <v/>
      </c>
      <c r="C897" s="117"/>
      <c r="D897" s="116"/>
      <c r="E897" s="118"/>
      <c r="F897" s="119"/>
      <c r="G897" s="120"/>
      <c r="H897" s="120"/>
      <c r="I897" s="418">
        <f t="shared" si="14"/>
        <v>0</v>
      </c>
      <c r="J897" s="46"/>
      <c r="K897" s="332">
        <f>IFERROR(SUM(C897/'Transfers of Funds'!$F$58),0)</f>
        <v>0</v>
      </c>
      <c r="L897" s="21"/>
      <c r="M897" s="47" t="s">
        <v>162</v>
      </c>
      <c r="N897" s="46"/>
    </row>
    <row r="898" spans="1:14" s="23" customFormat="1" ht="14.25" customHeight="1">
      <c r="A898" s="115"/>
      <c r="B898" s="308" t="str">
        <f>IF(A898="","",VLOOKUP(A898,'Project Budget vs Exp'!$B$9:$G$52,2,FALSE))</f>
        <v/>
      </c>
      <c r="C898" s="117"/>
      <c r="D898" s="116"/>
      <c r="E898" s="118"/>
      <c r="F898" s="119"/>
      <c r="G898" s="120"/>
      <c r="H898" s="120"/>
      <c r="I898" s="418">
        <f t="shared" si="14"/>
        <v>0</v>
      </c>
      <c r="J898" s="46"/>
      <c r="K898" s="332">
        <f>IFERROR(SUM(C898/'Transfers of Funds'!$F$58),0)</f>
        <v>0</v>
      </c>
      <c r="L898" s="21"/>
      <c r="M898" s="47" t="s">
        <v>162</v>
      </c>
      <c r="N898" s="46"/>
    </row>
    <row r="899" spans="1:14" s="23" customFormat="1" ht="14.25" customHeight="1">
      <c r="A899" s="115"/>
      <c r="B899" s="308" t="str">
        <f>IF(A899="","",VLOOKUP(A899,'Project Budget vs Exp'!$B$9:$G$52,2,FALSE))</f>
        <v/>
      </c>
      <c r="C899" s="117"/>
      <c r="D899" s="116"/>
      <c r="E899" s="118"/>
      <c r="F899" s="119"/>
      <c r="G899" s="120"/>
      <c r="H899" s="120"/>
      <c r="I899" s="418">
        <f t="shared" si="14"/>
        <v>0</v>
      </c>
      <c r="J899" s="46"/>
      <c r="K899" s="332">
        <f>IFERROR(SUM(C899/'Transfers of Funds'!$F$58),0)</f>
        <v>0</v>
      </c>
      <c r="L899" s="21"/>
      <c r="M899" s="47" t="s">
        <v>162</v>
      </c>
      <c r="N899" s="46"/>
    </row>
    <row r="900" spans="1:14" s="23" customFormat="1" ht="14.25" customHeight="1">
      <c r="A900" s="115"/>
      <c r="B900" s="308" t="str">
        <f>IF(A900="","",VLOOKUP(A900,'Project Budget vs Exp'!$B$9:$G$52,2,FALSE))</f>
        <v/>
      </c>
      <c r="C900" s="117"/>
      <c r="D900" s="116"/>
      <c r="E900" s="118"/>
      <c r="F900" s="119"/>
      <c r="G900" s="120"/>
      <c r="H900" s="120"/>
      <c r="I900" s="418">
        <f t="shared" si="14"/>
        <v>0</v>
      </c>
      <c r="J900" s="46"/>
      <c r="K900" s="332">
        <f>IFERROR(SUM(C900/'Transfers of Funds'!$F$58),0)</f>
        <v>0</v>
      </c>
      <c r="L900" s="21"/>
      <c r="M900" s="47" t="s">
        <v>162</v>
      </c>
      <c r="N900" s="46"/>
    </row>
    <row r="901" spans="1:14" s="23" customFormat="1" ht="14.25" customHeight="1">
      <c r="A901" s="115"/>
      <c r="B901" s="308" t="str">
        <f>IF(A901="","",VLOOKUP(A901,'Project Budget vs Exp'!$B$9:$G$52,2,FALSE))</f>
        <v/>
      </c>
      <c r="C901" s="117"/>
      <c r="D901" s="116"/>
      <c r="E901" s="118"/>
      <c r="F901" s="119"/>
      <c r="G901" s="120"/>
      <c r="H901" s="120"/>
      <c r="I901" s="418">
        <f t="shared" si="14"/>
        <v>0</v>
      </c>
      <c r="J901" s="46"/>
      <c r="K901" s="332">
        <f>IFERROR(SUM(C901/'Transfers of Funds'!$F$58),0)</f>
        <v>0</v>
      </c>
      <c r="L901" s="21"/>
      <c r="M901" s="47" t="s">
        <v>162</v>
      </c>
      <c r="N901" s="46"/>
    </row>
    <row r="902" spans="1:14" s="23" customFormat="1" ht="14.25" customHeight="1">
      <c r="A902" s="115"/>
      <c r="B902" s="308" t="str">
        <f>IF(A902="","",VLOOKUP(A902,'Project Budget vs Exp'!$B$9:$G$52,2,FALSE))</f>
        <v/>
      </c>
      <c r="C902" s="117"/>
      <c r="D902" s="116"/>
      <c r="E902" s="118"/>
      <c r="F902" s="119"/>
      <c r="G902" s="120"/>
      <c r="H902" s="120"/>
      <c r="I902" s="418">
        <f t="shared" si="14"/>
        <v>0</v>
      </c>
      <c r="J902" s="46"/>
      <c r="K902" s="332">
        <f>IFERROR(SUM(C902/'Transfers of Funds'!$F$58),0)</f>
        <v>0</v>
      </c>
      <c r="L902" s="21"/>
      <c r="M902" s="47" t="s">
        <v>162</v>
      </c>
      <c r="N902" s="46"/>
    </row>
    <row r="903" spans="1:14" s="23" customFormat="1" ht="14.25" customHeight="1">
      <c r="A903" s="115"/>
      <c r="B903" s="308" t="str">
        <f>IF(A903="","",VLOOKUP(A903,'Project Budget vs Exp'!$B$9:$G$52,2,FALSE))</f>
        <v/>
      </c>
      <c r="C903" s="117"/>
      <c r="D903" s="116"/>
      <c r="E903" s="118"/>
      <c r="F903" s="119"/>
      <c r="G903" s="120"/>
      <c r="H903" s="120"/>
      <c r="I903" s="418">
        <f t="shared" si="14"/>
        <v>0</v>
      </c>
      <c r="J903" s="46"/>
      <c r="K903" s="332">
        <f>IFERROR(SUM(C903/'Transfers of Funds'!$F$58),0)</f>
        <v>0</v>
      </c>
      <c r="L903" s="21"/>
      <c r="M903" s="47" t="s">
        <v>162</v>
      </c>
      <c r="N903" s="46"/>
    </row>
    <row r="904" spans="1:14" s="23" customFormat="1" ht="14.25" customHeight="1">
      <c r="A904" s="115"/>
      <c r="B904" s="308" t="str">
        <f>IF(A904="","",VLOOKUP(A904,'Project Budget vs Exp'!$B$9:$G$52,2,FALSE))</f>
        <v/>
      </c>
      <c r="C904" s="117"/>
      <c r="D904" s="116"/>
      <c r="E904" s="118"/>
      <c r="F904" s="119"/>
      <c r="G904" s="120"/>
      <c r="H904" s="120"/>
      <c r="I904" s="418">
        <f t="shared" si="14"/>
        <v>0</v>
      </c>
      <c r="J904" s="46"/>
      <c r="K904" s="332">
        <f>IFERROR(SUM(C904/'Transfers of Funds'!$F$58),0)</f>
        <v>0</v>
      </c>
      <c r="L904" s="21"/>
      <c r="M904" s="47" t="s">
        <v>162</v>
      </c>
      <c r="N904" s="46"/>
    </row>
    <row r="905" spans="1:14" s="23" customFormat="1" ht="14.25" customHeight="1">
      <c r="A905" s="115"/>
      <c r="B905" s="308" t="str">
        <f>IF(A905="","",VLOOKUP(A905,'Project Budget vs Exp'!$B$9:$G$52,2,FALSE))</f>
        <v/>
      </c>
      <c r="C905" s="117"/>
      <c r="D905" s="116"/>
      <c r="E905" s="118"/>
      <c r="F905" s="119"/>
      <c r="G905" s="120"/>
      <c r="H905" s="120"/>
      <c r="I905" s="418">
        <f t="shared" si="14"/>
        <v>0</v>
      </c>
      <c r="J905" s="46"/>
      <c r="K905" s="332">
        <f>IFERROR(SUM(C905/'Transfers of Funds'!$F$58),0)</f>
        <v>0</v>
      </c>
      <c r="L905" s="21"/>
      <c r="M905" s="47" t="s">
        <v>162</v>
      </c>
      <c r="N905" s="46"/>
    </row>
    <row r="906" spans="1:14" s="23" customFormat="1" ht="14.25" customHeight="1">
      <c r="A906" s="115"/>
      <c r="B906" s="308" t="str">
        <f>IF(A906="","",VLOOKUP(A906,'Project Budget vs Exp'!$B$9:$G$52,2,FALSE))</f>
        <v/>
      </c>
      <c r="C906" s="117"/>
      <c r="D906" s="116"/>
      <c r="E906" s="118"/>
      <c r="F906" s="119"/>
      <c r="G906" s="120"/>
      <c r="H906" s="120"/>
      <c r="I906" s="418">
        <f t="shared" si="14"/>
        <v>0</v>
      </c>
      <c r="J906" s="46"/>
      <c r="K906" s="332">
        <f>IFERROR(SUM(C906/'Transfers of Funds'!$F$58),0)</f>
        <v>0</v>
      </c>
      <c r="L906" s="21"/>
      <c r="M906" s="47" t="s">
        <v>162</v>
      </c>
      <c r="N906" s="46"/>
    </row>
    <row r="907" spans="1:14" s="23" customFormat="1" ht="14.25" customHeight="1">
      <c r="A907" s="115"/>
      <c r="B907" s="308" t="str">
        <f>IF(A907="","",VLOOKUP(A907,'Project Budget vs Exp'!$B$9:$G$52,2,FALSE))</f>
        <v/>
      </c>
      <c r="C907" s="117"/>
      <c r="D907" s="116"/>
      <c r="E907" s="118"/>
      <c r="F907" s="119"/>
      <c r="G907" s="120"/>
      <c r="H907" s="120"/>
      <c r="I907" s="418">
        <f t="shared" si="14"/>
        <v>0</v>
      </c>
      <c r="J907" s="46"/>
      <c r="K907" s="332">
        <f>IFERROR(SUM(C907/'Transfers of Funds'!$F$58),0)</f>
        <v>0</v>
      </c>
      <c r="L907" s="21"/>
      <c r="M907" s="47" t="s">
        <v>162</v>
      </c>
      <c r="N907" s="46"/>
    </row>
    <row r="908" spans="1:14" s="23" customFormat="1" ht="14.25" customHeight="1">
      <c r="A908" s="115"/>
      <c r="B908" s="308" t="str">
        <f>IF(A908="","",VLOOKUP(A908,'Project Budget vs Exp'!$B$9:$G$52,2,FALSE))</f>
        <v/>
      </c>
      <c r="C908" s="117"/>
      <c r="D908" s="116"/>
      <c r="E908" s="118"/>
      <c r="F908" s="119"/>
      <c r="G908" s="120"/>
      <c r="H908" s="120"/>
      <c r="I908" s="418">
        <f t="shared" si="14"/>
        <v>0</v>
      </c>
      <c r="J908" s="46"/>
      <c r="K908" s="332">
        <f>IFERROR(SUM(C908/'Transfers of Funds'!$F$58),0)</f>
        <v>0</v>
      </c>
      <c r="L908" s="21"/>
      <c r="M908" s="47" t="s">
        <v>162</v>
      </c>
      <c r="N908" s="46"/>
    </row>
    <row r="909" spans="1:14" s="23" customFormat="1" ht="14.25" customHeight="1">
      <c r="A909" s="115"/>
      <c r="B909" s="308" t="str">
        <f>IF(A909="","",VLOOKUP(A909,'Project Budget vs Exp'!$B$9:$G$52,2,FALSE))</f>
        <v/>
      </c>
      <c r="C909" s="117"/>
      <c r="D909" s="116"/>
      <c r="E909" s="118"/>
      <c r="F909" s="119"/>
      <c r="G909" s="120"/>
      <c r="H909" s="120"/>
      <c r="I909" s="418">
        <f t="shared" si="14"/>
        <v>0</v>
      </c>
      <c r="J909" s="46"/>
      <c r="K909" s="332">
        <f>IFERROR(SUM(C909/'Transfers of Funds'!$F$58),0)</f>
        <v>0</v>
      </c>
      <c r="L909" s="21"/>
      <c r="M909" s="47" t="s">
        <v>162</v>
      </c>
      <c r="N909" s="46"/>
    </row>
    <row r="910" spans="1:14" s="23" customFormat="1" ht="14.25" customHeight="1">
      <c r="A910" s="115"/>
      <c r="B910" s="308" t="str">
        <f>IF(A910="","",VLOOKUP(A910,'Project Budget vs Exp'!$B$9:$G$52,2,FALSE))</f>
        <v/>
      </c>
      <c r="C910" s="117"/>
      <c r="D910" s="116"/>
      <c r="E910" s="118"/>
      <c r="F910" s="119"/>
      <c r="G910" s="120"/>
      <c r="H910" s="120"/>
      <c r="I910" s="418">
        <f t="shared" si="14"/>
        <v>0</v>
      </c>
      <c r="J910" s="46"/>
      <c r="K910" s="332">
        <f>IFERROR(SUM(C910/'Transfers of Funds'!$F$58),0)</f>
        <v>0</v>
      </c>
      <c r="L910" s="21"/>
      <c r="M910" s="47" t="s">
        <v>162</v>
      </c>
      <c r="N910" s="46"/>
    </row>
    <row r="911" spans="1:14" s="23" customFormat="1" ht="14.25" customHeight="1">
      <c r="A911" s="115"/>
      <c r="B911" s="308" t="str">
        <f>IF(A911="","",VLOOKUP(A911,'Project Budget vs Exp'!$B$9:$G$52,2,FALSE))</f>
        <v/>
      </c>
      <c r="C911" s="117"/>
      <c r="D911" s="116"/>
      <c r="E911" s="118"/>
      <c r="F911" s="119"/>
      <c r="G911" s="120"/>
      <c r="H911" s="120"/>
      <c r="I911" s="418">
        <f t="shared" si="14"/>
        <v>0</v>
      </c>
      <c r="J911" s="46"/>
      <c r="K911" s="332">
        <f>IFERROR(SUM(C911/'Transfers of Funds'!$F$58),0)</f>
        <v>0</v>
      </c>
      <c r="L911" s="21"/>
      <c r="M911" s="47" t="s">
        <v>162</v>
      </c>
      <c r="N911" s="46"/>
    </row>
    <row r="912" spans="1:14" s="23" customFormat="1" ht="14.25" customHeight="1">
      <c r="A912" s="115"/>
      <c r="B912" s="308" t="str">
        <f>IF(A912="","",VLOOKUP(A912,'Project Budget vs Exp'!$B$9:$G$52,2,FALSE))</f>
        <v/>
      </c>
      <c r="C912" s="117"/>
      <c r="D912" s="116"/>
      <c r="E912" s="118"/>
      <c r="F912" s="119"/>
      <c r="G912" s="120"/>
      <c r="H912" s="120"/>
      <c r="I912" s="418">
        <f t="shared" si="14"/>
        <v>0</v>
      </c>
      <c r="J912" s="46"/>
      <c r="K912" s="332">
        <f>IFERROR(SUM(C912/'Transfers of Funds'!$F$58),0)</f>
        <v>0</v>
      </c>
      <c r="L912" s="21"/>
      <c r="M912" s="47" t="s">
        <v>162</v>
      </c>
      <c r="N912" s="46"/>
    </row>
    <row r="913" spans="1:14" s="23" customFormat="1" ht="14.25" customHeight="1">
      <c r="A913" s="115"/>
      <c r="B913" s="308" t="str">
        <f>IF(A913="","",VLOOKUP(A913,'Project Budget vs Exp'!$B$9:$G$52,2,FALSE))</f>
        <v/>
      </c>
      <c r="C913" s="117"/>
      <c r="D913" s="116"/>
      <c r="E913" s="118"/>
      <c r="F913" s="119"/>
      <c r="G913" s="120"/>
      <c r="H913" s="120"/>
      <c r="I913" s="418">
        <f t="shared" si="14"/>
        <v>0</v>
      </c>
      <c r="J913" s="46"/>
      <c r="K913" s="332">
        <f>IFERROR(SUM(C913/'Transfers of Funds'!$F$58),0)</f>
        <v>0</v>
      </c>
      <c r="L913" s="21"/>
      <c r="M913" s="47" t="s">
        <v>162</v>
      </c>
      <c r="N913" s="46"/>
    </row>
    <row r="914" spans="1:14" s="23" customFormat="1" ht="14.25" customHeight="1">
      <c r="A914" s="115"/>
      <c r="B914" s="308" t="str">
        <f>IF(A914="","",VLOOKUP(A914,'Project Budget vs Exp'!$B$9:$G$52,2,FALSE))</f>
        <v/>
      </c>
      <c r="C914" s="117"/>
      <c r="D914" s="116"/>
      <c r="E914" s="118"/>
      <c r="F914" s="119"/>
      <c r="G914" s="120"/>
      <c r="H914" s="120"/>
      <c r="I914" s="418">
        <f t="shared" si="14"/>
        <v>0</v>
      </c>
      <c r="J914" s="46"/>
      <c r="K914" s="332">
        <f>IFERROR(SUM(C914/'Transfers of Funds'!$F$58),0)</f>
        <v>0</v>
      </c>
      <c r="L914" s="21"/>
      <c r="M914" s="47" t="s">
        <v>162</v>
      </c>
      <c r="N914" s="46"/>
    </row>
    <row r="915" spans="1:14" s="23" customFormat="1" ht="14.25" customHeight="1">
      <c r="A915" s="115"/>
      <c r="B915" s="308" t="str">
        <f>IF(A915="","",VLOOKUP(A915,'Project Budget vs Exp'!$B$9:$G$52,2,FALSE))</f>
        <v/>
      </c>
      <c r="C915" s="117"/>
      <c r="D915" s="116"/>
      <c r="E915" s="118"/>
      <c r="F915" s="119"/>
      <c r="G915" s="120"/>
      <c r="H915" s="120"/>
      <c r="I915" s="418">
        <f t="shared" si="14"/>
        <v>0</v>
      </c>
      <c r="J915" s="46"/>
      <c r="K915" s="332">
        <f>IFERROR(SUM(C915/'Transfers of Funds'!$F$58),0)</f>
        <v>0</v>
      </c>
      <c r="L915" s="21"/>
      <c r="M915" s="47" t="s">
        <v>162</v>
      </c>
      <c r="N915" s="46"/>
    </row>
    <row r="916" spans="1:14" s="23" customFormat="1" ht="14.25" customHeight="1">
      <c r="A916" s="115"/>
      <c r="B916" s="308" t="str">
        <f>IF(A916="","",VLOOKUP(A916,'Project Budget vs Exp'!$B$9:$G$52,2,FALSE))</f>
        <v/>
      </c>
      <c r="C916" s="117"/>
      <c r="D916" s="116"/>
      <c r="E916" s="118"/>
      <c r="F916" s="119"/>
      <c r="G916" s="120"/>
      <c r="H916" s="120"/>
      <c r="I916" s="418">
        <f t="shared" si="14"/>
        <v>0</v>
      </c>
      <c r="J916" s="46"/>
      <c r="K916" s="332">
        <f>IFERROR(SUM(C916/'Transfers of Funds'!$F$58),0)</f>
        <v>0</v>
      </c>
      <c r="L916" s="21"/>
      <c r="M916" s="47" t="s">
        <v>162</v>
      </c>
      <c r="N916" s="46"/>
    </row>
    <row r="917" spans="1:14" s="23" customFormat="1" ht="14.25" customHeight="1">
      <c r="A917" s="115"/>
      <c r="B917" s="308" t="str">
        <f>IF(A917="","",VLOOKUP(A917,'Project Budget vs Exp'!$B$9:$G$52,2,FALSE))</f>
        <v/>
      </c>
      <c r="C917" s="117"/>
      <c r="D917" s="116"/>
      <c r="E917" s="118"/>
      <c r="F917" s="119"/>
      <c r="G917" s="120"/>
      <c r="H917" s="120"/>
      <c r="I917" s="418">
        <f t="shared" ref="I917:I980" si="15">IF(OR(F$4="EUR",F$4="USD",F$4="GBP",F$4="CAD",F$4="NZD",F$4="AUD"),K917,C917)</f>
        <v>0</v>
      </c>
      <c r="J917" s="46"/>
      <c r="K917" s="332">
        <f>IFERROR(SUM(C917/'Transfers of Funds'!$F$58),0)</f>
        <v>0</v>
      </c>
      <c r="L917" s="21"/>
      <c r="M917" s="47" t="s">
        <v>162</v>
      </c>
      <c r="N917" s="46"/>
    </row>
    <row r="918" spans="1:14" s="23" customFormat="1" ht="14.25" customHeight="1">
      <c r="A918" s="115"/>
      <c r="B918" s="308" t="str">
        <f>IF(A918="","",VLOOKUP(A918,'Project Budget vs Exp'!$B$9:$G$52,2,FALSE))</f>
        <v/>
      </c>
      <c r="C918" s="117"/>
      <c r="D918" s="116"/>
      <c r="E918" s="118"/>
      <c r="F918" s="119"/>
      <c r="G918" s="120"/>
      <c r="H918" s="120"/>
      <c r="I918" s="418">
        <f t="shared" si="15"/>
        <v>0</v>
      </c>
      <c r="J918" s="46"/>
      <c r="K918" s="332">
        <f>IFERROR(SUM(C918/'Transfers of Funds'!$F$58),0)</f>
        <v>0</v>
      </c>
      <c r="L918" s="21"/>
      <c r="M918" s="47" t="s">
        <v>162</v>
      </c>
      <c r="N918" s="46"/>
    </row>
    <row r="919" spans="1:14" s="23" customFormat="1" ht="14.25" customHeight="1">
      <c r="A919" s="115"/>
      <c r="B919" s="308" t="str">
        <f>IF(A919="","",VLOOKUP(A919,'Project Budget vs Exp'!$B$9:$G$52,2,FALSE))</f>
        <v/>
      </c>
      <c r="C919" s="117"/>
      <c r="D919" s="116"/>
      <c r="E919" s="118"/>
      <c r="F919" s="119"/>
      <c r="G919" s="120"/>
      <c r="H919" s="120"/>
      <c r="I919" s="418">
        <f t="shared" si="15"/>
        <v>0</v>
      </c>
      <c r="J919" s="46"/>
      <c r="K919" s="332">
        <f>IFERROR(SUM(C919/'Transfers of Funds'!$F$58),0)</f>
        <v>0</v>
      </c>
      <c r="L919" s="21"/>
      <c r="M919" s="47" t="s">
        <v>162</v>
      </c>
      <c r="N919" s="46"/>
    </row>
    <row r="920" spans="1:14" s="23" customFormat="1" ht="14.25" customHeight="1">
      <c r="A920" s="115"/>
      <c r="B920" s="308" t="str">
        <f>IF(A920="","",VLOOKUP(A920,'Project Budget vs Exp'!$B$9:$G$52,2,FALSE))</f>
        <v/>
      </c>
      <c r="C920" s="117"/>
      <c r="D920" s="116"/>
      <c r="E920" s="118"/>
      <c r="F920" s="119"/>
      <c r="G920" s="120"/>
      <c r="H920" s="120"/>
      <c r="I920" s="418">
        <f t="shared" si="15"/>
        <v>0</v>
      </c>
      <c r="J920" s="46"/>
      <c r="K920" s="332">
        <f>IFERROR(SUM(C920/'Transfers of Funds'!$F$58),0)</f>
        <v>0</v>
      </c>
      <c r="L920" s="21"/>
      <c r="M920" s="47" t="s">
        <v>162</v>
      </c>
      <c r="N920" s="46"/>
    </row>
    <row r="921" spans="1:14" s="23" customFormat="1" ht="14.25" customHeight="1">
      <c r="A921" s="115"/>
      <c r="B921" s="308" t="str">
        <f>IF(A921="","",VLOOKUP(A921,'Project Budget vs Exp'!$B$9:$G$52,2,FALSE))</f>
        <v/>
      </c>
      <c r="C921" s="117"/>
      <c r="D921" s="116"/>
      <c r="E921" s="118"/>
      <c r="F921" s="119"/>
      <c r="G921" s="120"/>
      <c r="H921" s="120"/>
      <c r="I921" s="418">
        <f t="shared" si="15"/>
        <v>0</v>
      </c>
      <c r="J921" s="46"/>
      <c r="K921" s="332">
        <f>IFERROR(SUM(C921/'Transfers of Funds'!$F$58),0)</f>
        <v>0</v>
      </c>
      <c r="L921" s="21"/>
      <c r="M921" s="47" t="s">
        <v>162</v>
      </c>
      <c r="N921" s="46"/>
    </row>
    <row r="922" spans="1:14" s="23" customFormat="1" ht="14.25" customHeight="1">
      <c r="A922" s="115"/>
      <c r="B922" s="308" t="str">
        <f>IF(A922="","",VLOOKUP(A922,'Project Budget vs Exp'!$B$9:$G$52,2,FALSE))</f>
        <v/>
      </c>
      <c r="C922" s="117"/>
      <c r="D922" s="116"/>
      <c r="E922" s="118"/>
      <c r="F922" s="119"/>
      <c r="G922" s="120"/>
      <c r="H922" s="120"/>
      <c r="I922" s="418">
        <f t="shared" si="15"/>
        <v>0</v>
      </c>
      <c r="J922" s="46"/>
      <c r="K922" s="332">
        <f>IFERROR(SUM(C922/'Transfers of Funds'!$F$58),0)</f>
        <v>0</v>
      </c>
      <c r="L922" s="21"/>
      <c r="M922" s="47" t="s">
        <v>162</v>
      </c>
      <c r="N922" s="46"/>
    </row>
    <row r="923" spans="1:14" s="23" customFormat="1" ht="14.25" customHeight="1">
      <c r="A923" s="115"/>
      <c r="B923" s="308" t="str">
        <f>IF(A923="","",VLOOKUP(A923,'Project Budget vs Exp'!$B$9:$G$52,2,FALSE))</f>
        <v/>
      </c>
      <c r="C923" s="117"/>
      <c r="D923" s="116"/>
      <c r="E923" s="118"/>
      <c r="F923" s="119"/>
      <c r="G923" s="120"/>
      <c r="H923" s="120"/>
      <c r="I923" s="418">
        <f t="shared" si="15"/>
        <v>0</v>
      </c>
      <c r="J923" s="46"/>
      <c r="K923" s="332">
        <f>IFERROR(SUM(C923/'Transfers of Funds'!$F$58),0)</f>
        <v>0</v>
      </c>
      <c r="L923" s="21"/>
      <c r="M923" s="47" t="s">
        <v>162</v>
      </c>
      <c r="N923" s="46"/>
    </row>
    <row r="924" spans="1:14" s="23" customFormat="1" ht="14.25" customHeight="1">
      <c r="A924" s="115"/>
      <c r="B924" s="308" t="str">
        <f>IF(A924="","",VLOOKUP(A924,'Project Budget vs Exp'!$B$9:$G$52,2,FALSE))</f>
        <v/>
      </c>
      <c r="C924" s="117"/>
      <c r="D924" s="116"/>
      <c r="E924" s="118"/>
      <c r="F924" s="119"/>
      <c r="G924" s="120"/>
      <c r="H924" s="120"/>
      <c r="I924" s="418">
        <f t="shared" si="15"/>
        <v>0</v>
      </c>
      <c r="J924" s="46"/>
      <c r="K924" s="332">
        <f>IFERROR(SUM(C924/'Transfers of Funds'!$F$58),0)</f>
        <v>0</v>
      </c>
      <c r="L924" s="21"/>
      <c r="M924" s="47" t="s">
        <v>162</v>
      </c>
      <c r="N924" s="46"/>
    </row>
    <row r="925" spans="1:14" s="23" customFormat="1" ht="14.25" customHeight="1">
      <c r="A925" s="115"/>
      <c r="B925" s="308" t="str">
        <f>IF(A925="","",VLOOKUP(A925,'Project Budget vs Exp'!$B$9:$G$52,2,FALSE))</f>
        <v/>
      </c>
      <c r="C925" s="117"/>
      <c r="D925" s="116"/>
      <c r="E925" s="118"/>
      <c r="F925" s="119"/>
      <c r="G925" s="120"/>
      <c r="H925" s="120"/>
      <c r="I925" s="418">
        <f t="shared" si="15"/>
        <v>0</v>
      </c>
      <c r="J925" s="46"/>
      <c r="K925" s="332">
        <f>IFERROR(SUM(C925/'Transfers of Funds'!$F$58),0)</f>
        <v>0</v>
      </c>
      <c r="L925" s="21"/>
      <c r="M925" s="47" t="s">
        <v>162</v>
      </c>
      <c r="N925" s="46"/>
    </row>
    <row r="926" spans="1:14" s="23" customFormat="1" ht="14.25" customHeight="1">
      <c r="A926" s="115"/>
      <c r="B926" s="308" t="str">
        <f>IF(A926="","",VLOOKUP(A926,'Project Budget vs Exp'!$B$9:$G$52,2,FALSE))</f>
        <v/>
      </c>
      <c r="C926" s="117"/>
      <c r="D926" s="116"/>
      <c r="E926" s="118"/>
      <c r="F926" s="119"/>
      <c r="G926" s="120"/>
      <c r="H926" s="120"/>
      <c r="I926" s="418">
        <f t="shared" si="15"/>
        <v>0</v>
      </c>
      <c r="J926" s="46"/>
      <c r="K926" s="332">
        <f>IFERROR(SUM(C926/'Transfers of Funds'!$F$58),0)</f>
        <v>0</v>
      </c>
      <c r="L926" s="21"/>
      <c r="M926" s="47" t="s">
        <v>162</v>
      </c>
      <c r="N926" s="46"/>
    </row>
    <row r="927" spans="1:14" s="23" customFormat="1" ht="14.25" customHeight="1">
      <c r="A927" s="115"/>
      <c r="B927" s="308" t="str">
        <f>IF(A927="","",VLOOKUP(A927,'Project Budget vs Exp'!$B$9:$G$52,2,FALSE))</f>
        <v/>
      </c>
      <c r="C927" s="117"/>
      <c r="D927" s="116"/>
      <c r="E927" s="118"/>
      <c r="F927" s="119"/>
      <c r="G927" s="120"/>
      <c r="H927" s="120"/>
      <c r="I927" s="418">
        <f t="shared" si="15"/>
        <v>0</v>
      </c>
      <c r="J927" s="46"/>
      <c r="K927" s="332">
        <f>IFERROR(SUM(C927/'Transfers of Funds'!$F$58),0)</f>
        <v>0</v>
      </c>
      <c r="L927" s="21"/>
      <c r="M927" s="47" t="s">
        <v>162</v>
      </c>
      <c r="N927" s="46"/>
    </row>
    <row r="928" spans="1:14" s="23" customFormat="1" ht="14.25" customHeight="1">
      <c r="A928" s="115"/>
      <c r="B928" s="308" t="str">
        <f>IF(A928="","",VLOOKUP(A928,'Project Budget vs Exp'!$B$9:$G$52,2,FALSE))</f>
        <v/>
      </c>
      <c r="C928" s="117"/>
      <c r="D928" s="116"/>
      <c r="E928" s="118"/>
      <c r="F928" s="119"/>
      <c r="G928" s="120"/>
      <c r="H928" s="120"/>
      <c r="I928" s="418">
        <f t="shared" si="15"/>
        <v>0</v>
      </c>
      <c r="J928" s="46"/>
      <c r="K928" s="332">
        <f>IFERROR(SUM(C928/'Transfers of Funds'!$F$58),0)</f>
        <v>0</v>
      </c>
      <c r="L928" s="21"/>
      <c r="M928" s="47" t="s">
        <v>162</v>
      </c>
      <c r="N928" s="46"/>
    </row>
    <row r="929" spans="1:14" s="23" customFormat="1" ht="14.25" customHeight="1">
      <c r="A929" s="115"/>
      <c r="B929" s="308" t="str">
        <f>IF(A929="","",VLOOKUP(A929,'Project Budget vs Exp'!$B$9:$G$52,2,FALSE))</f>
        <v/>
      </c>
      <c r="C929" s="117"/>
      <c r="D929" s="116"/>
      <c r="E929" s="118"/>
      <c r="F929" s="119"/>
      <c r="G929" s="120"/>
      <c r="H929" s="120"/>
      <c r="I929" s="418">
        <f t="shared" si="15"/>
        <v>0</v>
      </c>
      <c r="J929" s="46"/>
      <c r="K929" s="332">
        <f>IFERROR(SUM(C929/'Transfers of Funds'!$F$58),0)</f>
        <v>0</v>
      </c>
      <c r="L929" s="21"/>
      <c r="M929" s="47" t="s">
        <v>162</v>
      </c>
      <c r="N929" s="46"/>
    </row>
    <row r="930" spans="1:14" s="23" customFormat="1" ht="14.25" customHeight="1">
      <c r="A930" s="115"/>
      <c r="B930" s="308" t="str">
        <f>IF(A930="","",VLOOKUP(A930,'Project Budget vs Exp'!$B$9:$G$52,2,FALSE))</f>
        <v/>
      </c>
      <c r="C930" s="117"/>
      <c r="D930" s="116"/>
      <c r="E930" s="118"/>
      <c r="F930" s="119"/>
      <c r="G930" s="120"/>
      <c r="H930" s="120"/>
      <c r="I930" s="418">
        <f t="shared" si="15"/>
        <v>0</v>
      </c>
      <c r="J930" s="46"/>
      <c r="K930" s="332">
        <f>IFERROR(SUM(C930/'Transfers of Funds'!$F$58),0)</f>
        <v>0</v>
      </c>
      <c r="L930" s="21"/>
      <c r="M930" s="47" t="s">
        <v>162</v>
      </c>
      <c r="N930" s="46"/>
    </row>
    <row r="931" spans="1:14" s="23" customFormat="1" ht="14.25" customHeight="1">
      <c r="A931" s="115"/>
      <c r="B931" s="308" t="str">
        <f>IF(A931="","",VLOOKUP(A931,'Project Budget vs Exp'!$B$9:$G$52,2,FALSE))</f>
        <v/>
      </c>
      <c r="C931" s="117"/>
      <c r="D931" s="116"/>
      <c r="E931" s="118"/>
      <c r="F931" s="119"/>
      <c r="G931" s="120"/>
      <c r="H931" s="120"/>
      <c r="I931" s="418">
        <f t="shared" si="15"/>
        <v>0</v>
      </c>
      <c r="J931" s="46"/>
      <c r="K931" s="332">
        <f>IFERROR(SUM(C931/'Transfers of Funds'!$F$58),0)</f>
        <v>0</v>
      </c>
      <c r="L931" s="21"/>
      <c r="M931" s="47" t="s">
        <v>162</v>
      </c>
      <c r="N931" s="46"/>
    </row>
    <row r="932" spans="1:14" s="23" customFormat="1" ht="14.25" customHeight="1">
      <c r="A932" s="115"/>
      <c r="B932" s="308" t="str">
        <f>IF(A932="","",VLOOKUP(A932,'Project Budget vs Exp'!$B$9:$G$52,2,FALSE))</f>
        <v/>
      </c>
      <c r="C932" s="117"/>
      <c r="D932" s="116"/>
      <c r="E932" s="118"/>
      <c r="F932" s="119"/>
      <c r="G932" s="120"/>
      <c r="H932" s="120"/>
      <c r="I932" s="418">
        <f t="shared" si="15"/>
        <v>0</v>
      </c>
      <c r="J932" s="46"/>
      <c r="K932" s="332">
        <f>IFERROR(SUM(C932/'Transfers of Funds'!$F$58),0)</f>
        <v>0</v>
      </c>
      <c r="L932" s="21"/>
      <c r="M932" s="47" t="s">
        <v>162</v>
      </c>
      <c r="N932" s="46"/>
    </row>
    <row r="933" spans="1:14" s="23" customFormat="1" ht="14.25" customHeight="1">
      <c r="A933" s="115"/>
      <c r="B933" s="308" t="str">
        <f>IF(A933="","",VLOOKUP(A933,'Project Budget vs Exp'!$B$9:$G$52,2,FALSE))</f>
        <v/>
      </c>
      <c r="C933" s="117"/>
      <c r="D933" s="116"/>
      <c r="E933" s="118"/>
      <c r="F933" s="119"/>
      <c r="G933" s="120"/>
      <c r="H933" s="120"/>
      <c r="I933" s="418">
        <f t="shared" si="15"/>
        <v>0</v>
      </c>
      <c r="J933" s="46"/>
      <c r="K933" s="332">
        <f>IFERROR(SUM(C933/'Transfers of Funds'!$F$58),0)</f>
        <v>0</v>
      </c>
      <c r="L933" s="21"/>
      <c r="M933" s="47" t="s">
        <v>162</v>
      </c>
      <c r="N933" s="46"/>
    </row>
    <row r="934" spans="1:14" s="23" customFormat="1" ht="14.25" customHeight="1">
      <c r="A934" s="115"/>
      <c r="B934" s="308" t="str">
        <f>IF(A934="","",VLOOKUP(A934,'Project Budget vs Exp'!$B$9:$G$52,2,FALSE))</f>
        <v/>
      </c>
      <c r="C934" s="117"/>
      <c r="D934" s="116"/>
      <c r="E934" s="118"/>
      <c r="F934" s="119"/>
      <c r="G934" s="120"/>
      <c r="H934" s="120"/>
      <c r="I934" s="418">
        <f t="shared" si="15"/>
        <v>0</v>
      </c>
      <c r="J934" s="46"/>
      <c r="K934" s="332">
        <f>IFERROR(SUM(C934/'Transfers of Funds'!$F$58),0)</f>
        <v>0</v>
      </c>
      <c r="L934" s="21"/>
      <c r="M934" s="47" t="s">
        <v>162</v>
      </c>
      <c r="N934" s="46"/>
    </row>
    <row r="935" spans="1:14" s="23" customFormat="1" ht="14.25" customHeight="1">
      <c r="A935" s="115"/>
      <c r="B935" s="308" t="str">
        <f>IF(A935="","",VLOOKUP(A935,'Project Budget vs Exp'!$B$9:$G$52,2,FALSE))</f>
        <v/>
      </c>
      <c r="C935" s="117"/>
      <c r="D935" s="116"/>
      <c r="E935" s="118"/>
      <c r="F935" s="119"/>
      <c r="G935" s="120"/>
      <c r="H935" s="120"/>
      <c r="I935" s="418">
        <f t="shared" si="15"/>
        <v>0</v>
      </c>
      <c r="J935" s="46"/>
      <c r="K935" s="332">
        <f>IFERROR(SUM(C935/'Transfers of Funds'!$F$58),0)</f>
        <v>0</v>
      </c>
      <c r="L935" s="21"/>
      <c r="M935" s="47" t="s">
        <v>162</v>
      </c>
      <c r="N935" s="46"/>
    </row>
    <row r="936" spans="1:14" s="23" customFormat="1" ht="14.25" customHeight="1">
      <c r="A936" s="115"/>
      <c r="B936" s="308" t="str">
        <f>IF(A936="","",VLOOKUP(A936,'Project Budget vs Exp'!$B$9:$G$52,2,FALSE))</f>
        <v/>
      </c>
      <c r="C936" s="117"/>
      <c r="D936" s="116"/>
      <c r="E936" s="118"/>
      <c r="F936" s="119"/>
      <c r="G936" s="120"/>
      <c r="H936" s="120"/>
      <c r="I936" s="418">
        <f t="shared" si="15"/>
        <v>0</v>
      </c>
      <c r="J936" s="46"/>
      <c r="K936" s="332">
        <f>IFERROR(SUM(C936/'Transfers of Funds'!$F$58),0)</f>
        <v>0</v>
      </c>
      <c r="L936" s="21"/>
      <c r="M936" s="47" t="s">
        <v>162</v>
      </c>
      <c r="N936" s="46"/>
    </row>
    <row r="937" spans="1:14" s="23" customFormat="1" ht="14.25" customHeight="1">
      <c r="A937" s="115"/>
      <c r="B937" s="308" t="str">
        <f>IF(A937="","",VLOOKUP(A937,'Project Budget vs Exp'!$B$9:$G$52,2,FALSE))</f>
        <v/>
      </c>
      <c r="C937" s="117"/>
      <c r="D937" s="116"/>
      <c r="E937" s="118"/>
      <c r="F937" s="119"/>
      <c r="G937" s="120"/>
      <c r="H937" s="120"/>
      <c r="I937" s="418">
        <f t="shared" si="15"/>
        <v>0</v>
      </c>
      <c r="J937" s="46"/>
      <c r="K937" s="332">
        <f>IFERROR(SUM(C937/'Transfers of Funds'!$F$58),0)</f>
        <v>0</v>
      </c>
      <c r="L937" s="21"/>
      <c r="M937" s="47" t="s">
        <v>162</v>
      </c>
      <c r="N937" s="46"/>
    </row>
    <row r="938" spans="1:14" s="23" customFormat="1" ht="14.25" customHeight="1">
      <c r="A938" s="115"/>
      <c r="B938" s="308" t="str">
        <f>IF(A938="","",VLOOKUP(A938,'Project Budget vs Exp'!$B$9:$G$52,2,FALSE))</f>
        <v/>
      </c>
      <c r="C938" s="117"/>
      <c r="D938" s="116"/>
      <c r="E938" s="118"/>
      <c r="F938" s="119"/>
      <c r="G938" s="120"/>
      <c r="H938" s="120"/>
      <c r="I938" s="418">
        <f t="shared" si="15"/>
        <v>0</v>
      </c>
      <c r="J938" s="46"/>
      <c r="K938" s="332">
        <f>IFERROR(SUM(C938/'Transfers of Funds'!$F$58),0)</f>
        <v>0</v>
      </c>
      <c r="L938" s="21"/>
      <c r="M938" s="47" t="s">
        <v>162</v>
      </c>
      <c r="N938" s="46"/>
    </row>
    <row r="939" spans="1:14" s="23" customFormat="1" ht="14.25" customHeight="1">
      <c r="A939" s="115"/>
      <c r="B939" s="308" t="str">
        <f>IF(A939="","",VLOOKUP(A939,'Project Budget vs Exp'!$B$9:$G$52,2,FALSE))</f>
        <v/>
      </c>
      <c r="C939" s="117"/>
      <c r="D939" s="116"/>
      <c r="E939" s="118"/>
      <c r="F939" s="119"/>
      <c r="G939" s="120"/>
      <c r="H939" s="120"/>
      <c r="I939" s="418">
        <f t="shared" si="15"/>
        <v>0</v>
      </c>
      <c r="J939" s="46"/>
      <c r="K939" s="332">
        <f>IFERROR(SUM(C939/'Transfers of Funds'!$F$58),0)</f>
        <v>0</v>
      </c>
      <c r="L939" s="21"/>
      <c r="M939" s="47" t="s">
        <v>162</v>
      </c>
      <c r="N939" s="46"/>
    </row>
    <row r="940" spans="1:14" s="23" customFormat="1" ht="14.25" customHeight="1">
      <c r="A940" s="115"/>
      <c r="B940" s="308" t="str">
        <f>IF(A940="","",VLOOKUP(A940,'Project Budget vs Exp'!$B$9:$G$52,2,FALSE))</f>
        <v/>
      </c>
      <c r="C940" s="117"/>
      <c r="D940" s="116"/>
      <c r="E940" s="118"/>
      <c r="F940" s="119"/>
      <c r="G940" s="120"/>
      <c r="H940" s="120"/>
      <c r="I940" s="418">
        <f t="shared" si="15"/>
        <v>0</v>
      </c>
      <c r="J940" s="46"/>
      <c r="K940" s="332">
        <f>IFERROR(SUM(C940/'Transfers of Funds'!$F$58),0)</f>
        <v>0</v>
      </c>
      <c r="L940" s="21"/>
      <c r="M940" s="47" t="s">
        <v>162</v>
      </c>
      <c r="N940" s="46"/>
    </row>
    <row r="941" spans="1:14" s="23" customFormat="1" ht="14.25" customHeight="1">
      <c r="A941" s="115"/>
      <c r="B941" s="308" t="str">
        <f>IF(A941="","",VLOOKUP(A941,'Project Budget vs Exp'!$B$9:$G$52,2,FALSE))</f>
        <v/>
      </c>
      <c r="C941" s="117"/>
      <c r="D941" s="116"/>
      <c r="E941" s="118"/>
      <c r="F941" s="119"/>
      <c r="G941" s="120"/>
      <c r="H941" s="120"/>
      <c r="I941" s="418">
        <f t="shared" si="15"/>
        <v>0</v>
      </c>
      <c r="J941" s="46"/>
      <c r="K941" s="332">
        <f>IFERROR(SUM(C941/'Transfers of Funds'!$F$58),0)</f>
        <v>0</v>
      </c>
      <c r="L941" s="21"/>
      <c r="M941" s="47" t="s">
        <v>162</v>
      </c>
      <c r="N941" s="46"/>
    </row>
    <row r="942" spans="1:14" s="23" customFormat="1" ht="14.25" customHeight="1">
      <c r="A942" s="115"/>
      <c r="B942" s="308" t="str">
        <f>IF(A942="","",VLOOKUP(A942,'Project Budget vs Exp'!$B$9:$G$52,2,FALSE))</f>
        <v/>
      </c>
      <c r="C942" s="117"/>
      <c r="D942" s="116"/>
      <c r="E942" s="118"/>
      <c r="F942" s="119"/>
      <c r="G942" s="120"/>
      <c r="H942" s="120"/>
      <c r="I942" s="418">
        <f t="shared" si="15"/>
        <v>0</v>
      </c>
      <c r="J942" s="46"/>
      <c r="K942" s="332">
        <f>IFERROR(SUM(C942/'Transfers of Funds'!$F$58),0)</f>
        <v>0</v>
      </c>
      <c r="L942" s="21"/>
      <c r="M942" s="47" t="s">
        <v>162</v>
      </c>
      <c r="N942" s="46"/>
    </row>
    <row r="943" spans="1:14" s="23" customFormat="1" ht="14.25" customHeight="1">
      <c r="A943" s="115"/>
      <c r="B943" s="308" t="str">
        <f>IF(A943="","",VLOOKUP(A943,'Project Budget vs Exp'!$B$9:$G$52,2,FALSE))</f>
        <v/>
      </c>
      <c r="C943" s="117"/>
      <c r="D943" s="116"/>
      <c r="E943" s="118"/>
      <c r="F943" s="119"/>
      <c r="G943" s="120"/>
      <c r="H943" s="120"/>
      <c r="I943" s="418">
        <f t="shared" si="15"/>
        <v>0</v>
      </c>
      <c r="J943" s="46"/>
      <c r="K943" s="332">
        <f>IFERROR(SUM(C943/'Transfers of Funds'!$F$58),0)</f>
        <v>0</v>
      </c>
      <c r="L943" s="21"/>
      <c r="M943" s="47" t="s">
        <v>162</v>
      </c>
      <c r="N943" s="46"/>
    </row>
    <row r="944" spans="1:14" s="23" customFormat="1" ht="14.25" customHeight="1">
      <c r="A944" s="115"/>
      <c r="B944" s="308" t="str">
        <f>IF(A944="","",VLOOKUP(A944,'Project Budget vs Exp'!$B$9:$G$52,2,FALSE))</f>
        <v/>
      </c>
      <c r="C944" s="117"/>
      <c r="D944" s="116"/>
      <c r="E944" s="118"/>
      <c r="F944" s="119"/>
      <c r="G944" s="120"/>
      <c r="H944" s="120"/>
      <c r="I944" s="418">
        <f t="shared" si="15"/>
        <v>0</v>
      </c>
      <c r="J944" s="46"/>
      <c r="K944" s="332">
        <f>IFERROR(SUM(C944/'Transfers of Funds'!$F$58),0)</f>
        <v>0</v>
      </c>
      <c r="L944" s="21"/>
      <c r="M944" s="47" t="s">
        <v>162</v>
      </c>
      <c r="N944" s="46"/>
    </row>
    <row r="945" spans="1:14" s="23" customFormat="1" ht="14.25" customHeight="1">
      <c r="A945" s="115"/>
      <c r="B945" s="308" t="str">
        <f>IF(A945="","",VLOOKUP(A945,'Project Budget vs Exp'!$B$9:$G$52,2,FALSE))</f>
        <v/>
      </c>
      <c r="C945" s="117"/>
      <c r="D945" s="116"/>
      <c r="E945" s="118"/>
      <c r="F945" s="119"/>
      <c r="G945" s="120"/>
      <c r="H945" s="120"/>
      <c r="I945" s="418">
        <f t="shared" si="15"/>
        <v>0</v>
      </c>
      <c r="J945" s="46"/>
      <c r="K945" s="332">
        <f>IFERROR(SUM(C945/'Transfers of Funds'!$F$58),0)</f>
        <v>0</v>
      </c>
      <c r="L945" s="21"/>
      <c r="M945" s="47" t="s">
        <v>162</v>
      </c>
      <c r="N945" s="46"/>
    </row>
    <row r="946" spans="1:14" s="23" customFormat="1" ht="14.25" customHeight="1">
      <c r="A946" s="115"/>
      <c r="B946" s="308" t="str">
        <f>IF(A946="","",VLOOKUP(A946,'Project Budget vs Exp'!$B$9:$G$52,2,FALSE))</f>
        <v/>
      </c>
      <c r="C946" s="117"/>
      <c r="D946" s="116"/>
      <c r="E946" s="118"/>
      <c r="F946" s="119"/>
      <c r="G946" s="120"/>
      <c r="H946" s="120"/>
      <c r="I946" s="418">
        <f t="shared" si="15"/>
        <v>0</v>
      </c>
      <c r="J946" s="46"/>
      <c r="K946" s="332">
        <f>IFERROR(SUM(C946/'Transfers of Funds'!$F$58),0)</f>
        <v>0</v>
      </c>
      <c r="L946" s="21"/>
      <c r="M946" s="47" t="s">
        <v>162</v>
      </c>
      <c r="N946" s="46"/>
    </row>
    <row r="947" spans="1:14" s="23" customFormat="1" ht="14.25" customHeight="1">
      <c r="A947" s="115"/>
      <c r="B947" s="308" t="str">
        <f>IF(A947="","",VLOOKUP(A947,'Project Budget vs Exp'!$B$9:$G$52,2,FALSE))</f>
        <v/>
      </c>
      <c r="C947" s="117"/>
      <c r="D947" s="116"/>
      <c r="E947" s="118"/>
      <c r="F947" s="119"/>
      <c r="G947" s="120"/>
      <c r="H947" s="120"/>
      <c r="I947" s="418">
        <f t="shared" si="15"/>
        <v>0</v>
      </c>
      <c r="J947" s="46"/>
      <c r="K947" s="332">
        <f>IFERROR(SUM(C947/'Transfers of Funds'!$F$58),0)</f>
        <v>0</v>
      </c>
      <c r="L947" s="21"/>
      <c r="M947" s="47" t="s">
        <v>162</v>
      </c>
      <c r="N947" s="46"/>
    </row>
    <row r="948" spans="1:14" s="23" customFormat="1" ht="14.25" customHeight="1">
      <c r="A948" s="115"/>
      <c r="B948" s="308" t="str">
        <f>IF(A948="","",VLOOKUP(A948,'Project Budget vs Exp'!$B$9:$G$52,2,FALSE))</f>
        <v/>
      </c>
      <c r="C948" s="117"/>
      <c r="D948" s="116"/>
      <c r="E948" s="118"/>
      <c r="F948" s="119"/>
      <c r="G948" s="120"/>
      <c r="H948" s="120"/>
      <c r="I948" s="418">
        <f t="shared" si="15"/>
        <v>0</v>
      </c>
      <c r="J948" s="46"/>
      <c r="K948" s="332">
        <f>IFERROR(SUM(C948/'Transfers of Funds'!$F$58),0)</f>
        <v>0</v>
      </c>
      <c r="L948" s="21"/>
      <c r="M948" s="47" t="s">
        <v>162</v>
      </c>
      <c r="N948" s="46"/>
    </row>
    <row r="949" spans="1:14" s="23" customFormat="1" ht="14.25" customHeight="1">
      <c r="A949" s="115"/>
      <c r="B949" s="308" t="str">
        <f>IF(A949="","",VLOOKUP(A949,'Project Budget vs Exp'!$B$9:$G$52,2,FALSE))</f>
        <v/>
      </c>
      <c r="C949" s="117"/>
      <c r="D949" s="116"/>
      <c r="E949" s="118"/>
      <c r="F949" s="119"/>
      <c r="G949" s="120"/>
      <c r="H949" s="120"/>
      <c r="I949" s="418">
        <f t="shared" si="15"/>
        <v>0</v>
      </c>
      <c r="J949" s="46"/>
      <c r="K949" s="332">
        <f>IFERROR(SUM(C949/'Transfers of Funds'!$F$58),0)</f>
        <v>0</v>
      </c>
      <c r="L949" s="21"/>
      <c r="M949" s="47" t="s">
        <v>162</v>
      </c>
      <c r="N949" s="46"/>
    </row>
    <row r="950" spans="1:14" s="23" customFormat="1" ht="14.25" customHeight="1">
      <c r="A950" s="115"/>
      <c r="B950" s="308" t="str">
        <f>IF(A950="","",VLOOKUP(A950,'Project Budget vs Exp'!$B$9:$G$52,2,FALSE))</f>
        <v/>
      </c>
      <c r="C950" s="117"/>
      <c r="D950" s="116"/>
      <c r="E950" s="118"/>
      <c r="F950" s="119"/>
      <c r="G950" s="120"/>
      <c r="H950" s="120"/>
      <c r="I950" s="418">
        <f t="shared" si="15"/>
        <v>0</v>
      </c>
      <c r="J950" s="46"/>
      <c r="K950" s="332">
        <f>IFERROR(SUM(C950/'Transfers of Funds'!$F$58),0)</f>
        <v>0</v>
      </c>
      <c r="L950" s="21"/>
      <c r="M950" s="47" t="s">
        <v>162</v>
      </c>
      <c r="N950" s="46"/>
    </row>
    <row r="951" spans="1:14" s="23" customFormat="1" ht="14.25" customHeight="1">
      <c r="A951" s="115"/>
      <c r="B951" s="308" t="str">
        <f>IF(A951="","",VLOOKUP(A951,'Project Budget vs Exp'!$B$9:$G$52,2,FALSE))</f>
        <v/>
      </c>
      <c r="C951" s="117"/>
      <c r="D951" s="116"/>
      <c r="E951" s="118"/>
      <c r="F951" s="119"/>
      <c r="G951" s="120"/>
      <c r="H951" s="120"/>
      <c r="I951" s="418">
        <f t="shared" si="15"/>
        <v>0</v>
      </c>
      <c r="J951" s="46"/>
      <c r="K951" s="332">
        <f>IFERROR(SUM(C951/'Transfers of Funds'!$F$58),0)</f>
        <v>0</v>
      </c>
      <c r="L951" s="21"/>
      <c r="M951" s="47" t="s">
        <v>162</v>
      </c>
      <c r="N951" s="46"/>
    </row>
    <row r="952" spans="1:14" s="23" customFormat="1" ht="14.25" customHeight="1">
      <c r="A952" s="115"/>
      <c r="B952" s="308" t="str">
        <f>IF(A952="","",VLOOKUP(A952,'Project Budget vs Exp'!$B$9:$G$52,2,FALSE))</f>
        <v/>
      </c>
      <c r="C952" s="117"/>
      <c r="D952" s="116"/>
      <c r="E952" s="118"/>
      <c r="F952" s="119"/>
      <c r="G952" s="120"/>
      <c r="H952" s="120"/>
      <c r="I952" s="418">
        <f t="shared" si="15"/>
        <v>0</v>
      </c>
      <c r="J952" s="46"/>
      <c r="K952" s="332">
        <f>IFERROR(SUM(C952/'Transfers of Funds'!$F$58),0)</f>
        <v>0</v>
      </c>
      <c r="L952" s="21"/>
      <c r="M952" s="47" t="s">
        <v>162</v>
      </c>
      <c r="N952" s="46"/>
    </row>
    <row r="953" spans="1:14" s="23" customFormat="1" ht="14.25" customHeight="1">
      <c r="A953" s="115"/>
      <c r="B953" s="308" t="str">
        <f>IF(A953="","",VLOOKUP(A953,'Project Budget vs Exp'!$B$9:$G$52,2,FALSE))</f>
        <v/>
      </c>
      <c r="C953" s="117"/>
      <c r="D953" s="116"/>
      <c r="E953" s="118"/>
      <c r="F953" s="119"/>
      <c r="G953" s="120"/>
      <c r="H953" s="120"/>
      <c r="I953" s="418">
        <f t="shared" si="15"/>
        <v>0</v>
      </c>
      <c r="J953" s="46"/>
      <c r="K953" s="332">
        <f>IFERROR(SUM(C953/'Transfers of Funds'!$F$58),0)</f>
        <v>0</v>
      </c>
      <c r="L953" s="21"/>
      <c r="M953" s="47" t="s">
        <v>162</v>
      </c>
      <c r="N953" s="46"/>
    </row>
    <row r="954" spans="1:14" s="23" customFormat="1" ht="14.25" customHeight="1">
      <c r="A954" s="115"/>
      <c r="B954" s="308" t="str">
        <f>IF(A954="","",VLOOKUP(A954,'Project Budget vs Exp'!$B$9:$G$52,2,FALSE))</f>
        <v/>
      </c>
      <c r="C954" s="117"/>
      <c r="D954" s="116"/>
      <c r="E954" s="118"/>
      <c r="F954" s="119"/>
      <c r="G954" s="120"/>
      <c r="H954" s="120"/>
      <c r="I954" s="418">
        <f t="shared" si="15"/>
        <v>0</v>
      </c>
      <c r="J954" s="46"/>
      <c r="K954" s="332">
        <f>IFERROR(SUM(C954/'Transfers of Funds'!$F$58),0)</f>
        <v>0</v>
      </c>
      <c r="L954" s="21"/>
      <c r="M954" s="47" t="s">
        <v>162</v>
      </c>
      <c r="N954" s="46"/>
    </row>
    <row r="955" spans="1:14" s="23" customFormat="1" ht="14.25" customHeight="1">
      <c r="A955" s="115"/>
      <c r="B955" s="308" t="str">
        <f>IF(A955="","",VLOOKUP(A955,'Project Budget vs Exp'!$B$9:$G$52,2,FALSE))</f>
        <v/>
      </c>
      <c r="C955" s="117"/>
      <c r="D955" s="116"/>
      <c r="E955" s="118"/>
      <c r="F955" s="119"/>
      <c r="G955" s="120"/>
      <c r="H955" s="120"/>
      <c r="I955" s="418">
        <f t="shared" si="15"/>
        <v>0</v>
      </c>
      <c r="J955" s="46"/>
      <c r="K955" s="332">
        <f>IFERROR(SUM(C955/'Transfers of Funds'!$F$58),0)</f>
        <v>0</v>
      </c>
      <c r="L955" s="21"/>
      <c r="M955" s="47" t="s">
        <v>162</v>
      </c>
      <c r="N955" s="46"/>
    </row>
    <row r="956" spans="1:14" s="23" customFormat="1" ht="14.25" customHeight="1">
      <c r="A956" s="115"/>
      <c r="B956" s="308" t="str">
        <f>IF(A956="","",VLOOKUP(A956,'Project Budget vs Exp'!$B$9:$G$52,2,FALSE))</f>
        <v/>
      </c>
      <c r="C956" s="117"/>
      <c r="D956" s="116"/>
      <c r="E956" s="118"/>
      <c r="F956" s="119"/>
      <c r="G956" s="120"/>
      <c r="H956" s="120"/>
      <c r="I956" s="418">
        <f t="shared" si="15"/>
        <v>0</v>
      </c>
      <c r="J956" s="46"/>
      <c r="K956" s="332">
        <f>IFERROR(SUM(C956/'Transfers of Funds'!$F$58),0)</f>
        <v>0</v>
      </c>
      <c r="L956" s="21"/>
      <c r="M956" s="47" t="s">
        <v>162</v>
      </c>
      <c r="N956" s="46"/>
    </row>
    <row r="957" spans="1:14" s="23" customFormat="1" ht="14.25" customHeight="1">
      <c r="A957" s="115"/>
      <c r="B957" s="308" t="str">
        <f>IF(A957="","",VLOOKUP(A957,'Project Budget vs Exp'!$B$9:$G$52,2,FALSE))</f>
        <v/>
      </c>
      <c r="C957" s="117"/>
      <c r="D957" s="116"/>
      <c r="E957" s="118"/>
      <c r="F957" s="119"/>
      <c r="G957" s="120"/>
      <c r="H957" s="120"/>
      <c r="I957" s="418">
        <f t="shared" si="15"/>
        <v>0</v>
      </c>
      <c r="J957" s="46"/>
      <c r="K957" s="332">
        <f>IFERROR(SUM(C957/'Transfers of Funds'!$F$58),0)</f>
        <v>0</v>
      </c>
      <c r="L957" s="21"/>
      <c r="M957" s="47" t="s">
        <v>162</v>
      </c>
      <c r="N957" s="46"/>
    </row>
    <row r="958" spans="1:14" s="23" customFormat="1" ht="14.25" customHeight="1">
      <c r="A958" s="115"/>
      <c r="B958" s="308" t="str">
        <f>IF(A958="","",VLOOKUP(A958,'Project Budget vs Exp'!$B$9:$G$52,2,FALSE))</f>
        <v/>
      </c>
      <c r="C958" s="117"/>
      <c r="D958" s="116"/>
      <c r="E958" s="118"/>
      <c r="F958" s="119"/>
      <c r="G958" s="120"/>
      <c r="H958" s="120"/>
      <c r="I958" s="418">
        <f t="shared" si="15"/>
        <v>0</v>
      </c>
      <c r="J958" s="46"/>
      <c r="K958" s="332">
        <f>IFERROR(SUM(C958/'Transfers of Funds'!$F$58),0)</f>
        <v>0</v>
      </c>
      <c r="L958" s="21"/>
      <c r="M958" s="47" t="s">
        <v>162</v>
      </c>
      <c r="N958" s="46"/>
    </row>
    <row r="959" spans="1:14" s="23" customFormat="1" ht="14.25" customHeight="1">
      <c r="A959" s="115"/>
      <c r="B959" s="308" t="str">
        <f>IF(A959="","",VLOOKUP(A959,'Project Budget vs Exp'!$B$9:$G$52,2,FALSE))</f>
        <v/>
      </c>
      <c r="C959" s="117"/>
      <c r="D959" s="116"/>
      <c r="E959" s="118"/>
      <c r="F959" s="119"/>
      <c r="G959" s="120"/>
      <c r="H959" s="120"/>
      <c r="I959" s="418">
        <f t="shared" si="15"/>
        <v>0</v>
      </c>
      <c r="J959" s="46"/>
      <c r="K959" s="332">
        <f>IFERROR(SUM(C959/'Transfers of Funds'!$F$58),0)</f>
        <v>0</v>
      </c>
      <c r="L959" s="21"/>
      <c r="M959" s="47" t="s">
        <v>162</v>
      </c>
      <c r="N959" s="46"/>
    </row>
    <row r="960" spans="1:14" s="23" customFormat="1" ht="14.25" customHeight="1">
      <c r="A960" s="115"/>
      <c r="B960" s="308" t="str">
        <f>IF(A960="","",VLOOKUP(A960,'Project Budget vs Exp'!$B$9:$G$52,2,FALSE))</f>
        <v/>
      </c>
      <c r="C960" s="117"/>
      <c r="D960" s="116"/>
      <c r="E960" s="118"/>
      <c r="F960" s="119"/>
      <c r="G960" s="120"/>
      <c r="H960" s="120"/>
      <c r="I960" s="418">
        <f t="shared" si="15"/>
        <v>0</v>
      </c>
      <c r="J960" s="46"/>
      <c r="K960" s="332">
        <f>IFERROR(SUM(C960/'Transfers of Funds'!$F$58),0)</f>
        <v>0</v>
      </c>
      <c r="L960" s="21"/>
      <c r="M960" s="47" t="s">
        <v>162</v>
      </c>
      <c r="N960" s="46"/>
    </row>
    <row r="961" spans="1:14" s="23" customFormat="1" ht="14.25" customHeight="1">
      <c r="A961" s="115"/>
      <c r="B961" s="308" t="str">
        <f>IF(A961="","",VLOOKUP(A961,'Project Budget vs Exp'!$B$9:$G$52,2,FALSE))</f>
        <v/>
      </c>
      <c r="C961" s="117"/>
      <c r="D961" s="116"/>
      <c r="E961" s="118"/>
      <c r="F961" s="119"/>
      <c r="G961" s="120"/>
      <c r="H961" s="120"/>
      <c r="I961" s="418">
        <f t="shared" si="15"/>
        <v>0</v>
      </c>
      <c r="J961" s="46"/>
      <c r="K961" s="332">
        <f>IFERROR(SUM(C961/'Transfers of Funds'!$F$58),0)</f>
        <v>0</v>
      </c>
      <c r="L961" s="21"/>
      <c r="M961" s="47" t="s">
        <v>162</v>
      </c>
      <c r="N961" s="46"/>
    </row>
    <row r="962" spans="1:14" s="23" customFormat="1" ht="14.25" customHeight="1">
      <c r="A962" s="115"/>
      <c r="B962" s="308" t="str">
        <f>IF(A962="","",VLOOKUP(A962,'Project Budget vs Exp'!$B$9:$G$52,2,FALSE))</f>
        <v/>
      </c>
      <c r="C962" s="117"/>
      <c r="D962" s="116"/>
      <c r="E962" s="118"/>
      <c r="F962" s="119"/>
      <c r="G962" s="120"/>
      <c r="H962" s="120"/>
      <c r="I962" s="418">
        <f t="shared" si="15"/>
        <v>0</v>
      </c>
      <c r="J962" s="46"/>
      <c r="K962" s="332">
        <f>IFERROR(SUM(C962/'Transfers of Funds'!$F$58),0)</f>
        <v>0</v>
      </c>
      <c r="L962" s="21"/>
      <c r="M962" s="47" t="s">
        <v>162</v>
      </c>
      <c r="N962" s="46"/>
    </row>
    <row r="963" spans="1:14" s="23" customFormat="1" ht="14.25" customHeight="1">
      <c r="A963" s="115"/>
      <c r="B963" s="308" t="str">
        <f>IF(A963="","",VLOOKUP(A963,'Project Budget vs Exp'!$B$9:$G$52,2,FALSE))</f>
        <v/>
      </c>
      <c r="C963" s="117"/>
      <c r="D963" s="116"/>
      <c r="E963" s="118"/>
      <c r="F963" s="119"/>
      <c r="G963" s="120"/>
      <c r="H963" s="120"/>
      <c r="I963" s="418">
        <f t="shared" si="15"/>
        <v>0</v>
      </c>
      <c r="J963" s="46"/>
      <c r="K963" s="332">
        <f>IFERROR(SUM(C963/'Transfers of Funds'!$F$58),0)</f>
        <v>0</v>
      </c>
      <c r="L963" s="21"/>
      <c r="M963" s="47" t="s">
        <v>162</v>
      </c>
      <c r="N963" s="46"/>
    </row>
    <row r="964" spans="1:14" s="23" customFormat="1" ht="14.25" customHeight="1">
      <c r="A964" s="115"/>
      <c r="B964" s="308" t="str">
        <f>IF(A964="","",VLOOKUP(A964,'Project Budget vs Exp'!$B$9:$G$52,2,FALSE))</f>
        <v/>
      </c>
      <c r="C964" s="117"/>
      <c r="D964" s="116"/>
      <c r="E964" s="118"/>
      <c r="F964" s="119"/>
      <c r="G964" s="120"/>
      <c r="H964" s="120"/>
      <c r="I964" s="418">
        <f t="shared" si="15"/>
        <v>0</v>
      </c>
      <c r="J964" s="46"/>
      <c r="K964" s="332">
        <f>IFERROR(SUM(C964/'Transfers of Funds'!$F$58),0)</f>
        <v>0</v>
      </c>
      <c r="L964" s="21"/>
      <c r="M964" s="47" t="s">
        <v>162</v>
      </c>
      <c r="N964" s="46"/>
    </row>
    <row r="965" spans="1:14" s="23" customFormat="1" ht="14.25" customHeight="1">
      <c r="A965" s="115"/>
      <c r="B965" s="308" t="str">
        <f>IF(A965="","",VLOOKUP(A965,'Project Budget vs Exp'!$B$9:$G$52,2,FALSE))</f>
        <v/>
      </c>
      <c r="C965" s="117"/>
      <c r="D965" s="116"/>
      <c r="E965" s="118"/>
      <c r="F965" s="119"/>
      <c r="G965" s="120"/>
      <c r="H965" s="120"/>
      <c r="I965" s="418">
        <f t="shared" si="15"/>
        <v>0</v>
      </c>
      <c r="J965" s="46"/>
      <c r="K965" s="332">
        <f>IFERROR(SUM(C965/'Transfers of Funds'!$F$58),0)</f>
        <v>0</v>
      </c>
      <c r="L965" s="21"/>
      <c r="M965" s="47" t="s">
        <v>162</v>
      </c>
      <c r="N965" s="46"/>
    </row>
    <row r="966" spans="1:14" s="23" customFormat="1" ht="14.25" customHeight="1">
      <c r="A966" s="115"/>
      <c r="B966" s="308" t="str">
        <f>IF(A966="","",VLOOKUP(A966,'Project Budget vs Exp'!$B$9:$G$52,2,FALSE))</f>
        <v/>
      </c>
      <c r="C966" s="117"/>
      <c r="D966" s="116"/>
      <c r="E966" s="118"/>
      <c r="F966" s="119"/>
      <c r="G966" s="120"/>
      <c r="H966" s="120"/>
      <c r="I966" s="418">
        <f t="shared" si="15"/>
        <v>0</v>
      </c>
      <c r="J966" s="46"/>
      <c r="K966" s="332">
        <f>IFERROR(SUM(C966/'Transfers of Funds'!$F$58),0)</f>
        <v>0</v>
      </c>
      <c r="L966" s="21"/>
      <c r="M966" s="47" t="s">
        <v>162</v>
      </c>
      <c r="N966" s="46"/>
    </row>
    <row r="967" spans="1:14" s="23" customFormat="1" ht="14.25" customHeight="1">
      <c r="A967" s="115"/>
      <c r="B967" s="308" t="str">
        <f>IF(A967="","",VLOOKUP(A967,'Project Budget vs Exp'!$B$9:$G$52,2,FALSE))</f>
        <v/>
      </c>
      <c r="C967" s="117"/>
      <c r="D967" s="116"/>
      <c r="E967" s="118"/>
      <c r="F967" s="119"/>
      <c r="G967" s="120"/>
      <c r="H967" s="120"/>
      <c r="I967" s="418">
        <f t="shared" si="15"/>
        <v>0</v>
      </c>
      <c r="J967" s="46"/>
      <c r="K967" s="332">
        <f>IFERROR(SUM(C967/'Transfers of Funds'!$F$58),0)</f>
        <v>0</v>
      </c>
      <c r="L967" s="21"/>
      <c r="M967" s="47" t="s">
        <v>162</v>
      </c>
      <c r="N967" s="46"/>
    </row>
    <row r="968" spans="1:14" s="23" customFormat="1" ht="14.25" customHeight="1">
      <c r="A968" s="115"/>
      <c r="B968" s="308" t="str">
        <f>IF(A968="","",VLOOKUP(A968,'Project Budget vs Exp'!$B$9:$G$52,2,FALSE))</f>
        <v/>
      </c>
      <c r="C968" s="117"/>
      <c r="D968" s="116"/>
      <c r="E968" s="118"/>
      <c r="F968" s="119"/>
      <c r="G968" s="120"/>
      <c r="H968" s="120"/>
      <c r="I968" s="418">
        <f t="shared" si="15"/>
        <v>0</v>
      </c>
      <c r="J968" s="46"/>
      <c r="K968" s="332">
        <f>IFERROR(SUM(C968/'Transfers of Funds'!$F$58),0)</f>
        <v>0</v>
      </c>
      <c r="L968" s="21"/>
      <c r="M968" s="47" t="s">
        <v>162</v>
      </c>
      <c r="N968" s="46"/>
    </row>
    <row r="969" spans="1:14" s="23" customFormat="1" ht="14.25" customHeight="1">
      <c r="A969" s="115"/>
      <c r="B969" s="308" t="str">
        <f>IF(A969="","",VLOOKUP(A969,'Project Budget vs Exp'!$B$9:$G$52,2,FALSE))</f>
        <v/>
      </c>
      <c r="C969" s="117"/>
      <c r="D969" s="116"/>
      <c r="E969" s="118"/>
      <c r="F969" s="119"/>
      <c r="G969" s="120"/>
      <c r="H969" s="120"/>
      <c r="I969" s="418">
        <f t="shared" si="15"/>
        <v>0</v>
      </c>
      <c r="J969" s="46"/>
      <c r="K969" s="332">
        <f>IFERROR(SUM(C969/'Transfers of Funds'!$F$58),0)</f>
        <v>0</v>
      </c>
      <c r="L969" s="21"/>
      <c r="M969" s="47" t="s">
        <v>162</v>
      </c>
      <c r="N969" s="46"/>
    </row>
    <row r="970" spans="1:14" s="23" customFormat="1" ht="14.25" customHeight="1">
      <c r="A970" s="115"/>
      <c r="B970" s="308" t="str">
        <f>IF(A970="","",VLOOKUP(A970,'Project Budget vs Exp'!$B$9:$G$52,2,FALSE))</f>
        <v/>
      </c>
      <c r="C970" s="117"/>
      <c r="D970" s="116"/>
      <c r="E970" s="118"/>
      <c r="F970" s="119"/>
      <c r="G970" s="120"/>
      <c r="H970" s="120"/>
      <c r="I970" s="418">
        <f t="shared" si="15"/>
        <v>0</v>
      </c>
      <c r="J970" s="46"/>
      <c r="K970" s="332">
        <f>IFERROR(SUM(C970/'Transfers of Funds'!$F$58),0)</f>
        <v>0</v>
      </c>
      <c r="L970" s="21"/>
      <c r="M970" s="47" t="s">
        <v>162</v>
      </c>
      <c r="N970" s="46"/>
    </row>
    <row r="971" spans="1:14" s="23" customFormat="1" ht="14.25" customHeight="1">
      <c r="A971" s="115"/>
      <c r="B971" s="308" t="str">
        <f>IF(A971="","",VLOOKUP(A971,'Project Budget vs Exp'!$B$9:$G$52,2,FALSE))</f>
        <v/>
      </c>
      <c r="C971" s="117"/>
      <c r="D971" s="116"/>
      <c r="E971" s="118"/>
      <c r="F971" s="119"/>
      <c r="G971" s="120"/>
      <c r="H971" s="120"/>
      <c r="I971" s="418">
        <f t="shared" si="15"/>
        <v>0</v>
      </c>
      <c r="J971" s="46"/>
      <c r="K971" s="332">
        <f>IFERROR(SUM(C971/'Transfers of Funds'!$F$58),0)</f>
        <v>0</v>
      </c>
      <c r="L971" s="21"/>
      <c r="M971" s="47" t="s">
        <v>162</v>
      </c>
      <c r="N971" s="46"/>
    </row>
    <row r="972" spans="1:14" s="23" customFormat="1" ht="14.25" customHeight="1">
      <c r="A972" s="115"/>
      <c r="B972" s="308" t="str">
        <f>IF(A972="","",VLOOKUP(A972,'Project Budget vs Exp'!$B$9:$G$52,2,FALSE))</f>
        <v/>
      </c>
      <c r="C972" s="117"/>
      <c r="D972" s="116"/>
      <c r="E972" s="118"/>
      <c r="F972" s="119"/>
      <c r="G972" s="120"/>
      <c r="H972" s="120"/>
      <c r="I972" s="418">
        <f t="shared" si="15"/>
        <v>0</v>
      </c>
      <c r="J972" s="46"/>
      <c r="K972" s="332">
        <f>IFERROR(SUM(C972/'Transfers of Funds'!$F$58),0)</f>
        <v>0</v>
      </c>
      <c r="L972" s="21"/>
      <c r="M972" s="47" t="s">
        <v>162</v>
      </c>
      <c r="N972" s="46"/>
    </row>
    <row r="973" spans="1:14" s="23" customFormat="1" ht="14.25" customHeight="1">
      <c r="A973" s="115"/>
      <c r="B973" s="308" t="str">
        <f>IF(A973="","",VLOOKUP(A973,'Project Budget vs Exp'!$B$9:$G$52,2,FALSE))</f>
        <v/>
      </c>
      <c r="C973" s="117"/>
      <c r="D973" s="116"/>
      <c r="E973" s="118"/>
      <c r="F973" s="119"/>
      <c r="G973" s="120"/>
      <c r="H973" s="120"/>
      <c r="I973" s="418">
        <f t="shared" si="15"/>
        <v>0</v>
      </c>
      <c r="J973" s="46"/>
      <c r="K973" s="332">
        <f>IFERROR(SUM(C973/'Transfers of Funds'!$F$58),0)</f>
        <v>0</v>
      </c>
      <c r="L973" s="21"/>
      <c r="M973" s="47" t="s">
        <v>162</v>
      </c>
      <c r="N973" s="46"/>
    </row>
    <row r="974" spans="1:14" s="23" customFormat="1" ht="14.25" customHeight="1">
      <c r="A974" s="115"/>
      <c r="B974" s="308" t="str">
        <f>IF(A974="","",VLOOKUP(A974,'Project Budget vs Exp'!$B$9:$G$52,2,FALSE))</f>
        <v/>
      </c>
      <c r="C974" s="117"/>
      <c r="D974" s="116"/>
      <c r="E974" s="118"/>
      <c r="F974" s="119"/>
      <c r="G974" s="120"/>
      <c r="H974" s="120"/>
      <c r="I974" s="418">
        <f t="shared" si="15"/>
        <v>0</v>
      </c>
      <c r="J974" s="46"/>
      <c r="K974" s="332">
        <f>IFERROR(SUM(C974/'Transfers of Funds'!$F$58),0)</f>
        <v>0</v>
      </c>
      <c r="L974" s="21"/>
      <c r="M974" s="47" t="s">
        <v>162</v>
      </c>
      <c r="N974" s="46"/>
    </row>
    <row r="975" spans="1:14" s="23" customFormat="1" ht="14.25" customHeight="1">
      <c r="A975" s="115"/>
      <c r="B975" s="308" t="str">
        <f>IF(A975="","",VLOOKUP(A975,'Project Budget vs Exp'!$B$9:$G$52,2,FALSE))</f>
        <v/>
      </c>
      <c r="C975" s="117"/>
      <c r="D975" s="116"/>
      <c r="E975" s="118"/>
      <c r="F975" s="119"/>
      <c r="G975" s="120"/>
      <c r="H975" s="120"/>
      <c r="I975" s="418">
        <f t="shared" si="15"/>
        <v>0</v>
      </c>
      <c r="J975" s="46"/>
      <c r="K975" s="332">
        <f>IFERROR(SUM(C975/'Transfers of Funds'!$F$58),0)</f>
        <v>0</v>
      </c>
      <c r="L975" s="21"/>
      <c r="M975" s="47" t="s">
        <v>162</v>
      </c>
      <c r="N975" s="46"/>
    </row>
    <row r="976" spans="1:14" s="23" customFormat="1" ht="14.25" customHeight="1">
      <c r="A976" s="115"/>
      <c r="B976" s="308" t="str">
        <f>IF(A976="","",VLOOKUP(A976,'Project Budget vs Exp'!$B$9:$G$52,2,FALSE))</f>
        <v/>
      </c>
      <c r="C976" s="117"/>
      <c r="D976" s="116"/>
      <c r="E976" s="118"/>
      <c r="F976" s="119"/>
      <c r="G976" s="120"/>
      <c r="H976" s="120"/>
      <c r="I976" s="418">
        <f t="shared" si="15"/>
        <v>0</v>
      </c>
      <c r="J976" s="46"/>
      <c r="K976" s="332">
        <f>IFERROR(SUM(C976/'Transfers of Funds'!$F$58),0)</f>
        <v>0</v>
      </c>
      <c r="L976" s="21"/>
      <c r="M976" s="47" t="s">
        <v>162</v>
      </c>
      <c r="N976" s="46"/>
    </row>
    <row r="977" spans="1:14" s="23" customFormat="1" ht="14.25" customHeight="1">
      <c r="A977" s="115"/>
      <c r="B977" s="308" t="str">
        <f>IF(A977="","",VLOOKUP(A977,'Project Budget vs Exp'!$B$9:$G$52,2,FALSE))</f>
        <v/>
      </c>
      <c r="C977" s="117"/>
      <c r="D977" s="116"/>
      <c r="E977" s="118"/>
      <c r="F977" s="119"/>
      <c r="G977" s="120"/>
      <c r="H977" s="120"/>
      <c r="I977" s="418">
        <f t="shared" si="15"/>
        <v>0</v>
      </c>
      <c r="J977" s="46"/>
      <c r="K977" s="332">
        <f>IFERROR(SUM(C977/'Transfers of Funds'!$F$58),0)</f>
        <v>0</v>
      </c>
      <c r="L977" s="21"/>
      <c r="M977" s="47" t="s">
        <v>162</v>
      </c>
      <c r="N977" s="46"/>
    </row>
    <row r="978" spans="1:14" s="23" customFormat="1" ht="14.25" customHeight="1">
      <c r="A978" s="115"/>
      <c r="B978" s="308" t="str">
        <f>IF(A978="","",VLOOKUP(A978,'Project Budget vs Exp'!$B$9:$G$52,2,FALSE))</f>
        <v/>
      </c>
      <c r="C978" s="117"/>
      <c r="D978" s="116"/>
      <c r="E978" s="118"/>
      <c r="F978" s="119"/>
      <c r="G978" s="120"/>
      <c r="H978" s="120"/>
      <c r="I978" s="418">
        <f t="shared" si="15"/>
        <v>0</v>
      </c>
      <c r="J978" s="46"/>
      <c r="K978" s="332">
        <f>IFERROR(SUM(C978/'Transfers of Funds'!$F$58),0)</f>
        <v>0</v>
      </c>
      <c r="L978" s="21"/>
      <c r="M978" s="47" t="s">
        <v>162</v>
      </c>
      <c r="N978" s="46"/>
    </row>
    <row r="979" spans="1:14" s="23" customFormat="1" ht="14.25" customHeight="1">
      <c r="A979" s="115"/>
      <c r="B979" s="308" t="str">
        <f>IF(A979="","",VLOOKUP(A979,'Project Budget vs Exp'!$B$9:$G$52,2,FALSE))</f>
        <v/>
      </c>
      <c r="C979" s="117"/>
      <c r="D979" s="116"/>
      <c r="E979" s="118"/>
      <c r="F979" s="119"/>
      <c r="G979" s="120"/>
      <c r="H979" s="120"/>
      <c r="I979" s="418">
        <f t="shared" si="15"/>
        <v>0</v>
      </c>
      <c r="J979" s="46"/>
      <c r="K979" s="332">
        <f>IFERROR(SUM(C979/'Transfers of Funds'!$F$58),0)</f>
        <v>0</v>
      </c>
      <c r="L979" s="21"/>
      <c r="M979" s="47" t="s">
        <v>162</v>
      </c>
      <c r="N979" s="46"/>
    </row>
    <row r="980" spans="1:14" s="23" customFormat="1" ht="14.25" customHeight="1">
      <c r="A980" s="115"/>
      <c r="B980" s="308" t="str">
        <f>IF(A980="","",VLOOKUP(A980,'Project Budget vs Exp'!$B$9:$G$52,2,FALSE))</f>
        <v/>
      </c>
      <c r="C980" s="117"/>
      <c r="D980" s="116"/>
      <c r="E980" s="118"/>
      <c r="F980" s="119"/>
      <c r="G980" s="120"/>
      <c r="H980" s="120"/>
      <c r="I980" s="418">
        <f t="shared" si="15"/>
        <v>0</v>
      </c>
      <c r="J980" s="46"/>
      <c r="K980" s="332">
        <f>IFERROR(SUM(C980/'Transfers of Funds'!$F$58),0)</f>
        <v>0</v>
      </c>
      <c r="L980" s="21"/>
      <c r="M980" s="47" t="s">
        <v>162</v>
      </c>
      <c r="N980" s="46"/>
    </row>
    <row r="981" spans="1:14" s="23" customFormat="1" ht="14.25" customHeight="1">
      <c r="A981" s="115"/>
      <c r="B981" s="308" t="str">
        <f>IF(A981="","",VLOOKUP(A981,'Project Budget vs Exp'!$B$9:$G$52,2,FALSE))</f>
        <v/>
      </c>
      <c r="C981" s="117"/>
      <c r="D981" s="116"/>
      <c r="E981" s="118"/>
      <c r="F981" s="119"/>
      <c r="G981" s="120"/>
      <c r="H981" s="120"/>
      <c r="I981" s="418">
        <f t="shared" ref="I981:I1044" si="16">IF(OR(F$4="EUR",F$4="USD",F$4="GBP",F$4="CAD",F$4="NZD",F$4="AUD"),K981,C981)</f>
        <v>0</v>
      </c>
      <c r="J981" s="46"/>
      <c r="K981" s="332">
        <f>IFERROR(SUM(C981/'Transfers of Funds'!$F$58),0)</f>
        <v>0</v>
      </c>
      <c r="L981" s="21"/>
      <c r="M981" s="47" t="s">
        <v>162</v>
      </c>
      <c r="N981" s="46"/>
    </row>
    <row r="982" spans="1:14" s="23" customFormat="1" ht="14.25" customHeight="1">
      <c r="A982" s="115"/>
      <c r="B982" s="308" t="str">
        <f>IF(A982="","",VLOOKUP(A982,'Project Budget vs Exp'!$B$9:$G$52,2,FALSE))</f>
        <v/>
      </c>
      <c r="C982" s="117"/>
      <c r="D982" s="116"/>
      <c r="E982" s="118"/>
      <c r="F982" s="119"/>
      <c r="G982" s="120"/>
      <c r="H982" s="120"/>
      <c r="I982" s="418">
        <f t="shared" si="16"/>
        <v>0</v>
      </c>
      <c r="J982" s="46"/>
      <c r="K982" s="332">
        <f>IFERROR(SUM(C982/'Transfers of Funds'!$F$58),0)</f>
        <v>0</v>
      </c>
      <c r="L982" s="21"/>
      <c r="M982" s="47" t="s">
        <v>162</v>
      </c>
      <c r="N982" s="46"/>
    </row>
    <row r="983" spans="1:14" s="23" customFormat="1" ht="14.25" customHeight="1">
      <c r="A983" s="115"/>
      <c r="B983" s="308" t="str">
        <f>IF(A983="","",VLOOKUP(A983,'Project Budget vs Exp'!$B$9:$G$52,2,FALSE))</f>
        <v/>
      </c>
      <c r="C983" s="117"/>
      <c r="D983" s="116"/>
      <c r="E983" s="118"/>
      <c r="F983" s="119"/>
      <c r="G983" s="120"/>
      <c r="H983" s="120"/>
      <c r="I983" s="418">
        <f t="shared" si="16"/>
        <v>0</v>
      </c>
      <c r="J983" s="46"/>
      <c r="K983" s="332">
        <f>IFERROR(SUM(C983/'Transfers of Funds'!$F$58),0)</f>
        <v>0</v>
      </c>
      <c r="L983" s="21"/>
      <c r="M983" s="47" t="s">
        <v>162</v>
      </c>
      <c r="N983" s="46"/>
    </row>
    <row r="984" spans="1:14" s="23" customFormat="1" ht="14.25" customHeight="1">
      <c r="A984" s="115"/>
      <c r="B984" s="308" t="str">
        <f>IF(A984="","",VLOOKUP(A984,'Project Budget vs Exp'!$B$9:$G$52,2,FALSE))</f>
        <v/>
      </c>
      <c r="C984" s="117"/>
      <c r="D984" s="116"/>
      <c r="E984" s="118"/>
      <c r="F984" s="119"/>
      <c r="G984" s="120"/>
      <c r="H984" s="120"/>
      <c r="I984" s="418">
        <f t="shared" si="16"/>
        <v>0</v>
      </c>
      <c r="J984" s="46"/>
      <c r="K984" s="332">
        <f>IFERROR(SUM(C984/'Transfers of Funds'!$F$58),0)</f>
        <v>0</v>
      </c>
      <c r="L984" s="21"/>
      <c r="M984" s="47" t="s">
        <v>162</v>
      </c>
      <c r="N984" s="46"/>
    </row>
    <row r="985" spans="1:14" s="23" customFormat="1" ht="14.25" customHeight="1">
      <c r="A985" s="115"/>
      <c r="B985" s="308" t="str">
        <f>IF(A985="","",VLOOKUP(A985,'Project Budget vs Exp'!$B$9:$G$52,2,FALSE))</f>
        <v/>
      </c>
      <c r="C985" s="117"/>
      <c r="D985" s="116"/>
      <c r="E985" s="118"/>
      <c r="F985" s="119"/>
      <c r="G985" s="120"/>
      <c r="H985" s="120"/>
      <c r="I985" s="418">
        <f t="shared" si="16"/>
        <v>0</v>
      </c>
      <c r="J985" s="46"/>
      <c r="K985" s="332">
        <f>IFERROR(SUM(C985/'Transfers of Funds'!$F$58),0)</f>
        <v>0</v>
      </c>
      <c r="L985" s="21"/>
      <c r="M985" s="47" t="s">
        <v>162</v>
      </c>
      <c r="N985" s="46"/>
    </row>
    <row r="986" spans="1:14" s="23" customFormat="1" ht="14.25" customHeight="1">
      <c r="A986" s="115"/>
      <c r="B986" s="308" t="str">
        <f>IF(A986="","",VLOOKUP(A986,'Project Budget vs Exp'!$B$9:$G$52,2,FALSE))</f>
        <v/>
      </c>
      <c r="C986" s="117"/>
      <c r="D986" s="116"/>
      <c r="E986" s="118"/>
      <c r="F986" s="119"/>
      <c r="G986" s="120"/>
      <c r="H986" s="120"/>
      <c r="I986" s="418">
        <f t="shared" si="16"/>
        <v>0</v>
      </c>
      <c r="J986" s="46"/>
      <c r="K986" s="332">
        <f>IFERROR(SUM(C986/'Transfers of Funds'!$F$58),0)</f>
        <v>0</v>
      </c>
      <c r="L986" s="21"/>
      <c r="M986" s="47" t="s">
        <v>162</v>
      </c>
      <c r="N986" s="46"/>
    </row>
    <row r="987" spans="1:14" s="23" customFormat="1" ht="14.25" customHeight="1">
      <c r="A987" s="115"/>
      <c r="B987" s="308" t="str">
        <f>IF(A987="","",VLOOKUP(A987,'Project Budget vs Exp'!$B$9:$G$52,2,FALSE))</f>
        <v/>
      </c>
      <c r="C987" s="117"/>
      <c r="D987" s="116"/>
      <c r="E987" s="118"/>
      <c r="F987" s="119"/>
      <c r="G987" s="120"/>
      <c r="H987" s="120"/>
      <c r="I987" s="418">
        <f t="shared" si="16"/>
        <v>0</v>
      </c>
      <c r="J987" s="46"/>
      <c r="K987" s="332">
        <f>IFERROR(SUM(C987/'Transfers of Funds'!$F$58),0)</f>
        <v>0</v>
      </c>
      <c r="L987" s="21"/>
      <c r="M987" s="47" t="s">
        <v>162</v>
      </c>
      <c r="N987" s="46"/>
    </row>
    <row r="988" spans="1:14" s="23" customFormat="1" ht="14.25" customHeight="1">
      <c r="A988" s="115"/>
      <c r="B988" s="308" t="str">
        <f>IF(A988="","",VLOOKUP(A988,'Project Budget vs Exp'!$B$9:$G$52,2,FALSE))</f>
        <v/>
      </c>
      <c r="C988" s="117"/>
      <c r="D988" s="116"/>
      <c r="E988" s="118"/>
      <c r="F988" s="119"/>
      <c r="G988" s="120"/>
      <c r="H988" s="120"/>
      <c r="I988" s="418">
        <f t="shared" si="16"/>
        <v>0</v>
      </c>
      <c r="J988" s="46"/>
      <c r="K988" s="332">
        <f>IFERROR(SUM(C988/'Transfers of Funds'!$F$58),0)</f>
        <v>0</v>
      </c>
      <c r="L988" s="21"/>
      <c r="M988" s="47" t="s">
        <v>162</v>
      </c>
      <c r="N988" s="46"/>
    </row>
    <row r="989" spans="1:14" s="23" customFormat="1" ht="14.25" customHeight="1">
      <c r="A989" s="115"/>
      <c r="B989" s="308" t="str">
        <f>IF(A989="","",VLOOKUP(A989,'Project Budget vs Exp'!$B$9:$G$52,2,FALSE))</f>
        <v/>
      </c>
      <c r="C989" s="117"/>
      <c r="D989" s="116"/>
      <c r="E989" s="118"/>
      <c r="F989" s="119"/>
      <c r="G989" s="120"/>
      <c r="H989" s="120"/>
      <c r="I989" s="418">
        <f t="shared" si="16"/>
        <v>0</v>
      </c>
      <c r="J989" s="46"/>
      <c r="K989" s="332">
        <f>IFERROR(SUM(C989/'Transfers of Funds'!$F$58),0)</f>
        <v>0</v>
      </c>
      <c r="L989" s="21"/>
      <c r="M989" s="47" t="s">
        <v>162</v>
      </c>
      <c r="N989" s="46"/>
    </row>
    <row r="990" spans="1:14" s="23" customFormat="1" ht="14.25" customHeight="1">
      <c r="A990" s="115"/>
      <c r="B990" s="308" t="str">
        <f>IF(A990="","",VLOOKUP(A990,'Project Budget vs Exp'!$B$9:$G$52,2,FALSE))</f>
        <v/>
      </c>
      <c r="C990" s="117"/>
      <c r="D990" s="116"/>
      <c r="E990" s="118"/>
      <c r="F990" s="119"/>
      <c r="G990" s="120"/>
      <c r="H990" s="120"/>
      <c r="I990" s="418">
        <f t="shared" si="16"/>
        <v>0</v>
      </c>
      <c r="J990" s="46"/>
      <c r="K990" s="332">
        <f>IFERROR(SUM(C990/'Transfers of Funds'!$F$58),0)</f>
        <v>0</v>
      </c>
      <c r="L990" s="21"/>
      <c r="M990" s="47" t="s">
        <v>162</v>
      </c>
      <c r="N990" s="46"/>
    </row>
    <row r="991" spans="1:14" s="23" customFormat="1" ht="14.25" customHeight="1">
      <c r="A991" s="115"/>
      <c r="B991" s="308" t="str">
        <f>IF(A991="","",VLOOKUP(A991,'Project Budget vs Exp'!$B$9:$G$52,2,FALSE))</f>
        <v/>
      </c>
      <c r="C991" s="117"/>
      <c r="D991" s="116"/>
      <c r="E991" s="118"/>
      <c r="F991" s="119"/>
      <c r="G991" s="120"/>
      <c r="H991" s="120"/>
      <c r="I991" s="418">
        <f t="shared" si="16"/>
        <v>0</v>
      </c>
      <c r="J991" s="46"/>
      <c r="K991" s="332">
        <f>IFERROR(SUM(C991/'Transfers of Funds'!$F$58),0)</f>
        <v>0</v>
      </c>
      <c r="L991" s="21"/>
      <c r="M991" s="47" t="s">
        <v>162</v>
      </c>
      <c r="N991" s="46"/>
    </row>
    <row r="992" spans="1:14" s="23" customFormat="1" ht="14.25" customHeight="1">
      <c r="A992" s="115"/>
      <c r="B992" s="308" t="str">
        <f>IF(A992="","",VLOOKUP(A992,'Project Budget vs Exp'!$B$9:$G$52,2,FALSE))</f>
        <v/>
      </c>
      <c r="C992" s="117"/>
      <c r="D992" s="116"/>
      <c r="E992" s="118"/>
      <c r="F992" s="119"/>
      <c r="G992" s="120"/>
      <c r="H992" s="120"/>
      <c r="I992" s="418">
        <f t="shared" si="16"/>
        <v>0</v>
      </c>
      <c r="J992" s="46"/>
      <c r="K992" s="332">
        <f>IFERROR(SUM(C992/'Transfers of Funds'!$F$58),0)</f>
        <v>0</v>
      </c>
      <c r="L992" s="21"/>
      <c r="M992" s="47" t="s">
        <v>162</v>
      </c>
      <c r="N992" s="46"/>
    </row>
    <row r="993" spans="1:14" s="23" customFormat="1" ht="14.25" customHeight="1">
      <c r="A993" s="115"/>
      <c r="B993" s="308" t="str">
        <f>IF(A993="","",VLOOKUP(A993,'Project Budget vs Exp'!$B$9:$G$52,2,FALSE))</f>
        <v/>
      </c>
      <c r="C993" s="117"/>
      <c r="D993" s="116"/>
      <c r="E993" s="118"/>
      <c r="F993" s="119"/>
      <c r="G993" s="120"/>
      <c r="H993" s="120"/>
      <c r="I993" s="418">
        <f t="shared" si="16"/>
        <v>0</v>
      </c>
      <c r="J993" s="46"/>
      <c r="K993" s="332">
        <f>IFERROR(SUM(C993/'Transfers of Funds'!$F$58),0)</f>
        <v>0</v>
      </c>
      <c r="L993" s="21"/>
      <c r="M993" s="47" t="s">
        <v>162</v>
      </c>
      <c r="N993" s="46"/>
    </row>
    <row r="994" spans="1:14" s="23" customFormat="1" ht="14.25" customHeight="1">
      <c r="A994" s="115"/>
      <c r="B994" s="308" t="str">
        <f>IF(A994="","",VLOOKUP(A994,'Project Budget vs Exp'!$B$9:$G$52,2,FALSE))</f>
        <v/>
      </c>
      <c r="C994" s="117"/>
      <c r="D994" s="116"/>
      <c r="E994" s="118"/>
      <c r="F994" s="119"/>
      <c r="G994" s="120"/>
      <c r="H994" s="120"/>
      <c r="I994" s="418">
        <f t="shared" si="16"/>
        <v>0</v>
      </c>
      <c r="J994" s="46"/>
      <c r="K994" s="332">
        <f>IFERROR(SUM(C994/'Transfers of Funds'!$F$58),0)</f>
        <v>0</v>
      </c>
      <c r="L994" s="21"/>
      <c r="M994" s="47" t="s">
        <v>162</v>
      </c>
      <c r="N994" s="46"/>
    </row>
    <row r="995" spans="1:14" s="23" customFormat="1" ht="14.25" customHeight="1">
      <c r="A995" s="115"/>
      <c r="B995" s="308" t="str">
        <f>IF(A995="","",VLOOKUP(A995,'Project Budget vs Exp'!$B$9:$G$52,2,FALSE))</f>
        <v/>
      </c>
      <c r="C995" s="117"/>
      <c r="D995" s="116"/>
      <c r="E995" s="118"/>
      <c r="F995" s="119"/>
      <c r="G995" s="120"/>
      <c r="H995" s="120"/>
      <c r="I995" s="418">
        <f t="shared" si="16"/>
        <v>0</v>
      </c>
      <c r="J995" s="46"/>
      <c r="K995" s="332">
        <f>IFERROR(SUM(C995/'Transfers of Funds'!$F$58),0)</f>
        <v>0</v>
      </c>
      <c r="L995" s="21"/>
      <c r="M995" s="47" t="s">
        <v>162</v>
      </c>
      <c r="N995" s="46"/>
    </row>
    <row r="996" spans="1:14" s="23" customFormat="1" ht="14.25" customHeight="1">
      <c r="A996" s="115"/>
      <c r="B996" s="308" t="str">
        <f>IF(A996="","",VLOOKUP(A996,'Project Budget vs Exp'!$B$9:$G$52,2,FALSE))</f>
        <v/>
      </c>
      <c r="C996" s="117"/>
      <c r="D996" s="116"/>
      <c r="E996" s="118"/>
      <c r="F996" s="119"/>
      <c r="G996" s="120"/>
      <c r="H996" s="120"/>
      <c r="I996" s="418">
        <f t="shared" si="16"/>
        <v>0</v>
      </c>
      <c r="J996" s="46"/>
      <c r="K996" s="332">
        <f>IFERROR(SUM(C996/'Transfers of Funds'!$F$58),0)</f>
        <v>0</v>
      </c>
      <c r="L996" s="21"/>
      <c r="M996" s="47" t="s">
        <v>162</v>
      </c>
      <c r="N996" s="46"/>
    </row>
    <row r="997" spans="1:14" s="23" customFormat="1" ht="14.25" customHeight="1">
      <c r="A997" s="115"/>
      <c r="B997" s="308" t="str">
        <f>IF(A997="","",VLOOKUP(A997,'Project Budget vs Exp'!$B$9:$G$52,2,FALSE))</f>
        <v/>
      </c>
      <c r="C997" s="117"/>
      <c r="D997" s="116"/>
      <c r="E997" s="118"/>
      <c r="F997" s="119"/>
      <c r="G997" s="120"/>
      <c r="H997" s="120"/>
      <c r="I997" s="418">
        <f t="shared" si="16"/>
        <v>0</v>
      </c>
      <c r="J997" s="46"/>
      <c r="K997" s="332">
        <f>IFERROR(SUM(C997/'Transfers of Funds'!$F$58),0)</f>
        <v>0</v>
      </c>
      <c r="L997" s="21"/>
      <c r="M997" s="47" t="s">
        <v>162</v>
      </c>
      <c r="N997" s="46"/>
    </row>
    <row r="998" spans="1:14" s="23" customFormat="1" ht="14.25" customHeight="1">
      <c r="A998" s="115"/>
      <c r="B998" s="308" t="str">
        <f>IF(A998="","",VLOOKUP(A998,'Project Budget vs Exp'!$B$9:$G$52,2,FALSE))</f>
        <v/>
      </c>
      <c r="C998" s="117"/>
      <c r="D998" s="116"/>
      <c r="E998" s="118"/>
      <c r="F998" s="119"/>
      <c r="G998" s="120"/>
      <c r="H998" s="120"/>
      <c r="I998" s="418">
        <f t="shared" si="16"/>
        <v>0</v>
      </c>
      <c r="J998" s="46"/>
      <c r="K998" s="332">
        <f>IFERROR(SUM(C998/'Transfers of Funds'!$F$58),0)</f>
        <v>0</v>
      </c>
      <c r="L998" s="21"/>
      <c r="M998" s="47" t="s">
        <v>162</v>
      </c>
      <c r="N998" s="46"/>
    </row>
    <row r="999" spans="1:14" s="23" customFormat="1" ht="14.25" customHeight="1">
      <c r="A999" s="115"/>
      <c r="B999" s="308" t="str">
        <f>IF(A999="","",VLOOKUP(A999,'Project Budget vs Exp'!$B$9:$G$52,2,FALSE))</f>
        <v/>
      </c>
      <c r="C999" s="117"/>
      <c r="D999" s="116"/>
      <c r="E999" s="118"/>
      <c r="F999" s="119"/>
      <c r="G999" s="120"/>
      <c r="H999" s="120"/>
      <c r="I999" s="418">
        <f t="shared" si="16"/>
        <v>0</v>
      </c>
      <c r="J999" s="46"/>
      <c r="K999" s="332">
        <f>IFERROR(SUM(C999/'Transfers of Funds'!$F$58),0)</f>
        <v>0</v>
      </c>
      <c r="L999" s="21"/>
      <c r="M999" s="47" t="s">
        <v>162</v>
      </c>
      <c r="N999" s="46"/>
    </row>
    <row r="1000" spans="1:14" s="23" customFormat="1" ht="14.25" customHeight="1">
      <c r="A1000" s="115"/>
      <c r="B1000" s="308" t="str">
        <f>IF(A1000="","",VLOOKUP(A1000,'Project Budget vs Exp'!$B$9:$G$52,2,FALSE))</f>
        <v/>
      </c>
      <c r="C1000" s="117"/>
      <c r="D1000" s="116"/>
      <c r="E1000" s="118"/>
      <c r="F1000" s="119"/>
      <c r="G1000" s="120"/>
      <c r="H1000" s="120"/>
      <c r="I1000" s="418">
        <f t="shared" si="16"/>
        <v>0</v>
      </c>
      <c r="J1000" s="46"/>
      <c r="K1000" s="332">
        <f>IFERROR(SUM(C1000/'Transfers of Funds'!$F$58),0)</f>
        <v>0</v>
      </c>
      <c r="L1000" s="21"/>
      <c r="M1000" s="47" t="s">
        <v>162</v>
      </c>
      <c r="N1000" s="46"/>
    </row>
    <row r="1001" spans="1:14" s="23" customFormat="1" ht="14.25" customHeight="1">
      <c r="A1001" s="115"/>
      <c r="B1001" s="308" t="str">
        <f>IF(A1001="","",VLOOKUP(A1001,'Project Budget vs Exp'!$B$9:$G$52,2,FALSE))</f>
        <v/>
      </c>
      <c r="C1001" s="117"/>
      <c r="D1001" s="116"/>
      <c r="E1001" s="118"/>
      <c r="F1001" s="119"/>
      <c r="G1001" s="120"/>
      <c r="H1001" s="120"/>
      <c r="I1001" s="418">
        <f t="shared" si="16"/>
        <v>0</v>
      </c>
      <c r="J1001" s="46"/>
      <c r="K1001" s="332">
        <f>IFERROR(SUM(C1001/'Transfers of Funds'!$F$58),0)</f>
        <v>0</v>
      </c>
      <c r="L1001" s="21"/>
      <c r="M1001" s="47" t="s">
        <v>162</v>
      </c>
      <c r="N1001" s="46"/>
    </row>
    <row r="1002" spans="1:14" s="23" customFormat="1" ht="14.25" customHeight="1">
      <c r="A1002" s="115"/>
      <c r="B1002" s="308" t="str">
        <f>IF(A1002="","",VLOOKUP(A1002,'Project Budget vs Exp'!$B$9:$G$52,2,FALSE))</f>
        <v/>
      </c>
      <c r="C1002" s="117"/>
      <c r="D1002" s="116"/>
      <c r="E1002" s="118"/>
      <c r="F1002" s="119"/>
      <c r="G1002" s="120"/>
      <c r="H1002" s="120"/>
      <c r="I1002" s="418">
        <f t="shared" si="16"/>
        <v>0</v>
      </c>
      <c r="J1002" s="46"/>
      <c r="K1002" s="332">
        <f>IFERROR(SUM(C1002/'Transfers of Funds'!$F$58),0)</f>
        <v>0</v>
      </c>
      <c r="L1002" s="21"/>
      <c r="M1002" s="47" t="s">
        <v>162</v>
      </c>
      <c r="N1002" s="46"/>
    </row>
    <row r="1003" spans="1:14" s="23" customFormat="1" ht="14.25" customHeight="1">
      <c r="A1003" s="115"/>
      <c r="B1003" s="308" t="str">
        <f>IF(A1003="","",VLOOKUP(A1003,'Project Budget vs Exp'!$B$9:$G$52,2,FALSE))</f>
        <v/>
      </c>
      <c r="C1003" s="117"/>
      <c r="D1003" s="116"/>
      <c r="E1003" s="118"/>
      <c r="F1003" s="119"/>
      <c r="G1003" s="120"/>
      <c r="H1003" s="120"/>
      <c r="I1003" s="418">
        <f t="shared" si="16"/>
        <v>0</v>
      </c>
      <c r="J1003" s="46"/>
      <c r="K1003" s="332">
        <f>IFERROR(SUM(C1003/'Transfers of Funds'!$F$58),0)</f>
        <v>0</v>
      </c>
      <c r="L1003" s="21"/>
      <c r="M1003" s="47" t="s">
        <v>162</v>
      </c>
      <c r="N1003" s="46"/>
    </row>
    <row r="1004" spans="1:14" s="23" customFormat="1" ht="14.25" customHeight="1">
      <c r="A1004" s="115"/>
      <c r="B1004" s="308" t="str">
        <f>IF(A1004="","",VLOOKUP(A1004,'Project Budget vs Exp'!$B$9:$G$52,2,FALSE))</f>
        <v/>
      </c>
      <c r="C1004" s="117"/>
      <c r="D1004" s="116"/>
      <c r="E1004" s="118"/>
      <c r="F1004" s="119"/>
      <c r="G1004" s="120"/>
      <c r="H1004" s="120"/>
      <c r="I1004" s="418">
        <f t="shared" si="16"/>
        <v>0</v>
      </c>
      <c r="J1004" s="46"/>
      <c r="K1004" s="332">
        <f>IFERROR(SUM(C1004/'Transfers of Funds'!$F$58),0)</f>
        <v>0</v>
      </c>
      <c r="L1004" s="21"/>
      <c r="M1004" s="47" t="s">
        <v>162</v>
      </c>
      <c r="N1004" s="46"/>
    </row>
    <row r="1005" spans="1:14" s="23" customFormat="1" ht="14.25" customHeight="1">
      <c r="A1005" s="115"/>
      <c r="B1005" s="308" t="str">
        <f>IF(A1005="","",VLOOKUP(A1005,'Project Budget vs Exp'!$B$9:$G$52,2,FALSE))</f>
        <v/>
      </c>
      <c r="C1005" s="117"/>
      <c r="D1005" s="116"/>
      <c r="E1005" s="118"/>
      <c r="F1005" s="119"/>
      <c r="G1005" s="120"/>
      <c r="H1005" s="120"/>
      <c r="I1005" s="418">
        <f t="shared" si="16"/>
        <v>0</v>
      </c>
      <c r="J1005" s="46"/>
      <c r="K1005" s="332">
        <f>IFERROR(SUM(C1005/'Transfers of Funds'!$F$58),0)</f>
        <v>0</v>
      </c>
      <c r="L1005" s="21"/>
      <c r="M1005" s="47" t="s">
        <v>162</v>
      </c>
      <c r="N1005" s="46"/>
    </row>
    <row r="1006" spans="1:14" s="23" customFormat="1" ht="14.25" customHeight="1">
      <c r="A1006" s="115"/>
      <c r="B1006" s="308" t="str">
        <f>IF(A1006="","",VLOOKUP(A1006,'Project Budget vs Exp'!$B$9:$G$52,2,FALSE))</f>
        <v/>
      </c>
      <c r="C1006" s="117"/>
      <c r="D1006" s="116"/>
      <c r="E1006" s="118"/>
      <c r="F1006" s="119"/>
      <c r="G1006" s="120"/>
      <c r="H1006" s="120"/>
      <c r="I1006" s="418">
        <f t="shared" si="16"/>
        <v>0</v>
      </c>
      <c r="J1006" s="46"/>
      <c r="K1006" s="332">
        <f>IFERROR(SUM(C1006/'Transfers of Funds'!$F$58),0)</f>
        <v>0</v>
      </c>
      <c r="L1006" s="21"/>
      <c r="M1006" s="47" t="s">
        <v>162</v>
      </c>
      <c r="N1006" s="46"/>
    </row>
    <row r="1007" spans="1:14" s="23" customFormat="1" ht="14.25" customHeight="1">
      <c r="A1007" s="115"/>
      <c r="B1007" s="308" t="str">
        <f>IF(A1007="","",VLOOKUP(A1007,'Project Budget vs Exp'!$B$9:$G$52,2,FALSE))</f>
        <v/>
      </c>
      <c r="C1007" s="117"/>
      <c r="D1007" s="116"/>
      <c r="E1007" s="118"/>
      <c r="F1007" s="119"/>
      <c r="G1007" s="120"/>
      <c r="H1007" s="120"/>
      <c r="I1007" s="418">
        <f t="shared" si="16"/>
        <v>0</v>
      </c>
      <c r="J1007" s="46"/>
      <c r="K1007" s="332">
        <f>IFERROR(SUM(C1007/'Transfers of Funds'!$F$58),0)</f>
        <v>0</v>
      </c>
      <c r="L1007" s="21"/>
      <c r="M1007" s="47" t="s">
        <v>162</v>
      </c>
      <c r="N1007" s="46"/>
    </row>
    <row r="1008" spans="1:14" s="23" customFormat="1" ht="14.25" customHeight="1">
      <c r="A1008" s="115"/>
      <c r="B1008" s="308" t="str">
        <f>IF(A1008="","",VLOOKUP(A1008,'Project Budget vs Exp'!$B$9:$G$52,2,FALSE))</f>
        <v/>
      </c>
      <c r="C1008" s="117"/>
      <c r="D1008" s="116"/>
      <c r="E1008" s="118"/>
      <c r="F1008" s="119"/>
      <c r="G1008" s="120"/>
      <c r="H1008" s="120"/>
      <c r="I1008" s="418">
        <f t="shared" si="16"/>
        <v>0</v>
      </c>
      <c r="J1008" s="46"/>
      <c r="K1008" s="332">
        <f>IFERROR(SUM(C1008/'Transfers of Funds'!$F$58),0)</f>
        <v>0</v>
      </c>
      <c r="L1008" s="21"/>
      <c r="M1008" s="47" t="s">
        <v>162</v>
      </c>
      <c r="N1008" s="46"/>
    </row>
    <row r="1009" spans="1:14" s="23" customFormat="1" ht="14.25" customHeight="1">
      <c r="A1009" s="115"/>
      <c r="B1009" s="308" t="str">
        <f>IF(A1009="","",VLOOKUP(A1009,'Project Budget vs Exp'!$B$9:$G$52,2,FALSE))</f>
        <v/>
      </c>
      <c r="C1009" s="117"/>
      <c r="D1009" s="116"/>
      <c r="E1009" s="118"/>
      <c r="F1009" s="119"/>
      <c r="G1009" s="120"/>
      <c r="H1009" s="120"/>
      <c r="I1009" s="418">
        <f t="shared" si="16"/>
        <v>0</v>
      </c>
      <c r="J1009" s="46"/>
      <c r="K1009" s="332">
        <f>IFERROR(SUM(C1009/'Transfers of Funds'!$F$58),0)</f>
        <v>0</v>
      </c>
      <c r="L1009" s="21"/>
      <c r="M1009" s="47" t="s">
        <v>162</v>
      </c>
      <c r="N1009" s="46"/>
    </row>
    <row r="1010" spans="1:14" s="23" customFormat="1" ht="14.25" customHeight="1">
      <c r="A1010" s="115"/>
      <c r="B1010" s="308" t="str">
        <f>IF(A1010="","",VLOOKUP(A1010,'Project Budget vs Exp'!$B$9:$G$52,2,FALSE))</f>
        <v/>
      </c>
      <c r="C1010" s="117"/>
      <c r="D1010" s="116"/>
      <c r="E1010" s="118"/>
      <c r="F1010" s="119"/>
      <c r="G1010" s="120"/>
      <c r="H1010" s="120"/>
      <c r="I1010" s="418">
        <f t="shared" si="16"/>
        <v>0</v>
      </c>
      <c r="J1010" s="46"/>
      <c r="K1010" s="332">
        <f>IFERROR(SUM(C1010/'Transfers of Funds'!$F$58),0)</f>
        <v>0</v>
      </c>
      <c r="L1010" s="21"/>
      <c r="M1010" s="47" t="s">
        <v>162</v>
      </c>
      <c r="N1010" s="46"/>
    </row>
    <row r="1011" spans="1:14" s="23" customFormat="1" ht="14.25" customHeight="1">
      <c r="A1011" s="115"/>
      <c r="B1011" s="308" t="str">
        <f>IF(A1011="","",VLOOKUP(A1011,'Project Budget vs Exp'!$B$9:$G$52,2,FALSE))</f>
        <v/>
      </c>
      <c r="C1011" s="117"/>
      <c r="D1011" s="116"/>
      <c r="E1011" s="118"/>
      <c r="F1011" s="119"/>
      <c r="G1011" s="120"/>
      <c r="H1011" s="120"/>
      <c r="I1011" s="418">
        <f t="shared" si="16"/>
        <v>0</v>
      </c>
      <c r="J1011" s="46"/>
      <c r="K1011" s="332">
        <f>IFERROR(SUM(C1011/'Transfers of Funds'!$F$58),0)</f>
        <v>0</v>
      </c>
      <c r="L1011" s="21"/>
      <c r="M1011" s="47" t="s">
        <v>162</v>
      </c>
      <c r="N1011" s="46"/>
    </row>
    <row r="1012" spans="1:14" s="23" customFormat="1" ht="14.25" customHeight="1">
      <c r="A1012" s="115"/>
      <c r="B1012" s="308" t="str">
        <f>IF(A1012="","",VLOOKUP(A1012,'Project Budget vs Exp'!$B$9:$G$52,2,FALSE))</f>
        <v/>
      </c>
      <c r="C1012" s="117"/>
      <c r="D1012" s="116"/>
      <c r="E1012" s="118"/>
      <c r="F1012" s="119"/>
      <c r="G1012" s="120"/>
      <c r="H1012" s="120"/>
      <c r="I1012" s="418">
        <f t="shared" si="16"/>
        <v>0</v>
      </c>
      <c r="J1012" s="46"/>
      <c r="K1012" s="332">
        <f>IFERROR(SUM(C1012/'Transfers of Funds'!$F$58),0)</f>
        <v>0</v>
      </c>
      <c r="L1012" s="21"/>
      <c r="M1012" s="47" t="s">
        <v>162</v>
      </c>
      <c r="N1012" s="46"/>
    </row>
    <row r="1013" spans="1:14" s="23" customFormat="1" ht="14.25" customHeight="1">
      <c r="A1013" s="115"/>
      <c r="B1013" s="308" t="str">
        <f>IF(A1013="","",VLOOKUP(A1013,'Project Budget vs Exp'!$B$9:$G$52,2,FALSE))</f>
        <v/>
      </c>
      <c r="C1013" s="117"/>
      <c r="D1013" s="116"/>
      <c r="E1013" s="118"/>
      <c r="F1013" s="119"/>
      <c r="G1013" s="120"/>
      <c r="H1013" s="120"/>
      <c r="I1013" s="418">
        <f t="shared" si="16"/>
        <v>0</v>
      </c>
      <c r="J1013" s="46"/>
      <c r="K1013" s="332">
        <f>IFERROR(SUM(C1013/'Transfers of Funds'!$F$58),0)</f>
        <v>0</v>
      </c>
      <c r="L1013" s="21"/>
      <c r="M1013" s="47" t="s">
        <v>162</v>
      </c>
      <c r="N1013" s="46"/>
    </row>
    <row r="1014" spans="1:14" s="23" customFormat="1" ht="14.25" customHeight="1">
      <c r="A1014" s="115"/>
      <c r="B1014" s="308" t="str">
        <f>IF(A1014="","",VLOOKUP(A1014,'Project Budget vs Exp'!$B$9:$G$52,2,FALSE))</f>
        <v/>
      </c>
      <c r="C1014" s="117"/>
      <c r="D1014" s="116"/>
      <c r="E1014" s="118"/>
      <c r="F1014" s="119"/>
      <c r="G1014" s="120"/>
      <c r="H1014" s="120"/>
      <c r="I1014" s="418">
        <f t="shared" si="16"/>
        <v>0</v>
      </c>
      <c r="J1014" s="46"/>
      <c r="K1014" s="332">
        <f>IFERROR(SUM(C1014/'Transfers of Funds'!$F$58),0)</f>
        <v>0</v>
      </c>
      <c r="L1014" s="21"/>
      <c r="M1014" s="47" t="s">
        <v>162</v>
      </c>
      <c r="N1014" s="46"/>
    </row>
    <row r="1015" spans="1:14" s="23" customFormat="1" ht="14.25" customHeight="1">
      <c r="A1015" s="115"/>
      <c r="B1015" s="308" t="str">
        <f>IF(A1015="","",VLOOKUP(A1015,'Project Budget vs Exp'!$B$9:$G$52,2,FALSE))</f>
        <v/>
      </c>
      <c r="C1015" s="117"/>
      <c r="D1015" s="116"/>
      <c r="E1015" s="118"/>
      <c r="F1015" s="119"/>
      <c r="G1015" s="120"/>
      <c r="H1015" s="120"/>
      <c r="I1015" s="418">
        <f t="shared" si="16"/>
        <v>0</v>
      </c>
      <c r="J1015" s="46"/>
      <c r="K1015" s="332">
        <f>IFERROR(SUM(C1015/'Transfers of Funds'!$F$58),0)</f>
        <v>0</v>
      </c>
      <c r="L1015" s="21"/>
      <c r="M1015" s="47" t="s">
        <v>162</v>
      </c>
      <c r="N1015" s="46"/>
    </row>
    <row r="1016" spans="1:14" s="23" customFormat="1" ht="14.25" customHeight="1">
      <c r="A1016" s="115"/>
      <c r="B1016" s="308" t="str">
        <f>IF(A1016="","",VLOOKUP(A1016,'Project Budget vs Exp'!$B$9:$G$52,2,FALSE))</f>
        <v/>
      </c>
      <c r="C1016" s="117"/>
      <c r="D1016" s="116"/>
      <c r="E1016" s="118"/>
      <c r="F1016" s="119"/>
      <c r="G1016" s="120"/>
      <c r="H1016" s="120"/>
      <c r="I1016" s="418">
        <f t="shared" si="16"/>
        <v>0</v>
      </c>
      <c r="J1016" s="46"/>
      <c r="K1016" s="332">
        <f>IFERROR(SUM(C1016/'Transfers of Funds'!$F$58),0)</f>
        <v>0</v>
      </c>
      <c r="L1016" s="21"/>
      <c r="M1016" s="47" t="s">
        <v>162</v>
      </c>
      <c r="N1016" s="46"/>
    </row>
    <row r="1017" spans="1:14" s="23" customFormat="1" ht="14.25" customHeight="1">
      <c r="A1017" s="115"/>
      <c r="B1017" s="308" t="str">
        <f>IF(A1017="","",VLOOKUP(A1017,'Project Budget vs Exp'!$B$9:$G$52,2,FALSE))</f>
        <v/>
      </c>
      <c r="C1017" s="117"/>
      <c r="D1017" s="116"/>
      <c r="E1017" s="118"/>
      <c r="F1017" s="119"/>
      <c r="G1017" s="120"/>
      <c r="H1017" s="120"/>
      <c r="I1017" s="418">
        <f t="shared" si="16"/>
        <v>0</v>
      </c>
      <c r="J1017" s="46"/>
      <c r="K1017" s="332">
        <f>IFERROR(SUM(C1017/'Transfers of Funds'!$F$58),0)</f>
        <v>0</v>
      </c>
      <c r="L1017" s="21"/>
      <c r="M1017" s="47" t="s">
        <v>162</v>
      </c>
      <c r="N1017" s="46"/>
    </row>
    <row r="1018" spans="1:14" s="23" customFormat="1" ht="14.25" customHeight="1">
      <c r="A1018" s="115"/>
      <c r="B1018" s="308" t="str">
        <f>IF(A1018="","",VLOOKUP(A1018,'Project Budget vs Exp'!$B$9:$G$52,2,FALSE))</f>
        <v/>
      </c>
      <c r="C1018" s="117"/>
      <c r="D1018" s="116"/>
      <c r="E1018" s="118"/>
      <c r="F1018" s="119"/>
      <c r="G1018" s="120"/>
      <c r="H1018" s="120"/>
      <c r="I1018" s="418">
        <f t="shared" si="16"/>
        <v>0</v>
      </c>
      <c r="J1018" s="46"/>
      <c r="K1018" s="332">
        <f>IFERROR(SUM(C1018/'Transfers of Funds'!$F$58),0)</f>
        <v>0</v>
      </c>
      <c r="L1018" s="21"/>
      <c r="M1018" s="47" t="s">
        <v>162</v>
      </c>
      <c r="N1018" s="46"/>
    </row>
    <row r="1019" spans="1:14" s="23" customFormat="1" ht="14.25" customHeight="1">
      <c r="A1019" s="115"/>
      <c r="B1019" s="308" t="str">
        <f>IF(A1019="","",VLOOKUP(A1019,'Project Budget vs Exp'!$B$9:$G$52,2,FALSE))</f>
        <v/>
      </c>
      <c r="C1019" s="117"/>
      <c r="D1019" s="116"/>
      <c r="E1019" s="118"/>
      <c r="F1019" s="119"/>
      <c r="G1019" s="120"/>
      <c r="H1019" s="120"/>
      <c r="I1019" s="418">
        <f t="shared" si="16"/>
        <v>0</v>
      </c>
      <c r="J1019" s="46"/>
      <c r="K1019" s="332">
        <f>IFERROR(SUM(C1019/'Transfers of Funds'!$F$58),0)</f>
        <v>0</v>
      </c>
      <c r="L1019" s="21"/>
      <c r="M1019" s="47" t="s">
        <v>162</v>
      </c>
      <c r="N1019" s="46"/>
    </row>
    <row r="1020" spans="1:14" s="23" customFormat="1" ht="14.25" customHeight="1">
      <c r="A1020" s="115"/>
      <c r="B1020" s="308" t="str">
        <f>IF(A1020="","",VLOOKUP(A1020,'Project Budget vs Exp'!$B$9:$G$52,2,FALSE))</f>
        <v/>
      </c>
      <c r="C1020" s="117"/>
      <c r="D1020" s="116"/>
      <c r="E1020" s="118"/>
      <c r="F1020" s="119"/>
      <c r="G1020" s="120"/>
      <c r="H1020" s="120"/>
      <c r="I1020" s="418">
        <f t="shared" si="16"/>
        <v>0</v>
      </c>
      <c r="J1020" s="46"/>
      <c r="K1020" s="332">
        <f>IFERROR(SUM(C1020/'Transfers of Funds'!$F$58),0)</f>
        <v>0</v>
      </c>
      <c r="L1020" s="21"/>
      <c r="M1020" s="47" t="s">
        <v>162</v>
      </c>
      <c r="N1020" s="46"/>
    </row>
    <row r="1021" spans="1:14" s="23" customFormat="1" ht="14.25" customHeight="1">
      <c r="A1021" s="115"/>
      <c r="B1021" s="308" t="str">
        <f>IF(A1021="","",VLOOKUP(A1021,'Project Budget vs Exp'!$B$9:$G$52,2,FALSE))</f>
        <v/>
      </c>
      <c r="C1021" s="117"/>
      <c r="D1021" s="116"/>
      <c r="E1021" s="118"/>
      <c r="F1021" s="119"/>
      <c r="G1021" s="120"/>
      <c r="H1021" s="120"/>
      <c r="I1021" s="418">
        <f t="shared" si="16"/>
        <v>0</v>
      </c>
      <c r="J1021" s="46"/>
      <c r="K1021" s="332">
        <f>IFERROR(SUM(C1021/'Transfers of Funds'!$F$58),0)</f>
        <v>0</v>
      </c>
      <c r="L1021" s="21"/>
      <c r="M1021" s="47" t="s">
        <v>162</v>
      </c>
      <c r="N1021" s="46"/>
    </row>
    <row r="1022" spans="1:14" s="23" customFormat="1" ht="14.25" customHeight="1">
      <c r="A1022" s="115"/>
      <c r="B1022" s="308" t="str">
        <f>IF(A1022="","",VLOOKUP(A1022,'Project Budget vs Exp'!$B$9:$G$52,2,FALSE))</f>
        <v/>
      </c>
      <c r="C1022" s="117"/>
      <c r="D1022" s="116"/>
      <c r="E1022" s="118"/>
      <c r="F1022" s="119"/>
      <c r="G1022" s="120"/>
      <c r="H1022" s="120"/>
      <c r="I1022" s="418">
        <f t="shared" si="16"/>
        <v>0</v>
      </c>
      <c r="J1022" s="46"/>
      <c r="K1022" s="332">
        <f>IFERROR(SUM(C1022/'Transfers of Funds'!$F$58),0)</f>
        <v>0</v>
      </c>
      <c r="L1022" s="21"/>
      <c r="M1022" s="47" t="s">
        <v>162</v>
      </c>
      <c r="N1022" s="46"/>
    </row>
    <row r="1023" spans="1:14" s="23" customFormat="1" ht="14.25" customHeight="1">
      <c r="A1023" s="115"/>
      <c r="B1023" s="308" t="str">
        <f>IF(A1023="","",VLOOKUP(A1023,'Project Budget vs Exp'!$B$9:$G$52,2,FALSE))</f>
        <v/>
      </c>
      <c r="C1023" s="117"/>
      <c r="D1023" s="116"/>
      <c r="E1023" s="118"/>
      <c r="F1023" s="119"/>
      <c r="G1023" s="120"/>
      <c r="H1023" s="120"/>
      <c r="I1023" s="418">
        <f t="shared" si="16"/>
        <v>0</v>
      </c>
      <c r="J1023" s="46"/>
      <c r="K1023" s="332">
        <f>IFERROR(SUM(C1023/'Transfers of Funds'!$F$58),0)</f>
        <v>0</v>
      </c>
      <c r="L1023" s="21"/>
      <c r="M1023" s="47" t="s">
        <v>162</v>
      </c>
      <c r="N1023" s="46"/>
    </row>
    <row r="1024" spans="1:14" s="23" customFormat="1" ht="14.25" customHeight="1">
      <c r="A1024" s="115"/>
      <c r="B1024" s="308" t="str">
        <f>IF(A1024="","",VLOOKUP(A1024,'Project Budget vs Exp'!$B$9:$G$52,2,FALSE))</f>
        <v/>
      </c>
      <c r="C1024" s="117"/>
      <c r="D1024" s="116"/>
      <c r="E1024" s="118"/>
      <c r="F1024" s="119"/>
      <c r="G1024" s="120"/>
      <c r="H1024" s="120"/>
      <c r="I1024" s="418">
        <f t="shared" si="16"/>
        <v>0</v>
      </c>
      <c r="J1024" s="46"/>
      <c r="K1024" s="332">
        <f>IFERROR(SUM(C1024/'Transfers of Funds'!$F$58),0)</f>
        <v>0</v>
      </c>
      <c r="L1024" s="21"/>
      <c r="M1024" s="47" t="s">
        <v>162</v>
      </c>
      <c r="N1024" s="46"/>
    </row>
    <row r="1025" spans="1:14" s="23" customFormat="1" ht="14.25" customHeight="1">
      <c r="A1025" s="115"/>
      <c r="B1025" s="308" t="str">
        <f>IF(A1025="","",VLOOKUP(A1025,'Project Budget vs Exp'!$B$9:$G$52,2,FALSE))</f>
        <v/>
      </c>
      <c r="C1025" s="117"/>
      <c r="D1025" s="116"/>
      <c r="E1025" s="118"/>
      <c r="F1025" s="119"/>
      <c r="G1025" s="120"/>
      <c r="H1025" s="120"/>
      <c r="I1025" s="418">
        <f t="shared" si="16"/>
        <v>0</v>
      </c>
      <c r="J1025" s="46"/>
      <c r="K1025" s="332">
        <f>IFERROR(SUM(C1025/'Transfers of Funds'!$F$58),0)</f>
        <v>0</v>
      </c>
      <c r="L1025" s="21"/>
      <c r="M1025" s="47" t="s">
        <v>162</v>
      </c>
      <c r="N1025" s="46"/>
    </row>
    <row r="1026" spans="1:14" s="23" customFormat="1" ht="14.25" customHeight="1">
      <c r="A1026" s="115"/>
      <c r="B1026" s="308" t="str">
        <f>IF(A1026="","",VLOOKUP(A1026,'Project Budget vs Exp'!$B$9:$G$52,2,FALSE))</f>
        <v/>
      </c>
      <c r="C1026" s="117"/>
      <c r="D1026" s="116"/>
      <c r="E1026" s="118"/>
      <c r="F1026" s="119"/>
      <c r="G1026" s="120"/>
      <c r="H1026" s="120"/>
      <c r="I1026" s="418">
        <f t="shared" si="16"/>
        <v>0</v>
      </c>
      <c r="J1026" s="46"/>
      <c r="K1026" s="332">
        <f>IFERROR(SUM(C1026/'Transfers of Funds'!$F$58),0)</f>
        <v>0</v>
      </c>
      <c r="L1026" s="21"/>
      <c r="M1026" s="47" t="s">
        <v>162</v>
      </c>
      <c r="N1026" s="46"/>
    </row>
    <row r="1027" spans="1:14" s="23" customFormat="1" ht="14.25" customHeight="1">
      <c r="A1027" s="115"/>
      <c r="B1027" s="308" t="str">
        <f>IF(A1027="","",VLOOKUP(A1027,'Project Budget vs Exp'!$B$9:$G$52,2,FALSE))</f>
        <v/>
      </c>
      <c r="C1027" s="117"/>
      <c r="D1027" s="116"/>
      <c r="E1027" s="118"/>
      <c r="F1027" s="119"/>
      <c r="G1027" s="120"/>
      <c r="H1027" s="120"/>
      <c r="I1027" s="418">
        <f t="shared" si="16"/>
        <v>0</v>
      </c>
      <c r="J1027" s="46"/>
      <c r="K1027" s="332">
        <f>IFERROR(SUM(C1027/'Transfers of Funds'!$F$58),0)</f>
        <v>0</v>
      </c>
      <c r="L1027" s="21"/>
      <c r="M1027" s="47" t="s">
        <v>162</v>
      </c>
      <c r="N1027" s="46"/>
    </row>
    <row r="1028" spans="1:14" s="23" customFormat="1" ht="14.25" customHeight="1">
      <c r="A1028" s="115"/>
      <c r="B1028" s="308" t="str">
        <f>IF(A1028="","",VLOOKUP(A1028,'Project Budget vs Exp'!$B$9:$G$52,2,FALSE))</f>
        <v/>
      </c>
      <c r="C1028" s="117"/>
      <c r="D1028" s="116"/>
      <c r="E1028" s="118"/>
      <c r="F1028" s="119"/>
      <c r="G1028" s="120"/>
      <c r="H1028" s="120"/>
      <c r="I1028" s="418">
        <f t="shared" si="16"/>
        <v>0</v>
      </c>
      <c r="J1028" s="46"/>
      <c r="K1028" s="332">
        <f>IFERROR(SUM(C1028/'Transfers of Funds'!$F$58),0)</f>
        <v>0</v>
      </c>
      <c r="L1028" s="21"/>
      <c r="M1028" s="47" t="s">
        <v>162</v>
      </c>
      <c r="N1028" s="46"/>
    </row>
    <row r="1029" spans="1:14" s="23" customFormat="1" ht="14.25" customHeight="1">
      <c r="A1029" s="115"/>
      <c r="B1029" s="308" t="str">
        <f>IF(A1029="","",VLOOKUP(A1029,'Project Budget vs Exp'!$B$9:$G$52,2,FALSE))</f>
        <v/>
      </c>
      <c r="C1029" s="117"/>
      <c r="D1029" s="116"/>
      <c r="E1029" s="118"/>
      <c r="F1029" s="119"/>
      <c r="G1029" s="120"/>
      <c r="H1029" s="120"/>
      <c r="I1029" s="418">
        <f t="shared" si="16"/>
        <v>0</v>
      </c>
      <c r="J1029" s="46"/>
      <c r="K1029" s="332">
        <f>IFERROR(SUM(C1029/'Transfers of Funds'!$F$58),0)</f>
        <v>0</v>
      </c>
      <c r="L1029" s="21"/>
      <c r="M1029" s="47" t="s">
        <v>162</v>
      </c>
      <c r="N1029" s="46"/>
    </row>
    <row r="1030" spans="1:14" s="23" customFormat="1" ht="14.25" customHeight="1">
      <c r="A1030" s="115"/>
      <c r="B1030" s="308" t="str">
        <f>IF(A1030="","",VLOOKUP(A1030,'Project Budget vs Exp'!$B$9:$G$52,2,FALSE))</f>
        <v/>
      </c>
      <c r="C1030" s="117"/>
      <c r="D1030" s="116"/>
      <c r="E1030" s="118"/>
      <c r="F1030" s="119"/>
      <c r="G1030" s="120"/>
      <c r="H1030" s="120"/>
      <c r="I1030" s="418">
        <f t="shared" si="16"/>
        <v>0</v>
      </c>
      <c r="J1030" s="46"/>
      <c r="K1030" s="332">
        <f>IFERROR(SUM(C1030/'Transfers of Funds'!$F$58),0)</f>
        <v>0</v>
      </c>
      <c r="L1030" s="21"/>
      <c r="M1030" s="47" t="s">
        <v>162</v>
      </c>
      <c r="N1030" s="46"/>
    </row>
    <row r="1031" spans="1:14" s="23" customFormat="1" ht="14.25" customHeight="1">
      <c r="A1031" s="115"/>
      <c r="B1031" s="308" t="str">
        <f>IF(A1031="","",VLOOKUP(A1031,'Project Budget vs Exp'!$B$9:$G$52,2,FALSE))</f>
        <v/>
      </c>
      <c r="C1031" s="117"/>
      <c r="D1031" s="116"/>
      <c r="E1031" s="118"/>
      <c r="F1031" s="119"/>
      <c r="G1031" s="120"/>
      <c r="H1031" s="120"/>
      <c r="I1031" s="418">
        <f t="shared" si="16"/>
        <v>0</v>
      </c>
      <c r="J1031" s="46"/>
      <c r="K1031" s="332">
        <f>IFERROR(SUM(C1031/'Transfers of Funds'!$F$58),0)</f>
        <v>0</v>
      </c>
      <c r="L1031" s="21"/>
      <c r="M1031" s="47" t="s">
        <v>162</v>
      </c>
      <c r="N1031" s="46"/>
    </row>
    <row r="1032" spans="1:14" s="23" customFormat="1" ht="14.25" customHeight="1">
      <c r="A1032" s="115"/>
      <c r="B1032" s="308" t="str">
        <f>IF(A1032="","",VLOOKUP(A1032,'Project Budget vs Exp'!$B$9:$G$52,2,FALSE))</f>
        <v/>
      </c>
      <c r="C1032" s="117"/>
      <c r="D1032" s="116"/>
      <c r="E1032" s="118"/>
      <c r="F1032" s="119"/>
      <c r="G1032" s="120"/>
      <c r="H1032" s="120"/>
      <c r="I1032" s="418">
        <f t="shared" si="16"/>
        <v>0</v>
      </c>
      <c r="J1032" s="46"/>
      <c r="K1032" s="332">
        <f>IFERROR(SUM(C1032/'Transfers of Funds'!$F$58),0)</f>
        <v>0</v>
      </c>
      <c r="L1032" s="21"/>
      <c r="M1032" s="47" t="s">
        <v>162</v>
      </c>
      <c r="N1032" s="46"/>
    </row>
    <row r="1033" spans="1:14" s="23" customFormat="1" ht="14.25" customHeight="1">
      <c r="A1033" s="115"/>
      <c r="B1033" s="308" t="str">
        <f>IF(A1033="","",VLOOKUP(A1033,'Project Budget vs Exp'!$B$9:$G$52,2,FALSE))</f>
        <v/>
      </c>
      <c r="C1033" s="117"/>
      <c r="D1033" s="116"/>
      <c r="E1033" s="118"/>
      <c r="F1033" s="119"/>
      <c r="G1033" s="120"/>
      <c r="H1033" s="120"/>
      <c r="I1033" s="418">
        <f t="shared" si="16"/>
        <v>0</v>
      </c>
      <c r="J1033" s="46"/>
      <c r="K1033" s="332">
        <f>IFERROR(SUM(C1033/'Transfers of Funds'!$F$58),0)</f>
        <v>0</v>
      </c>
      <c r="L1033" s="21"/>
      <c r="M1033" s="47" t="s">
        <v>162</v>
      </c>
      <c r="N1033" s="46"/>
    </row>
    <row r="1034" spans="1:14" s="23" customFormat="1" ht="14.25" customHeight="1">
      <c r="A1034" s="115"/>
      <c r="B1034" s="308" t="str">
        <f>IF(A1034="","",VLOOKUP(A1034,'Project Budget vs Exp'!$B$9:$G$52,2,FALSE))</f>
        <v/>
      </c>
      <c r="C1034" s="117"/>
      <c r="D1034" s="116"/>
      <c r="E1034" s="118"/>
      <c r="F1034" s="119"/>
      <c r="G1034" s="120"/>
      <c r="H1034" s="120"/>
      <c r="I1034" s="418">
        <f t="shared" si="16"/>
        <v>0</v>
      </c>
      <c r="J1034" s="46"/>
      <c r="K1034" s="332">
        <f>IFERROR(SUM(C1034/'Transfers of Funds'!$F$58),0)</f>
        <v>0</v>
      </c>
      <c r="L1034" s="21"/>
      <c r="M1034" s="47" t="s">
        <v>162</v>
      </c>
      <c r="N1034" s="46"/>
    </row>
    <row r="1035" spans="1:14" s="23" customFormat="1" ht="14.25" customHeight="1">
      <c r="A1035" s="115"/>
      <c r="B1035" s="308" t="str">
        <f>IF(A1035="","",VLOOKUP(A1035,'Project Budget vs Exp'!$B$9:$G$52,2,FALSE))</f>
        <v/>
      </c>
      <c r="C1035" s="117"/>
      <c r="D1035" s="116"/>
      <c r="E1035" s="118"/>
      <c r="F1035" s="119"/>
      <c r="G1035" s="120"/>
      <c r="H1035" s="120"/>
      <c r="I1035" s="418">
        <f t="shared" si="16"/>
        <v>0</v>
      </c>
      <c r="J1035" s="46"/>
      <c r="K1035" s="332">
        <f>IFERROR(SUM(C1035/'Transfers of Funds'!$F$58),0)</f>
        <v>0</v>
      </c>
      <c r="L1035" s="21"/>
      <c r="M1035" s="47" t="s">
        <v>162</v>
      </c>
      <c r="N1035" s="46"/>
    </row>
    <row r="1036" spans="1:14" s="23" customFormat="1" ht="14.25" customHeight="1">
      <c r="A1036" s="115"/>
      <c r="B1036" s="308" t="str">
        <f>IF(A1036="","",VLOOKUP(A1036,'Project Budget vs Exp'!$B$9:$G$52,2,FALSE))</f>
        <v/>
      </c>
      <c r="C1036" s="117"/>
      <c r="D1036" s="116"/>
      <c r="E1036" s="118"/>
      <c r="F1036" s="119"/>
      <c r="G1036" s="120"/>
      <c r="H1036" s="120"/>
      <c r="I1036" s="418">
        <f t="shared" si="16"/>
        <v>0</v>
      </c>
      <c r="J1036" s="46"/>
      <c r="K1036" s="332">
        <f>IFERROR(SUM(C1036/'Transfers of Funds'!$F$58),0)</f>
        <v>0</v>
      </c>
      <c r="L1036" s="21"/>
      <c r="M1036" s="47" t="s">
        <v>162</v>
      </c>
      <c r="N1036" s="46"/>
    </row>
    <row r="1037" spans="1:14" s="23" customFormat="1" ht="14.25" customHeight="1">
      <c r="A1037" s="115"/>
      <c r="B1037" s="308" t="str">
        <f>IF(A1037="","",VLOOKUP(A1037,'Project Budget vs Exp'!$B$9:$G$52,2,FALSE))</f>
        <v/>
      </c>
      <c r="C1037" s="117"/>
      <c r="D1037" s="116"/>
      <c r="E1037" s="118"/>
      <c r="F1037" s="119"/>
      <c r="G1037" s="120"/>
      <c r="H1037" s="120"/>
      <c r="I1037" s="418">
        <f t="shared" si="16"/>
        <v>0</v>
      </c>
      <c r="J1037" s="46"/>
      <c r="K1037" s="332">
        <f>IFERROR(SUM(C1037/'Transfers of Funds'!$F$58),0)</f>
        <v>0</v>
      </c>
      <c r="L1037" s="21"/>
      <c r="M1037" s="47" t="s">
        <v>162</v>
      </c>
      <c r="N1037" s="46"/>
    </row>
    <row r="1038" spans="1:14" s="23" customFormat="1" ht="14.25" customHeight="1">
      <c r="A1038" s="115"/>
      <c r="B1038" s="308" t="str">
        <f>IF(A1038="","",VLOOKUP(A1038,'Project Budget vs Exp'!$B$9:$G$52,2,FALSE))</f>
        <v/>
      </c>
      <c r="C1038" s="117"/>
      <c r="D1038" s="116"/>
      <c r="E1038" s="118"/>
      <c r="F1038" s="119"/>
      <c r="G1038" s="120"/>
      <c r="H1038" s="120"/>
      <c r="I1038" s="418">
        <f t="shared" si="16"/>
        <v>0</v>
      </c>
      <c r="J1038" s="46"/>
      <c r="K1038" s="332">
        <f>IFERROR(SUM(C1038/'Transfers of Funds'!$F$58),0)</f>
        <v>0</v>
      </c>
      <c r="L1038" s="21"/>
      <c r="M1038" s="47" t="s">
        <v>162</v>
      </c>
      <c r="N1038" s="46"/>
    </row>
    <row r="1039" spans="1:14" s="23" customFormat="1" ht="14.25" customHeight="1">
      <c r="A1039" s="115"/>
      <c r="B1039" s="308" t="str">
        <f>IF(A1039="","",VLOOKUP(A1039,'Project Budget vs Exp'!$B$9:$G$52,2,FALSE))</f>
        <v/>
      </c>
      <c r="C1039" s="117"/>
      <c r="D1039" s="116"/>
      <c r="E1039" s="118"/>
      <c r="F1039" s="119"/>
      <c r="G1039" s="120"/>
      <c r="H1039" s="120"/>
      <c r="I1039" s="418">
        <f t="shared" si="16"/>
        <v>0</v>
      </c>
      <c r="J1039" s="46"/>
      <c r="K1039" s="332">
        <f>IFERROR(SUM(C1039/'Transfers of Funds'!$F$58),0)</f>
        <v>0</v>
      </c>
      <c r="L1039" s="21"/>
      <c r="M1039" s="47" t="s">
        <v>162</v>
      </c>
      <c r="N1039" s="46"/>
    </row>
    <row r="1040" spans="1:14" s="23" customFormat="1" ht="14.25" customHeight="1">
      <c r="A1040" s="115"/>
      <c r="B1040" s="308" t="str">
        <f>IF(A1040="","",VLOOKUP(A1040,'Project Budget vs Exp'!$B$9:$G$52,2,FALSE))</f>
        <v/>
      </c>
      <c r="C1040" s="117"/>
      <c r="D1040" s="116"/>
      <c r="E1040" s="118"/>
      <c r="F1040" s="119"/>
      <c r="G1040" s="120"/>
      <c r="H1040" s="120"/>
      <c r="I1040" s="418">
        <f t="shared" si="16"/>
        <v>0</v>
      </c>
      <c r="J1040" s="46"/>
      <c r="K1040" s="332">
        <f>IFERROR(SUM(C1040/'Transfers of Funds'!$F$58),0)</f>
        <v>0</v>
      </c>
      <c r="L1040" s="21"/>
      <c r="M1040" s="47" t="s">
        <v>162</v>
      </c>
      <c r="N1040" s="46"/>
    </row>
    <row r="1041" spans="1:14" s="23" customFormat="1" ht="14.25" customHeight="1">
      <c r="A1041" s="115"/>
      <c r="B1041" s="308" t="str">
        <f>IF(A1041="","",VLOOKUP(A1041,'Project Budget vs Exp'!$B$9:$G$52,2,FALSE))</f>
        <v/>
      </c>
      <c r="C1041" s="117"/>
      <c r="D1041" s="116"/>
      <c r="E1041" s="118"/>
      <c r="F1041" s="119"/>
      <c r="G1041" s="120"/>
      <c r="H1041" s="120"/>
      <c r="I1041" s="418">
        <f t="shared" si="16"/>
        <v>0</v>
      </c>
      <c r="J1041" s="46"/>
      <c r="K1041" s="332">
        <f>IFERROR(SUM(C1041/'Transfers of Funds'!$F$58),0)</f>
        <v>0</v>
      </c>
      <c r="L1041" s="21"/>
      <c r="M1041" s="47" t="s">
        <v>162</v>
      </c>
      <c r="N1041" s="46"/>
    </row>
    <row r="1042" spans="1:14" s="23" customFormat="1" ht="14.25" customHeight="1">
      <c r="A1042" s="115"/>
      <c r="B1042" s="308" t="str">
        <f>IF(A1042="","",VLOOKUP(A1042,'Project Budget vs Exp'!$B$9:$G$52,2,FALSE))</f>
        <v/>
      </c>
      <c r="C1042" s="117"/>
      <c r="D1042" s="116"/>
      <c r="E1042" s="118"/>
      <c r="F1042" s="119"/>
      <c r="G1042" s="120"/>
      <c r="H1042" s="120"/>
      <c r="I1042" s="418">
        <f t="shared" si="16"/>
        <v>0</v>
      </c>
      <c r="J1042" s="46"/>
      <c r="K1042" s="332">
        <f>IFERROR(SUM(C1042/'Transfers of Funds'!$F$58),0)</f>
        <v>0</v>
      </c>
      <c r="L1042" s="21"/>
      <c r="M1042" s="47" t="s">
        <v>162</v>
      </c>
      <c r="N1042" s="46"/>
    </row>
    <row r="1043" spans="1:14" s="23" customFormat="1" ht="14.25" customHeight="1">
      <c r="A1043" s="115"/>
      <c r="B1043" s="308" t="str">
        <f>IF(A1043="","",VLOOKUP(A1043,'Project Budget vs Exp'!$B$9:$G$52,2,FALSE))</f>
        <v/>
      </c>
      <c r="C1043" s="117"/>
      <c r="D1043" s="116"/>
      <c r="E1043" s="118"/>
      <c r="F1043" s="119"/>
      <c r="G1043" s="120"/>
      <c r="H1043" s="120"/>
      <c r="I1043" s="418">
        <f t="shared" si="16"/>
        <v>0</v>
      </c>
      <c r="J1043" s="46"/>
      <c r="K1043" s="332">
        <f>IFERROR(SUM(C1043/'Transfers of Funds'!$F$58),0)</f>
        <v>0</v>
      </c>
      <c r="L1043" s="21"/>
      <c r="M1043" s="47" t="s">
        <v>162</v>
      </c>
      <c r="N1043" s="46"/>
    </row>
    <row r="1044" spans="1:14" s="23" customFormat="1" ht="14.25" customHeight="1">
      <c r="A1044" s="115"/>
      <c r="B1044" s="308" t="str">
        <f>IF(A1044="","",VLOOKUP(A1044,'Project Budget vs Exp'!$B$9:$G$52,2,FALSE))</f>
        <v/>
      </c>
      <c r="C1044" s="117"/>
      <c r="D1044" s="116"/>
      <c r="E1044" s="118"/>
      <c r="F1044" s="119"/>
      <c r="G1044" s="120"/>
      <c r="H1044" s="120"/>
      <c r="I1044" s="418">
        <f t="shared" si="16"/>
        <v>0</v>
      </c>
      <c r="J1044" s="46"/>
      <c r="K1044" s="332">
        <f>IFERROR(SUM(C1044/'Transfers of Funds'!$F$58),0)</f>
        <v>0</v>
      </c>
      <c r="L1044" s="21"/>
      <c r="M1044" s="47" t="s">
        <v>162</v>
      </c>
      <c r="N1044" s="46"/>
    </row>
    <row r="1045" spans="1:14" s="23" customFormat="1" ht="14.25" customHeight="1">
      <c r="A1045" s="115"/>
      <c r="B1045" s="308" t="str">
        <f>IF(A1045="","",VLOOKUP(A1045,'Project Budget vs Exp'!$B$9:$G$52,2,FALSE))</f>
        <v/>
      </c>
      <c r="C1045" s="117"/>
      <c r="D1045" s="116"/>
      <c r="E1045" s="118"/>
      <c r="F1045" s="119"/>
      <c r="G1045" s="120"/>
      <c r="H1045" s="120"/>
      <c r="I1045" s="418">
        <f t="shared" ref="I1045:I1108" si="17">IF(OR(F$4="EUR",F$4="USD",F$4="GBP",F$4="CAD",F$4="NZD",F$4="AUD"),K1045,C1045)</f>
        <v>0</v>
      </c>
      <c r="J1045" s="46"/>
      <c r="K1045" s="332">
        <f>IFERROR(SUM(C1045/'Transfers of Funds'!$F$58),0)</f>
        <v>0</v>
      </c>
      <c r="L1045" s="21"/>
      <c r="M1045" s="47" t="s">
        <v>162</v>
      </c>
      <c r="N1045" s="46"/>
    </row>
    <row r="1046" spans="1:14" s="23" customFormat="1" ht="14.25" customHeight="1">
      <c r="A1046" s="115"/>
      <c r="B1046" s="308" t="str">
        <f>IF(A1046="","",VLOOKUP(A1046,'Project Budget vs Exp'!$B$9:$G$52,2,FALSE))</f>
        <v/>
      </c>
      <c r="C1046" s="117"/>
      <c r="D1046" s="116"/>
      <c r="E1046" s="118"/>
      <c r="F1046" s="119"/>
      <c r="G1046" s="120"/>
      <c r="H1046" s="120"/>
      <c r="I1046" s="418">
        <f t="shared" si="17"/>
        <v>0</v>
      </c>
      <c r="J1046" s="46"/>
      <c r="K1046" s="332">
        <f>IFERROR(SUM(C1046/'Transfers of Funds'!$F$58),0)</f>
        <v>0</v>
      </c>
      <c r="L1046" s="21"/>
      <c r="M1046" s="47" t="s">
        <v>162</v>
      </c>
      <c r="N1046" s="46"/>
    </row>
    <row r="1047" spans="1:14" s="23" customFormat="1" ht="14.25" customHeight="1">
      <c r="A1047" s="115"/>
      <c r="B1047" s="308" t="str">
        <f>IF(A1047="","",VLOOKUP(A1047,'Project Budget vs Exp'!$B$9:$G$52,2,FALSE))</f>
        <v/>
      </c>
      <c r="C1047" s="117"/>
      <c r="D1047" s="116"/>
      <c r="E1047" s="118"/>
      <c r="F1047" s="119"/>
      <c r="G1047" s="120"/>
      <c r="H1047" s="120"/>
      <c r="I1047" s="418">
        <f t="shared" si="17"/>
        <v>0</v>
      </c>
      <c r="J1047" s="46"/>
      <c r="K1047" s="332">
        <f>IFERROR(SUM(C1047/'Transfers of Funds'!$F$58),0)</f>
        <v>0</v>
      </c>
      <c r="L1047" s="21"/>
      <c r="M1047" s="47" t="s">
        <v>162</v>
      </c>
      <c r="N1047" s="46"/>
    </row>
    <row r="1048" spans="1:14" s="23" customFormat="1" ht="14.25" customHeight="1">
      <c r="A1048" s="115"/>
      <c r="B1048" s="308" t="str">
        <f>IF(A1048="","",VLOOKUP(A1048,'Project Budget vs Exp'!$B$9:$G$52,2,FALSE))</f>
        <v/>
      </c>
      <c r="C1048" s="117"/>
      <c r="D1048" s="116"/>
      <c r="E1048" s="118"/>
      <c r="F1048" s="119"/>
      <c r="G1048" s="120"/>
      <c r="H1048" s="120"/>
      <c r="I1048" s="418">
        <f t="shared" si="17"/>
        <v>0</v>
      </c>
      <c r="J1048" s="46"/>
      <c r="K1048" s="332">
        <f>IFERROR(SUM(C1048/'Transfers of Funds'!$F$58),0)</f>
        <v>0</v>
      </c>
      <c r="L1048" s="21"/>
      <c r="M1048" s="47" t="s">
        <v>162</v>
      </c>
      <c r="N1048" s="46"/>
    </row>
    <row r="1049" spans="1:14" s="23" customFormat="1" ht="14.25" customHeight="1">
      <c r="A1049" s="115"/>
      <c r="B1049" s="308" t="str">
        <f>IF(A1049="","",VLOOKUP(A1049,'Project Budget vs Exp'!$B$9:$G$52,2,FALSE))</f>
        <v/>
      </c>
      <c r="C1049" s="117"/>
      <c r="D1049" s="116"/>
      <c r="E1049" s="118"/>
      <c r="F1049" s="119"/>
      <c r="G1049" s="120"/>
      <c r="H1049" s="120"/>
      <c r="I1049" s="418">
        <f t="shared" si="17"/>
        <v>0</v>
      </c>
      <c r="J1049" s="46"/>
      <c r="K1049" s="332">
        <f>IFERROR(SUM(C1049/'Transfers of Funds'!$F$58),0)</f>
        <v>0</v>
      </c>
      <c r="L1049" s="21"/>
      <c r="M1049" s="47" t="s">
        <v>162</v>
      </c>
      <c r="N1049" s="46"/>
    </row>
    <row r="1050" spans="1:14" s="23" customFormat="1" ht="14.25" customHeight="1">
      <c r="A1050" s="115"/>
      <c r="B1050" s="308" t="str">
        <f>IF(A1050="","",VLOOKUP(A1050,'Project Budget vs Exp'!$B$9:$G$52,2,FALSE))</f>
        <v/>
      </c>
      <c r="C1050" s="117"/>
      <c r="D1050" s="116"/>
      <c r="E1050" s="118"/>
      <c r="F1050" s="119"/>
      <c r="G1050" s="120"/>
      <c r="H1050" s="120"/>
      <c r="I1050" s="418">
        <f t="shared" si="17"/>
        <v>0</v>
      </c>
      <c r="J1050" s="46"/>
      <c r="K1050" s="332">
        <f>IFERROR(SUM(C1050/'Transfers of Funds'!$F$58),0)</f>
        <v>0</v>
      </c>
      <c r="L1050" s="21"/>
      <c r="M1050" s="47" t="s">
        <v>162</v>
      </c>
      <c r="N1050" s="46"/>
    </row>
    <row r="1051" spans="1:14" s="23" customFormat="1" ht="14.25" customHeight="1">
      <c r="A1051" s="115"/>
      <c r="B1051" s="308" t="str">
        <f>IF(A1051="","",VLOOKUP(A1051,'Project Budget vs Exp'!$B$9:$G$52,2,FALSE))</f>
        <v/>
      </c>
      <c r="C1051" s="117"/>
      <c r="D1051" s="116"/>
      <c r="E1051" s="118"/>
      <c r="F1051" s="119"/>
      <c r="G1051" s="120"/>
      <c r="H1051" s="120"/>
      <c r="I1051" s="418">
        <f t="shared" si="17"/>
        <v>0</v>
      </c>
      <c r="J1051" s="46"/>
      <c r="K1051" s="332">
        <f>IFERROR(SUM(C1051/'Transfers of Funds'!$F$58),0)</f>
        <v>0</v>
      </c>
      <c r="L1051" s="21"/>
      <c r="M1051" s="47" t="s">
        <v>162</v>
      </c>
      <c r="N1051" s="46"/>
    </row>
    <row r="1052" spans="1:14" s="23" customFormat="1" ht="14.25" customHeight="1">
      <c r="A1052" s="115"/>
      <c r="B1052" s="308" t="str">
        <f>IF(A1052="","",VLOOKUP(A1052,'Project Budget vs Exp'!$B$9:$G$52,2,FALSE))</f>
        <v/>
      </c>
      <c r="C1052" s="117"/>
      <c r="D1052" s="116"/>
      <c r="E1052" s="118"/>
      <c r="F1052" s="119"/>
      <c r="G1052" s="120"/>
      <c r="H1052" s="120"/>
      <c r="I1052" s="418">
        <f t="shared" si="17"/>
        <v>0</v>
      </c>
      <c r="J1052" s="46"/>
      <c r="K1052" s="332">
        <f>IFERROR(SUM(C1052/'Transfers of Funds'!$F$58),0)</f>
        <v>0</v>
      </c>
      <c r="L1052" s="21"/>
      <c r="M1052" s="47" t="s">
        <v>162</v>
      </c>
      <c r="N1052" s="46"/>
    </row>
    <row r="1053" spans="1:14" s="23" customFormat="1" ht="14.25" customHeight="1">
      <c r="A1053" s="115"/>
      <c r="B1053" s="308" t="str">
        <f>IF(A1053="","",VLOOKUP(A1053,'Project Budget vs Exp'!$B$9:$G$52,2,FALSE))</f>
        <v/>
      </c>
      <c r="C1053" s="117"/>
      <c r="D1053" s="116"/>
      <c r="E1053" s="118"/>
      <c r="F1053" s="119"/>
      <c r="G1053" s="120"/>
      <c r="H1053" s="120"/>
      <c r="I1053" s="418">
        <f t="shared" si="17"/>
        <v>0</v>
      </c>
      <c r="J1053" s="46"/>
      <c r="K1053" s="332">
        <f>IFERROR(SUM(C1053/'Transfers of Funds'!$F$58),0)</f>
        <v>0</v>
      </c>
      <c r="L1053" s="21"/>
      <c r="M1053" s="47" t="s">
        <v>162</v>
      </c>
      <c r="N1053" s="46"/>
    </row>
    <row r="1054" spans="1:14" s="23" customFormat="1" ht="14.25" customHeight="1">
      <c r="A1054" s="115"/>
      <c r="B1054" s="308" t="str">
        <f>IF(A1054="","",VLOOKUP(A1054,'Project Budget vs Exp'!$B$9:$G$52,2,FALSE))</f>
        <v/>
      </c>
      <c r="C1054" s="117"/>
      <c r="D1054" s="116"/>
      <c r="E1054" s="118"/>
      <c r="F1054" s="119"/>
      <c r="G1054" s="120"/>
      <c r="H1054" s="120"/>
      <c r="I1054" s="418">
        <f t="shared" si="17"/>
        <v>0</v>
      </c>
      <c r="J1054" s="46"/>
      <c r="K1054" s="332">
        <f>IFERROR(SUM(C1054/'Transfers of Funds'!$F$58),0)</f>
        <v>0</v>
      </c>
      <c r="L1054" s="21"/>
      <c r="M1054" s="47" t="s">
        <v>162</v>
      </c>
      <c r="N1054" s="46"/>
    </row>
    <row r="1055" spans="1:14" s="23" customFormat="1" ht="14.25" customHeight="1">
      <c r="A1055" s="115"/>
      <c r="B1055" s="308" t="str">
        <f>IF(A1055="","",VLOOKUP(A1055,'Project Budget vs Exp'!$B$9:$G$52,2,FALSE))</f>
        <v/>
      </c>
      <c r="C1055" s="117"/>
      <c r="D1055" s="116"/>
      <c r="E1055" s="118"/>
      <c r="F1055" s="119"/>
      <c r="G1055" s="120"/>
      <c r="H1055" s="120"/>
      <c r="I1055" s="418">
        <f t="shared" si="17"/>
        <v>0</v>
      </c>
      <c r="J1055" s="46"/>
      <c r="K1055" s="332">
        <f>IFERROR(SUM(C1055/'Transfers of Funds'!$F$58),0)</f>
        <v>0</v>
      </c>
      <c r="L1055" s="21"/>
      <c r="M1055" s="47" t="s">
        <v>162</v>
      </c>
      <c r="N1055" s="46"/>
    </row>
    <row r="1056" spans="1:14" s="23" customFormat="1" ht="14.25" customHeight="1">
      <c r="A1056" s="115"/>
      <c r="B1056" s="308" t="str">
        <f>IF(A1056="","",VLOOKUP(A1056,'Project Budget vs Exp'!$B$9:$G$52,2,FALSE))</f>
        <v/>
      </c>
      <c r="C1056" s="117"/>
      <c r="D1056" s="116"/>
      <c r="E1056" s="118"/>
      <c r="F1056" s="119"/>
      <c r="G1056" s="120"/>
      <c r="H1056" s="120"/>
      <c r="I1056" s="418">
        <f t="shared" si="17"/>
        <v>0</v>
      </c>
      <c r="J1056" s="46"/>
      <c r="K1056" s="332">
        <f>IFERROR(SUM(C1056/'Transfers of Funds'!$F$58),0)</f>
        <v>0</v>
      </c>
      <c r="L1056" s="21"/>
      <c r="M1056" s="47" t="s">
        <v>162</v>
      </c>
      <c r="N1056" s="46"/>
    </row>
    <row r="1057" spans="1:14" s="23" customFormat="1" ht="14.25" customHeight="1">
      <c r="A1057" s="115"/>
      <c r="B1057" s="308" t="str">
        <f>IF(A1057="","",VLOOKUP(A1057,'Project Budget vs Exp'!$B$9:$G$52,2,FALSE))</f>
        <v/>
      </c>
      <c r="C1057" s="117"/>
      <c r="D1057" s="116"/>
      <c r="E1057" s="118"/>
      <c r="F1057" s="119"/>
      <c r="G1057" s="120"/>
      <c r="H1057" s="120"/>
      <c r="I1057" s="418">
        <f t="shared" si="17"/>
        <v>0</v>
      </c>
      <c r="J1057" s="46"/>
      <c r="K1057" s="332">
        <f>IFERROR(SUM(C1057/'Transfers of Funds'!$F$58),0)</f>
        <v>0</v>
      </c>
      <c r="L1057" s="21"/>
      <c r="M1057" s="47" t="s">
        <v>162</v>
      </c>
      <c r="N1057" s="46"/>
    </row>
    <row r="1058" spans="1:14" s="23" customFormat="1" ht="14.25" customHeight="1">
      <c r="A1058" s="115"/>
      <c r="B1058" s="308" t="str">
        <f>IF(A1058="","",VLOOKUP(A1058,'Project Budget vs Exp'!$B$9:$G$52,2,FALSE))</f>
        <v/>
      </c>
      <c r="C1058" s="117"/>
      <c r="D1058" s="116"/>
      <c r="E1058" s="118"/>
      <c r="F1058" s="119"/>
      <c r="G1058" s="120"/>
      <c r="H1058" s="120"/>
      <c r="I1058" s="418">
        <f t="shared" si="17"/>
        <v>0</v>
      </c>
      <c r="J1058" s="46"/>
      <c r="K1058" s="332">
        <f>IFERROR(SUM(C1058/'Transfers of Funds'!$F$58),0)</f>
        <v>0</v>
      </c>
      <c r="L1058" s="21"/>
      <c r="M1058" s="47" t="s">
        <v>162</v>
      </c>
      <c r="N1058" s="46"/>
    </row>
    <row r="1059" spans="1:14" s="23" customFormat="1" ht="14.25" customHeight="1">
      <c r="A1059" s="115"/>
      <c r="B1059" s="308" t="str">
        <f>IF(A1059="","",VLOOKUP(A1059,'Project Budget vs Exp'!$B$9:$G$52,2,FALSE))</f>
        <v/>
      </c>
      <c r="C1059" s="117"/>
      <c r="D1059" s="116"/>
      <c r="E1059" s="118"/>
      <c r="F1059" s="119"/>
      <c r="G1059" s="120"/>
      <c r="H1059" s="120"/>
      <c r="I1059" s="418">
        <f t="shared" si="17"/>
        <v>0</v>
      </c>
      <c r="J1059" s="46"/>
      <c r="K1059" s="332">
        <f>IFERROR(SUM(C1059/'Transfers of Funds'!$F$58),0)</f>
        <v>0</v>
      </c>
      <c r="L1059" s="21"/>
      <c r="M1059" s="47" t="s">
        <v>162</v>
      </c>
      <c r="N1059" s="46"/>
    </row>
    <row r="1060" spans="1:14" s="23" customFormat="1" ht="14.25" customHeight="1">
      <c r="A1060" s="115"/>
      <c r="B1060" s="308" t="str">
        <f>IF(A1060="","",VLOOKUP(A1060,'Project Budget vs Exp'!$B$9:$G$52,2,FALSE))</f>
        <v/>
      </c>
      <c r="C1060" s="117"/>
      <c r="D1060" s="116"/>
      <c r="E1060" s="118"/>
      <c r="F1060" s="119"/>
      <c r="G1060" s="120"/>
      <c r="H1060" s="120"/>
      <c r="I1060" s="418">
        <f t="shared" si="17"/>
        <v>0</v>
      </c>
      <c r="J1060" s="46"/>
      <c r="K1060" s="332">
        <f>IFERROR(SUM(C1060/'Transfers of Funds'!$F$58),0)</f>
        <v>0</v>
      </c>
      <c r="L1060" s="21"/>
      <c r="M1060" s="47" t="s">
        <v>162</v>
      </c>
      <c r="N1060" s="46"/>
    </row>
    <row r="1061" spans="1:14" s="23" customFormat="1" ht="14.25" customHeight="1">
      <c r="A1061" s="115"/>
      <c r="B1061" s="308" t="str">
        <f>IF(A1061="","",VLOOKUP(A1061,'Project Budget vs Exp'!$B$9:$G$52,2,FALSE))</f>
        <v/>
      </c>
      <c r="C1061" s="117"/>
      <c r="D1061" s="116"/>
      <c r="E1061" s="118"/>
      <c r="F1061" s="119"/>
      <c r="G1061" s="120"/>
      <c r="H1061" s="120"/>
      <c r="I1061" s="418">
        <f t="shared" si="17"/>
        <v>0</v>
      </c>
      <c r="J1061" s="46"/>
      <c r="K1061" s="332">
        <f>IFERROR(SUM(C1061/'Transfers of Funds'!$F$58),0)</f>
        <v>0</v>
      </c>
      <c r="L1061" s="21"/>
      <c r="M1061" s="47" t="s">
        <v>162</v>
      </c>
      <c r="N1061" s="46"/>
    </row>
    <row r="1062" spans="1:14" s="23" customFormat="1" ht="14.25" customHeight="1">
      <c r="A1062" s="115"/>
      <c r="B1062" s="308" t="str">
        <f>IF(A1062="","",VLOOKUP(A1062,'Project Budget vs Exp'!$B$9:$G$52,2,FALSE))</f>
        <v/>
      </c>
      <c r="C1062" s="117"/>
      <c r="D1062" s="116"/>
      <c r="E1062" s="118"/>
      <c r="F1062" s="119"/>
      <c r="G1062" s="120"/>
      <c r="H1062" s="120"/>
      <c r="I1062" s="418">
        <f t="shared" si="17"/>
        <v>0</v>
      </c>
      <c r="J1062" s="46"/>
      <c r="K1062" s="332">
        <f>IFERROR(SUM(C1062/'Transfers of Funds'!$F$58),0)</f>
        <v>0</v>
      </c>
      <c r="L1062" s="21"/>
      <c r="M1062" s="47" t="s">
        <v>162</v>
      </c>
      <c r="N1062" s="46"/>
    </row>
    <row r="1063" spans="1:14" s="23" customFormat="1" ht="14.25" customHeight="1">
      <c r="A1063" s="115"/>
      <c r="B1063" s="308" t="str">
        <f>IF(A1063="","",VLOOKUP(A1063,'Project Budget vs Exp'!$B$9:$G$52,2,FALSE))</f>
        <v/>
      </c>
      <c r="C1063" s="117"/>
      <c r="D1063" s="116"/>
      <c r="E1063" s="118"/>
      <c r="F1063" s="119"/>
      <c r="G1063" s="120"/>
      <c r="H1063" s="120"/>
      <c r="I1063" s="418">
        <f t="shared" si="17"/>
        <v>0</v>
      </c>
      <c r="J1063" s="46"/>
      <c r="K1063" s="332">
        <f>IFERROR(SUM(C1063/'Transfers of Funds'!$F$58),0)</f>
        <v>0</v>
      </c>
      <c r="L1063" s="21"/>
      <c r="M1063" s="47" t="s">
        <v>162</v>
      </c>
      <c r="N1063" s="46"/>
    </row>
    <row r="1064" spans="1:14" s="23" customFormat="1" ht="14.25" customHeight="1">
      <c r="A1064" s="115"/>
      <c r="B1064" s="308" t="str">
        <f>IF(A1064="","",VLOOKUP(A1064,'Project Budget vs Exp'!$B$9:$G$52,2,FALSE))</f>
        <v/>
      </c>
      <c r="C1064" s="117"/>
      <c r="D1064" s="116"/>
      <c r="E1064" s="118"/>
      <c r="F1064" s="119"/>
      <c r="G1064" s="120"/>
      <c r="H1064" s="120"/>
      <c r="I1064" s="418">
        <f t="shared" si="17"/>
        <v>0</v>
      </c>
      <c r="J1064" s="46"/>
      <c r="K1064" s="332">
        <f>IFERROR(SUM(C1064/'Transfers of Funds'!$F$58),0)</f>
        <v>0</v>
      </c>
      <c r="L1064" s="21"/>
      <c r="M1064" s="47" t="s">
        <v>162</v>
      </c>
      <c r="N1064" s="46"/>
    </row>
    <row r="1065" spans="1:14" s="23" customFormat="1" ht="14.25" customHeight="1">
      <c r="A1065" s="115"/>
      <c r="B1065" s="308" t="str">
        <f>IF(A1065="","",VLOOKUP(A1065,'Project Budget vs Exp'!$B$9:$G$52,2,FALSE))</f>
        <v/>
      </c>
      <c r="C1065" s="117"/>
      <c r="D1065" s="116"/>
      <c r="E1065" s="118"/>
      <c r="F1065" s="119"/>
      <c r="G1065" s="120"/>
      <c r="H1065" s="120"/>
      <c r="I1065" s="418">
        <f t="shared" si="17"/>
        <v>0</v>
      </c>
      <c r="J1065" s="46"/>
      <c r="K1065" s="332">
        <f>IFERROR(SUM(C1065/'Transfers of Funds'!$F$58),0)</f>
        <v>0</v>
      </c>
      <c r="L1065" s="21"/>
      <c r="M1065" s="47" t="s">
        <v>162</v>
      </c>
      <c r="N1065" s="46"/>
    </row>
    <row r="1066" spans="1:14" s="23" customFormat="1" ht="14.25" customHeight="1">
      <c r="A1066" s="115"/>
      <c r="B1066" s="308" t="str">
        <f>IF(A1066="","",VLOOKUP(A1066,'Project Budget vs Exp'!$B$9:$G$52,2,FALSE))</f>
        <v/>
      </c>
      <c r="C1066" s="117"/>
      <c r="D1066" s="116"/>
      <c r="E1066" s="118"/>
      <c r="F1066" s="119"/>
      <c r="G1066" s="120"/>
      <c r="H1066" s="120"/>
      <c r="I1066" s="418">
        <f t="shared" si="17"/>
        <v>0</v>
      </c>
      <c r="J1066" s="46"/>
      <c r="K1066" s="332">
        <f>IFERROR(SUM(C1066/'Transfers of Funds'!$F$58),0)</f>
        <v>0</v>
      </c>
      <c r="L1066" s="21"/>
      <c r="M1066" s="47" t="s">
        <v>162</v>
      </c>
      <c r="N1066" s="46"/>
    </row>
    <row r="1067" spans="1:14" s="23" customFormat="1" ht="14.25" customHeight="1">
      <c r="A1067" s="115"/>
      <c r="B1067" s="308" t="str">
        <f>IF(A1067="","",VLOOKUP(A1067,'Project Budget vs Exp'!$B$9:$G$52,2,FALSE))</f>
        <v/>
      </c>
      <c r="C1067" s="117"/>
      <c r="D1067" s="116"/>
      <c r="E1067" s="118"/>
      <c r="F1067" s="119"/>
      <c r="G1067" s="120"/>
      <c r="H1067" s="120"/>
      <c r="I1067" s="418">
        <f t="shared" si="17"/>
        <v>0</v>
      </c>
      <c r="J1067" s="46"/>
      <c r="K1067" s="332">
        <f>IFERROR(SUM(C1067/'Transfers of Funds'!$F$58),0)</f>
        <v>0</v>
      </c>
      <c r="L1067" s="21"/>
      <c r="M1067" s="47" t="s">
        <v>162</v>
      </c>
      <c r="N1067" s="46"/>
    </row>
    <row r="1068" spans="1:14" s="23" customFormat="1" ht="14.25" customHeight="1">
      <c r="A1068" s="115"/>
      <c r="B1068" s="308" t="str">
        <f>IF(A1068="","",VLOOKUP(A1068,'Project Budget vs Exp'!$B$9:$G$52,2,FALSE))</f>
        <v/>
      </c>
      <c r="C1068" s="117"/>
      <c r="D1068" s="116"/>
      <c r="E1068" s="118"/>
      <c r="F1068" s="119"/>
      <c r="G1068" s="120"/>
      <c r="H1068" s="120"/>
      <c r="I1068" s="418">
        <f t="shared" si="17"/>
        <v>0</v>
      </c>
      <c r="J1068" s="46"/>
      <c r="K1068" s="332">
        <f>IFERROR(SUM(C1068/'Transfers of Funds'!$F$58),0)</f>
        <v>0</v>
      </c>
      <c r="L1068" s="21"/>
      <c r="M1068" s="47" t="s">
        <v>162</v>
      </c>
      <c r="N1068" s="46"/>
    </row>
    <row r="1069" spans="1:14" s="23" customFormat="1" ht="14.25" customHeight="1">
      <c r="A1069" s="115"/>
      <c r="B1069" s="308" t="str">
        <f>IF(A1069="","",VLOOKUP(A1069,'Project Budget vs Exp'!$B$9:$G$52,2,FALSE))</f>
        <v/>
      </c>
      <c r="C1069" s="117"/>
      <c r="D1069" s="116"/>
      <c r="E1069" s="118"/>
      <c r="F1069" s="119"/>
      <c r="G1069" s="120"/>
      <c r="H1069" s="120"/>
      <c r="I1069" s="418">
        <f t="shared" si="17"/>
        <v>0</v>
      </c>
      <c r="J1069" s="46"/>
      <c r="K1069" s="332">
        <f>IFERROR(SUM(C1069/'Transfers of Funds'!$F$58),0)</f>
        <v>0</v>
      </c>
      <c r="L1069" s="21"/>
      <c r="M1069" s="47" t="s">
        <v>162</v>
      </c>
      <c r="N1069" s="46"/>
    </row>
    <row r="1070" spans="1:14" s="23" customFormat="1" ht="14.25" customHeight="1">
      <c r="A1070" s="115"/>
      <c r="B1070" s="308" t="str">
        <f>IF(A1070="","",VLOOKUP(A1070,'Project Budget vs Exp'!$B$9:$G$52,2,FALSE))</f>
        <v/>
      </c>
      <c r="C1070" s="117"/>
      <c r="D1070" s="116"/>
      <c r="E1070" s="118"/>
      <c r="F1070" s="119"/>
      <c r="G1070" s="120"/>
      <c r="H1070" s="120"/>
      <c r="I1070" s="418">
        <f t="shared" si="17"/>
        <v>0</v>
      </c>
      <c r="J1070" s="46"/>
      <c r="K1070" s="332">
        <f>IFERROR(SUM(C1070/'Transfers of Funds'!$F$58),0)</f>
        <v>0</v>
      </c>
      <c r="L1070" s="21"/>
      <c r="M1070" s="47" t="s">
        <v>162</v>
      </c>
      <c r="N1070" s="46"/>
    </row>
    <row r="1071" spans="1:14" s="23" customFormat="1" ht="14.25" customHeight="1">
      <c r="A1071" s="115"/>
      <c r="B1071" s="308" t="str">
        <f>IF(A1071="","",VLOOKUP(A1071,'Project Budget vs Exp'!$B$9:$G$52,2,FALSE))</f>
        <v/>
      </c>
      <c r="C1071" s="117"/>
      <c r="D1071" s="116"/>
      <c r="E1071" s="118"/>
      <c r="F1071" s="119"/>
      <c r="G1071" s="120"/>
      <c r="H1071" s="120"/>
      <c r="I1071" s="418">
        <f t="shared" si="17"/>
        <v>0</v>
      </c>
      <c r="J1071" s="46"/>
      <c r="K1071" s="332">
        <f>IFERROR(SUM(C1071/'Transfers of Funds'!$F$58),0)</f>
        <v>0</v>
      </c>
      <c r="L1071" s="21"/>
      <c r="M1071" s="47" t="s">
        <v>162</v>
      </c>
      <c r="N1071" s="46"/>
    </row>
    <row r="1072" spans="1:14" s="23" customFormat="1" ht="14.25" customHeight="1">
      <c r="A1072" s="115"/>
      <c r="B1072" s="308" t="str">
        <f>IF(A1072="","",VLOOKUP(A1072,'Project Budget vs Exp'!$B$9:$G$52,2,FALSE))</f>
        <v/>
      </c>
      <c r="C1072" s="117"/>
      <c r="D1072" s="116"/>
      <c r="E1072" s="118"/>
      <c r="F1072" s="119"/>
      <c r="G1072" s="120"/>
      <c r="H1072" s="120"/>
      <c r="I1072" s="418">
        <f t="shared" si="17"/>
        <v>0</v>
      </c>
      <c r="J1072" s="46"/>
      <c r="K1072" s="332">
        <f>IFERROR(SUM(C1072/'Transfers of Funds'!$F$58),0)</f>
        <v>0</v>
      </c>
      <c r="L1072" s="21"/>
      <c r="M1072" s="47" t="s">
        <v>162</v>
      </c>
      <c r="N1072" s="46"/>
    </row>
    <row r="1073" spans="1:14" s="23" customFormat="1" ht="14.25" customHeight="1">
      <c r="A1073" s="115"/>
      <c r="B1073" s="308" t="str">
        <f>IF(A1073="","",VLOOKUP(A1073,'Project Budget vs Exp'!$B$9:$G$52,2,FALSE))</f>
        <v/>
      </c>
      <c r="C1073" s="117"/>
      <c r="D1073" s="116"/>
      <c r="E1073" s="118"/>
      <c r="F1073" s="119"/>
      <c r="G1073" s="120"/>
      <c r="H1073" s="120"/>
      <c r="I1073" s="418">
        <f t="shared" si="17"/>
        <v>0</v>
      </c>
      <c r="J1073" s="46"/>
      <c r="K1073" s="332">
        <f>IFERROR(SUM(C1073/'Transfers of Funds'!$F$58),0)</f>
        <v>0</v>
      </c>
      <c r="L1073" s="21"/>
      <c r="M1073" s="47" t="s">
        <v>162</v>
      </c>
      <c r="N1073" s="46"/>
    </row>
    <row r="1074" spans="1:14" s="23" customFormat="1" ht="14.25" customHeight="1">
      <c r="A1074" s="115"/>
      <c r="B1074" s="308" t="str">
        <f>IF(A1074="","",VLOOKUP(A1074,'Project Budget vs Exp'!$B$9:$G$52,2,FALSE))</f>
        <v/>
      </c>
      <c r="C1074" s="117"/>
      <c r="D1074" s="116"/>
      <c r="E1074" s="118"/>
      <c r="F1074" s="119"/>
      <c r="G1074" s="120"/>
      <c r="H1074" s="120"/>
      <c r="I1074" s="418">
        <f t="shared" si="17"/>
        <v>0</v>
      </c>
      <c r="J1074" s="46"/>
      <c r="K1074" s="332">
        <f>IFERROR(SUM(C1074/'Transfers of Funds'!$F$58),0)</f>
        <v>0</v>
      </c>
      <c r="L1074" s="21"/>
      <c r="M1074" s="47" t="s">
        <v>162</v>
      </c>
      <c r="N1074" s="46"/>
    </row>
    <row r="1075" spans="1:14" s="23" customFormat="1" ht="14.25" customHeight="1">
      <c r="A1075" s="115"/>
      <c r="B1075" s="308" t="str">
        <f>IF(A1075="","",VLOOKUP(A1075,'Project Budget vs Exp'!$B$9:$G$52,2,FALSE))</f>
        <v/>
      </c>
      <c r="C1075" s="117"/>
      <c r="D1075" s="116"/>
      <c r="E1075" s="118"/>
      <c r="F1075" s="119"/>
      <c r="G1075" s="120"/>
      <c r="H1075" s="120"/>
      <c r="I1075" s="418">
        <f t="shared" si="17"/>
        <v>0</v>
      </c>
      <c r="J1075" s="46"/>
      <c r="K1075" s="332">
        <f>IFERROR(SUM(C1075/'Transfers of Funds'!$F$58),0)</f>
        <v>0</v>
      </c>
      <c r="L1075" s="21"/>
      <c r="M1075" s="47" t="s">
        <v>162</v>
      </c>
      <c r="N1075" s="46"/>
    </row>
    <row r="1076" spans="1:14" s="23" customFormat="1" ht="14.25" customHeight="1">
      <c r="A1076" s="115"/>
      <c r="B1076" s="308" t="str">
        <f>IF(A1076="","",VLOOKUP(A1076,'Project Budget vs Exp'!$B$9:$G$52,2,FALSE))</f>
        <v/>
      </c>
      <c r="C1076" s="117"/>
      <c r="D1076" s="116"/>
      <c r="E1076" s="118"/>
      <c r="F1076" s="119"/>
      <c r="G1076" s="120"/>
      <c r="H1076" s="120"/>
      <c r="I1076" s="418">
        <f t="shared" si="17"/>
        <v>0</v>
      </c>
      <c r="J1076" s="46"/>
      <c r="K1076" s="332">
        <f>IFERROR(SUM(C1076/'Transfers of Funds'!$F$58),0)</f>
        <v>0</v>
      </c>
      <c r="L1076" s="21"/>
      <c r="M1076" s="47" t="s">
        <v>162</v>
      </c>
      <c r="N1076" s="46"/>
    </row>
    <row r="1077" spans="1:14" s="23" customFormat="1" ht="14.25" customHeight="1">
      <c r="A1077" s="115"/>
      <c r="B1077" s="308" t="str">
        <f>IF(A1077="","",VLOOKUP(A1077,'Project Budget vs Exp'!$B$9:$G$52,2,FALSE))</f>
        <v/>
      </c>
      <c r="C1077" s="117"/>
      <c r="D1077" s="116"/>
      <c r="E1077" s="118"/>
      <c r="F1077" s="119"/>
      <c r="G1077" s="120"/>
      <c r="H1077" s="120"/>
      <c r="I1077" s="418">
        <f t="shared" si="17"/>
        <v>0</v>
      </c>
      <c r="J1077" s="46"/>
      <c r="K1077" s="332">
        <f>IFERROR(SUM(C1077/'Transfers of Funds'!$F$58),0)</f>
        <v>0</v>
      </c>
      <c r="L1077" s="21"/>
      <c r="M1077" s="47" t="s">
        <v>162</v>
      </c>
      <c r="N1077" s="46"/>
    </row>
    <row r="1078" spans="1:14" s="23" customFormat="1" ht="14.25" customHeight="1">
      <c r="A1078" s="115"/>
      <c r="B1078" s="308" t="str">
        <f>IF(A1078="","",VLOOKUP(A1078,'Project Budget vs Exp'!$B$9:$G$52,2,FALSE))</f>
        <v/>
      </c>
      <c r="C1078" s="117"/>
      <c r="D1078" s="116"/>
      <c r="E1078" s="118"/>
      <c r="F1078" s="119"/>
      <c r="G1078" s="120"/>
      <c r="H1078" s="120"/>
      <c r="I1078" s="418">
        <f t="shared" si="17"/>
        <v>0</v>
      </c>
      <c r="J1078" s="46"/>
      <c r="K1078" s="332">
        <f>IFERROR(SUM(C1078/'Transfers of Funds'!$F$58),0)</f>
        <v>0</v>
      </c>
      <c r="L1078" s="21"/>
      <c r="M1078" s="47" t="s">
        <v>162</v>
      </c>
      <c r="N1078" s="46"/>
    </row>
    <row r="1079" spans="1:14" s="23" customFormat="1" ht="14.25" customHeight="1">
      <c r="A1079" s="115"/>
      <c r="B1079" s="308" t="str">
        <f>IF(A1079="","",VLOOKUP(A1079,'Project Budget vs Exp'!$B$9:$G$52,2,FALSE))</f>
        <v/>
      </c>
      <c r="C1079" s="117"/>
      <c r="D1079" s="116"/>
      <c r="E1079" s="118"/>
      <c r="F1079" s="119"/>
      <c r="G1079" s="120"/>
      <c r="H1079" s="120"/>
      <c r="I1079" s="418">
        <f t="shared" si="17"/>
        <v>0</v>
      </c>
      <c r="J1079" s="46"/>
      <c r="K1079" s="332">
        <f>IFERROR(SUM(C1079/'Transfers of Funds'!$F$58),0)</f>
        <v>0</v>
      </c>
      <c r="L1079" s="21"/>
      <c r="M1079" s="47" t="s">
        <v>162</v>
      </c>
      <c r="N1079" s="46"/>
    </row>
    <row r="1080" spans="1:14" s="23" customFormat="1" ht="14.25" customHeight="1">
      <c r="A1080" s="115"/>
      <c r="B1080" s="308" t="str">
        <f>IF(A1080="","",VLOOKUP(A1080,'Project Budget vs Exp'!$B$9:$G$52,2,FALSE))</f>
        <v/>
      </c>
      <c r="C1080" s="117"/>
      <c r="D1080" s="116"/>
      <c r="E1080" s="118"/>
      <c r="F1080" s="119"/>
      <c r="G1080" s="120"/>
      <c r="H1080" s="120"/>
      <c r="I1080" s="418">
        <f t="shared" si="17"/>
        <v>0</v>
      </c>
      <c r="J1080" s="46"/>
      <c r="K1080" s="332">
        <f>IFERROR(SUM(C1080/'Transfers of Funds'!$F$58),0)</f>
        <v>0</v>
      </c>
      <c r="L1080" s="21"/>
      <c r="M1080" s="47" t="s">
        <v>162</v>
      </c>
      <c r="N1080" s="46"/>
    </row>
    <row r="1081" spans="1:14" s="23" customFormat="1" ht="14.25" customHeight="1">
      <c r="A1081" s="115"/>
      <c r="B1081" s="308" t="str">
        <f>IF(A1081="","",VLOOKUP(A1081,'Project Budget vs Exp'!$B$9:$G$52,2,FALSE))</f>
        <v/>
      </c>
      <c r="C1081" s="117"/>
      <c r="D1081" s="116"/>
      <c r="E1081" s="118"/>
      <c r="F1081" s="119"/>
      <c r="G1081" s="120"/>
      <c r="H1081" s="120"/>
      <c r="I1081" s="418">
        <f t="shared" si="17"/>
        <v>0</v>
      </c>
      <c r="J1081" s="46"/>
      <c r="K1081" s="332">
        <f>IFERROR(SUM(C1081/'Transfers of Funds'!$F$58),0)</f>
        <v>0</v>
      </c>
      <c r="L1081" s="21"/>
      <c r="M1081" s="47" t="s">
        <v>162</v>
      </c>
      <c r="N1081" s="46"/>
    </row>
    <row r="1082" spans="1:14" s="23" customFormat="1" ht="14.25" customHeight="1">
      <c r="A1082" s="115"/>
      <c r="B1082" s="308" t="str">
        <f>IF(A1082="","",VLOOKUP(A1082,'Project Budget vs Exp'!$B$9:$G$52,2,FALSE))</f>
        <v/>
      </c>
      <c r="C1082" s="117"/>
      <c r="D1082" s="116"/>
      <c r="E1082" s="118"/>
      <c r="F1082" s="119"/>
      <c r="G1082" s="120"/>
      <c r="H1082" s="120"/>
      <c r="I1082" s="418">
        <f t="shared" si="17"/>
        <v>0</v>
      </c>
      <c r="J1082" s="46"/>
      <c r="K1082" s="332">
        <f>IFERROR(SUM(C1082/'Transfers of Funds'!$F$58),0)</f>
        <v>0</v>
      </c>
      <c r="L1082" s="21"/>
      <c r="M1082" s="47" t="s">
        <v>162</v>
      </c>
      <c r="N1082" s="46"/>
    </row>
    <row r="1083" spans="1:14" s="23" customFormat="1" ht="14.25" customHeight="1">
      <c r="A1083" s="115"/>
      <c r="B1083" s="308" t="str">
        <f>IF(A1083="","",VLOOKUP(A1083,'Project Budget vs Exp'!$B$9:$G$52,2,FALSE))</f>
        <v/>
      </c>
      <c r="C1083" s="117"/>
      <c r="D1083" s="116"/>
      <c r="E1083" s="118"/>
      <c r="F1083" s="119"/>
      <c r="G1083" s="120"/>
      <c r="H1083" s="120"/>
      <c r="I1083" s="418">
        <f t="shared" si="17"/>
        <v>0</v>
      </c>
      <c r="J1083" s="46"/>
      <c r="K1083" s="332">
        <f>IFERROR(SUM(C1083/'Transfers of Funds'!$F$58),0)</f>
        <v>0</v>
      </c>
      <c r="L1083" s="21"/>
      <c r="M1083" s="47" t="s">
        <v>162</v>
      </c>
      <c r="N1083" s="46"/>
    </row>
    <row r="1084" spans="1:14" s="23" customFormat="1" ht="14.25" customHeight="1">
      <c r="A1084" s="115"/>
      <c r="B1084" s="308" t="str">
        <f>IF(A1084="","",VLOOKUP(A1084,'Project Budget vs Exp'!$B$9:$G$52,2,FALSE))</f>
        <v/>
      </c>
      <c r="C1084" s="117"/>
      <c r="D1084" s="116"/>
      <c r="E1084" s="118"/>
      <c r="F1084" s="119"/>
      <c r="G1084" s="120"/>
      <c r="H1084" s="120"/>
      <c r="I1084" s="418">
        <f t="shared" si="17"/>
        <v>0</v>
      </c>
      <c r="J1084" s="46"/>
      <c r="K1084" s="332">
        <f>IFERROR(SUM(C1084/'Transfers of Funds'!$F$58),0)</f>
        <v>0</v>
      </c>
      <c r="L1084" s="21"/>
      <c r="M1084" s="47" t="s">
        <v>162</v>
      </c>
      <c r="N1084" s="46"/>
    </row>
    <row r="1085" spans="1:14" s="23" customFormat="1" ht="14.25" customHeight="1">
      <c r="A1085" s="115"/>
      <c r="B1085" s="308" t="str">
        <f>IF(A1085="","",VLOOKUP(A1085,'Project Budget vs Exp'!$B$9:$G$52,2,FALSE))</f>
        <v/>
      </c>
      <c r="C1085" s="117"/>
      <c r="D1085" s="116"/>
      <c r="E1085" s="118"/>
      <c r="F1085" s="119"/>
      <c r="G1085" s="120"/>
      <c r="H1085" s="120"/>
      <c r="I1085" s="418">
        <f t="shared" si="17"/>
        <v>0</v>
      </c>
      <c r="J1085" s="46"/>
      <c r="K1085" s="332">
        <f>IFERROR(SUM(C1085/'Transfers of Funds'!$F$58),0)</f>
        <v>0</v>
      </c>
      <c r="L1085" s="21"/>
      <c r="M1085" s="47" t="s">
        <v>162</v>
      </c>
      <c r="N1085" s="46"/>
    </row>
    <row r="1086" spans="1:14" s="23" customFormat="1" ht="14.25" customHeight="1">
      <c r="A1086" s="115"/>
      <c r="B1086" s="308" t="str">
        <f>IF(A1086="","",VLOOKUP(A1086,'Project Budget vs Exp'!$B$9:$G$52,2,FALSE))</f>
        <v/>
      </c>
      <c r="C1086" s="117"/>
      <c r="D1086" s="116"/>
      <c r="E1086" s="118"/>
      <c r="F1086" s="119"/>
      <c r="G1086" s="120"/>
      <c r="H1086" s="120"/>
      <c r="I1086" s="418">
        <f t="shared" si="17"/>
        <v>0</v>
      </c>
      <c r="J1086" s="46"/>
      <c r="K1086" s="332">
        <f>IFERROR(SUM(C1086/'Transfers of Funds'!$F$58),0)</f>
        <v>0</v>
      </c>
      <c r="L1086" s="21"/>
      <c r="M1086" s="47" t="s">
        <v>162</v>
      </c>
      <c r="N1086" s="46"/>
    </row>
    <row r="1087" spans="1:14" s="23" customFormat="1" ht="14.25" customHeight="1">
      <c r="A1087" s="115"/>
      <c r="B1087" s="308" t="str">
        <f>IF(A1087="","",VLOOKUP(A1087,'Project Budget vs Exp'!$B$9:$G$52,2,FALSE))</f>
        <v/>
      </c>
      <c r="C1087" s="117"/>
      <c r="D1087" s="116"/>
      <c r="E1087" s="118"/>
      <c r="F1087" s="119"/>
      <c r="G1087" s="120"/>
      <c r="H1087" s="120"/>
      <c r="I1087" s="418">
        <f t="shared" si="17"/>
        <v>0</v>
      </c>
      <c r="J1087" s="46"/>
      <c r="K1087" s="332">
        <f>IFERROR(SUM(C1087/'Transfers of Funds'!$F$58),0)</f>
        <v>0</v>
      </c>
      <c r="L1087" s="21"/>
      <c r="M1087" s="47" t="s">
        <v>162</v>
      </c>
      <c r="N1087" s="46"/>
    </row>
    <row r="1088" spans="1:14" s="23" customFormat="1" ht="14.25" customHeight="1">
      <c r="A1088" s="115"/>
      <c r="B1088" s="308" t="str">
        <f>IF(A1088="","",VLOOKUP(A1088,'Project Budget vs Exp'!$B$9:$G$52,2,FALSE))</f>
        <v/>
      </c>
      <c r="C1088" s="117"/>
      <c r="D1088" s="116"/>
      <c r="E1088" s="118"/>
      <c r="F1088" s="119"/>
      <c r="G1088" s="120"/>
      <c r="H1088" s="120"/>
      <c r="I1088" s="418">
        <f t="shared" si="17"/>
        <v>0</v>
      </c>
      <c r="J1088" s="46"/>
      <c r="K1088" s="332">
        <f>IFERROR(SUM(C1088/'Transfers of Funds'!$F$58),0)</f>
        <v>0</v>
      </c>
      <c r="L1088" s="21"/>
      <c r="M1088" s="47" t="s">
        <v>162</v>
      </c>
      <c r="N1088" s="46"/>
    </row>
    <row r="1089" spans="1:14" s="23" customFormat="1" ht="14.25" customHeight="1">
      <c r="A1089" s="115"/>
      <c r="B1089" s="308" t="str">
        <f>IF(A1089="","",VLOOKUP(A1089,'Project Budget vs Exp'!$B$9:$G$52,2,FALSE))</f>
        <v/>
      </c>
      <c r="C1089" s="117"/>
      <c r="D1089" s="116"/>
      <c r="E1089" s="118"/>
      <c r="F1089" s="119"/>
      <c r="G1089" s="120"/>
      <c r="H1089" s="120"/>
      <c r="I1089" s="418">
        <f t="shared" si="17"/>
        <v>0</v>
      </c>
      <c r="J1089" s="46"/>
      <c r="K1089" s="332">
        <f>IFERROR(SUM(C1089/'Transfers of Funds'!$F$58),0)</f>
        <v>0</v>
      </c>
      <c r="L1089" s="21"/>
      <c r="M1089" s="47" t="s">
        <v>162</v>
      </c>
      <c r="N1089" s="46"/>
    </row>
    <row r="1090" spans="1:14" s="23" customFormat="1" ht="14.25" customHeight="1">
      <c r="A1090" s="115"/>
      <c r="B1090" s="308" t="str">
        <f>IF(A1090="","",VLOOKUP(A1090,'Project Budget vs Exp'!$B$9:$G$52,2,FALSE))</f>
        <v/>
      </c>
      <c r="C1090" s="117"/>
      <c r="D1090" s="116"/>
      <c r="E1090" s="118"/>
      <c r="F1090" s="119"/>
      <c r="G1090" s="120"/>
      <c r="H1090" s="120"/>
      <c r="I1090" s="418">
        <f t="shared" si="17"/>
        <v>0</v>
      </c>
      <c r="J1090" s="46"/>
      <c r="K1090" s="332">
        <f>IFERROR(SUM(C1090/'Transfers of Funds'!$F$58),0)</f>
        <v>0</v>
      </c>
      <c r="L1090" s="21"/>
      <c r="M1090" s="47" t="s">
        <v>162</v>
      </c>
      <c r="N1090" s="46"/>
    </row>
    <row r="1091" spans="1:14" s="23" customFormat="1" ht="14.25" customHeight="1">
      <c r="A1091" s="115"/>
      <c r="B1091" s="308" t="str">
        <f>IF(A1091="","",VLOOKUP(A1091,'Project Budget vs Exp'!$B$9:$G$52,2,FALSE))</f>
        <v/>
      </c>
      <c r="C1091" s="117"/>
      <c r="D1091" s="116"/>
      <c r="E1091" s="118"/>
      <c r="F1091" s="119"/>
      <c r="G1091" s="120"/>
      <c r="H1091" s="120"/>
      <c r="I1091" s="418">
        <f t="shared" si="17"/>
        <v>0</v>
      </c>
      <c r="J1091" s="46"/>
      <c r="K1091" s="332">
        <f>IFERROR(SUM(C1091/'Transfers of Funds'!$F$58),0)</f>
        <v>0</v>
      </c>
      <c r="L1091" s="21"/>
      <c r="M1091" s="47" t="s">
        <v>162</v>
      </c>
      <c r="N1091" s="46"/>
    </row>
    <row r="1092" spans="1:14" s="23" customFormat="1" ht="14.25" customHeight="1">
      <c r="A1092" s="115"/>
      <c r="B1092" s="308" t="str">
        <f>IF(A1092="","",VLOOKUP(A1092,'Project Budget vs Exp'!$B$9:$G$52,2,FALSE))</f>
        <v/>
      </c>
      <c r="C1092" s="117"/>
      <c r="D1092" s="116"/>
      <c r="E1092" s="118"/>
      <c r="F1092" s="119"/>
      <c r="G1092" s="120"/>
      <c r="H1092" s="120"/>
      <c r="I1092" s="418">
        <f t="shared" si="17"/>
        <v>0</v>
      </c>
      <c r="J1092" s="46"/>
      <c r="K1092" s="332">
        <f>IFERROR(SUM(C1092/'Transfers of Funds'!$F$58),0)</f>
        <v>0</v>
      </c>
      <c r="L1092" s="21"/>
      <c r="M1092" s="47" t="s">
        <v>162</v>
      </c>
      <c r="N1092" s="46"/>
    </row>
    <row r="1093" spans="1:14" s="23" customFormat="1" ht="14.25" customHeight="1">
      <c r="A1093" s="115"/>
      <c r="B1093" s="308" t="str">
        <f>IF(A1093="","",VLOOKUP(A1093,'Project Budget vs Exp'!$B$9:$G$52,2,FALSE))</f>
        <v/>
      </c>
      <c r="C1093" s="117"/>
      <c r="D1093" s="116"/>
      <c r="E1093" s="118"/>
      <c r="F1093" s="119"/>
      <c r="G1093" s="120"/>
      <c r="H1093" s="120"/>
      <c r="I1093" s="418">
        <f t="shared" si="17"/>
        <v>0</v>
      </c>
      <c r="J1093" s="46"/>
      <c r="K1093" s="332">
        <f>IFERROR(SUM(C1093/'Transfers of Funds'!$F$58),0)</f>
        <v>0</v>
      </c>
      <c r="L1093" s="21"/>
      <c r="M1093" s="47" t="s">
        <v>162</v>
      </c>
      <c r="N1093" s="46"/>
    </row>
    <row r="1094" spans="1:14" s="23" customFormat="1" ht="14.25" customHeight="1">
      <c r="A1094" s="115"/>
      <c r="B1094" s="308" t="str">
        <f>IF(A1094="","",VLOOKUP(A1094,'Project Budget vs Exp'!$B$9:$G$52,2,FALSE))</f>
        <v/>
      </c>
      <c r="C1094" s="117"/>
      <c r="D1094" s="116"/>
      <c r="E1094" s="118"/>
      <c r="F1094" s="119"/>
      <c r="G1094" s="120"/>
      <c r="H1094" s="120"/>
      <c r="I1094" s="418">
        <f t="shared" si="17"/>
        <v>0</v>
      </c>
      <c r="J1094" s="46"/>
      <c r="K1094" s="332">
        <f>IFERROR(SUM(C1094/'Transfers of Funds'!$F$58),0)</f>
        <v>0</v>
      </c>
      <c r="L1094" s="21"/>
      <c r="M1094" s="47" t="s">
        <v>162</v>
      </c>
      <c r="N1094" s="46"/>
    </row>
    <row r="1095" spans="1:14" s="23" customFormat="1" ht="14.25" customHeight="1">
      <c r="A1095" s="115"/>
      <c r="B1095" s="308" t="str">
        <f>IF(A1095="","",VLOOKUP(A1095,'Project Budget vs Exp'!$B$9:$G$52,2,FALSE))</f>
        <v/>
      </c>
      <c r="C1095" s="117"/>
      <c r="D1095" s="116"/>
      <c r="E1095" s="118"/>
      <c r="F1095" s="119"/>
      <c r="G1095" s="120"/>
      <c r="H1095" s="120"/>
      <c r="I1095" s="418">
        <f t="shared" si="17"/>
        <v>0</v>
      </c>
      <c r="J1095" s="46"/>
      <c r="K1095" s="332">
        <f>IFERROR(SUM(C1095/'Transfers of Funds'!$F$58),0)</f>
        <v>0</v>
      </c>
      <c r="L1095" s="21"/>
      <c r="M1095" s="47" t="s">
        <v>162</v>
      </c>
      <c r="N1095" s="46"/>
    </row>
    <row r="1096" spans="1:14" s="23" customFormat="1" ht="14.25" customHeight="1">
      <c r="A1096" s="115"/>
      <c r="B1096" s="308" t="str">
        <f>IF(A1096="","",VLOOKUP(A1096,'Project Budget vs Exp'!$B$9:$G$52,2,FALSE))</f>
        <v/>
      </c>
      <c r="C1096" s="117"/>
      <c r="D1096" s="116"/>
      <c r="E1096" s="118"/>
      <c r="F1096" s="119"/>
      <c r="G1096" s="120"/>
      <c r="H1096" s="120"/>
      <c r="I1096" s="418">
        <f t="shared" si="17"/>
        <v>0</v>
      </c>
      <c r="J1096" s="46"/>
      <c r="K1096" s="332">
        <f>IFERROR(SUM(C1096/'Transfers of Funds'!$F$58),0)</f>
        <v>0</v>
      </c>
      <c r="L1096" s="21"/>
      <c r="M1096" s="47" t="s">
        <v>162</v>
      </c>
      <c r="N1096" s="46"/>
    </row>
    <row r="1097" spans="1:14" s="23" customFormat="1" ht="14.25" customHeight="1">
      <c r="A1097" s="115"/>
      <c r="B1097" s="308" t="str">
        <f>IF(A1097="","",VLOOKUP(A1097,'Project Budget vs Exp'!$B$9:$G$52,2,FALSE))</f>
        <v/>
      </c>
      <c r="C1097" s="117"/>
      <c r="D1097" s="116"/>
      <c r="E1097" s="118"/>
      <c r="F1097" s="119"/>
      <c r="G1097" s="120"/>
      <c r="H1097" s="120"/>
      <c r="I1097" s="418">
        <f t="shared" si="17"/>
        <v>0</v>
      </c>
      <c r="J1097" s="46"/>
      <c r="K1097" s="332">
        <f>IFERROR(SUM(C1097/'Transfers of Funds'!$F$58),0)</f>
        <v>0</v>
      </c>
      <c r="L1097" s="21"/>
      <c r="M1097" s="47" t="s">
        <v>162</v>
      </c>
      <c r="N1097" s="46"/>
    </row>
    <row r="1098" spans="1:14" s="23" customFormat="1" ht="14.25" customHeight="1">
      <c r="A1098" s="115"/>
      <c r="B1098" s="308" t="str">
        <f>IF(A1098="","",VLOOKUP(A1098,'Project Budget vs Exp'!$B$9:$G$52,2,FALSE))</f>
        <v/>
      </c>
      <c r="C1098" s="117"/>
      <c r="D1098" s="116"/>
      <c r="E1098" s="118"/>
      <c r="F1098" s="119"/>
      <c r="G1098" s="120"/>
      <c r="H1098" s="120"/>
      <c r="I1098" s="418">
        <f t="shared" si="17"/>
        <v>0</v>
      </c>
      <c r="J1098" s="46"/>
      <c r="K1098" s="332">
        <f>IFERROR(SUM(C1098/'Transfers of Funds'!$F$58),0)</f>
        <v>0</v>
      </c>
      <c r="L1098" s="21"/>
      <c r="M1098" s="47" t="s">
        <v>162</v>
      </c>
      <c r="N1098" s="46"/>
    </row>
    <row r="1099" spans="1:14" s="23" customFormat="1" ht="14.25" customHeight="1">
      <c r="A1099" s="115"/>
      <c r="B1099" s="308" t="str">
        <f>IF(A1099="","",VLOOKUP(A1099,'Project Budget vs Exp'!$B$9:$G$52,2,FALSE))</f>
        <v/>
      </c>
      <c r="C1099" s="117"/>
      <c r="D1099" s="116"/>
      <c r="E1099" s="118"/>
      <c r="F1099" s="119"/>
      <c r="G1099" s="120"/>
      <c r="H1099" s="120"/>
      <c r="I1099" s="418">
        <f t="shared" si="17"/>
        <v>0</v>
      </c>
      <c r="J1099" s="46"/>
      <c r="K1099" s="332">
        <f>IFERROR(SUM(C1099/'Transfers of Funds'!$F$58),0)</f>
        <v>0</v>
      </c>
      <c r="L1099" s="21"/>
      <c r="M1099" s="47" t="s">
        <v>162</v>
      </c>
      <c r="N1099" s="46"/>
    </row>
    <row r="1100" spans="1:14" s="23" customFormat="1" ht="14.25" customHeight="1">
      <c r="A1100" s="115"/>
      <c r="B1100" s="308" t="str">
        <f>IF(A1100="","",VLOOKUP(A1100,'Project Budget vs Exp'!$B$9:$G$52,2,FALSE))</f>
        <v/>
      </c>
      <c r="C1100" s="117"/>
      <c r="D1100" s="116"/>
      <c r="E1100" s="118"/>
      <c r="F1100" s="119"/>
      <c r="G1100" s="120"/>
      <c r="H1100" s="120"/>
      <c r="I1100" s="418">
        <f t="shared" si="17"/>
        <v>0</v>
      </c>
      <c r="J1100" s="46"/>
      <c r="K1100" s="332">
        <f>IFERROR(SUM(C1100/'Transfers of Funds'!$F$58),0)</f>
        <v>0</v>
      </c>
      <c r="L1100" s="21"/>
      <c r="M1100" s="47" t="s">
        <v>162</v>
      </c>
      <c r="N1100" s="46"/>
    </row>
    <row r="1101" spans="1:14" s="23" customFormat="1" ht="14.25" customHeight="1">
      <c r="A1101" s="115"/>
      <c r="B1101" s="308" t="str">
        <f>IF(A1101="","",VLOOKUP(A1101,'Project Budget vs Exp'!$B$9:$G$52,2,FALSE))</f>
        <v/>
      </c>
      <c r="C1101" s="117"/>
      <c r="D1101" s="116"/>
      <c r="E1101" s="118"/>
      <c r="F1101" s="119"/>
      <c r="G1101" s="120"/>
      <c r="H1101" s="120"/>
      <c r="I1101" s="418">
        <f t="shared" si="17"/>
        <v>0</v>
      </c>
      <c r="J1101" s="46"/>
      <c r="K1101" s="332">
        <f>IFERROR(SUM(C1101/'Transfers of Funds'!$F$58),0)</f>
        <v>0</v>
      </c>
      <c r="L1101" s="21"/>
      <c r="M1101" s="47" t="s">
        <v>162</v>
      </c>
      <c r="N1101" s="46"/>
    </row>
    <row r="1102" spans="1:14" s="23" customFormat="1" ht="14.25" customHeight="1">
      <c r="A1102" s="115"/>
      <c r="B1102" s="308" t="str">
        <f>IF(A1102="","",VLOOKUP(A1102,'Project Budget vs Exp'!$B$9:$G$52,2,FALSE))</f>
        <v/>
      </c>
      <c r="C1102" s="117"/>
      <c r="D1102" s="116"/>
      <c r="E1102" s="118"/>
      <c r="F1102" s="119"/>
      <c r="G1102" s="120"/>
      <c r="H1102" s="120"/>
      <c r="I1102" s="418">
        <f t="shared" si="17"/>
        <v>0</v>
      </c>
      <c r="J1102" s="46"/>
      <c r="K1102" s="332">
        <f>IFERROR(SUM(C1102/'Transfers of Funds'!$F$58),0)</f>
        <v>0</v>
      </c>
      <c r="L1102" s="21"/>
      <c r="M1102" s="47" t="s">
        <v>162</v>
      </c>
      <c r="N1102" s="46"/>
    </row>
    <row r="1103" spans="1:14" s="23" customFormat="1" ht="14.25" customHeight="1">
      <c r="A1103" s="115"/>
      <c r="B1103" s="308" t="str">
        <f>IF(A1103="","",VLOOKUP(A1103,'Project Budget vs Exp'!$B$9:$G$52,2,FALSE))</f>
        <v/>
      </c>
      <c r="C1103" s="117"/>
      <c r="D1103" s="116"/>
      <c r="E1103" s="118"/>
      <c r="F1103" s="119"/>
      <c r="G1103" s="120"/>
      <c r="H1103" s="120"/>
      <c r="I1103" s="418">
        <f t="shared" si="17"/>
        <v>0</v>
      </c>
      <c r="J1103" s="46"/>
      <c r="K1103" s="332">
        <f>IFERROR(SUM(C1103/'Transfers of Funds'!$F$58),0)</f>
        <v>0</v>
      </c>
      <c r="L1103" s="21"/>
      <c r="M1103" s="47" t="s">
        <v>162</v>
      </c>
      <c r="N1103" s="46"/>
    </row>
    <row r="1104" spans="1:14" s="23" customFormat="1" ht="14.25" customHeight="1">
      <c r="A1104" s="115"/>
      <c r="B1104" s="308" t="str">
        <f>IF(A1104="","",VLOOKUP(A1104,'Project Budget vs Exp'!$B$9:$G$52,2,FALSE))</f>
        <v/>
      </c>
      <c r="C1104" s="117"/>
      <c r="D1104" s="116"/>
      <c r="E1104" s="118"/>
      <c r="F1104" s="119"/>
      <c r="G1104" s="120"/>
      <c r="H1104" s="120"/>
      <c r="I1104" s="418">
        <f t="shared" si="17"/>
        <v>0</v>
      </c>
      <c r="J1104" s="46"/>
      <c r="K1104" s="332">
        <f>IFERROR(SUM(C1104/'Transfers of Funds'!$F$58),0)</f>
        <v>0</v>
      </c>
      <c r="L1104" s="21"/>
      <c r="M1104" s="47" t="s">
        <v>162</v>
      </c>
      <c r="N1104" s="46"/>
    </row>
    <row r="1105" spans="1:14" s="23" customFormat="1" ht="14.25" customHeight="1">
      <c r="A1105" s="115"/>
      <c r="B1105" s="308" t="str">
        <f>IF(A1105="","",VLOOKUP(A1105,'Project Budget vs Exp'!$B$9:$G$52,2,FALSE))</f>
        <v/>
      </c>
      <c r="C1105" s="117"/>
      <c r="D1105" s="116"/>
      <c r="E1105" s="118"/>
      <c r="F1105" s="119"/>
      <c r="G1105" s="120"/>
      <c r="H1105" s="120"/>
      <c r="I1105" s="418">
        <f t="shared" si="17"/>
        <v>0</v>
      </c>
      <c r="J1105" s="46"/>
      <c r="K1105" s="332">
        <f>IFERROR(SUM(C1105/'Transfers of Funds'!$F$58),0)</f>
        <v>0</v>
      </c>
      <c r="L1105" s="21"/>
      <c r="M1105" s="47" t="s">
        <v>162</v>
      </c>
      <c r="N1105" s="46"/>
    </row>
    <row r="1106" spans="1:14" s="23" customFormat="1" ht="14.25" customHeight="1">
      <c r="A1106" s="115"/>
      <c r="B1106" s="308" t="str">
        <f>IF(A1106="","",VLOOKUP(A1106,'Project Budget vs Exp'!$B$9:$G$52,2,FALSE))</f>
        <v/>
      </c>
      <c r="C1106" s="117"/>
      <c r="D1106" s="116"/>
      <c r="E1106" s="118"/>
      <c r="F1106" s="119"/>
      <c r="G1106" s="120"/>
      <c r="H1106" s="120"/>
      <c r="I1106" s="418">
        <f t="shared" si="17"/>
        <v>0</v>
      </c>
      <c r="J1106" s="46"/>
      <c r="K1106" s="332">
        <f>IFERROR(SUM(C1106/'Transfers of Funds'!$F$58),0)</f>
        <v>0</v>
      </c>
      <c r="L1106" s="21"/>
      <c r="M1106" s="47" t="s">
        <v>162</v>
      </c>
      <c r="N1106" s="46"/>
    </row>
    <row r="1107" spans="1:14" s="23" customFormat="1" ht="14.25" customHeight="1">
      <c r="A1107" s="115"/>
      <c r="B1107" s="308" t="str">
        <f>IF(A1107="","",VLOOKUP(A1107,'Project Budget vs Exp'!$B$9:$G$52,2,FALSE))</f>
        <v/>
      </c>
      <c r="C1107" s="117"/>
      <c r="D1107" s="116"/>
      <c r="E1107" s="118"/>
      <c r="F1107" s="119"/>
      <c r="G1107" s="120"/>
      <c r="H1107" s="120"/>
      <c r="I1107" s="418">
        <f t="shared" si="17"/>
        <v>0</v>
      </c>
      <c r="J1107" s="46"/>
      <c r="K1107" s="332">
        <f>IFERROR(SUM(C1107/'Transfers of Funds'!$F$58),0)</f>
        <v>0</v>
      </c>
      <c r="L1107" s="21"/>
      <c r="M1107" s="47" t="s">
        <v>162</v>
      </c>
      <c r="N1107" s="46"/>
    </row>
    <row r="1108" spans="1:14" s="23" customFormat="1" ht="14.25" customHeight="1">
      <c r="A1108" s="115"/>
      <c r="B1108" s="308" t="str">
        <f>IF(A1108="","",VLOOKUP(A1108,'Project Budget vs Exp'!$B$9:$G$52,2,FALSE))</f>
        <v/>
      </c>
      <c r="C1108" s="117"/>
      <c r="D1108" s="116"/>
      <c r="E1108" s="118"/>
      <c r="F1108" s="119"/>
      <c r="G1108" s="120"/>
      <c r="H1108" s="120"/>
      <c r="I1108" s="418">
        <f t="shared" si="17"/>
        <v>0</v>
      </c>
      <c r="J1108" s="46"/>
      <c r="K1108" s="332">
        <f>IFERROR(SUM(C1108/'Transfers of Funds'!$F$58),0)</f>
        <v>0</v>
      </c>
      <c r="L1108" s="21"/>
      <c r="M1108" s="47" t="s">
        <v>162</v>
      </c>
      <c r="N1108" s="46"/>
    </row>
    <row r="1109" spans="1:14" s="23" customFormat="1" ht="14.25" customHeight="1">
      <c r="A1109" s="115"/>
      <c r="B1109" s="308" t="str">
        <f>IF(A1109="","",VLOOKUP(A1109,'Project Budget vs Exp'!$B$9:$G$52,2,FALSE))</f>
        <v/>
      </c>
      <c r="C1109" s="117"/>
      <c r="D1109" s="116"/>
      <c r="E1109" s="118"/>
      <c r="F1109" s="119"/>
      <c r="G1109" s="120"/>
      <c r="H1109" s="120"/>
      <c r="I1109" s="418">
        <f t="shared" ref="I1109:I1172" si="18">IF(OR(F$4="EUR",F$4="USD",F$4="GBP",F$4="CAD",F$4="NZD",F$4="AUD"),K1109,C1109)</f>
        <v>0</v>
      </c>
      <c r="J1109" s="46"/>
      <c r="K1109" s="332">
        <f>IFERROR(SUM(C1109/'Transfers of Funds'!$F$58),0)</f>
        <v>0</v>
      </c>
      <c r="L1109" s="21"/>
      <c r="M1109" s="47" t="s">
        <v>162</v>
      </c>
      <c r="N1109" s="46"/>
    </row>
    <row r="1110" spans="1:14" s="23" customFormat="1" ht="14.25" customHeight="1">
      <c r="A1110" s="115"/>
      <c r="B1110" s="308" t="str">
        <f>IF(A1110="","",VLOOKUP(A1110,'Project Budget vs Exp'!$B$9:$G$52,2,FALSE))</f>
        <v/>
      </c>
      <c r="C1110" s="117"/>
      <c r="D1110" s="116"/>
      <c r="E1110" s="118"/>
      <c r="F1110" s="119"/>
      <c r="G1110" s="120"/>
      <c r="H1110" s="120"/>
      <c r="I1110" s="418">
        <f t="shared" si="18"/>
        <v>0</v>
      </c>
      <c r="J1110" s="46"/>
      <c r="K1110" s="332">
        <f>IFERROR(SUM(C1110/'Transfers of Funds'!$F$58),0)</f>
        <v>0</v>
      </c>
      <c r="L1110" s="21"/>
      <c r="M1110" s="47" t="s">
        <v>162</v>
      </c>
      <c r="N1110" s="46"/>
    </row>
    <row r="1111" spans="1:14" s="23" customFormat="1" ht="14.25" customHeight="1">
      <c r="A1111" s="115"/>
      <c r="B1111" s="308" t="str">
        <f>IF(A1111="","",VLOOKUP(A1111,'Project Budget vs Exp'!$B$9:$G$52,2,FALSE))</f>
        <v/>
      </c>
      <c r="C1111" s="117"/>
      <c r="D1111" s="116"/>
      <c r="E1111" s="118"/>
      <c r="F1111" s="119"/>
      <c r="G1111" s="120"/>
      <c r="H1111" s="120"/>
      <c r="I1111" s="418">
        <f t="shared" si="18"/>
        <v>0</v>
      </c>
      <c r="J1111" s="46"/>
      <c r="K1111" s="332">
        <f>IFERROR(SUM(C1111/'Transfers of Funds'!$F$58),0)</f>
        <v>0</v>
      </c>
      <c r="L1111" s="21"/>
      <c r="M1111" s="47" t="s">
        <v>162</v>
      </c>
      <c r="N1111" s="46"/>
    </row>
    <row r="1112" spans="1:14" s="23" customFormat="1" ht="14.25" customHeight="1">
      <c r="A1112" s="115"/>
      <c r="B1112" s="308" t="str">
        <f>IF(A1112="","",VLOOKUP(A1112,'Project Budget vs Exp'!$B$9:$G$52,2,FALSE))</f>
        <v/>
      </c>
      <c r="C1112" s="117"/>
      <c r="D1112" s="116"/>
      <c r="E1112" s="118"/>
      <c r="F1112" s="119"/>
      <c r="G1112" s="120"/>
      <c r="H1112" s="120"/>
      <c r="I1112" s="418">
        <f t="shared" si="18"/>
        <v>0</v>
      </c>
      <c r="J1112" s="46"/>
      <c r="K1112" s="332">
        <f>IFERROR(SUM(C1112/'Transfers of Funds'!$F$58),0)</f>
        <v>0</v>
      </c>
      <c r="L1112" s="21"/>
      <c r="M1112" s="47" t="s">
        <v>162</v>
      </c>
      <c r="N1112" s="46"/>
    </row>
    <row r="1113" spans="1:14" s="23" customFormat="1" ht="14.25" customHeight="1">
      <c r="A1113" s="115"/>
      <c r="B1113" s="308" t="str">
        <f>IF(A1113="","",VLOOKUP(A1113,'Project Budget vs Exp'!$B$9:$G$52,2,FALSE))</f>
        <v/>
      </c>
      <c r="C1113" s="117"/>
      <c r="D1113" s="116"/>
      <c r="E1113" s="118"/>
      <c r="F1113" s="119"/>
      <c r="G1113" s="120"/>
      <c r="H1113" s="120"/>
      <c r="I1113" s="418">
        <f t="shared" si="18"/>
        <v>0</v>
      </c>
      <c r="J1113" s="46"/>
      <c r="K1113" s="332">
        <f>IFERROR(SUM(C1113/'Transfers of Funds'!$F$58),0)</f>
        <v>0</v>
      </c>
      <c r="L1113" s="21"/>
      <c r="M1113" s="47" t="s">
        <v>162</v>
      </c>
      <c r="N1113" s="46"/>
    </row>
    <row r="1114" spans="1:14" s="23" customFormat="1" ht="14.25" customHeight="1">
      <c r="A1114" s="115"/>
      <c r="B1114" s="308" t="str">
        <f>IF(A1114="","",VLOOKUP(A1114,'Project Budget vs Exp'!$B$9:$G$52,2,FALSE))</f>
        <v/>
      </c>
      <c r="C1114" s="117"/>
      <c r="D1114" s="116"/>
      <c r="E1114" s="118"/>
      <c r="F1114" s="119"/>
      <c r="G1114" s="120"/>
      <c r="H1114" s="120"/>
      <c r="I1114" s="418">
        <f t="shared" si="18"/>
        <v>0</v>
      </c>
      <c r="J1114" s="46"/>
      <c r="K1114" s="332">
        <f>IFERROR(SUM(C1114/'Transfers of Funds'!$F$58),0)</f>
        <v>0</v>
      </c>
      <c r="L1114" s="21"/>
      <c r="M1114" s="47" t="s">
        <v>162</v>
      </c>
      <c r="N1114" s="46"/>
    </row>
    <row r="1115" spans="1:14" s="23" customFormat="1" ht="14.25" customHeight="1">
      <c r="A1115" s="115"/>
      <c r="B1115" s="308" t="str">
        <f>IF(A1115="","",VLOOKUP(A1115,'Project Budget vs Exp'!$B$9:$G$52,2,FALSE))</f>
        <v/>
      </c>
      <c r="C1115" s="117"/>
      <c r="D1115" s="116"/>
      <c r="E1115" s="118"/>
      <c r="F1115" s="119"/>
      <c r="G1115" s="120"/>
      <c r="H1115" s="120"/>
      <c r="I1115" s="418">
        <f t="shared" si="18"/>
        <v>0</v>
      </c>
      <c r="J1115" s="46"/>
      <c r="K1115" s="332">
        <f>IFERROR(SUM(C1115/'Transfers of Funds'!$F$58),0)</f>
        <v>0</v>
      </c>
      <c r="L1115" s="21"/>
      <c r="M1115" s="47" t="s">
        <v>162</v>
      </c>
      <c r="N1115" s="46"/>
    </row>
    <row r="1116" spans="1:14" s="23" customFormat="1" ht="14.25" customHeight="1">
      <c r="A1116" s="115"/>
      <c r="B1116" s="308" t="str">
        <f>IF(A1116="","",VLOOKUP(A1116,'Project Budget vs Exp'!$B$9:$G$52,2,FALSE))</f>
        <v/>
      </c>
      <c r="C1116" s="117"/>
      <c r="D1116" s="116"/>
      <c r="E1116" s="118"/>
      <c r="F1116" s="119"/>
      <c r="G1116" s="120"/>
      <c r="H1116" s="120"/>
      <c r="I1116" s="418">
        <f t="shared" si="18"/>
        <v>0</v>
      </c>
      <c r="J1116" s="46"/>
      <c r="K1116" s="332">
        <f>IFERROR(SUM(C1116/'Transfers of Funds'!$F$58),0)</f>
        <v>0</v>
      </c>
      <c r="L1116" s="21"/>
      <c r="M1116" s="47" t="s">
        <v>162</v>
      </c>
      <c r="N1116" s="46"/>
    </row>
    <row r="1117" spans="1:14" s="23" customFormat="1" ht="14.25" customHeight="1">
      <c r="A1117" s="115"/>
      <c r="B1117" s="308" t="str">
        <f>IF(A1117="","",VLOOKUP(A1117,'Project Budget vs Exp'!$B$9:$G$52,2,FALSE))</f>
        <v/>
      </c>
      <c r="C1117" s="117"/>
      <c r="D1117" s="116"/>
      <c r="E1117" s="118"/>
      <c r="F1117" s="119"/>
      <c r="G1117" s="120"/>
      <c r="H1117" s="120"/>
      <c r="I1117" s="418">
        <f t="shared" si="18"/>
        <v>0</v>
      </c>
      <c r="J1117" s="46"/>
      <c r="K1117" s="332">
        <f>IFERROR(SUM(C1117/'Transfers of Funds'!$F$58),0)</f>
        <v>0</v>
      </c>
      <c r="L1117" s="21"/>
      <c r="M1117" s="47" t="s">
        <v>162</v>
      </c>
      <c r="N1117" s="46"/>
    </row>
    <row r="1118" spans="1:14" s="23" customFormat="1" ht="14.25" customHeight="1">
      <c r="A1118" s="115"/>
      <c r="B1118" s="308" t="str">
        <f>IF(A1118="","",VLOOKUP(A1118,'Project Budget vs Exp'!$B$9:$G$52,2,FALSE))</f>
        <v/>
      </c>
      <c r="C1118" s="117"/>
      <c r="D1118" s="116"/>
      <c r="E1118" s="118"/>
      <c r="F1118" s="119"/>
      <c r="G1118" s="120"/>
      <c r="H1118" s="120"/>
      <c r="I1118" s="418">
        <f t="shared" si="18"/>
        <v>0</v>
      </c>
      <c r="J1118" s="46"/>
      <c r="K1118" s="332">
        <f>IFERROR(SUM(C1118/'Transfers of Funds'!$F$58),0)</f>
        <v>0</v>
      </c>
      <c r="L1118" s="21"/>
      <c r="M1118" s="47" t="s">
        <v>162</v>
      </c>
      <c r="N1118" s="46"/>
    </row>
    <row r="1119" spans="1:14" s="23" customFormat="1" ht="14.25" customHeight="1">
      <c r="A1119" s="115"/>
      <c r="B1119" s="308" t="str">
        <f>IF(A1119="","",VLOOKUP(A1119,'Project Budget vs Exp'!$B$9:$G$52,2,FALSE))</f>
        <v/>
      </c>
      <c r="C1119" s="117"/>
      <c r="D1119" s="116"/>
      <c r="E1119" s="118"/>
      <c r="F1119" s="119"/>
      <c r="G1119" s="120"/>
      <c r="H1119" s="120"/>
      <c r="I1119" s="418">
        <f t="shared" si="18"/>
        <v>0</v>
      </c>
      <c r="J1119" s="46"/>
      <c r="K1119" s="332">
        <f>IFERROR(SUM(C1119/'Transfers of Funds'!$F$58),0)</f>
        <v>0</v>
      </c>
      <c r="L1119" s="21"/>
      <c r="M1119" s="47" t="s">
        <v>162</v>
      </c>
      <c r="N1119" s="46"/>
    </row>
    <row r="1120" spans="1:14" s="23" customFormat="1" ht="14.25" customHeight="1">
      <c r="A1120" s="115"/>
      <c r="B1120" s="308" t="str">
        <f>IF(A1120="","",VLOOKUP(A1120,'Project Budget vs Exp'!$B$9:$G$52,2,FALSE))</f>
        <v/>
      </c>
      <c r="C1120" s="117"/>
      <c r="D1120" s="116"/>
      <c r="E1120" s="118"/>
      <c r="F1120" s="119"/>
      <c r="G1120" s="120"/>
      <c r="H1120" s="120"/>
      <c r="I1120" s="418">
        <f t="shared" si="18"/>
        <v>0</v>
      </c>
      <c r="J1120" s="46"/>
      <c r="K1120" s="332">
        <f>IFERROR(SUM(C1120/'Transfers of Funds'!$F$58),0)</f>
        <v>0</v>
      </c>
      <c r="L1120" s="21"/>
      <c r="M1120" s="47" t="s">
        <v>162</v>
      </c>
      <c r="N1120" s="46"/>
    </row>
    <row r="1121" spans="1:14" s="23" customFormat="1" ht="14.25" customHeight="1">
      <c r="A1121" s="115"/>
      <c r="B1121" s="308" t="str">
        <f>IF(A1121="","",VLOOKUP(A1121,'Project Budget vs Exp'!$B$9:$G$52,2,FALSE))</f>
        <v/>
      </c>
      <c r="C1121" s="117"/>
      <c r="D1121" s="116"/>
      <c r="E1121" s="118"/>
      <c r="F1121" s="119"/>
      <c r="G1121" s="120"/>
      <c r="H1121" s="120"/>
      <c r="I1121" s="418">
        <f t="shared" si="18"/>
        <v>0</v>
      </c>
      <c r="J1121" s="46"/>
      <c r="K1121" s="332">
        <f>IFERROR(SUM(C1121/'Transfers of Funds'!$F$58),0)</f>
        <v>0</v>
      </c>
      <c r="L1121" s="21"/>
      <c r="M1121" s="47" t="s">
        <v>162</v>
      </c>
      <c r="N1121" s="46"/>
    </row>
    <row r="1122" spans="1:14" s="23" customFormat="1" ht="14.25" customHeight="1">
      <c r="A1122" s="115"/>
      <c r="B1122" s="308" t="str">
        <f>IF(A1122="","",VLOOKUP(A1122,'Project Budget vs Exp'!$B$9:$G$52,2,FALSE))</f>
        <v/>
      </c>
      <c r="C1122" s="117"/>
      <c r="D1122" s="116"/>
      <c r="E1122" s="118"/>
      <c r="F1122" s="119"/>
      <c r="G1122" s="120"/>
      <c r="H1122" s="120"/>
      <c r="I1122" s="418">
        <f t="shared" si="18"/>
        <v>0</v>
      </c>
      <c r="J1122" s="46"/>
      <c r="K1122" s="332">
        <f>IFERROR(SUM(C1122/'Transfers of Funds'!$F$58),0)</f>
        <v>0</v>
      </c>
      <c r="L1122" s="21"/>
      <c r="M1122" s="47" t="s">
        <v>162</v>
      </c>
      <c r="N1122" s="46"/>
    </row>
    <row r="1123" spans="1:14" s="23" customFormat="1" ht="14.25" customHeight="1">
      <c r="A1123" s="115"/>
      <c r="B1123" s="308" t="str">
        <f>IF(A1123="","",VLOOKUP(A1123,'Project Budget vs Exp'!$B$9:$G$52,2,FALSE))</f>
        <v/>
      </c>
      <c r="C1123" s="117"/>
      <c r="D1123" s="116"/>
      <c r="E1123" s="118"/>
      <c r="F1123" s="119"/>
      <c r="G1123" s="120"/>
      <c r="H1123" s="120"/>
      <c r="I1123" s="418">
        <f t="shared" si="18"/>
        <v>0</v>
      </c>
      <c r="J1123" s="46"/>
      <c r="K1123" s="332">
        <f>IFERROR(SUM(C1123/'Transfers of Funds'!$F$58),0)</f>
        <v>0</v>
      </c>
      <c r="L1123" s="21"/>
      <c r="M1123" s="47" t="s">
        <v>162</v>
      </c>
      <c r="N1123" s="46"/>
    </row>
    <row r="1124" spans="1:14" s="23" customFormat="1" ht="14.25" customHeight="1">
      <c r="A1124" s="115"/>
      <c r="B1124" s="308" t="str">
        <f>IF(A1124="","",VLOOKUP(A1124,'Project Budget vs Exp'!$B$9:$G$52,2,FALSE))</f>
        <v/>
      </c>
      <c r="C1124" s="117"/>
      <c r="D1124" s="116"/>
      <c r="E1124" s="118"/>
      <c r="F1124" s="119"/>
      <c r="G1124" s="120"/>
      <c r="H1124" s="120"/>
      <c r="I1124" s="418">
        <f t="shared" si="18"/>
        <v>0</v>
      </c>
      <c r="J1124" s="46"/>
      <c r="K1124" s="332">
        <f>IFERROR(SUM(C1124/'Transfers of Funds'!$F$58),0)</f>
        <v>0</v>
      </c>
      <c r="L1124" s="21"/>
      <c r="M1124" s="47" t="s">
        <v>162</v>
      </c>
      <c r="N1124" s="46"/>
    </row>
    <row r="1125" spans="1:14" s="23" customFormat="1" ht="14.25" customHeight="1">
      <c r="A1125" s="115"/>
      <c r="B1125" s="308" t="str">
        <f>IF(A1125="","",VLOOKUP(A1125,'Project Budget vs Exp'!$B$9:$G$52,2,FALSE))</f>
        <v/>
      </c>
      <c r="C1125" s="117"/>
      <c r="D1125" s="116"/>
      <c r="E1125" s="118"/>
      <c r="F1125" s="119"/>
      <c r="G1125" s="120"/>
      <c r="H1125" s="120"/>
      <c r="I1125" s="418">
        <f t="shared" si="18"/>
        <v>0</v>
      </c>
      <c r="J1125" s="46"/>
      <c r="K1125" s="332">
        <f>IFERROR(SUM(C1125/'Transfers of Funds'!$F$58),0)</f>
        <v>0</v>
      </c>
      <c r="L1125" s="21"/>
      <c r="M1125" s="47" t="s">
        <v>162</v>
      </c>
      <c r="N1125" s="46"/>
    </row>
    <row r="1126" spans="1:14" s="23" customFormat="1" ht="14.25" customHeight="1">
      <c r="A1126" s="115"/>
      <c r="B1126" s="308" t="str">
        <f>IF(A1126="","",VLOOKUP(A1126,'Project Budget vs Exp'!$B$9:$G$52,2,FALSE))</f>
        <v/>
      </c>
      <c r="C1126" s="117"/>
      <c r="D1126" s="116"/>
      <c r="E1126" s="118"/>
      <c r="F1126" s="119"/>
      <c r="G1126" s="120"/>
      <c r="H1126" s="120"/>
      <c r="I1126" s="418">
        <f t="shared" si="18"/>
        <v>0</v>
      </c>
      <c r="J1126" s="46"/>
      <c r="K1126" s="332">
        <f>IFERROR(SUM(C1126/'Transfers of Funds'!$F$58),0)</f>
        <v>0</v>
      </c>
      <c r="L1126" s="21"/>
      <c r="M1126" s="47" t="s">
        <v>162</v>
      </c>
      <c r="N1126" s="46"/>
    </row>
    <row r="1127" spans="1:14" s="23" customFormat="1" ht="14.25" customHeight="1">
      <c r="A1127" s="115"/>
      <c r="B1127" s="308" t="str">
        <f>IF(A1127="","",VLOOKUP(A1127,'Project Budget vs Exp'!$B$9:$G$52,2,FALSE))</f>
        <v/>
      </c>
      <c r="C1127" s="117"/>
      <c r="D1127" s="116"/>
      <c r="E1127" s="118"/>
      <c r="F1127" s="119"/>
      <c r="G1127" s="120"/>
      <c r="H1127" s="120"/>
      <c r="I1127" s="418">
        <f t="shared" si="18"/>
        <v>0</v>
      </c>
      <c r="J1127" s="46"/>
      <c r="K1127" s="332">
        <f>IFERROR(SUM(C1127/'Transfers of Funds'!$F$58),0)</f>
        <v>0</v>
      </c>
      <c r="L1127" s="21"/>
      <c r="M1127" s="47" t="s">
        <v>162</v>
      </c>
      <c r="N1127" s="46"/>
    </row>
    <row r="1128" spans="1:14" s="23" customFormat="1" ht="14.25" customHeight="1">
      <c r="A1128" s="115"/>
      <c r="B1128" s="308" t="str">
        <f>IF(A1128="","",VLOOKUP(A1128,'Project Budget vs Exp'!$B$9:$G$52,2,FALSE))</f>
        <v/>
      </c>
      <c r="C1128" s="117"/>
      <c r="D1128" s="116"/>
      <c r="E1128" s="118"/>
      <c r="F1128" s="119"/>
      <c r="G1128" s="120"/>
      <c r="H1128" s="120"/>
      <c r="I1128" s="418">
        <f t="shared" si="18"/>
        <v>0</v>
      </c>
      <c r="J1128" s="46"/>
      <c r="K1128" s="332">
        <f>IFERROR(SUM(C1128/'Transfers of Funds'!$F$58),0)</f>
        <v>0</v>
      </c>
      <c r="L1128" s="21"/>
      <c r="M1128" s="47" t="s">
        <v>162</v>
      </c>
      <c r="N1128" s="46"/>
    </row>
    <row r="1129" spans="1:14" s="23" customFormat="1" ht="14.25" customHeight="1">
      <c r="A1129" s="115"/>
      <c r="B1129" s="308" t="str">
        <f>IF(A1129="","",VLOOKUP(A1129,'Project Budget vs Exp'!$B$9:$G$52,2,FALSE))</f>
        <v/>
      </c>
      <c r="C1129" s="117"/>
      <c r="D1129" s="116"/>
      <c r="E1129" s="118"/>
      <c r="F1129" s="119"/>
      <c r="G1129" s="120"/>
      <c r="H1129" s="120"/>
      <c r="I1129" s="418">
        <f t="shared" si="18"/>
        <v>0</v>
      </c>
      <c r="J1129" s="46"/>
      <c r="K1129" s="332">
        <f>IFERROR(SUM(C1129/'Transfers of Funds'!$F$58),0)</f>
        <v>0</v>
      </c>
      <c r="L1129" s="21"/>
      <c r="M1129" s="47" t="s">
        <v>162</v>
      </c>
      <c r="N1129" s="46"/>
    </row>
    <row r="1130" spans="1:14" s="23" customFormat="1" ht="14.25" customHeight="1">
      <c r="A1130" s="115"/>
      <c r="B1130" s="308" t="str">
        <f>IF(A1130="","",VLOOKUP(A1130,'Project Budget vs Exp'!$B$9:$G$52,2,FALSE))</f>
        <v/>
      </c>
      <c r="C1130" s="117"/>
      <c r="D1130" s="116"/>
      <c r="E1130" s="118"/>
      <c r="F1130" s="119"/>
      <c r="G1130" s="120"/>
      <c r="H1130" s="120"/>
      <c r="I1130" s="418">
        <f t="shared" si="18"/>
        <v>0</v>
      </c>
      <c r="J1130" s="46"/>
      <c r="K1130" s="332">
        <f>IFERROR(SUM(C1130/'Transfers of Funds'!$F$58),0)</f>
        <v>0</v>
      </c>
      <c r="L1130" s="21"/>
      <c r="M1130" s="47" t="s">
        <v>162</v>
      </c>
      <c r="N1130" s="46"/>
    </row>
    <row r="1131" spans="1:14" s="23" customFormat="1" ht="14.25" customHeight="1">
      <c r="A1131" s="115"/>
      <c r="B1131" s="308" t="str">
        <f>IF(A1131="","",VLOOKUP(A1131,'Project Budget vs Exp'!$B$9:$G$52,2,FALSE))</f>
        <v/>
      </c>
      <c r="C1131" s="117"/>
      <c r="D1131" s="116"/>
      <c r="E1131" s="118"/>
      <c r="F1131" s="119"/>
      <c r="G1131" s="120"/>
      <c r="H1131" s="120"/>
      <c r="I1131" s="418">
        <f t="shared" si="18"/>
        <v>0</v>
      </c>
      <c r="J1131" s="46"/>
      <c r="K1131" s="332">
        <f>IFERROR(SUM(C1131/'Transfers of Funds'!$F$58),0)</f>
        <v>0</v>
      </c>
      <c r="L1131" s="21"/>
      <c r="M1131" s="47" t="s">
        <v>162</v>
      </c>
      <c r="N1131" s="46"/>
    </row>
    <row r="1132" spans="1:14" s="23" customFormat="1" ht="14.25" customHeight="1">
      <c r="A1132" s="115"/>
      <c r="B1132" s="308" t="str">
        <f>IF(A1132="","",VLOOKUP(A1132,'Project Budget vs Exp'!$B$9:$G$52,2,FALSE))</f>
        <v/>
      </c>
      <c r="C1132" s="117"/>
      <c r="D1132" s="116"/>
      <c r="E1132" s="118"/>
      <c r="F1132" s="119"/>
      <c r="G1132" s="120"/>
      <c r="H1132" s="120"/>
      <c r="I1132" s="418">
        <f t="shared" si="18"/>
        <v>0</v>
      </c>
      <c r="J1132" s="46"/>
      <c r="K1132" s="332">
        <f>IFERROR(SUM(C1132/'Transfers of Funds'!$F$58),0)</f>
        <v>0</v>
      </c>
      <c r="L1132" s="21"/>
      <c r="M1132" s="47" t="s">
        <v>162</v>
      </c>
      <c r="N1132" s="46"/>
    </row>
    <row r="1133" spans="1:14" s="23" customFormat="1" ht="14.25" customHeight="1">
      <c r="A1133" s="115"/>
      <c r="B1133" s="308" t="str">
        <f>IF(A1133="","",VLOOKUP(A1133,'Project Budget vs Exp'!$B$9:$G$52,2,FALSE))</f>
        <v/>
      </c>
      <c r="C1133" s="117"/>
      <c r="D1133" s="116"/>
      <c r="E1133" s="118"/>
      <c r="F1133" s="119"/>
      <c r="G1133" s="120"/>
      <c r="H1133" s="120"/>
      <c r="I1133" s="418">
        <f t="shared" si="18"/>
        <v>0</v>
      </c>
      <c r="J1133" s="46"/>
      <c r="K1133" s="332">
        <f>IFERROR(SUM(C1133/'Transfers of Funds'!$F$58),0)</f>
        <v>0</v>
      </c>
      <c r="L1133" s="21"/>
      <c r="M1133" s="47" t="s">
        <v>162</v>
      </c>
      <c r="N1133" s="46"/>
    </row>
    <row r="1134" spans="1:14" s="23" customFormat="1" ht="14.25" customHeight="1">
      <c r="A1134" s="115"/>
      <c r="B1134" s="308" t="str">
        <f>IF(A1134="","",VLOOKUP(A1134,'Project Budget vs Exp'!$B$9:$G$52,2,FALSE))</f>
        <v/>
      </c>
      <c r="C1134" s="117"/>
      <c r="D1134" s="116"/>
      <c r="E1134" s="118"/>
      <c r="F1134" s="119"/>
      <c r="G1134" s="120"/>
      <c r="H1134" s="120"/>
      <c r="I1134" s="418">
        <f t="shared" si="18"/>
        <v>0</v>
      </c>
      <c r="J1134" s="46"/>
      <c r="K1134" s="332">
        <f>IFERROR(SUM(C1134/'Transfers of Funds'!$F$58),0)</f>
        <v>0</v>
      </c>
      <c r="L1134" s="21"/>
      <c r="M1134" s="47" t="s">
        <v>162</v>
      </c>
      <c r="N1134" s="46"/>
    </row>
    <row r="1135" spans="1:14" s="23" customFormat="1" ht="14.25" customHeight="1">
      <c r="A1135" s="115"/>
      <c r="B1135" s="308" t="str">
        <f>IF(A1135="","",VLOOKUP(A1135,'Project Budget vs Exp'!$B$9:$G$52,2,FALSE))</f>
        <v/>
      </c>
      <c r="C1135" s="117"/>
      <c r="D1135" s="116"/>
      <c r="E1135" s="118"/>
      <c r="F1135" s="119"/>
      <c r="G1135" s="120"/>
      <c r="H1135" s="120"/>
      <c r="I1135" s="418">
        <f t="shared" si="18"/>
        <v>0</v>
      </c>
      <c r="J1135" s="46"/>
      <c r="K1135" s="332">
        <f>IFERROR(SUM(C1135/'Transfers of Funds'!$F$58),0)</f>
        <v>0</v>
      </c>
      <c r="L1135" s="21"/>
      <c r="M1135" s="47" t="s">
        <v>162</v>
      </c>
      <c r="N1135" s="46"/>
    </row>
    <row r="1136" spans="1:14" s="23" customFormat="1" ht="14.25" customHeight="1">
      <c r="A1136" s="115"/>
      <c r="B1136" s="308" t="str">
        <f>IF(A1136="","",VLOOKUP(A1136,'Project Budget vs Exp'!$B$9:$G$52,2,FALSE))</f>
        <v/>
      </c>
      <c r="C1136" s="117"/>
      <c r="D1136" s="116"/>
      <c r="E1136" s="118"/>
      <c r="F1136" s="119"/>
      <c r="G1136" s="120"/>
      <c r="H1136" s="120"/>
      <c r="I1136" s="418">
        <f t="shared" si="18"/>
        <v>0</v>
      </c>
      <c r="J1136" s="46"/>
      <c r="K1136" s="332">
        <f>IFERROR(SUM(C1136/'Transfers of Funds'!$F$58),0)</f>
        <v>0</v>
      </c>
      <c r="L1136" s="21"/>
      <c r="M1136" s="47" t="s">
        <v>162</v>
      </c>
      <c r="N1136" s="46"/>
    </row>
    <row r="1137" spans="1:14" s="23" customFormat="1" ht="14.25" customHeight="1">
      <c r="A1137" s="115"/>
      <c r="B1137" s="308" t="str">
        <f>IF(A1137="","",VLOOKUP(A1137,'Project Budget vs Exp'!$B$9:$G$52,2,FALSE))</f>
        <v/>
      </c>
      <c r="C1137" s="117"/>
      <c r="D1137" s="116"/>
      <c r="E1137" s="118"/>
      <c r="F1137" s="119"/>
      <c r="G1137" s="120"/>
      <c r="H1137" s="120"/>
      <c r="I1137" s="418">
        <f t="shared" si="18"/>
        <v>0</v>
      </c>
      <c r="J1137" s="46"/>
      <c r="K1137" s="332">
        <f>IFERROR(SUM(C1137/'Transfers of Funds'!$F$58),0)</f>
        <v>0</v>
      </c>
      <c r="L1137" s="21"/>
      <c r="M1137" s="47" t="s">
        <v>162</v>
      </c>
      <c r="N1137" s="46"/>
    </row>
    <row r="1138" spans="1:14" s="23" customFormat="1" ht="14.25" customHeight="1">
      <c r="A1138" s="115"/>
      <c r="B1138" s="308" t="str">
        <f>IF(A1138="","",VLOOKUP(A1138,'Project Budget vs Exp'!$B$9:$G$52,2,FALSE))</f>
        <v/>
      </c>
      <c r="C1138" s="117"/>
      <c r="D1138" s="116"/>
      <c r="E1138" s="118"/>
      <c r="F1138" s="119"/>
      <c r="G1138" s="120"/>
      <c r="H1138" s="120"/>
      <c r="I1138" s="418">
        <f t="shared" si="18"/>
        <v>0</v>
      </c>
      <c r="J1138" s="46"/>
      <c r="K1138" s="332">
        <f>IFERROR(SUM(C1138/'Transfers of Funds'!$F$58),0)</f>
        <v>0</v>
      </c>
      <c r="L1138" s="21"/>
      <c r="M1138" s="47" t="s">
        <v>162</v>
      </c>
      <c r="N1138" s="46"/>
    </row>
    <row r="1139" spans="1:14" s="23" customFormat="1" ht="14.25" customHeight="1">
      <c r="A1139" s="115"/>
      <c r="B1139" s="308" t="str">
        <f>IF(A1139="","",VLOOKUP(A1139,'Project Budget vs Exp'!$B$9:$G$52,2,FALSE))</f>
        <v/>
      </c>
      <c r="C1139" s="117"/>
      <c r="D1139" s="116"/>
      <c r="E1139" s="118"/>
      <c r="F1139" s="119"/>
      <c r="G1139" s="120"/>
      <c r="H1139" s="120"/>
      <c r="I1139" s="418">
        <f t="shared" si="18"/>
        <v>0</v>
      </c>
      <c r="J1139" s="46"/>
      <c r="K1139" s="332">
        <f>IFERROR(SUM(C1139/'Transfers of Funds'!$F$58),0)</f>
        <v>0</v>
      </c>
      <c r="L1139" s="21"/>
      <c r="M1139" s="47" t="s">
        <v>162</v>
      </c>
      <c r="N1139" s="46"/>
    </row>
    <row r="1140" spans="1:14" s="23" customFormat="1" ht="14.25" customHeight="1">
      <c r="A1140" s="115"/>
      <c r="B1140" s="308" t="str">
        <f>IF(A1140="","",VLOOKUP(A1140,'Project Budget vs Exp'!$B$9:$G$52,2,FALSE))</f>
        <v/>
      </c>
      <c r="C1140" s="117"/>
      <c r="D1140" s="116"/>
      <c r="E1140" s="118"/>
      <c r="F1140" s="119"/>
      <c r="G1140" s="120"/>
      <c r="H1140" s="120"/>
      <c r="I1140" s="418">
        <f t="shared" si="18"/>
        <v>0</v>
      </c>
      <c r="J1140" s="46"/>
      <c r="K1140" s="332">
        <f>IFERROR(SUM(C1140/'Transfers of Funds'!$F$58),0)</f>
        <v>0</v>
      </c>
      <c r="L1140" s="21"/>
      <c r="M1140" s="47" t="s">
        <v>162</v>
      </c>
      <c r="N1140" s="46"/>
    </row>
    <row r="1141" spans="1:14" s="23" customFormat="1" ht="14.25" customHeight="1">
      <c r="A1141" s="115"/>
      <c r="B1141" s="308" t="str">
        <f>IF(A1141="","",VLOOKUP(A1141,'Project Budget vs Exp'!$B$9:$G$52,2,FALSE))</f>
        <v/>
      </c>
      <c r="C1141" s="117"/>
      <c r="D1141" s="116"/>
      <c r="E1141" s="118"/>
      <c r="F1141" s="119"/>
      <c r="G1141" s="120"/>
      <c r="H1141" s="120"/>
      <c r="I1141" s="418">
        <f t="shared" si="18"/>
        <v>0</v>
      </c>
      <c r="J1141" s="46"/>
      <c r="K1141" s="332">
        <f>IFERROR(SUM(C1141/'Transfers of Funds'!$F$58),0)</f>
        <v>0</v>
      </c>
      <c r="L1141" s="21"/>
      <c r="M1141" s="47" t="s">
        <v>162</v>
      </c>
      <c r="N1141" s="46"/>
    </row>
    <row r="1142" spans="1:14" s="23" customFormat="1" ht="14.25" customHeight="1">
      <c r="A1142" s="115"/>
      <c r="B1142" s="308" t="str">
        <f>IF(A1142="","",VLOOKUP(A1142,'Project Budget vs Exp'!$B$9:$G$52,2,FALSE))</f>
        <v/>
      </c>
      <c r="C1142" s="117"/>
      <c r="D1142" s="116"/>
      <c r="E1142" s="118"/>
      <c r="F1142" s="119"/>
      <c r="G1142" s="120"/>
      <c r="H1142" s="120"/>
      <c r="I1142" s="418">
        <f t="shared" si="18"/>
        <v>0</v>
      </c>
      <c r="J1142" s="46"/>
      <c r="K1142" s="332">
        <f>IFERROR(SUM(C1142/'Transfers of Funds'!$F$58),0)</f>
        <v>0</v>
      </c>
      <c r="L1142" s="21"/>
      <c r="M1142" s="47" t="s">
        <v>162</v>
      </c>
      <c r="N1142" s="46"/>
    </row>
    <row r="1143" spans="1:14" s="23" customFormat="1" ht="14.25" customHeight="1">
      <c r="A1143" s="115"/>
      <c r="B1143" s="308" t="str">
        <f>IF(A1143="","",VLOOKUP(A1143,'Project Budget vs Exp'!$B$9:$G$52,2,FALSE))</f>
        <v/>
      </c>
      <c r="C1143" s="117"/>
      <c r="D1143" s="116"/>
      <c r="E1143" s="118"/>
      <c r="F1143" s="119"/>
      <c r="G1143" s="120"/>
      <c r="H1143" s="120"/>
      <c r="I1143" s="418">
        <f t="shared" si="18"/>
        <v>0</v>
      </c>
      <c r="J1143" s="46"/>
      <c r="K1143" s="332">
        <f>IFERROR(SUM(C1143/'Transfers of Funds'!$F$58),0)</f>
        <v>0</v>
      </c>
      <c r="L1143" s="21"/>
      <c r="M1143" s="47" t="s">
        <v>162</v>
      </c>
      <c r="N1143" s="46"/>
    </row>
    <row r="1144" spans="1:14" s="23" customFormat="1" ht="14.25" customHeight="1">
      <c r="A1144" s="115"/>
      <c r="B1144" s="308" t="str">
        <f>IF(A1144="","",VLOOKUP(A1144,'Project Budget vs Exp'!$B$9:$G$52,2,FALSE))</f>
        <v/>
      </c>
      <c r="C1144" s="117"/>
      <c r="D1144" s="116"/>
      <c r="E1144" s="118"/>
      <c r="F1144" s="119"/>
      <c r="G1144" s="120"/>
      <c r="H1144" s="120"/>
      <c r="I1144" s="418">
        <f t="shared" si="18"/>
        <v>0</v>
      </c>
      <c r="J1144" s="46"/>
      <c r="K1144" s="332">
        <f>IFERROR(SUM(C1144/'Transfers of Funds'!$F$58),0)</f>
        <v>0</v>
      </c>
      <c r="L1144" s="21"/>
      <c r="M1144" s="47" t="s">
        <v>162</v>
      </c>
      <c r="N1144" s="46"/>
    </row>
    <row r="1145" spans="1:14" s="23" customFormat="1" ht="14.25" customHeight="1">
      <c r="A1145" s="115"/>
      <c r="B1145" s="308" t="str">
        <f>IF(A1145="","",VLOOKUP(A1145,'Project Budget vs Exp'!$B$9:$G$52,2,FALSE))</f>
        <v/>
      </c>
      <c r="C1145" s="117"/>
      <c r="D1145" s="116"/>
      <c r="E1145" s="118"/>
      <c r="F1145" s="119"/>
      <c r="G1145" s="120"/>
      <c r="H1145" s="120"/>
      <c r="I1145" s="418">
        <f t="shared" si="18"/>
        <v>0</v>
      </c>
      <c r="J1145" s="46"/>
      <c r="K1145" s="332">
        <f>IFERROR(SUM(C1145/'Transfers of Funds'!$F$58),0)</f>
        <v>0</v>
      </c>
      <c r="L1145" s="21"/>
      <c r="M1145" s="47" t="s">
        <v>162</v>
      </c>
      <c r="N1145" s="46"/>
    </row>
    <row r="1146" spans="1:14" s="23" customFormat="1" ht="14.25" customHeight="1">
      <c r="A1146" s="115"/>
      <c r="B1146" s="308" t="str">
        <f>IF(A1146="","",VLOOKUP(A1146,'Project Budget vs Exp'!$B$9:$G$52,2,FALSE))</f>
        <v/>
      </c>
      <c r="C1146" s="117"/>
      <c r="D1146" s="116"/>
      <c r="E1146" s="118"/>
      <c r="F1146" s="119"/>
      <c r="G1146" s="120"/>
      <c r="H1146" s="120"/>
      <c r="I1146" s="418">
        <f t="shared" si="18"/>
        <v>0</v>
      </c>
      <c r="J1146" s="46"/>
      <c r="K1146" s="332">
        <f>IFERROR(SUM(C1146/'Transfers of Funds'!$F$58),0)</f>
        <v>0</v>
      </c>
      <c r="L1146" s="21"/>
      <c r="M1146" s="47" t="s">
        <v>162</v>
      </c>
      <c r="N1146" s="46"/>
    </row>
    <row r="1147" spans="1:14" s="23" customFormat="1" ht="14.25" customHeight="1">
      <c r="A1147" s="115"/>
      <c r="B1147" s="308" t="str">
        <f>IF(A1147="","",VLOOKUP(A1147,'Project Budget vs Exp'!$B$9:$G$52,2,FALSE))</f>
        <v/>
      </c>
      <c r="C1147" s="117"/>
      <c r="D1147" s="116"/>
      <c r="E1147" s="118"/>
      <c r="F1147" s="119"/>
      <c r="G1147" s="120"/>
      <c r="H1147" s="120"/>
      <c r="I1147" s="418">
        <f t="shared" si="18"/>
        <v>0</v>
      </c>
      <c r="J1147" s="46"/>
      <c r="K1147" s="332">
        <f>IFERROR(SUM(C1147/'Transfers of Funds'!$F$58),0)</f>
        <v>0</v>
      </c>
      <c r="L1147" s="21"/>
      <c r="M1147" s="47" t="s">
        <v>162</v>
      </c>
      <c r="N1147" s="46"/>
    </row>
    <row r="1148" spans="1:14" s="23" customFormat="1" ht="14.25" customHeight="1">
      <c r="A1148" s="115"/>
      <c r="B1148" s="308" t="str">
        <f>IF(A1148="","",VLOOKUP(A1148,'Project Budget vs Exp'!$B$9:$G$52,2,FALSE))</f>
        <v/>
      </c>
      <c r="C1148" s="117"/>
      <c r="D1148" s="116"/>
      <c r="E1148" s="118"/>
      <c r="F1148" s="119"/>
      <c r="G1148" s="120"/>
      <c r="H1148" s="120"/>
      <c r="I1148" s="418">
        <f t="shared" si="18"/>
        <v>0</v>
      </c>
      <c r="J1148" s="46"/>
      <c r="K1148" s="332">
        <f>IFERROR(SUM(C1148/'Transfers of Funds'!$F$58),0)</f>
        <v>0</v>
      </c>
      <c r="L1148" s="21"/>
      <c r="M1148" s="47" t="s">
        <v>162</v>
      </c>
      <c r="N1148" s="46"/>
    </row>
    <row r="1149" spans="1:14" s="23" customFormat="1" ht="14.25" customHeight="1">
      <c r="A1149" s="115"/>
      <c r="B1149" s="308" t="str">
        <f>IF(A1149="","",VLOOKUP(A1149,'Project Budget vs Exp'!$B$9:$G$52,2,FALSE))</f>
        <v/>
      </c>
      <c r="C1149" s="117"/>
      <c r="D1149" s="116"/>
      <c r="E1149" s="118"/>
      <c r="F1149" s="119"/>
      <c r="G1149" s="120"/>
      <c r="H1149" s="120"/>
      <c r="I1149" s="418">
        <f t="shared" si="18"/>
        <v>0</v>
      </c>
      <c r="J1149" s="46"/>
      <c r="K1149" s="332">
        <f>IFERROR(SUM(C1149/'Transfers of Funds'!$F$58),0)</f>
        <v>0</v>
      </c>
      <c r="L1149" s="21"/>
      <c r="M1149" s="47" t="s">
        <v>162</v>
      </c>
      <c r="N1149" s="46"/>
    </row>
    <row r="1150" spans="1:14" s="23" customFormat="1" ht="14.25" customHeight="1">
      <c r="A1150" s="115"/>
      <c r="B1150" s="308" t="str">
        <f>IF(A1150="","",VLOOKUP(A1150,'Project Budget vs Exp'!$B$9:$G$52,2,FALSE))</f>
        <v/>
      </c>
      <c r="C1150" s="117"/>
      <c r="D1150" s="116"/>
      <c r="E1150" s="118"/>
      <c r="F1150" s="119"/>
      <c r="G1150" s="120"/>
      <c r="H1150" s="120"/>
      <c r="I1150" s="418">
        <f t="shared" si="18"/>
        <v>0</v>
      </c>
      <c r="J1150" s="46"/>
      <c r="K1150" s="332">
        <f>IFERROR(SUM(C1150/'Transfers of Funds'!$F$58),0)</f>
        <v>0</v>
      </c>
      <c r="L1150" s="21"/>
      <c r="M1150" s="47" t="s">
        <v>162</v>
      </c>
      <c r="N1150" s="46"/>
    </row>
    <row r="1151" spans="1:14" s="23" customFormat="1" ht="14.25" customHeight="1">
      <c r="A1151" s="115"/>
      <c r="B1151" s="308" t="str">
        <f>IF(A1151="","",VLOOKUP(A1151,'Project Budget vs Exp'!$B$9:$G$52,2,FALSE))</f>
        <v/>
      </c>
      <c r="C1151" s="117"/>
      <c r="D1151" s="116"/>
      <c r="E1151" s="118"/>
      <c r="F1151" s="119"/>
      <c r="G1151" s="120"/>
      <c r="H1151" s="120"/>
      <c r="I1151" s="418">
        <f t="shared" si="18"/>
        <v>0</v>
      </c>
      <c r="J1151" s="46"/>
      <c r="K1151" s="332">
        <f>IFERROR(SUM(C1151/'Transfers of Funds'!$F$58),0)</f>
        <v>0</v>
      </c>
      <c r="L1151" s="21"/>
      <c r="M1151" s="47" t="s">
        <v>162</v>
      </c>
      <c r="N1151" s="46"/>
    </row>
    <row r="1152" spans="1:14" s="23" customFormat="1" ht="14.25" customHeight="1">
      <c r="A1152" s="115"/>
      <c r="B1152" s="308" t="str">
        <f>IF(A1152="","",VLOOKUP(A1152,'Project Budget vs Exp'!$B$9:$G$52,2,FALSE))</f>
        <v/>
      </c>
      <c r="C1152" s="117"/>
      <c r="D1152" s="116"/>
      <c r="E1152" s="118"/>
      <c r="F1152" s="119"/>
      <c r="G1152" s="120"/>
      <c r="H1152" s="120"/>
      <c r="I1152" s="418">
        <f t="shared" si="18"/>
        <v>0</v>
      </c>
      <c r="J1152" s="46"/>
      <c r="K1152" s="332">
        <f>IFERROR(SUM(C1152/'Transfers of Funds'!$F$58),0)</f>
        <v>0</v>
      </c>
      <c r="L1152" s="21"/>
      <c r="M1152" s="47" t="s">
        <v>162</v>
      </c>
      <c r="N1152" s="46"/>
    </row>
    <row r="1153" spans="1:14" s="23" customFormat="1" ht="14.25" customHeight="1">
      <c r="A1153" s="115"/>
      <c r="B1153" s="308" t="str">
        <f>IF(A1153="","",VLOOKUP(A1153,'Project Budget vs Exp'!$B$9:$G$52,2,FALSE))</f>
        <v/>
      </c>
      <c r="C1153" s="117"/>
      <c r="D1153" s="116"/>
      <c r="E1153" s="118"/>
      <c r="F1153" s="119"/>
      <c r="G1153" s="120"/>
      <c r="H1153" s="120"/>
      <c r="I1153" s="418">
        <f t="shared" si="18"/>
        <v>0</v>
      </c>
      <c r="J1153" s="46"/>
      <c r="K1153" s="332">
        <f>IFERROR(SUM(C1153/'Transfers of Funds'!$F$58),0)</f>
        <v>0</v>
      </c>
      <c r="L1153" s="21"/>
      <c r="M1153" s="47" t="s">
        <v>162</v>
      </c>
      <c r="N1153" s="46"/>
    </row>
    <row r="1154" spans="1:14" s="23" customFormat="1" ht="14.25" customHeight="1">
      <c r="A1154" s="115"/>
      <c r="B1154" s="308" t="str">
        <f>IF(A1154="","",VLOOKUP(A1154,'Project Budget vs Exp'!$B$9:$G$52,2,FALSE))</f>
        <v/>
      </c>
      <c r="C1154" s="117"/>
      <c r="D1154" s="116"/>
      <c r="E1154" s="118"/>
      <c r="F1154" s="119"/>
      <c r="G1154" s="120"/>
      <c r="H1154" s="120"/>
      <c r="I1154" s="418">
        <f t="shared" si="18"/>
        <v>0</v>
      </c>
      <c r="J1154" s="46"/>
      <c r="K1154" s="332">
        <f>IFERROR(SUM(C1154/'Transfers of Funds'!$F$58),0)</f>
        <v>0</v>
      </c>
      <c r="L1154" s="21"/>
      <c r="M1154" s="47" t="s">
        <v>162</v>
      </c>
      <c r="N1154" s="46"/>
    </row>
    <row r="1155" spans="1:14" s="23" customFormat="1" ht="14.25" customHeight="1">
      <c r="A1155" s="115"/>
      <c r="B1155" s="308" t="str">
        <f>IF(A1155="","",VLOOKUP(A1155,'Project Budget vs Exp'!$B$9:$G$52,2,FALSE))</f>
        <v/>
      </c>
      <c r="C1155" s="117"/>
      <c r="D1155" s="116"/>
      <c r="E1155" s="118"/>
      <c r="F1155" s="119"/>
      <c r="G1155" s="120"/>
      <c r="H1155" s="120"/>
      <c r="I1155" s="418">
        <f t="shared" si="18"/>
        <v>0</v>
      </c>
      <c r="J1155" s="46"/>
      <c r="K1155" s="332">
        <f>IFERROR(SUM(C1155/'Transfers of Funds'!$F$58),0)</f>
        <v>0</v>
      </c>
      <c r="L1155" s="21"/>
      <c r="M1155" s="47" t="s">
        <v>162</v>
      </c>
      <c r="N1155" s="46"/>
    </row>
    <row r="1156" spans="1:14" s="23" customFormat="1" ht="14.25" customHeight="1">
      <c r="A1156" s="115"/>
      <c r="B1156" s="308" t="str">
        <f>IF(A1156="","",VLOOKUP(A1156,'Project Budget vs Exp'!$B$9:$G$52,2,FALSE))</f>
        <v/>
      </c>
      <c r="C1156" s="117"/>
      <c r="D1156" s="116"/>
      <c r="E1156" s="118"/>
      <c r="F1156" s="119"/>
      <c r="G1156" s="120"/>
      <c r="H1156" s="120"/>
      <c r="I1156" s="418">
        <f t="shared" si="18"/>
        <v>0</v>
      </c>
      <c r="J1156" s="46"/>
      <c r="K1156" s="332">
        <f>IFERROR(SUM(C1156/'Transfers of Funds'!$F$58),0)</f>
        <v>0</v>
      </c>
      <c r="L1156" s="21"/>
      <c r="M1156" s="47" t="s">
        <v>162</v>
      </c>
      <c r="N1156" s="46"/>
    </row>
    <row r="1157" spans="1:14" s="23" customFormat="1" ht="14.25" customHeight="1">
      <c r="A1157" s="115"/>
      <c r="B1157" s="308" t="str">
        <f>IF(A1157="","",VLOOKUP(A1157,'Project Budget vs Exp'!$B$9:$G$52,2,FALSE))</f>
        <v/>
      </c>
      <c r="C1157" s="117"/>
      <c r="D1157" s="116"/>
      <c r="E1157" s="118"/>
      <c r="F1157" s="119"/>
      <c r="G1157" s="120"/>
      <c r="H1157" s="120"/>
      <c r="I1157" s="418">
        <f t="shared" si="18"/>
        <v>0</v>
      </c>
      <c r="J1157" s="46"/>
      <c r="K1157" s="332">
        <f>IFERROR(SUM(C1157/'Transfers of Funds'!$F$58),0)</f>
        <v>0</v>
      </c>
      <c r="L1157" s="21"/>
      <c r="M1157" s="47" t="s">
        <v>162</v>
      </c>
      <c r="N1157" s="46"/>
    </row>
    <row r="1158" spans="1:14" s="23" customFormat="1" ht="14.25" customHeight="1">
      <c r="A1158" s="115"/>
      <c r="B1158" s="308" t="str">
        <f>IF(A1158="","",VLOOKUP(A1158,'Project Budget vs Exp'!$B$9:$G$52,2,FALSE))</f>
        <v/>
      </c>
      <c r="C1158" s="117"/>
      <c r="D1158" s="116"/>
      <c r="E1158" s="118"/>
      <c r="F1158" s="119"/>
      <c r="G1158" s="120"/>
      <c r="H1158" s="120"/>
      <c r="I1158" s="418">
        <f t="shared" si="18"/>
        <v>0</v>
      </c>
      <c r="J1158" s="46"/>
      <c r="K1158" s="332">
        <f>IFERROR(SUM(C1158/'Transfers of Funds'!$F$58),0)</f>
        <v>0</v>
      </c>
      <c r="L1158" s="21"/>
      <c r="M1158" s="47" t="s">
        <v>162</v>
      </c>
      <c r="N1158" s="46"/>
    </row>
    <row r="1159" spans="1:14" s="23" customFormat="1" ht="14.25" customHeight="1">
      <c r="A1159" s="115"/>
      <c r="B1159" s="308" t="str">
        <f>IF(A1159="","",VLOOKUP(A1159,'Project Budget vs Exp'!$B$9:$G$52,2,FALSE))</f>
        <v/>
      </c>
      <c r="C1159" s="117"/>
      <c r="D1159" s="116"/>
      <c r="E1159" s="118"/>
      <c r="F1159" s="119"/>
      <c r="G1159" s="120"/>
      <c r="H1159" s="120"/>
      <c r="I1159" s="418">
        <f t="shared" si="18"/>
        <v>0</v>
      </c>
      <c r="J1159" s="46"/>
      <c r="K1159" s="332">
        <f>IFERROR(SUM(C1159/'Transfers of Funds'!$F$58),0)</f>
        <v>0</v>
      </c>
      <c r="L1159" s="21"/>
      <c r="M1159" s="47" t="s">
        <v>162</v>
      </c>
      <c r="N1159" s="46"/>
    </row>
    <row r="1160" spans="1:14" s="23" customFormat="1" ht="14.25" customHeight="1">
      <c r="A1160" s="115"/>
      <c r="B1160" s="308" t="str">
        <f>IF(A1160="","",VLOOKUP(A1160,'Project Budget vs Exp'!$B$9:$G$52,2,FALSE))</f>
        <v/>
      </c>
      <c r="C1160" s="117"/>
      <c r="D1160" s="116"/>
      <c r="E1160" s="118"/>
      <c r="F1160" s="119"/>
      <c r="G1160" s="120"/>
      <c r="H1160" s="120"/>
      <c r="I1160" s="418">
        <f t="shared" si="18"/>
        <v>0</v>
      </c>
      <c r="J1160" s="46"/>
      <c r="K1160" s="332">
        <f>IFERROR(SUM(C1160/'Transfers of Funds'!$F$58),0)</f>
        <v>0</v>
      </c>
      <c r="L1160" s="21"/>
      <c r="M1160" s="47" t="s">
        <v>162</v>
      </c>
      <c r="N1160" s="46"/>
    </row>
    <row r="1161" spans="1:14" s="23" customFormat="1" ht="14.25" customHeight="1">
      <c r="A1161" s="115"/>
      <c r="B1161" s="308" t="str">
        <f>IF(A1161="","",VLOOKUP(A1161,'Project Budget vs Exp'!$B$9:$G$52,2,FALSE))</f>
        <v/>
      </c>
      <c r="C1161" s="117"/>
      <c r="D1161" s="116"/>
      <c r="E1161" s="118"/>
      <c r="F1161" s="119"/>
      <c r="G1161" s="120"/>
      <c r="H1161" s="120"/>
      <c r="I1161" s="418">
        <f t="shared" si="18"/>
        <v>0</v>
      </c>
      <c r="J1161" s="46"/>
      <c r="K1161" s="332">
        <f>IFERROR(SUM(C1161/'Transfers of Funds'!$F$58),0)</f>
        <v>0</v>
      </c>
      <c r="L1161" s="21"/>
      <c r="M1161" s="47" t="s">
        <v>162</v>
      </c>
      <c r="N1161" s="46"/>
    </row>
    <row r="1162" spans="1:14" s="23" customFormat="1" ht="14.25" customHeight="1">
      <c r="A1162" s="115"/>
      <c r="B1162" s="308" t="str">
        <f>IF(A1162="","",VLOOKUP(A1162,'Project Budget vs Exp'!$B$9:$G$52,2,FALSE))</f>
        <v/>
      </c>
      <c r="C1162" s="117"/>
      <c r="D1162" s="116"/>
      <c r="E1162" s="118"/>
      <c r="F1162" s="119"/>
      <c r="G1162" s="120"/>
      <c r="H1162" s="120"/>
      <c r="I1162" s="418">
        <f t="shared" si="18"/>
        <v>0</v>
      </c>
      <c r="J1162" s="46"/>
      <c r="K1162" s="332">
        <f>IFERROR(SUM(C1162/'Transfers of Funds'!$F$58),0)</f>
        <v>0</v>
      </c>
      <c r="L1162" s="21"/>
      <c r="M1162" s="47" t="s">
        <v>162</v>
      </c>
      <c r="N1162" s="46"/>
    </row>
    <row r="1163" spans="1:14" s="23" customFormat="1" ht="14.25" customHeight="1">
      <c r="A1163" s="115"/>
      <c r="B1163" s="308" t="str">
        <f>IF(A1163="","",VLOOKUP(A1163,'Project Budget vs Exp'!$B$9:$G$52,2,FALSE))</f>
        <v/>
      </c>
      <c r="C1163" s="117"/>
      <c r="D1163" s="116"/>
      <c r="E1163" s="118"/>
      <c r="F1163" s="119"/>
      <c r="G1163" s="120"/>
      <c r="H1163" s="120"/>
      <c r="I1163" s="418">
        <f t="shared" si="18"/>
        <v>0</v>
      </c>
      <c r="J1163" s="46"/>
      <c r="K1163" s="332">
        <f>IFERROR(SUM(C1163/'Transfers of Funds'!$F$58),0)</f>
        <v>0</v>
      </c>
      <c r="L1163" s="21"/>
      <c r="M1163" s="47" t="s">
        <v>162</v>
      </c>
      <c r="N1163" s="46"/>
    </row>
    <row r="1164" spans="1:14" s="23" customFormat="1" ht="14.25" customHeight="1">
      <c r="A1164" s="115"/>
      <c r="B1164" s="308" t="str">
        <f>IF(A1164="","",VLOOKUP(A1164,'Project Budget vs Exp'!$B$9:$G$52,2,FALSE))</f>
        <v/>
      </c>
      <c r="C1164" s="117"/>
      <c r="D1164" s="116"/>
      <c r="E1164" s="118"/>
      <c r="F1164" s="119"/>
      <c r="G1164" s="120"/>
      <c r="H1164" s="120"/>
      <c r="I1164" s="418">
        <f t="shared" si="18"/>
        <v>0</v>
      </c>
      <c r="J1164" s="46"/>
      <c r="K1164" s="332">
        <f>IFERROR(SUM(C1164/'Transfers of Funds'!$F$58),0)</f>
        <v>0</v>
      </c>
      <c r="L1164" s="21"/>
      <c r="M1164" s="47" t="s">
        <v>162</v>
      </c>
      <c r="N1164" s="46"/>
    </row>
    <row r="1165" spans="1:14" s="23" customFormat="1" ht="14.25" customHeight="1">
      <c r="A1165" s="115"/>
      <c r="B1165" s="308" t="str">
        <f>IF(A1165="","",VLOOKUP(A1165,'Project Budget vs Exp'!$B$9:$G$52,2,FALSE))</f>
        <v/>
      </c>
      <c r="C1165" s="117"/>
      <c r="D1165" s="116"/>
      <c r="E1165" s="118"/>
      <c r="F1165" s="119"/>
      <c r="G1165" s="120"/>
      <c r="H1165" s="120"/>
      <c r="I1165" s="418">
        <f t="shared" si="18"/>
        <v>0</v>
      </c>
      <c r="J1165" s="46"/>
      <c r="K1165" s="332">
        <f>IFERROR(SUM(C1165/'Transfers of Funds'!$F$58),0)</f>
        <v>0</v>
      </c>
      <c r="L1165" s="21"/>
      <c r="M1165" s="47" t="s">
        <v>162</v>
      </c>
      <c r="N1165" s="46"/>
    </row>
    <row r="1166" spans="1:14" s="23" customFormat="1" ht="14.25" customHeight="1">
      <c r="A1166" s="115"/>
      <c r="B1166" s="308" t="str">
        <f>IF(A1166="","",VLOOKUP(A1166,'Project Budget vs Exp'!$B$9:$G$52,2,FALSE))</f>
        <v/>
      </c>
      <c r="C1166" s="117"/>
      <c r="D1166" s="116"/>
      <c r="E1166" s="118"/>
      <c r="F1166" s="119"/>
      <c r="G1166" s="120"/>
      <c r="H1166" s="120"/>
      <c r="I1166" s="418">
        <f t="shared" si="18"/>
        <v>0</v>
      </c>
      <c r="J1166" s="46"/>
      <c r="K1166" s="332">
        <f>IFERROR(SUM(C1166/'Transfers of Funds'!$F$58),0)</f>
        <v>0</v>
      </c>
      <c r="L1166" s="21"/>
      <c r="M1166" s="47" t="s">
        <v>162</v>
      </c>
      <c r="N1166" s="46"/>
    </row>
    <row r="1167" spans="1:14" s="23" customFormat="1" ht="14.25" customHeight="1">
      <c r="A1167" s="115"/>
      <c r="B1167" s="308" t="str">
        <f>IF(A1167="","",VLOOKUP(A1167,'Project Budget vs Exp'!$B$9:$G$52,2,FALSE))</f>
        <v/>
      </c>
      <c r="C1167" s="117"/>
      <c r="D1167" s="116"/>
      <c r="E1167" s="118"/>
      <c r="F1167" s="119"/>
      <c r="G1167" s="120"/>
      <c r="H1167" s="120"/>
      <c r="I1167" s="418">
        <f t="shared" si="18"/>
        <v>0</v>
      </c>
      <c r="J1167" s="46"/>
      <c r="K1167" s="332">
        <f>IFERROR(SUM(C1167/'Transfers of Funds'!$F$58),0)</f>
        <v>0</v>
      </c>
      <c r="L1167" s="21"/>
      <c r="M1167" s="47" t="s">
        <v>162</v>
      </c>
      <c r="N1167" s="46"/>
    </row>
    <row r="1168" spans="1:14" s="23" customFormat="1" ht="14.25" customHeight="1">
      <c r="A1168" s="115"/>
      <c r="B1168" s="308" t="str">
        <f>IF(A1168="","",VLOOKUP(A1168,'Project Budget vs Exp'!$B$9:$G$52,2,FALSE))</f>
        <v/>
      </c>
      <c r="C1168" s="117"/>
      <c r="D1168" s="116"/>
      <c r="E1168" s="118"/>
      <c r="F1168" s="119"/>
      <c r="G1168" s="120"/>
      <c r="H1168" s="120"/>
      <c r="I1168" s="418">
        <f t="shared" si="18"/>
        <v>0</v>
      </c>
      <c r="J1168" s="46"/>
      <c r="K1168" s="332">
        <f>IFERROR(SUM(C1168/'Transfers of Funds'!$F$58),0)</f>
        <v>0</v>
      </c>
      <c r="L1168" s="21"/>
      <c r="M1168" s="47" t="s">
        <v>162</v>
      </c>
      <c r="N1168" s="46"/>
    </row>
    <row r="1169" spans="1:14" s="23" customFormat="1" ht="14.25" customHeight="1">
      <c r="A1169" s="115"/>
      <c r="B1169" s="308" t="str">
        <f>IF(A1169="","",VLOOKUP(A1169,'Project Budget vs Exp'!$B$9:$G$52,2,FALSE))</f>
        <v/>
      </c>
      <c r="C1169" s="117"/>
      <c r="D1169" s="116"/>
      <c r="E1169" s="118"/>
      <c r="F1169" s="119"/>
      <c r="G1169" s="120"/>
      <c r="H1169" s="120"/>
      <c r="I1169" s="418">
        <f t="shared" si="18"/>
        <v>0</v>
      </c>
      <c r="J1169" s="46"/>
      <c r="K1169" s="332">
        <f>IFERROR(SUM(C1169/'Transfers of Funds'!$F$58),0)</f>
        <v>0</v>
      </c>
      <c r="L1169" s="21"/>
      <c r="M1169" s="47" t="s">
        <v>162</v>
      </c>
      <c r="N1169" s="46"/>
    </row>
    <row r="1170" spans="1:14" s="23" customFormat="1" ht="14.25" customHeight="1">
      <c r="A1170" s="115"/>
      <c r="B1170" s="308" t="str">
        <f>IF(A1170="","",VLOOKUP(A1170,'Project Budget vs Exp'!$B$9:$G$52,2,FALSE))</f>
        <v/>
      </c>
      <c r="C1170" s="117"/>
      <c r="D1170" s="116"/>
      <c r="E1170" s="118"/>
      <c r="F1170" s="119"/>
      <c r="G1170" s="120"/>
      <c r="H1170" s="120"/>
      <c r="I1170" s="418">
        <f t="shared" si="18"/>
        <v>0</v>
      </c>
      <c r="J1170" s="46"/>
      <c r="K1170" s="332">
        <f>IFERROR(SUM(C1170/'Transfers of Funds'!$F$58),0)</f>
        <v>0</v>
      </c>
      <c r="L1170" s="21"/>
      <c r="M1170" s="47" t="s">
        <v>162</v>
      </c>
      <c r="N1170" s="46"/>
    </row>
    <row r="1171" spans="1:14" s="23" customFormat="1" ht="14.25" customHeight="1">
      <c r="A1171" s="115"/>
      <c r="B1171" s="308" t="str">
        <f>IF(A1171="","",VLOOKUP(A1171,'Project Budget vs Exp'!$B$9:$G$52,2,FALSE))</f>
        <v/>
      </c>
      <c r="C1171" s="117"/>
      <c r="D1171" s="116"/>
      <c r="E1171" s="118"/>
      <c r="F1171" s="119"/>
      <c r="G1171" s="120"/>
      <c r="H1171" s="120"/>
      <c r="I1171" s="418">
        <f t="shared" si="18"/>
        <v>0</v>
      </c>
      <c r="J1171" s="46"/>
      <c r="K1171" s="332">
        <f>IFERROR(SUM(C1171/'Transfers of Funds'!$F$58),0)</f>
        <v>0</v>
      </c>
      <c r="L1171" s="21"/>
      <c r="M1171" s="47" t="s">
        <v>162</v>
      </c>
      <c r="N1171" s="46"/>
    </row>
    <row r="1172" spans="1:14" s="23" customFormat="1" ht="14.25" customHeight="1">
      <c r="A1172" s="115"/>
      <c r="B1172" s="308" t="str">
        <f>IF(A1172="","",VLOOKUP(A1172,'Project Budget vs Exp'!$B$9:$G$52,2,FALSE))</f>
        <v/>
      </c>
      <c r="C1172" s="117"/>
      <c r="D1172" s="116"/>
      <c r="E1172" s="118"/>
      <c r="F1172" s="119"/>
      <c r="G1172" s="120"/>
      <c r="H1172" s="120"/>
      <c r="I1172" s="418">
        <f t="shared" si="18"/>
        <v>0</v>
      </c>
      <c r="J1172" s="46"/>
      <c r="K1172" s="332">
        <f>IFERROR(SUM(C1172/'Transfers of Funds'!$F$58),0)</f>
        <v>0</v>
      </c>
      <c r="L1172" s="21"/>
      <c r="M1172" s="47" t="s">
        <v>162</v>
      </c>
      <c r="N1172" s="46"/>
    </row>
    <row r="1173" spans="1:14" s="23" customFormat="1" ht="14.25" customHeight="1">
      <c r="A1173" s="115"/>
      <c r="B1173" s="308" t="str">
        <f>IF(A1173="","",VLOOKUP(A1173,'Project Budget vs Exp'!$B$9:$G$52,2,FALSE))</f>
        <v/>
      </c>
      <c r="C1173" s="117"/>
      <c r="D1173" s="116"/>
      <c r="E1173" s="118"/>
      <c r="F1173" s="119"/>
      <c r="G1173" s="120"/>
      <c r="H1173" s="120"/>
      <c r="I1173" s="418">
        <f t="shared" ref="I1173:I1236" si="19">IF(OR(F$4="EUR",F$4="USD",F$4="GBP",F$4="CAD",F$4="NZD",F$4="AUD"),K1173,C1173)</f>
        <v>0</v>
      </c>
      <c r="J1173" s="46"/>
      <c r="K1173" s="332">
        <f>IFERROR(SUM(C1173/'Transfers of Funds'!$F$58),0)</f>
        <v>0</v>
      </c>
      <c r="L1173" s="21"/>
      <c r="M1173" s="47" t="s">
        <v>162</v>
      </c>
      <c r="N1173" s="46"/>
    </row>
    <row r="1174" spans="1:14" s="23" customFormat="1" ht="14.25" customHeight="1">
      <c r="A1174" s="115"/>
      <c r="B1174" s="308" t="str">
        <f>IF(A1174="","",VLOOKUP(A1174,'Project Budget vs Exp'!$B$9:$G$52,2,FALSE))</f>
        <v/>
      </c>
      <c r="C1174" s="117"/>
      <c r="D1174" s="116"/>
      <c r="E1174" s="118"/>
      <c r="F1174" s="119"/>
      <c r="G1174" s="120"/>
      <c r="H1174" s="120"/>
      <c r="I1174" s="418">
        <f t="shared" si="19"/>
        <v>0</v>
      </c>
      <c r="J1174" s="46"/>
      <c r="K1174" s="332">
        <f>IFERROR(SUM(C1174/'Transfers of Funds'!$F$58),0)</f>
        <v>0</v>
      </c>
      <c r="L1174" s="21"/>
      <c r="M1174" s="47" t="s">
        <v>162</v>
      </c>
      <c r="N1174" s="46"/>
    </row>
    <row r="1175" spans="1:14" s="23" customFormat="1" ht="14.25" customHeight="1">
      <c r="A1175" s="115"/>
      <c r="B1175" s="308" t="str">
        <f>IF(A1175="","",VLOOKUP(A1175,'Project Budget vs Exp'!$B$9:$G$52,2,FALSE))</f>
        <v/>
      </c>
      <c r="C1175" s="117"/>
      <c r="D1175" s="116"/>
      <c r="E1175" s="118"/>
      <c r="F1175" s="119"/>
      <c r="G1175" s="120"/>
      <c r="H1175" s="120"/>
      <c r="I1175" s="418">
        <f t="shared" si="19"/>
        <v>0</v>
      </c>
      <c r="J1175" s="46"/>
      <c r="K1175" s="332">
        <f>IFERROR(SUM(C1175/'Transfers of Funds'!$F$58),0)</f>
        <v>0</v>
      </c>
      <c r="L1175" s="21"/>
      <c r="M1175" s="47" t="s">
        <v>162</v>
      </c>
      <c r="N1175" s="46"/>
    </row>
    <row r="1176" spans="1:14" s="23" customFormat="1" ht="14.25" customHeight="1">
      <c r="A1176" s="115"/>
      <c r="B1176" s="308" t="str">
        <f>IF(A1176="","",VLOOKUP(A1176,'Project Budget vs Exp'!$B$9:$G$52,2,FALSE))</f>
        <v/>
      </c>
      <c r="C1176" s="117"/>
      <c r="D1176" s="116"/>
      <c r="E1176" s="118"/>
      <c r="F1176" s="119"/>
      <c r="G1176" s="120"/>
      <c r="H1176" s="120"/>
      <c r="I1176" s="418">
        <f t="shared" si="19"/>
        <v>0</v>
      </c>
      <c r="J1176" s="46"/>
      <c r="K1176" s="332">
        <f>IFERROR(SUM(C1176/'Transfers of Funds'!$F$58),0)</f>
        <v>0</v>
      </c>
      <c r="L1176" s="21"/>
      <c r="M1176" s="47" t="s">
        <v>162</v>
      </c>
      <c r="N1176" s="46"/>
    </row>
    <row r="1177" spans="1:14" s="23" customFormat="1" ht="14.25" customHeight="1">
      <c r="A1177" s="115"/>
      <c r="B1177" s="308" t="str">
        <f>IF(A1177="","",VLOOKUP(A1177,'Project Budget vs Exp'!$B$9:$G$52,2,FALSE))</f>
        <v/>
      </c>
      <c r="C1177" s="117"/>
      <c r="D1177" s="116"/>
      <c r="E1177" s="118"/>
      <c r="F1177" s="119"/>
      <c r="G1177" s="120"/>
      <c r="H1177" s="120"/>
      <c r="I1177" s="418">
        <f t="shared" si="19"/>
        <v>0</v>
      </c>
      <c r="J1177" s="46"/>
      <c r="K1177" s="332">
        <f>IFERROR(SUM(C1177/'Transfers of Funds'!$F$58),0)</f>
        <v>0</v>
      </c>
      <c r="L1177" s="21"/>
      <c r="M1177" s="47" t="s">
        <v>162</v>
      </c>
      <c r="N1177" s="46"/>
    </row>
    <row r="1178" spans="1:14" s="23" customFormat="1" ht="14.25" customHeight="1">
      <c r="A1178" s="115"/>
      <c r="B1178" s="308" t="str">
        <f>IF(A1178="","",VLOOKUP(A1178,'Project Budget vs Exp'!$B$9:$G$52,2,FALSE))</f>
        <v/>
      </c>
      <c r="C1178" s="117"/>
      <c r="D1178" s="116"/>
      <c r="E1178" s="118"/>
      <c r="F1178" s="119"/>
      <c r="G1178" s="120"/>
      <c r="H1178" s="120"/>
      <c r="I1178" s="418">
        <f t="shared" si="19"/>
        <v>0</v>
      </c>
      <c r="J1178" s="46"/>
      <c r="K1178" s="332">
        <f>IFERROR(SUM(C1178/'Transfers of Funds'!$F$58),0)</f>
        <v>0</v>
      </c>
      <c r="L1178" s="21"/>
      <c r="M1178" s="47" t="s">
        <v>162</v>
      </c>
      <c r="N1178" s="46"/>
    </row>
    <row r="1179" spans="1:14" s="23" customFormat="1" ht="14.25" customHeight="1">
      <c r="A1179" s="115"/>
      <c r="B1179" s="308" t="str">
        <f>IF(A1179="","",VLOOKUP(A1179,'Project Budget vs Exp'!$B$9:$G$52,2,FALSE))</f>
        <v/>
      </c>
      <c r="C1179" s="117"/>
      <c r="D1179" s="116"/>
      <c r="E1179" s="118"/>
      <c r="F1179" s="119"/>
      <c r="G1179" s="120"/>
      <c r="H1179" s="120"/>
      <c r="I1179" s="418">
        <f t="shared" si="19"/>
        <v>0</v>
      </c>
      <c r="J1179" s="46"/>
      <c r="K1179" s="332">
        <f>IFERROR(SUM(C1179/'Transfers of Funds'!$F$58),0)</f>
        <v>0</v>
      </c>
      <c r="L1179" s="21"/>
      <c r="M1179" s="47" t="s">
        <v>162</v>
      </c>
      <c r="N1179" s="46"/>
    </row>
    <row r="1180" spans="1:14" s="23" customFormat="1" ht="14.25" customHeight="1">
      <c r="A1180" s="115"/>
      <c r="B1180" s="308" t="str">
        <f>IF(A1180="","",VLOOKUP(A1180,'Project Budget vs Exp'!$B$9:$G$52,2,FALSE))</f>
        <v/>
      </c>
      <c r="C1180" s="117"/>
      <c r="D1180" s="116"/>
      <c r="E1180" s="118"/>
      <c r="F1180" s="119"/>
      <c r="G1180" s="120"/>
      <c r="H1180" s="120"/>
      <c r="I1180" s="418">
        <f t="shared" si="19"/>
        <v>0</v>
      </c>
      <c r="J1180" s="46"/>
      <c r="K1180" s="332">
        <f>IFERROR(SUM(C1180/'Transfers of Funds'!$F$58),0)</f>
        <v>0</v>
      </c>
      <c r="L1180" s="21"/>
      <c r="M1180" s="47" t="s">
        <v>162</v>
      </c>
      <c r="N1180" s="46"/>
    </row>
    <row r="1181" spans="1:14" s="23" customFormat="1" ht="14.25" customHeight="1">
      <c r="A1181" s="115"/>
      <c r="B1181" s="308" t="str">
        <f>IF(A1181="","",VLOOKUP(A1181,'Project Budget vs Exp'!$B$9:$G$52,2,FALSE))</f>
        <v/>
      </c>
      <c r="C1181" s="117"/>
      <c r="D1181" s="116"/>
      <c r="E1181" s="118"/>
      <c r="F1181" s="119"/>
      <c r="G1181" s="120"/>
      <c r="H1181" s="120"/>
      <c r="I1181" s="418">
        <f t="shared" si="19"/>
        <v>0</v>
      </c>
      <c r="J1181" s="46"/>
      <c r="K1181" s="332">
        <f>IFERROR(SUM(C1181/'Transfers of Funds'!$F$58),0)</f>
        <v>0</v>
      </c>
      <c r="L1181" s="21"/>
      <c r="M1181" s="47" t="s">
        <v>162</v>
      </c>
      <c r="N1181" s="46"/>
    </row>
    <row r="1182" spans="1:14" s="23" customFormat="1" ht="14.25" customHeight="1">
      <c r="A1182" s="115"/>
      <c r="B1182" s="308" t="str">
        <f>IF(A1182="","",VLOOKUP(A1182,'Project Budget vs Exp'!$B$9:$G$52,2,FALSE))</f>
        <v/>
      </c>
      <c r="C1182" s="117"/>
      <c r="D1182" s="116"/>
      <c r="E1182" s="118"/>
      <c r="F1182" s="119"/>
      <c r="G1182" s="120"/>
      <c r="H1182" s="120"/>
      <c r="I1182" s="418">
        <f t="shared" si="19"/>
        <v>0</v>
      </c>
      <c r="J1182" s="46"/>
      <c r="K1182" s="332">
        <f>IFERROR(SUM(C1182/'Transfers of Funds'!$F$58),0)</f>
        <v>0</v>
      </c>
      <c r="L1182" s="21"/>
      <c r="M1182" s="47" t="s">
        <v>162</v>
      </c>
      <c r="N1182" s="46"/>
    </row>
    <row r="1183" spans="1:14" s="23" customFormat="1" ht="14.25" customHeight="1">
      <c r="A1183" s="115"/>
      <c r="B1183" s="308" t="str">
        <f>IF(A1183="","",VLOOKUP(A1183,'Project Budget vs Exp'!$B$9:$G$52,2,FALSE))</f>
        <v/>
      </c>
      <c r="C1183" s="117"/>
      <c r="D1183" s="116"/>
      <c r="E1183" s="118"/>
      <c r="F1183" s="119"/>
      <c r="G1183" s="120"/>
      <c r="H1183" s="120"/>
      <c r="I1183" s="418">
        <f t="shared" si="19"/>
        <v>0</v>
      </c>
      <c r="J1183" s="46"/>
      <c r="K1183" s="332">
        <f>IFERROR(SUM(C1183/'Transfers of Funds'!$F$58),0)</f>
        <v>0</v>
      </c>
      <c r="L1183" s="21"/>
      <c r="M1183" s="47" t="s">
        <v>162</v>
      </c>
      <c r="N1183" s="46"/>
    </row>
    <row r="1184" spans="1:14" s="23" customFormat="1" ht="14.25" customHeight="1">
      <c r="A1184" s="115"/>
      <c r="B1184" s="308" t="str">
        <f>IF(A1184="","",VLOOKUP(A1184,'Project Budget vs Exp'!$B$9:$G$52,2,FALSE))</f>
        <v/>
      </c>
      <c r="C1184" s="117"/>
      <c r="D1184" s="116"/>
      <c r="E1184" s="118"/>
      <c r="F1184" s="119"/>
      <c r="G1184" s="120"/>
      <c r="H1184" s="120"/>
      <c r="I1184" s="418">
        <f t="shared" si="19"/>
        <v>0</v>
      </c>
      <c r="J1184" s="46"/>
      <c r="K1184" s="332">
        <f>IFERROR(SUM(C1184/'Transfers of Funds'!$F$58),0)</f>
        <v>0</v>
      </c>
      <c r="L1184" s="21"/>
      <c r="M1184" s="47" t="s">
        <v>162</v>
      </c>
      <c r="N1184" s="46"/>
    </row>
    <row r="1185" spans="1:14" s="23" customFormat="1" ht="14.25" customHeight="1">
      <c r="A1185" s="115"/>
      <c r="B1185" s="308" t="str">
        <f>IF(A1185="","",VLOOKUP(A1185,'Project Budget vs Exp'!$B$9:$G$52,2,FALSE))</f>
        <v/>
      </c>
      <c r="C1185" s="117"/>
      <c r="D1185" s="116"/>
      <c r="E1185" s="118"/>
      <c r="F1185" s="119"/>
      <c r="G1185" s="120"/>
      <c r="H1185" s="120"/>
      <c r="I1185" s="418">
        <f t="shared" si="19"/>
        <v>0</v>
      </c>
      <c r="J1185" s="46"/>
      <c r="K1185" s="332">
        <f>IFERROR(SUM(C1185/'Transfers of Funds'!$F$58),0)</f>
        <v>0</v>
      </c>
      <c r="L1185" s="21"/>
      <c r="M1185" s="47" t="s">
        <v>162</v>
      </c>
      <c r="N1185" s="46"/>
    </row>
    <row r="1186" spans="1:14" s="23" customFormat="1" ht="14.25" customHeight="1">
      <c r="A1186" s="115"/>
      <c r="B1186" s="308" t="str">
        <f>IF(A1186="","",VLOOKUP(A1186,'Project Budget vs Exp'!$B$9:$G$52,2,FALSE))</f>
        <v/>
      </c>
      <c r="C1186" s="117"/>
      <c r="D1186" s="116"/>
      <c r="E1186" s="118"/>
      <c r="F1186" s="119"/>
      <c r="G1186" s="120"/>
      <c r="H1186" s="120"/>
      <c r="I1186" s="418">
        <f t="shared" si="19"/>
        <v>0</v>
      </c>
      <c r="J1186" s="46"/>
      <c r="K1186" s="332">
        <f>IFERROR(SUM(C1186/'Transfers of Funds'!$F$58),0)</f>
        <v>0</v>
      </c>
      <c r="L1186" s="21"/>
      <c r="M1186" s="47" t="s">
        <v>162</v>
      </c>
      <c r="N1186" s="46"/>
    </row>
    <row r="1187" spans="1:14" s="23" customFormat="1" ht="14.25" customHeight="1">
      <c r="A1187" s="115"/>
      <c r="B1187" s="308" t="str">
        <f>IF(A1187="","",VLOOKUP(A1187,'Project Budget vs Exp'!$B$9:$G$52,2,FALSE))</f>
        <v/>
      </c>
      <c r="C1187" s="117"/>
      <c r="D1187" s="116"/>
      <c r="E1187" s="118"/>
      <c r="F1187" s="119"/>
      <c r="G1187" s="120"/>
      <c r="H1187" s="120"/>
      <c r="I1187" s="418">
        <f t="shared" si="19"/>
        <v>0</v>
      </c>
      <c r="J1187" s="46"/>
      <c r="K1187" s="332">
        <f>IFERROR(SUM(C1187/'Transfers of Funds'!$F$58),0)</f>
        <v>0</v>
      </c>
      <c r="L1187" s="21"/>
      <c r="M1187" s="47" t="s">
        <v>162</v>
      </c>
      <c r="N1187" s="46"/>
    </row>
    <row r="1188" spans="1:14" s="23" customFormat="1" ht="14.25" customHeight="1">
      <c r="A1188" s="115"/>
      <c r="B1188" s="308" t="str">
        <f>IF(A1188="","",VLOOKUP(A1188,'Project Budget vs Exp'!$B$9:$G$52,2,FALSE))</f>
        <v/>
      </c>
      <c r="C1188" s="117"/>
      <c r="D1188" s="116"/>
      <c r="E1188" s="118"/>
      <c r="F1188" s="119"/>
      <c r="G1188" s="120"/>
      <c r="H1188" s="120"/>
      <c r="I1188" s="418">
        <f t="shared" si="19"/>
        <v>0</v>
      </c>
      <c r="J1188" s="46"/>
      <c r="K1188" s="332">
        <f>IFERROR(SUM(C1188/'Transfers of Funds'!$F$58),0)</f>
        <v>0</v>
      </c>
      <c r="L1188" s="21"/>
      <c r="M1188" s="47" t="s">
        <v>162</v>
      </c>
      <c r="N1188" s="46"/>
    </row>
    <row r="1189" spans="1:14" s="23" customFormat="1" ht="14.25" customHeight="1">
      <c r="A1189" s="115"/>
      <c r="B1189" s="308" t="str">
        <f>IF(A1189="","",VLOOKUP(A1189,'Project Budget vs Exp'!$B$9:$G$52,2,FALSE))</f>
        <v/>
      </c>
      <c r="C1189" s="117"/>
      <c r="D1189" s="116"/>
      <c r="E1189" s="118"/>
      <c r="F1189" s="119"/>
      <c r="G1189" s="120"/>
      <c r="H1189" s="120"/>
      <c r="I1189" s="418">
        <f t="shared" si="19"/>
        <v>0</v>
      </c>
      <c r="J1189" s="46"/>
      <c r="K1189" s="332">
        <f>IFERROR(SUM(C1189/'Transfers of Funds'!$F$58),0)</f>
        <v>0</v>
      </c>
      <c r="L1189" s="21"/>
      <c r="M1189" s="47" t="s">
        <v>162</v>
      </c>
      <c r="N1189" s="46"/>
    </row>
    <row r="1190" spans="1:14" s="23" customFormat="1" ht="14.25" customHeight="1">
      <c r="A1190" s="115"/>
      <c r="B1190" s="308" t="str">
        <f>IF(A1190="","",VLOOKUP(A1190,'Project Budget vs Exp'!$B$9:$G$52,2,FALSE))</f>
        <v/>
      </c>
      <c r="C1190" s="117"/>
      <c r="D1190" s="116"/>
      <c r="E1190" s="118"/>
      <c r="F1190" s="119"/>
      <c r="G1190" s="120"/>
      <c r="H1190" s="120"/>
      <c r="I1190" s="418">
        <f t="shared" si="19"/>
        <v>0</v>
      </c>
      <c r="J1190" s="46"/>
      <c r="K1190" s="332">
        <f>IFERROR(SUM(C1190/'Transfers of Funds'!$F$58),0)</f>
        <v>0</v>
      </c>
      <c r="L1190" s="21"/>
      <c r="M1190" s="47" t="s">
        <v>162</v>
      </c>
      <c r="N1190" s="46"/>
    </row>
    <row r="1191" spans="1:14" s="23" customFormat="1" ht="14.25" customHeight="1">
      <c r="A1191" s="115"/>
      <c r="B1191" s="308" t="str">
        <f>IF(A1191="","",VLOOKUP(A1191,'Project Budget vs Exp'!$B$9:$G$52,2,FALSE))</f>
        <v/>
      </c>
      <c r="C1191" s="117"/>
      <c r="D1191" s="116"/>
      <c r="E1191" s="118"/>
      <c r="F1191" s="119"/>
      <c r="G1191" s="120"/>
      <c r="H1191" s="120"/>
      <c r="I1191" s="418">
        <f t="shared" si="19"/>
        <v>0</v>
      </c>
      <c r="J1191" s="46"/>
      <c r="K1191" s="332">
        <f>IFERROR(SUM(C1191/'Transfers of Funds'!$F$58),0)</f>
        <v>0</v>
      </c>
      <c r="L1191" s="21"/>
      <c r="M1191" s="47" t="s">
        <v>162</v>
      </c>
      <c r="N1191" s="46"/>
    </row>
    <row r="1192" spans="1:14" s="23" customFormat="1" ht="14.25" customHeight="1">
      <c r="A1192" s="115"/>
      <c r="B1192" s="308" t="str">
        <f>IF(A1192="","",VLOOKUP(A1192,'Project Budget vs Exp'!$B$9:$G$52,2,FALSE))</f>
        <v/>
      </c>
      <c r="C1192" s="117"/>
      <c r="D1192" s="116"/>
      <c r="E1192" s="118"/>
      <c r="F1192" s="119"/>
      <c r="G1192" s="120"/>
      <c r="H1192" s="120"/>
      <c r="I1192" s="418">
        <f t="shared" si="19"/>
        <v>0</v>
      </c>
      <c r="J1192" s="46"/>
      <c r="K1192" s="332">
        <f>IFERROR(SUM(C1192/'Transfers of Funds'!$F$58),0)</f>
        <v>0</v>
      </c>
      <c r="L1192" s="21"/>
      <c r="M1192" s="47" t="s">
        <v>162</v>
      </c>
      <c r="N1192" s="46"/>
    </row>
    <row r="1193" spans="1:14" s="23" customFormat="1" ht="14.25" customHeight="1">
      <c r="A1193" s="115"/>
      <c r="B1193" s="308" t="str">
        <f>IF(A1193="","",VLOOKUP(A1193,'Project Budget vs Exp'!$B$9:$G$52,2,FALSE))</f>
        <v/>
      </c>
      <c r="C1193" s="117"/>
      <c r="D1193" s="116"/>
      <c r="E1193" s="118"/>
      <c r="F1193" s="119"/>
      <c r="G1193" s="120"/>
      <c r="H1193" s="120"/>
      <c r="I1193" s="418">
        <f t="shared" si="19"/>
        <v>0</v>
      </c>
      <c r="J1193" s="46"/>
      <c r="K1193" s="332">
        <f>IFERROR(SUM(C1193/'Transfers of Funds'!$F$58),0)</f>
        <v>0</v>
      </c>
      <c r="L1193" s="21"/>
      <c r="M1193" s="47" t="s">
        <v>162</v>
      </c>
      <c r="N1193" s="46"/>
    </row>
    <row r="1194" spans="1:14" s="23" customFormat="1" ht="14.25" customHeight="1">
      <c r="A1194" s="115"/>
      <c r="B1194" s="308" t="str">
        <f>IF(A1194="","",VLOOKUP(A1194,'Project Budget vs Exp'!$B$9:$G$52,2,FALSE))</f>
        <v/>
      </c>
      <c r="C1194" s="117"/>
      <c r="D1194" s="116"/>
      <c r="E1194" s="118"/>
      <c r="F1194" s="119"/>
      <c r="G1194" s="120"/>
      <c r="H1194" s="120"/>
      <c r="I1194" s="418">
        <f t="shared" si="19"/>
        <v>0</v>
      </c>
      <c r="J1194" s="46"/>
      <c r="K1194" s="332">
        <f>IFERROR(SUM(C1194/'Transfers of Funds'!$F$58),0)</f>
        <v>0</v>
      </c>
      <c r="L1194" s="21"/>
      <c r="M1194" s="47" t="s">
        <v>162</v>
      </c>
      <c r="N1194" s="46"/>
    </row>
    <row r="1195" spans="1:14" s="23" customFormat="1" ht="14.25" customHeight="1">
      <c r="A1195" s="115"/>
      <c r="B1195" s="308" t="str">
        <f>IF(A1195="","",VLOOKUP(A1195,'Project Budget vs Exp'!$B$9:$G$52,2,FALSE))</f>
        <v/>
      </c>
      <c r="C1195" s="117"/>
      <c r="D1195" s="116"/>
      <c r="E1195" s="118"/>
      <c r="F1195" s="119"/>
      <c r="G1195" s="120"/>
      <c r="H1195" s="120"/>
      <c r="I1195" s="418">
        <f t="shared" si="19"/>
        <v>0</v>
      </c>
      <c r="J1195" s="46"/>
      <c r="K1195" s="332">
        <f>IFERROR(SUM(C1195/'Transfers of Funds'!$F$58),0)</f>
        <v>0</v>
      </c>
      <c r="L1195" s="21"/>
      <c r="M1195" s="47" t="s">
        <v>162</v>
      </c>
      <c r="N1195" s="46"/>
    </row>
    <row r="1196" spans="1:14" s="23" customFormat="1" ht="14.25" customHeight="1">
      <c r="A1196" s="115"/>
      <c r="B1196" s="308" t="str">
        <f>IF(A1196="","",VLOOKUP(A1196,'Project Budget vs Exp'!$B$9:$G$52,2,FALSE))</f>
        <v/>
      </c>
      <c r="C1196" s="117"/>
      <c r="D1196" s="116"/>
      <c r="E1196" s="118"/>
      <c r="F1196" s="119"/>
      <c r="G1196" s="120"/>
      <c r="H1196" s="120"/>
      <c r="I1196" s="418">
        <f t="shared" si="19"/>
        <v>0</v>
      </c>
      <c r="J1196" s="46"/>
      <c r="K1196" s="332">
        <f>IFERROR(SUM(C1196/'Transfers of Funds'!$F$58),0)</f>
        <v>0</v>
      </c>
      <c r="L1196" s="21"/>
      <c r="M1196" s="47" t="s">
        <v>162</v>
      </c>
      <c r="N1196" s="46"/>
    </row>
    <row r="1197" spans="1:14" s="23" customFormat="1" ht="14.25" customHeight="1">
      <c r="A1197" s="115"/>
      <c r="B1197" s="308" t="str">
        <f>IF(A1197="","",VLOOKUP(A1197,'Project Budget vs Exp'!$B$9:$G$52,2,FALSE))</f>
        <v/>
      </c>
      <c r="C1197" s="117"/>
      <c r="D1197" s="116"/>
      <c r="E1197" s="118"/>
      <c r="F1197" s="119"/>
      <c r="G1197" s="120"/>
      <c r="H1197" s="120"/>
      <c r="I1197" s="418">
        <f t="shared" si="19"/>
        <v>0</v>
      </c>
      <c r="J1197" s="46"/>
      <c r="K1197" s="332">
        <f>IFERROR(SUM(C1197/'Transfers of Funds'!$F$58),0)</f>
        <v>0</v>
      </c>
      <c r="L1197" s="21"/>
      <c r="M1197" s="47" t="s">
        <v>162</v>
      </c>
      <c r="N1197" s="46"/>
    </row>
    <row r="1198" spans="1:14" s="23" customFormat="1" ht="14.25" customHeight="1">
      <c r="A1198" s="115"/>
      <c r="B1198" s="308" t="str">
        <f>IF(A1198="","",VLOOKUP(A1198,'Project Budget vs Exp'!$B$9:$G$52,2,FALSE))</f>
        <v/>
      </c>
      <c r="C1198" s="117"/>
      <c r="D1198" s="116"/>
      <c r="E1198" s="118"/>
      <c r="F1198" s="119"/>
      <c r="G1198" s="120"/>
      <c r="H1198" s="120"/>
      <c r="I1198" s="418">
        <f t="shared" si="19"/>
        <v>0</v>
      </c>
      <c r="J1198" s="46"/>
      <c r="K1198" s="332">
        <f>IFERROR(SUM(C1198/'Transfers of Funds'!$F$58),0)</f>
        <v>0</v>
      </c>
      <c r="L1198" s="21"/>
      <c r="M1198" s="47" t="s">
        <v>162</v>
      </c>
      <c r="N1198" s="46"/>
    </row>
    <row r="1199" spans="1:14" s="23" customFormat="1" ht="14.25" customHeight="1">
      <c r="A1199" s="115"/>
      <c r="B1199" s="308" t="str">
        <f>IF(A1199="","",VLOOKUP(A1199,'Project Budget vs Exp'!$B$9:$G$52,2,FALSE))</f>
        <v/>
      </c>
      <c r="C1199" s="117"/>
      <c r="D1199" s="116"/>
      <c r="E1199" s="118"/>
      <c r="F1199" s="119"/>
      <c r="G1199" s="120"/>
      <c r="H1199" s="120"/>
      <c r="I1199" s="418">
        <f t="shared" si="19"/>
        <v>0</v>
      </c>
      <c r="J1199" s="46"/>
      <c r="K1199" s="332">
        <f>IFERROR(SUM(C1199/'Transfers of Funds'!$F$58),0)</f>
        <v>0</v>
      </c>
      <c r="L1199" s="21"/>
      <c r="M1199" s="47" t="s">
        <v>162</v>
      </c>
      <c r="N1199" s="46"/>
    </row>
    <row r="1200" spans="1:14" s="23" customFormat="1" ht="14.25" customHeight="1">
      <c r="A1200" s="115"/>
      <c r="B1200" s="308" t="str">
        <f>IF(A1200="","",VLOOKUP(A1200,'Project Budget vs Exp'!$B$9:$G$52,2,FALSE))</f>
        <v/>
      </c>
      <c r="C1200" s="117"/>
      <c r="D1200" s="116"/>
      <c r="E1200" s="118"/>
      <c r="F1200" s="119"/>
      <c r="G1200" s="120"/>
      <c r="H1200" s="120"/>
      <c r="I1200" s="418">
        <f t="shared" si="19"/>
        <v>0</v>
      </c>
      <c r="J1200" s="46"/>
      <c r="K1200" s="332">
        <f>IFERROR(SUM(C1200/'Transfers of Funds'!$F$58),0)</f>
        <v>0</v>
      </c>
      <c r="L1200" s="21"/>
      <c r="M1200" s="47" t="s">
        <v>162</v>
      </c>
      <c r="N1200" s="46"/>
    </row>
    <row r="1201" spans="1:14" s="23" customFormat="1" ht="14.25" customHeight="1">
      <c r="A1201" s="115"/>
      <c r="B1201" s="308" t="str">
        <f>IF(A1201="","",VLOOKUP(A1201,'Project Budget vs Exp'!$B$9:$G$52,2,FALSE))</f>
        <v/>
      </c>
      <c r="C1201" s="117"/>
      <c r="D1201" s="116"/>
      <c r="E1201" s="118"/>
      <c r="F1201" s="119"/>
      <c r="G1201" s="120"/>
      <c r="H1201" s="120"/>
      <c r="I1201" s="418">
        <f t="shared" si="19"/>
        <v>0</v>
      </c>
      <c r="J1201" s="46"/>
      <c r="K1201" s="332">
        <f>IFERROR(SUM(C1201/'Transfers of Funds'!$F$58),0)</f>
        <v>0</v>
      </c>
      <c r="L1201" s="21"/>
      <c r="M1201" s="47" t="s">
        <v>162</v>
      </c>
      <c r="N1201" s="46"/>
    </row>
    <row r="1202" spans="1:14" s="23" customFormat="1" ht="14.25" customHeight="1">
      <c r="A1202" s="115"/>
      <c r="B1202" s="308" t="str">
        <f>IF(A1202="","",VLOOKUP(A1202,'Project Budget vs Exp'!$B$9:$G$52,2,FALSE))</f>
        <v/>
      </c>
      <c r="C1202" s="117"/>
      <c r="D1202" s="116"/>
      <c r="E1202" s="118"/>
      <c r="F1202" s="119"/>
      <c r="G1202" s="120"/>
      <c r="H1202" s="120"/>
      <c r="I1202" s="418">
        <f t="shared" si="19"/>
        <v>0</v>
      </c>
      <c r="J1202" s="46"/>
      <c r="K1202" s="332">
        <f>IFERROR(SUM(C1202/'Transfers of Funds'!$F$58),0)</f>
        <v>0</v>
      </c>
      <c r="L1202" s="21"/>
      <c r="M1202" s="47" t="s">
        <v>162</v>
      </c>
      <c r="N1202" s="46"/>
    </row>
    <row r="1203" spans="1:14" s="23" customFormat="1" ht="14.25" customHeight="1">
      <c r="A1203" s="115"/>
      <c r="B1203" s="308" t="str">
        <f>IF(A1203="","",VLOOKUP(A1203,'Project Budget vs Exp'!$B$9:$G$52,2,FALSE))</f>
        <v/>
      </c>
      <c r="C1203" s="117"/>
      <c r="D1203" s="116"/>
      <c r="E1203" s="118"/>
      <c r="F1203" s="119"/>
      <c r="G1203" s="120"/>
      <c r="H1203" s="120"/>
      <c r="I1203" s="418">
        <f t="shared" si="19"/>
        <v>0</v>
      </c>
      <c r="J1203" s="46"/>
      <c r="K1203" s="332">
        <f>IFERROR(SUM(C1203/'Transfers of Funds'!$F$58),0)</f>
        <v>0</v>
      </c>
      <c r="L1203" s="21"/>
      <c r="M1203" s="47" t="s">
        <v>162</v>
      </c>
      <c r="N1203" s="46"/>
    </row>
    <row r="1204" spans="1:14" s="23" customFormat="1" ht="14.25" customHeight="1">
      <c r="A1204" s="115"/>
      <c r="B1204" s="308" t="str">
        <f>IF(A1204="","",VLOOKUP(A1204,'Project Budget vs Exp'!$B$9:$G$52,2,FALSE))</f>
        <v/>
      </c>
      <c r="C1204" s="117"/>
      <c r="D1204" s="116"/>
      <c r="E1204" s="118"/>
      <c r="F1204" s="119"/>
      <c r="G1204" s="120"/>
      <c r="H1204" s="120"/>
      <c r="I1204" s="418">
        <f t="shared" si="19"/>
        <v>0</v>
      </c>
      <c r="J1204" s="46"/>
      <c r="K1204" s="332">
        <f>IFERROR(SUM(C1204/'Transfers of Funds'!$F$58),0)</f>
        <v>0</v>
      </c>
      <c r="L1204" s="21"/>
      <c r="M1204" s="47" t="s">
        <v>162</v>
      </c>
      <c r="N1204" s="46"/>
    </row>
    <row r="1205" spans="1:14" s="23" customFormat="1" ht="14.25" customHeight="1">
      <c r="A1205" s="115"/>
      <c r="B1205" s="308" t="str">
        <f>IF(A1205="","",VLOOKUP(A1205,'Project Budget vs Exp'!$B$9:$G$52,2,FALSE))</f>
        <v/>
      </c>
      <c r="C1205" s="117"/>
      <c r="D1205" s="116"/>
      <c r="E1205" s="118"/>
      <c r="F1205" s="119"/>
      <c r="G1205" s="120"/>
      <c r="H1205" s="120"/>
      <c r="I1205" s="418">
        <f t="shared" si="19"/>
        <v>0</v>
      </c>
      <c r="J1205" s="46"/>
      <c r="K1205" s="332">
        <f>IFERROR(SUM(C1205/'Transfers of Funds'!$F$58),0)</f>
        <v>0</v>
      </c>
      <c r="L1205" s="21"/>
      <c r="M1205" s="47" t="s">
        <v>162</v>
      </c>
      <c r="N1205" s="46"/>
    </row>
    <row r="1206" spans="1:14" s="23" customFormat="1" ht="14.25" customHeight="1">
      <c r="A1206" s="115"/>
      <c r="B1206" s="308" t="str">
        <f>IF(A1206="","",VLOOKUP(A1206,'Project Budget vs Exp'!$B$9:$G$52,2,FALSE))</f>
        <v/>
      </c>
      <c r="C1206" s="117"/>
      <c r="D1206" s="116"/>
      <c r="E1206" s="118"/>
      <c r="F1206" s="119"/>
      <c r="G1206" s="120"/>
      <c r="H1206" s="120"/>
      <c r="I1206" s="418">
        <f t="shared" si="19"/>
        <v>0</v>
      </c>
      <c r="J1206" s="46"/>
      <c r="K1206" s="332">
        <f>IFERROR(SUM(C1206/'Transfers of Funds'!$F$58),0)</f>
        <v>0</v>
      </c>
      <c r="L1206" s="21"/>
      <c r="M1206" s="47" t="s">
        <v>162</v>
      </c>
      <c r="N1206" s="46"/>
    </row>
    <row r="1207" spans="1:14" s="23" customFormat="1" ht="14.25" customHeight="1">
      <c r="A1207" s="115"/>
      <c r="B1207" s="308" t="str">
        <f>IF(A1207="","",VLOOKUP(A1207,'Project Budget vs Exp'!$B$9:$G$52,2,FALSE))</f>
        <v/>
      </c>
      <c r="C1207" s="117"/>
      <c r="D1207" s="116"/>
      <c r="E1207" s="118"/>
      <c r="F1207" s="119"/>
      <c r="G1207" s="120"/>
      <c r="H1207" s="120"/>
      <c r="I1207" s="418">
        <f t="shared" si="19"/>
        <v>0</v>
      </c>
      <c r="J1207" s="46"/>
      <c r="K1207" s="332">
        <f>IFERROR(SUM(C1207/'Transfers of Funds'!$F$58),0)</f>
        <v>0</v>
      </c>
      <c r="L1207" s="21"/>
      <c r="M1207" s="47" t="s">
        <v>162</v>
      </c>
      <c r="N1207" s="46"/>
    </row>
    <row r="1208" spans="1:14" s="23" customFormat="1" ht="14.25" customHeight="1">
      <c r="A1208" s="115"/>
      <c r="B1208" s="308" t="str">
        <f>IF(A1208="","",VLOOKUP(A1208,'Project Budget vs Exp'!$B$9:$G$52,2,FALSE))</f>
        <v/>
      </c>
      <c r="C1208" s="117"/>
      <c r="D1208" s="116"/>
      <c r="E1208" s="118"/>
      <c r="F1208" s="119"/>
      <c r="G1208" s="120"/>
      <c r="H1208" s="120"/>
      <c r="I1208" s="418">
        <f t="shared" si="19"/>
        <v>0</v>
      </c>
      <c r="J1208" s="46"/>
      <c r="K1208" s="332">
        <f>IFERROR(SUM(C1208/'Transfers of Funds'!$F$58),0)</f>
        <v>0</v>
      </c>
      <c r="L1208" s="21"/>
      <c r="M1208" s="47" t="s">
        <v>162</v>
      </c>
      <c r="N1208" s="46"/>
    </row>
    <row r="1209" spans="1:14" s="23" customFormat="1" ht="14.25" customHeight="1">
      <c r="A1209" s="115"/>
      <c r="B1209" s="308" t="str">
        <f>IF(A1209="","",VLOOKUP(A1209,'Project Budget vs Exp'!$B$9:$G$52,2,FALSE))</f>
        <v/>
      </c>
      <c r="C1209" s="117"/>
      <c r="D1209" s="116"/>
      <c r="E1209" s="118"/>
      <c r="F1209" s="119"/>
      <c r="G1209" s="120"/>
      <c r="H1209" s="120"/>
      <c r="I1209" s="418">
        <f t="shared" si="19"/>
        <v>0</v>
      </c>
      <c r="J1209" s="46"/>
      <c r="K1209" s="332">
        <f>IFERROR(SUM(C1209/'Transfers of Funds'!$F$58),0)</f>
        <v>0</v>
      </c>
      <c r="L1209" s="21"/>
      <c r="M1209" s="47" t="s">
        <v>162</v>
      </c>
      <c r="N1209" s="46"/>
    </row>
    <row r="1210" spans="1:14" s="23" customFormat="1" ht="14.25" customHeight="1">
      <c r="A1210" s="115"/>
      <c r="B1210" s="308" t="str">
        <f>IF(A1210="","",VLOOKUP(A1210,'Project Budget vs Exp'!$B$9:$G$52,2,FALSE))</f>
        <v/>
      </c>
      <c r="C1210" s="117"/>
      <c r="D1210" s="116"/>
      <c r="E1210" s="118"/>
      <c r="F1210" s="119"/>
      <c r="G1210" s="120"/>
      <c r="H1210" s="120"/>
      <c r="I1210" s="418">
        <f t="shared" si="19"/>
        <v>0</v>
      </c>
      <c r="J1210" s="46"/>
      <c r="K1210" s="332">
        <f>IFERROR(SUM(C1210/'Transfers of Funds'!$F$58),0)</f>
        <v>0</v>
      </c>
      <c r="L1210" s="21"/>
      <c r="M1210" s="47" t="s">
        <v>162</v>
      </c>
      <c r="N1210" s="46"/>
    </row>
    <row r="1211" spans="1:14" s="23" customFormat="1" ht="14.25" customHeight="1">
      <c r="A1211" s="115"/>
      <c r="B1211" s="308" t="str">
        <f>IF(A1211="","",VLOOKUP(A1211,'Project Budget vs Exp'!$B$9:$G$52,2,FALSE))</f>
        <v/>
      </c>
      <c r="C1211" s="117"/>
      <c r="D1211" s="116"/>
      <c r="E1211" s="118"/>
      <c r="F1211" s="119"/>
      <c r="G1211" s="120"/>
      <c r="H1211" s="120"/>
      <c r="I1211" s="418">
        <f t="shared" si="19"/>
        <v>0</v>
      </c>
      <c r="J1211" s="46"/>
      <c r="K1211" s="332">
        <f>IFERROR(SUM(C1211/'Transfers of Funds'!$F$58),0)</f>
        <v>0</v>
      </c>
      <c r="L1211" s="21"/>
      <c r="M1211" s="47" t="s">
        <v>162</v>
      </c>
      <c r="N1211" s="46"/>
    </row>
    <row r="1212" spans="1:14" s="23" customFormat="1" ht="14.25" customHeight="1">
      <c r="A1212" s="115"/>
      <c r="B1212" s="308" t="str">
        <f>IF(A1212="","",VLOOKUP(A1212,'Project Budget vs Exp'!$B$9:$G$52,2,FALSE))</f>
        <v/>
      </c>
      <c r="C1212" s="117"/>
      <c r="D1212" s="116"/>
      <c r="E1212" s="118"/>
      <c r="F1212" s="119"/>
      <c r="G1212" s="120"/>
      <c r="H1212" s="120"/>
      <c r="I1212" s="418">
        <f t="shared" si="19"/>
        <v>0</v>
      </c>
      <c r="J1212" s="46"/>
      <c r="K1212" s="332">
        <f>IFERROR(SUM(C1212/'Transfers of Funds'!$F$58),0)</f>
        <v>0</v>
      </c>
      <c r="L1212" s="21"/>
      <c r="M1212" s="47" t="s">
        <v>162</v>
      </c>
      <c r="N1212" s="46"/>
    </row>
    <row r="1213" spans="1:14" s="23" customFormat="1" ht="14.25" customHeight="1">
      <c r="A1213" s="115"/>
      <c r="B1213" s="308" t="str">
        <f>IF(A1213="","",VLOOKUP(A1213,'Project Budget vs Exp'!$B$9:$G$52,2,FALSE))</f>
        <v/>
      </c>
      <c r="C1213" s="117"/>
      <c r="D1213" s="116"/>
      <c r="E1213" s="118"/>
      <c r="F1213" s="119"/>
      <c r="G1213" s="120"/>
      <c r="H1213" s="120"/>
      <c r="I1213" s="418">
        <f t="shared" si="19"/>
        <v>0</v>
      </c>
      <c r="J1213" s="46"/>
      <c r="K1213" s="332">
        <f>IFERROR(SUM(C1213/'Transfers of Funds'!$F$58),0)</f>
        <v>0</v>
      </c>
      <c r="L1213" s="21"/>
      <c r="M1213" s="47" t="s">
        <v>162</v>
      </c>
      <c r="N1213" s="46"/>
    </row>
    <row r="1214" spans="1:14" s="23" customFormat="1" ht="14.25" customHeight="1">
      <c r="A1214" s="115"/>
      <c r="B1214" s="308" t="str">
        <f>IF(A1214="","",VLOOKUP(A1214,'Project Budget vs Exp'!$B$9:$G$52,2,FALSE))</f>
        <v/>
      </c>
      <c r="C1214" s="117"/>
      <c r="D1214" s="116"/>
      <c r="E1214" s="118"/>
      <c r="F1214" s="119"/>
      <c r="G1214" s="120"/>
      <c r="H1214" s="120"/>
      <c r="I1214" s="418">
        <f t="shared" si="19"/>
        <v>0</v>
      </c>
      <c r="J1214" s="46"/>
      <c r="K1214" s="332">
        <f>IFERROR(SUM(C1214/'Transfers of Funds'!$F$58),0)</f>
        <v>0</v>
      </c>
      <c r="L1214" s="21"/>
      <c r="M1214" s="47" t="s">
        <v>162</v>
      </c>
      <c r="N1214" s="46"/>
    </row>
    <row r="1215" spans="1:14" s="23" customFormat="1" ht="14.25" customHeight="1">
      <c r="A1215" s="115"/>
      <c r="B1215" s="308" t="str">
        <f>IF(A1215="","",VLOOKUP(A1215,'Project Budget vs Exp'!$B$9:$G$52,2,FALSE))</f>
        <v/>
      </c>
      <c r="C1215" s="117"/>
      <c r="D1215" s="116"/>
      <c r="E1215" s="118"/>
      <c r="F1215" s="119"/>
      <c r="G1215" s="120"/>
      <c r="H1215" s="120"/>
      <c r="I1215" s="418">
        <f t="shared" si="19"/>
        <v>0</v>
      </c>
      <c r="J1215" s="46"/>
      <c r="K1215" s="332">
        <f>IFERROR(SUM(C1215/'Transfers of Funds'!$F$58),0)</f>
        <v>0</v>
      </c>
      <c r="L1215" s="21"/>
      <c r="M1215" s="47" t="s">
        <v>162</v>
      </c>
      <c r="N1215" s="46"/>
    </row>
    <row r="1216" spans="1:14" s="23" customFormat="1" ht="14.25" customHeight="1">
      <c r="A1216" s="115"/>
      <c r="B1216" s="308" t="str">
        <f>IF(A1216="","",VLOOKUP(A1216,'Project Budget vs Exp'!$B$9:$G$52,2,FALSE))</f>
        <v/>
      </c>
      <c r="C1216" s="117"/>
      <c r="D1216" s="116"/>
      <c r="E1216" s="118"/>
      <c r="F1216" s="119"/>
      <c r="G1216" s="120"/>
      <c r="H1216" s="120"/>
      <c r="I1216" s="418">
        <f t="shared" si="19"/>
        <v>0</v>
      </c>
      <c r="J1216" s="46"/>
      <c r="K1216" s="332">
        <f>IFERROR(SUM(C1216/'Transfers of Funds'!$F$58),0)</f>
        <v>0</v>
      </c>
      <c r="L1216" s="21"/>
      <c r="M1216" s="47" t="s">
        <v>162</v>
      </c>
      <c r="N1216" s="46"/>
    </row>
    <row r="1217" spans="1:14" s="23" customFormat="1" ht="14.25" customHeight="1">
      <c r="A1217" s="115"/>
      <c r="B1217" s="308" t="str">
        <f>IF(A1217="","",VLOOKUP(A1217,'Project Budget vs Exp'!$B$9:$G$52,2,FALSE))</f>
        <v/>
      </c>
      <c r="C1217" s="117"/>
      <c r="D1217" s="116"/>
      <c r="E1217" s="118"/>
      <c r="F1217" s="119"/>
      <c r="G1217" s="120"/>
      <c r="H1217" s="120"/>
      <c r="I1217" s="418">
        <f t="shared" si="19"/>
        <v>0</v>
      </c>
      <c r="J1217" s="46"/>
      <c r="K1217" s="332">
        <f>IFERROR(SUM(C1217/'Transfers of Funds'!$F$58),0)</f>
        <v>0</v>
      </c>
      <c r="L1217" s="21"/>
      <c r="M1217" s="47" t="s">
        <v>162</v>
      </c>
      <c r="N1217" s="46"/>
    </row>
    <row r="1218" spans="1:14" s="23" customFormat="1" ht="14.25" customHeight="1">
      <c r="A1218" s="115"/>
      <c r="B1218" s="308" t="str">
        <f>IF(A1218="","",VLOOKUP(A1218,'Project Budget vs Exp'!$B$9:$G$52,2,FALSE))</f>
        <v/>
      </c>
      <c r="C1218" s="117"/>
      <c r="D1218" s="116"/>
      <c r="E1218" s="118"/>
      <c r="F1218" s="119"/>
      <c r="G1218" s="120"/>
      <c r="H1218" s="120"/>
      <c r="I1218" s="418">
        <f t="shared" si="19"/>
        <v>0</v>
      </c>
      <c r="J1218" s="46"/>
      <c r="K1218" s="332">
        <f>IFERROR(SUM(C1218/'Transfers of Funds'!$F$58),0)</f>
        <v>0</v>
      </c>
      <c r="L1218" s="21"/>
      <c r="M1218" s="47" t="s">
        <v>162</v>
      </c>
      <c r="N1218" s="46"/>
    </row>
    <row r="1219" spans="1:14" s="23" customFormat="1" ht="14.25" customHeight="1">
      <c r="A1219" s="115"/>
      <c r="B1219" s="308" t="str">
        <f>IF(A1219="","",VLOOKUP(A1219,'Project Budget vs Exp'!$B$9:$G$52,2,FALSE))</f>
        <v/>
      </c>
      <c r="C1219" s="117"/>
      <c r="D1219" s="116"/>
      <c r="E1219" s="118"/>
      <c r="F1219" s="119"/>
      <c r="G1219" s="120"/>
      <c r="H1219" s="120"/>
      <c r="I1219" s="418">
        <f t="shared" si="19"/>
        <v>0</v>
      </c>
      <c r="J1219" s="46"/>
      <c r="K1219" s="332">
        <f>IFERROR(SUM(C1219/'Transfers of Funds'!$F$58),0)</f>
        <v>0</v>
      </c>
      <c r="L1219" s="21"/>
      <c r="M1219" s="47" t="s">
        <v>162</v>
      </c>
      <c r="N1219" s="46"/>
    </row>
    <row r="1220" spans="1:14" s="23" customFormat="1" ht="14.25" customHeight="1">
      <c r="A1220" s="115"/>
      <c r="B1220" s="308" t="str">
        <f>IF(A1220="","",VLOOKUP(A1220,'Project Budget vs Exp'!$B$9:$G$52,2,FALSE))</f>
        <v/>
      </c>
      <c r="C1220" s="117"/>
      <c r="D1220" s="116"/>
      <c r="E1220" s="118"/>
      <c r="F1220" s="119"/>
      <c r="G1220" s="120"/>
      <c r="H1220" s="120"/>
      <c r="I1220" s="418">
        <f t="shared" si="19"/>
        <v>0</v>
      </c>
      <c r="J1220" s="46"/>
      <c r="K1220" s="332">
        <f>IFERROR(SUM(C1220/'Transfers of Funds'!$F$58),0)</f>
        <v>0</v>
      </c>
      <c r="L1220" s="21"/>
      <c r="M1220" s="47" t="s">
        <v>162</v>
      </c>
      <c r="N1220" s="46"/>
    </row>
    <row r="1221" spans="1:14" s="23" customFormat="1" ht="14.25" customHeight="1">
      <c r="A1221" s="115"/>
      <c r="B1221" s="308" t="str">
        <f>IF(A1221="","",VLOOKUP(A1221,'Project Budget vs Exp'!$B$9:$G$52,2,FALSE))</f>
        <v/>
      </c>
      <c r="C1221" s="117"/>
      <c r="D1221" s="116"/>
      <c r="E1221" s="118"/>
      <c r="F1221" s="119"/>
      <c r="G1221" s="120"/>
      <c r="H1221" s="120"/>
      <c r="I1221" s="418">
        <f t="shared" si="19"/>
        <v>0</v>
      </c>
      <c r="J1221" s="46"/>
      <c r="K1221" s="332">
        <f>IFERROR(SUM(C1221/'Transfers of Funds'!$F$58),0)</f>
        <v>0</v>
      </c>
      <c r="L1221" s="21"/>
      <c r="M1221" s="47" t="s">
        <v>162</v>
      </c>
      <c r="N1221" s="46"/>
    </row>
    <row r="1222" spans="1:14" s="23" customFormat="1" ht="14.25" customHeight="1">
      <c r="A1222" s="115"/>
      <c r="B1222" s="308" t="str">
        <f>IF(A1222="","",VLOOKUP(A1222,'Project Budget vs Exp'!$B$9:$G$52,2,FALSE))</f>
        <v/>
      </c>
      <c r="C1222" s="117"/>
      <c r="D1222" s="116"/>
      <c r="E1222" s="118"/>
      <c r="F1222" s="119"/>
      <c r="G1222" s="120"/>
      <c r="H1222" s="120"/>
      <c r="I1222" s="418">
        <f t="shared" si="19"/>
        <v>0</v>
      </c>
      <c r="J1222" s="46"/>
      <c r="K1222" s="332">
        <f>IFERROR(SUM(C1222/'Transfers of Funds'!$F$58),0)</f>
        <v>0</v>
      </c>
      <c r="L1222" s="21"/>
      <c r="M1222" s="47" t="s">
        <v>162</v>
      </c>
      <c r="N1222" s="46"/>
    </row>
    <row r="1223" spans="1:14" s="23" customFormat="1" ht="14.25" customHeight="1">
      <c r="A1223" s="115"/>
      <c r="B1223" s="308" t="str">
        <f>IF(A1223="","",VLOOKUP(A1223,'Project Budget vs Exp'!$B$9:$G$52,2,FALSE))</f>
        <v/>
      </c>
      <c r="C1223" s="117"/>
      <c r="D1223" s="116"/>
      <c r="E1223" s="118"/>
      <c r="F1223" s="119"/>
      <c r="G1223" s="120"/>
      <c r="H1223" s="120"/>
      <c r="I1223" s="418">
        <f t="shared" si="19"/>
        <v>0</v>
      </c>
      <c r="J1223" s="46"/>
      <c r="K1223" s="332">
        <f>IFERROR(SUM(C1223/'Transfers of Funds'!$F$58),0)</f>
        <v>0</v>
      </c>
      <c r="L1223" s="21"/>
      <c r="M1223" s="47" t="s">
        <v>162</v>
      </c>
      <c r="N1223" s="46"/>
    </row>
    <row r="1224" spans="1:14" s="23" customFormat="1" ht="14.25" customHeight="1">
      <c r="A1224" s="115"/>
      <c r="B1224" s="308" t="str">
        <f>IF(A1224="","",VLOOKUP(A1224,'Project Budget vs Exp'!$B$9:$G$52,2,FALSE))</f>
        <v/>
      </c>
      <c r="C1224" s="117"/>
      <c r="D1224" s="116"/>
      <c r="E1224" s="118"/>
      <c r="F1224" s="119"/>
      <c r="G1224" s="120"/>
      <c r="H1224" s="120"/>
      <c r="I1224" s="418">
        <f t="shared" si="19"/>
        <v>0</v>
      </c>
      <c r="J1224" s="46"/>
      <c r="K1224" s="332">
        <f>IFERROR(SUM(C1224/'Transfers of Funds'!$F$58),0)</f>
        <v>0</v>
      </c>
      <c r="L1224" s="21"/>
      <c r="M1224" s="47" t="s">
        <v>162</v>
      </c>
      <c r="N1224" s="46"/>
    </row>
    <row r="1225" spans="1:14" s="23" customFormat="1" ht="14.25" customHeight="1">
      <c r="A1225" s="115"/>
      <c r="B1225" s="308" t="str">
        <f>IF(A1225="","",VLOOKUP(A1225,'Project Budget vs Exp'!$B$9:$G$52,2,FALSE))</f>
        <v/>
      </c>
      <c r="C1225" s="117"/>
      <c r="D1225" s="116"/>
      <c r="E1225" s="118"/>
      <c r="F1225" s="119"/>
      <c r="G1225" s="120"/>
      <c r="H1225" s="120"/>
      <c r="I1225" s="418">
        <f t="shared" si="19"/>
        <v>0</v>
      </c>
      <c r="J1225" s="46"/>
      <c r="K1225" s="332">
        <f>IFERROR(SUM(C1225/'Transfers of Funds'!$F$58),0)</f>
        <v>0</v>
      </c>
      <c r="L1225" s="21"/>
      <c r="M1225" s="47" t="s">
        <v>162</v>
      </c>
      <c r="N1225" s="46"/>
    </row>
    <row r="1226" spans="1:14" s="23" customFormat="1" ht="14.25" customHeight="1">
      <c r="A1226" s="115"/>
      <c r="B1226" s="308" t="str">
        <f>IF(A1226="","",VLOOKUP(A1226,'Project Budget vs Exp'!$B$9:$G$52,2,FALSE))</f>
        <v/>
      </c>
      <c r="C1226" s="117"/>
      <c r="D1226" s="116"/>
      <c r="E1226" s="118"/>
      <c r="F1226" s="119"/>
      <c r="G1226" s="120"/>
      <c r="H1226" s="120"/>
      <c r="I1226" s="418">
        <f t="shared" si="19"/>
        <v>0</v>
      </c>
      <c r="J1226" s="46"/>
      <c r="K1226" s="332">
        <f>IFERROR(SUM(C1226/'Transfers of Funds'!$F$58),0)</f>
        <v>0</v>
      </c>
      <c r="L1226" s="21"/>
      <c r="M1226" s="47" t="s">
        <v>162</v>
      </c>
      <c r="N1226" s="46"/>
    </row>
    <row r="1227" spans="1:14" s="23" customFormat="1" ht="14.25" customHeight="1">
      <c r="A1227" s="115"/>
      <c r="B1227" s="308" t="str">
        <f>IF(A1227="","",VLOOKUP(A1227,'Project Budget vs Exp'!$B$9:$G$52,2,FALSE))</f>
        <v/>
      </c>
      <c r="C1227" s="117"/>
      <c r="D1227" s="116"/>
      <c r="E1227" s="118"/>
      <c r="F1227" s="119"/>
      <c r="G1227" s="120"/>
      <c r="H1227" s="120"/>
      <c r="I1227" s="418">
        <f t="shared" si="19"/>
        <v>0</v>
      </c>
      <c r="J1227" s="46"/>
      <c r="K1227" s="332">
        <f>IFERROR(SUM(C1227/'Transfers of Funds'!$F$58),0)</f>
        <v>0</v>
      </c>
      <c r="L1227" s="21"/>
      <c r="M1227" s="47" t="s">
        <v>162</v>
      </c>
      <c r="N1227" s="46"/>
    </row>
    <row r="1228" spans="1:14" s="23" customFormat="1" ht="14.25" customHeight="1">
      <c r="A1228" s="115"/>
      <c r="B1228" s="308" t="str">
        <f>IF(A1228="","",VLOOKUP(A1228,'Project Budget vs Exp'!$B$9:$G$52,2,FALSE))</f>
        <v/>
      </c>
      <c r="C1228" s="117"/>
      <c r="D1228" s="116"/>
      <c r="E1228" s="118"/>
      <c r="F1228" s="119"/>
      <c r="G1228" s="120"/>
      <c r="H1228" s="120"/>
      <c r="I1228" s="418">
        <f t="shared" si="19"/>
        <v>0</v>
      </c>
      <c r="J1228" s="46"/>
      <c r="K1228" s="332">
        <f>IFERROR(SUM(C1228/'Transfers of Funds'!$F$58),0)</f>
        <v>0</v>
      </c>
      <c r="L1228" s="21"/>
      <c r="M1228" s="47" t="s">
        <v>162</v>
      </c>
      <c r="N1228" s="46"/>
    </row>
    <row r="1229" spans="1:14" s="23" customFormat="1" ht="14.25" customHeight="1">
      <c r="A1229" s="115"/>
      <c r="B1229" s="308" t="str">
        <f>IF(A1229="","",VLOOKUP(A1229,'Project Budget vs Exp'!$B$9:$G$52,2,FALSE))</f>
        <v/>
      </c>
      <c r="C1229" s="117"/>
      <c r="D1229" s="116"/>
      <c r="E1229" s="118"/>
      <c r="F1229" s="119"/>
      <c r="G1229" s="120"/>
      <c r="H1229" s="120"/>
      <c r="I1229" s="418">
        <f t="shared" si="19"/>
        <v>0</v>
      </c>
      <c r="J1229" s="46"/>
      <c r="K1229" s="332">
        <f>IFERROR(SUM(C1229/'Transfers of Funds'!$F$58),0)</f>
        <v>0</v>
      </c>
      <c r="L1229" s="21"/>
      <c r="M1229" s="47" t="s">
        <v>162</v>
      </c>
      <c r="N1229" s="46"/>
    </row>
    <row r="1230" spans="1:14" s="23" customFormat="1" ht="14.25" customHeight="1">
      <c r="A1230" s="115"/>
      <c r="B1230" s="308" t="str">
        <f>IF(A1230="","",VLOOKUP(A1230,'Project Budget vs Exp'!$B$9:$G$52,2,FALSE))</f>
        <v/>
      </c>
      <c r="C1230" s="117"/>
      <c r="D1230" s="116"/>
      <c r="E1230" s="118"/>
      <c r="F1230" s="119"/>
      <c r="G1230" s="120"/>
      <c r="H1230" s="120"/>
      <c r="I1230" s="418">
        <f t="shared" si="19"/>
        <v>0</v>
      </c>
      <c r="J1230" s="46"/>
      <c r="K1230" s="332">
        <f>IFERROR(SUM(C1230/'Transfers of Funds'!$F$58),0)</f>
        <v>0</v>
      </c>
      <c r="L1230" s="21"/>
      <c r="M1230" s="47" t="s">
        <v>162</v>
      </c>
      <c r="N1230" s="46"/>
    </row>
    <row r="1231" spans="1:14" s="23" customFormat="1" ht="14.25" customHeight="1">
      <c r="A1231" s="115"/>
      <c r="B1231" s="308" t="str">
        <f>IF(A1231="","",VLOOKUP(A1231,'Project Budget vs Exp'!$B$9:$G$52,2,FALSE))</f>
        <v/>
      </c>
      <c r="C1231" s="117"/>
      <c r="D1231" s="116"/>
      <c r="E1231" s="118"/>
      <c r="F1231" s="119"/>
      <c r="G1231" s="120"/>
      <c r="H1231" s="120"/>
      <c r="I1231" s="418">
        <f t="shared" si="19"/>
        <v>0</v>
      </c>
      <c r="J1231" s="46"/>
      <c r="K1231" s="332">
        <f>IFERROR(SUM(C1231/'Transfers of Funds'!$F$58),0)</f>
        <v>0</v>
      </c>
      <c r="L1231" s="21"/>
      <c r="M1231" s="47" t="s">
        <v>162</v>
      </c>
      <c r="N1231" s="46"/>
    </row>
    <row r="1232" spans="1:14" s="23" customFormat="1" ht="14.25" customHeight="1">
      <c r="A1232" s="115"/>
      <c r="B1232" s="308" t="str">
        <f>IF(A1232="","",VLOOKUP(A1232,'Project Budget vs Exp'!$B$9:$G$52,2,FALSE))</f>
        <v/>
      </c>
      <c r="C1232" s="117"/>
      <c r="D1232" s="116"/>
      <c r="E1232" s="118"/>
      <c r="F1232" s="119"/>
      <c r="G1232" s="120"/>
      <c r="H1232" s="120"/>
      <c r="I1232" s="418">
        <f t="shared" si="19"/>
        <v>0</v>
      </c>
      <c r="J1232" s="46"/>
      <c r="K1232" s="332">
        <f>IFERROR(SUM(C1232/'Transfers of Funds'!$F$58),0)</f>
        <v>0</v>
      </c>
      <c r="L1232" s="21"/>
      <c r="M1232" s="47" t="s">
        <v>162</v>
      </c>
      <c r="N1232" s="46"/>
    </row>
    <row r="1233" spans="1:14" s="23" customFormat="1" ht="14.25" customHeight="1">
      <c r="A1233" s="115"/>
      <c r="B1233" s="308" t="str">
        <f>IF(A1233="","",VLOOKUP(A1233,'Project Budget vs Exp'!$B$9:$G$52,2,FALSE))</f>
        <v/>
      </c>
      <c r="C1233" s="117"/>
      <c r="D1233" s="116"/>
      <c r="E1233" s="118"/>
      <c r="F1233" s="119"/>
      <c r="G1233" s="120"/>
      <c r="H1233" s="120"/>
      <c r="I1233" s="418">
        <f t="shared" si="19"/>
        <v>0</v>
      </c>
      <c r="J1233" s="46"/>
      <c r="K1233" s="332">
        <f>IFERROR(SUM(C1233/'Transfers of Funds'!$F$58),0)</f>
        <v>0</v>
      </c>
      <c r="L1233" s="21"/>
      <c r="M1233" s="47" t="s">
        <v>162</v>
      </c>
      <c r="N1233" s="46"/>
    </row>
    <row r="1234" spans="1:14" s="23" customFormat="1" ht="14.25" customHeight="1">
      <c r="A1234" s="115"/>
      <c r="B1234" s="308" t="str">
        <f>IF(A1234="","",VLOOKUP(A1234,'Project Budget vs Exp'!$B$9:$G$52,2,FALSE))</f>
        <v/>
      </c>
      <c r="C1234" s="117"/>
      <c r="D1234" s="116"/>
      <c r="E1234" s="118"/>
      <c r="F1234" s="119"/>
      <c r="G1234" s="120"/>
      <c r="H1234" s="120"/>
      <c r="I1234" s="418">
        <f t="shared" si="19"/>
        <v>0</v>
      </c>
      <c r="J1234" s="46"/>
      <c r="K1234" s="332">
        <f>IFERROR(SUM(C1234/'Transfers of Funds'!$F$58),0)</f>
        <v>0</v>
      </c>
      <c r="L1234" s="21"/>
      <c r="M1234" s="47" t="s">
        <v>162</v>
      </c>
      <c r="N1234" s="46"/>
    </row>
    <row r="1235" spans="1:14" s="23" customFormat="1" ht="14.25" customHeight="1">
      <c r="A1235" s="115"/>
      <c r="B1235" s="308" t="str">
        <f>IF(A1235="","",VLOOKUP(A1235,'Project Budget vs Exp'!$B$9:$G$52,2,FALSE))</f>
        <v/>
      </c>
      <c r="C1235" s="117"/>
      <c r="D1235" s="116"/>
      <c r="E1235" s="118"/>
      <c r="F1235" s="119"/>
      <c r="G1235" s="120"/>
      <c r="H1235" s="120"/>
      <c r="I1235" s="418">
        <f t="shared" si="19"/>
        <v>0</v>
      </c>
      <c r="J1235" s="46"/>
      <c r="K1235" s="332">
        <f>IFERROR(SUM(C1235/'Transfers of Funds'!$F$58),0)</f>
        <v>0</v>
      </c>
      <c r="L1235" s="21"/>
      <c r="M1235" s="47" t="s">
        <v>162</v>
      </c>
      <c r="N1235" s="46"/>
    </row>
    <row r="1236" spans="1:14" s="23" customFormat="1" ht="14.25" customHeight="1">
      <c r="A1236" s="115"/>
      <c r="B1236" s="308" t="str">
        <f>IF(A1236="","",VLOOKUP(A1236,'Project Budget vs Exp'!$B$9:$G$52,2,FALSE))</f>
        <v/>
      </c>
      <c r="C1236" s="117"/>
      <c r="D1236" s="116"/>
      <c r="E1236" s="118"/>
      <c r="F1236" s="119"/>
      <c r="G1236" s="120"/>
      <c r="H1236" s="120"/>
      <c r="I1236" s="418">
        <f t="shared" si="19"/>
        <v>0</v>
      </c>
      <c r="J1236" s="46"/>
      <c r="K1236" s="332">
        <f>IFERROR(SUM(C1236/'Transfers of Funds'!$F$58),0)</f>
        <v>0</v>
      </c>
      <c r="L1236" s="21"/>
      <c r="M1236" s="47" t="s">
        <v>162</v>
      </c>
      <c r="N1236" s="46"/>
    </row>
    <row r="1237" spans="1:14" s="23" customFormat="1" ht="14.25" customHeight="1">
      <c r="A1237" s="115"/>
      <c r="B1237" s="308" t="str">
        <f>IF(A1237="","",VLOOKUP(A1237,'Project Budget vs Exp'!$B$9:$G$52,2,FALSE))</f>
        <v/>
      </c>
      <c r="C1237" s="117"/>
      <c r="D1237" s="116"/>
      <c r="E1237" s="118"/>
      <c r="F1237" s="119"/>
      <c r="G1237" s="120"/>
      <c r="H1237" s="120"/>
      <c r="I1237" s="418">
        <f t="shared" ref="I1237:I1300" si="20">IF(OR(F$4="EUR",F$4="USD",F$4="GBP",F$4="CAD",F$4="NZD",F$4="AUD"),K1237,C1237)</f>
        <v>0</v>
      </c>
      <c r="J1237" s="46"/>
      <c r="K1237" s="332">
        <f>IFERROR(SUM(C1237/'Transfers of Funds'!$F$58),0)</f>
        <v>0</v>
      </c>
      <c r="L1237" s="21"/>
      <c r="M1237" s="47" t="s">
        <v>162</v>
      </c>
      <c r="N1237" s="46"/>
    </row>
    <row r="1238" spans="1:14" s="23" customFormat="1" ht="14.25" customHeight="1">
      <c r="A1238" s="115"/>
      <c r="B1238" s="308" t="str">
        <f>IF(A1238="","",VLOOKUP(A1238,'Project Budget vs Exp'!$B$9:$G$52,2,FALSE))</f>
        <v/>
      </c>
      <c r="C1238" s="117"/>
      <c r="D1238" s="116"/>
      <c r="E1238" s="118"/>
      <c r="F1238" s="119"/>
      <c r="G1238" s="120"/>
      <c r="H1238" s="120"/>
      <c r="I1238" s="418">
        <f t="shared" si="20"/>
        <v>0</v>
      </c>
      <c r="J1238" s="46"/>
      <c r="K1238" s="332">
        <f>IFERROR(SUM(C1238/'Transfers of Funds'!$F$58),0)</f>
        <v>0</v>
      </c>
      <c r="L1238" s="21"/>
      <c r="M1238" s="47" t="s">
        <v>162</v>
      </c>
      <c r="N1238" s="46"/>
    </row>
    <row r="1239" spans="1:14" s="23" customFormat="1" ht="14.25" customHeight="1">
      <c r="A1239" s="115"/>
      <c r="B1239" s="308" t="str">
        <f>IF(A1239="","",VLOOKUP(A1239,'Project Budget vs Exp'!$B$9:$G$52,2,FALSE))</f>
        <v/>
      </c>
      <c r="C1239" s="117"/>
      <c r="D1239" s="116"/>
      <c r="E1239" s="118"/>
      <c r="F1239" s="119"/>
      <c r="G1239" s="120"/>
      <c r="H1239" s="120"/>
      <c r="I1239" s="418">
        <f t="shared" si="20"/>
        <v>0</v>
      </c>
      <c r="J1239" s="46"/>
      <c r="K1239" s="332">
        <f>IFERROR(SUM(C1239/'Transfers of Funds'!$F$58),0)</f>
        <v>0</v>
      </c>
      <c r="L1239" s="21"/>
      <c r="M1239" s="47" t="s">
        <v>162</v>
      </c>
      <c r="N1239" s="46"/>
    </row>
    <row r="1240" spans="1:14" s="23" customFormat="1" ht="14.25" customHeight="1">
      <c r="A1240" s="115"/>
      <c r="B1240" s="308" t="str">
        <f>IF(A1240="","",VLOOKUP(A1240,'Project Budget vs Exp'!$B$9:$G$52,2,FALSE))</f>
        <v/>
      </c>
      <c r="C1240" s="117"/>
      <c r="D1240" s="116"/>
      <c r="E1240" s="118"/>
      <c r="F1240" s="119"/>
      <c r="G1240" s="120"/>
      <c r="H1240" s="120"/>
      <c r="I1240" s="418">
        <f t="shared" si="20"/>
        <v>0</v>
      </c>
      <c r="J1240" s="46"/>
      <c r="K1240" s="332">
        <f>IFERROR(SUM(C1240/'Transfers of Funds'!$F$58),0)</f>
        <v>0</v>
      </c>
      <c r="L1240" s="21"/>
      <c r="M1240" s="47" t="s">
        <v>162</v>
      </c>
      <c r="N1240" s="46"/>
    </row>
    <row r="1241" spans="1:14" s="23" customFormat="1" ht="14.25" customHeight="1">
      <c r="A1241" s="115"/>
      <c r="B1241" s="308" t="str">
        <f>IF(A1241="","",VLOOKUP(A1241,'Project Budget vs Exp'!$B$9:$G$52,2,FALSE))</f>
        <v/>
      </c>
      <c r="C1241" s="117"/>
      <c r="D1241" s="116"/>
      <c r="E1241" s="118"/>
      <c r="F1241" s="119"/>
      <c r="G1241" s="120"/>
      <c r="H1241" s="120"/>
      <c r="I1241" s="418">
        <f t="shared" si="20"/>
        <v>0</v>
      </c>
      <c r="J1241" s="46"/>
      <c r="K1241" s="332">
        <f>IFERROR(SUM(C1241/'Transfers of Funds'!$F$58),0)</f>
        <v>0</v>
      </c>
      <c r="L1241" s="21"/>
      <c r="M1241" s="47" t="s">
        <v>162</v>
      </c>
      <c r="N1241" s="46"/>
    </row>
    <row r="1242" spans="1:14" s="23" customFormat="1" ht="14.25" customHeight="1">
      <c r="A1242" s="115"/>
      <c r="B1242" s="308" t="str">
        <f>IF(A1242="","",VLOOKUP(A1242,'Project Budget vs Exp'!$B$9:$G$52,2,FALSE))</f>
        <v/>
      </c>
      <c r="C1242" s="117"/>
      <c r="D1242" s="116"/>
      <c r="E1242" s="118"/>
      <c r="F1242" s="119"/>
      <c r="G1242" s="120"/>
      <c r="H1242" s="120"/>
      <c r="I1242" s="418">
        <f t="shared" si="20"/>
        <v>0</v>
      </c>
      <c r="J1242" s="46"/>
      <c r="K1242" s="332">
        <f>IFERROR(SUM(C1242/'Transfers of Funds'!$F$58),0)</f>
        <v>0</v>
      </c>
      <c r="L1242" s="21"/>
      <c r="M1242" s="47" t="s">
        <v>162</v>
      </c>
      <c r="N1242" s="46"/>
    </row>
    <row r="1243" spans="1:14" s="23" customFormat="1" ht="14.25" customHeight="1">
      <c r="A1243" s="115"/>
      <c r="B1243" s="308" t="str">
        <f>IF(A1243="","",VLOOKUP(A1243,'Project Budget vs Exp'!$B$9:$G$52,2,FALSE))</f>
        <v/>
      </c>
      <c r="C1243" s="117"/>
      <c r="D1243" s="116"/>
      <c r="E1243" s="118"/>
      <c r="F1243" s="119"/>
      <c r="G1243" s="120"/>
      <c r="H1243" s="120"/>
      <c r="I1243" s="418">
        <f t="shared" si="20"/>
        <v>0</v>
      </c>
      <c r="J1243" s="46"/>
      <c r="K1243" s="332">
        <f>IFERROR(SUM(C1243/'Transfers of Funds'!$F$58),0)</f>
        <v>0</v>
      </c>
      <c r="L1243" s="21"/>
      <c r="M1243" s="47" t="s">
        <v>162</v>
      </c>
      <c r="N1243" s="46"/>
    </row>
    <row r="1244" spans="1:14" s="23" customFormat="1" ht="14.25" customHeight="1">
      <c r="A1244" s="115"/>
      <c r="B1244" s="308" t="str">
        <f>IF(A1244="","",VLOOKUP(A1244,'Project Budget vs Exp'!$B$9:$G$52,2,FALSE))</f>
        <v/>
      </c>
      <c r="C1244" s="117"/>
      <c r="D1244" s="116"/>
      <c r="E1244" s="118"/>
      <c r="F1244" s="119"/>
      <c r="G1244" s="120"/>
      <c r="H1244" s="120"/>
      <c r="I1244" s="418">
        <f t="shared" si="20"/>
        <v>0</v>
      </c>
      <c r="J1244" s="46"/>
      <c r="K1244" s="332">
        <f>IFERROR(SUM(C1244/'Transfers of Funds'!$F$58),0)</f>
        <v>0</v>
      </c>
      <c r="L1244" s="21"/>
      <c r="M1244" s="47" t="s">
        <v>162</v>
      </c>
      <c r="N1244" s="46"/>
    </row>
    <row r="1245" spans="1:14" s="23" customFormat="1" ht="14.25" customHeight="1">
      <c r="A1245" s="115"/>
      <c r="B1245" s="308" t="str">
        <f>IF(A1245="","",VLOOKUP(A1245,'Project Budget vs Exp'!$B$9:$G$52,2,FALSE))</f>
        <v/>
      </c>
      <c r="C1245" s="117"/>
      <c r="D1245" s="116"/>
      <c r="E1245" s="118"/>
      <c r="F1245" s="119"/>
      <c r="G1245" s="120"/>
      <c r="H1245" s="120"/>
      <c r="I1245" s="418">
        <f t="shared" si="20"/>
        <v>0</v>
      </c>
      <c r="J1245" s="46"/>
      <c r="K1245" s="332">
        <f>IFERROR(SUM(C1245/'Transfers of Funds'!$F$58),0)</f>
        <v>0</v>
      </c>
      <c r="L1245" s="21"/>
      <c r="M1245" s="47" t="s">
        <v>162</v>
      </c>
      <c r="N1245" s="46"/>
    </row>
    <row r="1246" spans="1:14" s="23" customFormat="1" ht="14.25" customHeight="1">
      <c r="A1246" s="115"/>
      <c r="B1246" s="308" t="str">
        <f>IF(A1246="","",VLOOKUP(A1246,'Project Budget vs Exp'!$B$9:$G$52,2,FALSE))</f>
        <v/>
      </c>
      <c r="C1246" s="117"/>
      <c r="D1246" s="116"/>
      <c r="E1246" s="118"/>
      <c r="F1246" s="119"/>
      <c r="G1246" s="120"/>
      <c r="H1246" s="120"/>
      <c r="I1246" s="418">
        <f t="shared" si="20"/>
        <v>0</v>
      </c>
      <c r="J1246" s="46"/>
      <c r="K1246" s="332">
        <f>IFERROR(SUM(C1246/'Transfers of Funds'!$F$58),0)</f>
        <v>0</v>
      </c>
      <c r="L1246" s="21"/>
      <c r="M1246" s="47" t="s">
        <v>162</v>
      </c>
      <c r="N1246" s="46"/>
    </row>
    <row r="1247" spans="1:14" s="23" customFormat="1" ht="14.25" customHeight="1">
      <c r="A1247" s="115"/>
      <c r="B1247" s="308" t="str">
        <f>IF(A1247="","",VLOOKUP(A1247,'Project Budget vs Exp'!$B$9:$G$52,2,FALSE))</f>
        <v/>
      </c>
      <c r="C1247" s="117"/>
      <c r="D1247" s="116"/>
      <c r="E1247" s="118"/>
      <c r="F1247" s="119"/>
      <c r="G1247" s="120"/>
      <c r="H1247" s="120"/>
      <c r="I1247" s="418">
        <f t="shared" si="20"/>
        <v>0</v>
      </c>
      <c r="J1247" s="46"/>
      <c r="K1247" s="332">
        <f>IFERROR(SUM(C1247/'Transfers of Funds'!$F$58),0)</f>
        <v>0</v>
      </c>
      <c r="L1247" s="21"/>
      <c r="M1247" s="47" t="s">
        <v>162</v>
      </c>
      <c r="N1247" s="46"/>
    </row>
    <row r="1248" spans="1:14" s="23" customFormat="1" ht="14.25" customHeight="1">
      <c r="A1248" s="115"/>
      <c r="B1248" s="308" t="str">
        <f>IF(A1248="","",VLOOKUP(A1248,'Project Budget vs Exp'!$B$9:$G$52,2,FALSE))</f>
        <v/>
      </c>
      <c r="C1248" s="117"/>
      <c r="D1248" s="116"/>
      <c r="E1248" s="118"/>
      <c r="F1248" s="119"/>
      <c r="G1248" s="120"/>
      <c r="H1248" s="120"/>
      <c r="I1248" s="418">
        <f t="shared" si="20"/>
        <v>0</v>
      </c>
      <c r="J1248" s="46"/>
      <c r="K1248" s="332">
        <f>IFERROR(SUM(C1248/'Transfers of Funds'!$F$58),0)</f>
        <v>0</v>
      </c>
      <c r="L1248" s="21"/>
      <c r="M1248" s="47" t="s">
        <v>162</v>
      </c>
      <c r="N1248" s="46"/>
    </row>
    <row r="1249" spans="1:14" s="23" customFormat="1" ht="14.25" customHeight="1">
      <c r="A1249" s="115"/>
      <c r="B1249" s="308" t="str">
        <f>IF(A1249="","",VLOOKUP(A1249,'Project Budget vs Exp'!$B$9:$G$52,2,FALSE))</f>
        <v/>
      </c>
      <c r="C1249" s="117"/>
      <c r="D1249" s="116"/>
      <c r="E1249" s="118"/>
      <c r="F1249" s="119"/>
      <c r="G1249" s="120"/>
      <c r="H1249" s="120"/>
      <c r="I1249" s="418">
        <f t="shared" si="20"/>
        <v>0</v>
      </c>
      <c r="J1249" s="46"/>
      <c r="K1249" s="332">
        <f>IFERROR(SUM(C1249/'Transfers of Funds'!$F$58),0)</f>
        <v>0</v>
      </c>
      <c r="L1249" s="21"/>
      <c r="M1249" s="47" t="s">
        <v>162</v>
      </c>
      <c r="N1249" s="46"/>
    </row>
    <row r="1250" spans="1:14" s="23" customFormat="1" ht="14.25" customHeight="1">
      <c r="A1250" s="115"/>
      <c r="B1250" s="308" t="str">
        <f>IF(A1250="","",VLOOKUP(A1250,'Project Budget vs Exp'!$B$9:$G$52,2,FALSE))</f>
        <v/>
      </c>
      <c r="C1250" s="117"/>
      <c r="D1250" s="116"/>
      <c r="E1250" s="118"/>
      <c r="F1250" s="119"/>
      <c r="G1250" s="120"/>
      <c r="H1250" s="120"/>
      <c r="I1250" s="418">
        <f t="shared" si="20"/>
        <v>0</v>
      </c>
      <c r="J1250" s="46"/>
      <c r="K1250" s="332">
        <f>IFERROR(SUM(C1250/'Transfers of Funds'!$F$58),0)</f>
        <v>0</v>
      </c>
      <c r="L1250" s="21"/>
      <c r="M1250" s="47" t="s">
        <v>162</v>
      </c>
      <c r="N1250" s="46"/>
    </row>
    <row r="1251" spans="1:14" s="23" customFormat="1" ht="14.25" customHeight="1">
      <c r="A1251" s="115"/>
      <c r="B1251" s="308" t="str">
        <f>IF(A1251="","",VLOOKUP(A1251,'Project Budget vs Exp'!$B$9:$G$52,2,FALSE))</f>
        <v/>
      </c>
      <c r="C1251" s="117"/>
      <c r="D1251" s="116"/>
      <c r="E1251" s="118"/>
      <c r="F1251" s="119"/>
      <c r="G1251" s="120"/>
      <c r="H1251" s="120"/>
      <c r="I1251" s="418">
        <f t="shared" si="20"/>
        <v>0</v>
      </c>
      <c r="J1251" s="46"/>
      <c r="K1251" s="332">
        <f>IFERROR(SUM(C1251/'Transfers of Funds'!$F$58),0)</f>
        <v>0</v>
      </c>
      <c r="L1251" s="21"/>
      <c r="M1251" s="47" t="s">
        <v>162</v>
      </c>
      <c r="N1251" s="46"/>
    </row>
    <row r="1252" spans="1:14" s="23" customFormat="1" ht="14.25" customHeight="1">
      <c r="A1252" s="115"/>
      <c r="B1252" s="308" t="str">
        <f>IF(A1252="","",VLOOKUP(A1252,'Project Budget vs Exp'!$B$9:$G$52,2,FALSE))</f>
        <v/>
      </c>
      <c r="C1252" s="117"/>
      <c r="D1252" s="116"/>
      <c r="E1252" s="118"/>
      <c r="F1252" s="119"/>
      <c r="G1252" s="120"/>
      <c r="H1252" s="120"/>
      <c r="I1252" s="418">
        <f t="shared" si="20"/>
        <v>0</v>
      </c>
      <c r="J1252" s="46"/>
      <c r="K1252" s="332">
        <f>IFERROR(SUM(C1252/'Transfers of Funds'!$F$58),0)</f>
        <v>0</v>
      </c>
      <c r="L1252" s="21"/>
      <c r="M1252" s="47" t="s">
        <v>162</v>
      </c>
      <c r="N1252" s="46"/>
    </row>
    <row r="1253" spans="1:14" s="23" customFormat="1" ht="14.25" customHeight="1">
      <c r="A1253" s="115"/>
      <c r="B1253" s="308" t="str">
        <f>IF(A1253="","",VLOOKUP(A1253,'Project Budget vs Exp'!$B$9:$G$52,2,FALSE))</f>
        <v/>
      </c>
      <c r="C1253" s="117"/>
      <c r="D1253" s="116"/>
      <c r="E1253" s="118"/>
      <c r="F1253" s="119"/>
      <c r="G1253" s="120"/>
      <c r="H1253" s="120"/>
      <c r="I1253" s="418">
        <f t="shared" si="20"/>
        <v>0</v>
      </c>
      <c r="J1253" s="46"/>
      <c r="K1253" s="332">
        <f>IFERROR(SUM(C1253/'Transfers of Funds'!$F$58),0)</f>
        <v>0</v>
      </c>
      <c r="L1253" s="21"/>
      <c r="M1253" s="47" t="s">
        <v>162</v>
      </c>
      <c r="N1253" s="46"/>
    </row>
    <row r="1254" spans="1:14" s="23" customFormat="1" ht="14.25" customHeight="1">
      <c r="A1254" s="115"/>
      <c r="B1254" s="308" t="str">
        <f>IF(A1254="","",VLOOKUP(A1254,'Project Budget vs Exp'!$B$9:$G$52,2,FALSE))</f>
        <v/>
      </c>
      <c r="C1254" s="117"/>
      <c r="D1254" s="116"/>
      <c r="E1254" s="118"/>
      <c r="F1254" s="119"/>
      <c r="G1254" s="120"/>
      <c r="H1254" s="120"/>
      <c r="I1254" s="418">
        <f t="shared" si="20"/>
        <v>0</v>
      </c>
      <c r="J1254" s="46"/>
      <c r="K1254" s="332">
        <f>IFERROR(SUM(C1254/'Transfers of Funds'!$F$58),0)</f>
        <v>0</v>
      </c>
      <c r="L1254" s="21"/>
      <c r="M1254" s="47" t="s">
        <v>162</v>
      </c>
      <c r="N1254" s="46"/>
    </row>
    <row r="1255" spans="1:14" s="23" customFormat="1" ht="14.25" customHeight="1">
      <c r="A1255" s="115"/>
      <c r="B1255" s="308" t="str">
        <f>IF(A1255="","",VLOOKUP(A1255,'Project Budget vs Exp'!$B$9:$G$52,2,FALSE))</f>
        <v/>
      </c>
      <c r="C1255" s="117"/>
      <c r="D1255" s="116"/>
      <c r="E1255" s="118"/>
      <c r="F1255" s="119"/>
      <c r="G1255" s="120"/>
      <c r="H1255" s="120"/>
      <c r="I1255" s="418">
        <f t="shared" si="20"/>
        <v>0</v>
      </c>
      <c r="J1255" s="46"/>
      <c r="K1255" s="332">
        <f>IFERROR(SUM(C1255/'Transfers of Funds'!$F$58),0)</f>
        <v>0</v>
      </c>
      <c r="L1255" s="21"/>
      <c r="M1255" s="47" t="s">
        <v>162</v>
      </c>
      <c r="N1255" s="46"/>
    </row>
    <row r="1256" spans="1:14" s="23" customFormat="1" ht="14.25" customHeight="1">
      <c r="A1256" s="115"/>
      <c r="B1256" s="308" t="str">
        <f>IF(A1256="","",VLOOKUP(A1256,'Project Budget vs Exp'!$B$9:$G$52,2,FALSE))</f>
        <v/>
      </c>
      <c r="C1256" s="117"/>
      <c r="D1256" s="116"/>
      <c r="E1256" s="118"/>
      <c r="F1256" s="119"/>
      <c r="G1256" s="120"/>
      <c r="H1256" s="120"/>
      <c r="I1256" s="418">
        <f t="shared" si="20"/>
        <v>0</v>
      </c>
      <c r="J1256" s="46"/>
      <c r="K1256" s="332">
        <f>IFERROR(SUM(C1256/'Transfers of Funds'!$F$58),0)</f>
        <v>0</v>
      </c>
      <c r="L1256" s="21"/>
      <c r="M1256" s="47" t="s">
        <v>162</v>
      </c>
      <c r="N1256" s="46"/>
    </row>
    <row r="1257" spans="1:14" s="23" customFormat="1" ht="14.25" customHeight="1">
      <c r="A1257" s="115"/>
      <c r="B1257" s="308" t="str">
        <f>IF(A1257="","",VLOOKUP(A1257,'Project Budget vs Exp'!$B$9:$G$52,2,FALSE))</f>
        <v/>
      </c>
      <c r="C1257" s="117"/>
      <c r="D1257" s="116"/>
      <c r="E1257" s="118"/>
      <c r="F1257" s="119"/>
      <c r="G1257" s="120"/>
      <c r="H1257" s="120"/>
      <c r="I1257" s="418">
        <f t="shared" si="20"/>
        <v>0</v>
      </c>
      <c r="J1257" s="46"/>
      <c r="K1257" s="332">
        <f>IFERROR(SUM(C1257/'Transfers of Funds'!$F$58),0)</f>
        <v>0</v>
      </c>
      <c r="L1257" s="21"/>
      <c r="M1257" s="47" t="s">
        <v>162</v>
      </c>
      <c r="N1257" s="46"/>
    </row>
    <row r="1258" spans="1:14" s="23" customFormat="1" ht="14.25" customHeight="1">
      <c r="A1258" s="115"/>
      <c r="B1258" s="308" t="str">
        <f>IF(A1258="","",VLOOKUP(A1258,'Project Budget vs Exp'!$B$9:$G$52,2,FALSE))</f>
        <v/>
      </c>
      <c r="C1258" s="117"/>
      <c r="D1258" s="116"/>
      <c r="E1258" s="118"/>
      <c r="F1258" s="119"/>
      <c r="G1258" s="120"/>
      <c r="H1258" s="120"/>
      <c r="I1258" s="418">
        <f t="shared" si="20"/>
        <v>0</v>
      </c>
      <c r="J1258" s="46"/>
      <c r="K1258" s="332">
        <f>IFERROR(SUM(C1258/'Transfers of Funds'!$F$58),0)</f>
        <v>0</v>
      </c>
      <c r="L1258" s="21"/>
      <c r="M1258" s="47" t="s">
        <v>162</v>
      </c>
      <c r="N1258" s="46"/>
    </row>
    <row r="1259" spans="1:14" s="23" customFormat="1" ht="14.25" customHeight="1">
      <c r="A1259" s="115"/>
      <c r="B1259" s="308" t="str">
        <f>IF(A1259="","",VLOOKUP(A1259,'Project Budget vs Exp'!$B$9:$G$52,2,FALSE))</f>
        <v/>
      </c>
      <c r="C1259" s="117"/>
      <c r="D1259" s="116"/>
      <c r="E1259" s="118"/>
      <c r="F1259" s="119"/>
      <c r="G1259" s="120"/>
      <c r="H1259" s="120"/>
      <c r="I1259" s="418">
        <f t="shared" si="20"/>
        <v>0</v>
      </c>
      <c r="J1259" s="46"/>
      <c r="K1259" s="332">
        <f>IFERROR(SUM(C1259/'Transfers of Funds'!$F$58),0)</f>
        <v>0</v>
      </c>
      <c r="L1259" s="21"/>
      <c r="M1259" s="47" t="s">
        <v>162</v>
      </c>
      <c r="N1259" s="46"/>
    </row>
    <row r="1260" spans="1:14" s="23" customFormat="1" ht="14.25" customHeight="1">
      <c r="A1260" s="115"/>
      <c r="B1260" s="308" t="str">
        <f>IF(A1260="","",VLOOKUP(A1260,'Project Budget vs Exp'!$B$9:$G$52,2,FALSE))</f>
        <v/>
      </c>
      <c r="C1260" s="117"/>
      <c r="D1260" s="116"/>
      <c r="E1260" s="118"/>
      <c r="F1260" s="119"/>
      <c r="G1260" s="120"/>
      <c r="H1260" s="120"/>
      <c r="I1260" s="418">
        <f t="shared" si="20"/>
        <v>0</v>
      </c>
      <c r="J1260" s="46"/>
      <c r="K1260" s="332">
        <f>IFERROR(SUM(C1260/'Transfers of Funds'!$F$58),0)</f>
        <v>0</v>
      </c>
      <c r="L1260" s="21"/>
      <c r="M1260" s="47" t="s">
        <v>162</v>
      </c>
      <c r="N1260" s="46"/>
    </row>
    <row r="1261" spans="1:14" s="23" customFormat="1" ht="14.25" customHeight="1">
      <c r="A1261" s="115"/>
      <c r="B1261" s="308" t="str">
        <f>IF(A1261="","",VLOOKUP(A1261,'Project Budget vs Exp'!$B$9:$G$52,2,FALSE))</f>
        <v/>
      </c>
      <c r="C1261" s="117"/>
      <c r="D1261" s="116"/>
      <c r="E1261" s="118"/>
      <c r="F1261" s="119"/>
      <c r="G1261" s="120"/>
      <c r="H1261" s="120"/>
      <c r="I1261" s="418">
        <f t="shared" si="20"/>
        <v>0</v>
      </c>
      <c r="J1261" s="46"/>
      <c r="K1261" s="332">
        <f>IFERROR(SUM(C1261/'Transfers of Funds'!$F$58),0)</f>
        <v>0</v>
      </c>
      <c r="L1261" s="21"/>
      <c r="M1261" s="47" t="s">
        <v>162</v>
      </c>
      <c r="N1261" s="46"/>
    </row>
    <row r="1262" spans="1:14" s="23" customFormat="1" ht="14.25" customHeight="1">
      <c r="A1262" s="115"/>
      <c r="B1262" s="308" t="str">
        <f>IF(A1262="","",VLOOKUP(A1262,'Project Budget vs Exp'!$B$9:$G$52,2,FALSE))</f>
        <v/>
      </c>
      <c r="C1262" s="117"/>
      <c r="D1262" s="116"/>
      <c r="E1262" s="118"/>
      <c r="F1262" s="119"/>
      <c r="G1262" s="120"/>
      <c r="H1262" s="120"/>
      <c r="I1262" s="418">
        <f t="shared" si="20"/>
        <v>0</v>
      </c>
      <c r="J1262" s="46"/>
      <c r="K1262" s="332">
        <f>IFERROR(SUM(C1262/'Transfers of Funds'!$F$58),0)</f>
        <v>0</v>
      </c>
      <c r="L1262" s="21"/>
      <c r="M1262" s="47" t="s">
        <v>162</v>
      </c>
      <c r="N1262" s="46"/>
    </row>
    <row r="1263" spans="1:14" s="23" customFormat="1" ht="14.25" customHeight="1">
      <c r="A1263" s="115"/>
      <c r="B1263" s="308" t="str">
        <f>IF(A1263="","",VLOOKUP(A1263,'Project Budget vs Exp'!$B$9:$G$52,2,FALSE))</f>
        <v/>
      </c>
      <c r="C1263" s="117"/>
      <c r="D1263" s="116"/>
      <c r="E1263" s="118"/>
      <c r="F1263" s="119"/>
      <c r="G1263" s="120"/>
      <c r="H1263" s="120"/>
      <c r="I1263" s="418">
        <f t="shared" si="20"/>
        <v>0</v>
      </c>
      <c r="J1263" s="46"/>
      <c r="K1263" s="332">
        <f>IFERROR(SUM(C1263/'Transfers of Funds'!$F$58),0)</f>
        <v>0</v>
      </c>
      <c r="L1263" s="21"/>
      <c r="M1263" s="47" t="s">
        <v>162</v>
      </c>
      <c r="N1263" s="46"/>
    </row>
    <row r="1264" spans="1:14" s="23" customFormat="1" ht="14.25" customHeight="1">
      <c r="A1264" s="115"/>
      <c r="B1264" s="308" t="str">
        <f>IF(A1264="","",VLOOKUP(A1264,'Project Budget vs Exp'!$B$9:$G$52,2,FALSE))</f>
        <v/>
      </c>
      <c r="C1264" s="117"/>
      <c r="D1264" s="116"/>
      <c r="E1264" s="118"/>
      <c r="F1264" s="119"/>
      <c r="G1264" s="120"/>
      <c r="H1264" s="120"/>
      <c r="I1264" s="418">
        <f t="shared" si="20"/>
        <v>0</v>
      </c>
      <c r="J1264" s="46"/>
      <c r="K1264" s="332">
        <f>IFERROR(SUM(C1264/'Transfers of Funds'!$F$58),0)</f>
        <v>0</v>
      </c>
      <c r="L1264" s="21"/>
      <c r="M1264" s="47" t="s">
        <v>162</v>
      </c>
      <c r="N1264" s="46"/>
    </row>
    <row r="1265" spans="1:14" s="23" customFormat="1" ht="14.25" customHeight="1">
      <c r="A1265" s="115"/>
      <c r="B1265" s="308" t="str">
        <f>IF(A1265="","",VLOOKUP(A1265,'Project Budget vs Exp'!$B$9:$G$52,2,FALSE))</f>
        <v/>
      </c>
      <c r="C1265" s="117"/>
      <c r="D1265" s="116"/>
      <c r="E1265" s="118"/>
      <c r="F1265" s="119"/>
      <c r="G1265" s="120"/>
      <c r="H1265" s="120"/>
      <c r="I1265" s="418">
        <f t="shared" si="20"/>
        <v>0</v>
      </c>
      <c r="J1265" s="46"/>
      <c r="K1265" s="332">
        <f>IFERROR(SUM(C1265/'Transfers of Funds'!$F$58),0)</f>
        <v>0</v>
      </c>
      <c r="L1265" s="21"/>
      <c r="M1265" s="47" t="s">
        <v>162</v>
      </c>
      <c r="N1265" s="46"/>
    </row>
    <row r="1266" spans="1:14" s="23" customFormat="1" ht="14.25" customHeight="1">
      <c r="A1266" s="115"/>
      <c r="B1266" s="308" t="str">
        <f>IF(A1266="","",VLOOKUP(A1266,'Project Budget vs Exp'!$B$9:$G$52,2,FALSE))</f>
        <v/>
      </c>
      <c r="C1266" s="117"/>
      <c r="D1266" s="116"/>
      <c r="E1266" s="118"/>
      <c r="F1266" s="119"/>
      <c r="G1266" s="120"/>
      <c r="H1266" s="120"/>
      <c r="I1266" s="418">
        <f t="shared" si="20"/>
        <v>0</v>
      </c>
      <c r="J1266" s="46"/>
      <c r="K1266" s="332">
        <f>IFERROR(SUM(C1266/'Transfers of Funds'!$F$58),0)</f>
        <v>0</v>
      </c>
      <c r="L1266" s="21"/>
      <c r="M1266" s="47" t="s">
        <v>162</v>
      </c>
      <c r="N1266" s="46"/>
    </row>
    <row r="1267" spans="1:14" s="23" customFormat="1" ht="14.25" customHeight="1">
      <c r="A1267" s="115"/>
      <c r="B1267" s="308" t="str">
        <f>IF(A1267="","",VLOOKUP(A1267,'Project Budget vs Exp'!$B$9:$G$52,2,FALSE))</f>
        <v/>
      </c>
      <c r="C1267" s="117"/>
      <c r="D1267" s="116"/>
      <c r="E1267" s="118"/>
      <c r="F1267" s="119"/>
      <c r="G1267" s="120"/>
      <c r="H1267" s="120"/>
      <c r="I1267" s="418">
        <f t="shared" si="20"/>
        <v>0</v>
      </c>
      <c r="J1267" s="46"/>
      <c r="K1267" s="332">
        <f>IFERROR(SUM(C1267/'Transfers of Funds'!$F$58),0)</f>
        <v>0</v>
      </c>
      <c r="L1267" s="21"/>
      <c r="M1267" s="47" t="s">
        <v>162</v>
      </c>
      <c r="N1267" s="46"/>
    </row>
    <row r="1268" spans="1:14" s="23" customFormat="1" ht="14.25" customHeight="1">
      <c r="A1268" s="115"/>
      <c r="B1268" s="308" t="str">
        <f>IF(A1268="","",VLOOKUP(A1268,'Project Budget vs Exp'!$B$9:$G$52,2,FALSE))</f>
        <v/>
      </c>
      <c r="C1268" s="117"/>
      <c r="D1268" s="116"/>
      <c r="E1268" s="118"/>
      <c r="F1268" s="119"/>
      <c r="G1268" s="120"/>
      <c r="H1268" s="120"/>
      <c r="I1268" s="418">
        <f t="shared" si="20"/>
        <v>0</v>
      </c>
      <c r="J1268" s="46"/>
      <c r="K1268" s="332">
        <f>IFERROR(SUM(C1268/'Transfers of Funds'!$F$58),0)</f>
        <v>0</v>
      </c>
      <c r="L1268" s="21"/>
      <c r="M1268" s="47" t="s">
        <v>162</v>
      </c>
      <c r="N1268" s="46"/>
    </row>
    <row r="1269" spans="1:14" s="23" customFormat="1" ht="14.25" customHeight="1">
      <c r="A1269" s="115"/>
      <c r="B1269" s="308" t="str">
        <f>IF(A1269="","",VLOOKUP(A1269,'Project Budget vs Exp'!$B$9:$G$52,2,FALSE))</f>
        <v/>
      </c>
      <c r="C1269" s="117"/>
      <c r="D1269" s="116"/>
      <c r="E1269" s="118"/>
      <c r="F1269" s="119"/>
      <c r="G1269" s="120"/>
      <c r="H1269" s="120"/>
      <c r="I1269" s="418">
        <f t="shared" si="20"/>
        <v>0</v>
      </c>
      <c r="J1269" s="46"/>
      <c r="K1269" s="332">
        <f>IFERROR(SUM(C1269/'Transfers of Funds'!$F$58),0)</f>
        <v>0</v>
      </c>
      <c r="L1269" s="21"/>
      <c r="M1269" s="47" t="s">
        <v>162</v>
      </c>
      <c r="N1269" s="46"/>
    </row>
    <row r="1270" spans="1:14" s="23" customFormat="1" ht="14.25" customHeight="1">
      <c r="A1270" s="115"/>
      <c r="B1270" s="308" t="str">
        <f>IF(A1270="","",VLOOKUP(A1270,'Project Budget vs Exp'!$B$9:$G$52,2,FALSE))</f>
        <v/>
      </c>
      <c r="C1270" s="117"/>
      <c r="D1270" s="116"/>
      <c r="E1270" s="118"/>
      <c r="F1270" s="119"/>
      <c r="G1270" s="120"/>
      <c r="H1270" s="120"/>
      <c r="I1270" s="418">
        <f t="shared" si="20"/>
        <v>0</v>
      </c>
      <c r="J1270" s="46"/>
      <c r="K1270" s="332">
        <f>IFERROR(SUM(C1270/'Transfers of Funds'!$F$58),0)</f>
        <v>0</v>
      </c>
      <c r="L1270" s="21"/>
      <c r="M1270" s="47" t="s">
        <v>162</v>
      </c>
      <c r="N1270" s="46"/>
    </row>
    <row r="1271" spans="1:14" s="23" customFormat="1" ht="14.25" customHeight="1">
      <c r="A1271" s="115"/>
      <c r="B1271" s="308" t="str">
        <f>IF(A1271="","",VLOOKUP(A1271,'Project Budget vs Exp'!$B$9:$G$52,2,FALSE))</f>
        <v/>
      </c>
      <c r="C1271" s="117"/>
      <c r="D1271" s="116"/>
      <c r="E1271" s="118"/>
      <c r="F1271" s="119"/>
      <c r="G1271" s="120"/>
      <c r="H1271" s="120"/>
      <c r="I1271" s="418">
        <f t="shared" si="20"/>
        <v>0</v>
      </c>
      <c r="J1271" s="46"/>
      <c r="K1271" s="332">
        <f>IFERROR(SUM(C1271/'Transfers of Funds'!$F$58),0)</f>
        <v>0</v>
      </c>
      <c r="L1271" s="21"/>
      <c r="M1271" s="47" t="s">
        <v>162</v>
      </c>
      <c r="N1271" s="46"/>
    </row>
    <row r="1272" spans="1:14" s="23" customFormat="1" ht="14.25" customHeight="1">
      <c r="A1272" s="115"/>
      <c r="B1272" s="308" t="str">
        <f>IF(A1272="","",VLOOKUP(A1272,'Project Budget vs Exp'!$B$9:$G$52,2,FALSE))</f>
        <v/>
      </c>
      <c r="C1272" s="117"/>
      <c r="D1272" s="116"/>
      <c r="E1272" s="118"/>
      <c r="F1272" s="119"/>
      <c r="G1272" s="120"/>
      <c r="H1272" s="120"/>
      <c r="I1272" s="418">
        <f t="shared" si="20"/>
        <v>0</v>
      </c>
      <c r="J1272" s="46"/>
      <c r="K1272" s="332">
        <f>IFERROR(SUM(C1272/'Transfers of Funds'!$F$58),0)</f>
        <v>0</v>
      </c>
      <c r="L1272" s="21"/>
      <c r="M1272" s="47" t="s">
        <v>162</v>
      </c>
      <c r="N1272" s="46"/>
    </row>
    <row r="1273" spans="1:14" s="23" customFormat="1" ht="14.25" customHeight="1">
      <c r="A1273" s="115"/>
      <c r="B1273" s="308" t="str">
        <f>IF(A1273="","",VLOOKUP(A1273,'Project Budget vs Exp'!$B$9:$G$52,2,FALSE))</f>
        <v/>
      </c>
      <c r="C1273" s="117"/>
      <c r="D1273" s="116"/>
      <c r="E1273" s="118"/>
      <c r="F1273" s="119"/>
      <c r="G1273" s="120"/>
      <c r="H1273" s="120"/>
      <c r="I1273" s="418">
        <f t="shared" si="20"/>
        <v>0</v>
      </c>
      <c r="J1273" s="46"/>
      <c r="K1273" s="332">
        <f>IFERROR(SUM(C1273/'Transfers of Funds'!$F$58),0)</f>
        <v>0</v>
      </c>
      <c r="L1273" s="21"/>
      <c r="M1273" s="47" t="s">
        <v>162</v>
      </c>
      <c r="N1273" s="46"/>
    </row>
    <row r="1274" spans="1:14" s="23" customFormat="1" ht="14.25" customHeight="1">
      <c r="A1274" s="115"/>
      <c r="B1274" s="308" t="str">
        <f>IF(A1274="","",VLOOKUP(A1274,'Project Budget vs Exp'!$B$9:$G$52,2,FALSE))</f>
        <v/>
      </c>
      <c r="C1274" s="117"/>
      <c r="D1274" s="116"/>
      <c r="E1274" s="118"/>
      <c r="F1274" s="119"/>
      <c r="G1274" s="120"/>
      <c r="H1274" s="120"/>
      <c r="I1274" s="418">
        <f t="shared" si="20"/>
        <v>0</v>
      </c>
      <c r="J1274" s="46"/>
      <c r="K1274" s="332">
        <f>IFERROR(SUM(C1274/'Transfers of Funds'!$F$58),0)</f>
        <v>0</v>
      </c>
      <c r="L1274" s="21"/>
      <c r="M1274" s="47" t="s">
        <v>162</v>
      </c>
      <c r="N1274" s="46"/>
    </row>
    <row r="1275" spans="1:14" s="23" customFormat="1" ht="14.25" customHeight="1">
      <c r="A1275" s="115"/>
      <c r="B1275" s="308" t="str">
        <f>IF(A1275="","",VLOOKUP(A1275,'Project Budget vs Exp'!$B$9:$G$52,2,FALSE))</f>
        <v/>
      </c>
      <c r="C1275" s="117"/>
      <c r="D1275" s="116"/>
      <c r="E1275" s="118"/>
      <c r="F1275" s="119"/>
      <c r="G1275" s="120"/>
      <c r="H1275" s="120"/>
      <c r="I1275" s="418">
        <f t="shared" si="20"/>
        <v>0</v>
      </c>
      <c r="J1275" s="46"/>
      <c r="K1275" s="332">
        <f>IFERROR(SUM(C1275/'Transfers of Funds'!$F$58),0)</f>
        <v>0</v>
      </c>
      <c r="L1275" s="21"/>
      <c r="M1275" s="47" t="s">
        <v>162</v>
      </c>
      <c r="N1275" s="46"/>
    </row>
    <row r="1276" spans="1:14" s="23" customFormat="1" ht="14.25" customHeight="1">
      <c r="A1276" s="115"/>
      <c r="B1276" s="308" t="str">
        <f>IF(A1276="","",VLOOKUP(A1276,'Project Budget vs Exp'!$B$9:$G$52,2,FALSE))</f>
        <v/>
      </c>
      <c r="C1276" s="117"/>
      <c r="D1276" s="116"/>
      <c r="E1276" s="118"/>
      <c r="F1276" s="119"/>
      <c r="G1276" s="120"/>
      <c r="H1276" s="120"/>
      <c r="I1276" s="418">
        <f t="shared" si="20"/>
        <v>0</v>
      </c>
      <c r="J1276" s="46"/>
      <c r="K1276" s="332">
        <f>IFERROR(SUM(C1276/'Transfers of Funds'!$F$58),0)</f>
        <v>0</v>
      </c>
      <c r="L1276" s="21"/>
      <c r="M1276" s="47" t="s">
        <v>162</v>
      </c>
      <c r="N1276" s="46"/>
    </row>
    <row r="1277" spans="1:14" s="23" customFormat="1" ht="14.25" customHeight="1">
      <c r="A1277" s="115"/>
      <c r="B1277" s="308" t="str">
        <f>IF(A1277="","",VLOOKUP(A1277,'Project Budget vs Exp'!$B$9:$G$52,2,FALSE))</f>
        <v/>
      </c>
      <c r="C1277" s="117"/>
      <c r="D1277" s="116"/>
      <c r="E1277" s="118"/>
      <c r="F1277" s="119"/>
      <c r="G1277" s="120"/>
      <c r="H1277" s="120"/>
      <c r="I1277" s="418">
        <f t="shared" si="20"/>
        <v>0</v>
      </c>
      <c r="J1277" s="46"/>
      <c r="K1277" s="332">
        <f>IFERROR(SUM(C1277/'Transfers of Funds'!$F$58),0)</f>
        <v>0</v>
      </c>
      <c r="L1277" s="21"/>
      <c r="M1277" s="47" t="s">
        <v>162</v>
      </c>
      <c r="N1277" s="46"/>
    </row>
    <row r="1278" spans="1:14" s="23" customFormat="1" ht="14.25" customHeight="1">
      <c r="A1278" s="115"/>
      <c r="B1278" s="308" t="str">
        <f>IF(A1278="","",VLOOKUP(A1278,'Project Budget vs Exp'!$B$9:$G$52,2,FALSE))</f>
        <v/>
      </c>
      <c r="C1278" s="117"/>
      <c r="D1278" s="116"/>
      <c r="E1278" s="118"/>
      <c r="F1278" s="119"/>
      <c r="G1278" s="120"/>
      <c r="H1278" s="120"/>
      <c r="I1278" s="418">
        <f t="shared" si="20"/>
        <v>0</v>
      </c>
      <c r="J1278" s="46"/>
      <c r="K1278" s="332">
        <f>IFERROR(SUM(C1278/'Transfers of Funds'!$F$58),0)</f>
        <v>0</v>
      </c>
      <c r="L1278" s="21"/>
      <c r="M1278" s="47" t="s">
        <v>162</v>
      </c>
      <c r="N1278" s="46"/>
    </row>
    <row r="1279" spans="1:14" s="23" customFormat="1" ht="14.25" customHeight="1">
      <c r="A1279" s="115"/>
      <c r="B1279" s="308" t="str">
        <f>IF(A1279="","",VLOOKUP(A1279,'Project Budget vs Exp'!$B$9:$G$52,2,FALSE))</f>
        <v/>
      </c>
      <c r="C1279" s="117"/>
      <c r="D1279" s="116"/>
      <c r="E1279" s="118"/>
      <c r="F1279" s="119"/>
      <c r="G1279" s="120"/>
      <c r="H1279" s="120"/>
      <c r="I1279" s="418">
        <f t="shared" si="20"/>
        <v>0</v>
      </c>
      <c r="J1279" s="46"/>
      <c r="K1279" s="332">
        <f>IFERROR(SUM(C1279/'Transfers of Funds'!$F$58),0)</f>
        <v>0</v>
      </c>
      <c r="L1279" s="21"/>
      <c r="M1279" s="47" t="s">
        <v>162</v>
      </c>
      <c r="N1279" s="46"/>
    </row>
    <row r="1280" spans="1:14" s="23" customFormat="1" ht="14.25" customHeight="1">
      <c r="A1280" s="115"/>
      <c r="B1280" s="308" t="str">
        <f>IF(A1280="","",VLOOKUP(A1280,'Project Budget vs Exp'!$B$9:$G$52,2,FALSE))</f>
        <v/>
      </c>
      <c r="C1280" s="117"/>
      <c r="D1280" s="116"/>
      <c r="E1280" s="118"/>
      <c r="F1280" s="119"/>
      <c r="G1280" s="120"/>
      <c r="H1280" s="120"/>
      <c r="I1280" s="418">
        <f t="shared" si="20"/>
        <v>0</v>
      </c>
      <c r="J1280" s="46"/>
      <c r="K1280" s="332">
        <f>IFERROR(SUM(C1280/'Transfers of Funds'!$F$58),0)</f>
        <v>0</v>
      </c>
      <c r="L1280" s="21"/>
      <c r="M1280" s="47" t="s">
        <v>162</v>
      </c>
      <c r="N1280" s="46"/>
    </row>
    <row r="1281" spans="1:14" s="23" customFormat="1" ht="14.25" customHeight="1">
      <c r="A1281" s="115"/>
      <c r="B1281" s="308" t="str">
        <f>IF(A1281="","",VLOOKUP(A1281,'Project Budget vs Exp'!$B$9:$G$52,2,FALSE))</f>
        <v/>
      </c>
      <c r="C1281" s="117"/>
      <c r="D1281" s="116"/>
      <c r="E1281" s="118"/>
      <c r="F1281" s="119"/>
      <c r="G1281" s="120"/>
      <c r="H1281" s="120"/>
      <c r="I1281" s="418">
        <f t="shared" si="20"/>
        <v>0</v>
      </c>
      <c r="J1281" s="46"/>
      <c r="K1281" s="332">
        <f>IFERROR(SUM(C1281/'Transfers of Funds'!$F$58),0)</f>
        <v>0</v>
      </c>
      <c r="L1281" s="21"/>
      <c r="M1281" s="47" t="s">
        <v>162</v>
      </c>
      <c r="N1281" s="46"/>
    </row>
    <row r="1282" spans="1:14" s="23" customFormat="1" ht="14.25" customHeight="1">
      <c r="A1282" s="115"/>
      <c r="B1282" s="308" t="str">
        <f>IF(A1282="","",VLOOKUP(A1282,'Project Budget vs Exp'!$B$9:$G$52,2,FALSE))</f>
        <v/>
      </c>
      <c r="C1282" s="117"/>
      <c r="D1282" s="116"/>
      <c r="E1282" s="118"/>
      <c r="F1282" s="119"/>
      <c r="G1282" s="120"/>
      <c r="H1282" s="120"/>
      <c r="I1282" s="418">
        <f t="shared" si="20"/>
        <v>0</v>
      </c>
      <c r="J1282" s="46"/>
      <c r="K1282" s="332">
        <f>IFERROR(SUM(C1282/'Transfers of Funds'!$F$58),0)</f>
        <v>0</v>
      </c>
      <c r="L1282" s="21"/>
      <c r="M1282" s="47" t="s">
        <v>162</v>
      </c>
      <c r="N1282" s="46"/>
    </row>
    <row r="1283" spans="1:14" s="23" customFormat="1" ht="14.25" customHeight="1">
      <c r="A1283" s="115"/>
      <c r="B1283" s="308" t="str">
        <f>IF(A1283="","",VLOOKUP(A1283,'Project Budget vs Exp'!$B$9:$G$52,2,FALSE))</f>
        <v/>
      </c>
      <c r="C1283" s="117"/>
      <c r="D1283" s="116"/>
      <c r="E1283" s="118"/>
      <c r="F1283" s="119"/>
      <c r="G1283" s="120"/>
      <c r="H1283" s="120"/>
      <c r="I1283" s="418">
        <f t="shared" si="20"/>
        <v>0</v>
      </c>
      <c r="J1283" s="46"/>
      <c r="K1283" s="332">
        <f>IFERROR(SUM(C1283/'Transfers of Funds'!$F$58),0)</f>
        <v>0</v>
      </c>
      <c r="L1283" s="21"/>
      <c r="M1283" s="47" t="s">
        <v>162</v>
      </c>
      <c r="N1283" s="46"/>
    </row>
    <row r="1284" spans="1:14" s="23" customFormat="1" ht="14.25" customHeight="1">
      <c r="A1284" s="115"/>
      <c r="B1284" s="308" t="str">
        <f>IF(A1284="","",VLOOKUP(A1284,'Project Budget vs Exp'!$B$9:$G$52,2,FALSE))</f>
        <v/>
      </c>
      <c r="C1284" s="117"/>
      <c r="D1284" s="116"/>
      <c r="E1284" s="118"/>
      <c r="F1284" s="119"/>
      <c r="G1284" s="120"/>
      <c r="H1284" s="120"/>
      <c r="I1284" s="418">
        <f t="shared" si="20"/>
        <v>0</v>
      </c>
      <c r="J1284" s="46"/>
      <c r="K1284" s="332">
        <f>IFERROR(SUM(C1284/'Transfers of Funds'!$F$58),0)</f>
        <v>0</v>
      </c>
      <c r="L1284" s="21"/>
      <c r="M1284" s="47" t="s">
        <v>162</v>
      </c>
      <c r="N1284" s="46"/>
    </row>
    <row r="1285" spans="1:14" s="23" customFormat="1" ht="14.25" customHeight="1">
      <c r="A1285" s="115"/>
      <c r="B1285" s="308" t="str">
        <f>IF(A1285="","",VLOOKUP(A1285,'Project Budget vs Exp'!$B$9:$G$52,2,FALSE))</f>
        <v/>
      </c>
      <c r="C1285" s="117"/>
      <c r="D1285" s="116"/>
      <c r="E1285" s="118"/>
      <c r="F1285" s="119"/>
      <c r="G1285" s="120"/>
      <c r="H1285" s="120"/>
      <c r="I1285" s="418">
        <f t="shared" si="20"/>
        <v>0</v>
      </c>
      <c r="J1285" s="46"/>
      <c r="K1285" s="332">
        <f>IFERROR(SUM(C1285/'Transfers of Funds'!$F$58),0)</f>
        <v>0</v>
      </c>
      <c r="L1285" s="21"/>
      <c r="M1285" s="47" t="s">
        <v>162</v>
      </c>
      <c r="N1285" s="46"/>
    </row>
    <row r="1286" spans="1:14" s="23" customFormat="1" ht="14.25" customHeight="1">
      <c r="A1286" s="115"/>
      <c r="B1286" s="308" t="str">
        <f>IF(A1286="","",VLOOKUP(A1286,'Project Budget vs Exp'!$B$9:$G$52,2,FALSE))</f>
        <v/>
      </c>
      <c r="C1286" s="117"/>
      <c r="D1286" s="116"/>
      <c r="E1286" s="118"/>
      <c r="F1286" s="119"/>
      <c r="G1286" s="120"/>
      <c r="H1286" s="120"/>
      <c r="I1286" s="418">
        <f t="shared" si="20"/>
        <v>0</v>
      </c>
      <c r="J1286" s="46"/>
      <c r="K1286" s="332">
        <f>IFERROR(SUM(C1286/'Transfers of Funds'!$F$58),0)</f>
        <v>0</v>
      </c>
      <c r="L1286" s="21"/>
      <c r="M1286" s="47" t="s">
        <v>162</v>
      </c>
      <c r="N1286" s="46"/>
    </row>
    <row r="1287" spans="1:14" s="23" customFormat="1" ht="14.25" customHeight="1">
      <c r="A1287" s="115"/>
      <c r="B1287" s="308" t="str">
        <f>IF(A1287="","",VLOOKUP(A1287,'Project Budget vs Exp'!$B$9:$G$52,2,FALSE))</f>
        <v/>
      </c>
      <c r="C1287" s="117"/>
      <c r="D1287" s="116"/>
      <c r="E1287" s="118"/>
      <c r="F1287" s="119"/>
      <c r="G1287" s="120"/>
      <c r="H1287" s="120"/>
      <c r="I1287" s="418">
        <f t="shared" si="20"/>
        <v>0</v>
      </c>
      <c r="J1287" s="46"/>
      <c r="K1287" s="332">
        <f>IFERROR(SUM(C1287/'Transfers of Funds'!$F$58),0)</f>
        <v>0</v>
      </c>
      <c r="L1287" s="21"/>
      <c r="M1287" s="47" t="s">
        <v>162</v>
      </c>
      <c r="N1287" s="46"/>
    </row>
    <row r="1288" spans="1:14" s="23" customFormat="1" ht="14.25" customHeight="1">
      <c r="A1288" s="115"/>
      <c r="B1288" s="308" t="str">
        <f>IF(A1288="","",VLOOKUP(A1288,'Project Budget vs Exp'!$B$9:$G$52,2,FALSE))</f>
        <v/>
      </c>
      <c r="C1288" s="117"/>
      <c r="D1288" s="116"/>
      <c r="E1288" s="118"/>
      <c r="F1288" s="119"/>
      <c r="G1288" s="120"/>
      <c r="H1288" s="120"/>
      <c r="I1288" s="418">
        <f t="shared" si="20"/>
        <v>0</v>
      </c>
      <c r="J1288" s="46"/>
      <c r="K1288" s="332">
        <f>IFERROR(SUM(C1288/'Transfers of Funds'!$F$58),0)</f>
        <v>0</v>
      </c>
      <c r="L1288" s="21"/>
      <c r="M1288" s="47" t="s">
        <v>162</v>
      </c>
      <c r="N1288" s="46"/>
    </row>
    <row r="1289" spans="1:14" s="23" customFormat="1" ht="14.25" customHeight="1">
      <c r="A1289" s="115"/>
      <c r="B1289" s="308" t="str">
        <f>IF(A1289="","",VLOOKUP(A1289,'Project Budget vs Exp'!$B$9:$G$52,2,FALSE))</f>
        <v/>
      </c>
      <c r="C1289" s="117"/>
      <c r="D1289" s="116"/>
      <c r="E1289" s="118"/>
      <c r="F1289" s="119"/>
      <c r="G1289" s="120"/>
      <c r="H1289" s="120"/>
      <c r="I1289" s="418">
        <f t="shared" si="20"/>
        <v>0</v>
      </c>
      <c r="J1289" s="46"/>
      <c r="K1289" s="332">
        <f>IFERROR(SUM(C1289/'Transfers of Funds'!$F$58),0)</f>
        <v>0</v>
      </c>
      <c r="L1289" s="21"/>
      <c r="M1289" s="47" t="s">
        <v>162</v>
      </c>
      <c r="N1289" s="46"/>
    </row>
    <row r="1290" spans="1:14" s="23" customFormat="1" ht="14.25" customHeight="1">
      <c r="A1290" s="115"/>
      <c r="B1290" s="308" t="str">
        <f>IF(A1290="","",VLOOKUP(A1290,'Project Budget vs Exp'!$B$9:$G$52,2,FALSE))</f>
        <v/>
      </c>
      <c r="C1290" s="117"/>
      <c r="D1290" s="116"/>
      <c r="E1290" s="118"/>
      <c r="F1290" s="119"/>
      <c r="G1290" s="120"/>
      <c r="H1290" s="120"/>
      <c r="I1290" s="418">
        <f t="shared" si="20"/>
        <v>0</v>
      </c>
      <c r="J1290" s="46"/>
      <c r="K1290" s="332">
        <f>IFERROR(SUM(C1290/'Transfers of Funds'!$F$58),0)</f>
        <v>0</v>
      </c>
      <c r="L1290" s="21"/>
      <c r="M1290" s="47" t="s">
        <v>162</v>
      </c>
      <c r="N1290" s="46"/>
    </row>
    <row r="1291" spans="1:14" s="23" customFormat="1" ht="14.25" customHeight="1">
      <c r="A1291" s="115"/>
      <c r="B1291" s="308" t="str">
        <f>IF(A1291="","",VLOOKUP(A1291,'Project Budget vs Exp'!$B$9:$G$52,2,FALSE))</f>
        <v/>
      </c>
      <c r="C1291" s="117"/>
      <c r="D1291" s="116"/>
      <c r="E1291" s="118"/>
      <c r="F1291" s="119"/>
      <c r="G1291" s="120"/>
      <c r="H1291" s="120"/>
      <c r="I1291" s="418">
        <f t="shared" si="20"/>
        <v>0</v>
      </c>
      <c r="J1291" s="46"/>
      <c r="K1291" s="332">
        <f>IFERROR(SUM(C1291/'Transfers of Funds'!$F$58),0)</f>
        <v>0</v>
      </c>
      <c r="L1291" s="21"/>
      <c r="M1291" s="47" t="s">
        <v>162</v>
      </c>
      <c r="N1291" s="46"/>
    </row>
    <row r="1292" spans="1:14" s="23" customFormat="1" ht="14.25" customHeight="1">
      <c r="A1292" s="115"/>
      <c r="B1292" s="308" t="str">
        <f>IF(A1292="","",VLOOKUP(A1292,'Project Budget vs Exp'!$B$9:$G$52,2,FALSE))</f>
        <v/>
      </c>
      <c r="C1292" s="117"/>
      <c r="D1292" s="116"/>
      <c r="E1292" s="118"/>
      <c r="F1292" s="119"/>
      <c r="G1292" s="120"/>
      <c r="H1292" s="120"/>
      <c r="I1292" s="418">
        <f t="shared" si="20"/>
        <v>0</v>
      </c>
      <c r="J1292" s="46"/>
      <c r="K1292" s="332">
        <f>IFERROR(SUM(C1292/'Transfers of Funds'!$F$58),0)</f>
        <v>0</v>
      </c>
      <c r="L1292" s="21"/>
      <c r="M1292" s="47" t="s">
        <v>162</v>
      </c>
      <c r="N1292" s="46"/>
    </row>
    <row r="1293" spans="1:14" s="23" customFormat="1" ht="14.25" customHeight="1">
      <c r="A1293" s="115"/>
      <c r="B1293" s="308" t="str">
        <f>IF(A1293="","",VLOOKUP(A1293,'Project Budget vs Exp'!$B$9:$G$52,2,FALSE))</f>
        <v/>
      </c>
      <c r="C1293" s="117"/>
      <c r="D1293" s="116"/>
      <c r="E1293" s="118"/>
      <c r="F1293" s="119"/>
      <c r="G1293" s="120"/>
      <c r="H1293" s="120"/>
      <c r="I1293" s="418">
        <f t="shared" si="20"/>
        <v>0</v>
      </c>
      <c r="J1293" s="46"/>
      <c r="K1293" s="332">
        <f>IFERROR(SUM(C1293/'Transfers of Funds'!$F$58),0)</f>
        <v>0</v>
      </c>
      <c r="L1293" s="21"/>
      <c r="M1293" s="47" t="s">
        <v>162</v>
      </c>
      <c r="N1293" s="46"/>
    </row>
    <row r="1294" spans="1:14" s="23" customFormat="1" ht="14.25" customHeight="1">
      <c r="A1294" s="115"/>
      <c r="B1294" s="308" t="str">
        <f>IF(A1294="","",VLOOKUP(A1294,'Project Budget vs Exp'!$B$9:$G$52,2,FALSE))</f>
        <v/>
      </c>
      <c r="C1294" s="117"/>
      <c r="D1294" s="116"/>
      <c r="E1294" s="118"/>
      <c r="F1294" s="119"/>
      <c r="G1294" s="120"/>
      <c r="H1294" s="120"/>
      <c r="I1294" s="418">
        <f t="shared" si="20"/>
        <v>0</v>
      </c>
      <c r="J1294" s="46"/>
      <c r="K1294" s="332">
        <f>IFERROR(SUM(C1294/'Transfers of Funds'!$F$58),0)</f>
        <v>0</v>
      </c>
      <c r="L1294" s="21"/>
      <c r="M1294" s="47" t="s">
        <v>162</v>
      </c>
      <c r="N1294" s="46"/>
    </row>
    <row r="1295" spans="1:14" s="23" customFormat="1" ht="14.25" customHeight="1">
      <c r="A1295" s="115"/>
      <c r="B1295" s="308" t="str">
        <f>IF(A1295="","",VLOOKUP(A1295,'Project Budget vs Exp'!$B$9:$G$52,2,FALSE))</f>
        <v/>
      </c>
      <c r="C1295" s="117"/>
      <c r="D1295" s="116"/>
      <c r="E1295" s="118"/>
      <c r="F1295" s="119"/>
      <c r="G1295" s="120"/>
      <c r="H1295" s="120"/>
      <c r="I1295" s="418">
        <f t="shared" si="20"/>
        <v>0</v>
      </c>
      <c r="J1295" s="46"/>
      <c r="K1295" s="332">
        <f>IFERROR(SUM(C1295/'Transfers of Funds'!$F$58),0)</f>
        <v>0</v>
      </c>
      <c r="L1295" s="21"/>
      <c r="M1295" s="47" t="s">
        <v>162</v>
      </c>
      <c r="N1295" s="46"/>
    </row>
    <row r="1296" spans="1:14" s="23" customFormat="1" ht="14.25" customHeight="1">
      <c r="A1296" s="115"/>
      <c r="B1296" s="308" t="str">
        <f>IF(A1296="","",VLOOKUP(A1296,'Project Budget vs Exp'!$B$9:$G$52,2,FALSE))</f>
        <v/>
      </c>
      <c r="C1296" s="117"/>
      <c r="D1296" s="116"/>
      <c r="E1296" s="118"/>
      <c r="F1296" s="119"/>
      <c r="G1296" s="120"/>
      <c r="H1296" s="120"/>
      <c r="I1296" s="418">
        <f t="shared" si="20"/>
        <v>0</v>
      </c>
      <c r="J1296" s="46"/>
      <c r="K1296" s="332">
        <f>IFERROR(SUM(C1296/'Transfers of Funds'!$F$58),0)</f>
        <v>0</v>
      </c>
      <c r="L1296" s="21"/>
      <c r="M1296" s="47" t="s">
        <v>162</v>
      </c>
      <c r="N1296" s="46"/>
    </row>
    <row r="1297" spans="1:14" s="23" customFormat="1" ht="14.25" customHeight="1">
      <c r="A1297" s="115"/>
      <c r="B1297" s="308" t="str">
        <f>IF(A1297="","",VLOOKUP(A1297,'Project Budget vs Exp'!$B$9:$G$52,2,FALSE))</f>
        <v/>
      </c>
      <c r="C1297" s="117"/>
      <c r="D1297" s="116"/>
      <c r="E1297" s="118"/>
      <c r="F1297" s="119"/>
      <c r="G1297" s="120"/>
      <c r="H1297" s="120"/>
      <c r="I1297" s="418">
        <f t="shared" si="20"/>
        <v>0</v>
      </c>
      <c r="J1297" s="46"/>
      <c r="K1297" s="332">
        <f>IFERROR(SUM(C1297/'Transfers of Funds'!$F$58),0)</f>
        <v>0</v>
      </c>
      <c r="L1297" s="21"/>
      <c r="M1297" s="47" t="s">
        <v>162</v>
      </c>
      <c r="N1297" s="46"/>
    </row>
    <row r="1298" spans="1:14" s="23" customFormat="1" ht="14.25" customHeight="1">
      <c r="A1298" s="115"/>
      <c r="B1298" s="308" t="str">
        <f>IF(A1298="","",VLOOKUP(A1298,'Project Budget vs Exp'!$B$9:$G$52,2,FALSE))</f>
        <v/>
      </c>
      <c r="C1298" s="117"/>
      <c r="D1298" s="116"/>
      <c r="E1298" s="118"/>
      <c r="F1298" s="119"/>
      <c r="G1298" s="120"/>
      <c r="H1298" s="120"/>
      <c r="I1298" s="418">
        <f t="shared" si="20"/>
        <v>0</v>
      </c>
      <c r="J1298" s="46"/>
      <c r="K1298" s="332">
        <f>IFERROR(SUM(C1298/'Transfers of Funds'!$F$58),0)</f>
        <v>0</v>
      </c>
      <c r="L1298" s="21"/>
      <c r="M1298" s="47" t="s">
        <v>162</v>
      </c>
      <c r="N1298" s="46"/>
    </row>
    <row r="1299" spans="1:14" s="23" customFormat="1" ht="14.25" customHeight="1">
      <c r="A1299" s="115"/>
      <c r="B1299" s="308" t="str">
        <f>IF(A1299="","",VLOOKUP(A1299,'Project Budget vs Exp'!$B$9:$G$52,2,FALSE))</f>
        <v/>
      </c>
      <c r="C1299" s="117"/>
      <c r="D1299" s="116"/>
      <c r="E1299" s="118"/>
      <c r="F1299" s="119"/>
      <c r="G1299" s="120"/>
      <c r="H1299" s="120"/>
      <c r="I1299" s="418">
        <f t="shared" si="20"/>
        <v>0</v>
      </c>
      <c r="J1299" s="46"/>
      <c r="K1299" s="332">
        <f>IFERROR(SUM(C1299/'Transfers of Funds'!$F$58),0)</f>
        <v>0</v>
      </c>
      <c r="L1299" s="21"/>
      <c r="M1299" s="47" t="s">
        <v>162</v>
      </c>
      <c r="N1299" s="46"/>
    </row>
    <row r="1300" spans="1:14" s="23" customFormat="1" ht="14.25" customHeight="1">
      <c r="A1300" s="115"/>
      <c r="B1300" s="308" t="str">
        <f>IF(A1300="","",VLOOKUP(A1300,'Project Budget vs Exp'!$B$9:$G$52,2,FALSE))</f>
        <v/>
      </c>
      <c r="C1300" s="117"/>
      <c r="D1300" s="116"/>
      <c r="E1300" s="118"/>
      <c r="F1300" s="119"/>
      <c r="G1300" s="120"/>
      <c r="H1300" s="120"/>
      <c r="I1300" s="418">
        <f t="shared" si="20"/>
        <v>0</v>
      </c>
      <c r="J1300" s="46"/>
      <c r="K1300" s="332">
        <f>IFERROR(SUM(C1300/'Transfers of Funds'!$F$58),0)</f>
        <v>0</v>
      </c>
      <c r="L1300" s="21"/>
      <c r="M1300" s="47" t="s">
        <v>162</v>
      </c>
      <c r="N1300" s="46"/>
    </row>
    <row r="1301" spans="1:14" s="23" customFormat="1" ht="14.25" customHeight="1">
      <c r="A1301" s="115"/>
      <c r="B1301" s="308" t="str">
        <f>IF(A1301="","",VLOOKUP(A1301,'Project Budget vs Exp'!$B$9:$G$52,2,FALSE))</f>
        <v/>
      </c>
      <c r="C1301" s="117"/>
      <c r="D1301" s="116"/>
      <c r="E1301" s="118"/>
      <c r="F1301" s="119"/>
      <c r="G1301" s="120"/>
      <c r="H1301" s="120"/>
      <c r="I1301" s="418">
        <f t="shared" ref="I1301:I1364" si="21">IF(OR(F$4="EUR",F$4="USD",F$4="GBP",F$4="CAD",F$4="NZD",F$4="AUD"),K1301,C1301)</f>
        <v>0</v>
      </c>
      <c r="J1301" s="46"/>
      <c r="K1301" s="332">
        <f>IFERROR(SUM(C1301/'Transfers of Funds'!$F$58),0)</f>
        <v>0</v>
      </c>
      <c r="L1301" s="21"/>
      <c r="M1301" s="47" t="s">
        <v>162</v>
      </c>
      <c r="N1301" s="46"/>
    </row>
    <row r="1302" spans="1:14" s="23" customFormat="1" ht="14.25" customHeight="1">
      <c r="A1302" s="115"/>
      <c r="B1302" s="308" t="str">
        <f>IF(A1302="","",VLOOKUP(A1302,'Project Budget vs Exp'!$B$9:$G$52,2,FALSE))</f>
        <v/>
      </c>
      <c r="C1302" s="117"/>
      <c r="D1302" s="116"/>
      <c r="E1302" s="118"/>
      <c r="F1302" s="119"/>
      <c r="G1302" s="120"/>
      <c r="H1302" s="120"/>
      <c r="I1302" s="418">
        <f t="shared" si="21"/>
        <v>0</v>
      </c>
      <c r="J1302" s="46"/>
      <c r="K1302" s="332">
        <f>IFERROR(SUM(C1302/'Transfers of Funds'!$F$58),0)</f>
        <v>0</v>
      </c>
      <c r="L1302" s="21"/>
      <c r="M1302" s="47" t="s">
        <v>162</v>
      </c>
      <c r="N1302" s="46"/>
    </row>
    <row r="1303" spans="1:14" s="23" customFormat="1" ht="14.25" customHeight="1">
      <c r="A1303" s="115"/>
      <c r="B1303" s="308" t="str">
        <f>IF(A1303="","",VLOOKUP(A1303,'Project Budget vs Exp'!$B$9:$G$52,2,FALSE))</f>
        <v/>
      </c>
      <c r="C1303" s="117"/>
      <c r="D1303" s="116"/>
      <c r="E1303" s="118"/>
      <c r="F1303" s="119"/>
      <c r="G1303" s="120"/>
      <c r="H1303" s="120"/>
      <c r="I1303" s="418">
        <f t="shared" si="21"/>
        <v>0</v>
      </c>
      <c r="J1303" s="46"/>
      <c r="K1303" s="332">
        <f>IFERROR(SUM(C1303/'Transfers of Funds'!$F$58),0)</f>
        <v>0</v>
      </c>
      <c r="L1303" s="21"/>
      <c r="M1303" s="47" t="s">
        <v>162</v>
      </c>
      <c r="N1303" s="46"/>
    </row>
    <row r="1304" spans="1:14" s="23" customFormat="1" ht="14.25" customHeight="1">
      <c r="A1304" s="115"/>
      <c r="B1304" s="308" t="str">
        <f>IF(A1304="","",VLOOKUP(A1304,'Project Budget vs Exp'!$B$9:$G$52,2,FALSE))</f>
        <v/>
      </c>
      <c r="C1304" s="117"/>
      <c r="D1304" s="116"/>
      <c r="E1304" s="118"/>
      <c r="F1304" s="119"/>
      <c r="G1304" s="120"/>
      <c r="H1304" s="120"/>
      <c r="I1304" s="418">
        <f t="shared" si="21"/>
        <v>0</v>
      </c>
      <c r="J1304" s="46"/>
      <c r="K1304" s="332">
        <f>IFERROR(SUM(C1304/'Transfers of Funds'!$F$58),0)</f>
        <v>0</v>
      </c>
      <c r="L1304" s="21"/>
      <c r="M1304" s="47" t="s">
        <v>162</v>
      </c>
      <c r="N1304" s="46"/>
    </row>
    <row r="1305" spans="1:14" s="23" customFormat="1" ht="14.25" customHeight="1">
      <c r="A1305" s="115"/>
      <c r="B1305" s="308" t="str">
        <f>IF(A1305="","",VLOOKUP(A1305,'Project Budget vs Exp'!$B$9:$G$52,2,FALSE))</f>
        <v/>
      </c>
      <c r="C1305" s="117"/>
      <c r="D1305" s="116"/>
      <c r="E1305" s="118"/>
      <c r="F1305" s="119"/>
      <c r="G1305" s="120"/>
      <c r="H1305" s="120"/>
      <c r="I1305" s="418">
        <f t="shared" si="21"/>
        <v>0</v>
      </c>
      <c r="J1305" s="46"/>
      <c r="K1305" s="332">
        <f>IFERROR(SUM(C1305/'Transfers of Funds'!$F$58),0)</f>
        <v>0</v>
      </c>
      <c r="L1305" s="21"/>
      <c r="M1305" s="47" t="s">
        <v>162</v>
      </c>
      <c r="N1305" s="46"/>
    </row>
    <row r="1306" spans="1:14" s="23" customFormat="1" ht="14.25" customHeight="1">
      <c r="A1306" s="115"/>
      <c r="B1306" s="308" t="str">
        <f>IF(A1306="","",VLOOKUP(A1306,'Project Budget vs Exp'!$B$9:$G$52,2,FALSE))</f>
        <v/>
      </c>
      <c r="C1306" s="117"/>
      <c r="D1306" s="116"/>
      <c r="E1306" s="118"/>
      <c r="F1306" s="119"/>
      <c r="G1306" s="120"/>
      <c r="H1306" s="120"/>
      <c r="I1306" s="418">
        <f t="shared" si="21"/>
        <v>0</v>
      </c>
      <c r="J1306" s="46"/>
      <c r="K1306" s="332">
        <f>IFERROR(SUM(C1306/'Transfers of Funds'!$F$58),0)</f>
        <v>0</v>
      </c>
      <c r="L1306" s="21"/>
      <c r="M1306" s="47" t="s">
        <v>162</v>
      </c>
      <c r="N1306" s="46"/>
    </row>
    <row r="1307" spans="1:14" s="23" customFormat="1" ht="14.25" customHeight="1">
      <c r="A1307" s="115"/>
      <c r="B1307" s="308" t="str">
        <f>IF(A1307="","",VLOOKUP(A1307,'Project Budget vs Exp'!$B$9:$G$52,2,FALSE))</f>
        <v/>
      </c>
      <c r="C1307" s="117"/>
      <c r="D1307" s="116"/>
      <c r="E1307" s="118"/>
      <c r="F1307" s="119"/>
      <c r="G1307" s="120"/>
      <c r="H1307" s="120"/>
      <c r="I1307" s="418">
        <f t="shared" si="21"/>
        <v>0</v>
      </c>
      <c r="J1307" s="46"/>
      <c r="K1307" s="332">
        <f>IFERROR(SUM(C1307/'Transfers of Funds'!$F$58),0)</f>
        <v>0</v>
      </c>
      <c r="L1307" s="21"/>
      <c r="M1307" s="47" t="s">
        <v>162</v>
      </c>
      <c r="N1307" s="46"/>
    </row>
    <row r="1308" spans="1:14" s="23" customFormat="1" ht="14.25" customHeight="1">
      <c r="A1308" s="115"/>
      <c r="B1308" s="308" t="str">
        <f>IF(A1308="","",VLOOKUP(A1308,'Project Budget vs Exp'!$B$9:$G$52,2,FALSE))</f>
        <v/>
      </c>
      <c r="C1308" s="117"/>
      <c r="D1308" s="116"/>
      <c r="E1308" s="118"/>
      <c r="F1308" s="119"/>
      <c r="G1308" s="120"/>
      <c r="H1308" s="120"/>
      <c r="I1308" s="418">
        <f t="shared" si="21"/>
        <v>0</v>
      </c>
      <c r="J1308" s="46"/>
      <c r="K1308" s="332">
        <f>IFERROR(SUM(C1308/'Transfers of Funds'!$F$58),0)</f>
        <v>0</v>
      </c>
      <c r="L1308" s="21"/>
      <c r="M1308" s="47" t="s">
        <v>162</v>
      </c>
      <c r="N1308" s="46"/>
    </row>
    <row r="1309" spans="1:14" s="23" customFormat="1" ht="14.25" customHeight="1">
      <c r="A1309" s="115"/>
      <c r="B1309" s="308" t="str">
        <f>IF(A1309="","",VLOOKUP(A1309,'Project Budget vs Exp'!$B$9:$G$52,2,FALSE))</f>
        <v/>
      </c>
      <c r="C1309" s="117"/>
      <c r="D1309" s="116"/>
      <c r="E1309" s="118"/>
      <c r="F1309" s="119"/>
      <c r="G1309" s="120"/>
      <c r="H1309" s="120"/>
      <c r="I1309" s="418">
        <f t="shared" si="21"/>
        <v>0</v>
      </c>
      <c r="J1309" s="46"/>
      <c r="K1309" s="332">
        <f>IFERROR(SUM(C1309/'Transfers of Funds'!$F$58),0)</f>
        <v>0</v>
      </c>
      <c r="L1309" s="21"/>
      <c r="M1309" s="47" t="s">
        <v>162</v>
      </c>
      <c r="N1309" s="46"/>
    </row>
    <row r="1310" spans="1:14" s="23" customFormat="1" ht="14.25" customHeight="1">
      <c r="A1310" s="115"/>
      <c r="B1310" s="308" t="str">
        <f>IF(A1310="","",VLOOKUP(A1310,'Project Budget vs Exp'!$B$9:$G$52,2,FALSE))</f>
        <v/>
      </c>
      <c r="C1310" s="117"/>
      <c r="D1310" s="116"/>
      <c r="E1310" s="118"/>
      <c r="F1310" s="119"/>
      <c r="G1310" s="120"/>
      <c r="H1310" s="120"/>
      <c r="I1310" s="418">
        <f t="shared" si="21"/>
        <v>0</v>
      </c>
      <c r="J1310" s="46"/>
      <c r="K1310" s="332">
        <f>IFERROR(SUM(C1310/'Transfers of Funds'!$F$58),0)</f>
        <v>0</v>
      </c>
      <c r="L1310" s="21"/>
      <c r="M1310" s="47" t="s">
        <v>162</v>
      </c>
      <c r="N1310" s="46"/>
    </row>
    <row r="1311" spans="1:14" s="23" customFormat="1" ht="14.25" customHeight="1">
      <c r="A1311" s="115"/>
      <c r="B1311" s="308" t="str">
        <f>IF(A1311="","",VLOOKUP(A1311,'Project Budget vs Exp'!$B$9:$G$52,2,FALSE))</f>
        <v/>
      </c>
      <c r="C1311" s="117"/>
      <c r="D1311" s="116"/>
      <c r="E1311" s="118"/>
      <c r="F1311" s="119"/>
      <c r="G1311" s="120"/>
      <c r="H1311" s="120"/>
      <c r="I1311" s="418">
        <f t="shared" si="21"/>
        <v>0</v>
      </c>
      <c r="J1311" s="46"/>
      <c r="K1311" s="332">
        <f>IFERROR(SUM(C1311/'Transfers of Funds'!$F$58),0)</f>
        <v>0</v>
      </c>
      <c r="L1311" s="21"/>
      <c r="M1311" s="47" t="s">
        <v>162</v>
      </c>
      <c r="N1311" s="46"/>
    </row>
    <row r="1312" spans="1:14" s="23" customFormat="1" ht="14.25" customHeight="1">
      <c r="A1312" s="115"/>
      <c r="B1312" s="308" t="str">
        <f>IF(A1312="","",VLOOKUP(A1312,'Project Budget vs Exp'!$B$9:$G$52,2,FALSE))</f>
        <v/>
      </c>
      <c r="C1312" s="117"/>
      <c r="D1312" s="116"/>
      <c r="E1312" s="118"/>
      <c r="F1312" s="119"/>
      <c r="G1312" s="120"/>
      <c r="H1312" s="120"/>
      <c r="I1312" s="418">
        <f t="shared" si="21"/>
        <v>0</v>
      </c>
      <c r="J1312" s="46"/>
      <c r="K1312" s="332">
        <f>IFERROR(SUM(C1312/'Transfers of Funds'!$F$58),0)</f>
        <v>0</v>
      </c>
      <c r="L1312" s="21"/>
      <c r="M1312" s="47" t="s">
        <v>162</v>
      </c>
      <c r="N1312" s="46"/>
    </row>
    <row r="1313" spans="1:14" s="23" customFormat="1" ht="14.25" customHeight="1">
      <c r="A1313" s="115"/>
      <c r="B1313" s="308" t="str">
        <f>IF(A1313="","",VLOOKUP(A1313,'Project Budget vs Exp'!$B$9:$G$52,2,FALSE))</f>
        <v/>
      </c>
      <c r="C1313" s="117"/>
      <c r="D1313" s="116"/>
      <c r="E1313" s="118"/>
      <c r="F1313" s="119"/>
      <c r="G1313" s="120"/>
      <c r="H1313" s="120"/>
      <c r="I1313" s="418">
        <f t="shared" si="21"/>
        <v>0</v>
      </c>
      <c r="J1313" s="46"/>
      <c r="K1313" s="332">
        <f>IFERROR(SUM(C1313/'Transfers of Funds'!$F$58),0)</f>
        <v>0</v>
      </c>
      <c r="L1313" s="21"/>
      <c r="M1313" s="47" t="s">
        <v>162</v>
      </c>
      <c r="N1313" s="46"/>
    </row>
    <row r="1314" spans="1:14" s="23" customFormat="1" ht="14.25" customHeight="1">
      <c r="A1314" s="115"/>
      <c r="B1314" s="308" t="str">
        <f>IF(A1314="","",VLOOKUP(A1314,'Project Budget vs Exp'!$B$9:$G$52,2,FALSE))</f>
        <v/>
      </c>
      <c r="C1314" s="117"/>
      <c r="D1314" s="116"/>
      <c r="E1314" s="118"/>
      <c r="F1314" s="119"/>
      <c r="G1314" s="120"/>
      <c r="H1314" s="120"/>
      <c r="I1314" s="418">
        <f t="shared" si="21"/>
        <v>0</v>
      </c>
      <c r="J1314" s="46"/>
      <c r="K1314" s="332">
        <f>IFERROR(SUM(C1314/'Transfers of Funds'!$F$58),0)</f>
        <v>0</v>
      </c>
      <c r="L1314" s="21"/>
      <c r="M1314" s="47" t="s">
        <v>162</v>
      </c>
      <c r="N1314" s="46"/>
    </row>
    <row r="1315" spans="1:14" s="23" customFormat="1" ht="14.25" customHeight="1">
      <c r="A1315" s="115"/>
      <c r="B1315" s="308" t="str">
        <f>IF(A1315="","",VLOOKUP(A1315,'Project Budget vs Exp'!$B$9:$G$52,2,FALSE))</f>
        <v/>
      </c>
      <c r="C1315" s="117"/>
      <c r="D1315" s="116"/>
      <c r="E1315" s="118"/>
      <c r="F1315" s="119"/>
      <c r="G1315" s="120"/>
      <c r="H1315" s="120"/>
      <c r="I1315" s="418">
        <f t="shared" si="21"/>
        <v>0</v>
      </c>
      <c r="J1315" s="46"/>
      <c r="K1315" s="332">
        <f>IFERROR(SUM(C1315/'Transfers of Funds'!$F$58),0)</f>
        <v>0</v>
      </c>
      <c r="L1315" s="21"/>
      <c r="M1315" s="47" t="s">
        <v>162</v>
      </c>
      <c r="N1315" s="46"/>
    </row>
    <row r="1316" spans="1:14" s="23" customFormat="1" ht="14.25" customHeight="1">
      <c r="A1316" s="115"/>
      <c r="B1316" s="308" t="str">
        <f>IF(A1316="","",VLOOKUP(A1316,'Project Budget vs Exp'!$B$9:$G$52,2,FALSE))</f>
        <v/>
      </c>
      <c r="C1316" s="117"/>
      <c r="D1316" s="116"/>
      <c r="E1316" s="118"/>
      <c r="F1316" s="119"/>
      <c r="G1316" s="120"/>
      <c r="H1316" s="120"/>
      <c r="I1316" s="418">
        <f t="shared" si="21"/>
        <v>0</v>
      </c>
      <c r="J1316" s="46"/>
      <c r="K1316" s="332">
        <f>IFERROR(SUM(C1316/'Transfers of Funds'!$F$58),0)</f>
        <v>0</v>
      </c>
      <c r="L1316" s="21"/>
      <c r="M1316" s="47" t="s">
        <v>162</v>
      </c>
      <c r="N1316" s="46"/>
    </row>
    <row r="1317" spans="1:14" s="23" customFormat="1" ht="14.25" customHeight="1">
      <c r="A1317" s="115"/>
      <c r="B1317" s="308" t="str">
        <f>IF(A1317="","",VLOOKUP(A1317,'Project Budget vs Exp'!$B$9:$G$52,2,FALSE))</f>
        <v/>
      </c>
      <c r="C1317" s="117"/>
      <c r="D1317" s="116"/>
      <c r="E1317" s="118"/>
      <c r="F1317" s="119"/>
      <c r="G1317" s="120"/>
      <c r="H1317" s="120"/>
      <c r="I1317" s="418">
        <f t="shared" si="21"/>
        <v>0</v>
      </c>
      <c r="J1317" s="46"/>
      <c r="K1317" s="332">
        <f>IFERROR(SUM(C1317/'Transfers of Funds'!$F$58),0)</f>
        <v>0</v>
      </c>
      <c r="L1317" s="21"/>
      <c r="M1317" s="47" t="s">
        <v>162</v>
      </c>
      <c r="N1317" s="46"/>
    </row>
    <row r="1318" spans="1:14" s="23" customFormat="1" ht="14.25" customHeight="1">
      <c r="A1318" s="115"/>
      <c r="B1318" s="308" t="str">
        <f>IF(A1318="","",VLOOKUP(A1318,'Project Budget vs Exp'!$B$9:$G$52,2,FALSE))</f>
        <v/>
      </c>
      <c r="C1318" s="117"/>
      <c r="D1318" s="116"/>
      <c r="E1318" s="118"/>
      <c r="F1318" s="119"/>
      <c r="G1318" s="120"/>
      <c r="H1318" s="120"/>
      <c r="I1318" s="418">
        <f t="shared" si="21"/>
        <v>0</v>
      </c>
      <c r="J1318" s="46"/>
      <c r="K1318" s="332">
        <f>IFERROR(SUM(C1318/'Transfers of Funds'!$F$58),0)</f>
        <v>0</v>
      </c>
      <c r="L1318" s="21"/>
      <c r="M1318" s="47" t="s">
        <v>162</v>
      </c>
      <c r="N1318" s="46"/>
    </row>
    <row r="1319" spans="1:14" s="23" customFormat="1" ht="14.25" customHeight="1">
      <c r="A1319" s="115"/>
      <c r="B1319" s="308" t="str">
        <f>IF(A1319="","",VLOOKUP(A1319,'Project Budget vs Exp'!$B$9:$G$52,2,FALSE))</f>
        <v/>
      </c>
      <c r="C1319" s="117"/>
      <c r="D1319" s="116"/>
      <c r="E1319" s="118"/>
      <c r="F1319" s="119"/>
      <c r="G1319" s="120"/>
      <c r="H1319" s="120"/>
      <c r="I1319" s="418">
        <f t="shared" si="21"/>
        <v>0</v>
      </c>
      <c r="J1319" s="46"/>
      <c r="K1319" s="332">
        <f>IFERROR(SUM(C1319/'Transfers of Funds'!$F$58),0)</f>
        <v>0</v>
      </c>
      <c r="L1319" s="21"/>
      <c r="M1319" s="47" t="s">
        <v>162</v>
      </c>
      <c r="N1319" s="46"/>
    </row>
    <row r="1320" spans="1:14" s="23" customFormat="1" ht="14.25" customHeight="1">
      <c r="A1320" s="115"/>
      <c r="B1320" s="308" t="str">
        <f>IF(A1320="","",VLOOKUP(A1320,'Project Budget vs Exp'!$B$9:$G$52,2,FALSE))</f>
        <v/>
      </c>
      <c r="C1320" s="117"/>
      <c r="D1320" s="116"/>
      <c r="E1320" s="118"/>
      <c r="F1320" s="119"/>
      <c r="G1320" s="120"/>
      <c r="H1320" s="120"/>
      <c r="I1320" s="418">
        <f t="shared" si="21"/>
        <v>0</v>
      </c>
      <c r="J1320" s="46"/>
      <c r="K1320" s="332">
        <f>IFERROR(SUM(C1320/'Transfers of Funds'!$F$58),0)</f>
        <v>0</v>
      </c>
      <c r="L1320" s="21"/>
      <c r="M1320" s="47" t="s">
        <v>162</v>
      </c>
      <c r="N1320" s="46"/>
    </row>
    <row r="1321" spans="1:14" s="23" customFormat="1" ht="14.25" customHeight="1">
      <c r="A1321" s="115"/>
      <c r="B1321" s="308" t="str">
        <f>IF(A1321="","",VLOOKUP(A1321,'Project Budget vs Exp'!$B$9:$G$52,2,FALSE))</f>
        <v/>
      </c>
      <c r="C1321" s="117"/>
      <c r="D1321" s="116"/>
      <c r="E1321" s="118"/>
      <c r="F1321" s="119"/>
      <c r="G1321" s="120"/>
      <c r="H1321" s="120"/>
      <c r="I1321" s="418">
        <f t="shared" si="21"/>
        <v>0</v>
      </c>
      <c r="J1321" s="46"/>
      <c r="K1321" s="332">
        <f>IFERROR(SUM(C1321/'Transfers of Funds'!$F$58),0)</f>
        <v>0</v>
      </c>
      <c r="L1321" s="21"/>
      <c r="M1321" s="47" t="s">
        <v>162</v>
      </c>
      <c r="N1321" s="46"/>
    </row>
    <row r="1322" spans="1:14" s="23" customFormat="1" ht="14.25" customHeight="1">
      <c r="A1322" s="115"/>
      <c r="B1322" s="308" t="str">
        <f>IF(A1322="","",VLOOKUP(A1322,'Project Budget vs Exp'!$B$9:$G$52,2,FALSE))</f>
        <v/>
      </c>
      <c r="C1322" s="117"/>
      <c r="D1322" s="116"/>
      <c r="E1322" s="118"/>
      <c r="F1322" s="119"/>
      <c r="G1322" s="120"/>
      <c r="H1322" s="120"/>
      <c r="I1322" s="418">
        <f t="shared" si="21"/>
        <v>0</v>
      </c>
      <c r="J1322" s="46"/>
      <c r="K1322" s="332">
        <f>IFERROR(SUM(C1322/'Transfers of Funds'!$F$58),0)</f>
        <v>0</v>
      </c>
      <c r="L1322" s="21"/>
      <c r="M1322" s="47" t="s">
        <v>162</v>
      </c>
      <c r="N1322" s="46"/>
    </row>
    <row r="1323" spans="1:14" s="23" customFormat="1" ht="14.25" customHeight="1">
      <c r="A1323" s="115"/>
      <c r="B1323" s="308" t="str">
        <f>IF(A1323="","",VLOOKUP(A1323,'Project Budget vs Exp'!$B$9:$G$52,2,FALSE))</f>
        <v/>
      </c>
      <c r="C1323" s="117"/>
      <c r="D1323" s="116"/>
      <c r="E1323" s="118"/>
      <c r="F1323" s="119"/>
      <c r="G1323" s="120"/>
      <c r="H1323" s="120"/>
      <c r="I1323" s="418">
        <f t="shared" si="21"/>
        <v>0</v>
      </c>
      <c r="J1323" s="46"/>
      <c r="K1323" s="332">
        <f>IFERROR(SUM(C1323/'Transfers of Funds'!$F$58),0)</f>
        <v>0</v>
      </c>
      <c r="L1323" s="21"/>
      <c r="M1323" s="47" t="s">
        <v>162</v>
      </c>
      <c r="N1323" s="46"/>
    </row>
    <row r="1324" spans="1:14" s="23" customFormat="1" ht="14.25" customHeight="1">
      <c r="A1324" s="115"/>
      <c r="B1324" s="308" t="str">
        <f>IF(A1324="","",VLOOKUP(A1324,'Project Budget vs Exp'!$B$9:$G$52,2,FALSE))</f>
        <v/>
      </c>
      <c r="C1324" s="117"/>
      <c r="D1324" s="116"/>
      <c r="E1324" s="118"/>
      <c r="F1324" s="119"/>
      <c r="G1324" s="120"/>
      <c r="H1324" s="120"/>
      <c r="I1324" s="418">
        <f t="shared" si="21"/>
        <v>0</v>
      </c>
      <c r="J1324" s="46"/>
      <c r="K1324" s="332">
        <f>IFERROR(SUM(C1324/'Transfers of Funds'!$F$58),0)</f>
        <v>0</v>
      </c>
      <c r="L1324" s="21"/>
      <c r="M1324" s="47" t="s">
        <v>162</v>
      </c>
      <c r="N1324" s="46"/>
    </row>
    <row r="1325" spans="1:14" s="23" customFormat="1" ht="14.25" customHeight="1">
      <c r="A1325" s="115"/>
      <c r="B1325" s="308" t="str">
        <f>IF(A1325="","",VLOOKUP(A1325,'Project Budget vs Exp'!$B$9:$G$52,2,FALSE))</f>
        <v/>
      </c>
      <c r="C1325" s="117"/>
      <c r="D1325" s="116"/>
      <c r="E1325" s="118"/>
      <c r="F1325" s="119"/>
      <c r="G1325" s="120"/>
      <c r="H1325" s="120"/>
      <c r="I1325" s="418">
        <f t="shared" si="21"/>
        <v>0</v>
      </c>
      <c r="J1325" s="46"/>
      <c r="K1325" s="332">
        <f>IFERROR(SUM(C1325/'Transfers of Funds'!$F$58),0)</f>
        <v>0</v>
      </c>
      <c r="L1325" s="21"/>
      <c r="M1325" s="47" t="s">
        <v>162</v>
      </c>
      <c r="N1325" s="46"/>
    </row>
    <row r="1326" spans="1:14" s="23" customFormat="1" ht="14.25" customHeight="1">
      <c r="A1326" s="115"/>
      <c r="B1326" s="308" t="str">
        <f>IF(A1326="","",VLOOKUP(A1326,'Project Budget vs Exp'!$B$9:$G$52,2,FALSE))</f>
        <v/>
      </c>
      <c r="C1326" s="117"/>
      <c r="D1326" s="116"/>
      <c r="E1326" s="118"/>
      <c r="F1326" s="119"/>
      <c r="G1326" s="120"/>
      <c r="H1326" s="120"/>
      <c r="I1326" s="418">
        <f t="shared" si="21"/>
        <v>0</v>
      </c>
      <c r="J1326" s="46"/>
      <c r="K1326" s="332">
        <f>IFERROR(SUM(C1326/'Transfers of Funds'!$F$58),0)</f>
        <v>0</v>
      </c>
      <c r="L1326" s="21"/>
      <c r="M1326" s="47" t="s">
        <v>162</v>
      </c>
      <c r="N1326" s="46"/>
    </row>
    <row r="1327" spans="1:14" s="23" customFormat="1" ht="14.25" customHeight="1">
      <c r="A1327" s="115"/>
      <c r="B1327" s="308" t="str">
        <f>IF(A1327="","",VLOOKUP(A1327,'Project Budget vs Exp'!$B$9:$G$52,2,FALSE))</f>
        <v/>
      </c>
      <c r="C1327" s="117"/>
      <c r="D1327" s="116"/>
      <c r="E1327" s="118"/>
      <c r="F1327" s="119"/>
      <c r="G1327" s="120"/>
      <c r="H1327" s="120"/>
      <c r="I1327" s="418">
        <f t="shared" si="21"/>
        <v>0</v>
      </c>
      <c r="J1327" s="46"/>
      <c r="K1327" s="332">
        <f>IFERROR(SUM(C1327/'Transfers of Funds'!$F$58),0)</f>
        <v>0</v>
      </c>
      <c r="L1327" s="21"/>
      <c r="M1327" s="47" t="s">
        <v>162</v>
      </c>
      <c r="N1327" s="46"/>
    </row>
    <row r="1328" spans="1:14" s="23" customFormat="1" ht="14.25" customHeight="1">
      <c r="A1328" s="115"/>
      <c r="B1328" s="308" t="str">
        <f>IF(A1328="","",VLOOKUP(A1328,'Project Budget vs Exp'!$B$9:$G$52,2,FALSE))</f>
        <v/>
      </c>
      <c r="C1328" s="117"/>
      <c r="D1328" s="116"/>
      <c r="E1328" s="118"/>
      <c r="F1328" s="119"/>
      <c r="G1328" s="120"/>
      <c r="H1328" s="120"/>
      <c r="I1328" s="418">
        <f t="shared" si="21"/>
        <v>0</v>
      </c>
      <c r="J1328" s="46"/>
      <c r="K1328" s="332">
        <f>IFERROR(SUM(C1328/'Transfers of Funds'!$F$58),0)</f>
        <v>0</v>
      </c>
      <c r="L1328" s="21"/>
      <c r="M1328" s="47" t="s">
        <v>162</v>
      </c>
      <c r="N1328" s="46"/>
    </row>
    <row r="1329" spans="1:14" s="23" customFormat="1" ht="14.25" customHeight="1">
      <c r="A1329" s="115"/>
      <c r="B1329" s="308" t="str">
        <f>IF(A1329="","",VLOOKUP(A1329,'Project Budget vs Exp'!$B$9:$G$52,2,FALSE))</f>
        <v/>
      </c>
      <c r="C1329" s="117"/>
      <c r="D1329" s="116"/>
      <c r="E1329" s="118"/>
      <c r="F1329" s="119"/>
      <c r="G1329" s="120"/>
      <c r="H1329" s="120"/>
      <c r="I1329" s="418">
        <f t="shared" si="21"/>
        <v>0</v>
      </c>
      <c r="J1329" s="46"/>
      <c r="K1329" s="332">
        <f>IFERROR(SUM(C1329/'Transfers of Funds'!$F$58),0)</f>
        <v>0</v>
      </c>
      <c r="L1329" s="21"/>
      <c r="M1329" s="47" t="s">
        <v>162</v>
      </c>
      <c r="N1329" s="46"/>
    </row>
    <row r="1330" spans="1:14" s="23" customFormat="1" ht="14.25" customHeight="1">
      <c r="A1330" s="115"/>
      <c r="B1330" s="308" t="str">
        <f>IF(A1330="","",VLOOKUP(A1330,'Project Budget vs Exp'!$B$9:$G$52,2,FALSE))</f>
        <v/>
      </c>
      <c r="C1330" s="117"/>
      <c r="D1330" s="116"/>
      <c r="E1330" s="118"/>
      <c r="F1330" s="119"/>
      <c r="G1330" s="120"/>
      <c r="H1330" s="120"/>
      <c r="I1330" s="418">
        <f t="shared" si="21"/>
        <v>0</v>
      </c>
      <c r="J1330" s="46"/>
      <c r="K1330" s="332">
        <f>IFERROR(SUM(C1330/'Transfers of Funds'!$F$58),0)</f>
        <v>0</v>
      </c>
      <c r="L1330" s="21"/>
      <c r="M1330" s="47" t="s">
        <v>162</v>
      </c>
      <c r="N1330" s="46"/>
    </row>
    <row r="1331" spans="1:14" s="23" customFormat="1" ht="14.25" customHeight="1">
      <c r="A1331" s="115"/>
      <c r="B1331" s="308" t="str">
        <f>IF(A1331="","",VLOOKUP(A1331,'Project Budget vs Exp'!$B$9:$G$52,2,FALSE))</f>
        <v/>
      </c>
      <c r="C1331" s="117"/>
      <c r="D1331" s="116"/>
      <c r="E1331" s="118"/>
      <c r="F1331" s="119"/>
      <c r="G1331" s="120"/>
      <c r="H1331" s="120"/>
      <c r="I1331" s="418">
        <f t="shared" si="21"/>
        <v>0</v>
      </c>
      <c r="J1331" s="46"/>
      <c r="K1331" s="332">
        <f>IFERROR(SUM(C1331/'Transfers of Funds'!$F$58),0)</f>
        <v>0</v>
      </c>
      <c r="L1331" s="21"/>
      <c r="M1331" s="47" t="s">
        <v>162</v>
      </c>
      <c r="N1331" s="46"/>
    </row>
    <row r="1332" spans="1:14" s="23" customFormat="1" ht="14.25" customHeight="1">
      <c r="A1332" s="115"/>
      <c r="B1332" s="308" t="str">
        <f>IF(A1332="","",VLOOKUP(A1332,'Project Budget vs Exp'!$B$9:$G$52,2,FALSE))</f>
        <v/>
      </c>
      <c r="C1332" s="117"/>
      <c r="D1332" s="116"/>
      <c r="E1332" s="118"/>
      <c r="F1332" s="119"/>
      <c r="G1332" s="120"/>
      <c r="H1332" s="120"/>
      <c r="I1332" s="418">
        <f t="shared" si="21"/>
        <v>0</v>
      </c>
      <c r="J1332" s="46"/>
      <c r="K1332" s="332">
        <f>IFERROR(SUM(C1332/'Transfers of Funds'!$F$58),0)</f>
        <v>0</v>
      </c>
      <c r="L1332" s="21"/>
      <c r="M1332" s="47" t="s">
        <v>162</v>
      </c>
      <c r="N1332" s="46"/>
    </row>
    <row r="1333" spans="1:14" s="23" customFormat="1" ht="14.25" customHeight="1">
      <c r="A1333" s="115"/>
      <c r="B1333" s="308" t="str">
        <f>IF(A1333="","",VLOOKUP(A1333,'Project Budget vs Exp'!$B$9:$G$52,2,FALSE))</f>
        <v/>
      </c>
      <c r="C1333" s="117"/>
      <c r="D1333" s="116"/>
      <c r="E1333" s="118"/>
      <c r="F1333" s="119"/>
      <c r="G1333" s="120"/>
      <c r="H1333" s="120"/>
      <c r="I1333" s="418">
        <f t="shared" si="21"/>
        <v>0</v>
      </c>
      <c r="J1333" s="46"/>
      <c r="K1333" s="332">
        <f>IFERROR(SUM(C1333/'Transfers of Funds'!$F$58),0)</f>
        <v>0</v>
      </c>
      <c r="L1333" s="21"/>
      <c r="M1333" s="47" t="s">
        <v>162</v>
      </c>
      <c r="N1333" s="46"/>
    </row>
    <row r="1334" spans="1:14" s="23" customFormat="1" ht="14.25" customHeight="1">
      <c r="A1334" s="115"/>
      <c r="B1334" s="308" t="str">
        <f>IF(A1334="","",VLOOKUP(A1334,'Project Budget vs Exp'!$B$9:$G$52,2,FALSE))</f>
        <v/>
      </c>
      <c r="C1334" s="117"/>
      <c r="D1334" s="116"/>
      <c r="E1334" s="118"/>
      <c r="F1334" s="119"/>
      <c r="G1334" s="120"/>
      <c r="H1334" s="120"/>
      <c r="I1334" s="418">
        <f t="shared" si="21"/>
        <v>0</v>
      </c>
      <c r="J1334" s="46"/>
      <c r="K1334" s="332">
        <f>IFERROR(SUM(C1334/'Transfers of Funds'!$F$58),0)</f>
        <v>0</v>
      </c>
      <c r="L1334" s="21"/>
      <c r="M1334" s="47" t="s">
        <v>162</v>
      </c>
      <c r="N1334" s="46"/>
    </row>
    <row r="1335" spans="1:14" s="23" customFormat="1" ht="14.25" customHeight="1">
      <c r="A1335" s="115"/>
      <c r="B1335" s="308" t="str">
        <f>IF(A1335="","",VLOOKUP(A1335,'Project Budget vs Exp'!$B$9:$G$52,2,FALSE))</f>
        <v/>
      </c>
      <c r="C1335" s="117"/>
      <c r="D1335" s="116"/>
      <c r="E1335" s="118"/>
      <c r="F1335" s="119"/>
      <c r="G1335" s="120"/>
      <c r="H1335" s="120"/>
      <c r="I1335" s="418">
        <f t="shared" si="21"/>
        <v>0</v>
      </c>
      <c r="J1335" s="46"/>
      <c r="K1335" s="332">
        <f>IFERROR(SUM(C1335/'Transfers of Funds'!$F$58),0)</f>
        <v>0</v>
      </c>
      <c r="L1335" s="21"/>
      <c r="M1335" s="47" t="s">
        <v>162</v>
      </c>
      <c r="N1335" s="46"/>
    </row>
    <row r="1336" spans="1:14" s="23" customFormat="1" ht="14.25" customHeight="1">
      <c r="A1336" s="115"/>
      <c r="B1336" s="308" t="str">
        <f>IF(A1336="","",VLOOKUP(A1336,'Project Budget vs Exp'!$B$9:$G$52,2,FALSE))</f>
        <v/>
      </c>
      <c r="C1336" s="117"/>
      <c r="D1336" s="116"/>
      <c r="E1336" s="118"/>
      <c r="F1336" s="119"/>
      <c r="G1336" s="120"/>
      <c r="H1336" s="120"/>
      <c r="I1336" s="418">
        <f t="shared" si="21"/>
        <v>0</v>
      </c>
      <c r="J1336" s="46"/>
      <c r="K1336" s="332">
        <f>IFERROR(SUM(C1336/'Transfers of Funds'!$F$58),0)</f>
        <v>0</v>
      </c>
      <c r="L1336" s="21"/>
      <c r="M1336" s="47" t="s">
        <v>162</v>
      </c>
      <c r="N1336" s="46"/>
    </row>
    <row r="1337" spans="1:14" s="23" customFormat="1" ht="14.25" customHeight="1">
      <c r="A1337" s="115"/>
      <c r="B1337" s="308" t="str">
        <f>IF(A1337="","",VLOOKUP(A1337,'Project Budget vs Exp'!$B$9:$G$52,2,FALSE))</f>
        <v/>
      </c>
      <c r="C1337" s="117"/>
      <c r="D1337" s="116"/>
      <c r="E1337" s="118"/>
      <c r="F1337" s="119"/>
      <c r="G1337" s="120"/>
      <c r="H1337" s="120"/>
      <c r="I1337" s="418">
        <f t="shared" si="21"/>
        <v>0</v>
      </c>
      <c r="J1337" s="46"/>
      <c r="K1337" s="332">
        <f>IFERROR(SUM(C1337/'Transfers of Funds'!$F$58),0)</f>
        <v>0</v>
      </c>
      <c r="L1337" s="21"/>
      <c r="M1337" s="47" t="s">
        <v>162</v>
      </c>
      <c r="N1337" s="46"/>
    </row>
    <row r="1338" spans="1:14" s="23" customFormat="1" ht="14.25" customHeight="1">
      <c r="A1338" s="115"/>
      <c r="B1338" s="308" t="str">
        <f>IF(A1338="","",VLOOKUP(A1338,'Project Budget vs Exp'!$B$9:$G$52,2,FALSE))</f>
        <v/>
      </c>
      <c r="C1338" s="117"/>
      <c r="D1338" s="116"/>
      <c r="E1338" s="118"/>
      <c r="F1338" s="119"/>
      <c r="G1338" s="120"/>
      <c r="H1338" s="120"/>
      <c r="I1338" s="418">
        <f t="shared" si="21"/>
        <v>0</v>
      </c>
      <c r="J1338" s="46"/>
      <c r="K1338" s="332">
        <f>IFERROR(SUM(C1338/'Transfers of Funds'!$F$58),0)</f>
        <v>0</v>
      </c>
      <c r="L1338" s="21"/>
      <c r="M1338" s="47" t="s">
        <v>162</v>
      </c>
      <c r="N1338" s="46"/>
    </row>
    <row r="1339" spans="1:14" s="23" customFormat="1" ht="14.25" customHeight="1">
      <c r="A1339" s="115"/>
      <c r="B1339" s="308" t="str">
        <f>IF(A1339="","",VLOOKUP(A1339,'Project Budget vs Exp'!$B$9:$G$52,2,FALSE))</f>
        <v/>
      </c>
      <c r="C1339" s="117"/>
      <c r="D1339" s="116"/>
      <c r="E1339" s="118"/>
      <c r="F1339" s="119"/>
      <c r="G1339" s="120"/>
      <c r="H1339" s="120"/>
      <c r="I1339" s="418">
        <f t="shared" si="21"/>
        <v>0</v>
      </c>
      <c r="J1339" s="46"/>
      <c r="K1339" s="332">
        <f>IFERROR(SUM(C1339/'Transfers of Funds'!$F$58),0)</f>
        <v>0</v>
      </c>
      <c r="L1339" s="21"/>
      <c r="M1339" s="47" t="s">
        <v>162</v>
      </c>
      <c r="N1339" s="46"/>
    </row>
    <row r="1340" spans="1:14" s="23" customFormat="1" ht="14.25" customHeight="1">
      <c r="A1340" s="115"/>
      <c r="B1340" s="308" t="str">
        <f>IF(A1340="","",VLOOKUP(A1340,'Project Budget vs Exp'!$B$9:$G$52,2,FALSE))</f>
        <v/>
      </c>
      <c r="C1340" s="117"/>
      <c r="D1340" s="116"/>
      <c r="E1340" s="118"/>
      <c r="F1340" s="119"/>
      <c r="G1340" s="120"/>
      <c r="H1340" s="120"/>
      <c r="I1340" s="418">
        <f t="shared" si="21"/>
        <v>0</v>
      </c>
      <c r="J1340" s="46"/>
      <c r="K1340" s="332">
        <f>IFERROR(SUM(C1340/'Transfers of Funds'!$F$58),0)</f>
        <v>0</v>
      </c>
      <c r="L1340" s="21"/>
      <c r="M1340" s="47" t="s">
        <v>162</v>
      </c>
      <c r="N1340" s="46"/>
    </row>
    <row r="1341" spans="1:14" s="23" customFormat="1" ht="14.25" customHeight="1">
      <c r="A1341" s="115"/>
      <c r="B1341" s="308" t="str">
        <f>IF(A1341="","",VLOOKUP(A1341,'Project Budget vs Exp'!$B$9:$G$52,2,FALSE))</f>
        <v/>
      </c>
      <c r="C1341" s="117"/>
      <c r="D1341" s="116"/>
      <c r="E1341" s="118"/>
      <c r="F1341" s="119"/>
      <c r="G1341" s="120"/>
      <c r="H1341" s="120"/>
      <c r="I1341" s="418">
        <f t="shared" si="21"/>
        <v>0</v>
      </c>
      <c r="J1341" s="46"/>
      <c r="K1341" s="332">
        <f>IFERROR(SUM(C1341/'Transfers of Funds'!$F$58),0)</f>
        <v>0</v>
      </c>
      <c r="L1341" s="21"/>
      <c r="M1341" s="47" t="s">
        <v>162</v>
      </c>
      <c r="N1341" s="46"/>
    </row>
    <row r="1342" spans="1:14" s="23" customFormat="1" ht="14.25" customHeight="1">
      <c r="A1342" s="115"/>
      <c r="B1342" s="308" t="str">
        <f>IF(A1342="","",VLOOKUP(A1342,'Project Budget vs Exp'!$B$9:$G$52,2,FALSE))</f>
        <v/>
      </c>
      <c r="C1342" s="117"/>
      <c r="D1342" s="116"/>
      <c r="E1342" s="118"/>
      <c r="F1342" s="119"/>
      <c r="G1342" s="120"/>
      <c r="H1342" s="120"/>
      <c r="I1342" s="418">
        <f t="shared" si="21"/>
        <v>0</v>
      </c>
      <c r="J1342" s="46"/>
      <c r="K1342" s="332">
        <f>IFERROR(SUM(C1342/'Transfers of Funds'!$F$58),0)</f>
        <v>0</v>
      </c>
      <c r="L1342" s="21"/>
      <c r="M1342" s="47" t="s">
        <v>162</v>
      </c>
      <c r="N1342" s="46"/>
    </row>
    <row r="1343" spans="1:14" s="23" customFormat="1" ht="14.25" customHeight="1">
      <c r="A1343" s="115"/>
      <c r="B1343" s="308" t="str">
        <f>IF(A1343="","",VLOOKUP(A1343,'Project Budget vs Exp'!$B$9:$G$52,2,FALSE))</f>
        <v/>
      </c>
      <c r="C1343" s="117"/>
      <c r="D1343" s="116"/>
      <c r="E1343" s="118"/>
      <c r="F1343" s="119"/>
      <c r="G1343" s="120"/>
      <c r="H1343" s="120"/>
      <c r="I1343" s="418">
        <f t="shared" si="21"/>
        <v>0</v>
      </c>
      <c r="J1343" s="46"/>
      <c r="K1343" s="332">
        <f>IFERROR(SUM(C1343/'Transfers of Funds'!$F$58),0)</f>
        <v>0</v>
      </c>
      <c r="L1343" s="21"/>
      <c r="M1343" s="47" t="s">
        <v>162</v>
      </c>
      <c r="N1343" s="46"/>
    </row>
    <row r="1344" spans="1:14" s="23" customFormat="1" ht="14.25" customHeight="1">
      <c r="A1344" s="115"/>
      <c r="B1344" s="308" t="str">
        <f>IF(A1344="","",VLOOKUP(A1344,'Project Budget vs Exp'!$B$9:$G$52,2,FALSE))</f>
        <v/>
      </c>
      <c r="C1344" s="117"/>
      <c r="D1344" s="116"/>
      <c r="E1344" s="118"/>
      <c r="F1344" s="119"/>
      <c r="G1344" s="120"/>
      <c r="H1344" s="120"/>
      <c r="I1344" s="418">
        <f t="shared" si="21"/>
        <v>0</v>
      </c>
      <c r="J1344" s="46"/>
      <c r="K1344" s="332">
        <f>IFERROR(SUM(C1344/'Transfers of Funds'!$F$58),0)</f>
        <v>0</v>
      </c>
      <c r="L1344" s="21"/>
      <c r="M1344" s="47" t="s">
        <v>162</v>
      </c>
      <c r="N1344" s="46"/>
    </row>
    <row r="1345" spans="1:14" s="23" customFormat="1" ht="14.25" customHeight="1">
      <c r="A1345" s="115"/>
      <c r="B1345" s="308" t="str">
        <f>IF(A1345="","",VLOOKUP(A1345,'Project Budget vs Exp'!$B$9:$G$52,2,FALSE))</f>
        <v/>
      </c>
      <c r="C1345" s="117"/>
      <c r="D1345" s="116"/>
      <c r="E1345" s="118"/>
      <c r="F1345" s="119"/>
      <c r="G1345" s="120"/>
      <c r="H1345" s="120"/>
      <c r="I1345" s="418">
        <f t="shared" si="21"/>
        <v>0</v>
      </c>
      <c r="J1345" s="46"/>
      <c r="K1345" s="332">
        <f>IFERROR(SUM(C1345/'Transfers of Funds'!$F$58),0)</f>
        <v>0</v>
      </c>
      <c r="L1345" s="21"/>
      <c r="M1345" s="47" t="s">
        <v>162</v>
      </c>
      <c r="N1345" s="46"/>
    </row>
    <row r="1346" spans="1:14" s="23" customFormat="1" ht="14.25" customHeight="1">
      <c r="A1346" s="115"/>
      <c r="B1346" s="308" t="str">
        <f>IF(A1346="","",VLOOKUP(A1346,'Project Budget vs Exp'!$B$9:$G$52,2,FALSE))</f>
        <v/>
      </c>
      <c r="C1346" s="117"/>
      <c r="D1346" s="116"/>
      <c r="E1346" s="118"/>
      <c r="F1346" s="119"/>
      <c r="G1346" s="120"/>
      <c r="H1346" s="120"/>
      <c r="I1346" s="418">
        <f t="shared" si="21"/>
        <v>0</v>
      </c>
      <c r="J1346" s="46"/>
      <c r="K1346" s="332">
        <f>IFERROR(SUM(C1346/'Transfers of Funds'!$F$58),0)</f>
        <v>0</v>
      </c>
      <c r="L1346" s="21"/>
      <c r="M1346" s="47" t="s">
        <v>162</v>
      </c>
      <c r="N1346" s="46"/>
    </row>
    <row r="1347" spans="1:14" s="23" customFormat="1" ht="14.25" customHeight="1">
      <c r="A1347" s="115"/>
      <c r="B1347" s="308" t="str">
        <f>IF(A1347="","",VLOOKUP(A1347,'Project Budget vs Exp'!$B$9:$G$52,2,FALSE))</f>
        <v/>
      </c>
      <c r="C1347" s="117"/>
      <c r="D1347" s="116"/>
      <c r="E1347" s="118"/>
      <c r="F1347" s="119"/>
      <c r="G1347" s="120"/>
      <c r="H1347" s="120"/>
      <c r="I1347" s="418">
        <f t="shared" si="21"/>
        <v>0</v>
      </c>
      <c r="J1347" s="46"/>
      <c r="K1347" s="332">
        <f>IFERROR(SUM(C1347/'Transfers of Funds'!$F$58),0)</f>
        <v>0</v>
      </c>
      <c r="L1347" s="21"/>
      <c r="M1347" s="47" t="s">
        <v>162</v>
      </c>
      <c r="N1347" s="46"/>
    </row>
    <row r="1348" spans="1:14" s="23" customFormat="1" ht="14.25" customHeight="1">
      <c r="A1348" s="115"/>
      <c r="B1348" s="308" t="str">
        <f>IF(A1348="","",VLOOKUP(A1348,'Project Budget vs Exp'!$B$9:$G$52,2,FALSE))</f>
        <v/>
      </c>
      <c r="C1348" s="117"/>
      <c r="D1348" s="116"/>
      <c r="E1348" s="118"/>
      <c r="F1348" s="119"/>
      <c r="G1348" s="120"/>
      <c r="H1348" s="120"/>
      <c r="I1348" s="418">
        <f t="shared" si="21"/>
        <v>0</v>
      </c>
      <c r="J1348" s="46"/>
      <c r="K1348" s="332">
        <f>IFERROR(SUM(C1348/'Transfers of Funds'!$F$58),0)</f>
        <v>0</v>
      </c>
      <c r="L1348" s="21"/>
      <c r="M1348" s="47" t="s">
        <v>162</v>
      </c>
      <c r="N1348" s="46"/>
    </row>
    <row r="1349" spans="1:14" s="23" customFormat="1" ht="14.25" customHeight="1">
      <c r="A1349" s="115"/>
      <c r="B1349" s="308" t="str">
        <f>IF(A1349="","",VLOOKUP(A1349,'Project Budget vs Exp'!$B$9:$G$52,2,FALSE))</f>
        <v/>
      </c>
      <c r="C1349" s="117"/>
      <c r="D1349" s="116"/>
      <c r="E1349" s="118"/>
      <c r="F1349" s="119"/>
      <c r="G1349" s="120"/>
      <c r="H1349" s="120"/>
      <c r="I1349" s="418">
        <f t="shared" si="21"/>
        <v>0</v>
      </c>
      <c r="J1349" s="46"/>
      <c r="K1349" s="332">
        <f>IFERROR(SUM(C1349/'Transfers of Funds'!$F$58),0)</f>
        <v>0</v>
      </c>
      <c r="L1349" s="21"/>
      <c r="M1349" s="47" t="s">
        <v>162</v>
      </c>
      <c r="N1349" s="46"/>
    </row>
    <row r="1350" spans="1:14" s="23" customFormat="1" ht="14.25" customHeight="1">
      <c r="A1350" s="115"/>
      <c r="B1350" s="308" t="str">
        <f>IF(A1350="","",VLOOKUP(A1350,'Project Budget vs Exp'!$B$9:$G$52,2,FALSE))</f>
        <v/>
      </c>
      <c r="C1350" s="117"/>
      <c r="D1350" s="116"/>
      <c r="E1350" s="118"/>
      <c r="F1350" s="119"/>
      <c r="G1350" s="120"/>
      <c r="H1350" s="120"/>
      <c r="I1350" s="418">
        <f t="shared" si="21"/>
        <v>0</v>
      </c>
      <c r="J1350" s="46"/>
      <c r="K1350" s="332">
        <f>IFERROR(SUM(C1350/'Transfers of Funds'!$F$58),0)</f>
        <v>0</v>
      </c>
      <c r="L1350" s="21"/>
      <c r="M1350" s="47" t="s">
        <v>162</v>
      </c>
      <c r="N1350" s="46"/>
    </row>
    <row r="1351" spans="1:14" s="23" customFormat="1" ht="14.25" customHeight="1">
      <c r="A1351" s="115"/>
      <c r="B1351" s="308" t="str">
        <f>IF(A1351="","",VLOOKUP(A1351,'Project Budget vs Exp'!$B$9:$G$52,2,FALSE))</f>
        <v/>
      </c>
      <c r="C1351" s="117"/>
      <c r="D1351" s="116"/>
      <c r="E1351" s="118"/>
      <c r="F1351" s="119"/>
      <c r="G1351" s="120"/>
      <c r="H1351" s="120"/>
      <c r="I1351" s="418">
        <f t="shared" si="21"/>
        <v>0</v>
      </c>
      <c r="J1351" s="46"/>
      <c r="K1351" s="332">
        <f>IFERROR(SUM(C1351/'Transfers of Funds'!$F$58),0)</f>
        <v>0</v>
      </c>
      <c r="L1351" s="21"/>
      <c r="M1351" s="47" t="s">
        <v>162</v>
      </c>
      <c r="N1351" s="46"/>
    </row>
    <row r="1352" spans="1:14" s="23" customFormat="1" ht="14.25" customHeight="1">
      <c r="A1352" s="115"/>
      <c r="B1352" s="308" t="str">
        <f>IF(A1352="","",VLOOKUP(A1352,'Project Budget vs Exp'!$B$9:$G$52,2,FALSE))</f>
        <v/>
      </c>
      <c r="C1352" s="117"/>
      <c r="D1352" s="116"/>
      <c r="E1352" s="118"/>
      <c r="F1352" s="119"/>
      <c r="G1352" s="120"/>
      <c r="H1352" s="120"/>
      <c r="I1352" s="418">
        <f t="shared" si="21"/>
        <v>0</v>
      </c>
      <c r="J1352" s="46"/>
      <c r="K1352" s="332">
        <f>IFERROR(SUM(C1352/'Transfers of Funds'!$F$58),0)</f>
        <v>0</v>
      </c>
      <c r="L1352" s="21"/>
      <c r="M1352" s="47" t="s">
        <v>162</v>
      </c>
      <c r="N1352" s="46"/>
    </row>
    <row r="1353" spans="1:14" s="23" customFormat="1" ht="14.25" customHeight="1">
      <c r="A1353" s="115"/>
      <c r="B1353" s="308" t="str">
        <f>IF(A1353="","",VLOOKUP(A1353,'Project Budget vs Exp'!$B$9:$G$52,2,FALSE))</f>
        <v/>
      </c>
      <c r="C1353" s="117"/>
      <c r="D1353" s="116"/>
      <c r="E1353" s="118"/>
      <c r="F1353" s="119"/>
      <c r="G1353" s="120"/>
      <c r="H1353" s="120"/>
      <c r="I1353" s="418">
        <f t="shared" si="21"/>
        <v>0</v>
      </c>
      <c r="J1353" s="46"/>
      <c r="K1353" s="332">
        <f>IFERROR(SUM(C1353/'Transfers of Funds'!$F$58),0)</f>
        <v>0</v>
      </c>
      <c r="L1353" s="21"/>
      <c r="M1353" s="47" t="s">
        <v>162</v>
      </c>
      <c r="N1353" s="46"/>
    </row>
    <row r="1354" spans="1:14" s="23" customFormat="1" ht="14.25" customHeight="1">
      <c r="A1354" s="115"/>
      <c r="B1354" s="308" t="str">
        <f>IF(A1354="","",VLOOKUP(A1354,'Project Budget vs Exp'!$B$9:$G$52,2,FALSE))</f>
        <v/>
      </c>
      <c r="C1354" s="117"/>
      <c r="D1354" s="116"/>
      <c r="E1354" s="118"/>
      <c r="F1354" s="119"/>
      <c r="G1354" s="120"/>
      <c r="H1354" s="120"/>
      <c r="I1354" s="418">
        <f t="shared" si="21"/>
        <v>0</v>
      </c>
      <c r="J1354" s="46"/>
      <c r="K1354" s="332">
        <f>IFERROR(SUM(C1354/'Transfers of Funds'!$F$58),0)</f>
        <v>0</v>
      </c>
      <c r="L1354" s="21"/>
      <c r="M1354" s="47" t="s">
        <v>162</v>
      </c>
      <c r="N1354" s="46"/>
    </row>
    <row r="1355" spans="1:14" s="23" customFormat="1" ht="14.25" customHeight="1">
      <c r="A1355" s="115"/>
      <c r="B1355" s="308" t="str">
        <f>IF(A1355="","",VLOOKUP(A1355,'Project Budget vs Exp'!$B$9:$G$52,2,FALSE))</f>
        <v/>
      </c>
      <c r="C1355" s="117"/>
      <c r="D1355" s="116"/>
      <c r="E1355" s="118"/>
      <c r="F1355" s="119"/>
      <c r="G1355" s="120"/>
      <c r="H1355" s="120"/>
      <c r="I1355" s="418">
        <f t="shared" si="21"/>
        <v>0</v>
      </c>
      <c r="J1355" s="46"/>
      <c r="K1355" s="332">
        <f>IFERROR(SUM(C1355/'Transfers of Funds'!$F$58),0)</f>
        <v>0</v>
      </c>
      <c r="L1355" s="21"/>
      <c r="M1355" s="47" t="s">
        <v>162</v>
      </c>
      <c r="N1355" s="46"/>
    </row>
    <row r="1356" spans="1:14" s="23" customFormat="1" ht="14.25" customHeight="1">
      <c r="A1356" s="115"/>
      <c r="B1356" s="308" t="str">
        <f>IF(A1356="","",VLOOKUP(A1356,'Project Budget vs Exp'!$B$9:$G$52,2,FALSE))</f>
        <v/>
      </c>
      <c r="C1356" s="117"/>
      <c r="D1356" s="116"/>
      <c r="E1356" s="118"/>
      <c r="F1356" s="119"/>
      <c r="G1356" s="120"/>
      <c r="H1356" s="120"/>
      <c r="I1356" s="418">
        <f t="shared" si="21"/>
        <v>0</v>
      </c>
      <c r="J1356" s="46"/>
      <c r="K1356" s="332">
        <f>IFERROR(SUM(C1356/'Transfers of Funds'!$F$58),0)</f>
        <v>0</v>
      </c>
      <c r="L1356" s="21"/>
      <c r="M1356" s="47" t="s">
        <v>162</v>
      </c>
      <c r="N1356" s="46"/>
    </row>
    <row r="1357" spans="1:14" s="23" customFormat="1" ht="14.25" customHeight="1">
      <c r="A1357" s="115"/>
      <c r="B1357" s="308" t="str">
        <f>IF(A1357="","",VLOOKUP(A1357,'Project Budget vs Exp'!$B$9:$G$52,2,FALSE))</f>
        <v/>
      </c>
      <c r="C1357" s="117"/>
      <c r="D1357" s="116"/>
      <c r="E1357" s="118"/>
      <c r="F1357" s="119"/>
      <c r="G1357" s="120"/>
      <c r="H1357" s="120"/>
      <c r="I1357" s="418">
        <f t="shared" si="21"/>
        <v>0</v>
      </c>
      <c r="J1357" s="46"/>
      <c r="K1357" s="332">
        <f>IFERROR(SUM(C1357/'Transfers of Funds'!$F$58),0)</f>
        <v>0</v>
      </c>
      <c r="L1357" s="21"/>
      <c r="M1357" s="47" t="s">
        <v>162</v>
      </c>
      <c r="N1357" s="46"/>
    </row>
    <row r="1358" spans="1:14" s="23" customFormat="1" ht="14.25" customHeight="1">
      <c r="A1358" s="115"/>
      <c r="B1358" s="308" t="str">
        <f>IF(A1358="","",VLOOKUP(A1358,'Project Budget vs Exp'!$B$9:$G$52,2,FALSE))</f>
        <v/>
      </c>
      <c r="C1358" s="117"/>
      <c r="D1358" s="116"/>
      <c r="E1358" s="118"/>
      <c r="F1358" s="119"/>
      <c r="G1358" s="120"/>
      <c r="H1358" s="120"/>
      <c r="I1358" s="418">
        <f t="shared" si="21"/>
        <v>0</v>
      </c>
      <c r="J1358" s="46"/>
      <c r="K1358" s="332">
        <f>IFERROR(SUM(C1358/'Transfers of Funds'!$F$58),0)</f>
        <v>0</v>
      </c>
      <c r="L1358" s="21"/>
      <c r="M1358" s="47" t="s">
        <v>162</v>
      </c>
      <c r="N1358" s="46"/>
    </row>
    <row r="1359" spans="1:14" s="23" customFormat="1" ht="14.25" customHeight="1">
      <c r="A1359" s="115"/>
      <c r="B1359" s="308" t="str">
        <f>IF(A1359="","",VLOOKUP(A1359,'Project Budget vs Exp'!$B$9:$G$52,2,FALSE))</f>
        <v/>
      </c>
      <c r="C1359" s="117"/>
      <c r="D1359" s="116"/>
      <c r="E1359" s="118"/>
      <c r="F1359" s="119"/>
      <c r="G1359" s="120"/>
      <c r="H1359" s="120"/>
      <c r="I1359" s="418">
        <f t="shared" si="21"/>
        <v>0</v>
      </c>
      <c r="J1359" s="46"/>
      <c r="K1359" s="332">
        <f>IFERROR(SUM(C1359/'Transfers of Funds'!$F$58),0)</f>
        <v>0</v>
      </c>
      <c r="L1359" s="21"/>
      <c r="M1359" s="47" t="s">
        <v>162</v>
      </c>
      <c r="N1359" s="46"/>
    </row>
    <row r="1360" spans="1:14" s="23" customFormat="1" ht="14.25" customHeight="1">
      <c r="A1360" s="115"/>
      <c r="B1360" s="308" t="str">
        <f>IF(A1360="","",VLOOKUP(A1360,'Project Budget vs Exp'!$B$9:$G$52,2,FALSE))</f>
        <v/>
      </c>
      <c r="C1360" s="117"/>
      <c r="D1360" s="116"/>
      <c r="E1360" s="118"/>
      <c r="F1360" s="119"/>
      <c r="G1360" s="120"/>
      <c r="H1360" s="120"/>
      <c r="I1360" s="418">
        <f t="shared" si="21"/>
        <v>0</v>
      </c>
      <c r="J1360" s="46"/>
      <c r="K1360" s="332">
        <f>IFERROR(SUM(C1360/'Transfers of Funds'!$F$58),0)</f>
        <v>0</v>
      </c>
      <c r="L1360" s="21"/>
      <c r="M1360" s="47" t="s">
        <v>162</v>
      </c>
      <c r="N1360" s="46"/>
    </row>
    <row r="1361" spans="1:14" s="23" customFormat="1" ht="14.25" customHeight="1">
      <c r="A1361" s="115"/>
      <c r="B1361" s="308" t="str">
        <f>IF(A1361="","",VLOOKUP(A1361,'Project Budget vs Exp'!$B$9:$G$52,2,FALSE))</f>
        <v/>
      </c>
      <c r="C1361" s="117"/>
      <c r="D1361" s="116"/>
      <c r="E1361" s="118"/>
      <c r="F1361" s="119"/>
      <c r="G1361" s="120"/>
      <c r="H1361" s="120"/>
      <c r="I1361" s="418">
        <f t="shared" si="21"/>
        <v>0</v>
      </c>
      <c r="J1361" s="46"/>
      <c r="K1361" s="332">
        <f>IFERROR(SUM(C1361/'Transfers of Funds'!$F$58),0)</f>
        <v>0</v>
      </c>
      <c r="L1361" s="21"/>
      <c r="M1361" s="47" t="s">
        <v>162</v>
      </c>
      <c r="N1361" s="46"/>
    </row>
    <row r="1362" spans="1:14" s="23" customFormat="1" ht="14.25" customHeight="1">
      <c r="A1362" s="115"/>
      <c r="B1362" s="308" t="str">
        <f>IF(A1362="","",VLOOKUP(A1362,'Project Budget vs Exp'!$B$9:$G$52,2,FALSE))</f>
        <v/>
      </c>
      <c r="C1362" s="117"/>
      <c r="D1362" s="116"/>
      <c r="E1362" s="118"/>
      <c r="F1362" s="119"/>
      <c r="G1362" s="120"/>
      <c r="H1362" s="120"/>
      <c r="I1362" s="418">
        <f t="shared" si="21"/>
        <v>0</v>
      </c>
      <c r="J1362" s="46"/>
      <c r="K1362" s="332">
        <f>IFERROR(SUM(C1362/'Transfers of Funds'!$F$58),0)</f>
        <v>0</v>
      </c>
      <c r="L1362" s="21"/>
      <c r="M1362" s="47" t="s">
        <v>162</v>
      </c>
      <c r="N1362" s="46"/>
    </row>
    <row r="1363" spans="1:14" s="23" customFormat="1" ht="14.25" customHeight="1">
      <c r="A1363" s="115"/>
      <c r="B1363" s="308" t="str">
        <f>IF(A1363="","",VLOOKUP(A1363,'Project Budget vs Exp'!$B$9:$G$52,2,FALSE))</f>
        <v/>
      </c>
      <c r="C1363" s="117"/>
      <c r="D1363" s="116"/>
      <c r="E1363" s="118"/>
      <c r="F1363" s="119"/>
      <c r="G1363" s="120"/>
      <c r="H1363" s="120"/>
      <c r="I1363" s="418">
        <f t="shared" si="21"/>
        <v>0</v>
      </c>
      <c r="J1363" s="46"/>
      <c r="K1363" s="332">
        <f>IFERROR(SUM(C1363/'Transfers of Funds'!$F$58),0)</f>
        <v>0</v>
      </c>
      <c r="L1363" s="21"/>
      <c r="M1363" s="47" t="s">
        <v>162</v>
      </c>
      <c r="N1363" s="46"/>
    </row>
    <row r="1364" spans="1:14" s="23" customFormat="1" ht="14.25" customHeight="1">
      <c r="A1364" s="115"/>
      <c r="B1364" s="308" t="str">
        <f>IF(A1364="","",VLOOKUP(A1364,'Project Budget vs Exp'!$B$9:$G$52,2,FALSE))</f>
        <v/>
      </c>
      <c r="C1364" s="117"/>
      <c r="D1364" s="116"/>
      <c r="E1364" s="118"/>
      <c r="F1364" s="119"/>
      <c r="G1364" s="120"/>
      <c r="H1364" s="120"/>
      <c r="I1364" s="418">
        <f t="shared" si="21"/>
        <v>0</v>
      </c>
      <c r="J1364" s="46"/>
      <c r="K1364" s="332">
        <f>IFERROR(SUM(C1364/'Transfers of Funds'!$F$58),0)</f>
        <v>0</v>
      </c>
      <c r="L1364" s="21"/>
      <c r="M1364" s="47" t="s">
        <v>162</v>
      </c>
      <c r="N1364" s="46"/>
    </row>
    <row r="1365" spans="1:14" s="23" customFormat="1" ht="14.25" customHeight="1">
      <c r="A1365" s="115"/>
      <c r="B1365" s="308" t="str">
        <f>IF(A1365="","",VLOOKUP(A1365,'Project Budget vs Exp'!$B$9:$G$52,2,FALSE))</f>
        <v/>
      </c>
      <c r="C1365" s="117"/>
      <c r="D1365" s="116"/>
      <c r="E1365" s="118"/>
      <c r="F1365" s="119"/>
      <c r="G1365" s="120"/>
      <c r="H1365" s="120"/>
      <c r="I1365" s="418">
        <f t="shared" ref="I1365:I1428" si="22">IF(OR(F$4="EUR",F$4="USD",F$4="GBP",F$4="CAD",F$4="NZD",F$4="AUD"),K1365,C1365)</f>
        <v>0</v>
      </c>
      <c r="J1365" s="46"/>
      <c r="K1365" s="332">
        <f>IFERROR(SUM(C1365/'Transfers of Funds'!$F$58),0)</f>
        <v>0</v>
      </c>
      <c r="L1365" s="21"/>
      <c r="M1365" s="47" t="s">
        <v>162</v>
      </c>
      <c r="N1365" s="46"/>
    </row>
    <row r="1366" spans="1:14" s="23" customFormat="1" ht="14.25" customHeight="1">
      <c r="A1366" s="115"/>
      <c r="B1366" s="308" t="str">
        <f>IF(A1366="","",VLOOKUP(A1366,'Project Budget vs Exp'!$B$9:$G$52,2,FALSE))</f>
        <v/>
      </c>
      <c r="C1366" s="117"/>
      <c r="D1366" s="116"/>
      <c r="E1366" s="118"/>
      <c r="F1366" s="119"/>
      <c r="G1366" s="120"/>
      <c r="H1366" s="120"/>
      <c r="I1366" s="418">
        <f t="shared" si="22"/>
        <v>0</v>
      </c>
      <c r="J1366" s="46"/>
      <c r="K1366" s="332">
        <f>IFERROR(SUM(C1366/'Transfers of Funds'!$F$58),0)</f>
        <v>0</v>
      </c>
      <c r="L1366" s="21"/>
      <c r="M1366" s="47" t="s">
        <v>162</v>
      </c>
      <c r="N1366" s="46"/>
    </row>
    <row r="1367" spans="1:14" s="23" customFormat="1" ht="14.25" customHeight="1">
      <c r="A1367" s="115"/>
      <c r="B1367" s="308" t="str">
        <f>IF(A1367="","",VLOOKUP(A1367,'Project Budget vs Exp'!$B$9:$G$52,2,FALSE))</f>
        <v/>
      </c>
      <c r="C1367" s="117"/>
      <c r="D1367" s="116"/>
      <c r="E1367" s="118"/>
      <c r="F1367" s="119"/>
      <c r="G1367" s="120"/>
      <c r="H1367" s="120"/>
      <c r="I1367" s="418">
        <f t="shared" si="22"/>
        <v>0</v>
      </c>
      <c r="J1367" s="46"/>
      <c r="K1367" s="332">
        <f>IFERROR(SUM(C1367/'Transfers of Funds'!$F$58),0)</f>
        <v>0</v>
      </c>
      <c r="L1367" s="21"/>
      <c r="M1367" s="47" t="s">
        <v>162</v>
      </c>
      <c r="N1367" s="46"/>
    </row>
    <row r="1368" spans="1:14" s="23" customFormat="1" ht="14.25" customHeight="1">
      <c r="A1368" s="115"/>
      <c r="B1368" s="308" t="str">
        <f>IF(A1368="","",VLOOKUP(A1368,'Project Budget vs Exp'!$B$9:$G$52,2,FALSE))</f>
        <v/>
      </c>
      <c r="C1368" s="117"/>
      <c r="D1368" s="116"/>
      <c r="E1368" s="118"/>
      <c r="F1368" s="119"/>
      <c r="G1368" s="120"/>
      <c r="H1368" s="120"/>
      <c r="I1368" s="418">
        <f t="shared" si="22"/>
        <v>0</v>
      </c>
      <c r="J1368" s="46"/>
      <c r="K1368" s="332">
        <f>IFERROR(SUM(C1368/'Transfers of Funds'!$F$58),0)</f>
        <v>0</v>
      </c>
      <c r="L1368" s="21"/>
      <c r="M1368" s="47" t="s">
        <v>162</v>
      </c>
      <c r="N1368" s="46"/>
    </row>
    <row r="1369" spans="1:14" s="23" customFormat="1" ht="14.25" customHeight="1">
      <c r="A1369" s="115"/>
      <c r="B1369" s="308" t="str">
        <f>IF(A1369="","",VLOOKUP(A1369,'Project Budget vs Exp'!$B$9:$G$52,2,FALSE))</f>
        <v/>
      </c>
      <c r="C1369" s="117"/>
      <c r="D1369" s="116"/>
      <c r="E1369" s="118"/>
      <c r="F1369" s="119"/>
      <c r="G1369" s="120"/>
      <c r="H1369" s="120"/>
      <c r="I1369" s="418">
        <f t="shared" si="22"/>
        <v>0</v>
      </c>
      <c r="J1369" s="46"/>
      <c r="K1369" s="332">
        <f>IFERROR(SUM(C1369/'Transfers of Funds'!$F$58),0)</f>
        <v>0</v>
      </c>
      <c r="L1369" s="21"/>
      <c r="M1369" s="47" t="s">
        <v>162</v>
      </c>
      <c r="N1369" s="46"/>
    </row>
    <row r="1370" spans="1:14" s="23" customFormat="1" ht="14.25" customHeight="1">
      <c r="A1370" s="115"/>
      <c r="B1370" s="308" t="str">
        <f>IF(A1370="","",VLOOKUP(A1370,'Project Budget vs Exp'!$B$9:$G$52,2,FALSE))</f>
        <v/>
      </c>
      <c r="C1370" s="117"/>
      <c r="D1370" s="116"/>
      <c r="E1370" s="118"/>
      <c r="F1370" s="119"/>
      <c r="G1370" s="120"/>
      <c r="H1370" s="120"/>
      <c r="I1370" s="418">
        <f t="shared" si="22"/>
        <v>0</v>
      </c>
      <c r="J1370" s="46"/>
      <c r="K1370" s="332">
        <f>IFERROR(SUM(C1370/'Transfers of Funds'!$F$58),0)</f>
        <v>0</v>
      </c>
      <c r="L1370" s="21"/>
      <c r="M1370" s="47" t="s">
        <v>162</v>
      </c>
      <c r="N1370" s="46"/>
    </row>
    <row r="1371" spans="1:14" s="23" customFormat="1" ht="14.25" customHeight="1">
      <c r="A1371" s="115"/>
      <c r="B1371" s="308" t="str">
        <f>IF(A1371="","",VLOOKUP(A1371,'Project Budget vs Exp'!$B$9:$G$52,2,FALSE))</f>
        <v/>
      </c>
      <c r="C1371" s="117"/>
      <c r="D1371" s="116"/>
      <c r="E1371" s="118"/>
      <c r="F1371" s="119"/>
      <c r="G1371" s="120"/>
      <c r="H1371" s="120"/>
      <c r="I1371" s="418">
        <f t="shared" si="22"/>
        <v>0</v>
      </c>
      <c r="J1371" s="46"/>
      <c r="K1371" s="332">
        <f>IFERROR(SUM(C1371/'Transfers of Funds'!$F$58),0)</f>
        <v>0</v>
      </c>
      <c r="L1371" s="21"/>
      <c r="M1371" s="47" t="s">
        <v>162</v>
      </c>
      <c r="N1371" s="46"/>
    </row>
    <row r="1372" spans="1:14" s="23" customFormat="1" ht="14.25" customHeight="1">
      <c r="A1372" s="115"/>
      <c r="B1372" s="308" t="str">
        <f>IF(A1372="","",VLOOKUP(A1372,'Project Budget vs Exp'!$B$9:$G$52,2,FALSE))</f>
        <v/>
      </c>
      <c r="C1372" s="117"/>
      <c r="D1372" s="116"/>
      <c r="E1372" s="118"/>
      <c r="F1372" s="119"/>
      <c r="G1372" s="120"/>
      <c r="H1372" s="120"/>
      <c r="I1372" s="418">
        <f t="shared" si="22"/>
        <v>0</v>
      </c>
      <c r="J1372" s="46"/>
      <c r="K1372" s="332">
        <f>IFERROR(SUM(C1372/'Transfers of Funds'!$F$58),0)</f>
        <v>0</v>
      </c>
      <c r="L1372" s="21"/>
      <c r="M1372" s="47" t="s">
        <v>162</v>
      </c>
      <c r="N1372" s="46"/>
    </row>
    <row r="1373" spans="1:14" s="23" customFormat="1" ht="14.25" customHeight="1">
      <c r="A1373" s="115"/>
      <c r="B1373" s="308" t="str">
        <f>IF(A1373="","",VLOOKUP(A1373,'Project Budget vs Exp'!$B$9:$G$52,2,FALSE))</f>
        <v/>
      </c>
      <c r="C1373" s="117"/>
      <c r="D1373" s="116"/>
      <c r="E1373" s="118"/>
      <c r="F1373" s="119"/>
      <c r="G1373" s="120"/>
      <c r="H1373" s="120"/>
      <c r="I1373" s="418">
        <f t="shared" si="22"/>
        <v>0</v>
      </c>
      <c r="J1373" s="46"/>
      <c r="K1373" s="332">
        <f>IFERROR(SUM(C1373/'Transfers of Funds'!$F$58),0)</f>
        <v>0</v>
      </c>
      <c r="L1373" s="21"/>
      <c r="M1373" s="47" t="s">
        <v>162</v>
      </c>
      <c r="N1373" s="46"/>
    </row>
    <row r="1374" spans="1:14" s="23" customFormat="1" ht="14.25" customHeight="1">
      <c r="A1374" s="115"/>
      <c r="B1374" s="308" t="str">
        <f>IF(A1374="","",VLOOKUP(A1374,'Project Budget vs Exp'!$B$9:$G$52,2,FALSE))</f>
        <v/>
      </c>
      <c r="C1374" s="117"/>
      <c r="D1374" s="116"/>
      <c r="E1374" s="118"/>
      <c r="F1374" s="119"/>
      <c r="G1374" s="120"/>
      <c r="H1374" s="120"/>
      <c r="I1374" s="418">
        <f t="shared" si="22"/>
        <v>0</v>
      </c>
      <c r="J1374" s="46"/>
      <c r="K1374" s="332">
        <f>IFERROR(SUM(C1374/'Transfers of Funds'!$F$58),0)</f>
        <v>0</v>
      </c>
      <c r="L1374" s="21"/>
      <c r="M1374" s="47" t="s">
        <v>162</v>
      </c>
      <c r="N1374" s="46"/>
    </row>
    <row r="1375" spans="1:14" s="23" customFormat="1" ht="14.25" customHeight="1">
      <c r="A1375" s="115"/>
      <c r="B1375" s="308" t="str">
        <f>IF(A1375="","",VLOOKUP(A1375,'Project Budget vs Exp'!$B$9:$G$52,2,FALSE))</f>
        <v/>
      </c>
      <c r="C1375" s="117"/>
      <c r="D1375" s="116"/>
      <c r="E1375" s="118"/>
      <c r="F1375" s="119"/>
      <c r="G1375" s="120"/>
      <c r="H1375" s="120"/>
      <c r="I1375" s="418">
        <f t="shared" si="22"/>
        <v>0</v>
      </c>
      <c r="J1375" s="46"/>
      <c r="K1375" s="332">
        <f>IFERROR(SUM(C1375/'Transfers of Funds'!$F$58),0)</f>
        <v>0</v>
      </c>
      <c r="L1375" s="21"/>
      <c r="M1375" s="47" t="s">
        <v>162</v>
      </c>
      <c r="N1375" s="46"/>
    </row>
    <row r="1376" spans="1:14" s="23" customFormat="1" ht="14.25" customHeight="1">
      <c r="A1376" s="115"/>
      <c r="B1376" s="308" t="str">
        <f>IF(A1376="","",VLOOKUP(A1376,'Project Budget vs Exp'!$B$9:$G$52,2,FALSE))</f>
        <v/>
      </c>
      <c r="C1376" s="117"/>
      <c r="D1376" s="116"/>
      <c r="E1376" s="118"/>
      <c r="F1376" s="119"/>
      <c r="G1376" s="120"/>
      <c r="H1376" s="120"/>
      <c r="I1376" s="418">
        <f t="shared" si="22"/>
        <v>0</v>
      </c>
      <c r="J1376" s="46"/>
      <c r="K1376" s="332">
        <f>IFERROR(SUM(C1376/'Transfers of Funds'!$F$58),0)</f>
        <v>0</v>
      </c>
      <c r="L1376" s="21"/>
      <c r="M1376" s="47" t="s">
        <v>162</v>
      </c>
      <c r="N1376" s="46"/>
    </row>
    <row r="1377" spans="1:14" s="23" customFormat="1" ht="14.25" customHeight="1">
      <c r="A1377" s="115"/>
      <c r="B1377" s="308" t="str">
        <f>IF(A1377="","",VLOOKUP(A1377,'Project Budget vs Exp'!$B$9:$G$52,2,FALSE))</f>
        <v/>
      </c>
      <c r="C1377" s="117"/>
      <c r="D1377" s="116"/>
      <c r="E1377" s="118"/>
      <c r="F1377" s="119"/>
      <c r="G1377" s="120"/>
      <c r="H1377" s="120"/>
      <c r="I1377" s="418">
        <f t="shared" si="22"/>
        <v>0</v>
      </c>
      <c r="J1377" s="46"/>
      <c r="K1377" s="332">
        <f>IFERROR(SUM(C1377/'Transfers of Funds'!$F$58),0)</f>
        <v>0</v>
      </c>
      <c r="L1377" s="21"/>
      <c r="M1377" s="47" t="s">
        <v>162</v>
      </c>
      <c r="N1377" s="46"/>
    </row>
    <row r="1378" spans="1:14" s="23" customFormat="1" ht="14.25" customHeight="1">
      <c r="A1378" s="115"/>
      <c r="B1378" s="308" t="str">
        <f>IF(A1378="","",VLOOKUP(A1378,'Project Budget vs Exp'!$B$9:$G$52,2,FALSE))</f>
        <v/>
      </c>
      <c r="C1378" s="117"/>
      <c r="D1378" s="116"/>
      <c r="E1378" s="118"/>
      <c r="F1378" s="119"/>
      <c r="G1378" s="120"/>
      <c r="H1378" s="120"/>
      <c r="I1378" s="418">
        <f t="shared" si="22"/>
        <v>0</v>
      </c>
      <c r="J1378" s="46"/>
      <c r="K1378" s="332">
        <f>IFERROR(SUM(C1378/'Transfers of Funds'!$F$58),0)</f>
        <v>0</v>
      </c>
      <c r="L1378" s="21"/>
      <c r="M1378" s="47" t="s">
        <v>162</v>
      </c>
      <c r="N1378" s="46"/>
    </row>
    <row r="1379" spans="1:14" s="23" customFormat="1" ht="14.25" customHeight="1">
      <c r="A1379" s="115"/>
      <c r="B1379" s="308" t="str">
        <f>IF(A1379="","",VLOOKUP(A1379,'Project Budget vs Exp'!$B$9:$G$52,2,FALSE))</f>
        <v/>
      </c>
      <c r="C1379" s="117"/>
      <c r="D1379" s="116"/>
      <c r="E1379" s="118"/>
      <c r="F1379" s="119"/>
      <c r="G1379" s="120"/>
      <c r="H1379" s="120"/>
      <c r="I1379" s="418">
        <f t="shared" si="22"/>
        <v>0</v>
      </c>
      <c r="J1379" s="46"/>
      <c r="K1379" s="332">
        <f>IFERROR(SUM(C1379/'Transfers of Funds'!$F$58),0)</f>
        <v>0</v>
      </c>
      <c r="L1379" s="21"/>
      <c r="M1379" s="47" t="s">
        <v>162</v>
      </c>
      <c r="N1379" s="46"/>
    </row>
    <row r="1380" spans="1:14" s="23" customFormat="1" ht="14.25" customHeight="1">
      <c r="A1380" s="115"/>
      <c r="B1380" s="308" t="str">
        <f>IF(A1380="","",VLOOKUP(A1380,'Project Budget vs Exp'!$B$9:$G$52,2,FALSE))</f>
        <v/>
      </c>
      <c r="C1380" s="117"/>
      <c r="D1380" s="116"/>
      <c r="E1380" s="118"/>
      <c r="F1380" s="119"/>
      <c r="G1380" s="120"/>
      <c r="H1380" s="120"/>
      <c r="I1380" s="418">
        <f t="shared" si="22"/>
        <v>0</v>
      </c>
      <c r="J1380" s="46"/>
      <c r="K1380" s="332">
        <f>IFERROR(SUM(C1380/'Transfers of Funds'!$F$58),0)</f>
        <v>0</v>
      </c>
      <c r="L1380" s="21"/>
      <c r="M1380" s="47" t="s">
        <v>162</v>
      </c>
      <c r="N1380" s="46"/>
    </row>
    <row r="1381" spans="1:14" s="23" customFormat="1" ht="14.25" customHeight="1">
      <c r="A1381" s="115"/>
      <c r="B1381" s="308" t="str">
        <f>IF(A1381="","",VLOOKUP(A1381,'Project Budget vs Exp'!$B$9:$G$52,2,FALSE))</f>
        <v/>
      </c>
      <c r="C1381" s="117"/>
      <c r="D1381" s="116"/>
      <c r="E1381" s="118"/>
      <c r="F1381" s="119"/>
      <c r="G1381" s="120"/>
      <c r="H1381" s="120"/>
      <c r="I1381" s="418">
        <f t="shared" si="22"/>
        <v>0</v>
      </c>
      <c r="J1381" s="46"/>
      <c r="K1381" s="332">
        <f>IFERROR(SUM(C1381/'Transfers of Funds'!$F$58),0)</f>
        <v>0</v>
      </c>
      <c r="L1381" s="21"/>
      <c r="M1381" s="47" t="s">
        <v>162</v>
      </c>
      <c r="N1381" s="46"/>
    </row>
    <row r="1382" spans="1:14" s="23" customFormat="1" ht="14.25" customHeight="1">
      <c r="A1382" s="115"/>
      <c r="B1382" s="308" t="str">
        <f>IF(A1382="","",VLOOKUP(A1382,'Project Budget vs Exp'!$B$9:$G$52,2,FALSE))</f>
        <v/>
      </c>
      <c r="C1382" s="117"/>
      <c r="D1382" s="116"/>
      <c r="E1382" s="118"/>
      <c r="F1382" s="119"/>
      <c r="G1382" s="120"/>
      <c r="H1382" s="120"/>
      <c r="I1382" s="418">
        <f t="shared" si="22"/>
        <v>0</v>
      </c>
      <c r="J1382" s="46"/>
      <c r="K1382" s="332">
        <f>IFERROR(SUM(C1382/'Transfers of Funds'!$F$58),0)</f>
        <v>0</v>
      </c>
      <c r="L1382" s="21"/>
      <c r="M1382" s="47" t="s">
        <v>162</v>
      </c>
      <c r="N1382" s="46"/>
    </row>
    <row r="1383" spans="1:14" s="23" customFormat="1" ht="14.25" customHeight="1">
      <c r="A1383" s="115"/>
      <c r="B1383" s="308" t="str">
        <f>IF(A1383="","",VLOOKUP(A1383,'Project Budget vs Exp'!$B$9:$G$52,2,FALSE))</f>
        <v/>
      </c>
      <c r="C1383" s="117"/>
      <c r="D1383" s="116"/>
      <c r="E1383" s="118"/>
      <c r="F1383" s="119"/>
      <c r="G1383" s="120"/>
      <c r="H1383" s="120"/>
      <c r="I1383" s="418">
        <f t="shared" si="22"/>
        <v>0</v>
      </c>
      <c r="J1383" s="46"/>
      <c r="K1383" s="332">
        <f>IFERROR(SUM(C1383/'Transfers of Funds'!$F$58),0)</f>
        <v>0</v>
      </c>
      <c r="L1383" s="21"/>
      <c r="M1383" s="47" t="s">
        <v>162</v>
      </c>
      <c r="N1383" s="46"/>
    </row>
    <row r="1384" spans="1:14" s="23" customFormat="1" ht="14.25" customHeight="1">
      <c r="A1384" s="115"/>
      <c r="B1384" s="308" t="str">
        <f>IF(A1384="","",VLOOKUP(A1384,'Project Budget vs Exp'!$B$9:$G$52,2,FALSE))</f>
        <v/>
      </c>
      <c r="C1384" s="117"/>
      <c r="D1384" s="116"/>
      <c r="E1384" s="118"/>
      <c r="F1384" s="119"/>
      <c r="G1384" s="120"/>
      <c r="H1384" s="120"/>
      <c r="I1384" s="418">
        <f t="shared" si="22"/>
        <v>0</v>
      </c>
      <c r="J1384" s="46"/>
      <c r="K1384" s="332">
        <f>IFERROR(SUM(C1384/'Transfers of Funds'!$F$58),0)</f>
        <v>0</v>
      </c>
      <c r="L1384" s="21"/>
      <c r="M1384" s="47" t="s">
        <v>162</v>
      </c>
      <c r="N1384" s="46"/>
    </row>
    <row r="1385" spans="1:14" s="23" customFormat="1" ht="14.25" customHeight="1">
      <c r="A1385" s="115"/>
      <c r="B1385" s="308" t="str">
        <f>IF(A1385="","",VLOOKUP(A1385,'Project Budget vs Exp'!$B$9:$G$52,2,FALSE))</f>
        <v/>
      </c>
      <c r="C1385" s="117"/>
      <c r="D1385" s="116"/>
      <c r="E1385" s="118"/>
      <c r="F1385" s="119"/>
      <c r="G1385" s="120"/>
      <c r="H1385" s="120"/>
      <c r="I1385" s="418">
        <f t="shared" si="22"/>
        <v>0</v>
      </c>
      <c r="J1385" s="46"/>
      <c r="K1385" s="332">
        <f>IFERROR(SUM(C1385/'Transfers of Funds'!$F$58),0)</f>
        <v>0</v>
      </c>
      <c r="L1385" s="21"/>
      <c r="M1385" s="47" t="s">
        <v>162</v>
      </c>
      <c r="N1385" s="46"/>
    </row>
    <row r="1386" spans="1:14" s="23" customFormat="1" ht="14.25" customHeight="1">
      <c r="A1386" s="115"/>
      <c r="B1386" s="308" t="str">
        <f>IF(A1386="","",VLOOKUP(A1386,'Project Budget vs Exp'!$B$9:$G$52,2,FALSE))</f>
        <v/>
      </c>
      <c r="C1386" s="117"/>
      <c r="D1386" s="116"/>
      <c r="E1386" s="118"/>
      <c r="F1386" s="119"/>
      <c r="G1386" s="120"/>
      <c r="H1386" s="120"/>
      <c r="I1386" s="418">
        <f t="shared" si="22"/>
        <v>0</v>
      </c>
      <c r="J1386" s="46"/>
      <c r="K1386" s="332">
        <f>IFERROR(SUM(C1386/'Transfers of Funds'!$F$58),0)</f>
        <v>0</v>
      </c>
      <c r="L1386" s="21"/>
      <c r="M1386" s="47" t="s">
        <v>162</v>
      </c>
      <c r="N1386" s="46"/>
    </row>
    <row r="1387" spans="1:14" s="23" customFormat="1" ht="14.25" customHeight="1">
      <c r="A1387" s="115"/>
      <c r="B1387" s="308" t="str">
        <f>IF(A1387="","",VLOOKUP(A1387,'Project Budget vs Exp'!$B$9:$G$52,2,FALSE))</f>
        <v/>
      </c>
      <c r="C1387" s="117"/>
      <c r="D1387" s="116"/>
      <c r="E1387" s="118"/>
      <c r="F1387" s="119"/>
      <c r="G1387" s="120"/>
      <c r="H1387" s="120"/>
      <c r="I1387" s="418">
        <f t="shared" si="22"/>
        <v>0</v>
      </c>
      <c r="J1387" s="46"/>
      <c r="K1387" s="332">
        <f>IFERROR(SUM(C1387/'Transfers of Funds'!$F$58),0)</f>
        <v>0</v>
      </c>
      <c r="L1387" s="21"/>
      <c r="M1387" s="47" t="s">
        <v>162</v>
      </c>
      <c r="N1387" s="46"/>
    </row>
    <row r="1388" spans="1:14" s="23" customFormat="1" ht="14.25" customHeight="1">
      <c r="A1388" s="115"/>
      <c r="B1388" s="308" t="str">
        <f>IF(A1388="","",VLOOKUP(A1388,'Project Budget vs Exp'!$B$9:$G$52,2,FALSE))</f>
        <v/>
      </c>
      <c r="C1388" s="117"/>
      <c r="D1388" s="116"/>
      <c r="E1388" s="118"/>
      <c r="F1388" s="119"/>
      <c r="G1388" s="120"/>
      <c r="H1388" s="120"/>
      <c r="I1388" s="418">
        <f t="shared" si="22"/>
        <v>0</v>
      </c>
      <c r="J1388" s="46"/>
      <c r="K1388" s="332">
        <f>IFERROR(SUM(C1388/'Transfers of Funds'!$F$58),0)</f>
        <v>0</v>
      </c>
      <c r="L1388" s="21"/>
      <c r="M1388" s="47" t="s">
        <v>162</v>
      </c>
      <c r="N1388" s="46"/>
    </row>
    <row r="1389" spans="1:14" s="23" customFormat="1" ht="14.25" customHeight="1">
      <c r="A1389" s="115"/>
      <c r="B1389" s="308" t="str">
        <f>IF(A1389="","",VLOOKUP(A1389,'Project Budget vs Exp'!$B$9:$G$52,2,FALSE))</f>
        <v/>
      </c>
      <c r="C1389" s="117"/>
      <c r="D1389" s="116"/>
      <c r="E1389" s="118"/>
      <c r="F1389" s="119"/>
      <c r="G1389" s="120"/>
      <c r="H1389" s="120"/>
      <c r="I1389" s="418">
        <f t="shared" si="22"/>
        <v>0</v>
      </c>
      <c r="J1389" s="46"/>
      <c r="K1389" s="332">
        <f>IFERROR(SUM(C1389/'Transfers of Funds'!$F$58),0)</f>
        <v>0</v>
      </c>
      <c r="L1389" s="21"/>
      <c r="M1389" s="47" t="s">
        <v>162</v>
      </c>
      <c r="N1389" s="46"/>
    </row>
    <row r="1390" spans="1:14" s="23" customFormat="1" ht="14.25" customHeight="1">
      <c r="A1390" s="115"/>
      <c r="B1390" s="308" t="str">
        <f>IF(A1390="","",VLOOKUP(A1390,'Project Budget vs Exp'!$B$9:$G$52,2,FALSE))</f>
        <v/>
      </c>
      <c r="C1390" s="117"/>
      <c r="D1390" s="116"/>
      <c r="E1390" s="118"/>
      <c r="F1390" s="119"/>
      <c r="G1390" s="120"/>
      <c r="H1390" s="120"/>
      <c r="I1390" s="418">
        <f t="shared" si="22"/>
        <v>0</v>
      </c>
      <c r="J1390" s="46"/>
      <c r="K1390" s="332">
        <f>IFERROR(SUM(C1390/'Transfers of Funds'!$F$58),0)</f>
        <v>0</v>
      </c>
      <c r="L1390" s="21"/>
      <c r="M1390" s="47" t="s">
        <v>162</v>
      </c>
      <c r="N1390" s="46"/>
    </row>
    <row r="1391" spans="1:14" s="23" customFormat="1" ht="14.25" customHeight="1">
      <c r="A1391" s="115"/>
      <c r="B1391" s="308" t="str">
        <f>IF(A1391="","",VLOOKUP(A1391,'Project Budget vs Exp'!$B$9:$G$52,2,FALSE))</f>
        <v/>
      </c>
      <c r="C1391" s="117"/>
      <c r="D1391" s="116"/>
      <c r="E1391" s="118"/>
      <c r="F1391" s="119"/>
      <c r="G1391" s="120"/>
      <c r="H1391" s="120"/>
      <c r="I1391" s="418">
        <f t="shared" si="22"/>
        <v>0</v>
      </c>
      <c r="J1391" s="46"/>
      <c r="K1391" s="332">
        <f>IFERROR(SUM(C1391/'Transfers of Funds'!$F$58),0)</f>
        <v>0</v>
      </c>
      <c r="L1391" s="21"/>
      <c r="M1391" s="47" t="s">
        <v>162</v>
      </c>
      <c r="N1391" s="46"/>
    </row>
    <row r="1392" spans="1:14" s="23" customFormat="1" ht="14.25" customHeight="1">
      <c r="A1392" s="115"/>
      <c r="B1392" s="308" t="str">
        <f>IF(A1392="","",VLOOKUP(A1392,'Project Budget vs Exp'!$B$9:$G$52,2,FALSE))</f>
        <v/>
      </c>
      <c r="C1392" s="117"/>
      <c r="D1392" s="116"/>
      <c r="E1392" s="118"/>
      <c r="F1392" s="119"/>
      <c r="G1392" s="120"/>
      <c r="H1392" s="120"/>
      <c r="I1392" s="418">
        <f t="shared" si="22"/>
        <v>0</v>
      </c>
      <c r="J1392" s="46"/>
      <c r="K1392" s="332">
        <f>IFERROR(SUM(C1392/'Transfers of Funds'!$F$58),0)</f>
        <v>0</v>
      </c>
      <c r="L1392" s="21"/>
      <c r="M1392" s="47" t="s">
        <v>162</v>
      </c>
      <c r="N1392" s="46"/>
    </row>
    <row r="1393" spans="1:14" s="23" customFormat="1" ht="14.25" customHeight="1">
      <c r="A1393" s="115"/>
      <c r="B1393" s="308" t="str">
        <f>IF(A1393="","",VLOOKUP(A1393,'Project Budget vs Exp'!$B$9:$G$52,2,FALSE))</f>
        <v/>
      </c>
      <c r="C1393" s="117"/>
      <c r="D1393" s="116"/>
      <c r="E1393" s="118"/>
      <c r="F1393" s="119"/>
      <c r="G1393" s="120"/>
      <c r="H1393" s="120"/>
      <c r="I1393" s="418">
        <f t="shared" si="22"/>
        <v>0</v>
      </c>
      <c r="J1393" s="46"/>
      <c r="K1393" s="332">
        <f>IFERROR(SUM(C1393/'Transfers of Funds'!$F$58),0)</f>
        <v>0</v>
      </c>
      <c r="L1393" s="21"/>
      <c r="M1393" s="47" t="s">
        <v>162</v>
      </c>
      <c r="N1393" s="46"/>
    </row>
    <row r="1394" spans="1:14" s="23" customFormat="1" ht="14.25" customHeight="1">
      <c r="A1394" s="115"/>
      <c r="B1394" s="308" t="str">
        <f>IF(A1394="","",VLOOKUP(A1394,'Project Budget vs Exp'!$B$9:$G$52,2,FALSE))</f>
        <v/>
      </c>
      <c r="C1394" s="117"/>
      <c r="D1394" s="116"/>
      <c r="E1394" s="118"/>
      <c r="F1394" s="119"/>
      <c r="G1394" s="120"/>
      <c r="H1394" s="120"/>
      <c r="I1394" s="418">
        <f t="shared" si="22"/>
        <v>0</v>
      </c>
      <c r="J1394" s="46"/>
      <c r="K1394" s="332">
        <f>IFERROR(SUM(C1394/'Transfers of Funds'!$F$58),0)</f>
        <v>0</v>
      </c>
      <c r="L1394" s="21"/>
      <c r="M1394" s="47" t="s">
        <v>162</v>
      </c>
      <c r="N1394" s="46"/>
    </row>
    <row r="1395" spans="1:14" s="23" customFormat="1" ht="14.25" customHeight="1">
      <c r="A1395" s="115"/>
      <c r="B1395" s="308" t="str">
        <f>IF(A1395="","",VLOOKUP(A1395,'Project Budget vs Exp'!$B$9:$G$52,2,FALSE))</f>
        <v/>
      </c>
      <c r="C1395" s="117"/>
      <c r="D1395" s="116"/>
      <c r="E1395" s="118"/>
      <c r="F1395" s="119"/>
      <c r="G1395" s="120"/>
      <c r="H1395" s="120"/>
      <c r="I1395" s="418">
        <f t="shared" si="22"/>
        <v>0</v>
      </c>
      <c r="J1395" s="46"/>
      <c r="K1395" s="332">
        <f>IFERROR(SUM(C1395/'Transfers of Funds'!$F$58),0)</f>
        <v>0</v>
      </c>
      <c r="L1395" s="21"/>
      <c r="M1395" s="47" t="s">
        <v>162</v>
      </c>
      <c r="N1395" s="46"/>
    </row>
    <row r="1396" spans="1:14" s="23" customFormat="1" ht="14.25" customHeight="1">
      <c r="A1396" s="115"/>
      <c r="B1396" s="308" t="str">
        <f>IF(A1396="","",VLOOKUP(A1396,'Project Budget vs Exp'!$B$9:$G$52,2,FALSE))</f>
        <v/>
      </c>
      <c r="C1396" s="117"/>
      <c r="D1396" s="116"/>
      <c r="E1396" s="118"/>
      <c r="F1396" s="119"/>
      <c r="G1396" s="120"/>
      <c r="H1396" s="120"/>
      <c r="I1396" s="418">
        <f t="shared" si="22"/>
        <v>0</v>
      </c>
      <c r="J1396" s="46"/>
      <c r="K1396" s="332">
        <f>IFERROR(SUM(C1396/'Transfers of Funds'!$F$58),0)</f>
        <v>0</v>
      </c>
      <c r="L1396" s="21"/>
      <c r="M1396" s="47" t="s">
        <v>162</v>
      </c>
      <c r="N1396" s="46"/>
    </row>
    <row r="1397" spans="1:14" s="23" customFormat="1" ht="14.25" customHeight="1">
      <c r="A1397" s="115"/>
      <c r="B1397" s="308" t="str">
        <f>IF(A1397="","",VLOOKUP(A1397,'Project Budget vs Exp'!$B$9:$G$52,2,FALSE))</f>
        <v/>
      </c>
      <c r="C1397" s="117"/>
      <c r="D1397" s="116"/>
      <c r="E1397" s="118"/>
      <c r="F1397" s="119"/>
      <c r="G1397" s="120"/>
      <c r="H1397" s="120"/>
      <c r="I1397" s="418">
        <f t="shared" si="22"/>
        <v>0</v>
      </c>
      <c r="J1397" s="46"/>
      <c r="K1397" s="332">
        <f>IFERROR(SUM(C1397/'Transfers of Funds'!$F$58),0)</f>
        <v>0</v>
      </c>
      <c r="L1397" s="21"/>
      <c r="M1397" s="47" t="s">
        <v>162</v>
      </c>
      <c r="N1397" s="46"/>
    </row>
    <row r="1398" spans="1:14" s="23" customFormat="1" ht="14.25" customHeight="1">
      <c r="A1398" s="115"/>
      <c r="B1398" s="308" t="str">
        <f>IF(A1398="","",VLOOKUP(A1398,'Project Budget vs Exp'!$B$9:$G$52,2,FALSE))</f>
        <v/>
      </c>
      <c r="C1398" s="117"/>
      <c r="D1398" s="116"/>
      <c r="E1398" s="118"/>
      <c r="F1398" s="119"/>
      <c r="G1398" s="120"/>
      <c r="H1398" s="120"/>
      <c r="I1398" s="418">
        <f t="shared" si="22"/>
        <v>0</v>
      </c>
      <c r="J1398" s="46"/>
      <c r="K1398" s="332">
        <f>IFERROR(SUM(C1398/'Transfers of Funds'!$F$58),0)</f>
        <v>0</v>
      </c>
      <c r="L1398" s="21"/>
      <c r="M1398" s="47" t="s">
        <v>162</v>
      </c>
      <c r="N1398" s="46"/>
    </row>
    <row r="1399" spans="1:14" s="23" customFormat="1" ht="14.25" customHeight="1">
      <c r="A1399" s="115"/>
      <c r="B1399" s="308" t="str">
        <f>IF(A1399="","",VLOOKUP(A1399,'Project Budget vs Exp'!$B$9:$G$52,2,FALSE))</f>
        <v/>
      </c>
      <c r="C1399" s="117"/>
      <c r="D1399" s="116"/>
      <c r="E1399" s="118"/>
      <c r="F1399" s="119"/>
      <c r="G1399" s="120"/>
      <c r="H1399" s="120"/>
      <c r="I1399" s="418">
        <f t="shared" si="22"/>
        <v>0</v>
      </c>
      <c r="J1399" s="46"/>
      <c r="K1399" s="332">
        <f>IFERROR(SUM(C1399/'Transfers of Funds'!$F$58),0)</f>
        <v>0</v>
      </c>
      <c r="L1399" s="21"/>
      <c r="M1399" s="47" t="s">
        <v>162</v>
      </c>
      <c r="N1399" s="46"/>
    </row>
    <row r="1400" spans="1:14" s="23" customFormat="1" ht="14.25" customHeight="1">
      <c r="A1400" s="115"/>
      <c r="B1400" s="308" t="str">
        <f>IF(A1400="","",VLOOKUP(A1400,'Project Budget vs Exp'!$B$9:$G$52,2,FALSE))</f>
        <v/>
      </c>
      <c r="C1400" s="117"/>
      <c r="D1400" s="116"/>
      <c r="E1400" s="118"/>
      <c r="F1400" s="119"/>
      <c r="G1400" s="120"/>
      <c r="H1400" s="120"/>
      <c r="I1400" s="418">
        <f t="shared" si="22"/>
        <v>0</v>
      </c>
      <c r="J1400" s="46"/>
      <c r="K1400" s="332">
        <f>IFERROR(SUM(C1400/'Transfers of Funds'!$F$58),0)</f>
        <v>0</v>
      </c>
      <c r="L1400" s="21"/>
      <c r="M1400" s="47" t="s">
        <v>162</v>
      </c>
      <c r="N1400" s="46"/>
    </row>
    <row r="1401" spans="1:14" s="23" customFormat="1" ht="14.25" customHeight="1">
      <c r="A1401" s="115"/>
      <c r="B1401" s="308" t="str">
        <f>IF(A1401="","",VLOOKUP(A1401,'Project Budget vs Exp'!$B$9:$G$52,2,FALSE))</f>
        <v/>
      </c>
      <c r="C1401" s="117"/>
      <c r="D1401" s="116"/>
      <c r="E1401" s="118"/>
      <c r="F1401" s="119"/>
      <c r="G1401" s="120"/>
      <c r="H1401" s="120"/>
      <c r="I1401" s="418">
        <f t="shared" si="22"/>
        <v>0</v>
      </c>
      <c r="J1401" s="46"/>
      <c r="K1401" s="332">
        <f>IFERROR(SUM(C1401/'Transfers of Funds'!$F$58),0)</f>
        <v>0</v>
      </c>
      <c r="L1401" s="21"/>
      <c r="M1401" s="47" t="s">
        <v>162</v>
      </c>
      <c r="N1401" s="46"/>
    </row>
    <row r="1402" spans="1:14" s="23" customFormat="1" ht="14.25" customHeight="1">
      <c r="A1402" s="115"/>
      <c r="B1402" s="308" t="str">
        <f>IF(A1402="","",VLOOKUP(A1402,'Project Budget vs Exp'!$B$9:$G$52,2,FALSE))</f>
        <v/>
      </c>
      <c r="C1402" s="117"/>
      <c r="D1402" s="116"/>
      <c r="E1402" s="118"/>
      <c r="F1402" s="119"/>
      <c r="G1402" s="120"/>
      <c r="H1402" s="120"/>
      <c r="I1402" s="418">
        <f t="shared" si="22"/>
        <v>0</v>
      </c>
      <c r="J1402" s="46"/>
      <c r="K1402" s="332">
        <f>IFERROR(SUM(C1402/'Transfers of Funds'!$F$58),0)</f>
        <v>0</v>
      </c>
      <c r="L1402" s="21"/>
      <c r="M1402" s="47" t="s">
        <v>162</v>
      </c>
      <c r="N1402" s="46"/>
    </row>
    <row r="1403" spans="1:14" s="23" customFormat="1" ht="14.25" customHeight="1">
      <c r="A1403" s="115"/>
      <c r="B1403" s="308" t="str">
        <f>IF(A1403="","",VLOOKUP(A1403,'Project Budget vs Exp'!$B$9:$G$52,2,FALSE))</f>
        <v/>
      </c>
      <c r="C1403" s="117"/>
      <c r="D1403" s="116"/>
      <c r="E1403" s="118"/>
      <c r="F1403" s="119"/>
      <c r="G1403" s="120"/>
      <c r="H1403" s="120"/>
      <c r="I1403" s="418">
        <f t="shared" si="22"/>
        <v>0</v>
      </c>
      <c r="J1403" s="46"/>
      <c r="K1403" s="332">
        <f>IFERROR(SUM(C1403/'Transfers of Funds'!$F$58),0)</f>
        <v>0</v>
      </c>
      <c r="L1403" s="21"/>
      <c r="M1403" s="47" t="s">
        <v>162</v>
      </c>
      <c r="N1403" s="46"/>
    </row>
    <row r="1404" spans="1:14" s="23" customFormat="1" ht="14.25" customHeight="1">
      <c r="A1404" s="115"/>
      <c r="B1404" s="308" t="str">
        <f>IF(A1404="","",VLOOKUP(A1404,'Project Budget vs Exp'!$B$9:$G$52,2,FALSE))</f>
        <v/>
      </c>
      <c r="C1404" s="117"/>
      <c r="D1404" s="116"/>
      <c r="E1404" s="118"/>
      <c r="F1404" s="119"/>
      <c r="G1404" s="120"/>
      <c r="H1404" s="120"/>
      <c r="I1404" s="418">
        <f t="shared" si="22"/>
        <v>0</v>
      </c>
      <c r="J1404" s="46"/>
      <c r="K1404" s="332">
        <f>IFERROR(SUM(C1404/'Transfers of Funds'!$F$58),0)</f>
        <v>0</v>
      </c>
      <c r="L1404" s="21"/>
      <c r="M1404" s="47" t="s">
        <v>162</v>
      </c>
      <c r="N1404" s="46"/>
    </row>
    <row r="1405" spans="1:14" s="23" customFormat="1" ht="14.25" customHeight="1">
      <c r="A1405" s="115"/>
      <c r="B1405" s="308" t="str">
        <f>IF(A1405="","",VLOOKUP(A1405,'Project Budget vs Exp'!$B$9:$G$52,2,FALSE))</f>
        <v/>
      </c>
      <c r="C1405" s="117"/>
      <c r="D1405" s="116"/>
      <c r="E1405" s="118"/>
      <c r="F1405" s="119"/>
      <c r="G1405" s="120"/>
      <c r="H1405" s="120"/>
      <c r="I1405" s="418">
        <f t="shared" si="22"/>
        <v>0</v>
      </c>
      <c r="J1405" s="46"/>
      <c r="K1405" s="332">
        <f>IFERROR(SUM(C1405/'Transfers of Funds'!$F$58),0)</f>
        <v>0</v>
      </c>
      <c r="L1405" s="21"/>
      <c r="M1405" s="47" t="s">
        <v>162</v>
      </c>
      <c r="N1405" s="46"/>
    </row>
    <row r="1406" spans="1:14" s="23" customFormat="1" ht="14.25" customHeight="1">
      <c r="A1406" s="115"/>
      <c r="B1406" s="308" t="str">
        <f>IF(A1406="","",VLOOKUP(A1406,'Project Budget vs Exp'!$B$9:$G$52,2,FALSE))</f>
        <v/>
      </c>
      <c r="C1406" s="117"/>
      <c r="D1406" s="116"/>
      <c r="E1406" s="118"/>
      <c r="F1406" s="119"/>
      <c r="G1406" s="120"/>
      <c r="H1406" s="120"/>
      <c r="I1406" s="418">
        <f t="shared" si="22"/>
        <v>0</v>
      </c>
      <c r="J1406" s="46"/>
      <c r="K1406" s="332">
        <f>IFERROR(SUM(C1406/'Transfers of Funds'!$F$58),0)</f>
        <v>0</v>
      </c>
      <c r="L1406" s="21"/>
      <c r="M1406" s="47" t="s">
        <v>162</v>
      </c>
      <c r="N1406" s="46"/>
    </row>
    <row r="1407" spans="1:14" s="23" customFormat="1" ht="14.25" customHeight="1">
      <c r="A1407" s="115"/>
      <c r="B1407" s="308" t="str">
        <f>IF(A1407="","",VLOOKUP(A1407,'Project Budget vs Exp'!$B$9:$G$52,2,FALSE))</f>
        <v/>
      </c>
      <c r="C1407" s="117"/>
      <c r="D1407" s="116"/>
      <c r="E1407" s="118"/>
      <c r="F1407" s="119"/>
      <c r="G1407" s="120"/>
      <c r="H1407" s="120"/>
      <c r="I1407" s="418">
        <f t="shared" si="22"/>
        <v>0</v>
      </c>
      <c r="J1407" s="46"/>
      <c r="K1407" s="332">
        <f>IFERROR(SUM(C1407/'Transfers of Funds'!$F$58),0)</f>
        <v>0</v>
      </c>
      <c r="L1407" s="21"/>
      <c r="M1407" s="47" t="s">
        <v>162</v>
      </c>
      <c r="N1407" s="46"/>
    </row>
    <row r="1408" spans="1:14" s="23" customFormat="1" ht="14.25" customHeight="1">
      <c r="A1408" s="115"/>
      <c r="B1408" s="308" t="str">
        <f>IF(A1408="","",VLOOKUP(A1408,'Project Budget vs Exp'!$B$9:$G$52,2,FALSE))</f>
        <v/>
      </c>
      <c r="C1408" s="117"/>
      <c r="D1408" s="116"/>
      <c r="E1408" s="118"/>
      <c r="F1408" s="119"/>
      <c r="G1408" s="120"/>
      <c r="H1408" s="120"/>
      <c r="I1408" s="418">
        <f t="shared" si="22"/>
        <v>0</v>
      </c>
      <c r="J1408" s="46"/>
      <c r="K1408" s="332">
        <f>IFERROR(SUM(C1408/'Transfers of Funds'!$F$58),0)</f>
        <v>0</v>
      </c>
      <c r="L1408" s="21"/>
      <c r="M1408" s="47" t="s">
        <v>162</v>
      </c>
      <c r="N1408" s="46"/>
    </row>
    <row r="1409" spans="1:14" s="23" customFormat="1" ht="14.25" customHeight="1">
      <c r="A1409" s="115"/>
      <c r="B1409" s="308" t="str">
        <f>IF(A1409="","",VLOOKUP(A1409,'Project Budget vs Exp'!$B$9:$G$52,2,FALSE))</f>
        <v/>
      </c>
      <c r="C1409" s="117"/>
      <c r="D1409" s="116"/>
      <c r="E1409" s="118"/>
      <c r="F1409" s="119"/>
      <c r="G1409" s="120"/>
      <c r="H1409" s="120"/>
      <c r="I1409" s="418">
        <f t="shared" si="22"/>
        <v>0</v>
      </c>
      <c r="J1409" s="46"/>
      <c r="K1409" s="332">
        <f>IFERROR(SUM(C1409/'Transfers of Funds'!$F$58),0)</f>
        <v>0</v>
      </c>
      <c r="L1409" s="21"/>
      <c r="M1409" s="47" t="s">
        <v>162</v>
      </c>
      <c r="N1409" s="46"/>
    </row>
    <row r="1410" spans="1:14" s="23" customFormat="1" ht="14.25" customHeight="1">
      <c r="A1410" s="115"/>
      <c r="B1410" s="308" t="str">
        <f>IF(A1410="","",VLOOKUP(A1410,'Project Budget vs Exp'!$B$9:$G$52,2,FALSE))</f>
        <v/>
      </c>
      <c r="C1410" s="117"/>
      <c r="D1410" s="116"/>
      <c r="E1410" s="118"/>
      <c r="F1410" s="119"/>
      <c r="G1410" s="120"/>
      <c r="H1410" s="120"/>
      <c r="I1410" s="418">
        <f t="shared" si="22"/>
        <v>0</v>
      </c>
      <c r="J1410" s="46"/>
      <c r="K1410" s="332">
        <f>IFERROR(SUM(C1410/'Transfers of Funds'!$F$58),0)</f>
        <v>0</v>
      </c>
      <c r="L1410" s="21"/>
      <c r="M1410" s="47" t="s">
        <v>162</v>
      </c>
      <c r="N1410" s="46"/>
    </row>
    <row r="1411" spans="1:14" s="23" customFormat="1" ht="14.25" customHeight="1">
      <c r="A1411" s="115"/>
      <c r="B1411" s="308" t="str">
        <f>IF(A1411="","",VLOOKUP(A1411,'Project Budget vs Exp'!$B$9:$G$52,2,FALSE))</f>
        <v/>
      </c>
      <c r="C1411" s="117"/>
      <c r="D1411" s="116"/>
      <c r="E1411" s="118"/>
      <c r="F1411" s="119"/>
      <c r="G1411" s="120"/>
      <c r="H1411" s="120"/>
      <c r="I1411" s="418">
        <f t="shared" si="22"/>
        <v>0</v>
      </c>
      <c r="J1411" s="46"/>
      <c r="K1411" s="332">
        <f>IFERROR(SUM(C1411/'Transfers of Funds'!$F$58),0)</f>
        <v>0</v>
      </c>
      <c r="L1411" s="21"/>
      <c r="M1411" s="47" t="s">
        <v>162</v>
      </c>
      <c r="N1411" s="46"/>
    </row>
    <row r="1412" spans="1:14" s="23" customFormat="1" ht="14.25" customHeight="1">
      <c r="A1412" s="115"/>
      <c r="B1412" s="308" t="str">
        <f>IF(A1412="","",VLOOKUP(A1412,'Project Budget vs Exp'!$B$9:$G$52,2,FALSE))</f>
        <v/>
      </c>
      <c r="C1412" s="117"/>
      <c r="D1412" s="116"/>
      <c r="E1412" s="118"/>
      <c r="F1412" s="119"/>
      <c r="G1412" s="120"/>
      <c r="H1412" s="120"/>
      <c r="I1412" s="418">
        <f t="shared" si="22"/>
        <v>0</v>
      </c>
      <c r="J1412" s="46"/>
      <c r="K1412" s="332">
        <f>IFERROR(SUM(C1412/'Transfers of Funds'!$F$58),0)</f>
        <v>0</v>
      </c>
      <c r="L1412" s="21"/>
      <c r="M1412" s="47" t="s">
        <v>162</v>
      </c>
      <c r="N1412" s="46"/>
    </row>
    <row r="1413" spans="1:14" s="23" customFormat="1" ht="14.25" customHeight="1">
      <c r="A1413" s="115"/>
      <c r="B1413" s="308" t="str">
        <f>IF(A1413="","",VLOOKUP(A1413,'Project Budget vs Exp'!$B$9:$G$52,2,FALSE))</f>
        <v/>
      </c>
      <c r="C1413" s="117"/>
      <c r="D1413" s="116"/>
      <c r="E1413" s="118"/>
      <c r="F1413" s="119"/>
      <c r="G1413" s="120"/>
      <c r="H1413" s="120"/>
      <c r="I1413" s="418">
        <f t="shared" si="22"/>
        <v>0</v>
      </c>
      <c r="J1413" s="46"/>
      <c r="K1413" s="332">
        <f>IFERROR(SUM(C1413/'Transfers of Funds'!$F$58),0)</f>
        <v>0</v>
      </c>
      <c r="L1413" s="21"/>
      <c r="M1413" s="47" t="s">
        <v>162</v>
      </c>
      <c r="N1413" s="46"/>
    </row>
    <row r="1414" spans="1:14" s="23" customFormat="1" ht="14.25" customHeight="1">
      <c r="A1414" s="115"/>
      <c r="B1414" s="308" t="str">
        <f>IF(A1414="","",VLOOKUP(A1414,'Project Budget vs Exp'!$B$9:$G$52,2,FALSE))</f>
        <v/>
      </c>
      <c r="C1414" s="117"/>
      <c r="D1414" s="116"/>
      <c r="E1414" s="118"/>
      <c r="F1414" s="119"/>
      <c r="G1414" s="120"/>
      <c r="H1414" s="120"/>
      <c r="I1414" s="418">
        <f t="shared" si="22"/>
        <v>0</v>
      </c>
      <c r="J1414" s="46"/>
      <c r="K1414" s="332">
        <f>IFERROR(SUM(C1414/'Transfers of Funds'!$F$58),0)</f>
        <v>0</v>
      </c>
      <c r="L1414" s="21"/>
      <c r="M1414" s="47" t="s">
        <v>162</v>
      </c>
      <c r="N1414" s="46"/>
    </row>
    <row r="1415" spans="1:14" s="23" customFormat="1" ht="14.25" customHeight="1">
      <c r="A1415" s="115"/>
      <c r="B1415" s="308" t="str">
        <f>IF(A1415="","",VLOOKUP(A1415,'Project Budget vs Exp'!$B$9:$G$52,2,FALSE))</f>
        <v/>
      </c>
      <c r="C1415" s="117"/>
      <c r="D1415" s="116"/>
      <c r="E1415" s="118"/>
      <c r="F1415" s="119"/>
      <c r="G1415" s="120"/>
      <c r="H1415" s="120"/>
      <c r="I1415" s="418">
        <f t="shared" si="22"/>
        <v>0</v>
      </c>
      <c r="J1415" s="46"/>
      <c r="K1415" s="332">
        <f>IFERROR(SUM(C1415/'Transfers of Funds'!$F$58),0)</f>
        <v>0</v>
      </c>
      <c r="L1415" s="21"/>
      <c r="M1415" s="47" t="s">
        <v>162</v>
      </c>
      <c r="N1415" s="46"/>
    </row>
    <row r="1416" spans="1:14" s="23" customFormat="1" ht="14.25" customHeight="1">
      <c r="A1416" s="115"/>
      <c r="B1416" s="308" t="str">
        <f>IF(A1416="","",VLOOKUP(A1416,'Project Budget vs Exp'!$B$9:$G$52,2,FALSE))</f>
        <v/>
      </c>
      <c r="C1416" s="117"/>
      <c r="D1416" s="116"/>
      <c r="E1416" s="118"/>
      <c r="F1416" s="119"/>
      <c r="G1416" s="120"/>
      <c r="H1416" s="120"/>
      <c r="I1416" s="418">
        <f t="shared" si="22"/>
        <v>0</v>
      </c>
      <c r="J1416" s="46"/>
      <c r="K1416" s="332">
        <f>IFERROR(SUM(C1416/'Transfers of Funds'!$F$58),0)</f>
        <v>0</v>
      </c>
      <c r="L1416" s="21"/>
      <c r="M1416" s="47" t="s">
        <v>162</v>
      </c>
      <c r="N1416" s="46"/>
    </row>
    <row r="1417" spans="1:14" s="23" customFormat="1" ht="14.25" customHeight="1">
      <c r="A1417" s="115"/>
      <c r="B1417" s="308" t="str">
        <f>IF(A1417="","",VLOOKUP(A1417,'Project Budget vs Exp'!$B$9:$G$52,2,FALSE))</f>
        <v/>
      </c>
      <c r="C1417" s="117"/>
      <c r="D1417" s="116"/>
      <c r="E1417" s="118"/>
      <c r="F1417" s="119"/>
      <c r="G1417" s="120"/>
      <c r="H1417" s="120"/>
      <c r="I1417" s="418">
        <f t="shared" si="22"/>
        <v>0</v>
      </c>
      <c r="J1417" s="46"/>
      <c r="K1417" s="332">
        <f>IFERROR(SUM(C1417/'Transfers of Funds'!$F$58),0)</f>
        <v>0</v>
      </c>
      <c r="L1417" s="21"/>
      <c r="M1417" s="47" t="s">
        <v>162</v>
      </c>
      <c r="N1417" s="46"/>
    </row>
    <row r="1418" spans="1:14" s="23" customFormat="1" ht="14.25" customHeight="1">
      <c r="A1418" s="115"/>
      <c r="B1418" s="308" t="str">
        <f>IF(A1418="","",VLOOKUP(A1418,'Project Budget vs Exp'!$B$9:$G$52,2,FALSE))</f>
        <v/>
      </c>
      <c r="C1418" s="117"/>
      <c r="D1418" s="116"/>
      <c r="E1418" s="118"/>
      <c r="F1418" s="119"/>
      <c r="G1418" s="120"/>
      <c r="H1418" s="120"/>
      <c r="I1418" s="418">
        <f t="shared" si="22"/>
        <v>0</v>
      </c>
      <c r="J1418" s="46"/>
      <c r="K1418" s="332">
        <f>IFERROR(SUM(C1418/'Transfers of Funds'!$F$58),0)</f>
        <v>0</v>
      </c>
      <c r="L1418" s="21"/>
      <c r="M1418" s="47" t="s">
        <v>162</v>
      </c>
      <c r="N1418" s="46"/>
    </row>
    <row r="1419" spans="1:14" s="23" customFormat="1" ht="14.25" customHeight="1">
      <c r="A1419" s="115"/>
      <c r="B1419" s="308" t="str">
        <f>IF(A1419="","",VLOOKUP(A1419,'Project Budget vs Exp'!$B$9:$G$52,2,FALSE))</f>
        <v/>
      </c>
      <c r="C1419" s="117"/>
      <c r="D1419" s="116"/>
      <c r="E1419" s="118"/>
      <c r="F1419" s="119"/>
      <c r="G1419" s="120"/>
      <c r="H1419" s="120"/>
      <c r="I1419" s="418">
        <f t="shared" si="22"/>
        <v>0</v>
      </c>
      <c r="J1419" s="46"/>
      <c r="K1419" s="332">
        <f>IFERROR(SUM(C1419/'Transfers of Funds'!$F$58),0)</f>
        <v>0</v>
      </c>
      <c r="L1419" s="21"/>
      <c r="M1419" s="47" t="s">
        <v>162</v>
      </c>
      <c r="N1419" s="46"/>
    </row>
    <row r="1420" spans="1:14" s="23" customFormat="1" ht="14.25" customHeight="1">
      <c r="A1420" s="115"/>
      <c r="B1420" s="308" t="str">
        <f>IF(A1420="","",VLOOKUP(A1420,'Project Budget vs Exp'!$B$9:$G$52,2,FALSE))</f>
        <v/>
      </c>
      <c r="C1420" s="117"/>
      <c r="D1420" s="116"/>
      <c r="E1420" s="118"/>
      <c r="F1420" s="119"/>
      <c r="G1420" s="120"/>
      <c r="H1420" s="120"/>
      <c r="I1420" s="418">
        <f t="shared" si="22"/>
        <v>0</v>
      </c>
      <c r="J1420" s="46"/>
      <c r="K1420" s="332">
        <f>IFERROR(SUM(C1420/'Transfers of Funds'!$F$58),0)</f>
        <v>0</v>
      </c>
      <c r="L1420" s="21"/>
      <c r="M1420" s="47" t="s">
        <v>162</v>
      </c>
      <c r="N1420" s="46"/>
    </row>
    <row r="1421" spans="1:14" s="23" customFormat="1" ht="14.25" customHeight="1">
      <c r="A1421" s="115"/>
      <c r="B1421" s="308" t="str">
        <f>IF(A1421="","",VLOOKUP(A1421,'Project Budget vs Exp'!$B$9:$G$52,2,FALSE))</f>
        <v/>
      </c>
      <c r="C1421" s="117"/>
      <c r="D1421" s="116"/>
      <c r="E1421" s="118"/>
      <c r="F1421" s="119"/>
      <c r="G1421" s="120"/>
      <c r="H1421" s="120"/>
      <c r="I1421" s="418">
        <f t="shared" si="22"/>
        <v>0</v>
      </c>
      <c r="J1421" s="46"/>
      <c r="K1421" s="332">
        <f>IFERROR(SUM(C1421/'Transfers of Funds'!$F$58),0)</f>
        <v>0</v>
      </c>
      <c r="L1421" s="21"/>
      <c r="M1421" s="47" t="s">
        <v>162</v>
      </c>
      <c r="N1421" s="46"/>
    </row>
    <row r="1422" spans="1:14" s="23" customFormat="1" ht="14.25" customHeight="1">
      <c r="A1422" s="115"/>
      <c r="B1422" s="308" t="str">
        <f>IF(A1422="","",VLOOKUP(A1422,'Project Budget vs Exp'!$B$9:$G$52,2,FALSE))</f>
        <v/>
      </c>
      <c r="C1422" s="117"/>
      <c r="D1422" s="116"/>
      <c r="E1422" s="118"/>
      <c r="F1422" s="119"/>
      <c r="G1422" s="120"/>
      <c r="H1422" s="120"/>
      <c r="I1422" s="418">
        <f t="shared" si="22"/>
        <v>0</v>
      </c>
      <c r="J1422" s="46"/>
      <c r="K1422" s="332">
        <f>IFERROR(SUM(C1422/'Transfers of Funds'!$F$58),0)</f>
        <v>0</v>
      </c>
      <c r="L1422" s="21"/>
      <c r="M1422" s="47" t="s">
        <v>162</v>
      </c>
      <c r="N1422" s="46"/>
    </row>
    <row r="1423" spans="1:14" s="23" customFormat="1" ht="14.25" customHeight="1">
      <c r="A1423" s="115"/>
      <c r="B1423" s="308" t="str">
        <f>IF(A1423="","",VLOOKUP(A1423,'Project Budget vs Exp'!$B$9:$G$52,2,FALSE))</f>
        <v/>
      </c>
      <c r="C1423" s="117"/>
      <c r="D1423" s="116"/>
      <c r="E1423" s="118"/>
      <c r="F1423" s="119"/>
      <c r="G1423" s="120"/>
      <c r="H1423" s="120"/>
      <c r="I1423" s="418">
        <f t="shared" si="22"/>
        <v>0</v>
      </c>
      <c r="J1423" s="46"/>
      <c r="K1423" s="332">
        <f>IFERROR(SUM(C1423/'Transfers of Funds'!$F$58),0)</f>
        <v>0</v>
      </c>
      <c r="L1423" s="21"/>
      <c r="M1423" s="47" t="s">
        <v>162</v>
      </c>
      <c r="N1423" s="46"/>
    </row>
    <row r="1424" spans="1:14" s="23" customFormat="1" ht="14.25" customHeight="1">
      <c r="A1424" s="115"/>
      <c r="B1424" s="308" t="str">
        <f>IF(A1424="","",VLOOKUP(A1424,'Project Budget vs Exp'!$B$9:$G$52,2,FALSE))</f>
        <v/>
      </c>
      <c r="C1424" s="117"/>
      <c r="D1424" s="116"/>
      <c r="E1424" s="118"/>
      <c r="F1424" s="119"/>
      <c r="G1424" s="120"/>
      <c r="H1424" s="120"/>
      <c r="I1424" s="418">
        <f t="shared" si="22"/>
        <v>0</v>
      </c>
      <c r="J1424" s="46"/>
      <c r="K1424" s="332">
        <f>IFERROR(SUM(C1424/'Transfers of Funds'!$F$58),0)</f>
        <v>0</v>
      </c>
      <c r="L1424" s="21"/>
      <c r="M1424" s="47" t="s">
        <v>162</v>
      </c>
      <c r="N1424" s="46"/>
    </row>
    <row r="1425" spans="1:14" s="23" customFormat="1" ht="14.25" customHeight="1">
      <c r="A1425" s="115"/>
      <c r="B1425" s="308" t="str">
        <f>IF(A1425="","",VLOOKUP(A1425,'Project Budget vs Exp'!$B$9:$G$52,2,FALSE))</f>
        <v/>
      </c>
      <c r="C1425" s="117"/>
      <c r="D1425" s="116"/>
      <c r="E1425" s="118"/>
      <c r="F1425" s="119"/>
      <c r="G1425" s="120"/>
      <c r="H1425" s="120"/>
      <c r="I1425" s="418">
        <f t="shared" si="22"/>
        <v>0</v>
      </c>
      <c r="J1425" s="46"/>
      <c r="K1425" s="332">
        <f>IFERROR(SUM(C1425/'Transfers of Funds'!$F$58),0)</f>
        <v>0</v>
      </c>
      <c r="L1425" s="21"/>
      <c r="M1425" s="47" t="s">
        <v>162</v>
      </c>
      <c r="N1425" s="46"/>
    </row>
    <row r="1426" spans="1:14" s="23" customFormat="1" ht="14.25" customHeight="1">
      <c r="A1426" s="115"/>
      <c r="B1426" s="308" t="str">
        <f>IF(A1426="","",VLOOKUP(A1426,'Project Budget vs Exp'!$B$9:$G$52,2,FALSE))</f>
        <v/>
      </c>
      <c r="C1426" s="117"/>
      <c r="D1426" s="116"/>
      <c r="E1426" s="118"/>
      <c r="F1426" s="119"/>
      <c r="G1426" s="120"/>
      <c r="H1426" s="120"/>
      <c r="I1426" s="418">
        <f t="shared" si="22"/>
        <v>0</v>
      </c>
      <c r="J1426" s="46"/>
      <c r="K1426" s="332">
        <f>IFERROR(SUM(C1426/'Transfers of Funds'!$F$58),0)</f>
        <v>0</v>
      </c>
      <c r="L1426" s="21"/>
      <c r="M1426" s="47" t="s">
        <v>162</v>
      </c>
      <c r="N1426" s="46"/>
    </row>
    <row r="1427" spans="1:14" s="23" customFormat="1" ht="14.25" customHeight="1">
      <c r="A1427" s="115"/>
      <c r="B1427" s="308" t="str">
        <f>IF(A1427="","",VLOOKUP(A1427,'Project Budget vs Exp'!$B$9:$G$52,2,FALSE))</f>
        <v/>
      </c>
      <c r="C1427" s="117"/>
      <c r="D1427" s="116"/>
      <c r="E1427" s="118"/>
      <c r="F1427" s="119"/>
      <c r="G1427" s="120"/>
      <c r="H1427" s="120"/>
      <c r="I1427" s="418">
        <f t="shared" si="22"/>
        <v>0</v>
      </c>
      <c r="J1427" s="46"/>
      <c r="K1427" s="332">
        <f>IFERROR(SUM(C1427/'Transfers of Funds'!$F$58),0)</f>
        <v>0</v>
      </c>
      <c r="L1427" s="21"/>
      <c r="M1427" s="47" t="s">
        <v>162</v>
      </c>
      <c r="N1427" s="46"/>
    </row>
    <row r="1428" spans="1:14" s="23" customFormat="1" ht="14.25" customHeight="1">
      <c r="A1428" s="115"/>
      <c r="B1428" s="308" t="str">
        <f>IF(A1428="","",VLOOKUP(A1428,'Project Budget vs Exp'!$B$9:$G$52,2,FALSE))</f>
        <v/>
      </c>
      <c r="C1428" s="117"/>
      <c r="D1428" s="116"/>
      <c r="E1428" s="118"/>
      <c r="F1428" s="119"/>
      <c r="G1428" s="120"/>
      <c r="H1428" s="120"/>
      <c r="I1428" s="418">
        <f t="shared" si="22"/>
        <v>0</v>
      </c>
      <c r="J1428" s="46"/>
      <c r="K1428" s="332">
        <f>IFERROR(SUM(C1428/'Transfers of Funds'!$F$58),0)</f>
        <v>0</v>
      </c>
      <c r="L1428" s="21"/>
      <c r="M1428" s="47" t="s">
        <v>162</v>
      </c>
      <c r="N1428" s="46"/>
    </row>
    <row r="1429" spans="1:14" s="23" customFormat="1" ht="14.25" customHeight="1">
      <c r="A1429" s="115"/>
      <c r="B1429" s="308" t="str">
        <f>IF(A1429="","",VLOOKUP(A1429,'Project Budget vs Exp'!$B$9:$G$52,2,FALSE))</f>
        <v/>
      </c>
      <c r="C1429" s="117"/>
      <c r="D1429" s="116"/>
      <c r="E1429" s="118"/>
      <c r="F1429" s="119"/>
      <c r="G1429" s="120"/>
      <c r="H1429" s="120"/>
      <c r="I1429" s="418">
        <f t="shared" ref="I1429:I1492" si="23">IF(OR(F$4="EUR",F$4="USD",F$4="GBP",F$4="CAD",F$4="NZD",F$4="AUD"),K1429,C1429)</f>
        <v>0</v>
      </c>
      <c r="J1429" s="46"/>
      <c r="K1429" s="332">
        <f>IFERROR(SUM(C1429/'Transfers of Funds'!$F$58),0)</f>
        <v>0</v>
      </c>
      <c r="L1429" s="21"/>
      <c r="M1429" s="47" t="s">
        <v>162</v>
      </c>
      <c r="N1429" s="46"/>
    </row>
    <row r="1430" spans="1:14" s="23" customFormat="1" ht="14.25" customHeight="1">
      <c r="A1430" s="115"/>
      <c r="B1430" s="308" t="str">
        <f>IF(A1430="","",VLOOKUP(A1430,'Project Budget vs Exp'!$B$9:$G$52,2,FALSE))</f>
        <v/>
      </c>
      <c r="C1430" s="117"/>
      <c r="D1430" s="116"/>
      <c r="E1430" s="118"/>
      <c r="F1430" s="119"/>
      <c r="G1430" s="120"/>
      <c r="H1430" s="120"/>
      <c r="I1430" s="418">
        <f t="shared" si="23"/>
        <v>0</v>
      </c>
      <c r="J1430" s="46"/>
      <c r="K1430" s="332">
        <f>IFERROR(SUM(C1430/'Transfers of Funds'!$F$58),0)</f>
        <v>0</v>
      </c>
      <c r="L1430" s="21"/>
      <c r="M1430" s="47" t="s">
        <v>162</v>
      </c>
      <c r="N1430" s="46"/>
    </row>
    <row r="1431" spans="1:14" s="23" customFormat="1" ht="14.25" customHeight="1">
      <c r="A1431" s="115"/>
      <c r="B1431" s="308" t="str">
        <f>IF(A1431="","",VLOOKUP(A1431,'Project Budget vs Exp'!$B$9:$G$52,2,FALSE))</f>
        <v/>
      </c>
      <c r="C1431" s="117"/>
      <c r="D1431" s="116"/>
      <c r="E1431" s="118"/>
      <c r="F1431" s="119"/>
      <c r="G1431" s="120"/>
      <c r="H1431" s="120"/>
      <c r="I1431" s="418">
        <f t="shared" si="23"/>
        <v>0</v>
      </c>
      <c r="J1431" s="46"/>
      <c r="K1431" s="332">
        <f>IFERROR(SUM(C1431/'Transfers of Funds'!$F$58),0)</f>
        <v>0</v>
      </c>
      <c r="L1431" s="21"/>
      <c r="M1431" s="47" t="s">
        <v>162</v>
      </c>
      <c r="N1431" s="46"/>
    </row>
    <row r="1432" spans="1:14" s="23" customFormat="1" ht="14.25" customHeight="1">
      <c r="A1432" s="115"/>
      <c r="B1432" s="308" t="str">
        <f>IF(A1432="","",VLOOKUP(A1432,'Project Budget vs Exp'!$B$9:$G$52,2,FALSE))</f>
        <v/>
      </c>
      <c r="C1432" s="117"/>
      <c r="D1432" s="116"/>
      <c r="E1432" s="118"/>
      <c r="F1432" s="119"/>
      <c r="G1432" s="120"/>
      <c r="H1432" s="120"/>
      <c r="I1432" s="418">
        <f t="shared" si="23"/>
        <v>0</v>
      </c>
      <c r="J1432" s="46"/>
      <c r="K1432" s="332">
        <f>IFERROR(SUM(C1432/'Transfers of Funds'!$F$58),0)</f>
        <v>0</v>
      </c>
      <c r="L1432" s="21"/>
      <c r="M1432" s="47" t="s">
        <v>162</v>
      </c>
      <c r="N1432" s="46"/>
    </row>
    <row r="1433" spans="1:14" s="23" customFormat="1" ht="14.25" customHeight="1">
      <c r="A1433" s="115"/>
      <c r="B1433" s="308" t="str">
        <f>IF(A1433="","",VLOOKUP(A1433,'Project Budget vs Exp'!$B$9:$G$52,2,FALSE))</f>
        <v/>
      </c>
      <c r="C1433" s="117"/>
      <c r="D1433" s="116"/>
      <c r="E1433" s="118"/>
      <c r="F1433" s="119"/>
      <c r="G1433" s="120"/>
      <c r="H1433" s="120"/>
      <c r="I1433" s="418">
        <f t="shared" si="23"/>
        <v>0</v>
      </c>
      <c r="J1433" s="46"/>
      <c r="K1433" s="332">
        <f>IFERROR(SUM(C1433/'Transfers of Funds'!$F$58),0)</f>
        <v>0</v>
      </c>
      <c r="L1433" s="21"/>
      <c r="M1433" s="47" t="s">
        <v>162</v>
      </c>
      <c r="N1433" s="46"/>
    </row>
    <row r="1434" spans="1:14" s="23" customFormat="1" ht="14.25" customHeight="1">
      <c r="A1434" s="115"/>
      <c r="B1434" s="308" t="str">
        <f>IF(A1434="","",VLOOKUP(A1434,'Project Budget vs Exp'!$B$9:$G$52,2,FALSE))</f>
        <v/>
      </c>
      <c r="C1434" s="117"/>
      <c r="D1434" s="116"/>
      <c r="E1434" s="118"/>
      <c r="F1434" s="119"/>
      <c r="G1434" s="120"/>
      <c r="H1434" s="120"/>
      <c r="I1434" s="418">
        <f t="shared" si="23"/>
        <v>0</v>
      </c>
      <c r="J1434" s="46"/>
      <c r="K1434" s="332">
        <f>IFERROR(SUM(C1434/'Transfers of Funds'!$F$58),0)</f>
        <v>0</v>
      </c>
      <c r="L1434" s="21"/>
      <c r="M1434" s="47" t="s">
        <v>162</v>
      </c>
      <c r="N1434" s="46"/>
    </row>
    <row r="1435" spans="1:14" s="23" customFormat="1" ht="14.25" customHeight="1">
      <c r="A1435" s="115"/>
      <c r="B1435" s="308" t="str">
        <f>IF(A1435="","",VLOOKUP(A1435,'Project Budget vs Exp'!$B$9:$G$52,2,FALSE))</f>
        <v/>
      </c>
      <c r="C1435" s="117"/>
      <c r="D1435" s="116"/>
      <c r="E1435" s="118"/>
      <c r="F1435" s="119"/>
      <c r="G1435" s="120"/>
      <c r="H1435" s="120"/>
      <c r="I1435" s="418">
        <f t="shared" si="23"/>
        <v>0</v>
      </c>
      <c r="J1435" s="46"/>
      <c r="K1435" s="332">
        <f>IFERROR(SUM(C1435/'Transfers of Funds'!$F$58),0)</f>
        <v>0</v>
      </c>
      <c r="L1435" s="21"/>
      <c r="M1435" s="47" t="s">
        <v>162</v>
      </c>
      <c r="N1435" s="46"/>
    </row>
    <row r="1436" spans="1:14" s="23" customFormat="1" ht="14.25" customHeight="1">
      <c r="A1436" s="115"/>
      <c r="B1436" s="308" t="str">
        <f>IF(A1436="","",VLOOKUP(A1436,'Project Budget vs Exp'!$B$9:$G$52,2,FALSE))</f>
        <v/>
      </c>
      <c r="C1436" s="117"/>
      <c r="D1436" s="116"/>
      <c r="E1436" s="118"/>
      <c r="F1436" s="119"/>
      <c r="G1436" s="120"/>
      <c r="H1436" s="120"/>
      <c r="I1436" s="418">
        <f t="shared" si="23"/>
        <v>0</v>
      </c>
      <c r="J1436" s="46"/>
      <c r="K1436" s="332">
        <f>IFERROR(SUM(C1436/'Transfers of Funds'!$F$58),0)</f>
        <v>0</v>
      </c>
      <c r="L1436" s="21"/>
      <c r="M1436" s="47" t="s">
        <v>162</v>
      </c>
      <c r="N1436" s="46"/>
    </row>
    <row r="1437" spans="1:14" s="23" customFormat="1" ht="14.25" customHeight="1">
      <c r="A1437" s="115"/>
      <c r="B1437" s="308" t="str">
        <f>IF(A1437="","",VLOOKUP(A1437,'Project Budget vs Exp'!$B$9:$G$52,2,FALSE))</f>
        <v/>
      </c>
      <c r="C1437" s="117"/>
      <c r="D1437" s="116"/>
      <c r="E1437" s="118"/>
      <c r="F1437" s="119"/>
      <c r="G1437" s="120"/>
      <c r="H1437" s="120"/>
      <c r="I1437" s="418">
        <f t="shared" si="23"/>
        <v>0</v>
      </c>
      <c r="J1437" s="46"/>
      <c r="K1437" s="332">
        <f>IFERROR(SUM(C1437/'Transfers of Funds'!$F$58),0)</f>
        <v>0</v>
      </c>
      <c r="L1437" s="21"/>
      <c r="M1437" s="47" t="s">
        <v>162</v>
      </c>
      <c r="N1437" s="46"/>
    </row>
    <row r="1438" spans="1:14" s="23" customFormat="1" ht="14.25" customHeight="1">
      <c r="A1438" s="115"/>
      <c r="B1438" s="308" t="str">
        <f>IF(A1438="","",VLOOKUP(A1438,'Project Budget vs Exp'!$B$9:$G$52,2,FALSE))</f>
        <v/>
      </c>
      <c r="C1438" s="117"/>
      <c r="D1438" s="116"/>
      <c r="E1438" s="118"/>
      <c r="F1438" s="119"/>
      <c r="G1438" s="120"/>
      <c r="H1438" s="120"/>
      <c r="I1438" s="418">
        <f t="shared" si="23"/>
        <v>0</v>
      </c>
      <c r="J1438" s="46"/>
      <c r="K1438" s="332">
        <f>IFERROR(SUM(C1438/'Transfers of Funds'!$F$58),0)</f>
        <v>0</v>
      </c>
      <c r="L1438" s="21"/>
      <c r="M1438" s="47" t="s">
        <v>162</v>
      </c>
      <c r="N1438" s="46"/>
    </row>
    <row r="1439" spans="1:14" s="23" customFormat="1" ht="14.25" customHeight="1">
      <c r="A1439" s="115"/>
      <c r="B1439" s="308" t="str">
        <f>IF(A1439="","",VLOOKUP(A1439,'Project Budget vs Exp'!$B$9:$G$52,2,FALSE))</f>
        <v/>
      </c>
      <c r="C1439" s="117"/>
      <c r="D1439" s="116"/>
      <c r="E1439" s="118"/>
      <c r="F1439" s="119"/>
      <c r="G1439" s="120"/>
      <c r="H1439" s="120"/>
      <c r="I1439" s="418">
        <f t="shared" si="23"/>
        <v>0</v>
      </c>
      <c r="J1439" s="46"/>
      <c r="K1439" s="332">
        <f>IFERROR(SUM(C1439/'Transfers of Funds'!$F$58),0)</f>
        <v>0</v>
      </c>
      <c r="L1439" s="21"/>
      <c r="M1439" s="47" t="s">
        <v>162</v>
      </c>
      <c r="N1439" s="46"/>
    </row>
    <row r="1440" spans="1:14" s="23" customFormat="1" ht="14.25" customHeight="1">
      <c r="A1440" s="115"/>
      <c r="B1440" s="308" t="str">
        <f>IF(A1440="","",VLOOKUP(A1440,'Project Budget vs Exp'!$B$9:$G$52,2,FALSE))</f>
        <v/>
      </c>
      <c r="C1440" s="117"/>
      <c r="D1440" s="116"/>
      <c r="E1440" s="118"/>
      <c r="F1440" s="119"/>
      <c r="G1440" s="120"/>
      <c r="H1440" s="120"/>
      <c r="I1440" s="418">
        <f t="shared" si="23"/>
        <v>0</v>
      </c>
      <c r="J1440" s="46"/>
      <c r="K1440" s="332">
        <f>IFERROR(SUM(C1440/'Transfers of Funds'!$F$58),0)</f>
        <v>0</v>
      </c>
      <c r="L1440" s="21"/>
      <c r="M1440" s="47" t="s">
        <v>162</v>
      </c>
      <c r="N1440" s="46"/>
    </row>
    <row r="1441" spans="1:14" s="23" customFormat="1" ht="14.25" customHeight="1">
      <c r="A1441" s="115"/>
      <c r="B1441" s="308" t="str">
        <f>IF(A1441="","",VLOOKUP(A1441,'Project Budget vs Exp'!$B$9:$G$52,2,FALSE))</f>
        <v/>
      </c>
      <c r="C1441" s="117"/>
      <c r="D1441" s="116"/>
      <c r="E1441" s="118"/>
      <c r="F1441" s="119"/>
      <c r="G1441" s="120"/>
      <c r="H1441" s="120"/>
      <c r="I1441" s="418">
        <f t="shared" si="23"/>
        <v>0</v>
      </c>
      <c r="J1441" s="46"/>
      <c r="K1441" s="332">
        <f>IFERROR(SUM(C1441/'Transfers of Funds'!$F$58),0)</f>
        <v>0</v>
      </c>
      <c r="L1441" s="21"/>
      <c r="M1441" s="47" t="s">
        <v>162</v>
      </c>
      <c r="N1441" s="46"/>
    </row>
    <row r="1442" spans="1:14" s="23" customFormat="1" ht="14.25" customHeight="1">
      <c r="A1442" s="115"/>
      <c r="B1442" s="308" t="str">
        <f>IF(A1442="","",VLOOKUP(A1442,'Project Budget vs Exp'!$B$9:$G$52,2,FALSE))</f>
        <v/>
      </c>
      <c r="C1442" s="117"/>
      <c r="D1442" s="116"/>
      <c r="E1442" s="118"/>
      <c r="F1442" s="119"/>
      <c r="G1442" s="120"/>
      <c r="H1442" s="120"/>
      <c r="I1442" s="418">
        <f t="shared" si="23"/>
        <v>0</v>
      </c>
      <c r="J1442" s="46"/>
      <c r="K1442" s="332">
        <f>IFERROR(SUM(C1442/'Transfers of Funds'!$F$58),0)</f>
        <v>0</v>
      </c>
      <c r="L1442" s="21"/>
      <c r="M1442" s="47" t="s">
        <v>162</v>
      </c>
      <c r="N1442" s="46"/>
    </row>
    <row r="1443" spans="1:14" s="23" customFormat="1" ht="14.25" customHeight="1">
      <c r="A1443" s="115"/>
      <c r="B1443" s="308" t="str">
        <f>IF(A1443="","",VLOOKUP(A1443,'Project Budget vs Exp'!$B$9:$G$52,2,FALSE))</f>
        <v/>
      </c>
      <c r="C1443" s="117"/>
      <c r="D1443" s="116"/>
      <c r="E1443" s="118"/>
      <c r="F1443" s="119"/>
      <c r="G1443" s="120"/>
      <c r="H1443" s="120"/>
      <c r="I1443" s="418">
        <f t="shared" si="23"/>
        <v>0</v>
      </c>
      <c r="J1443" s="46"/>
      <c r="K1443" s="332">
        <f>IFERROR(SUM(C1443/'Transfers of Funds'!$F$58),0)</f>
        <v>0</v>
      </c>
      <c r="L1443" s="21"/>
      <c r="M1443" s="47" t="s">
        <v>162</v>
      </c>
      <c r="N1443" s="46"/>
    </row>
    <row r="1444" spans="1:14" s="23" customFormat="1" ht="14.25" customHeight="1">
      <c r="A1444" s="115"/>
      <c r="B1444" s="308" t="str">
        <f>IF(A1444="","",VLOOKUP(A1444,'Project Budget vs Exp'!$B$9:$G$52,2,FALSE))</f>
        <v/>
      </c>
      <c r="C1444" s="117"/>
      <c r="D1444" s="116"/>
      <c r="E1444" s="118"/>
      <c r="F1444" s="119"/>
      <c r="G1444" s="120"/>
      <c r="H1444" s="120"/>
      <c r="I1444" s="418">
        <f t="shared" si="23"/>
        <v>0</v>
      </c>
      <c r="J1444" s="46"/>
      <c r="K1444" s="332">
        <f>IFERROR(SUM(C1444/'Transfers of Funds'!$F$58),0)</f>
        <v>0</v>
      </c>
      <c r="L1444" s="21"/>
      <c r="M1444" s="47" t="s">
        <v>162</v>
      </c>
      <c r="N1444" s="46"/>
    </row>
    <row r="1445" spans="1:14" s="23" customFormat="1" ht="14.25" customHeight="1">
      <c r="A1445" s="115"/>
      <c r="B1445" s="308" t="str">
        <f>IF(A1445="","",VLOOKUP(A1445,'Project Budget vs Exp'!$B$9:$G$52,2,FALSE))</f>
        <v/>
      </c>
      <c r="C1445" s="117"/>
      <c r="D1445" s="116"/>
      <c r="E1445" s="118"/>
      <c r="F1445" s="119"/>
      <c r="G1445" s="120"/>
      <c r="H1445" s="120"/>
      <c r="I1445" s="418">
        <f t="shared" si="23"/>
        <v>0</v>
      </c>
      <c r="J1445" s="46"/>
      <c r="K1445" s="332">
        <f>IFERROR(SUM(C1445/'Transfers of Funds'!$F$58),0)</f>
        <v>0</v>
      </c>
      <c r="L1445" s="21"/>
      <c r="M1445" s="47" t="s">
        <v>162</v>
      </c>
      <c r="N1445" s="46"/>
    </row>
    <row r="1446" spans="1:14" s="23" customFormat="1" ht="14.25" customHeight="1">
      <c r="A1446" s="115"/>
      <c r="B1446" s="308" t="str">
        <f>IF(A1446="","",VLOOKUP(A1446,'Project Budget vs Exp'!$B$9:$G$52,2,FALSE))</f>
        <v/>
      </c>
      <c r="C1446" s="117"/>
      <c r="D1446" s="116"/>
      <c r="E1446" s="118"/>
      <c r="F1446" s="119"/>
      <c r="G1446" s="120"/>
      <c r="H1446" s="120"/>
      <c r="I1446" s="418">
        <f t="shared" si="23"/>
        <v>0</v>
      </c>
      <c r="J1446" s="46"/>
      <c r="K1446" s="332">
        <f>IFERROR(SUM(C1446/'Transfers of Funds'!$F$58),0)</f>
        <v>0</v>
      </c>
      <c r="L1446" s="21"/>
      <c r="M1446" s="47" t="s">
        <v>162</v>
      </c>
      <c r="N1446" s="46"/>
    </row>
    <row r="1447" spans="1:14" s="23" customFormat="1" ht="14.25" customHeight="1">
      <c r="A1447" s="115"/>
      <c r="B1447" s="308" t="str">
        <f>IF(A1447="","",VLOOKUP(A1447,'Project Budget vs Exp'!$B$9:$G$52,2,FALSE))</f>
        <v/>
      </c>
      <c r="C1447" s="117"/>
      <c r="D1447" s="116"/>
      <c r="E1447" s="118"/>
      <c r="F1447" s="119"/>
      <c r="G1447" s="120"/>
      <c r="H1447" s="120"/>
      <c r="I1447" s="418">
        <f t="shared" si="23"/>
        <v>0</v>
      </c>
      <c r="J1447" s="46"/>
      <c r="K1447" s="332">
        <f>IFERROR(SUM(C1447/'Transfers of Funds'!$F$58),0)</f>
        <v>0</v>
      </c>
      <c r="L1447" s="21"/>
      <c r="M1447" s="47" t="s">
        <v>162</v>
      </c>
      <c r="N1447" s="46"/>
    </row>
    <row r="1448" spans="1:14" s="23" customFormat="1" ht="14.25" customHeight="1">
      <c r="A1448" s="115"/>
      <c r="B1448" s="308" t="str">
        <f>IF(A1448="","",VLOOKUP(A1448,'Project Budget vs Exp'!$B$9:$G$52,2,FALSE))</f>
        <v/>
      </c>
      <c r="C1448" s="117"/>
      <c r="D1448" s="116"/>
      <c r="E1448" s="118"/>
      <c r="F1448" s="119"/>
      <c r="G1448" s="120"/>
      <c r="H1448" s="120"/>
      <c r="I1448" s="418">
        <f t="shared" si="23"/>
        <v>0</v>
      </c>
      <c r="J1448" s="46"/>
      <c r="K1448" s="332">
        <f>IFERROR(SUM(C1448/'Transfers of Funds'!$F$58),0)</f>
        <v>0</v>
      </c>
      <c r="L1448" s="21"/>
      <c r="M1448" s="47" t="s">
        <v>162</v>
      </c>
      <c r="N1448" s="46"/>
    </row>
    <row r="1449" spans="1:14" s="23" customFormat="1" ht="14.25" customHeight="1">
      <c r="A1449" s="115"/>
      <c r="B1449" s="308" t="str">
        <f>IF(A1449="","",VLOOKUP(A1449,'Project Budget vs Exp'!$B$9:$G$52,2,FALSE))</f>
        <v/>
      </c>
      <c r="C1449" s="117"/>
      <c r="D1449" s="116"/>
      <c r="E1449" s="118"/>
      <c r="F1449" s="119"/>
      <c r="G1449" s="120"/>
      <c r="H1449" s="120"/>
      <c r="I1449" s="418">
        <f t="shared" si="23"/>
        <v>0</v>
      </c>
      <c r="J1449" s="46"/>
      <c r="K1449" s="332">
        <f>IFERROR(SUM(C1449/'Transfers of Funds'!$F$58),0)</f>
        <v>0</v>
      </c>
      <c r="L1449" s="21"/>
      <c r="M1449" s="47" t="s">
        <v>162</v>
      </c>
      <c r="N1449" s="46"/>
    </row>
    <row r="1450" spans="1:14" s="23" customFormat="1" ht="14.25" customHeight="1">
      <c r="A1450" s="115"/>
      <c r="B1450" s="308" t="str">
        <f>IF(A1450="","",VLOOKUP(A1450,'Project Budget vs Exp'!$B$9:$G$52,2,FALSE))</f>
        <v/>
      </c>
      <c r="C1450" s="117"/>
      <c r="D1450" s="116"/>
      <c r="E1450" s="118"/>
      <c r="F1450" s="119"/>
      <c r="G1450" s="120"/>
      <c r="H1450" s="120"/>
      <c r="I1450" s="418">
        <f t="shared" si="23"/>
        <v>0</v>
      </c>
      <c r="J1450" s="46"/>
      <c r="K1450" s="332">
        <f>IFERROR(SUM(C1450/'Transfers of Funds'!$F$58),0)</f>
        <v>0</v>
      </c>
      <c r="L1450" s="21"/>
      <c r="M1450" s="47" t="s">
        <v>162</v>
      </c>
      <c r="N1450" s="46"/>
    </row>
    <row r="1451" spans="1:14" s="23" customFormat="1" ht="14.25" customHeight="1">
      <c r="A1451" s="115"/>
      <c r="B1451" s="308" t="str">
        <f>IF(A1451="","",VLOOKUP(A1451,'Project Budget vs Exp'!$B$9:$G$52,2,FALSE))</f>
        <v/>
      </c>
      <c r="C1451" s="117"/>
      <c r="D1451" s="116"/>
      <c r="E1451" s="118"/>
      <c r="F1451" s="119"/>
      <c r="G1451" s="120"/>
      <c r="H1451" s="120"/>
      <c r="I1451" s="418">
        <f t="shared" si="23"/>
        <v>0</v>
      </c>
      <c r="J1451" s="46"/>
      <c r="K1451" s="332">
        <f>IFERROR(SUM(C1451/'Transfers of Funds'!$F$58),0)</f>
        <v>0</v>
      </c>
      <c r="L1451" s="21"/>
      <c r="M1451" s="47" t="s">
        <v>162</v>
      </c>
      <c r="N1451" s="46"/>
    </row>
    <row r="1452" spans="1:14" s="23" customFormat="1" ht="14.25" customHeight="1">
      <c r="A1452" s="115"/>
      <c r="B1452" s="308" t="str">
        <f>IF(A1452="","",VLOOKUP(A1452,'Project Budget vs Exp'!$B$9:$G$52,2,FALSE))</f>
        <v/>
      </c>
      <c r="C1452" s="117"/>
      <c r="D1452" s="116"/>
      <c r="E1452" s="118"/>
      <c r="F1452" s="119"/>
      <c r="G1452" s="120"/>
      <c r="H1452" s="120"/>
      <c r="I1452" s="418">
        <f t="shared" si="23"/>
        <v>0</v>
      </c>
      <c r="J1452" s="46"/>
      <c r="K1452" s="332">
        <f>IFERROR(SUM(C1452/'Transfers of Funds'!$F$58),0)</f>
        <v>0</v>
      </c>
      <c r="L1452" s="21"/>
      <c r="M1452" s="47" t="s">
        <v>162</v>
      </c>
      <c r="N1452" s="46"/>
    </row>
    <row r="1453" spans="1:14" s="23" customFormat="1" ht="14.25" customHeight="1">
      <c r="A1453" s="115"/>
      <c r="B1453" s="308" t="str">
        <f>IF(A1453="","",VLOOKUP(A1453,'Project Budget vs Exp'!$B$9:$G$52,2,FALSE))</f>
        <v/>
      </c>
      <c r="C1453" s="117"/>
      <c r="D1453" s="116"/>
      <c r="E1453" s="118"/>
      <c r="F1453" s="119"/>
      <c r="G1453" s="120"/>
      <c r="H1453" s="120"/>
      <c r="I1453" s="418">
        <f t="shared" si="23"/>
        <v>0</v>
      </c>
      <c r="J1453" s="46"/>
      <c r="K1453" s="332">
        <f>IFERROR(SUM(C1453/'Transfers of Funds'!$F$58),0)</f>
        <v>0</v>
      </c>
      <c r="L1453" s="21"/>
      <c r="M1453" s="47" t="s">
        <v>162</v>
      </c>
      <c r="N1453" s="46"/>
    </row>
    <row r="1454" spans="1:14" s="23" customFormat="1" ht="14.25" customHeight="1">
      <c r="A1454" s="115"/>
      <c r="B1454" s="308" t="str">
        <f>IF(A1454="","",VLOOKUP(A1454,'Project Budget vs Exp'!$B$9:$G$52,2,FALSE))</f>
        <v/>
      </c>
      <c r="C1454" s="117"/>
      <c r="D1454" s="116"/>
      <c r="E1454" s="118"/>
      <c r="F1454" s="119"/>
      <c r="G1454" s="120"/>
      <c r="H1454" s="120"/>
      <c r="I1454" s="418">
        <f t="shared" si="23"/>
        <v>0</v>
      </c>
      <c r="J1454" s="46"/>
      <c r="K1454" s="332">
        <f>IFERROR(SUM(C1454/'Transfers of Funds'!$F$58),0)</f>
        <v>0</v>
      </c>
      <c r="L1454" s="21"/>
      <c r="M1454" s="47" t="s">
        <v>162</v>
      </c>
      <c r="N1454" s="46"/>
    </row>
    <row r="1455" spans="1:14" s="23" customFormat="1" ht="14.25" customHeight="1">
      <c r="A1455" s="115"/>
      <c r="B1455" s="308" t="str">
        <f>IF(A1455="","",VLOOKUP(A1455,'Project Budget vs Exp'!$B$9:$G$52,2,FALSE))</f>
        <v/>
      </c>
      <c r="C1455" s="117"/>
      <c r="D1455" s="116"/>
      <c r="E1455" s="118"/>
      <c r="F1455" s="119"/>
      <c r="G1455" s="120"/>
      <c r="H1455" s="120"/>
      <c r="I1455" s="418">
        <f t="shared" si="23"/>
        <v>0</v>
      </c>
      <c r="J1455" s="46"/>
      <c r="K1455" s="332">
        <f>IFERROR(SUM(C1455/'Transfers of Funds'!$F$58),0)</f>
        <v>0</v>
      </c>
      <c r="L1455" s="21"/>
      <c r="M1455" s="47" t="s">
        <v>162</v>
      </c>
      <c r="N1455" s="46"/>
    </row>
    <row r="1456" spans="1:14" s="23" customFormat="1" ht="14.25" customHeight="1">
      <c r="A1456" s="115"/>
      <c r="B1456" s="308" t="str">
        <f>IF(A1456="","",VLOOKUP(A1456,'Project Budget vs Exp'!$B$9:$G$52,2,FALSE))</f>
        <v/>
      </c>
      <c r="C1456" s="117"/>
      <c r="D1456" s="116"/>
      <c r="E1456" s="118"/>
      <c r="F1456" s="119"/>
      <c r="G1456" s="120"/>
      <c r="H1456" s="120"/>
      <c r="I1456" s="418">
        <f t="shared" si="23"/>
        <v>0</v>
      </c>
      <c r="J1456" s="46"/>
      <c r="K1456" s="332">
        <f>IFERROR(SUM(C1456/'Transfers of Funds'!$F$58),0)</f>
        <v>0</v>
      </c>
      <c r="L1456" s="21"/>
      <c r="M1456" s="47" t="s">
        <v>162</v>
      </c>
      <c r="N1456" s="46"/>
    </row>
    <row r="1457" spans="1:14" s="23" customFormat="1" ht="14.25" customHeight="1">
      <c r="A1457" s="115"/>
      <c r="B1457" s="308" t="str">
        <f>IF(A1457="","",VLOOKUP(A1457,'Project Budget vs Exp'!$B$9:$G$52,2,FALSE))</f>
        <v/>
      </c>
      <c r="C1457" s="117"/>
      <c r="D1457" s="116"/>
      <c r="E1457" s="118"/>
      <c r="F1457" s="119"/>
      <c r="G1457" s="120"/>
      <c r="H1457" s="120"/>
      <c r="I1457" s="418">
        <f t="shared" si="23"/>
        <v>0</v>
      </c>
      <c r="J1457" s="46"/>
      <c r="K1457" s="332">
        <f>IFERROR(SUM(C1457/'Transfers of Funds'!$F$58),0)</f>
        <v>0</v>
      </c>
      <c r="L1457" s="21"/>
      <c r="M1457" s="47" t="s">
        <v>162</v>
      </c>
      <c r="N1457" s="46"/>
    </row>
    <row r="1458" spans="1:14" s="23" customFormat="1" ht="14.25" customHeight="1">
      <c r="A1458" s="115"/>
      <c r="B1458" s="308" t="str">
        <f>IF(A1458="","",VLOOKUP(A1458,'Project Budget vs Exp'!$B$9:$G$52,2,FALSE))</f>
        <v/>
      </c>
      <c r="C1458" s="117"/>
      <c r="D1458" s="116"/>
      <c r="E1458" s="118"/>
      <c r="F1458" s="119"/>
      <c r="G1458" s="120"/>
      <c r="H1458" s="120"/>
      <c r="I1458" s="418">
        <f t="shared" si="23"/>
        <v>0</v>
      </c>
      <c r="J1458" s="46"/>
      <c r="K1458" s="332">
        <f>IFERROR(SUM(C1458/'Transfers of Funds'!$F$58),0)</f>
        <v>0</v>
      </c>
      <c r="L1458" s="21"/>
      <c r="M1458" s="47" t="s">
        <v>162</v>
      </c>
      <c r="N1458" s="46"/>
    </row>
    <row r="1459" spans="1:14" s="23" customFormat="1" ht="14.25" customHeight="1">
      <c r="A1459" s="115"/>
      <c r="B1459" s="308" t="str">
        <f>IF(A1459="","",VLOOKUP(A1459,'Project Budget vs Exp'!$B$9:$G$52,2,FALSE))</f>
        <v/>
      </c>
      <c r="C1459" s="117"/>
      <c r="D1459" s="116"/>
      <c r="E1459" s="118"/>
      <c r="F1459" s="119"/>
      <c r="G1459" s="120"/>
      <c r="H1459" s="120"/>
      <c r="I1459" s="418">
        <f t="shared" si="23"/>
        <v>0</v>
      </c>
      <c r="J1459" s="46"/>
      <c r="K1459" s="332">
        <f>IFERROR(SUM(C1459/'Transfers of Funds'!$F$58),0)</f>
        <v>0</v>
      </c>
      <c r="L1459" s="21"/>
      <c r="M1459" s="47" t="s">
        <v>162</v>
      </c>
      <c r="N1459" s="46"/>
    </row>
    <row r="1460" spans="1:14" s="23" customFormat="1" ht="14.25" customHeight="1">
      <c r="A1460" s="115"/>
      <c r="B1460" s="308" t="str">
        <f>IF(A1460="","",VLOOKUP(A1460,'Project Budget vs Exp'!$B$9:$G$52,2,FALSE))</f>
        <v/>
      </c>
      <c r="C1460" s="117"/>
      <c r="D1460" s="116"/>
      <c r="E1460" s="118"/>
      <c r="F1460" s="119"/>
      <c r="G1460" s="120"/>
      <c r="H1460" s="120"/>
      <c r="I1460" s="418">
        <f t="shared" si="23"/>
        <v>0</v>
      </c>
      <c r="J1460" s="46"/>
      <c r="K1460" s="332">
        <f>IFERROR(SUM(C1460/'Transfers of Funds'!$F$58),0)</f>
        <v>0</v>
      </c>
      <c r="L1460" s="21"/>
      <c r="M1460" s="47" t="s">
        <v>162</v>
      </c>
      <c r="N1460" s="46"/>
    </row>
    <row r="1461" spans="1:14" s="23" customFormat="1" ht="14.25" customHeight="1">
      <c r="A1461" s="115"/>
      <c r="B1461" s="308" t="str">
        <f>IF(A1461="","",VLOOKUP(A1461,'Project Budget vs Exp'!$B$9:$G$52,2,FALSE))</f>
        <v/>
      </c>
      <c r="C1461" s="117"/>
      <c r="D1461" s="116"/>
      <c r="E1461" s="118"/>
      <c r="F1461" s="119"/>
      <c r="G1461" s="120"/>
      <c r="H1461" s="120"/>
      <c r="I1461" s="418">
        <f t="shared" si="23"/>
        <v>0</v>
      </c>
      <c r="J1461" s="46"/>
      <c r="K1461" s="332">
        <f>IFERROR(SUM(C1461/'Transfers of Funds'!$F$58),0)</f>
        <v>0</v>
      </c>
      <c r="L1461" s="21"/>
      <c r="M1461" s="47" t="s">
        <v>162</v>
      </c>
      <c r="N1461" s="46"/>
    </row>
    <row r="1462" spans="1:14" s="23" customFormat="1" ht="14.25" customHeight="1">
      <c r="A1462" s="115"/>
      <c r="B1462" s="308" t="str">
        <f>IF(A1462="","",VLOOKUP(A1462,'Project Budget vs Exp'!$B$9:$G$52,2,FALSE))</f>
        <v/>
      </c>
      <c r="C1462" s="117"/>
      <c r="D1462" s="116"/>
      <c r="E1462" s="118"/>
      <c r="F1462" s="119"/>
      <c r="G1462" s="120"/>
      <c r="H1462" s="120"/>
      <c r="I1462" s="418">
        <f t="shared" si="23"/>
        <v>0</v>
      </c>
      <c r="J1462" s="46"/>
      <c r="K1462" s="332">
        <f>IFERROR(SUM(C1462/'Transfers of Funds'!$F$58),0)</f>
        <v>0</v>
      </c>
      <c r="L1462" s="21"/>
      <c r="M1462" s="47" t="s">
        <v>162</v>
      </c>
      <c r="N1462" s="46"/>
    </row>
    <row r="1463" spans="1:14" s="23" customFormat="1" ht="14.25" customHeight="1">
      <c r="A1463" s="115"/>
      <c r="B1463" s="308" t="str">
        <f>IF(A1463="","",VLOOKUP(A1463,'Project Budget vs Exp'!$B$9:$G$52,2,FALSE))</f>
        <v/>
      </c>
      <c r="C1463" s="117"/>
      <c r="D1463" s="116"/>
      <c r="E1463" s="118"/>
      <c r="F1463" s="119"/>
      <c r="G1463" s="120"/>
      <c r="H1463" s="120"/>
      <c r="I1463" s="418">
        <f t="shared" si="23"/>
        <v>0</v>
      </c>
      <c r="J1463" s="46"/>
      <c r="K1463" s="332">
        <f>IFERROR(SUM(C1463/'Transfers of Funds'!$F$58),0)</f>
        <v>0</v>
      </c>
      <c r="L1463" s="21"/>
      <c r="M1463" s="47" t="s">
        <v>162</v>
      </c>
      <c r="N1463" s="46"/>
    </row>
    <row r="1464" spans="1:14" s="23" customFormat="1" ht="14.25" customHeight="1">
      <c r="A1464" s="115"/>
      <c r="B1464" s="308" t="str">
        <f>IF(A1464="","",VLOOKUP(A1464,'Project Budget vs Exp'!$B$9:$G$52,2,FALSE))</f>
        <v/>
      </c>
      <c r="C1464" s="117"/>
      <c r="D1464" s="116"/>
      <c r="E1464" s="118"/>
      <c r="F1464" s="119"/>
      <c r="G1464" s="120"/>
      <c r="H1464" s="120"/>
      <c r="I1464" s="418">
        <f t="shared" si="23"/>
        <v>0</v>
      </c>
      <c r="J1464" s="46"/>
      <c r="K1464" s="332">
        <f>IFERROR(SUM(C1464/'Transfers of Funds'!$F$58),0)</f>
        <v>0</v>
      </c>
      <c r="L1464" s="21"/>
      <c r="M1464" s="47" t="s">
        <v>162</v>
      </c>
      <c r="N1464" s="46"/>
    </row>
    <row r="1465" spans="1:14" s="23" customFormat="1" ht="14.25" customHeight="1">
      <c r="A1465" s="115"/>
      <c r="B1465" s="308" t="str">
        <f>IF(A1465="","",VLOOKUP(A1465,'Project Budget vs Exp'!$B$9:$G$52,2,FALSE))</f>
        <v/>
      </c>
      <c r="C1465" s="117"/>
      <c r="D1465" s="116"/>
      <c r="E1465" s="118"/>
      <c r="F1465" s="119"/>
      <c r="G1465" s="120"/>
      <c r="H1465" s="120"/>
      <c r="I1465" s="418">
        <f t="shared" si="23"/>
        <v>0</v>
      </c>
      <c r="J1465" s="46"/>
      <c r="K1465" s="332">
        <f>IFERROR(SUM(C1465/'Transfers of Funds'!$F$58),0)</f>
        <v>0</v>
      </c>
      <c r="L1465" s="21"/>
      <c r="M1465" s="47" t="s">
        <v>162</v>
      </c>
      <c r="N1465" s="46"/>
    </row>
    <row r="1466" spans="1:14" s="23" customFormat="1" ht="14.25" customHeight="1">
      <c r="A1466" s="115"/>
      <c r="B1466" s="308" t="str">
        <f>IF(A1466="","",VLOOKUP(A1466,'Project Budget vs Exp'!$B$9:$G$52,2,FALSE))</f>
        <v/>
      </c>
      <c r="C1466" s="117"/>
      <c r="D1466" s="116"/>
      <c r="E1466" s="118"/>
      <c r="F1466" s="119"/>
      <c r="G1466" s="120"/>
      <c r="H1466" s="120"/>
      <c r="I1466" s="418">
        <f t="shared" si="23"/>
        <v>0</v>
      </c>
      <c r="J1466" s="46"/>
      <c r="K1466" s="332">
        <f>IFERROR(SUM(C1466/'Transfers of Funds'!$F$58),0)</f>
        <v>0</v>
      </c>
      <c r="L1466" s="21"/>
      <c r="M1466" s="47" t="s">
        <v>162</v>
      </c>
      <c r="N1466" s="46"/>
    </row>
    <row r="1467" spans="1:14" s="23" customFormat="1" ht="14.25" customHeight="1">
      <c r="A1467" s="115"/>
      <c r="B1467" s="308" t="str">
        <f>IF(A1467="","",VLOOKUP(A1467,'Project Budget vs Exp'!$B$9:$G$52,2,FALSE))</f>
        <v/>
      </c>
      <c r="C1467" s="117"/>
      <c r="D1467" s="116"/>
      <c r="E1467" s="118"/>
      <c r="F1467" s="119"/>
      <c r="G1467" s="120"/>
      <c r="H1467" s="120"/>
      <c r="I1467" s="418">
        <f t="shared" si="23"/>
        <v>0</v>
      </c>
      <c r="J1467" s="46"/>
      <c r="K1467" s="332">
        <f>IFERROR(SUM(C1467/'Transfers of Funds'!$F$58),0)</f>
        <v>0</v>
      </c>
      <c r="L1467" s="21"/>
      <c r="M1467" s="47" t="s">
        <v>162</v>
      </c>
      <c r="N1467" s="46"/>
    </row>
    <row r="1468" spans="1:14" s="23" customFormat="1" ht="14.25" customHeight="1">
      <c r="A1468" s="115"/>
      <c r="B1468" s="308" t="str">
        <f>IF(A1468="","",VLOOKUP(A1468,'Project Budget vs Exp'!$B$9:$G$52,2,FALSE))</f>
        <v/>
      </c>
      <c r="C1468" s="117"/>
      <c r="D1468" s="116"/>
      <c r="E1468" s="118"/>
      <c r="F1468" s="119"/>
      <c r="G1468" s="120"/>
      <c r="H1468" s="120"/>
      <c r="I1468" s="418">
        <f t="shared" si="23"/>
        <v>0</v>
      </c>
      <c r="J1468" s="46"/>
      <c r="K1468" s="332">
        <f>IFERROR(SUM(C1468/'Transfers of Funds'!$F$58),0)</f>
        <v>0</v>
      </c>
      <c r="L1468" s="21"/>
      <c r="M1468" s="47" t="s">
        <v>162</v>
      </c>
      <c r="N1468" s="46"/>
    </row>
    <row r="1469" spans="1:14" s="23" customFormat="1" ht="14.25" customHeight="1">
      <c r="A1469" s="115"/>
      <c r="B1469" s="308" t="str">
        <f>IF(A1469="","",VLOOKUP(A1469,'Project Budget vs Exp'!$B$9:$G$52,2,FALSE))</f>
        <v/>
      </c>
      <c r="C1469" s="117"/>
      <c r="D1469" s="116"/>
      <c r="E1469" s="118"/>
      <c r="F1469" s="119"/>
      <c r="G1469" s="120"/>
      <c r="H1469" s="120"/>
      <c r="I1469" s="418">
        <f t="shared" si="23"/>
        <v>0</v>
      </c>
      <c r="J1469" s="46"/>
      <c r="K1469" s="332">
        <f>IFERROR(SUM(C1469/'Transfers of Funds'!$F$58),0)</f>
        <v>0</v>
      </c>
      <c r="L1469" s="21"/>
      <c r="M1469" s="47" t="s">
        <v>162</v>
      </c>
      <c r="N1469" s="46"/>
    </row>
    <row r="1470" spans="1:14" s="23" customFormat="1" ht="14.25" customHeight="1">
      <c r="A1470" s="115"/>
      <c r="B1470" s="308" t="str">
        <f>IF(A1470="","",VLOOKUP(A1470,'Project Budget vs Exp'!$B$9:$G$52,2,FALSE))</f>
        <v/>
      </c>
      <c r="C1470" s="117"/>
      <c r="D1470" s="116"/>
      <c r="E1470" s="118"/>
      <c r="F1470" s="119"/>
      <c r="G1470" s="120"/>
      <c r="H1470" s="120"/>
      <c r="I1470" s="418">
        <f t="shared" si="23"/>
        <v>0</v>
      </c>
      <c r="J1470" s="46"/>
      <c r="K1470" s="332">
        <f>IFERROR(SUM(C1470/'Transfers of Funds'!$F$58),0)</f>
        <v>0</v>
      </c>
      <c r="L1470" s="21"/>
      <c r="M1470" s="47" t="s">
        <v>162</v>
      </c>
      <c r="N1470" s="46"/>
    </row>
    <row r="1471" spans="1:14" s="23" customFormat="1" ht="14.25" customHeight="1">
      <c r="A1471" s="115"/>
      <c r="B1471" s="308" t="str">
        <f>IF(A1471="","",VLOOKUP(A1471,'Project Budget vs Exp'!$B$9:$G$52,2,FALSE))</f>
        <v/>
      </c>
      <c r="C1471" s="117"/>
      <c r="D1471" s="116"/>
      <c r="E1471" s="118"/>
      <c r="F1471" s="119"/>
      <c r="G1471" s="120"/>
      <c r="H1471" s="120"/>
      <c r="I1471" s="418">
        <f t="shared" si="23"/>
        <v>0</v>
      </c>
      <c r="J1471" s="46"/>
      <c r="K1471" s="332">
        <f>IFERROR(SUM(C1471/'Transfers of Funds'!$F$58),0)</f>
        <v>0</v>
      </c>
      <c r="L1471" s="21"/>
      <c r="M1471" s="47" t="s">
        <v>162</v>
      </c>
      <c r="N1471" s="46"/>
    </row>
    <row r="1472" spans="1:14" s="23" customFormat="1" ht="14.25" customHeight="1">
      <c r="A1472" s="115"/>
      <c r="B1472" s="308" t="str">
        <f>IF(A1472="","",VLOOKUP(A1472,'Project Budget vs Exp'!$B$9:$G$52,2,FALSE))</f>
        <v/>
      </c>
      <c r="C1472" s="117"/>
      <c r="D1472" s="116"/>
      <c r="E1472" s="118"/>
      <c r="F1472" s="119"/>
      <c r="G1472" s="120"/>
      <c r="H1472" s="120"/>
      <c r="I1472" s="418">
        <f t="shared" si="23"/>
        <v>0</v>
      </c>
      <c r="J1472" s="46"/>
      <c r="K1472" s="332">
        <f>IFERROR(SUM(C1472/'Transfers of Funds'!$F$58),0)</f>
        <v>0</v>
      </c>
      <c r="L1472" s="21"/>
      <c r="M1472" s="47" t="s">
        <v>162</v>
      </c>
      <c r="N1472" s="46"/>
    </row>
    <row r="1473" spans="1:14" s="23" customFormat="1" ht="14.25" customHeight="1">
      <c r="A1473" s="115"/>
      <c r="B1473" s="308" t="str">
        <f>IF(A1473="","",VLOOKUP(A1473,'Project Budget vs Exp'!$B$9:$G$52,2,FALSE))</f>
        <v/>
      </c>
      <c r="C1473" s="117"/>
      <c r="D1473" s="116"/>
      <c r="E1473" s="118"/>
      <c r="F1473" s="119"/>
      <c r="G1473" s="120"/>
      <c r="H1473" s="120"/>
      <c r="I1473" s="418">
        <f t="shared" si="23"/>
        <v>0</v>
      </c>
      <c r="J1473" s="46"/>
      <c r="K1473" s="332">
        <f>IFERROR(SUM(C1473/'Transfers of Funds'!$F$58),0)</f>
        <v>0</v>
      </c>
      <c r="L1473" s="21"/>
      <c r="M1473" s="47" t="s">
        <v>162</v>
      </c>
      <c r="N1473" s="46"/>
    </row>
    <row r="1474" spans="1:14" s="23" customFormat="1" ht="14.25" customHeight="1">
      <c r="A1474" s="115"/>
      <c r="B1474" s="308" t="str">
        <f>IF(A1474="","",VLOOKUP(A1474,'Project Budget vs Exp'!$B$9:$G$52,2,FALSE))</f>
        <v/>
      </c>
      <c r="C1474" s="117"/>
      <c r="D1474" s="116"/>
      <c r="E1474" s="118"/>
      <c r="F1474" s="119"/>
      <c r="G1474" s="120"/>
      <c r="H1474" s="120"/>
      <c r="I1474" s="418">
        <f t="shared" si="23"/>
        <v>0</v>
      </c>
      <c r="J1474" s="46"/>
      <c r="K1474" s="332">
        <f>IFERROR(SUM(C1474/'Transfers of Funds'!$F$58),0)</f>
        <v>0</v>
      </c>
      <c r="L1474" s="21"/>
      <c r="M1474" s="47" t="s">
        <v>162</v>
      </c>
      <c r="N1474" s="46"/>
    </row>
    <row r="1475" spans="1:14" s="23" customFormat="1" ht="14.25" customHeight="1">
      <c r="A1475" s="115"/>
      <c r="B1475" s="308" t="str">
        <f>IF(A1475="","",VLOOKUP(A1475,'Project Budget vs Exp'!$B$9:$G$52,2,FALSE))</f>
        <v/>
      </c>
      <c r="C1475" s="117"/>
      <c r="D1475" s="116"/>
      <c r="E1475" s="118"/>
      <c r="F1475" s="119"/>
      <c r="G1475" s="120"/>
      <c r="H1475" s="120"/>
      <c r="I1475" s="418">
        <f t="shared" si="23"/>
        <v>0</v>
      </c>
      <c r="J1475" s="46"/>
      <c r="K1475" s="332">
        <f>IFERROR(SUM(C1475/'Transfers of Funds'!$F$58),0)</f>
        <v>0</v>
      </c>
      <c r="L1475" s="21"/>
      <c r="M1475" s="47" t="s">
        <v>162</v>
      </c>
      <c r="N1475" s="46"/>
    </row>
    <row r="1476" spans="1:14" s="23" customFormat="1" ht="14.25" customHeight="1">
      <c r="A1476" s="115"/>
      <c r="B1476" s="308" t="str">
        <f>IF(A1476="","",VLOOKUP(A1476,'Project Budget vs Exp'!$B$9:$G$52,2,FALSE))</f>
        <v/>
      </c>
      <c r="C1476" s="117"/>
      <c r="D1476" s="116"/>
      <c r="E1476" s="118"/>
      <c r="F1476" s="119"/>
      <c r="G1476" s="120"/>
      <c r="H1476" s="120"/>
      <c r="I1476" s="418">
        <f t="shared" si="23"/>
        <v>0</v>
      </c>
      <c r="J1476" s="46"/>
      <c r="K1476" s="332">
        <f>IFERROR(SUM(C1476/'Transfers of Funds'!$F$58),0)</f>
        <v>0</v>
      </c>
      <c r="L1476" s="21"/>
      <c r="M1476" s="47" t="s">
        <v>162</v>
      </c>
      <c r="N1476" s="46"/>
    </row>
    <row r="1477" spans="1:14" s="23" customFormat="1" ht="14.25" customHeight="1">
      <c r="A1477" s="115"/>
      <c r="B1477" s="308" t="str">
        <f>IF(A1477="","",VLOOKUP(A1477,'Project Budget vs Exp'!$B$9:$G$52,2,FALSE))</f>
        <v/>
      </c>
      <c r="C1477" s="117"/>
      <c r="D1477" s="116"/>
      <c r="E1477" s="118"/>
      <c r="F1477" s="119"/>
      <c r="G1477" s="120"/>
      <c r="H1477" s="120"/>
      <c r="I1477" s="418">
        <f t="shared" si="23"/>
        <v>0</v>
      </c>
      <c r="J1477" s="46"/>
      <c r="K1477" s="332">
        <f>IFERROR(SUM(C1477/'Transfers of Funds'!$F$58),0)</f>
        <v>0</v>
      </c>
      <c r="L1477" s="21"/>
      <c r="M1477" s="47" t="s">
        <v>162</v>
      </c>
      <c r="N1477" s="46"/>
    </row>
    <row r="1478" spans="1:14" s="23" customFormat="1" ht="14.25" customHeight="1">
      <c r="A1478" s="115"/>
      <c r="B1478" s="308" t="str">
        <f>IF(A1478="","",VLOOKUP(A1478,'Project Budget vs Exp'!$B$9:$G$52,2,FALSE))</f>
        <v/>
      </c>
      <c r="C1478" s="117"/>
      <c r="D1478" s="116"/>
      <c r="E1478" s="118"/>
      <c r="F1478" s="119"/>
      <c r="G1478" s="120"/>
      <c r="H1478" s="120"/>
      <c r="I1478" s="418">
        <f t="shared" si="23"/>
        <v>0</v>
      </c>
      <c r="J1478" s="46"/>
      <c r="K1478" s="332">
        <f>IFERROR(SUM(C1478/'Transfers of Funds'!$F$58),0)</f>
        <v>0</v>
      </c>
      <c r="L1478" s="21"/>
      <c r="M1478" s="47" t="s">
        <v>162</v>
      </c>
      <c r="N1478" s="46"/>
    </row>
    <row r="1479" spans="1:14" s="23" customFormat="1" ht="14.25" customHeight="1">
      <c r="A1479" s="115"/>
      <c r="B1479" s="308" t="str">
        <f>IF(A1479="","",VLOOKUP(A1479,'Project Budget vs Exp'!$B$9:$G$52,2,FALSE))</f>
        <v/>
      </c>
      <c r="C1479" s="117"/>
      <c r="D1479" s="116"/>
      <c r="E1479" s="118"/>
      <c r="F1479" s="119"/>
      <c r="G1479" s="120"/>
      <c r="H1479" s="120"/>
      <c r="I1479" s="418">
        <f t="shared" si="23"/>
        <v>0</v>
      </c>
      <c r="J1479" s="46"/>
      <c r="K1479" s="332">
        <f>IFERROR(SUM(C1479/'Transfers of Funds'!$F$58),0)</f>
        <v>0</v>
      </c>
      <c r="L1479" s="21"/>
      <c r="M1479" s="47" t="s">
        <v>162</v>
      </c>
      <c r="N1479" s="46"/>
    </row>
    <row r="1480" spans="1:14" s="23" customFormat="1" ht="14.25" customHeight="1">
      <c r="A1480" s="115"/>
      <c r="B1480" s="308" t="str">
        <f>IF(A1480="","",VLOOKUP(A1480,'Project Budget vs Exp'!$B$9:$G$52,2,FALSE))</f>
        <v/>
      </c>
      <c r="C1480" s="117"/>
      <c r="D1480" s="116"/>
      <c r="E1480" s="118"/>
      <c r="F1480" s="119"/>
      <c r="G1480" s="120"/>
      <c r="H1480" s="120"/>
      <c r="I1480" s="418">
        <f t="shared" si="23"/>
        <v>0</v>
      </c>
      <c r="J1480" s="46"/>
      <c r="K1480" s="332">
        <f>IFERROR(SUM(C1480/'Transfers of Funds'!$F$58),0)</f>
        <v>0</v>
      </c>
      <c r="L1480" s="21"/>
      <c r="M1480" s="47" t="s">
        <v>162</v>
      </c>
      <c r="N1480" s="46"/>
    </row>
    <row r="1481" spans="1:14" s="23" customFormat="1" ht="14.25" customHeight="1">
      <c r="A1481" s="115"/>
      <c r="B1481" s="308" t="str">
        <f>IF(A1481="","",VLOOKUP(A1481,'Project Budget vs Exp'!$B$9:$G$52,2,FALSE))</f>
        <v/>
      </c>
      <c r="C1481" s="117"/>
      <c r="D1481" s="116"/>
      <c r="E1481" s="118"/>
      <c r="F1481" s="119"/>
      <c r="G1481" s="120"/>
      <c r="H1481" s="120"/>
      <c r="I1481" s="418">
        <f t="shared" si="23"/>
        <v>0</v>
      </c>
      <c r="J1481" s="46"/>
      <c r="K1481" s="332">
        <f>IFERROR(SUM(C1481/'Transfers of Funds'!$F$58),0)</f>
        <v>0</v>
      </c>
      <c r="L1481" s="21"/>
      <c r="M1481" s="47" t="s">
        <v>162</v>
      </c>
      <c r="N1481" s="46"/>
    </row>
    <row r="1482" spans="1:14" s="23" customFormat="1" ht="14.25" customHeight="1">
      <c r="A1482" s="115"/>
      <c r="B1482" s="308" t="str">
        <f>IF(A1482="","",VLOOKUP(A1482,'Project Budget vs Exp'!$B$9:$G$52,2,FALSE))</f>
        <v/>
      </c>
      <c r="C1482" s="117"/>
      <c r="D1482" s="116"/>
      <c r="E1482" s="118"/>
      <c r="F1482" s="119"/>
      <c r="G1482" s="120"/>
      <c r="H1482" s="120"/>
      <c r="I1482" s="418">
        <f t="shared" si="23"/>
        <v>0</v>
      </c>
      <c r="J1482" s="46"/>
      <c r="K1482" s="332">
        <f>IFERROR(SUM(C1482/'Transfers of Funds'!$F$58),0)</f>
        <v>0</v>
      </c>
      <c r="L1482" s="21"/>
      <c r="M1482" s="47" t="s">
        <v>162</v>
      </c>
      <c r="N1482" s="46"/>
    </row>
    <row r="1483" spans="1:14" s="23" customFormat="1" ht="14.25" customHeight="1">
      <c r="A1483" s="115"/>
      <c r="B1483" s="308" t="str">
        <f>IF(A1483="","",VLOOKUP(A1483,'Project Budget vs Exp'!$B$9:$G$52,2,FALSE))</f>
        <v/>
      </c>
      <c r="C1483" s="117"/>
      <c r="D1483" s="116"/>
      <c r="E1483" s="118"/>
      <c r="F1483" s="119"/>
      <c r="G1483" s="120"/>
      <c r="H1483" s="120"/>
      <c r="I1483" s="418">
        <f t="shared" si="23"/>
        <v>0</v>
      </c>
      <c r="J1483" s="46"/>
      <c r="K1483" s="332">
        <f>IFERROR(SUM(C1483/'Transfers of Funds'!$F$58),0)</f>
        <v>0</v>
      </c>
      <c r="L1483" s="21"/>
      <c r="M1483" s="47" t="s">
        <v>162</v>
      </c>
      <c r="N1483" s="46"/>
    </row>
    <row r="1484" spans="1:14" s="23" customFormat="1" ht="14.25" customHeight="1">
      <c r="A1484" s="115"/>
      <c r="B1484" s="308" t="str">
        <f>IF(A1484="","",VLOOKUP(A1484,'Project Budget vs Exp'!$B$9:$G$52,2,FALSE))</f>
        <v/>
      </c>
      <c r="C1484" s="117"/>
      <c r="D1484" s="116"/>
      <c r="E1484" s="118"/>
      <c r="F1484" s="119"/>
      <c r="G1484" s="120"/>
      <c r="H1484" s="120"/>
      <c r="I1484" s="418">
        <f t="shared" si="23"/>
        <v>0</v>
      </c>
      <c r="J1484" s="46"/>
      <c r="K1484" s="332">
        <f>IFERROR(SUM(C1484/'Transfers of Funds'!$F$58),0)</f>
        <v>0</v>
      </c>
      <c r="L1484" s="21"/>
      <c r="M1484" s="47" t="s">
        <v>162</v>
      </c>
      <c r="N1484" s="46"/>
    </row>
    <row r="1485" spans="1:14" s="23" customFormat="1" ht="14.25" customHeight="1">
      <c r="A1485" s="115"/>
      <c r="B1485" s="308" t="str">
        <f>IF(A1485="","",VLOOKUP(A1485,'Project Budget vs Exp'!$B$9:$G$52,2,FALSE))</f>
        <v/>
      </c>
      <c r="C1485" s="117"/>
      <c r="D1485" s="116"/>
      <c r="E1485" s="118"/>
      <c r="F1485" s="119"/>
      <c r="G1485" s="120"/>
      <c r="H1485" s="120"/>
      <c r="I1485" s="418">
        <f t="shared" si="23"/>
        <v>0</v>
      </c>
      <c r="J1485" s="46"/>
      <c r="K1485" s="332">
        <f>IFERROR(SUM(C1485/'Transfers of Funds'!$F$58),0)</f>
        <v>0</v>
      </c>
      <c r="L1485" s="21"/>
      <c r="M1485" s="47" t="s">
        <v>162</v>
      </c>
      <c r="N1485" s="46"/>
    </row>
    <row r="1486" spans="1:14" s="23" customFormat="1" ht="14.25" customHeight="1">
      <c r="A1486" s="115"/>
      <c r="B1486" s="308" t="str">
        <f>IF(A1486="","",VLOOKUP(A1486,'Project Budget vs Exp'!$B$9:$G$52,2,FALSE))</f>
        <v/>
      </c>
      <c r="C1486" s="117"/>
      <c r="D1486" s="116"/>
      <c r="E1486" s="118"/>
      <c r="F1486" s="119"/>
      <c r="G1486" s="120"/>
      <c r="H1486" s="120"/>
      <c r="I1486" s="418">
        <f t="shared" si="23"/>
        <v>0</v>
      </c>
      <c r="J1486" s="46"/>
      <c r="K1486" s="332">
        <f>IFERROR(SUM(C1486/'Transfers of Funds'!$F$58),0)</f>
        <v>0</v>
      </c>
      <c r="L1486" s="21"/>
      <c r="M1486" s="47" t="s">
        <v>162</v>
      </c>
      <c r="N1486" s="46"/>
    </row>
    <row r="1487" spans="1:14" s="23" customFormat="1" ht="14.25" customHeight="1">
      <c r="A1487" s="115"/>
      <c r="B1487" s="308" t="str">
        <f>IF(A1487="","",VLOOKUP(A1487,'Project Budget vs Exp'!$B$9:$G$52,2,FALSE))</f>
        <v/>
      </c>
      <c r="C1487" s="117"/>
      <c r="D1487" s="116"/>
      <c r="E1487" s="118"/>
      <c r="F1487" s="119"/>
      <c r="G1487" s="120"/>
      <c r="H1487" s="120"/>
      <c r="I1487" s="418">
        <f t="shared" si="23"/>
        <v>0</v>
      </c>
      <c r="J1487" s="46"/>
      <c r="K1487" s="332">
        <f>IFERROR(SUM(C1487/'Transfers of Funds'!$F$58),0)</f>
        <v>0</v>
      </c>
      <c r="L1487" s="21"/>
      <c r="M1487" s="47" t="s">
        <v>162</v>
      </c>
      <c r="N1487" s="46"/>
    </row>
    <row r="1488" spans="1:14" s="23" customFormat="1" ht="14.25" customHeight="1">
      <c r="A1488" s="115"/>
      <c r="B1488" s="308" t="str">
        <f>IF(A1488="","",VLOOKUP(A1488,'Project Budget vs Exp'!$B$9:$G$52,2,FALSE))</f>
        <v/>
      </c>
      <c r="C1488" s="117"/>
      <c r="D1488" s="116"/>
      <c r="E1488" s="118"/>
      <c r="F1488" s="119"/>
      <c r="G1488" s="120"/>
      <c r="H1488" s="120"/>
      <c r="I1488" s="418">
        <f t="shared" si="23"/>
        <v>0</v>
      </c>
      <c r="J1488" s="46"/>
      <c r="K1488" s="332">
        <f>IFERROR(SUM(C1488/'Transfers of Funds'!$F$58),0)</f>
        <v>0</v>
      </c>
      <c r="L1488" s="21"/>
      <c r="M1488" s="47" t="s">
        <v>162</v>
      </c>
      <c r="N1488" s="46"/>
    </row>
    <row r="1489" spans="1:14" s="23" customFormat="1" ht="14.25" customHeight="1">
      <c r="A1489" s="115"/>
      <c r="B1489" s="308" t="str">
        <f>IF(A1489="","",VLOOKUP(A1489,'Project Budget vs Exp'!$B$9:$G$52,2,FALSE))</f>
        <v/>
      </c>
      <c r="C1489" s="117"/>
      <c r="D1489" s="116"/>
      <c r="E1489" s="118"/>
      <c r="F1489" s="119"/>
      <c r="G1489" s="120"/>
      <c r="H1489" s="120"/>
      <c r="I1489" s="418">
        <f t="shared" si="23"/>
        <v>0</v>
      </c>
      <c r="J1489" s="46"/>
      <c r="K1489" s="332">
        <f>IFERROR(SUM(C1489/'Transfers of Funds'!$F$58),0)</f>
        <v>0</v>
      </c>
      <c r="L1489" s="21"/>
      <c r="M1489" s="47" t="s">
        <v>162</v>
      </c>
      <c r="N1489" s="46"/>
    </row>
    <row r="1490" spans="1:14" s="23" customFormat="1" ht="14.25" customHeight="1">
      <c r="A1490" s="115"/>
      <c r="B1490" s="308" t="str">
        <f>IF(A1490="","",VLOOKUP(A1490,'Project Budget vs Exp'!$B$9:$G$52,2,FALSE))</f>
        <v/>
      </c>
      <c r="C1490" s="117"/>
      <c r="D1490" s="116"/>
      <c r="E1490" s="118"/>
      <c r="F1490" s="119"/>
      <c r="G1490" s="120"/>
      <c r="H1490" s="120"/>
      <c r="I1490" s="418">
        <f t="shared" si="23"/>
        <v>0</v>
      </c>
      <c r="J1490" s="46"/>
      <c r="K1490" s="332">
        <f>IFERROR(SUM(C1490/'Transfers of Funds'!$F$58),0)</f>
        <v>0</v>
      </c>
      <c r="L1490" s="21"/>
      <c r="M1490" s="47" t="s">
        <v>162</v>
      </c>
      <c r="N1490" s="46"/>
    </row>
    <row r="1491" spans="1:14" s="23" customFormat="1" ht="14.25" customHeight="1">
      <c r="A1491" s="115"/>
      <c r="B1491" s="308" t="str">
        <f>IF(A1491="","",VLOOKUP(A1491,'Project Budget vs Exp'!$B$9:$G$52,2,FALSE))</f>
        <v/>
      </c>
      <c r="C1491" s="117"/>
      <c r="D1491" s="116"/>
      <c r="E1491" s="118"/>
      <c r="F1491" s="119"/>
      <c r="G1491" s="120"/>
      <c r="H1491" s="120"/>
      <c r="I1491" s="418">
        <f t="shared" si="23"/>
        <v>0</v>
      </c>
      <c r="J1491" s="46"/>
      <c r="K1491" s="332">
        <f>IFERROR(SUM(C1491/'Transfers of Funds'!$F$58),0)</f>
        <v>0</v>
      </c>
      <c r="L1491" s="21"/>
      <c r="M1491" s="47" t="s">
        <v>162</v>
      </c>
      <c r="N1491" s="46"/>
    </row>
    <row r="1492" spans="1:14" s="23" customFormat="1" ht="14.25" customHeight="1">
      <c r="A1492" s="115"/>
      <c r="B1492" s="308" t="str">
        <f>IF(A1492="","",VLOOKUP(A1492,'Project Budget vs Exp'!$B$9:$G$52,2,FALSE))</f>
        <v/>
      </c>
      <c r="C1492" s="117"/>
      <c r="D1492" s="116"/>
      <c r="E1492" s="118"/>
      <c r="F1492" s="119"/>
      <c r="G1492" s="120"/>
      <c r="H1492" s="120"/>
      <c r="I1492" s="418">
        <f t="shared" si="23"/>
        <v>0</v>
      </c>
      <c r="J1492" s="46"/>
      <c r="K1492" s="332">
        <f>IFERROR(SUM(C1492/'Transfers of Funds'!$F$58),0)</f>
        <v>0</v>
      </c>
      <c r="L1492" s="21"/>
      <c r="M1492" s="47" t="s">
        <v>162</v>
      </c>
      <c r="N1492" s="46"/>
    </row>
    <row r="1493" spans="1:14" s="23" customFormat="1" ht="14.25" customHeight="1">
      <c r="A1493" s="115"/>
      <c r="B1493" s="308" t="str">
        <f>IF(A1493="","",VLOOKUP(A1493,'Project Budget vs Exp'!$B$9:$G$52,2,FALSE))</f>
        <v/>
      </c>
      <c r="C1493" s="117"/>
      <c r="D1493" s="116"/>
      <c r="E1493" s="118"/>
      <c r="F1493" s="119"/>
      <c r="G1493" s="120"/>
      <c r="H1493" s="120"/>
      <c r="I1493" s="418">
        <f t="shared" ref="I1493:I1556" si="24">IF(OR(F$4="EUR",F$4="USD",F$4="GBP",F$4="CAD",F$4="NZD",F$4="AUD"),K1493,C1493)</f>
        <v>0</v>
      </c>
      <c r="J1493" s="46"/>
      <c r="K1493" s="332">
        <f>IFERROR(SUM(C1493/'Transfers of Funds'!$F$58),0)</f>
        <v>0</v>
      </c>
      <c r="L1493" s="21"/>
      <c r="M1493" s="47" t="s">
        <v>162</v>
      </c>
      <c r="N1493" s="46"/>
    </row>
    <row r="1494" spans="1:14" s="23" customFormat="1" ht="14.25" customHeight="1">
      <c r="A1494" s="115"/>
      <c r="B1494" s="308" t="str">
        <f>IF(A1494="","",VLOOKUP(A1494,'Project Budget vs Exp'!$B$9:$G$52,2,FALSE))</f>
        <v/>
      </c>
      <c r="C1494" s="117"/>
      <c r="D1494" s="116"/>
      <c r="E1494" s="118"/>
      <c r="F1494" s="119"/>
      <c r="G1494" s="120"/>
      <c r="H1494" s="120"/>
      <c r="I1494" s="418">
        <f t="shared" si="24"/>
        <v>0</v>
      </c>
      <c r="J1494" s="46"/>
      <c r="K1494" s="332">
        <f>IFERROR(SUM(C1494/'Transfers of Funds'!$F$58),0)</f>
        <v>0</v>
      </c>
      <c r="L1494" s="21"/>
      <c r="M1494" s="47" t="s">
        <v>162</v>
      </c>
      <c r="N1494" s="46"/>
    </row>
    <row r="1495" spans="1:14" s="23" customFormat="1" ht="14.25" customHeight="1">
      <c r="A1495" s="115"/>
      <c r="B1495" s="308" t="str">
        <f>IF(A1495="","",VLOOKUP(A1495,'Project Budget vs Exp'!$B$9:$G$52,2,FALSE))</f>
        <v/>
      </c>
      <c r="C1495" s="117"/>
      <c r="D1495" s="116"/>
      <c r="E1495" s="118"/>
      <c r="F1495" s="119"/>
      <c r="G1495" s="120"/>
      <c r="H1495" s="120"/>
      <c r="I1495" s="418">
        <f t="shared" si="24"/>
        <v>0</v>
      </c>
      <c r="J1495" s="46"/>
      <c r="K1495" s="332">
        <f>IFERROR(SUM(C1495/'Transfers of Funds'!$F$58),0)</f>
        <v>0</v>
      </c>
      <c r="L1495" s="21"/>
      <c r="M1495" s="47" t="s">
        <v>162</v>
      </c>
      <c r="N1495" s="46"/>
    </row>
    <row r="1496" spans="1:14" s="23" customFormat="1" ht="14.25" customHeight="1">
      <c r="A1496" s="115"/>
      <c r="B1496" s="308" t="str">
        <f>IF(A1496="","",VLOOKUP(A1496,'Project Budget vs Exp'!$B$9:$G$52,2,FALSE))</f>
        <v/>
      </c>
      <c r="C1496" s="117"/>
      <c r="D1496" s="116"/>
      <c r="E1496" s="118"/>
      <c r="F1496" s="119"/>
      <c r="G1496" s="120"/>
      <c r="H1496" s="120"/>
      <c r="I1496" s="418">
        <f t="shared" si="24"/>
        <v>0</v>
      </c>
      <c r="J1496" s="46"/>
      <c r="K1496" s="332">
        <f>IFERROR(SUM(C1496/'Transfers of Funds'!$F$58),0)</f>
        <v>0</v>
      </c>
      <c r="L1496" s="21"/>
      <c r="M1496" s="47" t="s">
        <v>162</v>
      </c>
      <c r="N1496" s="46"/>
    </row>
    <row r="1497" spans="1:14" s="23" customFormat="1" ht="14.25" customHeight="1">
      <c r="A1497" s="115"/>
      <c r="B1497" s="308" t="str">
        <f>IF(A1497="","",VLOOKUP(A1497,'Project Budget vs Exp'!$B$9:$G$52,2,FALSE))</f>
        <v/>
      </c>
      <c r="C1497" s="117"/>
      <c r="D1497" s="116"/>
      <c r="E1497" s="118"/>
      <c r="F1497" s="119"/>
      <c r="G1497" s="120"/>
      <c r="H1497" s="120"/>
      <c r="I1497" s="418">
        <f t="shared" si="24"/>
        <v>0</v>
      </c>
      <c r="J1497" s="46"/>
      <c r="K1497" s="332">
        <f>IFERROR(SUM(C1497/'Transfers of Funds'!$F$58),0)</f>
        <v>0</v>
      </c>
      <c r="L1497" s="21"/>
      <c r="M1497" s="47" t="s">
        <v>162</v>
      </c>
      <c r="N1497" s="46"/>
    </row>
    <row r="1498" spans="1:14" s="23" customFormat="1" ht="14.25" customHeight="1">
      <c r="A1498" s="115"/>
      <c r="B1498" s="308" t="str">
        <f>IF(A1498="","",VLOOKUP(A1498,'Project Budget vs Exp'!$B$9:$G$52,2,FALSE))</f>
        <v/>
      </c>
      <c r="C1498" s="117"/>
      <c r="D1498" s="116"/>
      <c r="E1498" s="118"/>
      <c r="F1498" s="119"/>
      <c r="G1498" s="120"/>
      <c r="H1498" s="120"/>
      <c r="I1498" s="418">
        <f t="shared" si="24"/>
        <v>0</v>
      </c>
      <c r="J1498" s="46"/>
      <c r="K1498" s="332">
        <f>IFERROR(SUM(C1498/'Transfers of Funds'!$F$58),0)</f>
        <v>0</v>
      </c>
      <c r="L1498" s="21"/>
      <c r="M1498" s="47" t="s">
        <v>162</v>
      </c>
      <c r="N1498" s="46"/>
    </row>
    <row r="1499" spans="1:14" s="23" customFormat="1" ht="14.25" customHeight="1">
      <c r="A1499" s="115"/>
      <c r="B1499" s="308" t="str">
        <f>IF(A1499="","",VLOOKUP(A1499,'Project Budget vs Exp'!$B$9:$G$52,2,FALSE))</f>
        <v/>
      </c>
      <c r="C1499" s="117"/>
      <c r="D1499" s="116"/>
      <c r="E1499" s="118"/>
      <c r="F1499" s="119"/>
      <c r="G1499" s="120"/>
      <c r="H1499" s="120"/>
      <c r="I1499" s="418">
        <f t="shared" si="24"/>
        <v>0</v>
      </c>
      <c r="J1499" s="46"/>
      <c r="K1499" s="332">
        <f>IFERROR(SUM(C1499/'Transfers of Funds'!$F$58),0)</f>
        <v>0</v>
      </c>
      <c r="L1499" s="21"/>
      <c r="M1499" s="47" t="s">
        <v>162</v>
      </c>
      <c r="N1499" s="46"/>
    </row>
    <row r="1500" spans="1:14" s="23" customFormat="1" ht="14.25" customHeight="1">
      <c r="A1500" s="115"/>
      <c r="B1500" s="308" t="str">
        <f>IF(A1500="","",VLOOKUP(A1500,'Project Budget vs Exp'!$B$9:$G$52,2,FALSE))</f>
        <v/>
      </c>
      <c r="C1500" s="117"/>
      <c r="D1500" s="116"/>
      <c r="E1500" s="118"/>
      <c r="F1500" s="119"/>
      <c r="G1500" s="120"/>
      <c r="H1500" s="120"/>
      <c r="I1500" s="418">
        <f t="shared" si="24"/>
        <v>0</v>
      </c>
      <c r="J1500" s="46"/>
      <c r="K1500" s="332">
        <f>IFERROR(SUM(C1500/'Transfers of Funds'!$F$58),0)</f>
        <v>0</v>
      </c>
      <c r="L1500" s="21"/>
      <c r="M1500" s="47" t="s">
        <v>162</v>
      </c>
      <c r="N1500" s="46"/>
    </row>
    <row r="1501" spans="1:14" s="23" customFormat="1" ht="14.25" customHeight="1">
      <c r="A1501" s="115"/>
      <c r="B1501" s="308" t="str">
        <f>IF(A1501="","",VLOOKUP(A1501,'Project Budget vs Exp'!$B$9:$G$52,2,FALSE))</f>
        <v/>
      </c>
      <c r="C1501" s="117"/>
      <c r="D1501" s="116"/>
      <c r="E1501" s="118"/>
      <c r="F1501" s="119"/>
      <c r="G1501" s="120"/>
      <c r="H1501" s="120"/>
      <c r="I1501" s="418">
        <f t="shared" si="24"/>
        <v>0</v>
      </c>
      <c r="J1501" s="46"/>
      <c r="K1501" s="332">
        <f>IFERROR(SUM(C1501/'Transfers of Funds'!$F$58),0)</f>
        <v>0</v>
      </c>
      <c r="L1501" s="21"/>
      <c r="M1501" s="47" t="s">
        <v>162</v>
      </c>
      <c r="N1501" s="46"/>
    </row>
    <row r="1502" spans="1:14" s="23" customFormat="1" ht="14.25" customHeight="1">
      <c r="A1502" s="115"/>
      <c r="B1502" s="308" t="str">
        <f>IF(A1502="","",VLOOKUP(A1502,'Project Budget vs Exp'!$B$9:$G$52,2,FALSE))</f>
        <v/>
      </c>
      <c r="C1502" s="117"/>
      <c r="D1502" s="116"/>
      <c r="E1502" s="118"/>
      <c r="F1502" s="119"/>
      <c r="G1502" s="120"/>
      <c r="H1502" s="120"/>
      <c r="I1502" s="418">
        <f t="shared" si="24"/>
        <v>0</v>
      </c>
      <c r="J1502" s="46"/>
      <c r="K1502" s="332">
        <f>IFERROR(SUM(C1502/'Transfers of Funds'!$F$58),0)</f>
        <v>0</v>
      </c>
      <c r="L1502" s="21"/>
      <c r="M1502" s="47" t="s">
        <v>162</v>
      </c>
      <c r="N1502" s="46"/>
    </row>
    <row r="1503" spans="1:14" s="23" customFormat="1" ht="14.25" customHeight="1">
      <c r="A1503" s="115"/>
      <c r="B1503" s="308" t="str">
        <f>IF(A1503="","",VLOOKUP(A1503,'Project Budget vs Exp'!$B$9:$G$52,2,FALSE))</f>
        <v/>
      </c>
      <c r="C1503" s="117"/>
      <c r="D1503" s="116"/>
      <c r="E1503" s="118"/>
      <c r="F1503" s="119"/>
      <c r="G1503" s="120"/>
      <c r="H1503" s="120"/>
      <c r="I1503" s="418">
        <f t="shared" si="24"/>
        <v>0</v>
      </c>
      <c r="J1503" s="46"/>
      <c r="K1503" s="332">
        <f>IFERROR(SUM(C1503/'Transfers of Funds'!$F$58),0)</f>
        <v>0</v>
      </c>
      <c r="L1503" s="21"/>
      <c r="M1503" s="47" t="s">
        <v>162</v>
      </c>
      <c r="N1503" s="46"/>
    </row>
    <row r="1504" spans="1:14" s="23" customFormat="1" ht="14.25" customHeight="1">
      <c r="A1504" s="115"/>
      <c r="B1504" s="308" t="str">
        <f>IF(A1504="","",VLOOKUP(A1504,'Project Budget vs Exp'!$B$9:$G$52,2,FALSE))</f>
        <v/>
      </c>
      <c r="C1504" s="117"/>
      <c r="D1504" s="116"/>
      <c r="E1504" s="118"/>
      <c r="F1504" s="119"/>
      <c r="G1504" s="120"/>
      <c r="H1504" s="120"/>
      <c r="I1504" s="418">
        <f t="shared" si="24"/>
        <v>0</v>
      </c>
      <c r="J1504" s="46"/>
      <c r="K1504" s="332">
        <f>IFERROR(SUM(C1504/'Transfers of Funds'!$F$58),0)</f>
        <v>0</v>
      </c>
      <c r="L1504" s="21"/>
      <c r="M1504" s="47" t="s">
        <v>162</v>
      </c>
      <c r="N1504" s="46"/>
    </row>
    <row r="1505" spans="1:14" s="23" customFormat="1" ht="14.25" customHeight="1">
      <c r="A1505" s="115"/>
      <c r="B1505" s="308" t="str">
        <f>IF(A1505="","",VLOOKUP(A1505,'Project Budget vs Exp'!$B$9:$G$52,2,FALSE))</f>
        <v/>
      </c>
      <c r="C1505" s="117"/>
      <c r="D1505" s="116"/>
      <c r="E1505" s="118"/>
      <c r="F1505" s="119"/>
      <c r="G1505" s="120"/>
      <c r="H1505" s="120"/>
      <c r="I1505" s="418">
        <f t="shared" si="24"/>
        <v>0</v>
      </c>
      <c r="J1505" s="46"/>
      <c r="K1505" s="332">
        <f>IFERROR(SUM(C1505/'Transfers of Funds'!$F$58),0)</f>
        <v>0</v>
      </c>
      <c r="L1505" s="21"/>
      <c r="M1505" s="47" t="s">
        <v>162</v>
      </c>
      <c r="N1505" s="46"/>
    </row>
    <row r="1506" spans="1:14" s="23" customFormat="1" ht="14.25" customHeight="1">
      <c r="A1506" s="115"/>
      <c r="B1506" s="308" t="str">
        <f>IF(A1506="","",VLOOKUP(A1506,'Project Budget vs Exp'!$B$9:$G$52,2,FALSE))</f>
        <v/>
      </c>
      <c r="C1506" s="117"/>
      <c r="D1506" s="116"/>
      <c r="E1506" s="118"/>
      <c r="F1506" s="119"/>
      <c r="G1506" s="120"/>
      <c r="H1506" s="120"/>
      <c r="I1506" s="418">
        <f t="shared" si="24"/>
        <v>0</v>
      </c>
      <c r="J1506" s="46"/>
      <c r="K1506" s="332">
        <f>IFERROR(SUM(C1506/'Transfers of Funds'!$F$58),0)</f>
        <v>0</v>
      </c>
      <c r="L1506" s="21"/>
      <c r="M1506" s="47" t="s">
        <v>162</v>
      </c>
      <c r="N1506" s="46"/>
    </row>
    <row r="1507" spans="1:14" s="23" customFormat="1" ht="14.25" customHeight="1">
      <c r="A1507" s="115"/>
      <c r="B1507" s="308" t="str">
        <f>IF(A1507="","",VLOOKUP(A1507,'Project Budget vs Exp'!$B$9:$G$52,2,FALSE))</f>
        <v/>
      </c>
      <c r="C1507" s="117"/>
      <c r="D1507" s="116"/>
      <c r="E1507" s="118"/>
      <c r="F1507" s="119"/>
      <c r="G1507" s="120"/>
      <c r="H1507" s="120"/>
      <c r="I1507" s="418">
        <f t="shared" si="24"/>
        <v>0</v>
      </c>
      <c r="J1507" s="46"/>
      <c r="K1507" s="332">
        <f>IFERROR(SUM(C1507/'Transfers of Funds'!$F$58),0)</f>
        <v>0</v>
      </c>
      <c r="L1507" s="21"/>
      <c r="M1507" s="47" t="s">
        <v>162</v>
      </c>
      <c r="N1507" s="46"/>
    </row>
    <row r="1508" spans="1:14" s="23" customFormat="1" ht="14.25" customHeight="1">
      <c r="A1508" s="115"/>
      <c r="B1508" s="308" t="str">
        <f>IF(A1508="","",VLOOKUP(A1508,'Project Budget vs Exp'!$B$9:$G$52,2,FALSE))</f>
        <v/>
      </c>
      <c r="C1508" s="117"/>
      <c r="D1508" s="116"/>
      <c r="E1508" s="118"/>
      <c r="F1508" s="119"/>
      <c r="G1508" s="120"/>
      <c r="H1508" s="120"/>
      <c r="I1508" s="418">
        <f t="shared" si="24"/>
        <v>0</v>
      </c>
      <c r="J1508" s="46"/>
      <c r="K1508" s="332">
        <f>IFERROR(SUM(C1508/'Transfers of Funds'!$F$58),0)</f>
        <v>0</v>
      </c>
      <c r="L1508" s="21"/>
      <c r="M1508" s="47" t="s">
        <v>162</v>
      </c>
      <c r="N1508" s="46"/>
    </row>
    <row r="1509" spans="1:14" s="23" customFormat="1" ht="14.25" customHeight="1">
      <c r="A1509" s="115"/>
      <c r="B1509" s="308" t="str">
        <f>IF(A1509="","",VLOOKUP(A1509,'Project Budget vs Exp'!$B$9:$G$52,2,FALSE))</f>
        <v/>
      </c>
      <c r="C1509" s="117"/>
      <c r="D1509" s="116"/>
      <c r="E1509" s="118"/>
      <c r="F1509" s="119"/>
      <c r="G1509" s="120"/>
      <c r="H1509" s="120"/>
      <c r="I1509" s="418">
        <f t="shared" si="24"/>
        <v>0</v>
      </c>
      <c r="J1509" s="46"/>
      <c r="K1509" s="332">
        <f>IFERROR(SUM(C1509/'Transfers of Funds'!$F$58),0)</f>
        <v>0</v>
      </c>
      <c r="L1509" s="21"/>
      <c r="M1509" s="47" t="s">
        <v>162</v>
      </c>
      <c r="N1509" s="46"/>
    </row>
    <row r="1510" spans="1:14" s="23" customFormat="1" ht="14.25" customHeight="1">
      <c r="A1510" s="115"/>
      <c r="B1510" s="308" t="str">
        <f>IF(A1510="","",VLOOKUP(A1510,'Project Budget vs Exp'!$B$9:$G$52,2,FALSE))</f>
        <v/>
      </c>
      <c r="C1510" s="117"/>
      <c r="D1510" s="116"/>
      <c r="E1510" s="118"/>
      <c r="F1510" s="119"/>
      <c r="G1510" s="120"/>
      <c r="H1510" s="120"/>
      <c r="I1510" s="418">
        <f t="shared" si="24"/>
        <v>0</v>
      </c>
      <c r="J1510" s="46"/>
      <c r="K1510" s="332">
        <f>IFERROR(SUM(C1510/'Transfers of Funds'!$F$58),0)</f>
        <v>0</v>
      </c>
      <c r="L1510" s="21"/>
      <c r="M1510" s="47" t="s">
        <v>162</v>
      </c>
      <c r="N1510" s="46"/>
    </row>
    <row r="1511" spans="1:14" s="23" customFormat="1" ht="14.25" customHeight="1">
      <c r="A1511" s="115"/>
      <c r="B1511" s="308" t="str">
        <f>IF(A1511="","",VLOOKUP(A1511,'Project Budget vs Exp'!$B$9:$G$52,2,FALSE))</f>
        <v/>
      </c>
      <c r="C1511" s="117"/>
      <c r="D1511" s="116"/>
      <c r="E1511" s="118"/>
      <c r="F1511" s="119"/>
      <c r="G1511" s="120"/>
      <c r="H1511" s="120"/>
      <c r="I1511" s="418">
        <f t="shared" si="24"/>
        <v>0</v>
      </c>
      <c r="J1511" s="46"/>
      <c r="K1511" s="332">
        <f>IFERROR(SUM(C1511/'Transfers of Funds'!$F$58),0)</f>
        <v>0</v>
      </c>
      <c r="L1511" s="21"/>
      <c r="M1511" s="47" t="s">
        <v>162</v>
      </c>
      <c r="N1511" s="46"/>
    </row>
    <row r="1512" spans="1:14" s="23" customFormat="1" ht="14.25" customHeight="1">
      <c r="A1512" s="115"/>
      <c r="B1512" s="308" t="str">
        <f>IF(A1512="","",VLOOKUP(A1512,'Project Budget vs Exp'!$B$9:$G$52,2,FALSE))</f>
        <v/>
      </c>
      <c r="C1512" s="117"/>
      <c r="D1512" s="116"/>
      <c r="E1512" s="118"/>
      <c r="F1512" s="119"/>
      <c r="G1512" s="120"/>
      <c r="H1512" s="120"/>
      <c r="I1512" s="418">
        <f t="shared" si="24"/>
        <v>0</v>
      </c>
      <c r="J1512" s="46"/>
      <c r="K1512" s="332">
        <f>IFERROR(SUM(C1512/'Transfers of Funds'!$F$58),0)</f>
        <v>0</v>
      </c>
      <c r="L1512" s="21"/>
      <c r="M1512" s="47" t="s">
        <v>162</v>
      </c>
      <c r="N1512" s="46"/>
    </row>
    <row r="1513" spans="1:14" s="23" customFormat="1" ht="14.25" customHeight="1">
      <c r="A1513" s="115"/>
      <c r="B1513" s="308" t="str">
        <f>IF(A1513="","",VLOOKUP(A1513,'Project Budget vs Exp'!$B$9:$G$52,2,FALSE))</f>
        <v/>
      </c>
      <c r="C1513" s="117"/>
      <c r="D1513" s="116"/>
      <c r="E1513" s="118"/>
      <c r="F1513" s="119"/>
      <c r="G1513" s="120"/>
      <c r="H1513" s="120"/>
      <c r="I1513" s="418">
        <f t="shared" si="24"/>
        <v>0</v>
      </c>
      <c r="J1513" s="46"/>
      <c r="K1513" s="332">
        <f>IFERROR(SUM(C1513/'Transfers of Funds'!$F$58),0)</f>
        <v>0</v>
      </c>
      <c r="L1513" s="21"/>
      <c r="M1513" s="47" t="s">
        <v>162</v>
      </c>
      <c r="N1513" s="46"/>
    </row>
    <row r="1514" spans="1:14" s="23" customFormat="1" ht="14.25" customHeight="1">
      <c r="A1514" s="115"/>
      <c r="B1514" s="308" t="str">
        <f>IF(A1514="","",VLOOKUP(A1514,'Project Budget vs Exp'!$B$9:$G$52,2,FALSE))</f>
        <v/>
      </c>
      <c r="C1514" s="117"/>
      <c r="D1514" s="116"/>
      <c r="E1514" s="118"/>
      <c r="F1514" s="119"/>
      <c r="G1514" s="120"/>
      <c r="H1514" s="120"/>
      <c r="I1514" s="418">
        <f t="shared" si="24"/>
        <v>0</v>
      </c>
      <c r="J1514" s="46"/>
      <c r="K1514" s="332">
        <f>IFERROR(SUM(C1514/'Transfers of Funds'!$F$58),0)</f>
        <v>0</v>
      </c>
      <c r="L1514" s="21"/>
      <c r="M1514" s="47" t="s">
        <v>162</v>
      </c>
      <c r="N1514" s="46"/>
    </row>
    <row r="1515" spans="1:14" s="23" customFormat="1" ht="14.25" customHeight="1">
      <c r="A1515" s="115"/>
      <c r="B1515" s="308" t="str">
        <f>IF(A1515="","",VLOOKUP(A1515,'Project Budget vs Exp'!$B$9:$G$52,2,FALSE))</f>
        <v/>
      </c>
      <c r="C1515" s="117"/>
      <c r="D1515" s="116"/>
      <c r="E1515" s="118"/>
      <c r="F1515" s="119"/>
      <c r="G1515" s="120"/>
      <c r="H1515" s="120"/>
      <c r="I1515" s="418">
        <f t="shared" si="24"/>
        <v>0</v>
      </c>
      <c r="J1515" s="46"/>
      <c r="K1515" s="332">
        <f>IFERROR(SUM(C1515/'Transfers of Funds'!$F$58),0)</f>
        <v>0</v>
      </c>
      <c r="L1515" s="21"/>
      <c r="M1515" s="47" t="s">
        <v>162</v>
      </c>
      <c r="N1515" s="46"/>
    </row>
    <row r="1516" spans="1:14" s="23" customFormat="1" ht="14.25" customHeight="1">
      <c r="A1516" s="115"/>
      <c r="B1516" s="308" t="str">
        <f>IF(A1516="","",VLOOKUP(A1516,'Project Budget vs Exp'!$B$9:$G$52,2,FALSE))</f>
        <v/>
      </c>
      <c r="C1516" s="117"/>
      <c r="D1516" s="116"/>
      <c r="E1516" s="118"/>
      <c r="F1516" s="119"/>
      <c r="G1516" s="120"/>
      <c r="H1516" s="120"/>
      <c r="I1516" s="418">
        <f t="shared" si="24"/>
        <v>0</v>
      </c>
      <c r="J1516" s="46"/>
      <c r="K1516" s="332">
        <f>IFERROR(SUM(C1516/'Transfers of Funds'!$F$58),0)</f>
        <v>0</v>
      </c>
      <c r="L1516" s="21"/>
      <c r="M1516" s="47" t="s">
        <v>162</v>
      </c>
      <c r="N1516" s="46"/>
    </row>
    <row r="1517" spans="1:14" s="23" customFormat="1" ht="14.25" customHeight="1">
      <c r="A1517" s="115"/>
      <c r="B1517" s="308" t="str">
        <f>IF(A1517="","",VLOOKUP(A1517,'Project Budget vs Exp'!$B$9:$G$52,2,FALSE))</f>
        <v/>
      </c>
      <c r="C1517" s="117"/>
      <c r="D1517" s="116"/>
      <c r="E1517" s="118"/>
      <c r="F1517" s="119"/>
      <c r="G1517" s="120"/>
      <c r="H1517" s="120"/>
      <c r="I1517" s="418">
        <f t="shared" si="24"/>
        <v>0</v>
      </c>
      <c r="J1517" s="46"/>
      <c r="K1517" s="332">
        <f>IFERROR(SUM(C1517/'Transfers of Funds'!$F$58),0)</f>
        <v>0</v>
      </c>
      <c r="L1517" s="21"/>
      <c r="M1517" s="47" t="s">
        <v>162</v>
      </c>
      <c r="N1517" s="46"/>
    </row>
    <row r="1518" spans="1:14" s="23" customFormat="1" ht="14.25" customHeight="1">
      <c r="A1518" s="115"/>
      <c r="B1518" s="308" t="str">
        <f>IF(A1518="","",VLOOKUP(A1518,'Project Budget vs Exp'!$B$9:$G$52,2,FALSE))</f>
        <v/>
      </c>
      <c r="C1518" s="117"/>
      <c r="D1518" s="116"/>
      <c r="E1518" s="118"/>
      <c r="F1518" s="119"/>
      <c r="G1518" s="120"/>
      <c r="H1518" s="120"/>
      <c r="I1518" s="418">
        <f t="shared" si="24"/>
        <v>0</v>
      </c>
      <c r="J1518" s="46"/>
      <c r="K1518" s="332">
        <f>IFERROR(SUM(C1518/'Transfers of Funds'!$F$58),0)</f>
        <v>0</v>
      </c>
      <c r="L1518" s="21"/>
      <c r="M1518" s="47" t="s">
        <v>162</v>
      </c>
      <c r="N1518" s="46"/>
    </row>
    <row r="1519" spans="1:14" s="23" customFormat="1" ht="14.25" customHeight="1">
      <c r="A1519" s="115"/>
      <c r="B1519" s="308" t="str">
        <f>IF(A1519="","",VLOOKUP(A1519,'Project Budget vs Exp'!$B$9:$G$52,2,FALSE))</f>
        <v/>
      </c>
      <c r="C1519" s="117"/>
      <c r="D1519" s="116"/>
      <c r="E1519" s="118"/>
      <c r="F1519" s="119"/>
      <c r="G1519" s="120"/>
      <c r="H1519" s="120"/>
      <c r="I1519" s="418">
        <f t="shared" si="24"/>
        <v>0</v>
      </c>
      <c r="J1519" s="46"/>
      <c r="K1519" s="332">
        <f>IFERROR(SUM(C1519/'Transfers of Funds'!$F$58),0)</f>
        <v>0</v>
      </c>
      <c r="L1519" s="21"/>
      <c r="M1519" s="47" t="s">
        <v>162</v>
      </c>
      <c r="N1519" s="46"/>
    </row>
    <row r="1520" spans="1:14" s="23" customFormat="1" ht="14.25" customHeight="1">
      <c r="A1520" s="115"/>
      <c r="B1520" s="308" t="str">
        <f>IF(A1520="","",VLOOKUP(A1520,'Project Budget vs Exp'!$B$9:$G$52,2,FALSE))</f>
        <v/>
      </c>
      <c r="C1520" s="117"/>
      <c r="D1520" s="116"/>
      <c r="E1520" s="118"/>
      <c r="F1520" s="119"/>
      <c r="G1520" s="120"/>
      <c r="H1520" s="120"/>
      <c r="I1520" s="418">
        <f t="shared" si="24"/>
        <v>0</v>
      </c>
      <c r="J1520" s="46"/>
      <c r="K1520" s="332">
        <f>IFERROR(SUM(C1520/'Transfers of Funds'!$F$58),0)</f>
        <v>0</v>
      </c>
      <c r="L1520" s="21"/>
      <c r="M1520" s="47" t="s">
        <v>162</v>
      </c>
      <c r="N1520" s="46"/>
    </row>
    <row r="1521" spans="1:14" s="23" customFormat="1" ht="14.25" customHeight="1">
      <c r="A1521" s="115"/>
      <c r="B1521" s="308" t="str">
        <f>IF(A1521="","",VLOOKUP(A1521,'Project Budget vs Exp'!$B$9:$G$52,2,FALSE))</f>
        <v/>
      </c>
      <c r="C1521" s="117"/>
      <c r="D1521" s="116"/>
      <c r="E1521" s="118"/>
      <c r="F1521" s="119"/>
      <c r="G1521" s="120"/>
      <c r="H1521" s="120"/>
      <c r="I1521" s="418">
        <f t="shared" si="24"/>
        <v>0</v>
      </c>
      <c r="J1521" s="46"/>
      <c r="K1521" s="332">
        <f>IFERROR(SUM(C1521/'Transfers of Funds'!$F$58),0)</f>
        <v>0</v>
      </c>
      <c r="L1521" s="21"/>
      <c r="M1521" s="47" t="s">
        <v>162</v>
      </c>
      <c r="N1521" s="46"/>
    </row>
    <row r="1522" spans="1:14" s="23" customFormat="1" ht="14.25" customHeight="1">
      <c r="A1522" s="115"/>
      <c r="B1522" s="308" t="str">
        <f>IF(A1522="","",VLOOKUP(A1522,'Project Budget vs Exp'!$B$9:$G$52,2,FALSE))</f>
        <v/>
      </c>
      <c r="C1522" s="117"/>
      <c r="D1522" s="116"/>
      <c r="E1522" s="118"/>
      <c r="F1522" s="119"/>
      <c r="G1522" s="120"/>
      <c r="H1522" s="120"/>
      <c r="I1522" s="418">
        <f t="shared" si="24"/>
        <v>0</v>
      </c>
      <c r="J1522" s="46"/>
      <c r="K1522" s="332">
        <f>IFERROR(SUM(C1522/'Transfers of Funds'!$F$58),0)</f>
        <v>0</v>
      </c>
      <c r="L1522" s="21"/>
      <c r="M1522" s="47" t="s">
        <v>162</v>
      </c>
      <c r="N1522" s="46"/>
    </row>
    <row r="1523" spans="1:14" s="23" customFormat="1" ht="14.25" customHeight="1">
      <c r="A1523" s="115"/>
      <c r="B1523" s="308" t="str">
        <f>IF(A1523="","",VLOOKUP(A1523,'Project Budget vs Exp'!$B$9:$G$52,2,FALSE))</f>
        <v/>
      </c>
      <c r="C1523" s="117"/>
      <c r="D1523" s="116"/>
      <c r="E1523" s="118"/>
      <c r="F1523" s="119"/>
      <c r="G1523" s="120"/>
      <c r="H1523" s="120"/>
      <c r="I1523" s="418">
        <f t="shared" si="24"/>
        <v>0</v>
      </c>
      <c r="J1523" s="46"/>
      <c r="K1523" s="332">
        <f>IFERROR(SUM(C1523/'Transfers of Funds'!$F$58),0)</f>
        <v>0</v>
      </c>
      <c r="L1523" s="21"/>
      <c r="M1523" s="47" t="s">
        <v>162</v>
      </c>
      <c r="N1523" s="46"/>
    </row>
    <row r="1524" spans="1:14" s="23" customFormat="1" ht="14.25" customHeight="1">
      <c r="A1524" s="115"/>
      <c r="B1524" s="308" t="str">
        <f>IF(A1524="","",VLOOKUP(A1524,'Project Budget vs Exp'!$B$9:$G$52,2,FALSE))</f>
        <v/>
      </c>
      <c r="C1524" s="117"/>
      <c r="D1524" s="116"/>
      <c r="E1524" s="118"/>
      <c r="F1524" s="119"/>
      <c r="G1524" s="120"/>
      <c r="H1524" s="120"/>
      <c r="I1524" s="418">
        <f t="shared" si="24"/>
        <v>0</v>
      </c>
      <c r="J1524" s="46"/>
      <c r="K1524" s="332">
        <f>IFERROR(SUM(C1524/'Transfers of Funds'!$F$58),0)</f>
        <v>0</v>
      </c>
      <c r="L1524" s="21"/>
      <c r="M1524" s="47" t="s">
        <v>162</v>
      </c>
      <c r="N1524" s="46"/>
    </row>
    <row r="1525" spans="1:14" s="23" customFormat="1" ht="14.25" customHeight="1">
      <c r="A1525" s="115"/>
      <c r="B1525" s="308" t="str">
        <f>IF(A1525="","",VLOOKUP(A1525,'Project Budget vs Exp'!$B$9:$G$52,2,FALSE))</f>
        <v/>
      </c>
      <c r="C1525" s="117"/>
      <c r="D1525" s="116"/>
      <c r="E1525" s="118"/>
      <c r="F1525" s="119"/>
      <c r="G1525" s="120"/>
      <c r="H1525" s="120"/>
      <c r="I1525" s="418">
        <f t="shared" si="24"/>
        <v>0</v>
      </c>
      <c r="J1525" s="46"/>
      <c r="K1525" s="332">
        <f>IFERROR(SUM(C1525/'Transfers of Funds'!$F$58),0)</f>
        <v>0</v>
      </c>
      <c r="L1525" s="21"/>
      <c r="M1525" s="47" t="s">
        <v>162</v>
      </c>
      <c r="N1525" s="46"/>
    </row>
    <row r="1526" spans="1:14" s="23" customFormat="1" ht="14.25" customHeight="1">
      <c r="A1526" s="115"/>
      <c r="B1526" s="308" t="str">
        <f>IF(A1526="","",VLOOKUP(A1526,'Project Budget vs Exp'!$B$9:$G$52,2,FALSE))</f>
        <v/>
      </c>
      <c r="C1526" s="117"/>
      <c r="D1526" s="116"/>
      <c r="E1526" s="118"/>
      <c r="F1526" s="119"/>
      <c r="G1526" s="120"/>
      <c r="H1526" s="120"/>
      <c r="I1526" s="418">
        <f t="shared" si="24"/>
        <v>0</v>
      </c>
      <c r="J1526" s="46"/>
      <c r="K1526" s="332">
        <f>IFERROR(SUM(C1526/'Transfers of Funds'!$F$58),0)</f>
        <v>0</v>
      </c>
      <c r="L1526" s="21"/>
      <c r="M1526" s="47" t="s">
        <v>162</v>
      </c>
      <c r="N1526" s="46"/>
    </row>
    <row r="1527" spans="1:14" s="23" customFormat="1" ht="14.25" customHeight="1">
      <c r="A1527" s="115"/>
      <c r="B1527" s="308" t="str">
        <f>IF(A1527="","",VLOOKUP(A1527,'Project Budget vs Exp'!$B$9:$G$52,2,FALSE))</f>
        <v/>
      </c>
      <c r="C1527" s="117"/>
      <c r="D1527" s="116"/>
      <c r="E1527" s="118"/>
      <c r="F1527" s="119"/>
      <c r="G1527" s="120"/>
      <c r="H1527" s="120"/>
      <c r="I1527" s="418">
        <f t="shared" si="24"/>
        <v>0</v>
      </c>
      <c r="J1527" s="46"/>
      <c r="K1527" s="332">
        <f>IFERROR(SUM(C1527/'Transfers of Funds'!$F$58),0)</f>
        <v>0</v>
      </c>
      <c r="L1527" s="21"/>
      <c r="M1527" s="47" t="s">
        <v>162</v>
      </c>
      <c r="N1527" s="46"/>
    </row>
    <row r="1528" spans="1:14" s="23" customFormat="1" ht="14.25" customHeight="1">
      <c r="A1528" s="115"/>
      <c r="B1528" s="308" t="str">
        <f>IF(A1528="","",VLOOKUP(A1528,'Project Budget vs Exp'!$B$9:$G$52,2,FALSE))</f>
        <v/>
      </c>
      <c r="C1528" s="117"/>
      <c r="D1528" s="116"/>
      <c r="E1528" s="118"/>
      <c r="F1528" s="119"/>
      <c r="G1528" s="120"/>
      <c r="H1528" s="120"/>
      <c r="I1528" s="418">
        <f t="shared" si="24"/>
        <v>0</v>
      </c>
      <c r="J1528" s="46"/>
      <c r="K1528" s="332">
        <f>IFERROR(SUM(C1528/'Transfers of Funds'!$F$58),0)</f>
        <v>0</v>
      </c>
      <c r="L1528" s="21"/>
      <c r="M1528" s="47" t="s">
        <v>162</v>
      </c>
      <c r="N1528" s="46"/>
    </row>
    <row r="1529" spans="1:14" s="23" customFormat="1" ht="14.25" customHeight="1">
      <c r="A1529" s="115"/>
      <c r="B1529" s="308" t="str">
        <f>IF(A1529="","",VLOOKUP(A1529,'Project Budget vs Exp'!$B$9:$G$52,2,FALSE))</f>
        <v/>
      </c>
      <c r="C1529" s="117"/>
      <c r="D1529" s="116"/>
      <c r="E1529" s="118"/>
      <c r="F1529" s="119"/>
      <c r="G1529" s="120"/>
      <c r="H1529" s="120"/>
      <c r="I1529" s="418">
        <f t="shared" si="24"/>
        <v>0</v>
      </c>
      <c r="J1529" s="46"/>
      <c r="K1529" s="332">
        <f>IFERROR(SUM(C1529/'Transfers of Funds'!$F$58),0)</f>
        <v>0</v>
      </c>
      <c r="L1529" s="21"/>
      <c r="M1529" s="47" t="s">
        <v>162</v>
      </c>
      <c r="N1529" s="46"/>
    </row>
    <row r="1530" spans="1:14" s="23" customFormat="1" ht="14.25" customHeight="1">
      <c r="A1530" s="115"/>
      <c r="B1530" s="308" t="str">
        <f>IF(A1530="","",VLOOKUP(A1530,'Project Budget vs Exp'!$B$9:$G$52,2,FALSE))</f>
        <v/>
      </c>
      <c r="C1530" s="117"/>
      <c r="D1530" s="116"/>
      <c r="E1530" s="118"/>
      <c r="F1530" s="119"/>
      <c r="G1530" s="120"/>
      <c r="H1530" s="120"/>
      <c r="I1530" s="418">
        <f t="shared" si="24"/>
        <v>0</v>
      </c>
      <c r="J1530" s="46"/>
      <c r="K1530" s="332">
        <f>IFERROR(SUM(C1530/'Transfers of Funds'!$F$58),0)</f>
        <v>0</v>
      </c>
      <c r="L1530" s="21"/>
      <c r="M1530" s="47" t="s">
        <v>162</v>
      </c>
      <c r="N1530" s="46"/>
    </row>
    <row r="1531" spans="1:14" s="23" customFormat="1" ht="14.25" customHeight="1">
      <c r="A1531" s="115"/>
      <c r="B1531" s="308" t="str">
        <f>IF(A1531="","",VLOOKUP(A1531,'Project Budget vs Exp'!$B$9:$G$52,2,FALSE))</f>
        <v/>
      </c>
      <c r="C1531" s="117"/>
      <c r="D1531" s="116"/>
      <c r="E1531" s="118"/>
      <c r="F1531" s="119"/>
      <c r="G1531" s="120"/>
      <c r="H1531" s="120"/>
      <c r="I1531" s="418">
        <f t="shared" si="24"/>
        <v>0</v>
      </c>
      <c r="J1531" s="46"/>
      <c r="K1531" s="332">
        <f>IFERROR(SUM(C1531/'Transfers of Funds'!$F$58),0)</f>
        <v>0</v>
      </c>
      <c r="L1531" s="21"/>
      <c r="M1531" s="47" t="s">
        <v>162</v>
      </c>
      <c r="N1531" s="46"/>
    </row>
    <row r="1532" spans="1:14" s="23" customFormat="1" ht="14.25" customHeight="1">
      <c r="A1532" s="115"/>
      <c r="B1532" s="308" t="str">
        <f>IF(A1532="","",VLOOKUP(A1532,'Project Budget vs Exp'!$B$9:$G$52,2,FALSE))</f>
        <v/>
      </c>
      <c r="C1532" s="117"/>
      <c r="D1532" s="116"/>
      <c r="E1532" s="118"/>
      <c r="F1532" s="119"/>
      <c r="G1532" s="120"/>
      <c r="H1532" s="120"/>
      <c r="I1532" s="418">
        <f t="shared" si="24"/>
        <v>0</v>
      </c>
      <c r="J1532" s="46"/>
      <c r="K1532" s="332">
        <f>IFERROR(SUM(C1532/'Transfers of Funds'!$F$58),0)</f>
        <v>0</v>
      </c>
      <c r="L1532" s="21"/>
      <c r="M1532" s="47" t="s">
        <v>162</v>
      </c>
      <c r="N1532" s="46"/>
    </row>
    <row r="1533" spans="1:14" s="23" customFormat="1" ht="14.25" customHeight="1">
      <c r="A1533" s="115"/>
      <c r="B1533" s="308" t="str">
        <f>IF(A1533="","",VLOOKUP(A1533,'Project Budget vs Exp'!$B$9:$G$52,2,FALSE))</f>
        <v/>
      </c>
      <c r="C1533" s="117"/>
      <c r="D1533" s="116"/>
      <c r="E1533" s="118"/>
      <c r="F1533" s="119"/>
      <c r="G1533" s="120"/>
      <c r="H1533" s="120"/>
      <c r="I1533" s="418">
        <f t="shared" si="24"/>
        <v>0</v>
      </c>
      <c r="J1533" s="46"/>
      <c r="K1533" s="332">
        <f>IFERROR(SUM(C1533/'Transfers of Funds'!$F$58),0)</f>
        <v>0</v>
      </c>
      <c r="L1533" s="21"/>
      <c r="M1533" s="47" t="s">
        <v>162</v>
      </c>
      <c r="N1533" s="46"/>
    </row>
    <row r="1534" spans="1:14" s="23" customFormat="1" ht="14.25" customHeight="1">
      <c r="A1534" s="115"/>
      <c r="B1534" s="308" t="str">
        <f>IF(A1534="","",VLOOKUP(A1534,'Project Budget vs Exp'!$B$9:$G$52,2,FALSE))</f>
        <v/>
      </c>
      <c r="C1534" s="117"/>
      <c r="D1534" s="116"/>
      <c r="E1534" s="118"/>
      <c r="F1534" s="119"/>
      <c r="G1534" s="120"/>
      <c r="H1534" s="120"/>
      <c r="I1534" s="418">
        <f t="shared" si="24"/>
        <v>0</v>
      </c>
      <c r="J1534" s="46"/>
      <c r="K1534" s="332">
        <f>IFERROR(SUM(C1534/'Transfers of Funds'!$F$58),0)</f>
        <v>0</v>
      </c>
      <c r="L1534" s="21"/>
      <c r="M1534" s="47" t="s">
        <v>162</v>
      </c>
      <c r="N1534" s="46"/>
    </row>
    <row r="1535" spans="1:14" s="23" customFormat="1" ht="14.25" customHeight="1">
      <c r="A1535" s="115"/>
      <c r="B1535" s="308" t="str">
        <f>IF(A1535="","",VLOOKUP(A1535,'Project Budget vs Exp'!$B$9:$G$52,2,FALSE))</f>
        <v/>
      </c>
      <c r="C1535" s="117"/>
      <c r="D1535" s="116"/>
      <c r="E1535" s="118"/>
      <c r="F1535" s="119"/>
      <c r="G1535" s="120"/>
      <c r="H1535" s="120"/>
      <c r="I1535" s="418">
        <f t="shared" si="24"/>
        <v>0</v>
      </c>
      <c r="J1535" s="46"/>
      <c r="K1535" s="332">
        <f>IFERROR(SUM(C1535/'Transfers of Funds'!$F$58),0)</f>
        <v>0</v>
      </c>
      <c r="L1535" s="21"/>
      <c r="M1535" s="47" t="s">
        <v>162</v>
      </c>
      <c r="N1535" s="46"/>
    </row>
    <row r="1536" spans="1:14" s="23" customFormat="1" ht="14.25" customHeight="1">
      <c r="A1536" s="115"/>
      <c r="B1536" s="308" t="str">
        <f>IF(A1536="","",VLOOKUP(A1536,'Project Budget vs Exp'!$B$9:$G$52,2,FALSE))</f>
        <v/>
      </c>
      <c r="C1536" s="117"/>
      <c r="D1536" s="116"/>
      <c r="E1536" s="118"/>
      <c r="F1536" s="119"/>
      <c r="G1536" s="120"/>
      <c r="H1536" s="120"/>
      <c r="I1536" s="418">
        <f t="shared" si="24"/>
        <v>0</v>
      </c>
      <c r="J1536" s="46"/>
      <c r="K1536" s="332">
        <f>IFERROR(SUM(C1536/'Transfers of Funds'!$F$58),0)</f>
        <v>0</v>
      </c>
      <c r="L1536" s="21"/>
      <c r="M1536" s="47" t="s">
        <v>162</v>
      </c>
      <c r="N1536" s="46"/>
    </row>
    <row r="1537" spans="1:14" s="23" customFormat="1" ht="14.25" customHeight="1">
      <c r="A1537" s="115"/>
      <c r="B1537" s="308" t="str">
        <f>IF(A1537="","",VLOOKUP(A1537,'Project Budget vs Exp'!$B$9:$G$52,2,FALSE))</f>
        <v/>
      </c>
      <c r="C1537" s="117"/>
      <c r="D1537" s="116"/>
      <c r="E1537" s="118"/>
      <c r="F1537" s="119"/>
      <c r="G1537" s="120"/>
      <c r="H1537" s="120"/>
      <c r="I1537" s="418">
        <f t="shared" si="24"/>
        <v>0</v>
      </c>
      <c r="J1537" s="46"/>
      <c r="K1537" s="332">
        <f>IFERROR(SUM(C1537/'Transfers of Funds'!$F$58),0)</f>
        <v>0</v>
      </c>
      <c r="L1537" s="21"/>
      <c r="M1537" s="47" t="s">
        <v>162</v>
      </c>
      <c r="N1537" s="46"/>
    </row>
    <row r="1538" spans="1:14" s="23" customFormat="1" ht="14.25" customHeight="1">
      <c r="A1538" s="115"/>
      <c r="B1538" s="308" t="str">
        <f>IF(A1538="","",VLOOKUP(A1538,'Project Budget vs Exp'!$B$9:$G$52,2,FALSE))</f>
        <v/>
      </c>
      <c r="C1538" s="117"/>
      <c r="D1538" s="116"/>
      <c r="E1538" s="118"/>
      <c r="F1538" s="119"/>
      <c r="G1538" s="120"/>
      <c r="H1538" s="120"/>
      <c r="I1538" s="418">
        <f t="shared" si="24"/>
        <v>0</v>
      </c>
      <c r="J1538" s="46"/>
      <c r="K1538" s="332">
        <f>IFERROR(SUM(C1538/'Transfers of Funds'!$F$58),0)</f>
        <v>0</v>
      </c>
      <c r="L1538" s="21"/>
      <c r="M1538" s="47" t="s">
        <v>162</v>
      </c>
      <c r="N1538" s="46"/>
    </row>
    <row r="1539" spans="1:14" s="23" customFormat="1" ht="14.25" customHeight="1">
      <c r="A1539" s="115"/>
      <c r="B1539" s="308" t="str">
        <f>IF(A1539="","",VLOOKUP(A1539,'Project Budget vs Exp'!$B$9:$G$52,2,FALSE))</f>
        <v/>
      </c>
      <c r="C1539" s="117"/>
      <c r="D1539" s="116"/>
      <c r="E1539" s="118"/>
      <c r="F1539" s="119"/>
      <c r="G1539" s="120"/>
      <c r="H1539" s="120"/>
      <c r="I1539" s="418">
        <f t="shared" si="24"/>
        <v>0</v>
      </c>
      <c r="J1539" s="46"/>
      <c r="K1539" s="332">
        <f>IFERROR(SUM(C1539/'Transfers of Funds'!$F$58),0)</f>
        <v>0</v>
      </c>
      <c r="L1539" s="21"/>
      <c r="M1539" s="47" t="s">
        <v>162</v>
      </c>
      <c r="N1539" s="46"/>
    </row>
    <row r="1540" spans="1:14" s="23" customFormat="1" ht="14.25" customHeight="1">
      <c r="A1540" s="115"/>
      <c r="B1540" s="308" t="str">
        <f>IF(A1540="","",VLOOKUP(A1540,'Project Budget vs Exp'!$B$9:$G$52,2,FALSE))</f>
        <v/>
      </c>
      <c r="C1540" s="117"/>
      <c r="D1540" s="116"/>
      <c r="E1540" s="118"/>
      <c r="F1540" s="119"/>
      <c r="G1540" s="120"/>
      <c r="H1540" s="120"/>
      <c r="I1540" s="418">
        <f t="shared" si="24"/>
        <v>0</v>
      </c>
      <c r="J1540" s="46"/>
      <c r="K1540" s="332">
        <f>IFERROR(SUM(C1540/'Transfers of Funds'!$F$58),0)</f>
        <v>0</v>
      </c>
      <c r="L1540" s="21"/>
      <c r="M1540" s="47" t="s">
        <v>162</v>
      </c>
      <c r="N1540" s="46"/>
    </row>
    <row r="1541" spans="1:14" s="23" customFormat="1" ht="14.25" customHeight="1">
      <c r="A1541" s="115"/>
      <c r="B1541" s="308" t="str">
        <f>IF(A1541="","",VLOOKUP(A1541,'Project Budget vs Exp'!$B$9:$G$52,2,FALSE))</f>
        <v/>
      </c>
      <c r="C1541" s="117"/>
      <c r="D1541" s="116"/>
      <c r="E1541" s="118"/>
      <c r="F1541" s="119"/>
      <c r="G1541" s="120"/>
      <c r="H1541" s="120"/>
      <c r="I1541" s="418">
        <f t="shared" si="24"/>
        <v>0</v>
      </c>
      <c r="J1541" s="46"/>
      <c r="K1541" s="332">
        <f>IFERROR(SUM(C1541/'Transfers of Funds'!$F$58),0)</f>
        <v>0</v>
      </c>
      <c r="L1541" s="21"/>
      <c r="M1541" s="47" t="s">
        <v>162</v>
      </c>
      <c r="N1541" s="46"/>
    </row>
    <row r="1542" spans="1:14" s="23" customFormat="1" ht="14.25" customHeight="1">
      <c r="A1542" s="115"/>
      <c r="B1542" s="308" t="str">
        <f>IF(A1542="","",VLOOKUP(A1542,'Project Budget vs Exp'!$B$9:$G$52,2,FALSE))</f>
        <v/>
      </c>
      <c r="C1542" s="117"/>
      <c r="D1542" s="116"/>
      <c r="E1542" s="118"/>
      <c r="F1542" s="119"/>
      <c r="G1542" s="120"/>
      <c r="H1542" s="120"/>
      <c r="I1542" s="418">
        <f t="shared" si="24"/>
        <v>0</v>
      </c>
      <c r="J1542" s="46"/>
      <c r="K1542" s="332">
        <f>IFERROR(SUM(C1542/'Transfers of Funds'!$F$58),0)</f>
        <v>0</v>
      </c>
      <c r="L1542" s="21"/>
      <c r="M1542" s="47" t="s">
        <v>162</v>
      </c>
      <c r="N1542" s="46"/>
    </row>
    <row r="1543" spans="1:14" s="23" customFormat="1" ht="14.25" customHeight="1">
      <c r="A1543" s="115"/>
      <c r="B1543" s="308" t="str">
        <f>IF(A1543="","",VLOOKUP(A1543,'Project Budget vs Exp'!$B$9:$G$52,2,FALSE))</f>
        <v/>
      </c>
      <c r="C1543" s="117"/>
      <c r="D1543" s="116"/>
      <c r="E1543" s="118"/>
      <c r="F1543" s="119"/>
      <c r="G1543" s="120"/>
      <c r="H1543" s="120"/>
      <c r="I1543" s="418">
        <f t="shared" si="24"/>
        <v>0</v>
      </c>
      <c r="J1543" s="46"/>
      <c r="K1543" s="332">
        <f>IFERROR(SUM(C1543/'Transfers of Funds'!$F$58),0)</f>
        <v>0</v>
      </c>
      <c r="L1543" s="21"/>
      <c r="M1543" s="47" t="s">
        <v>162</v>
      </c>
      <c r="N1543" s="46"/>
    </row>
    <row r="1544" spans="1:14" s="23" customFormat="1" ht="14.25" customHeight="1">
      <c r="A1544" s="115"/>
      <c r="B1544" s="308" t="str">
        <f>IF(A1544="","",VLOOKUP(A1544,'Project Budget vs Exp'!$B$9:$G$52,2,FALSE))</f>
        <v/>
      </c>
      <c r="C1544" s="117"/>
      <c r="D1544" s="116"/>
      <c r="E1544" s="118"/>
      <c r="F1544" s="119"/>
      <c r="G1544" s="120"/>
      <c r="H1544" s="120"/>
      <c r="I1544" s="418">
        <f t="shared" si="24"/>
        <v>0</v>
      </c>
      <c r="J1544" s="46"/>
      <c r="K1544" s="332">
        <f>IFERROR(SUM(C1544/'Transfers of Funds'!$F$58),0)</f>
        <v>0</v>
      </c>
      <c r="L1544" s="21"/>
      <c r="M1544" s="47" t="s">
        <v>162</v>
      </c>
      <c r="N1544" s="46"/>
    </row>
    <row r="1545" spans="1:14" s="23" customFormat="1" ht="14.25" customHeight="1">
      <c r="A1545" s="115"/>
      <c r="B1545" s="308" t="str">
        <f>IF(A1545="","",VLOOKUP(A1545,'Project Budget vs Exp'!$B$9:$G$52,2,FALSE))</f>
        <v/>
      </c>
      <c r="C1545" s="117"/>
      <c r="D1545" s="116"/>
      <c r="E1545" s="118"/>
      <c r="F1545" s="119"/>
      <c r="G1545" s="120"/>
      <c r="H1545" s="120"/>
      <c r="I1545" s="418">
        <f t="shared" si="24"/>
        <v>0</v>
      </c>
      <c r="J1545" s="46"/>
      <c r="K1545" s="332">
        <f>IFERROR(SUM(C1545/'Transfers of Funds'!$F$58),0)</f>
        <v>0</v>
      </c>
      <c r="L1545" s="21"/>
      <c r="M1545" s="47" t="s">
        <v>162</v>
      </c>
      <c r="N1545" s="46"/>
    </row>
    <row r="1546" spans="1:14" s="23" customFormat="1" ht="14.25" customHeight="1">
      <c r="A1546" s="115"/>
      <c r="B1546" s="308" t="str">
        <f>IF(A1546="","",VLOOKUP(A1546,'Project Budget vs Exp'!$B$9:$G$52,2,FALSE))</f>
        <v/>
      </c>
      <c r="C1546" s="117"/>
      <c r="D1546" s="116"/>
      <c r="E1546" s="118"/>
      <c r="F1546" s="119"/>
      <c r="G1546" s="120"/>
      <c r="H1546" s="120"/>
      <c r="I1546" s="418">
        <f t="shared" si="24"/>
        <v>0</v>
      </c>
      <c r="J1546" s="46"/>
      <c r="K1546" s="332">
        <f>IFERROR(SUM(C1546/'Transfers of Funds'!$F$58),0)</f>
        <v>0</v>
      </c>
      <c r="L1546" s="21"/>
      <c r="M1546" s="47" t="s">
        <v>162</v>
      </c>
      <c r="N1546" s="46"/>
    </row>
    <row r="1547" spans="1:14" s="23" customFormat="1" ht="14.25" customHeight="1">
      <c r="A1547" s="115"/>
      <c r="B1547" s="308" t="str">
        <f>IF(A1547="","",VLOOKUP(A1547,'Project Budget vs Exp'!$B$9:$G$52,2,FALSE))</f>
        <v/>
      </c>
      <c r="C1547" s="117"/>
      <c r="D1547" s="116"/>
      <c r="E1547" s="118"/>
      <c r="F1547" s="119"/>
      <c r="G1547" s="120"/>
      <c r="H1547" s="120"/>
      <c r="I1547" s="418">
        <f t="shared" si="24"/>
        <v>0</v>
      </c>
      <c r="J1547" s="46"/>
      <c r="K1547" s="332">
        <f>IFERROR(SUM(C1547/'Transfers of Funds'!$F$58),0)</f>
        <v>0</v>
      </c>
      <c r="L1547" s="21"/>
      <c r="M1547" s="47" t="s">
        <v>162</v>
      </c>
      <c r="N1547" s="46"/>
    </row>
    <row r="1548" spans="1:14" s="23" customFormat="1" ht="14.25" customHeight="1">
      <c r="A1548" s="115"/>
      <c r="B1548" s="308" t="str">
        <f>IF(A1548="","",VLOOKUP(A1548,'Project Budget vs Exp'!$B$9:$G$52,2,FALSE))</f>
        <v/>
      </c>
      <c r="C1548" s="117"/>
      <c r="D1548" s="116"/>
      <c r="E1548" s="118"/>
      <c r="F1548" s="119"/>
      <c r="G1548" s="120"/>
      <c r="H1548" s="120"/>
      <c r="I1548" s="418">
        <f t="shared" si="24"/>
        <v>0</v>
      </c>
      <c r="J1548" s="46"/>
      <c r="K1548" s="332">
        <f>IFERROR(SUM(C1548/'Transfers of Funds'!$F$58),0)</f>
        <v>0</v>
      </c>
      <c r="L1548" s="21"/>
      <c r="M1548" s="47" t="s">
        <v>162</v>
      </c>
      <c r="N1548" s="46"/>
    </row>
    <row r="1549" spans="1:14" s="23" customFormat="1" ht="14.25" customHeight="1">
      <c r="A1549" s="115"/>
      <c r="B1549" s="308" t="str">
        <f>IF(A1549="","",VLOOKUP(A1549,'Project Budget vs Exp'!$B$9:$G$52,2,FALSE))</f>
        <v/>
      </c>
      <c r="C1549" s="117"/>
      <c r="D1549" s="116"/>
      <c r="E1549" s="118"/>
      <c r="F1549" s="119"/>
      <c r="G1549" s="120"/>
      <c r="H1549" s="120"/>
      <c r="I1549" s="418">
        <f t="shared" si="24"/>
        <v>0</v>
      </c>
      <c r="J1549" s="46"/>
      <c r="K1549" s="332">
        <f>IFERROR(SUM(C1549/'Transfers of Funds'!$F$58),0)</f>
        <v>0</v>
      </c>
      <c r="L1549" s="21"/>
      <c r="M1549" s="47" t="s">
        <v>162</v>
      </c>
      <c r="N1549" s="46"/>
    </row>
    <row r="1550" spans="1:14" s="23" customFormat="1" ht="14.25" customHeight="1">
      <c r="A1550" s="115"/>
      <c r="B1550" s="308" t="str">
        <f>IF(A1550="","",VLOOKUP(A1550,'Project Budget vs Exp'!$B$9:$G$52,2,FALSE))</f>
        <v/>
      </c>
      <c r="C1550" s="117"/>
      <c r="D1550" s="116"/>
      <c r="E1550" s="118"/>
      <c r="F1550" s="119"/>
      <c r="G1550" s="120"/>
      <c r="H1550" s="120"/>
      <c r="I1550" s="418">
        <f t="shared" si="24"/>
        <v>0</v>
      </c>
      <c r="J1550" s="46"/>
      <c r="K1550" s="332">
        <f>IFERROR(SUM(C1550/'Transfers of Funds'!$F$58),0)</f>
        <v>0</v>
      </c>
      <c r="L1550" s="21"/>
      <c r="M1550" s="47" t="s">
        <v>162</v>
      </c>
      <c r="N1550" s="46"/>
    </row>
    <row r="1551" spans="1:14" s="23" customFormat="1" ht="14.25" customHeight="1">
      <c r="A1551" s="115"/>
      <c r="B1551" s="308" t="str">
        <f>IF(A1551="","",VLOOKUP(A1551,'Project Budget vs Exp'!$B$9:$G$52,2,FALSE))</f>
        <v/>
      </c>
      <c r="C1551" s="117"/>
      <c r="D1551" s="116"/>
      <c r="E1551" s="118"/>
      <c r="F1551" s="119"/>
      <c r="G1551" s="120"/>
      <c r="H1551" s="120"/>
      <c r="I1551" s="418">
        <f t="shared" si="24"/>
        <v>0</v>
      </c>
      <c r="J1551" s="46"/>
      <c r="K1551" s="332">
        <f>IFERROR(SUM(C1551/'Transfers of Funds'!$F$58),0)</f>
        <v>0</v>
      </c>
      <c r="L1551" s="21"/>
      <c r="M1551" s="47" t="s">
        <v>162</v>
      </c>
      <c r="N1551" s="46"/>
    </row>
    <row r="1552" spans="1:14" s="23" customFormat="1" ht="14.25" customHeight="1">
      <c r="A1552" s="115"/>
      <c r="B1552" s="308" t="str">
        <f>IF(A1552="","",VLOOKUP(A1552,'Project Budget vs Exp'!$B$9:$G$52,2,FALSE))</f>
        <v/>
      </c>
      <c r="C1552" s="117"/>
      <c r="D1552" s="116"/>
      <c r="E1552" s="118"/>
      <c r="F1552" s="119"/>
      <c r="G1552" s="120"/>
      <c r="H1552" s="120"/>
      <c r="I1552" s="418">
        <f t="shared" si="24"/>
        <v>0</v>
      </c>
      <c r="J1552" s="46"/>
      <c r="K1552" s="332">
        <f>IFERROR(SUM(C1552/'Transfers of Funds'!$F$58),0)</f>
        <v>0</v>
      </c>
      <c r="L1552" s="21"/>
      <c r="M1552" s="47" t="s">
        <v>162</v>
      </c>
      <c r="N1552" s="46"/>
    </row>
    <row r="1553" spans="1:14" s="23" customFormat="1" ht="14.25" customHeight="1">
      <c r="A1553" s="115"/>
      <c r="B1553" s="308" t="str">
        <f>IF(A1553="","",VLOOKUP(A1553,'Project Budget vs Exp'!$B$9:$G$52,2,FALSE))</f>
        <v/>
      </c>
      <c r="C1553" s="117"/>
      <c r="D1553" s="116"/>
      <c r="E1553" s="118"/>
      <c r="F1553" s="119"/>
      <c r="G1553" s="120"/>
      <c r="H1553" s="120"/>
      <c r="I1553" s="418">
        <f t="shared" si="24"/>
        <v>0</v>
      </c>
      <c r="J1553" s="46"/>
      <c r="K1553" s="332">
        <f>IFERROR(SUM(C1553/'Transfers of Funds'!$F$58),0)</f>
        <v>0</v>
      </c>
      <c r="L1553" s="21"/>
      <c r="M1553" s="47" t="s">
        <v>162</v>
      </c>
      <c r="N1553" s="46"/>
    </row>
    <row r="1554" spans="1:14" s="23" customFormat="1" ht="14.25" customHeight="1">
      <c r="A1554" s="115"/>
      <c r="B1554" s="308" t="str">
        <f>IF(A1554="","",VLOOKUP(A1554,'Project Budget vs Exp'!$B$9:$G$52,2,FALSE))</f>
        <v/>
      </c>
      <c r="C1554" s="117"/>
      <c r="D1554" s="116"/>
      <c r="E1554" s="118"/>
      <c r="F1554" s="119"/>
      <c r="G1554" s="120"/>
      <c r="H1554" s="120"/>
      <c r="I1554" s="418">
        <f t="shared" si="24"/>
        <v>0</v>
      </c>
      <c r="J1554" s="46"/>
      <c r="K1554" s="332">
        <f>IFERROR(SUM(C1554/'Transfers of Funds'!$F$58),0)</f>
        <v>0</v>
      </c>
      <c r="L1554" s="21"/>
      <c r="M1554" s="47" t="s">
        <v>162</v>
      </c>
      <c r="N1554" s="46"/>
    </row>
    <row r="1555" spans="1:14" s="23" customFormat="1" ht="14.25" customHeight="1">
      <c r="A1555" s="115"/>
      <c r="B1555" s="308" t="str">
        <f>IF(A1555="","",VLOOKUP(A1555,'Project Budget vs Exp'!$B$9:$G$52,2,FALSE))</f>
        <v/>
      </c>
      <c r="C1555" s="117"/>
      <c r="D1555" s="116"/>
      <c r="E1555" s="118"/>
      <c r="F1555" s="119"/>
      <c r="G1555" s="120"/>
      <c r="H1555" s="120"/>
      <c r="I1555" s="418">
        <f t="shared" si="24"/>
        <v>0</v>
      </c>
      <c r="J1555" s="46"/>
      <c r="K1555" s="332">
        <f>IFERROR(SUM(C1555/'Transfers of Funds'!$F$58),0)</f>
        <v>0</v>
      </c>
      <c r="L1555" s="21"/>
      <c r="M1555" s="47" t="s">
        <v>162</v>
      </c>
      <c r="N1555" s="46"/>
    </row>
    <row r="1556" spans="1:14" s="23" customFormat="1" ht="14.25" customHeight="1">
      <c r="A1556" s="115"/>
      <c r="B1556" s="308" t="str">
        <f>IF(A1556="","",VLOOKUP(A1556,'Project Budget vs Exp'!$B$9:$G$52,2,FALSE))</f>
        <v/>
      </c>
      <c r="C1556" s="117"/>
      <c r="D1556" s="116"/>
      <c r="E1556" s="118"/>
      <c r="F1556" s="119"/>
      <c r="G1556" s="120"/>
      <c r="H1556" s="120"/>
      <c r="I1556" s="418">
        <f t="shared" si="24"/>
        <v>0</v>
      </c>
      <c r="J1556" s="46"/>
      <c r="K1556" s="332">
        <f>IFERROR(SUM(C1556/'Transfers of Funds'!$F$58),0)</f>
        <v>0</v>
      </c>
      <c r="L1556" s="21"/>
      <c r="M1556" s="47" t="s">
        <v>162</v>
      </c>
      <c r="N1556" s="46"/>
    </row>
    <row r="1557" spans="1:14" s="23" customFormat="1" ht="14.25" customHeight="1">
      <c r="A1557" s="115"/>
      <c r="B1557" s="308" t="str">
        <f>IF(A1557="","",VLOOKUP(A1557,'Project Budget vs Exp'!$B$9:$G$52,2,FALSE))</f>
        <v/>
      </c>
      <c r="C1557" s="117"/>
      <c r="D1557" s="116"/>
      <c r="E1557" s="118"/>
      <c r="F1557" s="119"/>
      <c r="G1557" s="120"/>
      <c r="H1557" s="120"/>
      <c r="I1557" s="418">
        <f t="shared" ref="I1557:I1620" si="25">IF(OR(F$4="EUR",F$4="USD",F$4="GBP",F$4="CAD",F$4="NZD",F$4="AUD"),K1557,C1557)</f>
        <v>0</v>
      </c>
      <c r="J1557" s="46"/>
      <c r="K1557" s="332">
        <f>IFERROR(SUM(C1557/'Transfers of Funds'!$F$58),0)</f>
        <v>0</v>
      </c>
      <c r="L1557" s="21"/>
      <c r="M1557" s="47" t="s">
        <v>162</v>
      </c>
      <c r="N1557" s="46"/>
    </row>
    <row r="1558" spans="1:14" s="23" customFormat="1" ht="14.25" customHeight="1">
      <c r="A1558" s="115"/>
      <c r="B1558" s="308" t="str">
        <f>IF(A1558="","",VLOOKUP(A1558,'Project Budget vs Exp'!$B$9:$G$52,2,FALSE))</f>
        <v/>
      </c>
      <c r="C1558" s="117"/>
      <c r="D1558" s="116"/>
      <c r="E1558" s="118"/>
      <c r="F1558" s="119"/>
      <c r="G1558" s="120"/>
      <c r="H1558" s="120"/>
      <c r="I1558" s="418">
        <f t="shared" si="25"/>
        <v>0</v>
      </c>
      <c r="J1558" s="46"/>
      <c r="K1558" s="332">
        <f>IFERROR(SUM(C1558/'Transfers of Funds'!$F$58),0)</f>
        <v>0</v>
      </c>
      <c r="L1558" s="21"/>
      <c r="M1558" s="47" t="s">
        <v>162</v>
      </c>
      <c r="N1558" s="46"/>
    </row>
    <row r="1559" spans="1:14" s="23" customFormat="1" ht="14.25" customHeight="1">
      <c r="A1559" s="115"/>
      <c r="B1559" s="308" t="str">
        <f>IF(A1559="","",VLOOKUP(A1559,'Project Budget vs Exp'!$B$9:$G$52,2,FALSE))</f>
        <v/>
      </c>
      <c r="C1559" s="117"/>
      <c r="D1559" s="116"/>
      <c r="E1559" s="118"/>
      <c r="F1559" s="119"/>
      <c r="G1559" s="120"/>
      <c r="H1559" s="120"/>
      <c r="I1559" s="418">
        <f t="shared" si="25"/>
        <v>0</v>
      </c>
      <c r="J1559" s="46"/>
      <c r="K1559" s="332">
        <f>IFERROR(SUM(C1559/'Transfers of Funds'!$F$58),0)</f>
        <v>0</v>
      </c>
      <c r="L1559" s="21"/>
      <c r="M1559" s="47" t="s">
        <v>162</v>
      </c>
      <c r="N1559" s="46"/>
    </row>
    <row r="1560" spans="1:14" s="23" customFormat="1" ht="14.25" customHeight="1">
      <c r="A1560" s="115"/>
      <c r="B1560" s="308" t="str">
        <f>IF(A1560="","",VLOOKUP(A1560,'Project Budget vs Exp'!$B$9:$G$52,2,FALSE))</f>
        <v/>
      </c>
      <c r="C1560" s="117"/>
      <c r="D1560" s="116"/>
      <c r="E1560" s="118"/>
      <c r="F1560" s="119"/>
      <c r="G1560" s="120"/>
      <c r="H1560" s="120"/>
      <c r="I1560" s="418">
        <f t="shared" si="25"/>
        <v>0</v>
      </c>
      <c r="J1560" s="46"/>
      <c r="K1560" s="332">
        <f>IFERROR(SUM(C1560/'Transfers of Funds'!$F$58),0)</f>
        <v>0</v>
      </c>
      <c r="L1560" s="21"/>
      <c r="M1560" s="47" t="s">
        <v>162</v>
      </c>
      <c r="N1560" s="46"/>
    </row>
    <row r="1561" spans="1:14" s="23" customFormat="1" ht="14.25" customHeight="1">
      <c r="A1561" s="115"/>
      <c r="B1561" s="308" t="str">
        <f>IF(A1561="","",VLOOKUP(A1561,'Project Budget vs Exp'!$B$9:$G$52,2,FALSE))</f>
        <v/>
      </c>
      <c r="C1561" s="117"/>
      <c r="D1561" s="116"/>
      <c r="E1561" s="118"/>
      <c r="F1561" s="119"/>
      <c r="G1561" s="120"/>
      <c r="H1561" s="120"/>
      <c r="I1561" s="418">
        <f t="shared" si="25"/>
        <v>0</v>
      </c>
      <c r="J1561" s="46"/>
      <c r="K1561" s="332">
        <f>IFERROR(SUM(C1561/'Transfers of Funds'!$F$58),0)</f>
        <v>0</v>
      </c>
      <c r="L1561" s="21"/>
      <c r="M1561" s="47" t="s">
        <v>162</v>
      </c>
      <c r="N1561" s="46"/>
    </row>
    <row r="1562" spans="1:14" s="23" customFormat="1" ht="14.25" customHeight="1">
      <c r="A1562" s="115"/>
      <c r="B1562" s="308" t="str">
        <f>IF(A1562="","",VLOOKUP(A1562,'Project Budget vs Exp'!$B$9:$G$52,2,FALSE))</f>
        <v/>
      </c>
      <c r="C1562" s="117"/>
      <c r="D1562" s="116"/>
      <c r="E1562" s="118"/>
      <c r="F1562" s="119"/>
      <c r="G1562" s="120"/>
      <c r="H1562" s="120"/>
      <c r="I1562" s="418">
        <f t="shared" si="25"/>
        <v>0</v>
      </c>
      <c r="J1562" s="46"/>
      <c r="K1562" s="332">
        <f>IFERROR(SUM(C1562/'Transfers of Funds'!$F$58),0)</f>
        <v>0</v>
      </c>
      <c r="L1562" s="21"/>
      <c r="M1562" s="47" t="s">
        <v>162</v>
      </c>
      <c r="N1562" s="46"/>
    </row>
    <row r="1563" spans="1:14" s="23" customFormat="1" ht="14.25" customHeight="1">
      <c r="A1563" s="115"/>
      <c r="B1563" s="308" t="str">
        <f>IF(A1563="","",VLOOKUP(A1563,'Project Budget vs Exp'!$B$9:$G$52,2,FALSE))</f>
        <v/>
      </c>
      <c r="C1563" s="117"/>
      <c r="D1563" s="116"/>
      <c r="E1563" s="118"/>
      <c r="F1563" s="119"/>
      <c r="G1563" s="120"/>
      <c r="H1563" s="120"/>
      <c r="I1563" s="418">
        <f t="shared" si="25"/>
        <v>0</v>
      </c>
      <c r="J1563" s="46"/>
      <c r="K1563" s="332">
        <f>IFERROR(SUM(C1563/'Transfers of Funds'!$F$58),0)</f>
        <v>0</v>
      </c>
      <c r="L1563" s="21"/>
      <c r="M1563" s="47" t="s">
        <v>162</v>
      </c>
      <c r="N1563" s="46"/>
    </row>
    <row r="1564" spans="1:14" s="23" customFormat="1" ht="14.25" customHeight="1">
      <c r="A1564" s="115"/>
      <c r="B1564" s="308" t="str">
        <f>IF(A1564="","",VLOOKUP(A1564,'Project Budget vs Exp'!$B$9:$G$52,2,FALSE))</f>
        <v/>
      </c>
      <c r="C1564" s="117"/>
      <c r="D1564" s="116"/>
      <c r="E1564" s="118"/>
      <c r="F1564" s="119"/>
      <c r="G1564" s="120"/>
      <c r="H1564" s="120"/>
      <c r="I1564" s="418">
        <f t="shared" si="25"/>
        <v>0</v>
      </c>
      <c r="J1564" s="46"/>
      <c r="K1564" s="332">
        <f>IFERROR(SUM(C1564/'Transfers of Funds'!$F$58),0)</f>
        <v>0</v>
      </c>
      <c r="L1564" s="21"/>
      <c r="M1564" s="47" t="s">
        <v>162</v>
      </c>
      <c r="N1564" s="46"/>
    </row>
    <row r="1565" spans="1:14" s="23" customFormat="1" ht="14.25" customHeight="1">
      <c r="A1565" s="115"/>
      <c r="B1565" s="308" t="str">
        <f>IF(A1565="","",VLOOKUP(A1565,'Project Budget vs Exp'!$B$9:$G$52,2,FALSE))</f>
        <v/>
      </c>
      <c r="C1565" s="117"/>
      <c r="D1565" s="116"/>
      <c r="E1565" s="118"/>
      <c r="F1565" s="119"/>
      <c r="G1565" s="120"/>
      <c r="H1565" s="120"/>
      <c r="I1565" s="418">
        <f t="shared" si="25"/>
        <v>0</v>
      </c>
      <c r="J1565" s="46"/>
      <c r="K1565" s="332">
        <f>IFERROR(SUM(C1565/'Transfers of Funds'!$F$58),0)</f>
        <v>0</v>
      </c>
      <c r="L1565" s="21"/>
      <c r="M1565" s="47" t="s">
        <v>162</v>
      </c>
      <c r="N1565" s="46"/>
    </row>
    <row r="1566" spans="1:14" s="23" customFormat="1" ht="14.25" customHeight="1">
      <c r="A1566" s="115"/>
      <c r="B1566" s="308" t="str">
        <f>IF(A1566="","",VLOOKUP(A1566,'Project Budget vs Exp'!$B$9:$G$52,2,FALSE))</f>
        <v/>
      </c>
      <c r="C1566" s="117"/>
      <c r="D1566" s="116"/>
      <c r="E1566" s="118"/>
      <c r="F1566" s="119"/>
      <c r="G1566" s="120"/>
      <c r="H1566" s="120"/>
      <c r="I1566" s="418">
        <f t="shared" si="25"/>
        <v>0</v>
      </c>
      <c r="J1566" s="46"/>
      <c r="K1566" s="332">
        <f>IFERROR(SUM(C1566/'Transfers of Funds'!$F$58),0)</f>
        <v>0</v>
      </c>
      <c r="L1566" s="21"/>
      <c r="M1566" s="47" t="s">
        <v>162</v>
      </c>
      <c r="N1566" s="46"/>
    </row>
    <row r="1567" spans="1:14" s="23" customFormat="1" ht="14.25" customHeight="1">
      <c r="A1567" s="115"/>
      <c r="B1567" s="308" t="str">
        <f>IF(A1567="","",VLOOKUP(A1567,'Project Budget vs Exp'!$B$9:$G$52,2,FALSE))</f>
        <v/>
      </c>
      <c r="C1567" s="117"/>
      <c r="D1567" s="116"/>
      <c r="E1567" s="118"/>
      <c r="F1567" s="119"/>
      <c r="G1567" s="120"/>
      <c r="H1567" s="120"/>
      <c r="I1567" s="418">
        <f t="shared" si="25"/>
        <v>0</v>
      </c>
      <c r="J1567" s="46"/>
      <c r="K1567" s="332">
        <f>IFERROR(SUM(C1567/'Transfers of Funds'!$F$58),0)</f>
        <v>0</v>
      </c>
      <c r="L1567" s="21"/>
      <c r="M1567" s="47" t="s">
        <v>162</v>
      </c>
      <c r="N1567" s="46"/>
    </row>
    <row r="1568" spans="1:14" s="23" customFormat="1" ht="14.25" customHeight="1">
      <c r="A1568" s="115"/>
      <c r="B1568" s="308" t="str">
        <f>IF(A1568="","",VLOOKUP(A1568,'Project Budget vs Exp'!$B$9:$G$52,2,FALSE))</f>
        <v/>
      </c>
      <c r="C1568" s="117"/>
      <c r="D1568" s="116"/>
      <c r="E1568" s="118"/>
      <c r="F1568" s="119"/>
      <c r="G1568" s="120"/>
      <c r="H1568" s="120"/>
      <c r="I1568" s="418">
        <f t="shared" si="25"/>
        <v>0</v>
      </c>
      <c r="J1568" s="46"/>
      <c r="K1568" s="332">
        <f>IFERROR(SUM(C1568/'Transfers of Funds'!$F$58),0)</f>
        <v>0</v>
      </c>
      <c r="L1568" s="21"/>
      <c r="M1568" s="47" t="s">
        <v>162</v>
      </c>
      <c r="N1568" s="46"/>
    </row>
    <row r="1569" spans="1:14" s="23" customFormat="1" ht="14.25" customHeight="1">
      <c r="A1569" s="115"/>
      <c r="B1569" s="308" t="str">
        <f>IF(A1569="","",VLOOKUP(A1569,'Project Budget vs Exp'!$B$9:$G$52,2,FALSE))</f>
        <v/>
      </c>
      <c r="C1569" s="117"/>
      <c r="D1569" s="116"/>
      <c r="E1569" s="118"/>
      <c r="F1569" s="119"/>
      <c r="G1569" s="120"/>
      <c r="H1569" s="120"/>
      <c r="I1569" s="418">
        <f t="shared" si="25"/>
        <v>0</v>
      </c>
      <c r="J1569" s="46"/>
      <c r="K1569" s="332">
        <f>IFERROR(SUM(C1569/'Transfers of Funds'!$F$58),0)</f>
        <v>0</v>
      </c>
      <c r="L1569" s="21"/>
      <c r="M1569" s="47" t="s">
        <v>162</v>
      </c>
      <c r="N1569" s="46"/>
    </row>
    <row r="1570" spans="1:14" s="23" customFormat="1" ht="14.25" customHeight="1">
      <c r="A1570" s="115"/>
      <c r="B1570" s="308" t="str">
        <f>IF(A1570="","",VLOOKUP(A1570,'Project Budget vs Exp'!$B$9:$G$52,2,FALSE))</f>
        <v/>
      </c>
      <c r="C1570" s="117"/>
      <c r="D1570" s="116"/>
      <c r="E1570" s="118"/>
      <c r="F1570" s="119"/>
      <c r="G1570" s="120"/>
      <c r="H1570" s="120"/>
      <c r="I1570" s="418">
        <f t="shared" si="25"/>
        <v>0</v>
      </c>
      <c r="J1570" s="46"/>
      <c r="K1570" s="332">
        <f>IFERROR(SUM(C1570/'Transfers of Funds'!$F$58),0)</f>
        <v>0</v>
      </c>
      <c r="L1570" s="21"/>
      <c r="M1570" s="47" t="s">
        <v>162</v>
      </c>
      <c r="N1570" s="46"/>
    </row>
    <row r="1571" spans="1:14" s="23" customFormat="1" ht="14.25" customHeight="1">
      <c r="A1571" s="115"/>
      <c r="B1571" s="308" t="str">
        <f>IF(A1571="","",VLOOKUP(A1571,'Project Budget vs Exp'!$B$9:$G$52,2,FALSE))</f>
        <v/>
      </c>
      <c r="C1571" s="117"/>
      <c r="D1571" s="116"/>
      <c r="E1571" s="118"/>
      <c r="F1571" s="119"/>
      <c r="G1571" s="120"/>
      <c r="H1571" s="120"/>
      <c r="I1571" s="418">
        <f t="shared" si="25"/>
        <v>0</v>
      </c>
      <c r="J1571" s="46"/>
      <c r="K1571" s="332">
        <f>IFERROR(SUM(C1571/'Transfers of Funds'!$F$58),0)</f>
        <v>0</v>
      </c>
      <c r="L1571" s="21"/>
      <c r="M1571" s="47" t="s">
        <v>162</v>
      </c>
      <c r="N1571" s="46"/>
    </row>
    <row r="1572" spans="1:14" s="23" customFormat="1" ht="14.25" customHeight="1">
      <c r="A1572" s="115"/>
      <c r="B1572" s="308" t="str">
        <f>IF(A1572="","",VLOOKUP(A1572,'Project Budget vs Exp'!$B$9:$G$52,2,FALSE))</f>
        <v/>
      </c>
      <c r="C1572" s="117"/>
      <c r="D1572" s="116"/>
      <c r="E1572" s="118"/>
      <c r="F1572" s="119"/>
      <c r="G1572" s="120"/>
      <c r="H1572" s="120"/>
      <c r="I1572" s="418">
        <f t="shared" si="25"/>
        <v>0</v>
      </c>
      <c r="J1572" s="46"/>
      <c r="K1572" s="332">
        <f>IFERROR(SUM(C1572/'Transfers of Funds'!$F$58),0)</f>
        <v>0</v>
      </c>
      <c r="L1572" s="21"/>
      <c r="M1572" s="47" t="s">
        <v>162</v>
      </c>
      <c r="N1572" s="46"/>
    </row>
    <row r="1573" spans="1:14" s="23" customFormat="1" ht="14.25" customHeight="1">
      <c r="A1573" s="115"/>
      <c r="B1573" s="308" t="str">
        <f>IF(A1573="","",VLOOKUP(A1573,'Project Budget vs Exp'!$B$9:$G$52,2,FALSE))</f>
        <v/>
      </c>
      <c r="C1573" s="117"/>
      <c r="D1573" s="116"/>
      <c r="E1573" s="118"/>
      <c r="F1573" s="119"/>
      <c r="G1573" s="120"/>
      <c r="H1573" s="120"/>
      <c r="I1573" s="418">
        <f t="shared" si="25"/>
        <v>0</v>
      </c>
      <c r="J1573" s="46"/>
      <c r="K1573" s="332">
        <f>IFERROR(SUM(C1573/'Transfers of Funds'!$F$58),0)</f>
        <v>0</v>
      </c>
      <c r="L1573" s="21"/>
      <c r="M1573" s="47" t="s">
        <v>162</v>
      </c>
      <c r="N1573" s="46"/>
    </row>
    <row r="1574" spans="1:14" s="23" customFormat="1" ht="14.25" customHeight="1">
      <c r="A1574" s="115"/>
      <c r="B1574" s="308" t="str">
        <f>IF(A1574="","",VLOOKUP(A1574,'Project Budget vs Exp'!$B$9:$G$52,2,FALSE))</f>
        <v/>
      </c>
      <c r="C1574" s="117"/>
      <c r="D1574" s="116"/>
      <c r="E1574" s="118"/>
      <c r="F1574" s="119"/>
      <c r="G1574" s="120"/>
      <c r="H1574" s="120"/>
      <c r="I1574" s="418">
        <f t="shared" si="25"/>
        <v>0</v>
      </c>
      <c r="J1574" s="46"/>
      <c r="K1574" s="332">
        <f>IFERROR(SUM(C1574/'Transfers of Funds'!$F$58),0)</f>
        <v>0</v>
      </c>
      <c r="L1574" s="21"/>
      <c r="M1574" s="47" t="s">
        <v>162</v>
      </c>
      <c r="N1574" s="46"/>
    </row>
    <row r="1575" spans="1:14" s="23" customFormat="1" ht="14.25" customHeight="1">
      <c r="A1575" s="115"/>
      <c r="B1575" s="308" t="str">
        <f>IF(A1575="","",VLOOKUP(A1575,'Project Budget vs Exp'!$B$9:$G$52,2,FALSE))</f>
        <v/>
      </c>
      <c r="C1575" s="117"/>
      <c r="D1575" s="116"/>
      <c r="E1575" s="118"/>
      <c r="F1575" s="119"/>
      <c r="G1575" s="120"/>
      <c r="H1575" s="120"/>
      <c r="I1575" s="418">
        <f t="shared" si="25"/>
        <v>0</v>
      </c>
      <c r="J1575" s="46"/>
      <c r="K1575" s="332">
        <f>IFERROR(SUM(C1575/'Transfers of Funds'!$F$58),0)</f>
        <v>0</v>
      </c>
      <c r="L1575" s="21"/>
      <c r="M1575" s="47" t="s">
        <v>162</v>
      </c>
      <c r="N1575" s="46"/>
    </row>
    <row r="1576" spans="1:14" s="23" customFormat="1" ht="14.25" customHeight="1">
      <c r="A1576" s="115"/>
      <c r="B1576" s="308" t="str">
        <f>IF(A1576="","",VLOOKUP(A1576,'Project Budget vs Exp'!$B$9:$G$52,2,FALSE))</f>
        <v/>
      </c>
      <c r="C1576" s="117"/>
      <c r="D1576" s="116"/>
      <c r="E1576" s="118"/>
      <c r="F1576" s="119"/>
      <c r="G1576" s="120"/>
      <c r="H1576" s="120"/>
      <c r="I1576" s="418">
        <f t="shared" si="25"/>
        <v>0</v>
      </c>
      <c r="J1576" s="46"/>
      <c r="K1576" s="332">
        <f>IFERROR(SUM(C1576/'Transfers of Funds'!$F$58),0)</f>
        <v>0</v>
      </c>
      <c r="L1576" s="21"/>
      <c r="M1576" s="47" t="s">
        <v>162</v>
      </c>
      <c r="N1576" s="46"/>
    </row>
    <row r="1577" spans="1:14" s="23" customFormat="1" ht="14.25" customHeight="1">
      <c r="A1577" s="115"/>
      <c r="B1577" s="308" t="str">
        <f>IF(A1577="","",VLOOKUP(A1577,'Project Budget vs Exp'!$B$9:$G$52,2,FALSE))</f>
        <v/>
      </c>
      <c r="C1577" s="117"/>
      <c r="D1577" s="116"/>
      <c r="E1577" s="118"/>
      <c r="F1577" s="119"/>
      <c r="G1577" s="120"/>
      <c r="H1577" s="120"/>
      <c r="I1577" s="418">
        <f t="shared" si="25"/>
        <v>0</v>
      </c>
      <c r="J1577" s="46"/>
      <c r="K1577" s="332">
        <f>IFERROR(SUM(C1577/'Transfers of Funds'!$F$58),0)</f>
        <v>0</v>
      </c>
      <c r="L1577" s="21"/>
      <c r="M1577" s="47" t="s">
        <v>162</v>
      </c>
      <c r="N1577" s="46"/>
    </row>
    <row r="1578" spans="1:14" s="23" customFormat="1" ht="14.25" customHeight="1">
      <c r="A1578" s="115"/>
      <c r="B1578" s="308" t="str">
        <f>IF(A1578="","",VLOOKUP(A1578,'Project Budget vs Exp'!$B$9:$G$52,2,FALSE))</f>
        <v/>
      </c>
      <c r="C1578" s="117"/>
      <c r="D1578" s="116"/>
      <c r="E1578" s="118"/>
      <c r="F1578" s="119"/>
      <c r="G1578" s="120"/>
      <c r="H1578" s="120"/>
      <c r="I1578" s="418">
        <f t="shared" si="25"/>
        <v>0</v>
      </c>
      <c r="J1578" s="46"/>
      <c r="K1578" s="332">
        <f>IFERROR(SUM(C1578/'Transfers of Funds'!$F$58),0)</f>
        <v>0</v>
      </c>
      <c r="L1578" s="21"/>
      <c r="M1578" s="47" t="s">
        <v>162</v>
      </c>
      <c r="N1578" s="46"/>
    </row>
    <row r="1579" spans="1:14" s="23" customFormat="1" ht="14.25" customHeight="1">
      <c r="A1579" s="115"/>
      <c r="B1579" s="308" t="str">
        <f>IF(A1579="","",VLOOKUP(A1579,'Project Budget vs Exp'!$B$9:$G$52,2,FALSE))</f>
        <v/>
      </c>
      <c r="C1579" s="117"/>
      <c r="D1579" s="116"/>
      <c r="E1579" s="118"/>
      <c r="F1579" s="119"/>
      <c r="G1579" s="120"/>
      <c r="H1579" s="120"/>
      <c r="I1579" s="418">
        <f t="shared" si="25"/>
        <v>0</v>
      </c>
      <c r="J1579" s="46"/>
      <c r="K1579" s="332">
        <f>IFERROR(SUM(C1579/'Transfers of Funds'!$F$58),0)</f>
        <v>0</v>
      </c>
      <c r="L1579" s="21"/>
      <c r="M1579" s="47" t="s">
        <v>162</v>
      </c>
      <c r="N1579" s="46"/>
    </row>
    <row r="1580" spans="1:14" s="23" customFormat="1" ht="14.25" customHeight="1">
      <c r="A1580" s="115"/>
      <c r="B1580" s="308" t="str">
        <f>IF(A1580="","",VLOOKUP(A1580,'Project Budget vs Exp'!$B$9:$G$52,2,FALSE))</f>
        <v/>
      </c>
      <c r="C1580" s="117"/>
      <c r="D1580" s="116"/>
      <c r="E1580" s="118"/>
      <c r="F1580" s="119"/>
      <c r="G1580" s="120"/>
      <c r="H1580" s="120"/>
      <c r="I1580" s="418">
        <f t="shared" si="25"/>
        <v>0</v>
      </c>
      <c r="J1580" s="46"/>
      <c r="K1580" s="332">
        <f>IFERROR(SUM(C1580/'Transfers of Funds'!$F$58),0)</f>
        <v>0</v>
      </c>
      <c r="L1580" s="21"/>
      <c r="M1580" s="47" t="s">
        <v>162</v>
      </c>
      <c r="N1580" s="46"/>
    </row>
    <row r="1581" spans="1:14" s="23" customFormat="1" ht="14.25" customHeight="1">
      <c r="A1581" s="115"/>
      <c r="B1581" s="308" t="str">
        <f>IF(A1581="","",VLOOKUP(A1581,'Project Budget vs Exp'!$B$9:$G$52,2,FALSE))</f>
        <v/>
      </c>
      <c r="C1581" s="117"/>
      <c r="D1581" s="116"/>
      <c r="E1581" s="118"/>
      <c r="F1581" s="119"/>
      <c r="G1581" s="120"/>
      <c r="H1581" s="120"/>
      <c r="I1581" s="418">
        <f t="shared" si="25"/>
        <v>0</v>
      </c>
      <c r="J1581" s="46"/>
      <c r="K1581" s="332">
        <f>IFERROR(SUM(C1581/'Transfers of Funds'!$F$58),0)</f>
        <v>0</v>
      </c>
      <c r="L1581" s="21"/>
      <c r="M1581" s="47" t="s">
        <v>162</v>
      </c>
      <c r="N1581" s="46"/>
    </row>
    <row r="1582" spans="1:14" s="23" customFormat="1" ht="14.25" customHeight="1">
      <c r="A1582" s="115"/>
      <c r="B1582" s="308" t="str">
        <f>IF(A1582="","",VLOOKUP(A1582,'Project Budget vs Exp'!$B$9:$G$52,2,FALSE))</f>
        <v/>
      </c>
      <c r="C1582" s="117"/>
      <c r="D1582" s="116"/>
      <c r="E1582" s="118"/>
      <c r="F1582" s="119"/>
      <c r="G1582" s="120"/>
      <c r="H1582" s="120"/>
      <c r="I1582" s="418">
        <f t="shared" si="25"/>
        <v>0</v>
      </c>
      <c r="J1582" s="46"/>
      <c r="K1582" s="332">
        <f>IFERROR(SUM(C1582/'Transfers of Funds'!$F$58),0)</f>
        <v>0</v>
      </c>
      <c r="L1582" s="21"/>
      <c r="M1582" s="47" t="s">
        <v>162</v>
      </c>
      <c r="N1582" s="46"/>
    </row>
    <row r="1583" spans="1:14" s="23" customFormat="1" ht="14.25" customHeight="1">
      <c r="A1583" s="115"/>
      <c r="B1583" s="308" t="str">
        <f>IF(A1583="","",VLOOKUP(A1583,'Project Budget vs Exp'!$B$9:$G$52,2,FALSE))</f>
        <v/>
      </c>
      <c r="C1583" s="117"/>
      <c r="D1583" s="116"/>
      <c r="E1583" s="118"/>
      <c r="F1583" s="119"/>
      <c r="G1583" s="120"/>
      <c r="H1583" s="120"/>
      <c r="I1583" s="418">
        <f t="shared" si="25"/>
        <v>0</v>
      </c>
      <c r="J1583" s="46"/>
      <c r="K1583" s="332">
        <f>IFERROR(SUM(C1583/'Transfers of Funds'!$F$58),0)</f>
        <v>0</v>
      </c>
      <c r="L1583" s="21"/>
      <c r="M1583" s="47" t="s">
        <v>162</v>
      </c>
      <c r="N1583" s="46"/>
    </row>
    <row r="1584" spans="1:14" s="23" customFormat="1" ht="14.25" customHeight="1">
      <c r="A1584" s="115"/>
      <c r="B1584" s="308" t="str">
        <f>IF(A1584="","",VLOOKUP(A1584,'Project Budget vs Exp'!$B$9:$G$52,2,FALSE))</f>
        <v/>
      </c>
      <c r="C1584" s="117"/>
      <c r="D1584" s="116"/>
      <c r="E1584" s="118"/>
      <c r="F1584" s="119"/>
      <c r="G1584" s="120"/>
      <c r="H1584" s="120"/>
      <c r="I1584" s="418">
        <f t="shared" si="25"/>
        <v>0</v>
      </c>
      <c r="J1584" s="46"/>
      <c r="K1584" s="332">
        <f>IFERROR(SUM(C1584/'Transfers of Funds'!$F$58),0)</f>
        <v>0</v>
      </c>
      <c r="L1584" s="21"/>
      <c r="M1584" s="47" t="s">
        <v>162</v>
      </c>
      <c r="N1584" s="46"/>
    </row>
    <row r="1585" spans="1:14" s="23" customFormat="1" ht="14.25" customHeight="1">
      <c r="A1585" s="115"/>
      <c r="B1585" s="308" t="str">
        <f>IF(A1585="","",VLOOKUP(A1585,'Project Budget vs Exp'!$B$9:$G$52,2,FALSE))</f>
        <v/>
      </c>
      <c r="C1585" s="117"/>
      <c r="D1585" s="116"/>
      <c r="E1585" s="118"/>
      <c r="F1585" s="119"/>
      <c r="G1585" s="120"/>
      <c r="H1585" s="120"/>
      <c r="I1585" s="418">
        <f t="shared" si="25"/>
        <v>0</v>
      </c>
      <c r="J1585" s="46"/>
      <c r="K1585" s="332">
        <f>IFERROR(SUM(C1585/'Transfers of Funds'!$F$58),0)</f>
        <v>0</v>
      </c>
      <c r="L1585" s="21"/>
      <c r="M1585" s="47" t="s">
        <v>162</v>
      </c>
      <c r="N1585" s="46"/>
    </row>
    <row r="1586" spans="1:14" s="23" customFormat="1" ht="14.25" customHeight="1">
      <c r="A1586" s="115"/>
      <c r="B1586" s="308" t="str">
        <f>IF(A1586="","",VLOOKUP(A1586,'Project Budget vs Exp'!$B$9:$G$52,2,FALSE))</f>
        <v/>
      </c>
      <c r="C1586" s="117"/>
      <c r="D1586" s="116"/>
      <c r="E1586" s="118"/>
      <c r="F1586" s="119"/>
      <c r="G1586" s="120"/>
      <c r="H1586" s="120"/>
      <c r="I1586" s="418">
        <f t="shared" si="25"/>
        <v>0</v>
      </c>
      <c r="J1586" s="46"/>
      <c r="K1586" s="332">
        <f>IFERROR(SUM(C1586/'Transfers of Funds'!$F$58),0)</f>
        <v>0</v>
      </c>
      <c r="L1586" s="21"/>
      <c r="M1586" s="47" t="s">
        <v>162</v>
      </c>
      <c r="N1586" s="46"/>
    </row>
    <row r="1587" spans="1:14" s="23" customFormat="1" ht="14.25" customHeight="1">
      <c r="A1587" s="115"/>
      <c r="B1587" s="308" t="str">
        <f>IF(A1587="","",VLOOKUP(A1587,'Project Budget vs Exp'!$B$9:$G$52,2,FALSE))</f>
        <v/>
      </c>
      <c r="C1587" s="117"/>
      <c r="D1587" s="116"/>
      <c r="E1587" s="118"/>
      <c r="F1587" s="119"/>
      <c r="G1587" s="120"/>
      <c r="H1587" s="120"/>
      <c r="I1587" s="418">
        <f t="shared" si="25"/>
        <v>0</v>
      </c>
      <c r="J1587" s="46"/>
      <c r="K1587" s="332">
        <f>IFERROR(SUM(C1587/'Transfers of Funds'!$F$58),0)</f>
        <v>0</v>
      </c>
      <c r="L1587" s="21"/>
      <c r="M1587" s="47" t="s">
        <v>162</v>
      </c>
      <c r="N1587" s="46"/>
    </row>
    <row r="1588" spans="1:14" s="23" customFormat="1" ht="14.25" customHeight="1">
      <c r="A1588" s="115"/>
      <c r="B1588" s="308" t="str">
        <f>IF(A1588="","",VLOOKUP(A1588,'Project Budget vs Exp'!$B$9:$G$52,2,FALSE))</f>
        <v/>
      </c>
      <c r="C1588" s="117"/>
      <c r="D1588" s="116"/>
      <c r="E1588" s="118"/>
      <c r="F1588" s="119"/>
      <c r="G1588" s="120"/>
      <c r="H1588" s="120"/>
      <c r="I1588" s="418">
        <f t="shared" si="25"/>
        <v>0</v>
      </c>
      <c r="J1588" s="46"/>
      <c r="K1588" s="332">
        <f>IFERROR(SUM(C1588/'Transfers of Funds'!$F$58),0)</f>
        <v>0</v>
      </c>
      <c r="L1588" s="21"/>
      <c r="M1588" s="47" t="s">
        <v>162</v>
      </c>
      <c r="N1588" s="46"/>
    </row>
    <row r="1589" spans="1:14" s="23" customFormat="1" ht="14.25" customHeight="1">
      <c r="A1589" s="115"/>
      <c r="B1589" s="308" t="str">
        <f>IF(A1589="","",VLOOKUP(A1589,'Project Budget vs Exp'!$B$9:$G$52,2,FALSE))</f>
        <v/>
      </c>
      <c r="C1589" s="117"/>
      <c r="D1589" s="116"/>
      <c r="E1589" s="118"/>
      <c r="F1589" s="119"/>
      <c r="G1589" s="120"/>
      <c r="H1589" s="120"/>
      <c r="I1589" s="418">
        <f t="shared" si="25"/>
        <v>0</v>
      </c>
      <c r="J1589" s="46"/>
      <c r="K1589" s="332">
        <f>IFERROR(SUM(C1589/'Transfers of Funds'!$F$58),0)</f>
        <v>0</v>
      </c>
      <c r="L1589" s="21"/>
      <c r="M1589" s="47" t="s">
        <v>162</v>
      </c>
      <c r="N1589" s="46"/>
    </row>
    <row r="1590" spans="1:14" s="23" customFormat="1" ht="14.25" customHeight="1">
      <c r="A1590" s="115"/>
      <c r="B1590" s="308" t="str">
        <f>IF(A1590="","",VLOOKUP(A1590,'Project Budget vs Exp'!$B$9:$G$52,2,FALSE))</f>
        <v/>
      </c>
      <c r="C1590" s="117"/>
      <c r="D1590" s="116"/>
      <c r="E1590" s="118"/>
      <c r="F1590" s="119"/>
      <c r="G1590" s="120"/>
      <c r="H1590" s="120"/>
      <c r="I1590" s="418">
        <f t="shared" si="25"/>
        <v>0</v>
      </c>
      <c r="J1590" s="46"/>
      <c r="K1590" s="332">
        <f>IFERROR(SUM(C1590/'Transfers of Funds'!$F$58),0)</f>
        <v>0</v>
      </c>
      <c r="L1590" s="21"/>
      <c r="M1590" s="47" t="s">
        <v>162</v>
      </c>
      <c r="N1590" s="46"/>
    </row>
    <row r="1591" spans="1:14" s="23" customFormat="1" ht="14.25" customHeight="1">
      <c r="A1591" s="115"/>
      <c r="B1591" s="308" t="str">
        <f>IF(A1591="","",VLOOKUP(A1591,'Project Budget vs Exp'!$B$9:$G$52,2,FALSE))</f>
        <v/>
      </c>
      <c r="C1591" s="117"/>
      <c r="D1591" s="116"/>
      <c r="E1591" s="118"/>
      <c r="F1591" s="119"/>
      <c r="G1591" s="120"/>
      <c r="H1591" s="120"/>
      <c r="I1591" s="418">
        <f t="shared" si="25"/>
        <v>0</v>
      </c>
      <c r="J1591" s="46"/>
      <c r="K1591" s="332">
        <f>IFERROR(SUM(C1591/'Transfers of Funds'!$F$58),0)</f>
        <v>0</v>
      </c>
      <c r="L1591" s="21"/>
      <c r="M1591" s="47" t="s">
        <v>162</v>
      </c>
      <c r="N1591" s="46"/>
    </row>
    <row r="1592" spans="1:14" s="23" customFormat="1" ht="14.25" customHeight="1">
      <c r="A1592" s="115"/>
      <c r="B1592" s="308" t="str">
        <f>IF(A1592="","",VLOOKUP(A1592,'Project Budget vs Exp'!$B$9:$G$52,2,FALSE))</f>
        <v/>
      </c>
      <c r="C1592" s="117"/>
      <c r="D1592" s="116"/>
      <c r="E1592" s="118"/>
      <c r="F1592" s="119"/>
      <c r="G1592" s="120"/>
      <c r="H1592" s="120"/>
      <c r="I1592" s="418">
        <f t="shared" si="25"/>
        <v>0</v>
      </c>
      <c r="J1592" s="46"/>
      <c r="K1592" s="332">
        <f>IFERROR(SUM(C1592/'Transfers of Funds'!$F$58),0)</f>
        <v>0</v>
      </c>
      <c r="L1592" s="21"/>
      <c r="M1592" s="47" t="s">
        <v>162</v>
      </c>
      <c r="N1592" s="46"/>
    </row>
    <row r="1593" spans="1:14" s="23" customFormat="1" ht="14.25" customHeight="1">
      <c r="A1593" s="115"/>
      <c r="B1593" s="308" t="str">
        <f>IF(A1593="","",VLOOKUP(A1593,'Project Budget vs Exp'!$B$9:$G$52,2,FALSE))</f>
        <v/>
      </c>
      <c r="C1593" s="117"/>
      <c r="D1593" s="116"/>
      <c r="E1593" s="118"/>
      <c r="F1593" s="119"/>
      <c r="G1593" s="120"/>
      <c r="H1593" s="120"/>
      <c r="I1593" s="418">
        <f t="shared" si="25"/>
        <v>0</v>
      </c>
      <c r="J1593" s="46"/>
      <c r="K1593" s="332">
        <f>IFERROR(SUM(C1593/'Transfers of Funds'!$F$58),0)</f>
        <v>0</v>
      </c>
      <c r="L1593" s="21"/>
      <c r="M1593" s="47" t="s">
        <v>162</v>
      </c>
      <c r="N1593" s="46"/>
    </row>
    <row r="1594" spans="1:14" s="23" customFormat="1" ht="14.25" customHeight="1">
      <c r="A1594" s="115"/>
      <c r="B1594" s="308" t="str">
        <f>IF(A1594="","",VLOOKUP(A1594,'Project Budget vs Exp'!$B$9:$G$52,2,FALSE))</f>
        <v/>
      </c>
      <c r="C1594" s="117"/>
      <c r="D1594" s="116"/>
      <c r="E1594" s="118"/>
      <c r="F1594" s="119"/>
      <c r="G1594" s="120"/>
      <c r="H1594" s="120"/>
      <c r="I1594" s="418">
        <f t="shared" si="25"/>
        <v>0</v>
      </c>
      <c r="J1594" s="46"/>
      <c r="K1594" s="332">
        <f>IFERROR(SUM(C1594/'Transfers of Funds'!$F$58),0)</f>
        <v>0</v>
      </c>
      <c r="L1594" s="21"/>
      <c r="M1594" s="47" t="s">
        <v>162</v>
      </c>
      <c r="N1594" s="46"/>
    </row>
    <row r="1595" spans="1:14" s="23" customFormat="1" ht="14.25" customHeight="1">
      <c r="A1595" s="115"/>
      <c r="B1595" s="308" t="str">
        <f>IF(A1595="","",VLOOKUP(A1595,'Project Budget vs Exp'!$B$9:$G$52,2,FALSE))</f>
        <v/>
      </c>
      <c r="C1595" s="117"/>
      <c r="D1595" s="116"/>
      <c r="E1595" s="118"/>
      <c r="F1595" s="119"/>
      <c r="G1595" s="120"/>
      <c r="H1595" s="120"/>
      <c r="I1595" s="418">
        <f t="shared" si="25"/>
        <v>0</v>
      </c>
      <c r="J1595" s="46"/>
      <c r="K1595" s="332">
        <f>IFERROR(SUM(C1595/'Transfers of Funds'!$F$58),0)</f>
        <v>0</v>
      </c>
      <c r="L1595" s="21"/>
      <c r="M1595" s="47" t="s">
        <v>162</v>
      </c>
      <c r="N1595" s="46"/>
    </row>
    <row r="1596" spans="1:14" s="23" customFormat="1" ht="14.25" customHeight="1">
      <c r="A1596" s="115"/>
      <c r="B1596" s="308" t="str">
        <f>IF(A1596="","",VLOOKUP(A1596,'Project Budget vs Exp'!$B$9:$G$52,2,FALSE))</f>
        <v/>
      </c>
      <c r="C1596" s="117"/>
      <c r="D1596" s="116"/>
      <c r="E1596" s="118"/>
      <c r="F1596" s="119"/>
      <c r="G1596" s="120"/>
      <c r="H1596" s="120"/>
      <c r="I1596" s="418">
        <f t="shared" si="25"/>
        <v>0</v>
      </c>
      <c r="J1596" s="46"/>
      <c r="K1596" s="332">
        <f>IFERROR(SUM(C1596/'Transfers of Funds'!$F$58),0)</f>
        <v>0</v>
      </c>
      <c r="L1596" s="21"/>
      <c r="M1596" s="47" t="s">
        <v>162</v>
      </c>
      <c r="N1596" s="46"/>
    </row>
    <row r="1597" spans="1:14" s="23" customFormat="1" ht="14.25" customHeight="1">
      <c r="A1597" s="115"/>
      <c r="B1597" s="308" t="str">
        <f>IF(A1597="","",VLOOKUP(A1597,'Project Budget vs Exp'!$B$9:$G$52,2,FALSE))</f>
        <v/>
      </c>
      <c r="C1597" s="117"/>
      <c r="D1597" s="116"/>
      <c r="E1597" s="118"/>
      <c r="F1597" s="119"/>
      <c r="G1597" s="120"/>
      <c r="H1597" s="120"/>
      <c r="I1597" s="418">
        <f t="shared" si="25"/>
        <v>0</v>
      </c>
      <c r="J1597" s="46"/>
      <c r="K1597" s="332">
        <f>IFERROR(SUM(C1597/'Transfers of Funds'!$F$58),0)</f>
        <v>0</v>
      </c>
      <c r="L1597" s="21"/>
      <c r="M1597" s="47" t="s">
        <v>162</v>
      </c>
      <c r="N1597" s="46"/>
    </row>
    <row r="1598" spans="1:14" s="23" customFormat="1" ht="14.25" customHeight="1">
      <c r="A1598" s="115"/>
      <c r="B1598" s="308" t="str">
        <f>IF(A1598="","",VLOOKUP(A1598,'Project Budget vs Exp'!$B$9:$G$52,2,FALSE))</f>
        <v/>
      </c>
      <c r="C1598" s="117"/>
      <c r="D1598" s="116"/>
      <c r="E1598" s="118"/>
      <c r="F1598" s="119"/>
      <c r="G1598" s="120"/>
      <c r="H1598" s="120"/>
      <c r="I1598" s="418">
        <f t="shared" si="25"/>
        <v>0</v>
      </c>
      <c r="J1598" s="46"/>
      <c r="K1598" s="332">
        <f>IFERROR(SUM(C1598/'Transfers of Funds'!$F$58),0)</f>
        <v>0</v>
      </c>
      <c r="L1598" s="21"/>
      <c r="M1598" s="47" t="s">
        <v>162</v>
      </c>
      <c r="N1598" s="46"/>
    </row>
    <row r="1599" spans="1:14" s="23" customFormat="1" ht="14.25" customHeight="1">
      <c r="A1599" s="115"/>
      <c r="B1599" s="308" t="str">
        <f>IF(A1599="","",VLOOKUP(A1599,'Project Budget vs Exp'!$B$9:$G$52,2,FALSE))</f>
        <v/>
      </c>
      <c r="C1599" s="117"/>
      <c r="D1599" s="116"/>
      <c r="E1599" s="118"/>
      <c r="F1599" s="119"/>
      <c r="G1599" s="120"/>
      <c r="H1599" s="120"/>
      <c r="I1599" s="418">
        <f t="shared" si="25"/>
        <v>0</v>
      </c>
      <c r="J1599" s="46"/>
      <c r="K1599" s="332">
        <f>IFERROR(SUM(C1599/'Transfers of Funds'!$F$58),0)</f>
        <v>0</v>
      </c>
      <c r="L1599" s="21"/>
      <c r="M1599" s="47" t="s">
        <v>162</v>
      </c>
      <c r="N1599" s="46"/>
    </row>
    <row r="1600" spans="1:14" s="23" customFormat="1" ht="14.25" customHeight="1">
      <c r="A1600" s="115"/>
      <c r="B1600" s="308" t="str">
        <f>IF(A1600="","",VLOOKUP(A1600,'Project Budget vs Exp'!$B$9:$G$52,2,FALSE))</f>
        <v/>
      </c>
      <c r="C1600" s="117"/>
      <c r="D1600" s="116"/>
      <c r="E1600" s="118"/>
      <c r="F1600" s="119"/>
      <c r="G1600" s="120"/>
      <c r="H1600" s="120"/>
      <c r="I1600" s="418">
        <f t="shared" si="25"/>
        <v>0</v>
      </c>
      <c r="J1600" s="46"/>
      <c r="K1600" s="332">
        <f>IFERROR(SUM(C1600/'Transfers of Funds'!$F$58),0)</f>
        <v>0</v>
      </c>
      <c r="L1600" s="21"/>
      <c r="M1600" s="47" t="s">
        <v>162</v>
      </c>
      <c r="N1600" s="46"/>
    </row>
    <row r="1601" spans="1:14" s="23" customFormat="1" ht="14.25" customHeight="1">
      <c r="A1601" s="115"/>
      <c r="B1601" s="308" t="str">
        <f>IF(A1601="","",VLOOKUP(A1601,'Project Budget vs Exp'!$B$9:$G$52,2,FALSE))</f>
        <v/>
      </c>
      <c r="C1601" s="117"/>
      <c r="D1601" s="116"/>
      <c r="E1601" s="118"/>
      <c r="F1601" s="119"/>
      <c r="G1601" s="120"/>
      <c r="H1601" s="120"/>
      <c r="I1601" s="418">
        <f t="shared" si="25"/>
        <v>0</v>
      </c>
      <c r="J1601" s="46"/>
      <c r="K1601" s="332">
        <f>IFERROR(SUM(C1601/'Transfers of Funds'!$F$58),0)</f>
        <v>0</v>
      </c>
      <c r="L1601" s="21"/>
      <c r="M1601" s="47" t="s">
        <v>162</v>
      </c>
      <c r="N1601" s="46"/>
    </row>
    <row r="1602" spans="1:14" s="23" customFormat="1" ht="14.25" customHeight="1">
      <c r="A1602" s="115"/>
      <c r="B1602" s="308" t="str">
        <f>IF(A1602="","",VLOOKUP(A1602,'Project Budget vs Exp'!$B$9:$G$52,2,FALSE))</f>
        <v/>
      </c>
      <c r="C1602" s="117"/>
      <c r="D1602" s="116"/>
      <c r="E1602" s="118"/>
      <c r="F1602" s="119"/>
      <c r="G1602" s="120"/>
      <c r="H1602" s="120"/>
      <c r="I1602" s="418">
        <f t="shared" si="25"/>
        <v>0</v>
      </c>
      <c r="J1602" s="46"/>
      <c r="K1602" s="332">
        <f>IFERROR(SUM(C1602/'Transfers of Funds'!$F$58),0)</f>
        <v>0</v>
      </c>
      <c r="L1602" s="21"/>
      <c r="M1602" s="47" t="s">
        <v>162</v>
      </c>
      <c r="N1602" s="46"/>
    </row>
    <row r="1603" spans="1:14" s="23" customFormat="1" ht="14.25" customHeight="1">
      <c r="A1603" s="115"/>
      <c r="B1603" s="308" t="str">
        <f>IF(A1603="","",VLOOKUP(A1603,'Project Budget vs Exp'!$B$9:$G$52,2,FALSE))</f>
        <v/>
      </c>
      <c r="C1603" s="117"/>
      <c r="D1603" s="116"/>
      <c r="E1603" s="118"/>
      <c r="F1603" s="119"/>
      <c r="G1603" s="120"/>
      <c r="H1603" s="120"/>
      <c r="I1603" s="418">
        <f t="shared" si="25"/>
        <v>0</v>
      </c>
      <c r="J1603" s="46"/>
      <c r="K1603" s="332">
        <f>IFERROR(SUM(C1603/'Transfers of Funds'!$F$58),0)</f>
        <v>0</v>
      </c>
      <c r="L1603" s="21"/>
      <c r="M1603" s="47" t="s">
        <v>162</v>
      </c>
      <c r="N1603" s="46"/>
    </row>
    <row r="1604" spans="1:14" s="23" customFormat="1" ht="14.25" customHeight="1">
      <c r="A1604" s="115"/>
      <c r="B1604" s="308" t="str">
        <f>IF(A1604="","",VLOOKUP(A1604,'Project Budget vs Exp'!$B$9:$G$52,2,FALSE))</f>
        <v/>
      </c>
      <c r="C1604" s="117"/>
      <c r="D1604" s="116"/>
      <c r="E1604" s="118"/>
      <c r="F1604" s="119"/>
      <c r="G1604" s="120"/>
      <c r="H1604" s="120"/>
      <c r="I1604" s="418">
        <f t="shared" si="25"/>
        <v>0</v>
      </c>
      <c r="J1604" s="46"/>
      <c r="K1604" s="332">
        <f>IFERROR(SUM(C1604/'Transfers of Funds'!$F$58),0)</f>
        <v>0</v>
      </c>
      <c r="L1604" s="21"/>
      <c r="M1604" s="47" t="s">
        <v>162</v>
      </c>
      <c r="N1604" s="46"/>
    </row>
    <row r="1605" spans="1:14" s="23" customFormat="1" ht="14.25" customHeight="1">
      <c r="A1605" s="115"/>
      <c r="B1605" s="308" t="str">
        <f>IF(A1605="","",VLOOKUP(A1605,'Project Budget vs Exp'!$B$9:$G$52,2,FALSE))</f>
        <v/>
      </c>
      <c r="C1605" s="117"/>
      <c r="D1605" s="116"/>
      <c r="E1605" s="118"/>
      <c r="F1605" s="119"/>
      <c r="G1605" s="120"/>
      <c r="H1605" s="120"/>
      <c r="I1605" s="418">
        <f t="shared" si="25"/>
        <v>0</v>
      </c>
      <c r="J1605" s="46"/>
      <c r="K1605" s="332">
        <f>IFERROR(SUM(C1605/'Transfers of Funds'!$F$58),0)</f>
        <v>0</v>
      </c>
      <c r="L1605" s="21"/>
      <c r="M1605" s="47" t="s">
        <v>162</v>
      </c>
      <c r="N1605" s="46"/>
    </row>
    <row r="1606" spans="1:14" s="23" customFormat="1" ht="14.25" customHeight="1">
      <c r="A1606" s="115"/>
      <c r="B1606" s="308" t="str">
        <f>IF(A1606="","",VLOOKUP(A1606,'Project Budget vs Exp'!$B$9:$G$52,2,FALSE))</f>
        <v/>
      </c>
      <c r="C1606" s="117"/>
      <c r="D1606" s="116"/>
      <c r="E1606" s="118"/>
      <c r="F1606" s="119"/>
      <c r="G1606" s="120"/>
      <c r="H1606" s="120"/>
      <c r="I1606" s="418">
        <f t="shared" si="25"/>
        <v>0</v>
      </c>
      <c r="J1606" s="46"/>
      <c r="K1606" s="332">
        <f>IFERROR(SUM(C1606/'Transfers of Funds'!$F$58),0)</f>
        <v>0</v>
      </c>
      <c r="L1606" s="21"/>
      <c r="M1606" s="47" t="s">
        <v>162</v>
      </c>
      <c r="N1606" s="46"/>
    </row>
    <row r="1607" spans="1:14" s="23" customFormat="1" ht="14.25" customHeight="1">
      <c r="A1607" s="115"/>
      <c r="B1607" s="308" t="str">
        <f>IF(A1607="","",VLOOKUP(A1607,'Project Budget vs Exp'!$B$9:$G$52,2,FALSE))</f>
        <v/>
      </c>
      <c r="C1607" s="117"/>
      <c r="D1607" s="116"/>
      <c r="E1607" s="118"/>
      <c r="F1607" s="119"/>
      <c r="G1607" s="120"/>
      <c r="H1607" s="120"/>
      <c r="I1607" s="418">
        <f t="shared" si="25"/>
        <v>0</v>
      </c>
      <c r="J1607" s="46"/>
      <c r="K1607" s="332">
        <f>IFERROR(SUM(C1607/'Transfers of Funds'!$F$58),0)</f>
        <v>0</v>
      </c>
      <c r="L1607" s="21"/>
      <c r="M1607" s="47" t="s">
        <v>162</v>
      </c>
      <c r="N1607" s="46"/>
    </row>
    <row r="1608" spans="1:14" s="23" customFormat="1" ht="14.25" customHeight="1">
      <c r="A1608" s="115"/>
      <c r="B1608" s="308" t="str">
        <f>IF(A1608="","",VLOOKUP(A1608,'Project Budget vs Exp'!$B$9:$G$52,2,FALSE))</f>
        <v/>
      </c>
      <c r="C1608" s="117"/>
      <c r="D1608" s="116"/>
      <c r="E1608" s="118"/>
      <c r="F1608" s="119"/>
      <c r="G1608" s="120"/>
      <c r="H1608" s="120"/>
      <c r="I1608" s="418">
        <f t="shared" si="25"/>
        <v>0</v>
      </c>
      <c r="J1608" s="46"/>
      <c r="K1608" s="332">
        <f>IFERROR(SUM(C1608/'Transfers of Funds'!$F$58),0)</f>
        <v>0</v>
      </c>
      <c r="L1608" s="21"/>
      <c r="M1608" s="47" t="s">
        <v>162</v>
      </c>
      <c r="N1608" s="46"/>
    </row>
    <row r="1609" spans="1:14" s="23" customFormat="1" ht="14.25" customHeight="1">
      <c r="A1609" s="115"/>
      <c r="B1609" s="308" t="str">
        <f>IF(A1609="","",VLOOKUP(A1609,'Project Budget vs Exp'!$B$9:$G$52,2,FALSE))</f>
        <v/>
      </c>
      <c r="C1609" s="117"/>
      <c r="D1609" s="116"/>
      <c r="E1609" s="118"/>
      <c r="F1609" s="119"/>
      <c r="G1609" s="120"/>
      <c r="H1609" s="120"/>
      <c r="I1609" s="418">
        <f t="shared" si="25"/>
        <v>0</v>
      </c>
      <c r="J1609" s="46"/>
      <c r="K1609" s="332">
        <f>IFERROR(SUM(C1609/'Transfers of Funds'!$F$58),0)</f>
        <v>0</v>
      </c>
      <c r="L1609" s="21"/>
      <c r="M1609" s="47" t="s">
        <v>162</v>
      </c>
      <c r="N1609" s="46"/>
    </row>
    <row r="1610" spans="1:14" s="23" customFormat="1" ht="14.25" customHeight="1">
      <c r="A1610" s="115"/>
      <c r="B1610" s="308" t="str">
        <f>IF(A1610="","",VLOOKUP(A1610,'Project Budget vs Exp'!$B$9:$G$52,2,FALSE))</f>
        <v/>
      </c>
      <c r="C1610" s="117"/>
      <c r="D1610" s="116"/>
      <c r="E1610" s="118"/>
      <c r="F1610" s="119"/>
      <c r="G1610" s="120"/>
      <c r="H1610" s="120"/>
      <c r="I1610" s="418">
        <f t="shared" si="25"/>
        <v>0</v>
      </c>
      <c r="J1610" s="46"/>
      <c r="K1610" s="332">
        <f>IFERROR(SUM(C1610/'Transfers of Funds'!$F$58),0)</f>
        <v>0</v>
      </c>
      <c r="L1610" s="21"/>
      <c r="M1610" s="47" t="s">
        <v>162</v>
      </c>
      <c r="N1610" s="46"/>
    </row>
    <row r="1611" spans="1:14" s="23" customFormat="1" ht="14.25" customHeight="1">
      <c r="A1611" s="115"/>
      <c r="B1611" s="308" t="str">
        <f>IF(A1611="","",VLOOKUP(A1611,'Project Budget vs Exp'!$B$9:$G$52,2,FALSE))</f>
        <v/>
      </c>
      <c r="C1611" s="117"/>
      <c r="D1611" s="116"/>
      <c r="E1611" s="118"/>
      <c r="F1611" s="119"/>
      <c r="G1611" s="120"/>
      <c r="H1611" s="120"/>
      <c r="I1611" s="418">
        <f t="shared" si="25"/>
        <v>0</v>
      </c>
      <c r="J1611" s="46"/>
      <c r="K1611" s="332">
        <f>IFERROR(SUM(C1611/'Transfers of Funds'!$F$58),0)</f>
        <v>0</v>
      </c>
      <c r="L1611" s="21"/>
      <c r="M1611" s="47" t="s">
        <v>162</v>
      </c>
      <c r="N1611" s="46"/>
    </row>
    <row r="1612" spans="1:14" s="23" customFormat="1" ht="14.25" customHeight="1">
      <c r="A1612" s="115"/>
      <c r="B1612" s="308" t="str">
        <f>IF(A1612="","",VLOOKUP(A1612,'Project Budget vs Exp'!$B$9:$G$52,2,FALSE))</f>
        <v/>
      </c>
      <c r="C1612" s="117"/>
      <c r="D1612" s="116"/>
      <c r="E1612" s="118"/>
      <c r="F1612" s="119"/>
      <c r="G1612" s="120"/>
      <c r="H1612" s="120"/>
      <c r="I1612" s="418">
        <f t="shared" si="25"/>
        <v>0</v>
      </c>
      <c r="J1612" s="46"/>
      <c r="K1612" s="332">
        <f>IFERROR(SUM(C1612/'Transfers of Funds'!$F$58),0)</f>
        <v>0</v>
      </c>
      <c r="L1612" s="21"/>
      <c r="M1612" s="47" t="s">
        <v>162</v>
      </c>
      <c r="N1612" s="46"/>
    </row>
    <row r="1613" spans="1:14" s="23" customFormat="1" ht="14.25" customHeight="1">
      <c r="A1613" s="115"/>
      <c r="B1613" s="308" t="str">
        <f>IF(A1613="","",VLOOKUP(A1613,'Project Budget vs Exp'!$B$9:$G$52,2,FALSE))</f>
        <v/>
      </c>
      <c r="C1613" s="117"/>
      <c r="D1613" s="116"/>
      <c r="E1613" s="118"/>
      <c r="F1613" s="119"/>
      <c r="G1613" s="120"/>
      <c r="H1613" s="120"/>
      <c r="I1613" s="418">
        <f t="shared" si="25"/>
        <v>0</v>
      </c>
      <c r="J1613" s="46"/>
      <c r="K1613" s="332">
        <f>IFERROR(SUM(C1613/'Transfers of Funds'!$F$58),0)</f>
        <v>0</v>
      </c>
      <c r="L1613" s="21"/>
      <c r="M1613" s="47" t="s">
        <v>162</v>
      </c>
      <c r="N1613" s="46"/>
    </row>
    <row r="1614" spans="1:14" s="23" customFormat="1" ht="14.25" customHeight="1">
      <c r="A1614" s="115"/>
      <c r="B1614" s="308" t="str">
        <f>IF(A1614="","",VLOOKUP(A1614,'Project Budget vs Exp'!$B$9:$G$52,2,FALSE))</f>
        <v/>
      </c>
      <c r="C1614" s="117"/>
      <c r="D1614" s="116"/>
      <c r="E1614" s="118"/>
      <c r="F1614" s="119"/>
      <c r="G1614" s="120"/>
      <c r="H1614" s="120"/>
      <c r="I1614" s="418">
        <f t="shared" si="25"/>
        <v>0</v>
      </c>
      <c r="J1614" s="46"/>
      <c r="K1614" s="332">
        <f>IFERROR(SUM(C1614/'Transfers of Funds'!$F$58),0)</f>
        <v>0</v>
      </c>
      <c r="L1614" s="21"/>
      <c r="M1614" s="47" t="s">
        <v>162</v>
      </c>
      <c r="N1614" s="46"/>
    </row>
    <row r="1615" spans="1:14" s="23" customFormat="1" ht="14.25" customHeight="1">
      <c r="A1615" s="115"/>
      <c r="B1615" s="308" t="str">
        <f>IF(A1615="","",VLOOKUP(A1615,'Project Budget vs Exp'!$B$9:$G$52,2,FALSE))</f>
        <v/>
      </c>
      <c r="C1615" s="117"/>
      <c r="D1615" s="116"/>
      <c r="E1615" s="118"/>
      <c r="F1615" s="119"/>
      <c r="G1615" s="120"/>
      <c r="H1615" s="120"/>
      <c r="I1615" s="418">
        <f t="shared" si="25"/>
        <v>0</v>
      </c>
      <c r="J1615" s="46"/>
      <c r="K1615" s="332">
        <f>IFERROR(SUM(C1615/'Transfers of Funds'!$F$58),0)</f>
        <v>0</v>
      </c>
      <c r="L1615" s="21"/>
      <c r="M1615" s="47" t="s">
        <v>162</v>
      </c>
      <c r="N1615" s="46"/>
    </row>
    <row r="1616" spans="1:14" s="23" customFormat="1" ht="14.25" customHeight="1">
      <c r="A1616" s="115"/>
      <c r="B1616" s="308" t="str">
        <f>IF(A1616="","",VLOOKUP(A1616,'Project Budget vs Exp'!$B$9:$G$52,2,FALSE))</f>
        <v/>
      </c>
      <c r="C1616" s="117"/>
      <c r="D1616" s="116"/>
      <c r="E1616" s="118"/>
      <c r="F1616" s="119"/>
      <c r="G1616" s="120"/>
      <c r="H1616" s="120"/>
      <c r="I1616" s="418">
        <f t="shared" si="25"/>
        <v>0</v>
      </c>
      <c r="J1616" s="46"/>
      <c r="K1616" s="332">
        <f>IFERROR(SUM(C1616/'Transfers of Funds'!$F$58),0)</f>
        <v>0</v>
      </c>
      <c r="L1616" s="21"/>
      <c r="M1616" s="47" t="s">
        <v>162</v>
      </c>
      <c r="N1616" s="46"/>
    </row>
    <row r="1617" spans="1:14" s="23" customFormat="1" ht="14.25" customHeight="1">
      <c r="A1617" s="115"/>
      <c r="B1617" s="308" t="str">
        <f>IF(A1617="","",VLOOKUP(A1617,'Project Budget vs Exp'!$B$9:$G$52,2,FALSE))</f>
        <v/>
      </c>
      <c r="C1617" s="117"/>
      <c r="D1617" s="116"/>
      <c r="E1617" s="118"/>
      <c r="F1617" s="119"/>
      <c r="G1617" s="120"/>
      <c r="H1617" s="120"/>
      <c r="I1617" s="418">
        <f t="shared" si="25"/>
        <v>0</v>
      </c>
      <c r="J1617" s="46"/>
      <c r="K1617" s="332">
        <f>IFERROR(SUM(C1617/'Transfers of Funds'!$F$58),0)</f>
        <v>0</v>
      </c>
      <c r="L1617" s="21"/>
      <c r="M1617" s="47" t="s">
        <v>162</v>
      </c>
      <c r="N1617" s="46"/>
    </row>
    <row r="1618" spans="1:14" s="23" customFormat="1" ht="14.25" customHeight="1">
      <c r="A1618" s="115"/>
      <c r="B1618" s="308" t="str">
        <f>IF(A1618="","",VLOOKUP(A1618,'Project Budget vs Exp'!$B$9:$G$52,2,FALSE))</f>
        <v/>
      </c>
      <c r="C1618" s="117"/>
      <c r="D1618" s="116"/>
      <c r="E1618" s="118"/>
      <c r="F1618" s="119"/>
      <c r="G1618" s="120"/>
      <c r="H1618" s="120"/>
      <c r="I1618" s="418">
        <f t="shared" si="25"/>
        <v>0</v>
      </c>
      <c r="J1618" s="46"/>
      <c r="K1618" s="332">
        <f>IFERROR(SUM(C1618/'Transfers of Funds'!$F$58),0)</f>
        <v>0</v>
      </c>
      <c r="L1618" s="21"/>
      <c r="M1618" s="47" t="s">
        <v>162</v>
      </c>
      <c r="N1618" s="46"/>
    </row>
    <row r="1619" spans="1:14" s="23" customFormat="1" ht="14.25" customHeight="1">
      <c r="A1619" s="115"/>
      <c r="B1619" s="308" t="str">
        <f>IF(A1619="","",VLOOKUP(A1619,'Project Budget vs Exp'!$B$9:$G$52,2,FALSE))</f>
        <v/>
      </c>
      <c r="C1619" s="117"/>
      <c r="D1619" s="116"/>
      <c r="E1619" s="118"/>
      <c r="F1619" s="119"/>
      <c r="G1619" s="120"/>
      <c r="H1619" s="120"/>
      <c r="I1619" s="418">
        <f t="shared" si="25"/>
        <v>0</v>
      </c>
      <c r="J1619" s="46"/>
      <c r="K1619" s="332">
        <f>IFERROR(SUM(C1619/'Transfers of Funds'!$F$58),0)</f>
        <v>0</v>
      </c>
      <c r="L1619" s="21"/>
      <c r="M1619" s="47" t="s">
        <v>162</v>
      </c>
      <c r="N1619" s="46"/>
    </row>
    <row r="1620" spans="1:14" s="23" customFormat="1" ht="14.25" customHeight="1">
      <c r="A1620" s="115"/>
      <c r="B1620" s="308" t="str">
        <f>IF(A1620="","",VLOOKUP(A1620,'Project Budget vs Exp'!$B$9:$G$52,2,FALSE))</f>
        <v/>
      </c>
      <c r="C1620" s="117"/>
      <c r="D1620" s="116"/>
      <c r="E1620" s="118"/>
      <c r="F1620" s="119"/>
      <c r="G1620" s="120"/>
      <c r="H1620" s="120"/>
      <c r="I1620" s="418">
        <f t="shared" si="25"/>
        <v>0</v>
      </c>
      <c r="J1620" s="46"/>
      <c r="K1620" s="332">
        <f>IFERROR(SUM(C1620/'Transfers of Funds'!$F$58),0)</f>
        <v>0</v>
      </c>
      <c r="L1620" s="21"/>
      <c r="M1620" s="47" t="s">
        <v>162</v>
      </c>
      <c r="N1620" s="46"/>
    </row>
    <row r="1621" spans="1:14" s="23" customFormat="1" ht="14.25" customHeight="1">
      <c r="A1621" s="115"/>
      <c r="B1621" s="308" t="str">
        <f>IF(A1621="","",VLOOKUP(A1621,'Project Budget vs Exp'!$B$9:$G$52,2,FALSE))</f>
        <v/>
      </c>
      <c r="C1621" s="117"/>
      <c r="D1621" s="116"/>
      <c r="E1621" s="118"/>
      <c r="F1621" s="119"/>
      <c r="G1621" s="120"/>
      <c r="H1621" s="120"/>
      <c r="I1621" s="418">
        <f t="shared" ref="I1621:I1684" si="26">IF(OR(F$4="EUR",F$4="USD",F$4="GBP",F$4="CAD",F$4="NZD",F$4="AUD"),K1621,C1621)</f>
        <v>0</v>
      </c>
      <c r="J1621" s="46"/>
      <c r="K1621" s="332">
        <f>IFERROR(SUM(C1621/'Transfers of Funds'!$F$58),0)</f>
        <v>0</v>
      </c>
      <c r="L1621" s="21"/>
      <c r="M1621" s="47" t="s">
        <v>162</v>
      </c>
      <c r="N1621" s="46"/>
    </row>
    <row r="1622" spans="1:14" s="23" customFormat="1" ht="14.25" customHeight="1">
      <c r="A1622" s="115"/>
      <c r="B1622" s="308" t="str">
        <f>IF(A1622="","",VLOOKUP(A1622,'Project Budget vs Exp'!$B$9:$G$52,2,FALSE))</f>
        <v/>
      </c>
      <c r="C1622" s="117"/>
      <c r="D1622" s="116"/>
      <c r="E1622" s="118"/>
      <c r="F1622" s="119"/>
      <c r="G1622" s="120"/>
      <c r="H1622" s="120"/>
      <c r="I1622" s="418">
        <f t="shared" si="26"/>
        <v>0</v>
      </c>
      <c r="J1622" s="46"/>
      <c r="K1622" s="332">
        <f>IFERROR(SUM(C1622/'Transfers of Funds'!$F$58),0)</f>
        <v>0</v>
      </c>
      <c r="L1622" s="21"/>
      <c r="M1622" s="47" t="s">
        <v>162</v>
      </c>
      <c r="N1622" s="46"/>
    </row>
    <row r="1623" spans="1:14" s="23" customFormat="1" ht="14.25" customHeight="1">
      <c r="A1623" s="115"/>
      <c r="B1623" s="308" t="str">
        <f>IF(A1623="","",VLOOKUP(A1623,'Project Budget vs Exp'!$B$9:$G$52,2,FALSE))</f>
        <v/>
      </c>
      <c r="C1623" s="117"/>
      <c r="D1623" s="116"/>
      <c r="E1623" s="118"/>
      <c r="F1623" s="119"/>
      <c r="G1623" s="120"/>
      <c r="H1623" s="120"/>
      <c r="I1623" s="418">
        <f t="shared" si="26"/>
        <v>0</v>
      </c>
      <c r="J1623" s="46"/>
      <c r="K1623" s="332">
        <f>IFERROR(SUM(C1623/'Transfers of Funds'!$F$58),0)</f>
        <v>0</v>
      </c>
      <c r="L1623" s="21"/>
      <c r="M1623" s="47" t="s">
        <v>162</v>
      </c>
      <c r="N1623" s="46"/>
    </row>
    <row r="1624" spans="1:14" s="23" customFormat="1" ht="14.25" customHeight="1">
      <c r="A1624" s="115"/>
      <c r="B1624" s="308" t="str">
        <f>IF(A1624="","",VLOOKUP(A1624,'Project Budget vs Exp'!$B$9:$G$52,2,FALSE))</f>
        <v/>
      </c>
      <c r="C1624" s="117"/>
      <c r="D1624" s="116"/>
      <c r="E1624" s="118"/>
      <c r="F1624" s="119"/>
      <c r="G1624" s="120"/>
      <c r="H1624" s="120"/>
      <c r="I1624" s="418">
        <f t="shared" si="26"/>
        <v>0</v>
      </c>
      <c r="J1624" s="46"/>
      <c r="K1624" s="332">
        <f>IFERROR(SUM(C1624/'Transfers of Funds'!$F$58),0)</f>
        <v>0</v>
      </c>
      <c r="L1624" s="21"/>
      <c r="M1624" s="47" t="s">
        <v>162</v>
      </c>
      <c r="N1624" s="46"/>
    </row>
    <row r="1625" spans="1:14" s="23" customFormat="1" ht="14.25" customHeight="1">
      <c r="A1625" s="115"/>
      <c r="B1625" s="308" t="str">
        <f>IF(A1625="","",VLOOKUP(A1625,'Project Budget vs Exp'!$B$9:$G$52,2,FALSE))</f>
        <v/>
      </c>
      <c r="C1625" s="117"/>
      <c r="D1625" s="116"/>
      <c r="E1625" s="118"/>
      <c r="F1625" s="119"/>
      <c r="G1625" s="120"/>
      <c r="H1625" s="120"/>
      <c r="I1625" s="418">
        <f t="shared" si="26"/>
        <v>0</v>
      </c>
      <c r="J1625" s="46"/>
      <c r="K1625" s="332">
        <f>IFERROR(SUM(C1625/'Transfers of Funds'!$F$58),0)</f>
        <v>0</v>
      </c>
      <c r="L1625" s="21"/>
      <c r="M1625" s="47" t="s">
        <v>162</v>
      </c>
      <c r="N1625" s="46"/>
    </row>
    <row r="1626" spans="1:14" s="23" customFormat="1" ht="14.25" customHeight="1">
      <c r="A1626" s="115"/>
      <c r="B1626" s="308" t="str">
        <f>IF(A1626="","",VLOOKUP(A1626,'Project Budget vs Exp'!$B$9:$G$52,2,FALSE))</f>
        <v/>
      </c>
      <c r="C1626" s="117"/>
      <c r="D1626" s="116"/>
      <c r="E1626" s="118"/>
      <c r="F1626" s="119"/>
      <c r="G1626" s="120"/>
      <c r="H1626" s="120"/>
      <c r="I1626" s="418">
        <f t="shared" si="26"/>
        <v>0</v>
      </c>
      <c r="J1626" s="46"/>
      <c r="K1626" s="332">
        <f>IFERROR(SUM(C1626/'Transfers of Funds'!$F$58),0)</f>
        <v>0</v>
      </c>
      <c r="L1626" s="21"/>
      <c r="M1626" s="47" t="s">
        <v>162</v>
      </c>
      <c r="N1626" s="46"/>
    </row>
    <row r="1627" spans="1:14" s="23" customFormat="1" ht="14.25" customHeight="1">
      <c r="A1627" s="115"/>
      <c r="B1627" s="308" t="str">
        <f>IF(A1627="","",VLOOKUP(A1627,'Project Budget vs Exp'!$B$9:$G$52,2,FALSE))</f>
        <v/>
      </c>
      <c r="C1627" s="117"/>
      <c r="D1627" s="116"/>
      <c r="E1627" s="118"/>
      <c r="F1627" s="119"/>
      <c r="G1627" s="120"/>
      <c r="H1627" s="120"/>
      <c r="I1627" s="418">
        <f t="shared" si="26"/>
        <v>0</v>
      </c>
      <c r="J1627" s="46"/>
      <c r="K1627" s="332">
        <f>IFERROR(SUM(C1627/'Transfers of Funds'!$F$58),0)</f>
        <v>0</v>
      </c>
      <c r="L1627" s="21"/>
      <c r="M1627" s="47" t="s">
        <v>162</v>
      </c>
      <c r="N1627" s="46"/>
    </row>
    <row r="1628" spans="1:14" s="23" customFormat="1" ht="14.25" customHeight="1">
      <c r="A1628" s="115"/>
      <c r="B1628" s="308" t="str">
        <f>IF(A1628="","",VLOOKUP(A1628,'Project Budget vs Exp'!$B$9:$G$52,2,FALSE))</f>
        <v/>
      </c>
      <c r="C1628" s="117"/>
      <c r="D1628" s="116"/>
      <c r="E1628" s="118"/>
      <c r="F1628" s="119"/>
      <c r="G1628" s="120"/>
      <c r="H1628" s="120"/>
      <c r="I1628" s="418">
        <f t="shared" si="26"/>
        <v>0</v>
      </c>
      <c r="J1628" s="46"/>
      <c r="K1628" s="332">
        <f>IFERROR(SUM(C1628/'Transfers of Funds'!$F$58),0)</f>
        <v>0</v>
      </c>
      <c r="L1628" s="21"/>
      <c r="M1628" s="47" t="s">
        <v>162</v>
      </c>
      <c r="N1628" s="46"/>
    </row>
    <row r="1629" spans="1:14" s="23" customFormat="1" ht="14.25" customHeight="1">
      <c r="A1629" s="115"/>
      <c r="B1629" s="308" t="str">
        <f>IF(A1629="","",VLOOKUP(A1629,'Project Budget vs Exp'!$B$9:$G$52,2,FALSE))</f>
        <v/>
      </c>
      <c r="C1629" s="117"/>
      <c r="D1629" s="116"/>
      <c r="E1629" s="118"/>
      <c r="F1629" s="119"/>
      <c r="G1629" s="120"/>
      <c r="H1629" s="120"/>
      <c r="I1629" s="418">
        <f t="shared" si="26"/>
        <v>0</v>
      </c>
      <c r="J1629" s="46"/>
      <c r="K1629" s="332">
        <f>IFERROR(SUM(C1629/'Transfers of Funds'!$F$58),0)</f>
        <v>0</v>
      </c>
      <c r="L1629" s="21"/>
      <c r="M1629" s="47" t="s">
        <v>162</v>
      </c>
      <c r="N1629" s="46"/>
    </row>
    <row r="1630" spans="1:14" s="23" customFormat="1" ht="14.25" customHeight="1">
      <c r="A1630" s="115"/>
      <c r="B1630" s="308" t="str">
        <f>IF(A1630="","",VLOOKUP(A1630,'Project Budget vs Exp'!$B$9:$G$52,2,FALSE))</f>
        <v/>
      </c>
      <c r="C1630" s="117"/>
      <c r="D1630" s="116"/>
      <c r="E1630" s="118"/>
      <c r="F1630" s="119"/>
      <c r="G1630" s="120"/>
      <c r="H1630" s="120"/>
      <c r="I1630" s="418">
        <f t="shared" si="26"/>
        <v>0</v>
      </c>
      <c r="J1630" s="46"/>
      <c r="K1630" s="332">
        <f>IFERROR(SUM(C1630/'Transfers of Funds'!$F$58),0)</f>
        <v>0</v>
      </c>
      <c r="L1630" s="21"/>
      <c r="M1630" s="47" t="s">
        <v>162</v>
      </c>
      <c r="N1630" s="46"/>
    </row>
    <row r="1631" spans="1:14" s="23" customFormat="1" ht="14.25" customHeight="1">
      <c r="A1631" s="115"/>
      <c r="B1631" s="308" t="str">
        <f>IF(A1631="","",VLOOKUP(A1631,'Project Budget vs Exp'!$B$9:$G$52,2,FALSE))</f>
        <v/>
      </c>
      <c r="C1631" s="117"/>
      <c r="D1631" s="116"/>
      <c r="E1631" s="118"/>
      <c r="F1631" s="119"/>
      <c r="G1631" s="120"/>
      <c r="H1631" s="120"/>
      <c r="I1631" s="418">
        <f t="shared" si="26"/>
        <v>0</v>
      </c>
      <c r="J1631" s="46"/>
      <c r="K1631" s="332">
        <f>IFERROR(SUM(C1631/'Transfers of Funds'!$F$58),0)</f>
        <v>0</v>
      </c>
      <c r="L1631" s="21"/>
      <c r="M1631" s="47" t="s">
        <v>162</v>
      </c>
      <c r="N1631" s="46"/>
    </row>
    <row r="1632" spans="1:14" s="23" customFormat="1" ht="14.25" customHeight="1">
      <c r="A1632" s="115"/>
      <c r="B1632" s="308" t="str">
        <f>IF(A1632="","",VLOOKUP(A1632,'Project Budget vs Exp'!$B$9:$G$52,2,FALSE))</f>
        <v/>
      </c>
      <c r="C1632" s="117"/>
      <c r="D1632" s="116"/>
      <c r="E1632" s="118"/>
      <c r="F1632" s="119"/>
      <c r="G1632" s="120"/>
      <c r="H1632" s="120"/>
      <c r="I1632" s="418">
        <f t="shared" si="26"/>
        <v>0</v>
      </c>
      <c r="J1632" s="46"/>
      <c r="K1632" s="332">
        <f>IFERROR(SUM(C1632/'Transfers of Funds'!$F$58),0)</f>
        <v>0</v>
      </c>
      <c r="L1632" s="21"/>
      <c r="M1632" s="47" t="s">
        <v>162</v>
      </c>
      <c r="N1632" s="46"/>
    </row>
    <row r="1633" spans="1:14" s="23" customFormat="1" ht="14.25" customHeight="1">
      <c r="A1633" s="115"/>
      <c r="B1633" s="308" t="str">
        <f>IF(A1633="","",VLOOKUP(A1633,'Project Budget vs Exp'!$B$9:$G$52,2,FALSE))</f>
        <v/>
      </c>
      <c r="C1633" s="117"/>
      <c r="D1633" s="116"/>
      <c r="E1633" s="118"/>
      <c r="F1633" s="119"/>
      <c r="G1633" s="120"/>
      <c r="H1633" s="120"/>
      <c r="I1633" s="418">
        <f t="shared" si="26"/>
        <v>0</v>
      </c>
      <c r="J1633" s="46"/>
      <c r="K1633" s="332">
        <f>IFERROR(SUM(C1633/'Transfers of Funds'!$F$58),0)</f>
        <v>0</v>
      </c>
      <c r="L1633" s="21"/>
      <c r="M1633" s="47" t="s">
        <v>162</v>
      </c>
      <c r="N1633" s="46"/>
    </row>
    <row r="1634" spans="1:14" s="23" customFormat="1" ht="14.25" customHeight="1">
      <c r="A1634" s="115"/>
      <c r="B1634" s="308" t="str">
        <f>IF(A1634="","",VLOOKUP(A1634,'Project Budget vs Exp'!$B$9:$G$52,2,FALSE))</f>
        <v/>
      </c>
      <c r="C1634" s="117"/>
      <c r="D1634" s="116"/>
      <c r="E1634" s="118"/>
      <c r="F1634" s="119"/>
      <c r="G1634" s="120"/>
      <c r="H1634" s="120"/>
      <c r="I1634" s="418">
        <f t="shared" si="26"/>
        <v>0</v>
      </c>
      <c r="J1634" s="46"/>
      <c r="K1634" s="332">
        <f>IFERROR(SUM(C1634/'Transfers of Funds'!$F$58),0)</f>
        <v>0</v>
      </c>
      <c r="L1634" s="21"/>
      <c r="M1634" s="47" t="s">
        <v>162</v>
      </c>
      <c r="N1634" s="46"/>
    </row>
    <row r="1635" spans="1:14" s="23" customFormat="1" ht="14.25" customHeight="1">
      <c r="A1635" s="115"/>
      <c r="B1635" s="308" t="str">
        <f>IF(A1635="","",VLOOKUP(A1635,'Project Budget vs Exp'!$B$9:$G$52,2,FALSE))</f>
        <v/>
      </c>
      <c r="C1635" s="117"/>
      <c r="D1635" s="116"/>
      <c r="E1635" s="118"/>
      <c r="F1635" s="119"/>
      <c r="G1635" s="120"/>
      <c r="H1635" s="120"/>
      <c r="I1635" s="418">
        <f t="shared" si="26"/>
        <v>0</v>
      </c>
      <c r="J1635" s="46"/>
      <c r="K1635" s="332">
        <f>IFERROR(SUM(C1635/'Transfers of Funds'!$F$58),0)</f>
        <v>0</v>
      </c>
      <c r="L1635" s="21"/>
      <c r="M1635" s="47" t="s">
        <v>162</v>
      </c>
      <c r="N1635" s="46"/>
    </row>
    <row r="1636" spans="1:14" s="23" customFormat="1" ht="14.25" customHeight="1">
      <c r="A1636" s="115"/>
      <c r="B1636" s="308" t="str">
        <f>IF(A1636="","",VLOOKUP(A1636,'Project Budget vs Exp'!$B$9:$G$52,2,FALSE))</f>
        <v/>
      </c>
      <c r="C1636" s="117"/>
      <c r="D1636" s="116"/>
      <c r="E1636" s="118"/>
      <c r="F1636" s="119"/>
      <c r="G1636" s="120"/>
      <c r="H1636" s="120"/>
      <c r="I1636" s="418">
        <f t="shared" si="26"/>
        <v>0</v>
      </c>
      <c r="J1636" s="46"/>
      <c r="K1636" s="332">
        <f>IFERROR(SUM(C1636/'Transfers of Funds'!$F$58),0)</f>
        <v>0</v>
      </c>
      <c r="L1636" s="21"/>
      <c r="M1636" s="47" t="s">
        <v>162</v>
      </c>
      <c r="N1636" s="46"/>
    </row>
    <row r="1637" spans="1:14" s="23" customFormat="1" ht="14.25" customHeight="1">
      <c r="A1637" s="115"/>
      <c r="B1637" s="308" t="str">
        <f>IF(A1637="","",VLOOKUP(A1637,'Project Budget vs Exp'!$B$9:$G$52,2,FALSE))</f>
        <v/>
      </c>
      <c r="C1637" s="117"/>
      <c r="D1637" s="116"/>
      <c r="E1637" s="118"/>
      <c r="F1637" s="119"/>
      <c r="G1637" s="120"/>
      <c r="H1637" s="120"/>
      <c r="I1637" s="418">
        <f t="shared" si="26"/>
        <v>0</v>
      </c>
      <c r="J1637" s="46"/>
      <c r="K1637" s="332">
        <f>IFERROR(SUM(C1637/'Transfers of Funds'!$F$58),0)</f>
        <v>0</v>
      </c>
      <c r="L1637" s="21"/>
      <c r="M1637" s="47" t="s">
        <v>162</v>
      </c>
      <c r="N1637" s="46"/>
    </row>
    <row r="1638" spans="1:14" s="23" customFormat="1" ht="14.25" customHeight="1">
      <c r="A1638" s="115"/>
      <c r="B1638" s="308" t="str">
        <f>IF(A1638="","",VLOOKUP(A1638,'Project Budget vs Exp'!$B$9:$G$52,2,FALSE))</f>
        <v/>
      </c>
      <c r="C1638" s="117"/>
      <c r="D1638" s="116"/>
      <c r="E1638" s="118"/>
      <c r="F1638" s="119"/>
      <c r="G1638" s="120"/>
      <c r="H1638" s="120"/>
      <c r="I1638" s="418">
        <f t="shared" si="26"/>
        <v>0</v>
      </c>
      <c r="J1638" s="46"/>
      <c r="K1638" s="332">
        <f>IFERROR(SUM(C1638/'Transfers of Funds'!$F$58),0)</f>
        <v>0</v>
      </c>
      <c r="L1638" s="21"/>
      <c r="M1638" s="47" t="s">
        <v>162</v>
      </c>
      <c r="N1638" s="46"/>
    </row>
    <row r="1639" spans="1:14" s="23" customFormat="1" ht="14.25" customHeight="1">
      <c r="A1639" s="115"/>
      <c r="B1639" s="308" t="str">
        <f>IF(A1639="","",VLOOKUP(A1639,'Project Budget vs Exp'!$B$9:$G$52,2,FALSE))</f>
        <v/>
      </c>
      <c r="C1639" s="117"/>
      <c r="D1639" s="116"/>
      <c r="E1639" s="118"/>
      <c r="F1639" s="119"/>
      <c r="G1639" s="120"/>
      <c r="H1639" s="120"/>
      <c r="I1639" s="418">
        <f t="shared" si="26"/>
        <v>0</v>
      </c>
      <c r="J1639" s="46"/>
      <c r="K1639" s="332">
        <f>IFERROR(SUM(C1639/'Transfers of Funds'!$F$58),0)</f>
        <v>0</v>
      </c>
      <c r="L1639" s="21"/>
      <c r="M1639" s="47" t="s">
        <v>162</v>
      </c>
      <c r="N1639" s="46"/>
    </row>
    <row r="1640" spans="1:14" s="23" customFormat="1" ht="14.25" customHeight="1">
      <c r="A1640" s="115"/>
      <c r="B1640" s="308" t="str">
        <f>IF(A1640="","",VLOOKUP(A1640,'Project Budget vs Exp'!$B$9:$G$52,2,FALSE))</f>
        <v/>
      </c>
      <c r="C1640" s="117"/>
      <c r="D1640" s="116"/>
      <c r="E1640" s="118"/>
      <c r="F1640" s="119"/>
      <c r="G1640" s="120"/>
      <c r="H1640" s="120"/>
      <c r="I1640" s="418">
        <f t="shared" si="26"/>
        <v>0</v>
      </c>
      <c r="J1640" s="46"/>
      <c r="K1640" s="332">
        <f>IFERROR(SUM(C1640/'Transfers of Funds'!$F$58),0)</f>
        <v>0</v>
      </c>
      <c r="L1640" s="21"/>
      <c r="M1640" s="47" t="s">
        <v>162</v>
      </c>
      <c r="N1640" s="46"/>
    </row>
    <row r="1641" spans="1:14" s="23" customFormat="1" ht="14.25" customHeight="1">
      <c r="A1641" s="115"/>
      <c r="B1641" s="308" t="str">
        <f>IF(A1641="","",VLOOKUP(A1641,'Project Budget vs Exp'!$B$9:$G$52,2,FALSE))</f>
        <v/>
      </c>
      <c r="C1641" s="117"/>
      <c r="D1641" s="116"/>
      <c r="E1641" s="118"/>
      <c r="F1641" s="119"/>
      <c r="G1641" s="120"/>
      <c r="H1641" s="120"/>
      <c r="I1641" s="418">
        <f t="shared" si="26"/>
        <v>0</v>
      </c>
      <c r="J1641" s="46"/>
      <c r="K1641" s="332">
        <f>IFERROR(SUM(C1641/'Transfers of Funds'!$F$58),0)</f>
        <v>0</v>
      </c>
      <c r="L1641" s="21"/>
      <c r="M1641" s="47" t="s">
        <v>162</v>
      </c>
      <c r="N1641" s="46"/>
    </row>
    <row r="1642" spans="1:14" s="23" customFormat="1" ht="14.25" customHeight="1">
      <c r="A1642" s="115"/>
      <c r="B1642" s="308" t="str">
        <f>IF(A1642="","",VLOOKUP(A1642,'Project Budget vs Exp'!$B$9:$G$52,2,FALSE))</f>
        <v/>
      </c>
      <c r="C1642" s="117"/>
      <c r="D1642" s="116"/>
      <c r="E1642" s="118"/>
      <c r="F1642" s="119"/>
      <c r="G1642" s="120"/>
      <c r="H1642" s="120"/>
      <c r="I1642" s="418">
        <f t="shared" si="26"/>
        <v>0</v>
      </c>
      <c r="J1642" s="46"/>
      <c r="K1642" s="332">
        <f>IFERROR(SUM(C1642/'Transfers of Funds'!$F$58),0)</f>
        <v>0</v>
      </c>
      <c r="L1642" s="21"/>
      <c r="M1642" s="47" t="s">
        <v>162</v>
      </c>
      <c r="N1642" s="46"/>
    </row>
    <row r="1643" spans="1:14" s="23" customFormat="1" ht="14.25" customHeight="1">
      <c r="A1643" s="115"/>
      <c r="B1643" s="308" t="str">
        <f>IF(A1643="","",VLOOKUP(A1643,'Project Budget vs Exp'!$B$9:$G$52,2,FALSE))</f>
        <v/>
      </c>
      <c r="C1643" s="117"/>
      <c r="D1643" s="116"/>
      <c r="E1643" s="118"/>
      <c r="F1643" s="119"/>
      <c r="G1643" s="120"/>
      <c r="H1643" s="120"/>
      <c r="I1643" s="418">
        <f t="shared" si="26"/>
        <v>0</v>
      </c>
      <c r="J1643" s="46"/>
      <c r="K1643" s="332">
        <f>IFERROR(SUM(C1643/'Transfers of Funds'!$F$58),0)</f>
        <v>0</v>
      </c>
      <c r="L1643" s="21"/>
      <c r="M1643" s="47" t="s">
        <v>162</v>
      </c>
      <c r="N1643" s="46"/>
    </row>
    <row r="1644" spans="1:14" s="23" customFormat="1" ht="14.25" customHeight="1">
      <c r="A1644" s="115"/>
      <c r="B1644" s="308" t="str">
        <f>IF(A1644="","",VLOOKUP(A1644,'Project Budget vs Exp'!$B$9:$G$52,2,FALSE))</f>
        <v/>
      </c>
      <c r="C1644" s="117"/>
      <c r="D1644" s="116"/>
      <c r="E1644" s="118"/>
      <c r="F1644" s="119"/>
      <c r="G1644" s="120"/>
      <c r="H1644" s="120"/>
      <c r="I1644" s="418">
        <f t="shared" si="26"/>
        <v>0</v>
      </c>
      <c r="J1644" s="46"/>
      <c r="K1644" s="332">
        <f>IFERROR(SUM(C1644/'Transfers of Funds'!$F$58),0)</f>
        <v>0</v>
      </c>
      <c r="L1644" s="21"/>
      <c r="M1644" s="47" t="s">
        <v>162</v>
      </c>
      <c r="N1644" s="46"/>
    </row>
    <row r="1645" spans="1:14" s="23" customFormat="1" ht="14.25" customHeight="1">
      <c r="A1645" s="115"/>
      <c r="B1645" s="308" t="str">
        <f>IF(A1645="","",VLOOKUP(A1645,'Project Budget vs Exp'!$B$9:$G$52,2,FALSE))</f>
        <v/>
      </c>
      <c r="C1645" s="117"/>
      <c r="D1645" s="116"/>
      <c r="E1645" s="118"/>
      <c r="F1645" s="119"/>
      <c r="G1645" s="120"/>
      <c r="H1645" s="120"/>
      <c r="I1645" s="418">
        <f t="shared" si="26"/>
        <v>0</v>
      </c>
      <c r="J1645" s="46"/>
      <c r="K1645" s="332">
        <f>IFERROR(SUM(C1645/'Transfers of Funds'!$F$58),0)</f>
        <v>0</v>
      </c>
      <c r="L1645" s="21"/>
      <c r="M1645" s="47" t="s">
        <v>162</v>
      </c>
      <c r="N1645" s="46"/>
    </row>
    <row r="1646" spans="1:14" s="23" customFormat="1" ht="14.25" customHeight="1">
      <c r="A1646" s="115"/>
      <c r="B1646" s="308" t="str">
        <f>IF(A1646="","",VLOOKUP(A1646,'Project Budget vs Exp'!$B$9:$G$52,2,FALSE))</f>
        <v/>
      </c>
      <c r="C1646" s="117"/>
      <c r="D1646" s="116"/>
      <c r="E1646" s="118"/>
      <c r="F1646" s="119"/>
      <c r="G1646" s="120"/>
      <c r="H1646" s="120"/>
      <c r="I1646" s="418">
        <f t="shared" si="26"/>
        <v>0</v>
      </c>
      <c r="J1646" s="46"/>
      <c r="K1646" s="332">
        <f>IFERROR(SUM(C1646/'Transfers of Funds'!$F$58),0)</f>
        <v>0</v>
      </c>
      <c r="L1646" s="21"/>
      <c r="M1646" s="47" t="s">
        <v>162</v>
      </c>
      <c r="N1646" s="46"/>
    </row>
    <row r="1647" spans="1:14" s="23" customFormat="1" ht="14.25" customHeight="1">
      <c r="A1647" s="115"/>
      <c r="B1647" s="308" t="str">
        <f>IF(A1647="","",VLOOKUP(A1647,'Project Budget vs Exp'!$B$9:$G$52,2,FALSE))</f>
        <v/>
      </c>
      <c r="C1647" s="117"/>
      <c r="D1647" s="116"/>
      <c r="E1647" s="118"/>
      <c r="F1647" s="119"/>
      <c r="G1647" s="120"/>
      <c r="H1647" s="120"/>
      <c r="I1647" s="418">
        <f t="shared" si="26"/>
        <v>0</v>
      </c>
      <c r="J1647" s="46"/>
      <c r="K1647" s="332">
        <f>IFERROR(SUM(C1647/'Transfers of Funds'!$F$58),0)</f>
        <v>0</v>
      </c>
      <c r="L1647" s="21"/>
      <c r="M1647" s="47" t="s">
        <v>162</v>
      </c>
      <c r="N1647" s="46"/>
    </row>
    <row r="1648" spans="1:14" s="23" customFormat="1" ht="14.25" customHeight="1">
      <c r="A1648" s="115"/>
      <c r="B1648" s="308" t="str">
        <f>IF(A1648="","",VLOOKUP(A1648,'Project Budget vs Exp'!$B$9:$G$52,2,FALSE))</f>
        <v/>
      </c>
      <c r="C1648" s="117"/>
      <c r="D1648" s="116"/>
      <c r="E1648" s="118"/>
      <c r="F1648" s="119"/>
      <c r="G1648" s="120"/>
      <c r="H1648" s="120"/>
      <c r="I1648" s="418">
        <f t="shared" si="26"/>
        <v>0</v>
      </c>
      <c r="J1648" s="46"/>
      <c r="K1648" s="332">
        <f>IFERROR(SUM(C1648/'Transfers of Funds'!$F$58),0)</f>
        <v>0</v>
      </c>
      <c r="L1648" s="21"/>
      <c r="M1648" s="47" t="s">
        <v>162</v>
      </c>
      <c r="N1648" s="46"/>
    </row>
    <row r="1649" spans="1:14" s="23" customFormat="1" ht="14.25" customHeight="1">
      <c r="A1649" s="115"/>
      <c r="B1649" s="308" t="str">
        <f>IF(A1649="","",VLOOKUP(A1649,'Project Budget vs Exp'!$B$9:$G$52,2,FALSE))</f>
        <v/>
      </c>
      <c r="C1649" s="117"/>
      <c r="D1649" s="116"/>
      <c r="E1649" s="118"/>
      <c r="F1649" s="119"/>
      <c r="G1649" s="120"/>
      <c r="H1649" s="120"/>
      <c r="I1649" s="418">
        <f t="shared" si="26"/>
        <v>0</v>
      </c>
      <c r="J1649" s="46"/>
      <c r="K1649" s="332">
        <f>IFERROR(SUM(C1649/'Transfers of Funds'!$F$58),0)</f>
        <v>0</v>
      </c>
      <c r="L1649" s="21"/>
      <c r="M1649" s="47" t="s">
        <v>162</v>
      </c>
      <c r="N1649" s="46"/>
    </row>
    <row r="1650" spans="1:14" s="23" customFormat="1" ht="14.25" customHeight="1">
      <c r="A1650" s="115"/>
      <c r="B1650" s="308" t="str">
        <f>IF(A1650="","",VLOOKUP(A1650,'Project Budget vs Exp'!$B$9:$G$52,2,FALSE))</f>
        <v/>
      </c>
      <c r="C1650" s="117"/>
      <c r="D1650" s="116"/>
      <c r="E1650" s="118"/>
      <c r="F1650" s="119"/>
      <c r="G1650" s="120"/>
      <c r="H1650" s="120"/>
      <c r="I1650" s="418">
        <f t="shared" si="26"/>
        <v>0</v>
      </c>
      <c r="J1650" s="46"/>
      <c r="K1650" s="332">
        <f>IFERROR(SUM(C1650/'Transfers of Funds'!$F$58),0)</f>
        <v>0</v>
      </c>
      <c r="L1650" s="21"/>
      <c r="M1650" s="47" t="s">
        <v>162</v>
      </c>
      <c r="N1650" s="46"/>
    </row>
    <row r="1651" spans="1:14" s="23" customFormat="1" ht="14.25" customHeight="1">
      <c r="A1651" s="115"/>
      <c r="B1651" s="308" t="str">
        <f>IF(A1651="","",VLOOKUP(A1651,'Project Budget vs Exp'!$B$9:$G$52,2,FALSE))</f>
        <v/>
      </c>
      <c r="C1651" s="117"/>
      <c r="D1651" s="116"/>
      <c r="E1651" s="118"/>
      <c r="F1651" s="119"/>
      <c r="G1651" s="120"/>
      <c r="H1651" s="120"/>
      <c r="I1651" s="418">
        <f t="shared" si="26"/>
        <v>0</v>
      </c>
      <c r="J1651" s="46"/>
      <c r="K1651" s="332">
        <f>IFERROR(SUM(C1651/'Transfers of Funds'!$F$58),0)</f>
        <v>0</v>
      </c>
      <c r="L1651" s="21"/>
      <c r="M1651" s="47" t="s">
        <v>162</v>
      </c>
      <c r="N1651" s="46"/>
    </row>
    <row r="1652" spans="1:14" s="23" customFormat="1" ht="14.25" customHeight="1">
      <c r="A1652" s="115"/>
      <c r="B1652" s="308" t="str">
        <f>IF(A1652="","",VLOOKUP(A1652,'Project Budget vs Exp'!$B$9:$G$52,2,FALSE))</f>
        <v/>
      </c>
      <c r="C1652" s="117"/>
      <c r="D1652" s="116"/>
      <c r="E1652" s="118"/>
      <c r="F1652" s="119"/>
      <c r="G1652" s="120"/>
      <c r="H1652" s="120"/>
      <c r="I1652" s="418">
        <f t="shared" si="26"/>
        <v>0</v>
      </c>
      <c r="J1652" s="46"/>
      <c r="K1652" s="332">
        <f>IFERROR(SUM(C1652/'Transfers of Funds'!$F$58),0)</f>
        <v>0</v>
      </c>
      <c r="L1652" s="21"/>
      <c r="M1652" s="47" t="s">
        <v>162</v>
      </c>
      <c r="N1652" s="46"/>
    </row>
    <row r="1653" spans="1:14" s="23" customFormat="1" ht="14.25" customHeight="1">
      <c r="A1653" s="115"/>
      <c r="B1653" s="308" t="str">
        <f>IF(A1653="","",VLOOKUP(A1653,'Project Budget vs Exp'!$B$9:$G$52,2,FALSE))</f>
        <v/>
      </c>
      <c r="C1653" s="117"/>
      <c r="D1653" s="116"/>
      <c r="E1653" s="118"/>
      <c r="F1653" s="119"/>
      <c r="G1653" s="120"/>
      <c r="H1653" s="120"/>
      <c r="I1653" s="418">
        <f t="shared" si="26"/>
        <v>0</v>
      </c>
      <c r="J1653" s="46"/>
      <c r="K1653" s="332">
        <f>IFERROR(SUM(C1653/'Transfers of Funds'!$F$58),0)</f>
        <v>0</v>
      </c>
      <c r="L1653" s="21"/>
      <c r="M1653" s="47" t="s">
        <v>162</v>
      </c>
      <c r="N1653" s="46"/>
    </row>
    <row r="1654" spans="1:14" s="23" customFormat="1" ht="14.25" customHeight="1">
      <c r="A1654" s="115"/>
      <c r="B1654" s="308" t="str">
        <f>IF(A1654="","",VLOOKUP(A1654,'Project Budget vs Exp'!$B$9:$G$52,2,FALSE))</f>
        <v/>
      </c>
      <c r="C1654" s="117"/>
      <c r="D1654" s="116"/>
      <c r="E1654" s="118"/>
      <c r="F1654" s="119"/>
      <c r="G1654" s="120"/>
      <c r="H1654" s="120"/>
      <c r="I1654" s="418">
        <f t="shared" si="26"/>
        <v>0</v>
      </c>
      <c r="J1654" s="46"/>
      <c r="K1654" s="332">
        <f>IFERROR(SUM(C1654/'Transfers of Funds'!$F$58),0)</f>
        <v>0</v>
      </c>
      <c r="L1654" s="21"/>
      <c r="M1654" s="47" t="s">
        <v>162</v>
      </c>
      <c r="N1654" s="46"/>
    </row>
    <row r="1655" spans="1:14" s="23" customFormat="1" ht="14.25" customHeight="1">
      <c r="A1655" s="115"/>
      <c r="B1655" s="308" t="str">
        <f>IF(A1655="","",VLOOKUP(A1655,'Project Budget vs Exp'!$B$9:$G$52,2,FALSE))</f>
        <v/>
      </c>
      <c r="C1655" s="117"/>
      <c r="D1655" s="116"/>
      <c r="E1655" s="118"/>
      <c r="F1655" s="119"/>
      <c r="G1655" s="120"/>
      <c r="H1655" s="120"/>
      <c r="I1655" s="418">
        <f t="shared" si="26"/>
        <v>0</v>
      </c>
      <c r="J1655" s="46"/>
      <c r="K1655" s="332">
        <f>IFERROR(SUM(C1655/'Transfers of Funds'!$F$58),0)</f>
        <v>0</v>
      </c>
      <c r="L1655" s="21"/>
      <c r="M1655" s="47" t="s">
        <v>162</v>
      </c>
      <c r="N1655" s="46"/>
    </row>
    <row r="1656" spans="1:14" s="23" customFormat="1" ht="14.25" customHeight="1">
      <c r="A1656" s="115"/>
      <c r="B1656" s="308" t="str">
        <f>IF(A1656="","",VLOOKUP(A1656,'Project Budget vs Exp'!$B$9:$G$52,2,FALSE))</f>
        <v/>
      </c>
      <c r="C1656" s="117"/>
      <c r="D1656" s="116"/>
      <c r="E1656" s="118"/>
      <c r="F1656" s="119"/>
      <c r="G1656" s="120"/>
      <c r="H1656" s="120"/>
      <c r="I1656" s="418">
        <f t="shared" si="26"/>
        <v>0</v>
      </c>
      <c r="J1656" s="46"/>
      <c r="K1656" s="332">
        <f>IFERROR(SUM(C1656/'Transfers of Funds'!$F$58),0)</f>
        <v>0</v>
      </c>
      <c r="L1656" s="21"/>
      <c r="M1656" s="47" t="s">
        <v>162</v>
      </c>
      <c r="N1656" s="46"/>
    </row>
    <row r="1657" spans="1:14" s="23" customFormat="1" ht="14.25" customHeight="1">
      <c r="A1657" s="115"/>
      <c r="B1657" s="308" t="str">
        <f>IF(A1657="","",VLOOKUP(A1657,'Project Budget vs Exp'!$B$9:$G$52,2,FALSE))</f>
        <v/>
      </c>
      <c r="C1657" s="117"/>
      <c r="D1657" s="116"/>
      <c r="E1657" s="118"/>
      <c r="F1657" s="119"/>
      <c r="G1657" s="120"/>
      <c r="H1657" s="120"/>
      <c r="I1657" s="418">
        <f t="shared" si="26"/>
        <v>0</v>
      </c>
      <c r="J1657" s="46"/>
      <c r="K1657" s="332">
        <f>IFERROR(SUM(C1657/'Transfers of Funds'!$F$58),0)</f>
        <v>0</v>
      </c>
      <c r="L1657" s="21"/>
      <c r="M1657" s="47" t="s">
        <v>162</v>
      </c>
      <c r="N1657" s="46"/>
    </row>
    <row r="1658" spans="1:14" s="23" customFormat="1" ht="14.25" customHeight="1">
      <c r="A1658" s="115"/>
      <c r="B1658" s="308" t="str">
        <f>IF(A1658="","",VLOOKUP(A1658,'Project Budget vs Exp'!$B$9:$G$52,2,FALSE))</f>
        <v/>
      </c>
      <c r="C1658" s="117"/>
      <c r="D1658" s="116"/>
      <c r="E1658" s="118"/>
      <c r="F1658" s="119"/>
      <c r="G1658" s="120"/>
      <c r="H1658" s="120"/>
      <c r="I1658" s="418">
        <f t="shared" si="26"/>
        <v>0</v>
      </c>
      <c r="J1658" s="46"/>
      <c r="K1658" s="332">
        <f>IFERROR(SUM(C1658/'Transfers of Funds'!$F$58),0)</f>
        <v>0</v>
      </c>
      <c r="L1658" s="21"/>
      <c r="M1658" s="47" t="s">
        <v>162</v>
      </c>
      <c r="N1658" s="46"/>
    </row>
    <row r="1659" spans="1:14" s="23" customFormat="1" ht="14.25" customHeight="1">
      <c r="A1659" s="115"/>
      <c r="B1659" s="308" t="str">
        <f>IF(A1659="","",VLOOKUP(A1659,'Project Budget vs Exp'!$B$9:$G$52,2,FALSE))</f>
        <v/>
      </c>
      <c r="C1659" s="117"/>
      <c r="D1659" s="116"/>
      <c r="E1659" s="118"/>
      <c r="F1659" s="119"/>
      <c r="G1659" s="120"/>
      <c r="H1659" s="120"/>
      <c r="I1659" s="418">
        <f t="shared" si="26"/>
        <v>0</v>
      </c>
      <c r="J1659" s="46"/>
      <c r="K1659" s="332">
        <f>IFERROR(SUM(C1659/'Transfers of Funds'!$F$58),0)</f>
        <v>0</v>
      </c>
      <c r="L1659" s="21"/>
      <c r="M1659" s="47" t="s">
        <v>162</v>
      </c>
      <c r="N1659" s="46"/>
    </row>
    <row r="1660" spans="1:14" s="23" customFormat="1" ht="14.25" customHeight="1">
      <c r="A1660" s="115"/>
      <c r="B1660" s="308" t="str">
        <f>IF(A1660="","",VLOOKUP(A1660,'Project Budget vs Exp'!$B$9:$G$52,2,FALSE))</f>
        <v/>
      </c>
      <c r="C1660" s="117"/>
      <c r="D1660" s="116"/>
      <c r="E1660" s="118"/>
      <c r="F1660" s="119"/>
      <c r="G1660" s="120"/>
      <c r="H1660" s="120"/>
      <c r="I1660" s="418">
        <f t="shared" si="26"/>
        <v>0</v>
      </c>
      <c r="J1660" s="46"/>
      <c r="K1660" s="332">
        <f>IFERROR(SUM(C1660/'Transfers of Funds'!$F$58),0)</f>
        <v>0</v>
      </c>
      <c r="L1660" s="21"/>
      <c r="M1660" s="47" t="s">
        <v>162</v>
      </c>
      <c r="N1660" s="46"/>
    </row>
    <row r="1661" spans="1:14" s="23" customFormat="1" ht="14.25" customHeight="1">
      <c r="A1661" s="115"/>
      <c r="B1661" s="308" t="str">
        <f>IF(A1661="","",VLOOKUP(A1661,'Project Budget vs Exp'!$B$9:$G$52,2,FALSE))</f>
        <v/>
      </c>
      <c r="C1661" s="117"/>
      <c r="D1661" s="116"/>
      <c r="E1661" s="118"/>
      <c r="F1661" s="119"/>
      <c r="G1661" s="120"/>
      <c r="H1661" s="120"/>
      <c r="I1661" s="418">
        <f t="shared" si="26"/>
        <v>0</v>
      </c>
      <c r="J1661" s="46"/>
      <c r="K1661" s="332">
        <f>IFERROR(SUM(C1661/'Transfers of Funds'!$F$58),0)</f>
        <v>0</v>
      </c>
      <c r="L1661" s="21"/>
      <c r="M1661" s="47" t="s">
        <v>162</v>
      </c>
      <c r="N1661" s="46"/>
    </row>
    <row r="1662" spans="1:14" s="23" customFormat="1" ht="14.25" customHeight="1">
      <c r="A1662" s="115"/>
      <c r="B1662" s="308" t="str">
        <f>IF(A1662="","",VLOOKUP(A1662,'Project Budget vs Exp'!$B$9:$G$52,2,FALSE))</f>
        <v/>
      </c>
      <c r="C1662" s="117"/>
      <c r="D1662" s="116"/>
      <c r="E1662" s="118"/>
      <c r="F1662" s="119"/>
      <c r="G1662" s="120"/>
      <c r="H1662" s="120"/>
      <c r="I1662" s="418">
        <f t="shared" si="26"/>
        <v>0</v>
      </c>
      <c r="J1662" s="46"/>
      <c r="K1662" s="332">
        <f>IFERROR(SUM(C1662/'Transfers of Funds'!$F$58),0)</f>
        <v>0</v>
      </c>
      <c r="L1662" s="21"/>
      <c r="M1662" s="47" t="s">
        <v>162</v>
      </c>
      <c r="N1662" s="46"/>
    </row>
    <row r="1663" spans="1:14" s="23" customFormat="1" ht="14.25" customHeight="1">
      <c r="A1663" s="115"/>
      <c r="B1663" s="308" t="str">
        <f>IF(A1663="","",VLOOKUP(A1663,'Project Budget vs Exp'!$B$9:$G$52,2,FALSE))</f>
        <v/>
      </c>
      <c r="C1663" s="117"/>
      <c r="D1663" s="116"/>
      <c r="E1663" s="118"/>
      <c r="F1663" s="119"/>
      <c r="G1663" s="120"/>
      <c r="H1663" s="120"/>
      <c r="I1663" s="418">
        <f t="shared" si="26"/>
        <v>0</v>
      </c>
      <c r="J1663" s="46"/>
      <c r="K1663" s="332">
        <f>IFERROR(SUM(C1663/'Transfers of Funds'!$F$58),0)</f>
        <v>0</v>
      </c>
      <c r="L1663" s="21"/>
      <c r="M1663" s="47" t="s">
        <v>162</v>
      </c>
      <c r="N1663" s="46"/>
    </row>
    <row r="1664" spans="1:14" s="23" customFormat="1" ht="14.25" customHeight="1">
      <c r="A1664" s="115"/>
      <c r="B1664" s="308" t="str">
        <f>IF(A1664="","",VLOOKUP(A1664,'Project Budget vs Exp'!$B$9:$G$52,2,FALSE))</f>
        <v/>
      </c>
      <c r="C1664" s="117"/>
      <c r="D1664" s="116"/>
      <c r="E1664" s="118"/>
      <c r="F1664" s="119"/>
      <c r="G1664" s="120"/>
      <c r="H1664" s="120"/>
      <c r="I1664" s="418">
        <f t="shared" si="26"/>
        <v>0</v>
      </c>
      <c r="J1664" s="46"/>
      <c r="K1664" s="332">
        <f>IFERROR(SUM(C1664/'Transfers of Funds'!$F$58),0)</f>
        <v>0</v>
      </c>
      <c r="L1664" s="21"/>
      <c r="M1664" s="47" t="s">
        <v>162</v>
      </c>
      <c r="N1664" s="46"/>
    </row>
    <row r="1665" spans="1:14" s="23" customFormat="1" ht="14.25" customHeight="1">
      <c r="A1665" s="115"/>
      <c r="B1665" s="308" t="str">
        <f>IF(A1665="","",VLOOKUP(A1665,'Project Budget vs Exp'!$B$9:$G$52,2,FALSE))</f>
        <v/>
      </c>
      <c r="C1665" s="117"/>
      <c r="D1665" s="116"/>
      <c r="E1665" s="118"/>
      <c r="F1665" s="119"/>
      <c r="G1665" s="120"/>
      <c r="H1665" s="120"/>
      <c r="I1665" s="418">
        <f t="shared" si="26"/>
        <v>0</v>
      </c>
      <c r="J1665" s="46"/>
      <c r="K1665" s="332">
        <f>IFERROR(SUM(C1665/'Transfers of Funds'!$F$58),0)</f>
        <v>0</v>
      </c>
      <c r="L1665" s="21"/>
      <c r="M1665" s="47" t="s">
        <v>162</v>
      </c>
      <c r="N1665" s="46"/>
    </row>
    <row r="1666" spans="1:14" s="23" customFormat="1" ht="14.25" customHeight="1">
      <c r="A1666" s="115"/>
      <c r="B1666" s="308" t="str">
        <f>IF(A1666="","",VLOOKUP(A1666,'Project Budget vs Exp'!$B$9:$G$52,2,FALSE))</f>
        <v/>
      </c>
      <c r="C1666" s="117"/>
      <c r="D1666" s="116"/>
      <c r="E1666" s="118"/>
      <c r="F1666" s="119"/>
      <c r="G1666" s="120"/>
      <c r="H1666" s="120"/>
      <c r="I1666" s="418">
        <f t="shared" si="26"/>
        <v>0</v>
      </c>
      <c r="J1666" s="46"/>
      <c r="K1666" s="332">
        <f>IFERROR(SUM(C1666/'Transfers of Funds'!$F$58),0)</f>
        <v>0</v>
      </c>
      <c r="L1666" s="21"/>
      <c r="M1666" s="47" t="s">
        <v>162</v>
      </c>
      <c r="N1666" s="46"/>
    </row>
    <row r="1667" spans="1:14" s="23" customFormat="1" ht="14.25" customHeight="1">
      <c r="A1667" s="115"/>
      <c r="B1667" s="308" t="str">
        <f>IF(A1667="","",VLOOKUP(A1667,'Project Budget vs Exp'!$B$9:$G$52,2,FALSE))</f>
        <v/>
      </c>
      <c r="C1667" s="117"/>
      <c r="D1667" s="116"/>
      <c r="E1667" s="118"/>
      <c r="F1667" s="119"/>
      <c r="G1667" s="120"/>
      <c r="H1667" s="120"/>
      <c r="I1667" s="418">
        <f t="shared" si="26"/>
        <v>0</v>
      </c>
      <c r="J1667" s="46"/>
      <c r="K1667" s="332">
        <f>IFERROR(SUM(C1667/'Transfers of Funds'!$F$58),0)</f>
        <v>0</v>
      </c>
      <c r="L1667" s="21"/>
      <c r="M1667" s="47" t="s">
        <v>162</v>
      </c>
      <c r="N1667" s="46"/>
    </row>
    <row r="1668" spans="1:14" s="23" customFormat="1" ht="14.25" customHeight="1">
      <c r="A1668" s="115"/>
      <c r="B1668" s="308" t="str">
        <f>IF(A1668="","",VLOOKUP(A1668,'Project Budget vs Exp'!$B$9:$G$52,2,FALSE))</f>
        <v/>
      </c>
      <c r="C1668" s="117"/>
      <c r="D1668" s="116"/>
      <c r="E1668" s="118"/>
      <c r="F1668" s="119"/>
      <c r="G1668" s="120"/>
      <c r="H1668" s="120"/>
      <c r="I1668" s="418">
        <f t="shared" si="26"/>
        <v>0</v>
      </c>
      <c r="J1668" s="46"/>
      <c r="K1668" s="332">
        <f>IFERROR(SUM(C1668/'Transfers of Funds'!$F$58),0)</f>
        <v>0</v>
      </c>
      <c r="L1668" s="21"/>
      <c r="M1668" s="47" t="s">
        <v>162</v>
      </c>
      <c r="N1668" s="46"/>
    </row>
    <row r="1669" spans="1:14" s="23" customFormat="1" ht="14.25" customHeight="1">
      <c r="A1669" s="115"/>
      <c r="B1669" s="308" t="str">
        <f>IF(A1669="","",VLOOKUP(A1669,'Project Budget vs Exp'!$B$9:$G$52,2,FALSE))</f>
        <v/>
      </c>
      <c r="C1669" s="117"/>
      <c r="D1669" s="116"/>
      <c r="E1669" s="118"/>
      <c r="F1669" s="119"/>
      <c r="G1669" s="120"/>
      <c r="H1669" s="120"/>
      <c r="I1669" s="418">
        <f t="shared" si="26"/>
        <v>0</v>
      </c>
      <c r="J1669" s="46"/>
      <c r="K1669" s="332">
        <f>IFERROR(SUM(C1669/'Transfers of Funds'!$F$58),0)</f>
        <v>0</v>
      </c>
      <c r="L1669" s="21"/>
      <c r="M1669" s="47" t="s">
        <v>162</v>
      </c>
      <c r="N1669" s="46"/>
    </row>
    <row r="1670" spans="1:14" s="23" customFormat="1" ht="14.25" customHeight="1">
      <c r="A1670" s="115"/>
      <c r="B1670" s="308" t="str">
        <f>IF(A1670="","",VLOOKUP(A1670,'Project Budget vs Exp'!$B$9:$G$52,2,FALSE))</f>
        <v/>
      </c>
      <c r="C1670" s="117"/>
      <c r="D1670" s="116"/>
      <c r="E1670" s="118"/>
      <c r="F1670" s="119"/>
      <c r="G1670" s="120"/>
      <c r="H1670" s="120"/>
      <c r="I1670" s="418">
        <f t="shared" si="26"/>
        <v>0</v>
      </c>
      <c r="J1670" s="46"/>
      <c r="K1670" s="332">
        <f>IFERROR(SUM(C1670/'Transfers of Funds'!$F$58),0)</f>
        <v>0</v>
      </c>
      <c r="L1670" s="21"/>
      <c r="M1670" s="47" t="s">
        <v>162</v>
      </c>
      <c r="N1670" s="46"/>
    </row>
    <row r="1671" spans="1:14" s="23" customFormat="1" ht="14.25" customHeight="1">
      <c r="A1671" s="115"/>
      <c r="B1671" s="308" t="str">
        <f>IF(A1671="","",VLOOKUP(A1671,'Project Budget vs Exp'!$B$9:$G$52,2,FALSE))</f>
        <v/>
      </c>
      <c r="C1671" s="117"/>
      <c r="D1671" s="116"/>
      <c r="E1671" s="118"/>
      <c r="F1671" s="119"/>
      <c r="G1671" s="120"/>
      <c r="H1671" s="120"/>
      <c r="I1671" s="418">
        <f t="shared" si="26"/>
        <v>0</v>
      </c>
      <c r="J1671" s="46"/>
      <c r="K1671" s="332">
        <f>IFERROR(SUM(C1671/'Transfers of Funds'!$F$58),0)</f>
        <v>0</v>
      </c>
      <c r="L1671" s="21"/>
      <c r="M1671" s="47" t="s">
        <v>162</v>
      </c>
      <c r="N1671" s="46"/>
    </row>
    <row r="1672" spans="1:14" s="23" customFormat="1" ht="14.25" customHeight="1">
      <c r="A1672" s="115"/>
      <c r="B1672" s="308" t="str">
        <f>IF(A1672="","",VLOOKUP(A1672,'Project Budget vs Exp'!$B$9:$G$52,2,FALSE))</f>
        <v/>
      </c>
      <c r="C1672" s="117"/>
      <c r="D1672" s="116"/>
      <c r="E1672" s="118"/>
      <c r="F1672" s="119"/>
      <c r="G1672" s="120"/>
      <c r="H1672" s="120"/>
      <c r="I1672" s="418">
        <f t="shared" si="26"/>
        <v>0</v>
      </c>
      <c r="J1672" s="46"/>
      <c r="K1672" s="332">
        <f>IFERROR(SUM(C1672/'Transfers of Funds'!$F$58),0)</f>
        <v>0</v>
      </c>
      <c r="L1672" s="21"/>
      <c r="M1672" s="47" t="s">
        <v>162</v>
      </c>
      <c r="N1672" s="46"/>
    </row>
    <row r="1673" spans="1:14" s="23" customFormat="1" ht="14.25" customHeight="1">
      <c r="A1673" s="115"/>
      <c r="B1673" s="308" t="str">
        <f>IF(A1673="","",VLOOKUP(A1673,'Project Budget vs Exp'!$B$9:$G$52,2,FALSE))</f>
        <v/>
      </c>
      <c r="C1673" s="117"/>
      <c r="D1673" s="116"/>
      <c r="E1673" s="118"/>
      <c r="F1673" s="119"/>
      <c r="G1673" s="120"/>
      <c r="H1673" s="120"/>
      <c r="I1673" s="418">
        <f t="shared" si="26"/>
        <v>0</v>
      </c>
      <c r="J1673" s="46"/>
      <c r="K1673" s="332">
        <f>IFERROR(SUM(C1673/'Transfers of Funds'!$F$58),0)</f>
        <v>0</v>
      </c>
      <c r="L1673" s="21"/>
      <c r="M1673" s="47" t="s">
        <v>162</v>
      </c>
      <c r="N1673" s="46"/>
    </row>
    <row r="1674" spans="1:14" s="23" customFormat="1" ht="14.25" customHeight="1">
      <c r="A1674" s="115"/>
      <c r="B1674" s="308" t="str">
        <f>IF(A1674="","",VLOOKUP(A1674,'Project Budget vs Exp'!$B$9:$G$52,2,FALSE))</f>
        <v/>
      </c>
      <c r="C1674" s="117"/>
      <c r="D1674" s="116"/>
      <c r="E1674" s="118"/>
      <c r="F1674" s="119"/>
      <c r="G1674" s="120"/>
      <c r="H1674" s="120"/>
      <c r="I1674" s="418">
        <f t="shared" si="26"/>
        <v>0</v>
      </c>
      <c r="J1674" s="46"/>
      <c r="K1674" s="332">
        <f>IFERROR(SUM(C1674/'Transfers of Funds'!$F$58),0)</f>
        <v>0</v>
      </c>
      <c r="L1674" s="21"/>
      <c r="M1674" s="47" t="s">
        <v>162</v>
      </c>
      <c r="N1674" s="46"/>
    </row>
    <row r="1675" spans="1:14" s="23" customFormat="1" ht="14.25" customHeight="1">
      <c r="A1675" s="115"/>
      <c r="B1675" s="308" t="str">
        <f>IF(A1675="","",VLOOKUP(A1675,'Project Budget vs Exp'!$B$9:$G$52,2,FALSE))</f>
        <v/>
      </c>
      <c r="C1675" s="117"/>
      <c r="D1675" s="116"/>
      <c r="E1675" s="118"/>
      <c r="F1675" s="119"/>
      <c r="G1675" s="120"/>
      <c r="H1675" s="120"/>
      <c r="I1675" s="418">
        <f t="shared" si="26"/>
        <v>0</v>
      </c>
      <c r="J1675" s="46"/>
      <c r="K1675" s="332">
        <f>IFERROR(SUM(C1675/'Transfers of Funds'!$F$58),0)</f>
        <v>0</v>
      </c>
      <c r="L1675" s="21"/>
      <c r="M1675" s="47" t="s">
        <v>162</v>
      </c>
      <c r="N1675" s="46"/>
    </row>
    <row r="1676" spans="1:14" s="23" customFormat="1" ht="14.25" customHeight="1">
      <c r="A1676" s="115"/>
      <c r="B1676" s="308" t="str">
        <f>IF(A1676="","",VLOOKUP(A1676,'Project Budget vs Exp'!$B$9:$G$52,2,FALSE))</f>
        <v/>
      </c>
      <c r="C1676" s="117"/>
      <c r="D1676" s="116"/>
      <c r="E1676" s="118"/>
      <c r="F1676" s="119"/>
      <c r="G1676" s="120"/>
      <c r="H1676" s="120"/>
      <c r="I1676" s="418">
        <f t="shared" si="26"/>
        <v>0</v>
      </c>
      <c r="J1676" s="46"/>
      <c r="K1676" s="332">
        <f>IFERROR(SUM(C1676/'Transfers of Funds'!$F$58),0)</f>
        <v>0</v>
      </c>
      <c r="L1676" s="21"/>
      <c r="M1676" s="47" t="s">
        <v>162</v>
      </c>
      <c r="N1676" s="46"/>
    </row>
    <row r="1677" spans="1:14" s="23" customFormat="1" ht="14.25" customHeight="1">
      <c r="A1677" s="115"/>
      <c r="B1677" s="308" t="str">
        <f>IF(A1677="","",VLOOKUP(A1677,'Project Budget vs Exp'!$B$9:$G$52,2,FALSE))</f>
        <v/>
      </c>
      <c r="C1677" s="117"/>
      <c r="D1677" s="116"/>
      <c r="E1677" s="118"/>
      <c r="F1677" s="119"/>
      <c r="G1677" s="120"/>
      <c r="H1677" s="120"/>
      <c r="I1677" s="418">
        <f t="shared" si="26"/>
        <v>0</v>
      </c>
      <c r="J1677" s="46"/>
      <c r="K1677" s="332">
        <f>IFERROR(SUM(C1677/'Transfers of Funds'!$F$58),0)</f>
        <v>0</v>
      </c>
      <c r="L1677" s="21"/>
      <c r="M1677" s="47" t="s">
        <v>162</v>
      </c>
      <c r="N1677" s="46"/>
    </row>
    <row r="1678" spans="1:14" s="23" customFormat="1" ht="14.25" customHeight="1">
      <c r="A1678" s="115"/>
      <c r="B1678" s="308" t="str">
        <f>IF(A1678="","",VLOOKUP(A1678,'Project Budget vs Exp'!$B$9:$G$52,2,FALSE))</f>
        <v/>
      </c>
      <c r="C1678" s="117"/>
      <c r="D1678" s="116"/>
      <c r="E1678" s="118"/>
      <c r="F1678" s="119"/>
      <c r="G1678" s="120"/>
      <c r="H1678" s="120"/>
      <c r="I1678" s="418">
        <f t="shared" si="26"/>
        <v>0</v>
      </c>
      <c r="J1678" s="46"/>
      <c r="K1678" s="332">
        <f>IFERROR(SUM(C1678/'Transfers of Funds'!$F$58),0)</f>
        <v>0</v>
      </c>
      <c r="L1678" s="21"/>
      <c r="M1678" s="47" t="s">
        <v>162</v>
      </c>
      <c r="N1678" s="46"/>
    </row>
    <row r="1679" spans="1:14" s="23" customFormat="1" ht="14.25" customHeight="1">
      <c r="A1679" s="115"/>
      <c r="B1679" s="308" t="str">
        <f>IF(A1679="","",VLOOKUP(A1679,'Project Budget vs Exp'!$B$9:$G$52,2,FALSE))</f>
        <v/>
      </c>
      <c r="C1679" s="117"/>
      <c r="D1679" s="116"/>
      <c r="E1679" s="118"/>
      <c r="F1679" s="119"/>
      <c r="G1679" s="120"/>
      <c r="H1679" s="120"/>
      <c r="I1679" s="418">
        <f t="shared" si="26"/>
        <v>0</v>
      </c>
      <c r="J1679" s="46"/>
      <c r="K1679" s="332">
        <f>IFERROR(SUM(C1679/'Transfers of Funds'!$F$58),0)</f>
        <v>0</v>
      </c>
      <c r="L1679" s="21"/>
      <c r="M1679" s="47" t="s">
        <v>162</v>
      </c>
      <c r="N1679" s="46"/>
    </row>
    <row r="1680" spans="1:14" s="23" customFormat="1" ht="14.25" customHeight="1">
      <c r="A1680" s="115"/>
      <c r="B1680" s="308" t="str">
        <f>IF(A1680="","",VLOOKUP(A1680,'Project Budget vs Exp'!$B$9:$G$52,2,FALSE))</f>
        <v/>
      </c>
      <c r="C1680" s="117"/>
      <c r="D1680" s="116"/>
      <c r="E1680" s="118"/>
      <c r="F1680" s="119"/>
      <c r="G1680" s="120"/>
      <c r="H1680" s="120"/>
      <c r="I1680" s="418">
        <f t="shared" si="26"/>
        <v>0</v>
      </c>
      <c r="J1680" s="46"/>
      <c r="K1680" s="332">
        <f>IFERROR(SUM(C1680/'Transfers of Funds'!$F$58),0)</f>
        <v>0</v>
      </c>
      <c r="L1680" s="21"/>
      <c r="M1680" s="47" t="s">
        <v>162</v>
      </c>
      <c r="N1680" s="46"/>
    </row>
    <row r="1681" spans="1:14" s="23" customFormat="1" ht="14.25" customHeight="1">
      <c r="A1681" s="115"/>
      <c r="B1681" s="308" t="str">
        <f>IF(A1681="","",VLOOKUP(A1681,'Project Budget vs Exp'!$B$9:$G$52,2,FALSE))</f>
        <v/>
      </c>
      <c r="C1681" s="117"/>
      <c r="D1681" s="116"/>
      <c r="E1681" s="118"/>
      <c r="F1681" s="119"/>
      <c r="G1681" s="120"/>
      <c r="H1681" s="120"/>
      <c r="I1681" s="418">
        <f t="shared" si="26"/>
        <v>0</v>
      </c>
      <c r="J1681" s="46"/>
      <c r="K1681" s="332">
        <f>IFERROR(SUM(C1681/'Transfers of Funds'!$F$58),0)</f>
        <v>0</v>
      </c>
      <c r="L1681" s="21"/>
      <c r="M1681" s="47" t="s">
        <v>162</v>
      </c>
      <c r="N1681" s="46"/>
    </row>
    <row r="1682" spans="1:14" s="23" customFormat="1" ht="14.25" customHeight="1">
      <c r="A1682" s="115"/>
      <c r="B1682" s="308" t="str">
        <f>IF(A1682="","",VLOOKUP(A1682,'Project Budget vs Exp'!$B$9:$G$52,2,FALSE))</f>
        <v/>
      </c>
      <c r="C1682" s="117"/>
      <c r="D1682" s="116"/>
      <c r="E1682" s="118"/>
      <c r="F1682" s="119"/>
      <c r="G1682" s="120"/>
      <c r="H1682" s="120"/>
      <c r="I1682" s="418">
        <f t="shared" si="26"/>
        <v>0</v>
      </c>
      <c r="J1682" s="46"/>
      <c r="K1682" s="332">
        <f>IFERROR(SUM(C1682/'Transfers of Funds'!$F$58),0)</f>
        <v>0</v>
      </c>
      <c r="L1682" s="21"/>
      <c r="M1682" s="47" t="s">
        <v>162</v>
      </c>
      <c r="N1682" s="46"/>
    </row>
    <row r="1683" spans="1:14" s="23" customFormat="1" ht="14.25" customHeight="1">
      <c r="A1683" s="115"/>
      <c r="B1683" s="308" t="str">
        <f>IF(A1683="","",VLOOKUP(A1683,'Project Budget vs Exp'!$B$9:$G$52,2,FALSE))</f>
        <v/>
      </c>
      <c r="C1683" s="117"/>
      <c r="D1683" s="116"/>
      <c r="E1683" s="118"/>
      <c r="F1683" s="119"/>
      <c r="G1683" s="120"/>
      <c r="H1683" s="120"/>
      <c r="I1683" s="418">
        <f t="shared" si="26"/>
        <v>0</v>
      </c>
      <c r="J1683" s="46"/>
      <c r="K1683" s="332">
        <f>IFERROR(SUM(C1683/'Transfers of Funds'!$F$58),0)</f>
        <v>0</v>
      </c>
      <c r="L1683" s="21"/>
      <c r="M1683" s="47" t="s">
        <v>162</v>
      </c>
      <c r="N1683" s="46"/>
    </row>
    <row r="1684" spans="1:14" s="23" customFormat="1" ht="14.25" customHeight="1">
      <c r="A1684" s="115"/>
      <c r="B1684" s="308" t="str">
        <f>IF(A1684="","",VLOOKUP(A1684,'Project Budget vs Exp'!$B$9:$G$52,2,FALSE))</f>
        <v/>
      </c>
      <c r="C1684" s="117"/>
      <c r="D1684" s="116"/>
      <c r="E1684" s="118"/>
      <c r="F1684" s="119"/>
      <c r="G1684" s="120"/>
      <c r="H1684" s="120"/>
      <c r="I1684" s="418">
        <f t="shared" si="26"/>
        <v>0</v>
      </c>
      <c r="J1684" s="46"/>
      <c r="K1684" s="332">
        <f>IFERROR(SUM(C1684/'Transfers of Funds'!$F$58),0)</f>
        <v>0</v>
      </c>
      <c r="L1684" s="21"/>
      <c r="M1684" s="47" t="s">
        <v>162</v>
      </c>
      <c r="N1684" s="46"/>
    </row>
    <row r="1685" spans="1:14" s="23" customFormat="1" ht="14.25" customHeight="1">
      <c r="A1685" s="115"/>
      <c r="B1685" s="308" t="str">
        <f>IF(A1685="","",VLOOKUP(A1685,'Project Budget vs Exp'!$B$9:$G$52,2,FALSE))</f>
        <v/>
      </c>
      <c r="C1685" s="117"/>
      <c r="D1685" s="116"/>
      <c r="E1685" s="118"/>
      <c r="F1685" s="119"/>
      <c r="G1685" s="120"/>
      <c r="H1685" s="120"/>
      <c r="I1685" s="418">
        <f t="shared" ref="I1685:I1748" si="27">IF(OR(F$4="EUR",F$4="USD",F$4="GBP",F$4="CAD",F$4="NZD",F$4="AUD"),K1685,C1685)</f>
        <v>0</v>
      </c>
      <c r="J1685" s="46"/>
      <c r="K1685" s="332">
        <f>IFERROR(SUM(C1685/'Transfers of Funds'!$F$58),0)</f>
        <v>0</v>
      </c>
      <c r="L1685" s="21"/>
      <c r="M1685" s="47" t="s">
        <v>162</v>
      </c>
      <c r="N1685" s="46"/>
    </row>
    <row r="1686" spans="1:14" s="23" customFormat="1" ht="14.25" customHeight="1">
      <c r="A1686" s="115"/>
      <c r="B1686" s="308" t="str">
        <f>IF(A1686="","",VLOOKUP(A1686,'Project Budget vs Exp'!$B$9:$G$52,2,FALSE))</f>
        <v/>
      </c>
      <c r="C1686" s="117"/>
      <c r="D1686" s="116"/>
      <c r="E1686" s="118"/>
      <c r="F1686" s="119"/>
      <c r="G1686" s="120"/>
      <c r="H1686" s="120"/>
      <c r="I1686" s="418">
        <f t="shared" si="27"/>
        <v>0</v>
      </c>
      <c r="J1686" s="46"/>
      <c r="K1686" s="332">
        <f>IFERROR(SUM(C1686/'Transfers of Funds'!$F$58),0)</f>
        <v>0</v>
      </c>
      <c r="L1686" s="21"/>
      <c r="M1686" s="47" t="s">
        <v>162</v>
      </c>
      <c r="N1686" s="46"/>
    </row>
    <row r="1687" spans="1:14" s="23" customFormat="1" ht="14.25" customHeight="1">
      <c r="A1687" s="115"/>
      <c r="B1687" s="308" t="str">
        <f>IF(A1687="","",VLOOKUP(A1687,'Project Budget vs Exp'!$B$9:$G$52,2,FALSE))</f>
        <v/>
      </c>
      <c r="C1687" s="117"/>
      <c r="D1687" s="116"/>
      <c r="E1687" s="118"/>
      <c r="F1687" s="119"/>
      <c r="G1687" s="120"/>
      <c r="H1687" s="120"/>
      <c r="I1687" s="418">
        <f t="shared" si="27"/>
        <v>0</v>
      </c>
      <c r="J1687" s="46"/>
      <c r="K1687" s="332">
        <f>IFERROR(SUM(C1687/'Transfers of Funds'!$F$58),0)</f>
        <v>0</v>
      </c>
      <c r="L1687" s="21"/>
      <c r="M1687" s="47" t="s">
        <v>162</v>
      </c>
      <c r="N1687" s="46"/>
    </row>
    <row r="1688" spans="1:14" s="23" customFormat="1" ht="14.25" customHeight="1">
      <c r="A1688" s="115"/>
      <c r="B1688" s="308" t="str">
        <f>IF(A1688="","",VLOOKUP(A1688,'Project Budget vs Exp'!$B$9:$G$52,2,FALSE))</f>
        <v/>
      </c>
      <c r="C1688" s="117"/>
      <c r="D1688" s="116"/>
      <c r="E1688" s="118"/>
      <c r="F1688" s="119"/>
      <c r="G1688" s="120"/>
      <c r="H1688" s="120"/>
      <c r="I1688" s="418">
        <f t="shared" si="27"/>
        <v>0</v>
      </c>
      <c r="J1688" s="46"/>
      <c r="K1688" s="332">
        <f>IFERROR(SUM(C1688/'Transfers of Funds'!$F$58),0)</f>
        <v>0</v>
      </c>
      <c r="L1688" s="21"/>
      <c r="M1688" s="47" t="s">
        <v>162</v>
      </c>
      <c r="N1688" s="46"/>
    </row>
    <row r="1689" spans="1:14" s="23" customFormat="1" ht="14.25" customHeight="1">
      <c r="A1689" s="115"/>
      <c r="B1689" s="308" t="str">
        <f>IF(A1689="","",VLOOKUP(A1689,'Project Budget vs Exp'!$B$9:$G$52,2,FALSE))</f>
        <v/>
      </c>
      <c r="C1689" s="117"/>
      <c r="D1689" s="116"/>
      <c r="E1689" s="118"/>
      <c r="F1689" s="119"/>
      <c r="G1689" s="120"/>
      <c r="H1689" s="120"/>
      <c r="I1689" s="418">
        <f t="shared" si="27"/>
        <v>0</v>
      </c>
      <c r="J1689" s="46"/>
      <c r="K1689" s="332">
        <f>IFERROR(SUM(C1689/'Transfers of Funds'!$F$58),0)</f>
        <v>0</v>
      </c>
      <c r="L1689" s="21"/>
      <c r="M1689" s="47" t="s">
        <v>162</v>
      </c>
      <c r="N1689" s="46"/>
    </row>
    <row r="1690" spans="1:14" s="23" customFormat="1" ht="14.25" customHeight="1">
      <c r="A1690" s="115"/>
      <c r="B1690" s="308" t="str">
        <f>IF(A1690="","",VLOOKUP(A1690,'Project Budget vs Exp'!$B$9:$G$52,2,FALSE))</f>
        <v/>
      </c>
      <c r="C1690" s="117"/>
      <c r="D1690" s="116"/>
      <c r="E1690" s="118"/>
      <c r="F1690" s="119"/>
      <c r="G1690" s="120"/>
      <c r="H1690" s="120"/>
      <c r="I1690" s="418">
        <f t="shared" si="27"/>
        <v>0</v>
      </c>
      <c r="J1690" s="46"/>
      <c r="K1690" s="332">
        <f>IFERROR(SUM(C1690/'Transfers of Funds'!$F$58),0)</f>
        <v>0</v>
      </c>
      <c r="L1690" s="21"/>
      <c r="M1690" s="47" t="s">
        <v>162</v>
      </c>
      <c r="N1690" s="46"/>
    </row>
    <row r="1691" spans="1:14" s="23" customFormat="1" ht="14.25" customHeight="1">
      <c r="A1691" s="115"/>
      <c r="B1691" s="308" t="str">
        <f>IF(A1691="","",VLOOKUP(A1691,'Project Budget vs Exp'!$B$9:$G$52,2,FALSE))</f>
        <v/>
      </c>
      <c r="C1691" s="117"/>
      <c r="D1691" s="116"/>
      <c r="E1691" s="118"/>
      <c r="F1691" s="119"/>
      <c r="G1691" s="120"/>
      <c r="H1691" s="120"/>
      <c r="I1691" s="418">
        <f t="shared" si="27"/>
        <v>0</v>
      </c>
      <c r="J1691" s="46"/>
      <c r="K1691" s="332">
        <f>IFERROR(SUM(C1691/'Transfers of Funds'!$F$58),0)</f>
        <v>0</v>
      </c>
      <c r="L1691" s="21"/>
      <c r="M1691" s="47" t="s">
        <v>162</v>
      </c>
      <c r="N1691" s="46"/>
    </row>
    <row r="1692" spans="1:14" s="23" customFormat="1" ht="14.25" customHeight="1">
      <c r="A1692" s="115"/>
      <c r="B1692" s="308" t="str">
        <f>IF(A1692="","",VLOOKUP(A1692,'Project Budget vs Exp'!$B$9:$G$52,2,FALSE))</f>
        <v/>
      </c>
      <c r="C1692" s="117"/>
      <c r="D1692" s="116"/>
      <c r="E1692" s="118"/>
      <c r="F1692" s="119"/>
      <c r="G1692" s="120"/>
      <c r="H1692" s="120"/>
      <c r="I1692" s="418">
        <f t="shared" si="27"/>
        <v>0</v>
      </c>
      <c r="J1692" s="46"/>
      <c r="K1692" s="332">
        <f>IFERROR(SUM(C1692/'Transfers of Funds'!$F$58),0)</f>
        <v>0</v>
      </c>
      <c r="L1692" s="21"/>
      <c r="M1692" s="47" t="s">
        <v>162</v>
      </c>
      <c r="N1692" s="46"/>
    </row>
    <row r="1693" spans="1:14" s="23" customFormat="1" ht="14.25" customHeight="1">
      <c r="A1693" s="115"/>
      <c r="B1693" s="308" t="str">
        <f>IF(A1693="","",VLOOKUP(A1693,'Project Budget vs Exp'!$B$9:$G$52,2,FALSE))</f>
        <v/>
      </c>
      <c r="C1693" s="117"/>
      <c r="D1693" s="116"/>
      <c r="E1693" s="118"/>
      <c r="F1693" s="119"/>
      <c r="G1693" s="120"/>
      <c r="H1693" s="120"/>
      <c r="I1693" s="418">
        <f t="shared" si="27"/>
        <v>0</v>
      </c>
      <c r="J1693" s="46"/>
      <c r="K1693" s="332">
        <f>IFERROR(SUM(C1693/'Transfers of Funds'!$F$58),0)</f>
        <v>0</v>
      </c>
      <c r="L1693" s="21"/>
      <c r="M1693" s="47" t="s">
        <v>162</v>
      </c>
      <c r="N1693" s="46"/>
    </row>
    <row r="1694" spans="1:14" s="23" customFormat="1" ht="14.25" customHeight="1">
      <c r="A1694" s="115"/>
      <c r="B1694" s="308" t="str">
        <f>IF(A1694="","",VLOOKUP(A1694,'Project Budget vs Exp'!$B$9:$G$52,2,FALSE))</f>
        <v/>
      </c>
      <c r="C1694" s="117"/>
      <c r="D1694" s="116"/>
      <c r="E1694" s="118"/>
      <c r="F1694" s="119"/>
      <c r="G1694" s="120"/>
      <c r="H1694" s="120"/>
      <c r="I1694" s="418">
        <f t="shared" si="27"/>
        <v>0</v>
      </c>
      <c r="J1694" s="46"/>
      <c r="K1694" s="332">
        <f>IFERROR(SUM(C1694/'Transfers of Funds'!$F$58),0)</f>
        <v>0</v>
      </c>
      <c r="L1694" s="21"/>
      <c r="M1694" s="47" t="s">
        <v>162</v>
      </c>
      <c r="N1694" s="46"/>
    </row>
    <row r="1695" spans="1:14" s="23" customFormat="1" ht="14.25" customHeight="1">
      <c r="A1695" s="115"/>
      <c r="B1695" s="308" t="str">
        <f>IF(A1695="","",VLOOKUP(A1695,'Project Budget vs Exp'!$B$9:$G$52,2,FALSE))</f>
        <v/>
      </c>
      <c r="C1695" s="117"/>
      <c r="D1695" s="116"/>
      <c r="E1695" s="118"/>
      <c r="F1695" s="119"/>
      <c r="G1695" s="120"/>
      <c r="H1695" s="120"/>
      <c r="I1695" s="418">
        <f t="shared" si="27"/>
        <v>0</v>
      </c>
      <c r="J1695" s="46"/>
      <c r="K1695" s="332">
        <f>IFERROR(SUM(C1695/'Transfers of Funds'!$F$58),0)</f>
        <v>0</v>
      </c>
      <c r="L1695" s="21"/>
      <c r="M1695" s="47" t="s">
        <v>162</v>
      </c>
      <c r="N1695" s="46"/>
    </row>
    <row r="1696" spans="1:14" s="23" customFormat="1" ht="14.25" customHeight="1">
      <c r="A1696" s="115"/>
      <c r="B1696" s="308" t="str">
        <f>IF(A1696="","",VLOOKUP(A1696,'Project Budget vs Exp'!$B$9:$G$52,2,FALSE))</f>
        <v/>
      </c>
      <c r="C1696" s="117"/>
      <c r="D1696" s="116"/>
      <c r="E1696" s="118"/>
      <c r="F1696" s="119"/>
      <c r="G1696" s="120"/>
      <c r="H1696" s="120"/>
      <c r="I1696" s="418">
        <f t="shared" si="27"/>
        <v>0</v>
      </c>
      <c r="J1696" s="46"/>
      <c r="K1696" s="332">
        <f>IFERROR(SUM(C1696/'Transfers of Funds'!$F$58),0)</f>
        <v>0</v>
      </c>
      <c r="L1696" s="21"/>
      <c r="M1696" s="47" t="s">
        <v>162</v>
      </c>
      <c r="N1696" s="46"/>
    </row>
    <row r="1697" spans="1:14" s="23" customFormat="1" ht="14.25" customHeight="1">
      <c r="A1697" s="115"/>
      <c r="B1697" s="308" t="str">
        <f>IF(A1697="","",VLOOKUP(A1697,'Project Budget vs Exp'!$B$9:$G$52,2,FALSE))</f>
        <v/>
      </c>
      <c r="C1697" s="117"/>
      <c r="D1697" s="116"/>
      <c r="E1697" s="118"/>
      <c r="F1697" s="119"/>
      <c r="G1697" s="120"/>
      <c r="H1697" s="120"/>
      <c r="I1697" s="418">
        <f t="shared" si="27"/>
        <v>0</v>
      </c>
      <c r="J1697" s="46"/>
      <c r="K1697" s="332">
        <f>IFERROR(SUM(C1697/'Transfers of Funds'!$F$58),0)</f>
        <v>0</v>
      </c>
      <c r="L1697" s="21"/>
      <c r="M1697" s="47" t="s">
        <v>162</v>
      </c>
      <c r="N1697" s="46"/>
    </row>
    <row r="1698" spans="1:14" s="23" customFormat="1" ht="14.25" customHeight="1">
      <c r="A1698" s="115"/>
      <c r="B1698" s="308" t="str">
        <f>IF(A1698="","",VLOOKUP(A1698,'Project Budget vs Exp'!$B$9:$G$52,2,FALSE))</f>
        <v/>
      </c>
      <c r="C1698" s="117"/>
      <c r="D1698" s="116"/>
      <c r="E1698" s="118"/>
      <c r="F1698" s="119"/>
      <c r="G1698" s="120"/>
      <c r="H1698" s="120"/>
      <c r="I1698" s="418">
        <f t="shared" si="27"/>
        <v>0</v>
      </c>
      <c r="J1698" s="46"/>
      <c r="K1698" s="332">
        <f>IFERROR(SUM(C1698/'Transfers of Funds'!$F$58),0)</f>
        <v>0</v>
      </c>
      <c r="L1698" s="21"/>
      <c r="M1698" s="47" t="s">
        <v>162</v>
      </c>
      <c r="N1698" s="46"/>
    </row>
    <row r="1699" spans="1:14" s="23" customFormat="1" ht="14.25" customHeight="1">
      <c r="A1699" s="115"/>
      <c r="B1699" s="308" t="str">
        <f>IF(A1699="","",VLOOKUP(A1699,'Project Budget vs Exp'!$B$9:$G$52,2,FALSE))</f>
        <v/>
      </c>
      <c r="C1699" s="117"/>
      <c r="D1699" s="116"/>
      <c r="E1699" s="118"/>
      <c r="F1699" s="119"/>
      <c r="G1699" s="120"/>
      <c r="H1699" s="120"/>
      <c r="I1699" s="418">
        <f t="shared" si="27"/>
        <v>0</v>
      </c>
      <c r="J1699" s="46"/>
      <c r="K1699" s="332">
        <f>IFERROR(SUM(C1699/'Transfers of Funds'!$F$58),0)</f>
        <v>0</v>
      </c>
      <c r="L1699" s="21"/>
      <c r="M1699" s="47" t="s">
        <v>162</v>
      </c>
      <c r="N1699" s="46"/>
    </row>
    <row r="1700" spans="1:14" s="23" customFormat="1" ht="14.25" customHeight="1">
      <c r="A1700" s="115"/>
      <c r="B1700" s="308" t="str">
        <f>IF(A1700="","",VLOOKUP(A1700,'Project Budget vs Exp'!$B$9:$G$52,2,FALSE))</f>
        <v/>
      </c>
      <c r="C1700" s="117"/>
      <c r="D1700" s="116"/>
      <c r="E1700" s="118"/>
      <c r="F1700" s="119"/>
      <c r="G1700" s="120"/>
      <c r="H1700" s="120"/>
      <c r="I1700" s="418">
        <f t="shared" si="27"/>
        <v>0</v>
      </c>
      <c r="J1700" s="46"/>
      <c r="K1700" s="332">
        <f>IFERROR(SUM(C1700/'Transfers of Funds'!$F$58),0)</f>
        <v>0</v>
      </c>
      <c r="L1700" s="21"/>
      <c r="M1700" s="47" t="s">
        <v>162</v>
      </c>
      <c r="N1700" s="46"/>
    </row>
    <row r="1701" spans="1:14" s="23" customFormat="1" ht="14.25" customHeight="1">
      <c r="A1701" s="115"/>
      <c r="B1701" s="308" t="str">
        <f>IF(A1701="","",VLOOKUP(A1701,'Project Budget vs Exp'!$B$9:$G$52,2,FALSE))</f>
        <v/>
      </c>
      <c r="C1701" s="117"/>
      <c r="D1701" s="116"/>
      <c r="E1701" s="118"/>
      <c r="F1701" s="119"/>
      <c r="G1701" s="120"/>
      <c r="H1701" s="120"/>
      <c r="I1701" s="418">
        <f t="shared" si="27"/>
        <v>0</v>
      </c>
      <c r="J1701" s="46"/>
      <c r="K1701" s="332">
        <f>IFERROR(SUM(C1701/'Transfers of Funds'!$F$58),0)</f>
        <v>0</v>
      </c>
      <c r="L1701" s="21"/>
      <c r="M1701" s="47" t="s">
        <v>162</v>
      </c>
      <c r="N1701" s="46"/>
    </row>
    <row r="1702" spans="1:14" s="23" customFormat="1" ht="14.25" customHeight="1">
      <c r="A1702" s="115"/>
      <c r="B1702" s="308" t="str">
        <f>IF(A1702="","",VLOOKUP(A1702,'Project Budget vs Exp'!$B$9:$G$52,2,FALSE))</f>
        <v/>
      </c>
      <c r="C1702" s="117"/>
      <c r="D1702" s="116"/>
      <c r="E1702" s="118"/>
      <c r="F1702" s="119"/>
      <c r="G1702" s="120"/>
      <c r="H1702" s="120"/>
      <c r="I1702" s="418">
        <f t="shared" si="27"/>
        <v>0</v>
      </c>
      <c r="J1702" s="46"/>
      <c r="K1702" s="332">
        <f>IFERROR(SUM(C1702/'Transfers of Funds'!$F$58),0)</f>
        <v>0</v>
      </c>
      <c r="L1702" s="21"/>
      <c r="M1702" s="47" t="s">
        <v>162</v>
      </c>
      <c r="N1702" s="46"/>
    </row>
    <row r="1703" spans="1:14" s="23" customFormat="1" ht="14.25" customHeight="1">
      <c r="A1703" s="115"/>
      <c r="B1703" s="308" t="str">
        <f>IF(A1703="","",VLOOKUP(A1703,'Project Budget vs Exp'!$B$9:$G$52,2,FALSE))</f>
        <v/>
      </c>
      <c r="C1703" s="117"/>
      <c r="D1703" s="116"/>
      <c r="E1703" s="118"/>
      <c r="F1703" s="119"/>
      <c r="G1703" s="120"/>
      <c r="H1703" s="120"/>
      <c r="I1703" s="418">
        <f t="shared" si="27"/>
        <v>0</v>
      </c>
      <c r="J1703" s="46"/>
      <c r="K1703" s="332">
        <f>IFERROR(SUM(C1703/'Transfers of Funds'!$F$58),0)</f>
        <v>0</v>
      </c>
      <c r="L1703" s="21"/>
      <c r="M1703" s="47" t="s">
        <v>162</v>
      </c>
      <c r="N1703" s="46"/>
    </row>
    <row r="1704" spans="1:14" s="23" customFormat="1" ht="14.25" customHeight="1">
      <c r="A1704" s="115"/>
      <c r="B1704" s="308" t="str">
        <f>IF(A1704="","",VLOOKUP(A1704,'Project Budget vs Exp'!$B$9:$G$52,2,FALSE))</f>
        <v/>
      </c>
      <c r="C1704" s="117"/>
      <c r="D1704" s="116"/>
      <c r="E1704" s="118"/>
      <c r="F1704" s="119"/>
      <c r="G1704" s="120"/>
      <c r="H1704" s="120"/>
      <c r="I1704" s="418">
        <f t="shared" si="27"/>
        <v>0</v>
      </c>
      <c r="J1704" s="46"/>
      <c r="K1704" s="332">
        <f>IFERROR(SUM(C1704/'Transfers of Funds'!$F$58),0)</f>
        <v>0</v>
      </c>
      <c r="L1704" s="21"/>
      <c r="M1704" s="47" t="s">
        <v>162</v>
      </c>
      <c r="N1704" s="46"/>
    </row>
    <row r="1705" spans="1:14" s="23" customFormat="1" ht="14.25" customHeight="1">
      <c r="A1705" s="115"/>
      <c r="B1705" s="308" t="str">
        <f>IF(A1705="","",VLOOKUP(A1705,'Project Budget vs Exp'!$B$9:$G$52,2,FALSE))</f>
        <v/>
      </c>
      <c r="C1705" s="117"/>
      <c r="D1705" s="116"/>
      <c r="E1705" s="118"/>
      <c r="F1705" s="119"/>
      <c r="G1705" s="120"/>
      <c r="H1705" s="120"/>
      <c r="I1705" s="418">
        <f t="shared" si="27"/>
        <v>0</v>
      </c>
      <c r="J1705" s="46"/>
      <c r="K1705" s="332">
        <f>IFERROR(SUM(C1705/'Transfers of Funds'!$F$58),0)</f>
        <v>0</v>
      </c>
      <c r="L1705" s="21"/>
      <c r="M1705" s="47" t="s">
        <v>162</v>
      </c>
      <c r="N1705" s="46"/>
    </row>
    <row r="1706" spans="1:14" s="23" customFormat="1" ht="14.25" customHeight="1">
      <c r="A1706" s="115"/>
      <c r="B1706" s="308" t="str">
        <f>IF(A1706="","",VLOOKUP(A1706,'Project Budget vs Exp'!$B$9:$G$52,2,FALSE))</f>
        <v/>
      </c>
      <c r="C1706" s="117"/>
      <c r="D1706" s="116"/>
      <c r="E1706" s="118"/>
      <c r="F1706" s="119"/>
      <c r="G1706" s="120"/>
      <c r="H1706" s="120"/>
      <c r="I1706" s="418">
        <f t="shared" si="27"/>
        <v>0</v>
      </c>
      <c r="J1706" s="46"/>
      <c r="K1706" s="332">
        <f>IFERROR(SUM(C1706/'Transfers of Funds'!$F$58),0)</f>
        <v>0</v>
      </c>
      <c r="L1706" s="21"/>
      <c r="M1706" s="47" t="s">
        <v>162</v>
      </c>
      <c r="N1706" s="46"/>
    </row>
    <row r="1707" spans="1:14" s="23" customFormat="1" ht="14.25" customHeight="1">
      <c r="A1707" s="115"/>
      <c r="B1707" s="308" t="str">
        <f>IF(A1707="","",VLOOKUP(A1707,'Project Budget vs Exp'!$B$9:$G$52,2,FALSE))</f>
        <v/>
      </c>
      <c r="C1707" s="117"/>
      <c r="D1707" s="116"/>
      <c r="E1707" s="118"/>
      <c r="F1707" s="119"/>
      <c r="G1707" s="120"/>
      <c r="H1707" s="120"/>
      <c r="I1707" s="418">
        <f t="shared" si="27"/>
        <v>0</v>
      </c>
      <c r="J1707" s="46"/>
      <c r="K1707" s="332">
        <f>IFERROR(SUM(C1707/'Transfers of Funds'!$F$58),0)</f>
        <v>0</v>
      </c>
      <c r="L1707" s="21"/>
      <c r="M1707" s="47" t="s">
        <v>162</v>
      </c>
      <c r="N1707" s="46"/>
    </row>
    <row r="1708" spans="1:14" s="23" customFormat="1" ht="14.25" customHeight="1">
      <c r="A1708" s="115"/>
      <c r="B1708" s="308" t="str">
        <f>IF(A1708="","",VLOOKUP(A1708,'Project Budget vs Exp'!$B$9:$G$52,2,FALSE))</f>
        <v/>
      </c>
      <c r="C1708" s="117"/>
      <c r="D1708" s="116"/>
      <c r="E1708" s="118"/>
      <c r="F1708" s="119"/>
      <c r="G1708" s="120"/>
      <c r="H1708" s="120"/>
      <c r="I1708" s="418">
        <f t="shared" si="27"/>
        <v>0</v>
      </c>
      <c r="J1708" s="46"/>
      <c r="K1708" s="332">
        <f>IFERROR(SUM(C1708/'Transfers of Funds'!$F$58),0)</f>
        <v>0</v>
      </c>
      <c r="L1708" s="21"/>
      <c r="M1708" s="47" t="s">
        <v>162</v>
      </c>
      <c r="N1708" s="46"/>
    </row>
    <row r="1709" spans="1:14" s="23" customFormat="1" ht="14.25" customHeight="1">
      <c r="A1709" s="115"/>
      <c r="B1709" s="308" t="str">
        <f>IF(A1709="","",VLOOKUP(A1709,'Project Budget vs Exp'!$B$9:$G$52,2,FALSE))</f>
        <v/>
      </c>
      <c r="C1709" s="117"/>
      <c r="D1709" s="116"/>
      <c r="E1709" s="118"/>
      <c r="F1709" s="119"/>
      <c r="G1709" s="120"/>
      <c r="H1709" s="120"/>
      <c r="I1709" s="418">
        <f t="shared" si="27"/>
        <v>0</v>
      </c>
      <c r="J1709" s="46"/>
      <c r="K1709" s="332">
        <f>IFERROR(SUM(C1709/'Transfers of Funds'!$F$58),0)</f>
        <v>0</v>
      </c>
      <c r="L1709" s="21"/>
      <c r="M1709" s="47" t="s">
        <v>162</v>
      </c>
      <c r="N1709" s="46"/>
    </row>
    <row r="1710" spans="1:14" s="23" customFormat="1" ht="14.25" customHeight="1">
      <c r="A1710" s="115"/>
      <c r="B1710" s="308" t="str">
        <f>IF(A1710="","",VLOOKUP(A1710,'Project Budget vs Exp'!$B$9:$G$52,2,FALSE))</f>
        <v/>
      </c>
      <c r="C1710" s="117"/>
      <c r="D1710" s="116"/>
      <c r="E1710" s="118"/>
      <c r="F1710" s="119"/>
      <c r="G1710" s="120"/>
      <c r="H1710" s="120"/>
      <c r="I1710" s="418">
        <f t="shared" si="27"/>
        <v>0</v>
      </c>
      <c r="J1710" s="46"/>
      <c r="K1710" s="332">
        <f>IFERROR(SUM(C1710/'Transfers of Funds'!$F$58),0)</f>
        <v>0</v>
      </c>
      <c r="L1710" s="21"/>
      <c r="M1710" s="47" t="s">
        <v>162</v>
      </c>
      <c r="N1710" s="46"/>
    </row>
    <row r="1711" spans="1:14" s="23" customFormat="1" ht="14.25" customHeight="1">
      <c r="A1711" s="115"/>
      <c r="B1711" s="308" t="str">
        <f>IF(A1711="","",VLOOKUP(A1711,'Project Budget vs Exp'!$B$9:$G$52,2,FALSE))</f>
        <v/>
      </c>
      <c r="C1711" s="117"/>
      <c r="D1711" s="116"/>
      <c r="E1711" s="118"/>
      <c r="F1711" s="119"/>
      <c r="G1711" s="120"/>
      <c r="H1711" s="120"/>
      <c r="I1711" s="418">
        <f t="shared" si="27"/>
        <v>0</v>
      </c>
      <c r="J1711" s="46"/>
      <c r="K1711" s="332">
        <f>IFERROR(SUM(C1711/'Transfers of Funds'!$F$58),0)</f>
        <v>0</v>
      </c>
      <c r="L1711" s="21"/>
      <c r="M1711" s="47" t="s">
        <v>162</v>
      </c>
      <c r="N1711" s="46"/>
    </row>
    <row r="1712" spans="1:14" s="23" customFormat="1" ht="14.25" customHeight="1">
      <c r="A1712" s="115"/>
      <c r="B1712" s="308" t="str">
        <f>IF(A1712="","",VLOOKUP(A1712,'Project Budget vs Exp'!$B$9:$G$52,2,FALSE))</f>
        <v/>
      </c>
      <c r="C1712" s="117"/>
      <c r="D1712" s="116"/>
      <c r="E1712" s="118"/>
      <c r="F1712" s="119"/>
      <c r="G1712" s="120"/>
      <c r="H1712" s="120"/>
      <c r="I1712" s="418">
        <f t="shared" si="27"/>
        <v>0</v>
      </c>
      <c r="J1712" s="46"/>
      <c r="K1712" s="332">
        <f>IFERROR(SUM(C1712/'Transfers of Funds'!$F$58),0)</f>
        <v>0</v>
      </c>
      <c r="L1712" s="21"/>
      <c r="M1712" s="47" t="s">
        <v>162</v>
      </c>
      <c r="N1712" s="46"/>
    </row>
    <row r="1713" spans="1:14" s="23" customFormat="1" ht="14.25" customHeight="1">
      <c r="A1713" s="115"/>
      <c r="B1713" s="308" t="str">
        <f>IF(A1713="","",VLOOKUP(A1713,'Project Budget vs Exp'!$B$9:$G$52,2,FALSE))</f>
        <v/>
      </c>
      <c r="C1713" s="117"/>
      <c r="D1713" s="116"/>
      <c r="E1713" s="118"/>
      <c r="F1713" s="119"/>
      <c r="G1713" s="120"/>
      <c r="H1713" s="120"/>
      <c r="I1713" s="418">
        <f t="shared" si="27"/>
        <v>0</v>
      </c>
      <c r="J1713" s="46"/>
      <c r="K1713" s="332">
        <f>IFERROR(SUM(C1713/'Transfers of Funds'!$F$58),0)</f>
        <v>0</v>
      </c>
      <c r="L1713" s="21"/>
      <c r="M1713" s="47" t="s">
        <v>162</v>
      </c>
      <c r="N1713" s="46"/>
    </row>
    <row r="1714" spans="1:14" s="23" customFormat="1" ht="14.25" customHeight="1">
      <c r="A1714" s="115"/>
      <c r="B1714" s="308" t="str">
        <f>IF(A1714="","",VLOOKUP(A1714,'Project Budget vs Exp'!$B$9:$G$52,2,FALSE))</f>
        <v/>
      </c>
      <c r="C1714" s="117"/>
      <c r="D1714" s="116"/>
      <c r="E1714" s="118"/>
      <c r="F1714" s="119"/>
      <c r="G1714" s="120"/>
      <c r="H1714" s="120"/>
      <c r="I1714" s="418">
        <f t="shared" si="27"/>
        <v>0</v>
      </c>
      <c r="J1714" s="46"/>
      <c r="K1714" s="332">
        <f>IFERROR(SUM(C1714/'Transfers of Funds'!$F$58),0)</f>
        <v>0</v>
      </c>
      <c r="L1714" s="21"/>
      <c r="M1714" s="47" t="s">
        <v>162</v>
      </c>
      <c r="N1714" s="46"/>
    </row>
    <row r="1715" spans="1:14" s="23" customFormat="1" ht="14.25" customHeight="1">
      <c r="A1715" s="115"/>
      <c r="B1715" s="308" t="str">
        <f>IF(A1715="","",VLOOKUP(A1715,'Project Budget vs Exp'!$B$9:$G$52,2,FALSE))</f>
        <v/>
      </c>
      <c r="C1715" s="117"/>
      <c r="D1715" s="116"/>
      <c r="E1715" s="118"/>
      <c r="F1715" s="119"/>
      <c r="G1715" s="120"/>
      <c r="H1715" s="120"/>
      <c r="I1715" s="418">
        <f t="shared" si="27"/>
        <v>0</v>
      </c>
      <c r="J1715" s="46"/>
      <c r="K1715" s="332">
        <f>IFERROR(SUM(C1715/'Transfers of Funds'!$F$58),0)</f>
        <v>0</v>
      </c>
      <c r="L1715" s="21"/>
      <c r="M1715" s="47" t="s">
        <v>162</v>
      </c>
      <c r="N1715" s="46"/>
    </row>
    <row r="1716" spans="1:14" s="23" customFormat="1" ht="14.25" customHeight="1">
      <c r="A1716" s="115"/>
      <c r="B1716" s="308" t="str">
        <f>IF(A1716="","",VLOOKUP(A1716,'Project Budget vs Exp'!$B$9:$G$52,2,FALSE))</f>
        <v/>
      </c>
      <c r="C1716" s="117"/>
      <c r="D1716" s="116"/>
      <c r="E1716" s="118"/>
      <c r="F1716" s="119"/>
      <c r="G1716" s="120"/>
      <c r="H1716" s="120"/>
      <c r="I1716" s="418">
        <f t="shared" si="27"/>
        <v>0</v>
      </c>
      <c r="J1716" s="46"/>
      <c r="K1716" s="332">
        <f>IFERROR(SUM(C1716/'Transfers of Funds'!$F$58),0)</f>
        <v>0</v>
      </c>
      <c r="L1716" s="21"/>
      <c r="M1716" s="47" t="s">
        <v>162</v>
      </c>
      <c r="N1716" s="46"/>
    </row>
    <row r="1717" spans="1:14" s="23" customFormat="1" ht="14.25" customHeight="1">
      <c r="A1717" s="115"/>
      <c r="B1717" s="308" t="str">
        <f>IF(A1717="","",VLOOKUP(A1717,'Project Budget vs Exp'!$B$9:$G$52,2,FALSE))</f>
        <v/>
      </c>
      <c r="C1717" s="117"/>
      <c r="D1717" s="116"/>
      <c r="E1717" s="118"/>
      <c r="F1717" s="119"/>
      <c r="G1717" s="120"/>
      <c r="H1717" s="120"/>
      <c r="I1717" s="418">
        <f t="shared" si="27"/>
        <v>0</v>
      </c>
      <c r="J1717" s="46"/>
      <c r="K1717" s="332">
        <f>IFERROR(SUM(C1717/'Transfers of Funds'!$F$58),0)</f>
        <v>0</v>
      </c>
      <c r="L1717" s="21"/>
      <c r="M1717" s="47" t="s">
        <v>162</v>
      </c>
      <c r="N1717" s="46"/>
    </row>
    <row r="1718" spans="1:14" s="23" customFormat="1" ht="14.25" customHeight="1">
      <c r="A1718" s="115"/>
      <c r="B1718" s="308" t="str">
        <f>IF(A1718="","",VLOOKUP(A1718,'Project Budget vs Exp'!$B$9:$G$52,2,FALSE))</f>
        <v/>
      </c>
      <c r="C1718" s="117"/>
      <c r="D1718" s="116"/>
      <c r="E1718" s="118"/>
      <c r="F1718" s="119"/>
      <c r="G1718" s="120"/>
      <c r="H1718" s="120"/>
      <c r="I1718" s="418">
        <f t="shared" si="27"/>
        <v>0</v>
      </c>
      <c r="J1718" s="46"/>
      <c r="K1718" s="332">
        <f>IFERROR(SUM(C1718/'Transfers of Funds'!$F$58),0)</f>
        <v>0</v>
      </c>
      <c r="L1718" s="21"/>
      <c r="M1718" s="47" t="s">
        <v>162</v>
      </c>
      <c r="N1718" s="46"/>
    </row>
    <row r="1719" spans="1:14" s="23" customFormat="1" ht="14.25" customHeight="1">
      <c r="A1719" s="115"/>
      <c r="B1719" s="308" t="str">
        <f>IF(A1719="","",VLOOKUP(A1719,'Project Budget vs Exp'!$B$9:$G$52,2,FALSE))</f>
        <v/>
      </c>
      <c r="C1719" s="117"/>
      <c r="D1719" s="116"/>
      <c r="E1719" s="118"/>
      <c r="F1719" s="119"/>
      <c r="G1719" s="120"/>
      <c r="H1719" s="120"/>
      <c r="I1719" s="418">
        <f t="shared" si="27"/>
        <v>0</v>
      </c>
      <c r="J1719" s="46"/>
      <c r="K1719" s="332">
        <f>IFERROR(SUM(C1719/'Transfers of Funds'!$F$58),0)</f>
        <v>0</v>
      </c>
      <c r="L1719" s="21"/>
      <c r="M1719" s="47" t="s">
        <v>162</v>
      </c>
      <c r="N1719" s="46"/>
    </row>
    <row r="1720" spans="1:14" s="23" customFormat="1" ht="14.25" customHeight="1">
      <c r="A1720" s="115"/>
      <c r="B1720" s="308" t="str">
        <f>IF(A1720="","",VLOOKUP(A1720,'Project Budget vs Exp'!$B$9:$G$52,2,FALSE))</f>
        <v/>
      </c>
      <c r="C1720" s="117"/>
      <c r="D1720" s="116"/>
      <c r="E1720" s="118"/>
      <c r="F1720" s="119"/>
      <c r="G1720" s="120"/>
      <c r="H1720" s="120"/>
      <c r="I1720" s="418">
        <f t="shared" si="27"/>
        <v>0</v>
      </c>
      <c r="J1720" s="46"/>
      <c r="K1720" s="332">
        <f>IFERROR(SUM(C1720/'Transfers of Funds'!$F$58),0)</f>
        <v>0</v>
      </c>
      <c r="L1720" s="21"/>
      <c r="M1720" s="47" t="s">
        <v>162</v>
      </c>
      <c r="N1720" s="46"/>
    </row>
    <row r="1721" spans="1:14" s="23" customFormat="1" ht="14.25" customHeight="1">
      <c r="A1721" s="115"/>
      <c r="B1721" s="308" t="str">
        <f>IF(A1721="","",VLOOKUP(A1721,'Project Budget vs Exp'!$B$9:$G$52,2,FALSE))</f>
        <v/>
      </c>
      <c r="C1721" s="117"/>
      <c r="D1721" s="116"/>
      <c r="E1721" s="118"/>
      <c r="F1721" s="119"/>
      <c r="G1721" s="120"/>
      <c r="H1721" s="120"/>
      <c r="I1721" s="418">
        <f t="shared" si="27"/>
        <v>0</v>
      </c>
      <c r="J1721" s="46"/>
      <c r="K1721" s="332">
        <f>IFERROR(SUM(C1721/'Transfers of Funds'!$F$58),0)</f>
        <v>0</v>
      </c>
      <c r="L1721" s="21"/>
      <c r="M1721" s="47" t="s">
        <v>162</v>
      </c>
      <c r="N1721" s="46"/>
    </row>
    <row r="1722" spans="1:14" s="23" customFormat="1" ht="14.25" customHeight="1">
      <c r="A1722" s="115"/>
      <c r="B1722" s="308" t="str">
        <f>IF(A1722="","",VLOOKUP(A1722,'Project Budget vs Exp'!$B$9:$G$52,2,FALSE))</f>
        <v/>
      </c>
      <c r="C1722" s="117"/>
      <c r="D1722" s="116"/>
      <c r="E1722" s="118"/>
      <c r="F1722" s="119"/>
      <c r="G1722" s="120"/>
      <c r="H1722" s="120"/>
      <c r="I1722" s="418">
        <f t="shared" si="27"/>
        <v>0</v>
      </c>
      <c r="J1722" s="46"/>
      <c r="K1722" s="332">
        <f>IFERROR(SUM(C1722/'Transfers of Funds'!$F$58),0)</f>
        <v>0</v>
      </c>
      <c r="L1722" s="21"/>
      <c r="M1722" s="47" t="s">
        <v>162</v>
      </c>
      <c r="N1722" s="46"/>
    </row>
    <row r="1723" spans="1:14" s="23" customFormat="1" ht="14.25" customHeight="1">
      <c r="A1723" s="115"/>
      <c r="B1723" s="308" t="str">
        <f>IF(A1723="","",VLOOKUP(A1723,'Project Budget vs Exp'!$B$9:$G$52,2,FALSE))</f>
        <v/>
      </c>
      <c r="C1723" s="117"/>
      <c r="D1723" s="116"/>
      <c r="E1723" s="118"/>
      <c r="F1723" s="119"/>
      <c r="G1723" s="120"/>
      <c r="H1723" s="120"/>
      <c r="I1723" s="418">
        <f t="shared" si="27"/>
        <v>0</v>
      </c>
      <c r="J1723" s="46"/>
      <c r="K1723" s="332">
        <f>IFERROR(SUM(C1723/'Transfers of Funds'!$F$58),0)</f>
        <v>0</v>
      </c>
      <c r="L1723" s="21"/>
      <c r="M1723" s="47" t="s">
        <v>162</v>
      </c>
      <c r="N1723" s="46"/>
    </row>
    <row r="1724" spans="1:14" s="23" customFormat="1" ht="14.25" customHeight="1">
      <c r="A1724" s="115"/>
      <c r="B1724" s="308" t="str">
        <f>IF(A1724="","",VLOOKUP(A1724,'Project Budget vs Exp'!$B$9:$G$52,2,FALSE))</f>
        <v/>
      </c>
      <c r="C1724" s="117"/>
      <c r="D1724" s="116"/>
      <c r="E1724" s="118"/>
      <c r="F1724" s="119"/>
      <c r="G1724" s="120"/>
      <c r="H1724" s="120"/>
      <c r="I1724" s="418">
        <f t="shared" si="27"/>
        <v>0</v>
      </c>
      <c r="J1724" s="46"/>
      <c r="K1724" s="332">
        <f>IFERROR(SUM(C1724/'Transfers of Funds'!$F$58),0)</f>
        <v>0</v>
      </c>
      <c r="L1724" s="21"/>
      <c r="M1724" s="47" t="s">
        <v>162</v>
      </c>
      <c r="N1724" s="46"/>
    </row>
    <row r="1725" spans="1:14" s="23" customFormat="1" ht="14.25" customHeight="1">
      <c r="A1725" s="115"/>
      <c r="B1725" s="308" t="str">
        <f>IF(A1725="","",VLOOKUP(A1725,'Project Budget vs Exp'!$B$9:$G$52,2,FALSE))</f>
        <v/>
      </c>
      <c r="C1725" s="117"/>
      <c r="D1725" s="116"/>
      <c r="E1725" s="118"/>
      <c r="F1725" s="119"/>
      <c r="G1725" s="120"/>
      <c r="H1725" s="120"/>
      <c r="I1725" s="418">
        <f t="shared" si="27"/>
        <v>0</v>
      </c>
      <c r="J1725" s="46"/>
      <c r="K1725" s="332">
        <f>IFERROR(SUM(C1725/'Transfers of Funds'!$F$58),0)</f>
        <v>0</v>
      </c>
      <c r="L1725" s="21"/>
      <c r="M1725" s="47" t="s">
        <v>162</v>
      </c>
      <c r="N1725" s="46"/>
    </row>
    <row r="1726" spans="1:14" s="23" customFormat="1" ht="14.25" customHeight="1">
      <c r="A1726" s="115"/>
      <c r="B1726" s="308" t="str">
        <f>IF(A1726="","",VLOOKUP(A1726,'Project Budget vs Exp'!$B$9:$G$52,2,FALSE))</f>
        <v/>
      </c>
      <c r="C1726" s="117"/>
      <c r="D1726" s="116"/>
      <c r="E1726" s="118"/>
      <c r="F1726" s="119"/>
      <c r="G1726" s="120"/>
      <c r="H1726" s="120"/>
      <c r="I1726" s="418">
        <f t="shared" si="27"/>
        <v>0</v>
      </c>
      <c r="J1726" s="46"/>
      <c r="K1726" s="332">
        <f>IFERROR(SUM(C1726/'Transfers of Funds'!$F$58),0)</f>
        <v>0</v>
      </c>
      <c r="L1726" s="21"/>
      <c r="M1726" s="47" t="s">
        <v>162</v>
      </c>
      <c r="N1726" s="46"/>
    </row>
    <row r="1727" spans="1:14" s="23" customFormat="1" ht="14.25" customHeight="1">
      <c r="A1727" s="115"/>
      <c r="B1727" s="308" t="str">
        <f>IF(A1727="","",VLOOKUP(A1727,'Project Budget vs Exp'!$B$9:$G$52,2,FALSE))</f>
        <v/>
      </c>
      <c r="C1727" s="117"/>
      <c r="D1727" s="116"/>
      <c r="E1727" s="118"/>
      <c r="F1727" s="119"/>
      <c r="G1727" s="120"/>
      <c r="H1727" s="120"/>
      <c r="I1727" s="418">
        <f t="shared" si="27"/>
        <v>0</v>
      </c>
      <c r="J1727" s="46"/>
      <c r="K1727" s="332">
        <f>IFERROR(SUM(C1727/'Transfers of Funds'!$F$58),0)</f>
        <v>0</v>
      </c>
      <c r="L1727" s="21"/>
      <c r="M1727" s="47" t="s">
        <v>162</v>
      </c>
      <c r="N1727" s="46"/>
    </row>
    <row r="1728" spans="1:14" s="23" customFormat="1" ht="14.25" customHeight="1">
      <c r="A1728" s="115"/>
      <c r="B1728" s="308" t="str">
        <f>IF(A1728="","",VLOOKUP(A1728,'Project Budget vs Exp'!$B$9:$G$52,2,FALSE))</f>
        <v/>
      </c>
      <c r="C1728" s="117"/>
      <c r="D1728" s="116"/>
      <c r="E1728" s="118"/>
      <c r="F1728" s="119"/>
      <c r="G1728" s="120"/>
      <c r="H1728" s="120"/>
      <c r="I1728" s="418">
        <f t="shared" si="27"/>
        <v>0</v>
      </c>
      <c r="J1728" s="46"/>
      <c r="K1728" s="332">
        <f>IFERROR(SUM(C1728/'Transfers of Funds'!$F$58),0)</f>
        <v>0</v>
      </c>
      <c r="L1728" s="21"/>
      <c r="M1728" s="47" t="s">
        <v>162</v>
      </c>
      <c r="N1728" s="46"/>
    </row>
    <row r="1729" spans="1:14" s="23" customFormat="1" ht="14.25" customHeight="1">
      <c r="A1729" s="115"/>
      <c r="B1729" s="308" t="str">
        <f>IF(A1729="","",VLOOKUP(A1729,'Project Budget vs Exp'!$B$9:$G$52,2,FALSE))</f>
        <v/>
      </c>
      <c r="C1729" s="117"/>
      <c r="D1729" s="116"/>
      <c r="E1729" s="118"/>
      <c r="F1729" s="119"/>
      <c r="G1729" s="120"/>
      <c r="H1729" s="120"/>
      <c r="I1729" s="418">
        <f t="shared" si="27"/>
        <v>0</v>
      </c>
      <c r="J1729" s="46"/>
      <c r="K1729" s="332">
        <f>IFERROR(SUM(C1729/'Transfers of Funds'!$F$58),0)</f>
        <v>0</v>
      </c>
      <c r="L1729" s="21"/>
      <c r="M1729" s="47" t="s">
        <v>162</v>
      </c>
      <c r="N1729" s="46"/>
    </row>
    <row r="1730" spans="1:14" s="23" customFormat="1" ht="14.25" customHeight="1">
      <c r="A1730" s="115"/>
      <c r="B1730" s="308" t="str">
        <f>IF(A1730="","",VLOOKUP(A1730,'Project Budget vs Exp'!$B$9:$G$52,2,FALSE))</f>
        <v/>
      </c>
      <c r="C1730" s="117"/>
      <c r="D1730" s="116"/>
      <c r="E1730" s="118"/>
      <c r="F1730" s="119"/>
      <c r="G1730" s="120"/>
      <c r="H1730" s="120"/>
      <c r="I1730" s="418">
        <f t="shared" si="27"/>
        <v>0</v>
      </c>
      <c r="J1730" s="46"/>
      <c r="K1730" s="332">
        <f>IFERROR(SUM(C1730/'Transfers of Funds'!$F$58),0)</f>
        <v>0</v>
      </c>
      <c r="L1730" s="21"/>
      <c r="M1730" s="47" t="s">
        <v>162</v>
      </c>
      <c r="N1730" s="46"/>
    </row>
    <row r="1731" spans="1:14" s="23" customFormat="1" ht="14.25" customHeight="1">
      <c r="A1731" s="115"/>
      <c r="B1731" s="308" t="str">
        <f>IF(A1731="","",VLOOKUP(A1731,'Project Budget vs Exp'!$B$9:$G$52,2,FALSE))</f>
        <v/>
      </c>
      <c r="C1731" s="117"/>
      <c r="D1731" s="116"/>
      <c r="E1731" s="118"/>
      <c r="F1731" s="119"/>
      <c r="G1731" s="120"/>
      <c r="H1731" s="120"/>
      <c r="I1731" s="418">
        <f t="shared" si="27"/>
        <v>0</v>
      </c>
      <c r="J1731" s="46"/>
      <c r="K1731" s="332">
        <f>IFERROR(SUM(C1731/'Transfers of Funds'!$F$58),0)</f>
        <v>0</v>
      </c>
      <c r="L1731" s="21"/>
      <c r="M1731" s="47" t="s">
        <v>162</v>
      </c>
      <c r="N1731" s="46"/>
    </row>
    <row r="1732" spans="1:14" s="23" customFormat="1" ht="14.25" customHeight="1">
      <c r="A1732" s="115"/>
      <c r="B1732" s="308" t="str">
        <f>IF(A1732="","",VLOOKUP(A1732,'Project Budget vs Exp'!$B$9:$G$52,2,FALSE))</f>
        <v/>
      </c>
      <c r="C1732" s="117"/>
      <c r="D1732" s="116"/>
      <c r="E1732" s="118"/>
      <c r="F1732" s="119"/>
      <c r="G1732" s="120"/>
      <c r="H1732" s="120"/>
      <c r="I1732" s="418">
        <f t="shared" si="27"/>
        <v>0</v>
      </c>
      <c r="J1732" s="46"/>
      <c r="K1732" s="332">
        <f>IFERROR(SUM(C1732/'Transfers of Funds'!$F$58),0)</f>
        <v>0</v>
      </c>
      <c r="L1732" s="21"/>
      <c r="M1732" s="47" t="s">
        <v>162</v>
      </c>
      <c r="N1732" s="46"/>
    </row>
    <row r="1733" spans="1:14" s="23" customFormat="1" ht="14.25" customHeight="1">
      <c r="A1733" s="115"/>
      <c r="B1733" s="308" t="str">
        <f>IF(A1733="","",VLOOKUP(A1733,'Project Budget vs Exp'!$B$9:$G$52,2,FALSE))</f>
        <v/>
      </c>
      <c r="C1733" s="117"/>
      <c r="D1733" s="116"/>
      <c r="E1733" s="118"/>
      <c r="F1733" s="119"/>
      <c r="G1733" s="120"/>
      <c r="H1733" s="120"/>
      <c r="I1733" s="418">
        <f t="shared" si="27"/>
        <v>0</v>
      </c>
      <c r="J1733" s="46"/>
      <c r="K1733" s="332">
        <f>IFERROR(SUM(C1733/'Transfers of Funds'!$F$58),0)</f>
        <v>0</v>
      </c>
      <c r="L1733" s="21"/>
      <c r="M1733" s="47" t="s">
        <v>162</v>
      </c>
      <c r="N1733" s="46"/>
    </row>
    <row r="1734" spans="1:14" s="23" customFormat="1" ht="14.25" customHeight="1">
      <c r="A1734" s="115"/>
      <c r="B1734" s="308" t="str">
        <f>IF(A1734="","",VLOOKUP(A1734,'Project Budget vs Exp'!$B$9:$G$52,2,FALSE))</f>
        <v/>
      </c>
      <c r="C1734" s="117"/>
      <c r="D1734" s="116"/>
      <c r="E1734" s="118"/>
      <c r="F1734" s="119"/>
      <c r="G1734" s="120"/>
      <c r="H1734" s="120"/>
      <c r="I1734" s="418">
        <f t="shared" si="27"/>
        <v>0</v>
      </c>
      <c r="J1734" s="46"/>
      <c r="K1734" s="332">
        <f>IFERROR(SUM(C1734/'Transfers of Funds'!$F$58),0)</f>
        <v>0</v>
      </c>
      <c r="L1734" s="21"/>
      <c r="M1734" s="47" t="s">
        <v>162</v>
      </c>
      <c r="N1734" s="46"/>
    </row>
    <row r="1735" spans="1:14" s="23" customFormat="1" ht="14.25" customHeight="1">
      <c r="A1735" s="115"/>
      <c r="B1735" s="308" t="str">
        <f>IF(A1735="","",VLOOKUP(A1735,'Project Budget vs Exp'!$B$9:$G$52,2,FALSE))</f>
        <v/>
      </c>
      <c r="C1735" s="117"/>
      <c r="D1735" s="116"/>
      <c r="E1735" s="118"/>
      <c r="F1735" s="119"/>
      <c r="G1735" s="120"/>
      <c r="H1735" s="120"/>
      <c r="I1735" s="418">
        <f t="shared" si="27"/>
        <v>0</v>
      </c>
      <c r="J1735" s="46"/>
      <c r="K1735" s="332">
        <f>IFERROR(SUM(C1735/'Transfers of Funds'!$F$58),0)</f>
        <v>0</v>
      </c>
      <c r="L1735" s="21"/>
      <c r="M1735" s="47" t="s">
        <v>162</v>
      </c>
      <c r="N1735" s="46"/>
    </row>
    <row r="1736" spans="1:14" s="23" customFormat="1" ht="14.25" customHeight="1">
      <c r="A1736" s="115"/>
      <c r="B1736" s="308" t="str">
        <f>IF(A1736="","",VLOOKUP(A1736,'Project Budget vs Exp'!$B$9:$G$52,2,FALSE))</f>
        <v/>
      </c>
      <c r="C1736" s="117"/>
      <c r="D1736" s="116"/>
      <c r="E1736" s="118"/>
      <c r="F1736" s="119"/>
      <c r="G1736" s="120"/>
      <c r="H1736" s="120"/>
      <c r="I1736" s="418">
        <f t="shared" si="27"/>
        <v>0</v>
      </c>
      <c r="J1736" s="46"/>
      <c r="K1736" s="332">
        <f>IFERROR(SUM(C1736/'Transfers of Funds'!$F$58),0)</f>
        <v>0</v>
      </c>
      <c r="L1736" s="21"/>
      <c r="M1736" s="47" t="s">
        <v>162</v>
      </c>
      <c r="N1736" s="46"/>
    </row>
    <row r="1737" spans="1:14" s="23" customFormat="1" ht="14.25" customHeight="1">
      <c r="A1737" s="115"/>
      <c r="B1737" s="308" t="str">
        <f>IF(A1737="","",VLOOKUP(A1737,'Project Budget vs Exp'!$B$9:$G$52,2,FALSE))</f>
        <v/>
      </c>
      <c r="C1737" s="117"/>
      <c r="D1737" s="116"/>
      <c r="E1737" s="118"/>
      <c r="F1737" s="119"/>
      <c r="G1737" s="120"/>
      <c r="H1737" s="120"/>
      <c r="I1737" s="418">
        <f t="shared" si="27"/>
        <v>0</v>
      </c>
      <c r="J1737" s="46"/>
      <c r="K1737" s="332">
        <f>IFERROR(SUM(C1737/'Transfers of Funds'!$F$58),0)</f>
        <v>0</v>
      </c>
      <c r="L1737" s="21"/>
      <c r="M1737" s="47" t="s">
        <v>162</v>
      </c>
      <c r="N1737" s="46"/>
    </row>
    <row r="1738" spans="1:14" s="23" customFormat="1" ht="14.25" customHeight="1">
      <c r="A1738" s="115"/>
      <c r="B1738" s="308" t="str">
        <f>IF(A1738="","",VLOOKUP(A1738,'Project Budget vs Exp'!$B$9:$G$52,2,FALSE))</f>
        <v/>
      </c>
      <c r="C1738" s="117"/>
      <c r="D1738" s="116"/>
      <c r="E1738" s="118"/>
      <c r="F1738" s="119"/>
      <c r="G1738" s="120"/>
      <c r="H1738" s="120"/>
      <c r="I1738" s="418">
        <f t="shared" si="27"/>
        <v>0</v>
      </c>
      <c r="J1738" s="46"/>
      <c r="K1738" s="332">
        <f>IFERROR(SUM(C1738/'Transfers of Funds'!$F$58),0)</f>
        <v>0</v>
      </c>
      <c r="L1738" s="21"/>
      <c r="M1738" s="47" t="s">
        <v>162</v>
      </c>
      <c r="N1738" s="46"/>
    </row>
    <row r="1739" spans="1:14" s="23" customFormat="1" ht="14.25" customHeight="1">
      <c r="A1739" s="115"/>
      <c r="B1739" s="308" t="str">
        <f>IF(A1739="","",VLOOKUP(A1739,'Project Budget vs Exp'!$B$9:$G$52,2,FALSE))</f>
        <v/>
      </c>
      <c r="C1739" s="117"/>
      <c r="D1739" s="116"/>
      <c r="E1739" s="118"/>
      <c r="F1739" s="119"/>
      <c r="G1739" s="120"/>
      <c r="H1739" s="120"/>
      <c r="I1739" s="418">
        <f t="shared" si="27"/>
        <v>0</v>
      </c>
      <c r="J1739" s="46"/>
      <c r="K1739" s="332">
        <f>IFERROR(SUM(C1739/'Transfers of Funds'!$F$58),0)</f>
        <v>0</v>
      </c>
      <c r="L1739" s="21"/>
      <c r="M1739" s="47" t="s">
        <v>162</v>
      </c>
      <c r="N1739" s="46"/>
    </row>
    <row r="1740" spans="1:14" s="23" customFormat="1" ht="14.25" customHeight="1">
      <c r="A1740" s="115"/>
      <c r="B1740" s="308" t="str">
        <f>IF(A1740="","",VLOOKUP(A1740,'Project Budget vs Exp'!$B$9:$G$52,2,FALSE))</f>
        <v/>
      </c>
      <c r="C1740" s="117"/>
      <c r="D1740" s="116"/>
      <c r="E1740" s="118"/>
      <c r="F1740" s="119"/>
      <c r="G1740" s="120"/>
      <c r="H1740" s="120"/>
      <c r="I1740" s="418">
        <f t="shared" si="27"/>
        <v>0</v>
      </c>
      <c r="J1740" s="46"/>
      <c r="K1740" s="332">
        <f>IFERROR(SUM(C1740/'Transfers of Funds'!$F$58),0)</f>
        <v>0</v>
      </c>
      <c r="L1740" s="21"/>
      <c r="M1740" s="47" t="s">
        <v>162</v>
      </c>
      <c r="N1740" s="46"/>
    </row>
    <row r="1741" spans="1:14" s="23" customFormat="1" ht="14.25" customHeight="1">
      <c r="A1741" s="115"/>
      <c r="B1741" s="308" t="str">
        <f>IF(A1741="","",VLOOKUP(A1741,'Project Budget vs Exp'!$B$9:$G$52,2,FALSE))</f>
        <v/>
      </c>
      <c r="C1741" s="117"/>
      <c r="D1741" s="116"/>
      <c r="E1741" s="118"/>
      <c r="F1741" s="119"/>
      <c r="G1741" s="120"/>
      <c r="H1741" s="120"/>
      <c r="I1741" s="418">
        <f t="shared" si="27"/>
        <v>0</v>
      </c>
      <c r="J1741" s="46"/>
      <c r="K1741" s="332">
        <f>IFERROR(SUM(C1741/'Transfers of Funds'!$F$58),0)</f>
        <v>0</v>
      </c>
      <c r="L1741" s="21"/>
      <c r="M1741" s="47" t="s">
        <v>162</v>
      </c>
      <c r="N1741" s="46"/>
    </row>
    <row r="1742" spans="1:14" s="23" customFormat="1" ht="14.25" customHeight="1">
      <c r="A1742" s="115"/>
      <c r="B1742" s="308" t="str">
        <f>IF(A1742="","",VLOOKUP(A1742,'Project Budget vs Exp'!$B$9:$G$52,2,FALSE))</f>
        <v/>
      </c>
      <c r="C1742" s="117"/>
      <c r="D1742" s="116"/>
      <c r="E1742" s="118"/>
      <c r="F1742" s="119"/>
      <c r="G1742" s="120"/>
      <c r="H1742" s="120"/>
      <c r="I1742" s="418">
        <f t="shared" si="27"/>
        <v>0</v>
      </c>
      <c r="J1742" s="46"/>
      <c r="K1742" s="332">
        <f>IFERROR(SUM(C1742/'Transfers of Funds'!$F$58),0)</f>
        <v>0</v>
      </c>
      <c r="L1742" s="21"/>
      <c r="M1742" s="47" t="s">
        <v>162</v>
      </c>
      <c r="N1742" s="46"/>
    </row>
    <row r="1743" spans="1:14" s="23" customFormat="1" ht="14.25" customHeight="1">
      <c r="A1743" s="115"/>
      <c r="B1743" s="308" t="str">
        <f>IF(A1743="","",VLOOKUP(A1743,'Project Budget vs Exp'!$B$9:$G$52,2,FALSE))</f>
        <v/>
      </c>
      <c r="C1743" s="117"/>
      <c r="D1743" s="116"/>
      <c r="E1743" s="118"/>
      <c r="F1743" s="119"/>
      <c r="G1743" s="120"/>
      <c r="H1743" s="120"/>
      <c r="I1743" s="418">
        <f t="shared" si="27"/>
        <v>0</v>
      </c>
      <c r="J1743" s="46"/>
      <c r="K1743" s="332">
        <f>IFERROR(SUM(C1743/'Transfers of Funds'!$F$58),0)</f>
        <v>0</v>
      </c>
      <c r="L1743" s="21"/>
      <c r="M1743" s="47" t="s">
        <v>162</v>
      </c>
      <c r="N1743" s="46"/>
    </row>
    <row r="1744" spans="1:14" s="23" customFormat="1" ht="14.25" customHeight="1">
      <c r="A1744" s="115"/>
      <c r="B1744" s="308" t="str">
        <f>IF(A1744="","",VLOOKUP(A1744,'Project Budget vs Exp'!$B$9:$G$52,2,FALSE))</f>
        <v/>
      </c>
      <c r="C1744" s="117"/>
      <c r="D1744" s="116"/>
      <c r="E1744" s="118"/>
      <c r="F1744" s="119"/>
      <c r="G1744" s="120"/>
      <c r="H1744" s="120"/>
      <c r="I1744" s="418">
        <f t="shared" si="27"/>
        <v>0</v>
      </c>
      <c r="J1744" s="46"/>
      <c r="K1744" s="332">
        <f>IFERROR(SUM(C1744/'Transfers of Funds'!$F$58),0)</f>
        <v>0</v>
      </c>
      <c r="L1744" s="21"/>
      <c r="M1744" s="47" t="s">
        <v>162</v>
      </c>
      <c r="N1744" s="46"/>
    </row>
    <row r="1745" spans="1:14" s="23" customFormat="1" ht="14.25" customHeight="1">
      <c r="A1745" s="115"/>
      <c r="B1745" s="308" t="str">
        <f>IF(A1745="","",VLOOKUP(A1745,'Project Budget vs Exp'!$B$9:$G$52,2,FALSE))</f>
        <v/>
      </c>
      <c r="C1745" s="117"/>
      <c r="D1745" s="116"/>
      <c r="E1745" s="118"/>
      <c r="F1745" s="119"/>
      <c r="G1745" s="120"/>
      <c r="H1745" s="120"/>
      <c r="I1745" s="418">
        <f t="shared" si="27"/>
        <v>0</v>
      </c>
      <c r="J1745" s="46"/>
      <c r="K1745" s="332">
        <f>IFERROR(SUM(C1745/'Transfers of Funds'!$F$58),0)</f>
        <v>0</v>
      </c>
      <c r="L1745" s="21"/>
      <c r="M1745" s="47" t="s">
        <v>162</v>
      </c>
      <c r="N1745" s="46"/>
    </row>
    <row r="1746" spans="1:14" s="23" customFormat="1" ht="14.25" customHeight="1">
      <c r="A1746" s="115"/>
      <c r="B1746" s="308" t="str">
        <f>IF(A1746="","",VLOOKUP(A1746,'Project Budget vs Exp'!$B$9:$G$52,2,FALSE))</f>
        <v/>
      </c>
      <c r="C1746" s="117"/>
      <c r="D1746" s="116"/>
      <c r="E1746" s="118"/>
      <c r="F1746" s="119"/>
      <c r="G1746" s="120"/>
      <c r="H1746" s="120"/>
      <c r="I1746" s="418">
        <f t="shared" si="27"/>
        <v>0</v>
      </c>
      <c r="J1746" s="46"/>
      <c r="K1746" s="332">
        <f>IFERROR(SUM(C1746/'Transfers of Funds'!$F$58),0)</f>
        <v>0</v>
      </c>
      <c r="L1746" s="21"/>
      <c r="M1746" s="47" t="s">
        <v>162</v>
      </c>
      <c r="N1746" s="46"/>
    </row>
    <row r="1747" spans="1:14" s="23" customFormat="1" ht="14.25" customHeight="1">
      <c r="A1747" s="115"/>
      <c r="B1747" s="308" t="str">
        <f>IF(A1747="","",VLOOKUP(A1747,'Project Budget vs Exp'!$B$9:$G$52,2,FALSE))</f>
        <v/>
      </c>
      <c r="C1747" s="117"/>
      <c r="D1747" s="116"/>
      <c r="E1747" s="118"/>
      <c r="F1747" s="119"/>
      <c r="G1747" s="120"/>
      <c r="H1747" s="120"/>
      <c r="I1747" s="418">
        <f t="shared" si="27"/>
        <v>0</v>
      </c>
      <c r="J1747" s="46"/>
      <c r="K1747" s="332">
        <f>IFERROR(SUM(C1747/'Transfers of Funds'!$F$58),0)</f>
        <v>0</v>
      </c>
      <c r="L1747" s="21"/>
      <c r="M1747" s="47" t="s">
        <v>162</v>
      </c>
      <c r="N1747" s="46"/>
    </row>
    <row r="1748" spans="1:14" s="23" customFormat="1" ht="14.25" customHeight="1">
      <c r="A1748" s="115"/>
      <c r="B1748" s="308" t="str">
        <f>IF(A1748="","",VLOOKUP(A1748,'Project Budget vs Exp'!$B$9:$G$52,2,FALSE))</f>
        <v/>
      </c>
      <c r="C1748" s="117"/>
      <c r="D1748" s="116"/>
      <c r="E1748" s="118"/>
      <c r="F1748" s="119"/>
      <c r="G1748" s="120"/>
      <c r="H1748" s="120"/>
      <c r="I1748" s="418">
        <f t="shared" si="27"/>
        <v>0</v>
      </c>
      <c r="J1748" s="46"/>
      <c r="K1748" s="332">
        <f>IFERROR(SUM(C1748/'Transfers of Funds'!$F$58),0)</f>
        <v>0</v>
      </c>
      <c r="L1748" s="21"/>
      <c r="M1748" s="47" t="s">
        <v>162</v>
      </c>
      <c r="N1748" s="46"/>
    </row>
    <row r="1749" spans="1:14" s="23" customFormat="1" ht="14.25" customHeight="1">
      <c r="A1749" s="115"/>
      <c r="B1749" s="308" t="str">
        <f>IF(A1749="","",VLOOKUP(A1749,'Project Budget vs Exp'!$B$9:$G$52,2,FALSE))</f>
        <v/>
      </c>
      <c r="C1749" s="117"/>
      <c r="D1749" s="116"/>
      <c r="E1749" s="118"/>
      <c r="F1749" s="119"/>
      <c r="G1749" s="120"/>
      <c r="H1749" s="120"/>
      <c r="I1749" s="418">
        <f t="shared" ref="I1749:I1812" si="28">IF(OR(F$4="EUR",F$4="USD",F$4="GBP",F$4="CAD",F$4="NZD",F$4="AUD"),K1749,C1749)</f>
        <v>0</v>
      </c>
      <c r="J1749" s="46"/>
      <c r="K1749" s="332">
        <f>IFERROR(SUM(C1749/'Transfers of Funds'!$F$58),0)</f>
        <v>0</v>
      </c>
      <c r="L1749" s="21"/>
      <c r="M1749" s="47" t="s">
        <v>162</v>
      </c>
      <c r="N1749" s="46"/>
    </row>
    <row r="1750" spans="1:14" s="23" customFormat="1" ht="14.25" customHeight="1">
      <c r="A1750" s="115"/>
      <c r="B1750" s="308" t="str">
        <f>IF(A1750="","",VLOOKUP(A1750,'Project Budget vs Exp'!$B$9:$G$52,2,FALSE))</f>
        <v/>
      </c>
      <c r="C1750" s="117"/>
      <c r="D1750" s="116"/>
      <c r="E1750" s="118"/>
      <c r="F1750" s="119"/>
      <c r="G1750" s="120"/>
      <c r="H1750" s="120"/>
      <c r="I1750" s="418">
        <f t="shared" si="28"/>
        <v>0</v>
      </c>
      <c r="J1750" s="46"/>
      <c r="K1750" s="332">
        <f>IFERROR(SUM(C1750/'Transfers of Funds'!$F$58),0)</f>
        <v>0</v>
      </c>
      <c r="L1750" s="21"/>
      <c r="M1750" s="47" t="s">
        <v>162</v>
      </c>
      <c r="N1750" s="46"/>
    </row>
    <row r="1751" spans="1:14" s="23" customFormat="1" ht="14.25" customHeight="1">
      <c r="A1751" s="115"/>
      <c r="B1751" s="308" t="str">
        <f>IF(A1751="","",VLOOKUP(A1751,'Project Budget vs Exp'!$B$9:$G$52,2,FALSE))</f>
        <v/>
      </c>
      <c r="C1751" s="117"/>
      <c r="D1751" s="116"/>
      <c r="E1751" s="118"/>
      <c r="F1751" s="119"/>
      <c r="G1751" s="120"/>
      <c r="H1751" s="120"/>
      <c r="I1751" s="418">
        <f t="shared" si="28"/>
        <v>0</v>
      </c>
      <c r="J1751" s="46"/>
      <c r="K1751" s="332">
        <f>IFERROR(SUM(C1751/'Transfers of Funds'!$F$58),0)</f>
        <v>0</v>
      </c>
      <c r="L1751" s="21"/>
      <c r="M1751" s="47" t="s">
        <v>162</v>
      </c>
      <c r="N1751" s="46"/>
    </row>
    <row r="1752" spans="1:14" s="23" customFormat="1" ht="14.25" customHeight="1">
      <c r="A1752" s="115"/>
      <c r="B1752" s="308" t="str">
        <f>IF(A1752="","",VLOOKUP(A1752,'Project Budget vs Exp'!$B$9:$G$52,2,FALSE))</f>
        <v/>
      </c>
      <c r="C1752" s="117"/>
      <c r="D1752" s="116"/>
      <c r="E1752" s="118"/>
      <c r="F1752" s="119"/>
      <c r="G1752" s="120"/>
      <c r="H1752" s="120"/>
      <c r="I1752" s="418">
        <f t="shared" si="28"/>
        <v>0</v>
      </c>
      <c r="J1752" s="46"/>
      <c r="K1752" s="332">
        <f>IFERROR(SUM(C1752/'Transfers of Funds'!$F$58),0)</f>
        <v>0</v>
      </c>
      <c r="L1752" s="21"/>
      <c r="M1752" s="47" t="s">
        <v>162</v>
      </c>
      <c r="N1752" s="46"/>
    </row>
    <row r="1753" spans="1:14" s="23" customFormat="1" ht="14.25" customHeight="1">
      <c r="A1753" s="115"/>
      <c r="B1753" s="308" t="str">
        <f>IF(A1753="","",VLOOKUP(A1753,'Project Budget vs Exp'!$B$9:$G$52,2,FALSE))</f>
        <v/>
      </c>
      <c r="C1753" s="117"/>
      <c r="D1753" s="116"/>
      <c r="E1753" s="118"/>
      <c r="F1753" s="119"/>
      <c r="G1753" s="120"/>
      <c r="H1753" s="120"/>
      <c r="I1753" s="418">
        <f t="shared" si="28"/>
        <v>0</v>
      </c>
      <c r="J1753" s="46"/>
      <c r="K1753" s="332">
        <f>IFERROR(SUM(C1753/'Transfers of Funds'!$F$58),0)</f>
        <v>0</v>
      </c>
      <c r="L1753" s="21"/>
      <c r="M1753" s="47" t="s">
        <v>162</v>
      </c>
      <c r="N1753" s="46"/>
    </row>
    <row r="1754" spans="1:14" s="23" customFormat="1" ht="14.25" customHeight="1">
      <c r="A1754" s="115"/>
      <c r="B1754" s="308" t="str">
        <f>IF(A1754="","",VLOOKUP(A1754,'Project Budget vs Exp'!$B$9:$G$52,2,FALSE))</f>
        <v/>
      </c>
      <c r="C1754" s="117"/>
      <c r="D1754" s="116"/>
      <c r="E1754" s="118"/>
      <c r="F1754" s="119"/>
      <c r="G1754" s="120"/>
      <c r="H1754" s="120"/>
      <c r="I1754" s="418">
        <f t="shared" si="28"/>
        <v>0</v>
      </c>
      <c r="J1754" s="46"/>
      <c r="K1754" s="332">
        <f>IFERROR(SUM(C1754/'Transfers of Funds'!$F$58),0)</f>
        <v>0</v>
      </c>
      <c r="L1754" s="21"/>
      <c r="M1754" s="47" t="s">
        <v>162</v>
      </c>
      <c r="N1754" s="46"/>
    </row>
    <row r="1755" spans="1:14" s="23" customFormat="1" ht="14.25" customHeight="1">
      <c r="A1755" s="115"/>
      <c r="B1755" s="308" t="str">
        <f>IF(A1755="","",VLOOKUP(A1755,'Project Budget vs Exp'!$B$9:$G$52,2,FALSE))</f>
        <v/>
      </c>
      <c r="C1755" s="117"/>
      <c r="D1755" s="116"/>
      <c r="E1755" s="118"/>
      <c r="F1755" s="119"/>
      <c r="G1755" s="120"/>
      <c r="H1755" s="120"/>
      <c r="I1755" s="418">
        <f t="shared" si="28"/>
        <v>0</v>
      </c>
      <c r="J1755" s="46"/>
      <c r="K1755" s="332">
        <f>IFERROR(SUM(C1755/'Transfers of Funds'!$F$58),0)</f>
        <v>0</v>
      </c>
      <c r="L1755" s="21"/>
      <c r="M1755" s="47" t="s">
        <v>162</v>
      </c>
      <c r="N1755" s="46"/>
    </row>
    <row r="1756" spans="1:14" s="23" customFormat="1" ht="14.25" customHeight="1">
      <c r="A1756" s="115"/>
      <c r="B1756" s="308" t="str">
        <f>IF(A1756="","",VLOOKUP(A1756,'Project Budget vs Exp'!$B$9:$G$52,2,FALSE))</f>
        <v/>
      </c>
      <c r="C1756" s="117"/>
      <c r="D1756" s="116"/>
      <c r="E1756" s="118"/>
      <c r="F1756" s="119"/>
      <c r="G1756" s="120"/>
      <c r="H1756" s="120"/>
      <c r="I1756" s="418">
        <f t="shared" si="28"/>
        <v>0</v>
      </c>
      <c r="J1756" s="46"/>
      <c r="K1756" s="332">
        <f>IFERROR(SUM(C1756/'Transfers of Funds'!$F$58),0)</f>
        <v>0</v>
      </c>
      <c r="L1756" s="21"/>
      <c r="M1756" s="47" t="s">
        <v>162</v>
      </c>
      <c r="N1756" s="46"/>
    </row>
    <row r="1757" spans="1:14" s="23" customFormat="1" ht="14.25" customHeight="1">
      <c r="A1757" s="115"/>
      <c r="B1757" s="308" t="str">
        <f>IF(A1757="","",VLOOKUP(A1757,'Project Budget vs Exp'!$B$9:$G$52,2,FALSE))</f>
        <v/>
      </c>
      <c r="C1757" s="117"/>
      <c r="D1757" s="116"/>
      <c r="E1757" s="118"/>
      <c r="F1757" s="119"/>
      <c r="G1757" s="120"/>
      <c r="H1757" s="120"/>
      <c r="I1757" s="418">
        <f t="shared" si="28"/>
        <v>0</v>
      </c>
      <c r="J1757" s="46"/>
      <c r="K1757" s="332">
        <f>IFERROR(SUM(C1757/'Transfers of Funds'!$F$58),0)</f>
        <v>0</v>
      </c>
      <c r="L1757" s="21"/>
      <c r="M1757" s="47" t="s">
        <v>162</v>
      </c>
      <c r="N1757" s="46"/>
    </row>
    <row r="1758" spans="1:14" s="23" customFormat="1" ht="14.25" customHeight="1">
      <c r="A1758" s="115"/>
      <c r="B1758" s="308" t="str">
        <f>IF(A1758="","",VLOOKUP(A1758,'Project Budget vs Exp'!$B$9:$G$52,2,FALSE))</f>
        <v/>
      </c>
      <c r="C1758" s="117"/>
      <c r="D1758" s="116"/>
      <c r="E1758" s="118"/>
      <c r="F1758" s="119"/>
      <c r="G1758" s="120"/>
      <c r="H1758" s="120"/>
      <c r="I1758" s="418">
        <f t="shared" si="28"/>
        <v>0</v>
      </c>
      <c r="J1758" s="46"/>
      <c r="K1758" s="332">
        <f>IFERROR(SUM(C1758/'Transfers of Funds'!$F$58),0)</f>
        <v>0</v>
      </c>
      <c r="L1758" s="21"/>
      <c r="M1758" s="47" t="s">
        <v>162</v>
      </c>
      <c r="N1758" s="46"/>
    </row>
    <row r="1759" spans="1:14" s="23" customFormat="1" ht="14.25" customHeight="1">
      <c r="A1759" s="115"/>
      <c r="B1759" s="308" t="str">
        <f>IF(A1759="","",VLOOKUP(A1759,'Project Budget vs Exp'!$B$9:$G$52,2,FALSE))</f>
        <v/>
      </c>
      <c r="C1759" s="117"/>
      <c r="D1759" s="116"/>
      <c r="E1759" s="118"/>
      <c r="F1759" s="119"/>
      <c r="G1759" s="120"/>
      <c r="H1759" s="120"/>
      <c r="I1759" s="418">
        <f t="shared" si="28"/>
        <v>0</v>
      </c>
      <c r="J1759" s="46"/>
      <c r="K1759" s="332">
        <f>IFERROR(SUM(C1759/'Transfers of Funds'!$F$58),0)</f>
        <v>0</v>
      </c>
      <c r="L1759" s="21"/>
      <c r="M1759" s="47" t="s">
        <v>162</v>
      </c>
      <c r="N1759" s="46"/>
    </row>
    <row r="1760" spans="1:14" s="23" customFormat="1" ht="14.25" customHeight="1">
      <c r="A1760" s="115"/>
      <c r="B1760" s="308" t="str">
        <f>IF(A1760="","",VLOOKUP(A1760,'Project Budget vs Exp'!$B$9:$G$52,2,FALSE))</f>
        <v/>
      </c>
      <c r="C1760" s="117"/>
      <c r="D1760" s="116"/>
      <c r="E1760" s="118"/>
      <c r="F1760" s="119"/>
      <c r="G1760" s="120"/>
      <c r="H1760" s="120"/>
      <c r="I1760" s="418">
        <f t="shared" si="28"/>
        <v>0</v>
      </c>
      <c r="J1760" s="46"/>
      <c r="K1760" s="332">
        <f>IFERROR(SUM(C1760/'Transfers of Funds'!$F$58),0)</f>
        <v>0</v>
      </c>
      <c r="L1760" s="21"/>
      <c r="M1760" s="47" t="s">
        <v>162</v>
      </c>
      <c r="N1760" s="46"/>
    </row>
    <row r="1761" spans="1:14" s="23" customFormat="1" ht="14.25" customHeight="1">
      <c r="A1761" s="115"/>
      <c r="B1761" s="308" t="str">
        <f>IF(A1761="","",VLOOKUP(A1761,'Project Budget vs Exp'!$B$9:$G$52,2,FALSE))</f>
        <v/>
      </c>
      <c r="C1761" s="117"/>
      <c r="D1761" s="116"/>
      <c r="E1761" s="118"/>
      <c r="F1761" s="119"/>
      <c r="G1761" s="120"/>
      <c r="H1761" s="120"/>
      <c r="I1761" s="418">
        <f t="shared" si="28"/>
        <v>0</v>
      </c>
      <c r="J1761" s="46"/>
      <c r="K1761" s="332">
        <f>IFERROR(SUM(C1761/'Transfers of Funds'!$F$58),0)</f>
        <v>0</v>
      </c>
      <c r="L1761" s="21"/>
      <c r="M1761" s="47" t="s">
        <v>162</v>
      </c>
      <c r="N1761" s="46"/>
    </row>
    <row r="1762" spans="1:14" s="23" customFormat="1" ht="14.25" customHeight="1">
      <c r="A1762" s="115"/>
      <c r="B1762" s="308" t="str">
        <f>IF(A1762="","",VLOOKUP(A1762,'Project Budget vs Exp'!$B$9:$G$52,2,FALSE))</f>
        <v/>
      </c>
      <c r="C1762" s="117"/>
      <c r="D1762" s="116"/>
      <c r="E1762" s="118"/>
      <c r="F1762" s="119"/>
      <c r="G1762" s="120"/>
      <c r="H1762" s="120"/>
      <c r="I1762" s="418">
        <f t="shared" si="28"/>
        <v>0</v>
      </c>
      <c r="J1762" s="46"/>
      <c r="K1762" s="332">
        <f>IFERROR(SUM(C1762/'Transfers of Funds'!$F$58),0)</f>
        <v>0</v>
      </c>
      <c r="L1762" s="21"/>
      <c r="M1762" s="47" t="s">
        <v>162</v>
      </c>
      <c r="N1762" s="46"/>
    </row>
    <row r="1763" spans="1:14" s="23" customFormat="1" ht="14.25" customHeight="1">
      <c r="A1763" s="115"/>
      <c r="B1763" s="308" t="str">
        <f>IF(A1763="","",VLOOKUP(A1763,'Project Budget vs Exp'!$B$9:$G$52,2,FALSE))</f>
        <v/>
      </c>
      <c r="C1763" s="117"/>
      <c r="D1763" s="116"/>
      <c r="E1763" s="118"/>
      <c r="F1763" s="119"/>
      <c r="G1763" s="120"/>
      <c r="H1763" s="120"/>
      <c r="I1763" s="418">
        <f t="shared" si="28"/>
        <v>0</v>
      </c>
      <c r="J1763" s="46"/>
      <c r="K1763" s="332">
        <f>IFERROR(SUM(C1763/'Transfers of Funds'!$F$58),0)</f>
        <v>0</v>
      </c>
      <c r="L1763" s="21"/>
      <c r="M1763" s="47" t="s">
        <v>162</v>
      </c>
      <c r="N1763" s="46"/>
    </row>
    <row r="1764" spans="1:14" s="23" customFormat="1" ht="14.25" customHeight="1">
      <c r="A1764" s="115"/>
      <c r="B1764" s="308" t="str">
        <f>IF(A1764="","",VLOOKUP(A1764,'Project Budget vs Exp'!$B$9:$G$52,2,FALSE))</f>
        <v/>
      </c>
      <c r="C1764" s="117"/>
      <c r="D1764" s="116"/>
      <c r="E1764" s="118"/>
      <c r="F1764" s="119"/>
      <c r="G1764" s="120"/>
      <c r="H1764" s="120"/>
      <c r="I1764" s="418">
        <f t="shared" si="28"/>
        <v>0</v>
      </c>
      <c r="J1764" s="46"/>
      <c r="K1764" s="332">
        <f>IFERROR(SUM(C1764/'Transfers of Funds'!$F$58),0)</f>
        <v>0</v>
      </c>
      <c r="L1764" s="21"/>
      <c r="M1764" s="47" t="s">
        <v>162</v>
      </c>
      <c r="N1764" s="46"/>
    </row>
    <row r="1765" spans="1:14" s="23" customFormat="1" ht="14.25" customHeight="1">
      <c r="A1765" s="115"/>
      <c r="B1765" s="308" t="str">
        <f>IF(A1765="","",VLOOKUP(A1765,'Project Budget vs Exp'!$B$9:$G$52,2,FALSE))</f>
        <v/>
      </c>
      <c r="C1765" s="117"/>
      <c r="D1765" s="116"/>
      <c r="E1765" s="118"/>
      <c r="F1765" s="119"/>
      <c r="G1765" s="120"/>
      <c r="H1765" s="120"/>
      <c r="I1765" s="418">
        <f t="shared" si="28"/>
        <v>0</v>
      </c>
      <c r="J1765" s="46"/>
      <c r="K1765" s="332">
        <f>IFERROR(SUM(C1765/'Transfers of Funds'!$F$58),0)</f>
        <v>0</v>
      </c>
      <c r="L1765" s="21"/>
      <c r="M1765" s="47" t="s">
        <v>162</v>
      </c>
      <c r="N1765" s="46"/>
    </row>
    <row r="1766" spans="1:14" s="23" customFormat="1" ht="14.25" customHeight="1">
      <c r="A1766" s="115"/>
      <c r="B1766" s="308" t="str">
        <f>IF(A1766="","",VLOOKUP(A1766,'Project Budget vs Exp'!$B$9:$G$52,2,FALSE))</f>
        <v/>
      </c>
      <c r="C1766" s="117"/>
      <c r="D1766" s="116"/>
      <c r="E1766" s="118"/>
      <c r="F1766" s="119"/>
      <c r="G1766" s="120"/>
      <c r="H1766" s="120"/>
      <c r="I1766" s="418">
        <f t="shared" si="28"/>
        <v>0</v>
      </c>
      <c r="J1766" s="46"/>
      <c r="K1766" s="332">
        <f>IFERROR(SUM(C1766/'Transfers of Funds'!$F$58),0)</f>
        <v>0</v>
      </c>
      <c r="L1766" s="21"/>
      <c r="M1766" s="47" t="s">
        <v>162</v>
      </c>
      <c r="N1766" s="46"/>
    </row>
    <row r="1767" spans="1:14" s="23" customFormat="1" ht="14.25" customHeight="1">
      <c r="A1767" s="115"/>
      <c r="B1767" s="308" t="str">
        <f>IF(A1767="","",VLOOKUP(A1767,'Project Budget vs Exp'!$B$9:$G$52,2,FALSE))</f>
        <v/>
      </c>
      <c r="C1767" s="117"/>
      <c r="D1767" s="116"/>
      <c r="E1767" s="118"/>
      <c r="F1767" s="119"/>
      <c r="G1767" s="120"/>
      <c r="H1767" s="120"/>
      <c r="I1767" s="418">
        <f t="shared" si="28"/>
        <v>0</v>
      </c>
      <c r="J1767" s="46"/>
      <c r="K1767" s="332">
        <f>IFERROR(SUM(C1767/'Transfers of Funds'!$F$58),0)</f>
        <v>0</v>
      </c>
      <c r="L1767" s="21"/>
      <c r="M1767" s="47" t="s">
        <v>162</v>
      </c>
      <c r="N1767" s="46"/>
    </row>
    <row r="1768" spans="1:14" s="23" customFormat="1" ht="14.25" customHeight="1">
      <c r="A1768" s="115"/>
      <c r="B1768" s="308" t="str">
        <f>IF(A1768="","",VLOOKUP(A1768,'Project Budget vs Exp'!$B$9:$G$52,2,FALSE))</f>
        <v/>
      </c>
      <c r="C1768" s="117"/>
      <c r="D1768" s="116"/>
      <c r="E1768" s="118"/>
      <c r="F1768" s="119"/>
      <c r="G1768" s="120"/>
      <c r="H1768" s="120"/>
      <c r="I1768" s="418">
        <f t="shared" si="28"/>
        <v>0</v>
      </c>
      <c r="J1768" s="46"/>
      <c r="K1768" s="332">
        <f>IFERROR(SUM(C1768/'Transfers of Funds'!$F$58),0)</f>
        <v>0</v>
      </c>
      <c r="L1768" s="21"/>
      <c r="M1768" s="47" t="s">
        <v>162</v>
      </c>
      <c r="N1768" s="46"/>
    </row>
    <row r="1769" spans="1:14" s="23" customFormat="1" ht="14.25" customHeight="1">
      <c r="A1769" s="115"/>
      <c r="B1769" s="308" t="str">
        <f>IF(A1769="","",VLOOKUP(A1769,'Project Budget vs Exp'!$B$9:$G$52,2,FALSE))</f>
        <v/>
      </c>
      <c r="C1769" s="117"/>
      <c r="D1769" s="116"/>
      <c r="E1769" s="118"/>
      <c r="F1769" s="119"/>
      <c r="G1769" s="120"/>
      <c r="H1769" s="120"/>
      <c r="I1769" s="418">
        <f t="shared" si="28"/>
        <v>0</v>
      </c>
      <c r="J1769" s="46"/>
      <c r="K1769" s="332">
        <f>IFERROR(SUM(C1769/'Transfers of Funds'!$F$58),0)</f>
        <v>0</v>
      </c>
      <c r="L1769" s="21"/>
      <c r="M1769" s="47" t="s">
        <v>162</v>
      </c>
      <c r="N1769" s="46"/>
    </row>
    <row r="1770" spans="1:14" s="23" customFormat="1" ht="14.25" customHeight="1">
      <c r="A1770" s="115"/>
      <c r="B1770" s="308" t="str">
        <f>IF(A1770="","",VLOOKUP(A1770,'Project Budget vs Exp'!$B$9:$G$52,2,FALSE))</f>
        <v/>
      </c>
      <c r="C1770" s="117"/>
      <c r="D1770" s="116"/>
      <c r="E1770" s="118"/>
      <c r="F1770" s="119"/>
      <c r="G1770" s="120"/>
      <c r="H1770" s="120"/>
      <c r="I1770" s="418">
        <f t="shared" si="28"/>
        <v>0</v>
      </c>
      <c r="J1770" s="46"/>
      <c r="K1770" s="332">
        <f>IFERROR(SUM(C1770/'Transfers of Funds'!$F$58),0)</f>
        <v>0</v>
      </c>
      <c r="L1770" s="21"/>
      <c r="M1770" s="47" t="s">
        <v>162</v>
      </c>
      <c r="N1770" s="46"/>
    </row>
    <row r="1771" spans="1:14" s="23" customFormat="1" ht="14.25" customHeight="1">
      <c r="A1771" s="115"/>
      <c r="B1771" s="308" t="str">
        <f>IF(A1771="","",VLOOKUP(A1771,'Project Budget vs Exp'!$B$9:$G$52,2,FALSE))</f>
        <v/>
      </c>
      <c r="C1771" s="117"/>
      <c r="D1771" s="116"/>
      <c r="E1771" s="118"/>
      <c r="F1771" s="119"/>
      <c r="G1771" s="120"/>
      <c r="H1771" s="120"/>
      <c r="I1771" s="418">
        <f t="shared" si="28"/>
        <v>0</v>
      </c>
      <c r="J1771" s="46"/>
      <c r="K1771" s="332">
        <f>IFERROR(SUM(C1771/'Transfers of Funds'!$F$58),0)</f>
        <v>0</v>
      </c>
      <c r="L1771" s="21"/>
      <c r="M1771" s="47" t="s">
        <v>162</v>
      </c>
      <c r="N1771" s="46"/>
    </row>
    <row r="1772" spans="1:14" s="23" customFormat="1" ht="14.25" customHeight="1">
      <c r="A1772" s="115"/>
      <c r="B1772" s="308" t="str">
        <f>IF(A1772="","",VLOOKUP(A1772,'Project Budget vs Exp'!$B$9:$G$52,2,FALSE))</f>
        <v/>
      </c>
      <c r="C1772" s="117"/>
      <c r="D1772" s="116"/>
      <c r="E1772" s="118"/>
      <c r="F1772" s="119"/>
      <c r="G1772" s="120"/>
      <c r="H1772" s="120"/>
      <c r="I1772" s="418">
        <f t="shared" si="28"/>
        <v>0</v>
      </c>
      <c r="J1772" s="46"/>
      <c r="K1772" s="332">
        <f>IFERROR(SUM(C1772/'Transfers of Funds'!$F$58),0)</f>
        <v>0</v>
      </c>
      <c r="L1772" s="21"/>
      <c r="M1772" s="47" t="s">
        <v>162</v>
      </c>
      <c r="N1772" s="46"/>
    </row>
    <row r="1773" spans="1:14" s="23" customFormat="1" ht="14.25" customHeight="1">
      <c r="A1773" s="115"/>
      <c r="B1773" s="308" t="str">
        <f>IF(A1773="","",VLOOKUP(A1773,'Project Budget vs Exp'!$B$9:$G$52,2,FALSE))</f>
        <v/>
      </c>
      <c r="C1773" s="117"/>
      <c r="D1773" s="116"/>
      <c r="E1773" s="118"/>
      <c r="F1773" s="119"/>
      <c r="G1773" s="120"/>
      <c r="H1773" s="120"/>
      <c r="I1773" s="418">
        <f t="shared" si="28"/>
        <v>0</v>
      </c>
      <c r="J1773" s="46"/>
      <c r="K1773" s="332">
        <f>IFERROR(SUM(C1773/'Transfers of Funds'!$F$58),0)</f>
        <v>0</v>
      </c>
      <c r="L1773" s="21"/>
      <c r="M1773" s="47" t="s">
        <v>162</v>
      </c>
      <c r="N1773" s="46"/>
    </row>
    <row r="1774" spans="1:14" s="23" customFormat="1" ht="14.25" customHeight="1">
      <c r="A1774" s="115"/>
      <c r="B1774" s="308" t="str">
        <f>IF(A1774="","",VLOOKUP(A1774,'Project Budget vs Exp'!$B$9:$G$52,2,FALSE))</f>
        <v/>
      </c>
      <c r="C1774" s="117"/>
      <c r="D1774" s="116"/>
      <c r="E1774" s="118"/>
      <c r="F1774" s="119"/>
      <c r="G1774" s="120"/>
      <c r="H1774" s="120"/>
      <c r="I1774" s="418">
        <f t="shared" si="28"/>
        <v>0</v>
      </c>
      <c r="J1774" s="46"/>
      <c r="K1774" s="332">
        <f>IFERROR(SUM(C1774/'Transfers of Funds'!$F$58),0)</f>
        <v>0</v>
      </c>
      <c r="L1774" s="21"/>
      <c r="M1774" s="47" t="s">
        <v>162</v>
      </c>
      <c r="N1774" s="46"/>
    </row>
    <row r="1775" spans="1:14" s="23" customFormat="1" ht="14.25" customHeight="1">
      <c r="A1775" s="115"/>
      <c r="B1775" s="308" t="str">
        <f>IF(A1775="","",VLOOKUP(A1775,'Project Budget vs Exp'!$B$9:$G$52,2,FALSE))</f>
        <v/>
      </c>
      <c r="C1775" s="117"/>
      <c r="D1775" s="116"/>
      <c r="E1775" s="118"/>
      <c r="F1775" s="119"/>
      <c r="G1775" s="120"/>
      <c r="H1775" s="120"/>
      <c r="I1775" s="418">
        <f t="shared" si="28"/>
        <v>0</v>
      </c>
      <c r="J1775" s="46"/>
      <c r="K1775" s="332">
        <f>IFERROR(SUM(C1775/'Transfers of Funds'!$F$58),0)</f>
        <v>0</v>
      </c>
      <c r="L1775" s="21"/>
      <c r="M1775" s="47" t="s">
        <v>162</v>
      </c>
      <c r="N1775" s="46"/>
    </row>
    <row r="1776" spans="1:14" s="23" customFormat="1" ht="14.25" customHeight="1">
      <c r="A1776" s="115"/>
      <c r="B1776" s="308" t="str">
        <f>IF(A1776="","",VLOOKUP(A1776,'Project Budget vs Exp'!$B$9:$G$52,2,FALSE))</f>
        <v/>
      </c>
      <c r="C1776" s="117"/>
      <c r="D1776" s="116"/>
      <c r="E1776" s="118"/>
      <c r="F1776" s="119"/>
      <c r="G1776" s="120"/>
      <c r="H1776" s="120"/>
      <c r="I1776" s="418">
        <f t="shared" si="28"/>
        <v>0</v>
      </c>
      <c r="J1776" s="46"/>
      <c r="K1776" s="332">
        <f>IFERROR(SUM(C1776/'Transfers of Funds'!$F$58),0)</f>
        <v>0</v>
      </c>
      <c r="L1776" s="21"/>
      <c r="M1776" s="47" t="s">
        <v>162</v>
      </c>
      <c r="N1776" s="46"/>
    </row>
    <row r="1777" spans="1:14" s="23" customFormat="1" ht="14.25" customHeight="1">
      <c r="A1777" s="115"/>
      <c r="B1777" s="308" t="str">
        <f>IF(A1777="","",VLOOKUP(A1777,'Project Budget vs Exp'!$B$9:$G$52,2,FALSE))</f>
        <v/>
      </c>
      <c r="C1777" s="117"/>
      <c r="D1777" s="116"/>
      <c r="E1777" s="118"/>
      <c r="F1777" s="119"/>
      <c r="G1777" s="120"/>
      <c r="H1777" s="120"/>
      <c r="I1777" s="418">
        <f t="shared" si="28"/>
        <v>0</v>
      </c>
      <c r="J1777" s="46"/>
      <c r="K1777" s="332">
        <f>IFERROR(SUM(C1777/'Transfers of Funds'!$F$58),0)</f>
        <v>0</v>
      </c>
      <c r="L1777" s="21"/>
      <c r="M1777" s="47" t="s">
        <v>162</v>
      </c>
      <c r="N1777" s="46"/>
    </row>
    <row r="1778" spans="1:14" s="23" customFormat="1" ht="14.25" customHeight="1">
      <c r="A1778" s="115"/>
      <c r="B1778" s="308" t="str">
        <f>IF(A1778="","",VLOOKUP(A1778,'Project Budget vs Exp'!$B$9:$G$52,2,FALSE))</f>
        <v/>
      </c>
      <c r="C1778" s="117"/>
      <c r="D1778" s="116"/>
      <c r="E1778" s="118"/>
      <c r="F1778" s="119"/>
      <c r="G1778" s="120"/>
      <c r="H1778" s="120"/>
      <c r="I1778" s="418">
        <f t="shared" si="28"/>
        <v>0</v>
      </c>
      <c r="J1778" s="46"/>
      <c r="K1778" s="332">
        <f>IFERROR(SUM(C1778/'Transfers of Funds'!$F$58),0)</f>
        <v>0</v>
      </c>
      <c r="L1778" s="21"/>
      <c r="M1778" s="47" t="s">
        <v>162</v>
      </c>
      <c r="N1778" s="46"/>
    </row>
    <row r="1779" spans="1:14" s="23" customFormat="1" ht="14.25" customHeight="1">
      <c r="A1779" s="115"/>
      <c r="B1779" s="308" t="str">
        <f>IF(A1779="","",VLOOKUP(A1779,'Project Budget vs Exp'!$B$9:$G$52,2,FALSE))</f>
        <v/>
      </c>
      <c r="C1779" s="117"/>
      <c r="D1779" s="116"/>
      <c r="E1779" s="118"/>
      <c r="F1779" s="119"/>
      <c r="G1779" s="120"/>
      <c r="H1779" s="120"/>
      <c r="I1779" s="418">
        <f t="shared" si="28"/>
        <v>0</v>
      </c>
      <c r="J1779" s="46"/>
      <c r="K1779" s="332">
        <f>IFERROR(SUM(C1779/'Transfers of Funds'!$F$58),0)</f>
        <v>0</v>
      </c>
      <c r="L1779" s="21"/>
      <c r="M1779" s="47" t="s">
        <v>162</v>
      </c>
      <c r="N1779" s="46"/>
    </row>
    <row r="1780" spans="1:14" s="23" customFormat="1" ht="14.25" customHeight="1">
      <c r="A1780" s="115"/>
      <c r="B1780" s="308" t="str">
        <f>IF(A1780="","",VLOOKUP(A1780,'Project Budget vs Exp'!$B$9:$G$52,2,FALSE))</f>
        <v/>
      </c>
      <c r="C1780" s="117"/>
      <c r="D1780" s="116"/>
      <c r="E1780" s="118"/>
      <c r="F1780" s="119"/>
      <c r="G1780" s="120"/>
      <c r="H1780" s="120"/>
      <c r="I1780" s="418">
        <f t="shared" si="28"/>
        <v>0</v>
      </c>
      <c r="J1780" s="46"/>
      <c r="K1780" s="332">
        <f>IFERROR(SUM(C1780/'Transfers of Funds'!$F$58),0)</f>
        <v>0</v>
      </c>
      <c r="L1780" s="21"/>
      <c r="M1780" s="47" t="s">
        <v>162</v>
      </c>
      <c r="N1780" s="46"/>
    </row>
    <row r="1781" spans="1:14" s="23" customFormat="1" ht="14.25" customHeight="1">
      <c r="A1781" s="115"/>
      <c r="B1781" s="308" t="str">
        <f>IF(A1781="","",VLOOKUP(A1781,'Project Budget vs Exp'!$B$9:$G$52,2,FALSE))</f>
        <v/>
      </c>
      <c r="C1781" s="117"/>
      <c r="D1781" s="116"/>
      <c r="E1781" s="118"/>
      <c r="F1781" s="119"/>
      <c r="G1781" s="120"/>
      <c r="H1781" s="120"/>
      <c r="I1781" s="418">
        <f t="shared" si="28"/>
        <v>0</v>
      </c>
      <c r="J1781" s="46"/>
      <c r="K1781" s="332">
        <f>IFERROR(SUM(C1781/'Transfers of Funds'!$F$58),0)</f>
        <v>0</v>
      </c>
      <c r="L1781" s="21"/>
      <c r="M1781" s="47" t="s">
        <v>162</v>
      </c>
      <c r="N1781" s="46"/>
    </row>
    <row r="1782" spans="1:14" s="23" customFormat="1" ht="14.25" customHeight="1">
      <c r="A1782" s="115"/>
      <c r="B1782" s="308" t="str">
        <f>IF(A1782="","",VLOOKUP(A1782,'Project Budget vs Exp'!$B$9:$G$52,2,FALSE))</f>
        <v/>
      </c>
      <c r="C1782" s="117"/>
      <c r="D1782" s="116"/>
      <c r="E1782" s="118"/>
      <c r="F1782" s="119"/>
      <c r="G1782" s="120"/>
      <c r="H1782" s="120"/>
      <c r="I1782" s="418">
        <f t="shared" si="28"/>
        <v>0</v>
      </c>
      <c r="J1782" s="46"/>
      <c r="K1782" s="332">
        <f>IFERROR(SUM(C1782/'Transfers of Funds'!$F$58),0)</f>
        <v>0</v>
      </c>
      <c r="L1782" s="21"/>
      <c r="M1782" s="47" t="s">
        <v>162</v>
      </c>
      <c r="N1782" s="46"/>
    </row>
    <row r="1783" spans="1:14" s="23" customFormat="1" ht="14.25" customHeight="1">
      <c r="A1783" s="115"/>
      <c r="B1783" s="308" t="str">
        <f>IF(A1783="","",VLOOKUP(A1783,'Project Budget vs Exp'!$B$9:$G$52,2,FALSE))</f>
        <v/>
      </c>
      <c r="C1783" s="117"/>
      <c r="D1783" s="116"/>
      <c r="E1783" s="118"/>
      <c r="F1783" s="119"/>
      <c r="G1783" s="120"/>
      <c r="H1783" s="120"/>
      <c r="I1783" s="418">
        <f t="shared" si="28"/>
        <v>0</v>
      </c>
      <c r="J1783" s="46"/>
      <c r="K1783" s="332">
        <f>IFERROR(SUM(C1783/'Transfers of Funds'!$F$58),0)</f>
        <v>0</v>
      </c>
      <c r="L1783" s="21"/>
      <c r="M1783" s="47" t="s">
        <v>162</v>
      </c>
      <c r="N1783" s="46"/>
    </row>
    <row r="1784" spans="1:14" s="23" customFormat="1" ht="14.25" customHeight="1">
      <c r="A1784" s="115"/>
      <c r="B1784" s="308" t="str">
        <f>IF(A1784="","",VLOOKUP(A1784,'Project Budget vs Exp'!$B$9:$G$52,2,FALSE))</f>
        <v/>
      </c>
      <c r="C1784" s="117"/>
      <c r="D1784" s="116"/>
      <c r="E1784" s="118"/>
      <c r="F1784" s="119"/>
      <c r="G1784" s="120"/>
      <c r="H1784" s="120"/>
      <c r="I1784" s="418">
        <f t="shared" si="28"/>
        <v>0</v>
      </c>
      <c r="J1784" s="46"/>
      <c r="K1784" s="332">
        <f>IFERROR(SUM(C1784/'Transfers of Funds'!$F$58),0)</f>
        <v>0</v>
      </c>
      <c r="L1784" s="21"/>
      <c r="M1784" s="47" t="s">
        <v>162</v>
      </c>
      <c r="N1784" s="46"/>
    </row>
    <row r="1785" spans="1:14" s="23" customFormat="1" ht="14.25" customHeight="1">
      <c r="A1785" s="115"/>
      <c r="B1785" s="308" t="str">
        <f>IF(A1785="","",VLOOKUP(A1785,'Project Budget vs Exp'!$B$9:$G$52,2,FALSE))</f>
        <v/>
      </c>
      <c r="C1785" s="117"/>
      <c r="D1785" s="116"/>
      <c r="E1785" s="118"/>
      <c r="F1785" s="119"/>
      <c r="G1785" s="120"/>
      <c r="H1785" s="120"/>
      <c r="I1785" s="418">
        <f t="shared" si="28"/>
        <v>0</v>
      </c>
      <c r="J1785" s="46"/>
      <c r="K1785" s="332">
        <f>IFERROR(SUM(C1785/'Transfers of Funds'!$F$58),0)</f>
        <v>0</v>
      </c>
      <c r="L1785" s="21"/>
      <c r="M1785" s="47" t="s">
        <v>162</v>
      </c>
      <c r="N1785" s="46"/>
    </row>
    <row r="1786" spans="1:14" s="23" customFormat="1" ht="14.25" customHeight="1">
      <c r="A1786" s="115"/>
      <c r="B1786" s="308" t="str">
        <f>IF(A1786="","",VLOOKUP(A1786,'Project Budget vs Exp'!$B$9:$G$52,2,FALSE))</f>
        <v/>
      </c>
      <c r="C1786" s="117"/>
      <c r="D1786" s="116"/>
      <c r="E1786" s="118"/>
      <c r="F1786" s="119"/>
      <c r="G1786" s="120"/>
      <c r="H1786" s="120"/>
      <c r="I1786" s="418">
        <f t="shared" si="28"/>
        <v>0</v>
      </c>
      <c r="J1786" s="46"/>
      <c r="K1786" s="332">
        <f>IFERROR(SUM(C1786/'Transfers of Funds'!$F$58),0)</f>
        <v>0</v>
      </c>
      <c r="L1786" s="21"/>
      <c r="M1786" s="47" t="s">
        <v>162</v>
      </c>
      <c r="N1786" s="46"/>
    </row>
    <row r="1787" spans="1:14" s="23" customFormat="1" ht="14.25" customHeight="1">
      <c r="A1787" s="115"/>
      <c r="B1787" s="308" t="str">
        <f>IF(A1787="","",VLOOKUP(A1787,'Project Budget vs Exp'!$B$9:$G$52,2,FALSE))</f>
        <v/>
      </c>
      <c r="C1787" s="117"/>
      <c r="D1787" s="116"/>
      <c r="E1787" s="118"/>
      <c r="F1787" s="119"/>
      <c r="G1787" s="120"/>
      <c r="H1787" s="120"/>
      <c r="I1787" s="418">
        <f t="shared" si="28"/>
        <v>0</v>
      </c>
      <c r="J1787" s="46"/>
      <c r="K1787" s="332">
        <f>IFERROR(SUM(C1787/'Transfers of Funds'!$F$58),0)</f>
        <v>0</v>
      </c>
      <c r="L1787" s="21"/>
      <c r="M1787" s="47" t="s">
        <v>162</v>
      </c>
      <c r="N1787" s="46"/>
    </row>
    <row r="1788" spans="1:14" s="23" customFormat="1" ht="14.25" customHeight="1">
      <c r="A1788" s="115"/>
      <c r="B1788" s="308" t="str">
        <f>IF(A1788="","",VLOOKUP(A1788,'Project Budget vs Exp'!$B$9:$G$52,2,FALSE))</f>
        <v/>
      </c>
      <c r="C1788" s="117"/>
      <c r="D1788" s="116"/>
      <c r="E1788" s="118"/>
      <c r="F1788" s="119"/>
      <c r="G1788" s="120"/>
      <c r="H1788" s="120"/>
      <c r="I1788" s="418">
        <f t="shared" si="28"/>
        <v>0</v>
      </c>
      <c r="J1788" s="46"/>
      <c r="K1788" s="332">
        <f>IFERROR(SUM(C1788/'Transfers of Funds'!$F$58),0)</f>
        <v>0</v>
      </c>
      <c r="L1788" s="21"/>
      <c r="M1788" s="47" t="s">
        <v>162</v>
      </c>
      <c r="N1788" s="46"/>
    </row>
    <row r="1789" spans="1:14" s="23" customFormat="1" ht="14.25" customHeight="1">
      <c r="A1789" s="115"/>
      <c r="B1789" s="308" t="str">
        <f>IF(A1789="","",VLOOKUP(A1789,'Project Budget vs Exp'!$B$9:$G$52,2,FALSE))</f>
        <v/>
      </c>
      <c r="C1789" s="117"/>
      <c r="D1789" s="116"/>
      <c r="E1789" s="118"/>
      <c r="F1789" s="119"/>
      <c r="G1789" s="120"/>
      <c r="H1789" s="120"/>
      <c r="I1789" s="418">
        <f t="shared" si="28"/>
        <v>0</v>
      </c>
      <c r="J1789" s="46"/>
      <c r="K1789" s="332">
        <f>IFERROR(SUM(C1789/'Transfers of Funds'!$F$58),0)</f>
        <v>0</v>
      </c>
      <c r="L1789" s="21"/>
      <c r="M1789" s="47" t="s">
        <v>162</v>
      </c>
      <c r="N1789" s="46"/>
    </row>
    <row r="1790" spans="1:14" s="23" customFormat="1" ht="14.25" customHeight="1">
      <c r="A1790" s="115"/>
      <c r="B1790" s="308" t="str">
        <f>IF(A1790="","",VLOOKUP(A1790,'Project Budget vs Exp'!$B$9:$G$52,2,FALSE))</f>
        <v/>
      </c>
      <c r="C1790" s="117"/>
      <c r="D1790" s="116"/>
      <c r="E1790" s="118"/>
      <c r="F1790" s="119"/>
      <c r="G1790" s="120"/>
      <c r="H1790" s="120"/>
      <c r="I1790" s="418">
        <f t="shared" si="28"/>
        <v>0</v>
      </c>
      <c r="J1790" s="46"/>
      <c r="K1790" s="332">
        <f>IFERROR(SUM(C1790/'Transfers of Funds'!$F$58),0)</f>
        <v>0</v>
      </c>
      <c r="L1790" s="21"/>
      <c r="M1790" s="47" t="s">
        <v>162</v>
      </c>
      <c r="N1790" s="46"/>
    </row>
    <row r="1791" spans="1:14" s="23" customFormat="1" ht="14.25" customHeight="1">
      <c r="A1791" s="115"/>
      <c r="B1791" s="308" t="str">
        <f>IF(A1791="","",VLOOKUP(A1791,'Project Budget vs Exp'!$B$9:$G$52,2,FALSE))</f>
        <v/>
      </c>
      <c r="C1791" s="117"/>
      <c r="D1791" s="116"/>
      <c r="E1791" s="118"/>
      <c r="F1791" s="119"/>
      <c r="G1791" s="120"/>
      <c r="H1791" s="120"/>
      <c r="I1791" s="418">
        <f t="shared" si="28"/>
        <v>0</v>
      </c>
      <c r="J1791" s="46"/>
      <c r="K1791" s="332">
        <f>IFERROR(SUM(C1791/'Transfers of Funds'!$F$58),0)</f>
        <v>0</v>
      </c>
      <c r="L1791" s="21"/>
      <c r="M1791" s="47" t="s">
        <v>162</v>
      </c>
      <c r="N1791" s="46"/>
    </row>
    <row r="1792" spans="1:14" s="23" customFormat="1" ht="14.25" customHeight="1">
      <c r="A1792" s="115"/>
      <c r="B1792" s="308" t="str">
        <f>IF(A1792="","",VLOOKUP(A1792,'Project Budget vs Exp'!$B$9:$G$52,2,FALSE))</f>
        <v/>
      </c>
      <c r="C1792" s="117"/>
      <c r="D1792" s="116"/>
      <c r="E1792" s="118"/>
      <c r="F1792" s="119"/>
      <c r="G1792" s="120"/>
      <c r="H1792" s="120"/>
      <c r="I1792" s="418">
        <f t="shared" si="28"/>
        <v>0</v>
      </c>
      <c r="J1792" s="46"/>
      <c r="K1792" s="332">
        <f>IFERROR(SUM(C1792/'Transfers of Funds'!$F$58),0)</f>
        <v>0</v>
      </c>
      <c r="L1792" s="21"/>
      <c r="M1792" s="47" t="s">
        <v>162</v>
      </c>
      <c r="N1792" s="46"/>
    </row>
    <row r="1793" spans="1:14" s="23" customFormat="1" ht="14.25" customHeight="1">
      <c r="A1793" s="115"/>
      <c r="B1793" s="308" t="str">
        <f>IF(A1793="","",VLOOKUP(A1793,'Project Budget vs Exp'!$B$9:$G$52,2,FALSE))</f>
        <v/>
      </c>
      <c r="C1793" s="117"/>
      <c r="D1793" s="116"/>
      <c r="E1793" s="118"/>
      <c r="F1793" s="119"/>
      <c r="G1793" s="120"/>
      <c r="H1793" s="120"/>
      <c r="I1793" s="418">
        <f t="shared" si="28"/>
        <v>0</v>
      </c>
      <c r="J1793" s="46"/>
      <c r="K1793" s="332">
        <f>IFERROR(SUM(C1793/'Transfers of Funds'!$F$58),0)</f>
        <v>0</v>
      </c>
      <c r="L1793" s="21"/>
      <c r="M1793" s="47" t="s">
        <v>162</v>
      </c>
      <c r="N1793" s="46"/>
    </row>
    <row r="1794" spans="1:14" s="23" customFormat="1" ht="14.25" customHeight="1">
      <c r="A1794" s="115"/>
      <c r="B1794" s="308" t="str">
        <f>IF(A1794="","",VLOOKUP(A1794,'Project Budget vs Exp'!$B$9:$G$52,2,FALSE))</f>
        <v/>
      </c>
      <c r="C1794" s="117"/>
      <c r="D1794" s="116"/>
      <c r="E1794" s="118"/>
      <c r="F1794" s="119"/>
      <c r="G1794" s="120"/>
      <c r="H1794" s="120"/>
      <c r="I1794" s="418">
        <f t="shared" si="28"/>
        <v>0</v>
      </c>
      <c r="J1794" s="46"/>
      <c r="K1794" s="332">
        <f>IFERROR(SUM(C1794/'Transfers of Funds'!$F$58),0)</f>
        <v>0</v>
      </c>
      <c r="L1794" s="21"/>
      <c r="M1794" s="47" t="s">
        <v>162</v>
      </c>
      <c r="N1794" s="46"/>
    </row>
    <row r="1795" spans="1:14" s="23" customFormat="1" ht="14.25" customHeight="1">
      <c r="A1795" s="115"/>
      <c r="B1795" s="308" t="str">
        <f>IF(A1795="","",VLOOKUP(A1795,'Project Budget vs Exp'!$B$9:$G$52,2,FALSE))</f>
        <v/>
      </c>
      <c r="C1795" s="117"/>
      <c r="D1795" s="116"/>
      <c r="E1795" s="118"/>
      <c r="F1795" s="119"/>
      <c r="G1795" s="120"/>
      <c r="H1795" s="120"/>
      <c r="I1795" s="418">
        <f t="shared" si="28"/>
        <v>0</v>
      </c>
      <c r="J1795" s="46"/>
      <c r="K1795" s="332">
        <f>IFERROR(SUM(C1795/'Transfers of Funds'!$F$58),0)</f>
        <v>0</v>
      </c>
      <c r="L1795" s="21"/>
      <c r="M1795" s="47" t="s">
        <v>162</v>
      </c>
      <c r="N1795" s="46"/>
    </row>
    <row r="1796" spans="1:14" s="23" customFormat="1" ht="14.25" customHeight="1">
      <c r="A1796" s="115"/>
      <c r="B1796" s="308" t="str">
        <f>IF(A1796="","",VLOOKUP(A1796,'Project Budget vs Exp'!$B$9:$G$52,2,FALSE))</f>
        <v/>
      </c>
      <c r="C1796" s="117"/>
      <c r="D1796" s="116"/>
      <c r="E1796" s="118"/>
      <c r="F1796" s="119"/>
      <c r="G1796" s="120"/>
      <c r="H1796" s="120"/>
      <c r="I1796" s="418">
        <f t="shared" si="28"/>
        <v>0</v>
      </c>
      <c r="J1796" s="46"/>
      <c r="K1796" s="332">
        <f>IFERROR(SUM(C1796/'Transfers of Funds'!$F$58),0)</f>
        <v>0</v>
      </c>
      <c r="L1796" s="21"/>
      <c r="M1796" s="47" t="s">
        <v>162</v>
      </c>
      <c r="N1796" s="46"/>
    </row>
    <row r="1797" spans="1:14" s="23" customFormat="1" ht="14.25" customHeight="1">
      <c r="A1797" s="115"/>
      <c r="B1797" s="308" t="str">
        <f>IF(A1797="","",VLOOKUP(A1797,'Project Budget vs Exp'!$B$9:$G$52,2,FALSE))</f>
        <v/>
      </c>
      <c r="C1797" s="117"/>
      <c r="D1797" s="116"/>
      <c r="E1797" s="118"/>
      <c r="F1797" s="119"/>
      <c r="G1797" s="120"/>
      <c r="H1797" s="120"/>
      <c r="I1797" s="418">
        <f t="shared" si="28"/>
        <v>0</v>
      </c>
      <c r="J1797" s="46"/>
      <c r="K1797" s="332">
        <f>IFERROR(SUM(C1797/'Transfers of Funds'!$F$58),0)</f>
        <v>0</v>
      </c>
      <c r="L1797" s="21"/>
      <c r="M1797" s="47" t="s">
        <v>162</v>
      </c>
      <c r="N1797" s="46"/>
    </row>
    <row r="1798" spans="1:14" s="23" customFormat="1" ht="14.25" customHeight="1">
      <c r="A1798" s="115"/>
      <c r="B1798" s="308" t="str">
        <f>IF(A1798="","",VLOOKUP(A1798,'Project Budget vs Exp'!$B$9:$G$52,2,FALSE))</f>
        <v/>
      </c>
      <c r="C1798" s="117"/>
      <c r="D1798" s="116"/>
      <c r="E1798" s="118"/>
      <c r="F1798" s="119"/>
      <c r="G1798" s="120"/>
      <c r="H1798" s="120"/>
      <c r="I1798" s="418">
        <f t="shared" si="28"/>
        <v>0</v>
      </c>
      <c r="J1798" s="46"/>
      <c r="K1798" s="332">
        <f>IFERROR(SUM(C1798/'Transfers of Funds'!$F$58),0)</f>
        <v>0</v>
      </c>
      <c r="L1798" s="21"/>
      <c r="M1798" s="47" t="s">
        <v>162</v>
      </c>
      <c r="N1798" s="46"/>
    </row>
    <row r="1799" spans="1:14" s="23" customFormat="1" ht="14.25" customHeight="1">
      <c r="A1799" s="115"/>
      <c r="B1799" s="308" t="str">
        <f>IF(A1799="","",VLOOKUP(A1799,'Project Budget vs Exp'!$B$9:$G$52,2,FALSE))</f>
        <v/>
      </c>
      <c r="C1799" s="117"/>
      <c r="D1799" s="116"/>
      <c r="E1799" s="118"/>
      <c r="F1799" s="119"/>
      <c r="G1799" s="120"/>
      <c r="H1799" s="120"/>
      <c r="I1799" s="418">
        <f t="shared" si="28"/>
        <v>0</v>
      </c>
      <c r="J1799" s="46"/>
      <c r="K1799" s="332">
        <f>IFERROR(SUM(C1799/'Transfers of Funds'!$F$58),0)</f>
        <v>0</v>
      </c>
      <c r="L1799" s="21"/>
      <c r="M1799" s="47" t="s">
        <v>162</v>
      </c>
      <c r="N1799" s="46"/>
    </row>
    <row r="1800" spans="1:14" s="23" customFormat="1" ht="14.25" customHeight="1">
      <c r="A1800" s="115"/>
      <c r="B1800" s="308" t="str">
        <f>IF(A1800="","",VLOOKUP(A1800,'Project Budget vs Exp'!$B$9:$G$52,2,FALSE))</f>
        <v/>
      </c>
      <c r="C1800" s="117"/>
      <c r="D1800" s="116"/>
      <c r="E1800" s="118"/>
      <c r="F1800" s="119"/>
      <c r="G1800" s="120"/>
      <c r="H1800" s="120"/>
      <c r="I1800" s="418">
        <f t="shared" si="28"/>
        <v>0</v>
      </c>
      <c r="J1800" s="46"/>
      <c r="K1800" s="332">
        <f>IFERROR(SUM(C1800/'Transfers of Funds'!$F$58),0)</f>
        <v>0</v>
      </c>
      <c r="L1800" s="21"/>
      <c r="M1800" s="47" t="s">
        <v>162</v>
      </c>
      <c r="N1800" s="46"/>
    </row>
    <row r="1801" spans="1:14" s="23" customFormat="1" ht="14.25" customHeight="1">
      <c r="A1801" s="115"/>
      <c r="B1801" s="308" t="str">
        <f>IF(A1801="","",VLOOKUP(A1801,'Project Budget vs Exp'!$B$9:$G$52,2,FALSE))</f>
        <v/>
      </c>
      <c r="C1801" s="117"/>
      <c r="D1801" s="116"/>
      <c r="E1801" s="118"/>
      <c r="F1801" s="119"/>
      <c r="G1801" s="120"/>
      <c r="H1801" s="120"/>
      <c r="I1801" s="418">
        <f t="shared" si="28"/>
        <v>0</v>
      </c>
      <c r="J1801" s="46"/>
      <c r="K1801" s="332">
        <f>IFERROR(SUM(C1801/'Transfers of Funds'!$F$58),0)</f>
        <v>0</v>
      </c>
      <c r="L1801" s="21"/>
      <c r="M1801" s="47" t="s">
        <v>162</v>
      </c>
      <c r="N1801" s="46"/>
    </row>
    <row r="1802" spans="1:14" s="23" customFormat="1" ht="14.25" customHeight="1">
      <c r="A1802" s="115"/>
      <c r="B1802" s="308" t="str">
        <f>IF(A1802="","",VLOOKUP(A1802,'Project Budget vs Exp'!$B$9:$G$52,2,FALSE))</f>
        <v/>
      </c>
      <c r="C1802" s="117"/>
      <c r="D1802" s="116"/>
      <c r="E1802" s="118"/>
      <c r="F1802" s="119"/>
      <c r="G1802" s="120"/>
      <c r="H1802" s="120"/>
      <c r="I1802" s="418">
        <f t="shared" si="28"/>
        <v>0</v>
      </c>
      <c r="J1802" s="46"/>
      <c r="K1802" s="332">
        <f>IFERROR(SUM(C1802/'Transfers of Funds'!$F$58),0)</f>
        <v>0</v>
      </c>
      <c r="L1802" s="21"/>
      <c r="M1802" s="47" t="s">
        <v>162</v>
      </c>
      <c r="N1802" s="46"/>
    </row>
    <row r="1803" spans="1:14" s="23" customFormat="1" ht="14.25" customHeight="1">
      <c r="A1803" s="115"/>
      <c r="B1803" s="308" t="str">
        <f>IF(A1803="","",VLOOKUP(A1803,'Project Budget vs Exp'!$B$9:$G$52,2,FALSE))</f>
        <v/>
      </c>
      <c r="C1803" s="117"/>
      <c r="D1803" s="116"/>
      <c r="E1803" s="118"/>
      <c r="F1803" s="119"/>
      <c r="G1803" s="120"/>
      <c r="H1803" s="120"/>
      <c r="I1803" s="418">
        <f t="shared" si="28"/>
        <v>0</v>
      </c>
      <c r="J1803" s="46"/>
      <c r="K1803" s="332">
        <f>IFERROR(SUM(C1803/'Transfers of Funds'!$F$58),0)</f>
        <v>0</v>
      </c>
      <c r="L1803" s="21"/>
      <c r="M1803" s="47" t="s">
        <v>162</v>
      </c>
      <c r="N1803" s="46"/>
    </row>
    <row r="1804" spans="1:14" s="23" customFormat="1" ht="14.25" customHeight="1">
      <c r="A1804" s="115"/>
      <c r="B1804" s="308" t="str">
        <f>IF(A1804="","",VLOOKUP(A1804,'Project Budget vs Exp'!$B$9:$G$52,2,FALSE))</f>
        <v/>
      </c>
      <c r="C1804" s="117"/>
      <c r="D1804" s="116"/>
      <c r="E1804" s="118"/>
      <c r="F1804" s="119"/>
      <c r="G1804" s="120"/>
      <c r="H1804" s="120"/>
      <c r="I1804" s="418">
        <f t="shared" si="28"/>
        <v>0</v>
      </c>
      <c r="J1804" s="46"/>
      <c r="K1804" s="332">
        <f>IFERROR(SUM(C1804/'Transfers of Funds'!$F$58),0)</f>
        <v>0</v>
      </c>
      <c r="L1804" s="21"/>
      <c r="M1804" s="47" t="s">
        <v>162</v>
      </c>
      <c r="N1804" s="46"/>
    </row>
    <row r="1805" spans="1:14" s="23" customFormat="1" ht="14.25" customHeight="1">
      <c r="A1805" s="115"/>
      <c r="B1805" s="308" t="str">
        <f>IF(A1805="","",VLOOKUP(A1805,'Project Budget vs Exp'!$B$9:$G$52,2,FALSE))</f>
        <v/>
      </c>
      <c r="C1805" s="117"/>
      <c r="D1805" s="116"/>
      <c r="E1805" s="118"/>
      <c r="F1805" s="119"/>
      <c r="G1805" s="120"/>
      <c r="H1805" s="120"/>
      <c r="I1805" s="418">
        <f t="shared" si="28"/>
        <v>0</v>
      </c>
      <c r="J1805" s="46"/>
      <c r="K1805" s="332">
        <f>IFERROR(SUM(C1805/'Transfers of Funds'!$F$58),0)</f>
        <v>0</v>
      </c>
      <c r="L1805" s="21"/>
      <c r="M1805" s="47" t="s">
        <v>162</v>
      </c>
      <c r="N1805" s="46"/>
    </row>
    <row r="1806" spans="1:14" s="23" customFormat="1" ht="14.25" customHeight="1">
      <c r="A1806" s="115"/>
      <c r="B1806" s="308" t="str">
        <f>IF(A1806="","",VLOOKUP(A1806,'Project Budget vs Exp'!$B$9:$G$52,2,FALSE))</f>
        <v/>
      </c>
      <c r="C1806" s="117"/>
      <c r="D1806" s="116"/>
      <c r="E1806" s="118"/>
      <c r="F1806" s="119"/>
      <c r="G1806" s="120"/>
      <c r="H1806" s="120"/>
      <c r="I1806" s="418">
        <f t="shared" si="28"/>
        <v>0</v>
      </c>
      <c r="J1806" s="46"/>
      <c r="K1806" s="332">
        <f>IFERROR(SUM(C1806/'Transfers of Funds'!$F$58),0)</f>
        <v>0</v>
      </c>
      <c r="L1806" s="21"/>
      <c r="M1806" s="47" t="s">
        <v>162</v>
      </c>
      <c r="N1806" s="46"/>
    </row>
    <row r="1807" spans="1:14" s="23" customFormat="1" ht="14.25" customHeight="1">
      <c r="A1807" s="115"/>
      <c r="B1807" s="308" t="str">
        <f>IF(A1807="","",VLOOKUP(A1807,'Project Budget vs Exp'!$B$9:$G$52,2,FALSE))</f>
        <v/>
      </c>
      <c r="C1807" s="117"/>
      <c r="D1807" s="116"/>
      <c r="E1807" s="118"/>
      <c r="F1807" s="119"/>
      <c r="G1807" s="120"/>
      <c r="H1807" s="120"/>
      <c r="I1807" s="418">
        <f t="shared" si="28"/>
        <v>0</v>
      </c>
      <c r="J1807" s="46"/>
      <c r="K1807" s="332">
        <f>IFERROR(SUM(C1807/'Transfers of Funds'!$F$58),0)</f>
        <v>0</v>
      </c>
      <c r="L1807" s="21"/>
      <c r="M1807" s="47" t="s">
        <v>162</v>
      </c>
      <c r="N1807" s="46"/>
    </row>
    <row r="1808" spans="1:14" s="23" customFormat="1" ht="14.25" customHeight="1">
      <c r="A1808" s="115"/>
      <c r="B1808" s="308" t="str">
        <f>IF(A1808="","",VLOOKUP(A1808,'Project Budget vs Exp'!$B$9:$G$52,2,FALSE))</f>
        <v/>
      </c>
      <c r="C1808" s="117"/>
      <c r="D1808" s="116"/>
      <c r="E1808" s="118"/>
      <c r="F1808" s="119"/>
      <c r="G1808" s="120"/>
      <c r="H1808" s="120"/>
      <c r="I1808" s="418">
        <f t="shared" si="28"/>
        <v>0</v>
      </c>
      <c r="J1808" s="46"/>
      <c r="K1808" s="332">
        <f>IFERROR(SUM(C1808/'Transfers of Funds'!$F$58),0)</f>
        <v>0</v>
      </c>
      <c r="L1808" s="21"/>
      <c r="M1808" s="47" t="s">
        <v>162</v>
      </c>
      <c r="N1808" s="46"/>
    </row>
    <row r="1809" spans="1:14" s="23" customFormat="1" ht="14.25" customHeight="1">
      <c r="A1809" s="115"/>
      <c r="B1809" s="308" t="str">
        <f>IF(A1809="","",VLOOKUP(A1809,'Project Budget vs Exp'!$B$9:$G$52,2,FALSE))</f>
        <v/>
      </c>
      <c r="C1809" s="117"/>
      <c r="D1809" s="116"/>
      <c r="E1809" s="118"/>
      <c r="F1809" s="119"/>
      <c r="G1809" s="120"/>
      <c r="H1809" s="120"/>
      <c r="I1809" s="418">
        <f t="shared" si="28"/>
        <v>0</v>
      </c>
      <c r="J1809" s="46"/>
      <c r="K1809" s="332">
        <f>IFERROR(SUM(C1809/'Transfers of Funds'!$F$58),0)</f>
        <v>0</v>
      </c>
      <c r="L1809" s="21"/>
      <c r="M1809" s="47" t="s">
        <v>162</v>
      </c>
      <c r="N1809" s="46"/>
    </row>
    <row r="1810" spans="1:14" s="23" customFormat="1" ht="14.25" customHeight="1">
      <c r="A1810" s="115"/>
      <c r="B1810" s="308" t="str">
        <f>IF(A1810="","",VLOOKUP(A1810,'Project Budget vs Exp'!$B$9:$G$52,2,FALSE))</f>
        <v/>
      </c>
      <c r="C1810" s="117"/>
      <c r="D1810" s="116"/>
      <c r="E1810" s="118"/>
      <c r="F1810" s="119"/>
      <c r="G1810" s="120"/>
      <c r="H1810" s="120"/>
      <c r="I1810" s="418">
        <f t="shared" si="28"/>
        <v>0</v>
      </c>
      <c r="J1810" s="46"/>
      <c r="K1810" s="332">
        <f>IFERROR(SUM(C1810/'Transfers of Funds'!$F$58),0)</f>
        <v>0</v>
      </c>
      <c r="L1810" s="21"/>
      <c r="M1810" s="47" t="s">
        <v>162</v>
      </c>
      <c r="N1810" s="46"/>
    </row>
    <row r="1811" spans="1:14" s="23" customFormat="1" ht="14.25" customHeight="1">
      <c r="A1811" s="115"/>
      <c r="B1811" s="308" t="str">
        <f>IF(A1811="","",VLOOKUP(A1811,'Project Budget vs Exp'!$B$9:$G$52,2,FALSE))</f>
        <v/>
      </c>
      <c r="C1811" s="117"/>
      <c r="D1811" s="116"/>
      <c r="E1811" s="118"/>
      <c r="F1811" s="119"/>
      <c r="G1811" s="120"/>
      <c r="H1811" s="120"/>
      <c r="I1811" s="418">
        <f t="shared" si="28"/>
        <v>0</v>
      </c>
      <c r="J1811" s="46"/>
      <c r="K1811" s="332">
        <f>IFERROR(SUM(C1811/'Transfers of Funds'!$F$58),0)</f>
        <v>0</v>
      </c>
      <c r="L1811" s="21"/>
      <c r="M1811" s="47" t="s">
        <v>162</v>
      </c>
      <c r="N1811" s="46"/>
    </row>
    <row r="1812" spans="1:14" s="23" customFormat="1" ht="14.25" customHeight="1">
      <c r="A1812" s="115"/>
      <c r="B1812" s="308" t="str">
        <f>IF(A1812="","",VLOOKUP(A1812,'Project Budget vs Exp'!$B$9:$G$52,2,FALSE))</f>
        <v/>
      </c>
      <c r="C1812" s="117"/>
      <c r="D1812" s="116"/>
      <c r="E1812" s="118"/>
      <c r="F1812" s="119"/>
      <c r="G1812" s="120"/>
      <c r="H1812" s="120"/>
      <c r="I1812" s="418">
        <f t="shared" si="28"/>
        <v>0</v>
      </c>
      <c r="J1812" s="46"/>
      <c r="K1812" s="332">
        <f>IFERROR(SUM(C1812/'Transfers of Funds'!$F$58),0)</f>
        <v>0</v>
      </c>
      <c r="L1812" s="21"/>
      <c r="M1812" s="47" t="s">
        <v>162</v>
      </c>
      <c r="N1812" s="46"/>
    </row>
    <row r="1813" spans="1:14" s="23" customFormat="1" ht="14.25" customHeight="1">
      <c r="A1813" s="115"/>
      <c r="B1813" s="308" t="str">
        <f>IF(A1813="","",VLOOKUP(A1813,'Project Budget vs Exp'!$B$9:$G$52,2,FALSE))</f>
        <v/>
      </c>
      <c r="C1813" s="117"/>
      <c r="D1813" s="116"/>
      <c r="E1813" s="118"/>
      <c r="F1813" s="119"/>
      <c r="G1813" s="120"/>
      <c r="H1813" s="120"/>
      <c r="I1813" s="418">
        <f t="shared" ref="I1813:I1876" si="29">IF(OR(F$4="EUR",F$4="USD",F$4="GBP",F$4="CAD",F$4="NZD",F$4="AUD"),K1813,C1813)</f>
        <v>0</v>
      </c>
      <c r="J1813" s="46"/>
      <c r="K1813" s="332">
        <f>IFERROR(SUM(C1813/'Transfers of Funds'!$F$58),0)</f>
        <v>0</v>
      </c>
      <c r="L1813" s="21"/>
      <c r="M1813" s="47" t="s">
        <v>162</v>
      </c>
      <c r="N1813" s="46"/>
    </row>
    <row r="1814" spans="1:14" s="23" customFormat="1" ht="14.25" customHeight="1">
      <c r="A1814" s="115"/>
      <c r="B1814" s="308" t="str">
        <f>IF(A1814="","",VLOOKUP(A1814,'Project Budget vs Exp'!$B$9:$G$52,2,FALSE))</f>
        <v/>
      </c>
      <c r="C1814" s="117"/>
      <c r="D1814" s="116"/>
      <c r="E1814" s="118"/>
      <c r="F1814" s="119"/>
      <c r="G1814" s="120"/>
      <c r="H1814" s="120"/>
      <c r="I1814" s="418">
        <f t="shared" si="29"/>
        <v>0</v>
      </c>
      <c r="J1814" s="46"/>
      <c r="K1814" s="332">
        <f>IFERROR(SUM(C1814/'Transfers of Funds'!$F$58),0)</f>
        <v>0</v>
      </c>
      <c r="L1814" s="21"/>
      <c r="M1814" s="47" t="s">
        <v>162</v>
      </c>
      <c r="N1814" s="46"/>
    </row>
    <row r="1815" spans="1:14" s="23" customFormat="1" ht="14.25" customHeight="1">
      <c r="A1815" s="115"/>
      <c r="B1815" s="308" t="str">
        <f>IF(A1815="","",VLOOKUP(A1815,'Project Budget vs Exp'!$B$9:$G$52,2,FALSE))</f>
        <v/>
      </c>
      <c r="C1815" s="117"/>
      <c r="D1815" s="116"/>
      <c r="E1815" s="118"/>
      <c r="F1815" s="119"/>
      <c r="G1815" s="120"/>
      <c r="H1815" s="120"/>
      <c r="I1815" s="418">
        <f t="shared" si="29"/>
        <v>0</v>
      </c>
      <c r="J1815" s="46"/>
      <c r="K1815" s="332">
        <f>IFERROR(SUM(C1815/'Transfers of Funds'!$F$58),0)</f>
        <v>0</v>
      </c>
      <c r="L1815" s="21"/>
      <c r="M1815" s="47" t="s">
        <v>162</v>
      </c>
      <c r="N1815" s="46"/>
    </row>
    <row r="1816" spans="1:14" s="23" customFormat="1" ht="14.25" customHeight="1">
      <c r="A1816" s="115"/>
      <c r="B1816" s="308" t="str">
        <f>IF(A1816="","",VLOOKUP(A1816,'Project Budget vs Exp'!$B$9:$G$52,2,FALSE))</f>
        <v/>
      </c>
      <c r="C1816" s="117"/>
      <c r="D1816" s="116"/>
      <c r="E1816" s="118"/>
      <c r="F1816" s="119"/>
      <c r="G1816" s="120"/>
      <c r="H1816" s="120"/>
      <c r="I1816" s="418">
        <f t="shared" si="29"/>
        <v>0</v>
      </c>
      <c r="J1816" s="46"/>
      <c r="K1816" s="332">
        <f>IFERROR(SUM(C1816/'Transfers of Funds'!$F$58),0)</f>
        <v>0</v>
      </c>
      <c r="L1816" s="21"/>
      <c r="M1816" s="47" t="s">
        <v>162</v>
      </c>
      <c r="N1816" s="46"/>
    </row>
    <row r="1817" spans="1:14" s="23" customFormat="1" ht="14.25" customHeight="1">
      <c r="A1817" s="115"/>
      <c r="B1817" s="308" t="str">
        <f>IF(A1817="","",VLOOKUP(A1817,'Project Budget vs Exp'!$B$9:$G$52,2,FALSE))</f>
        <v/>
      </c>
      <c r="C1817" s="117"/>
      <c r="D1817" s="116"/>
      <c r="E1817" s="118"/>
      <c r="F1817" s="119"/>
      <c r="G1817" s="120"/>
      <c r="H1817" s="120"/>
      <c r="I1817" s="418">
        <f t="shared" si="29"/>
        <v>0</v>
      </c>
      <c r="J1817" s="46"/>
      <c r="K1817" s="332">
        <f>IFERROR(SUM(C1817/'Transfers of Funds'!$F$58),0)</f>
        <v>0</v>
      </c>
      <c r="L1817" s="21"/>
      <c r="M1817" s="47" t="s">
        <v>162</v>
      </c>
      <c r="N1817" s="46"/>
    </row>
    <row r="1818" spans="1:14" s="23" customFormat="1" ht="14.25" customHeight="1">
      <c r="A1818" s="115"/>
      <c r="B1818" s="308" t="str">
        <f>IF(A1818="","",VLOOKUP(A1818,'Project Budget vs Exp'!$B$9:$G$52,2,FALSE))</f>
        <v/>
      </c>
      <c r="C1818" s="117"/>
      <c r="D1818" s="116"/>
      <c r="E1818" s="118"/>
      <c r="F1818" s="119"/>
      <c r="G1818" s="120"/>
      <c r="H1818" s="120"/>
      <c r="I1818" s="418">
        <f t="shared" si="29"/>
        <v>0</v>
      </c>
      <c r="J1818" s="46"/>
      <c r="K1818" s="332">
        <f>IFERROR(SUM(C1818/'Transfers of Funds'!$F$58),0)</f>
        <v>0</v>
      </c>
      <c r="L1818" s="21"/>
      <c r="M1818" s="47" t="s">
        <v>162</v>
      </c>
      <c r="N1818" s="46"/>
    </row>
    <row r="1819" spans="1:14" s="23" customFormat="1" ht="14.25" customHeight="1">
      <c r="A1819" s="115"/>
      <c r="B1819" s="308" t="str">
        <f>IF(A1819="","",VLOOKUP(A1819,'Project Budget vs Exp'!$B$9:$G$52,2,FALSE))</f>
        <v/>
      </c>
      <c r="C1819" s="117"/>
      <c r="D1819" s="116"/>
      <c r="E1819" s="118"/>
      <c r="F1819" s="119"/>
      <c r="G1819" s="120"/>
      <c r="H1819" s="120"/>
      <c r="I1819" s="418">
        <f t="shared" si="29"/>
        <v>0</v>
      </c>
      <c r="J1819" s="46"/>
      <c r="K1819" s="332">
        <f>IFERROR(SUM(C1819/'Transfers of Funds'!$F$58),0)</f>
        <v>0</v>
      </c>
      <c r="L1819" s="21"/>
      <c r="M1819" s="47" t="s">
        <v>162</v>
      </c>
      <c r="N1819" s="46"/>
    </row>
    <row r="1820" spans="1:14" s="23" customFormat="1" ht="14.25" customHeight="1">
      <c r="A1820" s="115"/>
      <c r="B1820" s="308" t="str">
        <f>IF(A1820="","",VLOOKUP(A1820,'Project Budget vs Exp'!$B$9:$G$52,2,FALSE))</f>
        <v/>
      </c>
      <c r="C1820" s="117"/>
      <c r="D1820" s="116"/>
      <c r="E1820" s="118"/>
      <c r="F1820" s="119"/>
      <c r="G1820" s="120"/>
      <c r="H1820" s="120"/>
      <c r="I1820" s="418">
        <f t="shared" si="29"/>
        <v>0</v>
      </c>
      <c r="J1820" s="46"/>
      <c r="K1820" s="332">
        <f>IFERROR(SUM(C1820/'Transfers of Funds'!$F$58),0)</f>
        <v>0</v>
      </c>
      <c r="L1820" s="21"/>
      <c r="M1820" s="47" t="s">
        <v>162</v>
      </c>
      <c r="N1820" s="46"/>
    </row>
    <row r="1821" spans="1:14" s="23" customFormat="1" ht="14.25" customHeight="1">
      <c r="A1821" s="115"/>
      <c r="B1821" s="308" t="str">
        <f>IF(A1821="","",VLOOKUP(A1821,'Project Budget vs Exp'!$B$9:$G$52,2,FALSE))</f>
        <v/>
      </c>
      <c r="C1821" s="117"/>
      <c r="D1821" s="116"/>
      <c r="E1821" s="118"/>
      <c r="F1821" s="119"/>
      <c r="G1821" s="120"/>
      <c r="H1821" s="120"/>
      <c r="I1821" s="418">
        <f t="shared" si="29"/>
        <v>0</v>
      </c>
      <c r="J1821" s="46"/>
      <c r="K1821" s="332">
        <f>IFERROR(SUM(C1821/'Transfers of Funds'!$F$58),0)</f>
        <v>0</v>
      </c>
      <c r="L1821" s="21"/>
      <c r="M1821" s="47" t="s">
        <v>162</v>
      </c>
      <c r="N1821" s="46"/>
    </row>
    <row r="1822" spans="1:14" s="23" customFormat="1" ht="14.25" customHeight="1">
      <c r="A1822" s="115"/>
      <c r="B1822" s="308" t="str">
        <f>IF(A1822="","",VLOOKUP(A1822,'Project Budget vs Exp'!$B$9:$G$52,2,FALSE))</f>
        <v/>
      </c>
      <c r="C1822" s="117"/>
      <c r="D1822" s="116"/>
      <c r="E1822" s="118"/>
      <c r="F1822" s="119"/>
      <c r="G1822" s="120"/>
      <c r="H1822" s="120"/>
      <c r="I1822" s="418">
        <f t="shared" si="29"/>
        <v>0</v>
      </c>
      <c r="J1822" s="46"/>
      <c r="K1822" s="332">
        <f>IFERROR(SUM(C1822/'Transfers of Funds'!$F$58),0)</f>
        <v>0</v>
      </c>
      <c r="L1822" s="21"/>
      <c r="M1822" s="47" t="s">
        <v>162</v>
      </c>
      <c r="N1822" s="46"/>
    </row>
    <row r="1823" spans="1:14" s="23" customFormat="1" ht="14.25" customHeight="1">
      <c r="A1823" s="115"/>
      <c r="B1823" s="308" t="str">
        <f>IF(A1823="","",VLOOKUP(A1823,'Project Budget vs Exp'!$B$9:$G$52,2,FALSE))</f>
        <v/>
      </c>
      <c r="C1823" s="117"/>
      <c r="D1823" s="116"/>
      <c r="E1823" s="118"/>
      <c r="F1823" s="119"/>
      <c r="G1823" s="120"/>
      <c r="H1823" s="120"/>
      <c r="I1823" s="418">
        <f t="shared" si="29"/>
        <v>0</v>
      </c>
      <c r="J1823" s="46"/>
      <c r="K1823" s="332">
        <f>IFERROR(SUM(C1823/'Transfers of Funds'!$F$58),0)</f>
        <v>0</v>
      </c>
      <c r="L1823" s="21"/>
      <c r="M1823" s="47" t="s">
        <v>162</v>
      </c>
      <c r="N1823" s="46"/>
    </row>
    <row r="1824" spans="1:14" s="23" customFormat="1" ht="14.25" customHeight="1">
      <c r="A1824" s="115"/>
      <c r="B1824" s="308" t="str">
        <f>IF(A1824="","",VLOOKUP(A1824,'Project Budget vs Exp'!$B$9:$G$52,2,FALSE))</f>
        <v/>
      </c>
      <c r="C1824" s="117"/>
      <c r="D1824" s="116"/>
      <c r="E1824" s="118"/>
      <c r="F1824" s="119"/>
      <c r="G1824" s="120"/>
      <c r="H1824" s="120"/>
      <c r="I1824" s="418">
        <f t="shared" si="29"/>
        <v>0</v>
      </c>
      <c r="J1824" s="46"/>
      <c r="K1824" s="332">
        <f>IFERROR(SUM(C1824/'Transfers of Funds'!$F$58),0)</f>
        <v>0</v>
      </c>
      <c r="L1824" s="21"/>
      <c r="M1824" s="47" t="s">
        <v>162</v>
      </c>
      <c r="N1824" s="46"/>
    </row>
    <row r="1825" spans="1:14" s="23" customFormat="1" ht="14.25" customHeight="1">
      <c r="A1825" s="115"/>
      <c r="B1825" s="308" t="str">
        <f>IF(A1825="","",VLOOKUP(A1825,'Project Budget vs Exp'!$B$9:$G$52,2,FALSE))</f>
        <v/>
      </c>
      <c r="C1825" s="117"/>
      <c r="D1825" s="116"/>
      <c r="E1825" s="118"/>
      <c r="F1825" s="119"/>
      <c r="G1825" s="120"/>
      <c r="H1825" s="120"/>
      <c r="I1825" s="418">
        <f t="shared" si="29"/>
        <v>0</v>
      </c>
      <c r="J1825" s="46"/>
      <c r="K1825" s="332">
        <f>IFERROR(SUM(C1825/'Transfers of Funds'!$F$58),0)</f>
        <v>0</v>
      </c>
      <c r="L1825" s="21"/>
      <c r="M1825" s="47" t="s">
        <v>162</v>
      </c>
      <c r="N1825" s="46"/>
    </row>
    <row r="1826" spans="1:14" s="23" customFormat="1" ht="14.25" customHeight="1">
      <c r="A1826" s="115"/>
      <c r="B1826" s="308" t="str">
        <f>IF(A1826="","",VLOOKUP(A1826,'Project Budget vs Exp'!$B$9:$G$52,2,FALSE))</f>
        <v/>
      </c>
      <c r="C1826" s="117"/>
      <c r="D1826" s="116"/>
      <c r="E1826" s="118"/>
      <c r="F1826" s="119"/>
      <c r="G1826" s="120"/>
      <c r="H1826" s="120"/>
      <c r="I1826" s="418">
        <f t="shared" si="29"/>
        <v>0</v>
      </c>
      <c r="J1826" s="46"/>
      <c r="K1826" s="332">
        <f>IFERROR(SUM(C1826/'Transfers of Funds'!$F$58),0)</f>
        <v>0</v>
      </c>
      <c r="L1826" s="21"/>
      <c r="M1826" s="47" t="s">
        <v>162</v>
      </c>
      <c r="N1826" s="46"/>
    </row>
    <row r="1827" spans="1:14" s="23" customFormat="1" ht="14.25" customHeight="1">
      <c r="A1827" s="115"/>
      <c r="B1827" s="308" t="str">
        <f>IF(A1827="","",VLOOKUP(A1827,'Project Budget vs Exp'!$B$9:$G$52,2,FALSE))</f>
        <v/>
      </c>
      <c r="C1827" s="117"/>
      <c r="D1827" s="116"/>
      <c r="E1827" s="118"/>
      <c r="F1827" s="119"/>
      <c r="G1827" s="120"/>
      <c r="H1827" s="120"/>
      <c r="I1827" s="418">
        <f t="shared" si="29"/>
        <v>0</v>
      </c>
      <c r="J1827" s="46"/>
      <c r="K1827" s="332">
        <f>IFERROR(SUM(C1827/'Transfers of Funds'!$F$58),0)</f>
        <v>0</v>
      </c>
      <c r="L1827" s="21"/>
      <c r="M1827" s="47" t="s">
        <v>162</v>
      </c>
      <c r="N1827" s="46"/>
    </row>
    <row r="1828" spans="1:14" s="23" customFormat="1" ht="14.25" customHeight="1">
      <c r="A1828" s="115"/>
      <c r="B1828" s="308" t="str">
        <f>IF(A1828="","",VLOOKUP(A1828,'Project Budget vs Exp'!$B$9:$G$52,2,FALSE))</f>
        <v/>
      </c>
      <c r="C1828" s="117"/>
      <c r="D1828" s="116"/>
      <c r="E1828" s="118"/>
      <c r="F1828" s="119"/>
      <c r="G1828" s="120"/>
      <c r="H1828" s="120"/>
      <c r="I1828" s="418">
        <f t="shared" si="29"/>
        <v>0</v>
      </c>
      <c r="J1828" s="46"/>
      <c r="K1828" s="332">
        <f>IFERROR(SUM(C1828/'Transfers of Funds'!$F$58),0)</f>
        <v>0</v>
      </c>
      <c r="L1828" s="21"/>
      <c r="M1828" s="47" t="s">
        <v>162</v>
      </c>
      <c r="N1828" s="46"/>
    </row>
    <row r="1829" spans="1:14" s="23" customFormat="1" ht="14.25" customHeight="1">
      <c r="A1829" s="115"/>
      <c r="B1829" s="308" t="str">
        <f>IF(A1829="","",VLOOKUP(A1829,'Project Budget vs Exp'!$B$9:$G$52,2,FALSE))</f>
        <v/>
      </c>
      <c r="C1829" s="117"/>
      <c r="D1829" s="116"/>
      <c r="E1829" s="118"/>
      <c r="F1829" s="119"/>
      <c r="G1829" s="120"/>
      <c r="H1829" s="120"/>
      <c r="I1829" s="418">
        <f t="shared" si="29"/>
        <v>0</v>
      </c>
      <c r="J1829" s="46"/>
      <c r="K1829" s="332">
        <f>IFERROR(SUM(C1829/'Transfers of Funds'!$F$58),0)</f>
        <v>0</v>
      </c>
      <c r="L1829" s="21"/>
      <c r="M1829" s="47" t="s">
        <v>162</v>
      </c>
      <c r="N1829" s="46"/>
    </row>
    <row r="1830" spans="1:14" s="23" customFormat="1" ht="14.25" customHeight="1">
      <c r="A1830" s="115"/>
      <c r="B1830" s="308" t="str">
        <f>IF(A1830="","",VLOOKUP(A1830,'Project Budget vs Exp'!$B$9:$G$52,2,FALSE))</f>
        <v/>
      </c>
      <c r="C1830" s="117"/>
      <c r="D1830" s="116"/>
      <c r="E1830" s="118"/>
      <c r="F1830" s="119"/>
      <c r="G1830" s="120"/>
      <c r="H1830" s="120"/>
      <c r="I1830" s="418">
        <f t="shared" si="29"/>
        <v>0</v>
      </c>
      <c r="J1830" s="46"/>
      <c r="K1830" s="332">
        <f>IFERROR(SUM(C1830/'Transfers of Funds'!$F$58),0)</f>
        <v>0</v>
      </c>
      <c r="L1830" s="21"/>
      <c r="M1830" s="47" t="s">
        <v>162</v>
      </c>
      <c r="N1830" s="46"/>
    </row>
    <row r="1831" spans="1:14" s="23" customFormat="1" ht="14.25" customHeight="1">
      <c r="A1831" s="115"/>
      <c r="B1831" s="308" t="str">
        <f>IF(A1831="","",VLOOKUP(A1831,'Project Budget vs Exp'!$B$9:$G$52,2,FALSE))</f>
        <v/>
      </c>
      <c r="C1831" s="117"/>
      <c r="D1831" s="116"/>
      <c r="E1831" s="118"/>
      <c r="F1831" s="119"/>
      <c r="G1831" s="120"/>
      <c r="H1831" s="120"/>
      <c r="I1831" s="418">
        <f t="shared" si="29"/>
        <v>0</v>
      </c>
      <c r="J1831" s="46"/>
      <c r="K1831" s="332">
        <f>IFERROR(SUM(C1831/'Transfers of Funds'!$F$58),0)</f>
        <v>0</v>
      </c>
      <c r="L1831" s="21"/>
      <c r="M1831" s="47" t="s">
        <v>162</v>
      </c>
      <c r="N1831" s="46"/>
    </row>
    <row r="1832" spans="1:14" s="23" customFormat="1" ht="14.25" customHeight="1">
      <c r="A1832" s="115"/>
      <c r="B1832" s="308" t="str">
        <f>IF(A1832="","",VLOOKUP(A1832,'Project Budget vs Exp'!$B$9:$G$52,2,FALSE))</f>
        <v/>
      </c>
      <c r="C1832" s="117"/>
      <c r="D1832" s="116"/>
      <c r="E1832" s="118"/>
      <c r="F1832" s="119"/>
      <c r="G1832" s="120"/>
      <c r="H1832" s="120"/>
      <c r="I1832" s="418">
        <f t="shared" si="29"/>
        <v>0</v>
      </c>
      <c r="J1832" s="46"/>
      <c r="K1832" s="332">
        <f>IFERROR(SUM(C1832/'Transfers of Funds'!$F$58),0)</f>
        <v>0</v>
      </c>
      <c r="L1832" s="21"/>
      <c r="M1832" s="47" t="s">
        <v>162</v>
      </c>
      <c r="N1832" s="46"/>
    </row>
    <row r="1833" spans="1:14" s="23" customFormat="1" ht="14.25" customHeight="1">
      <c r="A1833" s="115"/>
      <c r="B1833" s="308" t="str">
        <f>IF(A1833="","",VLOOKUP(A1833,'Project Budget vs Exp'!$B$9:$G$52,2,FALSE))</f>
        <v/>
      </c>
      <c r="C1833" s="117"/>
      <c r="D1833" s="116"/>
      <c r="E1833" s="118"/>
      <c r="F1833" s="119"/>
      <c r="G1833" s="120"/>
      <c r="H1833" s="120"/>
      <c r="I1833" s="418">
        <f t="shared" si="29"/>
        <v>0</v>
      </c>
      <c r="J1833" s="46"/>
      <c r="K1833" s="332">
        <f>IFERROR(SUM(C1833/'Transfers of Funds'!$F$58),0)</f>
        <v>0</v>
      </c>
      <c r="L1833" s="21"/>
      <c r="M1833" s="47" t="s">
        <v>162</v>
      </c>
      <c r="N1833" s="46"/>
    </row>
    <row r="1834" spans="1:14" s="23" customFormat="1" ht="14.25" customHeight="1">
      <c r="A1834" s="115"/>
      <c r="B1834" s="308" t="str">
        <f>IF(A1834="","",VLOOKUP(A1834,'Project Budget vs Exp'!$B$9:$G$52,2,FALSE))</f>
        <v/>
      </c>
      <c r="C1834" s="117"/>
      <c r="D1834" s="116"/>
      <c r="E1834" s="118"/>
      <c r="F1834" s="119"/>
      <c r="G1834" s="120"/>
      <c r="H1834" s="120"/>
      <c r="I1834" s="418">
        <f t="shared" si="29"/>
        <v>0</v>
      </c>
      <c r="J1834" s="46"/>
      <c r="K1834" s="332">
        <f>IFERROR(SUM(C1834/'Transfers of Funds'!$F$58),0)</f>
        <v>0</v>
      </c>
      <c r="L1834" s="21"/>
      <c r="M1834" s="47" t="s">
        <v>162</v>
      </c>
      <c r="N1834" s="46"/>
    </row>
    <row r="1835" spans="1:14" s="23" customFormat="1" ht="14.25" customHeight="1">
      <c r="A1835" s="115"/>
      <c r="B1835" s="308" t="str">
        <f>IF(A1835="","",VLOOKUP(A1835,'Project Budget vs Exp'!$B$9:$G$52,2,FALSE))</f>
        <v/>
      </c>
      <c r="C1835" s="117"/>
      <c r="D1835" s="116"/>
      <c r="E1835" s="118"/>
      <c r="F1835" s="119"/>
      <c r="G1835" s="120"/>
      <c r="H1835" s="120"/>
      <c r="I1835" s="418">
        <f t="shared" si="29"/>
        <v>0</v>
      </c>
      <c r="J1835" s="46"/>
      <c r="K1835" s="332">
        <f>IFERROR(SUM(C1835/'Transfers of Funds'!$F$58),0)</f>
        <v>0</v>
      </c>
      <c r="L1835" s="21"/>
      <c r="M1835" s="47" t="s">
        <v>162</v>
      </c>
      <c r="N1835" s="46"/>
    </row>
    <row r="1836" spans="1:14" s="23" customFormat="1" ht="14.25" customHeight="1">
      <c r="A1836" s="115"/>
      <c r="B1836" s="308" t="str">
        <f>IF(A1836="","",VLOOKUP(A1836,'Project Budget vs Exp'!$B$9:$G$52,2,FALSE))</f>
        <v/>
      </c>
      <c r="C1836" s="117"/>
      <c r="D1836" s="116"/>
      <c r="E1836" s="118"/>
      <c r="F1836" s="119"/>
      <c r="G1836" s="120"/>
      <c r="H1836" s="120"/>
      <c r="I1836" s="418">
        <f t="shared" si="29"/>
        <v>0</v>
      </c>
      <c r="J1836" s="46"/>
      <c r="K1836" s="332">
        <f>IFERROR(SUM(C1836/'Transfers of Funds'!$F$58),0)</f>
        <v>0</v>
      </c>
      <c r="L1836" s="21"/>
      <c r="M1836" s="47" t="s">
        <v>162</v>
      </c>
      <c r="N1836" s="46"/>
    </row>
    <row r="1837" spans="1:14" s="23" customFormat="1" ht="14.25" customHeight="1">
      <c r="A1837" s="115"/>
      <c r="B1837" s="308" t="str">
        <f>IF(A1837="","",VLOOKUP(A1837,'Project Budget vs Exp'!$B$9:$G$52,2,FALSE))</f>
        <v/>
      </c>
      <c r="C1837" s="117"/>
      <c r="D1837" s="116"/>
      <c r="E1837" s="118"/>
      <c r="F1837" s="119"/>
      <c r="G1837" s="120"/>
      <c r="H1837" s="120"/>
      <c r="I1837" s="418">
        <f t="shared" si="29"/>
        <v>0</v>
      </c>
      <c r="J1837" s="46"/>
      <c r="K1837" s="332">
        <f>IFERROR(SUM(C1837/'Transfers of Funds'!$F$58),0)</f>
        <v>0</v>
      </c>
      <c r="L1837" s="21"/>
      <c r="M1837" s="47" t="s">
        <v>162</v>
      </c>
      <c r="N1837" s="46"/>
    </row>
    <row r="1838" spans="1:14" s="23" customFormat="1" ht="14.25" customHeight="1">
      <c r="A1838" s="115"/>
      <c r="B1838" s="308" t="str">
        <f>IF(A1838="","",VLOOKUP(A1838,'Project Budget vs Exp'!$B$9:$G$52,2,FALSE))</f>
        <v/>
      </c>
      <c r="C1838" s="117"/>
      <c r="D1838" s="116"/>
      <c r="E1838" s="118"/>
      <c r="F1838" s="119"/>
      <c r="G1838" s="120"/>
      <c r="H1838" s="120"/>
      <c r="I1838" s="418">
        <f t="shared" si="29"/>
        <v>0</v>
      </c>
      <c r="J1838" s="46"/>
      <c r="K1838" s="332">
        <f>IFERROR(SUM(C1838/'Transfers of Funds'!$F$58),0)</f>
        <v>0</v>
      </c>
      <c r="L1838" s="21"/>
      <c r="M1838" s="47" t="s">
        <v>162</v>
      </c>
      <c r="N1838" s="46"/>
    </row>
    <row r="1839" spans="1:14" s="23" customFormat="1" ht="14.25" customHeight="1">
      <c r="A1839" s="115"/>
      <c r="B1839" s="308" t="str">
        <f>IF(A1839="","",VLOOKUP(A1839,'Project Budget vs Exp'!$B$9:$G$52,2,FALSE))</f>
        <v/>
      </c>
      <c r="C1839" s="117"/>
      <c r="D1839" s="116"/>
      <c r="E1839" s="118"/>
      <c r="F1839" s="119"/>
      <c r="G1839" s="120"/>
      <c r="H1839" s="120"/>
      <c r="I1839" s="418">
        <f t="shared" si="29"/>
        <v>0</v>
      </c>
      <c r="J1839" s="46"/>
      <c r="K1839" s="332">
        <f>IFERROR(SUM(C1839/'Transfers of Funds'!$F$58),0)</f>
        <v>0</v>
      </c>
      <c r="L1839" s="21"/>
      <c r="M1839" s="47" t="s">
        <v>162</v>
      </c>
      <c r="N1839" s="46"/>
    </row>
    <row r="1840" spans="1:14" s="23" customFormat="1" ht="14.25" customHeight="1">
      <c r="A1840" s="115"/>
      <c r="B1840" s="308" t="str">
        <f>IF(A1840="","",VLOOKUP(A1840,'Project Budget vs Exp'!$B$9:$G$52,2,FALSE))</f>
        <v/>
      </c>
      <c r="C1840" s="117"/>
      <c r="D1840" s="116"/>
      <c r="E1840" s="118"/>
      <c r="F1840" s="119"/>
      <c r="G1840" s="120"/>
      <c r="H1840" s="120"/>
      <c r="I1840" s="418">
        <f t="shared" si="29"/>
        <v>0</v>
      </c>
      <c r="J1840" s="46"/>
      <c r="K1840" s="332">
        <f>IFERROR(SUM(C1840/'Transfers of Funds'!$F$58),0)</f>
        <v>0</v>
      </c>
      <c r="L1840" s="21"/>
      <c r="M1840" s="47" t="s">
        <v>162</v>
      </c>
      <c r="N1840" s="46"/>
    </row>
    <row r="1841" spans="1:14" s="23" customFormat="1" ht="14.25" customHeight="1">
      <c r="A1841" s="115"/>
      <c r="B1841" s="308" t="str">
        <f>IF(A1841="","",VLOOKUP(A1841,'Project Budget vs Exp'!$B$9:$G$52,2,FALSE))</f>
        <v/>
      </c>
      <c r="C1841" s="117"/>
      <c r="D1841" s="116"/>
      <c r="E1841" s="118"/>
      <c r="F1841" s="119"/>
      <c r="G1841" s="120"/>
      <c r="H1841" s="120"/>
      <c r="I1841" s="418">
        <f t="shared" si="29"/>
        <v>0</v>
      </c>
      <c r="J1841" s="46"/>
      <c r="K1841" s="332">
        <f>IFERROR(SUM(C1841/'Transfers of Funds'!$F$58),0)</f>
        <v>0</v>
      </c>
      <c r="L1841" s="21"/>
      <c r="M1841" s="47" t="s">
        <v>162</v>
      </c>
      <c r="N1841" s="46"/>
    </row>
    <row r="1842" spans="1:14" s="23" customFormat="1" ht="14.25" customHeight="1">
      <c r="A1842" s="115"/>
      <c r="B1842" s="308" t="str">
        <f>IF(A1842="","",VLOOKUP(A1842,'Project Budget vs Exp'!$B$9:$G$52,2,FALSE))</f>
        <v/>
      </c>
      <c r="C1842" s="117"/>
      <c r="D1842" s="116"/>
      <c r="E1842" s="118"/>
      <c r="F1842" s="119"/>
      <c r="G1842" s="120"/>
      <c r="H1842" s="120"/>
      <c r="I1842" s="418">
        <f t="shared" si="29"/>
        <v>0</v>
      </c>
      <c r="J1842" s="46"/>
      <c r="K1842" s="332">
        <f>IFERROR(SUM(C1842/'Transfers of Funds'!$F$58),0)</f>
        <v>0</v>
      </c>
      <c r="L1842" s="21"/>
      <c r="M1842" s="47" t="s">
        <v>162</v>
      </c>
      <c r="N1842" s="46"/>
    </row>
    <row r="1843" spans="1:14" s="23" customFormat="1" ht="14.25" customHeight="1">
      <c r="A1843" s="115"/>
      <c r="B1843" s="308" t="str">
        <f>IF(A1843="","",VLOOKUP(A1843,'Project Budget vs Exp'!$B$9:$G$52,2,FALSE))</f>
        <v/>
      </c>
      <c r="C1843" s="117"/>
      <c r="D1843" s="116"/>
      <c r="E1843" s="118"/>
      <c r="F1843" s="119"/>
      <c r="G1843" s="120"/>
      <c r="H1843" s="120"/>
      <c r="I1843" s="418">
        <f t="shared" si="29"/>
        <v>0</v>
      </c>
      <c r="J1843" s="46"/>
      <c r="K1843" s="332">
        <f>IFERROR(SUM(C1843/'Transfers of Funds'!$F$58),0)</f>
        <v>0</v>
      </c>
      <c r="L1843" s="21"/>
      <c r="M1843" s="47" t="s">
        <v>162</v>
      </c>
      <c r="N1843" s="46"/>
    </row>
    <row r="1844" spans="1:14" s="23" customFormat="1" ht="14.25" customHeight="1">
      <c r="A1844" s="115"/>
      <c r="B1844" s="308" t="str">
        <f>IF(A1844="","",VLOOKUP(A1844,'Project Budget vs Exp'!$B$9:$G$52,2,FALSE))</f>
        <v/>
      </c>
      <c r="C1844" s="117"/>
      <c r="D1844" s="116"/>
      <c r="E1844" s="118"/>
      <c r="F1844" s="119"/>
      <c r="G1844" s="120"/>
      <c r="H1844" s="120"/>
      <c r="I1844" s="418">
        <f t="shared" si="29"/>
        <v>0</v>
      </c>
      <c r="J1844" s="46"/>
      <c r="K1844" s="332">
        <f>IFERROR(SUM(C1844/'Transfers of Funds'!$F$58),0)</f>
        <v>0</v>
      </c>
      <c r="L1844" s="21"/>
      <c r="M1844" s="47" t="s">
        <v>162</v>
      </c>
      <c r="N1844" s="46"/>
    </row>
    <row r="1845" spans="1:14" s="23" customFormat="1" ht="14.25" customHeight="1">
      <c r="A1845" s="115"/>
      <c r="B1845" s="308" t="str">
        <f>IF(A1845="","",VLOOKUP(A1845,'Project Budget vs Exp'!$B$9:$G$52,2,FALSE))</f>
        <v/>
      </c>
      <c r="C1845" s="117"/>
      <c r="D1845" s="116"/>
      <c r="E1845" s="118"/>
      <c r="F1845" s="119"/>
      <c r="G1845" s="120"/>
      <c r="H1845" s="120"/>
      <c r="I1845" s="418">
        <f t="shared" si="29"/>
        <v>0</v>
      </c>
      <c r="J1845" s="46"/>
      <c r="K1845" s="332">
        <f>IFERROR(SUM(C1845/'Transfers of Funds'!$F$58),0)</f>
        <v>0</v>
      </c>
      <c r="L1845" s="21"/>
      <c r="M1845" s="47" t="s">
        <v>162</v>
      </c>
      <c r="N1845" s="46"/>
    </row>
    <row r="1846" spans="1:14" s="23" customFormat="1" ht="14.25" customHeight="1">
      <c r="A1846" s="115"/>
      <c r="B1846" s="308" t="str">
        <f>IF(A1846="","",VLOOKUP(A1846,'Project Budget vs Exp'!$B$9:$G$52,2,FALSE))</f>
        <v/>
      </c>
      <c r="C1846" s="117"/>
      <c r="D1846" s="116"/>
      <c r="E1846" s="118"/>
      <c r="F1846" s="119"/>
      <c r="G1846" s="120"/>
      <c r="H1846" s="120"/>
      <c r="I1846" s="418">
        <f t="shared" si="29"/>
        <v>0</v>
      </c>
      <c r="J1846" s="46"/>
      <c r="K1846" s="332">
        <f>IFERROR(SUM(C1846/'Transfers of Funds'!$F$58),0)</f>
        <v>0</v>
      </c>
      <c r="L1846" s="21"/>
      <c r="M1846" s="47" t="s">
        <v>162</v>
      </c>
      <c r="N1846" s="46"/>
    </row>
    <row r="1847" spans="1:14" s="23" customFormat="1" ht="14.25" customHeight="1">
      <c r="A1847" s="115"/>
      <c r="B1847" s="308" t="str">
        <f>IF(A1847="","",VLOOKUP(A1847,'Project Budget vs Exp'!$B$9:$G$52,2,FALSE))</f>
        <v/>
      </c>
      <c r="C1847" s="117"/>
      <c r="D1847" s="116"/>
      <c r="E1847" s="118"/>
      <c r="F1847" s="119"/>
      <c r="G1847" s="120"/>
      <c r="H1847" s="120"/>
      <c r="I1847" s="418">
        <f t="shared" si="29"/>
        <v>0</v>
      </c>
      <c r="J1847" s="46"/>
      <c r="K1847" s="332">
        <f>IFERROR(SUM(C1847/'Transfers of Funds'!$F$58),0)</f>
        <v>0</v>
      </c>
      <c r="L1847" s="21"/>
      <c r="M1847" s="47" t="s">
        <v>162</v>
      </c>
      <c r="N1847" s="46"/>
    </row>
    <row r="1848" spans="1:14" s="23" customFormat="1" ht="14.25" customHeight="1">
      <c r="A1848" s="115"/>
      <c r="B1848" s="308" t="str">
        <f>IF(A1848="","",VLOOKUP(A1848,'Project Budget vs Exp'!$B$9:$G$52,2,FALSE))</f>
        <v/>
      </c>
      <c r="C1848" s="117"/>
      <c r="D1848" s="116"/>
      <c r="E1848" s="118"/>
      <c r="F1848" s="119"/>
      <c r="G1848" s="120"/>
      <c r="H1848" s="120"/>
      <c r="I1848" s="418">
        <f t="shared" si="29"/>
        <v>0</v>
      </c>
      <c r="J1848" s="46"/>
      <c r="K1848" s="332">
        <f>IFERROR(SUM(C1848/'Transfers of Funds'!$F$58),0)</f>
        <v>0</v>
      </c>
      <c r="L1848" s="21"/>
      <c r="M1848" s="47" t="s">
        <v>162</v>
      </c>
      <c r="N1848" s="46"/>
    </row>
    <row r="1849" spans="1:14" s="23" customFormat="1" ht="14.25" customHeight="1">
      <c r="A1849" s="115"/>
      <c r="B1849" s="308" t="str">
        <f>IF(A1849="","",VLOOKUP(A1849,'Project Budget vs Exp'!$B$9:$G$52,2,FALSE))</f>
        <v/>
      </c>
      <c r="C1849" s="117"/>
      <c r="D1849" s="116"/>
      <c r="E1849" s="118"/>
      <c r="F1849" s="119"/>
      <c r="G1849" s="120"/>
      <c r="H1849" s="120"/>
      <c r="I1849" s="418">
        <f t="shared" si="29"/>
        <v>0</v>
      </c>
      <c r="J1849" s="46"/>
      <c r="K1849" s="332">
        <f>IFERROR(SUM(C1849/'Transfers of Funds'!$F$58),0)</f>
        <v>0</v>
      </c>
      <c r="L1849" s="21"/>
      <c r="M1849" s="47" t="s">
        <v>162</v>
      </c>
      <c r="N1849" s="46"/>
    </row>
    <row r="1850" spans="1:14" s="23" customFormat="1" ht="14.25" customHeight="1">
      <c r="A1850" s="115"/>
      <c r="B1850" s="308" t="str">
        <f>IF(A1850="","",VLOOKUP(A1850,'Project Budget vs Exp'!$B$9:$G$52,2,FALSE))</f>
        <v/>
      </c>
      <c r="C1850" s="117"/>
      <c r="D1850" s="116"/>
      <c r="E1850" s="118"/>
      <c r="F1850" s="119"/>
      <c r="G1850" s="120"/>
      <c r="H1850" s="120"/>
      <c r="I1850" s="418">
        <f t="shared" si="29"/>
        <v>0</v>
      </c>
      <c r="J1850" s="46"/>
      <c r="K1850" s="332">
        <f>IFERROR(SUM(C1850/'Transfers of Funds'!$F$58),0)</f>
        <v>0</v>
      </c>
      <c r="L1850" s="21"/>
      <c r="M1850" s="47" t="s">
        <v>162</v>
      </c>
      <c r="N1850" s="46"/>
    </row>
    <row r="1851" spans="1:14" s="23" customFormat="1" ht="14.25" customHeight="1">
      <c r="A1851" s="115"/>
      <c r="B1851" s="308" t="str">
        <f>IF(A1851="","",VLOOKUP(A1851,'Project Budget vs Exp'!$B$9:$G$52,2,FALSE))</f>
        <v/>
      </c>
      <c r="C1851" s="117"/>
      <c r="D1851" s="116"/>
      <c r="E1851" s="118"/>
      <c r="F1851" s="119"/>
      <c r="G1851" s="120"/>
      <c r="H1851" s="120"/>
      <c r="I1851" s="418">
        <f t="shared" si="29"/>
        <v>0</v>
      </c>
      <c r="J1851" s="46"/>
      <c r="K1851" s="332">
        <f>IFERROR(SUM(C1851/'Transfers of Funds'!$F$58),0)</f>
        <v>0</v>
      </c>
      <c r="L1851" s="21"/>
      <c r="M1851" s="47" t="s">
        <v>162</v>
      </c>
      <c r="N1851" s="46"/>
    </row>
    <row r="1852" spans="1:14" s="23" customFormat="1" ht="14.25" customHeight="1">
      <c r="A1852" s="115"/>
      <c r="B1852" s="308" t="str">
        <f>IF(A1852="","",VLOOKUP(A1852,'Project Budget vs Exp'!$B$9:$G$52,2,FALSE))</f>
        <v/>
      </c>
      <c r="C1852" s="117"/>
      <c r="D1852" s="116"/>
      <c r="E1852" s="118"/>
      <c r="F1852" s="119"/>
      <c r="G1852" s="120"/>
      <c r="H1852" s="120"/>
      <c r="I1852" s="418">
        <f t="shared" si="29"/>
        <v>0</v>
      </c>
      <c r="J1852" s="46"/>
      <c r="K1852" s="332">
        <f>IFERROR(SUM(C1852/'Transfers of Funds'!$F$58),0)</f>
        <v>0</v>
      </c>
      <c r="L1852" s="21"/>
      <c r="M1852" s="47" t="s">
        <v>162</v>
      </c>
      <c r="N1852" s="46"/>
    </row>
    <row r="1853" spans="1:14" s="23" customFormat="1" ht="14.25" customHeight="1">
      <c r="A1853" s="115"/>
      <c r="B1853" s="308" t="str">
        <f>IF(A1853="","",VLOOKUP(A1853,'Project Budget vs Exp'!$B$9:$G$52,2,FALSE))</f>
        <v/>
      </c>
      <c r="C1853" s="117"/>
      <c r="D1853" s="116"/>
      <c r="E1853" s="118"/>
      <c r="F1853" s="119"/>
      <c r="G1853" s="120"/>
      <c r="H1853" s="120"/>
      <c r="I1853" s="418">
        <f t="shared" si="29"/>
        <v>0</v>
      </c>
      <c r="J1853" s="46"/>
      <c r="K1853" s="332">
        <f>IFERROR(SUM(C1853/'Transfers of Funds'!$F$58),0)</f>
        <v>0</v>
      </c>
      <c r="L1853" s="21"/>
      <c r="M1853" s="47" t="s">
        <v>162</v>
      </c>
      <c r="N1853" s="46"/>
    </row>
    <row r="1854" spans="1:14" s="23" customFormat="1" ht="14.25" customHeight="1">
      <c r="A1854" s="115"/>
      <c r="B1854" s="308" t="str">
        <f>IF(A1854="","",VLOOKUP(A1854,'Project Budget vs Exp'!$B$9:$G$52,2,FALSE))</f>
        <v/>
      </c>
      <c r="C1854" s="117"/>
      <c r="D1854" s="116"/>
      <c r="E1854" s="118"/>
      <c r="F1854" s="119"/>
      <c r="G1854" s="120"/>
      <c r="H1854" s="120"/>
      <c r="I1854" s="418">
        <f t="shared" si="29"/>
        <v>0</v>
      </c>
      <c r="J1854" s="46"/>
      <c r="K1854" s="332">
        <f>IFERROR(SUM(C1854/'Transfers of Funds'!$F$58),0)</f>
        <v>0</v>
      </c>
      <c r="L1854" s="21"/>
      <c r="M1854" s="47" t="s">
        <v>162</v>
      </c>
      <c r="N1854" s="46"/>
    </row>
    <row r="1855" spans="1:14" s="23" customFormat="1" ht="14.25" customHeight="1">
      <c r="A1855" s="115"/>
      <c r="B1855" s="308" t="str">
        <f>IF(A1855="","",VLOOKUP(A1855,'Project Budget vs Exp'!$B$9:$G$52,2,FALSE))</f>
        <v/>
      </c>
      <c r="C1855" s="117"/>
      <c r="D1855" s="116"/>
      <c r="E1855" s="118"/>
      <c r="F1855" s="119"/>
      <c r="G1855" s="120"/>
      <c r="H1855" s="120"/>
      <c r="I1855" s="418">
        <f t="shared" si="29"/>
        <v>0</v>
      </c>
      <c r="J1855" s="46"/>
      <c r="K1855" s="332">
        <f>IFERROR(SUM(C1855/'Transfers of Funds'!$F$58),0)</f>
        <v>0</v>
      </c>
      <c r="L1855" s="21"/>
      <c r="M1855" s="47" t="s">
        <v>162</v>
      </c>
      <c r="N1855" s="46"/>
    </row>
    <row r="1856" spans="1:14" s="23" customFormat="1" ht="14.25" customHeight="1">
      <c r="A1856" s="115"/>
      <c r="B1856" s="308" t="str">
        <f>IF(A1856="","",VLOOKUP(A1856,'Project Budget vs Exp'!$B$9:$G$52,2,FALSE))</f>
        <v/>
      </c>
      <c r="C1856" s="117"/>
      <c r="D1856" s="116"/>
      <c r="E1856" s="118"/>
      <c r="F1856" s="119"/>
      <c r="G1856" s="120"/>
      <c r="H1856" s="120"/>
      <c r="I1856" s="418">
        <f t="shared" si="29"/>
        <v>0</v>
      </c>
      <c r="J1856" s="46"/>
      <c r="K1856" s="332">
        <f>IFERROR(SUM(C1856/'Transfers of Funds'!$F$58),0)</f>
        <v>0</v>
      </c>
      <c r="L1856" s="21"/>
      <c r="M1856" s="47" t="s">
        <v>162</v>
      </c>
      <c r="N1856" s="46"/>
    </row>
    <row r="1857" spans="1:14" s="23" customFormat="1" ht="14.25" customHeight="1">
      <c r="A1857" s="115"/>
      <c r="B1857" s="308" t="str">
        <f>IF(A1857="","",VLOOKUP(A1857,'Project Budget vs Exp'!$B$9:$G$52,2,FALSE))</f>
        <v/>
      </c>
      <c r="C1857" s="117"/>
      <c r="D1857" s="116"/>
      <c r="E1857" s="118"/>
      <c r="F1857" s="119"/>
      <c r="G1857" s="120"/>
      <c r="H1857" s="120"/>
      <c r="I1857" s="418">
        <f t="shared" si="29"/>
        <v>0</v>
      </c>
      <c r="J1857" s="46"/>
      <c r="K1857" s="332">
        <f>IFERROR(SUM(C1857/'Transfers of Funds'!$F$58),0)</f>
        <v>0</v>
      </c>
      <c r="L1857" s="21"/>
      <c r="M1857" s="47" t="s">
        <v>162</v>
      </c>
      <c r="N1857" s="46"/>
    </row>
    <row r="1858" spans="1:14" s="23" customFormat="1" ht="14.25" customHeight="1">
      <c r="A1858" s="115"/>
      <c r="B1858" s="308" t="str">
        <f>IF(A1858="","",VLOOKUP(A1858,'Project Budget vs Exp'!$B$9:$G$52,2,FALSE))</f>
        <v/>
      </c>
      <c r="C1858" s="117"/>
      <c r="D1858" s="116"/>
      <c r="E1858" s="118"/>
      <c r="F1858" s="119"/>
      <c r="G1858" s="120"/>
      <c r="H1858" s="120"/>
      <c r="I1858" s="418">
        <f t="shared" si="29"/>
        <v>0</v>
      </c>
      <c r="J1858" s="46"/>
      <c r="K1858" s="332">
        <f>IFERROR(SUM(C1858/'Transfers of Funds'!$F$58),0)</f>
        <v>0</v>
      </c>
      <c r="L1858" s="21"/>
      <c r="M1858" s="47" t="s">
        <v>162</v>
      </c>
      <c r="N1858" s="46"/>
    </row>
    <row r="1859" spans="1:14" s="23" customFormat="1" ht="14.25" customHeight="1">
      <c r="A1859" s="115"/>
      <c r="B1859" s="308" t="str">
        <f>IF(A1859="","",VLOOKUP(A1859,'Project Budget vs Exp'!$B$9:$G$52,2,FALSE))</f>
        <v/>
      </c>
      <c r="C1859" s="117"/>
      <c r="D1859" s="116"/>
      <c r="E1859" s="118"/>
      <c r="F1859" s="119"/>
      <c r="G1859" s="120"/>
      <c r="H1859" s="120"/>
      <c r="I1859" s="418">
        <f t="shared" si="29"/>
        <v>0</v>
      </c>
      <c r="J1859" s="46"/>
      <c r="K1859" s="332">
        <f>IFERROR(SUM(C1859/'Transfers of Funds'!$F$58),0)</f>
        <v>0</v>
      </c>
      <c r="L1859" s="21"/>
      <c r="M1859" s="47" t="s">
        <v>162</v>
      </c>
      <c r="N1859" s="46"/>
    </row>
    <row r="1860" spans="1:14" s="23" customFormat="1" ht="14.25" customHeight="1">
      <c r="A1860" s="115"/>
      <c r="B1860" s="308" t="str">
        <f>IF(A1860="","",VLOOKUP(A1860,'Project Budget vs Exp'!$B$9:$G$52,2,FALSE))</f>
        <v/>
      </c>
      <c r="C1860" s="117"/>
      <c r="D1860" s="116"/>
      <c r="E1860" s="118"/>
      <c r="F1860" s="119"/>
      <c r="G1860" s="120"/>
      <c r="H1860" s="120"/>
      <c r="I1860" s="418">
        <f t="shared" si="29"/>
        <v>0</v>
      </c>
      <c r="J1860" s="46"/>
      <c r="K1860" s="332">
        <f>IFERROR(SUM(C1860/'Transfers of Funds'!$F$58),0)</f>
        <v>0</v>
      </c>
      <c r="L1860" s="21"/>
      <c r="M1860" s="47" t="s">
        <v>162</v>
      </c>
      <c r="N1860" s="46"/>
    </row>
    <row r="1861" spans="1:14" s="23" customFormat="1" ht="14.25" customHeight="1">
      <c r="A1861" s="115"/>
      <c r="B1861" s="308" t="str">
        <f>IF(A1861="","",VLOOKUP(A1861,'Project Budget vs Exp'!$B$9:$G$52,2,FALSE))</f>
        <v/>
      </c>
      <c r="C1861" s="117"/>
      <c r="D1861" s="116"/>
      <c r="E1861" s="118"/>
      <c r="F1861" s="119"/>
      <c r="G1861" s="120"/>
      <c r="H1861" s="120"/>
      <c r="I1861" s="418">
        <f t="shared" si="29"/>
        <v>0</v>
      </c>
      <c r="J1861" s="46"/>
      <c r="K1861" s="332">
        <f>IFERROR(SUM(C1861/'Transfers of Funds'!$F$58),0)</f>
        <v>0</v>
      </c>
      <c r="L1861" s="21"/>
      <c r="M1861" s="47" t="s">
        <v>162</v>
      </c>
      <c r="N1861" s="46"/>
    </row>
    <row r="1862" spans="1:14" s="23" customFormat="1" ht="14.25" customHeight="1">
      <c r="A1862" s="115"/>
      <c r="B1862" s="308" t="str">
        <f>IF(A1862="","",VLOOKUP(A1862,'Project Budget vs Exp'!$B$9:$G$52,2,FALSE))</f>
        <v/>
      </c>
      <c r="C1862" s="117"/>
      <c r="D1862" s="116"/>
      <c r="E1862" s="118"/>
      <c r="F1862" s="119"/>
      <c r="G1862" s="120"/>
      <c r="H1862" s="120"/>
      <c r="I1862" s="418">
        <f t="shared" si="29"/>
        <v>0</v>
      </c>
      <c r="J1862" s="46"/>
      <c r="K1862" s="332">
        <f>IFERROR(SUM(C1862/'Transfers of Funds'!$F$58),0)</f>
        <v>0</v>
      </c>
      <c r="L1862" s="21"/>
      <c r="M1862" s="47" t="s">
        <v>162</v>
      </c>
      <c r="N1862" s="46"/>
    </row>
    <row r="1863" spans="1:14" s="23" customFormat="1" ht="14.25" customHeight="1">
      <c r="A1863" s="115"/>
      <c r="B1863" s="308" t="str">
        <f>IF(A1863="","",VLOOKUP(A1863,'Project Budget vs Exp'!$B$9:$G$52,2,FALSE))</f>
        <v/>
      </c>
      <c r="C1863" s="117"/>
      <c r="D1863" s="116"/>
      <c r="E1863" s="118"/>
      <c r="F1863" s="119"/>
      <c r="G1863" s="120"/>
      <c r="H1863" s="120"/>
      <c r="I1863" s="418">
        <f t="shared" si="29"/>
        <v>0</v>
      </c>
      <c r="J1863" s="46"/>
      <c r="K1863" s="332">
        <f>IFERROR(SUM(C1863/'Transfers of Funds'!$F$58),0)</f>
        <v>0</v>
      </c>
      <c r="L1863" s="21"/>
      <c r="M1863" s="47" t="s">
        <v>162</v>
      </c>
      <c r="N1863" s="46"/>
    </row>
    <row r="1864" spans="1:14" s="23" customFormat="1" ht="14.25" customHeight="1">
      <c r="A1864" s="115"/>
      <c r="B1864" s="308" t="str">
        <f>IF(A1864="","",VLOOKUP(A1864,'Project Budget vs Exp'!$B$9:$G$52,2,FALSE))</f>
        <v/>
      </c>
      <c r="C1864" s="117"/>
      <c r="D1864" s="116"/>
      <c r="E1864" s="118"/>
      <c r="F1864" s="119"/>
      <c r="G1864" s="120"/>
      <c r="H1864" s="120"/>
      <c r="I1864" s="418">
        <f t="shared" si="29"/>
        <v>0</v>
      </c>
      <c r="J1864" s="46"/>
      <c r="K1864" s="332">
        <f>IFERROR(SUM(C1864/'Transfers of Funds'!$F$58),0)</f>
        <v>0</v>
      </c>
      <c r="L1864" s="21"/>
      <c r="M1864" s="47" t="s">
        <v>162</v>
      </c>
      <c r="N1864" s="46"/>
    </row>
    <row r="1865" spans="1:14" s="23" customFormat="1" ht="14.25" customHeight="1">
      <c r="A1865" s="115"/>
      <c r="B1865" s="308" t="str">
        <f>IF(A1865="","",VLOOKUP(A1865,'Project Budget vs Exp'!$B$9:$G$52,2,FALSE))</f>
        <v/>
      </c>
      <c r="C1865" s="117"/>
      <c r="D1865" s="116"/>
      <c r="E1865" s="118"/>
      <c r="F1865" s="119"/>
      <c r="G1865" s="120"/>
      <c r="H1865" s="120"/>
      <c r="I1865" s="418">
        <f t="shared" si="29"/>
        <v>0</v>
      </c>
      <c r="J1865" s="46"/>
      <c r="K1865" s="332">
        <f>IFERROR(SUM(C1865/'Transfers of Funds'!$F$58),0)</f>
        <v>0</v>
      </c>
      <c r="L1865" s="21"/>
      <c r="M1865" s="47" t="s">
        <v>162</v>
      </c>
      <c r="N1865" s="46"/>
    </row>
    <row r="1866" spans="1:14" s="23" customFormat="1" ht="14.25" customHeight="1">
      <c r="A1866" s="115"/>
      <c r="B1866" s="308" t="str">
        <f>IF(A1866="","",VLOOKUP(A1866,'Project Budget vs Exp'!$B$9:$G$52,2,FALSE))</f>
        <v/>
      </c>
      <c r="C1866" s="117"/>
      <c r="D1866" s="116"/>
      <c r="E1866" s="118"/>
      <c r="F1866" s="119"/>
      <c r="G1866" s="120"/>
      <c r="H1866" s="120"/>
      <c r="I1866" s="418">
        <f t="shared" si="29"/>
        <v>0</v>
      </c>
      <c r="J1866" s="46"/>
      <c r="K1866" s="332">
        <f>IFERROR(SUM(C1866/'Transfers of Funds'!$F$58),0)</f>
        <v>0</v>
      </c>
      <c r="L1866" s="21"/>
      <c r="M1866" s="47" t="s">
        <v>162</v>
      </c>
      <c r="N1866" s="46"/>
    </row>
    <row r="1867" spans="1:14" s="23" customFormat="1" ht="14.25" customHeight="1">
      <c r="A1867" s="115"/>
      <c r="B1867" s="308" t="str">
        <f>IF(A1867="","",VLOOKUP(A1867,'Project Budget vs Exp'!$B$9:$G$52,2,FALSE))</f>
        <v/>
      </c>
      <c r="C1867" s="117"/>
      <c r="D1867" s="116"/>
      <c r="E1867" s="118"/>
      <c r="F1867" s="119"/>
      <c r="G1867" s="120"/>
      <c r="H1867" s="120"/>
      <c r="I1867" s="418">
        <f t="shared" si="29"/>
        <v>0</v>
      </c>
      <c r="J1867" s="46"/>
      <c r="K1867" s="332">
        <f>IFERROR(SUM(C1867/'Transfers of Funds'!$F$58),0)</f>
        <v>0</v>
      </c>
      <c r="L1867" s="21"/>
      <c r="M1867" s="47" t="s">
        <v>162</v>
      </c>
      <c r="N1867" s="46"/>
    </row>
    <row r="1868" spans="1:14" s="23" customFormat="1" ht="14.25" customHeight="1">
      <c r="A1868" s="115"/>
      <c r="B1868" s="308" t="str">
        <f>IF(A1868="","",VLOOKUP(A1868,'Project Budget vs Exp'!$B$9:$G$52,2,FALSE))</f>
        <v/>
      </c>
      <c r="C1868" s="117"/>
      <c r="D1868" s="116"/>
      <c r="E1868" s="118"/>
      <c r="F1868" s="119"/>
      <c r="G1868" s="120"/>
      <c r="H1868" s="120"/>
      <c r="I1868" s="418">
        <f t="shared" si="29"/>
        <v>0</v>
      </c>
      <c r="J1868" s="46"/>
      <c r="K1868" s="332">
        <f>IFERROR(SUM(C1868/'Transfers of Funds'!$F$58),0)</f>
        <v>0</v>
      </c>
      <c r="L1868" s="21"/>
      <c r="M1868" s="47" t="s">
        <v>162</v>
      </c>
      <c r="N1868" s="46"/>
    </row>
    <row r="1869" spans="1:14" s="23" customFormat="1" ht="14.25" customHeight="1">
      <c r="A1869" s="115"/>
      <c r="B1869" s="308" t="str">
        <f>IF(A1869="","",VLOOKUP(A1869,'Project Budget vs Exp'!$B$9:$G$52,2,FALSE))</f>
        <v/>
      </c>
      <c r="C1869" s="117"/>
      <c r="D1869" s="116"/>
      <c r="E1869" s="118"/>
      <c r="F1869" s="119"/>
      <c r="G1869" s="120"/>
      <c r="H1869" s="120"/>
      <c r="I1869" s="418">
        <f t="shared" si="29"/>
        <v>0</v>
      </c>
      <c r="J1869" s="46"/>
      <c r="K1869" s="332">
        <f>IFERROR(SUM(C1869/'Transfers of Funds'!$F$58),0)</f>
        <v>0</v>
      </c>
      <c r="L1869" s="21"/>
      <c r="M1869" s="47" t="s">
        <v>162</v>
      </c>
      <c r="N1869" s="46"/>
    </row>
    <row r="1870" spans="1:14" s="23" customFormat="1" ht="14.25" customHeight="1">
      <c r="A1870" s="115"/>
      <c r="B1870" s="308" t="str">
        <f>IF(A1870="","",VLOOKUP(A1870,'Project Budget vs Exp'!$B$9:$G$52,2,FALSE))</f>
        <v/>
      </c>
      <c r="C1870" s="117"/>
      <c r="D1870" s="116"/>
      <c r="E1870" s="118"/>
      <c r="F1870" s="119"/>
      <c r="G1870" s="120"/>
      <c r="H1870" s="120"/>
      <c r="I1870" s="418">
        <f t="shared" si="29"/>
        <v>0</v>
      </c>
      <c r="J1870" s="46"/>
      <c r="K1870" s="332">
        <f>IFERROR(SUM(C1870/'Transfers of Funds'!$F$58),0)</f>
        <v>0</v>
      </c>
      <c r="L1870" s="21"/>
      <c r="M1870" s="47" t="s">
        <v>162</v>
      </c>
      <c r="N1870" s="46"/>
    </row>
    <row r="1871" spans="1:14" s="23" customFormat="1" ht="14.25" customHeight="1">
      <c r="A1871" s="115"/>
      <c r="B1871" s="308" t="str">
        <f>IF(A1871="","",VLOOKUP(A1871,'Project Budget vs Exp'!$B$9:$G$52,2,FALSE))</f>
        <v/>
      </c>
      <c r="C1871" s="117"/>
      <c r="D1871" s="116"/>
      <c r="E1871" s="118"/>
      <c r="F1871" s="119"/>
      <c r="G1871" s="120"/>
      <c r="H1871" s="120"/>
      <c r="I1871" s="418">
        <f t="shared" si="29"/>
        <v>0</v>
      </c>
      <c r="J1871" s="46"/>
      <c r="K1871" s="332">
        <f>IFERROR(SUM(C1871/'Transfers of Funds'!$F$58),0)</f>
        <v>0</v>
      </c>
      <c r="L1871" s="21"/>
      <c r="M1871" s="47" t="s">
        <v>162</v>
      </c>
      <c r="N1871" s="46"/>
    </row>
    <row r="1872" spans="1:14" s="23" customFormat="1" ht="14.25" customHeight="1">
      <c r="A1872" s="115"/>
      <c r="B1872" s="308" t="str">
        <f>IF(A1872="","",VLOOKUP(A1872,'Project Budget vs Exp'!$B$9:$G$52,2,FALSE))</f>
        <v/>
      </c>
      <c r="C1872" s="117"/>
      <c r="D1872" s="116"/>
      <c r="E1872" s="118"/>
      <c r="F1872" s="119"/>
      <c r="G1872" s="120"/>
      <c r="H1872" s="120"/>
      <c r="I1872" s="418">
        <f t="shared" si="29"/>
        <v>0</v>
      </c>
      <c r="J1872" s="46"/>
      <c r="K1872" s="332">
        <f>IFERROR(SUM(C1872/'Transfers of Funds'!$F$58),0)</f>
        <v>0</v>
      </c>
      <c r="L1872" s="21"/>
      <c r="M1872" s="47" t="s">
        <v>162</v>
      </c>
      <c r="N1872" s="46"/>
    </row>
    <row r="1873" spans="1:14" s="23" customFormat="1" ht="14.25" customHeight="1">
      <c r="A1873" s="115"/>
      <c r="B1873" s="308" t="str">
        <f>IF(A1873="","",VLOOKUP(A1873,'Project Budget vs Exp'!$B$9:$G$52,2,FALSE))</f>
        <v/>
      </c>
      <c r="C1873" s="117"/>
      <c r="D1873" s="116"/>
      <c r="E1873" s="118"/>
      <c r="F1873" s="119"/>
      <c r="G1873" s="120"/>
      <c r="H1873" s="120"/>
      <c r="I1873" s="418">
        <f t="shared" si="29"/>
        <v>0</v>
      </c>
      <c r="J1873" s="46"/>
      <c r="K1873" s="332">
        <f>IFERROR(SUM(C1873/'Transfers of Funds'!$F$58),0)</f>
        <v>0</v>
      </c>
      <c r="L1873" s="21"/>
      <c r="M1873" s="47" t="s">
        <v>162</v>
      </c>
      <c r="N1873" s="46"/>
    </row>
    <row r="1874" spans="1:14" s="23" customFormat="1" ht="14.25" customHeight="1">
      <c r="A1874" s="115"/>
      <c r="B1874" s="308" t="str">
        <f>IF(A1874="","",VLOOKUP(A1874,'Project Budget vs Exp'!$B$9:$G$52,2,FALSE))</f>
        <v/>
      </c>
      <c r="C1874" s="117"/>
      <c r="D1874" s="116"/>
      <c r="E1874" s="118"/>
      <c r="F1874" s="119"/>
      <c r="G1874" s="120"/>
      <c r="H1874" s="120"/>
      <c r="I1874" s="418">
        <f t="shared" si="29"/>
        <v>0</v>
      </c>
      <c r="J1874" s="46"/>
      <c r="K1874" s="332">
        <f>IFERROR(SUM(C1874/'Transfers of Funds'!$F$58),0)</f>
        <v>0</v>
      </c>
      <c r="L1874" s="21"/>
      <c r="M1874" s="47" t="s">
        <v>162</v>
      </c>
      <c r="N1874" s="46"/>
    </row>
    <row r="1875" spans="1:14" s="23" customFormat="1" ht="14.25" customHeight="1">
      <c r="A1875" s="115"/>
      <c r="B1875" s="308" t="str">
        <f>IF(A1875="","",VLOOKUP(A1875,'Project Budget vs Exp'!$B$9:$G$52,2,FALSE))</f>
        <v/>
      </c>
      <c r="C1875" s="117"/>
      <c r="D1875" s="116"/>
      <c r="E1875" s="118"/>
      <c r="F1875" s="119"/>
      <c r="G1875" s="120"/>
      <c r="H1875" s="120"/>
      <c r="I1875" s="418">
        <f t="shared" si="29"/>
        <v>0</v>
      </c>
      <c r="J1875" s="46"/>
      <c r="K1875" s="332">
        <f>IFERROR(SUM(C1875/'Transfers of Funds'!$F$58),0)</f>
        <v>0</v>
      </c>
      <c r="L1875" s="21"/>
      <c r="M1875" s="47" t="s">
        <v>162</v>
      </c>
      <c r="N1875" s="46"/>
    </row>
    <row r="1876" spans="1:14" s="23" customFormat="1" ht="14.25" customHeight="1">
      <c r="A1876" s="115"/>
      <c r="B1876" s="308" t="str">
        <f>IF(A1876="","",VLOOKUP(A1876,'Project Budget vs Exp'!$B$9:$G$52,2,FALSE))</f>
        <v/>
      </c>
      <c r="C1876" s="117"/>
      <c r="D1876" s="116"/>
      <c r="E1876" s="118"/>
      <c r="F1876" s="119"/>
      <c r="G1876" s="120"/>
      <c r="H1876" s="120"/>
      <c r="I1876" s="418">
        <f t="shared" si="29"/>
        <v>0</v>
      </c>
      <c r="J1876" s="46"/>
      <c r="K1876" s="332">
        <f>IFERROR(SUM(C1876/'Transfers of Funds'!$F$58),0)</f>
        <v>0</v>
      </c>
      <c r="L1876" s="21"/>
      <c r="M1876" s="47" t="s">
        <v>162</v>
      </c>
      <c r="N1876" s="46"/>
    </row>
    <row r="1877" spans="1:14" s="23" customFormat="1" ht="14.25" customHeight="1">
      <c r="A1877" s="115"/>
      <c r="B1877" s="308" t="str">
        <f>IF(A1877="","",VLOOKUP(A1877,'Project Budget vs Exp'!$B$9:$G$52,2,FALSE))</f>
        <v/>
      </c>
      <c r="C1877" s="117"/>
      <c r="D1877" s="116"/>
      <c r="E1877" s="118"/>
      <c r="F1877" s="119"/>
      <c r="G1877" s="120"/>
      <c r="H1877" s="120"/>
      <c r="I1877" s="418">
        <f t="shared" ref="I1877:I1940" si="30">IF(OR(F$4="EUR",F$4="USD",F$4="GBP",F$4="CAD",F$4="NZD",F$4="AUD"),K1877,C1877)</f>
        <v>0</v>
      </c>
      <c r="J1877" s="46"/>
      <c r="K1877" s="332">
        <f>IFERROR(SUM(C1877/'Transfers of Funds'!$F$58),0)</f>
        <v>0</v>
      </c>
      <c r="L1877" s="21"/>
      <c r="M1877" s="47" t="s">
        <v>162</v>
      </c>
      <c r="N1877" s="46"/>
    </row>
    <row r="1878" spans="1:14" s="23" customFormat="1" ht="14.25" customHeight="1">
      <c r="A1878" s="115"/>
      <c r="B1878" s="308" t="str">
        <f>IF(A1878="","",VLOOKUP(A1878,'Project Budget vs Exp'!$B$9:$G$52,2,FALSE))</f>
        <v/>
      </c>
      <c r="C1878" s="117"/>
      <c r="D1878" s="116"/>
      <c r="E1878" s="118"/>
      <c r="F1878" s="119"/>
      <c r="G1878" s="120"/>
      <c r="H1878" s="120"/>
      <c r="I1878" s="418">
        <f t="shared" si="30"/>
        <v>0</v>
      </c>
      <c r="J1878" s="46"/>
      <c r="K1878" s="332">
        <f>IFERROR(SUM(C1878/'Transfers of Funds'!$F$58),0)</f>
        <v>0</v>
      </c>
      <c r="L1878" s="21"/>
      <c r="M1878" s="47" t="s">
        <v>162</v>
      </c>
      <c r="N1878" s="46"/>
    </row>
    <row r="1879" spans="1:14" s="23" customFormat="1" ht="14.25" customHeight="1">
      <c r="A1879" s="115"/>
      <c r="B1879" s="308" t="str">
        <f>IF(A1879="","",VLOOKUP(A1879,'Project Budget vs Exp'!$B$9:$G$52,2,FALSE))</f>
        <v/>
      </c>
      <c r="C1879" s="117"/>
      <c r="D1879" s="116"/>
      <c r="E1879" s="118"/>
      <c r="F1879" s="119"/>
      <c r="G1879" s="120"/>
      <c r="H1879" s="120"/>
      <c r="I1879" s="418">
        <f t="shared" si="30"/>
        <v>0</v>
      </c>
      <c r="J1879" s="46"/>
      <c r="K1879" s="332">
        <f>IFERROR(SUM(C1879/'Transfers of Funds'!$F$58),0)</f>
        <v>0</v>
      </c>
      <c r="L1879" s="21"/>
      <c r="M1879" s="47" t="s">
        <v>162</v>
      </c>
      <c r="N1879" s="46"/>
    </row>
    <row r="1880" spans="1:14" s="23" customFormat="1" ht="14.25" customHeight="1">
      <c r="A1880" s="115"/>
      <c r="B1880" s="308" t="str">
        <f>IF(A1880="","",VLOOKUP(A1880,'Project Budget vs Exp'!$B$9:$G$52,2,FALSE))</f>
        <v/>
      </c>
      <c r="C1880" s="117"/>
      <c r="D1880" s="116"/>
      <c r="E1880" s="118"/>
      <c r="F1880" s="119"/>
      <c r="G1880" s="120"/>
      <c r="H1880" s="120"/>
      <c r="I1880" s="418">
        <f t="shared" si="30"/>
        <v>0</v>
      </c>
      <c r="J1880" s="46"/>
      <c r="K1880" s="332">
        <f>IFERROR(SUM(C1880/'Transfers of Funds'!$F$58),0)</f>
        <v>0</v>
      </c>
      <c r="L1880" s="21"/>
      <c r="M1880" s="47" t="s">
        <v>162</v>
      </c>
      <c r="N1880" s="46"/>
    </row>
    <row r="1881" spans="1:14" s="23" customFormat="1" ht="14.25" customHeight="1">
      <c r="A1881" s="115"/>
      <c r="B1881" s="308" t="str">
        <f>IF(A1881="","",VLOOKUP(A1881,'Project Budget vs Exp'!$B$9:$G$52,2,FALSE))</f>
        <v/>
      </c>
      <c r="C1881" s="117"/>
      <c r="D1881" s="116"/>
      <c r="E1881" s="118"/>
      <c r="F1881" s="119"/>
      <c r="G1881" s="120"/>
      <c r="H1881" s="120"/>
      <c r="I1881" s="418">
        <f t="shared" si="30"/>
        <v>0</v>
      </c>
      <c r="J1881" s="46"/>
      <c r="K1881" s="332">
        <f>IFERROR(SUM(C1881/'Transfers of Funds'!$F$58),0)</f>
        <v>0</v>
      </c>
      <c r="L1881" s="21"/>
      <c r="M1881" s="47" t="s">
        <v>162</v>
      </c>
      <c r="N1881" s="46"/>
    </row>
    <row r="1882" spans="1:14" s="23" customFormat="1" ht="14.25" customHeight="1">
      <c r="A1882" s="115"/>
      <c r="B1882" s="308" t="str">
        <f>IF(A1882="","",VLOOKUP(A1882,'Project Budget vs Exp'!$B$9:$G$52,2,FALSE))</f>
        <v/>
      </c>
      <c r="C1882" s="117"/>
      <c r="D1882" s="116"/>
      <c r="E1882" s="118"/>
      <c r="F1882" s="119"/>
      <c r="G1882" s="120"/>
      <c r="H1882" s="120"/>
      <c r="I1882" s="418">
        <f t="shared" si="30"/>
        <v>0</v>
      </c>
      <c r="J1882" s="46"/>
      <c r="K1882" s="332">
        <f>IFERROR(SUM(C1882/'Transfers of Funds'!$F$58),0)</f>
        <v>0</v>
      </c>
      <c r="L1882" s="21"/>
      <c r="M1882" s="47" t="s">
        <v>162</v>
      </c>
      <c r="N1882" s="46"/>
    </row>
    <row r="1883" spans="1:14" s="23" customFormat="1" ht="14.25" customHeight="1">
      <c r="A1883" s="115"/>
      <c r="B1883" s="308" t="str">
        <f>IF(A1883="","",VLOOKUP(A1883,'Project Budget vs Exp'!$B$9:$G$52,2,FALSE))</f>
        <v/>
      </c>
      <c r="C1883" s="117"/>
      <c r="D1883" s="116"/>
      <c r="E1883" s="118"/>
      <c r="F1883" s="119"/>
      <c r="G1883" s="120"/>
      <c r="H1883" s="120"/>
      <c r="I1883" s="418">
        <f t="shared" si="30"/>
        <v>0</v>
      </c>
      <c r="J1883" s="46"/>
      <c r="K1883" s="332">
        <f>IFERROR(SUM(C1883/'Transfers of Funds'!$F$58),0)</f>
        <v>0</v>
      </c>
      <c r="L1883" s="21"/>
      <c r="M1883" s="47" t="s">
        <v>162</v>
      </c>
      <c r="N1883" s="46"/>
    </row>
    <row r="1884" spans="1:14" s="23" customFormat="1" ht="14.25" customHeight="1">
      <c r="A1884" s="115"/>
      <c r="B1884" s="308" t="str">
        <f>IF(A1884="","",VLOOKUP(A1884,'Project Budget vs Exp'!$B$9:$G$52,2,FALSE))</f>
        <v/>
      </c>
      <c r="C1884" s="117"/>
      <c r="D1884" s="116"/>
      <c r="E1884" s="118"/>
      <c r="F1884" s="119"/>
      <c r="G1884" s="120"/>
      <c r="H1884" s="120"/>
      <c r="I1884" s="418">
        <f t="shared" si="30"/>
        <v>0</v>
      </c>
      <c r="J1884" s="46"/>
      <c r="K1884" s="332">
        <f>IFERROR(SUM(C1884/'Transfers of Funds'!$F$58),0)</f>
        <v>0</v>
      </c>
      <c r="L1884" s="21"/>
      <c r="M1884" s="47" t="s">
        <v>162</v>
      </c>
      <c r="N1884" s="46"/>
    </row>
    <row r="1885" spans="1:14" s="23" customFormat="1" ht="14.25" customHeight="1">
      <c r="A1885" s="115"/>
      <c r="B1885" s="308" t="str">
        <f>IF(A1885="","",VLOOKUP(A1885,'Project Budget vs Exp'!$B$9:$G$52,2,FALSE))</f>
        <v/>
      </c>
      <c r="C1885" s="117"/>
      <c r="D1885" s="116"/>
      <c r="E1885" s="118"/>
      <c r="F1885" s="119"/>
      <c r="G1885" s="120"/>
      <c r="H1885" s="120"/>
      <c r="I1885" s="418">
        <f t="shared" si="30"/>
        <v>0</v>
      </c>
      <c r="J1885" s="46"/>
      <c r="K1885" s="332">
        <f>IFERROR(SUM(C1885/'Transfers of Funds'!$F$58),0)</f>
        <v>0</v>
      </c>
      <c r="L1885" s="21"/>
      <c r="M1885" s="47" t="s">
        <v>162</v>
      </c>
      <c r="N1885" s="46"/>
    </row>
    <row r="1886" spans="1:14" s="23" customFormat="1" ht="14.25" customHeight="1">
      <c r="A1886" s="115"/>
      <c r="B1886" s="308" t="str">
        <f>IF(A1886="","",VLOOKUP(A1886,'Project Budget vs Exp'!$B$9:$G$52,2,FALSE))</f>
        <v/>
      </c>
      <c r="C1886" s="117"/>
      <c r="D1886" s="116"/>
      <c r="E1886" s="118"/>
      <c r="F1886" s="119"/>
      <c r="G1886" s="120"/>
      <c r="H1886" s="120"/>
      <c r="I1886" s="418">
        <f t="shared" si="30"/>
        <v>0</v>
      </c>
      <c r="J1886" s="46"/>
      <c r="K1886" s="332">
        <f>IFERROR(SUM(C1886/'Transfers of Funds'!$F$58),0)</f>
        <v>0</v>
      </c>
      <c r="L1886" s="21"/>
      <c r="M1886" s="47" t="s">
        <v>162</v>
      </c>
      <c r="N1886" s="46"/>
    </row>
    <row r="1887" spans="1:14" s="23" customFormat="1" ht="14.25" customHeight="1">
      <c r="A1887" s="115"/>
      <c r="B1887" s="308" t="str">
        <f>IF(A1887="","",VLOOKUP(A1887,'Project Budget vs Exp'!$B$9:$G$52,2,FALSE))</f>
        <v/>
      </c>
      <c r="C1887" s="117"/>
      <c r="D1887" s="116"/>
      <c r="E1887" s="118"/>
      <c r="F1887" s="119"/>
      <c r="G1887" s="120"/>
      <c r="H1887" s="120"/>
      <c r="I1887" s="418">
        <f t="shared" si="30"/>
        <v>0</v>
      </c>
      <c r="J1887" s="46"/>
      <c r="K1887" s="332">
        <f>IFERROR(SUM(C1887/'Transfers of Funds'!$F$58),0)</f>
        <v>0</v>
      </c>
      <c r="L1887" s="21"/>
      <c r="M1887" s="47" t="s">
        <v>162</v>
      </c>
      <c r="N1887" s="46"/>
    </row>
    <row r="1888" spans="1:14" s="23" customFormat="1" ht="14.25" customHeight="1">
      <c r="A1888" s="115"/>
      <c r="B1888" s="308" t="str">
        <f>IF(A1888="","",VLOOKUP(A1888,'Project Budget vs Exp'!$B$9:$G$52,2,FALSE))</f>
        <v/>
      </c>
      <c r="C1888" s="117"/>
      <c r="D1888" s="116"/>
      <c r="E1888" s="118"/>
      <c r="F1888" s="119"/>
      <c r="G1888" s="120"/>
      <c r="H1888" s="120"/>
      <c r="I1888" s="418">
        <f t="shared" si="30"/>
        <v>0</v>
      </c>
      <c r="J1888" s="46"/>
      <c r="K1888" s="332">
        <f>IFERROR(SUM(C1888/'Transfers of Funds'!$F$58),0)</f>
        <v>0</v>
      </c>
      <c r="L1888" s="21"/>
      <c r="M1888" s="47" t="s">
        <v>162</v>
      </c>
      <c r="N1888" s="46"/>
    </row>
    <row r="1889" spans="1:14" s="23" customFormat="1" ht="14.25" customHeight="1">
      <c r="A1889" s="115"/>
      <c r="B1889" s="308" t="str">
        <f>IF(A1889="","",VLOOKUP(A1889,'Project Budget vs Exp'!$B$9:$G$52,2,FALSE))</f>
        <v/>
      </c>
      <c r="C1889" s="117"/>
      <c r="D1889" s="116"/>
      <c r="E1889" s="118"/>
      <c r="F1889" s="119"/>
      <c r="G1889" s="120"/>
      <c r="H1889" s="120"/>
      <c r="I1889" s="418">
        <f t="shared" si="30"/>
        <v>0</v>
      </c>
      <c r="J1889" s="46"/>
      <c r="K1889" s="332">
        <f>IFERROR(SUM(C1889/'Transfers of Funds'!$F$58),0)</f>
        <v>0</v>
      </c>
      <c r="L1889" s="21"/>
      <c r="M1889" s="47" t="s">
        <v>162</v>
      </c>
      <c r="N1889" s="46"/>
    </row>
    <row r="1890" spans="1:14" s="23" customFormat="1" ht="14.25" customHeight="1">
      <c r="A1890" s="115"/>
      <c r="B1890" s="308" t="str">
        <f>IF(A1890="","",VLOOKUP(A1890,'Project Budget vs Exp'!$B$9:$G$52,2,FALSE))</f>
        <v/>
      </c>
      <c r="C1890" s="117"/>
      <c r="D1890" s="116"/>
      <c r="E1890" s="118"/>
      <c r="F1890" s="119"/>
      <c r="G1890" s="120"/>
      <c r="H1890" s="120"/>
      <c r="I1890" s="418">
        <f t="shared" si="30"/>
        <v>0</v>
      </c>
      <c r="J1890" s="46"/>
      <c r="K1890" s="332">
        <f>IFERROR(SUM(C1890/'Transfers of Funds'!$F$58),0)</f>
        <v>0</v>
      </c>
      <c r="L1890" s="21"/>
      <c r="M1890" s="47" t="s">
        <v>162</v>
      </c>
      <c r="N1890" s="46"/>
    </row>
    <row r="1891" spans="1:14" s="23" customFormat="1" ht="14.25" customHeight="1">
      <c r="A1891" s="115"/>
      <c r="B1891" s="308" t="str">
        <f>IF(A1891="","",VLOOKUP(A1891,'Project Budget vs Exp'!$B$9:$G$52,2,FALSE))</f>
        <v/>
      </c>
      <c r="C1891" s="117"/>
      <c r="D1891" s="116"/>
      <c r="E1891" s="118"/>
      <c r="F1891" s="119"/>
      <c r="G1891" s="120"/>
      <c r="H1891" s="120"/>
      <c r="I1891" s="418">
        <f t="shared" si="30"/>
        <v>0</v>
      </c>
      <c r="J1891" s="46"/>
      <c r="K1891" s="332">
        <f>IFERROR(SUM(C1891/'Transfers of Funds'!$F$58),0)</f>
        <v>0</v>
      </c>
      <c r="L1891" s="21"/>
      <c r="M1891" s="47" t="s">
        <v>162</v>
      </c>
      <c r="N1891" s="46"/>
    </row>
    <row r="1892" spans="1:14" s="23" customFormat="1" ht="14.25" customHeight="1">
      <c r="A1892" s="115"/>
      <c r="B1892" s="308" t="str">
        <f>IF(A1892="","",VLOOKUP(A1892,'Project Budget vs Exp'!$B$9:$G$52,2,FALSE))</f>
        <v/>
      </c>
      <c r="C1892" s="117"/>
      <c r="D1892" s="116"/>
      <c r="E1892" s="118"/>
      <c r="F1892" s="119"/>
      <c r="G1892" s="120"/>
      <c r="H1892" s="120"/>
      <c r="I1892" s="418">
        <f t="shared" si="30"/>
        <v>0</v>
      </c>
      <c r="J1892" s="46"/>
      <c r="K1892" s="332">
        <f>IFERROR(SUM(C1892/'Transfers of Funds'!$F$58),0)</f>
        <v>0</v>
      </c>
      <c r="L1892" s="21"/>
      <c r="M1892" s="47" t="s">
        <v>162</v>
      </c>
      <c r="N1892" s="46"/>
    </row>
    <row r="1893" spans="1:14" s="23" customFormat="1" ht="14.25" customHeight="1">
      <c r="A1893" s="115"/>
      <c r="B1893" s="308" t="str">
        <f>IF(A1893="","",VLOOKUP(A1893,'Project Budget vs Exp'!$B$9:$G$52,2,FALSE))</f>
        <v/>
      </c>
      <c r="C1893" s="117"/>
      <c r="D1893" s="116"/>
      <c r="E1893" s="118"/>
      <c r="F1893" s="119"/>
      <c r="G1893" s="120"/>
      <c r="H1893" s="120"/>
      <c r="I1893" s="418">
        <f t="shared" si="30"/>
        <v>0</v>
      </c>
      <c r="J1893" s="46"/>
      <c r="K1893" s="332">
        <f>IFERROR(SUM(C1893/'Transfers of Funds'!$F$58),0)</f>
        <v>0</v>
      </c>
      <c r="L1893" s="21"/>
      <c r="M1893" s="47" t="s">
        <v>162</v>
      </c>
      <c r="N1893" s="46"/>
    </row>
    <row r="1894" spans="1:14" s="23" customFormat="1" ht="14.25" customHeight="1">
      <c r="A1894" s="115"/>
      <c r="B1894" s="308" t="str">
        <f>IF(A1894="","",VLOOKUP(A1894,'Project Budget vs Exp'!$B$9:$G$52,2,FALSE))</f>
        <v/>
      </c>
      <c r="C1894" s="117"/>
      <c r="D1894" s="116"/>
      <c r="E1894" s="118"/>
      <c r="F1894" s="119"/>
      <c r="G1894" s="120"/>
      <c r="H1894" s="120"/>
      <c r="I1894" s="418">
        <f t="shared" si="30"/>
        <v>0</v>
      </c>
      <c r="J1894" s="46"/>
      <c r="K1894" s="332">
        <f>IFERROR(SUM(C1894/'Transfers of Funds'!$F$58),0)</f>
        <v>0</v>
      </c>
      <c r="L1894" s="21"/>
      <c r="M1894" s="47" t="s">
        <v>162</v>
      </c>
      <c r="N1894" s="46"/>
    </row>
    <row r="1895" spans="1:14" s="23" customFormat="1" ht="14.25" customHeight="1">
      <c r="A1895" s="115"/>
      <c r="B1895" s="308" t="str">
        <f>IF(A1895="","",VLOOKUP(A1895,'Project Budget vs Exp'!$B$9:$G$52,2,FALSE))</f>
        <v/>
      </c>
      <c r="C1895" s="117"/>
      <c r="D1895" s="116"/>
      <c r="E1895" s="118"/>
      <c r="F1895" s="119"/>
      <c r="G1895" s="120"/>
      <c r="H1895" s="120"/>
      <c r="I1895" s="418">
        <f t="shared" si="30"/>
        <v>0</v>
      </c>
      <c r="J1895" s="46"/>
      <c r="K1895" s="332">
        <f>IFERROR(SUM(C1895/'Transfers of Funds'!$F$58),0)</f>
        <v>0</v>
      </c>
      <c r="L1895" s="21"/>
      <c r="M1895" s="47" t="s">
        <v>162</v>
      </c>
      <c r="N1895" s="46"/>
    </row>
    <row r="1896" spans="1:14" s="23" customFormat="1" ht="14.25" customHeight="1">
      <c r="A1896" s="115"/>
      <c r="B1896" s="308" t="str">
        <f>IF(A1896="","",VLOOKUP(A1896,'Project Budget vs Exp'!$B$9:$G$52,2,FALSE))</f>
        <v/>
      </c>
      <c r="C1896" s="117"/>
      <c r="D1896" s="116"/>
      <c r="E1896" s="118"/>
      <c r="F1896" s="119"/>
      <c r="G1896" s="120"/>
      <c r="H1896" s="120"/>
      <c r="I1896" s="418">
        <f t="shared" si="30"/>
        <v>0</v>
      </c>
      <c r="J1896" s="46"/>
      <c r="K1896" s="332">
        <f>IFERROR(SUM(C1896/'Transfers of Funds'!$F$58),0)</f>
        <v>0</v>
      </c>
      <c r="L1896" s="21"/>
      <c r="M1896" s="47" t="s">
        <v>162</v>
      </c>
      <c r="N1896" s="46"/>
    </row>
    <row r="1897" spans="1:14" s="23" customFormat="1" ht="14.25" customHeight="1">
      <c r="A1897" s="115"/>
      <c r="B1897" s="308" t="str">
        <f>IF(A1897="","",VLOOKUP(A1897,'Project Budget vs Exp'!$B$9:$G$52,2,FALSE))</f>
        <v/>
      </c>
      <c r="C1897" s="117"/>
      <c r="D1897" s="116"/>
      <c r="E1897" s="118"/>
      <c r="F1897" s="119"/>
      <c r="G1897" s="120"/>
      <c r="H1897" s="120"/>
      <c r="I1897" s="418">
        <f t="shared" si="30"/>
        <v>0</v>
      </c>
      <c r="J1897" s="46"/>
      <c r="K1897" s="332">
        <f>IFERROR(SUM(C1897/'Transfers of Funds'!$F$58),0)</f>
        <v>0</v>
      </c>
      <c r="L1897" s="21"/>
      <c r="M1897" s="47" t="s">
        <v>162</v>
      </c>
      <c r="N1897" s="46"/>
    </row>
    <row r="1898" spans="1:14" s="23" customFormat="1" ht="14.25" customHeight="1">
      <c r="A1898" s="115"/>
      <c r="B1898" s="308" t="str">
        <f>IF(A1898="","",VLOOKUP(A1898,'Project Budget vs Exp'!$B$9:$G$52,2,FALSE))</f>
        <v/>
      </c>
      <c r="C1898" s="117"/>
      <c r="D1898" s="116"/>
      <c r="E1898" s="118"/>
      <c r="F1898" s="119"/>
      <c r="G1898" s="120"/>
      <c r="H1898" s="120"/>
      <c r="I1898" s="418">
        <f t="shared" si="30"/>
        <v>0</v>
      </c>
      <c r="J1898" s="46"/>
      <c r="K1898" s="332">
        <f>IFERROR(SUM(C1898/'Transfers of Funds'!$F$58),0)</f>
        <v>0</v>
      </c>
      <c r="L1898" s="21"/>
      <c r="M1898" s="47" t="s">
        <v>162</v>
      </c>
      <c r="N1898" s="46"/>
    </row>
    <row r="1899" spans="1:14" s="23" customFormat="1" ht="14.25" customHeight="1">
      <c r="A1899" s="115"/>
      <c r="B1899" s="308" t="str">
        <f>IF(A1899="","",VLOOKUP(A1899,'Project Budget vs Exp'!$B$9:$G$52,2,FALSE))</f>
        <v/>
      </c>
      <c r="C1899" s="117"/>
      <c r="D1899" s="116"/>
      <c r="E1899" s="118"/>
      <c r="F1899" s="119"/>
      <c r="G1899" s="120"/>
      <c r="H1899" s="120"/>
      <c r="I1899" s="418">
        <f t="shared" si="30"/>
        <v>0</v>
      </c>
      <c r="J1899" s="46"/>
      <c r="K1899" s="332">
        <f>IFERROR(SUM(C1899/'Transfers of Funds'!$F$58),0)</f>
        <v>0</v>
      </c>
      <c r="L1899" s="21"/>
      <c r="M1899" s="47" t="s">
        <v>162</v>
      </c>
      <c r="N1899" s="46"/>
    </row>
    <row r="1900" spans="1:14" s="23" customFormat="1" ht="14.25" customHeight="1">
      <c r="A1900" s="115"/>
      <c r="B1900" s="308" t="str">
        <f>IF(A1900="","",VLOOKUP(A1900,'Project Budget vs Exp'!$B$9:$G$52,2,FALSE))</f>
        <v/>
      </c>
      <c r="C1900" s="117"/>
      <c r="D1900" s="116"/>
      <c r="E1900" s="118"/>
      <c r="F1900" s="119"/>
      <c r="G1900" s="120"/>
      <c r="H1900" s="120"/>
      <c r="I1900" s="418">
        <f t="shared" si="30"/>
        <v>0</v>
      </c>
      <c r="J1900" s="46"/>
      <c r="K1900" s="332">
        <f>IFERROR(SUM(C1900/'Transfers of Funds'!$F$58),0)</f>
        <v>0</v>
      </c>
      <c r="L1900" s="21"/>
      <c r="M1900" s="47" t="s">
        <v>162</v>
      </c>
      <c r="N1900" s="46"/>
    </row>
    <row r="1901" spans="1:14" s="23" customFormat="1" ht="14.25" customHeight="1">
      <c r="A1901" s="115"/>
      <c r="B1901" s="308" t="str">
        <f>IF(A1901="","",VLOOKUP(A1901,'Project Budget vs Exp'!$B$9:$G$52,2,FALSE))</f>
        <v/>
      </c>
      <c r="C1901" s="117"/>
      <c r="D1901" s="116"/>
      <c r="E1901" s="118"/>
      <c r="F1901" s="119"/>
      <c r="G1901" s="120"/>
      <c r="H1901" s="120"/>
      <c r="I1901" s="418">
        <f t="shared" si="30"/>
        <v>0</v>
      </c>
      <c r="J1901" s="46"/>
      <c r="K1901" s="332">
        <f>IFERROR(SUM(C1901/'Transfers of Funds'!$F$58),0)</f>
        <v>0</v>
      </c>
      <c r="L1901" s="21"/>
      <c r="M1901" s="47" t="s">
        <v>162</v>
      </c>
      <c r="N1901" s="46"/>
    </row>
    <row r="1902" spans="1:14" s="23" customFormat="1" ht="14.25" customHeight="1">
      <c r="A1902" s="115"/>
      <c r="B1902" s="308" t="str">
        <f>IF(A1902="","",VLOOKUP(A1902,'Project Budget vs Exp'!$B$9:$G$52,2,FALSE))</f>
        <v/>
      </c>
      <c r="C1902" s="117"/>
      <c r="D1902" s="116"/>
      <c r="E1902" s="118"/>
      <c r="F1902" s="119"/>
      <c r="G1902" s="120"/>
      <c r="H1902" s="120"/>
      <c r="I1902" s="418">
        <f t="shared" si="30"/>
        <v>0</v>
      </c>
      <c r="J1902" s="46"/>
      <c r="K1902" s="332">
        <f>IFERROR(SUM(C1902/'Transfers of Funds'!$F$58),0)</f>
        <v>0</v>
      </c>
      <c r="L1902" s="21"/>
      <c r="M1902" s="47" t="s">
        <v>162</v>
      </c>
      <c r="N1902" s="46"/>
    </row>
    <row r="1903" spans="1:14" s="23" customFormat="1" ht="14.25" customHeight="1">
      <c r="A1903" s="115"/>
      <c r="B1903" s="308" t="str">
        <f>IF(A1903="","",VLOOKUP(A1903,'Project Budget vs Exp'!$B$9:$G$52,2,FALSE))</f>
        <v/>
      </c>
      <c r="C1903" s="117"/>
      <c r="D1903" s="116"/>
      <c r="E1903" s="118"/>
      <c r="F1903" s="119"/>
      <c r="G1903" s="120"/>
      <c r="H1903" s="120"/>
      <c r="I1903" s="418">
        <f t="shared" si="30"/>
        <v>0</v>
      </c>
      <c r="J1903" s="46"/>
      <c r="K1903" s="332">
        <f>IFERROR(SUM(C1903/'Transfers of Funds'!$F$58),0)</f>
        <v>0</v>
      </c>
      <c r="L1903" s="21"/>
      <c r="M1903" s="47" t="s">
        <v>162</v>
      </c>
      <c r="N1903" s="46"/>
    </row>
    <row r="1904" spans="1:14" s="23" customFormat="1" ht="14.25" customHeight="1">
      <c r="A1904" s="115"/>
      <c r="B1904" s="308" t="str">
        <f>IF(A1904="","",VLOOKUP(A1904,'Project Budget vs Exp'!$B$9:$G$52,2,FALSE))</f>
        <v/>
      </c>
      <c r="C1904" s="117"/>
      <c r="D1904" s="116"/>
      <c r="E1904" s="118"/>
      <c r="F1904" s="119"/>
      <c r="G1904" s="120"/>
      <c r="H1904" s="120"/>
      <c r="I1904" s="418">
        <f t="shared" si="30"/>
        <v>0</v>
      </c>
      <c r="J1904" s="46"/>
      <c r="K1904" s="332">
        <f>IFERROR(SUM(C1904/'Transfers of Funds'!$F$58),0)</f>
        <v>0</v>
      </c>
      <c r="L1904" s="21"/>
      <c r="M1904" s="47" t="s">
        <v>162</v>
      </c>
      <c r="N1904" s="46"/>
    </row>
    <row r="1905" spans="1:14" s="23" customFormat="1" ht="14.25" customHeight="1">
      <c r="A1905" s="115"/>
      <c r="B1905" s="308" t="str">
        <f>IF(A1905="","",VLOOKUP(A1905,'Project Budget vs Exp'!$B$9:$G$52,2,FALSE))</f>
        <v/>
      </c>
      <c r="C1905" s="117"/>
      <c r="D1905" s="116"/>
      <c r="E1905" s="118"/>
      <c r="F1905" s="119"/>
      <c r="G1905" s="120"/>
      <c r="H1905" s="120"/>
      <c r="I1905" s="418">
        <f t="shared" si="30"/>
        <v>0</v>
      </c>
      <c r="J1905" s="46"/>
      <c r="K1905" s="332">
        <f>IFERROR(SUM(C1905/'Transfers of Funds'!$F$58),0)</f>
        <v>0</v>
      </c>
      <c r="L1905" s="21"/>
      <c r="M1905" s="47" t="s">
        <v>162</v>
      </c>
      <c r="N1905" s="46"/>
    </row>
    <row r="1906" spans="1:14" s="23" customFormat="1" ht="14.25" customHeight="1">
      <c r="A1906" s="115"/>
      <c r="B1906" s="308" t="str">
        <f>IF(A1906="","",VLOOKUP(A1906,'Project Budget vs Exp'!$B$9:$G$52,2,FALSE))</f>
        <v/>
      </c>
      <c r="C1906" s="117"/>
      <c r="D1906" s="116"/>
      <c r="E1906" s="118"/>
      <c r="F1906" s="119"/>
      <c r="G1906" s="120"/>
      <c r="H1906" s="120"/>
      <c r="I1906" s="418">
        <f t="shared" si="30"/>
        <v>0</v>
      </c>
      <c r="J1906" s="46"/>
      <c r="K1906" s="332">
        <f>IFERROR(SUM(C1906/'Transfers of Funds'!$F$58),0)</f>
        <v>0</v>
      </c>
      <c r="L1906" s="21"/>
      <c r="M1906" s="47" t="s">
        <v>162</v>
      </c>
      <c r="N1906" s="46"/>
    </row>
    <row r="1907" spans="1:14" s="23" customFormat="1" ht="14.25" customHeight="1">
      <c r="A1907" s="115"/>
      <c r="B1907" s="308" t="str">
        <f>IF(A1907="","",VLOOKUP(A1907,'Project Budget vs Exp'!$B$9:$G$52,2,FALSE))</f>
        <v/>
      </c>
      <c r="C1907" s="117"/>
      <c r="D1907" s="116"/>
      <c r="E1907" s="118"/>
      <c r="F1907" s="119"/>
      <c r="G1907" s="120"/>
      <c r="H1907" s="120"/>
      <c r="I1907" s="418">
        <f t="shared" si="30"/>
        <v>0</v>
      </c>
      <c r="J1907" s="46"/>
      <c r="K1907" s="332">
        <f>IFERROR(SUM(C1907/'Transfers of Funds'!$F$58),0)</f>
        <v>0</v>
      </c>
      <c r="L1907" s="21"/>
      <c r="M1907" s="47" t="s">
        <v>162</v>
      </c>
      <c r="N1907" s="46"/>
    </row>
    <row r="1908" spans="1:14" s="23" customFormat="1" ht="14.25" customHeight="1">
      <c r="A1908" s="115"/>
      <c r="B1908" s="308" t="str">
        <f>IF(A1908="","",VLOOKUP(A1908,'Project Budget vs Exp'!$B$9:$G$52,2,FALSE))</f>
        <v/>
      </c>
      <c r="C1908" s="117"/>
      <c r="D1908" s="116"/>
      <c r="E1908" s="118"/>
      <c r="F1908" s="119"/>
      <c r="G1908" s="120"/>
      <c r="H1908" s="120"/>
      <c r="I1908" s="418">
        <f t="shared" si="30"/>
        <v>0</v>
      </c>
      <c r="J1908" s="46"/>
      <c r="K1908" s="332">
        <f>IFERROR(SUM(C1908/'Transfers of Funds'!$F$58),0)</f>
        <v>0</v>
      </c>
      <c r="L1908" s="21"/>
      <c r="M1908" s="47" t="s">
        <v>162</v>
      </c>
      <c r="N1908" s="46"/>
    </row>
    <row r="1909" spans="1:14" s="23" customFormat="1" ht="14.25" customHeight="1">
      <c r="A1909" s="115"/>
      <c r="B1909" s="308" t="str">
        <f>IF(A1909="","",VLOOKUP(A1909,'Project Budget vs Exp'!$B$9:$G$52,2,FALSE))</f>
        <v/>
      </c>
      <c r="C1909" s="117"/>
      <c r="D1909" s="116"/>
      <c r="E1909" s="118"/>
      <c r="F1909" s="119"/>
      <c r="G1909" s="120"/>
      <c r="H1909" s="120"/>
      <c r="I1909" s="418">
        <f t="shared" si="30"/>
        <v>0</v>
      </c>
      <c r="J1909" s="46"/>
      <c r="K1909" s="332">
        <f>IFERROR(SUM(C1909/'Transfers of Funds'!$F$58),0)</f>
        <v>0</v>
      </c>
      <c r="L1909" s="21"/>
      <c r="M1909" s="47" t="s">
        <v>162</v>
      </c>
      <c r="N1909" s="46"/>
    </row>
    <row r="1910" spans="1:14" s="23" customFormat="1" ht="14.25" customHeight="1">
      <c r="A1910" s="115"/>
      <c r="B1910" s="308" t="str">
        <f>IF(A1910="","",VLOOKUP(A1910,'Project Budget vs Exp'!$B$9:$G$52,2,FALSE))</f>
        <v/>
      </c>
      <c r="C1910" s="117"/>
      <c r="D1910" s="116"/>
      <c r="E1910" s="118"/>
      <c r="F1910" s="119"/>
      <c r="G1910" s="120"/>
      <c r="H1910" s="120"/>
      <c r="I1910" s="418">
        <f t="shared" si="30"/>
        <v>0</v>
      </c>
      <c r="J1910" s="46"/>
      <c r="K1910" s="332">
        <f>IFERROR(SUM(C1910/'Transfers of Funds'!$F$58),0)</f>
        <v>0</v>
      </c>
      <c r="L1910" s="21"/>
      <c r="M1910" s="47" t="s">
        <v>162</v>
      </c>
      <c r="N1910" s="46"/>
    </row>
    <row r="1911" spans="1:14" s="23" customFormat="1" ht="14.25" customHeight="1">
      <c r="A1911" s="115"/>
      <c r="B1911" s="308" t="str">
        <f>IF(A1911="","",VLOOKUP(A1911,'Project Budget vs Exp'!$B$9:$G$52,2,FALSE))</f>
        <v/>
      </c>
      <c r="C1911" s="117"/>
      <c r="D1911" s="116"/>
      <c r="E1911" s="118"/>
      <c r="F1911" s="119"/>
      <c r="G1911" s="120"/>
      <c r="H1911" s="120"/>
      <c r="I1911" s="418">
        <f t="shared" si="30"/>
        <v>0</v>
      </c>
      <c r="J1911" s="46"/>
      <c r="K1911" s="332">
        <f>IFERROR(SUM(C1911/'Transfers of Funds'!$F$58),0)</f>
        <v>0</v>
      </c>
      <c r="L1911" s="21"/>
      <c r="M1911" s="47" t="s">
        <v>162</v>
      </c>
      <c r="N1911" s="46"/>
    </row>
    <row r="1912" spans="1:14" s="23" customFormat="1" ht="14.25" customHeight="1">
      <c r="A1912" s="115"/>
      <c r="B1912" s="308" t="str">
        <f>IF(A1912="","",VLOOKUP(A1912,'Project Budget vs Exp'!$B$9:$G$52,2,FALSE))</f>
        <v/>
      </c>
      <c r="C1912" s="117"/>
      <c r="D1912" s="116"/>
      <c r="E1912" s="118"/>
      <c r="F1912" s="119"/>
      <c r="G1912" s="120"/>
      <c r="H1912" s="120"/>
      <c r="I1912" s="418">
        <f t="shared" si="30"/>
        <v>0</v>
      </c>
      <c r="J1912" s="46"/>
      <c r="K1912" s="332">
        <f>IFERROR(SUM(C1912/'Transfers of Funds'!$F$58),0)</f>
        <v>0</v>
      </c>
      <c r="L1912" s="21"/>
      <c r="M1912" s="47" t="s">
        <v>162</v>
      </c>
      <c r="N1912" s="46"/>
    </row>
    <row r="1913" spans="1:14" s="23" customFormat="1" ht="14.25" customHeight="1">
      <c r="A1913" s="115"/>
      <c r="B1913" s="308" t="str">
        <f>IF(A1913="","",VLOOKUP(A1913,'Project Budget vs Exp'!$B$9:$G$52,2,FALSE))</f>
        <v/>
      </c>
      <c r="C1913" s="117"/>
      <c r="D1913" s="116"/>
      <c r="E1913" s="118"/>
      <c r="F1913" s="119"/>
      <c r="G1913" s="120"/>
      <c r="H1913" s="120"/>
      <c r="I1913" s="418">
        <f t="shared" si="30"/>
        <v>0</v>
      </c>
      <c r="J1913" s="46"/>
      <c r="K1913" s="332">
        <f>IFERROR(SUM(C1913/'Transfers of Funds'!$F$58),0)</f>
        <v>0</v>
      </c>
      <c r="L1913" s="21"/>
      <c r="M1913" s="47" t="s">
        <v>162</v>
      </c>
      <c r="N1913" s="46"/>
    </row>
    <row r="1914" spans="1:14" s="23" customFormat="1" ht="14.25" customHeight="1">
      <c r="A1914" s="115"/>
      <c r="B1914" s="308" t="str">
        <f>IF(A1914="","",VLOOKUP(A1914,'Project Budget vs Exp'!$B$9:$G$52,2,FALSE))</f>
        <v/>
      </c>
      <c r="C1914" s="117"/>
      <c r="D1914" s="116"/>
      <c r="E1914" s="118"/>
      <c r="F1914" s="119"/>
      <c r="G1914" s="120"/>
      <c r="H1914" s="120"/>
      <c r="I1914" s="418">
        <f t="shared" si="30"/>
        <v>0</v>
      </c>
      <c r="J1914" s="46"/>
      <c r="K1914" s="332">
        <f>IFERROR(SUM(C1914/'Transfers of Funds'!$F$58),0)</f>
        <v>0</v>
      </c>
      <c r="L1914" s="21"/>
      <c r="M1914" s="47" t="s">
        <v>162</v>
      </c>
      <c r="N1914" s="46"/>
    </row>
    <row r="1915" spans="1:14" s="23" customFormat="1" ht="14.25" customHeight="1">
      <c r="A1915" s="115"/>
      <c r="B1915" s="308" t="str">
        <f>IF(A1915="","",VLOOKUP(A1915,'Project Budget vs Exp'!$B$9:$G$52,2,FALSE))</f>
        <v/>
      </c>
      <c r="C1915" s="117"/>
      <c r="D1915" s="116"/>
      <c r="E1915" s="118"/>
      <c r="F1915" s="119"/>
      <c r="G1915" s="120"/>
      <c r="H1915" s="120"/>
      <c r="I1915" s="418">
        <f t="shared" si="30"/>
        <v>0</v>
      </c>
      <c r="J1915" s="46"/>
      <c r="K1915" s="332">
        <f>IFERROR(SUM(C1915/'Transfers of Funds'!$F$58),0)</f>
        <v>0</v>
      </c>
      <c r="L1915" s="21"/>
      <c r="M1915" s="47" t="s">
        <v>162</v>
      </c>
      <c r="N1915" s="46"/>
    </row>
    <row r="1916" spans="1:14" s="23" customFormat="1" ht="14.25" customHeight="1">
      <c r="A1916" s="115"/>
      <c r="B1916" s="308" t="str">
        <f>IF(A1916="","",VLOOKUP(A1916,'Project Budget vs Exp'!$B$9:$G$52,2,FALSE))</f>
        <v/>
      </c>
      <c r="C1916" s="117"/>
      <c r="D1916" s="116"/>
      <c r="E1916" s="118"/>
      <c r="F1916" s="119"/>
      <c r="G1916" s="120"/>
      <c r="H1916" s="120"/>
      <c r="I1916" s="418">
        <f t="shared" si="30"/>
        <v>0</v>
      </c>
      <c r="J1916" s="46"/>
      <c r="K1916" s="332">
        <f>IFERROR(SUM(C1916/'Transfers of Funds'!$F$58),0)</f>
        <v>0</v>
      </c>
      <c r="L1916" s="21"/>
      <c r="M1916" s="47" t="s">
        <v>162</v>
      </c>
      <c r="N1916" s="46"/>
    </row>
    <row r="1917" spans="1:14" s="23" customFormat="1" ht="14.25" customHeight="1">
      <c r="A1917" s="115"/>
      <c r="B1917" s="308" t="str">
        <f>IF(A1917="","",VLOOKUP(A1917,'Project Budget vs Exp'!$B$9:$G$52,2,FALSE))</f>
        <v/>
      </c>
      <c r="C1917" s="117"/>
      <c r="D1917" s="116"/>
      <c r="E1917" s="118"/>
      <c r="F1917" s="119"/>
      <c r="G1917" s="120"/>
      <c r="H1917" s="120"/>
      <c r="I1917" s="418">
        <f t="shared" si="30"/>
        <v>0</v>
      </c>
      <c r="J1917" s="46"/>
      <c r="K1917" s="332">
        <f>IFERROR(SUM(C1917/'Transfers of Funds'!$F$58),0)</f>
        <v>0</v>
      </c>
      <c r="L1917" s="21"/>
      <c r="M1917" s="47" t="s">
        <v>162</v>
      </c>
      <c r="N1917" s="46"/>
    </row>
    <row r="1918" spans="1:14" s="23" customFormat="1" ht="14.25" customHeight="1">
      <c r="A1918" s="115"/>
      <c r="B1918" s="308" t="str">
        <f>IF(A1918="","",VLOOKUP(A1918,'Project Budget vs Exp'!$B$9:$G$52,2,FALSE))</f>
        <v/>
      </c>
      <c r="C1918" s="117"/>
      <c r="D1918" s="116"/>
      <c r="E1918" s="118"/>
      <c r="F1918" s="119"/>
      <c r="G1918" s="120"/>
      <c r="H1918" s="120"/>
      <c r="I1918" s="418">
        <f t="shared" si="30"/>
        <v>0</v>
      </c>
      <c r="J1918" s="46"/>
      <c r="K1918" s="332">
        <f>IFERROR(SUM(C1918/'Transfers of Funds'!$F$58),0)</f>
        <v>0</v>
      </c>
      <c r="L1918" s="21"/>
      <c r="M1918" s="47" t="s">
        <v>162</v>
      </c>
      <c r="N1918" s="46"/>
    </row>
    <row r="1919" spans="1:14" s="23" customFormat="1" ht="14.25" customHeight="1">
      <c r="A1919" s="115"/>
      <c r="B1919" s="308" t="str">
        <f>IF(A1919="","",VLOOKUP(A1919,'Project Budget vs Exp'!$B$9:$G$52,2,FALSE))</f>
        <v/>
      </c>
      <c r="C1919" s="117"/>
      <c r="D1919" s="116"/>
      <c r="E1919" s="118"/>
      <c r="F1919" s="119"/>
      <c r="G1919" s="120"/>
      <c r="H1919" s="120"/>
      <c r="I1919" s="418">
        <f t="shared" si="30"/>
        <v>0</v>
      </c>
      <c r="J1919" s="46"/>
      <c r="K1919" s="332">
        <f>IFERROR(SUM(C1919/'Transfers of Funds'!$F$58),0)</f>
        <v>0</v>
      </c>
      <c r="L1919" s="21"/>
      <c r="M1919" s="47" t="s">
        <v>162</v>
      </c>
      <c r="N1919" s="46"/>
    </row>
    <row r="1920" spans="1:14" s="23" customFormat="1" ht="14.25" customHeight="1">
      <c r="A1920" s="115"/>
      <c r="B1920" s="308" t="str">
        <f>IF(A1920="","",VLOOKUP(A1920,'Project Budget vs Exp'!$B$9:$G$52,2,FALSE))</f>
        <v/>
      </c>
      <c r="C1920" s="117"/>
      <c r="D1920" s="116"/>
      <c r="E1920" s="118"/>
      <c r="F1920" s="119"/>
      <c r="G1920" s="120"/>
      <c r="H1920" s="120"/>
      <c r="I1920" s="418">
        <f t="shared" si="30"/>
        <v>0</v>
      </c>
      <c r="J1920" s="46"/>
      <c r="K1920" s="332">
        <f>IFERROR(SUM(C1920/'Transfers of Funds'!$F$58),0)</f>
        <v>0</v>
      </c>
      <c r="L1920" s="21"/>
      <c r="M1920" s="47" t="s">
        <v>162</v>
      </c>
      <c r="N1920" s="46"/>
    </row>
    <row r="1921" spans="1:14" s="23" customFormat="1" ht="14.25" customHeight="1">
      <c r="A1921" s="115"/>
      <c r="B1921" s="308" t="str">
        <f>IF(A1921="","",VLOOKUP(A1921,'Project Budget vs Exp'!$B$9:$G$52,2,FALSE))</f>
        <v/>
      </c>
      <c r="C1921" s="117"/>
      <c r="D1921" s="116"/>
      <c r="E1921" s="118"/>
      <c r="F1921" s="119"/>
      <c r="G1921" s="120"/>
      <c r="H1921" s="120"/>
      <c r="I1921" s="418">
        <f t="shared" si="30"/>
        <v>0</v>
      </c>
      <c r="J1921" s="46"/>
      <c r="K1921" s="332">
        <f>IFERROR(SUM(C1921/'Transfers of Funds'!$F$58),0)</f>
        <v>0</v>
      </c>
      <c r="L1921" s="21"/>
      <c r="M1921" s="47" t="s">
        <v>162</v>
      </c>
      <c r="N1921" s="46"/>
    </row>
    <row r="1922" spans="1:14" s="23" customFormat="1" ht="14.25" customHeight="1">
      <c r="A1922" s="115"/>
      <c r="B1922" s="308" t="str">
        <f>IF(A1922="","",VLOOKUP(A1922,'Project Budget vs Exp'!$B$9:$G$52,2,FALSE))</f>
        <v/>
      </c>
      <c r="C1922" s="117"/>
      <c r="D1922" s="116"/>
      <c r="E1922" s="118"/>
      <c r="F1922" s="119"/>
      <c r="G1922" s="120"/>
      <c r="H1922" s="120"/>
      <c r="I1922" s="418">
        <f t="shared" si="30"/>
        <v>0</v>
      </c>
      <c r="J1922" s="46"/>
      <c r="K1922" s="332">
        <f>IFERROR(SUM(C1922/'Transfers of Funds'!$F$58),0)</f>
        <v>0</v>
      </c>
      <c r="L1922" s="21"/>
      <c r="M1922" s="47" t="s">
        <v>162</v>
      </c>
      <c r="N1922" s="46"/>
    </row>
    <row r="1923" spans="1:14" s="23" customFormat="1" ht="14.25" customHeight="1">
      <c r="A1923" s="115"/>
      <c r="B1923" s="308" t="str">
        <f>IF(A1923="","",VLOOKUP(A1923,'Project Budget vs Exp'!$B$9:$G$52,2,FALSE))</f>
        <v/>
      </c>
      <c r="C1923" s="117"/>
      <c r="D1923" s="116"/>
      <c r="E1923" s="118"/>
      <c r="F1923" s="119"/>
      <c r="G1923" s="120"/>
      <c r="H1923" s="120"/>
      <c r="I1923" s="418">
        <f t="shared" si="30"/>
        <v>0</v>
      </c>
      <c r="J1923" s="46"/>
      <c r="K1923" s="332">
        <f>IFERROR(SUM(C1923/'Transfers of Funds'!$F$58),0)</f>
        <v>0</v>
      </c>
      <c r="L1923" s="21"/>
      <c r="M1923" s="47" t="s">
        <v>162</v>
      </c>
      <c r="N1923" s="46"/>
    </row>
    <row r="1924" spans="1:14" s="23" customFormat="1" ht="14.25" customHeight="1">
      <c r="A1924" s="115"/>
      <c r="B1924" s="308" t="str">
        <f>IF(A1924="","",VLOOKUP(A1924,'Project Budget vs Exp'!$B$9:$G$52,2,FALSE))</f>
        <v/>
      </c>
      <c r="C1924" s="117"/>
      <c r="D1924" s="116"/>
      <c r="E1924" s="118"/>
      <c r="F1924" s="119"/>
      <c r="G1924" s="120"/>
      <c r="H1924" s="120"/>
      <c r="I1924" s="418">
        <f t="shared" si="30"/>
        <v>0</v>
      </c>
      <c r="J1924" s="46"/>
      <c r="K1924" s="332">
        <f>IFERROR(SUM(C1924/'Transfers of Funds'!$F$58),0)</f>
        <v>0</v>
      </c>
      <c r="L1924" s="21"/>
      <c r="M1924" s="47" t="s">
        <v>162</v>
      </c>
      <c r="N1924" s="46"/>
    </row>
    <row r="1925" spans="1:14" s="23" customFormat="1" ht="14.25" customHeight="1">
      <c r="A1925" s="115"/>
      <c r="B1925" s="308" t="str">
        <f>IF(A1925="","",VLOOKUP(A1925,'Project Budget vs Exp'!$B$9:$G$52,2,FALSE))</f>
        <v/>
      </c>
      <c r="C1925" s="117"/>
      <c r="D1925" s="116"/>
      <c r="E1925" s="118"/>
      <c r="F1925" s="119"/>
      <c r="G1925" s="120"/>
      <c r="H1925" s="120"/>
      <c r="I1925" s="418">
        <f t="shared" si="30"/>
        <v>0</v>
      </c>
      <c r="J1925" s="46"/>
      <c r="K1925" s="332">
        <f>IFERROR(SUM(C1925/'Transfers of Funds'!$F$58),0)</f>
        <v>0</v>
      </c>
      <c r="L1925" s="21"/>
      <c r="M1925" s="47" t="s">
        <v>162</v>
      </c>
      <c r="N1925" s="46"/>
    </row>
    <row r="1926" spans="1:14" s="23" customFormat="1" ht="14.25" customHeight="1">
      <c r="A1926" s="115"/>
      <c r="B1926" s="308" t="str">
        <f>IF(A1926="","",VLOOKUP(A1926,'Project Budget vs Exp'!$B$9:$G$52,2,FALSE))</f>
        <v/>
      </c>
      <c r="C1926" s="117"/>
      <c r="D1926" s="116"/>
      <c r="E1926" s="118"/>
      <c r="F1926" s="119"/>
      <c r="G1926" s="120"/>
      <c r="H1926" s="120"/>
      <c r="I1926" s="418">
        <f t="shared" si="30"/>
        <v>0</v>
      </c>
      <c r="J1926" s="46"/>
      <c r="K1926" s="332">
        <f>IFERROR(SUM(C1926/'Transfers of Funds'!$F$58),0)</f>
        <v>0</v>
      </c>
      <c r="L1926" s="21"/>
      <c r="M1926" s="47" t="s">
        <v>162</v>
      </c>
      <c r="N1926" s="46"/>
    </row>
    <row r="1927" spans="1:14" s="23" customFormat="1" ht="14.25" customHeight="1">
      <c r="A1927" s="115"/>
      <c r="B1927" s="308" t="str">
        <f>IF(A1927="","",VLOOKUP(A1927,'Project Budget vs Exp'!$B$9:$G$52,2,FALSE))</f>
        <v/>
      </c>
      <c r="C1927" s="117"/>
      <c r="D1927" s="116"/>
      <c r="E1927" s="118"/>
      <c r="F1927" s="119"/>
      <c r="G1927" s="120"/>
      <c r="H1927" s="120"/>
      <c r="I1927" s="418">
        <f t="shared" si="30"/>
        <v>0</v>
      </c>
      <c r="J1927" s="46"/>
      <c r="K1927" s="332">
        <f>IFERROR(SUM(C1927/'Transfers of Funds'!$F$58),0)</f>
        <v>0</v>
      </c>
      <c r="L1927" s="21"/>
      <c r="M1927" s="47" t="s">
        <v>162</v>
      </c>
      <c r="N1927" s="46"/>
    </row>
    <row r="1928" spans="1:14" s="23" customFormat="1" ht="14.25" customHeight="1">
      <c r="A1928" s="115"/>
      <c r="B1928" s="308" t="str">
        <f>IF(A1928="","",VLOOKUP(A1928,'Project Budget vs Exp'!$B$9:$G$52,2,FALSE))</f>
        <v/>
      </c>
      <c r="C1928" s="117"/>
      <c r="D1928" s="116"/>
      <c r="E1928" s="118"/>
      <c r="F1928" s="119"/>
      <c r="G1928" s="120"/>
      <c r="H1928" s="120"/>
      <c r="I1928" s="418">
        <f t="shared" si="30"/>
        <v>0</v>
      </c>
      <c r="J1928" s="46"/>
      <c r="K1928" s="332">
        <f>IFERROR(SUM(C1928/'Transfers of Funds'!$F$58),0)</f>
        <v>0</v>
      </c>
      <c r="L1928" s="21"/>
      <c r="M1928" s="47" t="s">
        <v>162</v>
      </c>
      <c r="N1928" s="46"/>
    </row>
    <row r="1929" spans="1:14" s="23" customFormat="1" ht="14.25" customHeight="1">
      <c r="A1929" s="115"/>
      <c r="B1929" s="308" t="str">
        <f>IF(A1929="","",VLOOKUP(A1929,'Project Budget vs Exp'!$B$9:$G$52,2,FALSE))</f>
        <v/>
      </c>
      <c r="C1929" s="117"/>
      <c r="D1929" s="116"/>
      <c r="E1929" s="118"/>
      <c r="F1929" s="119"/>
      <c r="G1929" s="120"/>
      <c r="H1929" s="120"/>
      <c r="I1929" s="418">
        <f t="shared" si="30"/>
        <v>0</v>
      </c>
      <c r="J1929" s="46"/>
      <c r="K1929" s="332">
        <f>IFERROR(SUM(C1929/'Transfers of Funds'!$F$58),0)</f>
        <v>0</v>
      </c>
      <c r="L1929" s="21"/>
      <c r="M1929" s="47" t="s">
        <v>162</v>
      </c>
      <c r="N1929" s="46"/>
    </row>
    <row r="1930" spans="1:14" s="23" customFormat="1" ht="14.25" customHeight="1">
      <c r="A1930" s="115"/>
      <c r="B1930" s="308" t="str">
        <f>IF(A1930="","",VLOOKUP(A1930,'Project Budget vs Exp'!$B$9:$G$52,2,FALSE))</f>
        <v/>
      </c>
      <c r="C1930" s="117"/>
      <c r="D1930" s="116"/>
      <c r="E1930" s="118"/>
      <c r="F1930" s="119"/>
      <c r="G1930" s="120"/>
      <c r="H1930" s="120"/>
      <c r="I1930" s="418">
        <f t="shared" si="30"/>
        <v>0</v>
      </c>
      <c r="J1930" s="46"/>
      <c r="K1930" s="332">
        <f>IFERROR(SUM(C1930/'Transfers of Funds'!$F$58),0)</f>
        <v>0</v>
      </c>
      <c r="L1930" s="21"/>
      <c r="M1930" s="47" t="s">
        <v>162</v>
      </c>
      <c r="N1930" s="46"/>
    </row>
    <row r="1931" spans="1:14" s="23" customFormat="1" ht="14.25" customHeight="1">
      <c r="A1931" s="115"/>
      <c r="B1931" s="308" t="str">
        <f>IF(A1931="","",VLOOKUP(A1931,'Project Budget vs Exp'!$B$9:$G$52,2,FALSE))</f>
        <v/>
      </c>
      <c r="C1931" s="117"/>
      <c r="D1931" s="116"/>
      <c r="E1931" s="118"/>
      <c r="F1931" s="119"/>
      <c r="G1931" s="120"/>
      <c r="H1931" s="120"/>
      <c r="I1931" s="418">
        <f t="shared" si="30"/>
        <v>0</v>
      </c>
      <c r="J1931" s="46"/>
      <c r="K1931" s="332">
        <f>IFERROR(SUM(C1931/'Transfers of Funds'!$F$58),0)</f>
        <v>0</v>
      </c>
      <c r="L1931" s="21"/>
      <c r="M1931" s="47" t="s">
        <v>162</v>
      </c>
      <c r="N1931" s="46"/>
    </row>
    <row r="1932" spans="1:14" s="23" customFormat="1" ht="14.25" customHeight="1">
      <c r="A1932" s="115"/>
      <c r="B1932" s="308" t="str">
        <f>IF(A1932="","",VLOOKUP(A1932,'Project Budget vs Exp'!$B$9:$G$52,2,FALSE))</f>
        <v/>
      </c>
      <c r="C1932" s="117"/>
      <c r="D1932" s="116"/>
      <c r="E1932" s="118"/>
      <c r="F1932" s="119"/>
      <c r="G1932" s="120"/>
      <c r="H1932" s="120"/>
      <c r="I1932" s="418">
        <f t="shared" si="30"/>
        <v>0</v>
      </c>
      <c r="J1932" s="46"/>
      <c r="K1932" s="332">
        <f>IFERROR(SUM(C1932/'Transfers of Funds'!$F$58),0)</f>
        <v>0</v>
      </c>
      <c r="L1932" s="21"/>
      <c r="M1932" s="47" t="s">
        <v>162</v>
      </c>
      <c r="N1932" s="46"/>
    </row>
    <row r="1933" spans="1:14" s="23" customFormat="1" ht="14.25" customHeight="1">
      <c r="A1933" s="115"/>
      <c r="B1933" s="308" t="str">
        <f>IF(A1933="","",VLOOKUP(A1933,'Project Budget vs Exp'!$B$9:$G$52,2,FALSE))</f>
        <v/>
      </c>
      <c r="C1933" s="117"/>
      <c r="D1933" s="116"/>
      <c r="E1933" s="118"/>
      <c r="F1933" s="119"/>
      <c r="G1933" s="120"/>
      <c r="H1933" s="120"/>
      <c r="I1933" s="418">
        <f t="shared" si="30"/>
        <v>0</v>
      </c>
      <c r="J1933" s="46"/>
      <c r="K1933" s="332">
        <f>IFERROR(SUM(C1933/'Transfers of Funds'!$F$58),0)</f>
        <v>0</v>
      </c>
      <c r="L1933" s="21"/>
      <c r="M1933" s="47" t="s">
        <v>162</v>
      </c>
      <c r="N1933" s="46"/>
    </row>
    <row r="1934" spans="1:14" s="23" customFormat="1" ht="14.25" customHeight="1">
      <c r="A1934" s="115"/>
      <c r="B1934" s="308" t="str">
        <f>IF(A1934="","",VLOOKUP(A1934,'Project Budget vs Exp'!$B$9:$G$52,2,FALSE))</f>
        <v/>
      </c>
      <c r="C1934" s="117"/>
      <c r="D1934" s="116"/>
      <c r="E1934" s="118"/>
      <c r="F1934" s="119"/>
      <c r="G1934" s="120"/>
      <c r="H1934" s="120"/>
      <c r="I1934" s="418">
        <f t="shared" si="30"/>
        <v>0</v>
      </c>
      <c r="J1934" s="46"/>
      <c r="K1934" s="332">
        <f>IFERROR(SUM(C1934/'Transfers of Funds'!$F$58),0)</f>
        <v>0</v>
      </c>
      <c r="L1934" s="21"/>
      <c r="M1934" s="47" t="s">
        <v>162</v>
      </c>
      <c r="N1934" s="46"/>
    </row>
    <row r="1935" spans="1:14" s="23" customFormat="1" ht="14.25" customHeight="1">
      <c r="A1935" s="115"/>
      <c r="B1935" s="308" t="str">
        <f>IF(A1935="","",VLOOKUP(A1935,'Project Budget vs Exp'!$B$9:$G$52,2,FALSE))</f>
        <v/>
      </c>
      <c r="C1935" s="117"/>
      <c r="D1935" s="116"/>
      <c r="E1935" s="118"/>
      <c r="F1935" s="119"/>
      <c r="G1935" s="120"/>
      <c r="H1935" s="120"/>
      <c r="I1935" s="418">
        <f t="shared" si="30"/>
        <v>0</v>
      </c>
      <c r="J1935" s="46"/>
      <c r="K1935" s="332">
        <f>IFERROR(SUM(C1935/'Transfers of Funds'!$F$58),0)</f>
        <v>0</v>
      </c>
      <c r="L1935" s="21"/>
      <c r="M1935" s="47" t="s">
        <v>162</v>
      </c>
      <c r="N1935" s="46"/>
    </row>
    <row r="1936" spans="1:14" s="23" customFormat="1" ht="14.25" customHeight="1">
      <c r="A1936" s="115"/>
      <c r="B1936" s="308" t="str">
        <f>IF(A1936="","",VLOOKUP(A1936,'Project Budget vs Exp'!$B$9:$G$52,2,FALSE))</f>
        <v/>
      </c>
      <c r="C1936" s="117"/>
      <c r="D1936" s="116"/>
      <c r="E1936" s="118"/>
      <c r="F1936" s="119"/>
      <c r="G1936" s="120"/>
      <c r="H1936" s="120"/>
      <c r="I1936" s="418">
        <f t="shared" si="30"/>
        <v>0</v>
      </c>
      <c r="J1936" s="46"/>
      <c r="K1936" s="332">
        <f>IFERROR(SUM(C1936/'Transfers of Funds'!$F$58),0)</f>
        <v>0</v>
      </c>
      <c r="L1936" s="21"/>
      <c r="M1936" s="47" t="s">
        <v>162</v>
      </c>
      <c r="N1936" s="46"/>
    </row>
    <row r="1937" spans="1:14" s="23" customFormat="1" ht="14.25" customHeight="1">
      <c r="A1937" s="115"/>
      <c r="B1937" s="308" t="str">
        <f>IF(A1937="","",VLOOKUP(A1937,'Project Budget vs Exp'!$B$9:$G$52,2,FALSE))</f>
        <v/>
      </c>
      <c r="C1937" s="117"/>
      <c r="D1937" s="116"/>
      <c r="E1937" s="118"/>
      <c r="F1937" s="119"/>
      <c r="G1937" s="120"/>
      <c r="H1937" s="120"/>
      <c r="I1937" s="418">
        <f t="shared" si="30"/>
        <v>0</v>
      </c>
      <c r="J1937" s="46"/>
      <c r="K1937" s="332">
        <f>IFERROR(SUM(C1937/'Transfers of Funds'!$F$58),0)</f>
        <v>0</v>
      </c>
      <c r="L1937" s="21"/>
      <c r="M1937" s="47" t="s">
        <v>162</v>
      </c>
      <c r="N1937" s="46"/>
    </row>
    <row r="1938" spans="1:14" s="23" customFormat="1" ht="14.25" customHeight="1">
      <c r="A1938" s="115"/>
      <c r="B1938" s="308" t="str">
        <f>IF(A1938="","",VLOOKUP(A1938,'Project Budget vs Exp'!$B$9:$G$52,2,FALSE))</f>
        <v/>
      </c>
      <c r="C1938" s="117"/>
      <c r="D1938" s="116"/>
      <c r="E1938" s="118"/>
      <c r="F1938" s="119"/>
      <c r="G1938" s="120"/>
      <c r="H1938" s="120"/>
      <c r="I1938" s="418">
        <f t="shared" si="30"/>
        <v>0</v>
      </c>
      <c r="J1938" s="46"/>
      <c r="K1938" s="332">
        <f>IFERROR(SUM(C1938/'Transfers of Funds'!$F$58),0)</f>
        <v>0</v>
      </c>
      <c r="L1938" s="21"/>
      <c r="M1938" s="47" t="s">
        <v>162</v>
      </c>
      <c r="N1938" s="46"/>
    </row>
    <row r="1939" spans="1:14" s="23" customFormat="1" ht="14.25" customHeight="1">
      <c r="A1939" s="115"/>
      <c r="B1939" s="308" t="str">
        <f>IF(A1939="","",VLOOKUP(A1939,'Project Budget vs Exp'!$B$9:$G$52,2,FALSE))</f>
        <v/>
      </c>
      <c r="C1939" s="117"/>
      <c r="D1939" s="116"/>
      <c r="E1939" s="118"/>
      <c r="F1939" s="119"/>
      <c r="G1939" s="120"/>
      <c r="H1939" s="120"/>
      <c r="I1939" s="418">
        <f t="shared" si="30"/>
        <v>0</v>
      </c>
      <c r="J1939" s="46"/>
      <c r="K1939" s="332">
        <f>IFERROR(SUM(C1939/'Transfers of Funds'!$F$58),0)</f>
        <v>0</v>
      </c>
      <c r="L1939" s="21"/>
      <c r="M1939" s="47" t="s">
        <v>162</v>
      </c>
      <c r="N1939" s="46"/>
    </row>
    <row r="1940" spans="1:14" s="23" customFormat="1" ht="14.25" customHeight="1">
      <c r="A1940" s="115"/>
      <c r="B1940" s="308" t="str">
        <f>IF(A1940="","",VLOOKUP(A1940,'Project Budget vs Exp'!$B$9:$G$52,2,FALSE))</f>
        <v/>
      </c>
      <c r="C1940" s="117"/>
      <c r="D1940" s="116"/>
      <c r="E1940" s="118"/>
      <c r="F1940" s="119"/>
      <c r="G1940" s="120"/>
      <c r="H1940" s="120"/>
      <c r="I1940" s="418">
        <f t="shared" si="30"/>
        <v>0</v>
      </c>
      <c r="J1940" s="46"/>
      <c r="K1940" s="332">
        <f>IFERROR(SUM(C1940/'Transfers of Funds'!$F$58),0)</f>
        <v>0</v>
      </c>
      <c r="L1940" s="21"/>
      <c r="M1940" s="47" t="s">
        <v>162</v>
      </c>
      <c r="N1940" s="46"/>
    </row>
    <row r="1941" spans="1:14" s="23" customFormat="1" ht="14.25" customHeight="1">
      <c r="A1941" s="115"/>
      <c r="B1941" s="308" t="str">
        <f>IF(A1941="","",VLOOKUP(A1941,'Project Budget vs Exp'!$B$9:$G$52,2,FALSE))</f>
        <v/>
      </c>
      <c r="C1941" s="117"/>
      <c r="D1941" s="116"/>
      <c r="E1941" s="118"/>
      <c r="F1941" s="119"/>
      <c r="G1941" s="120"/>
      <c r="H1941" s="120"/>
      <c r="I1941" s="418">
        <f t="shared" ref="I1941:I2004" si="31">IF(OR(F$4="EUR",F$4="USD",F$4="GBP",F$4="CAD",F$4="NZD",F$4="AUD"),K1941,C1941)</f>
        <v>0</v>
      </c>
      <c r="J1941" s="46"/>
      <c r="K1941" s="332">
        <f>IFERROR(SUM(C1941/'Transfers of Funds'!$F$58),0)</f>
        <v>0</v>
      </c>
      <c r="L1941" s="21"/>
      <c r="M1941" s="47" t="s">
        <v>162</v>
      </c>
      <c r="N1941" s="46"/>
    </row>
    <row r="1942" spans="1:14" s="23" customFormat="1" ht="14.25" customHeight="1">
      <c r="A1942" s="115"/>
      <c r="B1942" s="308" t="str">
        <f>IF(A1942="","",VLOOKUP(A1942,'Project Budget vs Exp'!$B$9:$G$52,2,FALSE))</f>
        <v/>
      </c>
      <c r="C1942" s="117"/>
      <c r="D1942" s="116"/>
      <c r="E1942" s="118"/>
      <c r="F1942" s="119"/>
      <c r="G1942" s="120"/>
      <c r="H1942" s="120"/>
      <c r="I1942" s="418">
        <f t="shared" si="31"/>
        <v>0</v>
      </c>
      <c r="J1942" s="46"/>
      <c r="K1942" s="332">
        <f>IFERROR(SUM(C1942/'Transfers of Funds'!$F$58),0)</f>
        <v>0</v>
      </c>
      <c r="L1942" s="21"/>
      <c r="M1942" s="47" t="s">
        <v>162</v>
      </c>
      <c r="N1942" s="46"/>
    </row>
    <row r="1943" spans="1:14" s="23" customFormat="1" ht="14.25" customHeight="1">
      <c r="A1943" s="115"/>
      <c r="B1943" s="308" t="str">
        <f>IF(A1943="","",VLOOKUP(A1943,'Project Budget vs Exp'!$B$9:$G$52,2,FALSE))</f>
        <v/>
      </c>
      <c r="C1943" s="117"/>
      <c r="D1943" s="116"/>
      <c r="E1943" s="118"/>
      <c r="F1943" s="119"/>
      <c r="G1943" s="120"/>
      <c r="H1943" s="120"/>
      <c r="I1943" s="418">
        <f t="shared" si="31"/>
        <v>0</v>
      </c>
      <c r="J1943" s="46"/>
      <c r="K1943" s="332">
        <f>IFERROR(SUM(C1943/'Transfers of Funds'!$F$58),0)</f>
        <v>0</v>
      </c>
      <c r="L1943" s="21"/>
      <c r="M1943" s="47" t="s">
        <v>162</v>
      </c>
      <c r="N1943" s="46"/>
    </row>
    <row r="1944" spans="1:14" s="23" customFormat="1" ht="14.25" customHeight="1">
      <c r="A1944" s="115"/>
      <c r="B1944" s="308" t="str">
        <f>IF(A1944="","",VLOOKUP(A1944,'Project Budget vs Exp'!$B$9:$G$52,2,FALSE))</f>
        <v/>
      </c>
      <c r="C1944" s="117"/>
      <c r="D1944" s="116"/>
      <c r="E1944" s="118"/>
      <c r="F1944" s="119"/>
      <c r="G1944" s="120"/>
      <c r="H1944" s="120"/>
      <c r="I1944" s="418">
        <f t="shared" si="31"/>
        <v>0</v>
      </c>
      <c r="J1944" s="46"/>
      <c r="K1944" s="332">
        <f>IFERROR(SUM(C1944/'Transfers of Funds'!$F$58),0)</f>
        <v>0</v>
      </c>
      <c r="L1944" s="21"/>
      <c r="M1944" s="47" t="s">
        <v>162</v>
      </c>
      <c r="N1944" s="46"/>
    </row>
    <row r="1945" spans="1:14" s="23" customFormat="1" ht="14.25" customHeight="1">
      <c r="A1945" s="115"/>
      <c r="B1945" s="308" t="str">
        <f>IF(A1945="","",VLOOKUP(A1945,'Project Budget vs Exp'!$B$9:$G$52,2,FALSE))</f>
        <v/>
      </c>
      <c r="C1945" s="117"/>
      <c r="D1945" s="116"/>
      <c r="E1945" s="118"/>
      <c r="F1945" s="119"/>
      <c r="G1945" s="120"/>
      <c r="H1945" s="120"/>
      <c r="I1945" s="418">
        <f t="shared" si="31"/>
        <v>0</v>
      </c>
      <c r="J1945" s="46"/>
      <c r="K1945" s="332">
        <f>IFERROR(SUM(C1945/'Transfers of Funds'!$F$58),0)</f>
        <v>0</v>
      </c>
      <c r="L1945" s="21"/>
      <c r="M1945" s="47" t="s">
        <v>162</v>
      </c>
      <c r="N1945" s="46"/>
    </row>
    <row r="1946" spans="1:14" s="23" customFormat="1" ht="14.25" customHeight="1">
      <c r="A1946" s="115"/>
      <c r="B1946" s="308" t="str">
        <f>IF(A1946="","",VLOOKUP(A1946,'Project Budget vs Exp'!$B$9:$G$52,2,FALSE))</f>
        <v/>
      </c>
      <c r="C1946" s="117"/>
      <c r="D1946" s="116"/>
      <c r="E1946" s="118"/>
      <c r="F1946" s="119"/>
      <c r="G1946" s="120"/>
      <c r="H1946" s="120"/>
      <c r="I1946" s="418">
        <f t="shared" si="31"/>
        <v>0</v>
      </c>
      <c r="J1946" s="46"/>
      <c r="K1946" s="332">
        <f>IFERROR(SUM(C1946/'Transfers of Funds'!$F$58),0)</f>
        <v>0</v>
      </c>
      <c r="L1946" s="21"/>
      <c r="M1946" s="47" t="s">
        <v>162</v>
      </c>
      <c r="N1946" s="46"/>
    </row>
    <row r="1947" spans="1:14" s="23" customFormat="1" ht="14.25" customHeight="1">
      <c r="A1947" s="115"/>
      <c r="B1947" s="308" t="str">
        <f>IF(A1947="","",VLOOKUP(A1947,'Project Budget vs Exp'!$B$9:$G$52,2,FALSE))</f>
        <v/>
      </c>
      <c r="C1947" s="117"/>
      <c r="D1947" s="116"/>
      <c r="E1947" s="118"/>
      <c r="F1947" s="119"/>
      <c r="G1947" s="120"/>
      <c r="H1947" s="120"/>
      <c r="I1947" s="418">
        <f t="shared" si="31"/>
        <v>0</v>
      </c>
      <c r="J1947" s="46"/>
      <c r="K1947" s="332">
        <f>IFERROR(SUM(C1947/'Transfers of Funds'!$F$58),0)</f>
        <v>0</v>
      </c>
      <c r="L1947" s="21"/>
      <c r="M1947" s="47" t="s">
        <v>162</v>
      </c>
      <c r="N1947" s="46"/>
    </row>
    <row r="1948" spans="1:14" s="23" customFormat="1" ht="14.25" customHeight="1">
      <c r="A1948" s="115"/>
      <c r="B1948" s="308" t="str">
        <f>IF(A1948="","",VLOOKUP(A1948,'Project Budget vs Exp'!$B$9:$G$52,2,FALSE))</f>
        <v/>
      </c>
      <c r="C1948" s="117"/>
      <c r="D1948" s="116"/>
      <c r="E1948" s="118"/>
      <c r="F1948" s="119"/>
      <c r="G1948" s="120"/>
      <c r="H1948" s="120"/>
      <c r="I1948" s="418">
        <f t="shared" si="31"/>
        <v>0</v>
      </c>
      <c r="J1948" s="46"/>
      <c r="K1948" s="332">
        <f>IFERROR(SUM(C1948/'Transfers of Funds'!$F$58),0)</f>
        <v>0</v>
      </c>
      <c r="L1948" s="21"/>
      <c r="M1948" s="47" t="s">
        <v>162</v>
      </c>
      <c r="N1948" s="46"/>
    </row>
    <row r="1949" spans="1:14" s="23" customFormat="1" ht="14.25" customHeight="1">
      <c r="A1949" s="115"/>
      <c r="B1949" s="308" t="str">
        <f>IF(A1949="","",VLOOKUP(A1949,'Project Budget vs Exp'!$B$9:$G$52,2,FALSE))</f>
        <v/>
      </c>
      <c r="C1949" s="117"/>
      <c r="D1949" s="116"/>
      <c r="E1949" s="118"/>
      <c r="F1949" s="119"/>
      <c r="G1949" s="120"/>
      <c r="H1949" s="120"/>
      <c r="I1949" s="418">
        <f t="shared" si="31"/>
        <v>0</v>
      </c>
      <c r="J1949" s="46"/>
      <c r="K1949" s="332">
        <f>IFERROR(SUM(C1949/'Transfers of Funds'!$F$58),0)</f>
        <v>0</v>
      </c>
      <c r="L1949" s="21"/>
      <c r="M1949" s="47" t="s">
        <v>162</v>
      </c>
      <c r="N1949" s="46"/>
    </row>
    <row r="1950" spans="1:14" s="23" customFormat="1" ht="14.25" customHeight="1">
      <c r="A1950" s="115"/>
      <c r="B1950" s="308" t="str">
        <f>IF(A1950="","",VLOOKUP(A1950,'Project Budget vs Exp'!$B$9:$G$52,2,FALSE))</f>
        <v/>
      </c>
      <c r="C1950" s="117"/>
      <c r="D1950" s="116"/>
      <c r="E1950" s="118"/>
      <c r="F1950" s="119"/>
      <c r="G1950" s="120"/>
      <c r="H1950" s="120"/>
      <c r="I1950" s="418">
        <f t="shared" si="31"/>
        <v>0</v>
      </c>
      <c r="J1950" s="46"/>
      <c r="K1950" s="332">
        <f>IFERROR(SUM(C1950/'Transfers of Funds'!$F$58),0)</f>
        <v>0</v>
      </c>
      <c r="L1950" s="21"/>
      <c r="M1950" s="47" t="s">
        <v>162</v>
      </c>
      <c r="N1950" s="46"/>
    </row>
    <row r="1951" spans="1:14" s="23" customFormat="1" ht="14.25" customHeight="1">
      <c r="A1951" s="115"/>
      <c r="B1951" s="308" t="str">
        <f>IF(A1951="","",VLOOKUP(A1951,'Project Budget vs Exp'!$B$9:$G$52,2,FALSE))</f>
        <v/>
      </c>
      <c r="C1951" s="117"/>
      <c r="D1951" s="116"/>
      <c r="E1951" s="118"/>
      <c r="F1951" s="119"/>
      <c r="G1951" s="120"/>
      <c r="H1951" s="120"/>
      <c r="I1951" s="418">
        <f t="shared" si="31"/>
        <v>0</v>
      </c>
      <c r="J1951" s="46"/>
      <c r="K1951" s="332">
        <f>IFERROR(SUM(C1951/'Transfers of Funds'!$F$58),0)</f>
        <v>0</v>
      </c>
      <c r="L1951" s="21"/>
      <c r="M1951" s="47" t="s">
        <v>162</v>
      </c>
      <c r="N1951" s="46"/>
    </row>
    <row r="1952" spans="1:14" s="23" customFormat="1" ht="14.25" customHeight="1">
      <c r="A1952" s="115"/>
      <c r="B1952" s="308" t="str">
        <f>IF(A1952="","",VLOOKUP(A1952,'Project Budget vs Exp'!$B$9:$G$52,2,FALSE))</f>
        <v/>
      </c>
      <c r="C1952" s="117"/>
      <c r="D1952" s="116"/>
      <c r="E1952" s="118"/>
      <c r="F1952" s="119"/>
      <c r="G1952" s="120"/>
      <c r="H1952" s="120"/>
      <c r="I1952" s="418">
        <f t="shared" si="31"/>
        <v>0</v>
      </c>
      <c r="J1952" s="46"/>
      <c r="K1952" s="332">
        <f>IFERROR(SUM(C1952/'Transfers of Funds'!$F$58),0)</f>
        <v>0</v>
      </c>
      <c r="L1952" s="21"/>
      <c r="M1952" s="47" t="s">
        <v>162</v>
      </c>
      <c r="N1952" s="46"/>
    </row>
    <row r="1953" spans="1:14" s="23" customFormat="1" ht="14.25" customHeight="1">
      <c r="A1953" s="115"/>
      <c r="B1953" s="308" t="str">
        <f>IF(A1953="","",VLOOKUP(A1953,'Project Budget vs Exp'!$B$9:$G$52,2,FALSE))</f>
        <v/>
      </c>
      <c r="C1953" s="117"/>
      <c r="D1953" s="116"/>
      <c r="E1953" s="118"/>
      <c r="F1953" s="119"/>
      <c r="G1953" s="120"/>
      <c r="H1953" s="120"/>
      <c r="I1953" s="418">
        <f t="shared" si="31"/>
        <v>0</v>
      </c>
      <c r="J1953" s="46"/>
      <c r="K1953" s="332">
        <f>IFERROR(SUM(C1953/'Transfers of Funds'!$F$58),0)</f>
        <v>0</v>
      </c>
      <c r="L1953" s="21"/>
      <c r="M1953" s="47" t="s">
        <v>162</v>
      </c>
      <c r="N1953" s="46"/>
    </row>
    <row r="1954" spans="1:14" s="23" customFormat="1" ht="14.25" customHeight="1">
      <c r="A1954" s="115"/>
      <c r="B1954" s="308" t="str">
        <f>IF(A1954="","",VLOOKUP(A1954,'Project Budget vs Exp'!$B$9:$G$52,2,FALSE))</f>
        <v/>
      </c>
      <c r="C1954" s="117"/>
      <c r="D1954" s="116"/>
      <c r="E1954" s="118"/>
      <c r="F1954" s="119"/>
      <c r="G1954" s="120"/>
      <c r="H1954" s="120"/>
      <c r="I1954" s="418">
        <f t="shared" si="31"/>
        <v>0</v>
      </c>
      <c r="J1954" s="46"/>
      <c r="K1954" s="332">
        <f>IFERROR(SUM(C1954/'Transfers of Funds'!$F$58),0)</f>
        <v>0</v>
      </c>
      <c r="L1954" s="21"/>
      <c r="M1954" s="47" t="s">
        <v>162</v>
      </c>
      <c r="N1954" s="46"/>
    </row>
    <row r="1955" spans="1:14" s="23" customFormat="1" ht="14.25" customHeight="1">
      <c r="A1955" s="115"/>
      <c r="B1955" s="308" t="str">
        <f>IF(A1955="","",VLOOKUP(A1955,'Project Budget vs Exp'!$B$9:$G$52,2,FALSE))</f>
        <v/>
      </c>
      <c r="C1955" s="117"/>
      <c r="D1955" s="116"/>
      <c r="E1955" s="118"/>
      <c r="F1955" s="119"/>
      <c r="G1955" s="120"/>
      <c r="H1955" s="120"/>
      <c r="I1955" s="418">
        <f t="shared" si="31"/>
        <v>0</v>
      </c>
      <c r="J1955" s="46"/>
      <c r="K1955" s="332">
        <f>IFERROR(SUM(C1955/'Transfers of Funds'!$F$58),0)</f>
        <v>0</v>
      </c>
      <c r="L1955" s="21"/>
      <c r="M1955" s="47" t="s">
        <v>162</v>
      </c>
      <c r="N1955" s="46"/>
    </row>
    <row r="1956" spans="1:14" s="23" customFormat="1" ht="14.25" customHeight="1">
      <c r="A1956" s="115"/>
      <c r="B1956" s="308" t="str">
        <f>IF(A1956="","",VLOOKUP(A1956,'Project Budget vs Exp'!$B$9:$G$52,2,FALSE))</f>
        <v/>
      </c>
      <c r="C1956" s="117"/>
      <c r="D1956" s="116"/>
      <c r="E1956" s="118"/>
      <c r="F1956" s="119"/>
      <c r="G1956" s="120"/>
      <c r="H1956" s="120"/>
      <c r="I1956" s="418">
        <f t="shared" si="31"/>
        <v>0</v>
      </c>
      <c r="J1956" s="46"/>
      <c r="K1956" s="332">
        <f>IFERROR(SUM(C1956/'Transfers of Funds'!$F$58),0)</f>
        <v>0</v>
      </c>
      <c r="L1956" s="21"/>
      <c r="M1956" s="47" t="s">
        <v>162</v>
      </c>
      <c r="N1956" s="46"/>
    </row>
    <row r="1957" spans="1:14" s="23" customFormat="1" ht="14.25" customHeight="1">
      <c r="A1957" s="115"/>
      <c r="B1957" s="308" t="str">
        <f>IF(A1957="","",VLOOKUP(A1957,'Project Budget vs Exp'!$B$9:$G$52,2,FALSE))</f>
        <v/>
      </c>
      <c r="C1957" s="117"/>
      <c r="D1957" s="116"/>
      <c r="E1957" s="118"/>
      <c r="F1957" s="119"/>
      <c r="G1957" s="120"/>
      <c r="H1957" s="120"/>
      <c r="I1957" s="418">
        <f t="shared" si="31"/>
        <v>0</v>
      </c>
      <c r="J1957" s="46"/>
      <c r="K1957" s="332">
        <f>IFERROR(SUM(C1957/'Transfers of Funds'!$F$58),0)</f>
        <v>0</v>
      </c>
      <c r="L1957" s="21"/>
      <c r="M1957" s="47" t="s">
        <v>162</v>
      </c>
      <c r="N1957" s="46"/>
    </row>
    <row r="1958" spans="1:14" s="23" customFormat="1" ht="14.25" customHeight="1">
      <c r="A1958" s="115"/>
      <c r="B1958" s="308" t="str">
        <f>IF(A1958="","",VLOOKUP(A1958,'Project Budget vs Exp'!$B$9:$G$52,2,FALSE))</f>
        <v/>
      </c>
      <c r="C1958" s="117"/>
      <c r="D1958" s="116"/>
      <c r="E1958" s="118"/>
      <c r="F1958" s="119"/>
      <c r="G1958" s="120"/>
      <c r="H1958" s="120"/>
      <c r="I1958" s="418">
        <f t="shared" si="31"/>
        <v>0</v>
      </c>
      <c r="J1958" s="46"/>
      <c r="K1958" s="332">
        <f>IFERROR(SUM(C1958/'Transfers of Funds'!$F$58),0)</f>
        <v>0</v>
      </c>
      <c r="L1958" s="21"/>
      <c r="M1958" s="47" t="s">
        <v>162</v>
      </c>
      <c r="N1958" s="46"/>
    </row>
    <row r="1959" spans="1:14" s="23" customFormat="1" ht="14.25" customHeight="1">
      <c r="A1959" s="115"/>
      <c r="B1959" s="308" t="str">
        <f>IF(A1959="","",VLOOKUP(A1959,'Project Budget vs Exp'!$B$9:$G$52,2,FALSE))</f>
        <v/>
      </c>
      <c r="C1959" s="117"/>
      <c r="D1959" s="116"/>
      <c r="E1959" s="118"/>
      <c r="F1959" s="119"/>
      <c r="G1959" s="120"/>
      <c r="H1959" s="120"/>
      <c r="I1959" s="418">
        <f t="shared" si="31"/>
        <v>0</v>
      </c>
      <c r="J1959" s="46"/>
      <c r="K1959" s="332">
        <f>IFERROR(SUM(C1959/'Transfers of Funds'!$F$58),0)</f>
        <v>0</v>
      </c>
      <c r="L1959" s="21"/>
      <c r="M1959" s="47" t="s">
        <v>162</v>
      </c>
      <c r="N1959" s="46"/>
    </row>
    <row r="1960" spans="1:14" s="23" customFormat="1" ht="14.25" customHeight="1">
      <c r="A1960" s="115"/>
      <c r="B1960" s="308" t="str">
        <f>IF(A1960="","",VLOOKUP(A1960,'Project Budget vs Exp'!$B$9:$G$52,2,FALSE))</f>
        <v/>
      </c>
      <c r="C1960" s="117"/>
      <c r="D1960" s="116"/>
      <c r="E1960" s="118"/>
      <c r="F1960" s="119"/>
      <c r="G1960" s="120"/>
      <c r="H1960" s="120"/>
      <c r="I1960" s="418">
        <f t="shared" si="31"/>
        <v>0</v>
      </c>
      <c r="J1960" s="46"/>
      <c r="K1960" s="332">
        <f>IFERROR(SUM(C1960/'Transfers of Funds'!$F$58),0)</f>
        <v>0</v>
      </c>
      <c r="L1960" s="21"/>
      <c r="M1960" s="47" t="s">
        <v>162</v>
      </c>
      <c r="N1960" s="46"/>
    </row>
    <row r="1961" spans="1:14" s="23" customFormat="1" ht="14.25" customHeight="1">
      <c r="A1961" s="115"/>
      <c r="B1961" s="308" t="str">
        <f>IF(A1961="","",VLOOKUP(A1961,'Project Budget vs Exp'!$B$9:$G$52,2,FALSE))</f>
        <v/>
      </c>
      <c r="C1961" s="117"/>
      <c r="D1961" s="116"/>
      <c r="E1961" s="118"/>
      <c r="F1961" s="119"/>
      <c r="G1961" s="120"/>
      <c r="H1961" s="120"/>
      <c r="I1961" s="418">
        <f t="shared" si="31"/>
        <v>0</v>
      </c>
      <c r="J1961" s="46"/>
      <c r="K1961" s="332">
        <f>IFERROR(SUM(C1961/'Transfers of Funds'!$F$58),0)</f>
        <v>0</v>
      </c>
      <c r="L1961" s="21"/>
      <c r="M1961" s="47" t="s">
        <v>162</v>
      </c>
      <c r="N1961" s="46"/>
    </row>
    <row r="1962" spans="1:14" s="23" customFormat="1" ht="14.25" customHeight="1">
      <c r="A1962" s="115"/>
      <c r="B1962" s="308" t="str">
        <f>IF(A1962="","",VLOOKUP(A1962,'Project Budget vs Exp'!$B$9:$G$52,2,FALSE))</f>
        <v/>
      </c>
      <c r="C1962" s="117"/>
      <c r="D1962" s="116"/>
      <c r="E1962" s="118"/>
      <c r="F1962" s="119"/>
      <c r="G1962" s="120"/>
      <c r="H1962" s="120"/>
      <c r="I1962" s="418">
        <f t="shared" si="31"/>
        <v>0</v>
      </c>
      <c r="J1962" s="46"/>
      <c r="K1962" s="332">
        <f>IFERROR(SUM(C1962/'Transfers of Funds'!$F$58),0)</f>
        <v>0</v>
      </c>
      <c r="L1962" s="21"/>
      <c r="M1962" s="47" t="s">
        <v>162</v>
      </c>
      <c r="N1962" s="46"/>
    </row>
    <row r="1963" spans="1:14" s="23" customFormat="1" ht="14.25" customHeight="1">
      <c r="A1963" s="115"/>
      <c r="B1963" s="308" t="str">
        <f>IF(A1963="","",VLOOKUP(A1963,'Project Budget vs Exp'!$B$9:$G$52,2,FALSE))</f>
        <v/>
      </c>
      <c r="C1963" s="117"/>
      <c r="D1963" s="116"/>
      <c r="E1963" s="118"/>
      <c r="F1963" s="119"/>
      <c r="G1963" s="120"/>
      <c r="H1963" s="120"/>
      <c r="I1963" s="418">
        <f t="shared" si="31"/>
        <v>0</v>
      </c>
      <c r="J1963" s="46"/>
      <c r="K1963" s="332">
        <f>IFERROR(SUM(C1963/'Transfers of Funds'!$F$58),0)</f>
        <v>0</v>
      </c>
      <c r="L1963" s="21"/>
      <c r="M1963" s="47" t="s">
        <v>162</v>
      </c>
      <c r="N1963" s="46"/>
    </row>
    <row r="1964" spans="1:14" s="23" customFormat="1" ht="14.25" customHeight="1">
      <c r="A1964" s="115"/>
      <c r="B1964" s="308" t="str">
        <f>IF(A1964="","",VLOOKUP(A1964,'Project Budget vs Exp'!$B$9:$G$52,2,FALSE))</f>
        <v/>
      </c>
      <c r="C1964" s="117"/>
      <c r="D1964" s="116"/>
      <c r="E1964" s="118"/>
      <c r="F1964" s="119"/>
      <c r="G1964" s="120"/>
      <c r="H1964" s="120"/>
      <c r="I1964" s="418">
        <f t="shared" si="31"/>
        <v>0</v>
      </c>
      <c r="J1964" s="46"/>
      <c r="K1964" s="332">
        <f>IFERROR(SUM(C1964/'Transfers of Funds'!$F$58),0)</f>
        <v>0</v>
      </c>
      <c r="L1964" s="21"/>
      <c r="M1964" s="47" t="s">
        <v>162</v>
      </c>
      <c r="N1964" s="46"/>
    </row>
    <row r="1965" spans="1:14" s="23" customFormat="1" ht="14.25" customHeight="1">
      <c r="A1965" s="115"/>
      <c r="B1965" s="308" t="str">
        <f>IF(A1965="","",VLOOKUP(A1965,'Project Budget vs Exp'!$B$9:$G$52,2,FALSE))</f>
        <v/>
      </c>
      <c r="C1965" s="117"/>
      <c r="D1965" s="116"/>
      <c r="E1965" s="118"/>
      <c r="F1965" s="119"/>
      <c r="G1965" s="120"/>
      <c r="H1965" s="120"/>
      <c r="I1965" s="418">
        <f t="shared" si="31"/>
        <v>0</v>
      </c>
      <c r="J1965" s="46"/>
      <c r="K1965" s="332">
        <f>IFERROR(SUM(C1965/'Transfers of Funds'!$F$58),0)</f>
        <v>0</v>
      </c>
      <c r="L1965" s="21"/>
      <c r="M1965" s="47" t="s">
        <v>162</v>
      </c>
      <c r="N1965" s="46"/>
    </row>
    <row r="1966" spans="1:14" s="23" customFormat="1" ht="14.25" customHeight="1">
      <c r="A1966" s="115"/>
      <c r="B1966" s="308" t="str">
        <f>IF(A1966="","",VLOOKUP(A1966,'Project Budget vs Exp'!$B$9:$G$52,2,FALSE))</f>
        <v/>
      </c>
      <c r="C1966" s="117"/>
      <c r="D1966" s="116"/>
      <c r="E1966" s="118"/>
      <c r="F1966" s="119"/>
      <c r="G1966" s="120"/>
      <c r="H1966" s="120"/>
      <c r="I1966" s="418">
        <f t="shared" si="31"/>
        <v>0</v>
      </c>
      <c r="J1966" s="46"/>
      <c r="K1966" s="332">
        <f>IFERROR(SUM(C1966/'Transfers of Funds'!$F$58),0)</f>
        <v>0</v>
      </c>
      <c r="L1966" s="21"/>
      <c r="M1966" s="47" t="s">
        <v>162</v>
      </c>
      <c r="N1966" s="46"/>
    </row>
    <row r="1967" spans="1:14" s="23" customFormat="1" ht="14.25" customHeight="1">
      <c r="A1967" s="115"/>
      <c r="B1967" s="308" t="str">
        <f>IF(A1967="","",VLOOKUP(A1967,'Project Budget vs Exp'!$B$9:$G$52,2,FALSE))</f>
        <v/>
      </c>
      <c r="C1967" s="117"/>
      <c r="D1967" s="116"/>
      <c r="E1967" s="118"/>
      <c r="F1967" s="119"/>
      <c r="G1967" s="120"/>
      <c r="H1967" s="120"/>
      <c r="I1967" s="418">
        <f t="shared" si="31"/>
        <v>0</v>
      </c>
      <c r="J1967" s="46"/>
      <c r="K1967" s="332">
        <f>IFERROR(SUM(C1967/'Transfers of Funds'!$F$58),0)</f>
        <v>0</v>
      </c>
      <c r="L1967" s="21"/>
      <c r="M1967" s="47" t="s">
        <v>162</v>
      </c>
      <c r="N1967" s="46"/>
    </row>
    <row r="1968" spans="1:14" s="23" customFormat="1" ht="14.25" customHeight="1">
      <c r="A1968" s="115"/>
      <c r="B1968" s="308" t="str">
        <f>IF(A1968="","",VLOOKUP(A1968,'Project Budget vs Exp'!$B$9:$G$52,2,FALSE))</f>
        <v/>
      </c>
      <c r="C1968" s="117"/>
      <c r="D1968" s="116"/>
      <c r="E1968" s="118"/>
      <c r="F1968" s="119"/>
      <c r="G1968" s="120"/>
      <c r="H1968" s="120"/>
      <c r="I1968" s="418">
        <f t="shared" si="31"/>
        <v>0</v>
      </c>
      <c r="J1968" s="46"/>
      <c r="K1968" s="332">
        <f>IFERROR(SUM(C1968/'Transfers of Funds'!$F$58),0)</f>
        <v>0</v>
      </c>
      <c r="L1968" s="21"/>
      <c r="M1968" s="47" t="s">
        <v>162</v>
      </c>
      <c r="N1968" s="46"/>
    </row>
    <row r="1969" spans="1:14" s="23" customFormat="1" ht="14.25" customHeight="1">
      <c r="A1969" s="115"/>
      <c r="B1969" s="308" t="str">
        <f>IF(A1969="","",VLOOKUP(A1969,'Project Budget vs Exp'!$B$9:$G$52,2,FALSE))</f>
        <v/>
      </c>
      <c r="C1969" s="117"/>
      <c r="D1969" s="116"/>
      <c r="E1969" s="118"/>
      <c r="F1969" s="119"/>
      <c r="G1969" s="120"/>
      <c r="H1969" s="120"/>
      <c r="I1969" s="418">
        <f t="shared" si="31"/>
        <v>0</v>
      </c>
      <c r="J1969" s="46"/>
      <c r="K1969" s="332">
        <f>IFERROR(SUM(C1969/'Transfers of Funds'!$F$58),0)</f>
        <v>0</v>
      </c>
      <c r="L1969" s="21"/>
      <c r="M1969" s="47" t="s">
        <v>162</v>
      </c>
      <c r="N1969" s="46"/>
    </row>
    <row r="1970" spans="1:14" s="23" customFormat="1" ht="14.25" customHeight="1">
      <c r="A1970" s="115"/>
      <c r="B1970" s="308" t="str">
        <f>IF(A1970="","",VLOOKUP(A1970,'Project Budget vs Exp'!$B$9:$G$52,2,FALSE))</f>
        <v/>
      </c>
      <c r="C1970" s="117"/>
      <c r="D1970" s="116"/>
      <c r="E1970" s="118"/>
      <c r="F1970" s="119"/>
      <c r="G1970" s="120"/>
      <c r="H1970" s="120"/>
      <c r="I1970" s="418">
        <f t="shared" si="31"/>
        <v>0</v>
      </c>
      <c r="J1970" s="46"/>
      <c r="K1970" s="332">
        <f>IFERROR(SUM(C1970/'Transfers of Funds'!$F$58),0)</f>
        <v>0</v>
      </c>
      <c r="L1970" s="21"/>
      <c r="M1970" s="47" t="s">
        <v>162</v>
      </c>
      <c r="N1970" s="46"/>
    </row>
    <row r="1971" spans="1:14" s="23" customFormat="1" ht="14.25" customHeight="1">
      <c r="A1971" s="115"/>
      <c r="B1971" s="308" t="str">
        <f>IF(A1971="","",VLOOKUP(A1971,'Project Budget vs Exp'!$B$9:$G$52,2,FALSE))</f>
        <v/>
      </c>
      <c r="C1971" s="117"/>
      <c r="D1971" s="116"/>
      <c r="E1971" s="118"/>
      <c r="F1971" s="119"/>
      <c r="G1971" s="120"/>
      <c r="H1971" s="120"/>
      <c r="I1971" s="418">
        <f t="shared" si="31"/>
        <v>0</v>
      </c>
      <c r="J1971" s="46"/>
      <c r="K1971" s="332">
        <f>IFERROR(SUM(C1971/'Transfers of Funds'!$F$58),0)</f>
        <v>0</v>
      </c>
      <c r="L1971" s="21"/>
      <c r="M1971" s="47" t="s">
        <v>162</v>
      </c>
      <c r="N1971" s="46"/>
    </row>
    <row r="1972" spans="1:14" s="23" customFormat="1" ht="14.25" customHeight="1">
      <c r="A1972" s="115"/>
      <c r="B1972" s="308" t="str">
        <f>IF(A1972="","",VLOOKUP(A1972,'Project Budget vs Exp'!$B$9:$G$52,2,FALSE))</f>
        <v/>
      </c>
      <c r="C1972" s="117"/>
      <c r="D1972" s="116"/>
      <c r="E1972" s="118"/>
      <c r="F1972" s="119"/>
      <c r="G1972" s="120"/>
      <c r="H1972" s="120"/>
      <c r="I1972" s="418">
        <f t="shared" si="31"/>
        <v>0</v>
      </c>
      <c r="J1972" s="46"/>
      <c r="K1972" s="332">
        <f>IFERROR(SUM(C1972/'Transfers of Funds'!$F$58),0)</f>
        <v>0</v>
      </c>
      <c r="L1972" s="21"/>
      <c r="M1972" s="47" t="s">
        <v>162</v>
      </c>
      <c r="N1972" s="46"/>
    </row>
    <row r="1973" spans="1:14" s="23" customFormat="1" ht="14.25" customHeight="1">
      <c r="A1973" s="115"/>
      <c r="B1973" s="308" t="str">
        <f>IF(A1973="","",VLOOKUP(A1973,'Project Budget vs Exp'!$B$9:$G$52,2,FALSE))</f>
        <v/>
      </c>
      <c r="C1973" s="117"/>
      <c r="D1973" s="116"/>
      <c r="E1973" s="118"/>
      <c r="F1973" s="119"/>
      <c r="G1973" s="120"/>
      <c r="H1973" s="120"/>
      <c r="I1973" s="418">
        <f t="shared" si="31"/>
        <v>0</v>
      </c>
      <c r="J1973" s="46"/>
      <c r="K1973" s="332">
        <f>IFERROR(SUM(C1973/'Transfers of Funds'!$F$58),0)</f>
        <v>0</v>
      </c>
      <c r="L1973" s="21"/>
      <c r="M1973" s="47" t="s">
        <v>162</v>
      </c>
      <c r="N1973" s="46"/>
    </row>
    <row r="1974" spans="1:14" s="23" customFormat="1" ht="14.25" customHeight="1">
      <c r="A1974" s="115"/>
      <c r="B1974" s="308" t="str">
        <f>IF(A1974="","",VLOOKUP(A1974,'Project Budget vs Exp'!$B$9:$G$52,2,FALSE))</f>
        <v/>
      </c>
      <c r="C1974" s="117"/>
      <c r="D1974" s="116"/>
      <c r="E1974" s="118"/>
      <c r="F1974" s="119"/>
      <c r="G1974" s="120"/>
      <c r="H1974" s="120"/>
      <c r="I1974" s="418">
        <f t="shared" si="31"/>
        <v>0</v>
      </c>
      <c r="J1974" s="46"/>
      <c r="K1974" s="332">
        <f>IFERROR(SUM(C1974/'Transfers of Funds'!$F$58),0)</f>
        <v>0</v>
      </c>
      <c r="L1974" s="21"/>
      <c r="M1974" s="47" t="s">
        <v>162</v>
      </c>
      <c r="N1974" s="46"/>
    </row>
    <row r="1975" spans="1:14" s="23" customFormat="1" ht="14.25" customHeight="1">
      <c r="A1975" s="115"/>
      <c r="B1975" s="308" t="str">
        <f>IF(A1975="","",VLOOKUP(A1975,'Project Budget vs Exp'!$B$9:$G$52,2,FALSE))</f>
        <v/>
      </c>
      <c r="C1975" s="117"/>
      <c r="D1975" s="116"/>
      <c r="E1975" s="118"/>
      <c r="F1975" s="119"/>
      <c r="G1975" s="120"/>
      <c r="H1975" s="120"/>
      <c r="I1975" s="418">
        <f t="shared" si="31"/>
        <v>0</v>
      </c>
      <c r="J1975" s="46"/>
      <c r="K1975" s="332">
        <f>IFERROR(SUM(C1975/'Transfers of Funds'!$F$58),0)</f>
        <v>0</v>
      </c>
      <c r="L1975" s="21"/>
      <c r="M1975" s="47" t="s">
        <v>162</v>
      </c>
      <c r="N1975" s="46"/>
    </row>
    <row r="1976" spans="1:14" s="23" customFormat="1" ht="14.25" customHeight="1">
      <c r="A1976" s="115"/>
      <c r="B1976" s="308" t="str">
        <f>IF(A1976="","",VLOOKUP(A1976,'Project Budget vs Exp'!$B$9:$G$52,2,FALSE))</f>
        <v/>
      </c>
      <c r="C1976" s="117"/>
      <c r="D1976" s="116"/>
      <c r="E1976" s="118"/>
      <c r="F1976" s="119"/>
      <c r="G1976" s="120"/>
      <c r="H1976" s="120"/>
      <c r="I1976" s="418">
        <f t="shared" si="31"/>
        <v>0</v>
      </c>
      <c r="J1976" s="46"/>
      <c r="K1976" s="332">
        <f>IFERROR(SUM(C1976/'Transfers of Funds'!$F$58),0)</f>
        <v>0</v>
      </c>
      <c r="L1976" s="21"/>
      <c r="M1976" s="47" t="s">
        <v>162</v>
      </c>
      <c r="N1976" s="46"/>
    </row>
    <row r="1977" spans="1:14" s="23" customFormat="1" ht="14.25" customHeight="1">
      <c r="A1977" s="115"/>
      <c r="B1977" s="308" t="str">
        <f>IF(A1977="","",VLOOKUP(A1977,'Project Budget vs Exp'!$B$9:$G$52,2,FALSE))</f>
        <v/>
      </c>
      <c r="C1977" s="117"/>
      <c r="D1977" s="116"/>
      <c r="E1977" s="118"/>
      <c r="F1977" s="119"/>
      <c r="G1977" s="120"/>
      <c r="H1977" s="120"/>
      <c r="I1977" s="418">
        <f t="shared" si="31"/>
        <v>0</v>
      </c>
      <c r="J1977" s="46"/>
      <c r="K1977" s="332">
        <f>IFERROR(SUM(C1977/'Transfers of Funds'!$F$58),0)</f>
        <v>0</v>
      </c>
      <c r="L1977" s="21"/>
      <c r="M1977" s="47" t="s">
        <v>162</v>
      </c>
      <c r="N1977" s="46"/>
    </row>
    <row r="1978" spans="1:14" s="23" customFormat="1" ht="14.25" customHeight="1">
      <c r="A1978" s="115"/>
      <c r="B1978" s="308" t="str">
        <f>IF(A1978="","",VLOOKUP(A1978,'Project Budget vs Exp'!$B$9:$G$52,2,FALSE))</f>
        <v/>
      </c>
      <c r="C1978" s="117"/>
      <c r="D1978" s="116"/>
      <c r="E1978" s="118"/>
      <c r="F1978" s="119"/>
      <c r="G1978" s="120"/>
      <c r="H1978" s="120"/>
      <c r="I1978" s="418">
        <f t="shared" si="31"/>
        <v>0</v>
      </c>
      <c r="J1978" s="46"/>
      <c r="K1978" s="332">
        <f>IFERROR(SUM(C1978/'Transfers of Funds'!$F$58),0)</f>
        <v>0</v>
      </c>
      <c r="L1978" s="21"/>
      <c r="M1978" s="47" t="s">
        <v>162</v>
      </c>
      <c r="N1978" s="46"/>
    </row>
    <row r="1979" spans="1:14" s="23" customFormat="1" ht="14.25" customHeight="1">
      <c r="A1979" s="115"/>
      <c r="B1979" s="308" t="str">
        <f>IF(A1979="","",VLOOKUP(A1979,'Project Budget vs Exp'!$B$9:$G$52,2,FALSE))</f>
        <v/>
      </c>
      <c r="C1979" s="117"/>
      <c r="D1979" s="116"/>
      <c r="E1979" s="118"/>
      <c r="F1979" s="119"/>
      <c r="G1979" s="120"/>
      <c r="H1979" s="120"/>
      <c r="I1979" s="418">
        <f t="shared" si="31"/>
        <v>0</v>
      </c>
      <c r="J1979" s="46"/>
      <c r="K1979" s="332">
        <f>IFERROR(SUM(C1979/'Transfers of Funds'!$F$58),0)</f>
        <v>0</v>
      </c>
      <c r="L1979" s="21"/>
      <c r="M1979" s="47" t="s">
        <v>162</v>
      </c>
      <c r="N1979" s="46"/>
    </row>
    <row r="1980" spans="1:14" s="23" customFormat="1" ht="14.25" customHeight="1">
      <c r="A1980" s="115"/>
      <c r="B1980" s="308" t="str">
        <f>IF(A1980="","",VLOOKUP(A1980,'Project Budget vs Exp'!$B$9:$G$52,2,FALSE))</f>
        <v/>
      </c>
      <c r="C1980" s="117"/>
      <c r="D1980" s="116"/>
      <c r="E1980" s="118"/>
      <c r="F1980" s="119"/>
      <c r="G1980" s="120"/>
      <c r="H1980" s="120"/>
      <c r="I1980" s="418">
        <f t="shared" si="31"/>
        <v>0</v>
      </c>
      <c r="J1980" s="46"/>
      <c r="K1980" s="332">
        <f>IFERROR(SUM(C1980/'Transfers of Funds'!$F$58),0)</f>
        <v>0</v>
      </c>
      <c r="L1980" s="21"/>
      <c r="M1980" s="47" t="s">
        <v>162</v>
      </c>
      <c r="N1980" s="46"/>
    </row>
    <row r="1981" spans="1:14" s="23" customFormat="1" ht="14.25" customHeight="1">
      <c r="A1981" s="115"/>
      <c r="B1981" s="308" t="str">
        <f>IF(A1981="","",VLOOKUP(A1981,'Project Budget vs Exp'!$B$9:$G$52,2,FALSE))</f>
        <v/>
      </c>
      <c r="C1981" s="117"/>
      <c r="D1981" s="116"/>
      <c r="E1981" s="118"/>
      <c r="F1981" s="119"/>
      <c r="G1981" s="120"/>
      <c r="H1981" s="120"/>
      <c r="I1981" s="418">
        <f t="shared" si="31"/>
        <v>0</v>
      </c>
      <c r="J1981" s="46"/>
      <c r="K1981" s="332">
        <f>IFERROR(SUM(C1981/'Transfers of Funds'!$F$58),0)</f>
        <v>0</v>
      </c>
      <c r="L1981" s="21"/>
      <c r="M1981" s="47" t="s">
        <v>162</v>
      </c>
      <c r="N1981" s="46"/>
    </row>
    <row r="1982" spans="1:14" s="23" customFormat="1" ht="14.25" customHeight="1">
      <c r="A1982" s="115"/>
      <c r="B1982" s="308" t="str">
        <f>IF(A1982="","",VLOOKUP(A1982,'Project Budget vs Exp'!$B$9:$G$52,2,FALSE))</f>
        <v/>
      </c>
      <c r="C1982" s="117"/>
      <c r="D1982" s="116"/>
      <c r="E1982" s="118"/>
      <c r="F1982" s="119"/>
      <c r="G1982" s="120"/>
      <c r="H1982" s="120"/>
      <c r="I1982" s="418">
        <f t="shared" si="31"/>
        <v>0</v>
      </c>
      <c r="J1982" s="46"/>
      <c r="K1982" s="332">
        <f>IFERROR(SUM(C1982/'Transfers of Funds'!$F$58),0)</f>
        <v>0</v>
      </c>
      <c r="L1982" s="21"/>
      <c r="M1982" s="47" t="s">
        <v>162</v>
      </c>
      <c r="N1982" s="46"/>
    </row>
    <row r="1983" spans="1:14" s="23" customFormat="1" ht="14.25" customHeight="1">
      <c r="A1983" s="115"/>
      <c r="B1983" s="308" t="str">
        <f>IF(A1983="","",VLOOKUP(A1983,'Project Budget vs Exp'!$B$9:$G$52,2,FALSE))</f>
        <v/>
      </c>
      <c r="C1983" s="117"/>
      <c r="D1983" s="116"/>
      <c r="E1983" s="118"/>
      <c r="F1983" s="119"/>
      <c r="G1983" s="120"/>
      <c r="H1983" s="120"/>
      <c r="I1983" s="418">
        <f t="shared" si="31"/>
        <v>0</v>
      </c>
      <c r="J1983" s="46"/>
      <c r="K1983" s="332">
        <f>IFERROR(SUM(C1983/'Transfers of Funds'!$F$58),0)</f>
        <v>0</v>
      </c>
      <c r="L1983" s="21"/>
      <c r="M1983" s="47" t="s">
        <v>162</v>
      </c>
      <c r="N1983" s="46"/>
    </row>
    <row r="1984" spans="1:14" s="23" customFormat="1" ht="14.25" customHeight="1">
      <c r="A1984" s="115"/>
      <c r="B1984" s="308" t="str">
        <f>IF(A1984="","",VLOOKUP(A1984,'Project Budget vs Exp'!$B$9:$G$52,2,FALSE))</f>
        <v/>
      </c>
      <c r="C1984" s="117"/>
      <c r="D1984" s="116"/>
      <c r="E1984" s="118"/>
      <c r="F1984" s="119"/>
      <c r="G1984" s="120"/>
      <c r="H1984" s="120"/>
      <c r="I1984" s="418">
        <f t="shared" si="31"/>
        <v>0</v>
      </c>
      <c r="J1984" s="46"/>
      <c r="K1984" s="332">
        <f>IFERROR(SUM(C1984/'Transfers of Funds'!$F$58),0)</f>
        <v>0</v>
      </c>
      <c r="L1984" s="21"/>
      <c r="M1984" s="47" t="s">
        <v>162</v>
      </c>
      <c r="N1984" s="46"/>
    </row>
    <row r="1985" spans="1:14" s="23" customFormat="1" ht="14.25" customHeight="1">
      <c r="A1985" s="115"/>
      <c r="B1985" s="308" t="str">
        <f>IF(A1985="","",VLOOKUP(A1985,'Project Budget vs Exp'!$B$9:$G$52,2,FALSE))</f>
        <v/>
      </c>
      <c r="C1985" s="117"/>
      <c r="D1985" s="116"/>
      <c r="E1985" s="118"/>
      <c r="F1985" s="119"/>
      <c r="G1985" s="120"/>
      <c r="H1985" s="120"/>
      <c r="I1985" s="418">
        <f t="shared" si="31"/>
        <v>0</v>
      </c>
      <c r="J1985" s="46"/>
      <c r="K1985" s="332">
        <f>IFERROR(SUM(C1985/'Transfers of Funds'!$F$58),0)</f>
        <v>0</v>
      </c>
      <c r="L1985" s="21"/>
      <c r="M1985" s="47" t="s">
        <v>162</v>
      </c>
      <c r="N1985" s="46"/>
    </row>
    <row r="1986" spans="1:14" s="23" customFormat="1" ht="14.25" customHeight="1">
      <c r="A1986" s="115"/>
      <c r="B1986" s="308" t="str">
        <f>IF(A1986="","",VLOOKUP(A1986,'Project Budget vs Exp'!$B$9:$G$52,2,FALSE))</f>
        <v/>
      </c>
      <c r="C1986" s="117"/>
      <c r="D1986" s="116"/>
      <c r="E1986" s="118"/>
      <c r="F1986" s="119"/>
      <c r="G1986" s="120"/>
      <c r="H1986" s="120"/>
      <c r="I1986" s="418">
        <f t="shared" si="31"/>
        <v>0</v>
      </c>
      <c r="J1986" s="46"/>
      <c r="K1986" s="332">
        <f>IFERROR(SUM(C1986/'Transfers of Funds'!$F$58),0)</f>
        <v>0</v>
      </c>
      <c r="L1986" s="21"/>
      <c r="M1986" s="47" t="s">
        <v>162</v>
      </c>
      <c r="N1986" s="46"/>
    </row>
    <row r="1987" spans="1:14" s="23" customFormat="1" ht="14.25" customHeight="1">
      <c r="A1987" s="115"/>
      <c r="B1987" s="308" t="str">
        <f>IF(A1987="","",VLOOKUP(A1987,'Project Budget vs Exp'!$B$9:$G$52,2,FALSE))</f>
        <v/>
      </c>
      <c r="C1987" s="117"/>
      <c r="D1987" s="116"/>
      <c r="E1987" s="118"/>
      <c r="F1987" s="119"/>
      <c r="G1987" s="120"/>
      <c r="H1987" s="120"/>
      <c r="I1987" s="418">
        <f t="shared" si="31"/>
        <v>0</v>
      </c>
      <c r="J1987" s="46"/>
      <c r="K1987" s="332">
        <f>IFERROR(SUM(C1987/'Transfers of Funds'!$F$58),0)</f>
        <v>0</v>
      </c>
      <c r="L1987" s="21"/>
      <c r="M1987" s="47" t="s">
        <v>162</v>
      </c>
      <c r="N1987" s="46"/>
    </row>
    <row r="1988" spans="1:14" s="23" customFormat="1" ht="14.25" customHeight="1">
      <c r="A1988" s="115"/>
      <c r="B1988" s="308" t="str">
        <f>IF(A1988="","",VLOOKUP(A1988,'Project Budget vs Exp'!$B$9:$G$52,2,FALSE))</f>
        <v/>
      </c>
      <c r="C1988" s="117"/>
      <c r="D1988" s="116"/>
      <c r="E1988" s="118"/>
      <c r="F1988" s="119"/>
      <c r="G1988" s="120"/>
      <c r="H1988" s="120"/>
      <c r="I1988" s="418">
        <f t="shared" si="31"/>
        <v>0</v>
      </c>
      <c r="J1988" s="46"/>
      <c r="K1988" s="332">
        <f>IFERROR(SUM(C1988/'Transfers of Funds'!$F$58),0)</f>
        <v>0</v>
      </c>
      <c r="L1988" s="21"/>
      <c r="M1988" s="47" t="s">
        <v>162</v>
      </c>
      <c r="N1988" s="46"/>
    </row>
    <row r="1989" spans="1:14" s="23" customFormat="1" ht="14.25" customHeight="1">
      <c r="A1989" s="115"/>
      <c r="B1989" s="308" t="str">
        <f>IF(A1989="","",VLOOKUP(A1989,'Project Budget vs Exp'!$B$9:$G$52,2,FALSE))</f>
        <v/>
      </c>
      <c r="C1989" s="117"/>
      <c r="D1989" s="116"/>
      <c r="E1989" s="118"/>
      <c r="F1989" s="119"/>
      <c r="G1989" s="120"/>
      <c r="H1989" s="120"/>
      <c r="I1989" s="418">
        <f t="shared" si="31"/>
        <v>0</v>
      </c>
      <c r="J1989" s="46"/>
      <c r="K1989" s="332">
        <f>IFERROR(SUM(C1989/'Transfers of Funds'!$F$58),0)</f>
        <v>0</v>
      </c>
      <c r="L1989" s="21"/>
      <c r="M1989" s="47" t="s">
        <v>162</v>
      </c>
      <c r="N1989" s="46"/>
    </row>
    <row r="1990" spans="1:14" s="23" customFormat="1" ht="14.25" customHeight="1">
      <c r="A1990" s="115"/>
      <c r="B1990" s="308" t="str">
        <f>IF(A1990="","",VLOOKUP(A1990,'Project Budget vs Exp'!$B$9:$G$52,2,FALSE))</f>
        <v/>
      </c>
      <c r="C1990" s="117"/>
      <c r="D1990" s="116"/>
      <c r="E1990" s="118"/>
      <c r="F1990" s="119"/>
      <c r="G1990" s="120"/>
      <c r="H1990" s="120"/>
      <c r="I1990" s="418">
        <f t="shared" si="31"/>
        <v>0</v>
      </c>
      <c r="J1990" s="46"/>
      <c r="K1990" s="332">
        <f>IFERROR(SUM(C1990/'Transfers of Funds'!$F$58),0)</f>
        <v>0</v>
      </c>
      <c r="L1990" s="21"/>
      <c r="M1990" s="47" t="s">
        <v>162</v>
      </c>
      <c r="N1990" s="46"/>
    </row>
    <row r="1991" spans="1:14" s="23" customFormat="1" ht="14.25" customHeight="1">
      <c r="A1991" s="115"/>
      <c r="B1991" s="308" t="str">
        <f>IF(A1991="","",VLOOKUP(A1991,'Project Budget vs Exp'!$B$9:$G$52,2,FALSE))</f>
        <v/>
      </c>
      <c r="C1991" s="117"/>
      <c r="D1991" s="116"/>
      <c r="E1991" s="118"/>
      <c r="F1991" s="119"/>
      <c r="G1991" s="120"/>
      <c r="H1991" s="120"/>
      <c r="I1991" s="418">
        <f t="shared" si="31"/>
        <v>0</v>
      </c>
      <c r="J1991" s="46"/>
      <c r="K1991" s="332">
        <f>IFERROR(SUM(C1991/'Transfers of Funds'!$F$58),0)</f>
        <v>0</v>
      </c>
      <c r="L1991" s="21"/>
      <c r="M1991" s="47" t="s">
        <v>162</v>
      </c>
      <c r="N1991" s="46"/>
    </row>
    <row r="1992" spans="1:14" s="23" customFormat="1" ht="14.25" customHeight="1">
      <c r="A1992" s="115"/>
      <c r="B1992" s="308" t="str">
        <f>IF(A1992="","",VLOOKUP(A1992,'Project Budget vs Exp'!$B$9:$G$52,2,FALSE))</f>
        <v/>
      </c>
      <c r="C1992" s="117"/>
      <c r="D1992" s="116"/>
      <c r="E1992" s="118"/>
      <c r="F1992" s="119"/>
      <c r="G1992" s="120"/>
      <c r="H1992" s="120"/>
      <c r="I1992" s="418">
        <f t="shared" si="31"/>
        <v>0</v>
      </c>
      <c r="J1992" s="46"/>
      <c r="K1992" s="332">
        <f>IFERROR(SUM(C1992/'Transfers of Funds'!$F$58),0)</f>
        <v>0</v>
      </c>
      <c r="L1992" s="21"/>
      <c r="M1992" s="47" t="s">
        <v>162</v>
      </c>
      <c r="N1992" s="46"/>
    </row>
    <row r="1993" spans="1:14" s="23" customFormat="1" ht="14.25" customHeight="1">
      <c r="A1993" s="115"/>
      <c r="B1993" s="308" t="str">
        <f>IF(A1993="","",VLOOKUP(A1993,'Project Budget vs Exp'!$B$9:$G$52,2,FALSE))</f>
        <v/>
      </c>
      <c r="C1993" s="117"/>
      <c r="D1993" s="116"/>
      <c r="E1993" s="118"/>
      <c r="F1993" s="119"/>
      <c r="G1993" s="120"/>
      <c r="H1993" s="120"/>
      <c r="I1993" s="418">
        <f t="shared" si="31"/>
        <v>0</v>
      </c>
      <c r="J1993" s="46"/>
      <c r="K1993" s="332">
        <f>IFERROR(SUM(C1993/'Transfers of Funds'!$F$58),0)</f>
        <v>0</v>
      </c>
      <c r="L1993" s="21"/>
      <c r="M1993" s="47" t="s">
        <v>162</v>
      </c>
      <c r="N1993" s="46"/>
    </row>
    <row r="1994" spans="1:14" s="23" customFormat="1" ht="14.25" customHeight="1">
      <c r="A1994" s="115"/>
      <c r="B1994" s="308" t="str">
        <f>IF(A1994="","",VLOOKUP(A1994,'Project Budget vs Exp'!$B$9:$G$52,2,FALSE))</f>
        <v/>
      </c>
      <c r="C1994" s="117"/>
      <c r="D1994" s="116"/>
      <c r="E1994" s="118"/>
      <c r="F1994" s="119"/>
      <c r="G1994" s="120"/>
      <c r="H1994" s="120"/>
      <c r="I1994" s="418">
        <f t="shared" si="31"/>
        <v>0</v>
      </c>
      <c r="J1994" s="46"/>
      <c r="K1994" s="332">
        <f>IFERROR(SUM(C1994/'Transfers of Funds'!$F$58),0)</f>
        <v>0</v>
      </c>
      <c r="L1994" s="21"/>
      <c r="M1994" s="47" t="s">
        <v>162</v>
      </c>
      <c r="N1994" s="46"/>
    </row>
    <row r="1995" spans="1:14" s="23" customFormat="1" ht="14.25" customHeight="1">
      <c r="A1995" s="115"/>
      <c r="B1995" s="308" t="str">
        <f>IF(A1995="","",VLOOKUP(A1995,'Project Budget vs Exp'!$B$9:$G$52,2,FALSE))</f>
        <v/>
      </c>
      <c r="C1995" s="117"/>
      <c r="D1995" s="116"/>
      <c r="E1995" s="118"/>
      <c r="F1995" s="119"/>
      <c r="G1995" s="120"/>
      <c r="H1995" s="120"/>
      <c r="I1995" s="418">
        <f t="shared" si="31"/>
        <v>0</v>
      </c>
      <c r="J1995" s="46"/>
      <c r="K1995" s="332">
        <f>IFERROR(SUM(C1995/'Transfers of Funds'!$F$58),0)</f>
        <v>0</v>
      </c>
      <c r="L1995" s="21"/>
      <c r="M1995" s="47" t="s">
        <v>162</v>
      </c>
      <c r="N1995" s="46"/>
    </row>
    <row r="1996" spans="1:14" s="23" customFormat="1" ht="14.25" customHeight="1">
      <c r="A1996" s="115"/>
      <c r="B1996" s="308" t="str">
        <f>IF(A1996="","",VLOOKUP(A1996,'Project Budget vs Exp'!$B$9:$G$52,2,FALSE))</f>
        <v/>
      </c>
      <c r="C1996" s="117"/>
      <c r="D1996" s="116"/>
      <c r="E1996" s="118"/>
      <c r="F1996" s="119"/>
      <c r="G1996" s="120"/>
      <c r="H1996" s="120"/>
      <c r="I1996" s="418">
        <f t="shared" si="31"/>
        <v>0</v>
      </c>
      <c r="J1996" s="46"/>
      <c r="K1996" s="332">
        <f>IFERROR(SUM(C1996/'Transfers of Funds'!$F$58),0)</f>
        <v>0</v>
      </c>
      <c r="L1996" s="21"/>
      <c r="M1996" s="47" t="s">
        <v>162</v>
      </c>
      <c r="N1996" s="46"/>
    </row>
    <row r="1997" spans="1:14" s="23" customFormat="1" ht="14.25" customHeight="1">
      <c r="A1997" s="115"/>
      <c r="B1997" s="308" t="str">
        <f>IF(A1997="","",VLOOKUP(A1997,'Project Budget vs Exp'!$B$9:$G$52,2,FALSE))</f>
        <v/>
      </c>
      <c r="C1997" s="117"/>
      <c r="D1997" s="116"/>
      <c r="E1997" s="118"/>
      <c r="F1997" s="119"/>
      <c r="G1997" s="120"/>
      <c r="H1997" s="120"/>
      <c r="I1997" s="418">
        <f t="shared" si="31"/>
        <v>0</v>
      </c>
      <c r="J1997" s="46"/>
      <c r="K1997" s="332">
        <f>IFERROR(SUM(C1997/'Transfers of Funds'!$F$58),0)</f>
        <v>0</v>
      </c>
      <c r="L1997" s="21"/>
      <c r="M1997" s="47" t="s">
        <v>162</v>
      </c>
      <c r="N1997" s="46"/>
    </row>
    <row r="1998" spans="1:14" s="23" customFormat="1" ht="14.25" customHeight="1">
      <c r="A1998" s="115"/>
      <c r="B1998" s="308" t="str">
        <f>IF(A1998="","",VLOOKUP(A1998,'Project Budget vs Exp'!$B$9:$G$52,2,FALSE))</f>
        <v/>
      </c>
      <c r="C1998" s="117"/>
      <c r="D1998" s="116"/>
      <c r="E1998" s="118"/>
      <c r="F1998" s="119"/>
      <c r="G1998" s="120"/>
      <c r="H1998" s="120"/>
      <c r="I1998" s="418">
        <f t="shared" si="31"/>
        <v>0</v>
      </c>
      <c r="J1998" s="46"/>
      <c r="K1998" s="332">
        <f>IFERROR(SUM(C1998/'Transfers of Funds'!$F$58),0)</f>
        <v>0</v>
      </c>
      <c r="L1998" s="21"/>
      <c r="M1998" s="47" t="s">
        <v>162</v>
      </c>
      <c r="N1998" s="46"/>
    </row>
    <row r="1999" spans="1:14" s="23" customFormat="1" ht="14.25" customHeight="1">
      <c r="A1999" s="115"/>
      <c r="B1999" s="308" t="str">
        <f>IF(A1999="","",VLOOKUP(A1999,'Project Budget vs Exp'!$B$9:$G$52,2,FALSE))</f>
        <v/>
      </c>
      <c r="C1999" s="117"/>
      <c r="D1999" s="116"/>
      <c r="E1999" s="118"/>
      <c r="F1999" s="119"/>
      <c r="G1999" s="120"/>
      <c r="H1999" s="120"/>
      <c r="I1999" s="418">
        <f t="shared" si="31"/>
        <v>0</v>
      </c>
      <c r="J1999" s="46"/>
      <c r="K1999" s="332">
        <f>IFERROR(SUM(C1999/'Transfers of Funds'!$F$58),0)</f>
        <v>0</v>
      </c>
      <c r="L1999" s="21"/>
      <c r="M1999" s="47" t="s">
        <v>162</v>
      </c>
      <c r="N1999" s="46"/>
    </row>
    <row r="2000" spans="1:14" s="23" customFormat="1" ht="14.25" customHeight="1">
      <c r="A2000" s="115"/>
      <c r="B2000" s="308" t="str">
        <f>IF(A2000="","",VLOOKUP(A2000,'Project Budget vs Exp'!$B$9:$G$52,2,FALSE))</f>
        <v/>
      </c>
      <c r="C2000" s="117"/>
      <c r="D2000" s="116"/>
      <c r="E2000" s="118"/>
      <c r="F2000" s="119"/>
      <c r="G2000" s="120"/>
      <c r="H2000" s="120"/>
      <c r="I2000" s="418">
        <f t="shared" si="31"/>
        <v>0</v>
      </c>
      <c r="J2000" s="46"/>
      <c r="K2000" s="332">
        <f>IFERROR(SUM(C2000/'Transfers of Funds'!$F$58),0)</f>
        <v>0</v>
      </c>
      <c r="L2000" s="21"/>
      <c r="M2000" s="47" t="s">
        <v>162</v>
      </c>
      <c r="N2000" s="46"/>
    </row>
    <row r="2001" spans="1:14" s="23" customFormat="1" ht="14.25" customHeight="1">
      <c r="A2001" s="115"/>
      <c r="B2001" s="308" t="str">
        <f>IF(A2001="","",VLOOKUP(A2001,'Project Budget vs Exp'!$B$9:$G$52,2,FALSE))</f>
        <v/>
      </c>
      <c r="C2001" s="117"/>
      <c r="D2001" s="116"/>
      <c r="E2001" s="118"/>
      <c r="F2001" s="119"/>
      <c r="G2001" s="120"/>
      <c r="H2001" s="120"/>
      <c r="I2001" s="418">
        <f t="shared" si="31"/>
        <v>0</v>
      </c>
      <c r="J2001" s="46"/>
      <c r="K2001" s="332">
        <f>IFERROR(SUM(C2001/'Transfers of Funds'!$F$58),0)</f>
        <v>0</v>
      </c>
      <c r="L2001" s="21"/>
      <c r="M2001" s="47" t="s">
        <v>162</v>
      </c>
      <c r="N2001" s="46"/>
    </row>
    <row r="2002" spans="1:14" s="23" customFormat="1" ht="14.25" customHeight="1">
      <c r="A2002" s="115"/>
      <c r="B2002" s="308" t="str">
        <f>IF(A2002="","",VLOOKUP(A2002,'Project Budget vs Exp'!$B$9:$G$52,2,FALSE))</f>
        <v/>
      </c>
      <c r="C2002" s="117"/>
      <c r="D2002" s="116"/>
      <c r="E2002" s="118"/>
      <c r="F2002" s="119"/>
      <c r="G2002" s="120"/>
      <c r="H2002" s="120"/>
      <c r="I2002" s="418">
        <f t="shared" si="31"/>
        <v>0</v>
      </c>
      <c r="J2002" s="46"/>
      <c r="K2002" s="332">
        <f>IFERROR(SUM(C2002/'Transfers of Funds'!$F$58),0)</f>
        <v>0</v>
      </c>
      <c r="L2002" s="21"/>
      <c r="M2002" s="47" t="s">
        <v>162</v>
      </c>
      <c r="N2002" s="46"/>
    </row>
    <row r="2003" spans="1:14" s="23" customFormat="1" ht="14.25" customHeight="1">
      <c r="A2003" s="115"/>
      <c r="B2003" s="308" t="str">
        <f>IF(A2003="","",VLOOKUP(A2003,'Project Budget vs Exp'!$B$9:$G$52,2,FALSE))</f>
        <v/>
      </c>
      <c r="C2003" s="117"/>
      <c r="D2003" s="116"/>
      <c r="E2003" s="118"/>
      <c r="F2003" s="119"/>
      <c r="G2003" s="120"/>
      <c r="H2003" s="120"/>
      <c r="I2003" s="418">
        <f t="shared" si="31"/>
        <v>0</v>
      </c>
      <c r="J2003" s="46"/>
      <c r="K2003" s="332">
        <f>IFERROR(SUM(C2003/'Transfers of Funds'!$F$58),0)</f>
        <v>0</v>
      </c>
      <c r="L2003" s="21"/>
      <c r="M2003" s="47" t="s">
        <v>162</v>
      </c>
      <c r="N2003" s="46"/>
    </row>
    <row r="2004" spans="1:14" s="23" customFormat="1" ht="14.25" customHeight="1">
      <c r="A2004" s="115"/>
      <c r="B2004" s="308" t="str">
        <f>IF(A2004="","",VLOOKUP(A2004,'Project Budget vs Exp'!$B$9:$G$52,2,FALSE))</f>
        <v/>
      </c>
      <c r="C2004" s="117"/>
      <c r="D2004" s="116"/>
      <c r="E2004" s="118"/>
      <c r="F2004" s="119"/>
      <c r="G2004" s="120"/>
      <c r="H2004" s="120"/>
      <c r="I2004" s="418">
        <f t="shared" si="31"/>
        <v>0</v>
      </c>
      <c r="J2004" s="46"/>
      <c r="K2004" s="332">
        <f>IFERROR(SUM(C2004/'Transfers of Funds'!$F$58),0)</f>
        <v>0</v>
      </c>
      <c r="L2004" s="21"/>
      <c r="M2004" s="47" t="s">
        <v>162</v>
      </c>
      <c r="N2004" s="46"/>
    </row>
    <row r="2005" spans="1:14" s="23" customFormat="1" ht="14.25" customHeight="1">
      <c r="A2005" s="115"/>
      <c r="B2005" s="308" t="str">
        <f>IF(A2005="","",VLOOKUP(A2005,'Project Budget vs Exp'!$B$9:$G$52,2,FALSE))</f>
        <v/>
      </c>
      <c r="C2005" s="117"/>
      <c r="D2005" s="116"/>
      <c r="E2005" s="118"/>
      <c r="F2005" s="119"/>
      <c r="G2005" s="120"/>
      <c r="H2005" s="120"/>
      <c r="I2005" s="418">
        <f t="shared" ref="I2005:I2068" si="32">IF(OR(F$4="EUR",F$4="USD",F$4="GBP",F$4="CAD",F$4="NZD",F$4="AUD"),K2005,C2005)</f>
        <v>0</v>
      </c>
      <c r="J2005" s="46"/>
      <c r="K2005" s="332">
        <f>IFERROR(SUM(C2005/'Transfers of Funds'!$F$58),0)</f>
        <v>0</v>
      </c>
      <c r="L2005" s="21"/>
      <c r="M2005" s="47" t="s">
        <v>162</v>
      </c>
      <c r="N2005" s="46"/>
    </row>
    <row r="2006" spans="1:14" s="23" customFormat="1" ht="14.25" customHeight="1">
      <c r="A2006" s="115"/>
      <c r="B2006" s="308" t="str">
        <f>IF(A2006="","",VLOOKUP(A2006,'Project Budget vs Exp'!$B$9:$G$52,2,FALSE))</f>
        <v/>
      </c>
      <c r="C2006" s="117"/>
      <c r="D2006" s="116"/>
      <c r="E2006" s="118"/>
      <c r="F2006" s="119"/>
      <c r="G2006" s="120"/>
      <c r="H2006" s="120"/>
      <c r="I2006" s="418">
        <f t="shared" si="32"/>
        <v>0</v>
      </c>
      <c r="J2006" s="46"/>
      <c r="K2006" s="332">
        <f>IFERROR(SUM(C2006/'Transfers of Funds'!$F$58),0)</f>
        <v>0</v>
      </c>
      <c r="L2006" s="21"/>
      <c r="M2006" s="47" t="s">
        <v>162</v>
      </c>
      <c r="N2006" s="46"/>
    </row>
    <row r="2007" spans="1:14" s="23" customFormat="1" ht="14.25" customHeight="1">
      <c r="A2007" s="115"/>
      <c r="B2007" s="308" t="str">
        <f>IF(A2007="","",VLOOKUP(A2007,'Project Budget vs Exp'!$B$9:$G$52,2,FALSE))</f>
        <v/>
      </c>
      <c r="C2007" s="117"/>
      <c r="D2007" s="116"/>
      <c r="E2007" s="118"/>
      <c r="F2007" s="119"/>
      <c r="G2007" s="120"/>
      <c r="H2007" s="120"/>
      <c r="I2007" s="418">
        <f t="shared" si="32"/>
        <v>0</v>
      </c>
      <c r="J2007" s="46"/>
      <c r="K2007" s="332">
        <f>IFERROR(SUM(C2007/'Transfers of Funds'!$F$58),0)</f>
        <v>0</v>
      </c>
      <c r="L2007" s="21"/>
      <c r="M2007" s="47" t="s">
        <v>162</v>
      </c>
      <c r="N2007" s="46"/>
    </row>
    <row r="2008" spans="1:14" s="23" customFormat="1" ht="14.25" customHeight="1">
      <c r="A2008" s="115"/>
      <c r="B2008" s="308" t="str">
        <f>IF(A2008="","",VLOOKUP(A2008,'Project Budget vs Exp'!$B$9:$G$52,2,FALSE))</f>
        <v/>
      </c>
      <c r="C2008" s="117"/>
      <c r="D2008" s="116"/>
      <c r="E2008" s="118"/>
      <c r="F2008" s="119"/>
      <c r="G2008" s="120"/>
      <c r="H2008" s="120"/>
      <c r="I2008" s="418">
        <f t="shared" si="32"/>
        <v>0</v>
      </c>
      <c r="J2008" s="46"/>
      <c r="K2008" s="332">
        <f>IFERROR(SUM(C2008/'Transfers of Funds'!$F$58),0)</f>
        <v>0</v>
      </c>
      <c r="L2008" s="21"/>
      <c r="M2008" s="47" t="s">
        <v>162</v>
      </c>
      <c r="N2008" s="46"/>
    </row>
    <row r="2009" spans="1:14" s="23" customFormat="1" ht="14.25" customHeight="1">
      <c r="A2009" s="115"/>
      <c r="B2009" s="308" t="str">
        <f>IF(A2009="","",VLOOKUP(A2009,'Project Budget vs Exp'!$B$9:$G$52,2,FALSE))</f>
        <v/>
      </c>
      <c r="C2009" s="117"/>
      <c r="D2009" s="116"/>
      <c r="E2009" s="118"/>
      <c r="F2009" s="119"/>
      <c r="G2009" s="120"/>
      <c r="H2009" s="120"/>
      <c r="I2009" s="418">
        <f t="shared" si="32"/>
        <v>0</v>
      </c>
      <c r="J2009" s="46"/>
      <c r="K2009" s="332">
        <f>IFERROR(SUM(C2009/'Transfers of Funds'!$F$58),0)</f>
        <v>0</v>
      </c>
      <c r="L2009" s="21"/>
      <c r="M2009" s="47" t="s">
        <v>162</v>
      </c>
      <c r="N2009" s="46"/>
    </row>
    <row r="2010" spans="1:14" s="23" customFormat="1" ht="14.25" customHeight="1">
      <c r="A2010" s="115"/>
      <c r="B2010" s="308" t="str">
        <f>IF(A2010="","",VLOOKUP(A2010,'Project Budget vs Exp'!$B$9:$G$52,2,FALSE))</f>
        <v/>
      </c>
      <c r="C2010" s="117"/>
      <c r="D2010" s="116"/>
      <c r="E2010" s="118"/>
      <c r="F2010" s="119"/>
      <c r="G2010" s="120"/>
      <c r="H2010" s="120"/>
      <c r="I2010" s="418">
        <f t="shared" si="32"/>
        <v>0</v>
      </c>
      <c r="J2010" s="46"/>
      <c r="K2010" s="332">
        <f>IFERROR(SUM(C2010/'Transfers of Funds'!$F$58),0)</f>
        <v>0</v>
      </c>
      <c r="L2010" s="21"/>
      <c r="M2010" s="47" t="s">
        <v>162</v>
      </c>
      <c r="N2010" s="46"/>
    </row>
    <row r="2011" spans="1:14" s="23" customFormat="1" ht="14.25" customHeight="1">
      <c r="A2011" s="115"/>
      <c r="B2011" s="308" t="str">
        <f>IF(A2011="","",VLOOKUP(A2011,'Project Budget vs Exp'!$B$9:$G$52,2,FALSE))</f>
        <v/>
      </c>
      <c r="C2011" s="117"/>
      <c r="D2011" s="116"/>
      <c r="E2011" s="118"/>
      <c r="F2011" s="119"/>
      <c r="G2011" s="120"/>
      <c r="H2011" s="120"/>
      <c r="I2011" s="418">
        <f t="shared" si="32"/>
        <v>0</v>
      </c>
      <c r="J2011" s="46"/>
      <c r="K2011" s="332">
        <f>IFERROR(SUM(C2011/'Transfers of Funds'!$F$58),0)</f>
        <v>0</v>
      </c>
      <c r="L2011" s="21"/>
      <c r="M2011" s="47" t="s">
        <v>162</v>
      </c>
      <c r="N2011" s="46"/>
    </row>
    <row r="2012" spans="1:14" s="23" customFormat="1" ht="14.25" customHeight="1">
      <c r="A2012" s="115"/>
      <c r="B2012" s="308" t="str">
        <f>IF(A2012="","",VLOOKUP(A2012,'Project Budget vs Exp'!$B$9:$G$52,2,FALSE))</f>
        <v/>
      </c>
      <c r="C2012" s="117"/>
      <c r="D2012" s="116"/>
      <c r="E2012" s="118"/>
      <c r="F2012" s="119"/>
      <c r="G2012" s="120"/>
      <c r="H2012" s="120"/>
      <c r="I2012" s="418">
        <f t="shared" si="32"/>
        <v>0</v>
      </c>
      <c r="J2012" s="46"/>
      <c r="K2012" s="332">
        <f>IFERROR(SUM(C2012/'Transfers of Funds'!$F$58),0)</f>
        <v>0</v>
      </c>
      <c r="L2012" s="21"/>
      <c r="M2012" s="47" t="s">
        <v>162</v>
      </c>
      <c r="N2012" s="46"/>
    </row>
    <row r="2013" spans="1:14" s="23" customFormat="1" ht="14.25" customHeight="1">
      <c r="A2013" s="115"/>
      <c r="B2013" s="308" t="str">
        <f>IF(A2013="","",VLOOKUP(A2013,'Project Budget vs Exp'!$B$9:$G$52,2,FALSE))</f>
        <v/>
      </c>
      <c r="C2013" s="117"/>
      <c r="D2013" s="116"/>
      <c r="E2013" s="118"/>
      <c r="F2013" s="119"/>
      <c r="G2013" s="120"/>
      <c r="H2013" s="120"/>
      <c r="I2013" s="418">
        <f t="shared" si="32"/>
        <v>0</v>
      </c>
      <c r="J2013" s="46"/>
      <c r="K2013" s="332">
        <f>IFERROR(SUM(C2013/'Transfers of Funds'!$F$58),0)</f>
        <v>0</v>
      </c>
      <c r="L2013" s="21"/>
      <c r="M2013" s="47" t="s">
        <v>162</v>
      </c>
      <c r="N2013" s="46"/>
    </row>
    <row r="2014" spans="1:14" s="23" customFormat="1" ht="14.25" customHeight="1">
      <c r="A2014" s="115"/>
      <c r="B2014" s="308" t="str">
        <f>IF(A2014="","",VLOOKUP(A2014,'Project Budget vs Exp'!$B$9:$G$52,2,FALSE))</f>
        <v/>
      </c>
      <c r="C2014" s="117"/>
      <c r="D2014" s="116"/>
      <c r="E2014" s="118"/>
      <c r="F2014" s="119"/>
      <c r="G2014" s="120"/>
      <c r="H2014" s="120"/>
      <c r="I2014" s="418">
        <f t="shared" si="32"/>
        <v>0</v>
      </c>
      <c r="J2014" s="46"/>
      <c r="K2014" s="332">
        <f>IFERROR(SUM(C2014/'Transfers of Funds'!$F$58),0)</f>
        <v>0</v>
      </c>
      <c r="L2014" s="21"/>
      <c r="M2014" s="47" t="s">
        <v>162</v>
      </c>
      <c r="N2014" s="46"/>
    </row>
    <row r="2015" spans="1:14" s="23" customFormat="1" ht="14.25" customHeight="1">
      <c r="A2015" s="115"/>
      <c r="B2015" s="308" t="str">
        <f>IF(A2015="","",VLOOKUP(A2015,'Project Budget vs Exp'!$B$9:$G$52,2,FALSE))</f>
        <v/>
      </c>
      <c r="C2015" s="117"/>
      <c r="D2015" s="116"/>
      <c r="E2015" s="118"/>
      <c r="F2015" s="119"/>
      <c r="G2015" s="120"/>
      <c r="H2015" s="120"/>
      <c r="I2015" s="418">
        <f t="shared" si="32"/>
        <v>0</v>
      </c>
      <c r="J2015" s="46"/>
      <c r="K2015" s="332">
        <f>IFERROR(SUM(C2015/'Transfers of Funds'!$F$58),0)</f>
        <v>0</v>
      </c>
      <c r="L2015" s="21"/>
      <c r="M2015" s="47" t="s">
        <v>162</v>
      </c>
      <c r="N2015" s="46"/>
    </row>
    <row r="2016" spans="1:14" s="23" customFormat="1" ht="14.25" customHeight="1">
      <c r="A2016" s="115"/>
      <c r="B2016" s="308" t="str">
        <f>IF(A2016="","",VLOOKUP(A2016,'Project Budget vs Exp'!$B$9:$G$52,2,FALSE))</f>
        <v/>
      </c>
      <c r="C2016" s="117"/>
      <c r="D2016" s="116"/>
      <c r="E2016" s="118"/>
      <c r="F2016" s="119"/>
      <c r="G2016" s="120"/>
      <c r="H2016" s="120"/>
      <c r="I2016" s="418">
        <f t="shared" si="32"/>
        <v>0</v>
      </c>
      <c r="J2016" s="46"/>
      <c r="K2016" s="332">
        <f>IFERROR(SUM(C2016/'Transfers of Funds'!$F$58),0)</f>
        <v>0</v>
      </c>
      <c r="L2016" s="21"/>
      <c r="M2016" s="47" t="s">
        <v>162</v>
      </c>
      <c r="N2016" s="46"/>
    </row>
    <row r="2017" spans="1:14" s="23" customFormat="1" ht="14.25" customHeight="1">
      <c r="A2017" s="115"/>
      <c r="B2017" s="308" t="str">
        <f>IF(A2017="","",VLOOKUP(A2017,'Project Budget vs Exp'!$B$9:$G$52,2,FALSE))</f>
        <v/>
      </c>
      <c r="C2017" s="117"/>
      <c r="D2017" s="116"/>
      <c r="E2017" s="118"/>
      <c r="F2017" s="119"/>
      <c r="G2017" s="120"/>
      <c r="H2017" s="120"/>
      <c r="I2017" s="418">
        <f t="shared" si="32"/>
        <v>0</v>
      </c>
      <c r="J2017" s="46"/>
      <c r="K2017" s="332">
        <f>IFERROR(SUM(C2017/'Transfers of Funds'!$F$58),0)</f>
        <v>0</v>
      </c>
      <c r="L2017" s="21"/>
      <c r="M2017" s="47" t="s">
        <v>162</v>
      </c>
      <c r="N2017" s="46"/>
    </row>
    <row r="2018" spans="1:14" s="23" customFormat="1" ht="14.25" customHeight="1">
      <c r="A2018" s="115"/>
      <c r="B2018" s="308" t="str">
        <f>IF(A2018="","",VLOOKUP(A2018,'Project Budget vs Exp'!$B$9:$G$52,2,FALSE))</f>
        <v/>
      </c>
      <c r="C2018" s="117"/>
      <c r="D2018" s="116"/>
      <c r="E2018" s="118"/>
      <c r="F2018" s="119"/>
      <c r="G2018" s="120"/>
      <c r="H2018" s="120"/>
      <c r="I2018" s="418">
        <f t="shared" si="32"/>
        <v>0</v>
      </c>
      <c r="J2018" s="46"/>
      <c r="K2018" s="332">
        <f>IFERROR(SUM(C2018/'Transfers of Funds'!$F$58),0)</f>
        <v>0</v>
      </c>
      <c r="L2018" s="21"/>
      <c r="M2018" s="47" t="s">
        <v>162</v>
      </c>
      <c r="N2018" s="46"/>
    </row>
    <row r="2019" spans="1:14" s="23" customFormat="1" ht="14.25" customHeight="1">
      <c r="A2019" s="115"/>
      <c r="B2019" s="308" t="str">
        <f>IF(A2019="","",VLOOKUP(A2019,'Project Budget vs Exp'!$B$9:$G$52,2,FALSE))</f>
        <v/>
      </c>
      <c r="C2019" s="117"/>
      <c r="D2019" s="116"/>
      <c r="E2019" s="118"/>
      <c r="F2019" s="119"/>
      <c r="G2019" s="120"/>
      <c r="H2019" s="120"/>
      <c r="I2019" s="418">
        <f t="shared" si="32"/>
        <v>0</v>
      </c>
      <c r="J2019" s="46"/>
      <c r="K2019" s="332">
        <f>IFERROR(SUM(C2019/'Transfers of Funds'!$F$58),0)</f>
        <v>0</v>
      </c>
      <c r="L2019" s="21"/>
      <c r="M2019" s="47" t="s">
        <v>162</v>
      </c>
      <c r="N2019" s="46"/>
    </row>
    <row r="2020" spans="1:14" s="23" customFormat="1" ht="14.25" customHeight="1">
      <c r="A2020" s="115"/>
      <c r="B2020" s="308" t="str">
        <f>IF(A2020="","",VLOOKUP(A2020,'Project Budget vs Exp'!$B$9:$G$52,2,FALSE))</f>
        <v/>
      </c>
      <c r="C2020" s="117"/>
      <c r="D2020" s="116"/>
      <c r="E2020" s="118"/>
      <c r="F2020" s="119"/>
      <c r="G2020" s="120"/>
      <c r="H2020" s="120"/>
      <c r="I2020" s="418">
        <f t="shared" si="32"/>
        <v>0</v>
      </c>
      <c r="J2020" s="46"/>
      <c r="K2020" s="332">
        <f>IFERROR(SUM(C2020/'Transfers of Funds'!$F$58),0)</f>
        <v>0</v>
      </c>
      <c r="L2020" s="21"/>
      <c r="M2020" s="47" t="s">
        <v>162</v>
      </c>
      <c r="N2020" s="46"/>
    </row>
    <row r="2021" spans="1:14" s="23" customFormat="1" ht="14.25" customHeight="1">
      <c r="A2021" s="115"/>
      <c r="B2021" s="308" t="str">
        <f>IF(A2021="","",VLOOKUP(A2021,'Project Budget vs Exp'!$B$9:$G$52,2,FALSE))</f>
        <v/>
      </c>
      <c r="C2021" s="117"/>
      <c r="D2021" s="116"/>
      <c r="E2021" s="118"/>
      <c r="F2021" s="119"/>
      <c r="G2021" s="120"/>
      <c r="H2021" s="120"/>
      <c r="I2021" s="418">
        <f t="shared" si="32"/>
        <v>0</v>
      </c>
      <c r="J2021" s="46"/>
      <c r="K2021" s="332">
        <f>IFERROR(SUM(C2021/'Transfers of Funds'!$F$58),0)</f>
        <v>0</v>
      </c>
      <c r="L2021" s="21"/>
      <c r="M2021" s="47" t="s">
        <v>162</v>
      </c>
      <c r="N2021" s="46"/>
    </row>
    <row r="2022" spans="1:14" s="23" customFormat="1" ht="14.25" customHeight="1">
      <c r="A2022" s="115"/>
      <c r="B2022" s="308" t="str">
        <f>IF(A2022="","",VLOOKUP(A2022,'Project Budget vs Exp'!$B$9:$G$52,2,FALSE))</f>
        <v/>
      </c>
      <c r="C2022" s="117"/>
      <c r="D2022" s="116"/>
      <c r="E2022" s="118"/>
      <c r="F2022" s="119"/>
      <c r="G2022" s="120"/>
      <c r="H2022" s="120"/>
      <c r="I2022" s="418">
        <f t="shared" si="32"/>
        <v>0</v>
      </c>
      <c r="J2022" s="46"/>
      <c r="K2022" s="332">
        <f>IFERROR(SUM(C2022/'Transfers of Funds'!$F$58),0)</f>
        <v>0</v>
      </c>
      <c r="L2022" s="21"/>
      <c r="M2022" s="47" t="s">
        <v>162</v>
      </c>
      <c r="N2022" s="46"/>
    </row>
    <row r="2023" spans="1:14" s="23" customFormat="1" ht="14.25" customHeight="1">
      <c r="A2023" s="115"/>
      <c r="B2023" s="308" t="str">
        <f>IF(A2023="","",VLOOKUP(A2023,'Project Budget vs Exp'!$B$9:$G$52,2,FALSE))</f>
        <v/>
      </c>
      <c r="C2023" s="117"/>
      <c r="D2023" s="116"/>
      <c r="E2023" s="118"/>
      <c r="F2023" s="119"/>
      <c r="G2023" s="120"/>
      <c r="H2023" s="120"/>
      <c r="I2023" s="418">
        <f t="shared" si="32"/>
        <v>0</v>
      </c>
      <c r="J2023" s="46"/>
      <c r="K2023" s="332">
        <f>IFERROR(SUM(C2023/'Transfers of Funds'!$F$58),0)</f>
        <v>0</v>
      </c>
      <c r="L2023" s="21"/>
      <c r="M2023" s="47" t="s">
        <v>162</v>
      </c>
      <c r="N2023" s="46"/>
    </row>
    <row r="2024" spans="1:14" s="23" customFormat="1" ht="14.25" customHeight="1">
      <c r="A2024" s="115"/>
      <c r="B2024" s="308" t="str">
        <f>IF(A2024="","",VLOOKUP(A2024,'Project Budget vs Exp'!$B$9:$G$52,2,FALSE))</f>
        <v/>
      </c>
      <c r="C2024" s="117"/>
      <c r="D2024" s="116"/>
      <c r="E2024" s="118"/>
      <c r="F2024" s="119"/>
      <c r="G2024" s="120"/>
      <c r="H2024" s="120"/>
      <c r="I2024" s="418">
        <f t="shared" si="32"/>
        <v>0</v>
      </c>
      <c r="J2024" s="46"/>
      <c r="K2024" s="332">
        <f>IFERROR(SUM(C2024/'Transfers of Funds'!$F$58),0)</f>
        <v>0</v>
      </c>
      <c r="L2024" s="21"/>
      <c r="M2024" s="47" t="s">
        <v>162</v>
      </c>
      <c r="N2024" s="46"/>
    </row>
    <row r="2025" spans="1:14" s="23" customFormat="1" ht="14.25" customHeight="1">
      <c r="A2025" s="115"/>
      <c r="B2025" s="308" t="str">
        <f>IF(A2025="","",VLOOKUP(A2025,'Project Budget vs Exp'!$B$9:$G$52,2,FALSE))</f>
        <v/>
      </c>
      <c r="C2025" s="117"/>
      <c r="D2025" s="116"/>
      <c r="E2025" s="118"/>
      <c r="F2025" s="119"/>
      <c r="G2025" s="120"/>
      <c r="H2025" s="120"/>
      <c r="I2025" s="418">
        <f t="shared" si="32"/>
        <v>0</v>
      </c>
      <c r="J2025" s="46"/>
      <c r="K2025" s="332">
        <f>IFERROR(SUM(C2025/'Transfers of Funds'!$F$58),0)</f>
        <v>0</v>
      </c>
      <c r="L2025" s="21"/>
      <c r="M2025" s="47" t="s">
        <v>162</v>
      </c>
      <c r="N2025" s="46"/>
    </row>
    <row r="2026" spans="1:14" s="23" customFormat="1" ht="14.25" customHeight="1">
      <c r="A2026" s="115"/>
      <c r="B2026" s="308" t="str">
        <f>IF(A2026="","",VLOOKUP(A2026,'Project Budget vs Exp'!$B$9:$G$52,2,FALSE))</f>
        <v/>
      </c>
      <c r="C2026" s="117"/>
      <c r="D2026" s="116"/>
      <c r="E2026" s="118"/>
      <c r="F2026" s="119"/>
      <c r="G2026" s="120"/>
      <c r="H2026" s="120"/>
      <c r="I2026" s="418">
        <f t="shared" si="32"/>
        <v>0</v>
      </c>
      <c r="J2026" s="46"/>
      <c r="K2026" s="332">
        <f>IFERROR(SUM(C2026/'Transfers of Funds'!$F$58),0)</f>
        <v>0</v>
      </c>
      <c r="L2026" s="21"/>
      <c r="M2026" s="47" t="s">
        <v>162</v>
      </c>
      <c r="N2026" s="46"/>
    </row>
    <row r="2027" spans="1:14" s="23" customFormat="1" ht="14.25" customHeight="1">
      <c r="A2027" s="115"/>
      <c r="B2027" s="308" t="str">
        <f>IF(A2027="","",VLOOKUP(A2027,'Project Budget vs Exp'!$B$9:$G$52,2,FALSE))</f>
        <v/>
      </c>
      <c r="C2027" s="117"/>
      <c r="D2027" s="116"/>
      <c r="E2027" s="118"/>
      <c r="F2027" s="119"/>
      <c r="G2027" s="120"/>
      <c r="H2027" s="120"/>
      <c r="I2027" s="418">
        <f t="shared" si="32"/>
        <v>0</v>
      </c>
      <c r="J2027" s="46"/>
      <c r="K2027" s="332">
        <f>IFERROR(SUM(C2027/'Transfers of Funds'!$F$58),0)</f>
        <v>0</v>
      </c>
      <c r="L2027" s="21"/>
      <c r="M2027" s="47" t="s">
        <v>162</v>
      </c>
      <c r="N2027" s="46"/>
    </row>
    <row r="2028" spans="1:14" s="23" customFormat="1" ht="14.25" customHeight="1">
      <c r="A2028" s="115"/>
      <c r="B2028" s="308" t="str">
        <f>IF(A2028="","",VLOOKUP(A2028,'Project Budget vs Exp'!$B$9:$G$52,2,FALSE))</f>
        <v/>
      </c>
      <c r="C2028" s="117"/>
      <c r="D2028" s="116"/>
      <c r="E2028" s="118"/>
      <c r="F2028" s="119"/>
      <c r="G2028" s="120"/>
      <c r="H2028" s="120"/>
      <c r="I2028" s="418">
        <f t="shared" si="32"/>
        <v>0</v>
      </c>
      <c r="J2028" s="46"/>
      <c r="K2028" s="332">
        <f>IFERROR(SUM(C2028/'Transfers of Funds'!$F$58),0)</f>
        <v>0</v>
      </c>
      <c r="L2028" s="21"/>
      <c r="M2028" s="47" t="s">
        <v>162</v>
      </c>
      <c r="N2028" s="46"/>
    </row>
    <row r="2029" spans="1:14" s="23" customFormat="1" ht="14.25" customHeight="1">
      <c r="A2029" s="115"/>
      <c r="B2029" s="308" t="str">
        <f>IF(A2029="","",VLOOKUP(A2029,'Project Budget vs Exp'!$B$9:$G$52,2,FALSE))</f>
        <v/>
      </c>
      <c r="C2029" s="117"/>
      <c r="D2029" s="116"/>
      <c r="E2029" s="118"/>
      <c r="F2029" s="119"/>
      <c r="G2029" s="120"/>
      <c r="H2029" s="120"/>
      <c r="I2029" s="418">
        <f t="shared" si="32"/>
        <v>0</v>
      </c>
      <c r="J2029" s="46"/>
      <c r="K2029" s="332">
        <f>IFERROR(SUM(C2029/'Transfers of Funds'!$F$58),0)</f>
        <v>0</v>
      </c>
      <c r="L2029" s="21"/>
      <c r="M2029" s="47" t="s">
        <v>162</v>
      </c>
      <c r="N2029" s="46"/>
    </row>
    <row r="2030" spans="1:14" s="23" customFormat="1" ht="14.25" customHeight="1">
      <c r="A2030" s="115"/>
      <c r="B2030" s="308" t="str">
        <f>IF(A2030="","",VLOOKUP(A2030,'Project Budget vs Exp'!$B$9:$G$52,2,FALSE))</f>
        <v/>
      </c>
      <c r="C2030" s="117"/>
      <c r="D2030" s="116"/>
      <c r="E2030" s="118"/>
      <c r="F2030" s="119"/>
      <c r="G2030" s="120"/>
      <c r="H2030" s="120"/>
      <c r="I2030" s="418">
        <f t="shared" si="32"/>
        <v>0</v>
      </c>
      <c r="J2030" s="46"/>
      <c r="K2030" s="332">
        <f>IFERROR(SUM(C2030/'Transfers of Funds'!$F$58),0)</f>
        <v>0</v>
      </c>
      <c r="L2030" s="21"/>
      <c r="M2030" s="47" t="s">
        <v>162</v>
      </c>
      <c r="N2030" s="46"/>
    </row>
    <row r="2031" spans="1:14" s="23" customFormat="1" ht="14.25" customHeight="1">
      <c r="A2031" s="115"/>
      <c r="B2031" s="308" t="str">
        <f>IF(A2031="","",VLOOKUP(A2031,'Project Budget vs Exp'!$B$9:$G$52,2,FALSE))</f>
        <v/>
      </c>
      <c r="C2031" s="117"/>
      <c r="D2031" s="116"/>
      <c r="E2031" s="118"/>
      <c r="F2031" s="119"/>
      <c r="G2031" s="120"/>
      <c r="H2031" s="120"/>
      <c r="I2031" s="418">
        <f t="shared" si="32"/>
        <v>0</v>
      </c>
      <c r="J2031" s="46"/>
      <c r="K2031" s="332">
        <f>IFERROR(SUM(C2031/'Transfers of Funds'!$F$58),0)</f>
        <v>0</v>
      </c>
      <c r="L2031" s="21"/>
      <c r="M2031" s="47" t="s">
        <v>162</v>
      </c>
      <c r="N2031" s="46"/>
    </row>
    <row r="2032" spans="1:14" s="23" customFormat="1" ht="14.25" customHeight="1">
      <c r="A2032" s="115"/>
      <c r="B2032" s="308" t="str">
        <f>IF(A2032="","",VLOOKUP(A2032,'Project Budget vs Exp'!$B$9:$G$52,2,FALSE))</f>
        <v/>
      </c>
      <c r="C2032" s="117"/>
      <c r="D2032" s="116"/>
      <c r="E2032" s="118"/>
      <c r="F2032" s="119"/>
      <c r="G2032" s="120"/>
      <c r="H2032" s="120"/>
      <c r="I2032" s="418">
        <f t="shared" si="32"/>
        <v>0</v>
      </c>
      <c r="J2032" s="46"/>
      <c r="K2032" s="332">
        <f>IFERROR(SUM(C2032/'Transfers of Funds'!$F$58),0)</f>
        <v>0</v>
      </c>
      <c r="L2032" s="21"/>
      <c r="M2032" s="47" t="s">
        <v>162</v>
      </c>
      <c r="N2032" s="46"/>
    </row>
    <row r="2033" spans="1:14" s="23" customFormat="1" ht="14.25" customHeight="1">
      <c r="A2033" s="115"/>
      <c r="B2033" s="308" t="str">
        <f>IF(A2033="","",VLOOKUP(A2033,'Project Budget vs Exp'!$B$9:$G$52,2,FALSE))</f>
        <v/>
      </c>
      <c r="C2033" s="117"/>
      <c r="D2033" s="116"/>
      <c r="E2033" s="118"/>
      <c r="F2033" s="119"/>
      <c r="G2033" s="120"/>
      <c r="H2033" s="120"/>
      <c r="I2033" s="418">
        <f t="shared" si="32"/>
        <v>0</v>
      </c>
      <c r="J2033" s="46"/>
      <c r="K2033" s="332">
        <f>IFERROR(SUM(C2033/'Transfers of Funds'!$F$58),0)</f>
        <v>0</v>
      </c>
      <c r="L2033" s="21"/>
      <c r="M2033" s="47" t="s">
        <v>162</v>
      </c>
      <c r="N2033" s="46"/>
    </row>
    <row r="2034" spans="1:14" s="23" customFormat="1" ht="14.25" customHeight="1">
      <c r="A2034" s="115"/>
      <c r="B2034" s="308" t="str">
        <f>IF(A2034="","",VLOOKUP(A2034,'Project Budget vs Exp'!$B$9:$G$52,2,FALSE))</f>
        <v/>
      </c>
      <c r="C2034" s="117"/>
      <c r="D2034" s="116"/>
      <c r="E2034" s="118"/>
      <c r="F2034" s="119"/>
      <c r="G2034" s="120"/>
      <c r="H2034" s="120"/>
      <c r="I2034" s="418">
        <f t="shared" si="32"/>
        <v>0</v>
      </c>
      <c r="J2034" s="46"/>
      <c r="K2034" s="332">
        <f>IFERROR(SUM(C2034/'Transfers of Funds'!$F$58),0)</f>
        <v>0</v>
      </c>
      <c r="L2034" s="21"/>
      <c r="M2034" s="47" t="s">
        <v>162</v>
      </c>
      <c r="N2034" s="46"/>
    </row>
    <row r="2035" spans="1:14" s="23" customFormat="1" ht="14.25" customHeight="1">
      <c r="A2035" s="115"/>
      <c r="B2035" s="308" t="str">
        <f>IF(A2035="","",VLOOKUP(A2035,'Project Budget vs Exp'!$B$9:$G$52,2,FALSE))</f>
        <v/>
      </c>
      <c r="C2035" s="117"/>
      <c r="D2035" s="116"/>
      <c r="E2035" s="118"/>
      <c r="F2035" s="119"/>
      <c r="G2035" s="120"/>
      <c r="H2035" s="120"/>
      <c r="I2035" s="418">
        <f t="shared" si="32"/>
        <v>0</v>
      </c>
      <c r="J2035" s="46"/>
      <c r="K2035" s="332">
        <f>IFERROR(SUM(C2035/'Transfers of Funds'!$F$58),0)</f>
        <v>0</v>
      </c>
      <c r="L2035" s="21"/>
      <c r="M2035" s="47" t="s">
        <v>162</v>
      </c>
      <c r="N2035" s="46"/>
    </row>
    <row r="2036" spans="1:14" s="23" customFormat="1" ht="14.25" customHeight="1">
      <c r="A2036" s="115"/>
      <c r="B2036" s="308" t="str">
        <f>IF(A2036="","",VLOOKUP(A2036,'Project Budget vs Exp'!$B$9:$G$52,2,FALSE))</f>
        <v/>
      </c>
      <c r="C2036" s="117"/>
      <c r="D2036" s="116"/>
      <c r="E2036" s="118"/>
      <c r="F2036" s="119"/>
      <c r="G2036" s="120"/>
      <c r="H2036" s="120"/>
      <c r="I2036" s="418">
        <f t="shared" si="32"/>
        <v>0</v>
      </c>
      <c r="J2036" s="46"/>
      <c r="K2036" s="332">
        <f>IFERROR(SUM(C2036/'Transfers of Funds'!$F$58),0)</f>
        <v>0</v>
      </c>
      <c r="L2036" s="21"/>
      <c r="M2036" s="47" t="s">
        <v>162</v>
      </c>
      <c r="N2036" s="46"/>
    </row>
    <row r="2037" spans="1:14" s="23" customFormat="1" ht="14.25" customHeight="1">
      <c r="A2037" s="115"/>
      <c r="B2037" s="308" t="str">
        <f>IF(A2037="","",VLOOKUP(A2037,'Project Budget vs Exp'!$B$9:$G$52,2,FALSE))</f>
        <v/>
      </c>
      <c r="C2037" s="117"/>
      <c r="D2037" s="116"/>
      <c r="E2037" s="118"/>
      <c r="F2037" s="119"/>
      <c r="G2037" s="120"/>
      <c r="H2037" s="120"/>
      <c r="I2037" s="418">
        <f t="shared" si="32"/>
        <v>0</v>
      </c>
      <c r="J2037" s="46"/>
      <c r="K2037" s="332">
        <f>IFERROR(SUM(C2037/'Transfers of Funds'!$F$58),0)</f>
        <v>0</v>
      </c>
      <c r="L2037" s="21"/>
      <c r="M2037" s="47" t="s">
        <v>162</v>
      </c>
      <c r="N2037" s="46"/>
    </row>
    <row r="2038" spans="1:14" s="23" customFormat="1" ht="14.25" customHeight="1">
      <c r="A2038" s="115"/>
      <c r="B2038" s="308" t="str">
        <f>IF(A2038="","",VLOOKUP(A2038,'Project Budget vs Exp'!$B$9:$G$52,2,FALSE))</f>
        <v/>
      </c>
      <c r="C2038" s="117"/>
      <c r="D2038" s="116"/>
      <c r="E2038" s="118"/>
      <c r="F2038" s="119"/>
      <c r="G2038" s="120"/>
      <c r="H2038" s="120"/>
      <c r="I2038" s="418">
        <f t="shared" si="32"/>
        <v>0</v>
      </c>
      <c r="J2038" s="46"/>
      <c r="K2038" s="332">
        <f>IFERROR(SUM(C2038/'Transfers of Funds'!$F$58),0)</f>
        <v>0</v>
      </c>
      <c r="L2038" s="21"/>
      <c r="M2038" s="47" t="s">
        <v>162</v>
      </c>
      <c r="N2038" s="46"/>
    </row>
    <row r="2039" spans="1:14" s="23" customFormat="1" ht="14.25" customHeight="1">
      <c r="A2039" s="115"/>
      <c r="B2039" s="308" t="str">
        <f>IF(A2039="","",VLOOKUP(A2039,'Project Budget vs Exp'!$B$9:$G$52,2,FALSE))</f>
        <v/>
      </c>
      <c r="C2039" s="117"/>
      <c r="D2039" s="116"/>
      <c r="E2039" s="118"/>
      <c r="F2039" s="119"/>
      <c r="G2039" s="120"/>
      <c r="H2039" s="120"/>
      <c r="I2039" s="418">
        <f t="shared" si="32"/>
        <v>0</v>
      </c>
      <c r="J2039" s="46"/>
      <c r="K2039" s="332">
        <f>IFERROR(SUM(C2039/'Transfers of Funds'!$F$58),0)</f>
        <v>0</v>
      </c>
      <c r="L2039" s="21"/>
      <c r="M2039" s="47" t="s">
        <v>162</v>
      </c>
      <c r="N2039" s="46"/>
    </row>
    <row r="2040" spans="1:14" s="23" customFormat="1" ht="14.25" customHeight="1">
      <c r="A2040" s="115"/>
      <c r="B2040" s="308" t="str">
        <f>IF(A2040="","",VLOOKUP(A2040,'Project Budget vs Exp'!$B$9:$G$52,2,FALSE))</f>
        <v/>
      </c>
      <c r="C2040" s="117"/>
      <c r="D2040" s="116"/>
      <c r="E2040" s="118"/>
      <c r="F2040" s="119"/>
      <c r="G2040" s="120"/>
      <c r="H2040" s="120"/>
      <c r="I2040" s="418">
        <f t="shared" si="32"/>
        <v>0</v>
      </c>
      <c r="J2040" s="46"/>
      <c r="K2040" s="332">
        <f>IFERROR(SUM(C2040/'Transfers of Funds'!$F$58),0)</f>
        <v>0</v>
      </c>
      <c r="L2040" s="21"/>
      <c r="M2040" s="47" t="s">
        <v>162</v>
      </c>
      <c r="N2040" s="46"/>
    </row>
    <row r="2041" spans="1:14" s="23" customFormat="1" ht="14.25" customHeight="1">
      <c r="A2041" s="115"/>
      <c r="B2041" s="308" t="str">
        <f>IF(A2041="","",VLOOKUP(A2041,'Project Budget vs Exp'!$B$9:$G$52,2,FALSE))</f>
        <v/>
      </c>
      <c r="C2041" s="117"/>
      <c r="D2041" s="116"/>
      <c r="E2041" s="118"/>
      <c r="F2041" s="119"/>
      <c r="G2041" s="120"/>
      <c r="H2041" s="120"/>
      <c r="I2041" s="418">
        <f t="shared" si="32"/>
        <v>0</v>
      </c>
      <c r="J2041" s="46"/>
      <c r="K2041" s="332">
        <f>IFERROR(SUM(C2041/'Transfers of Funds'!$F$58),0)</f>
        <v>0</v>
      </c>
      <c r="L2041" s="21"/>
      <c r="M2041" s="47" t="s">
        <v>162</v>
      </c>
      <c r="N2041" s="46"/>
    </row>
    <row r="2042" spans="1:14" s="23" customFormat="1" ht="14.25" customHeight="1">
      <c r="A2042" s="115"/>
      <c r="B2042" s="308" t="str">
        <f>IF(A2042="","",VLOOKUP(A2042,'Project Budget vs Exp'!$B$9:$G$52,2,FALSE))</f>
        <v/>
      </c>
      <c r="C2042" s="117"/>
      <c r="D2042" s="116"/>
      <c r="E2042" s="118"/>
      <c r="F2042" s="119"/>
      <c r="G2042" s="120"/>
      <c r="H2042" s="120"/>
      <c r="I2042" s="418">
        <f t="shared" si="32"/>
        <v>0</v>
      </c>
      <c r="J2042" s="46"/>
      <c r="K2042" s="332">
        <f>IFERROR(SUM(C2042/'Transfers of Funds'!$F$58),0)</f>
        <v>0</v>
      </c>
      <c r="L2042" s="21"/>
      <c r="M2042" s="47" t="s">
        <v>162</v>
      </c>
      <c r="N2042" s="46"/>
    </row>
    <row r="2043" spans="1:14" s="23" customFormat="1" ht="14.25" customHeight="1">
      <c r="A2043" s="115"/>
      <c r="B2043" s="308" t="str">
        <f>IF(A2043="","",VLOOKUP(A2043,'Project Budget vs Exp'!$B$9:$G$52,2,FALSE))</f>
        <v/>
      </c>
      <c r="C2043" s="117"/>
      <c r="D2043" s="116"/>
      <c r="E2043" s="118"/>
      <c r="F2043" s="119"/>
      <c r="G2043" s="120"/>
      <c r="H2043" s="120"/>
      <c r="I2043" s="418">
        <f t="shared" si="32"/>
        <v>0</v>
      </c>
      <c r="J2043" s="46"/>
      <c r="K2043" s="332">
        <f>IFERROR(SUM(C2043/'Transfers of Funds'!$F$58),0)</f>
        <v>0</v>
      </c>
      <c r="L2043" s="21"/>
      <c r="M2043" s="47" t="s">
        <v>162</v>
      </c>
      <c r="N2043" s="46"/>
    </row>
    <row r="2044" spans="1:14" s="23" customFormat="1" ht="14.25" customHeight="1">
      <c r="A2044" s="115"/>
      <c r="B2044" s="308" t="str">
        <f>IF(A2044="","",VLOOKUP(A2044,'Project Budget vs Exp'!$B$9:$G$52,2,FALSE))</f>
        <v/>
      </c>
      <c r="C2044" s="117"/>
      <c r="D2044" s="116"/>
      <c r="E2044" s="118"/>
      <c r="F2044" s="119"/>
      <c r="G2044" s="120"/>
      <c r="H2044" s="120"/>
      <c r="I2044" s="418">
        <f t="shared" si="32"/>
        <v>0</v>
      </c>
      <c r="J2044" s="46"/>
      <c r="K2044" s="332">
        <f>IFERROR(SUM(C2044/'Transfers of Funds'!$F$58),0)</f>
        <v>0</v>
      </c>
      <c r="L2044" s="21"/>
      <c r="M2044" s="47" t="s">
        <v>162</v>
      </c>
      <c r="N2044" s="46"/>
    </row>
    <row r="2045" spans="1:14" s="23" customFormat="1" ht="14.25" customHeight="1">
      <c r="A2045" s="115"/>
      <c r="B2045" s="308" t="str">
        <f>IF(A2045="","",VLOOKUP(A2045,'Project Budget vs Exp'!$B$9:$G$52,2,FALSE))</f>
        <v/>
      </c>
      <c r="C2045" s="117"/>
      <c r="D2045" s="116"/>
      <c r="E2045" s="118"/>
      <c r="F2045" s="119"/>
      <c r="G2045" s="120"/>
      <c r="H2045" s="120"/>
      <c r="I2045" s="418">
        <f t="shared" si="32"/>
        <v>0</v>
      </c>
      <c r="J2045" s="46"/>
      <c r="K2045" s="332">
        <f>IFERROR(SUM(C2045/'Transfers of Funds'!$F$58),0)</f>
        <v>0</v>
      </c>
      <c r="L2045" s="21"/>
      <c r="M2045" s="47" t="s">
        <v>162</v>
      </c>
      <c r="N2045" s="46"/>
    </row>
    <row r="2046" spans="1:14" s="23" customFormat="1" ht="14.25" customHeight="1">
      <c r="A2046" s="115"/>
      <c r="B2046" s="308" t="str">
        <f>IF(A2046="","",VLOOKUP(A2046,'Project Budget vs Exp'!$B$9:$G$52,2,FALSE))</f>
        <v/>
      </c>
      <c r="C2046" s="117"/>
      <c r="D2046" s="116"/>
      <c r="E2046" s="118"/>
      <c r="F2046" s="119"/>
      <c r="G2046" s="120"/>
      <c r="H2046" s="120"/>
      <c r="I2046" s="418">
        <f t="shared" si="32"/>
        <v>0</v>
      </c>
      <c r="J2046" s="46"/>
      <c r="K2046" s="332">
        <f>IFERROR(SUM(C2046/'Transfers of Funds'!$F$58),0)</f>
        <v>0</v>
      </c>
      <c r="L2046" s="21"/>
      <c r="M2046" s="47" t="s">
        <v>162</v>
      </c>
      <c r="N2046" s="46"/>
    </row>
    <row r="2047" spans="1:14" s="23" customFormat="1" ht="14.25" customHeight="1">
      <c r="A2047" s="115"/>
      <c r="B2047" s="308" t="str">
        <f>IF(A2047="","",VLOOKUP(A2047,'Project Budget vs Exp'!$B$9:$G$52,2,FALSE))</f>
        <v/>
      </c>
      <c r="C2047" s="117"/>
      <c r="D2047" s="116"/>
      <c r="E2047" s="118"/>
      <c r="F2047" s="119"/>
      <c r="G2047" s="120"/>
      <c r="H2047" s="120"/>
      <c r="I2047" s="418">
        <f t="shared" si="32"/>
        <v>0</v>
      </c>
      <c r="J2047" s="46"/>
      <c r="K2047" s="332">
        <f>IFERROR(SUM(C2047/'Transfers of Funds'!$F$58),0)</f>
        <v>0</v>
      </c>
      <c r="L2047" s="21"/>
      <c r="M2047" s="47" t="s">
        <v>162</v>
      </c>
      <c r="N2047" s="46"/>
    </row>
    <row r="2048" spans="1:14" s="23" customFormat="1" ht="14.25" customHeight="1">
      <c r="A2048" s="115"/>
      <c r="B2048" s="308" t="str">
        <f>IF(A2048="","",VLOOKUP(A2048,'Project Budget vs Exp'!$B$9:$G$52,2,FALSE))</f>
        <v/>
      </c>
      <c r="C2048" s="117"/>
      <c r="D2048" s="116"/>
      <c r="E2048" s="118"/>
      <c r="F2048" s="119"/>
      <c r="G2048" s="120"/>
      <c r="H2048" s="120"/>
      <c r="I2048" s="418">
        <f t="shared" si="32"/>
        <v>0</v>
      </c>
      <c r="J2048" s="46"/>
      <c r="K2048" s="332">
        <f>IFERROR(SUM(C2048/'Transfers of Funds'!$F$58),0)</f>
        <v>0</v>
      </c>
      <c r="L2048" s="21"/>
      <c r="M2048" s="47" t="s">
        <v>162</v>
      </c>
      <c r="N2048" s="46"/>
    </row>
    <row r="2049" spans="1:14" s="23" customFormat="1" ht="14.25" customHeight="1">
      <c r="A2049" s="115"/>
      <c r="B2049" s="308" t="str">
        <f>IF(A2049="","",VLOOKUP(A2049,'Project Budget vs Exp'!$B$9:$G$52,2,FALSE))</f>
        <v/>
      </c>
      <c r="C2049" s="117"/>
      <c r="D2049" s="116"/>
      <c r="E2049" s="118"/>
      <c r="F2049" s="119"/>
      <c r="G2049" s="120"/>
      <c r="H2049" s="120"/>
      <c r="I2049" s="418">
        <f t="shared" si="32"/>
        <v>0</v>
      </c>
      <c r="J2049" s="46"/>
      <c r="K2049" s="332">
        <f>IFERROR(SUM(C2049/'Transfers of Funds'!$F$58),0)</f>
        <v>0</v>
      </c>
      <c r="L2049" s="21"/>
      <c r="M2049" s="47" t="s">
        <v>162</v>
      </c>
      <c r="N2049" s="46"/>
    </row>
    <row r="2050" spans="1:14" s="23" customFormat="1" ht="14.25" customHeight="1">
      <c r="A2050" s="115"/>
      <c r="B2050" s="308" t="str">
        <f>IF(A2050="","",VLOOKUP(A2050,'Project Budget vs Exp'!$B$9:$G$52,2,FALSE))</f>
        <v/>
      </c>
      <c r="C2050" s="117"/>
      <c r="D2050" s="116"/>
      <c r="E2050" s="118"/>
      <c r="F2050" s="119"/>
      <c r="G2050" s="120"/>
      <c r="H2050" s="120"/>
      <c r="I2050" s="418">
        <f t="shared" si="32"/>
        <v>0</v>
      </c>
      <c r="J2050" s="46"/>
      <c r="K2050" s="332">
        <f>IFERROR(SUM(C2050/'Transfers of Funds'!$F$58),0)</f>
        <v>0</v>
      </c>
      <c r="L2050" s="21"/>
      <c r="M2050" s="47" t="s">
        <v>162</v>
      </c>
      <c r="N2050" s="46"/>
    </row>
    <row r="2051" spans="1:14" s="23" customFormat="1" ht="14.25" customHeight="1">
      <c r="A2051" s="115"/>
      <c r="B2051" s="308" t="str">
        <f>IF(A2051="","",VLOOKUP(A2051,'Project Budget vs Exp'!$B$9:$G$52,2,FALSE))</f>
        <v/>
      </c>
      <c r="C2051" s="117"/>
      <c r="D2051" s="116"/>
      <c r="E2051" s="118"/>
      <c r="F2051" s="119"/>
      <c r="G2051" s="120"/>
      <c r="H2051" s="120"/>
      <c r="I2051" s="418">
        <f t="shared" si="32"/>
        <v>0</v>
      </c>
      <c r="J2051" s="46"/>
      <c r="K2051" s="332">
        <f>IFERROR(SUM(C2051/'Transfers of Funds'!$F$58),0)</f>
        <v>0</v>
      </c>
      <c r="L2051" s="21"/>
      <c r="M2051" s="47" t="s">
        <v>162</v>
      </c>
      <c r="N2051" s="46"/>
    </row>
    <row r="2052" spans="1:14" s="23" customFormat="1" ht="14.25" customHeight="1">
      <c r="A2052" s="115"/>
      <c r="B2052" s="308" t="str">
        <f>IF(A2052="","",VLOOKUP(A2052,'Project Budget vs Exp'!$B$9:$G$52,2,FALSE))</f>
        <v/>
      </c>
      <c r="C2052" s="117"/>
      <c r="D2052" s="116"/>
      <c r="E2052" s="118"/>
      <c r="F2052" s="119"/>
      <c r="G2052" s="120"/>
      <c r="H2052" s="120"/>
      <c r="I2052" s="418">
        <f t="shared" si="32"/>
        <v>0</v>
      </c>
      <c r="J2052" s="46"/>
      <c r="K2052" s="332">
        <f>IFERROR(SUM(C2052/'Transfers of Funds'!$F$58),0)</f>
        <v>0</v>
      </c>
      <c r="L2052" s="21"/>
      <c r="M2052" s="47" t="s">
        <v>162</v>
      </c>
      <c r="N2052" s="46"/>
    </row>
    <row r="2053" spans="1:14" s="23" customFormat="1" ht="14.25" customHeight="1">
      <c r="A2053" s="115"/>
      <c r="B2053" s="308" t="str">
        <f>IF(A2053="","",VLOOKUP(A2053,'Project Budget vs Exp'!$B$9:$G$52,2,FALSE))</f>
        <v/>
      </c>
      <c r="C2053" s="117"/>
      <c r="D2053" s="116"/>
      <c r="E2053" s="118"/>
      <c r="F2053" s="119"/>
      <c r="G2053" s="120"/>
      <c r="H2053" s="120"/>
      <c r="I2053" s="418">
        <f t="shared" si="32"/>
        <v>0</v>
      </c>
      <c r="J2053" s="46"/>
      <c r="K2053" s="332">
        <f>IFERROR(SUM(C2053/'Transfers of Funds'!$F$58),0)</f>
        <v>0</v>
      </c>
      <c r="L2053" s="21"/>
      <c r="M2053" s="47" t="s">
        <v>162</v>
      </c>
      <c r="N2053" s="46"/>
    </row>
    <row r="2054" spans="1:14" s="23" customFormat="1" ht="14.25" customHeight="1">
      <c r="A2054" s="115"/>
      <c r="B2054" s="308" t="str">
        <f>IF(A2054="","",VLOOKUP(A2054,'Project Budget vs Exp'!$B$9:$G$52,2,FALSE))</f>
        <v/>
      </c>
      <c r="C2054" s="117"/>
      <c r="D2054" s="116"/>
      <c r="E2054" s="118"/>
      <c r="F2054" s="119"/>
      <c r="G2054" s="120"/>
      <c r="H2054" s="120"/>
      <c r="I2054" s="418">
        <f t="shared" si="32"/>
        <v>0</v>
      </c>
      <c r="J2054" s="46"/>
      <c r="K2054" s="332">
        <f>IFERROR(SUM(C2054/'Transfers of Funds'!$F$58),0)</f>
        <v>0</v>
      </c>
      <c r="L2054" s="21"/>
      <c r="M2054" s="47" t="s">
        <v>162</v>
      </c>
      <c r="N2054" s="46"/>
    </row>
    <row r="2055" spans="1:14" s="23" customFormat="1" ht="14.25" customHeight="1">
      <c r="A2055" s="115"/>
      <c r="B2055" s="308" t="str">
        <f>IF(A2055="","",VLOOKUP(A2055,'Project Budget vs Exp'!$B$9:$G$52,2,FALSE))</f>
        <v/>
      </c>
      <c r="C2055" s="117"/>
      <c r="D2055" s="116"/>
      <c r="E2055" s="118"/>
      <c r="F2055" s="119"/>
      <c r="G2055" s="120"/>
      <c r="H2055" s="120"/>
      <c r="I2055" s="418">
        <f t="shared" si="32"/>
        <v>0</v>
      </c>
      <c r="J2055" s="46"/>
      <c r="K2055" s="332">
        <f>IFERROR(SUM(C2055/'Transfers of Funds'!$F$58),0)</f>
        <v>0</v>
      </c>
      <c r="L2055" s="21"/>
      <c r="M2055" s="47" t="s">
        <v>162</v>
      </c>
      <c r="N2055" s="46"/>
    </row>
    <row r="2056" spans="1:14" s="23" customFormat="1" ht="14.25" customHeight="1">
      <c r="A2056" s="115"/>
      <c r="B2056" s="308" t="str">
        <f>IF(A2056="","",VLOOKUP(A2056,'Project Budget vs Exp'!$B$9:$G$52,2,FALSE))</f>
        <v/>
      </c>
      <c r="C2056" s="117"/>
      <c r="D2056" s="116"/>
      <c r="E2056" s="118"/>
      <c r="F2056" s="119"/>
      <c r="G2056" s="120"/>
      <c r="H2056" s="120"/>
      <c r="I2056" s="418">
        <f t="shared" si="32"/>
        <v>0</v>
      </c>
      <c r="J2056" s="46"/>
      <c r="K2056" s="332">
        <f>IFERROR(SUM(C2056/'Transfers of Funds'!$F$58),0)</f>
        <v>0</v>
      </c>
      <c r="L2056" s="21"/>
      <c r="M2056" s="47" t="s">
        <v>162</v>
      </c>
      <c r="N2056" s="46"/>
    </row>
    <row r="2057" spans="1:14" s="23" customFormat="1" ht="14.25" customHeight="1">
      <c r="A2057" s="115"/>
      <c r="B2057" s="308" t="str">
        <f>IF(A2057="","",VLOOKUP(A2057,'Project Budget vs Exp'!$B$9:$G$52,2,FALSE))</f>
        <v/>
      </c>
      <c r="C2057" s="117"/>
      <c r="D2057" s="116"/>
      <c r="E2057" s="118"/>
      <c r="F2057" s="119"/>
      <c r="G2057" s="120"/>
      <c r="H2057" s="120"/>
      <c r="I2057" s="418">
        <f t="shared" si="32"/>
        <v>0</v>
      </c>
      <c r="J2057" s="46"/>
      <c r="K2057" s="332">
        <f>IFERROR(SUM(C2057/'Transfers of Funds'!$F$58),0)</f>
        <v>0</v>
      </c>
      <c r="L2057" s="21"/>
      <c r="M2057" s="47" t="s">
        <v>162</v>
      </c>
      <c r="N2057" s="46"/>
    </row>
    <row r="2058" spans="1:14" s="23" customFormat="1" ht="14.25" customHeight="1">
      <c r="A2058" s="115"/>
      <c r="B2058" s="308" t="str">
        <f>IF(A2058="","",VLOOKUP(A2058,'Project Budget vs Exp'!$B$9:$G$52,2,FALSE))</f>
        <v/>
      </c>
      <c r="C2058" s="117"/>
      <c r="D2058" s="116"/>
      <c r="E2058" s="118"/>
      <c r="F2058" s="119"/>
      <c r="G2058" s="120"/>
      <c r="H2058" s="120"/>
      <c r="I2058" s="418">
        <f t="shared" si="32"/>
        <v>0</v>
      </c>
      <c r="J2058" s="46"/>
      <c r="K2058" s="332">
        <f>IFERROR(SUM(C2058/'Transfers of Funds'!$F$58),0)</f>
        <v>0</v>
      </c>
      <c r="L2058" s="21"/>
      <c r="M2058" s="47" t="s">
        <v>162</v>
      </c>
      <c r="N2058" s="46"/>
    </row>
    <row r="2059" spans="1:14" s="23" customFormat="1" ht="14.25" customHeight="1">
      <c r="A2059" s="115"/>
      <c r="B2059" s="308" t="str">
        <f>IF(A2059="","",VLOOKUP(A2059,'Project Budget vs Exp'!$B$9:$G$52,2,FALSE))</f>
        <v/>
      </c>
      <c r="C2059" s="117"/>
      <c r="D2059" s="116"/>
      <c r="E2059" s="118"/>
      <c r="F2059" s="119"/>
      <c r="G2059" s="120"/>
      <c r="H2059" s="120"/>
      <c r="I2059" s="418">
        <f t="shared" si="32"/>
        <v>0</v>
      </c>
      <c r="J2059" s="46"/>
      <c r="K2059" s="332">
        <f>IFERROR(SUM(C2059/'Transfers of Funds'!$F$58),0)</f>
        <v>0</v>
      </c>
      <c r="L2059" s="21"/>
      <c r="M2059" s="47" t="s">
        <v>162</v>
      </c>
      <c r="N2059" s="46"/>
    </row>
    <row r="2060" spans="1:14" s="23" customFormat="1" ht="14.25" customHeight="1">
      <c r="A2060" s="115"/>
      <c r="B2060" s="308" t="str">
        <f>IF(A2060="","",VLOOKUP(A2060,'Project Budget vs Exp'!$B$9:$G$52,2,FALSE))</f>
        <v/>
      </c>
      <c r="C2060" s="117"/>
      <c r="D2060" s="116"/>
      <c r="E2060" s="118"/>
      <c r="F2060" s="119"/>
      <c r="G2060" s="120"/>
      <c r="H2060" s="120"/>
      <c r="I2060" s="418">
        <f t="shared" si="32"/>
        <v>0</v>
      </c>
      <c r="J2060" s="46"/>
      <c r="K2060" s="332">
        <f>IFERROR(SUM(C2060/'Transfers of Funds'!$F$58),0)</f>
        <v>0</v>
      </c>
      <c r="L2060" s="21"/>
      <c r="M2060" s="47" t="s">
        <v>162</v>
      </c>
      <c r="N2060" s="46"/>
    </row>
    <row r="2061" spans="1:14" s="23" customFormat="1" ht="14.25" customHeight="1">
      <c r="A2061" s="115"/>
      <c r="B2061" s="308" t="str">
        <f>IF(A2061="","",VLOOKUP(A2061,'Project Budget vs Exp'!$B$9:$G$52,2,FALSE))</f>
        <v/>
      </c>
      <c r="C2061" s="117"/>
      <c r="D2061" s="116"/>
      <c r="E2061" s="118"/>
      <c r="F2061" s="119"/>
      <c r="G2061" s="120"/>
      <c r="H2061" s="120"/>
      <c r="I2061" s="418">
        <f t="shared" si="32"/>
        <v>0</v>
      </c>
      <c r="J2061" s="46"/>
      <c r="K2061" s="332">
        <f>IFERROR(SUM(C2061/'Transfers of Funds'!$F$58),0)</f>
        <v>0</v>
      </c>
      <c r="L2061" s="21"/>
      <c r="M2061" s="47" t="s">
        <v>162</v>
      </c>
      <c r="N2061" s="46"/>
    </row>
    <row r="2062" spans="1:14" s="23" customFormat="1" ht="14.25" customHeight="1">
      <c r="A2062" s="115"/>
      <c r="B2062" s="308" t="str">
        <f>IF(A2062="","",VLOOKUP(A2062,'Project Budget vs Exp'!$B$9:$G$52,2,FALSE))</f>
        <v/>
      </c>
      <c r="C2062" s="117"/>
      <c r="D2062" s="116"/>
      <c r="E2062" s="118"/>
      <c r="F2062" s="119"/>
      <c r="G2062" s="120"/>
      <c r="H2062" s="120"/>
      <c r="I2062" s="418">
        <f t="shared" si="32"/>
        <v>0</v>
      </c>
      <c r="J2062" s="46"/>
      <c r="K2062" s="332">
        <f>IFERROR(SUM(C2062/'Transfers of Funds'!$F$58),0)</f>
        <v>0</v>
      </c>
      <c r="L2062" s="21"/>
      <c r="M2062" s="47" t="s">
        <v>162</v>
      </c>
      <c r="N2062" s="46"/>
    </row>
    <row r="2063" spans="1:14" s="23" customFormat="1" ht="14.25" customHeight="1">
      <c r="A2063" s="115"/>
      <c r="B2063" s="308" t="str">
        <f>IF(A2063="","",VLOOKUP(A2063,'Project Budget vs Exp'!$B$9:$G$52,2,FALSE))</f>
        <v/>
      </c>
      <c r="C2063" s="117"/>
      <c r="D2063" s="116"/>
      <c r="E2063" s="118"/>
      <c r="F2063" s="119"/>
      <c r="G2063" s="120"/>
      <c r="H2063" s="120"/>
      <c r="I2063" s="418">
        <f t="shared" si="32"/>
        <v>0</v>
      </c>
      <c r="J2063" s="46"/>
      <c r="K2063" s="332">
        <f>IFERROR(SUM(C2063/'Transfers of Funds'!$F$58),0)</f>
        <v>0</v>
      </c>
      <c r="L2063" s="21"/>
      <c r="M2063" s="47" t="s">
        <v>162</v>
      </c>
      <c r="N2063" s="46"/>
    </row>
    <row r="2064" spans="1:14" s="23" customFormat="1" ht="14.25" customHeight="1">
      <c r="A2064" s="115"/>
      <c r="B2064" s="308" t="str">
        <f>IF(A2064="","",VLOOKUP(A2064,'Project Budget vs Exp'!$B$9:$G$52,2,FALSE))</f>
        <v/>
      </c>
      <c r="C2064" s="117"/>
      <c r="D2064" s="116"/>
      <c r="E2064" s="118"/>
      <c r="F2064" s="119"/>
      <c r="G2064" s="120"/>
      <c r="H2064" s="120"/>
      <c r="I2064" s="418">
        <f t="shared" si="32"/>
        <v>0</v>
      </c>
      <c r="J2064" s="46"/>
      <c r="K2064" s="332">
        <f>IFERROR(SUM(C2064/'Transfers of Funds'!$F$58),0)</f>
        <v>0</v>
      </c>
      <c r="L2064" s="21"/>
      <c r="M2064" s="47" t="s">
        <v>162</v>
      </c>
      <c r="N2064" s="46"/>
    </row>
    <row r="2065" spans="1:14" s="23" customFormat="1" ht="14.25" customHeight="1">
      <c r="A2065" s="115"/>
      <c r="B2065" s="308" t="str">
        <f>IF(A2065="","",VLOOKUP(A2065,'Project Budget vs Exp'!$B$9:$G$52,2,FALSE))</f>
        <v/>
      </c>
      <c r="C2065" s="117"/>
      <c r="D2065" s="116"/>
      <c r="E2065" s="118"/>
      <c r="F2065" s="119"/>
      <c r="G2065" s="120"/>
      <c r="H2065" s="120"/>
      <c r="I2065" s="418">
        <f t="shared" si="32"/>
        <v>0</v>
      </c>
      <c r="J2065" s="46"/>
      <c r="K2065" s="332">
        <f>IFERROR(SUM(C2065/'Transfers of Funds'!$F$58),0)</f>
        <v>0</v>
      </c>
      <c r="L2065" s="21"/>
      <c r="M2065" s="47" t="s">
        <v>162</v>
      </c>
      <c r="N2065" s="46"/>
    </row>
    <row r="2066" spans="1:14" s="23" customFormat="1" ht="14.25" customHeight="1">
      <c r="A2066" s="115"/>
      <c r="B2066" s="308" t="str">
        <f>IF(A2066="","",VLOOKUP(A2066,'Project Budget vs Exp'!$B$9:$G$52,2,FALSE))</f>
        <v/>
      </c>
      <c r="C2066" s="117"/>
      <c r="D2066" s="116"/>
      <c r="E2066" s="118"/>
      <c r="F2066" s="119"/>
      <c r="G2066" s="120"/>
      <c r="H2066" s="120"/>
      <c r="I2066" s="418">
        <f t="shared" si="32"/>
        <v>0</v>
      </c>
      <c r="J2066" s="46"/>
      <c r="K2066" s="332">
        <f>IFERROR(SUM(C2066/'Transfers of Funds'!$F$58),0)</f>
        <v>0</v>
      </c>
      <c r="L2066" s="21"/>
      <c r="M2066" s="47" t="s">
        <v>162</v>
      </c>
      <c r="N2066" s="46"/>
    </row>
    <row r="2067" spans="1:14" s="23" customFormat="1" ht="14.25" customHeight="1">
      <c r="A2067" s="115"/>
      <c r="B2067" s="308" t="str">
        <f>IF(A2067="","",VLOOKUP(A2067,'Project Budget vs Exp'!$B$9:$G$52,2,FALSE))</f>
        <v/>
      </c>
      <c r="C2067" s="117"/>
      <c r="D2067" s="116"/>
      <c r="E2067" s="118"/>
      <c r="F2067" s="119"/>
      <c r="G2067" s="120"/>
      <c r="H2067" s="120"/>
      <c r="I2067" s="418">
        <f t="shared" si="32"/>
        <v>0</v>
      </c>
      <c r="J2067" s="46"/>
      <c r="K2067" s="332">
        <f>IFERROR(SUM(C2067/'Transfers of Funds'!$F$58),0)</f>
        <v>0</v>
      </c>
      <c r="L2067" s="21"/>
      <c r="M2067" s="47" t="s">
        <v>162</v>
      </c>
      <c r="N2067" s="46"/>
    </row>
    <row r="2068" spans="1:14" s="23" customFormat="1" ht="14.25" customHeight="1">
      <c r="A2068" s="115"/>
      <c r="B2068" s="308" t="str">
        <f>IF(A2068="","",VLOOKUP(A2068,'Project Budget vs Exp'!$B$9:$G$52,2,FALSE))</f>
        <v/>
      </c>
      <c r="C2068" s="117"/>
      <c r="D2068" s="116"/>
      <c r="E2068" s="118"/>
      <c r="F2068" s="119"/>
      <c r="G2068" s="120"/>
      <c r="H2068" s="120"/>
      <c r="I2068" s="418">
        <f t="shared" si="32"/>
        <v>0</v>
      </c>
      <c r="J2068" s="46"/>
      <c r="K2068" s="332">
        <f>IFERROR(SUM(C2068/'Transfers of Funds'!$F$58),0)</f>
        <v>0</v>
      </c>
      <c r="L2068" s="21"/>
      <c r="M2068" s="47" t="s">
        <v>162</v>
      </c>
      <c r="N2068" s="46"/>
    </row>
    <row r="2069" spans="1:14" s="23" customFormat="1" ht="14.25" customHeight="1">
      <c r="A2069" s="115"/>
      <c r="B2069" s="308" t="str">
        <f>IF(A2069="","",VLOOKUP(A2069,'Project Budget vs Exp'!$B$9:$G$52,2,FALSE))</f>
        <v/>
      </c>
      <c r="C2069" s="117"/>
      <c r="D2069" s="116"/>
      <c r="E2069" s="118"/>
      <c r="F2069" s="119"/>
      <c r="G2069" s="120"/>
      <c r="H2069" s="120"/>
      <c r="I2069" s="418">
        <f t="shared" ref="I2069:I2132" si="33">IF(OR(F$4="EUR",F$4="USD",F$4="GBP",F$4="CAD",F$4="NZD",F$4="AUD"),K2069,C2069)</f>
        <v>0</v>
      </c>
      <c r="J2069" s="46"/>
      <c r="K2069" s="332">
        <f>IFERROR(SUM(C2069/'Transfers of Funds'!$F$58),0)</f>
        <v>0</v>
      </c>
      <c r="L2069" s="21"/>
      <c r="M2069" s="47" t="s">
        <v>162</v>
      </c>
      <c r="N2069" s="46"/>
    </row>
    <row r="2070" spans="1:14" s="23" customFormat="1" ht="14.25" customHeight="1">
      <c r="A2070" s="115"/>
      <c r="B2070" s="308" t="str">
        <f>IF(A2070="","",VLOOKUP(A2070,'Project Budget vs Exp'!$B$9:$G$52,2,FALSE))</f>
        <v/>
      </c>
      <c r="C2070" s="117"/>
      <c r="D2070" s="116"/>
      <c r="E2070" s="118"/>
      <c r="F2070" s="119"/>
      <c r="G2070" s="120"/>
      <c r="H2070" s="120"/>
      <c r="I2070" s="418">
        <f t="shared" si="33"/>
        <v>0</v>
      </c>
      <c r="J2070" s="46"/>
      <c r="K2070" s="332">
        <f>IFERROR(SUM(C2070/'Transfers of Funds'!$F$58),0)</f>
        <v>0</v>
      </c>
      <c r="L2070" s="21"/>
      <c r="M2070" s="47" t="s">
        <v>162</v>
      </c>
      <c r="N2070" s="46"/>
    </row>
    <row r="2071" spans="1:14" s="23" customFormat="1" ht="14.25" customHeight="1">
      <c r="A2071" s="115"/>
      <c r="B2071" s="308" t="str">
        <f>IF(A2071="","",VLOOKUP(A2071,'Project Budget vs Exp'!$B$9:$G$52,2,FALSE))</f>
        <v/>
      </c>
      <c r="C2071" s="117"/>
      <c r="D2071" s="116"/>
      <c r="E2071" s="118"/>
      <c r="F2071" s="119"/>
      <c r="G2071" s="120"/>
      <c r="H2071" s="120"/>
      <c r="I2071" s="418">
        <f t="shared" si="33"/>
        <v>0</v>
      </c>
      <c r="J2071" s="46"/>
      <c r="K2071" s="332">
        <f>IFERROR(SUM(C2071/'Transfers of Funds'!$F$58),0)</f>
        <v>0</v>
      </c>
      <c r="L2071" s="21"/>
      <c r="M2071" s="47" t="s">
        <v>162</v>
      </c>
      <c r="N2071" s="46"/>
    </row>
    <row r="2072" spans="1:14" s="23" customFormat="1" ht="14.25" customHeight="1">
      <c r="A2072" s="115"/>
      <c r="B2072" s="308" t="str">
        <f>IF(A2072="","",VLOOKUP(A2072,'Project Budget vs Exp'!$B$9:$G$52,2,FALSE))</f>
        <v/>
      </c>
      <c r="C2072" s="117"/>
      <c r="D2072" s="116"/>
      <c r="E2072" s="118"/>
      <c r="F2072" s="119"/>
      <c r="G2072" s="120"/>
      <c r="H2072" s="120"/>
      <c r="I2072" s="418">
        <f t="shared" si="33"/>
        <v>0</v>
      </c>
      <c r="J2072" s="46"/>
      <c r="K2072" s="332">
        <f>IFERROR(SUM(C2072/'Transfers of Funds'!$F$58),0)</f>
        <v>0</v>
      </c>
      <c r="L2072" s="21"/>
      <c r="M2072" s="47" t="s">
        <v>162</v>
      </c>
      <c r="N2072" s="46"/>
    </row>
    <row r="2073" spans="1:14" s="23" customFormat="1" ht="14.25" customHeight="1">
      <c r="A2073" s="115"/>
      <c r="B2073" s="308" t="str">
        <f>IF(A2073="","",VLOOKUP(A2073,'Project Budget vs Exp'!$B$9:$G$52,2,FALSE))</f>
        <v/>
      </c>
      <c r="C2073" s="117"/>
      <c r="D2073" s="116"/>
      <c r="E2073" s="118"/>
      <c r="F2073" s="119"/>
      <c r="G2073" s="120"/>
      <c r="H2073" s="120"/>
      <c r="I2073" s="418">
        <f t="shared" si="33"/>
        <v>0</v>
      </c>
      <c r="J2073" s="46"/>
      <c r="K2073" s="332">
        <f>IFERROR(SUM(C2073/'Transfers of Funds'!$F$58),0)</f>
        <v>0</v>
      </c>
      <c r="L2073" s="21"/>
      <c r="M2073" s="47" t="s">
        <v>162</v>
      </c>
      <c r="N2073" s="46"/>
    </row>
    <row r="2074" spans="1:14" s="23" customFormat="1" ht="14.25" customHeight="1">
      <c r="A2074" s="115"/>
      <c r="B2074" s="308" t="str">
        <f>IF(A2074="","",VLOOKUP(A2074,'Project Budget vs Exp'!$B$9:$G$52,2,FALSE))</f>
        <v/>
      </c>
      <c r="C2074" s="117"/>
      <c r="D2074" s="116"/>
      <c r="E2074" s="118"/>
      <c r="F2074" s="119"/>
      <c r="G2074" s="120"/>
      <c r="H2074" s="120"/>
      <c r="I2074" s="418">
        <f t="shared" si="33"/>
        <v>0</v>
      </c>
      <c r="J2074" s="46"/>
      <c r="K2074" s="332">
        <f>IFERROR(SUM(C2074/'Transfers of Funds'!$F$58),0)</f>
        <v>0</v>
      </c>
      <c r="L2074" s="21"/>
      <c r="M2074" s="47" t="s">
        <v>162</v>
      </c>
      <c r="N2074" s="46"/>
    </row>
    <row r="2075" spans="1:14" s="23" customFormat="1" ht="14.25" customHeight="1">
      <c r="A2075" s="115"/>
      <c r="B2075" s="308" t="str">
        <f>IF(A2075="","",VLOOKUP(A2075,'Project Budget vs Exp'!$B$9:$G$52,2,FALSE))</f>
        <v/>
      </c>
      <c r="C2075" s="117"/>
      <c r="D2075" s="116"/>
      <c r="E2075" s="118"/>
      <c r="F2075" s="119"/>
      <c r="G2075" s="120"/>
      <c r="H2075" s="120"/>
      <c r="I2075" s="418">
        <f t="shared" si="33"/>
        <v>0</v>
      </c>
      <c r="J2075" s="46"/>
      <c r="K2075" s="332">
        <f>IFERROR(SUM(C2075/'Transfers of Funds'!$F$58),0)</f>
        <v>0</v>
      </c>
      <c r="L2075" s="21"/>
      <c r="M2075" s="47" t="s">
        <v>162</v>
      </c>
      <c r="N2075" s="46"/>
    </row>
    <row r="2076" spans="1:14" s="23" customFormat="1" ht="14.25" customHeight="1">
      <c r="A2076" s="115"/>
      <c r="B2076" s="308" t="str">
        <f>IF(A2076="","",VLOOKUP(A2076,'Project Budget vs Exp'!$B$9:$G$52,2,FALSE))</f>
        <v/>
      </c>
      <c r="C2076" s="117"/>
      <c r="D2076" s="116"/>
      <c r="E2076" s="118"/>
      <c r="F2076" s="119"/>
      <c r="G2076" s="120"/>
      <c r="H2076" s="120"/>
      <c r="I2076" s="418">
        <f t="shared" si="33"/>
        <v>0</v>
      </c>
      <c r="J2076" s="46"/>
      <c r="K2076" s="332">
        <f>IFERROR(SUM(C2076/'Transfers of Funds'!$F$58),0)</f>
        <v>0</v>
      </c>
      <c r="L2076" s="21"/>
      <c r="M2076" s="47" t="s">
        <v>162</v>
      </c>
      <c r="N2076" s="46"/>
    </row>
    <row r="2077" spans="1:14" s="23" customFormat="1" ht="14.25" customHeight="1">
      <c r="A2077" s="115"/>
      <c r="B2077" s="308" t="str">
        <f>IF(A2077="","",VLOOKUP(A2077,'Project Budget vs Exp'!$B$9:$G$52,2,FALSE))</f>
        <v/>
      </c>
      <c r="C2077" s="117"/>
      <c r="D2077" s="116"/>
      <c r="E2077" s="118"/>
      <c r="F2077" s="119"/>
      <c r="G2077" s="120"/>
      <c r="H2077" s="120"/>
      <c r="I2077" s="418">
        <f t="shared" si="33"/>
        <v>0</v>
      </c>
      <c r="J2077" s="46"/>
      <c r="K2077" s="332">
        <f>IFERROR(SUM(C2077/'Transfers of Funds'!$F$58),0)</f>
        <v>0</v>
      </c>
      <c r="L2077" s="21"/>
      <c r="M2077" s="47" t="s">
        <v>162</v>
      </c>
      <c r="N2077" s="46"/>
    </row>
    <row r="2078" spans="1:14" s="23" customFormat="1" ht="14.25" customHeight="1">
      <c r="A2078" s="115"/>
      <c r="B2078" s="308" t="str">
        <f>IF(A2078="","",VLOOKUP(A2078,'Project Budget vs Exp'!$B$9:$G$52,2,FALSE))</f>
        <v/>
      </c>
      <c r="C2078" s="117"/>
      <c r="D2078" s="116"/>
      <c r="E2078" s="118"/>
      <c r="F2078" s="119"/>
      <c r="G2078" s="120"/>
      <c r="H2078" s="120"/>
      <c r="I2078" s="418">
        <f t="shared" si="33"/>
        <v>0</v>
      </c>
      <c r="J2078" s="46"/>
      <c r="K2078" s="332">
        <f>IFERROR(SUM(C2078/'Transfers of Funds'!$F$58),0)</f>
        <v>0</v>
      </c>
      <c r="L2078" s="21"/>
      <c r="M2078" s="47" t="s">
        <v>162</v>
      </c>
      <c r="N2078" s="46"/>
    </row>
    <row r="2079" spans="1:14" s="23" customFormat="1" ht="14.25" customHeight="1">
      <c r="A2079" s="115"/>
      <c r="B2079" s="308" t="str">
        <f>IF(A2079="","",VLOOKUP(A2079,'Project Budget vs Exp'!$B$9:$G$52,2,FALSE))</f>
        <v/>
      </c>
      <c r="C2079" s="117"/>
      <c r="D2079" s="116"/>
      <c r="E2079" s="118"/>
      <c r="F2079" s="119"/>
      <c r="G2079" s="120"/>
      <c r="H2079" s="120"/>
      <c r="I2079" s="418">
        <f t="shared" si="33"/>
        <v>0</v>
      </c>
      <c r="J2079" s="46"/>
      <c r="K2079" s="332">
        <f>IFERROR(SUM(C2079/'Transfers of Funds'!$F$58),0)</f>
        <v>0</v>
      </c>
      <c r="L2079" s="21"/>
      <c r="M2079" s="47" t="s">
        <v>162</v>
      </c>
      <c r="N2079" s="46"/>
    </row>
    <row r="2080" spans="1:14" s="23" customFormat="1" ht="14.25" customHeight="1">
      <c r="A2080" s="115"/>
      <c r="B2080" s="308" t="str">
        <f>IF(A2080="","",VLOOKUP(A2080,'Project Budget vs Exp'!$B$9:$G$52,2,FALSE))</f>
        <v/>
      </c>
      <c r="C2080" s="117"/>
      <c r="D2080" s="116"/>
      <c r="E2080" s="118"/>
      <c r="F2080" s="119"/>
      <c r="G2080" s="120"/>
      <c r="H2080" s="120"/>
      <c r="I2080" s="418">
        <f t="shared" si="33"/>
        <v>0</v>
      </c>
      <c r="J2080" s="46"/>
      <c r="K2080" s="332">
        <f>IFERROR(SUM(C2080/'Transfers of Funds'!$F$58),0)</f>
        <v>0</v>
      </c>
      <c r="L2080" s="21"/>
      <c r="M2080" s="47" t="s">
        <v>162</v>
      </c>
      <c r="N2080" s="46"/>
    </row>
    <row r="2081" spans="1:14" s="23" customFormat="1" ht="14.25" customHeight="1">
      <c r="A2081" s="115"/>
      <c r="B2081" s="308" t="str">
        <f>IF(A2081="","",VLOOKUP(A2081,'Project Budget vs Exp'!$B$9:$G$52,2,FALSE))</f>
        <v/>
      </c>
      <c r="C2081" s="117"/>
      <c r="D2081" s="116"/>
      <c r="E2081" s="118"/>
      <c r="F2081" s="119"/>
      <c r="G2081" s="120"/>
      <c r="H2081" s="120"/>
      <c r="I2081" s="418">
        <f t="shared" si="33"/>
        <v>0</v>
      </c>
      <c r="J2081" s="46"/>
      <c r="K2081" s="332">
        <f>IFERROR(SUM(C2081/'Transfers of Funds'!$F$58),0)</f>
        <v>0</v>
      </c>
      <c r="L2081" s="21"/>
      <c r="M2081" s="47" t="s">
        <v>162</v>
      </c>
      <c r="N2081" s="46"/>
    </row>
    <row r="2082" spans="1:14" s="23" customFormat="1" ht="14.25" customHeight="1">
      <c r="A2082" s="115"/>
      <c r="B2082" s="308" t="str">
        <f>IF(A2082="","",VLOOKUP(A2082,'Project Budget vs Exp'!$B$9:$G$52,2,FALSE))</f>
        <v/>
      </c>
      <c r="C2082" s="117"/>
      <c r="D2082" s="116"/>
      <c r="E2082" s="118"/>
      <c r="F2082" s="119"/>
      <c r="G2082" s="120"/>
      <c r="H2082" s="120"/>
      <c r="I2082" s="418">
        <f t="shared" si="33"/>
        <v>0</v>
      </c>
      <c r="J2082" s="46"/>
      <c r="K2082" s="332">
        <f>IFERROR(SUM(C2082/'Transfers of Funds'!$F$58),0)</f>
        <v>0</v>
      </c>
      <c r="L2082" s="21"/>
      <c r="M2082" s="47" t="s">
        <v>162</v>
      </c>
      <c r="N2082" s="46"/>
    </row>
    <row r="2083" spans="1:14" s="23" customFormat="1" ht="14.25" customHeight="1">
      <c r="A2083" s="115"/>
      <c r="B2083" s="308" t="str">
        <f>IF(A2083="","",VLOOKUP(A2083,'Project Budget vs Exp'!$B$9:$G$52,2,FALSE))</f>
        <v/>
      </c>
      <c r="C2083" s="117"/>
      <c r="D2083" s="116"/>
      <c r="E2083" s="118"/>
      <c r="F2083" s="119"/>
      <c r="G2083" s="120"/>
      <c r="H2083" s="120"/>
      <c r="I2083" s="418">
        <f t="shared" si="33"/>
        <v>0</v>
      </c>
      <c r="J2083" s="46"/>
      <c r="K2083" s="332">
        <f>IFERROR(SUM(C2083/'Transfers of Funds'!$F$58),0)</f>
        <v>0</v>
      </c>
      <c r="L2083" s="21"/>
      <c r="M2083" s="47" t="s">
        <v>162</v>
      </c>
      <c r="N2083" s="46"/>
    </row>
    <row r="2084" spans="1:14" s="23" customFormat="1" ht="14.25" customHeight="1">
      <c r="A2084" s="115"/>
      <c r="B2084" s="308" t="str">
        <f>IF(A2084="","",VLOOKUP(A2084,'Project Budget vs Exp'!$B$9:$G$52,2,FALSE))</f>
        <v/>
      </c>
      <c r="C2084" s="117"/>
      <c r="D2084" s="116"/>
      <c r="E2084" s="118"/>
      <c r="F2084" s="119"/>
      <c r="G2084" s="120"/>
      <c r="H2084" s="120"/>
      <c r="I2084" s="418">
        <f t="shared" si="33"/>
        <v>0</v>
      </c>
      <c r="J2084" s="46"/>
      <c r="K2084" s="332">
        <f>IFERROR(SUM(C2084/'Transfers of Funds'!$F$58),0)</f>
        <v>0</v>
      </c>
      <c r="L2084" s="21"/>
      <c r="M2084" s="47" t="s">
        <v>162</v>
      </c>
      <c r="N2084" s="46"/>
    </row>
    <row r="2085" spans="1:14" s="23" customFormat="1" ht="14.25" customHeight="1">
      <c r="A2085" s="115"/>
      <c r="B2085" s="308" t="str">
        <f>IF(A2085="","",VLOOKUP(A2085,'Project Budget vs Exp'!$B$9:$G$52,2,FALSE))</f>
        <v/>
      </c>
      <c r="C2085" s="117"/>
      <c r="D2085" s="116"/>
      <c r="E2085" s="118"/>
      <c r="F2085" s="119"/>
      <c r="G2085" s="120"/>
      <c r="H2085" s="120"/>
      <c r="I2085" s="418">
        <f t="shared" si="33"/>
        <v>0</v>
      </c>
      <c r="J2085" s="46"/>
      <c r="K2085" s="332">
        <f>IFERROR(SUM(C2085/'Transfers of Funds'!$F$58),0)</f>
        <v>0</v>
      </c>
      <c r="L2085" s="21"/>
      <c r="M2085" s="47" t="s">
        <v>162</v>
      </c>
      <c r="N2085" s="46"/>
    </row>
    <row r="2086" spans="1:14" s="23" customFormat="1" ht="14.25" customHeight="1">
      <c r="A2086" s="115"/>
      <c r="B2086" s="308" t="str">
        <f>IF(A2086="","",VLOOKUP(A2086,'Project Budget vs Exp'!$B$9:$G$52,2,FALSE))</f>
        <v/>
      </c>
      <c r="C2086" s="117"/>
      <c r="D2086" s="116"/>
      <c r="E2086" s="118"/>
      <c r="F2086" s="119"/>
      <c r="G2086" s="120"/>
      <c r="H2086" s="120"/>
      <c r="I2086" s="418">
        <f t="shared" si="33"/>
        <v>0</v>
      </c>
      <c r="J2086" s="46"/>
      <c r="K2086" s="332">
        <f>IFERROR(SUM(C2086/'Transfers of Funds'!$F$58),0)</f>
        <v>0</v>
      </c>
      <c r="L2086" s="21"/>
      <c r="M2086" s="47" t="s">
        <v>162</v>
      </c>
      <c r="N2086" s="46"/>
    </row>
    <row r="2087" spans="1:14" s="23" customFormat="1" ht="14.25" customHeight="1">
      <c r="A2087" s="115"/>
      <c r="B2087" s="308" t="str">
        <f>IF(A2087="","",VLOOKUP(A2087,'Project Budget vs Exp'!$B$9:$G$52,2,FALSE))</f>
        <v/>
      </c>
      <c r="C2087" s="117"/>
      <c r="D2087" s="116"/>
      <c r="E2087" s="118"/>
      <c r="F2087" s="119"/>
      <c r="G2087" s="120"/>
      <c r="H2087" s="120"/>
      <c r="I2087" s="418">
        <f t="shared" si="33"/>
        <v>0</v>
      </c>
      <c r="J2087" s="46"/>
      <c r="K2087" s="332">
        <f>IFERROR(SUM(C2087/'Transfers of Funds'!$F$58),0)</f>
        <v>0</v>
      </c>
      <c r="L2087" s="21"/>
      <c r="M2087" s="47" t="s">
        <v>162</v>
      </c>
      <c r="N2087" s="46"/>
    </row>
    <row r="2088" spans="1:14" s="23" customFormat="1" ht="14.25" customHeight="1">
      <c r="A2088" s="115"/>
      <c r="B2088" s="308" t="str">
        <f>IF(A2088="","",VLOOKUP(A2088,'Project Budget vs Exp'!$B$9:$G$52,2,FALSE))</f>
        <v/>
      </c>
      <c r="C2088" s="117"/>
      <c r="D2088" s="116"/>
      <c r="E2088" s="118"/>
      <c r="F2088" s="119"/>
      <c r="G2088" s="120"/>
      <c r="H2088" s="120"/>
      <c r="I2088" s="418">
        <f t="shared" si="33"/>
        <v>0</v>
      </c>
      <c r="J2088" s="46"/>
      <c r="K2088" s="332">
        <f>IFERROR(SUM(C2088/'Transfers of Funds'!$F$58),0)</f>
        <v>0</v>
      </c>
      <c r="L2088" s="21"/>
      <c r="M2088" s="47" t="s">
        <v>162</v>
      </c>
      <c r="N2088" s="46"/>
    </row>
    <row r="2089" spans="1:14" s="23" customFormat="1" ht="14.25" customHeight="1">
      <c r="A2089" s="115"/>
      <c r="B2089" s="308" t="str">
        <f>IF(A2089="","",VLOOKUP(A2089,'Project Budget vs Exp'!$B$9:$G$52,2,FALSE))</f>
        <v/>
      </c>
      <c r="C2089" s="117"/>
      <c r="D2089" s="116"/>
      <c r="E2089" s="118"/>
      <c r="F2089" s="119"/>
      <c r="G2089" s="120"/>
      <c r="H2089" s="120"/>
      <c r="I2089" s="418">
        <f t="shared" si="33"/>
        <v>0</v>
      </c>
      <c r="J2089" s="46"/>
      <c r="K2089" s="332">
        <f>IFERROR(SUM(C2089/'Transfers of Funds'!$F$58),0)</f>
        <v>0</v>
      </c>
      <c r="L2089" s="21"/>
      <c r="M2089" s="47" t="s">
        <v>162</v>
      </c>
      <c r="N2089" s="46"/>
    </row>
    <row r="2090" spans="1:14" s="23" customFormat="1" ht="14.25" customHeight="1">
      <c r="A2090" s="115"/>
      <c r="B2090" s="308" t="str">
        <f>IF(A2090="","",VLOOKUP(A2090,'Project Budget vs Exp'!$B$9:$G$52,2,FALSE))</f>
        <v/>
      </c>
      <c r="C2090" s="117"/>
      <c r="D2090" s="116"/>
      <c r="E2090" s="118"/>
      <c r="F2090" s="119"/>
      <c r="G2090" s="120"/>
      <c r="H2090" s="120"/>
      <c r="I2090" s="418">
        <f t="shared" si="33"/>
        <v>0</v>
      </c>
      <c r="J2090" s="46"/>
      <c r="K2090" s="332">
        <f>IFERROR(SUM(C2090/'Transfers of Funds'!$F$58),0)</f>
        <v>0</v>
      </c>
      <c r="L2090" s="21"/>
      <c r="M2090" s="47" t="s">
        <v>162</v>
      </c>
      <c r="N2090" s="46"/>
    </row>
    <row r="2091" spans="1:14" s="23" customFormat="1" ht="14.25" customHeight="1">
      <c r="A2091" s="115"/>
      <c r="B2091" s="308" t="str">
        <f>IF(A2091="","",VLOOKUP(A2091,'Project Budget vs Exp'!$B$9:$G$52,2,FALSE))</f>
        <v/>
      </c>
      <c r="C2091" s="117"/>
      <c r="D2091" s="116"/>
      <c r="E2091" s="118"/>
      <c r="F2091" s="119"/>
      <c r="G2091" s="120"/>
      <c r="H2091" s="120"/>
      <c r="I2091" s="418">
        <f t="shared" si="33"/>
        <v>0</v>
      </c>
      <c r="J2091" s="46"/>
      <c r="K2091" s="332">
        <f>IFERROR(SUM(C2091/'Transfers of Funds'!$F$58),0)</f>
        <v>0</v>
      </c>
      <c r="L2091" s="21"/>
      <c r="M2091" s="47" t="s">
        <v>162</v>
      </c>
      <c r="N2091" s="46"/>
    </row>
    <row r="2092" spans="1:14" s="23" customFormat="1" ht="14.25" customHeight="1">
      <c r="A2092" s="115"/>
      <c r="B2092" s="308" t="str">
        <f>IF(A2092="","",VLOOKUP(A2092,'Project Budget vs Exp'!$B$9:$G$52,2,FALSE))</f>
        <v/>
      </c>
      <c r="C2092" s="117"/>
      <c r="D2092" s="116"/>
      <c r="E2092" s="118"/>
      <c r="F2092" s="119"/>
      <c r="G2092" s="120"/>
      <c r="H2092" s="120"/>
      <c r="I2092" s="418">
        <f t="shared" si="33"/>
        <v>0</v>
      </c>
      <c r="J2092" s="46"/>
      <c r="K2092" s="332">
        <f>IFERROR(SUM(C2092/'Transfers of Funds'!$F$58),0)</f>
        <v>0</v>
      </c>
      <c r="L2092" s="21"/>
      <c r="M2092" s="47" t="s">
        <v>162</v>
      </c>
      <c r="N2092" s="46"/>
    </row>
    <row r="2093" spans="1:14" s="23" customFormat="1" ht="14.25" customHeight="1">
      <c r="A2093" s="115"/>
      <c r="B2093" s="308" t="str">
        <f>IF(A2093="","",VLOOKUP(A2093,'Project Budget vs Exp'!$B$9:$G$52,2,FALSE))</f>
        <v/>
      </c>
      <c r="C2093" s="117"/>
      <c r="D2093" s="116"/>
      <c r="E2093" s="118"/>
      <c r="F2093" s="119"/>
      <c r="G2093" s="120"/>
      <c r="H2093" s="120"/>
      <c r="I2093" s="418">
        <f t="shared" si="33"/>
        <v>0</v>
      </c>
      <c r="J2093" s="46"/>
      <c r="K2093" s="332">
        <f>IFERROR(SUM(C2093/'Transfers of Funds'!$F$58),0)</f>
        <v>0</v>
      </c>
      <c r="L2093" s="21"/>
      <c r="M2093" s="47" t="s">
        <v>162</v>
      </c>
      <c r="N2093" s="46"/>
    </row>
    <row r="2094" spans="1:14" s="23" customFormat="1" ht="14.25" customHeight="1">
      <c r="A2094" s="115"/>
      <c r="B2094" s="308" t="str">
        <f>IF(A2094="","",VLOOKUP(A2094,'Project Budget vs Exp'!$B$9:$G$52,2,FALSE))</f>
        <v/>
      </c>
      <c r="C2094" s="117"/>
      <c r="D2094" s="116"/>
      <c r="E2094" s="118"/>
      <c r="F2094" s="119"/>
      <c r="G2094" s="120"/>
      <c r="H2094" s="120"/>
      <c r="I2094" s="418">
        <f t="shared" si="33"/>
        <v>0</v>
      </c>
      <c r="J2094" s="46"/>
      <c r="K2094" s="332">
        <f>IFERROR(SUM(C2094/'Transfers of Funds'!$F$58),0)</f>
        <v>0</v>
      </c>
      <c r="L2094" s="21"/>
      <c r="M2094" s="47" t="s">
        <v>162</v>
      </c>
      <c r="N2094" s="46"/>
    </row>
    <row r="2095" spans="1:14" s="23" customFormat="1" ht="14.25" customHeight="1">
      <c r="A2095" s="115"/>
      <c r="B2095" s="308" t="str">
        <f>IF(A2095="","",VLOOKUP(A2095,'Project Budget vs Exp'!$B$9:$G$52,2,FALSE))</f>
        <v/>
      </c>
      <c r="C2095" s="117"/>
      <c r="D2095" s="116"/>
      <c r="E2095" s="118"/>
      <c r="F2095" s="119"/>
      <c r="G2095" s="120"/>
      <c r="H2095" s="120"/>
      <c r="I2095" s="418">
        <f t="shared" si="33"/>
        <v>0</v>
      </c>
      <c r="J2095" s="46"/>
      <c r="K2095" s="332">
        <f>IFERROR(SUM(C2095/'Transfers of Funds'!$F$58),0)</f>
        <v>0</v>
      </c>
      <c r="L2095" s="21"/>
      <c r="M2095" s="47" t="s">
        <v>162</v>
      </c>
      <c r="N2095" s="46"/>
    </row>
    <row r="2096" spans="1:14" s="23" customFormat="1" ht="14.25" customHeight="1">
      <c r="A2096" s="115"/>
      <c r="B2096" s="308" t="str">
        <f>IF(A2096="","",VLOOKUP(A2096,'Project Budget vs Exp'!$B$9:$G$52,2,FALSE))</f>
        <v/>
      </c>
      <c r="C2096" s="117"/>
      <c r="D2096" s="116"/>
      <c r="E2096" s="118"/>
      <c r="F2096" s="119"/>
      <c r="G2096" s="120"/>
      <c r="H2096" s="120"/>
      <c r="I2096" s="418">
        <f t="shared" si="33"/>
        <v>0</v>
      </c>
      <c r="J2096" s="46"/>
      <c r="K2096" s="332">
        <f>IFERROR(SUM(C2096/'Transfers of Funds'!$F$58),0)</f>
        <v>0</v>
      </c>
      <c r="L2096" s="21"/>
      <c r="M2096" s="47" t="s">
        <v>162</v>
      </c>
      <c r="N2096" s="46"/>
    </row>
    <row r="2097" spans="1:14" s="23" customFormat="1" ht="14.25" customHeight="1">
      <c r="A2097" s="115"/>
      <c r="B2097" s="308" t="str">
        <f>IF(A2097="","",VLOOKUP(A2097,'Project Budget vs Exp'!$B$9:$G$52,2,FALSE))</f>
        <v/>
      </c>
      <c r="C2097" s="117"/>
      <c r="D2097" s="116"/>
      <c r="E2097" s="118"/>
      <c r="F2097" s="119"/>
      <c r="G2097" s="120"/>
      <c r="H2097" s="120"/>
      <c r="I2097" s="418">
        <f t="shared" si="33"/>
        <v>0</v>
      </c>
      <c r="J2097" s="46"/>
      <c r="K2097" s="332">
        <f>IFERROR(SUM(C2097/'Transfers of Funds'!$F$58),0)</f>
        <v>0</v>
      </c>
      <c r="L2097" s="21"/>
      <c r="M2097" s="47" t="s">
        <v>162</v>
      </c>
      <c r="N2097" s="46"/>
    </row>
    <row r="2098" spans="1:14" s="23" customFormat="1" ht="14.25" customHeight="1">
      <c r="A2098" s="115"/>
      <c r="B2098" s="308" t="str">
        <f>IF(A2098="","",VLOOKUP(A2098,'Project Budget vs Exp'!$B$9:$G$52,2,FALSE))</f>
        <v/>
      </c>
      <c r="C2098" s="117"/>
      <c r="D2098" s="116"/>
      <c r="E2098" s="118"/>
      <c r="F2098" s="119"/>
      <c r="G2098" s="120"/>
      <c r="H2098" s="120"/>
      <c r="I2098" s="418">
        <f t="shared" si="33"/>
        <v>0</v>
      </c>
      <c r="J2098" s="46"/>
      <c r="K2098" s="332">
        <f>IFERROR(SUM(C2098/'Transfers of Funds'!$F$58),0)</f>
        <v>0</v>
      </c>
      <c r="L2098" s="21"/>
      <c r="M2098" s="47" t="s">
        <v>162</v>
      </c>
      <c r="N2098" s="46"/>
    </row>
    <row r="2099" spans="1:14" s="23" customFormat="1" ht="14.25" customHeight="1">
      <c r="A2099" s="115"/>
      <c r="B2099" s="308" t="str">
        <f>IF(A2099="","",VLOOKUP(A2099,'Project Budget vs Exp'!$B$9:$G$52,2,FALSE))</f>
        <v/>
      </c>
      <c r="C2099" s="117"/>
      <c r="D2099" s="116"/>
      <c r="E2099" s="118"/>
      <c r="F2099" s="119"/>
      <c r="G2099" s="120"/>
      <c r="H2099" s="120"/>
      <c r="I2099" s="418">
        <f t="shared" si="33"/>
        <v>0</v>
      </c>
      <c r="J2099" s="46"/>
      <c r="K2099" s="332">
        <f>IFERROR(SUM(C2099/'Transfers of Funds'!$F$58),0)</f>
        <v>0</v>
      </c>
      <c r="L2099" s="21"/>
      <c r="M2099" s="47" t="s">
        <v>162</v>
      </c>
      <c r="N2099" s="46"/>
    </row>
    <row r="2100" spans="1:14" s="23" customFormat="1" ht="14.25" customHeight="1">
      <c r="A2100" s="115"/>
      <c r="B2100" s="308" t="str">
        <f>IF(A2100="","",VLOOKUP(A2100,'Project Budget vs Exp'!$B$9:$G$52,2,FALSE))</f>
        <v/>
      </c>
      <c r="C2100" s="117"/>
      <c r="D2100" s="116"/>
      <c r="E2100" s="118"/>
      <c r="F2100" s="119"/>
      <c r="G2100" s="120"/>
      <c r="H2100" s="120"/>
      <c r="I2100" s="418">
        <f t="shared" si="33"/>
        <v>0</v>
      </c>
      <c r="J2100" s="46"/>
      <c r="K2100" s="332">
        <f>IFERROR(SUM(C2100/'Transfers of Funds'!$F$58),0)</f>
        <v>0</v>
      </c>
      <c r="L2100" s="21"/>
      <c r="M2100" s="47" t="s">
        <v>162</v>
      </c>
      <c r="N2100" s="46"/>
    </row>
    <row r="2101" spans="1:14" s="23" customFormat="1" ht="14.25" customHeight="1">
      <c r="A2101" s="115"/>
      <c r="B2101" s="308" t="str">
        <f>IF(A2101="","",VLOOKUP(A2101,'Project Budget vs Exp'!$B$9:$G$52,2,FALSE))</f>
        <v/>
      </c>
      <c r="C2101" s="117"/>
      <c r="D2101" s="116"/>
      <c r="E2101" s="118"/>
      <c r="F2101" s="119"/>
      <c r="G2101" s="120"/>
      <c r="H2101" s="120"/>
      <c r="I2101" s="418">
        <f t="shared" si="33"/>
        <v>0</v>
      </c>
      <c r="J2101" s="46"/>
      <c r="K2101" s="332">
        <f>IFERROR(SUM(C2101/'Transfers of Funds'!$F$58),0)</f>
        <v>0</v>
      </c>
      <c r="L2101" s="21"/>
      <c r="M2101" s="47" t="s">
        <v>162</v>
      </c>
      <c r="N2101" s="46"/>
    </row>
    <row r="2102" spans="1:14" s="23" customFormat="1" ht="14.25" customHeight="1">
      <c r="A2102" s="115"/>
      <c r="B2102" s="308" t="str">
        <f>IF(A2102="","",VLOOKUP(A2102,'Project Budget vs Exp'!$B$9:$G$52,2,FALSE))</f>
        <v/>
      </c>
      <c r="C2102" s="117"/>
      <c r="D2102" s="116"/>
      <c r="E2102" s="118"/>
      <c r="F2102" s="119"/>
      <c r="G2102" s="120"/>
      <c r="H2102" s="120"/>
      <c r="I2102" s="418">
        <f t="shared" si="33"/>
        <v>0</v>
      </c>
      <c r="J2102" s="46"/>
      <c r="K2102" s="332">
        <f>IFERROR(SUM(C2102/'Transfers of Funds'!$F$58),0)</f>
        <v>0</v>
      </c>
      <c r="L2102" s="21"/>
      <c r="M2102" s="47" t="s">
        <v>162</v>
      </c>
      <c r="N2102" s="46"/>
    </row>
    <row r="2103" spans="1:14" s="23" customFormat="1" ht="14.25" customHeight="1">
      <c r="A2103" s="115"/>
      <c r="B2103" s="308" t="str">
        <f>IF(A2103="","",VLOOKUP(A2103,'Project Budget vs Exp'!$B$9:$G$52,2,FALSE))</f>
        <v/>
      </c>
      <c r="C2103" s="117"/>
      <c r="D2103" s="116"/>
      <c r="E2103" s="118"/>
      <c r="F2103" s="119"/>
      <c r="G2103" s="120"/>
      <c r="H2103" s="120"/>
      <c r="I2103" s="418">
        <f t="shared" si="33"/>
        <v>0</v>
      </c>
      <c r="J2103" s="46"/>
      <c r="K2103" s="332">
        <f>IFERROR(SUM(C2103/'Transfers of Funds'!$F$58),0)</f>
        <v>0</v>
      </c>
      <c r="L2103" s="21"/>
      <c r="M2103" s="47" t="s">
        <v>162</v>
      </c>
      <c r="N2103" s="46"/>
    </row>
    <row r="2104" spans="1:14" s="23" customFormat="1" ht="14.25" customHeight="1">
      <c r="A2104" s="115"/>
      <c r="B2104" s="308" t="str">
        <f>IF(A2104="","",VLOOKUP(A2104,'Project Budget vs Exp'!$B$9:$G$52,2,FALSE))</f>
        <v/>
      </c>
      <c r="C2104" s="117"/>
      <c r="D2104" s="116"/>
      <c r="E2104" s="118"/>
      <c r="F2104" s="119"/>
      <c r="G2104" s="120"/>
      <c r="H2104" s="120"/>
      <c r="I2104" s="418">
        <f t="shared" si="33"/>
        <v>0</v>
      </c>
      <c r="J2104" s="46"/>
      <c r="K2104" s="332">
        <f>IFERROR(SUM(C2104/'Transfers of Funds'!$F$58),0)</f>
        <v>0</v>
      </c>
      <c r="L2104" s="21"/>
      <c r="M2104" s="47" t="s">
        <v>162</v>
      </c>
      <c r="N2104" s="46"/>
    </row>
    <row r="2105" spans="1:14" s="23" customFormat="1" ht="14.25" customHeight="1">
      <c r="A2105" s="115"/>
      <c r="B2105" s="308" t="str">
        <f>IF(A2105="","",VLOOKUP(A2105,'Project Budget vs Exp'!$B$9:$G$52,2,FALSE))</f>
        <v/>
      </c>
      <c r="C2105" s="117"/>
      <c r="D2105" s="116"/>
      <c r="E2105" s="118"/>
      <c r="F2105" s="119"/>
      <c r="G2105" s="120"/>
      <c r="H2105" s="120"/>
      <c r="I2105" s="418">
        <f t="shared" si="33"/>
        <v>0</v>
      </c>
      <c r="J2105" s="46"/>
      <c r="K2105" s="332">
        <f>IFERROR(SUM(C2105/'Transfers of Funds'!$F$58),0)</f>
        <v>0</v>
      </c>
      <c r="L2105" s="21"/>
      <c r="M2105" s="47" t="s">
        <v>162</v>
      </c>
      <c r="N2105" s="46"/>
    </row>
    <row r="2106" spans="1:14" s="23" customFormat="1" ht="14.25" customHeight="1">
      <c r="A2106" s="115"/>
      <c r="B2106" s="308" t="str">
        <f>IF(A2106="","",VLOOKUP(A2106,'Project Budget vs Exp'!$B$9:$G$52,2,FALSE))</f>
        <v/>
      </c>
      <c r="C2106" s="117"/>
      <c r="D2106" s="116"/>
      <c r="E2106" s="118"/>
      <c r="F2106" s="119"/>
      <c r="G2106" s="120"/>
      <c r="H2106" s="120"/>
      <c r="I2106" s="418">
        <f t="shared" si="33"/>
        <v>0</v>
      </c>
      <c r="J2106" s="46"/>
      <c r="K2106" s="332">
        <f>IFERROR(SUM(C2106/'Transfers of Funds'!$F$58),0)</f>
        <v>0</v>
      </c>
      <c r="L2106" s="21"/>
      <c r="M2106" s="47" t="s">
        <v>162</v>
      </c>
      <c r="N2106" s="46"/>
    </row>
    <row r="2107" spans="1:14" s="23" customFormat="1" ht="14.25" customHeight="1">
      <c r="A2107" s="115"/>
      <c r="B2107" s="308" t="str">
        <f>IF(A2107="","",VLOOKUP(A2107,'Project Budget vs Exp'!$B$9:$G$52,2,FALSE))</f>
        <v/>
      </c>
      <c r="C2107" s="117"/>
      <c r="D2107" s="116"/>
      <c r="E2107" s="118"/>
      <c r="F2107" s="119"/>
      <c r="G2107" s="120"/>
      <c r="H2107" s="120"/>
      <c r="I2107" s="418">
        <f t="shared" si="33"/>
        <v>0</v>
      </c>
      <c r="J2107" s="46"/>
      <c r="K2107" s="332">
        <f>IFERROR(SUM(C2107/'Transfers of Funds'!$F$58),0)</f>
        <v>0</v>
      </c>
      <c r="L2107" s="21"/>
      <c r="M2107" s="47" t="s">
        <v>162</v>
      </c>
      <c r="N2107" s="46"/>
    </row>
    <row r="2108" spans="1:14" s="23" customFormat="1" ht="14.25" customHeight="1">
      <c r="A2108" s="115"/>
      <c r="B2108" s="308" t="str">
        <f>IF(A2108="","",VLOOKUP(A2108,'Project Budget vs Exp'!$B$9:$G$52,2,FALSE))</f>
        <v/>
      </c>
      <c r="C2108" s="117"/>
      <c r="D2108" s="116"/>
      <c r="E2108" s="118"/>
      <c r="F2108" s="119"/>
      <c r="G2108" s="120"/>
      <c r="H2108" s="120"/>
      <c r="I2108" s="418">
        <f t="shared" si="33"/>
        <v>0</v>
      </c>
      <c r="J2108" s="46"/>
      <c r="K2108" s="332">
        <f>IFERROR(SUM(C2108/'Transfers of Funds'!$F$58),0)</f>
        <v>0</v>
      </c>
      <c r="L2108" s="21"/>
      <c r="M2108" s="47" t="s">
        <v>162</v>
      </c>
      <c r="N2108" s="46"/>
    </row>
    <row r="2109" spans="1:14" s="23" customFormat="1" ht="14.25" customHeight="1">
      <c r="A2109" s="115"/>
      <c r="B2109" s="308" t="str">
        <f>IF(A2109="","",VLOOKUP(A2109,'Project Budget vs Exp'!$B$9:$G$52,2,FALSE))</f>
        <v/>
      </c>
      <c r="C2109" s="117"/>
      <c r="D2109" s="116"/>
      <c r="E2109" s="118"/>
      <c r="F2109" s="119"/>
      <c r="G2109" s="120"/>
      <c r="H2109" s="120"/>
      <c r="I2109" s="418">
        <f t="shared" si="33"/>
        <v>0</v>
      </c>
      <c r="J2109" s="46"/>
      <c r="K2109" s="332">
        <f>IFERROR(SUM(C2109/'Transfers of Funds'!$F$58),0)</f>
        <v>0</v>
      </c>
      <c r="L2109" s="21"/>
      <c r="M2109" s="47" t="s">
        <v>162</v>
      </c>
      <c r="N2109" s="46"/>
    </row>
    <row r="2110" spans="1:14" s="23" customFormat="1" ht="14.25" customHeight="1">
      <c r="A2110" s="115"/>
      <c r="B2110" s="308" t="str">
        <f>IF(A2110="","",VLOOKUP(A2110,'Project Budget vs Exp'!$B$9:$G$52,2,FALSE))</f>
        <v/>
      </c>
      <c r="C2110" s="117"/>
      <c r="D2110" s="116"/>
      <c r="E2110" s="118"/>
      <c r="F2110" s="119"/>
      <c r="G2110" s="120"/>
      <c r="H2110" s="120"/>
      <c r="I2110" s="418">
        <f t="shared" si="33"/>
        <v>0</v>
      </c>
      <c r="J2110" s="46"/>
      <c r="K2110" s="332">
        <f>IFERROR(SUM(C2110/'Transfers of Funds'!$F$58),0)</f>
        <v>0</v>
      </c>
      <c r="L2110" s="21"/>
      <c r="M2110" s="47" t="s">
        <v>162</v>
      </c>
      <c r="N2110" s="46"/>
    </row>
    <row r="2111" spans="1:14" s="23" customFormat="1" ht="14.25" customHeight="1">
      <c r="A2111" s="115"/>
      <c r="B2111" s="308" t="str">
        <f>IF(A2111="","",VLOOKUP(A2111,'Project Budget vs Exp'!$B$9:$G$52,2,FALSE))</f>
        <v/>
      </c>
      <c r="C2111" s="117"/>
      <c r="D2111" s="116"/>
      <c r="E2111" s="118"/>
      <c r="F2111" s="119"/>
      <c r="G2111" s="120"/>
      <c r="H2111" s="120"/>
      <c r="I2111" s="418">
        <f t="shared" si="33"/>
        <v>0</v>
      </c>
      <c r="J2111" s="46"/>
      <c r="K2111" s="332">
        <f>IFERROR(SUM(C2111/'Transfers of Funds'!$F$58),0)</f>
        <v>0</v>
      </c>
      <c r="L2111" s="21"/>
      <c r="M2111" s="47" t="s">
        <v>162</v>
      </c>
      <c r="N2111" s="46"/>
    </row>
    <row r="2112" spans="1:14" s="23" customFormat="1" ht="14.25" customHeight="1">
      <c r="A2112" s="115"/>
      <c r="B2112" s="308" t="str">
        <f>IF(A2112="","",VLOOKUP(A2112,'Project Budget vs Exp'!$B$9:$G$52,2,FALSE))</f>
        <v/>
      </c>
      <c r="C2112" s="117"/>
      <c r="D2112" s="116"/>
      <c r="E2112" s="118"/>
      <c r="F2112" s="119"/>
      <c r="G2112" s="120"/>
      <c r="H2112" s="120"/>
      <c r="I2112" s="418">
        <f t="shared" si="33"/>
        <v>0</v>
      </c>
      <c r="J2112" s="46"/>
      <c r="K2112" s="332">
        <f>IFERROR(SUM(C2112/'Transfers of Funds'!$F$58),0)</f>
        <v>0</v>
      </c>
      <c r="L2112" s="21"/>
      <c r="M2112" s="47" t="s">
        <v>162</v>
      </c>
      <c r="N2112" s="46"/>
    </row>
    <row r="2113" spans="1:14" s="23" customFormat="1" ht="14.25" customHeight="1">
      <c r="A2113" s="115"/>
      <c r="B2113" s="308" t="str">
        <f>IF(A2113="","",VLOOKUP(A2113,'Project Budget vs Exp'!$B$9:$G$52,2,FALSE))</f>
        <v/>
      </c>
      <c r="C2113" s="117"/>
      <c r="D2113" s="116"/>
      <c r="E2113" s="118"/>
      <c r="F2113" s="119"/>
      <c r="G2113" s="120"/>
      <c r="H2113" s="120"/>
      <c r="I2113" s="418">
        <f t="shared" si="33"/>
        <v>0</v>
      </c>
      <c r="J2113" s="46"/>
      <c r="K2113" s="332">
        <f>IFERROR(SUM(C2113/'Transfers of Funds'!$F$58),0)</f>
        <v>0</v>
      </c>
      <c r="L2113" s="21"/>
      <c r="M2113" s="47" t="s">
        <v>162</v>
      </c>
      <c r="N2113" s="46"/>
    </row>
    <row r="2114" spans="1:14" s="23" customFormat="1" ht="14.25" customHeight="1">
      <c r="A2114" s="115"/>
      <c r="B2114" s="308" t="str">
        <f>IF(A2114="","",VLOOKUP(A2114,'Project Budget vs Exp'!$B$9:$G$52,2,FALSE))</f>
        <v/>
      </c>
      <c r="C2114" s="117"/>
      <c r="D2114" s="116"/>
      <c r="E2114" s="118"/>
      <c r="F2114" s="119"/>
      <c r="G2114" s="120"/>
      <c r="H2114" s="120"/>
      <c r="I2114" s="418">
        <f t="shared" si="33"/>
        <v>0</v>
      </c>
      <c r="J2114" s="46"/>
      <c r="K2114" s="332">
        <f>IFERROR(SUM(C2114/'Transfers of Funds'!$F$58),0)</f>
        <v>0</v>
      </c>
      <c r="L2114" s="21"/>
      <c r="M2114" s="47" t="s">
        <v>162</v>
      </c>
      <c r="N2114" s="46"/>
    </row>
    <row r="2115" spans="1:14" s="23" customFormat="1" ht="14.25" customHeight="1">
      <c r="A2115" s="115"/>
      <c r="B2115" s="308" t="str">
        <f>IF(A2115="","",VLOOKUP(A2115,'Project Budget vs Exp'!$B$9:$G$52,2,FALSE))</f>
        <v/>
      </c>
      <c r="C2115" s="117"/>
      <c r="D2115" s="116"/>
      <c r="E2115" s="118"/>
      <c r="F2115" s="119"/>
      <c r="G2115" s="120"/>
      <c r="H2115" s="120"/>
      <c r="I2115" s="418">
        <f t="shared" si="33"/>
        <v>0</v>
      </c>
      <c r="J2115" s="46"/>
      <c r="K2115" s="332">
        <f>IFERROR(SUM(C2115/'Transfers of Funds'!$F$58),0)</f>
        <v>0</v>
      </c>
      <c r="L2115" s="21"/>
      <c r="M2115" s="47" t="s">
        <v>162</v>
      </c>
      <c r="N2115" s="46"/>
    </row>
    <row r="2116" spans="1:14" s="23" customFormat="1" ht="14.25" customHeight="1">
      <c r="A2116" s="115"/>
      <c r="B2116" s="308" t="str">
        <f>IF(A2116="","",VLOOKUP(A2116,'Project Budget vs Exp'!$B$9:$G$52,2,FALSE))</f>
        <v/>
      </c>
      <c r="C2116" s="117"/>
      <c r="D2116" s="116"/>
      <c r="E2116" s="118"/>
      <c r="F2116" s="119"/>
      <c r="G2116" s="120"/>
      <c r="H2116" s="120"/>
      <c r="I2116" s="418">
        <f t="shared" si="33"/>
        <v>0</v>
      </c>
      <c r="J2116" s="46"/>
      <c r="K2116" s="332">
        <f>IFERROR(SUM(C2116/'Transfers of Funds'!$F$58),0)</f>
        <v>0</v>
      </c>
      <c r="L2116" s="21"/>
      <c r="M2116" s="47" t="s">
        <v>162</v>
      </c>
      <c r="N2116" s="46"/>
    </row>
    <row r="2117" spans="1:14" s="23" customFormat="1" ht="14.25" customHeight="1">
      <c r="A2117" s="115"/>
      <c r="B2117" s="308" t="str">
        <f>IF(A2117="","",VLOOKUP(A2117,'Project Budget vs Exp'!$B$9:$G$52,2,FALSE))</f>
        <v/>
      </c>
      <c r="C2117" s="117"/>
      <c r="D2117" s="116"/>
      <c r="E2117" s="118"/>
      <c r="F2117" s="119"/>
      <c r="G2117" s="120"/>
      <c r="H2117" s="120"/>
      <c r="I2117" s="418">
        <f t="shared" si="33"/>
        <v>0</v>
      </c>
      <c r="J2117" s="46"/>
      <c r="K2117" s="332">
        <f>IFERROR(SUM(C2117/'Transfers of Funds'!$F$58),0)</f>
        <v>0</v>
      </c>
      <c r="L2117" s="21"/>
      <c r="M2117" s="47" t="s">
        <v>162</v>
      </c>
      <c r="N2117" s="46"/>
    </row>
    <row r="2118" spans="1:14" s="23" customFormat="1" ht="14.25" customHeight="1">
      <c r="A2118" s="115"/>
      <c r="B2118" s="308" t="str">
        <f>IF(A2118="","",VLOOKUP(A2118,'Project Budget vs Exp'!$B$9:$G$52,2,FALSE))</f>
        <v/>
      </c>
      <c r="C2118" s="117"/>
      <c r="D2118" s="116"/>
      <c r="E2118" s="118"/>
      <c r="F2118" s="119"/>
      <c r="G2118" s="120"/>
      <c r="H2118" s="120"/>
      <c r="I2118" s="418">
        <f t="shared" si="33"/>
        <v>0</v>
      </c>
      <c r="J2118" s="46"/>
      <c r="K2118" s="332">
        <f>IFERROR(SUM(C2118/'Transfers of Funds'!$F$58),0)</f>
        <v>0</v>
      </c>
      <c r="L2118" s="21"/>
      <c r="M2118" s="47" t="s">
        <v>162</v>
      </c>
      <c r="N2118" s="46"/>
    </row>
    <row r="2119" spans="1:14" s="23" customFormat="1" ht="14.25" customHeight="1">
      <c r="A2119" s="115"/>
      <c r="B2119" s="308" t="str">
        <f>IF(A2119="","",VLOOKUP(A2119,'Project Budget vs Exp'!$B$9:$G$52,2,FALSE))</f>
        <v/>
      </c>
      <c r="C2119" s="117"/>
      <c r="D2119" s="116"/>
      <c r="E2119" s="118"/>
      <c r="F2119" s="119"/>
      <c r="G2119" s="120"/>
      <c r="H2119" s="120"/>
      <c r="I2119" s="418">
        <f t="shared" si="33"/>
        <v>0</v>
      </c>
      <c r="J2119" s="46"/>
      <c r="K2119" s="332">
        <f>IFERROR(SUM(C2119/'Transfers of Funds'!$F$58),0)</f>
        <v>0</v>
      </c>
      <c r="L2119" s="21"/>
      <c r="M2119" s="47" t="s">
        <v>162</v>
      </c>
      <c r="N2119" s="46"/>
    </row>
    <row r="2120" spans="1:14" s="23" customFormat="1" ht="14.25" customHeight="1">
      <c r="A2120" s="115"/>
      <c r="B2120" s="308" t="str">
        <f>IF(A2120="","",VLOOKUP(A2120,'Project Budget vs Exp'!$B$9:$G$52,2,FALSE))</f>
        <v/>
      </c>
      <c r="C2120" s="117"/>
      <c r="D2120" s="116"/>
      <c r="E2120" s="118"/>
      <c r="F2120" s="119"/>
      <c r="G2120" s="120"/>
      <c r="H2120" s="120"/>
      <c r="I2120" s="418">
        <f t="shared" si="33"/>
        <v>0</v>
      </c>
      <c r="J2120" s="46"/>
      <c r="K2120" s="332">
        <f>IFERROR(SUM(C2120/'Transfers of Funds'!$F$58),0)</f>
        <v>0</v>
      </c>
      <c r="L2120" s="21"/>
      <c r="M2120" s="47" t="s">
        <v>162</v>
      </c>
      <c r="N2120" s="46"/>
    </row>
    <row r="2121" spans="1:14" s="23" customFormat="1" ht="14.25" customHeight="1">
      <c r="A2121" s="115"/>
      <c r="B2121" s="308" t="str">
        <f>IF(A2121="","",VLOOKUP(A2121,'Project Budget vs Exp'!$B$9:$G$52,2,FALSE))</f>
        <v/>
      </c>
      <c r="C2121" s="117"/>
      <c r="D2121" s="116"/>
      <c r="E2121" s="118"/>
      <c r="F2121" s="119"/>
      <c r="G2121" s="120"/>
      <c r="H2121" s="120"/>
      <c r="I2121" s="418">
        <f t="shared" si="33"/>
        <v>0</v>
      </c>
      <c r="J2121" s="46"/>
      <c r="K2121" s="332">
        <f>IFERROR(SUM(C2121/'Transfers of Funds'!$F$58),0)</f>
        <v>0</v>
      </c>
      <c r="L2121" s="21"/>
      <c r="M2121" s="47" t="s">
        <v>162</v>
      </c>
      <c r="N2121" s="46"/>
    </row>
    <row r="2122" spans="1:14" s="23" customFormat="1" ht="14.25" customHeight="1">
      <c r="A2122" s="115"/>
      <c r="B2122" s="308" t="str">
        <f>IF(A2122="","",VLOOKUP(A2122,'Project Budget vs Exp'!$B$9:$G$52,2,FALSE))</f>
        <v/>
      </c>
      <c r="C2122" s="117"/>
      <c r="D2122" s="116"/>
      <c r="E2122" s="118"/>
      <c r="F2122" s="119"/>
      <c r="G2122" s="120"/>
      <c r="H2122" s="120"/>
      <c r="I2122" s="418">
        <f t="shared" si="33"/>
        <v>0</v>
      </c>
      <c r="J2122" s="46"/>
      <c r="K2122" s="332">
        <f>IFERROR(SUM(C2122/'Transfers of Funds'!$F$58),0)</f>
        <v>0</v>
      </c>
      <c r="L2122" s="21"/>
      <c r="M2122" s="47" t="s">
        <v>162</v>
      </c>
      <c r="N2122" s="46"/>
    </row>
    <row r="2123" spans="1:14" s="23" customFormat="1" ht="14.25" customHeight="1">
      <c r="A2123" s="115"/>
      <c r="B2123" s="308" t="str">
        <f>IF(A2123="","",VLOOKUP(A2123,'Project Budget vs Exp'!$B$9:$G$52,2,FALSE))</f>
        <v/>
      </c>
      <c r="C2123" s="117"/>
      <c r="D2123" s="116"/>
      <c r="E2123" s="118"/>
      <c r="F2123" s="119"/>
      <c r="G2123" s="120"/>
      <c r="H2123" s="120"/>
      <c r="I2123" s="418">
        <f t="shared" si="33"/>
        <v>0</v>
      </c>
      <c r="J2123" s="46"/>
      <c r="K2123" s="332">
        <f>IFERROR(SUM(C2123/'Transfers of Funds'!$F$58),0)</f>
        <v>0</v>
      </c>
      <c r="L2123" s="21"/>
      <c r="M2123" s="47" t="s">
        <v>162</v>
      </c>
      <c r="N2123" s="46"/>
    </row>
    <row r="2124" spans="1:14" s="23" customFormat="1" ht="14.25" customHeight="1">
      <c r="A2124" s="115"/>
      <c r="B2124" s="308" t="str">
        <f>IF(A2124="","",VLOOKUP(A2124,'Project Budget vs Exp'!$B$9:$G$52,2,FALSE))</f>
        <v/>
      </c>
      <c r="C2124" s="117"/>
      <c r="D2124" s="116"/>
      <c r="E2124" s="118"/>
      <c r="F2124" s="119"/>
      <c r="G2124" s="120"/>
      <c r="H2124" s="120"/>
      <c r="I2124" s="418">
        <f t="shared" si="33"/>
        <v>0</v>
      </c>
      <c r="J2124" s="46"/>
      <c r="K2124" s="332">
        <f>IFERROR(SUM(C2124/'Transfers of Funds'!$F$58),0)</f>
        <v>0</v>
      </c>
      <c r="L2124" s="21"/>
      <c r="M2124" s="47" t="s">
        <v>162</v>
      </c>
      <c r="N2124" s="46"/>
    </row>
    <row r="2125" spans="1:14" s="23" customFormat="1" ht="14.25" customHeight="1">
      <c r="A2125" s="115"/>
      <c r="B2125" s="308" t="str">
        <f>IF(A2125="","",VLOOKUP(A2125,'Project Budget vs Exp'!$B$9:$G$52,2,FALSE))</f>
        <v/>
      </c>
      <c r="C2125" s="117"/>
      <c r="D2125" s="116"/>
      <c r="E2125" s="118"/>
      <c r="F2125" s="119"/>
      <c r="G2125" s="120"/>
      <c r="H2125" s="120"/>
      <c r="I2125" s="418">
        <f t="shared" si="33"/>
        <v>0</v>
      </c>
      <c r="J2125" s="46"/>
      <c r="K2125" s="332">
        <f>IFERROR(SUM(C2125/'Transfers of Funds'!$F$58),0)</f>
        <v>0</v>
      </c>
      <c r="L2125" s="21"/>
      <c r="M2125" s="47" t="s">
        <v>162</v>
      </c>
      <c r="N2125" s="46"/>
    </row>
    <row r="2126" spans="1:14" s="23" customFormat="1" ht="14.25" customHeight="1">
      <c r="A2126" s="115"/>
      <c r="B2126" s="308" t="str">
        <f>IF(A2126="","",VLOOKUP(A2126,'Project Budget vs Exp'!$B$9:$G$52,2,FALSE))</f>
        <v/>
      </c>
      <c r="C2126" s="117"/>
      <c r="D2126" s="116"/>
      <c r="E2126" s="118"/>
      <c r="F2126" s="119"/>
      <c r="G2126" s="120"/>
      <c r="H2126" s="120"/>
      <c r="I2126" s="418">
        <f t="shared" si="33"/>
        <v>0</v>
      </c>
      <c r="J2126" s="46"/>
      <c r="K2126" s="332">
        <f>IFERROR(SUM(C2126/'Transfers of Funds'!$F$58),0)</f>
        <v>0</v>
      </c>
      <c r="L2126" s="21"/>
      <c r="M2126" s="47" t="s">
        <v>162</v>
      </c>
      <c r="N2126" s="46"/>
    </row>
    <row r="2127" spans="1:14" s="23" customFormat="1" ht="14.25" customHeight="1">
      <c r="A2127" s="115"/>
      <c r="B2127" s="308" t="str">
        <f>IF(A2127="","",VLOOKUP(A2127,'Project Budget vs Exp'!$B$9:$G$52,2,FALSE))</f>
        <v/>
      </c>
      <c r="C2127" s="117"/>
      <c r="D2127" s="116"/>
      <c r="E2127" s="118"/>
      <c r="F2127" s="119"/>
      <c r="G2127" s="120"/>
      <c r="H2127" s="120"/>
      <c r="I2127" s="418">
        <f t="shared" si="33"/>
        <v>0</v>
      </c>
      <c r="J2127" s="46"/>
      <c r="K2127" s="332">
        <f>IFERROR(SUM(C2127/'Transfers of Funds'!$F$58),0)</f>
        <v>0</v>
      </c>
      <c r="L2127" s="21"/>
      <c r="M2127" s="47" t="s">
        <v>162</v>
      </c>
      <c r="N2127" s="46"/>
    </row>
    <row r="2128" spans="1:14" s="23" customFormat="1" ht="14.25" customHeight="1">
      <c r="A2128" s="115"/>
      <c r="B2128" s="308" t="str">
        <f>IF(A2128="","",VLOOKUP(A2128,'Project Budget vs Exp'!$B$9:$G$52,2,FALSE))</f>
        <v/>
      </c>
      <c r="C2128" s="117"/>
      <c r="D2128" s="116"/>
      <c r="E2128" s="118"/>
      <c r="F2128" s="119"/>
      <c r="G2128" s="120"/>
      <c r="H2128" s="120"/>
      <c r="I2128" s="418">
        <f t="shared" si="33"/>
        <v>0</v>
      </c>
      <c r="J2128" s="46"/>
      <c r="K2128" s="332">
        <f>IFERROR(SUM(C2128/'Transfers of Funds'!$F$58),0)</f>
        <v>0</v>
      </c>
      <c r="L2128" s="21"/>
      <c r="M2128" s="47" t="s">
        <v>162</v>
      </c>
      <c r="N2128" s="46"/>
    </row>
    <row r="2129" spans="1:14" s="23" customFormat="1" ht="14.25" customHeight="1">
      <c r="A2129" s="115"/>
      <c r="B2129" s="308" t="str">
        <f>IF(A2129="","",VLOOKUP(A2129,'Project Budget vs Exp'!$B$9:$G$52,2,FALSE))</f>
        <v/>
      </c>
      <c r="C2129" s="117"/>
      <c r="D2129" s="116"/>
      <c r="E2129" s="118"/>
      <c r="F2129" s="119"/>
      <c r="G2129" s="120"/>
      <c r="H2129" s="120"/>
      <c r="I2129" s="418">
        <f t="shared" si="33"/>
        <v>0</v>
      </c>
      <c r="J2129" s="46"/>
      <c r="K2129" s="332">
        <f>IFERROR(SUM(C2129/'Transfers of Funds'!$F$58),0)</f>
        <v>0</v>
      </c>
      <c r="L2129" s="21"/>
      <c r="M2129" s="47" t="s">
        <v>162</v>
      </c>
      <c r="N2129" s="46"/>
    </row>
    <row r="2130" spans="1:14" s="23" customFormat="1" ht="14.25" customHeight="1">
      <c r="A2130" s="115"/>
      <c r="B2130" s="308" t="str">
        <f>IF(A2130="","",VLOOKUP(A2130,'Project Budget vs Exp'!$B$9:$G$52,2,FALSE))</f>
        <v/>
      </c>
      <c r="C2130" s="117"/>
      <c r="D2130" s="116"/>
      <c r="E2130" s="118"/>
      <c r="F2130" s="119"/>
      <c r="G2130" s="120"/>
      <c r="H2130" s="120"/>
      <c r="I2130" s="418">
        <f t="shared" si="33"/>
        <v>0</v>
      </c>
      <c r="J2130" s="46"/>
      <c r="K2130" s="332">
        <f>IFERROR(SUM(C2130/'Transfers of Funds'!$F$58),0)</f>
        <v>0</v>
      </c>
      <c r="L2130" s="21"/>
      <c r="M2130" s="47" t="s">
        <v>162</v>
      </c>
      <c r="N2130" s="46"/>
    </row>
    <row r="2131" spans="1:14" s="23" customFormat="1" ht="14.25" customHeight="1">
      <c r="A2131" s="115"/>
      <c r="B2131" s="308" t="str">
        <f>IF(A2131="","",VLOOKUP(A2131,'Project Budget vs Exp'!$B$9:$G$52,2,FALSE))</f>
        <v/>
      </c>
      <c r="C2131" s="117"/>
      <c r="D2131" s="116"/>
      <c r="E2131" s="118"/>
      <c r="F2131" s="119"/>
      <c r="G2131" s="120"/>
      <c r="H2131" s="120"/>
      <c r="I2131" s="418">
        <f t="shared" si="33"/>
        <v>0</v>
      </c>
      <c r="J2131" s="46"/>
      <c r="K2131" s="332">
        <f>IFERROR(SUM(C2131/'Transfers of Funds'!$F$58),0)</f>
        <v>0</v>
      </c>
      <c r="L2131" s="21"/>
      <c r="M2131" s="47" t="s">
        <v>162</v>
      </c>
      <c r="N2131" s="46"/>
    </row>
    <row r="2132" spans="1:14" s="23" customFormat="1" ht="14.25" customHeight="1">
      <c r="A2132" s="115"/>
      <c r="B2132" s="308" t="str">
        <f>IF(A2132="","",VLOOKUP(A2132,'Project Budget vs Exp'!$B$9:$G$52,2,FALSE))</f>
        <v/>
      </c>
      <c r="C2132" s="117"/>
      <c r="D2132" s="116"/>
      <c r="E2132" s="118"/>
      <c r="F2132" s="119"/>
      <c r="G2132" s="120"/>
      <c r="H2132" s="120"/>
      <c r="I2132" s="418">
        <f t="shared" si="33"/>
        <v>0</v>
      </c>
      <c r="J2132" s="46"/>
      <c r="K2132" s="332">
        <f>IFERROR(SUM(C2132/'Transfers of Funds'!$F$58),0)</f>
        <v>0</v>
      </c>
      <c r="L2132" s="21"/>
      <c r="M2132" s="47" t="s">
        <v>162</v>
      </c>
      <c r="N2132" s="46"/>
    </row>
    <row r="2133" spans="1:14" s="23" customFormat="1" ht="14.25" customHeight="1">
      <c r="A2133" s="115"/>
      <c r="B2133" s="308" t="str">
        <f>IF(A2133="","",VLOOKUP(A2133,'Project Budget vs Exp'!$B$9:$G$52,2,FALSE))</f>
        <v/>
      </c>
      <c r="C2133" s="117"/>
      <c r="D2133" s="116"/>
      <c r="E2133" s="118"/>
      <c r="F2133" s="119"/>
      <c r="G2133" s="120"/>
      <c r="H2133" s="120"/>
      <c r="I2133" s="418">
        <f t="shared" ref="I2133:I2196" si="34">IF(OR(F$4="EUR",F$4="USD",F$4="GBP",F$4="CAD",F$4="NZD",F$4="AUD"),K2133,C2133)</f>
        <v>0</v>
      </c>
      <c r="J2133" s="46"/>
      <c r="K2133" s="332">
        <f>IFERROR(SUM(C2133/'Transfers of Funds'!$F$58),0)</f>
        <v>0</v>
      </c>
      <c r="L2133" s="21"/>
      <c r="M2133" s="47" t="s">
        <v>162</v>
      </c>
      <c r="N2133" s="46"/>
    </row>
    <row r="2134" spans="1:14" s="23" customFormat="1" ht="14.25" customHeight="1">
      <c r="A2134" s="115"/>
      <c r="B2134" s="308" t="str">
        <f>IF(A2134="","",VLOOKUP(A2134,'Project Budget vs Exp'!$B$9:$G$52,2,FALSE))</f>
        <v/>
      </c>
      <c r="C2134" s="117"/>
      <c r="D2134" s="116"/>
      <c r="E2134" s="118"/>
      <c r="F2134" s="119"/>
      <c r="G2134" s="120"/>
      <c r="H2134" s="120"/>
      <c r="I2134" s="418">
        <f t="shared" si="34"/>
        <v>0</v>
      </c>
      <c r="J2134" s="46"/>
      <c r="K2134" s="332">
        <f>IFERROR(SUM(C2134/'Transfers of Funds'!$F$58),0)</f>
        <v>0</v>
      </c>
      <c r="L2134" s="21"/>
      <c r="M2134" s="47" t="s">
        <v>162</v>
      </c>
      <c r="N2134" s="46"/>
    </row>
    <row r="2135" spans="1:14" s="23" customFormat="1" ht="14.25" customHeight="1">
      <c r="A2135" s="115"/>
      <c r="B2135" s="308" t="str">
        <f>IF(A2135="","",VLOOKUP(A2135,'Project Budget vs Exp'!$B$9:$G$52,2,FALSE))</f>
        <v/>
      </c>
      <c r="C2135" s="117"/>
      <c r="D2135" s="116"/>
      <c r="E2135" s="118"/>
      <c r="F2135" s="119"/>
      <c r="G2135" s="120"/>
      <c r="H2135" s="120"/>
      <c r="I2135" s="418">
        <f t="shared" si="34"/>
        <v>0</v>
      </c>
      <c r="J2135" s="46"/>
      <c r="K2135" s="332">
        <f>IFERROR(SUM(C2135/'Transfers of Funds'!$F$58),0)</f>
        <v>0</v>
      </c>
      <c r="L2135" s="21"/>
      <c r="M2135" s="47" t="s">
        <v>162</v>
      </c>
      <c r="N2135" s="46"/>
    </row>
    <row r="2136" spans="1:14" s="23" customFormat="1" ht="14.25" customHeight="1">
      <c r="A2136" s="115"/>
      <c r="B2136" s="308" t="str">
        <f>IF(A2136="","",VLOOKUP(A2136,'Project Budget vs Exp'!$B$9:$G$52,2,FALSE))</f>
        <v/>
      </c>
      <c r="C2136" s="117"/>
      <c r="D2136" s="116"/>
      <c r="E2136" s="118"/>
      <c r="F2136" s="119"/>
      <c r="G2136" s="120"/>
      <c r="H2136" s="120"/>
      <c r="I2136" s="418">
        <f t="shared" si="34"/>
        <v>0</v>
      </c>
      <c r="J2136" s="46"/>
      <c r="K2136" s="332">
        <f>IFERROR(SUM(C2136/'Transfers of Funds'!$F$58),0)</f>
        <v>0</v>
      </c>
      <c r="L2136" s="21"/>
      <c r="M2136" s="47" t="s">
        <v>162</v>
      </c>
      <c r="N2136" s="46"/>
    </row>
    <row r="2137" spans="1:14" s="23" customFormat="1" ht="14.25" customHeight="1">
      <c r="A2137" s="115"/>
      <c r="B2137" s="308" t="str">
        <f>IF(A2137="","",VLOOKUP(A2137,'Project Budget vs Exp'!$B$9:$G$52,2,FALSE))</f>
        <v/>
      </c>
      <c r="C2137" s="117"/>
      <c r="D2137" s="116"/>
      <c r="E2137" s="118"/>
      <c r="F2137" s="119"/>
      <c r="G2137" s="120"/>
      <c r="H2137" s="120"/>
      <c r="I2137" s="418">
        <f t="shared" si="34"/>
        <v>0</v>
      </c>
      <c r="J2137" s="46"/>
      <c r="K2137" s="332">
        <f>IFERROR(SUM(C2137/'Transfers of Funds'!$F$58),0)</f>
        <v>0</v>
      </c>
      <c r="L2137" s="21"/>
      <c r="M2137" s="47" t="s">
        <v>162</v>
      </c>
      <c r="N2137" s="46"/>
    </row>
    <row r="2138" spans="1:14" s="23" customFormat="1" ht="14.25" customHeight="1">
      <c r="A2138" s="115"/>
      <c r="B2138" s="308" t="str">
        <f>IF(A2138="","",VLOOKUP(A2138,'Project Budget vs Exp'!$B$9:$G$52,2,FALSE))</f>
        <v/>
      </c>
      <c r="C2138" s="117"/>
      <c r="D2138" s="116"/>
      <c r="E2138" s="118"/>
      <c r="F2138" s="119"/>
      <c r="G2138" s="120"/>
      <c r="H2138" s="120"/>
      <c r="I2138" s="418">
        <f t="shared" si="34"/>
        <v>0</v>
      </c>
      <c r="J2138" s="46"/>
      <c r="K2138" s="332">
        <f>IFERROR(SUM(C2138/'Transfers of Funds'!$F$58),0)</f>
        <v>0</v>
      </c>
      <c r="L2138" s="21"/>
      <c r="M2138" s="47" t="s">
        <v>162</v>
      </c>
      <c r="N2138" s="46"/>
    </row>
    <row r="2139" spans="1:14" s="23" customFormat="1" ht="14.25" customHeight="1">
      <c r="A2139" s="115"/>
      <c r="B2139" s="308" t="str">
        <f>IF(A2139="","",VLOOKUP(A2139,'Project Budget vs Exp'!$B$9:$G$52,2,FALSE))</f>
        <v/>
      </c>
      <c r="C2139" s="117"/>
      <c r="D2139" s="116"/>
      <c r="E2139" s="118"/>
      <c r="F2139" s="119"/>
      <c r="G2139" s="120"/>
      <c r="H2139" s="120"/>
      <c r="I2139" s="418">
        <f t="shared" si="34"/>
        <v>0</v>
      </c>
      <c r="J2139" s="46"/>
      <c r="K2139" s="332">
        <f>IFERROR(SUM(C2139/'Transfers of Funds'!$F$58),0)</f>
        <v>0</v>
      </c>
      <c r="L2139" s="21"/>
      <c r="M2139" s="47" t="s">
        <v>162</v>
      </c>
      <c r="N2139" s="46"/>
    </row>
    <row r="2140" spans="1:14" s="23" customFormat="1" ht="14.25" customHeight="1">
      <c r="A2140" s="115"/>
      <c r="B2140" s="308" t="str">
        <f>IF(A2140="","",VLOOKUP(A2140,'Project Budget vs Exp'!$B$9:$G$52,2,FALSE))</f>
        <v/>
      </c>
      <c r="C2140" s="117"/>
      <c r="D2140" s="116"/>
      <c r="E2140" s="118"/>
      <c r="F2140" s="119"/>
      <c r="G2140" s="120"/>
      <c r="H2140" s="120"/>
      <c r="I2140" s="418">
        <f t="shared" si="34"/>
        <v>0</v>
      </c>
      <c r="J2140" s="46"/>
      <c r="K2140" s="332">
        <f>IFERROR(SUM(C2140/'Transfers of Funds'!$F$58),0)</f>
        <v>0</v>
      </c>
      <c r="L2140" s="21"/>
      <c r="M2140" s="47" t="s">
        <v>162</v>
      </c>
      <c r="N2140" s="46"/>
    </row>
    <row r="2141" spans="1:14" s="23" customFormat="1" ht="14.25" customHeight="1">
      <c r="A2141" s="115"/>
      <c r="B2141" s="308" t="str">
        <f>IF(A2141="","",VLOOKUP(A2141,'Project Budget vs Exp'!$B$9:$G$52,2,FALSE))</f>
        <v/>
      </c>
      <c r="C2141" s="117"/>
      <c r="D2141" s="116"/>
      <c r="E2141" s="118"/>
      <c r="F2141" s="119"/>
      <c r="G2141" s="120"/>
      <c r="H2141" s="120"/>
      <c r="I2141" s="418">
        <f t="shared" si="34"/>
        <v>0</v>
      </c>
      <c r="J2141" s="46"/>
      <c r="K2141" s="332">
        <f>IFERROR(SUM(C2141/'Transfers of Funds'!$F$58),0)</f>
        <v>0</v>
      </c>
      <c r="L2141" s="21"/>
      <c r="M2141" s="47" t="s">
        <v>162</v>
      </c>
      <c r="N2141" s="46"/>
    </row>
    <row r="2142" spans="1:14" s="23" customFormat="1" ht="14.25" customHeight="1">
      <c r="A2142" s="115"/>
      <c r="B2142" s="308" t="str">
        <f>IF(A2142="","",VLOOKUP(A2142,'Project Budget vs Exp'!$B$9:$G$52,2,FALSE))</f>
        <v/>
      </c>
      <c r="C2142" s="117"/>
      <c r="D2142" s="116"/>
      <c r="E2142" s="118"/>
      <c r="F2142" s="119"/>
      <c r="G2142" s="120"/>
      <c r="H2142" s="120"/>
      <c r="I2142" s="418">
        <f t="shared" si="34"/>
        <v>0</v>
      </c>
      <c r="J2142" s="46"/>
      <c r="K2142" s="332">
        <f>IFERROR(SUM(C2142/'Transfers of Funds'!$F$58),0)</f>
        <v>0</v>
      </c>
      <c r="L2142" s="21"/>
      <c r="M2142" s="47" t="s">
        <v>162</v>
      </c>
      <c r="N2142" s="46"/>
    </row>
    <row r="2143" spans="1:14" s="23" customFormat="1" ht="14.25" customHeight="1">
      <c r="A2143" s="115"/>
      <c r="B2143" s="308" t="str">
        <f>IF(A2143="","",VLOOKUP(A2143,'Project Budget vs Exp'!$B$9:$G$52,2,FALSE))</f>
        <v/>
      </c>
      <c r="C2143" s="117"/>
      <c r="D2143" s="116"/>
      <c r="E2143" s="118"/>
      <c r="F2143" s="119"/>
      <c r="G2143" s="120"/>
      <c r="H2143" s="120"/>
      <c r="I2143" s="418">
        <f t="shared" si="34"/>
        <v>0</v>
      </c>
      <c r="J2143" s="46"/>
      <c r="K2143" s="332">
        <f>IFERROR(SUM(C2143/'Transfers of Funds'!$F$58),0)</f>
        <v>0</v>
      </c>
      <c r="L2143" s="21"/>
      <c r="M2143" s="47" t="s">
        <v>162</v>
      </c>
      <c r="N2143" s="46"/>
    </row>
    <row r="2144" spans="1:14" s="23" customFormat="1" ht="14.25" customHeight="1">
      <c r="A2144" s="115"/>
      <c r="B2144" s="308" t="str">
        <f>IF(A2144="","",VLOOKUP(A2144,'Project Budget vs Exp'!$B$9:$G$52,2,FALSE))</f>
        <v/>
      </c>
      <c r="C2144" s="117"/>
      <c r="D2144" s="116"/>
      <c r="E2144" s="118"/>
      <c r="F2144" s="119"/>
      <c r="G2144" s="120"/>
      <c r="H2144" s="120"/>
      <c r="I2144" s="418">
        <f t="shared" si="34"/>
        <v>0</v>
      </c>
      <c r="J2144" s="46"/>
      <c r="K2144" s="332">
        <f>IFERROR(SUM(C2144/'Transfers of Funds'!$F$58),0)</f>
        <v>0</v>
      </c>
      <c r="L2144" s="21"/>
      <c r="M2144" s="47" t="s">
        <v>162</v>
      </c>
      <c r="N2144" s="46"/>
    </row>
    <row r="2145" spans="1:14" s="23" customFormat="1" ht="14.25" customHeight="1">
      <c r="A2145" s="115"/>
      <c r="B2145" s="308" t="str">
        <f>IF(A2145="","",VLOOKUP(A2145,'Project Budget vs Exp'!$B$9:$G$52,2,FALSE))</f>
        <v/>
      </c>
      <c r="C2145" s="117"/>
      <c r="D2145" s="116"/>
      <c r="E2145" s="118"/>
      <c r="F2145" s="119"/>
      <c r="G2145" s="120"/>
      <c r="H2145" s="120"/>
      <c r="I2145" s="418">
        <f t="shared" si="34"/>
        <v>0</v>
      </c>
      <c r="J2145" s="46"/>
      <c r="K2145" s="332">
        <f>IFERROR(SUM(C2145/'Transfers of Funds'!$F$58),0)</f>
        <v>0</v>
      </c>
      <c r="L2145" s="21"/>
      <c r="M2145" s="47" t="s">
        <v>162</v>
      </c>
      <c r="N2145" s="46"/>
    </row>
    <row r="2146" spans="1:14" s="23" customFormat="1" ht="14.25" customHeight="1">
      <c r="A2146" s="115"/>
      <c r="B2146" s="308" t="str">
        <f>IF(A2146="","",VLOOKUP(A2146,'Project Budget vs Exp'!$B$9:$G$52,2,FALSE))</f>
        <v/>
      </c>
      <c r="C2146" s="117"/>
      <c r="D2146" s="116"/>
      <c r="E2146" s="118"/>
      <c r="F2146" s="119"/>
      <c r="G2146" s="120"/>
      <c r="H2146" s="120"/>
      <c r="I2146" s="418">
        <f t="shared" si="34"/>
        <v>0</v>
      </c>
      <c r="J2146" s="46"/>
      <c r="K2146" s="332">
        <f>IFERROR(SUM(C2146/'Transfers of Funds'!$F$58),0)</f>
        <v>0</v>
      </c>
      <c r="L2146" s="21"/>
      <c r="M2146" s="47" t="s">
        <v>162</v>
      </c>
      <c r="N2146" s="46"/>
    </row>
    <row r="2147" spans="1:14" s="23" customFormat="1" ht="14.25" customHeight="1">
      <c r="A2147" s="115"/>
      <c r="B2147" s="308" t="str">
        <f>IF(A2147="","",VLOOKUP(A2147,'Project Budget vs Exp'!$B$9:$G$52,2,FALSE))</f>
        <v/>
      </c>
      <c r="C2147" s="117"/>
      <c r="D2147" s="116"/>
      <c r="E2147" s="118"/>
      <c r="F2147" s="119"/>
      <c r="G2147" s="120"/>
      <c r="H2147" s="120"/>
      <c r="I2147" s="418">
        <f t="shared" si="34"/>
        <v>0</v>
      </c>
      <c r="J2147" s="46"/>
      <c r="K2147" s="332">
        <f>IFERROR(SUM(C2147/'Transfers of Funds'!$F$58),0)</f>
        <v>0</v>
      </c>
      <c r="L2147" s="21"/>
      <c r="M2147" s="47" t="s">
        <v>162</v>
      </c>
      <c r="N2147" s="46"/>
    </row>
    <row r="2148" spans="1:14" s="23" customFormat="1" ht="14.25" customHeight="1">
      <c r="A2148" s="115"/>
      <c r="B2148" s="308" t="str">
        <f>IF(A2148="","",VLOOKUP(A2148,'Project Budget vs Exp'!$B$9:$G$52,2,FALSE))</f>
        <v/>
      </c>
      <c r="C2148" s="117"/>
      <c r="D2148" s="116"/>
      <c r="E2148" s="118"/>
      <c r="F2148" s="119"/>
      <c r="G2148" s="120"/>
      <c r="H2148" s="120"/>
      <c r="I2148" s="418">
        <f t="shared" si="34"/>
        <v>0</v>
      </c>
      <c r="J2148" s="46"/>
      <c r="K2148" s="332">
        <f>IFERROR(SUM(C2148/'Transfers of Funds'!$F$58),0)</f>
        <v>0</v>
      </c>
      <c r="L2148" s="21"/>
      <c r="M2148" s="47" t="s">
        <v>162</v>
      </c>
      <c r="N2148" s="46"/>
    </row>
    <row r="2149" spans="1:14" s="23" customFormat="1" ht="14.25" customHeight="1">
      <c r="A2149" s="115"/>
      <c r="B2149" s="308" t="str">
        <f>IF(A2149="","",VLOOKUP(A2149,'Project Budget vs Exp'!$B$9:$G$52,2,FALSE))</f>
        <v/>
      </c>
      <c r="C2149" s="117"/>
      <c r="D2149" s="116"/>
      <c r="E2149" s="118"/>
      <c r="F2149" s="119"/>
      <c r="G2149" s="120"/>
      <c r="H2149" s="120"/>
      <c r="I2149" s="418">
        <f t="shared" si="34"/>
        <v>0</v>
      </c>
      <c r="J2149" s="46"/>
      <c r="K2149" s="332">
        <f>IFERROR(SUM(C2149/'Transfers of Funds'!$F$58),0)</f>
        <v>0</v>
      </c>
      <c r="L2149" s="21"/>
      <c r="M2149" s="47" t="s">
        <v>162</v>
      </c>
      <c r="N2149" s="46"/>
    </row>
    <row r="2150" spans="1:14" s="23" customFormat="1" ht="14.25" customHeight="1">
      <c r="A2150" s="115"/>
      <c r="B2150" s="308" t="str">
        <f>IF(A2150="","",VLOOKUP(A2150,'Project Budget vs Exp'!$B$9:$G$52,2,FALSE))</f>
        <v/>
      </c>
      <c r="C2150" s="117"/>
      <c r="D2150" s="116"/>
      <c r="E2150" s="118"/>
      <c r="F2150" s="119"/>
      <c r="G2150" s="120"/>
      <c r="H2150" s="120"/>
      <c r="I2150" s="418">
        <f t="shared" si="34"/>
        <v>0</v>
      </c>
      <c r="J2150" s="46"/>
      <c r="K2150" s="332">
        <f>IFERROR(SUM(C2150/'Transfers of Funds'!$F$58),0)</f>
        <v>0</v>
      </c>
      <c r="L2150" s="21"/>
      <c r="M2150" s="47" t="s">
        <v>162</v>
      </c>
      <c r="N2150" s="46"/>
    </row>
    <row r="2151" spans="1:14" s="23" customFormat="1" ht="14.25" customHeight="1">
      <c r="A2151" s="115"/>
      <c r="B2151" s="308" t="str">
        <f>IF(A2151="","",VLOOKUP(A2151,'Project Budget vs Exp'!$B$9:$G$52,2,FALSE))</f>
        <v/>
      </c>
      <c r="C2151" s="117"/>
      <c r="D2151" s="116"/>
      <c r="E2151" s="118"/>
      <c r="F2151" s="119"/>
      <c r="G2151" s="120"/>
      <c r="H2151" s="120"/>
      <c r="I2151" s="418">
        <f t="shared" si="34"/>
        <v>0</v>
      </c>
      <c r="J2151" s="46"/>
      <c r="K2151" s="332">
        <f>IFERROR(SUM(C2151/'Transfers of Funds'!$F$58),0)</f>
        <v>0</v>
      </c>
      <c r="L2151" s="21"/>
      <c r="M2151" s="47" t="s">
        <v>162</v>
      </c>
      <c r="N2151" s="46"/>
    </row>
    <row r="2152" spans="1:14" s="23" customFormat="1" ht="14.25" customHeight="1">
      <c r="A2152" s="115"/>
      <c r="B2152" s="308" t="str">
        <f>IF(A2152="","",VLOOKUP(A2152,'Project Budget vs Exp'!$B$9:$G$52,2,FALSE))</f>
        <v/>
      </c>
      <c r="C2152" s="117"/>
      <c r="D2152" s="116"/>
      <c r="E2152" s="118"/>
      <c r="F2152" s="119"/>
      <c r="G2152" s="120"/>
      <c r="H2152" s="120"/>
      <c r="I2152" s="418">
        <f t="shared" si="34"/>
        <v>0</v>
      </c>
      <c r="J2152" s="46"/>
      <c r="K2152" s="332">
        <f>IFERROR(SUM(C2152/'Transfers of Funds'!$F$58),0)</f>
        <v>0</v>
      </c>
      <c r="L2152" s="21"/>
      <c r="M2152" s="47" t="s">
        <v>162</v>
      </c>
      <c r="N2152" s="46"/>
    </row>
    <row r="2153" spans="1:14" s="23" customFormat="1" ht="14.25" customHeight="1">
      <c r="A2153" s="115"/>
      <c r="B2153" s="308" t="str">
        <f>IF(A2153="","",VLOOKUP(A2153,'Project Budget vs Exp'!$B$9:$G$52,2,FALSE))</f>
        <v/>
      </c>
      <c r="C2153" s="117"/>
      <c r="D2153" s="116"/>
      <c r="E2153" s="118"/>
      <c r="F2153" s="119"/>
      <c r="G2153" s="120"/>
      <c r="H2153" s="120"/>
      <c r="I2153" s="418">
        <f t="shared" si="34"/>
        <v>0</v>
      </c>
      <c r="J2153" s="46"/>
      <c r="K2153" s="332">
        <f>IFERROR(SUM(C2153/'Transfers of Funds'!$F$58),0)</f>
        <v>0</v>
      </c>
      <c r="L2153" s="21"/>
      <c r="M2153" s="47" t="s">
        <v>162</v>
      </c>
      <c r="N2153" s="46"/>
    </row>
    <row r="2154" spans="1:14" s="23" customFormat="1" ht="14.25" customHeight="1">
      <c r="A2154" s="115"/>
      <c r="B2154" s="308" t="str">
        <f>IF(A2154="","",VLOOKUP(A2154,'Project Budget vs Exp'!$B$9:$G$52,2,FALSE))</f>
        <v/>
      </c>
      <c r="C2154" s="117"/>
      <c r="D2154" s="116"/>
      <c r="E2154" s="118"/>
      <c r="F2154" s="119"/>
      <c r="G2154" s="120"/>
      <c r="H2154" s="120"/>
      <c r="I2154" s="418">
        <f t="shared" si="34"/>
        <v>0</v>
      </c>
      <c r="J2154" s="46"/>
      <c r="K2154" s="332">
        <f>IFERROR(SUM(C2154/'Transfers of Funds'!$F$58),0)</f>
        <v>0</v>
      </c>
      <c r="L2154" s="21"/>
      <c r="M2154" s="47" t="s">
        <v>162</v>
      </c>
      <c r="N2154" s="46"/>
    </row>
    <row r="2155" spans="1:14" s="23" customFormat="1" ht="14.25" customHeight="1">
      <c r="A2155" s="115"/>
      <c r="B2155" s="308" t="str">
        <f>IF(A2155="","",VLOOKUP(A2155,'Project Budget vs Exp'!$B$9:$G$52,2,FALSE))</f>
        <v/>
      </c>
      <c r="C2155" s="117"/>
      <c r="D2155" s="116"/>
      <c r="E2155" s="118"/>
      <c r="F2155" s="119"/>
      <c r="G2155" s="120"/>
      <c r="H2155" s="120"/>
      <c r="I2155" s="418">
        <f t="shared" si="34"/>
        <v>0</v>
      </c>
      <c r="J2155" s="46"/>
      <c r="K2155" s="332">
        <f>IFERROR(SUM(C2155/'Transfers of Funds'!$F$58),0)</f>
        <v>0</v>
      </c>
      <c r="L2155" s="21"/>
      <c r="M2155" s="47" t="s">
        <v>162</v>
      </c>
      <c r="N2155" s="46"/>
    </row>
    <row r="2156" spans="1:14" s="23" customFormat="1" ht="14.25" customHeight="1">
      <c r="A2156" s="115"/>
      <c r="B2156" s="308" t="str">
        <f>IF(A2156="","",VLOOKUP(A2156,'Project Budget vs Exp'!$B$9:$G$52,2,FALSE))</f>
        <v/>
      </c>
      <c r="C2156" s="117"/>
      <c r="D2156" s="116"/>
      <c r="E2156" s="118"/>
      <c r="F2156" s="119"/>
      <c r="G2156" s="120"/>
      <c r="H2156" s="120"/>
      <c r="I2156" s="418">
        <f t="shared" si="34"/>
        <v>0</v>
      </c>
      <c r="J2156" s="46"/>
      <c r="K2156" s="332">
        <f>IFERROR(SUM(C2156/'Transfers of Funds'!$F$58),0)</f>
        <v>0</v>
      </c>
      <c r="L2156" s="21"/>
      <c r="M2156" s="47" t="s">
        <v>162</v>
      </c>
      <c r="N2156" s="46"/>
    </row>
    <row r="2157" spans="1:14" s="23" customFormat="1" ht="14.25" customHeight="1">
      <c r="A2157" s="115"/>
      <c r="B2157" s="308" t="str">
        <f>IF(A2157="","",VLOOKUP(A2157,'Project Budget vs Exp'!$B$9:$G$52,2,FALSE))</f>
        <v/>
      </c>
      <c r="C2157" s="117"/>
      <c r="D2157" s="116"/>
      <c r="E2157" s="118"/>
      <c r="F2157" s="119"/>
      <c r="G2157" s="120"/>
      <c r="H2157" s="120"/>
      <c r="I2157" s="418">
        <f t="shared" si="34"/>
        <v>0</v>
      </c>
      <c r="J2157" s="46"/>
      <c r="K2157" s="332">
        <f>IFERROR(SUM(C2157/'Transfers of Funds'!$F$58),0)</f>
        <v>0</v>
      </c>
      <c r="L2157" s="21"/>
      <c r="M2157" s="47" t="s">
        <v>162</v>
      </c>
      <c r="N2157" s="46"/>
    </row>
    <row r="2158" spans="1:14" s="23" customFormat="1" ht="14.25" customHeight="1">
      <c r="A2158" s="115"/>
      <c r="B2158" s="308" t="str">
        <f>IF(A2158="","",VLOOKUP(A2158,'Project Budget vs Exp'!$B$9:$G$52,2,FALSE))</f>
        <v/>
      </c>
      <c r="C2158" s="117"/>
      <c r="D2158" s="116"/>
      <c r="E2158" s="118"/>
      <c r="F2158" s="119"/>
      <c r="G2158" s="120"/>
      <c r="H2158" s="120"/>
      <c r="I2158" s="418">
        <f t="shared" si="34"/>
        <v>0</v>
      </c>
      <c r="J2158" s="46"/>
      <c r="K2158" s="332">
        <f>IFERROR(SUM(C2158/'Transfers of Funds'!$F$58),0)</f>
        <v>0</v>
      </c>
      <c r="L2158" s="21"/>
      <c r="M2158" s="47" t="s">
        <v>162</v>
      </c>
      <c r="N2158" s="46"/>
    </row>
    <row r="2159" spans="1:14" s="23" customFormat="1" ht="14.25" customHeight="1">
      <c r="A2159" s="115"/>
      <c r="B2159" s="308" t="str">
        <f>IF(A2159="","",VLOOKUP(A2159,'Project Budget vs Exp'!$B$9:$G$52,2,FALSE))</f>
        <v/>
      </c>
      <c r="C2159" s="117"/>
      <c r="D2159" s="116"/>
      <c r="E2159" s="118"/>
      <c r="F2159" s="119"/>
      <c r="G2159" s="120"/>
      <c r="H2159" s="120"/>
      <c r="I2159" s="418">
        <f t="shared" si="34"/>
        <v>0</v>
      </c>
      <c r="J2159" s="46"/>
      <c r="K2159" s="332">
        <f>IFERROR(SUM(C2159/'Transfers of Funds'!$F$58),0)</f>
        <v>0</v>
      </c>
      <c r="L2159" s="21"/>
      <c r="M2159" s="47" t="s">
        <v>162</v>
      </c>
      <c r="N2159" s="46"/>
    </row>
    <row r="2160" spans="1:14" s="23" customFormat="1" ht="14.25" customHeight="1">
      <c r="A2160" s="115"/>
      <c r="B2160" s="308" t="str">
        <f>IF(A2160="","",VLOOKUP(A2160,'Project Budget vs Exp'!$B$9:$G$52,2,FALSE))</f>
        <v/>
      </c>
      <c r="C2160" s="117"/>
      <c r="D2160" s="116"/>
      <c r="E2160" s="118"/>
      <c r="F2160" s="119"/>
      <c r="G2160" s="120"/>
      <c r="H2160" s="120"/>
      <c r="I2160" s="418">
        <f t="shared" si="34"/>
        <v>0</v>
      </c>
      <c r="J2160" s="46"/>
      <c r="K2160" s="332">
        <f>IFERROR(SUM(C2160/'Transfers of Funds'!$F$58),0)</f>
        <v>0</v>
      </c>
      <c r="L2160" s="21"/>
      <c r="M2160" s="47" t="s">
        <v>162</v>
      </c>
      <c r="N2160" s="46"/>
    </row>
    <row r="2161" spans="1:14" s="23" customFormat="1" ht="14.25" customHeight="1">
      <c r="A2161" s="115"/>
      <c r="B2161" s="308" t="str">
        <f>IF(A2161="","",VLOOKUP(A2161,'Project Budget vs Exp'!$B$9:$G$52,2,FALSE))</f>
        <v/>
      </c>
      <c r="C2161" s="117"/>
      <c r="D2161" s="116"/>
      <c r="E2161" s="118"/>
      <c r="F2161" s="119"/>
      <c r="G2161" s="120"/>
      <c r="H2161" s="120"/>
      <c r="I2161" s="418">
        <f t="shared" si="34"/>
        <v>0</v>
      </c>
      <c r="J2161" s="46"/>
      <c r="K2161" s="332">
        <f>IFERROR(SUM(C2161/'Transfers of Funds'!$F$58),0)</f>
        <v>0</v>
      </c>
      <c r="L2161" s="21"/>
      <c r="M2161" s="47" t="s">
        <v>162</v>
      </c>
      <c r="N2161" s="46"/>
    </row>
    <row r="2162" spans="1:14" s="23" customFormat="1" ht="14.25" customHeight="1">
      <c r="A2162" s="115"/>
      <c r="B2162" s="308" t="str">
        <f>IF(A2162="","",VLOOKUP(A2162,'Project Budget vs Exp'!$B$9:$G$52,2,FALSE))</f>
        <v/>
      </c>
      <c r="C2162" s="117"/>
      <c r="D2162" s="116"/>
      <c r="E2162" s="118"/>
      <c r="F2162" s="119"/>
      <c r="G2162" s="120"/>
      <c r="H2162" s="120"/>
      <c r="I2162" s="418">
        <f t="shared" si="34"/>
        <v>0</v>
      </c>
      <c r="J2162" s="46"/>
      <c r="K2162" s="332">
        <f>IFERROR(SUM(C2162/'Transfers of Funds'!$F$58),0)</f>
        <v>0</v>
      </c>
      <c r="L2162" s="21"/>
      <c r="M2162" s="47" t="s">
        <v>162</v>
      </c>
      <c r="N2162" s="46"/>
    </row>
    <row r="2163" spans="1:14" s="23" customFormat="1" ht="14.25" customHeight="1">
      <c r="A2163" s="115"/>
      <c r="B2163" s="308" t="str">
        <f>IF(A2163="","",VLOOKUP(A2163,'Project Budget vs Exp'!$B$9:$G$52,2,FALSE))</f>
        <v/>
      </c>
      <c r="C2163" s="117"/>
      <c r="D2163" s="116"/>
      <c r="E2163" s="118"/>
      <c r="F2163" s="119"/>
      <c r="G2163" s="120"/>
      <c r="H2163" s="120"/>
      <c r="I2163" s="418">
        <f t="shared" si="34"/>
        <v>0</v>
      </c>
      <c r="J2163" s="46"/>
      <c r="K2163" s="332">
        <f>IFERROR(SUM(C2163/'Transfers of Funds'!$F$58),0)</f>
        <v>0</v>
      </c>
      <c r="L2163" s="21"/>
      <c r="M2163" s="47" t="s">
        <v>162</v>
      </c>
      <c r="N2163" s="46"/>
    </row>
    <row r="2164" spans="1:14" s="23" customFormat="1" ht="14.25" customHeight="1">
      <c r="A2164" s="115"/>
      <c r="B2164" s="308" t="str">
        <f>IF(A2164="","",VLOOKUP(A2164,'Project Budget vs Exp'!$B$9:$G$52,2,FALSE))</f>
        <v/>
      </c>
      <c r="C2164" s="117"/>
      <c r="D2164" s="116"/>
      <c r="E2164" s="118"/>
      <c r="F2164" s="119"/>
      <c r="G2164" s="120"/>
      <c r="H2164" s="120"/>
      <c r="I2164" s="418">
        <f t="shared" si="34"/>
        <v>0</v>
      </c>
      <c r="J2164" s="46"/>
      <c r="K2164" s="332">
        <f>IFERROR(SUM(C2164/'Transfers of Funds'!$F$58),0)</f>
        <v>0</v>
      </c>
      <c r="L2164" s="21"/>
      <c r="M2164" s="47" t="s">
        <v>162</v>
      </c>
      <c r="N2164" s="46"/>
    </row>
    <row r="2165" spans="1:14" s="23" customFormat="1" ht="14.25" customHeight="1">
      <c r="A2165" s="115"/>
      <c r="B2165" s="308" t="str">
        <f>IF(A2165="","",VLOOKUP(A2165,'Project Budget vs Exp'!$B$9:$G$52,2,FALSE))</f>
        <v/>
      </c>
      <c r="C2165" s="117"/>
      <c r="D2165" s="116"/>
      <c r="E2165" s="118"/>
      <c r="F2165" s="119"/>
      <c r="G2165" s="120"/>
      <c r="H2165" s="120"/>
      <c r="I2165" s="418">
        <f t="shared" si="34"/>
        <v>0</v>
      </c>
      <c r="J2165" s="46"/>
      <c r="K2165" s="332">
        <f>IFERROR(SUM(C2165/'Transfers of Funds'!$F$58),0)</f>
        <v>0</v>
      </c>
      <c r="L2165" s="21"/>
      <c r="M2165" s="47" t="s">
        <v>162</v>
      </c>
      <c r="N2165" s="46"/>
    </row>
    <row r="2166" spans="1:14" s="23" customFormat="1" ht="14.25" customHeight="1">
      <c r="A2166" s="115"/>
      <c r="B2166" s="308" t="str">
        <f>IF(A2166="","",VLOOKUP(A2166,'Project Budget vs Exp'!$B$9:$G$52,2,FALSE))</f>
        <v/>
      </c>
      <c r="C2166" s="117"/>
      <c r="D2166" s="116"/>
      <c r="E2166" s="118"/>
      <c r="F2166" s="119"/>
      <c r="G2166" s="120"/>
      <c r="H2166" s="120"/>
      <c r="I2166" s="418">
        <f t="shared" si="34"/>
        <v>0</v>
      </c>
      <c r="J2166" s="46"/>
      <c r="K2166" s="332">
        <f>IFERROR(SUM(C2166/'Transfers of Funds'!$F$58),0)</f>
        <v>0</v>
      </c>
      <c r="L2166" s="21"/>
      <c r="M2166" s="47" t="s">
        <v>162</v>
      </c>
      <c r="N2166" s="46"/>
    </row>
    <row r="2167" spans="1:14" s="23" customFormat="1" ht="14.25" customHeight="1">
      <c r="A2167" s="115"/>
      <c r="B2167" s="308" t="str">
        <f>IF(A2167="","",VLOOKUP(A2167,'Project Budget vs Exp'!$B$9:$G$52,2,FALSE))</f>
        <v/>
      </c>
      <c r="C2167" s="117"/>
      <c r="D2167" s="116"/>
      <c r="E2167" s="118"/>
      <c r="F2167" s="119"/>
      <c r="G2167" s="120"/>
      <c r="H2167" s="120"/>
      <c r="I2167" s="418">
        <f t="shared" si="34"/>
        <v>0</v>
      </c>
      <c r="J2167" s="46"/>
      <c r="K2167" s="332">
        <f>IFERROR(SUM(C2167/'Transfers of Funds'!$F$58),0)</f>
        <v>0</v>
      </c>
      <c r="L2167" s="21"/>
      <c r="M2167" s="47" t="s">
        <v>162</v>
      </c>
      <c r="N2167" s="46"/>
    </row>
    <row r="2168" spans="1:14" s="23" customFormat="1" ht="14.25" customHeight="1">
      <c r="A2168" s="115"/>
      <c r="B2168" s="308" t="str">
        <f>IF(A2168="","",VLOOKUP(A2168,'Project Budget vs Exp'!$B$9:$G$52,2,FALSE))</f>
        <v/>
      </c>
      <c r="C2168" s="117"/>
      <c r="D2168" s="116"/>
      <c r="E2168" s="118"/>
      <c r="F2168" s="119"/>
      <c r="G2168" s="120"/>
      <c r="H2168" s="120"/>
      <c r="I2168" s="418">
        <f t="shared" si="34"/>
        <v>0</v>
      </c>
      <c r="J2168" s="46"/>
      <c r="K2168" s="332">
        <f>IFERROR(SUM(C2168/'Transfers of Funds'!$F$58),0)</f>
        <v>0</v>
      </c>
      <c r="L2168" s="21"/>
      <c r="M2168" s="47" t="s">
        <v>162</v>
      </c>
      <c r="N2168" s="46"/>
    </row>
    <row r="2169" spans="1:14" s="23" customFormat="1" ht="14.25" customHeight="1">
      <c r="A2169" s="115"/>
      <c r="B2169" s="308" t="str">
        <f>IF(A2169="","",VLOOKUP(A2169,'Project Budget vs Exp'!$B$9:$G$52,2,FALSE))</f>
        <v/>
      </c>
      <c r="C2169" s="117"/>
      <c r="D2169" s="116"/>
      <c r="E2169" s="118"/>
      <c r="F2169" s="119"/>
      <c r="G2169" s="120"/>
      <c r="H2169" s="120"/>
      <c r="I2169" s="418">
        <f t="shared" si="34"/>
        <v>0</v>
      </c>
      <c r="J2169" s="46"/>
      <c r="K2169" s="332">
        <f>IFERROR(SUM(C2169/'Transfers of Funds'!$F$58),0)</f>
        <v>0</v>
      </c>
      <c r="L2169" s="21"/>
      <c r="M2169" s="47" t="s">
        <v>162</v>
      </c>
      <c r="N2169" s="46"/>
    </row>
    <row r="2170" spans="1:14" s="23" customFormat="1" ht="14.25" customHeight="1">
      <c r="A2170" s="115"/>
      <c r="B2170" s="308" t="str">
        <f>IF(A2170="","",VLOOKUP(A2170,'Project Budget vs Exp'!$B$9:$G$52,2,FALSE))</f>
        <v/>
      </c>
      <c r="C2170" s="117"/>
      <c r="D2170" s="116"/>
      <c r="E2170" s="118"/>
      <c r="F2170" s="119"/>
      <c r="G2170" s="120"/>
      <c r="H2170" s="120"/>
      <c r="I2170" s="418">
        <f t="shared" si="34"/>
        <v>0</v>
      </c>
      <c r="J2170" s="46"/>
      <c r="K2170" s="332">
        <f>IFERROR(SUM(C2170/'Transfers of Funds'!$F$58),0)</f>
        <v>0</v>
      </c>
      <c r="L2170" s="21"/>
      <c r="M2170" s="47" t="s">
        <v>162</v>
      </c>
      <c r="N2170" s="46"/>
    </row>
    <row r="2171" spans="1:14" s="23" customFormat="1" ht="14.25" customHeight="1">
      <c r="A2171" s="115"/>
      <c r="B2171" s="308" t="str">
        <f>IF(A2171="","",VLOOKUP(A2171,'Project Budget vs Exp'!$B$9:$G$52,2,FALSE))</f>
        <v/>
      </c>
      <c r="C2171" s="117"/>
      <c r="D2171" s="116"/>
      <c r="E2171" s="118"/>
      <c r="F2171" s="119"/>
      <c r="G2171" s="120"/>
      <c r="H2171" s="120"/>
      <c r="I2171" s="418">
        <f t="shared" si="34"/>
        <v>0</v>
      </c>
      <c r="J2171" s="46"/>
      <c r="K2171" s="332">
        <f>IFERROR(SUM(C2171/'Transfers of Funds'!$F$58),0)</f>
        <v>0</v>
      </c>
      <c r="L2171" s="21"/>
      <c r="M2171" s="47" t="s">
        <v>162</v>
      </c>
      <c r="N2171" s="46"/>
    </row>
    <row r="2172" spans="1:14" s="23" customFormat="1" ht="14.25" customHeight="1">
      <c r="A2172" s="115"/>
      <c r="B2172" s="308" t="str">
        <f>IF(A2172="","",VLOOKUP(A2172,'Project Budget vs Exp'!$B$9:$G$52,2,FALSE))</f>
        <v/>
      </c>
      <c r="C2172" s="117"/>
      <c r="D2172" s="116"/>
      <c r="E2172" s="118"/>
      <c r="F2172" s="119"/>
      <c r="G2172" s="120"/>
      <c r="H2172" s="120"/>
      <c r="I2172" s="418">
        <f t="shared" si="34"/>
        <v>0</v>
      </c>
      <c r="J2172" s="46"/>
      <c r="K2172" s="332">
        <f>IFERROR(SUM(C2172/'Transfers of Funds'!$F$58),0)</f>
        <v>0</v>
      </c>
      <c r="L2172" s="21"/>
      <c r="M2172" s="47" t="s">
        <v>162</v>
      </c>
      <c r="N2172" s="46"/>
    </row>
    <row r="2173" spans="1:14" s="23" customFormat="1" ht="14.25" customHeight="1">
      <c r="A2173" s="115"/>
      <c r="B2173" s="308" t="str">
        <f>IF(A2173="","",VLOOKUP(A2173,'Project Budget vs Exp'!$B$9:$G$52,2,FALSE))</f>
        <v/>
      </c>
      <c r="C2173" s="117"/>
      <c r="D2173" s="116"/>
      <c r="E2173" s="118"/>
      <c r="F2173" s="119"/>
      <c r="G2173" s="120"/>
      <c r="H2173" s="120"/>
      <c r="I2173" s="418">
        <f t="shared" si="34"/>
        <v>0</v>
      </c>
      <c r="J2173" s="46"/>
      <c r="K2173" s="332">
        <f>IFERROR(SUM(C2173/'Transfers of Funds'!$F$58),0)</f>
        <v>0</v>
      </c>
      <c r="L2173" s="21"/>
      <c r="M2173" s="47" t="s">
        <v>162</v>
      </c>
      <c r="N2173" s="46"/>
    </row>
    <row r="2174" spans="1:14" s="23" customFormat="1" ht="14.25" customHeight="1">
      <c r="A2174" s="115"/>
      <c r="B2174" s="308" t="str">
        <f>IF(A2174="","",VLOOKUP(A2174,'Project Budget vs Exp'!$B$9:$G$52,2,FALSE))</f>
        <v/>
      </c>
      <c r="C2174" s="117"/>
      <c r="D2174" s="116"/>
      <c r="E2174" s="118"/>
      <c r="F2174" s="119"/>
      <c r="G2174" s="120"/>
      <c r="H2174" s="120"/>
      <c r="I2174" s="418">
        <f t="shared" si="34"/>
        <v>0</v>
      </c>
      <c r="J2174" s="46"/>
      <c r="K2174" s="332">
        <f>IFERROR(SUM(C2174/'Transfers of Funds'!$F$58),0)</f>
        <v>0</v>
      </c>
      <c r="L2174" s="21"/>
      <c r="M2174" s="47" t="s">
        <v>162</v>
      </c>
      <c r="N2174" s="46"/>
    </row>
    <row r="2175" spans="1:14" s="23" customFormat="1" ht="14.25" customHeight="1">
      <c r="A2175" s="115"/>
      <c r="B2175" s="308" t="str">
        <f>IF(A2175="","",VLOOKUP(A2175,'Project Budget vs Exp'!$B$9:$G$52,2,FALSE))</f>
        <v/>
      </c>
      <c r="C2175" s="117"/>
      <c r="D2175" s="116"/>
      <c r="E2175" s="118"/>
      <c r="F2175" s="119"/>
      <c r="G2175" s="120"/>
      <c r="H2175" s="120"/>
      <c r="I2175" s="418">
        <f t="shared" si="34"/>
        <v>0</v>
      </c>
      <c r="J2175" s="46"/>
      <c r="K2175" s="332">
        <f>IFERROR(SUM(C2175/'Transfers of Funds'!$F$58),0)</f>
        <v>0</v>
      </c>
      <c r="L2175" s="21"/>
      <c r="M2175" s="47" t="s">
        <v>162</v>
      </c>
      <c r="N2175" s="46"/>
    </row>
    <row r="2176" spans="1:14" s="23" customFormat="1" ht="14.25" customHeight="1">
      <c r="A2176" s="115"/>
      <c r="B2176" s="308" t="str">
        <f>IF(A2176="","",VLOOKUP(A2176,'Project Budget vs Exp'!$B$9:$G$52,2,FALSE))</f>
        <v/>
      </c>
      <c r="C2176" s="117"/>
      <c r="D2176" s="116"/>
      <c r="E2176" s="118"/>
      <c r="F2176" s="119"/>
      <c r="G2176" s="120"/>
      <c r="H2176" s="120"/>
      <c r="I2176" s="418">
        <f t="shared" si="34"/>
        <v>0</v>
      </c>
      <c r="J2176" s="46"/>
      <c r="K2176" s="332">
        <f>IFERROR(SUM(C2176/'Transfers of Funds'!$F$58),0)</f>
        <v>0</v>
      </c>
      <c r="L2176" s="21"/>
      <c r="M2176" s="47" t="s">
        <v>162</v>
      </c>
      <c r="N2176" s="46"/>
    </row>
    <row r="2177" spans="1:14" s="23" customFormat="1" ht="14.25" customHeight="1">
      <c r="A2177" s="115"/>
      <c r="B2177" s="308" t="str">
        <f>IF(A2177="","",VLOOKUP(A2177,'Project Budget vs Exp'!$B$9:$G$52,2,FALSE))</f>
        <v/>
      </c>
      <c r="C2177" s="117"/>
      <c r="D2177" s="116"/>
      <c r="E2177" s="118"/>
      <c r="F2177" s="119"/>
      <c r="G2177" s="120"/>
      <c r="H2177" s="120"/>
      <c r="I2177" s="418">
        <f t="shared" si="34"/>
        <v>0</v>
      </c>
      <c r="J2177" s="46"/>
      <c r="K2177" s="332">
        <f>IFERROR(SUM(C2177/'Transfers of Funds'!$F$58),0)</f>
        <v>0</v>
      </c>
      <c r="L2177" s="21"/>
      <c r="M2177" s="47" t="s">
        <v>162</v>
      </c>
      <c r="N2177" s="46"/>
    </row>
    <row r="2178" spans="1:14" s="23" customFormat="1" ht="14.25" customHeight="1">
      <c r="A2178" s="115"/>
      <c r="B2178" s="308" t="str">
        <f>IF(A2178="","",VLOOKUP(A2178,'Project Budget vs Exp'!$B$9:$G$52,2,FALSE))</f>
        <v/>
      </c>
      <c r="C2178" s="117"/>
      <c r="D2178" s="116"/>
      <c r="E2178" s="118"/>
      <c r="F2178" s="119"/>
      <c r="G2178" s="120"/>
      <c r="H2178" s="120"/>
      <c r="I2178" s="418">
        <f t="shared" si="34"/>
        <v>0</v>
      </c>
      <c r="J2178" s="46"/>
      <c r="K2178" s="332">
        <f>IFERROR(SUM(C2178/'Transfers of Funds'!$F$58),0)</f>
        <v>0</v>
      </c>
      <c r="L2178" s="21"/>
      <c r="M2178" s="47" t="s">
        <v>162</v>
      </c>
      <c r="N2178" s="46"/>
    </row>
    <row r="2179" spans="1:14" s="23" customFormat="1" ht="14.25" customHeight="1">
      <c r="A2179" s="115"/>
      <c r="B2179" s="308" t="str">
        <f>IF(A2179="","",VLOOKUP(A2179,'Project Budget vs Exp'!$B$9:$G$52,2,FALSE))</f>
        <v/>
      </c>
      <c r="C2179" s="117"/>
      <c r="D2179" s="116"/>
      <c r="E2179" s="118"/>
      <c r="F2179" s="119"/>
      <c r="G2179" s="120"/>
      <c r="H2179" s="120"/>
      <c r="I2179" s="418">
        <f t="shared" si="34"/>
        <v>0</v>
      </c>
      <c r="J2179" s="46"/>
      <c r="K2179" s="332">
        <f>IFERROR(SUM(C2179/'Transfers of Funds'!$F$58),0)</f>
        <v>0</v>
      </c>
      <c r="L2179" s="21"/>
      <c r="M2179" s="47" t="s">
        <v>162</v>
      </c>
      <c r="N2179" s="46"/>
    </row>
    <row r="2180" spans="1:14" s="23" customFormat="1" ht="14.25" customHeight="1">
      <c r="A2180" s="115"/>
      <c r="B2180" s="308" t="str">
        <f>IF(A2180="","",VLOOKUP(A2180,'Project Budget vs Exp'!$B$9:$G$52,2,FALSE))</f>
        <v/>
      </c>
      <c r="C2180" s="117"/>
      <c r="D2180" s="116"/>
      <c r="E2180" s="118"/>
      <c r="F2180" s="119"/>
      <c r="G2180" s="120"/>
      <c r="H2180" s="120"/>
      <c r="I2180" s="418">
        <f t="shared" si="34"/>
        <v>0</v>
      </c>
      <c r="J2180" s="46"/>
      <c r="K2180" s="332">
        <f>IFERROR(SUM(C2180/'Transfers of Funds'!$F$58),0)</f>
        <v>0</v>
      </c>
      <c r="L2180" s="21"/>
      <c r="M2180" s="47" t="s">
        <v>162</v>
      </c>
      <c r="N2180" s="46"/>
    </row>
    <row r="2181" spans="1:14" s="23" customFormat="1" ht="14.25" customHeight="1">
      <c r="A2181" s="115"/>
      <c r="B2181" s="308" t="str">
        <f>IF(A2181="","",VLOOKUP(A2181,'Project Budget vs Exp'!$B$9:$G$52,2,FALSE))</f>
        <v/>
      </c>
      <c r="C2181" s="117"/>
      <c r="D2181" s="116"/>
      <c r="E2181" s="118"/>
      <c r="F2181" s="119"/>
      <c r="G2181" s="120"/>
      <c r="H2181" s="120"/>
      <c r="I2181" s="418">
        <f t="shared" si="34"/>
        <v>0</v>
      </c>
      <c r="J2181" s="46"/>
      <c r="K2181" s="332">
        <f>IFERROR(SUM(C2181/'Transfers of Funds'!$F$58),0)</f>
        <v>0</v>
      </c>
      <c r="L2181" s="21"/>
      <c r="M2181" s="47" t="s">
        <v>162</v>
      </c>
      <c r="N2181" s="46"/>
    </row>
    <row r="2182" spans="1:14" s="23" customFormat="1" ht="14.25" customHeight="1">
      <c r="A2182" s="115"/>
      <c r="B2182" s="308" t="str">
        <f>IF(A2182="","",VLOOKUP(A2182,'Project Budget vs Exp'!$B$9:$G$52,2,FALSE))</f>
        <v/>
      </c>
      <c r="C2182" s="117"/>
      <c r="D2182" s="116"/>
      <c r="E2182" s="118"/>
      <c r="F2182" s="119"/>
      <c r="G2182" s="120"/>
      <c r="H2182" s="120"/>
      <c r="I2182" s="418">
        <f t="shared" si="34"/>
        <v>0</v>
      </c>
      <c r="J2182" s="46"/>
      <c r="K2182" s="332">
        <f>IFERROR(SUM(C2182/'Transfers of Funds'!$F$58),0)</f>
        <v>0</v>
      </c>
      <c r="L2182" s="21"/>
      <c r="M2182" s="47" t="s">
        <v>162</v>
      </c>
      <c r="N2182" s="46"/>
    </row>
    <row r="2183" spans="1:14" s="23" customFormat="1" ht="14.25" customHeight="1">
      <c r="A2183" s="115"/>
      <c r="B2183" s="308" t="str">
        <f>IF(A2183="","",VLOOKUP(A2183,'Project Budget vs Exp'!$B$9:$G$52,2,FALSE))</f>
        <v/>
      </c>
      <c r="C2183" s="117"/>
      <c r="D2183" s="116"/>
      <c r="E2183" s="118"/>
      <c r="F2183" s="119"/>
      <c r="G2183" s="120"/>
      <c r="H2183" s="120"/>
      <c r="I2183" s="418">
        <f t="shared" si="34"/>
        <v>0</v>
      </c>
      <c r="J2183" s="46"/>
      <c r="K2183" s="332">
        <f>IFERROR(SUM(C2183/'Transfers of Funds'!$F$58),0)</f>
        <v>0</v>
      </c>
      <c r="L2183" s="21"/>
      <c r="M2183" s="47" t="s">
        <v>162</v>
      </c>
      <c r="N2183" s="46"/>
    </row>
    <row r="2184" spans="1:14" s="23" customFormat="1" ht="14.25" customHeight="1">
      <c r="A2184" s="115"/>
      <c r="B2184" s="308" t="str">
        <f>IF(A2184="","",VLOOKUP(A2184,'Project Budget vs Exp'!$B$9:$G$52,2,FALSE))</f>
        <v/>
      </c>
      <c r="C2184" s="117"/>
      <c r="D2184" s="116"/>
      <c r="E2184" s="118"/>
      <c r="F2184" s="119"/>
      <c r="G2184" s="120"/>
      <c r="H2184" s="120"/>
      <c r="I2184" s="418">
        <f t="shared" si="34"/>
        <v>0</v>
      </c>
      <c r="J2184" s="46"/>
      <c r="K2184" s="332">
        <f>IFERROR(SUM(C2184/'Transfers of Funds'!$F$58),0)</f>
        <v>0</v>
      </c>
      <c r="L2184" s="21"/>
      <c r="M2184" s="47" t="s">
        <v>162</v>
      </c>
      <c r="N2184" s="46"/>
    </row>
    <row r="2185" spans="1:14" s="23" customFormat="1" ht="14.25" customHeight="1">
      <c r="A2185" s="115"/>
      <c r="B2185" s="308" t="str">
        <f>IF(A2185="","",VLOOKUP(A2185,'Project Budget vs Exp'!$B$9:$G$52,2,FALSE))</f>
        <v/>
      </c>
      <c r="C2185" s="117"/>
      <c r="D2185" s="116"/>
      <c r="E2185" s="118"/>
      <c r="F2185" s="119"/>
      <c r="G2185" s="120"/>
      <c r="H2185" s="120"/>
      <c r="I2185" s="418">
        <f t="shared" si="34"/>
        <v>0</v>
      </c>
      <c r="J2185" s="46"/>
      <c r="K2185" s="332">
        <f>IFERROR(SUM(C2185/'Transfers of Funds'!$F$58),0)</f>
        <v>0</v>
      </c>
      <c r="L2185" s="21"/>
      <c r="M2185" s="47" t="s">
        <v>162</v>
      </c>
      <c r="N2185" s="46"/>
    </row>
    <row r="2186" spans="1:14" s="23" customFormat="1" ht="14.25" customHeight="1">
      <c r="A2186" s="115"/>
      <c r="B2186" s="308" t="str">
        <f>IF(A2186="","",VLOOKUP(A2186,'Project Budget vs Exp'!$B$9:$G$52,2,FALSE))</f>
        <v/>
      </c>
      <c r="C2186" s="117"/>
      <c r="D2186" s="116"/>
      <c r="E2186" s="118"/>
      <c r="F2186" s="119"/>
      <c r="G2186" s="120"/>
      <c r="H2186" s="120"/>
      <c r="I2186" s="418">
        <f t="shared" si="34"/>
        <v>0</v>
      </c>
      <c r="J2186" s="46"/>
      <c r="K2186" s="332">
        <f>IFERROR(SUM(C2186/'Transfers of Funds'!$F$58),0)</f>
        <v>0</v>
      </c>
      <c r="L2186" s="21"/>
      <c r="M2186" s="47" t="s">
        <v>162</v>
      </c>
      <c r="N2186" s="46"/>
    </row>
    <row r="2187" spans="1:14" s="23" customFormat="1" ht="14.25" customHeight="1">
      <c r="A2187" s="115"/>
      <c r="B2187" s="308" t="str">
        <f>IF(A2187="","",VLOOKUP(A2187,'Project Budget vs Exp'!$B$9:$G$52,2,FALSE))</f>
        <v/>
      </c>
      <c r="C2187" s="117"/>
      <c r="D2187" s="116"/>
      <c r="E2187" s="118"/>
      <c r="F2187" s="119"/>
      <c r="G2187" s="120"/>
      <c r="H2187" s="120"/>
      <c r="I2187" s="418">
        <f t="shared" si="34"/>
        <v>0</v>
      </c>
      <c r="J2187" s="46"/>
      <c r="K2187" s="332">
        <f>IFERROR(SUM(C2187/'Transfers of Funds'!$F$58),0)</f>
        <v>0</v>
      </c>
      <c r="L2187" s="21"/>
      <c r="M2187" s="47" t="s">
        <v>162</v>
      </c>
      <c r="N2187" s="46"/>
    </row>
    <row r="2188" spans="1:14" s="23" customFormat="1" ht="14.25" customHeight="1">
      <c r="A2188" s="115"/>
      <c r="B2188" s="308" t="str">
        <f>IF(A2188="","",VLOOKUP(A2188,'Project Budget vs Exp'!$B$9:$G$52,2,FALSE))</f>
        <v/>
      </c>
      <c r="C2188" s="117"/>
      <c r="D2188" s="116"/>
      <c r="E2188" s="118"/>
      <c r="F2188" s="119"/>
      <c r="G2188" s="120"/>
      <c r="H2188" s="120"/>
      <c r="I2188" s="418">
        <f t="shared" si="34"/>
        <v>0</v>
      </c>
      <c r="J2188" s="46"/>
      <c r="K2188" s="332">
        <f>IFERROR(SUM(C2188/'Transfers of Funds'!$F$58),0)</f>
        <v>0</v>
      </c>
      <c r="L2188" s="21"/>
      <c r="M2188" s="47" t="s">
        <v>162</v>
      </c>
      <c r="N2188" s="46"/>
    </row>
    <row r="2189" spans="1:14" s="23" customFormat="1" ht="14.25" customHeight="1">
      <c r="A2189" s="115"/>
      <c r="B2189" s="308" t="str">
        <f>IF(A2189="","",VLOOKUP(A2189,'Project Budget vs Exp'!$B$9:$G$52,2,FALSE))</f>
        <v/>
      </c>
      <c r="C2189" s="117"/>
      <c r="D2189" s="116"/>
      <c r="E2189" s="118"/>
      <c r="F2189" s="119"/>
      <c r="G2189" s="120"/>
      <c r="H2189" s="120"/>
      <c r="I2189" s="418">
        <f t="shared" si="34"/>
        <v>0</v>
      </c>
      <c r="J2189" s="46"/>
      <c r="K2189" s="332">
        <f>IFERROR(SUM(C2189/'Transfers of Funds'!$F$58),0)</f>
        <v>0</v>
      </c>
      <c r="L2189" s="21"/>
      <c r="M2189" s="47" t="s">
        <v>162</v>
      </c>
      <c r="N2189" s="46"/>
    </row>
    <row r="2190" spans="1:14" s="23" customFormat="1" ht="14.25" customHeight="1">
      <c r="A2190" s="115"/>
      <c r="B2190" s="308" t="str">
        <f>IF(A2190="","",VLOOKUP(A2190,'Project Budget vs Exp'!$B$9:$G$52,2,FALSE))</f>
        <v/>
      </c>
      <c r="C2190" s="117"/>
      <c r="D2190" s="116"/>
      <c r="E2190" s="118"/>
      <c r="F2190" s="119"/>
      <c r="G2190" s="120"/>
      <c r="H2190" s="120"/>
      <c r="I2190" s="418">
        <f t="shared" si="34"/>
        <v>0</v>
      </c>
      <c r="J2190" s="46"/>
      <c r="K2190" s="332">
        <f>IFERROR(SUM(C2190/'Transfers of Funds'!$F$58),0)</f>
        <v>0</v>
      </c>
      <c r="L2190" s="21"/>
      <c r="M2190" s="47" t="s">
        <v>162</v>
      </c>
      <c r="N2190" s="46"/>
    </row>
    <row r="2191" spans="1:14" s="23" customFormat="1" ht="14.25" customHeight="1">
      <c r="A2191" s="115"/>
      <c r="B2191" s="308" t="str">
        <f>IF(A2191="","",VLOOKUP(A2191,'Project Budget vs Exp'!$B$9:$G$52,2,FALSE))</f>
        <v/>
      </c>
      <c r="C2191" s="117"/>
      <c r="D2191" s="116"/>
      <c r="E2191" s="118"/>
      <c r="F2191" s="119"/>
      <c r="G2191" s="120"/>
      <c r="H2191" s="120"/>
      <c r="I2191" s="418">
        <f t="shared" si="34"/>
        <v>0</v>
      </c>
      <c r="J2191" s="46"/>
      <c r="K2191" s="332">
        <f>IFERROR(SUM(C2191/'Transfers of Funds'!$F$58),0)</f>
        <v>0</v>
      </c>
      <c r="L2191" s="21"/>
      <c r="M2191" s="47" t="s">
        <v>162</v>
      </c>
      <c r="N2191" s="46"/>
    </row>
    <row r="2192" spans="1:14" s="23" customFormat="1" ht="14.25" customHeight="1">
      <c r="A2192" s="115"/>
      <c r="B2192" s="308" t="str">
        <f>IF(A2192="","",VLOOKUP(A2192,'Project Budget vs Exp'!$B$9:$G$52,2,FALSE))</f>
        <v/>
      </c>
      <c r="C2192" s="117"/>
      <c r="D2192" s="116"/>
      <c r="E2192" s="118"/>
      <c r="F2192" s="119"/>
      <c r="G2192" s="120"/>
      <c r="H2192" s="120"/>
      <c r="I2192" s="418">
        <f t="shared" si="34"/>
        <v>0</v>
      </c>
      <c r="J2192" s="46"/>
      <c r="K2192" s="332">
        <f>IFERROR(SUM(C2192/'Transfers of Funds'!$F$58),0)</f>
        <v>0</v>
      </c>
      <c r="L2192" s="21"/>
      <c r="M2192" s="47" t="s">
        <v>162</v>
      </c>
      <c r="N2192" s="46"/>
    </row>
    <row r="2193" spans="1:14" s="23" customFormat="1" ht="14.25" customHeight="1">
      <c r="A2193" s="115"/>
      <c r="B2193" s="308" t="str">
        <f>IF(A2193="","",VLOOKUP(A2193,'Project Budget vs Exp'!$B$9:$G$52,2,FALSE))</f>
        <v/>
      </c>
      <c r="C2193" s="117"/>
      <c r="D2193" s="116"/>
      <c r="E2193" s="118"/>
      <c r="F2193" s="119"/>
      <c r="G2193" s="120"/>
      <c r="H2193" s="120"/>
      <c r="I2193" s="418">
        <f t="shared" si="34"/>
        <v>0</v>
      </c>
      <c r="J2193" s="46"/>
      <c r="K2193" s="332">
        <f>IFERROR(SUM(C2193/'Transfers of Funds'!$F$58),0)</f>
        <v>0</v>
      </c>
      <c r="L2193" s="21"/>
      <c r="M2193" s="47" t="s">
        <v>162</v>
      </c>
      <c r="N2193" s="46"/>
    </row>
    <row r="2194" spans="1:14" s="23" customFormat="1" ht="14.25" customHeight="1">
      <c r="A2194" s="115"/>
      <c r="B2194" s="308" t="str">
        <f>IF(A2194="","",VLOOKUP(A2194,'Project Budget vs Exp'!$B$9:$G$52,2,FALSE))</f>
        <v/>
      </c>
      <c r="C2194" s="117"/>
      <c r="D2194" s="116"/>
      <c r="E2194" s="118"/>
      <c r="F2194" s="119"/>
      <c r="G2194" s="120"/>
      <c r="H2194" s="120"/>
      <c r="I2194" s="418">
        <f t="shared" si="34"/>
        <v>0</v>
      </c>
      <c r="J2194" s="46"/>
      <c r="K2194" s="332">
        <f>IFERROR(SUM(C2194/'Transfers of Funds'!$F$58),0)</f>
        <v>0</v>
      </c>
      <c r="L2194" s="21"/>
      <c r="M2194" s="47" t="s">
        <v>162</v>
      </c>
      <c r="N2194" s="46"/>
    </row>
    <row r="2195" spans="1:14" s="23" customFormat="1" ht="14.25" customHeight="1">
      <c r="A2195" s="115"/>
      <c r="B2195" s="308" t="str">
        <f>IF(A2195="","",VLOOKUP(A2195,'Project Budget vs Exp'!$B$9:$G$52,2,FALSE))</f>
        <v/>
      </c>
      <c r="C2195" s="117"/>
      <c r="D2195" s="116"/>
      <c r="E2195" s="118"/>
      <c r="F2195" s="119"/>
      <c r="G2195" s="120"/>
      <c r="H2195" s="120"/>
      <c r="I2195" s="418">
        <f t="shared" si="34"/>
        <v>0</v>
      </c>
      <c r="J2195" s="46"/>
      <c r="K2195" s="332">
        <f>IFERROR(SUM(C2195/'Transfers of Funds'!$F$58),0)</f>
        <v>0</v>
      </c>
      <c r="L2195" s="21"/>
      <c r="M2195" s="47" t="s">
        <v>162</v>
      </c>
      <c r="N2195" s="46"/>
    </row>
    <row r="2196" spans="1:14" s="23" customFormat="1" ht="14.25" customHeight="1">
      <c r="A2196" s="115"/>
      <c r="B2196" s="308" t="str">
        <f>IF(A2196="","",VLOOKUP(A2196,'Project Budget vs Exp'!$B$9:$G$52,2,FALSE))</f>
        <v/>
      </c>
      <c r="C2196" s="117"/>
      <c r="D2196" s="116"/>
      <c r="E2196" s="118"/>
      <c r="F2196" s="119"/>
      <c r="G2196" s="120"/>
      <c r="H2196" s="120"/>
      <c r="I2196" s="418">
        <f t="shared" si="34"/>
        <v>0</v>
      </c>
      <c r="J2196" s="46"/>
      <c r="K2196" s="332">
        <f>IFERROR(SUM(C2196/'Transfers of Funds'!$F$58),0)</f>
        <v>0</v>
      </c>
      <c r="L2196" s="21"/>
      <c r="M2196" s="47" t="s">
        <v>162</v>
      </c>
      <c r="N2196" s="46"/>
    </row>
    <row r="2197" spans="1:14" s="23" customFormat="1" ht="14.25" customHeight="1">
      <c r="A2197" s="115"/>
      <c r="B2197" s="308" t="str">
        <f>IF(A2197="","",VLOOKUP(A2197,'Project Budget vs Exp'!$B$9:$G$52,2,FALSE))</f>
        <v/>
      </c>
      <c r="C2197" s="117"/>
      <c r="D2197" s="116"/>
      <c r="E2197" s="118"/>
      <c r="F2197" s="119"/>
      <c r="G2197" s="120"/>
      <c r="H2197" s="120"/>
      <c r="I2197" s="418">
        <f t="shared" ref="I2197:I2260" si="35">IF(OR(F$4="EUR",F$4="USD",F$4="GBP",F$4="CAD",F$4="NZD",F$4="AUD"),K2197,C2197)</f>
        <v>0</v>
      </c>
      <c r="J2197" s="46"/>
      <c r="K2197" s="332">
        <f>IFERROR(SUM(C2197/'Transfers of Funds'!$F$58),0)</f>
        <v>0</v>
      </c>
      <c r="L2197" s="21"/>
      <c r="M2197" s="47" t="s">
        <v>162</v>
      </c>
      <c r="N2197" s="46"/>
    </row>
    <row r="2198" spans="1:14" s="23" customFormat="1" ht="14.25" customHeight="1">
      <c r="A2198" s="115"/>
      <c r="B2198" s="308" t="str">
        <f>IF(A2198="","",VLOOKUP(A2198,'Project Budget vs Exp'!$B$9:$G$52,2,FALSE))</f>
        <v/>
      </c>
      <c r="C2198" s="117"/>
      <c r="D2198" s="116"/>
      <c r="E2198" s="118"/>
      <c r="F2198" s="119"/>
      <c r="G2198" s="120"/>
      <c r="H2198" s="120"/>
      <c r="I2198" s="418">
        <f t="shared" si="35"/>
        <v>0</v>
      </c>
      <c r="J2198" s="46"/>
      <c r="K2198" s="332">
        <f>IFERROR(SUM(C2198/'Transfers of Funds'!$F$58),0)</f>
        <v>0</v>
      </c>
      <c r="L2198" s="21"/>
      <c r="M2198" s="47" t="s">
        <v>162</v>
      </c>
      <c r="N2198" s="46"/>
    </row>
    <row r="2199" spans="1:14" s="23" customFormat="1" ht="14.25" customHeight="1">
      <c r="A2199" s="115"/>
      <c r="B2199" s="308" t="str">
        <f>IF(A2199="","",VLOOKUP(A2199,'Project Budget vs Exp'!$B$9:$G$52,2,FALSE))</f>
        <v/>
      </c>
      <c r="C2199" s="117"/>
      <c r="D2199" s="116"/>
      <c r="E2199" s="118"/>
      <c r="F2199" s="119"/>
      <c r="G2199" s="120"/>
      <c r="H2199" s="120"/>
      <c r="I2199" s="418">
        <f t="shared" si="35"/>
        <v>0</v>
      </c>
      <c r="J2199" s="46"/>
      <c r="K2199" s="332">
        <f>IFERROR(SUM(C2199/'Transfers of Funds'!$F$58),0)</f>
        <v>0</v>
      </c>
      <c r="L2199" s="21"/>
      <c r="M2199" s="47" t="s">
        <v>162</v>
      </c>
      <c r="N2199" s="46"/>
    </row>
    <row r="2200" spans="1:14" s="23" customFormat="1" ht="14.25" customHeight="1">
      <c r="A2200" s="115"/>
      <c r="B2200" s="308" t="str">
        <f>IF(A2200="","",VLOOKUP(A2200,'Project Budget vs Exp'!$B$9:$G$52,2,FALSE))</f>
        <v/>
      </c>
      <c r="C2200" s="117"/>
      <c r="D2200" s="116"/>
      <c r="E2200" s="118"/>
      <c r="F2200" s="119"/>
      <c r="G2200" s="120"/>
      <c r="H2200" s="120"/>
      <c r="I2200" s="418">
        <f t="shared" si="35"/>
        <v>0</v>
      </c>
      <c r="J2200" s="46"/>
      <c r="K2200" s="332">
        <f>IFERROR(SUM(C2200/'Transfers of Funds'!$F$58),0)</f>
        <v>0</v>
      </c>
      <c r="L2200" s="21"/>
      <c r="M2200" s="47" t="s">
        <v>162</v>
      </c>
      <c r="N2200" s="46"/>
    </row>
    <row r="2201" spans="1:14" s="23" customFormat="1" ht="14.25" customHeight="1">
      <c r="A2201" s="115"/>
      <c r="B2201" s="308" t="str">
        <f>IF(A2201="","",VLOOKUP(A2201,'Project Budget vs Exp'!$B$9:$G$52,2,FALSE))</f>
        <v/>
      </c>
      <c r="C2201" s="117"/>
      <c r="D2201" s="116"/>
      <c r="E2201" s="118"/>
      <c r="F2201" s="119"/>
      <c r="G2201" s="120"/>
      <c r="H2201" s="120"/>
      <c r="I2201" s="418">
        <f t="shared" si="35"/>
        <v>0</v>
      </c>
      <c r="J2201" s="46"/>
      <c r="K2201" s="332">
        <f>IFERROR(SUM(C2201/'Transfers of Funds'!$F$58),0)</f>
        <v>0</v>
      </c>
      <c r="L2201" s="21"/>
      <c r="M2201" s="47" t="s">
        <v>162</v>
      </c>
      <c r="N2201" s="46"/>
    </row>
    <row r="2202" spans="1:14" s="23" customFormat="1" ht="14.25" customHeight="1">
      <c r="A2202" s="115"/>
      <c r="B2202" s="308" t="str">
        <f>IF(A2202="","",VLOOKUP(A2202,'Project Budget vs Exp'!$B$9:$G$52,2,FALSE))</f>
        <v/>
      </c>
      <c r="C2202" s="117"/>
      <c r="D2202" s="116"/>
      <c r="E2202" s="118"/>
      <c r="F2202" s="119"/>
      <c r="G2202" s="120"/>
      <c r="H2202" s="120"/>
      <c r="I2202" s="418">
        <f t="shared" si="35"/>
        <v>0</v>
      </c>
      <c r="J2202" s="46"/>
      <c r="K2202" s="332">
        <f>IFERROR(SUM(C2202/'Transfers of Funds'!$F$58),0)</f>
        <v>0</v>
      </c>
      <c r="L2202" s="21"/>
      <c r="M2202" s="47" t="s">
        <v>162</v>
      </c>
      <c r="N2202" s="46"/>
    </row>
    <row r="2203" spans="1:14" s="23" customFormat="1" ht="14.25" customHeight="1">
      <c r="A2203" s="115"/>
      <c r="B2203" s="308" t="str">
        <f>IF(A2203="","",VLOOKUP(A2203,'Project Budget vs Exp'!$B$9:$G$52,2,FALSE))</f>
        <v/>
      </c>
      <c r="C2203" s="117"/>
      <c r="D2203" s="116"/>
      <c r="E2203" s="118"/>
      <c r="F2203" s="119"/>
      <c r="G2203" s="120"/>
      <c r="H2203" s="120"/>
      <c r="I2203" s="418">
        <f t="shared" si="35"/>
        <v>0</v>
      </c>
      <c r="J2203" s="46"/>
      <c r="K2203" s="332">
        <f>IFERROR(SUM(C2203/'Transfers of Funds'!$F$58),0)</f>
        <v>0</v>
      </c>
      <c r="L2203" s="21"/>
      <c r="M2203" s="47" t="s">
        <v>162</v>
      </c>
      <c r="N2203" s="46"/>
    </row>
    <row r="2204" spans="1:14" s="23" customFormat="1" ht="14.25" customHeight="1">
      <c r="A2204" s="115"/>
      <c r="B2204" s="308" t="str">
        <f>IF(A2204="","",VLOOKUP(A2204,'Project Budget vs Exp'!$B$9:$G$52,2,FALSE))</f>
        <v/>
      </c>
      <c r="C2204" s="117"/>
      <c r="D2204" s="116"/>
      <c r="E2204" s="118"/>
      <c r="F2204" s="119"/>
      <c r="G2204" s="120"/>
      <c r="H2204" s="120"/>
      <c r="I2204" s="418">
        <f t="shared" si="35"/>
        <v>0</v>
      </c>
      <c r="J2204" s="46"/>
      <c r="K2204" s="332">
        <f>IFERROR(SUM(C2204/'Transfers of Funds'!$F$58),0)</f>
        <v>0</v>
      </c>
      <c r="L2204" s="21"/>
      <c r="M2204" s="47" t="s">
        <v>162</v>
      </c>
      <c r="N2204" s="46"/>
    </row>
    <row r="2205" spans="1:14" s="23" customFormat="1" ht="14.25" customHeight="1">
      <c r="A2205" s="115"/>
      <c r="B2205" s="308" t="str">
        <f>IF(A2205="","",VLOOKUP(A2205,'Project Budget vs Exp'!$B$9:$G$52,2,FALSE))</f>
        <v/>
      </c>
      <c r="C2205" s="117"/>
      <c r="D2205" s="116"/>
      <c r="E2205" s="118"/>
      <c r="F2205" s="119"/>
      <c r="G2205" s="120"/>
      <c r="H2205" s="120"/>
      <c r="I2205" s="418">
        <f t="shared" si="35"/>
        <v>0</v>
      </c>
      <c r="J2205" s="46"/>
      <c r="K2205" s="332">
        <f>IFERROR(SUM(C2205/'Transfers of Funds'!$F$58),0)</f>
        <v>0</v>
      </c>
      <c r="L2205" s="21"/>
      <c r="M2205" s="47" t="s">
        <v>162</v>
      </c>
      <c r="N2205" s="46"/>
    </row>
    <row r="2206" spans="1:14" s="23" customFormat="1" ht="14.25" customHeight="1">
      <c r="A2206" s="115"/>
      <c r="B2206" s="308" t="str">
        <f>IF(A2206="","",VLOOKUP(A2206,'Project Budget vs Exp'!$B$9:$G$52,2,FALSE))</f>
        <v/>
      </c>
      <c r="C2206" s="117"/>
      <c r="D2206" s="116"/>
      <c r="E2206" s="118"/>
      <c r="F2206" s="119"/>
      <c r="G2206" s="120"/>
      <c r="H2206" s="120"/>
      <c r="I2206" s="418">
        <f t="shared" si="35"/>
        <v>0</v>
      </c>
      <c r="J2206" s="46"/>
      <c r="K2206" s="332">
        <f>IFERROR(SUM(C2206/'Transfers of Funds'!$F$58),0)</f>
        <v>0</v>
      </c>
      <c r="L2206" s="21"/>
      <c r="M2206" s="47" t="s">
        <v>162</v>
      </c>
      <c r="N2206" s="46"/>
    </row>
    <row r="2207" spans="1:14" s="23" customFormat="1" ht="14.25" customHeight="1">
      <c r="A2207" s="115"/>
      <c r="B2207" s="308" t="str">
        <f>IF(A2207="","",VLOOKUP(A2207,'Project Budget vs Exp'!$B$9:$G$52,2,FALSE))</f>
        <v/>
      </c>
      <c r="C2207" s="117"/>
      <c r="D2207" s="116"/>
      <c r="E2207" s="118"/>
      <c r="F2207" s="119"/>
      <c r="G2207" s="120"/>
      <c r="H2207" s="120"/>
      <c r="I2207" s="418">
        <f t="shared" si="35"/>
        <v>0</v>
      </c>
      <c r="J2207" s="46"/>
      <c r="K2207" s="332">
        <f>IFERROR(SUM(C2207/'Transfers of Funds'!$F$58),0)</f>
        <v>0</v>
      </c>
      <c r="L2207" s="21"/>
      <c r="M2207" s="47" t="s">
        <v>162</v>
      </c>
      <c r="N2207" s="46"/>
    </row>
    <row r="2208" spans="1:14" s="23" customFormat="1" ht="14.25" customHeight="1">
      <c r="A2208" s="115"/>
      <c r="B2208" s="308" t="str">
        <f>IF(A2208="","",VLOOKUP(A2208,'Project Budget vs Exp'!$B$9:$G$52,2,FALSE))</f>
        <v/>
      </c>
      <c r="C2208" s="117"/>
      <c r="D2208" s="116"/>
      <c r="E2208" s="118"/>
      <c r="F2208" s="119"/>
      <c r="G2208" s="120"/>
      <c r="H2208" s="120"/>
      <c r="I2208" s="418">
        <f t="shared" si="35"/>
        <v>0</v>
      </c>
      <c r="J2208" s="46"/>
      <c r="K2208" s="332">
        <f>IFERROR(SUM(C2208/'Transfers of Funds'!$F$58),0)</f>
        <v>0</v>
      </c>
      <c r="L2208" s="21"/>
      <c r="M2208" s="47" t="s">
        <v>162</v>
      </c>
      <c r="N2208" s="46"/>
    </row>
    <row r="2209" spans="1:14" s="23" customFormat="1" ht="14.25" customHeight="1">
      <c r="A2209" s="115"/>
      <c r="B2209" s="308" t="str">
        <f>IF(A2209="","",VLOOKUP(A2209,'Project Budget vs Exp'!$B$9:$G$52,2,FALSE))</f>
        <v/>
      </c>
      <c r="C2209" s="117"/>
      <c r="D2209" s="116"/>
      <c r="E2209" s="118"/>
      <c r="F2209" s="119"/>
      <c r="G2209" s="120"/>
      <c r="H2209" s="120"/>
      <c r="I2209" s="418">
        <f t="shared" si="35"/>
        <v>0</v>
      </c>
      <c r="J2209" s="46"/>
      <c r="K2209" s="332">
        <f>IFERROR(SUM(C2209/'Transfers of Funds'!$F$58),0)</f>
        <v>0</v>
      </c>
      <c r="L2209" s="21"/>
      <c r="M2209" s="47" t="s">
        <v>162</v>
      </c>
      <c r="N2209" s="46"/>
    </row>
    <row r="2210" spans="1:14" s="23" customFormat="1" ht="14.25" customHeight="1">
      <c r="A2210" s="115"/>
      <c r="B2210" s="308" t="str">
        <f>IF(A2210="","",VLOOKUP(A2210,'Project Budget vs Exp'!$B$9:$G$52,2,FALSE))</f>
        <v/>
      </c>
      <c r="C2210" s="117"/>
      <c r="D2210" s="116"/>
      <c r="E2210" s="118"/>
      <c r="F2210" s="119"/>
      <c r="G2210" s="120"/>
      <c r="H2210" s="120"/>
      <c r="I2210" s="418">
        <f t="shared" si="35"/>
        <v>0</v>
      </c>
      <c r="J2210" s="46"/>
      <c r="K2210" s="332">
        <f>IFERROR(SUM(C2210/'Transfers of Funds'!$F$58),0)</f>
        <v>0</v>
      </c>
      <c r="L2210" s="21"/>
      <c r="M2210" s="47" t="s">
        <v>162</v>
      </c>
      <c r="N2210" s="46"/>
    </row>
    <row r="2211" spans="1:14" s="23" customFormat="1" ht="14.25" customHeight="1">
      <c r="A2211" s="115"/>
      <c r="B2211" s="308" t="str">
        <f>IF(A2211="","",VLOOKUP(A2211,'Project Budget vs Exp'!$B$9:$G$52,2,FALSE))</f>
        <v/>
      </c>
      <c r="C2211" s="117"/>
      <c r="D2211" s="116"/>
      <c r="E2211" s="118"/>
      <c r="F2211" s="119"/>
      <c r="G2211" s="120"/>
      <c r="H2211" s="120"/>
      <c r="I2211" s="418">
        <f t="shared" si="35"/>
        <v>0</v>
      </c>
      <c r="J2211" s="46"/>
      <c r="K2211" s="332">
        <f>IFERROR(SUM(C2211/'Transfers of Funds'!$F$58),0)</f>
        <v>0</v>
      </c>
      <c r="L2211" s="21"/>
      <c r="M2211" s="47" t="s">
        <v>162</v>
      </c>
      <c r="N2211" s="46"/>
    </row>
    <row r="2212" spans="1:14" s="23" customFormat="1" ht="14.25" customHeight="1">
      <c r="A2212" s="115"/>
      <c r="B2212" s="308" t="str">
        <f>IF(A2212="","",VLOOKUP(A2212,'Project Budget vs Exp'!$B$9:$G$52,2,FALSE))</f>
        <v/>
      </c>
      <c r="C2212" s="117"/>
      <c r="D2212" s="116"/>
      <c r="E2212" s="118"/>
      <c r="F2212" s="119"/>
      <c r="G2212" s="120"/>
      <c r="H2212" s="120"/>
      <c r="I2212" s="418">
        <f t="shared" si="35"/>
        <v>0</v>
      </c>
      <c r="J2212" s="46"/>
      <c r="K2212" s="332">
        <f>IFERROR(SUM(C2212/'Transfers of Funds'!$F$58),0)</f>
        <v>0</v>
      </c>
      <c r="L2212" s="21"/>
      <c r="M2212" s="47" t="s">
        <v>162</v>
      </c>
      <c r="N2212" s="46"/>
    </row>
    <row r="2213" spans="1:14" s="23" customFormat="1" ht="14.25" customHeight="1">
      <c r="A2213" s="115"/>
      <c r="B2213" s="308" t="str">
        <f>IF(A2213="","",VLOOKUP(A2213,'Project Budget vs Exp'!$B$9:$G$52,2,FALSE))</f>
        <v/>
      </c>
      <c r="C2213" s="117"/>
      <c r="D2213" s="116"/>
      <c r="E2213" s="118"/>
      <c r="F2213" s="119"/>
      <c r="G2213" s="120"/>
      <c r="H2213" s="120"/>
      <c r="I2213" s="418">
        <f t="shared" si="35"/>
        <v>0</v>
      </c>
      <c r="J2213" s="46"/>
      <c r="K2213" s="332">
        <f>IFERROR(SUM(C2213/'Transfers of Funds'!$F$58),0)</f>
        <v>0</v>
      </c>
      <c r="L2213" s="21"/>
      <c r="M2213" s="47" t="s">
        <v>162</v>
      </c>
      <c r="N2213" s="46"/>
    </row>
    <row r="2214" spans="1:14" s="23" customFormat="1" ht="14.25" customHeight="1">
      <c r="A2214" s="115"/>
      <c r="B2214" s="308" t="str">
        <f>IF(A2214="","",VLOOKUP(A2214,'Project Budget vs Exp'!$B$9:$G$52,2,FALSE))</f>
        <v/>
      </c>
      <c r="C2214" s="117"/>
      <c r="D2214" s="116"/>
      <c r="E2214" s="118"/>
      <c r="F2214" s="119"/>
      <c r="G2214" s="120"/>
      <c r="H2214" s="120"/>
      <c r="I2214" s="418">
        <f t="shared" si="35"/>
        <v>0</v>
      </c>
      <c r="J2214" s="46"/>
      <c r="K2214" s="332">
        <f>IFERROR(SUM(C2214/'Transfers of Funds'!$F$58),0)</f>
        <v>0</v>
      </c>
      <c r="L2214" s="21"/>
      <c r="M2214" s="47" t="s">
        <v>162</v>
      </c>
      <c r="N2214" s="46"/>
    </row>
    <row r="2215" spans="1:14" s="23" customFormat="1" ht="14.25" customHeight="1">
      <c r="A2215" s="115"/>
      <c r="B2215" s="308" t="str">
        <f>IF(A2215="","",VLOOKUP(A2215,'Project Budget vs Exp'!$B$9:$G$52,2,FALSE))</f>
        <v/>
      </c>
      <c r="C2215" s="117"/>
      <c r="D2215" s="116"/>
      <c r="E2215" s="118"/>
      <c r="F2215" s="119"/>
      <c r="G2215" s="120"/>
      <c r="H2215" s="120"/>
      <c r="I2215" s="418">
        <f t="shared" si="35"/>
        <v>0</v>
      </c>
      <c r="J2215" s="46"/>
      <c r="K2215" s="332">
        <f>IFERROR(SUM(C2215/'Transfers of Funds'!$F$58),0)</f>
        <v>0</v>
      </c>
      <c r="L2215" s="21"/>
      <c r="M2215" s="47" t="s">
        <v>162</v>
      </c>
      <c r="N2215" s="46"/>
    </row>
    <row r="2216" spans="1:14" s="23" customFormat="1" ht="14.25" customHeight="1">
      <c r="A2216" s="115"/>
      <c r="B2216" s="308" t="str">
        <f>IF(A2216="","",VLOOKUP(A2216,'Project Budget vs Exp'!$B$9:$G$52,2,FALSE))</f>
        <v/>
      </c>
      <c r="C2216" s="117"/>
      <c r="D2216" s="116"/>
      <c r="E2216" s="118"/>
      <c r="F2216" s="119"/>
      <c r="G2216" s="120"/>
      <c r="H2216" s="120"/>
      <c r="I2216" s="418">
        <f t="shared" si="35"/>
        <v>0</v>
      </c>
      <c r="J2216" s="46"/>
      <c r="K2216" s="332">
        <f>IFERROR(SUM(C2216/'Transfers of Funds'!$F$58),0)</f>
        <v>0</v>
      </c>
      <c r="L2216" s="21"/>
      <c r="M2216" s="47" t="s">
        <v>162</v>
      </c>
      <c r="N2216" s="46"/>
    </row>
    <row r="2217" spans="1:14" s="23" customFormat="1" ht="14.25" customHeight="1">
      <c r="A2217" s="115"/>
      <c r="B2217" s="308" t="str">
        <f>IF(A2217="","",VLOOKUP(A2217,'Project Budget vs Exp'!$B$9:$G$52,2,FALSE))</f>
        <v/>
      </c>
      <c r="C2217" s="117"/>
      <c r="D2217" s="116"/>
      <c r="E2217" s="118"/>
      <c r="F2217" s="119"/>
      <c r="G2217" s="120"/>
      <c r="H2217" s="120"/>
      <c r="I2217" s="418">
        <f t="shared" si="35"/>
        <v>0</v>
      </c>
      <c r="J2217" s="46"/>
      <c r="K2217" s="332">
        <f>IFERROR(SUM(C2217/'Transfers of Funds'!$F$58),0)</f>
        <v>0</v>
      </c>
      <c r="L2217" s="21"/>
      <c r="M2217" s="47" t="s">
        <v>162</v>
      </c>
      <c r="N2217" s="46"/>
    </row>
    <row r="2218" spans="1:14" s="23" customFormat="1" ht="14.25" customHeight="1">
      <c r="A2218" s="115"/>
      <c r="B2218" s="308" t="str">
        <f>IF(A2218="","",VLOOKUP(A2218,'Project Budget vs Exp'!$B$9:$G$52,2,FALSE))</f>
        <v/>
      </c>
      <c r="C2218" s="117"/>
      <c r="D2218" s="116"/>
      <c r="E2218" s="118"/>
      <c r="F2218" s="119"/>
      <c r="G2218" s="120"/>
      <c r="H2218" s="120"/>
      <c r="I2218" s="418">
        <f t="shared" si="35"/>
        <v>0</v>
      </c>
      <c r="J2218" s="46"/>
      <c r="K2218" s="332">
        <f>IFERROR(SUM(C2218/'Transfers of Funds'!$F$58),0)</f>
        <v>0</v>
      </c>
      <c r="L2218" s="21"/>
      <c r="M2218" s="47" t="s">
        <v>162</v>
      </c>
      <c r="N2218" s="46"/>
    </row>
    <row r="2219" spans="1:14" s="23" customFormat="1" ht="14.25" customHeight="1">
      <c r="A2219" s="115"/>
      <c r="B2219" s="308" t="str">
        <f>IF(A2219="","",VLOOKUP(A2219,'Project Budget vs Exp'!$B$9:$G$52,2,FALSE))</f>
        <v/>
      </c>
      <c r="C2219" s="117"/>
      <c r="D2219" s="116"/>
      <c r="E2219" s="118"/>
      <c r="F2219" s="119"/>
      <c r="G2219" s="120"/>
      <c r="H2219" s="120"/>
      <c r="I2219" s="418">
        <f t="shared" si="35"/>
        <v>0</v>
      </c>
      <c r="J2219" s="46"/>
      <c r="K2219" s="332">
        <f>IFERROR(SUM(C2219/'Transfers of Funds'!$F$58),0)</f>
        <v>0</v>
      </c>
      <c r="L2219" s="21"/>
      <c r="M2219" s="47" t="s">
        <v>162</v>
      </c>
      <c r="N2219" s="46"/>
    </row>
    <row r="2220" spans="1:14" s="23" customFormat="1" ht="14.25" customHeight="1">
      <c r="A2220" s="115"/>
      <c r="B2220" s="308" t="str">
        <f>IF(A2220="","",VLOOKUP(A2220,'Project Budget vs Exp'!$B$9:$G$52,2,FALSE))</f>
        <v/>
      </c>
      <c r="C2220" s="117"/>
      <c r="D2220" s="116"/>
      <c r="E2220" s="118"/>
      <c r="F2220" s="119"/>
      <c r="G2220" s="120"/>
      <c r="H2220" s="120"/>
      <c r="I2220" s="418">
        <f t="shared" si="35"/>
        <v>0</v>
      </c>
      <c r="J2220" s="46"/>
      <c r="K2220" s="332">
        <f>IFERROR(SUM(C2220/'Transfers of Funds'!$F$58),0)</f>
        <v>0</v>
      </c>
      <c r="L2220" s="21"/>
      <c r="M2220" s="47" t="s">
        <v>162</v>
      </c>
      <c r="N2220" s="46"/>
    </row>
    <row r="2221" spans="1:14" s="23" customFormat="1" ht="14.25" customHeight="1">
      <c r="A2221" s="115"/>
      <c r="B2221" s="308" t="str">
        <f>IF(A2221="","",VLOOKUP(A2221,'Project Budget vs Exp'!$B$9:$G$52,2,FALSE))</f>
        <v/>
      </c>
      <c r="C2221" s="117"/>
      <c r="D2221" s="116"/>
      <c r="E2221" s="118"/>
      <c r="F2221" s="119"/>
      <c r="G2221" s="120"/>
      <c r="H2221" s="120"/>
      <c r="I2221" s="418">
        <f t="shared" si="35"/>
        <v>0</v>
      </c>
      <c r="J2221" s="46"/>
      <c r="K2221" s="332">
        <f>IFERROR(SUM(C2221/'Transfers of Funds'!$F$58),0)</f>
        <v>0</v>
      </c>
      <c r="L2221" s="21"/>
      <c r="M2221" s="47" t="s">
        <v>162</v>
      </c>
      <c r="N2221" s="46"/>
    </row>
    <row r="2222" spans="1:14" s="23" customFormat="1" ht="14.25" customHeight="1">
      <c r="A2222" s="115"/>
      <c r="B2222" s="308" t="str">
        <f>IF(A2222="","",VLOOKUP(A2222,'Project Budget vs Exp'!$B$9:$G$52,2,FALSE))</f>
        <v/>
      </c>
      <c r="C2222" s="117"/>
      <c r="D2222" s="116"/>
      <c r="E2222" s="118"/>
      <c r="F2222" s="119"/>
      <c r="G2222" s="120"/>
      <c r="H2222" s="120"/>
      <c r="I2222" s="418">
        <f t="shared" si="35"/>
        <v>0</v>
      </c>
      <c r="J2222" s="46"/>
      <c r="K2222" s="332">
        <f>IFERROR(SUM(C2222/'Transfers of Funds'!$F$58),0)</f>
        <v>0</v>
      </c>
      <c r="L2222" s="21"/>
      <c r="M2222" s="47" t="s">
        <v>162</v>
      </c>
      <c r="N2222" s="46"/>
    </row>
    <row r="2223" spans="1:14" s="23" customFormat="1" ht="14.25" customHeight="1">
      <c r="A2223" s="115"/>
      <c r="B2223" s="308" t="str">
        <f>IF(A2223="","",VLOOKUP(A2223,'Project Budget vs Exp'!$B$9:$G$52,2,FALSE))</f>
        <v/>
      </c>
      <c r="C2223" s="117"/>
      <c r="D2223" s="116"/>
      <c r="E2223" s="118"/>
      <c r="F2223" s="119"/>
      <c r="G2223" s="120"/>
      <c r="H2223" s="120"/>
      <c r="I2223" s="418">
        <f t="shared" si="35"/>
        <v>0</v>
      </c>
      <c r="J2223" s="46"/>
      <c r="K2223" s="332">
        <f>IFERROR(SUM(C2223/'Transfers of Funds'!$F$58),0)</f>
        <v>0</v>
      </c>
      <c r="L2223" s="21"/>
      <c r="M2223" s="47" t="s">
        <v>162</v>
      </c>
      <c r="N2223" s="46"/>
    </row>
    <row r="2224" spans="1:14" s="23" customFormat="1" ht="14.25" customHeight="1">
      <c r="A2224" s="115"/>
      <c r="B2224" s="308" t="str">
        <f>IF(A2224="","",VLOOKUP(A2224,'Project Budget vs Exp'!$B$9:$G$52,2,FALSE))</f>
        <v/>
      </c>
      <c r="C2224" s="117"/>
      <c r="D2224" s="116"/>
      <c r="E2224" s="118"/>
      <c r="F2224" s="119"/>
      <c r="G2224" s="120"/>
      <c r="H2224" s="120"/>
      <c r="I2224" s="418">
        <f t="shared" si="35"/>
        <v>0</v>
      </c>
      <c r="J2224" s="46"/>
      <c r="K2224" s="332">
        <f>IFERROR(SUM(C2224/'Transfers of Funds'!$F$58),0)</f>
        <v>0</v>
      </c>
      <c r="L2224" s="21"/>
      <c r="M2224" s="47" t="s">
        <v>162</v>
      </c>
      <c r="N2224" s="46"/>
    </row>
    <row r="2225" spans="1:14" s="23" customFormat="1" ht="14.25" customHeight="1">
      <c r="A2225" s="115"/>
      <c r="B2225" s="308" t="str">
        <f>IF(A2225="","",VLOOKUP(A2225,'Project Budget vs Exp'!$B$9:$G$52,2,FALSE))</f>
        <v/>
      </c>
      <c r="C2225" s="117"/>
      <c r="D2225" s="116"/>
      <c r="E2225" s="118"/>
      <c r="F2225" s="119"/>
      <c r="G2225" s="120"/>
      <c r="H2225" s="120"/>
      <c r="I2225" s="418">
        <f t="shared" si="35"/>
        <v>0</v>
      </c>
      <c r="J2225" s="46"/>
      <c r="K2225" s="332">
        <f>IFERROR(SUM(C2225/'Transfers of Funds'!$F$58),0)</f>
        <v>0</v>
      </c>
      <c r="L2225" s="21"/>
      <c r="M2225" s="47" t="s">
        <v>162</v>
      </c>
      <c r="N2225" s="46"/>
    </row>
    <row r="2226" spans="1:14" s="23" customFormat="1" ht="14.25" customHeight="1">
      <c r="A2226" s="115"/>
      <c r="B2226" s="308" t="str">
        <f>IF(A2226="","",VLOOKUP(A2226,'Project Budget vs Exp'!$B$9:$G$52,2,FALSE))</f>
        <v/>
      </c>
      <c r="C2226" s="117"/>
      <c r="D2226" s="116"/>
      <c r="E2226" s="118"/>
      <c r="F2226" s="119"/>
      <c r="G2226" s="120"/>
      <c r="H2226" s="120"/>
      <c r="I2226" s="418">
        <f t="shared" si="35"/>
        <v>0</v>
      </c>
      <c r="J2226" s="46"/>
      <c r="K2226" s="332">
        <f>IFERROR(SUM(C2226/'Transfers of Funds'!$F$58),0)</f>
        <v>0</v>
      </c>
      <c r="L2226" s="21"/>
      <c r="M2226" s="47" t="s">
        <v>162</v>
      </c>
      <c r="N2226" s="46"/>
    </row>
    <row r="2227" spans="1:14" s="23" customFormat="1" ht="14.25" customHeight="1">
      <c r="A2227" s="115"/>
      <c r="B2227" s="308" t="str">
        <f>IF(A2227="","",VLOOKUP(A2227,'Project Budget vs Exp'!$B$9:$G$52,2,FALSE))</f>
        <v/>
      </c>
      <c r="C2227" s="117"/>
      <c r="D2227" s="116"/>
      <c r="E2227" s="118"/>
      <c r="F2227" s="119"/>
      <c r="G2227" s="120"/>
      <c r="H2227" s="120"/>
      <c r="I2227" s="418">
        <f t="shared" si="35"/>
        <v>0</v>
      </c>
      <c r="J2227" s="46"/>
      <c r="K2227" s="332">
        <f>IFERROR(SUM(C2227/'Transfers of Funds'!$F$58),0)</f>
        <v>0</v>
      </c>
      <c r="L2227" s="21"/>
      <c r="M2227" s="47" t="s">
        <v>162</v>
      </c>
      <c r="N2227" s="46"/>
    </row>
    <row r="2228" spans="1:14" s="23" customFormat="1" ht="14.25" customHeight="1">
      <c r="A2228" s="115"/>
      <c r="B2228" s="308" t="str">
        <f>IF(A2228="","",VLOOKUP(A2228,'Project Budget vs Exp'!$B$9:$G$52,2,FALSE))</f>
        <v/>
      </c>
      <c r="C2228" s="117"/>
      <c r="D2228" s="116"/>
      <c r="E2228" s="118"/>
      <c r="F2228" s="119"/>
      <c r="G2228" s="120"/>
      <c r="H2228" s="120"/>
      <c r="I2228" s="418">
        <f t="shared" si="35"/>
        <v>0</v>
      </c>
      <c r="J2228" s="46"/>
      <c r="K2228" s="332">
        <f>IFERROR(SUM(C2228/'Transfers of Funds'!$F$58),0)</f>
        <v>0</v>
      </c>
      <c r="L2228" s="21"/>
      <c r="M2228" s="47" t="s">
        <v>162</v>
      </c>
      <c r="N2228" s="46"/>
    </row>
    <row r="2229" spans="1:14" s="23" customFormat="1" ht="14.25" customHeight="1">
      <c r="A2229" s="115"/>
      <c r="B2229" s="308" t="str">
        <f>IF(A2229="","",VLOOKUP(A2229,'Project Budget vs Exp'!$B$9:$G$52,2,FALSE))</f>
        <v/>
      </c>
      <c r="C2229" s="117"/>
      <c r="D2229" s="116"/>
      <c r="E2229" s="118"/>
      <c r="F2229" s="119"/>
      <c r="G2229" s="120"/>
      <c r="H2229" s="120"/>
      <c r="I2229" s="418">
        <f t="shared" si="35"/>
        <v>0</v>
      </c>
      <c r="J2229" s="46"/>
      <c r="K2229" s="332">
        <f>IFERROR(SUM(C2229/'Transfers of Funds'!$F$58),0)</f>
        <v>0</v>
      </c>
      <c r="L2229" s="21"/>
      <c r="M2229" s="47" t="s">
        <v>162</v>
      </c>
      <c r="N2229" s="46"/>
    </row>
    <row r="2230" spans="1:14" s="23" customFormat="1" ht="14.25" customHeight="1">
      <c r="A2230" s="115"/>
      <c r="B2230" s="308" t="str">
        <f>IF(A2230="","",VLOOKUP(A2230,'Project Budget vs Exp'!$B$9:$G$52,2,FALSE))</f>
        <v/>
      </c>
      <c r="C2230" s="117"/>
      <c r="D2230" s="116"/>
      <c r="E2230" s="118"/>
      <c r="F2230" s="119"/>
      <c r="G2230" s="120"/>
      <c r="H2230" s="120"/>
      <c r="I2230" s="418">
        <f t="shared" si="35"/>
        <v>0</v>
      </c>
      <c r="J2230" s="46"/>
      <c r="K2230" s="332">
        <f>IFERROR(SUM(C2230/'Transfers of Funds'!$F$58),0)</f>
        <v>0</v>
      </c>
      <c r="L2230" s="21"/>
      <c r="M2230" s="47" t="s">
        <v>162</v>
      </c>
      <c r="N2230" s="46"/>
    </row>
    <row r="2231" spans="1:14" s="23" customFormat="1" ht="14.25" customHeight="1">
      <c r="A2231" s="115"/>
      <c r="B2231" s="308" t="str">
        <f>IF(A2231="","",VLOOKUP(A2231,'Project Budget vs Exp'!$B$9:$G$52,2,FALSE))</f>
        <v/>
      </c>
      <c r="C2231" s="117"/>
      <c r="D2231" s="116"/>
      <c r="E2231" s="118"/>
      <c r="F2231" s="119"/>
      <c r="G2231" s="120"/>
      <c r="H2231" s="120"/>
      <c r="I2231" s="418">
        <f t="shared" si="35"/>
        <v>0</v>
      </c>
      <c r="J2231" s="46"/>
      <c r="K2231" s="332">
        <f>IFERROR(SUM(C2231/'Transfers of Funds'!$F$58),0)</f>
        <v>0</v>
      </c>
      <c r="L2231" s="21"/>
      <c r="M2231" s="47" t="s">
        <v>162</v>
      </c>
      <c r="N2231" s="46"/>
    </row>
    <row r="2232" spans="1:14" s="23" customFormat="1" ht="14.25" customHeight="1">
      <c r="A2232" s="115"/>
      <c r="B2232" s="308" t="str">
        <f>IF(A2232="","",VLOOKUP(A2232,'Project Budget vs Exp'!$B$9:$G$52,2,FALSE))</f>
        <v/>
      </c>
      <c r="C2232" s="117"/>
      <c r="D2232" s="116"/>
      <c r="E2232" s="118"/>
      <c r="F2232" s="119"/>
      <c r="G2232" s="120"/>
      <c r="H2232" s="120"/>
      <c r="I2232" s="418">
        <f t="shared" si="35"/>
        <v>0</v>
      </c>
      <c r="J2232" s="46"/>
      <c r="K2232" s="332">
        <f>IFERROR(SUM(C2232/'Transfers of Funds'!$F$58),0)</f>
        <v>0</v>
      </c>
      <c r="L2232" s="21"/>
      <c r="M2232" s="47" t="s">
        <v>162</v>
      </c>
      <c r="N2232" s="46"/>
    </row>
    <row r="2233" spans="1:14" s="23" customFormat="1" ht="14.25" customHeight="1">
      <c r="A2233" s="115"/>
      <c r="B2233" s="308" t="str">
        <f>IF(A2233="","",VLOOKUP(A2233,'Project Budget vs Exp'!$B$9:$G$52,2,FALSE))</f>
        <v/>
      </c>
      <c r="C2233" s="117"/>
      <c r="D2233" s="116"/>
      <c r="E2233" s="118"/>
      <c r="F2233" s="119"/>
      <c r="G2233" s="120"/>
      <c r="H2233" s="120"/>
      <c r="I2233" s="418">
        <f t="shared" si="35"/>
        <v>0</v>
      </c>
      <c r="J2233" s="46"/>
      <c r="K2233" s="332">
        <f>IFERROR(SUM(C2233/'Transfers of Funds'!$F$58),0)</f>
        <v>0</v>
      </c>
      <c r="L2233" s="21"/>
      <c r="M2233" s="47" t="s">
        <v>162</v>
      </c>
      <c r="N2233" s="46"/>
    </row>
    <row r="2234" spans="1:14" s="23" customFormat="1" ht="14.25" customHeight="1">
      <c r="A2234" s="115"/>
      <c r="B2234" s="308" t="str">
        <f>IF(A2234="","",VLOOKUP(A2234,'Project Budget vs Exp'!$B$9:$G$52,2,FALSE))</f>
        <v/>
      </c>
      <c r="C2234" s="117"/>
      <c r="D2234" s="116"/>
      <c r="E2234" s="118"/>
      <c r="F2234" s="119"/>
      <c r="G2234" s="120"/>
      <c r="H2234" s="120"/>
      <c r="I2234" s="418">
        <f t="shared" si="35"/>
        <v>0</v>
      </c>
      <c r="J2234" s="46"/>
      <c r="K2234" s="332">
        <f>IFERROR(SUM(C2234/'Transfers of Funds'!$F$58),0)</f>
        <v>0</v>
      </c>
      <c r="L2234" s="21"/>
      <c r="M2234" s="47" t="s">
        <v>162</v>
      </c>
      <c r="N2234" s="46"/>
    </row>
    <row r="2235" spans="1:14" s="23" customFormat="1" ht="14.25" customHeight="1">
      <c r="A2235" s="115"/>
      <c r="B2235" s="308" t="str">
        <f>IF(A2235="","",VLOOKUP(A2235,'Project Budget vs Exp'!$B$9:$G$52,2,FALSE))</f>
        <v/>
      </c>
      <c r="C2235" s="117"/>
      <c r="D2235" s="116"/>
      <c r="E2235" s="118"/>
      <c r="F2235" s="119"/>
      <c r="G2235" s="120"/>
      <c r="H2235" s="120"/>
      <c r="I2235" s="418">
        <f t="shared" si="35"/>
        <v>0</v>
      </c>
      <c r="J2235" s="46"/>
      <c r="K2235" s="332">
        <f>IFERROR(SUM(C2235/'Transfers of Funds'!$F$58),0)</f>
        <v>0</v>
      </c>
      <c r="L2235" s="21"/>
      <c r="M2235" s="47" t="s">
        <v>162</v>
      </c>
      <c r="N2235" s="46"/>
    </row>
    <row r="2236" spans="1:14" s="23" customFormat="1" ht="14.25" customHeight="1">
      <c r="A2236" s="115"/>
      <c r="B2236" s="308" t="str">
        <f>IF(A2236="","",VLOOKUP(A2236,'Project Budget vs Exp'!$B$9:$G$52,2,FALSE))</f>
        <v/>
      </c>
      <c r="C2236" s="117"/>
      <c r="D2236" s="116"/>
      <c r="E2236" s="118"/>
      <c r="F2236" s="119"/>
      <c r="G2236" s="120"/>
      <c r="H2236" s="120"/>
      <c r="I2236" s="418">
        <f t="shared" si="35"/>
        <v>0</v>
      </c>
      <c r="J2236" s="46"/>
      <c r="K2236" s="332">
        <f>IFERROR(SUM(C2236/'Transfers of Funds'!$F$58),0)</f>
        <v>0</v>
      </c>
      <c r="L2236" s="21"/>
      <c r="M2236" s="47" t="s">
        <v>162</v>
      </c>
      <c r="N2236" s="46"/>
    </row>
    <row r="2237" spans="1:14" s="23" customFormat="1" ht="14.25" customHeight="1">
      <c r="A2237" s="115"/>
      <c r="B2237" s="308" t="str">
        <f>IF(A2237="","",VLOOKUP(A2237,'Project Budget vs Exp'!$B$9:$G$52,2,FALSE))</f>
        <v/>
      </c>
      <c r="C2237" s="117"/>
      <c r="D2237" s="116"/>
      <c r="E2237" s="118"/>
      <c r="F2237" s="119"/>
      <c r="G2237" s="120"/>
      <c r="H2237" s="120"/>
      <c r="I2237" s="418">
        <f t="shared" si="35"/>
        <v>0</v>
      </c>
      <c r="J2237" s="46"/>
      <c r="K2237" s="332">
        <f>IFERROR(SUM(C2237/'Transfers of Funds'!$F$58),0)</f>
        <v>0</v>
      </c>
      <c r="L2237" s="21"/>
      <c r="M2237" s="47" t="s">
        <v>162</v>
      </c>
      <c r="N2237" s="46"/>
    </row>
    <row r="2238" spans="1:14" s="23" customFormat="1" ht="14.25" customHeight="1">
      <c r="A2238" s="115"/>
      <c r="B2238" s="308" t="str">
        <f>IF(A2238="","",VLOOKUP(A2238,'Project Budget vs Exp'!$B$9:$G$52,2,FALSE))</f>
        <v/>
      </c>
      <c r="C2238" s="117"/>
      <c r="D2238" s="116"/>
      <c r="E2238" s="118"/>
      <c r="F2238" s="119"/>
      <c r="G2238" s="120"/>
      <c r="H2238" s="120"/>
      <c r="I2238" s="418">
        <f t="shared" si="35"/>
        <v>0</v>
      </c>
      <c r="J2238" s="46"/>
      <c r="K2238" s="332">
        <f>IFERROR(SUM(C2238/'Transfers of Funds'!$F$58),0)</f>
        <v>0</v>
      </c>
      <c r="L2238" s="21"/>
      <c r="M2238" s="47" t="s">
        <v>162</v>
      </c>
      <c r="N2238" s="46"/>
    </row>
    <row r="2239" spans="1:14" s="23" customFormat="1" ht="14.25" customHeight="1">
      <c r="A2239" s="115"/>
      <c r="B2239" s="308" t="str">
        <f>IF(A2239="","",VLOOKUP(A2239,'Project Budget vs Exp'!$B$9:$G$52,2,FALSE))</f>
        <v/>
      </c>
      <c r="C2239" s="117"/>
      <c r="D2239" s="116"/>
      <c r="E2239" s="118"/>
      <c r="F2239" s="119"/>
      <c r="G2239" s="120"/>
      <c r="H2239" s="120"/>
      <c r="I2239" s="418">
        <f t="shared" si="35"/>
        <v>0</v>
      </c>
      <c r="J2239" s="46"/>
      <c r="K2239" s="332">
        <f>IFERROR(SUM(C2239/'Transfers of Funds'!$F$58),0)</f>
        <v>0</v>
      </c>
      <c r="L2239" s="21"/>
      <c r="M2239" s="47" t="s">
        <v>162</v>
      </c>
      <c r="N2239" s="46"/>
    </row>
    <row r="2240" spans="1:14" s="23" customFormat="1" ht="14.25" customHeight="1">
      <c r="A2240" s="115"/>
      <c r="B2240" s="308" t="str">
        <f>IF(A2240="","",VLOOKUP(A2240,'Project Budget vs Exp'!$B$9:$G$52,2,FALSE))</f>
        <v/>
      </c>
      <c r="C2240" s="117"/>
      <c r="D2240" s="116"/>
      <c r="E2240" s="118"/>
      <c r="F2240" s="119"/>
      <c r="G2240" s="120"/>
      <c r="H2240" s="120"/>
      <c r="I2240" s="418">
        <f t="shared" si="35"/>
        <v>0</v>
      </c>
      <c r="J2240" s="46"/>
      <c r="K2240" s="332">
        <f>IFERROR(SUM(C2240/'Transfers of Funds'!$F$58),0)</f>
        <v>0</v>
      </c>
      <c r="L2240" s="21"/>
      <c r="M2240" s="47" t="s">
        <v>162</v>
      </c>
      <c r="N2240" s="46"/>
    </row>
    <row r="2241" spans="1:14" s="23" customFormat="1" ht="14.25" customHeight="1">
      <c r="A2241" s="115"/>
      <c r="B2241" s="308" t="str">
        <f>IF(A2241="","",VLOOKUP(A2241,'Project Budget vs Exp'!$B$9:$G$52,2,FALSE))</f>
        <v/>
      </c>
      <c r="C2241" s="117"/>
      <c r="D2241" s="116"/>
      <c r="E2241" s="118"/>
      <c r="F2241" s="119"/>
      <c r="G2241" s="120"/>
      <c r="H2241" s="120"/>
      <c r="I2241" s="418">
        <f t="shared" si="35"/>
        <v>0</v>
      </c>
      <c r="J2241" s="46"/>
      <c r="K2241" s="332">
        <f>IFERROR(SUM(C2241/'Transfers of Funds'!$F$58),0)</f>
        <v>0</v>
      </c>
      <c r="L2241" s="21"/>
      <c r="M2241" s="47" t="s">
        <v>162</v>
      </c>
      <c r="N2241" s="46"/>
    </row>
    <row r="2242" spans="1:14" s="23" customFormat="1" ht="14.25" customHeight="1">
      <c r="A2242" s="115"/>
      <c r="B2242" s="308" t="str">
        <f>IF(A2242="","",VLOOKUP(A2242,'Project Budget vs Exp'!$B$9:$G$52,2,FALSE))</f>
        <v/>
      </c>
      <c r="C2242" s="117"/>
      <c r="D2242" s="116"/>
      <c r="E2242" s="118"/>
      <c r="F2242" s="119"/>
      <c r="G2242" s="120"/>
      <c r="H2242" s="120"/>
      <c r="I2242" s="418">
        <f t="shared" si="35"/>
        <v>0</v>
      </c>
      <c r="J2242" s="46"/>
      <c r="K2242" s="332">
        <f>IFERROR(SUM(C2242/'Transfers of Funds'!$F$58),0)</f>
        <v>0</v>
      </c>
      <c r="L2242" s="21"/>
      <c r="M2242" s="47" t="s">
        <v>162</v>
      </c>
      <c r="N2242" s="46"/>
    </row>
    <row r="2243" spans="1:14" s="23" customFormat="1" ht="14.25" customHeight="1">
      <c r="A2243" s="115"/>
      <c r="B2243" s="308" t="str">
        <f>IF(A2243="","",VLOOKUP(A2243,'Project Budget vs Exp'!$B$9:$G$52,2,FALSE))</f>
        <v/>
      </c>
      <c r="C2243" s="117"/>
      <c r="D2243" s="116"/>
      <c r="E2243" s="118"/>
      <c r="F2243" s="119"/>
      <c r="G2243" s="120"/>
      <c r="H2243" s="120"/>
      <c r="I2243" s="418">
        <f t="shared" si="35"/>
        <v>0</v>
      </c>
      <c r="J2243" s="46"/>
      <c r="K2243" s="332">
        <f>IFERROR(SUM(C2243/'Transfers of Funds'!$F$58),0)</f>
        <v>0</v>
      </c>
      <c r="L2243" s="21"/>
      <c r="M2243" s="47" t="s">
        <v>162</v>
      </c>
      <c r="N2243" s="46"/>
    </row>
    <row r="2244" spans="1:14" s="23" customFormat="1" ht="14.25" customHeight="1">
      <c r="A2244" s="115"/>
      <c r="B2244" s="308" t="str">
        <f>IF(A2244="","",VLOOKUP(A2244,'Project Budget vs Exp'!$B$9:$G$52,2,FALSE))</f>
        <v/>
      </c>
      <c r="C2244" s="117"/>
      <c r="D2244" s="116"/>
      <c r="E2244" s="118"/>
      <c r="F2244" s="119"/>
      <c r="G2244" s="120"/>
      <c r="H2244" s="120"/>
      <c r="I2244" s="418">
        <f t="shared" si="35"/>
        <v>0</v>
      </c>
      <c r="J2244" s="46"/>
      <c r="K2244" s="332">
        <f>IFERROR(SUM(C2244/'Transfers of Funds'!$F$58),0)</f>
        <v>0</v>
      </c>
      <c r="L2244" s="21"/>
      <c r="M2244" s="47" t="s">
        <v>162</v>
      </c>
      <c r="N2244" s="46"/>
    </row>
    <row r="2245" spans="1:14" s="23" customFormat="1" ht="14.25" customHeight="1">
      <c r="A2245" s="115"/>
      <c r="B2245" s="308" t="str">
        <f>IF(A2245="","",VLOOKUP(A2245,'Project Budget vs Exp'!$B$9:$G$52,2,FALSE))</f>
        <v/>
      </c>
      <c r="C2245" s="117"/>
      <c r="D2245" s="116"/>
      <c r="E2245" s="118"/>
      <c r="F2245" s="119"/>
      <c r="G2245" s="120"/>
      <c r="H2245" s="120"/>
      <c r="I2245" s="418">
        <f t="shared" si="35"/>
        <v>0</v>
      </c>
      <c r="J2245" s="46"/>
      <c r="K2245" s="332">
        <f>IFERROR(SUM(C2245/'Transfers of Funds'!$F$58),0)</f>
        <v>0</v>
      </c>
      <c r="L2245" s="21"/>
      <c r="M2245" s="47" t="s">
        <v>162</v>
      </c>
      <c r="N2245" s="46"/>
    </row>
    <row r="2246" spans="1:14" s="23" customFormat="1" ht="14.25" customHeight="1">
      <c r="A2246" s="115"/>
      <c r="B2246" s="308" t="str">
        <f>IF(A2246="","",VLOOKUP(A2246,'Project Budget vs Exp'!$B$9:$G$52,2,FALSE))</f>
        <v/>
      </c>
      <c r="C2246" s="117"/>
      <c r="D2246" s="116"/>
      <c r="E2246" s="118"/>
      <c r="F2246" s="119"/>
      <c r="G2246" s="120"/>
      <c r="H2246" s="120"/>
      <c r="I2246" s="418">
        <f t="shared" si="35"/>
        <v>0</v>
      </c>
      <c r="J2246" s="46"/>
      <c r="K2246" s="332">
        <f>IFERROR(SUM(C2246/'Transfers of Funds'!$F$58),0)</f>
        <v>0</v>
      </c>
      <c r="L2246" s="21"/>
      <c r="M2246" s="47" t="s">
        <v>162</v>
      </c>
      <c r="N2246" s="46"/>
    </row>
    <row r="2247" spans="1:14" s="23" customFormat="1" ht="14.25" customHeight="1">
      <c r="A2247" s="115"/>
      <c r="B2247" s="308" t="str">
        <f>IF(A2247="","",VLOOKUP(A2247,'Project Budget vs Exp'!$B$9:$G$52,2,FALSE))</f>
        <v/>
      </c>
      <c r="C2247" s="117"/>
      <c r="D2247" s="116"/>
      <c r="E2247" s="118"/>
      <c r="F2247" s="119"/>
      <c r="G2247" s="120"/>
      <c r="H2247" s="120"/>
      <c r="I2247" s="418">
        <f t="shared" si="35"/>
        <v>0</v>
      </c>
      <c r="J2247" s="46"/>
      <c r="K2247" s="332">
        <f>IFERROR(SUM(C2247/'Transfers of Funds'!$F$58),0)</f>
        <v>0</v>
      </c>
      <c r="L2247" s="21"/>
      <c r="M2247" s="47" t="s">
        <v>162</v>
      </c>
      <c r="N2247" s="46"/>
    </row>
    <row r="2248" spans="1:14" s="23" customFormat="1" ht="14.25" customHeight="1">
      <c r="A2248" s="115"/>
      <c r="B2248" s="308" t="str">
        <f>IF(A2248="","",VLOOKUP(A2248,'Project Budget vs Exp'!$B$9:$G$52,2,FALSE))</f>
        <v/>
      </c>
      <c r="C2248" s="117"/>
      <c r="D2248" s="116"/>
      <c r="E2248" s="118"/>
      <c r="F2248" s="119"/>
      <c r="G2248" s="120"/>
      <c r="H2248" s="120"/>
      <c r="I2248" s="418">
        <f t="shared" si="35"/>
        <v>0</v>
      </c>
      <c r="J2248" s="46"/>
      <c r="K2248" s="332">
        <f>IFERROR(SUM(C2248/'Transfers of Funds'!$F$58),0)</f>
        <v>0</v>
      </c>
      <c r="L2248" s="21"/>
      <c r="M2248" s="47" t="s">
        <v>162</v>
      </c>
      <c r="N2248" s="46"/>
    </row>
    <row r="2249" spans="1:14" s="23" customFormat="1" ht="14.25" customHeight="1">
      <c r="A2249" s="115"/>
      <c r="B2249" s="308" t="str">
        <f>IF(A2249="","",VLOOKUP(A2249,'Project Budget vs Exp'!$B$9:$G$52,2,FALSE))</f>
        <v/>
      </c>
      <c r="C2249" s="117"/>
      <c r="D2249" s="116"/>
      <c r="E2249" s="118"/>
      <c r="F2249" s="119"/>
      <c r="G2249" s="120"/>
      <c r="H2249" s="120"/>
      <c r="I2249" s="418">
        <f t="shared" si="35"/>
        <v>0</v>
      </c>
      <c r="J2249" s="46"/>
      <c r="K2249" s="332">
        <f>IFERROR(SUM(C2249/'Transfers of Funds'!$F$58),0)</f>
        <v>0</v>
      </c>
      <c r="L2249" s="21"/>
      <c r="M2249" s="47" t="s">
        <v>162</v>
      </c>
      <c r="N2249" s="46"/>
    </row>
    <row r="2250" spans="1:14" s="23" customFormat="1" ht="14.25" customHeight="1">
      <c r="A2250" s="115"/>
      <c r="B2250" s="308" t="str">
        <f>IF(A2250="","",VLOOKUP(A2250,'Project Budget vs Exp'!$B$9:$G$52,2,FALSE))</f>
        <v/>
      </c>
      <c r="C2250" s="117"/>
      <c r="D2250" s="116"/>
      <c r="E2250" s="118"/>
      <c r="F2250" s="119"/>
      <c r="G2250" s="120"/>
      <c r="H2250" s="120"/>
      <c r="I2250" s="418">
        <f t="shared" si="35"/>
        <v>0</v>
      </c>
      <c r="J2250" s="46"/>
      <c r="K2250" s="332">
        <f>IFERROR(SUM(C2250/'Transfers of Funds'!$F$58),0)</f>
        <v>0</v>
      </c>
      <c r="L2250" s="21"/>
      <c r="M2250" s="47" t="s">
        <v>162</v>
      </c>
      <c r="N2250" s="46"/>
    </row>
    <row r="2251" spans="1:14" s="23" customFormat="1" ht="14.25" customHeight="1">
      <c r="A2251" s="115"/>
      <c r="B2251" s="308" t="str">
        <f>IF(A2251="","",VLOOKUP(A2251,'Project Budget vs Exp'!$B$9:$G$52,2,FALSE))</f>
        <v/>
      </c>
      <c r="C2251" s="117"/>
      <c r="D2251" s="116"/>
      <c r="E2251" s="118"/>
      <c r="F2251" s="119"/>
      <c r="G2251" s="120"/>
      <c r="H2251" s="120"/>
      <c r="I2251" s="418">
        <f t="shared" si="35"/>
        <v>0</v>
      </c>
      <c r="J2251" s="46"/>
      <c r="K2251" s="332">
        <f>IFERROR(SUM(C2251/'Transfers of Funds'!$F$58),0)</f>
        <v>0</v>
      </c>
      <c r="L2251" s="21"/>
      <c r="M2251" s="47" t="s">
        <v>162</v>
      </c>
      <c r="N2251" s="46"/>
    </row>
    <row r="2252" spans="1:14" s="23" customFormat="1" ht="14.25" customHeight="1">
      <c r="A2252" s="115"/>
      <c r="B2252" s="308" t="str">
        <f>IF(A2252="","",VLOOKUP(A2252,'Project Budget vs Exp'!$B$9:$G$52,2,FALSE))</f>
        <v/>
      </c>
      <c r="C2252" s="117"/>
      <c r="D2252" s="116"/>
      <c r="E2252" s="118"/>
      <c r="F2252" s="119"/>
      <c r="G2252" s="120"/>
      <c r="H2252" s="120"/>
      <c r="I2252" s="418">
        <f t="shared" si="35"/>
        <v>0</v>
      </c>
      <c r="J2252" s="46"/>
      <c r="K2252" s="332">
        <f>IFERROR(SUM(C2252/'Transfers of Funds'!$F$58),0)</f>
        <v>0</v>
      </c>
      <c r="L2252" s="21"/>
      <c r="M2252" s="47" t="s">
        <v>162</v>
      </c>
      <c r="N2252" s="46"/>
    </row>
    <row r="2253" spans="1:14" s="23" customFormat="1" ht="14.25" customHeight="1">
      <c r="A2253" s="115"/>
      <c r="B2253" s="308" t="str">
        <f>IF(A2253="","",VLOOKUP(A2253,'Project Budget vs Exp'!$B$9:$G$52,2,FALSE))</f>
        <v/>
      </c>
      <c r="C2253" s="117"/>
      <c r="D2253" s="116"/>
      <c r="E2253" s="118"/>
      <c r="F2253" s="119"/>
      <c r="G2253" s="120"/>
      <c r="H2253" s="120"/>
      <c r="I2253" s="418">
        <f t="shared" si="35"/>
        <v>0</v>
      </c>
      <c r="J2253" s="46"/>
      <c r="K2253" s="332">
        <f>IFERROR(SUM(C2253/'Transfers of Funds'!$F$58),0)</f>
        <v>0</v>
      </c>
      <c r="L2253" s="21"/>
      <c r="M2253" s="47" t="s">
        <v>162</v>
      </c>
      <c r="N2253" s="46"/>
    </row>
    <row r="2254" spans="1:14" s="23" customFormat="1" ht="14.25" customHeight="1">
      <c r="A2254" s="115"/>
      <c r="B2254" s="308" t="str">
        <f>IF(A2254="","",VLOOKUP(A2254,'Project Budget vs Exp'!$B$9:$G$52,2,FALSE))</f>
        <v/>
      </c>
      <c r="C2254" s="117"/>
      <c r="D2254" s="116"/>
      <c r="E2254" s="118"/>
      <c r="F2254" s="119"/>
      <c r="G2254" s="120"/>
      <c r="H2254" s="120"/>
      <c r="I2254" s="418">
        <f t="shared" si="35"/>
        <v>0</v>
      </c>
      <c r="J2254" s="46"/>
      <c r="K2254" s="332">
        <f>IFERROR(SUM(C2254/'Transfers of Funds'!$F$58),0)</f>
        <v>0</v>
      </c>
      <c r="L2254" s="21"/>
      <c r="M2254" s="47" t="s">
        <v>162</v>
      </c>
      <c r="N2254" s="46"/>
    </row>
    <row r="2255" spans="1:14" s="23" customFormat="1" ht="14.25" customHeight="1">
      <c r="A2255" s="115"/>
      <c r="B2255" s="308" t="str">
        <f>IF(A2255="","",VLOOKUP(A2255,'Project Budget vs Exp'!$B$9:$G$52,2,FALSE))</f>
        <v/>
      </c>
      <c r="C2255" s="117"/>
      <c r="D2255" s="116"/>
      <c r="E2255" s="118"/>
      <c r="F2255" s="119"/>
      <c r="G2255" s="120"/>
      <c r="H2255" s="120"/>
      <c r="I2255" s="418">
        <f t="shared" si="35"/>
        <v>0</v>
      </c>
      <c r="J2255" s="46"/>
      <c r="K2255" s="332">
        <f>IFERROR(SUM(C2255/'Transfers of Funds'!$F$58),0)</f>
        <v>0</v>
      </c>
      <c r="L2255" s="21"/>
      <c r="M2255" s="47" t="s">
        <v>162</v>
      </c>
      <c r="N2255" s="46"/>
    </row>
    <row r="2256" spans="1:14" s="23" customFormat="1" ht="14.25" customHeight="1">
      <c r="A2256" s="115"/>
      <c r="B2256" s="308" t="str">
        <f>IF(A2256="","",VLOOKUP(A2256,'Project Budget vs Exp'!$B$9:$G$52,2,FALSE))</f>
        <v/>
      </c>
      <c r="C2256" s="117"/>
      <c r="D2256" s="116"/>
      <c r="E2256" s="118"/>
      <c r="F2256" s="119"/>
      <c r="G2256" s="120"/>
      <c r="H2256" s="120"/>
      <c r="I2256" s="418">
        <f t="shared" si="35"/>
        <v>0</v>
      </c>
      <c r="J2256" s="46"/>
      <c r="K2256" s="332">
        <f>IFERROR(SUM(C2256/'Transfers of Funds'!$F$58),0)</f>
        <v>0</v>
      </c>
      <c r="L2256" s="21"/>
      <c r="M2256" s="47" t="s">
        <v>162</v>
      </c>
      <c r="N2256" s="46"/>
    </row>
    <row r="2257" spans="1:14" s="23" customFormat="1" ht="14.25" customHeight="1">
      <c r="A2257" s="115"/>
      <c r="B2257" s="308" t="str">
        <f>IF(A2257="","",VLOOKUP(A2257,'Project Budget vs Exp'!$B$9:$G$52,2,FALSE))</f>
        <v/>
      </c>
      <c r="C2257" s="117"/>
      <c r="D2257" s="116"/>
      <c r="E2257" s="118"/>
      <c r="F2257" s="119"/>
      <c r="G2257" s="120"/>
      <c r="H2257" s="120"/>
      <c r="I2257" s="418">
        <f t="shared" si="35"/>
        <v>0</v>
      </c>
      <c r="J2257" s="46"/>
      <c r="K2257" s="332">
        <f>IFERROR(SUM(C2257/'Transfers of Funds'!$F$58),0)</f>
        <v>0</v>
      </c>
      <c r="L2257" s="21"/>
      <c r="M2257" s="47" t="s">
        <v>162</v>
      </c>
      <c r="N2257" s="46"/>
    </row>
    <row r="2258" spans="1:14" s="23" customFormat="1" ht="14.25" customHeight="1">
      <c r="A2258" s="115"/>
      <c r="B2258" s="308" t="str">
        <f>IF(A2258="","",VLOOKUP(A2258,'Project Budget vs Exp'!$B$9:$G$52,2,FALSE))</f>
        <v/>
      </c>
      <c r="C2258" s="117"/>
      <c r="D2258" s="116"/>
      <c r="E2258" s="118"/>
      <c r="F2258" s="119"/>
      <c r="G2258" s="120"/>
      <c r="H2258" s="120"/>
      <c r="I2258" s="418">
        <f t="shared" si="35"/>
        <v>0</v>
      </c>
      <c r="J2258" s="46"/>
      <c r="K2258" s="332">
        <f>IFERROR(SUM(C2258/'Transfers of Funds'!$F$58),0)</f>
        <v>0</v>
      </c>
      <c r="L2258" s="21"/>
      <c r="M2258" s="47" t="s">
        <v>162</v>
      </c>
      <c r="N2258" s="46"/>
    </row>
    <row r="2259" spans="1:14" s="23" customFormat="1" ht="14.25" customHeight="1">
      <c r="A2259" s="115"/>
      <c r="B2259" s="308" t="str">
        <f>IF(A2259="","",VLOOKUP(A2259,'Project Budget vs Exp'!$B$9:$G$52,2,FALSE))</f>
        <v/>
      </c>
      <c r="C2259" s="117"/>
      <c r="D2259" s="116"/>
      <c r="E2259" s="118"/>
      <c r="F2259" s="119"/>
      <c r="G2259" s="120"/>
      <c r="H2259" s="120"/>
      <c r="I2259" s="418">
        <f t="shared" si="35"/>
        <v>0</v>
      </c>
      <c r="J2259" s="46"/>
      <c r="K2259" s="332">
        <f>IFERROR(SUM(C2259/'Transfers of Funds'!$F$58),0)</f>
        <v>0</v>
      </c>
      <c r="L2259" s="21"/>
      <c r="M2259" s="47" t="s">
        <v>162</v>
      </c>
      <c r="N2259" s="46"/>
    </row>
    <row r="2260" spans="1:14" s="23" customFormat="1" ht="14.25" customHeight="1">
      <c r="A2260" s="115"/>
      <c r="B2260" s="308" t="str">
        <f>IF(A2260="","",VLOOKUP(A2260,'Project Budget vs Exp'!$B$9:$G$52,2,FALSE))</f>
        <v/>
      </c>
      <c r="C2260" s="117"/>
      <c r="D2260" s="116"/>
      <c r="E2260" s="118"/>
      <c r="F2260" s="119"/>
      <c r="G2260" s="120"/>
      <c r="H2260" s="120"/>
      <c r="I2260" s="418">
        <f t="shared" si="35"/>
        <v>0</v>
      </c>
      <c r="J2260" s="46"/>
      <c r="K2260" s="332">
        <f>IFERROR(SUM(C2260/'Transfers of Funds'!$F$58),0)</f>
        <v>0</v>
      </c>
      <c r="L2260" s="21"/>
      <c r="M2260" s="47" t="s">
        <v>162</v>
      </c>
      <c r="N2260" s="46"/>
    </row>
    <row r="2261" spans="1:14" s="23" customFormat="1" ht="14.25" customHeight="1">
      <c r="A2261" s="115"/>
      <c r="B2261" s="308" t="str">
        <f>IF(A2261="","",VLOOKUP(A2261,'Project Budget vs Exp'!$B$9:$G$52,2,FALSE))</f>
        <v/>
      </c>
      <c r="C2261" s="117"/>
      <c r="D2261" s="116"/>
      <c r="E2261" s="118"/>
      <c r="F2261" s="119"/>
      <c r="G2261" s="120"/>
      <c r="H2261" s="120"/>
      <c r="I2261" s="418">
        <f t="shared" ref="I2261:I2324" si="36">IF(OR(F$4="EUR",F$4="USD",F$4="GBP",F$4="CAD",F$4="NZD",F$4="AUD"),K2261,C2261)</f>
        <v>0</v>
      </c>
      <c r="J2261" s="46"/>
      <c r="K2261" s="332">
        <f>IFERROR(SUM(C2261/'Transfers of Funds'!$F$58),0)</f>
        <v>0</v>
      </c>
      <c r="L2261" s="21"/>
      <c r="M2261" s="47" t="s">
        <v>162</v>
      </c>
      <c r="N2261" s="46"/>
    </row>
    <row r="2262" spans="1:14" s="23" customFormat="1" ht="14.25" customHeight="1">
      <c r="A2262" s="115"/>
      <c r="B2262" s="308" t="str">
        <f>IF(A2262="","",VLOOKUP(A2262,'Project Budget vs Exp'!$B$9:$G$52,2,FALSE))</f>
        <v/>
      </c>
      <c r="C2262" s="117"/>
      <c r="D2262" s="116"/>
      <c r="E2262" s="118"/>
      <c r="F2262" s="119"/>
      <c r="G2262" s="120"/>
      <c r="H2262" s="120"/>
      <c r="I2262" s="418">
        <f t="shared" si="36"/>
        <v>0</v>
      </c>
      <c r="J2262" s="46"/>
      <c r="K2262" s="332">
        <f>IFERROR(SUM(C2262/'Transfers of Funds'!$F$58),0)</f>
        <v>0</v>
      </c>
      <c r="L2262" s="21"/>
      <c r="M2262" s="47" t="s">
        <v>162</v>
      </c>
      <c r="N2262" s="46"/>
    </row>
    <row r="2263" spans="1:14" s="23" customFormat="1" ht="14.25" customHeight="1">
      <c r="A2263" s="115"/>
      <c r="B2263" s="308" t="str">
        <f>IF(A2263="","",VLOOKUP(A2263,'Project Budget vs Exp'!$B$9:$G$52,2,FALSE))</f>
        <v/>
      </c>
      <c r="C2263" s="117"/>
      <c r="D2263" s="116"/>
      <c r="E2263" s="118"/>
      <c r="F2263" s="119"/>
      <c r="G2263" s="120"/>
      <c r="H2263" s="120"/>
      <c r="I2263" s="418">
        <f t="shared" si="36"/>
        <v>0</v>
      </c>
      <c r="J2263" s="46"/>
      <c r="K2263" s="332">
        <f>IFERROR(SUM(C2263/'Transfers of Funds'!$F$58),0)</f>
        <v>0</v>
      </c>
      <c r="L2263" s="21"/>
      <c r="M2263" s="47" t="s">
        <v>162</v>
      </c>
      <c r="N2263" s="46"/>
    </row>
    <row r="2264" spans="1:14" s="23" customFormat="1" ht="14.25" customHeight="1">
      <c r="A2264" s="115"/>
      <c r="B2264" s="308" t="str">
        <f>IF(A2264="","",VLOOKUP(A2264,'Project Budget vs Exp'!$B$9:$G$52,2,FALSE))</f>
        <v/>
      </c>
      <c r="C2264" s="117"/>
      <c r="D2264" s="116"/>
      <c r="E2264" s="118"/>
      <c r="F2264" s="119"/>
      <c r="G2264" s="120"/>
      <c r="H2264" s="120"/>
      <c r="I2264" s="418">
        <f t="shared" si="36"/>
        <v>0</v>
      </c>
      <c r="J2264" s="46"/>
      <c r="K2264" s="332">
        <f>IFERROR(SUM(C2264/'Transfers of Funds'!$F$58),0)</f>
        <v>0</v>
      </c>
      <c r="L2264" s="21"/>
      <c r="M2264" s="47" t="s">
        <v>162</v>
      </c>
      <c r="N2264" s="46"/>
    </row>
    <row r="2265" spans="1:14" s="23" customFormat="1" ht="14.25" customHeight="1">
      <c r="A2265" s="115"/>
      <c r="B2265" s="308" t="str">
        <f>IF(A2265="","",VLOOKUP(A2265,'Project Budget vs Exp'!$B$9:$G$52,2,FALSE))</f>
        <v/>
      </c>
      <c r="C2265" s="117"/>
      <c r="D2265" s="116"/>
      <c r="E2265" s="118"/>
      <c r="F2265" s="119"/>
      <c r="G2265" s="120"/>
      <c r="H2265" s="120"/>
      <c r="I2265" s="418">
        <f t="shared" si="36"/>
        <v>0</v>
      </c>
      <c r="J2265" s="46"/>
      <c r="K2265" s="332">
        <f>IFERROR(SUM(C2265/'Transfers of Funds'!$F$58),0)</f>
        <v>0</v>
      </c>
      <c r="L2265" s="21"/>
      <c r="M2265" s="47" t="s">
        <v>162</v>
      </c>
      <c r="N2265" s="46"/>
    </row>
    <row r="2266" spans="1:14" s="23" customFormat="1" ht="14.25" customHeight="1">
      <c r="A2266" s="115"/>
      <c r="B2266" s="308" t="str">
        <f>IF(A2266="","",VLOOKUP(A2266,'Project Budget vs Exp'!$B$9:$G$52,2,FALSE))</f>
        <v/>
      </c>
      <c r="C2266" s="117"/>
      <c r="D2266" s="116"/>
      <c r="E2266" s="118"/>
      <c r="F2266" s="119"/>
      <c r="G2266" s="120"/>
      <c r="H2266" s="120"/>
      <c r="I2266" s="418">
        <f t="shared" si="36"/>
        <v>0</v>
      </c>
      <c r="J2266" s="46"/>
      <c r="K2266" s="332">
        <f>IFERROR(SUM(C2266/'Transfers of Funds'!$F$58),0)</f>
        <v>0</v>
      </c>
      <c r="L2266" s="21"/>
      <c r="M2266" s="47" t="s">
        <v>162</v>
      </c>
      <c r="N2266" s="46"/>
    </row>
    <row r="2267" spans="1:14" s="23" customFormat="1" ht="14.25" customHeight="1">
      <c r="A2267" s="115"/>
      <c r="B2267" s="308" t="str">
        <f>IF(A2267="","",VLOOKUP(A2267,'Project Budget vs Exp'!$B$9:$G$52,2,FALSE))</f>
        <v/>
      </c>
      <c r="C2267" s="117"/>
      <c r="D2267" s="116"/>
      <c r="E2267" s="118"/>
      <c r="F2267" s="119"/>
      <c r="G2267" s="120"/>
      <c r="H2267" s="120"/>
      <c r="I2267" s="418">
        <f t="shared" si="36"/>
        <v>0</v>
      </c>
      <c r="J2267" s="46"/>
      <c r="K2267" s="332">
        <f>IFERROR(SUM(C2267/'Transfers of Funds'!$F$58),0)</f>
        <v>0</v>
      </c>
      <c r="L2267" s="21"/>
      <c r="M2267" s="47" t="s">
        <v>162</v>
      </c>
      <c r="N2267" s="46"/>
    </row>
    <row r="2268" spans="1:14" s="23" customFormat="1" ht="14.25" customHeight="1">
      <c r="A2268" s="115"/>
      <c r="B2268" s="308" t="str">
        <f>IF(A2268="","",VLOOKUP(A2268,'Project Budget vs Exp'!$B$9:$G$52,2,FALSE))</f>
        <v/>
      </c>
      <c r="C2268" s="117"/>
      <c r="D2268" s="116"/>
      <c r="E2268" s="118"/>
      <c r="F2268" s="119"/>
      <c r="G2268" s="120"/>
      <c r="H2268" s="120"/>
      <c r="I2268" s="418">
        <f t="shared" si="36"/>
        <v>0</v>
      </c>
      <c r="J2268" s="46"/>
      <c r="K2268" s="332">
        <f>IFERROR(SUM(C2268/'Transfers of Funds'!$F$58),0)</f>
        <v>0</v>
      </c>
      <c r="L2268" s="21"/>
      <c r="M2268" s="47" t="s">
        <v>162</v>
      </c>
      <c r="N2268" s="46"/>
    </row>
    <row r="2269" spans="1:14" s="23" customFormat="1" ht="14.25" customHeight="1">
      <c r="A2269" s="115"/>
      <c r="B2269" s="308" t="str">
        <f>IF(A2269="","",VLOOKUP(A2269,'Project Budget vs Exp'!$B$9:$G$52,2,FALSE))</f>
        <v/>
      </c>
      <c r="C2269" s="117"/>
      <c r="D2269" s="116"/>
      <c r="E2269" s="118"/>
      <c r="F2269" s="119"/>
      <c r="G2269" s="120"/>
      <c r="H2269" s="120"/>
      <c r="I2269" s="418">
        <f t="shared" si="36"/>
        <v>0</v>
      </c>
      <c r="J2269" s="46"/>
      <c r="K2269" s="332">
        <f>IFERROR(SUM(C2269/'Transfers of Funds'!$F$58),0)</f>
        <v>0</v>
      </c>
      <c r="L2269" s="21"/>
      <c r="M2269" s="47" t="s">
        <v>162</v>
      </c>
      <c r="N2269" s="46"/>
    </row>
    <row r="2270" spans="1:14" s="23" customFormat="1" ht="14.25" customHeight="1">
      <c r="A2270" s="115"/>
      <c r="B2270" s="308" t="str">
        <f>IF(A2270="","",VLOOKUP(A2270,'Project Budget vs Exp'!$B$9:$G$52,2,FALSE))</f>
        <v/>
      </c>
      <c r="C2270" s="117"/>
      <c r="D2270" s="116"/>
      <c r="E2270" s="118"/>
      <c r="F2270" s="119"/>
      <c r="G2270" s="120"/>
      <c r="H2270" s="120"/>
      <c r="I2270" s="418">
        <f t="shared" si="36"/>
        <v>0</v>
      </c>
      <c r="J2270" s="46"/>
      <c r="K2270" s="332">
        <f>IFERROR(SUM(C2270/'Transfers of Funds'!$F$58),0)</f>
        <v>0</v>
      </c>
      <c r="L2270" s="21"/>
      <c r="M2270" s="47" t="s">
        <v>162</v>
      </c>
      <c r="N2270" s="46"/>
    </row>
    <row r="2271" spans="1:14" s="23" customFormat="1" ht="14.25" customHeight="1">
      <c r="A2271" s="115"/>
      <c r="B2271" s="308" t="str">
        <f>IF(A2271="","",VLOOKUP(A2271,'Project Budget vs Exp'!$B$9:$G$52,2,FALSE))</f>
        <v/>
      </c>
      <c r="C2271" s="117"/>
      <c r="D2271" s="116"/>
      <c r="E2271" s="118"/>
      <c r="F2271" s="119"/>
      <c r="G2271" s="120"/>
      <c r="H2271" s="120"/>
      <c r="I2271" s="418">
        <f t="shared" si="36"/>
        <v>0</v>
      </c>
      <c r="J2271" s="46"/>
      <c r="K2271" s="332">
        <f>IFERROR(SUM(C2271/'Transfers of Funds'!$F$58),0)</f>
        <v>0</v>
      </c>
      <c r="L2271" s="21"/>
      <c r="M2271" s="47" t="s">
        <v>162</v>
      </c>
      <c r="N2271" s="46"/>
    </row>
    <row r="2272" spans="1:14" s="23" customFormat="1" ht="14.25" customHeight="1">
      <c r="A2272" s="115"/>
      <c r="B2272" s="308" t="str">
        <f>IF(A2272="","",VLOOKUP(A2272,'Project Budget vs Exp'!$B$9:$G$52,2,FALSE))</f>
        <v/>
      </c>
      <c r="C2272" s="117"/>
      <c r="D2272" s="116"/>
      <c r="E2272" s="118"/>
      <c r="F2272" s="119"/>
      <c r="G2272" s="120"/>
      <c r="H2272" s="120"/>
      <c r="I2272" s="418">
        <f t="shared" si="36"/>
        <v>0</v>
      </c>
      <c r="J2272" s="46"/>
      <c r="K2272" s="332">
        <f>IFERROR(SUM(C2272/'Transfers of Funds'!$F$58),0)</f>
        <v>0</v>
      </c>
      <c r="L2272" s="21"/>
      <c r="M2272" s="47" t="s">
        <v>162</v>
      </c>
      <c r="N2272" s="46"/>
    </row>
    <row r="2273" spans="1:14" s="23" customFormat="1" ht="14.25" customHeight="1">
      <c r="A2273" s="115"/>
      <c r="B2273" s="308" t="str">
        <f>IF(A2273="","",VLOOKUP(A2273,'Project Budget vs Exp'!$B$9:$G$52,2,FALSE))</f>
        <v/>
      </c>
      <c r="C2273" s="117"/>
      <c r="D2273" s="116"/>
      <c r="E2273" s="118"/>
      <c r="F2273" s="119"/>
      <c r="G2273" s="120"/>
      <c r="H2273" s="120"/>
      <c r="I2273" s="418">
        <f t="shared" si="36"/>
        <v>0</v>
      </c>
      <c r="J2273" s="46"/>
      <c r="K2273" s="332">
        <f>IFERROR(SUM(C2273/'Transfers of Funds'!$F$58),0)</f>
        <v>0</v>
      </c>
      <c r="L2273" s="21"/>
      <c r="M2273" s="47" t="s">
        <v>162</v>
      </c>
      <c r="N2273" s="46"/>
    </row>
    <row r="2274" spans="1:14" s="23" customFormat="1" ht="14.25" customHeight="1">
      <c r="A2274" s="115"/>
      <c r="B2274" s="308" t="str">
        <f>IF(A2274="","",VLOOKUP(A2274,'Project Budget vs Exp'!$B$9:$G$52,2,FALSE))</f>
        <v/>
      </c>
      <c r="C2274" s="117"/>
      <c r="D2274" s="116"/>
      <c r="E2274" s="118"/>
      <c r="F2274" s="119"/>
      <c r="G2274" s="120"/>
      <c r="H2274" s="120"/>
      <c r="I2274" s="418">
        <f t="shared" si="36"/>
        <v>0</v>
      </c>
      <c r="J2274" s="46"/>
      <c r="K2274" s="332">
        <f>IFERROR(SUM(C2274/'Transfers of Funds'!$F$58),0)</f>
        <v>0</v>
      </c>
      <c r="L2274" s="21"/>
      <c r="M2274" s="47" t="s">
        <v>162</v>
      </c>
      <c r="N2274" s="46"/>
    </row>
    <row r="2275" spans="1:14" s="23" customFormat="1" ht="14.25" customHeight="1">
      <c r="A2275" s="115"/>
      <c r="B2275" s="308" t="str">
        <f>IF(A2275="","",VLOOKUP(A2275,'Project Budget vs Exp'!$B$9:$G$52,2,FALSE))</f>
        <v/>
      </c>
      <c r="C2275" s="117"/>
      <c r="D2275" s="116"/>
      <c r="E2275" s="118"/>
      <c r="F2275" s="119"/>
      <c r="G2275" s="120"/>
      <c r="H2275" s="120"/>
      <c r="I2275" s="418">
        <f t="shared" si="36"/>
        <v>0</v>
      </c>
      <c r="J2275" s="46"/>
      <c r="K2275" s="332">
        <f>IFERROR(SUM(C2275/'Transfers of Funds'!$F$58),0)</f>
        <v>0</v>
      </c>
      <c r="L2275" s="21"/>
      <c r="M2275" s="47" t="s">
        <v>162</v>
      </c>
      <c r="N2275" s="46"/>
    </row>
    <row r="2276" spans="1:14" s="23" customFormat="1" ht="14.25" customHeight="1">
      <c r="A2276" s="115"/>
      <c r="B2276" s="308" t="str">
        <f>IF(A2276="","",VLOOKUP(A2276,'Project Budget vs Exp'!$B$9:$G$52,2,FALSE))</f>
        <v/>
      </c>
      <c r="C2276" s="117"/>
      <c r="D2276" s="116"/>
      <c r="E2276" s="118"/>
      <c r="F2276" s="119"/>
      <c r="G2276" s="120"/>
      <c r="H2276" s="120"/>
      <c r="I2276" s="418">
        <f t="shared" si="36"/>
        <v>0</v>
      </c>
      <c r="J2276" s="46"/>
      <c r="K2276" s="332">
        <f>IFERROR(SUM(C2276/'Transfers of Funds'!$F$58),0)</f>
        <v>0</v>
      </c>
      <c r="L2276" s="21"/>
      <c r="M2276" s="47" t="s">
        <v>162</v>
      </c>
      <c r="N2276" s="46"/>
    </row>
    <row r="2277" spans="1:14" s="23" customFormat="1" ht="14.25" customHeight="1">
      <c r="A2277" s="115"/>
      <c r="B2277" s="308" t="str">
        <f>IF(A2277="","",VLOOKUP(A2277,'Project Budget vs Exp'!$B$9:$G$52,2,FALSE))</f>
        <v/>
      </c>
      <c r="C2277" s="117"/>
      <c r="D2277" s="116"/>
      <c r="E2277" s="118"/>
      <c r="F2277" s="119"/>
      <c r="G2277" s="120"/>
      <c r="H2277" s="120"/>
      <c r="I2277" s="418">
        <f t="shared" si="36"/>
        <v>0</v>
      </c>
      <c r="J2277" s="46"/>
      <c r="K2277" s="332">
        <f>IFERROR(SUM(C2277/'Transfers of Funds'!$F$58),0)</f>
        <v>0</v>
      </c>
      <c r="L2277" s="21"/>
      <c r="M2277" s="47" t="s">
        <v>162</v>
      </c>
      <c r="N2277" s="46"/>
    </row>
    <row r="2278" spans="1:14" s="23" customFormat="1" ht="14.25" customHeight="1">
      <c r="A2278" s="115"/>
      <c r="B2278" s="308" t="str">
        <f>IF(A2278="","",VLOOKUP(A2278,'Project Budget vs Exp'!$B$9:$G$52,2,FALSE))</f>
        <v/>
      </c>
      <c r="C2278" s="117"/>
      <c r="D2278" s="116"/>
      <c r="E2278" s="118"/>
      <c r="F2278" s="119"/>
      <c r="G2278" s="120"/>
      <c r="H2278" s="120"/>
      <c r="I2278" s="418">
        <f t="shared" si="36"/>
        <v>0</v>
      </c>
      <c r="J2278" s="46"/>
      <c r="K2278" s="332">
        <f>IFERROR(SUM(C2278/'Transfers of Funds'!$F$58),0)</f>
        <v>0</v>
      </c>
      <c r="L2278" s="21"/>
      <c r="M2278" s="47" t="s">
        <v>162</v>
      </c>
      <c r="N2278" s="46"/>
    </row>
    <row r="2279" spans="1:14" s="23" customFormat="1" ht="14.25" customHeight="1">
      <c r="A2279" s="115"/>
      <c r="B2279" s="308" t="str">
        <f>IF(A2279="","",VLOOKUP(A2279,'Project Budget vs Exp'!$B$9:$G$52,2,FALSE))</f>
        <v/>
      </c>
      <c r="C2279" s="117"/>
      <c r="D2279" s="116"/>
      <c r="E2279" s="118"/>
      <c r="F2279" s="119"/>
      <c r="G2279" s="120"/>
      <c r="H2279" s="120"/>
      <c r="I2279" s="418">
        <f t="shared" si="36"/>
        <v>0</v>
      </c>
      <c r="J2279" s="46"/>
      <c r="K2279" s="332">
        <f>IFERROR(SUM(C2279/'Transfers of Funds'!$F$58),0)</f>
        <v>0</v>
      </c>
      <c r="L2279" s="21"/>
      <c r="M2279" s="47" t="s">
        <v>162</v>
      </c>
      <c r="N2279" s="46"/>
    </row>
    <row r="2280" spans="1:14" s="23" customFormat="1" ht="14.25" customHeight="1">
      <c r="A2280" s="115"/>
      <c r="B2280" s="308" t="str">
        <f>IF(A2280="","",VLOOKUP(A2280,'Project Budget vs Exp'!$B$9:$G$52,2,FALSE))</f>
        <v/>
      </c>
      <c r="C2280" s="117"/>
      <c r="D2280" s="116"/>
      <c r="E2280" s="118"/>
      <c r="F2280" s="119"/>
      <c r="G2280" s="120"/>
      <c r="H2280" s="120"/>
      <c r="I2280" s="418">
        <f t="shared" si="36"/>
        <v>0</v>
      </c>
      <c r="J2280" s="46"/>
      <c r="K2280" s="332">
        <f>IFERROR(SUM(C2280/'Transfers of Funds'!$F$58),0)</f>
        <v>0</v>
      </c>
      <c r="L2280" s="21"/>
      <c r="M2280" s="47" t="s">
        <v>162</v>
      </c>
      <c r="N2280" s="46"/>
    </row>
    <row r="2281" spans="1:14" s="23" customFormat="1" ht="14.25" customHeight="1">
      <c r="A2281" s="115"/>
      <c r="B2281" s="308" t="str">
        <f>IF(A2281="","",VLOOKUP(A2281,'Project Budget vs Exp'!$B$9:$G$52,2,FALSE))</f>
        <v/>
      </c>
      <c r="C2281" s="117"/>
      <c r="D2281" s="116"/>
      <c r="E2281" s="118"/>
      <c r="F2281" s="119"/>
      <c r="G2281" s="120"/>
      <c r="H2281" s="120"/>
      <c r="I2281" s="418">
        <f t="shared" si="36"/>
        <v>0</v>
      </c>
      <c r="J2281" s="46"/>
      <c r="K2281" s="332">
        <f>IFERROR(SUM(C2281/'Transfers of Funds'!$F$58),0)</f>
        <v>0</v>
      </c>
      <c r="L2281" s="21"/>
      <c r="M2281" s="47" t="s">
        <v>162</v>
      </c>
      <c r="N2281" s="46"/>
    </row>
    <row r="2282" spans="1:14" s="23" customFormat="1" ht="14.25" customHeight="1">
      <c r="A2282" s="115"/>
      <c r="B2282" s="308" t="str">
        <f>IF(A2282="","",VLOOKUP(A2282,'Project Budget vs Exp'!$B$9:$G$52,2,FALSE))</f>
        <v/>
      </c>
      <c r="C2282" s="117"/>
      <c r="D2282" s="116"/>
      <c r="E2282" s="118"/>
      <c r="F2282" s="119"/>
      <c r="G2282" s="120"/>
      <c r="H2282" s="120"/>
      <c r="I2282" s="418">
        <f t="shared" si="36"/>
        <v>0</v>
      </c>
      <c r="J2282" s="46"/>
      <c r="K2282" s="332">
        <f>IFERROR(SUM(C2282/'Transfers of Funds'!$F$58),0)</f>
        <v>0</v>
      </c>
      <c r="L2282" s="21"/>
      <c r="M2282" s="47" t="s">
        <v>162</v>
      </c>
      <c r="N2282" s="46"/>
    </row>
    <row r="2283" spans="1:14" s="23" customFormat="1" ht="14.25" customHeight="1">
      <c r="A2283" s="115"/>
      <c r="B2283" s="308" t="str">
        <f>IF(A2283="","",VLOOKUP(A2283,'Project Budget vs Exp'!$B$9:$G$52,2,FALSE))</f>
        <v/>
      </c>
      <c r="C2283" s="117"/>
      <c r="D2283" s="116"/>
      <c r="E2283" s="118"/>
      <c r="F2283" s="119"/>
      <c r="G2283" s="120"/>
      <c r="H2283" s="120"/>
      <c r="I2283" s="418">
        <f t="shared" si="36"/>
        <v>0</v>
      </c>
      <c r="J2283" s="46"/>
      <c r="K2283" s="332">
        <f>IFERROR(SUM(C2283/'Transfers of Funds'!$F$58),0)</f>
        <v>0</v>
      </c>
      <c r="L2283" s="21"/>
      <c r="M2283" s="47" t="s">
        <v>162</v>
      </c>
      <c r="N2283" s="46"/>
    </row>
    <row r="2284" spans="1:14" s="23" customFormat="1" ht="14.25" customHeight="1">
      <c r="A2284" s="115"/>
      <c r="B2284" s="308" t="str">
        <f>IF(A2284="","",VLOOKUP(A2284,'Project Budget vs Exp'!$B$9:$G$52,2,FALSE))</f>
        <v/>
      </c>
      <c r="C2284" s="117"/>
      <c r="D2284" s="116"/>
      <c r="E2284" s="118"/>
      <c r="F2284" s="119"/>
      <c r="G2284" s="120"/>
      <c r="H2284" s="120"/>
      <c r="I2284" s="418">
        <f t="shared" si="36"/>
        <v>0</v>
      </c>
      <c r="J2284" s="46"/>
      <c r="K2284" s="332">
        <f>IFERROR(SUM(C2284/'Transfers of Funds'!$F$58),0)</f>
        <v>0</v>
      </c>
      <c r="L2284" s="21"/>
      <c r="M2284" s="47" t="s">
        <v>162</v>
      </c>
      <c r="N2284" s="46"/>
    </row>
    <row r="2285" spans="1:14" s="23" customFormat="1" ht="14.25" customHeight="1">
      <c r="A2285" s="115"/>
      <c r="B2285" s="308" t="str">
        <f>IF(A2285="","",VLOOKUP(A2285,'Project Budget vs Exp'!$B$9:$G$52,2,FALSE))</f>
        <v/>
      </c>
      <c r="C2285" s="117"/>
      <c r="D2285" s="116"/>
      <c r="E2285" s="118"/>
      <c r="F2285" s="119"/>
      <c r="G2285" s="120"/>
      <c r="H2285" s="120"/>
      <c r="I2285" s="418">
        <f t="shared" si="36"/>
        <v>0</v>
      </c>
      <c r="J2285" s="46"/>
      <c r="K2285" s="332">
        <f>IFERROR(SUM(C2285/'Transfers of Funds'!$F$58),0)</f>
        <v>0</v>
      </c>
      <c r="L2285" s="21"/>
      <c r="M2285" s="47" t="s">
        <v>162</v>
      </c>
      <c r="N2285" s="46"/>
    </row>
    <row r="2286" spans="1:14" s="23" customFormat="1" ht="14.25" customHeight="1">
      <c r="A2286" s="115"/>
      <c r="B2286" s="308" t="str">
        <f>IF(A2286="","",VLOOKUP(A2286,'Project Budget vs Exp'!$B$9:$G$52,2,FALSE))</f>
        <v/>
      </c>
      <c r="C2286" s="117"/>
      <c r="D2286" s="116"/>
      <c r="E2286" s="118"/>
      <c r="F2286" s="119"/>
      <c r="G2286" s="120"/>
      <c r="H2286" s="120"/>
      <c r="I2286" s="418">
        <f t="shared" si="36"/>
        <v>0</v>
      </c>
      <c r="J2286" s="46"/>
      <c r="K2286" s="332">
        <f>IFERROR(SUM(C2286/'Transfers of Funds'!$F$58),0)</f>
        <v>0</v>
      </c>
      <c r="L2286" s="21"/>
      <c r="M2286" s="47" t="s">
        <v>162</v>
      </c>
      <c r="N2286" s="46"/>
    </row>
    <row r="2287" spans="1:14" s="23" customFormat="1" ht="14.25" customHeight="1">
      <c r="A2287" s="115"/>
      <c r="B2287" s="308" t="str">
        <f>IF(A2287="","",VLOOKUP(A2287,'Project Budget vs Exp'!$B$9:$G$52,2,FALSE))</f>
        <v/>
      </c>
      <c r="C2287" s="117"/>
      <c r="D2287" s="116"/>
      <c r="E2287" s="118"/>
      <c r="F2287" s="119"/>
      <c r="G2287" s="120"/>
      <c r="H2287" s="120"/>
      <c r="I2287" s="418">
        <f t="shared" si="36"/>
        <v>0</v>
      </c>
      <c r="J2287" s="46"/>
      <c r="K2287" s="332">
        <f>IFERROR(SUM(C2287/'Transfers of Funds'!$F$58),0)</f>
        <v>0</v>
      </c>
      <c r="L2287" s="21"/>
      <c r="M2287" s="47" t="s">
        <v>162</v>
      </c>
      <c r="N2287" s="46"/>
    </row>
    <row r="2288" spans="1:14" s="23" customFormat="1" ht="14.25" customHeight="1">
      <c r="A2288" s="115"/>
      <c r="B2288" s="308" t="str">
        <f>IF(A2288="","",VLOOKUP(A2288,'Project Budget vs Exp'!$B$9:$G$52,2,FALSE))</f>
        <v/>
      </c>
      <c r="C2288" s="117"/>
      <c r="D2288" s="116"/>
      <c r="E2288" s="118"/>
      <c r="F2288" s="119"/>
      <c r="G2288" s="120"/>
      <c r="H2288" s="120"/>
      <c r="I2288" s="418">
        <f t="shared" si="36"/>
        <v>0</v>
      </c>
      <c r="J2288" s="46"/>
      <c r="K2288" s="332">
        <f>IFERROR(SUM(C2288/'Transfers of Funds'!$F$58),0)</f>
        <v>0</v>
      </c>
      <c r="L2288" s="21"/>
      <c r="M2288" s="47" t="s">
        <v>162</v>
      </c>
      <c r="N2288" s="46"/>
    </row>
    <row r="2289" spans="1:14" s="23" customFormat="1" ht="14.25" customHeight="1">
      <c r="A2289" s="115"/>
      <c r="B2289" s="308" t="str">
        <f>IF(A2289="","",VLOOKUP(A2289,'Project Budget vs Exp'!$B$9:$G$52,2,FALSE))</f>
        <v/>
      </c>
      <c r="C2289" s="117"/>
      <c r="D2289" s="116"/>
      <c r="E2289" s="118"/>
      <c r="F2289" s="119"/>
      <c r="G2289" s="120"/>
      <c r="H2289" s="120"/>
      <c r="I2289" s="418">
        <f t="shared" si="36"/>
        <v>0</v>
      </c>
      <c r="J2289" s="46"/>
      <c r="K2289" s="332">
        <f>IFERROR(SUM(C2289/'Transfers of Funds'!$F$58),0)</f>
        <v>0</v>
      </c>
      <c r="L2289" s="21"/>
      <c r="M2289" s="47" t="s">
        <v>162</v>
      </c>
      <c r="N2289" s="46"/>
    </row>
    <row r="2290" spans="1:14" s="23" customFormat="1" ht="14.25" customHeight="1">
      <c r="A2290" s="115"/>
      <c r="B2290" s="308" t="str">
        <f>IF(A2290="","",VLOOKUP(A2290,'Project Budget vs Exp'!$B$9:$G$52,2,FALSE))</f>
        <v/>
      </c>
      <c r="C2290" s="117"/>
      <c r="D2290" s="116"/>
      <c r="E2290" s="118"/>
      <c r="F2290" s="119"/>
      <c r="G2290" s="120"/>
      <c r="H2290" s="120"/>
      <c r="I2290" s="418">
        <f t="shared" si="36"/>
        <v>0</v>
      </c>
      <c r="J2290" s="46"/>
      <c r="K2290" s="332">
        <f>IFERROR(SUM(C2290/'Transfers of Funds'!$F$58),0)</f>
        <v>0</v>
      </c>
      <c r="L2290" s="21"/>
      <c r="M2290" s="47" t="s">
        <v>162</v>
      </c>
      <c r="N2290" s="46"/>
    </row>
    <row r="2291" spans="1:14" s="23" customFormat="1" ht="14.25" customHeight="1">
      <c r="A2291" s="115"/>
      <c r="B2291" s="308" t="str">
        <f>IF(A2291="","",VLOOKUP(A2291,'Project Budget vs Exp'!$B$9:$G$52,2,FALSE))</f>
        <v/>
      </c>
      <c r="C2291" s="117"/>
      <c r="D2291" s="116"/>
      <c r="E2291" s="118"/>
      <c r="F2291" s="119"/>
      <c r="G2291" s="120"/>
      <c r="H2291" s="120"/>
      <c r="I2291" s="418">
        <f t="shared" si="36"/>
        <v>0</v>
      </c>
      <c r="J2291" s="46"/>
      <c r="K2291" s="332">
        <f>IFERROR(SUM(C2291/'Transfers of Funds'!$F$58),0)</f>
        <v>0</v>
      </c>
      <c r="L2291" s="21"/>
      <c r="M2291" s="47" t="s">
        <v>162</v>
      </c>
      <c r="N2291" s="46"/>
    </row>
    <row r="2292" spans="1:14" s="23" customFormat="1" ht="14.25" customHeight="1">
      <c r="A2292" s="115"/>
      <c r="B2292" s="308" t="str">
        <f>IF(A2292="","",VLOOKUP(A2292,'Project Budget vs Exp'!$B$9:$G$52,2,FALSE))</f>
        <v/>
      </c>
      <c r="C2292" s="117"/>
      <c r="D2292" s="116"/>
      <c r="E2292" s="118"/>
      <c r="F2292" s="119"/>
      <c r="G2292" s="120"/>
      <c r="H2292" s="120"/>
      <c r="I2292" s="418">
        <f t="shared" si="36"/>
        <v>0</v>
      </c>
      <c r="J2292" s="46"/>
      <c r="K2292" s="332">
        <f>IFERROR(SUM(C2292/'Transfers of Funds'!$F$58),0)</f>
        <v>0</v>
      </c>
      <c r="L2292" s="21"/>
      <c r="M2292" s="47" t="s">
        <v>162</v>
      </c>
      <c r="N2292" s="46"/>
    </row>
    <row r="2293" spans="1:14" s="23" customFormat="1" ht="14.25" customHeight="1">
      <c r="A2293" s="115"/>
      <c r="B2293" s="308" t="str">
        <f>IF(A2293="","",VLOOKUP(A2293,'Project Budget vs Exp'!$B$9:$G$52,2,FALSE))</f>
        <v/>
      </c>
      <c r="C2293" s="117"/>
      <c r="D2293" s="116"/>
      <c r="E2293" s="118"/>
      <c r="F2293" s="119"/>
      <c r="G2293" s="120"/>
      <c r="H2293" s="120"/>
      <c r="I2293" s="418">
        <f t="shared" si="36"/>
        <v>0</v>
      </c>
      <c r="J2293" s="46"/>
      <c r="K2293" s="332">
        <f>IFERROR(SUM(C2293/'Transfers of Funds'!$F$58),0)</f>
        <v>0</v>
      </c>
      <c r="L2293" s="21"/>
      <c r="M2293" s="47" t="s">
        <v>162</v>
      </c>
      <c r="N2293" s="46"/>
    </row>
    <row r="2294" spans="1:14" s="23" customFormat="1" ht="14.25" customHeight="1">
      <c r="A2294" s="115"/>
      <c r="B2294" s="308" t="str">
        <f>IF(A2294="","",VLOOKUP(A2294,'Project Budget vs Exp'!$B$9:$G$52,2,FALSE))</f>
        <v/>
      </c>
      <c r="C2294" s="117"/>
      <c r="D2294" s="116"/>
      <c r="E2294" s="118"/>
      <c r="F2294" s="119"/>
      <c r="G2294" s="120"/>
      <c r="H2294" s="120"/>
      <c r="I2294" s="418">
        <f t="shared" si="36"/>
        <v>0</v>
      </c>
      <c r="J2294" s="46"/>
      <c r="K2294" s="332">
        <f>IFERROR(SUM(C2294/'Transfers of Funds'!$F$58),0)</f>
        <v>0</v>
      </c>
      <c r="L2294" s="21"/>
      <c r="M2294" s="47" t="s">
        <v>162</v>
      </c>
      <c r="N2294" s="46"/>
    </row>
    <row r="2295" spans="1:14" s="23" customFormat="1" ht="14.25" customHeight="1">
      <c r="A2295" s="115"/>
      <c r="B2295" s="308" t="str">
        <f>IF(A2295="","",VLOOKUP(A2295,'Project Budget vs Exp'!$B$9:$G$52,2,FALSE))</f>
        <v/>
      </c>
      <c r="C2295" s="117"/>
      <c r="D2295" s="116"/>
      <c r="E2295" s="118"/>
      <c r="F2295" s="119"/>
      <c r="G2295" s="120"/>
      <c r="H2295" s="120"/>
      <c r="I2295" s="418">
        <f t="shared" si="36"/>
        <v>0</v>
      </c>
      <c r="J2295" s="46"/>
      <c r="K2295" s="332">
        <f>IFERROR(SUM(C2295/'Transfers of Funds'!$F$58),0)</f>
        <v>0</v>
      </c>
      <c r="L2295" s="21"/>
      <c r="M2295" s="47" t="s">
        <v>162</v>
      </c>
      <c r="N2295" s="46"/>
    </row>
    <row r="2296" spans="1:14" s="23" customFormat="1" ht="14.25" customHeight="1">
      <c r="A2296" s="115"/>
      <c r="B2296" s="308" t="str">
        <f>IF(A2296="","",VLOOKUP(A2296,'Project Budget vs Exp'!$B$9:$G$52,2,FALSE))</f>
        <v/>
      </c>
      <c r="C2296" s="117"/>
      <c r="D2296" s="116"/>
      <c r="E2296" s="118"/>
      <c r="F2296" s="119"/>
      <c r="G2296" s="120"/>
      <c r="H2296" s="120"/>
      <c r="I2296" s="418">
        <f t="shared" si="36"/>
        <v>0</v>
      </c>
      <c r="J2296" s="46"/>
      <c r="K2296" s="332">
        <f>IFERROR(SUM(C2296/'Transfers of Funds'!$F$58),0)</f>
        <v>0</v>
      </c>
      <c r="L2296" s="21"/>
      <c r="M2296" s="47" t="s">
        <v>162</v>
      </c>
      <c r="N2296" s="46"/>
    </row>
    <row r="2297" spans="1:14" s="23" customFormat="1" ht="14.25" customHeight="1">
      <c r="A2297" s="115"/>
      <c r="B2297" s="308" t="str">
        <f>IF(A2297="","",VLOOKUP(A2297,'Project Budget vs Exp'!$B$9:$G$52,2,FALSE))</f>
        <v/>
      </c>
      <c r="C2297" s="117"/>
      <c r="D2297" s="116"/>
      <c r="E2297" s="118"/>
      <c r="F2297" s="119"/>
      <c r="G2297" s="120"/>
      <c r="H2297" s="120"/>
      <c r="I2297" s="418">
        <f t="shared" si="36"/>
        <v>0</v>
      </c>
      <c r="J2297" s="46"/>
      <c r="K2297" s="332">
        <f>IFERROR(SUM(C2297/'Transfers of Funds'!$F$58),0)</f>
        <v>0</v>
      </c>
      <c r="L2297" s="21"/>
      <c r="M2297" s="47" t="s">
        <v>162</v>
      </c>
      <c r="N2297" s="46"/>
    </row>
    <row r="2298" spans="1:14" s="23" customFormat="1" ht="14.25" customHeight="1">
      <c r="A2298" s="115"/>
      <c r="B2298" s="308" t="str">
        <f>IF(A2298="","",VLOOKUP(A2298,'Project Budget vs Exp'!$B$9:$G$52,2,FALSE))</f>
        <v/>
      </c>
      <c r="C2298" s="117"/>
      <c r="D2298" s="116"/>
      <c r="E2298" s="118"/>
      <c r="F2298" s="119"/>
      <c r="G2298" s="120"/>
      <c r="H2298" s="120"/>
      <c r="I2298" s="418">
        <f t="shared" si="36"/>
        <v>0</v>
      </c>
      <c r="J2298" s="46"/>
      <c r="K2298" s="332">
        <f>IFERROR(SUM(C2298/'Transfers of Funds'!$F$58),0)</f>
        <v>0</v>
      </c>
      <c r="L2298" s="21"/>
      <c r="M2298" s="47" t="s">
        <v>162</v>
      </c>
      <c r="N2298" s="46"/>
    </row>
    <row r="2299" spans="1:14" s="23" customFormat="1" ht="14.25" customHeight="1">
      <c r="A2299" s="115"/>
      <c r="B2299" s="308" t="str">
        <f>IF(A2299="","",VLOOKUP(A2299,'Project Budget vs Exp'!$B$9:$G$52,2,FALSE))</f>
        <v/>
      </c>
      <c r="C2299" s="117"/>
      <c r="D2299" s="116"/>
      <c r="E2299" s="118"/>
      <c r="F2299" s="119"/>
      <c r="G2299" s="120"/>
      <c r="H2299" s="120"/>
      <c r="I2299" s="418">
        <f t="shared" si="36"/>
        <v>0</v>
      </c>
      <c r="J2299" s="46"/>
      <c r="K2299" s="332">
        <f>IFERROR(SUM(C2299/'Transfers of Funds'!$F$58),0)</f>
        <v>0</v>
      </c>
      <c r="L2299" s="21"/>
      <c r="M2299" s="47" t="s">
        <v>162</v>
      </c>
      <c r="N2299" s="46"/>
    </row>
    <row r="2300" spans="1:14" s="23" customFormat="1" ht="14.25" customHeight="1">
      <c r="A2300" s="115"/>
      <c r="B2300" s="308" t="str">
        <f>IF(A2300="","",VLOOKUP(A2300,'Project Budget vs Exp'!$B$9:$G$52,2,FALSE))</f>
        <v/>
      </c>
      <c r="C2300" s="117"/>
      <c r="D2300" s="116"/>
      <c r="E2300" s="118"/>
      <c r="F2300" s="119"/>
      <c r="G2300" s="120"/>
      <c r="H2300" s="120"/>
      <c r="I2300" s="418">
        <f t="shared" si="36"/>
        <v>0</v>
      </c>
      <c r="J2300" s="46"/>
      <c r="K2300" s="332">
        <f>IFERROR(SUM(C2300/'Transfers of Funds'!$F$58),0)</f>
        <v>0</v>
      </c>
      <c r="L2300" s="21"/>
      <c r="M2300" s="47" t="s">
        <v>162</v>
      </c>
      <c r="N2300" s="46"/>
    </row>
    <row r="2301" spans="1:14" s="23" customFormat="1" ht="14.25" customHeight="1">
      <c r="A2301" s="115"/>
      <c r="B2301" s="308" t="str">
        <f>IF(A2301="","",VLOOKUP(A2301,'Project Budget vs Exp'!$B$9:$G$52,2,FALSE))</f>
        <v/>
      </c>
      <c r="C2301" s="117"/>
      <c r="D2301" s="116"/>
      <c r="E2301" s="118"/>
      <c r="F2301" s="119"/>
      <c r="G2301" s="120"/>
      <c r="H2301" s="120"/>
      <c r="I2301" s="418">
        <f t="shared" si="36"/>
        <v>0</v>
      </c>
      <c r="J2301" s="46"/>
      <c r="K2301" s="332">
        <f>IFERROR(SUM(C2301/'Transfers of Funds'!$F$58),0)</f>
        <v>0</v>
      </c>
      <c r="L2301" s="21"/>
      <c r="M2301" s="47" t="s">
        <v>162</v>
      </c>
      <c r="N2301" s="46"/>
    </row>
    <row r="2302" spans="1:14" s="23" customFormat="1" ht="14.25" customHeight="1">
      <c r="A2302" s="115"/>
      <c r="B2302" s="308" t="str">
        <f>IF(A2302="","",VLOOKUP(A2302,'Project Budget vs Exp'!$B$9:$G$52,2,FALSE))</f>
        <v/>
      </c>
      <c r="C2302" s="117"/>
      <c r="D2302" s="116"/>
      <c r="E2302" s="118"/>
      <c r="F2302" s="119"/>
      <c r="G2302" s="120"/>
      <c r="H2302" s="120"/>
      <c r="I2302" s="418">
        <f t="shared" si="36"/>
        <v>0</v>
      </c>
      <c r="J2302" s="46"/>
      <c r="K2302" s="332">
        <f>IFERROR(SUM(C2302/'Transfers of Funds'!$F$58),0)</f>
        <v>0</v>
      </c>
      <c r="L2302" s="21"/>
      <c r="M2302" s="47" t="s">
        <v>162</v>
      </c>
      <c r="N2302" s="46"/>
    </row>
    <row r="2303" spans="1:14" s="23" customFormat="1" ht="14.25" customHeight="1">
      <c r="A2303" s="115"/>
      <c r="B2303" s="308" t="str">
        <f>IF(A2303="","",VLOOKUP(A2303,'Project Budget vs Exp'!$B$9:$G$52,2,FALSE))</f>
        <v/>
      </c>
      <c r="C2303" s="117"/>
      <c r="D2303" s="116"/>
      <c r="E2303" s="118"/>
      <c r="F2303" s="119"/>
      <c r="G2303" s="120"/>
      <c r="H2303" s="120"/>
      <c r="I2303" s="418">
        <f t="shared" si="36"/>
        <v>0</v>
      </c>
      <c r="J2303" s="46"/>
      <c r="K2303" s="332">
        <f>IFERROR(SUM(C2303/'Transfers of Funds'!$F$58),0)</f>
        <v>0</v>
      </c>
      <c r="L2303" s="21"/>
      <c r="M2303" s="47" t="s">
        <v>162</v>
      </c>
      <c r="N2303" s="46"/>
    </row>
    <row r="2304" spans="1:14" s="23" customFormat="1" ht="14.25" customHeight="1">
      <c r="A2304" s="115"/>
      <c r="B2304" s="308" t="str">
        <f>IF(A2304="","",VLOOKUP(A2304,'Project Budget vs Exp'!$B$9:$G$52,2,FALSE))</f>
        <v/>
      </c>
      <c r="C2304" s="117"/>
      <c r="D2304" s="116"/>
      <c r="E2304" s="118"/>
      <c r="F2304" s="119"/>
      <c r="G2304" s="120"/>
      <c r="H2304" s="120"/>
      <c r="I2304" s="418">
        <f t="shared" si="36"/>
        <v>0</v>
      </c>
      <c r="J2304" s="46"/>
      <c r="K2304" s="332">
        <f>IFERROR(SUM(C2304/'Transfers of Funds'!$F$58),0)</f>
        <v>0</v>
      </c>
      <c r="L2304" s="21"/>
      <c r="M2304" s="47" t="s">
        <v>162</v>
      </c>
      <c r="N2304" s="46"/>
    </row>
    <row r="2305" spans="1:14" s="23" customFormat="1" ht="14.25" customHeight="1">
      <c r="A2305" s="115"/>
      <c r="B2305" s="308" t="str">
        <f>IF(A2305="","",VLOOKUP(A2305,'Project Budget vs Exp'!$B$9:$G$52,2,FALSE))</f>
        <v/>
      </c>
      <c r="C2305" s="117"/>
      <c r="D2305" s="116"/>
      <c r="E2305" s="118"/>
      <c r="F2305" s="119"/>
      <c r="G2305" s="120"/>
      <c r="H2305" s="120"/>
      <c r="I2305" s="418">
        <f t="shared" si="36"/>
        <v>0</v>
      </c>
      <c r="J2305" s="46"/>
      <c r="K2305" s="332">
        <f>IFERROR(SUM(C2305/'Transfers of Funds'!$F$58),0)</f>
        <v>0</v>
      </c>
      <c r="L2305" s="21"/>
      <c r="M2305" s="47" t="s">
        <v>162</v>
      </c>
      <c r="N2305" s="46"/>
    </row>
    <row r="2306" spans="1:14" s="23" customFormat="1" ht="14.25" customHeight="1">
      <c r="A2306" s="115"/>
      <c r="B2306" s="308" t="str">
        <f>IF(A2306="","",VLOOKUP(A2306,'Project Budget vs Exp'!$B$9:$G$52,2,FALSE))</f>
        <v/>
      </c>
      <c r="C2306" s="117"/>
      <c r="D2306" s="116"/>
      <c r="E2306" s="118"/>
      <c r="F2306" s="119"/>
      <c r="G2306" s="120"/>
      <c r="H2306" s="120"/>
      <c r="I2306" s="418">
        <f t="shared" si="36"/>
        <v>0</v>
      </c>
      <c r="J2306" s="46"/>
      <c r="K2306" s="332">
        <f>IFERROR(SUM(C2306/'Transfers of Funds'!$F$58),0)</f>
        <v>0</v>
      </c>
      <c r="L2306" s="21"/>
      <c r="M2306" s="47" t="s">
        <v>162</v>
      </c>
      <c r="N2306" s="46"/>
    </row>
    <row r="2307" spans="1:14" s="23" customFormat="1" ht="14.25" customHeight="1">
      <c r="A2307" s="115"/>
      <c r="B2307" s="308" t="str">
        <f>IF(A2307="","",VLOOKUP(A2307,'Project Budget vs Exp'!$B$9:$G$52,2,FALSE))</f>
        <v/>
      </c>
      <c r="C2307" s="117"/>
      <c r="D2307" s="116"/>
      <c r="E2307" s="118"/>
      <c r="F2307" s="119"/>
      <c r="G2307" s="120"/>
      <c r="H2307" s="120"/>
      <c r="I2307" s="418">
        <f t="shared" si="36"/>
        <v>0</v>
      </c>
      <c r="J2307" s="46"/>
      <c r="K2307" s="332">
        <f>IFERROR(SUM(C2307/'Transfers of Funds'!$F$58),0)</f>
        <v>0</v>
      </c>
      <c r="L2307" s="21"/>
      <c r="M2307" s="47" t="s">
        <v>162</v>
      </c>
      <c r="N2307" s="46"/>
    </row>
    <row r="2308" spans="1:14" s="23" customFormat="1" ht="14.25" customHeight="1">
      <c r="A2308" s="115"/>
      <c r="B2308" s="308" t="str">
        <f>IF(A2308="","",VLOOKUP(A2308,'Project Budget vs Exp'!$B$9:$G$52,2,FALSE))</f>
        <v/>
      </c>
      <c r="C2308" s="117"/>
      <c r="D2308" s="116"/>
      <c r="E2308" s="118"/>
      <c r="F2308" s="119"/>
      <c r="G2308" s="120"/>
      <c r="H2308" s="120"/>
      <c r="I2308" s="418">
        <f t="shared" si="36"/>
        <v>0</v>
      </c>
      <c r="J2308" s="46"/>
      <c r="K2308" s="332">
        <f>IFERROR(SUM(C2308/'Transfers of Funds'!$F$58),0)</f>
        <v>0</v>
      </c>
      <c r="L2308" s="21"/>
      <c r="M2308" s="47" t="s">
        <v>162</v>
      </c>
      <c r="N2308" s="46"/>
    </row>
    <row r="2309" spans="1:14" s="23" customFormat="1" ht="14.25" customHeight="1">
      <c r="A2309" s="115"/>
      <c r="B2309" s="308" t="str">
        <f>IF(A2309="","",VLOOKUP(A2309,'Project Budget vs Exp'!$B$9:$G$52,2,FALSE))</f>
        <v/>
      </c>
      <c r="C2309" s="117"/>
      <c r="D2309" s="116"/>
      <c r="E2309" s="118"/>
      <c r="F2309" s="119"/>
      <c r="G2309" s="120"/>
      <c r="H2309" s="120"/>
      <c r="I2309" s="418">
        <f t="shared" si="36"/>
        <v>0</v>
      </c>
      <c r="J2309" s="46"/>
      <c r="K2309" s="332">
        <f>IFERROR(SUM(C2309/'Transfers of Funds'!$F$58),0)</f>
        <v>0</v>
      </c>
      <c r="L2309" s="21"/>
      <c r="M2309" s="47" t="s">
        <v>162</v>
      </c>
      <c r="N2309" s="46"/>
    </row>
    <row r="2310" spans="1:14" s="23" customFormat="1" ht="14.25" customHeight="1">
      <c r="A2310" s="115"/>
      <c r="B2310" s="308" t="str">
        <f>IF(A2310="","",VLOOKUP(A2310,'Project Budget vs Exp'!$B$9:$G$52,2,FALSE))</f>
        <v/>
      </c>
      <c r="C2310" s="117"/>
      <c r="D2310" s="116"/>
      <c r="E2310" s="118"/>
      <c r="F2310" s="119"/>
      <c r="G2310" s="120"/>
      <c r="H2310" s="120"/>
      <c r="I2310" s="418">
        <f t="shared" si="36"/>
        <v>0</v>
      </c>
      <c r="J2310" s="46"/>
      <c r="K2310" s="332">
        <f>IFERROR(SUM(C2310/'Transfers of Funds'!$F$58),0)</f>
        <v>0</v>
      </c>
      <c r="L2310" s="21"/>
      <c r="M2310" s="47" t="s">
        <v>162</v>
      </c>
      <c r="N2310" s="46"/>
    </row>
    <row r="2311" spans="1:14" s="23" customFormat="1" ht="14.25" customHeight="1">
      <c r="A2311" s="115"/>
      <c r="B2311" s="308" t="str">
        <f>IF(A2311="","",VLOOKUP(A2311,'Project Budget vs Exp'!$B$9:$G$52,2,FALSE))</f>
        <v/>
      </c>
      <c r="C2311" s="117"/>
      <c r="D2311" s="116"/>
      <c r="E2311" s="118"/>
      <c r="F2311" s="119"/>
      <c r="G2311" s="120"/>
      <c r="H2311" s="120"/>
      <c r="I2311" s="418">
        <f t="shared" si="36"/>
        <v>0</v>
      </c>
      <c r="J2311" s="46"/>
      <c r="K2311" s="332">
        <f>IFERROR(SUM(C2311/'Transfers of Funds'!$F$58),0)</f>
        <v>0</v>
      </c>
      <c r="L2311" s="21"/>
      <c r="M2311" s="47" t="s">
        <v>162</v>
      </c>
      <c r="N2311" s="46"/>
    </row>
    <row r="2312" spans="1:14" s="23" customFormat="1" ht="14.25" customHeight="1">
      <c r="A2312" s="115"/>
      <c r="B2312" s="308" t="str">
        <f>IF(A2312="","",VLOOKUP(A2312,'Project Budget vs Exp'!$B$9:$G$52,2,FALSE))</f>
        <v/>
      </c>
      <c r="C2312" s="117"/>
      <c r="D2312" s="116"/>
      <c r="E2312" s="118"/>
      <c r="F2312" s="119"/>
      <c r="G2312" s="120"/>
      <c r="H2312" s="120"/>
      <c r="I2312" s="418">
        <f t="shared" si="36"/>
        <v>0</v>
      </c>
      <c r="J2312" s="46"/>
      <c r="K2312" s="332">
        <f>IFERROR(SUM(C2312/'Transfers of Funds'!$F$58),0)</f>
        <v>0</v>
      </c>
      <c r="L2312" s="21"/>
      <c r="M2312" s="47" t="s">
        <v>162</v>
      </c>
      <c r="N2312" s="46"/>
    </row>
    <row r="2313" spans="1:14" s="23" customFormat="1" ht="14.25" customHeight="1">
      <c r="A2313" s="115"/>
      <c r="B2313" s="308" t="str">
        <f>IF(A2313="","",VLOOKUP(A2313,'Project Budget vs Exp'!$B$9:$G$52,2,FALSE))</f>
        <v/>
      </c>
      <c r="C2313" s="117"/>
      <c r="D2313" s="116"/>
      <c r="E2313" s="118"/>
      <c r="F2313" s="119"/>
      <c r="G2313" s="120"/>
      <c r="H2313" s="120"/>
      <c r="I2313" s="418">
        <f t="shared" si="36"/>
        <v>0</v>
      </c>
      <c r="J2313" s="46"/>
      <c r="K2313" s="332">
        <f>IFERROR(SUM(C2313/'Transfers of Funds'!$F$58),0)</f>
        <v>0</v>
      </c>
      <c r="L2313" s="21"/>
      <c r="M2313" s="47" t="s">
        <v>162</v>
      </c>
      <c r="N2313" s="46"/>
    </row>
    <row r="2314" spans="1:14" s="23" customFormat="1" ht="14.25" customHeight="1">
      <c r="A2314" s="115"/>
      <c r="B2314" s="308" t="str">
        <f>IF(A2314="","",VLOOKUP(A2314,'Project Budget vs Exp'!$B$9:$G$52,2,FALSE))</f>
        <v/>
      </c>
      <c r="C2314" s="117"/>
      <c r="D2314" s="116"/>
      <c r="E2314" s="118"/>
      <c r="F2314" s="119"/>
      <c r="G2314" s="120"/>
      <c r="H2314" s="120"/>
      <c r="I2314" s="418">
        <f t="shared" si="36"/>
        <v>0</v>
      </c>
      <c r="J2314" s="46"/>
      <c r="K2314" s="332">
        <f>IFERROR(SUM(C2314/'Transfers of Funds'!$F$58),0)</f>
        <v>0</v>
      </c>
      <c r="L2314" s="21"/>
      <c r="M2314" s="47" t="s">
        <v>162</v>
      </c>
      <c r="N2314" s="46"/>
    </row>
    <row r="2315" spans="1:14" s="23" customFormat="1" ht="14.25" customHeight="1">
      <c r="A2315" s="115"/>
      <c r="B2315" s="308" t="str">
        <f>IF(A2315="","",VLOOKUP(A2315,'Project Budget vs Exp'!$B$9:$G$52,2,FALSE))</f>
        <v/>
      </c>
      <c r="C2315" s="117"/>
      <c r="D2315" s="116"/>
      <c r="E2315" s="118"/>
      <c r="F2315" s="119"/>
      <c r="G2315" s="120"/>
      <c r="H2315" s="120"/>
      <c r="I2315" s="418">
        <f t="shared" si="36"/>
        <v>0</v>
      </c>
      <c r="J2315" s="46"/>
      <c r="K2315" s="332">
        <f>IFERROR(SUM(C2315/'Transfers of Funds'!$F$58),0)</f>
        <v>0</v>
      </c>
      <c r="L2315" s="21"/>
      <c r="M2315" s="47" t="s">
        <v>162</v>
      </c>
      <c r="N2315" s="46"/>
    </row>
    <row r="2316" spans="1:14" s="23" customFormat="1" ht="14.25" customHeight="1">
      <c r="A2316" s="115"/>
      <c r="B2316" s="308" t="str">
        <f>IF(A2316="","",VLOOKUP(A2316,'Project Budget vs Exp'!$B$9:$G$52,2,FALSE))</f>
        <v/>
      </c>
      <c r="C2316" s="117"/>
      <c r="D2316" s="116"/>
      <c r="E2316" s="118"/>
      <c r="F2316" s="119"/>
      <c r="G2316" s="120"/>
      <c r="H2316" s="120"/>
      <c r="I2316" s="418">
        <f t="shared" si="36"/>
        <v>0</v>
      </c>
      <c r="J2316" s="46"/>
      <c r="K2316" s="332">
        <f>IFERROR(SUM(C2316/'Transfers of Funds'!$F$58),0)</f>
        <v>0</v>
      </c>
      <c r="L2316" s="21"/>
      <c r="M2316" s="47" t="s">
        <v>162</v>
      </c>
      <c r="N2316" s="46"/>
    </row>
    <row r="2317" spans="1:14" s="23" customFormat="1" ht="14.25" customHeight="1">
      <c r="A2317" s="115"/>
      <c r="B2317" s="308" t="str">
        <f>IF(A2317="","",VLOOKUP(A2317,'Project Budget vs Exp'!$B$9:$G$52,2,FALSE))</f>
        <v/>
      </c>
      <c r="C2317" s="117"/>
      <c r="D2317" s="116"/>
      <c r="E2317" s="118"/>
      <c r="F2317" s="119"/>
      <c r="G2317" s="120"/>
      <c r="H2317" s="120"/>
      <c r="I2317" s="418">
        <f t="shared" si="36"/>
        <v>0</v>
      </c>
      <c r="J2317" s="46"/>
      <c r="K2317" s="332">
        <f>IFERROR(SUM(C2317/'Transfers of Funds'!$F$58),0)</f>
        <v>0</v>
      </c>
      <c r="L2317" s="21"/>
      <c r="M2317" s="47" t="s">
        <v>162</v>
      </c>
      <c r="N2317" s="46"/>
    </row>
    <row r="2318" spans="1:14" s="23" customFormat="1" ht="14.25" customHeight="1">
      <c r="A2318" s="115"/>
      <c r="B2318" s="308" t="str">
        <f>IF(A2318="","",VLOOKUP(A2318,'Project Budget vs Exp'!$B$9:$G$52,2,FALSE))</f>
        <v/>
      </c>
      <c r="C2318" s="117"/>
      <c r="D2318" s="116"/>
      <c r="E2318" s="118"/>
      <c r="F2318" s="119"/>
      <c r="G2318" s="120"/>
      <c r="H2318" s="120"/>
      <c r="I2318" s="418">
        <f t="shared" si="36"/>
        <v>0</v>
      </c>
      <c r="J2318" s="46"/>
      <c r="K2318" s="332">
        <f>IFERROR(SUM(C2318/'Transfers of Funds'!$F$58),0)</f>
        <v>0</v>
      </c>
      <c r="L2318" s="21"/>
      <c r="M2318" s="47" t="s">
        <v>162</v>
      </c>
      <c r="N2318" s="46"/>
    </row>
    <row r="2319" spans="1:14" s="23" customFormat="1" ht="14.25" customHeight="1">
      <c r="A2319" s="115"/>
      <c r="B2319" s="308" t="str">
        <f>IF(A2319="","",VLOOKUP(A2319,'Project Budget vs Exp'!$B$9:$G$52,2,FALSE))</f>
        <v/>
      </c>
      <c r="C2319" s="117"/>
      <c r="D2319" s="116"/>
      <c r="E2319" s="118"/>
      <c r="F2319" s="119"/>
      <c r="G2319" s="120"/>
      <c r="H2319" s="120"/>
      <c r="I2319" s="418">
        <f t="shared" si="36"/>
        <v>0</v>
      </c>
      <c r="J2319" s="46"/>
      <c r="K2319" s="332">
        <f>IFERROR(SUM(C2319/'Transfers of Funds'!$F$58),0)</f>
        <v>0</v>
      </c>
      <c r="L2319" s="21"/>
      <c r="M2319" s="47" t="s">
        <v>162</v>
      </c>
      <c r="N2319" s="46"/>
    </row>
    <row r="2320" spans="1:14" s="23" customFormat="1" ht="14.25" customHeight="1">
      <c r="A2320" s="115"/>
      <c r="B2320" s="308" t="str">
        <f>IF(A2320="","",VLOOKUP(A2320,'Project Budget vs Exp'!$B$9:$G$52,2,FALSE))</f>
        <v/>
      </c>
      <c r="C2320" s="117"/>
      <c r="D2320" s="116"/>
      <c r="E2320" s="118"/>
      <c r="F2320" s="119"/>
      <c r="G2320" s="120"/>
      <c r="H2320" s="120"/>
      <c r="I2320" s="418">
        <f t="shared" si="36"/>
        <v>0</v>
      </c>
      <c r="J2320" s="46"/>
      <c r="K2320" s="332">
        <f>IFERROR(SUM(C2320/'Transfers of Funds'!$F$58),0)</f>
        <v>0</v>
      </c>
      <c r="L2320" s="21"/>
      <c r="M2320" s="47" t="s">
        <v>162</v>
      </c>
      <c r="N2320" s="46"/>
    </row>
    <row r="2321" spans="1:14" s="23" customFormat="1" ht="14.25" customHeight="1">
      <c r="A2321" s="115"/>
      <c r="B2321" s="308" t="str">
        <f>IF(A2321="","",VLOOKUP(A2321,'Project Budget vs Exp'!$B$9:$G$52,2,FALSE))</f>
        <v/>
      </c>
      <c r="C2321" s="117"/>
      <c r="D2321" s="116"/>
      <c r="E2321" s="118"/>
      <c r="F2321" s="119"/>
      <c r="G2321" s="120"/>
      <c r="H2321" s="120"/>
      <c r="I2321" s="418">
        <f t="shared" si="36"/>
        <v>0</v>
      </c>
      <c r="J2321" s="46"/>
      <c r="K2321" s="332">
        <f>IFERROR(SUM(C2321/'Transfers of Funds'!$F$58),0)</f>
        <v>0</v>
      </c>
      <c r="L2321" s="21"/>
      <c r="M2321" s="47" t="s">
        <v>162</v>
      </c>
      <c r="N2321" s="46"/>
    </row>
    <row r="2322" spans="1:14" s="23" customFormat="1" ht="14.25" customHeight="1">
      <c r="A2322" s="115"/>
      <c r="B2322" s="308" t="str">
        <f>IF(A2322="","",VLOOKUP(A2322,'Project Budget vs Exp'!$B$9:$G$52,2,FALSE))</f>
        <v/>
      </c>
      <c r="C2322" s="117"/>
      <c r="D2322" s="116"/>
      <c r="E2322" s="118"/>
      <c r="F2322" s="119"/>
      <c r="G2322" s="120"/>
      <c r="H2322" s="120"/>
      <c r="I2322" s="418">
        <f t="shared" si="36"/>
        <v>0</v>
      </c>
      <c r="J2322" s="46"/>
      <c r="K2322" s="332">
        <f>IFERROR(SUM(C2322/'Transfers of Funds'!$F$58),0)</f>
        <v>0</v>
      </c>
      <c r="L2322" s="21"/>
      <c r="M2322" s="47" t="s">
        <v>162</v>
      </c>
      <c r="N2322" s="46"/>
    </row>
    <row r="2323" spans="1:14" s="23" customFormat="1" ht="14.25" customHeight="1">
      <c r="A2323" s="115"/>
      <c r="B2323" s="308" t="str">
        <f>IF(A2323="","",VLOOKUP(A2323,'Project Budget vs Exp'!$B$9:$G$52,2,FALSE))</f>
        <v/>
      </c>
      <c r="C2323" s="117"/>
      <c r="D2323" s="116"/>
      <c r="E2323" s="118"/>
      <c r="F2323" s="119"/>
      <c r="G2323" s="120"/>
      <c r="H2323" s="120"/>
      <c r="I2323" s="418">
        <f t="shared" si="36"/>
        <v>0</v>
      </c>
      <c r="J2323" s="46"/>
      <c r="K2323" s="332">
        <f>IFERROR(SUM(C2323/'Transfers of Funds'!$F$58),0)</f>
        <v>0</v>
      </c>
      <c r="L2323" s="21"/>
      <c r="M2323" s="47" t="s">
        <v>162</v>
      </c>
      <c r="N2323" s="46"/>
    </row>
    <row r="2324" spans="1:14" s="23" customFormat="1" ht="14.25" customHeight="1">
      <c r="A2324" s="115"/>
      <c r="B2324" s="308" t="str">
        <f>IF(A2324="","",VLOOKUP(A2324,'Project Budget vs Exp'!$B$9:$G$52,2,FALSE))</f>
        <v/>
      </c>
      <c r="C2324" s="117"/>
      <c r="D2324" s="116"/>
      <c r="E2324" s="118"/>
      <c r="F2324" s="119"/>
      <c r="G2324" s="120"/>
      <c r="H2324" s="120"/>
      <c r="I2324" s="418">
        <f t="shared" si="36"/>
        <v>0</v>
      </c>
      <c r="J2324" s="46"/>
      <c r="K2324" s="332">
        <f>IFERROR(SUM(C2324/'Transfers of Funds'!$F$58),0)</f>
        <v>0</v>
      </c>
      <c r="L2324" s="21"/>
      <c r="M2324" s="47" t="s">
        <v>162</v>
      </c>
      <c r="N2324" s="46"/>
    </row>
    <row r="2325" spans="1:14" s="23" customFormat="1" ht="14.25" customHeight="1">
      <c r="A2325" s="115"/>
      <c r="B2325" s="308" t="str">
        <f>IF(A2325="","",VLOOKUP(A2325,'Project Budget vs Exp'!$B$9:$G$52,2,FALSE))</f>
        <v/>
      </c>
      <c r="C2325" s="117"/>
      <c r="D2325" s="116"/>
      <c r="E2325" s="118"/>
      <c r="F2325" s="119"/>
      <c r="G2325" s="120"/>
      <c r="H2325" s="120"/>
      <c r="I2325" s="418">
        <f t="shared" ref="I2325:I2388" si="37">IF(OR(F$4="EUR",F$4="USD",F$4="GBP",F$4="CAD",F$4="NZD",F$4="AUD"),K2325,C2325)</f>
        <v>0</v>
      </c>
      <c r="J2325" s="46"/>
      <c r="K2325" s="332">
        <f>IFERROR(SUM(C2325/'Transfers of Funds'!$F$58),0)</f>
        <v>0</v>
      </c>
      <c r="L2325" s="21"/>
      <c r="M2325" s="47" t="s">
        <v>162</v>
      </c>
      <c r="N2325" s="46"/>
    </row>
    <row r="2326" spans="1:14" s="23" customFormat="1" ht="14.25" customHeight="1">
      <c r="A2326" s="115"/>
      <c r="B2326" s="308" t="str">
        <f>IF(A2326="","",VLOOKUP(A2326,'Project Budget vs Exp'!$B$9:$G$52,2,FALSE))</f>
        <v/>
      </c>
      <c r="C2326" s="117"/>
      <c r="D2326" s="116"/>
      <c r="E2326" s="118"/>
      <c r="F2326" s="119"/>
      <c r="G2326" s="120"/>
      <c r="H2326" s="120"/>
      <c r="I2326" s="418">
        <f t="shared" si="37"/>
        <v>0</v>
      </c>
      <c r="J2326" s="46"/>
      <c r="K2326" s="332">
        <f>IFERROR(SUM(C2326/'Transfers of Funds'!$F$58),0)</f>
        <v>0</v>
      </c>
      <c r="L2326" s="21"/>
      <c r="M2326" s="47" t="s">
        <v>162</v>
      </c>
      <c r="N2326" s="46"/>
    </row>
    <row r="2327" spans="1:14" s="23" customFormat="1" ht="14.25" customHeight="1">
      <c r="A2327" s="115"/>
      <c r="B2327" s="308" t="str">
        <f>IF(A2327="","",VLOOKUP(A2327,'Project Budget vs Exp'!$B$9:$G$52,2,FALSE))</f>
        <v/>
      </c>
      <c r="C2327" s="117"/>
      <c r="D2327" s="116"/>
      <c r="E2327" s="118"/>
      <c r="F2327" s="119"/>
      <c r="G2327" s="120"/>
      <c r="H2327" s="120"/>
      <c r="I2327" s="418">
        <f t="shared" si="37"/>
        <v>0</v>
      </c>
      <c r="J2327" s="46"/>
      <c r="K2327" s="332">
        <f>IFERROR(SUM(C2327/'Transfers of Funds'!$F$58),0)</f>
        <v>0</v>
      </c>
      <c r="L2327" s="21"/>
      <c r="M2327" s="47" t="s">
        <v>162</v>
      </c>
      <c r="N2327" s="46"/>
    </row>
    <row r="2328" spans="1:14" s="23" customFormat="1" ht="14.25" customHeight="1">
      <c r="A2328" s="115"/>
      <c r="B2328" s="308" t="str">
        <f>IF(A2328="","",VLOOKUP(A2328,'Project Budget vs Exp'!$B$9:$G$52,2,FALSE))</f>
        <v/>
      </c>
      <c r="C2328" s="117"/>
      <c r="D2328" s="116"/>
      <c r="E2328" s="118"/>
      <c r="F2328" s="119"/>
      <c r="G2328" s="120"/>
      <c r="H2328" s="120"/>
      <c r="I2328" s="418">
        <f t="shared" si="37"/>
        <v>0</v>
      </c>
      <c r="J2328" s="46"/>
      <c r="K2328" s="332">
        <f>IFERROR(SUM(C2328/'Transfers of Funds'!$F$58),0)</f>
        <v>0</v>
      </c>
      <c r="L2328" s="21"/>
      <c r="M2328" s="47" t="s">
        <v>162</v>
      </c>
      <c r="N2328" s="46"/>
    </row>
    <row r="2329" spans="1:14" s="23" customFormat="1" ht="14.25" customHeight="1">
      <c r="A2329" s="115"/>
      <c r="B2329" s="308" t="str">
        <f>IF(A2329="","",VLOOKUP(A2329,'Project Budget vs Exp'!$B$9:$G$52,2,FALSE))</f>
        <v/>
      </c>
      <c r="C2329" s="117"/>
      <c r="D2329" s="116"/>
      <c r="E2329" s="118"/>
      <c r="F2329" s="119"/>
      <c r="G2329" s="120"/>
      <c r="H2329" s="120"/>
      <c r="I2329" s="418">
        <f t="shared" si="37"/>
        <v>0</v>
      </c>
      <c r="J2329" s="46"/>
      <c r="K2329" s="332">
        <f>IFERROR(SUM(C2329/'Transfers of Funds'!$F$58),0)</f>
        <v>0</v>
      </c>
      <c r="L2329" s="21"/>
      <c r="M2329" s="47" t="s">
        <v>162</v>
      </c>
      <c r="N2329" s="46"/>
    </row>
    <row r="2330" spans="1:14" s="23" customFormat="1" ht="14.25" customHeight="1">
      <c r="A2330" s="115"/>
      <c r="B2330" s="308" t="str">
        <f>IF(A2330="","",VLOOKUP(A2330,'Project Budget vs Exp'!$B$9:$G$52,2,FALSE))</f>
        <v/>
      </c>
      <c r="C2330" s="117"/>
      <c r="D2330" s="116"/>
      <c r="E2330" s="118"/>
      <c r="F2330" s="119"/>
      <c r="G2330" s="120"/>
      <c r="H2330" s="120"/>
      <c r="I2330" s="418">
        <f t="shared" si="37"/>
        <v>0</v>
      </c>
      <c r="J2330" s="46"/>
      <c r="K2330" s="332">
        <f>IFERROR(SUM(C2330/'Transfers of Funds'!$F$58),0)</f>
        <v>0</v>
      </c>
      <c r="L2330" s="21"/>
      <c r="M2330" s="47" t="s">
        <v>162</v>
      </c>
      <c r="N2330" s="46"/>
    </row>
    <row r="2331" spans="1:14" s="23" customFormat="1" ht="14.25" customHeight="1">
      <c r="A2331" s="115"/>
      <c r="B2331" s="308" t="str">
        <f>IF(A2331="","",VLOOKUP(A2331,'Project Budget vs Exp'!$B$9:$G$52,2,FALSE))</f>
        <v/>
      </c>
      <c r="C2331" s="117"/>
      <c r="D2331" s="116"/>
      <c r="E2331" s="118"/>
      <c r="F2331" s="119"/>
      <c r="G2331" s="120"/>
      <c r="H2331" s="120"/>
      <c r="I2331" s="418">
        <f t="shared" si="37"/>
        <v>0</v>
      </c>
      <c r="J2331" s="46"/>
      <c r="K2331" s="332">
        <f>IFERROR(SUM(C2331/'Transfers of Funds'!$F$58),0)</f>
        <v>0</v>
      </c>
      <c r="L2331" s="21"/>
      <c r="M2331" s="47" t="s">
        <v>162</v>
      </c>
      <c r="N2331" s="46"/>
    </row>
    <row r="2332" spans="1:14" s="23" customFormat="1" ht="14.25" customHeight="1">
      <c r="A2332" s="115"/>
      <c r="B2332" s="308" t="str">
        <f>IF(A2332="","",VLOOKUP(A2332,'Project Budget vs Exp'!$B$9:$G$52,2,FALSE))</f>
        <v/>
      </c>
      <c r="C2332" s="117"/>
      <c r="D2332" s="116"/>
      <c r="E2332" s="118"/>
      <c r="F2332" s="119"/>
      <c r="G2332" s="120"/>
      <c r="H2332" s="120"/>
      <c r="I2332" s="418">
        <f t="shared" si="37"/>
        <v>0</v>
      </c>
      <c r="J2332" s="46"/>
      <c r="K2332" s="332">
        <f>IFERROR(SUM(C2332/'Transfers of Funds'!$F$58),0)</f>
        <v>0</v>
      </c>
      <c r="L2332" s="21"/>
      <c r="M2332" s="47" t="s">
        <v>162</v>
      </c>
      <c r="N2332" s="46"/>
    </row>
    <row r="2333" spans="1:14" s="23" customFormat="1" ht="14.25" customHeight="1">
      <c r="A2333" s="115"/>
      <c r="B2333" s="308" t="str">
        <f>IF(A2333="","",VLOOKUP(A2333,'Project Budget vs Exp'!$B$9:$G$52,2,FALSE))</f>
        <v/>
      </c>
      <c r="C2333" s="117"/>
      <c r="D2333" s="116"/>
      <c r="E2333" s="118"/>
      <c r="F2333" s="119"/>
      <c r="G2333" s="120"/>
      <c r="H2333" s="120"/>
      <c r="I2333" s="418">
        <f t="shared" si="37"/>
        <v>0</v>
      </c>
      <c r="J2333" s="46"/>
      <c r="K2333" s="332">
        <f>IFERROR(SUM(C2333/'Transfers of Funds'!$F$58),0)</f>
        <v>0</v>
      </c>
      <c r="L2333" s="21"/>
      <c r="M2333" s="47" t="s">
        <v>162</v>
      </c>
      <c r="N2333" s="46"/>
    </row>
    <row r="2334" spans="1:14" s="23" customFormat="1" ht="14.25" customHeight="1">
      <c r="A2334" s="115"/>
      <c r="B2334" s="308" t="str">
        <f>IF(A2334="","",VLOOKUP(A2334,'Project Budget vs Exp'!$B$9:$G$52,2,FALSE))</f>
        <v/>
      </c>
      <c r="C2334" s="117"/>
      <c r="D2334" s="116"/>
      <c r="E2334" s="118"/>
      <c r="F2334" s="119"/>
      <c r="G2334" s="120"/>
      <c r="H2334" s="120"/>
      <c r="I2334" s="418">
        <f t="shared" si="37"/>
        <v>0</v>
      </c>
      <c r="J2334" s="46"/>
      <c r="K2334" s="332">
        <f>IFERROR(SUM(C2334/'Transfers of Funds'!$F$58),0)</f>
        <v>0</v>
      </c>
      <c r="L2334" s="21"/>
      <c r="M2334" s="47" t="s">
        <v>162</v>
      </c>
      <c r="N2334" s="46"/>
    </row>
    <row r="2335" spans="1:14" s="23" customFormat="1" ht="14.25" customHeight="1">
      <c r="A2335" s="115"/>
      <c r="B2335" s="308" t="str">
        <f>IF(A2335="","",VLOOKUP(A2335,'Project Budget vs Exp'!$B$9:$G$52,2,FALSE))</f>
        <v/>
      </c>
      <c r="C2335" s="117"/>
      <c r="D2335" s="116"/>
      <c r="E2335" s="118"/>
      <c r="F2335" s="119"/>
      <c r="G2335" s="120"/>
      <c r="H2335" s="120"/>
      <c r="I2335" s="418">
        <f t="shared" si="37"/>
        <v>0</v>
      </c>
      <c r="J2335" s="46"/>
      <c r="K2335" s="332">
        <f>IFERROR(SUM(C2335/'Transfers of Funds'!$F$58),0)</f>
        <v>0</v>
      </c>
      <c r="L2335" s="21"/>
      <c r="M2335" s="47" t="s">
        <v>162</v>
      </c>
      <c r="N2335" s="46"/>
    </row>
    <row r="2336" spans="1:14" s="23" customFormat="1" ht="14.25" customHeight="1">
      <c r="A2336" s="115"/>
      <c r="B2336" s="308" t="str">
        <f>IF(A2336="","",VLOOKUP(A2336,'Project Budget vs Exp'!$B$9:$G$52,2,FALSE))</f>
        <v/>
      </c>
      <c r="C2336" s="117"/>
      <c r="D2336" s="116"/>
      <c r="E2336" s="118"/>
      <c r="F2336" s="119"/>
      <c r="G2336" s="120"/>
      <c r="H2336" s="120"/>
      <c r="I2336" s="418">
        <f t="shared" si="37"/>
        <v>0</v>
      </c>
      <c r="J2336" s="46"/>
      <c r="K2336" s="332">
        <f>IFERROR(SUM(C2336/'Transfers of Funds'!$F$58),0)</f>
        <v>0</v>
      </c>
      <c r="L2336" s="21"/>
      <c r="M2336" s="47" t="s">
        <v>162</v>
      </c>
      <c r="N2336" s="46"/>
    </row>
    <row r="2337" spans="1:14" s="23" customFormat="1" ht="14.25" customHeight="1">
      <c r="A2337" s="115"/>
      <c r="B2337" s="308" t="str">
        <f>IF(A2337="","",VLOOKUP(A2337,'Project Budget vs Exp'!$B$9:$G$52,2,FALSE))</f>
        <v/>
      </c>
      <c r="C2337" s="117"/>
      <c r="D2337" s="116"/>
      <c r="E2337" s="118"/>
      <c r="F2337" s="119"/>
      <c r="G2337" s="120"/>
      <c r="H2337" s="120"/>
      <c r="I2337" s="418">
        <f t="shared" si="37"/>
        <v>0</v>
      </c>
      <c r="J2337" s="46"/>
      <c r="K2337" s="332">
        <f>IFERROR(SUM(C2337/'Transfers of Funds'!$F$58),0)</f>
        <v>0</v>
      </c>
      <c r="L2337" s="21"/>
      <c r="M2337" s="47" t="s">
        <v>162</v>
      </c>
      <c r="N2337" s="46"/>
    </row>
    <row r="2338" spans="1:14" s="23" customFormat="1" ht="14.25" customHeight="1">
      <c r="A2338" s="115"/>
      <c r="B2338" s="308" t="str">
        <f>IF(A2338="","",VLOOKUP(A2338,'Project Budget vs Exp'!$B$9:$G$52,2,FALSE))</f>
        <v/>
      </c>
      <c r="C2338" s="117"/>
      <c r="D2338" s="116"/>
      <c r="E2338" s="118"/>
      <c r="F2338" s="119"/>
      <c r="G2338" s="120"/>
      <c r="H2338" s="120"/>
      <c r="I2338" s="418">
        <f t="shared" si="37"/>
        <v>0</v>
      </c>
      <c r="J2338" s="46"/>
      <c r="K2338" s="332">
        <f>IFERROR(SUM(C2338/'Transfers of Funds'!$F$58),0)</f>
        <v>0</v>
      </c>
      <c r="L2338" s="21"/>
      <c r="M2338" s="47" t="s">
        <v>162</v>
      </c>
      <c r="N2338" s="46"/>
    </row>
    <row r="2339" spans="1:14" s="23" customFormat="1" ht="14.25" customHeight="1">
      <c r="A2339" s="115"/>
      <c r="B2339" s="308" t="str">
        <f>IF(A2339="","",VLOOKUP(A2339,'Project Budget vs Exp'!$B$9:$G$52,2,FALSE))</f>
        <v/>
      </c>
      <c r="C2339" s="117"/>
      <c r="D2339" s="116"/>
      <c r="E2339" s="118"/>
      <c r="F2339" s="119"/>
      <c r="G2339" s="120"/>
      <c r="H2339" s="120"/>
      <c r="I2339" s="418">
        <f t="shared" si="37"/>
        <v>0</v>
      </c>
      <c r="J2339" s="46"/>
      <c r="K2339" s="332">
        <f>IFERROR(SUM(C2339/'Transfers of Funds'!$F$58),0)</f>
        <v>0</v>
      </c>
      <c r="L2339" s="21"/>
      <c r="M2339" s="47" t="s">
        <v>162</v>
      </c>
      <c r="N2339" s="46"/>
    </row>
    <row r="2340" spans="1:14" s="23" customFormat="1" ht="14.25" customHeight="1">
      <c r="A2340" s="115"/>
      <c r="B2340" s="308" t="str">
        <f>IF(A2340="","",VLOOKUP(A2340,'Project Budget vs Exp'!$B$9:$G$52,2,FALSE))</f>
        <v/>
      </c>
      <c r="C2340" s="117"/>
      <c r="D2340" s="116"/>
      <c r="E2340" s="118"/>
      <c r="F2340" s="119"/>
      <c r="G2340" s="120"/>
      <c r="H2340" s="120"/>
      <c r="I2340" s="418">
        <f t="shared" si="37"/>
        <v>0</v>
      </c>
      <c r="J2340" s="46"/>
      <c r="K2340" s="332">
        <f>IFERROR(SUM(C2340/'Transfers of Funds'!$F$58),0)</f>
        <v>0</v>
      </c>
      <c r="L2340" s="21"/>
      <c r="M2340" s="47" t="s">
        <v>162</v>
      </c>
      <c r="N2340" s="46"/>
    </row>
    <row r="2341" spans="1:14" s="23" customFormat="1" ht="14.25" customHeight="1">
      <c r="A2341" s="115"/>
      <c r="B2341" s="308" t="str">
        <f>IF(A2341="","",VLOOKUP(A2341,'Project Budget vs Exp'!$B$9:$G$52,2,FALSE))</f>
        <v/>
      </c>
      <c r="C2341" s="117"/>
      <c r="D2341" s="116"/>
      <c r="E2341" s="118"/>
      <c r="F2341" s="119"/>
      <c r="G2341" s="120"/>
      <c r="H2341" s="120"/>
      <c r="I2341" s="418">
        <f t="shared" si="37"/>
        <v>0</v>
      </c>
      <c r="J2341" s="46"/>
      <c r="K2341" s="332">
        <f>IFERROR(SUM(C2341/'Transfers of Funds'!$F$58),0)</f>
        <v>0</v>
      </c>
      <c r="L2341" s="21"/>
      <c r="M2341" s="47" t="s">
        <v>162</v>
      </c>
      <c r="N2341" s="46"/>
    </row>
    <row r="2342" spans="1:14" s="23" customFormat="1" ht="14.25" customHeight="1">
      <c r="A2342" s="115"/>
      <c r="B2342" s="308" t="str">
        <f>IF(A2342="","",VLOOKUP(A2342,'Project Budget vs Exp'!$B$9:$G$52,2,FALSE))</f>
        <v/>
      </c>
      <c r="C2342" s="117"/>
      <c r="D2342" s="116"/>
      <c r="E2342" s="118"/>
      <c r="F2342" s="119"/>
      <c r="G2342" s="120"/>
      <c r="H2342" s="120"/>
      <c r="I2342" s="418">
        <f t="shared" si="37"/>
        <v>0</v>
      </c>
      <c r="J2342" s="46"/>
      <c r="K2342" s="332">
        <f>IFERROR(SUM(C2342/'Transfers of Funds'!$F$58),0)</f>
        <v>0</v>
      </c>
      <c r="L2342" s="21"/>
      <c r="M2342" s="47" t="s">
        <v>162</v>
      </c>
      <c r="N2342" s="46"/>
    </row>
    <row r="2343" spans="1:14" s="23" customFormat="1" ht="14.25" customHeight="1">
      <c r="A2343" s="115"/>
      <c r="B2343" s="308" t="str">
        <f>IF(A2343="","",VLOOKUP(A2343,'Project Budget vs Exp'!$B$9:$G$52,2,FALSE))</f>
        <v/>
      </c>
      <c r="C2343" s="117"/>
      <c r="D2343" s="116"/>
      <c r="E2343" s="118"/>
      <c r="F2343" s="119"/>
      <c r="G2343" s="120"/>
      <c r="H2343" s="120"/>
      <c r="I2343" s="418">
        <f t="shared" si="37"/>
        <v>0</v>
      </c>
      <c r="J2343" s="46"/>
      <c r="K2343" s="332">
        <f>IFERROR(SUM(C2343/'Transfers of Funds'!$F$58),0)</f>
        <v>0</v>
      </c>
      <c r="L2343" s="21"/>
      <c r="M2343" s="47" t="s">
        <v>162</v>
      </c>
      <c r="N2343" s="46"/>
    </row>
    <row r="2344" spans="1:14" s="23" customFormat="1" ht="14.25" customHeight="1">
      <c r="A2344" s="115"/>
      <c r="B2344" s="308" t="str">
        <f>IF(A2344="","",VLOOKUP(A2344,'Project Budget vs Exp'!$B$9:$G$52,2,FALSE))</f>
        <v/>
      </c>
      <c r="C2344" s="117"/>
      <c r="D2344" s="116"/>
      <c r="E2344" s="118"/>
      <c r="F2344" s="119"/>
      <c r="G2344" s="120"/>
      <c r="H2344" s="120"/>
      <c r="I2344" s="418">
        <f t="shared" si="37"/>
        <v>0</v>
      </c>
      <c r="J2344" s="46"/>
      <c r="K2344" s="332">
        <f>IFERROR(SUM(C2344/'Transfers of Funds'!$F$58),0)</f>
        <v>0</v>
      </c>
      <c r="L2344" s="21"/>
      <c r="M2344" s="47" t="s">
        <v>162</v>
      </c>
      <c r="N2344" s="46"/>
    </row>
    <row r="2345" spans="1:14" s="23" customFormat="1" ht="14.25" customHeight="1">
      <c r="A2345" s="115"/>
      <c r="B2345" s="308" t="str">
        <f>IF(A2345="","",VLOOKUP(A2345,'Project Budget vs Exp'!$B$9:$G$52,2,FALSE))</f>
        <v/>
      </c>
      <c r="C2345" s="117"/>
      <c r="D2345" s="116"/>
      <c r="E2345" s="118"/>
      <c r="F2345" s="119"/>
      <c r="G2345" s="120"/>
      <c r="H2345" s="120"/>
      <c r="I2345" s="418">
        <f t="shared" si="37"/>
        <v>0</v>
      </c>
      <c r="J2345" s="46"/>
      <c r="K2345" s="332">
        <f>IFERROR(SUM(C2345/'Transfers of Funds'!$F$58),0)</f>
        <v>0</v>
      </c>
      <c r="L2345" s="21"/>
      <c r="M2345" s="47" t="s">
        <v>162</v>
      </c>
      <c r="N2345" s="46"/>
    </row>
    <row r="2346" spans="1:14" s="23" customFormat="1" ht="14.25" customHeight="1">
      <c r="A2346" s="115"/>
      <c r="B2346" s="308" t="str">
        <f>IF(A2346="","",VLOOKUP(A2346,'Project Budget vs Exp'!$B$9:$G$52,2,FALSE))</f>
        <v/>
      </c>
      <c r="C2346" s="117"/>
      <c r="D2346" s="116"/>
      <c r="E2346" s="118"/>
      <c r="F2346" s="119"/>
      <c r="G2346" s="120"/>
      <c r="H2346" s="120"/>
      <c r="I2346" s="418">
        <f t="shared" si="37"/>
        <v>0</v>
      </c>
      <c r="J2346" s="46"/>
      <c r="K2346" s="332">
        <f>IFERROR(SUM(C2346/'Transfers of Funds'!$F$58),0)</f>
        <v>0</v>
      </c>
      <c r="L2346" s="21"/>
      <c r="M2346" s="47" t="s">
        <v>162</v>
      </c>
      <c r="N2346" s="46"/>
    </row>
    <row r="2347" spans="1:14" s="23" customFormat="1" ht="14.25" customHeight="1">
      <c r="A2347" s="115"/>
      <c r="B2347" s="308" t="str">
        <f>IF(A2347="","",VLOOKUP(A2347,'Project Budget vs Exp'!$B$9:$G$52,2,FALSE))</f>
        <v/>
      </c>
      <c r="C2347" s="117"/>
      <c r="D2347" s="116"/>
      <c r="E2347" s="118"/>
      <c r="F2347" s="119"/>
      <c r="G2347" s="120"/>
      <c r="H2347" s="120"/>
      <c r="I2347" s="418">
        <f t="shared" si="37"/>
        <v>0</v>
      </c>
      <c r="J2347" s="46"/>
      <c r="K2347" s="332">
        <f>IFERROR(SUM(C2347/'Transfers of Funds'!$F$58),0)</f>
        <v>0</v>
      </c>
      <c r="L2347" s="21"/>
      <c r="M2347" s="47" t="s">
        <v>162</v>
      </c>
      <c r="N2347" s="46"/>
    </row>
    <row r="2348" spans="1:14" s="23" customFormat="1" ht="14.25" customHeight="1">
      <c r="A2348" s="115"/>
      <c r="B2348" s="308" t="str">
        <f>IF(A2348="","",VLOOKUP(A2348,'Project Budget vs Exp'!$B$9:$G$52,2,FALSE))</f>
        <v/>
      </c>
      <c r="C2348" s="117"/>
      <c r="D2348" s="116"/>
      <c r="E2348" s="118"/>
      <c r="F2348" s="119"/>
      <c r="G2348" s="120"/>
      <c r="H2348" s="120"/>
      <c r="I2348" s="418">
        <f t="shared" si="37"/>
        <v>0</v>
      </c>
      <c r="J2348" s="46"/>
      <c r="K2348" s="332">
        <f>IFERROR(SUM(C2348/'Transfers of Funds'!$F$58),0)</f>
        <v>0</v>
      </c>
      <c r="L2348" s="21"/>
      <c r="M2348" s="47" t="s">
        <v>162</v>
      </c>
      <c r="N2348" s="46"/>
    </row>
    <row r="2349" spans="1:14" s="23" customFormat="1" ht="14.25" customHeight="1">
      <c r="A2349" s="115"/>
      <c r="B2349" s="308" t="str">
        <f>IF(A2349="","",VLOOKUP(A2349,'Project Budget vs Exp'!$B$9:$G$52,2,FALSE))</f>
        <v/>
      </c>
      <c r="C2349" s="117"/>
      <c r="D2349" s="116"/>
      <c r="E2349" s="118"/>
      <c r="F2349" s="119"/>
      <c r="G2349" s="120"/>
      <c r="H2349" s="120"/>
      <c r="I2349" s="418">
        <f t="shared" si="37"/>
        <v>0</v>
      </c>
      <c r="J2349" s="46"/>
      <c r="K2349" s="332">
        <f>IFERROR(SUM(C2349/'Transfers of Funds'!$F$58),0)</f>
        <v>0</v>
      </c>
      <c r="L2349" s="21"/>
      <c r="M2349" s="47" t="s">
        <v>162</v>
      </c>
      <c r="N2349" s="46"/>
    </row>
    <row r="2350" spans="1:14" s="23" customFormat="1" ht="14.25" customHeight="1">
      <c r="A2350" s="115"/>
      <c r="B2350" s="308" t="str">
        <f>IF(A2350="","",VLOOKUP(A2350,'Project Budget vs Exp'!$B$9:$G$52,2,FALSE))</f>
        <v/>
      </c>
      <c r="C2350" s="117"/>
      <c r="D2350" s="116"/>
      <c r="E2350" s="118"/>
      <c r="F2350" s="119"/>
      <c r="G2350" s="120"/>
      <c r="H2350" s="120"/>
      <c r="I2350" s="418">
        <f t="shared" si="37"/>
        <v>0</v>
      </c>
      <c r="J2350" s="46"/>
      <c r="K2350" s="332">
        <f>IFERROR(SUM(C2350/'Transfers of Funds'!$F$58),0)</f>
        <v>0</v>
      </c>
      <c r="L2350" s="21"/>
      <c r="M2350" s="47" t="s">
        <v>162</v>
      </c>
      <c r="N2350" s="46"/>
    </row>
    <row r="2351" spans="1:14" s="23" customFormat="1" ht="14.25" customHeight="1">
      <c r="A2351" s="115"/>
      <c r="B2351" s="308" t="str">
        <f>IF(A2351="","",VLOOKUP(A2351,'Project Budget vs Exp'!$B$9:$G$52,2,FALSE))</f>
        <v/>
      </c>
      <c r="C2351" s="117"/>
      <c r="D2351" s="116"/>
      <c r="E2351" s="118"/>
      <c r="F2351" s="119"/>
      <c r="G2351" s="120"/>
      <c r="H2351" s="120"/>
      <c r="I2351" s="418">
        <f t="shared" si="37"/>
        <v>0</v>
      </c>
      <c r="J2351" s="46"/>
      <c r="K2351" s="332">
        <f>IFERROR(SUM(C2351/'Transfers of Funds'!$F$58),0)</f>
        <v>0</v>
      </c>
      <c r="L2351" s="21"/>
      <c r="M2351" s="47" t="s">
        <v>162</v>
      </c>
      <c r="N2351" s="46"/>
    </row>
    <row r="2352" spans="1:14" s="23" customFormat="1" ht="14.25" customHeight="1">
      <c r="A2352" s="115"/>
      <c r="B2352" s="308" t="str">
        <f>IF(A2352="","",VLOOKUP(A2352,'Project Budget vs Exp'!$B$9:$G$52,2,FALSE))</f>
        <v/>
      </c>
      <c r="C2352" s="117"/>
      <c r="D2352" s="116"/>
      <c r="E2352" s="118"/>
      <c r="F2352" s="119"/>
      <c r="G2352" s="120"/>
      <c r="H2352" s="120"/>
      <c r="I2352" s="418">
        <f t="shared" si="37"/>
        <v>0</v>
      </c>
      <c r="J2352" s="46"/>
      <c r="K2352" s="332">
        <f>IFERROR(SUM(C2352/'Transfers of Funds'!$F$58),0)</f>
        <v>0</v>
      </c>
      <c r="L2352" s="21"/>
      <c r="M2352" s="47" t="s">
        <v>162</v>
      </c>
      <c r="N2352" s="46"/>
    </row>
    <row r="2353" spans="1:14" s="23" customFormat="1" ht="14.25" customHeight="1">
      <c r="A2353" s="115"/>
      <c r="B2353" s="308" t="str">
        <f>IF(A2353="","",VLOOKUP(A2353,'Project Budget vs Exp'!$B$9:$G$52,2,FALSE))</f>
        <v/>
      </c>
      <c r="C2353" s="117"/>
      <c r="D2353" s="116"/>
      <c r="E2353" s="118"/>
      <c r="F2353" s="119"/>
      <c r="G2353" s="120"/>
      <c r="H2353" s="120"/>
      <c r="I2353" s="418">
        <f t="shared" si="37"/>
        <v>0</v>
      </c>
      <c r="J2353" s="46"/>
      <c r="K2353" s="332">
        <f>IFERROR(SUM(C2353/'Transfers of Funds'!$F$58),0)</f>
        <v>0</v>
      </c>
      <c r="L2353" s="21"/>
      <c r="M2353" s="47" t="s">
        <v>162</v>
      </c>
      <c r="N2353" s="46"/>
    </row>
    <row r="2354" spans="1:14" s="23" customFormat="1" ht="14.25" customHeight="1">
      <c r="A2354" s="115"/>
      <c r="B2354" s="308" t="str">
        <f>IF(A2354="","",VLOOKUP(A2354,'Project Budget vs Exp'!$B$9:$G$52,2,FALSE))</f>
        <v/>
      </c>
      <c r="C2354" s="117"/>
      <c r="D2354" s="116"/>
      <c r="E2354" s="118"/>
      <c r="F2354" s="119"/>
      <c r="G2354" s="120"/>
      <c r="H2354" s="120"/>
      <c r="I2354" s="418">
        <f t="shared" si="37"/>
        <v>0</v>
      </c>
      <c r="J2354" s="46"/>
      <c r="K2354" s="332">
        <f>IFERROR(SUM(C2354/'Transfers of Funds'!$F$58),0)</f>
        <v>0</v>
      </c>
      <c r="L2354" s="21"/>
      <c r="M2354" s="47" t="s">
        <v>162</v>
      </c>
      <c r="N2354" s="46"/>
    </row>
    <row r="2355" spans="1:14" s="23" customFormat="1" ht="14.25" customHeight="1">
      <c r="A2355" s="115"/>
      <c r="B2355" s="308" t="str">
        <f>IF(A2355="","",VLOOKUP(A2355,'Project Budget vs Exp'!$B$9:$G$52,2,FALSE))</f>
        <v/>
      </c>
      <c r="C2355" s="117"/>
      <c r="D2355" s="116"/>
      <c r="E2355" s="118"/>
      <c r="F2355" s="119"/>
      <c r="G2355" s="120"/>
      <c r="H2355" s="120"/>
      <c r="I2355" s="418">
        <f t="shared" si="37"/>
        <v>0</v>
      </c>
      <c r="J2355" s="46"/>
      <c r="K2355" s="332">
        <f>IFERROR(SUM(C2355/'Transfers of Funds'!$F$58),0)</f>
        <v>0</v>
      </c>
      <c r="L2355" s="21"/>
      <c r="M2355" s="47" t="s">
        <v>162</v>
      </c>
      <c r="N2355" s="46"/>
    </row>
    <row r="2356" spans="1:14" s="23" customFormat="1" ht="14.25" customHeight="1">
      <c r="A2356" s="115"/>
      <c r="B2356" s="308" t="str">
        <f>IF(A2356="","",VLOOKUP(A2356,'Project Budget vs Exp'!$B$9:$G$52,2,FALSE))</f>
        <v/>
      </c>
      <c r="C2356" s="117"/>
      <c r="D2356" s="116"/>
      <c r="E2356" s="118"/>
      <c r="F2356" s="119"/>
      <c r="G2356" s="120"/>
      <c r="H2356" s="120"/>
      <c r="I2356" s="418">
        <f t="shared" si="37"/>
        <v>0</v>
      </c>
      <c r="J2356" s="46"/>
      <c r="K2356" s="332">
        <f>IFERROR(SUM(C2356/'Transfers of Funds'!$F$58),0)</f>
        <v>0</v>
      </c>
      <c r="L2356" s="21"/>
      <c r="M2356" s="47" t="s">
        <v>162</v>
      </c>
      <c r="N2356" s="46"/>
    </row>
    <row r="2357" spans="1:14" s="23" customFormat="1" ht="14.25" customHeight="1">
      <c r="A2357" s="115"/>
      <c r="B2357" s="308" t="str">
        <f>IF(A2357="","",VLOOKUP(A2357,'Project Budget vs Exp'!$B$9:$G$52,2,FALSE))</f>
        <v/>
      </c>
      <c r="C2357" s="117"/>
      <c r="D2357" s="116"/>
      <c r="E2357" s="118"/>
      <c r="F2357" s="119"/>
      <c r="G2357" s="120"/>
      <c r="H2357" s="120"/>
      <c r="I2357" s="418">
        <f t="shared" si="37"/>
        <v>0</v>
      </c>
      <c r="J2357" s="46"/>
      <c r="K2357" s="332">
        <f>IFERROR(SUM(C2357/'Transfers of Funds'!$F$58),0)</f>
        <v>0</v>
      </c>
      <c r="L2357" s="21"/>
      <c r="M2357" s="47" t="s">
        <v>162</v>
      </c>
      <c r="N2357" s="46"/>
    </row>
    <row r="2358" spans="1:14" s="23" customFormat="1" ht="14.25" customHeight="1">
      <c r="A2358" s="115"/>
      <c r="B2358" s="308" t="str">
        <f>IF(A2358="","",VLOOKUP(A2358,'Project Budget vs Exp'!$B$9:$G$52,2,FALSE))</f>
        <v/>
      </c>
      <c r="C2358" s="117"/>
      <c r="D2358" s="116"/>
      <c r="E2358" s="118"/>
      <c r="F2358" s="119"/>
      <c r="G2358" s="120"/>
      <c r="H2358" s="120"/>
      <c r="I2358" s="418">
        <f t="shared" si="37"/>
        <v>0</v>
      </c>
      <c r="J2358" s="46"/>
      <c r="K2358" s="332">
        <f>IFERROR(SUM(C2358/'Transfers of Funds'!$F$58),0)</f>
        <v>0</v>
      </c>
      <c r="L2358" s="21"/>
      <c r="M2358" s="47" t="s">
        <v>162</v>
      </c>
      <c r="N2358" s="46"/>
    </row>
    <row r="2359" spans="1:14" s="23" customFormat="1" ht="14.25" customHeight="1">
      <c r="A2359" s="115"/>
      <c r="B2359" s="308" t="str">
        <f>IF(A2359="","",VLOOKUP(A2359,'Project Budget vs Exp'!$B$9:$G$52,2,FALSE))</f>
        <v/>
      </c>
      <c r="C2359" s="117"/>
      <c r="D2359" s="116"/>
      <c r="E2359" s="118"/>
      <c r="F2359" s="119"/>
      <c r="G2359" s="120"/>
      <c r="H2359" s="120"/>
      <c r="I2359" s="418">
        <f t="shared" si="37"/>
        <v>0</v>
      </c>
      <c r="J2359" s="46"/>
      <c r="K2359" s="332">
        <f>IFERROR(SUM(C2359/'Transfers of Funds'!$F$58),0)</f>
        <v>0</v>
      </c>
      <c r="L2359" s="21"/>
      <c r="M2359" s="47" t="s">
        <v>162</v>
      </c>
      <c r="N2359" s="46"/>
    </row>
    <row r="2360" spans="1:14" s="23" customFormat="1" ht="14.25" customHeight="1">
      <c r="A2360" s="115"/>
      <c r="B2360" s="308" t="str">
        <f>IF(A2360="","",VLOOKUP(A2360,'Project Budget vs Exp'!$B$9:$G$52,2,FALSE))</f>
        <v/>
      </c>
      <c r="C2360" s="117"/>
      <c r="D2360" s="116"/>
      <c r="E2360" s="118"/>
      <c r="F2360" s="119"/>
      <c r="G2360" s="120"/>
      <c r="H2360" s="120"/>
      <c r="I2360" s="418">
        <f t="shared" si="37"/>
        <v>0</v>
      </c>
      <c r="J2360" s="46"/>
      <c r="K2360" s="332">
        <f>IFERROR(SUM(C2360/'Transfers of Funds'!$F$58),0)</f>
        <v>0</v>
      </c>
      <c r="L2360" s="21"/>
      <c r="M2360" s="47" t="s">
        <v>162</v>
      </c>
      <c r="N2360" s="46"/>
    </row>
    <row r="2361" spans="1:14" s="23" customFormat="1" ht="14.25" customHeight="1">
      <c r="A2361" s="115"/>
      <c r="B2361" s="308" t="str">
        <f>IF(A2361="","",VLOOKUP(A2361,'Project Budget vs Exp'!$B$9:$G$52,2,FALSE))</f>
        <v/>
      </c>
      <c r="C2361" s="117"/>
      <c r="D2361" s="116"/>
      <c r="E2361" s="118"/>
      <c r="F2361" s="119"/>
      <c r="G2361" s="120"/>
      <c r="H2361" s="120"/>
      <c r="I2361" s="418">
        <f t="shared" si="37"/>
        <v>0</v>
      </c>
      <c r="J2361" s="46"/>
      <c r="K2361" s="332">
        <f>IFERROR(SUM(C2361/'Transfers of Funds'!$F$58),0)</f>
        <v>0</v>
      </c>
      <c r="L2361" s="21"/>
      <c r="M2361" s="47" t="s">
        <v>162</v>
      </c>
      <c r="N2361" s="46"/>
    </row>
    <row r="2362" spans="1:14" s="23" customFormat="1" ht="14.25" customHeight="1">
      <c r="A2362" s="115"/>
      <c r="B2362" s="308" t="str">
        <f>IF(A2362="","",VLOOKUP(A2362,'Project Budget vs Exp'!$B$9:$G$52,2,FALSE))</f>
        <v/>
      </c>
      <c r="C2362" s="117"/>
      <c r="D2362" s="116"/>
      <c r="E2362" s="118"/>
      <c r="F2362" s="119"/>
      <c r="G2362" s="120"/>
      <c r="H2362" s="120"/>
      <c r="I2362" s="418">
        <f t="shared" si="37"/>
        <v>0</v>
      </c>
      <c r="J2362" s="46"/>
      <c r="K2362" s="332">
        <f>IFERROR(SUM(C2362/'Transfers of Funds'!$F$58),0)</f>
        <v>0</v>
      </c>
      <c r="L2362" s="21"/>
      <c r="M2362" s="47" t="s">
        <v>162</v>
      </c>
      <c r="N2362" s="46"/>
    </row>
    <row r="2363" spans="1:14" s="23" customFormat="1" ht="14.25" customHeight="1">
      <c r="A2363" s="115"/>
      <c r="B2363" s="308" t="str">
        <f>IF(A2363="","",VLOOKUP(A2363,'Project Budget vs Exp'!$B$9:$G$52,2,FALSE))</f>
        <v/>
      </c>
      <c r="C2363" s="117"/>
      <c r="D2363" s="116"/>
      <c r="E2363" s="118"/>
      <c r="F2363" s="119"/>
      <c r="G2363" s="120"/>
      <c r="H2363" s="120"/>
      <c r="I2363" s="418">
        <f t="shared" si="37"/>
        <v>0</v>
      </c>
      <c r="J2363" s="46"/>
      <c r="K2363" s="332">
        <f>IFERROR(SUM(C2363/'Transfers of Funds'!$F$58),0)</f>
        <v>0</v>
      </c>
      <c r="L2363" s="21"/>
      <c r="M2363" s="47" t="s">
        <v>162</v>
      </c>
      <c r="N2363" s="46"/>
    </row>
    <row r="2364" spans="1:14" s="23" customFormat="1" ht="14.25" customHeight="1">
      <c r="A2364" s="115"/>
      <c r="B2364" s="308" t="str">
        <f>IF(A2364="","",VLOOKUP(A2364,'Project Budget vs Exp'!$B$9:$G$52,2,FALSE))</f>
        <v/>
      </c>
      <c r="C2364" s="117"/>
      <c r="D2364" s="116"/>
      <c r="E2364" s="118"/>
      <c r="F2364" s="119"/>
      <c r="G2364" s="120"/>
      <c r="H2364" s="120"/>
      <c r="I2364" s="418">
        <f t="shared" si="37"/>
        <v>0</v>
      </c>
      <c r="J2364" s="46"/>
      <c r="K2364" s="332">
        <f>IFERROR(SUM(C2364/'Transfers of Funds'!$F$58),0)</f>
        <v>0</v>
      </c>
      <c r="L2364" s="21"/>
      <c r="M2364" s="47" t="s">
        <v>162</v>
      </c>
      <c r="N2364" s="46"/>
    </row>
    <row r="2365" spans="1:14" s="23" customFormat="1" ht="14.25" customHeight="1">
      <c r="A2365" s="115"/>
      <c r="B2365" s="308" t="str">
        <f>IF(A2365="","",VLOOKUP(A2365,'Project Budget vs Exp'!$B$9:$G$52,2,FALSE))</f>
        <v/>
      </c>
      <c r="C2365" s="117"/>
      <c r="D2365" s="116"/>
      <c r="E2365" s="118"/>
      <c r="F2365" s="119"/>
      <c r="G2365" s="120"/>
      <c r="H2365" s="120"/>
      <c r="I2365" s="418">
        <f t="shared" si="37"/>
        <v>0</v>
      </c>
      <c r="J2365" s="46"/>
      <c r="K2365" s="332">
        <f>IFERROR(SUM(C2365/'Transfers of Funds'!$F$58),0)</f>
        <v>0</v>
      </c>
      <c r="L2365" s="21"/>
      <c r="M2365" s="47" t="s">
        <v>162</v>
      </c>
      <c r="N2365" s="46"/>
    </row>
    <row r="2366" spans="1:14" s="23" customFormat="1" ht="14.25" customHeight="1">
      <c r="A2366" s="115"/>
      <c r="B2366" s="308" t="str">
        <f>IF(A2366="","",VLOOKUP(A2366,'Project Budget vs Exp'!$B$9:$G$52,2,FALSE))</f>
        <v/>
      </c>
      <c r="C2366" s="117"/>
      <c r="D2366" s="116"/>
      <c r="E2366" s="118"/>
      <c r="F2366" s="119"/>
      <c r="G2366" s="120"/>
      <c r="H2366" s="120"/>
      <c r="I2366" s="418">
        <f t="shared" si="37"/>
        <v>0</v>
      </c>
      <c r="J2366" s="46"/>
      <c r="K2366" s="332">
        <f>IFERROR(SUM(C2366/'Transfers of Funds'!$F$58),0)</f>
        <v>0</v>
      </c>
      <c r="L2366" s="21"/>
      <c r="M2366" s="47" t="s">
        <v>162</v>
      </c>
      <c r="N2366" s="46"/>
    </row>
    <row r="2367" spans="1:14" s="23" customFormat="1" ht="14.25" customHeight="1">
      <c r="A2367" s="115"/>
      <c r="B2367" s="308" t="str">
        <f>IF(A2367="","",VLOOKUP(A2367,'Project Budget vs Exp'!$B$9:$G$52,2,FALSE))</f>
        <v/>
      </c>
      <c r="C2367" s="117"/>
      <c r="D2367" s="116"/>
      <c r="E2367" s="118"/>
      <c r="F2367" s="119"/>
      <c r="G2367" s="120"/>
      <c r="H2367" s="120"/>
      <c r="I2367" s="418">
        <f t="shared" si="37"/>
        <v>0</v>
      </c>
      <c r="J2367" s="46"/>
      <c r="K2367" s="332">
        <f>IFERROR(SUM(C2367/'Transfers of Funds'!$F$58),0)</f>
        <v>0</v>
      </c>
      <c r="L2367" s="21"/>
      <c r="M2367" s="47" t="s">
        <v>162</v>
      </c>
      <c r="N2367" s="46"/>
    </row>
    <row r="2368" spans="1:14" s="23" customFormat="1" ht="14.25" customHeight="1">
      <c r="A2368" s="115"/>
      <c r="B2368" s="308" t="str">
        <f>IF(A2368="","",VLOOKUP(A2368,'Project Budget vs Exp'!$B$9:$G$52,2,FALSE))</f>
        <v/>
      </c>
      <c r="C2368" s="117"/>
      <c r="D2368" s="116"/>
      <c r="E2368" s="118"/>
      <c r="F2368" s="119"/>
      <c r="G2368" s="120"/>
      <c r="H2368" s="120"/>
      <c r="I2368" s="418">
        <f t="shared" si="37"/>
        <v>0</v>
      </c>
      <c r="J2368" s="46"/>
      <c r="K2368" s="332">
        <f>IFERROR(SUM(C2368/'Transfers of Funds'!$F$58),0)</f>
        <v>0</v>
      </c>
      <c r="L2368" s="21"/>
      <c r="M2368" s="47" t="s">
        <v>162</v>
      </c>
      <c r="N2368" s="46"/>
    </row>
    <row r="2369" spans="1:14" s="23" customFormat="1" ht="14.25" customHeight="1">
      <c r="A2369" s="115"/>
      <c r="B2369" s="308" t="str">
        <f>IF(A2369="","",VLOOKUP(A2369,'Project Budget vs Exp'!$B$9:$G$52,2,FALSE))</f>
        <v/>
      </c>
      <c r="C2369" s="117"/>
      <c r="D2369" s="116"/>
      <c r="E2369" s="118"/>
      <c r="F2369" s="119"/>
      <c r="G2369" s="120"/>
      <c r="H2369" s="120"/>
      <c r="I2369" s="418">
        <f t="shared" si="37"/>
        <v>0</v>
      </c>
      <c r="J2369" s="46"/>
      <c r="K2369" s="332">
        <f>IFERROR(SUM(C2369/'Transfers of Funds'!$F$58),0)</f>
        <v>0</v>
      </c>
      <c r="L2369" s="21"/>
      <c r="M2369" s="47" t="s">
        <v>162</v>
      </c>
      <c r="N2369" s="46"/>
    </row>
    <row r="2370" spans="1:14" s="23" customFormat="1" ht="14.25" customHeight="1">
      <c r="A2370" s="115"/>
      <c r="B2370" s="308" t="str">
        <f>IF(A2370="","",VLOOKUP(A2370,'Project Budget vs Exp'!$B$9:$G$52,2,FALSE))</f>
        <v/>
      </c>
      <c r="C2370" s="117"/>
      <c r="D2370" s="116"/>
      <c r="E2370" s="118"/>
      <c r="F2370" s="119"/>
      <c r="G2370" s="120"/>
      <c r="H2370" s="120"/>
      <c r="I2370" s="418">
        <f t="shared" si="37"/>
        <v>0</v>
      </c>
      <c r="J2370" s="46"/>
      <c r="K2370" s="332">
        <f>IFERROR(SUM(C2370/'Transfers of Funds'!$F$58),0)</f>
        <v>0</v>
      </c>
      <c r="L2370" s="21"/>
      <c r="M2370" s="47" t="s">
        <v>162</v>
      </c>
      <c r="N2370" s="46"/>
    </row>
    <row r="2371" spans="1:14" s="23" customFormat="1" ht="14.25" customHeight="1">
      <c r="A2371" s="115"/>
      <c r="B2371" s="308" t="str">
        <f>IF(A2371="","",VLOOKUP(A2371,'Project Budget vs Exp'!$B$9:$G$52,2,FALSE))</f>
        <v/>
      </c>
      <c r="C2371" s="117"/>
      <c r="D2371" s="116"/>
      <c r="E2371" s="118"/>
      <c r="F2371" s="119"/>
      <c r="G2371" s="120"/>
      <c r="H2371" s="120"/>
      <c r="I2371" s="418">
        <f t="shared" si="37"/>
        <v>0</v>
      </c>
      <c r="J2371" s="46"/>
      <c r="K2371" s="332">
        <f>IFERROR(SUM(C2371/'Transfers of Funds'!$F$58),0)</f>
        <v>0</v>
      </c>
      <c r="L2371" s="21"/>
      <c r="M2371" s="47" t="s">
        <v>162</v>
      </c>
      <c r="N2371" s="46"/>
    </row>
    <row r="2372" spans="1:14" s="23" customFormat="1" ht="14.25" customHeight="1">
      <c r="A2372" s="115"/>
      <c r="B2372" s="308" t="str">
        <f>IF(A2372="","",VLOOKUP(A2372,'Project Budget vs Exp'!$B$9:$G$52,2,FALSE))</f>
        <v/>
      </c>
      <c r="C2372" s="117"/>
      <c r="D2372" s="116"/>
      <c r="E2372" s="118"/>
      <c r="F2372" s="119"/>
      <c r="G2372" s="120"/>
      <c r="H2372" s="120"/>
      <c r="I2372" s="418">
        <f t="shared" si="37"/>
        <v>0</v>
      </c>
      <c r="J2372" s="46"/>
      <c r="K2372" s="332">
        <f>IFERROR(SUM(C2372/'Transfers of Funds'!$F$58),0)</f>
        <v>0</v>
      </c>
      <c r="L2372" s="21"/>
      <c r="M2372" s="47" t="s">
        <v>162</v>
      </c>
      <c r="N2372" s="46"/>
    </row>
    <row r="2373" spans="1:14" s="23" customFormat="1" ht="14.25" customHeight="1">
      <c r="A2373" s="115"/>
      <c r="B2373" s="308" t="str">
        <f>IF(A2373="","",VLOOKUP(A2373,'Project Budget vs Exp'!$B$9:$G$52,2,FALSE))</f>
        <v/>
      </c>
      <c r="C2373" s="117"/>
      <c r="D2373" s="116"/>
      <c r="E2373" s="118"/>
      <c r="F2373" s="119"/>
      <c r="G2373" s="120"/>
      <c r="H2373" s="120"/>
      <c r="I2373" s="418">
        <f t="shared" si="37"/>
        <v>0</v>
      </c>
      <c r="J2373" s="46"/>
      <c r="K2373" s="332">
        <f>IFERROR(SUM(C2373/'Transfers of Funds'!$F$58),0)</f>
        <v>0</v>
      </c>
      <c r="L2373" s="21"/>
      <c r="M2373" s="47" t="s">
        <v>162</v>
      </c>
      <c r="N2373" s="46"/>
    </row>
    <row r="2374" spans="1:14" s="23" customFormat="1" ht="14.25" customHeight="1">
      <c r="A2374" s="115"/>
      <c r="B2374" s="308" t="str">
        <f>IF(A2374="","",VLOOKUP(A2374,'Project Budget vs Exp'!$B$9:$G$52,2,FALSE))</f>
        <v/>
      </c>
      <c r="C2374" s="117"/>
      <c r="D2374" s="116"/>
      <c r="E2374" s="118"/>
      <c r="F2374" s="119"/>
      <c r="G2374" s="120"/>
      <c r="H2374" s="120"/>
      <c r="I2374" s="418">
        <f t="shared" si="37"/>
        <v>0</v>
      </c>
      <c r="J2374" s="46"/>
      <c r="K2374" s="332">
        <f>IFERROR(SUM(C2374/'Transfers of Funds'!$F$58),0)</f>
        <v>0</v>
      </c>
      <c r="L2374" s="21"/>
      <c r="M2374" s="47" t="s">
        <v>162</v>
      </c>
      <c r="N2374" s="46"/>
    </row>
    <row r="2375" spans="1:14" s="23" customFormat="1" ht="14.25" customHeight="1">
      <c r="A2375" s="115"/>
      <c r="B2375" s="308" t="str">
        <f>IF(A2375="","",VLOOKUP(A2375,'Project Budget vs Exp'!$B$9:$G$52,2,FALSE))</f>
        <v/>
      </c>
      <c r="C2375" s="117"/>
      <c r="D2375" s="116"/>
      <c r="E2375" s="118"/>
      <c r="F2375" s="119"/>
      <c r="G2375" s="120"/>
      <c r="H2375" s="120"/>
      <c r="I2375" s="418">
        <f t="shared" si="37"/>
        <v>0</v>
      </c>
      <c r="J2375" s="46"/>
      <c r="K2375" s="332">
        <f>IFERROR(SUM(C2375/'Transfers of Funds'!$F$58),0)</f>
        <v>0</v>
      </c>
      <c r="L2375" s="21"/>
      <c r="M2375" s="47" t="s">
        <v>162</v>
      </c>
      <c r="N2375" s="46"/>
    </row>
    <row r="2376" spans="1:14" s="23" customFormat="1" ht="14.25" customHeight="1">
      <c r="A2376" s="115"/>
      <c r="B2376" s="308" t="str">
        <f>IF(A2376="","",VLOOKUP(A2376,'Project Budget vs Exp'!$B$9:$G$52,2,FALSE))</f>
        <v/>
      </c>
      <c r="C2376" s="117"/>
      <c r="D2376" s="116"/>
      <c r="E2376" s="118"/>
      <c r="F2376" s="119"/>
      <c r="G2376" s="120"/>
      <c r="H2376" s="120"/>
      <c r="I2376" s="418">
        <f t="shared" si="37"/>
        <v>0</v>
      </c>
      <c r="J2376" s="46"/>
      <c r="K2376" s="332">
        <f>IFERROR(SUM(C2376/'Transfers of Funds'!$F$58),0)</f>
        <v>0</v>
      </c>
      <c r="L2376" s="21"/>
      <c r="M2376" s="47" t="s">
        <v>162</v>
      </c>
      <c r="N2376" s="46"/>
    </row>
    <row r="2377" spans="1:14" s="23" customFormat="1" ht="14.25" customHeight="1">
      <c r="A2377" s="115"/>
      <c r="B2377" s="308" t="str">
        <f>IF(A2377="","",VLOOKUP(A2377,'Project Budget vs Exp'!$B$9:$G$52,2,FALSE))</f>
        <v/>
      </c>
      <c r="C2377" s="117"/>
      <c r="D2377" s="116"/>
      <c r="E2377" s="118"/>
      <c r="F2377" s="119"/>
      <c r="G2377" s="120"/>
      <c r="H2377" s="120"/>
      <c r="I2377" s="418">
        <f t="shared" si="37"/>
        <v>0</v>
      </c>
      <c r="J2377" s="46"/>
      <c r="K2377" s="332">
        <f>IFERROR(SUM(C2377/'Transfers of Funds'!$F$58),0)</f>
        <v>0</v>
      </c>
      <c r="L2377" s="21"/>
      <c r="M2377" s="47" t="s">
        <v>162</v>
      </c>
      <c r="N2377" s="46"/>
    </row>
    <row r="2378" spans="1:14" s="23" customFormat="1" ht="14.25" customHeight="1">
      <c r="A2378" s="115"/>
      <c r="B2378" s="308" t="str">
        <f>IF(A2378="","",VLOOKUP(A2378,'Project Budget vs Exp'!$B$9:$G$52,2,FALSE))</f>
        <v/>
      </c>
      <c r="C2378" s="117"/>
      <c r="D2378" s="116"/>
      <c r="E2378" s="118"/>
      <c r="F2378" s="119"/>
      <c r="G2378" s="120"/>
      <c r="H2378" s="120"/>
      <c r="I2378" s="418">
        <f t="shared" si="37"/>
        <v>0</v>
      </c>
      <c r="J2378" s="46"/>
      <c r="K2378" s="332">
        <f>IFERROR(SUM(C2378/'Transfers of Funds'!$F$58),0)</f>
        <v>0</v>
      </c>
      <c r="L2378" s="21"/>
      <c r="M2378" s="47" t="s">
        <v>162</v>
      </c>
      <c r="N2378" s="46"/>
    </row>
    <row r="2379" spans="1:14" s="23" customFormat="1" ht="14.25" customHeight="1">
      <c r="A2379" s="115"/>
      <c r="B2379" s="308" t="str">
        <f>IF(A2379="","",VLOOKUP(A2379,'Project Budget vs Exp'!$B$9:$G$52,2,FALSE))</f>
        <v/>
      </c>
      <c r="C2379" s="117"/>
      <c r="D2379" s="116"/>
      <c r="E2379" s="118"/>
      <c r="F2379" s="119"/>
      <c r="G2379" s="120"/>
      <c r="H2379" s="120"/>
      <c r="I2379" s="418">
        <f t="shared" si="37"/>
        <v>0</v>
      </c>
      <c r="J2379" s="46"/>
      <c r="K2379" s="332">
        <f>IFERROR(SUM(C2379/'Transfers of Funds'!$F$58),0)</f>
        <v>0</v>
      </c>
      <c r="L2379" s="21"/>
      <c r="M2379" s="47" t="s">
        <v>162</v>
      </c>
      <c r="N2379" s="46"/>
    </row>
    <row r="2380" spans="1:14" s="23" customFormat="1" ht="14.25" customHeight="1">
      <c r="A2380" s="115"/>
      <c r="B2380" s="308" t="str">
        <f>IF(A2380="","",VLOOKUP(A2380,'Project Budget vs Exp'!$B$9:$G$52,2,FALSE))</f>
        <v/>
      </c>
      <c r="C2380" s="117"/>
      <c r="D2380" s="116"/>
      <c r="E2380" s="118"/>
      <c r="F2380" s="119"/>
      <c r="G2380" s="120"/>
      <c r="H2380" s="120"/>
      <c r="I2380" s="418">
        <f t="shared" si="37"/>
        <v>0</v>
      </c>
      <c r="J2380" s="46"/>
      <c r="K2380" s="332">
        <f>IFERROR(SUM(C2380/'Transfers of Funds'!$F$58),0)</f>
        <v>0</v>
      </c>
      <c r="L2380" s="21"/>
      <c r="M2380" s="47" t="s">
        <v>162</v>
      </c>
      <c r="N2380" s="46"/>
    </row>
    <row r="2381" spans="1:14" s="23" customFormat="1" ht="14.25" customHeight="1">
      <c r="A2381" s="115"/>
      <c r="B2381" s="308" t="str">
        <f>IF(A2381="","",VLOOKUP(A2381,'Project Budget vs Exp'!$B$9:$G$52,2,FALSE))</f>
        <v/>
      </c>
      <c r="C2381" s="117"/>
      <c r="D2381" s="116"/>
      <c r="E2381" s="118"/>
      <c r="F2381" s="119"/>
      <c r="G2381" s="120"/>
      <c r="H2381" s="120"/>
      <c r="I2381" s="418">
        <f t="shared" si="37"/>
        <v>0</v>
      </c>
      <c r="J2381" s="46"/>
      <c r="K2381" s="332">
        <f>IFERROR(SUM(C2381/'Transfers of Funds'!$F$58),0)</f>
        <v>0</v>
      </c>
      <c r="L2381" s="21"/>
      <c r="M2381" s="47" t="s">
        <v>162</v>
      </c>
      <c r="N2381" s="46"/>
    </row>
    <row r="2382" spans="1:14" s="23" customFormat="1" ht="14.25" customHeight="1">
      <c r="A2382" s="115"/>
      <c r="B2382" s="308" t="str">
        <f>IF(A2382="","",VLOOKUP(A2382,'Project Budget vs Exp'!$B$9:$G$52,2,FALSE))</f>
        <v/>
      </c>
      <c r="C2382" s="117"/>
      <c r="D2382" s="116"/>
      <c r="E2382" s="118"/>
      <c r="F2382" s="119"/>
      <c r="G2382" s="120"/>
      <c r="H2382" s="120"/>
      <c r="I2382" s="418">
        <f t="shared" si="37"/>
        <v>0</v>
      </c>
      <c r="J2382" s="46"/>
      <c r="K2382" s="332">
        <f>IFERROR(SUM(C2382/'Transfers of Funds'!$F$58),0)</f>
        <v>0</v>
      </c>
      <c r="L2382" s="21"/>
      <c r="M2382" s="47" t="s">
        <v>162</v>
      </c>
      <c r="N2382" s="46"/>
    </row>
    <row r="2383" spans="1:14" s="23" customFormat="1" ht="14.25" customHeight="1">
      <c r="A2383" s="115"/>
      <c r="B2383" s="308" t="str">
        <f>IF(A2383="","",VLOOKUP(A2383,'Project Budget vs Exp'!$B$9:$G$52,2,FALSE))</f>
        <v/>
      </c>
      <c r="C2383" s="117"/>
      <c r="D2383" s="116"/>
      <c r="E2383" s="118"/>
      <c r="F2383" s="119"/>
      <c r="G2383" s="120"/>
      <c r="H2383" s="120"/>
      <c r="I2383" s="418">
        <f t="shared" si="37"/>
        <v>0</v>
      </c>
      <c r="J2383" s="46"/>
      <c r="K2383" s="332">
        <f>IFERROR(SUM(C2383/'Transfers of Funds'!$F$58),0)</f>
        <v>0</v>
      </c>
      <c r="L2383" s="21"/>
      <c r="M2383" s="47" t="s">
        <v>162</v>
      </c>
      <c r="N2383" s="46"/>
    </row>
    <row r="2384" spans="1:14" s="23" customFormat="1" ht="14.25" customHeight="1">
      <c r="A2384" s="115"/>
      <c r="B2384" s="308" t="str">
        <f>IF(A2384="","",VLOOKUP(A2384,'Project Budget vs Exp'!$B$9:$G$52,2,FALSE))</f>
        <v/>
      </c>
      <c r="C2384" s="117"/>
      <c r="D2384" s="116"/>
      <c r="E2384" s="118"/>
      <c r="F2384" s="119"/>
      <c r="G2384" s="120"/>
      <c r="H2384" s="120"/>
      <c r="I2384" s="418">
        <f t="shared" si="37"/>
        <v>0</v>
      </c>
      <c r="J2384" s="46"/>
      <c r="K2384" s="332">
        <f>IFERROR(SUM(C2384/'Transfers of Funds'!$F$58),0)</f>
        <v>0</v>
      </c>
      <c r="L2384" s="21"/>
      <c r="M2384" s="47" t="s">
        <v>162</v>
      </c>
      <c r="N2384" s="46"/>
    </row>
    <row r="2385" spans="1:14" s="23" customFormat="1" ht="14.25" customHeight="1">
      <c r="A2385" s="115"/>
      <c r="B2385" s="308" t="str">
        <f>IF(A2385="","",VLOOKUP(A2385,'Project Budget vs Exp'!$B$9:$G$52,2,FALSE))</f>
        <v/>
      </c>
      <c r="C2385" s="117"/>
      <c r="D2385" s="116"/>
      <c r="E2385" s="118"/>
      <c r="F2385" s="119"/>
      <c r="G2385" s="120"/>
      <c r="H2385" s="120"/>
      <c r="I2385" s="418">
        <f t="shared" si="37"/>
        <v>0</v>
      </c>
      <c r="J2385" s="46"/>
      <c r="K2385" s="332">
        <f>IFERROR(SUM(C2385/'Transfers of Funds'!$F$58),0)</f>
        <v>0</v>
      </c>
      <c r="L2385" s="21"/>
      <c r="M2385" s="47" t="s">
        <v>162</v>
      </c>
      <c r="N2385" s="46"/>
    </row>
    <row r="2386" spans="1:14" s="23" customFormat="1" ht="14.25" customHeight="1">
      <c r="A2386" s="115"/>
      <c r="B2386" s="308" t="str">
        <f>IF(A2386="","",VLOOKUP(A2386,'Project Budget vs Exp'!$B$9:$G$52,2,FALSE))</f>
        <v/>
      </c>
      <c r="C2386" s="117"/>
      <c r="D2386" s="116"/>
      <c r="E2386" s="118"/>
      <c r="F2386" s="119"/>
      <c r="G2386" s="120"/>
      <c r="H2386" s="120"/>
      <c r="I2386" s="418">
        <f t="shared" si="37"/>
        <v>0</v>
      </c>
      <c r="J2386" s="46"/>
      <c r="K2386" s="332">
        <f>IFERROR(SUM(C2386/'Transfers of Funds'!$F$58),0)</f>
        <v>0</v>
      </c>
      <c r="L2386" s="21"/>
      <c r="M2386" s="47" t="s">
        <v>162</v>
      </c>
      <c r="N2386" s="46"/>
    </row>
    <row r="2387" spans="1:14" s="23" customFormat="1" ht="14.25" customHeight="1">
      <c r="A2387" s="115"/>
      <c r="B2387" s="308" t="str">
        <f>IF(A2387="","",VLOOKUP(A2387,'Project Budget vs Exp'!$B$9:$G$52,2,FALSE))</f>
        <v/>
      </c>
      <c r="C2387" s="117"/>
      <c r="D2387" s="116"/>
      <c r="E2387" s="118"/>
      <c r="F2387" s="119"/>
      <c r="G2387" s="120"/>
      <c r="H2387" s="120"/>
      <c r="I2387" s="418">
        <f t="shared" si="37"/>
        <v>0</v>
      </c>
      <c r="J2387" s="46"/>
      <c r="K2387" s="332">
        <f>IFERROR(SUM(C2387/'Transfers of Funds'!$F$58),0)</f>
        <v>0</v>
      </c>
      <c r="L2387" s="21"/>
      <c r="M2387" s="47" t="s">
        <v>162</v>
      </c>
      <c r="N2387" s="46"/>
    </row>
    <row r="2388" spans="1:14" s="23" customFormat="1" ht="14.25" customHeight="1">
      <c r="A2388" s="115"/>
      <c r="B2388" s="308" t="str">
        <f>IF(A2388="","",VLOOKUP(A2388,'Project Budget vs Exp'!$B$9:$G$52,2,FALSE))</f>
        <v/>
      </c>
      <c r="C2388" s="117"/>
      <c r="D2388" s="116"/>
      <c r="E2388" s="118"/>
      <c r="F2388" s="119"/>
      <c r="G2388" s="120"/>
      <c r="H2388" s="120"/>
      <c r="I2388" s="418">
        <f t="shared" si="37"/>
        <v>0</v>
      </c>
      <c r="J2388" s="46"/>
      <c r="K2388" s="332">
        <f>IFERROR(SUM(C2388/'Transfers of Funds'!$F$58),0)</f>
        <v>0</v>
      </c>
      <c r="L2388" s="21"/>
      <c r="M2388" s="47" t="s">
        <v>162</v>
      </c>
      <c r="N2388" s="46"/>
    </row>
    <row r="2389" spans="1:14" s="23" customFormat="1" ht="14.25" customHeight="1">
      <c r="A2389" s="115"/>
      <c r="B2389" s="308" t="str">
        <f>IF(A2389="","",VLOOKUP(A2389,'Project Budget vs Exp'!$B$9:$G$52,2,FALSE))</f>
        <v/>
      </c>
      <c r="C2389" s="117"/>
      <c r="D2389" s="116"/>
      <c r="E2389" s="118"/>
      <c r="F2389" s="119"/>
      <c r="G2389" s="120"/>
      <c r="H2389" s="120"/>
      <c r="I2389" s="418">
        <f t="shared" ref="I2389:I2452" si="38">IF(OR(F$4="EUR",F$4="USD",F$4="GBP",F$4="CAD",F$4="NZD",F$4="AUD"),K2389,C2389)</f>
        <v>0</v>
      </c>
      <c r="J2389" s="46"/>
      <c r="K2389" s="332">
        <f>IFERROR(SUM(C2389/'Transfers of Funds'!$F$58),0)</f>
        <v>0</v>
      </c>
      <c r="L2389" s="21"/>
      <c r="M2389" s="47" t="s">
        <v>162</v>
      </c>
      <c r="N2389" s="46"/>
    </row>
    <row r="2390" spans="1:14" s="23" customFormat="1" ht="14.25" customHeight="1">
      <c r="A2390" s="115"/>
      <c r="B2390" s="308" t="str">
        <f>IF(A2390="","",VLOOKUP(A2390,'Project Budget vs Exp'!$B$9:$G$52,2,FALSE))</f>
        <v/>
      </c>
      <c r="C2390" s="117"/>
      <c r="D2390" s="116"/>
      <c r="E2390" s="118"/>
      <c r="F2390" s="119"/>
      <c r="G2390" s="120"/>
      <c r="H2390" s="120"/>
      <c r="I2390" s="418">
        <f t="shared" si="38"/>
        <v>0</v>
      </c>
      <c r="J2390" s="46"/>
      <c r="K2390" s="332">
        <f>IFERROR(SUM(C2390/'Transfers of Funds'!$F$58),0)</f>
        <v>0</v>
      </c>
      <c r="L2390" s="21"/>
      <c r="M2390" s="47" t="s">
        <v>162</v>
      </c>
      <c r="N2390" s="46"/>
    </row>
    <row r="2391" spans="1:14" s="23" customFormat="1" ht="14.25" customHeight="1">
      <c r="A2391" s="115"/>
      <c r="B2391" s="308" t="str">
        <f>IF(A2391="","",VLOOKUP(A2391,'Project Budget vs Exp'!$B$9:$G$52,2,FALSE))</f>
        <v/>
      </c>
      <c r="C2391" s="117"/>
      <c r="D2391" s="116"/>
      <c r="E2391" s="118"/>
      <c r="F2391" s="119"/>
      <c r="G2391" s="120"/>
      <c r="H2391" s="120"/>
      <c r="I2391" s="418">
        <f t="shared" si="38"/>
        <v>0</v>
      </c>
      <c r="J2391" s="46"/>
      <c r="K2391" s="332">
        <f>IFERROR(SUM(C2391/'Transfers of Funds'!$F$58),0)</f>
        <v>0</v>
      </c>
      <c r="L2391" s="21"/>
      <c r="M2391" s="47" t="s">
        <v>162</v>
      </c>
      <c r="N2391" s="46"/>
    </row>
    <row r="2392" spans="1:14" s="23" customFormat="1" ht="14.25" customHeight="1">
      <c r="A2392" s="115"/>
      <c r="B2392" s="308" t="str">
        <f>IF(A2392="","",VLOOKUP(A2392,'Project Budget vs Exp'!$B$9:$G$52,2,FALSE))</f>
        <v/>
      </c>
      <c r="C2392" s="117"/>
      <c r="D2392" s="116"/>
      <c r="E2392" s="118"/>
      <c r="F2392" s="119"/>
      <c r="G2392" s="120"/>
      <c r="H2392" s="120"/>
      <c r="I2392" s="418">
        <f t="shared" si="38"/>
        <v>0</v>
      </c>
      <c r="J2392" s="46"/>
      <c r="K2392" s="332">
        <f>IFERROR(SUM(C2392/'Transfers of Funds'!$F$58),0)</f>
        <v>0</v>
      </c>
      <c r="L2392" s="21"/>
      <c r="M2392" s="47" t="s">
        <v>162</v>
      </c>
      <c r="N2392" s="46"/>
    </row>
    <row r="2393" spans="1:14" s="23" customFormat="1" ht="14.25" customHeight="1">
      <c r="A2393" s="115"/>
      <c r="B2393" s="308" t="str">
        <f>IF(A2393="","",VLOOKUP(A2393,'Project Budget vs Exp'!$B$9:$G$52,2,FALSE))</f>
        <v/>
      </c>
      <c r="C2393" s="117"/>
      <c r="D2393" s="116"/>
      <c r="E2393" s="118"/>
      <c r="F2393" s="119"/>
      <c r="G2393" s="120"/>
      <c r="H2393" s="120"/>
      <c r="I2393" s="418">
        <f t="shared" si="38"/>
        <v>0</v>
      </c>
      <c r="J2393" s="46"/>
      <c r="K2393" s="332">
        <f>IFERROR(SUM(C2393/'Transfers of Funds'!$F$58),0)</f>
        <v>0</v>
      </c>
      <c r="L2393" s="21"/>
      <c r="M2393" s="47" t="s">
        <v>162</v>
      </c>
      <c r="N2393" s="46"/>
    </row>
    <row r="2394" spans="1:14" s="23" customFormat="1" ht="14.25" customHeight="1">
      <c r="A2394" s="115"/>
      <c r="B2394" s="308" t="str">
        <f>IF(A2394="","",VLOOKUP(A2394,'Project Budget vs Exp'!$B$9:$G$52,2,FALSE))</f>
        <v/>
      </c>
      <c r="C2394" s="117"/>
      <c r="D2394" s="116"/>
      <c r="E2394" s="118"/>
      <c r="F2394" s="119"/>
      <c r="G2394" s="120"/>
      <c r="H2394" s="120"/>
      <c r="I2394" s="418">
        <f t="shared" si="38"/>
        <v>0</v>
      </c>
      <c r="J2394" s="46"/>
      <c r="K2394" s="332">
        <f>IFERROR(SUM(C2394/'Transfers of Funds'!$F$58),0)</f>
        <v>0</v>
      </c>
      <c r="L2394" s="21"/>
      <c r="M2394" s="47" t="s">
        <v>162</v>
      </c>
      <c r="N2394" s="46"/>
    </row>
    <row r="2395" spans="1:14" s="23" customFormat="1" ht="14.25" customHeight="1">
      <c r="A2395" s="115"/>
      <c r="B2395" s="308" t="str">
        <f>IF(A2395="","",VLOOKUP(A2395,'Project Budget vs Exp'!$B$9:$G$52,2,FALSE))</f>
        <v/>
      </c>
      <c r="C2395" s="117"/>
      <c r="D2395" s="116"/>
      <c r="E2395" s="118"/>
      <c r="F2395" s="119"/>
      <c r="G2395" s="120"/>
      <c r="H2395" s="120"/>
      <c r="I2395" s="418">
        <f t="shared" si="38"/>
        <v>0</v>
      </c>
      <c r="J2395" s="46"/>
      <c r="K2395" s="332">
        <f>IFERROR(SUM(C2395/'Transfers of Funds'!$F$58),0)</f>
        <v>0</v>
      </c>
      <c r="L2395" s="21"/>
      <c r="M2395" s="47" t="s">
        <v>162</v>
      </c>
      <c r="N2395" s="46"/>
    </row>
    <row r="2396" spans="1:14" s="23" customFormat="1" ht="14.25" customHeight="1">
      <c r="A2396" s="115"/>
      <c r="B2396" s="308" t="str">
        <f>IF(A2396="","",VLOOKUP(A2396,'Project Budget vs Exp'!$B$9:$G$52,2,FALSE))</f>
        <v/>
      </c>
      <c r="C2396" s="117"/>
      <c r="D2396" s="116"/>
      <c r="E2396" s="118"/>
      <c r="F2396" s="119"/>
      <c r="G2396" s="120"/>
      <c r="H2396" s="120"/>
      <c r="I2396" s="418">
        <f t="shared" si="38"/>
        <v>0</v>
      </c>
      <c r="J2396" s="46"/>
      <c r="K2396" s="332">
        <f>IFERROR(SUM(C2396/'Transfers of Funds'!$F$58),0)</f>
        <v>0</v>
      </c>
      <c r="L2396" s="21"/>
      <c r="M2396" s="47" t="s">
        <v>162</v>
      </c>
      <c r="N2396" s="46"/>
    </row>
    <row r="2397" spans="1:14" s="23" customFormat="1" ht="14.25" customHeight="1">
      <c r="A2397" s="115"/>
      <c r="B2397" s="308" t="str">
        <f>IF(A2397="","",VLOOKUP(A2397,'Project Budget vs Exp'!$B$9:$G$52,2,FALSE))</f>
        <v/>
      </c>
      <c r="C2397" s="117"/>
      <c r="D2397" s="116"/>
      <c r="E2397" s="118"/>
      <c r="F2397" s="119"/>
      <c r="G2397" s="120"/>
      <c r="H2397" s="120"/>
      <c r="I2397" s="418">
        <f t="shared" si="38"/>
        <v>0</v>
      </c>
      <c r="J2397" s="46"/>
      <c r="K2397" s="332">
        <f>IFERROR(SUM(C2397/'Transfers of Funds'!$F$58),0)</f>
        <v>0</v>
      </c>
      <c r="L2397" s="21"/>
      <c r="M2397" s="47" t="s">
        <v>162</v>
      </c>
      <c r="N2397" s="46"/>
    </row>
    <row r="2398" spans="1:14" s="23" customFormat="1" ht="14.25" customHeight="1">
      <c r="A2398" s="115"/>
      <c r="B2398" s="308" t="str">
        <f>IF(A2398="","",VLOOKUP(A2398,'Project Budget vs Exp'!$B$9:$G$52,2,FALSE))</f>
        <v/>
      </c>
      <c r="C2398" s="117"/>
      <c r="D2398" s="116"/>
      <c r="E2398" s="118"/>
      <c r="F2398" s="119"/>
      <c r="G2398" s="120"/>
      <c r="H2398" s="120"/>
      <c r="I2398" s="418">
        <f t="shared" si="38"/>
        <v>0</v>
      </c>
      <c r="J2398" s="46"/>
      <c r="K2398" s="332">
        <f>IFERROR(SUM(C2398/'Transfers of Funds'!$F$58),0)</f>
        <v>0</v>
      </c>
      <c r="L2398" s="21"/>
      <c r="M2398" s="47" t="s">
        <v>162</v>
      </c>
      <c r="N2398" s="46"/>
    </row>
    <row r="2399" spans="1:14" s="23" customFormat="1" ht="14.25" customHeight="1">
      <c r="A2399" s="115"/>
      <c r="B2399" s="308" t="str">
        <f>IF(A2399="","",VLOOKUP(A2399,'Project Budget vs Exp'!$B$9:$G$52,2,FALSE))</f>
        <v/>
      </c>
      <c r="C2399" s="117"/>
      <c r="D2399" s="116"/>
      <c r="E2399" s="118"/>
      <c r="F2399" s="119"/>
      <c r="G2399" s="120"/>
      <c r="H2399" s="120"/>
      <c r="I2399" s="418">
        <f t="shared" si="38"/>
        <v>0</v>
      </c>
      <c r="J2399" s="46"/>
      <c r="K2399" s="332">
        <f>IFERROR(SUM(C2399/'Transfers of Funds'!$F$58),0)</f>
        <v>0</v>
      </c>
      <c r="L2399" s="21"/>
      <c r="M2399" s="47" t="s">
        <v>162</v>
      </c>
      <c r="N2399" s="46"/>
    </row>
    <row r="2400" spans="1:14" s="23" customFormat="1" ht="14.25" customHeight="1">
      <c r="A2400" s="115"/>
      <c r="B2400" s="308" t="str">
        <f>IF(A2400="","",VLOOKUP(A2400,'Project Budget vs Exp'!$B$9:$G$52,2,FALSE))</f>
        <v/>
      </c>
      <c r="C2400" s="117"/>
      <c r="D2400" s="116"/>
      <c r="E2400" s="118"/>
      <c r="F2400" s="119"/>
      <c r="G2400" s="120"/>
      <c r="H2400" s="120"/>
      <c r="I2400" s="418">
        <f t="shared" si="38"/>
        <v>0</v>
      </c>
      <c r="J2400" s="46"/>
      <c r="K2400" s="332">
        <f>IFERROR(SUM(C2400/'Transfers of Funds'!$F$58),0)</f>
        <v>0</v>
      </c>
      <c r="L2400" s="21"/>
      <c r="M2400" s="47" t="s">
        <v>162</v>
      </c>
      <c r="N2400" s="46"/>
    </row>
    <row r="2401" spans="1:14" s="23" customFormat="1" ht="14.25" customHeight="1">
      <c r="A2401" s="115"/>
      <c r="B2401" s="308" t="str">
        <f>IF(A2401="","",VLOOKUP(A2401,'Project Budget vs Exp'!$B$9:$G$52,2,FALSE))</f>
        <v/>
      </c>
      <c r="C2401" s="117"/>
      <c r="D2401" s="116"/>
      <c r="E2401" s="118"/>
      <c r="F2401" s="119"/>
      <c r="G2401" s="120"/>
      <c r="H2401" s="120"/>
      <c r="I2401" s="418">
        <f t="shared" si="38"/>
        <v>0</v>
      </c>
      <c r="J2401" s="46"/>
      <c r="K2401" s="332">
        <f>IFERROR(SUM(C2401/'Transfers of Funds'!$F$58),0)</f>
        <v>0</v>
      </c>
      <c r="L2401" s="21"/>
      <c r="M2401" s="47" t="s">
        <v>162</v>
      </c>
      <c r="N2401" s="46"/>
    </row>
    <row r="2402" spans="1:14" s="23" customFormat="1" ht="14.25" customHeight="1">
      <c r="A2402" s="115"/>
      <c r="B2402" s="308" t="str">
        <f>IF(A2402="","",VLOOKUP(A2402,'Project Budget vs Exp'!$B$9:$G$52,2,FALSE))</f>
        <v/>
      </c>
      <c r="C2402" s="117"/>
      <c r="D2402" s="116"/>
      <c r="E2402" s="118"/>
      <c r="F2402" s="119"/>
      <c r="G2402" s="120"/>
      <c r="H2402" s="120"/>
      <c r="I2402" s="418">
        <f t="shared" si="38"/>
        <v>0</v>
      </c>
      <c r="J2402" s="46"/>
      <c r="K2402" s="332">
        <f>IFERROR(SUM(C2402/'Transfers of Funds'!$F$58),0)</f>
        <v>0</v>
      </c>
      <c r="L2402" s="21"/>
      <c r="M2402" s="47" t="s">
        <v>162</v>
      </c>
      <c r="N2402" s="46"/>
    </row>
    <row r="2403" spans="1:14" s="23" customFormat="1" ht="14.25" customHeight="1">
      <c r="A2403" s="115"/>
      <c r="B2403" s="308" t="str">
        <f>IF(A2403="","",VLOOKUP(A2403,'Project Budget vs Exp'!$B$9:$G$52,2,FALSE))</f>
        <v/>
      </c>
      <c r="C2403" s="117"/>
      <c r="D2403" s="116"/>
      <c r="E2403" s="118"/>
      <c r="F2403" s="119"/>
      <c r="G2403" s="120"/>
      <c r="H2403" s="120"/>
      <c r="I2403" s="418">
        <f t="shared" si="38"/>
        <v>0</v>
      </c>
      <c r="J2403" s="46"/>
      <c r="K2403" s="332">
        <f>IFERROR(SUM(C2403/'Transfers of Funds'!$F$58),0)</f>
        <v>0</v>
      </c>
      <c r="L2403" s="21"/>
      <c r="M2403" s="47" t="s">
        <v>162</v>
      </c>
      <c r="N2403" s="46"/>
    </row>
    <row r="2404" spans="1:14" s="23" customFormat="1" ht="14.25" customHeight="1">
      <c r="A2404" s="115"/>
      <c r="B2404" s="308" t="str">
        <f>IF(A2404="","",VLOOKUP(A2404,'Project Budget vs Exp'!$B$9:$G$52,2,FALSE))</f>
        <v/>
      </c>
      <c r="C2404" s="117"/>
      <c r="D2404" s="116"/>
      <c r="E2404" s="118"/>
      <c r="F2404" s="119"/>
      <c r="G2404" s="120"/>
      <c r="H2404" s="120"/>
      <c r="I2404" s="418">
        <f t="shared" si="38"/>
        <v>0</v>
      </c>
      <c r="J2404" s="46"/>
      <c r="K2404" s="332">
        <f>IFERROR(SUM(C2404/'Transfers of Funds'!$F$58),0)</f>
        <v>0</v>
      </c>
      <c r="L2404" s="21"/>
      <c r="M2404" s="47" t="s">
        <v>162</v>
      </c>
      <c r="N2404" s="46"/>
    </row>
    <row r="2405" spans="1:14" s="23" customFormat="1" ht="14.25" customHeight="1">
      <c r="A2405" s="115"/>
      <c r="B2405" s="308" t="str">
        <f>IF(A2405="","",VLOOKUP(A2405,'Project Budget vs Exp'!$B$9:$G$52,2,FALSE))</f>
        <v/>
      </c>
      <c r="C2405" s="117"/>
      <c r="D2405" s="116"/>
      <c r="E2405" s="118"/>
      <c r="F2405" s="119"/>
      <c r="G2405" s="120"/>
      <c r="H2405" s="120"/>
      <c r="I2405" s="418">
        <f t="shared" si="38"/>
        <v>0</v>
      </c>
      <c r="J2405" s="46"/>
      <c r="K2405" s="332">
        <f>IFERROR(SUM(C2405/'Transfers of Funds'!$F$58),0)</f>
        <v>0</v>
      </c>
      <c r="L2405" s="21"/>
      <c r="M2405" s="47" t="s">
        <v>162</v>
      </c>
      <c r="N2405" s="46"/>
    </row>
    <row r="2406" spans="1:14" s="23" customFormat="1" ht="14.25" customHeight="1">
      <c r="A2406" s="115"/>
      <c r="B2406" s="308" t="str">
        <f>IF(A2406="","",VLOOKUP(A2406,'Project Budget vs Exp'!$B$9:$G$52,2,FALSE))</f>
        <v/>
      </c>
      <c r="C2406" s="117"/>
      <c r="D2406" s="116"/>
      <c r="E2406" s="118"/>
      <c r="F2406" s="119"/>
      <c r="G2406" s="120"/>
      <c r="H2406" s="120"/>
      <c r="I2406" s="418">
        <f t="shared" si="38"/>
        <v>0</v>
      </c>
      <c r="J2406" s="46"/>
      <c r="K2406" s="332">
        <f>IFERROR(SUM(C2406/'Transfers of Funds'!$F$58),0)</f>
        <v>0</v>
      </c>
      <c r="L2406" s="21"/>
      <c r="M2406" s="47" t="s">
        <v>162</v>
      </c>
      <c r="N2406" s="46"/>
    </row>
    <row r="2407" spans="1:14" s="23" customFormat="1" ht="14.25" customHeight="1">
      <c r="A2407" s="115"/>
      <c r="B2407" s="308" t="str">
        <f>IF(A2407="","",VLOOKUP(A2407,'Project Budget vs Exp'!$B$9:$G$52,2,FALSE))</f>
        <v/>
      </c>
      <c r="C2407" s="117"/>
      <c r="D2407" s="116"/>
      <c r="E2407" s="118"/>
      <c r="F2407" s="119"/>
      <c r="G2407" s="120"/>
      <c r="H2407" s="120"/>
      <c r="I2407" s="418">
        <f t="shared" si="38"/>
        <v>0</v>
      </c>
      <c r="J2407" s="46"/>
      <c r="K2407" s="332">
        <f>IFERROR(SUM(C2407/'Transfers of Funds'!$F$58),0)</f>
        <v>0</v>
      </c>
      <c r="L2407" s="21"/>
      <c r="M2407" s="47" t="s">
        <v>162</v>
      </c>
      <c r="N2407" s="46"/>
    </row>
    <row r="2408" spans="1:14" s="23" customFormat="1" ht="14.25" customHeight="1">
      <c r="A2408" s="115"/>
      <c r="B2408" s="308" t="str">
        <f>IF(A2408="","",VLOOKUP(A2408,'Project Budget vs Exp'!$B$9:$G$52,2,FALSE))</f>
        <v/>
      </c>
      <c r="C2408" s="117"/>
      <c r="D2408" s="116"/>
      <c r="E2408" s="118"/>
      <c r="F2408" s="119"/>
      <c r="G2408" s="120"/>
      <c r="H2408" s="120"/>
      <c r="I2408" s="418">
        <f t="shared" si="38"/>
        <v>0</v>
      </c>
      <c r="J2408" s="46"/>
      <c r="K2408" s="332">
        <f>IFERROR(SUM(C2408/'Transfers of Funds'!$F$58),0)</f>
        <v>0</v>
      </c>
      <c r="L2408" s="21"/>
      <c r="M2408" s="47" t="s">
        <v>162</v>
      </c>
      <c r="N2408" s="46"/>
    </row>
    <row r="2409" spans="1:14" s="23" customFormat="1" ht="14.25" customHeight="1">
      <c r="A2409" s="115"/>
      <c r="B2409" s="308" t="str">
        <f>IF(A2409="","",VLOOKUP(A2409,'Project Budget vs Exp'!$B$9:$G$52,2,FALSE))</f>
        <v/>
      </c>
      <c r="C2409" s="117"/>
      <c r="D2409" s="116"/>
      <c r="E2409" s="118"/>
      <c r="F2409" s="119"/>
      <c r="G2409" s="120"/>
      <c r="H2409" s="120"/>
      <c r="I2409" s="418">
        <f t="shared" si="38"/>
        <v>0</v>
      </c>
      <c r="J2409" s="46"/>
      <c r="K2409" s="332">
        <f>IFERROR(SUM(C2409/'Transfers of Funds'!$F$58),0)</f>
        <v>0</v>
      </c>
      <c r="L2409" s="21"/>
      <c r="M2409" s="47" t="s">
        <v>162</v>
      </c>
      <c r="N2409" s="46"/>
    </row>
    <row r="2410" spans="1:14" s="23" customFormat="1" ht="14.25" customHeight="1">
      <c r="A2410" s="115"/>
      <c r="B2410" s="308" t="str">
        <f>IF(A2410="","",VLOOKUP(A2410,'Project Budget vs Exp'!$B$9:$G$52,2,FALSE))</f>
        <v/>
      </c>
      <c r="C2410" s="117"/>
      <c r="D2410" s="116"/>
      <c r="E2410" s="118"/>
      <c r="F2410" s="119"/>
      <c r="G2410" s="120"/>
      <c r="H2410" s="120"/>
      <c r="I2410" s="418">
        <f t="shared" si="38"/>
        <v>0</v>
      </c>
      <c r="J2410" s="46"/>
      <c r="K2410" s="332">
        <f>IFERROR(SUM(C2410/'Transfers of Funds'!$F$58),0)</f>
        <v>0</v>
      </c>
      <c r="L2410" s="21"/>
      <c r="M2410" s="47" t="s">
        <v>162</v>
      </c>
      <c r="N2410" s="46"/>
    </row>
    <row r="2411" spans="1:14" s="23" customFormat="1" ht="14.25" customHeight="1">
      <c r="A2411" s="115"/>
      <c r="B2411" s="308" t="str">
        <f>IF(A2411="","",VLOOKUP(A2411,'Project Budget vs Exp'!$B$9:$G$52,2,FALSE))</f>
        <v/>
      </c>
      <c r="C2411" s="117"/>
      <c r="D2411" s="116"/>
      <c r="E2411" s="118"/>
      <c r="F2411" s="119"/>
      <c r="G2411" s="120"/>
      <c r="H2411" s="120"/>
      <c r="I2411" s="418">
        <f t="shared" si="38"/>
        <v>0</v>
      </c>
      <c r="J2411" s="46"/>
      <c r="K2411" s="332">
        <f>IFERROR(SUM(C2411/'Transfers of Funds'!$F$58),0)</f>
        <v>0</v>
      </c>
      <c r="L2411" s="21"/>
      <c r="M2411" s="47" t="s">
        <v>162</v>
      </c>
      <c r="N2411" s="46"/>
    </row>
    <row r="2412" spans="1:14" s="23" customFormat="1" ht="14.25" customHeight="1">
      <c r="A2412" s="115"/>
      <c r="B2412" s="308" t="str">
        <f>IF(A2412="","",VLOOKUP(A2412,'Project Budget vs Exp'!$B$9:$G$52,2,FALSE))</f>
        <v/>
      </c>
      <c r="C2412" s="117"/>
      <c r="D2412" s="116"/>
      <c r="E2412" s="118"/>
      <c r="F2412" s="119"/>
      <c r="G2412" s="120"/>
      <c r="H2412" s="120"/>
      <c r="I2412" s="418">
        <f t="shared" si="38"/>
        <v>0</v>
      </c>
      <c r="J2412" s="46"/>
      <c r="K2412" s="332">
        <f>IFERROR(SUM(C2412/'Transfers of Funds'!$F$58),0)</f>
        <v>0</v>
      </c>
      <c r="L2412" s="21"/>
      <c r="M2412" s="47" t="s">
        <v>162</v>
      </c>
      <c r="N2412" s="46"/>
    </row>
    <row r="2413" spans="1:14" s="23" customFormat="1" ht="14.25" customHeight="1">
      <c r="A2413" s="115"/>
      <c r="B2413" s="308" t="str">
        <f>IF(A2413="","",VLOOKUP(A2413,'Project Budget vs Exp'!$B$9:$G$52,2,FALSE))</f>
        <v/>
      </c>
      <c r="C2413" s="117"/>
      <c r="D2413" s="116"/>
      <c r="E2413" s="118"/>
      <c r="F2413" s="119"/>
      <c r="G2413" s="120"/>
      <c r="H2413" s="120"/>
      <c r="I2413" s="418">
        <f t="shared" si="38"/>
        <v>0</v>
      </c>
      <c r="J2413" s="46"/>
      <c r="K2413" s="332">
        <f>IFERROR(SUM(C2413/'Transfers of Funds'!$F$58),0)</f>
        <v>0</v>
      </c>
      <c r="L2413" s="21"/>
      <c r="M2413" s="47" t="s">
        <v>162</v>
      </c>
      <c r="N2413" s="46"/>
    </row>
    <row r="2414" spans="1:14" s="23" customFormat="1" ht="14.25" customHeight="1">
      <c r="A2414" s="115"/>
      <c r="B2414" s="308" t="str">
        <f>IF(A2414="","",VLOOKUP(A2414,'Project Budget vs Exp'!$B$9:$G$52,2,FALSE))</f>
        <v/>
      </c>
      <c r="C2414" s="117"/>
      <c r="D2414" s="116"/>
      <c r="E2414" s="118"/>
      <c r="F2414" s="119"/>
      <c r="G2414" s="120"/>
      <c r="H2414" s="120"/>
      <c r="I2414" s="418">
        <f t="shared" si="38"/>
        <v>0</v>
      </c>
      <c r="J2414" s="46"/>
      <c r="K2414" s="332">
        <f>IFERROR(SUM(C2414/'Transfers of Funds'!$F$58),0)</f>
        <v>0</v>
      </c>
      <c r="L2414" s="21"/>
      <c r="M2414" s="47" t="s">
        <v>162</v>
      </c>
      <c r="N2414" s="46"/>
    </row>
    <row r="2415" spans="1:14" s="23" customFormat="1" ht="14.25" customHeight="1">
      <c r="A2415" s="115"/>
      <c r="B2415" s="308" t="str">
        <f>IF(A2415="","",VLOOKUP(A2415,'Project Budget vs Exp'!$B$9:$G$52,2,FALSE))</f>
        <v/>
      </c>
      <c r="C2415" s="117"/>
      <c r="D2415" s="116"/>
      <c r="E2415" s="118"/>
      <c r="F2415" s="119"/>
      <c r="G2415" s="120"/>
      <c r="H2415" s="120"/>
      <c r="I2415" s="418">
        <f t="shared" si="38"/>
        <v>0</v>
      </c>
      <c r="J2415" s="46"/>
      <c r="K2415" s="332">
        <f>IFERROR(SUM(C2415/'Transfers of Funds'!$F$58),0)</f>
        <v>0</v>
      </c>
      <c r="L2415" s="21"/>
      <c r="M2415" s="47" t="s">
        <v>162</v>
      </c>
      <c r="N2415" s="46"/>
    </row>
    <row r="2416" spans="1:14" s="23" customFormat="1" ht="14.25" customHeight="1">
      <c r="A2416" s="115"/>
      <c r="B2416" s="308" t="str">
        <f>IF(A2416="","",VLOOKUP(A2416,'Project Budget vs Exp'!$B$9:$G$52,2,FALSE))</f>
        <v/>
      </c>
      <c r="C2416" s="117"/>
      <c r="D2416" s="116"/>
      <c r="E2416" s="118"/>
      <c r="F2416" s="119"/>
      <c r="G2416" s="120"/>
      <c r="H2416" s="120"/>
      <c r="I2416" s="418">
        <f t="shared" si="38"/>
        <v>0</v>
      </c>
      <c r="J2416" s="46"/>
      <c r="K2416" s="332">
        <f>IFERROR(SUM(C2416/'Transfers of Funds'!$F$58),0)</f>
        <v>0</v>
      </c>
      <c r="L2416" s="21"/>
      <c r="M2416" s="47" t="s">
        <v>162</v>
      </c>
      <c r="N2416" s="46"/>
    </row>
    <row r="2417" spans="1:14" s="23" customFormat="1" ht="14.25" customHeight="1">
      <c r="A2417" s="115"/>
      <c r="B2417" s="308" t="str">
        <f>IF(A2417="","",VLOOKUP(A2417,'Project Budget vs Exp'!$B$9:$G$52,2,FALSE))</f>
        <v/>
      </c>
      <c r="C2417" s="117"/>
      <c r="D2417" s="116"/>
      <c r="E2417" s="118"/>
      <c r="F2417" s="119"/>
      <c r="G2417" s="120"/>
      <c r="H2417" s="120"/>
      <c r="I2417" s="418">
        <f t="shared" si="38"/>
        <v>0</v>
      </c>
      <c r="J2417" s="46"/>
      <c r="K2417" s="332">
        <f>IFERROR(SUM(C2417/'Transfers of Funds'!$F$58),0)</f>
        <v>0</v>
      </c>
      <c r="L2417" s="21"/>
      <c r="M2417" s="47" t="s">
        <v>162</v>
      </c>
      <c r="N2417" s="46"/>
    </row>
    <row r="2418" spans="1:14" s="23" customFormat="1" ht="14.25" customHeight="1">
      <c r="A2418" s="115"/>
      <c r="B2418" s="308" t="str">
        <f>IF(A2418="","",VLOOKUP(A2418,'Project Budget vs Exp'!$B$9:$G$52,2,FALSE))</f>
        <v/>
      </c>
      <c r="C2418" s="117"/>
      <c r="D2418" s="116"/>
      <c r="E2418" s="118"/>
      <c r="F2418" s="119"/>
      <c r="G2418" s="120"/>
      <c r="H2418" s="120"/>
      <c r="I2418" s="418">
        <f t="shared" si="38"/>
        <v>0</v>
      </c>
      <c r="J2418" s="46"/>
      <c r="K2418" s="332">
        <f>IFERROR(SUM(C2418/'Transfers of Funds'!$F$58),0)</f>
        <v>0</v>
      </c>
      <c r="L2418" s="21"/>
      <c r="M2418" s="47" t="s">
        <v>162</v>
      </c>
      <c r="N2418" s="46"/>
    </row>
    <row r="2419" spans="1:14" s="23" customFormat="1" ht="14.25" customHeight="1">
      <c r="A2419" s="115"/>
      <c r="B2419" s="308" t="str">
        <f>IF(A2419="","",VLOOKUP(A2419,'Project Budget vs Exp'!$B$9:$G$52,2,FALSE))</f>
        <v/>
      </c>
      <c r="C2419" s="117"/>
      <c r="D2419" s="116"/>
      <c r="E2419" s="118"/>
      <c r="F2419" s="119"/>
      <c r="G2419" s="120"/>
      <c r="H2419" s="120"/>
      <c r="I2419" s="418">
        <f t="shared" si="38"/>
        <v>0</v>
      </c>
      <c r="J2419" s="46"/>
      <c r="K2419" s="332">
        <f>IFERROR(SUM(C2419/'Transfers of Funds'!$F$58),0)</f>
        <v>0</v>
      </c>
      <c r="L2419" s="21"/>
      <c r="M2419" s="47" t="s">
        <v>162</v>
      </c>
      <c r="N2419" s="46"/>
    </row>
    <row r="2420" spans="1:14" s="23" customFormat="1" ht="14.25" customHeight="1">
      <c r="A2420" s="115"/>
      <c r="B2420" s="308" t="str">
        <f>IF(A2420="","",VLOOKUP(A2420,'Project Budget vs Exp'!$B$9:$G$52,2,FALSE))</f>
        <v/>
      </c>
      <c r="C2420" s="117"/>
      <c r="D2420" s="116"/>
      <c r="E2420" s="118"/>
      <c r="F2420" s="119"/>
      <c r="G2420" s="120"/>
      <c r="H2420" s="120"/>
      <c r="I2420" s="418">
        <f t="shared" si="38"/>
        <v>0</v>
      </c>
      <c r="J2420" s="46"/>
      <c r="K2420" s="332">
        <f>IFERROR(SUM(C2420/'Transfers of Funds'!$F$58),0)</f>
        <v>0</v>
      </c>
      <c r="L2420" s="21"/>
      <c r="M2420" s="47" t="s">
        <v>162</v>
      </c>
      <c r="N2420" s="46"/>
    </row>
    <row r="2421" spans="1:14" s="23" customFormat="1" ht="14.25" customHeight="1">
      <c r="A2421" s="115"/>
      <c r="B2421" s="308" t="str">
        <f>IF(A2421="","",VLOOKUP(A2421,'Project Budget vs Exp'!$B$9:$G$52,2,FALSE))</f>
        <v/>
      </c>
      <c r="C2421" s="117"/>
      <c r="D2421" s="116"/>
      <c r="E2421" s="118"/>
      <c r="F2421" s="119"/>
      <c r="G2421" s="120"/>
      <c r="H2421" s="120"/>
      <c r="I2421" s="418">
        <f t="shared" si="38"/>
        <v>0</v>
      </c>
      <c r="J2421" s="46"/>
      <c r="K2421" s="332">
        <f>IFERROR(SUM(C2421/'Transfers of Funds'!$F$58),0)</f>
        <v>0</v>
      </c>
      <c r="L2421" s="21"/>
      <c r="M2421" s="47" t="s">
        <v>162</v>
      </c>
      <c r="N2421" s="46"/>
    </row>
    <row r="2422" spans="1:14" s="23" customFormat="1" ht="14.25" customHeight="1">
      <c r="A2422" s="115"/>
      <c r="B2422" s="308" t="str">
        <f>IF(A2422="","",VLOOKUP(A2422,'Project Budget vs Exp'!$B$9:$G$52,2,FALSE))</f>
        <v/>
      </c>
      <c r="C2422" s="117"/>
      <c r="D2422" s="116"/>
      <c r="E2422" s="118"/>
      <c r="F2422" s="119"/>
      <c r="G2422" s="120"/>
      <c r="H2422" s="120"/>
      <c r="I2422" s="418">
        <f t="shared" si="38"/>
        <v>0</v>
      </c>
      <c r="J2422" s="46"/>
      <c r="K2422" s="332">
        <f>IFERROR(SUM(C2422/'Transfers of Funds'!$F$58),0)</f>
        <v>0</v>
      </c>
      <c r="L2422" s="21"/>
      <c r="M2422" s="47" t="s">
        <v>162</v>
      </c>
      <c r="N2422" s="46"/>
    </row>
    <row r="2423" spans="1:14" s="23" customFormat="1" ht="14.25" customHeight="1">
      <c r="A2423" s="115"/>
      <c r="B2423" s="308" t="str">
        <f>IF(A2423="","",VLOOKUP(A2423,'Project Budget vs Exp'!$B$9:$G$52,2,FALSE))</f>
        <v/>
      </c>
      <c r="C2423" s="117"/>
      <c r="D2423" s="116"/>
      <c r="E2423" s="118"/>
      <c r="F2423" s="119"/>
      <c r="G2423" s="120"/>
      <c r="H2423" s="120"/>
      <c r="I2423" s="418">
        <f t="shared" si="38"/>
        <v>0</v>
      </c>
      <c r="J2423" s="46"/>
      <c r="K2423" s="332">
        <f>IFERROR(SUM(C2423/'Transfers of Funds'!$F$58),0)</f>
        <v>0</v>
      </c>
      <c r="L2423" s="21"/>
      <c r="M2423" s="47" t="s">
        <v>162</v>
      </c>
      <c r="N2423" s="46"/>
    </row>
    <row r="2424" spans="1:14" s="23" customFormat="1" ht="14.25" customHeight="1">
      <c r="A2424" s="115"/>
      <c r="B2424" s="308" t="str">
        <f>IF(A2424="","",VLOOKUP(A2424,'Project Budget vs Exp'!$B$9:$G$52,2,FALSE))</f>
        <v/>
      </c>
      <c r="C2424" s="117"/>
      <c r="D2424" s="116"/>
      <c r="E2424" s="118"/>
      <c r="F2424" s="119"/>
      <c r="G2424" s="120"/>
      <c r="H2424" s="120"/>
      <c r="I2424" s="418">
        <f t="shared" si="38"/>
        <v>0</v>
      </c>
      <c r="J2424" s="46"/>
      <c r="K2424" s="332">
        <f>IFERROR(SUM(C2424/'Transfers of Funds'!$F$58),0)</f>
        <v>0</v>
      </c>
      <c r="L2424" s="21"/>
      <c r="M2424" s="47" t="s">
        <v>162</v>
      </c>
      <c r="N2424" s="46"/>
    </row>
    <row r="2425" spans="1:14" s="23" customFormat="1" ht="14.25" customHeight="1">
      <c r="A2425" s="115"/>
      <c r="B2425" s="308" t="str">
        <f>IF(A2425="","",VLOOKUP(A2425,'Project Budget vs Exp'!$B$9:$G$52,2,FALSE))</f>
        <v/>
      </c>
      <c r="C2425" s="117"/>
      <c r="D2425" s="116"/>
      <c r="E2425" s="118"/>
      <c r="F2425" s="119"/>
      <c r="G2425" s="120"/>
      <c r="H2425" s="120"/>
      <c r="I2425" s="418">
        <f t="shared" si="38"/>
        <v>0</v>
      </c>
      <c r="J2425" s="46"/>
      <c r="K2425" s="332">
        <f>IFERROR(SUM(C2425/'Transfers of Funds'!$F$58),0)</f>
        <v>0</v>
      </c>
      <c r="L2425" s="21"/>
      <c r="M2425" s="47" t="s">
        <v>162</v>
      </c>
      <c r="N2425" s="46"/>
    </row>
    <row r="2426" spans="1:14" s="23" customFormat="1" ht="14.25" customHeight="1">
      <c r="A2426" s="115"/>
      <c r="B2426" s="308" t="str">
        <f>IF(A2426="","",VLOOKUP(A2426,'Project Budget vs Exp'!$B$9:$G$52,2,FALSE))</f>
        <v/>
      </c>
      <c r="C2426" s="117"/>
      <c r="D2426" s="116"/>
      <c r="E2426" s="118"/>
      <c r="F2426" s="119"/>
      <c r="G2426" s="120"/>
      <c r="H2426" s="120"/>
      <c r="I2426" s="418">
        <f t="shared" si="38"/>
        <v>0</v>
      </c>
      <c r="J2426" s="46"/>
      <c r="K2426" s="332">
        <f>IFERROR(SUM(C2426/'Transfers of Funds'!$F$58),0)</f>
        <v>0</v>
      </c>
      <c r="L2426" s="21"/>
      <c r="M2426" s="47" t="s">
        <v>162</v>
      </c>
      <c r="N2426" s="46"/>
    </row>
    <row r="2427" spans="1:14" s="23" customFormat="1" ht="14.25" customHeight="1">
      <c r="A2427" s="115"/>
      <c r="B2427" s="308" t="str">
        <f>IF(A2427="","",VLOOKUP(A2427,'Project Budget vs Exp'!$B$9:$G$52,2,FALSE))</f>
        <v/>
      </c>
      <c r="C2427" s="117"/>
      <c r="D2427" s="116"/>
      <c r="E2427" s="118"/>
      <c r="F2427" s="119"/>
      <c r="G2427" s="120"/>
      <c r="H2427" s="120"/>
      <c r="I2427" s="418">
        <f t="shared" si="38"/>
        <v>0</v>
      </c>
      <c r="J2427" s="46"/>
      <c r="K2427" s="332">
        <f>IFERROR(SUM(C2427/'Transfers of Funds'!$F$58),0)</f>
        <v>0</v>
      </c>
      <c r="L2427" s="21"/>
      <c r="M2427" s="47" t="s">
        <v>162</v>
      </c>
      <c r="N2427" s="46"/>
    </row>
    <row r="2428" spans="1:14" s="23" customFormat="1" ht="14.25" customHeight="1">
      <c r="A2428" s="115"/>
      <c r="B2428" s="308" t="str">
        <f>IF(A2428="","",VLOOKUP(A2428,'Project Budget vs Exp'!$B$9:$G$52,2,FALSE))</f>
        <v/>
      </c>
      <c r="C2428" s="117"/>
      <c r="D2428" s="116"/>
      <c r="E2428" s="118"/>
      <c r="F2428" s="119"/>
      <c r="G2428" s="120"/>
      <c r="H2428" s="120"/>
      <c r="I2428" s="418">
        <f t="shared" si="38"/>
        <v>0</v>
      </c>
      <c r="J2428" s="46"/>
      <c r="K2428" s="332">
        <f>IFERROR(SUM(C2428/'Transfers of Funds'!$F$58),0)</f>
        <v>0</v>
      </c>
      <c r="L2428" s="21"/>
      <c r="M2428" s="47" t="s">
        <v>162</v>
      </c>
      <c r="N2428" s="46"/>
    </row>
    <row r="2429" spans="1:14" s="23" customFormat="1" ht="14.25" customHeight="1">
      <c r="A2429" s="115"/>
      <c r="B2429" s="308" t="str">
        <f>IF(A2429="","",VLOOKUP(A2429,'Project Budget vs Exp'!$B$9:$G$52,2,FALSE))</f>
        <v/>
      </c>
      <c r="C2429" s="117"/>
      <c r="D2429" s="116"/>
      <c r="E2429" s="118"/>
      <c r="F2429" s="119"/>
      <c r="G2429" s="120"/>
      <c r="H2429" s="120"/>
      <c r="I2429" s="418">
        <f t="shared" si="38"/>
        <v>0</v>
      </c>
      <c r="J2429" s="46"/>
      <c r="K2429" s="332">
        <f>IFERROR(SUM(C2429/'Transfers of Funds'!$F$58),0)</f>
        <v>0</v>
      </c>
      <c r="L2429" s="21"/>
      <c r="M2429" s="47" t="s">
        <v>162</v>
      </c>
      <c r="N2429" s="46"/>
    </row>
    <row r="2430" spans="1:14" s="23" customFormat="1" ht="14.25" customHeight="1">
      <c r="A2430" s="115"/>
      <c r="B2430" s="308" t="str">
        <f>IF(A2430="","",VLOOKUP(A2430,'Project Budget vs Exp'!$B$9:$G$52,2,FALSE))</f>
        <v/>
      </c>
      <c r="C2430" s="117"/>
      <c r="D2430" s="116"/>
      <c r="E2430" s="118"/>
      <c r="F2430" s="119"/>
      <c r="G2430" s="120"/>
      <c r="H2430" s="120"/>
      <c r="I2430" s="418">
        <f t="shared" si="38"/>
        <v>0</v>
      </c>
      <c r="J2430" s="46"/>
      <c r="K2430" s="332">
        <f>IFERROR(SUM(C2430/'Transfers of Funds'!$F$58),0)</f>
        <v>0</v>
      </c>
      <c r="L2430" s="21"/>
      <c r="M2430" s="47" t="s">
        <v>162</v>
      </c>
      <c r="N2430" s="46"/>
    </row>
    <row r="2431" spans="1:14" s="23" customFormat="1" ht="14.25" customHeight="1">
      <c r="A2431" s="115"/>
      <c r="B2431" s="308" t="str">
        <f>IF(A2431="","",VLOOKUP(A2431,'Project Budget vs Exp'!$B$9:$G$52,2,FALSE))</f>
        <v/>
      </c>
      <c r="C2431" s="117"/>
      <c r="D2431" s="116"/>
      <c r="E2431" s="118"/>
      <c r="F2431" s="119"/>
      <c r="G2431" s="120"/>
      <c r="H2431" s="120"/>
      <c r="I2431" s="418">
        <f t="shared" si="38"/>
        <v>0</v>
      </c>
      <c r="J2431" s="46"/>
      <c r="K2431" s="332">
        <f>IFERROR(SUM(C2431/'Transfers of Funds'!$F$58),0)</f>
        <v>0</v>
      </c>
      <c r="L2431" s="21"/>
      <c r="M2431" s="47" t="s">
        <v>162</v>
      </c>
      <c r="N2431" s="46"/>
    </row>
    <row r="2432" spans="1:14" s="23" customFormat="1" ht="14.25" customHeight="1">
      <c r="A2432" s="115"/>
      <c r="B2432" s="308" t="str">
        <f>IF(A2432="","",VLOOKUP(A2432,'Project Budget vs Exp'!$B$9:$G$52,2,FALSE))</f>
        <v/>
      </c>
      <c r="C2432" s="117"/>
      <c r="D2432" s="116"/>
      <c r="E2432" s="118"/>
      <c r="F2432" s="119"/>
      <c r="G2432" s="120"/>
      <c r="H2432" s="120"/>
      <c r="I2432" s="418">
        <f t="shared" si="38"/>
        <v>0</v>
      </c>
      <c r="J2432" s="46"/>
      <c r="K2432" s="332">
        <f>IFERROR(SUM(C2432/'Transfers of Funds'!$F$58),0)</f>
        <v>0</v>
      </c>
      <c r="L2432" s="21"/>
      <c r="M2432" s="47" t="s">
        <v>162</v>
      </c>
      <c r="N2432" s="46"/>
    </row>
    <row r="2433" spans="1:14" s="23" customFormat="1" ht="14.25" customHeight="1">
      <c r="A2433" s="115"/>
      <c r="B2433" s="308" t="str">
        <f>IF(A2433="","",VLOOKUP(A2433,'Project Budget vs Exp'!$B$9:$G$52,2,FALSE))</f>
        <v/>
      </c>
      <c r="C2433" s="117"/>
      <c r="D2433" s="116"/>
      <c r="E2433" s="118"/>
      <c r="F2433" s="119"/>
      <c r="G2433" s="120"/>
      <c r="H2433" s="120"/>
      <c r="I2433" s="418">
        <f t="shared" si="38"/>
        <v>0</v>
      </c>
      <c r="J2433" s="46"/>
      <c r="K2433" s="332">
        <f>IFERROR(SUM(C2433/'Transfers of Funds'!$F$58),0)</f>
        <v>0</v>
      </c>
      <c r="L2433" s="21"/>
      <c r="M2433" s="47" t="s">
        <v>162</v>
      </c>
      <c r="N2433" s="46"/>
    </row>
    <row r="2434" spans="1:14" s="23" customFormat="1" ht="14.25" customHeight="1">
      <c r="A2434" s="115"/>
      <c r="B2434" s="308" t="str">
        <f>IF(A2434="","",VLOOKUP(A2434,'Project Budget vs Exp'!$B$9:$G$52,2,FALSE))</f>
        <v/>
      </c>
      <c r="C2434" s="117"/>
      <c r="D2434" s="116"/>
      <c r="E2434" s="118"/>
      <c r="F2434" s="119"/>
      <c r="G2434" s="120"/>
      <c r="H2434" s="120"/>
      <c r="I2434" s="418">
        <f t="shared" si="38"/>
        <v>0</v>
      </c>
      <c r="J2434" s="46"/>
      <c r="K2434" s="332">
        <f>IFERROR(SUM(C2434/'Transfers of Funds'!$F$58),0)</f>
        <v>0</v>
      </c>
      <c r="L2434" s="21"/>
      <c r="M2434" s="47" t="s">
        <v>162</v>
      </c>
      <c r="N2434" s="46"/>
    </row>
    <row r="2435" spans="1:14" s="23" customFormat="1" ht="14.25" customHeight="1">
      <c r="A2435" s="115"/>
      <c r="B2435" s="308" t="str">
        <f>IF(A2435="","",VLOOKUP(A2435,'Project Budget vs Exp'!$B$9:$G$52,2,FALSE))</f>
        <v/>
      </c>
      <c r="C2435" s="117"/>
      <c r="D2435" s="116"/>
      <c r="E2435" s="118"/>
      <c r="F2435" s="119"/>
      <c r="G2435" s="120"/>
      <c r="H2435" s="120"/>
      <c r="I2435" s="418">
        <f t="shared" si="38"/>
        <v>0</v>
      </c>
      <c r="J2435" s="46"/>
      <c r="K2435" s="332">
        <f>IFERROR(SUM(C2435/'Transfers of Funds'!$F$58),0)</f>
        <v>0</v>
      </c>
      <c r="L2435" s="21"/>
      <c r="M2435" s="47" t="s">
        <v>162</v>
      </c>
      <c r="N2435" s="46"/>
    </row>
    <row r="2436" spans="1:14" s="23" customFormat="1" ht="14.25" customHeight="1">
      <c r="A2436" s="115"/>
      <c r="B2436" s="308" t="str">
        <f>IF(A2436="","",VLOOKUP(A2436,'Project Budget vs Exp'!$B$9:$G$52,2,FALSE))</f>
        <v/>
      </c>
      <c r="C2436" s="117"/>
      <c r="D2436" s="116"/>
      <c r="E2436" s="118"/>
      <c r="F2436" s="119"/>
      <c r="G2436" s="120"/>
      <c r="H2436" s="120"/>
      <c r="I2436" s="418">
        <f t="shared" si="38"/>
        <v>0</v>
      </c>
      <c r="J2436" s="46"/>
      <c r="K2436" s="332">
        <f>IFERROR(SUM(C2436/'Transfers of Funds'!$F$58),0)</f>
        <v>0</v>
      </c>
      <c r="L2436" s="21"/>
      <c r="M2436" s="47" t="s">
        <v>162</v>
      </c>
      <c r="N2436" s="46"/>
    </row>
    <row r="2437" spans="1:14" s="23" customFormat="1" ht="14.25" customHeight="1">
      <c r="A2437" s="115"/>
      <c r="B2437" s="308" t="str">
        <f>IF(A2437="","",VLOOKUP(A2437,'Project Budget vs Exp'!$B$9:$G$52,2,FALSE))</f>
        <v/>
      </c>
      <c r="C2437" s="117"/>
      <c r="D2437" s="116"/>
      <c r="E2437" s="118"/>
      <c r="F2437" s="119"/>
      <c r="G2437" s="120"/>
      <c r="H2437" s="120"/>
      <c r="I2437" s="418">
        <f t="shared" si="38"/>
        <v>0</v>
      </c>
      <c r="J2437" s="46"/>
      <c r="K2437" s="332">
        <f>IFERROR(SUM(C2437/'Transfers of Funds'!$F$58),0)</f>
        <v>0</v>
      </c>
      <c r="L2437" s="21"/>
      <c r="M2437" s="47" t="s">
        <v>162</v>
      </c>
      <c r="N2437" s="46"/>
    </row>
    <row r="2438" spans="1:14" s="23" customFormat="1" ht="14.25" customHeight="1">
      <c r="A2438" s="115"/>
      <c r="B2438" s="308" t="str">
        <f>IF(A2438="","",VLOOKUP(A2438,'Project Budget vs Exp'!$B$9:$G$52,2,FALSE))</f>
        <v/>
      </c>
      <c r="C2438" s="117"/>
      <c r="D2438" s="116"/>
      <c r="E2438" s="118"/>
      <c r="F2438" s="119"/>
      <c r="G2438" s="120"/>
      <c r="H2438" s="120"/>
      <c r="I2438" s="418">
        <f t="shared" si="38"/>
        <v>0</v>
      </c>
      <c r="J2438" s="46"/>
      <c r="K2438" s="332">
        <f>IFERROR(SUM(C2438/'Transfers of Funds'!$F$58),0)</f>
        <v>0</v>
      </c>
      <c r="L2438" s="21"/>
      <c r="M2438" s="47" t="s">
        <v>162</v>
      </c>
      <c r="N2438" s="46"/>
    </row>
    <row r="2439" spans="1:14" s="23" customFormat="1" ht="14.25" customHeight="1">
      <c r="A2439" s="115"/>
      <c r="B2439" s="308" t="str">
        <f>IF(A2439="","",VLOOKUP(A2439,'Project Budget vs Exp'!$B$9:$G$52,2,FALSE))</f>
        <v/>
      </c>
      <c r="C2439" s="117"/>
      <c r="D2439" s="116"/>
      <c r="E2439" s="118"/>
      <c r="F2439" s="119"/>
      <c r="G2439" s="120"/>
      <c r="H2439" s="120"/>
      <c r="I2439" s="418">
        <f t="shared" si="38"/>
        <v>0</v>
      </c>
      <c r="J2439" s="46"/>
      <c r="K2439" s="332">
        <f>IFERROR(SUM(C2439/'Transfers of Funds'!$F$58),0)</f>
        <v>0</v>
      </c>
      <c r="L2439" s="21"/>
      <c r="M2439" s="47" t="s">
        <v>162</v>
      </c>
      <c r="N2439" s="46"/>
    </row>
    <row r="2440" spans="1:14" s="23" customFormat="1" ht="14.25" customHeight="1">
      <c r="A2440" s="115"/>
      <c r="B2440" s="308" t="str">
        <f>IF(A2440="","",VLOOKUP(A2440,'Project Budget vs Exp'!$B$9:$G$52,2,FALSE))</f>
        <v/>
      </c>
      <c r="C2440" s="117"/>
      <c r="D2440" s="116"/>
      <c r="E2440" s="118"/>
      <c r="F2440" s="119"/>
      <c r="G2440" s="120"/>
      <c r="H2440" s="120"/>
      <c r="I2440" s="418">
        <f t="shared" si="38"/>
        <v>0</v>
      </c>
      <c r="J2440" s="46"/>
      <c r="K2440" s="332">
        <f>IFERROR(SUM(C2440/'Transfers of Funds'!$F$58),0)</f>
        <v>0</v>
      </c>
      <c r="L2440" s="21"/>
      <c r="M2440" s="47" t="s">
        <v>162</v>
      </c>
      <c r="N2440" s="46"/>
    </row>
    <row r="2441" spans="1:14" s="23" customFormat="1" ht="14.25" customHeight="1">
      <c r="A2441" s="115"/>
      <c r="B2441" s="308" t="str">
        <f>IF(A2441="","",VLOOKUP(A2441,'Project Budget vs Exp'!$B$9:$G$52,2,FALSE))</f>
        <v/>
      </c>
      <c r="C2441" s="117"/>
      <c r="D2441" s="116"/>
      <c r="E2441" s="118"/>
      <c r="F2441" s="119"/>
      <c r="G2441" s="120"/>
      <c r="H2441" s="120"/>
      <c r="I2441" s="418">
        <f t="shared" si="38"/>
        <v>0</v>
      </c>
      <c r="J2441" s="46"/>
      <c r="K2441" s="332">
        <f>IFERROR(SUM(C2441/'Transfers of Funds'!$F$58),0)</f>
        <v>0</v>
      </c>
      <c r="L2441" s="21"/>
      <c r="M2441" s="47" t="s">
        <v>162</v>
      </c>
      <c r="N2441" s="46"/>
    </row>
    <row r="2442" spans="1:14" s="23" customFormat="1" ht="14.25" customHeight="1">
      <c r="A2442" s="115"/>
      <c r="B2442" s="308" t="str">
        <f>IF(A2442="","",VLOOKUP(A2442,'Project Budget vs Exp'!$B$9:$G$52,2,FALSE))</f>
        <v/>
      </c>
      <c r="C2442" s="117"/>
      <c r="D2442" s="116"/>
      <c r="E2442" s="118"/>
      <c r="F2442" s="119"/>
      <c r="G2442" s="120"/>
      <c r="H2442" s="120"/>
      <c r="I2442" s="418">
        <f t="shared" si="38"/>
        <v>0</v>
      </c>
      <c r="J2442" s="46"/>
      <c r="K2442" s="332">
        <f>IFERROR(SUM(C2442/'Transfers of Funds'!$F$58),0)</f>
        <v>0</v>
      </c>
      <c r="L2442" s="21"/>
      <c r="M2442" s="47" t="s">
        <v>162</v>
      </c>
      <c r="N2442" s="46"/>
    </row>
    <row r="2443" spans="1:14" s="23" customFormat="1" ht="14.25" customHeight="1">
      <c r="A2443" s="115"/>
      <c r="B2443" s="308" t="str">
        <f>IF(A2443="","",VLOOKUP(A2443,'Project Budget vs Exp'!$B$9:$G$52,2,FALSE))</f>
        <v/>
      </c>
      <c r="C2443" s="117"/>
      <c r="D2443" s="116"/>
      <c r="E2443" s="118"/>
      <c r="F2443" s="119"/>
      <c r="G2443" s="120"/>
      <c r="H2443" s="120"/>
      <c r="I2443" s="418">
        <f t="shared" si="38"/>
        <v>0</v>
      </c>
      <c r="J2443" s="46"/>
      <c r="K2443" s="332">
        <f>IFERROR(SUM(C2443/'Transfers of Funds'!$F$58),0)</f>
        <v>0</v>
      </c>
      <c r="L2443" s="21"/>
      <c r="M2443" s="47" t="s">
        <v>162</v>
      </c>
      <c r="N2443" s="46"/>
    </row>
    <row r="2444" spans="1:14" s="23" customFormat="1" ht="14.25" customHeight="1">
      <c r="A2444" s="115"/>
      <c r="B2444" s="308" t="str">
        <f>IF(A2444="","",VLOOKUP(A2444,'Project Budget vs Exp'!$B$9:$G$52,2,FALSE))</f>
        <v/>
      </c>
      <c r="C2444" s="117"/>
      <c r="D2444" s="116"/>
      <c r="E2444" s="118"/>
      <c r="F2444" s="119"/>
      <c r="G2444" s="120"/>
      <c r="H2444" s="120"/>
      <c r="I2444" s="418">
        <f t="shared" si="38"/>
        <v>0</v>
      </c>
      <c r="J2444" s="46"/>
      <c r="K2444" s="332">
        <f>IFERROR(SUM(C2444/'Transfers of Funds'!$F$58),0)</f>
        <v>0</v>
      </c>
      <c r="L2444" s="21"/>
      <c r="M2444" s="47" t="s">
        <v>162</v>
      </c>
      <c r="N2444" s="46"/>
    </row>
    <row r="2445" spans="1:14" s="23" customFormat="1" ht="14.25" customHeight="1">
      <c r="A2445" s="115"/>
      <c r="B2445" s="308" t="str">
        <f>IF(A2445="","",VLOOKUP(A2445,'Project Budget vs Exp'!$B$9:$G$52,2,FALSE))</f>
        <v/>
      </c>
      <c r="C2445" s="117"/>
      <c r="D2445" s="116"/>
      <c r="E2445" s="118"/>
      <c r="F2445" s="119"/>
      <c r="G2445" s="120"/>
      <c r="H2445" s="120"/>
      <c r="I2445" s="418">
        <f t="shared" si="38"/>
        <v>0</v>
      </c>
      <c r="J2445" s="46"/>
      <c r="K2445" s="332">
        <f>IFERROR(SUM(C2445/'Transfers of Funds'!$F$58),0)</f>
        <v>0</v>
      </c>
      <c r="L2445" s="21"/>
      <c r="M2445" s="47" t="s">
        <v>162</v>
      </c>
      <c r="N2445" s="46"/>
    </row>
    <row r="2446" spans="1:14" s="23" customFormat="1" ht="14.25" customHeight="1">
      <c r="A2446" s="115"/>
      <c r="B2446" s="308" t="str">
        <f>IF(A2446="","",VLOOKUP(A2446,'Project Budget vs Exp'!$B$9:$G$52,2,FALSE))</f>
        <v/>
      </c>
      <c r="C2446" s="117"/>
      <c r="D2446" s="116"/>
      <c r="E2446" s="118"/>
      <c r="F2446" s="119"/>
      <c r="G2446" s="120"/>
      <c r="H2446" s="120"/>
      <c r="I2446" s="418">
        <f t="shared" si="38"/>
        <v>0</v>
      </c>
      <c r="J2446" s="46"/>
      <c r="K2446" s="332">
        <f>IFERROR(SUM(C2446/'Transfers of Funds'!$F$58),0)</f>
        <v>0</v>
      </c>
      <c r="L2446" s="21"/>
      <c r="M2446" s="47" t="s">
        <v>162</v>
      </c>
      <c r="N2446" s="46"/>
    </row>
    <row r="2447" spans="1:14" s="23" customFormat="1" ht="14.25" customHeight="1">
      <c r="A2447" s="115"/>
      <c r="B2447" s="308" t="str">
        <f>IF(A2447="","",VLOOKUP(A2447,'Project Budget vs Exp'!$B$9:$G$52,2,FALSE))</f>
        <v/>
      </c>
      <c r="C2447" s="117"/>
      <c r="D2447" s="116"/>
      <c r="E2447" s="118"/>
      <c r="F2447" s="119"/>
      <c r="G2447" s="120"/>
      <c r="H2447" s="120"/>
      <c r="I2447" s="418">
        <f t="shared" si="38"/>
        <v>0</v>
      </c>
      <c r="J2447" s="46"/>
      <c r="K2447" s="332">
        <f>IFERROR(SUM(C2447/'Transfers of Funds'!$F$58),0)</f>
        <v>0</v>
      </c>
      <c r="L2447" s="21"/>
      <c r="M2447" s="47" t="s">
        <v>162</v>
      </c>
      <c r="N2447" s="46"/>
    </row>
    <row r="2448" spans="1:14" s="23" customFormat="1" ht="14.25" customHeight="1">
      <c r="A2448" s="115"/>
      <c r="B2448" s="308" t="str">
        <f>IF(A2448="","",VLOOKUP(A2448,'Project Budget vs Exp'!$B$9:$G$52,2,FALSE))</f>
        <v/>
      </c>
      <c r="C2448" s="117"/>
      <c r="D2448" s="116"/>
      <c r="E2448" s="118"/>
      <c r="F2448" s="119"/>
      <c r="G2448" s="120"/>
      <c r="H2448" s="120"/>
      <c r="I2448" s="418">
        <f t="shared" si="38"/>
        <v>0</v>
      </c>
      <c r="J2448" s="46"/>
      <c r="K2448" s="332">
        <f>IFERROR(SUM(C2448/'Transfers of Funds'!$F$58),0)</f>
        <v>0</v>
      </c>
      <c r="L2448" s="21"/>
      <c r="M2448" s="47" t="s">
        <v>162</v>
      </c>
      <c r="N2448" s="46"/>
    </row>
    <row r="2449" spans="1:14" s="23" customFormat="1" ht="14.25" customHeight="1">
      <c r="A2449" s="115"/>
      <c r="B2449" s="308" t="str">
        <f>IF(A2449="","",VLOOKUP(A2449,'Project Budget vs Exp'!$B$9:$G$52,2,FALSE))</f>
        <v/>
      </c>
      <c r="C2449" s="117"/>
      <c r="D2449" s="116"/>
      <c r="E2449" s="118"/>
      <c r="F2449" s="119"/>
      <c r="G2449" s="120"/>
      <c r="H2449" s="120"/>
      <c r="I2449" s="418">
        <f t="shared" si="38"/>
        <v>0</v>
      </c>
      <c r="J2449" s="46"/>
      <c r="K2449" s="332">
        <f>IFERROR(SUM(C2449/'Transfers of Funds'!$F$58),0)</f>
        <v>0</v>
      </c>
      <c r="L2449" s="21"/>
      <c r="M2449" s="47" t="s">
        <v>162</v>
      </c>
      <c r="N2449" s="46"/>
    </row>
    <row r="2450" spans="1:14" s="23" customFormat="1" ht="14.25" customHeight="1">
      <c r="A2450" s="115"/>
      <c r="B2450" s="308" t="str">
        <f>IF(A2450="","",VLOOKUP(A2450,'Project Budget vs Exp'!$B$9:$G$52,2,FALSE))</f>
        <v/>
      </c>
      <c r="C2450" s="117"/>
      <c r="D2450" s="116"/>
      <c r="E2450" s="118"/>
      <c r="F2450" s="119"/>
      <c r="G2450" s="120"/>
      <c r="H2450" s="120"/>
      <c r="I2450" s="418">
        <f t="shared" si="38"/>
        <v>0</v>
      </c>
      <c r="J2450" s="46"/>
      <c r="K2450" s="332">
        <f>IFERROR(SUM(C2450/'Transfers of Funds'!$F$58),0)</f>
        <v>0</v>
      </c>
      <c r="L2450" s="21"/>
      <c r="M2450" s="47" t="s">
        <v>162</v>
      </c>
      <c r="N2450" s="46"/>
    </row>
    <row r="2451" spans="1:14" s="23" customFormat="1" ht="14.25" customHeight="1">
      <c r="A2451" s="115"/>
      <c r="B2451" s="308" t="str">
        <f>IF(A2451="","",VLOOKUP(A2451,'Project Budget vs Exp'!$B$9:$G$52,2,FALSE))</f>
        <v/>
      </c>
      <c r="C2451" s="117"/>
      <c r="D2451" s="116"/>
      <c r="E2451" s="118"/>
      <c r="F2451" s="119"/>
      <c r="G2451" s="120"/>
      <c r="H2451" s="120"/>
      <c r="I2451" s="418">
        <f t="shared" si="38"/>
        <v>0</v>
      </c>
      <c r="J2451" s="46"/>
      <c r="K2451" s="332">
        <f>IFERROR(SUM(C2451/'Transfers of Funds'!$F$58),0)</f>
        <v>0</v>
      </c>
      <c r="L2451" s="21"/>
      <c r="M2451" s="47" t="s">
        <v>162</v>
      </c>
      <c r="N2451" s="46"/>
    </row>
    <row r="2452" spans="1:14" s="23" customFormat="1" ht="14.25" customHeight="1">
      <c r="A2452" s="115"/>
      <c r="B2452" s="308" t="str">
        <f>IF(A2452="","",VLOOKUP(A2452,'Project Budget vs Exp'!$B$9:$G$52,2,FALSE))</f>
        <v/>
      </c>
      <c r="C2452" s="117"/>
      <c r="D2452" s="116"/>
      <c r="E2452" s="118"/>
      <c r="F2452" s="119"/>
      <c r="G2452" s="120"/>
      <c r="H2452" s="120"/>
      <c r="I2452" s="418">
        <f t="shared" si="38"/>
        <v>0</v>
      </c>
      <c r="J2452" s="46"/>
      <c r="K2452" s="332">
        <f>IFERROR(SUM(C2452/'Transfers of Funds'!$F$58),0)</f>
        <v>0</v>
      </c>
      <c r="L2452" s="21"/>
      <c r="M2452" s="47" t="s">
        <v>162</v>
      </c>
      <c r="N2452" s="46"/>
    </row>
    <row r="2453" spans="1:14" s="23" customFormat="1" ht="14.25" customHeight="1">
      <c r="A2453" s="115"/>
      <c r="B2453" s="308" t="str">
        <f>IF(A2453="","",VLOOKUP(A2453,'Project Budget vs Exp'!$B$9:$G$52,2,FALSE))</f>
        <v/>
      </c>
      <c r="C2453" s="117"/>
      <c r="D2453" s="116"/>
      <c r="E2453" s="118"/>
      <c r="F2453" s="119"/>
      <c r="G2453" s="120"/>
      <c r="H2453" s="120"/>
      <c r="I2453" s="418">
        <f t="shared" ref="I2453:I2516" si="39">IF(OR(F$4="EUR",F$4="USD",F$4="GBP",F$4="CAD",F$4="NZD",F$4="AUD"),K2453,C2453)</f>
        <v>0</v>
      </c>
      <c r="J2453" s="46"/>
      <c r="K2453" s="332">
        <f>IFERROR(SUM(C2453/'Transfers of Funds'!$F$58),0)</f>
        <v>0</v>
      </c>
      <c r="L2453" s="21"/>
      <c r="M2453" s="47" t="s">
        <v>162</v>
      </c>
      <c r="N2453" s="46"/>
    </row>
    <row r="2454" spans="1:14" s="23" customFormat="1" ht="14.25" customHeight="1">
      <c r="A2454" s="115"/>
      <c r="B2454" s="308" t="str">
        <f>IF(A2454="","",VLOOKUP(A2454,'Project Budget vs Exp'!$B$9:$G$52,2,FALSE))</f>
        <v/>
      </c>
      <c r="C2454" s="117"/>
      <c r="D2454" s="116"/>
      <c r="E2454" s="118"/>
      <c r="F2454" s="119"/>
      <c r="G2454" s="120"/>
      <c r="H2454" s="120"/>
      <c r="I2454" s="418">
        <f t="shared" si="39"/>
        <v>0</v>
      </c>
      <c r="J2454" s="46"/>
      <c r="K2454" s="332">
        <f>IFERROR(SUM(C2454/'Transfers of Funds'!$F$58),0)</f>
        <v>0</v>
      </c>
      <c r="L2454" s="21"/>
      <c r="M2454" s="47" t="s">
        <v>162</v>
      </c>
      <c r="N2454" s="46"/>
    </row>
    <row r="2455" spans="1:14" s="23" customFormat="1" ht="14.25" customHeight="1">
      <c r="A2455" s="115"/>
      <c r="B2455" s="308" t="str">
        <f>IF(A2455="","",VLOOKUP(A2455,'Project Budget vs Exp'!$B$9:$G$52,2,FALSE))</f>
        <v/>
      </c>
      <c r="C2455" s="117"/>
      <c r="D2455" s="116"/>
      <c r="E2455" s="118"/>
      <c r="F2455" s="119"/>
      <c r="G2455" s="120"/>
      <c r="H2455" s="120"/>
      <c r="I2455" s="418">
        <f t="shared" si="39"/>
        <v>0</v>
      </c>
      <c r="J2455" s="46"/>
      <c r="K2455" s="332">
        <f>IFERROR(SUM(C2455/'Transfers of Funds'!$F$58),0)</f>
        <v>0</v>
      </c>
      <c r="L2455" s="21"/>
      <c r="M2455" s="47" t="s">
        <v>162</v>
      </c>
      <c r="N2455" s="46"/>
    </row>
    <row r="2456" spans="1:14" s="23" customFormat="1" ht="14.25" customHeight="1">
      <c r="A2456" s="115"/>
      <c r="B2456" s="308" t="str">
        <f>IF(A2456="","",VLOOKUP(A2456,'Project Budget vs Exp'!$B$9:$G$52,2,FALSE))</f>
        <v/>
      </c>
      <c r="C2456" s="117"/>
      <c r="D2456" s="116"/>
      <c r="E2456" s="118"/>
      <c r="F2456" s="119"/>
      <c r="G2456" s="120"/>
      <c r="H2456" s="120"/>
      <c r="I2456" s="418">
        <f t="shared" si="39"/>
        <v>0</v>
      </c>
      <c r="J2456" s="46"/>
      <c r="K2456" s="332">
        <f>IFERROR(SUM(C2456/'Transfers of Funds'!$F$58),0)</f>
        <v>0</v>
      </c>
      <c r="L2456" s="21"/>
      <c r="M2456" s="47" t="s">
        <v>162</v>
      </c>
      <c r="N2456" s="46"/>
    </row>
    <row r="2457" spans="1:14" s="23" customFormat="1" ht="14.25" customHeight="1">
      <c r="A2457" s="115"/>
      <c r="B2457" s="308" t="str">
        <f>IF(A2457="","",VLOOKUP(A2457,'Project Budget vs Exp'!$B$9:$G$52,2,FALSE))</f>
        <v/>
      </c>
      <c r="C2457" s="117"/>
      <c r="D2457" s="116"/>
      <c r="E2457" s="118"/>
      <c r="F2457" s="119"/>
      <c r="G2457" s="120"/>
      <c r="H2457" s="120"/>
      <c r="I2457" s="418">
        <f t="shared" si="39"/>
        <v>0</v>
      </c>
      <c r="J2457" s="46"/>
      <c r="K2457" s="332">
        <f>IFERROR(SUM(C2457/'Transfers of Funds'!$F$58),0)</f>
        <v>0</v>
      </c>
      <c r="L2457" s="21"/>
      <c r="M2457" s="47" t="s">
        <v>162</v>
      </c>
      <c r="N2457" s="46"/>
    </row>
    <row r="2458" spans="1:14" s="23" customFormat="1" ht="14.25" customHeight="1">
      <c r="A2458" s="115"/>
      <c r="B2458" s="308" t="str">
        <f>IF(A2458="","",VLOOKUP(A2458,'Project Budget vs Exp'!$B$9:$G$52,2,FALSE))</f>
        <v/>
      </c>
      <c r="C2458" s="117"/>
      <c r="D2458" s="116"/>
      <c r="E2458" s="118"/>
      <c r="F2458" s="119"/>
      <c r="G2458" s="120"/>
      <c r="H2458" s="120"/>
      <c r="I2458" s="418">
        <f t="shared" si="39"/>
        <v>0</v>
      </c>
      <c r="J2458" s="46"/>
      <c r="K2458" s="332">
        <f>IFERROR(SUM(C2458/'Transfers of Funds'!$F$58),0)</f>
        <v>0</v>
      </c>
      <c r="L2458" s="21"/>
      <c r="M2458" s="47" t="s">
        <v>162</v>
      </c>
      <c r="N2458" s="46"/>
    </row>
    <row r="2459" spans="1:14" s="23" customFormat="1" ht="14.25" customHeight="1">
      <c r="A2459" s="115"/>
      <c r="B2459" s="308" t="str">
        <f>IF(A2459="","",VLOOKUP(A2459,'Project Budget vs Exp'!$B$9:$G$52,2,FALSE))</f>
        <v/>
      </c>
      <c r="C2459" s="117"/>
      <c r="D2459" s="116"/>
      <c r="E2459" s="118"/>
      <c r="F2459" s="119"/>
      <c r="G2459" s="120"/>
      <c r="H2459" s="120"/>
      <c r="I2459" s="418">
        <f t="shared" si="39"/>
        <v>0</v>
      </c>
      <c r="J2459" s="46"/>
      <c r="K2459" s="332">
        <f>IFERROR(SUM(C2459/'Transfers of Funds'!$F$58),0)</f>
        <v>0</v>
      </c>
      <c r="L2459" s="21"/>
      <c r="M2459" s="47" t="s">
        <v>162</v>
      </c>
      <c r="N2459" s="46"/>
    </row>
    <row r="2460" spans="1:14" s="23" customFormat="1" ht="14.25" customHeight="1">
      <c r="A2460" s="115"/>
      <c r="B2460" s="308" t="str">
        <f>IF(A2460="","",VLOOKUP(A2460,'Project Budget vs Exp'!$B$9:$G$52,2,FALSE))</f>
        <v/>
      </c>
      <c r="C2460" s="117"/>
      <c r="D2460" s="116"/>
      <c r="E2460" s="118"/>
      <c r="F2460" s="119"/>
      <c r="G2460" s="120"/>
      <c r="H2460" s="120"/>
      <c r="I2460" s="418">
        <f t="shared" si="39"/>
        <v>0</v>
      </c>
      <c r="J2460" s="46"/>
      <c r="K2460" s="332">
        <f>IFERROR(SUM(C2460/'Transfers of Funds'!$F$58),0)</f>
        <v>0</v>
      </c>
      <c r="L2460" s="21"/>
      <c r="M2460" s="47" t="s">
        <v>162</v>
      </c>
      <c r="N2460" s="46"/>
    </row>
    <row r="2461" spans="1:14" s="23" customFormat="1" ht="14.25" customHeight="1">
      <c r="A2461" s="115"/>
      <c r="B2461" s="308" t="str">
        <f>IF(A2461="","",VLOOKUP(A2461,'Project Budget vs Exp'!$B$9:$G$52,2,FALSE))</f>
        <v/>
      </c>
      <c r="C2461" s="117"/>
      <c r="D2461" s="116"/>
      <c r="E2461" s="118"/>
      <c r="F2461" s="119"/>
      <c r="G2461" s="120"/>
      <c r="H2461" s="120"/>
      <c r="I2461" s="418">
        <f t="shared" si="39"/>
        <v>0</v>
      </c>
      <c r="J2461" s="46"/>
      <c r="K2461" s="332">
        <f>IFERROR(SUM(C2461/'Transfers of Funds'!$F$58),0)</f>
        <v>0</v>
      </c>
      <c r="L2461" s="21"/>
      <c r="M2461" s="47" t="s">
        <v>162</v>
      </c>
      <c r="N2461" s="46"/>
    </row>
    <row r="2462" spans="1:14" s="23" customFormat="1" ht="14.25" customHeight="1">
      <c r="A2462" s="115"/>
      <c r="B2462" s="308" t="str">
        <f>IF(A2462="","",VLOOKUP(A2462,'Project Budget vs Exp'!$B$9:$G$52,2,FALSE))</f>
        <v/>
      </c>
      <c r="C2462" s="117"/>
      <c r="D2462" s="116"/>
      <c r="E2462" s="118"/>
      <c r="F2462" s="119"/>
      <c r="G2462" s="120"/>
      <c r="H2462" s="120"/>
      <c r="I2462" s="418">
        <f t="shared" si="39"/>
        <v>0</v>
      </c>
      <c r="J2462" s="46"/>
      <c r="K2462" s="332">
        <f>IFERROR(SUM(C2462/'Transfers of Funds'!$F$58),0)</f>
        <v>0</v>
      </c>
      <c r="L2462" s="21"/>
      <c r="M2462" s="47" t="s">
        <v>162</v>
      </c>
      <c r="N2462" s="46"/>
    </row>
    <row r="2463" spans="1:14" s="23" customFormat="1" ht="14.25" customHeight="1">
      <c r="A2463" s="115"/>
      <c r="B2463" s="308" t="str">
        <f>IF(A2463="","",VLOOKUP(A2463,'Project Budget vs Exp'!$B$9:$G$52,2,FALSE))</f>
        <v/>
      </c>
      <c r="C2463" s="117"/>
      <c r="D2463" s="116"/>
      <c r="E2463" s="118"/>
      <c r="F2463" s="119"/>
      <c r="G2463" s="120"/>
      <c r="H2463" s="120"/>
      <c r="I2463" s="418">
        <f t="shared" si="39"/>
        <v>0</v>
      </c>
      <c r="J2463" s="46"/>
      <c r="K2463" s="332">
        <f>IFERROR(SUM(C2463/'Transfers of Funds'!$F$58),0)</f>
        <v>0</v>
      </c>
      <c r="L2463" s="21"/>
      <c r="M2463" s="47" t="s">
        <v>162</v>
      </c>
      <c r="N2463" s="46"/>
    </row>
    <row r="2464" spans="1:14" s="23" customFormat="1" ht="14.25" customHeight="1">
      <c r="A2464" s="115"/>
      <c r="B2464" s="308" t="str">
        <f>IF(A2464="","",VLOOKUP(A2464,'Project Budget vs Exp'!$B$9:$G$52,2,FALSE))</f>
        <v/>
      </c>
      <c r="C2464" s="117"/>
      <c r="D2464" s="116"/>
      <c r="E2464" s="118"/>
      <c r="F2464" s="119"/>
      <c r="G2464" s="120"/>
      <c r="H2464" s="120"/>
      <c r="I2464" s="418">
        <f t="shared" si="39"/>
        <v>0</v>
      </c>
      <c r="J2464" s="46"/>
      <c r="K2464" s="332">
        <f>IFERROR(SUM(C2464/'Transfers of Funds'!$F$58),0)</f>
        <v>0</v>
      </c>
      <c r="L2464" s="21"/>
      <c r="M2464" s="47" t="s">
        <v>162</v>
      </c>
      <c r="N2464" s="46"/>
    </row>
    <row r="2465" spans="1:14" s="23" customFormat="1" ht="14.25" customHeight="1">
      <c r="A2465" s="115"/>
      <c r="B2465" s="308" t="str">
        <f>IF(A2465="","",VLOOKUP(A2465,'Project Budget vs Exp'!$B$9:$G$52,2,FALSE))</f>
        <v/>
      </c>
      <c r="C2465" s="117"/>
      <c r="D2465" s="116"/>
      <c r="E2465" s="118"/>
      <c r="F2465" s="119"/>
      <c r="G2465" s="120"/>
      <c r="H2465" s="120"/>
      <c r="I2465" s="418">
        <f t="shared" si="39"/>
        <v>0</v>
      </c>
      <c r="J2465" s="46"/>
      <c r="K2465" s="332">
        <f>IFERROR(SUM(C2465/'Transfers of Funds'!$F$58),0)</f>
        <v>0</v>
      </c>
      <c r="L2465" s="21"/>
      <c r="M2465" s="47" t="s">
        <v>162</v>
      </c>
      <c r="N2465" s="46"/>
    </row>
    <row r="2466" spans="1:14" s="23" customFormat="1" ht="14.25" customHeight="1">
      <c r="A2466" s="115"/>
      <c r="B2466" s="308" t="str">
        <f>IF(A2466="","",VLOOKUP(A2466,'Project Budget vs Exp'!$B$9:$G$52,2,FALSE))</f>
        <v/>
      </c>
      <c r="C2466" s="117"/>
      <c r="D2466" s="116"/>
      <c r="E2466" s="118"/>
      <c r="F2466" s="119"/>
      <c r="G2466" s="120"/>
      <c r="H2466" s="120"/>
      <c r="I2466" s="418">
        <f t="shared" si="39"/>
        <v>0</v>
      </c>
      <c r="J2466" s="46"/>
      <c r="K2466" s="332">
        <f>IFERROR(SUM(C2466/'Transfers of Funds'!$F$58),0)</f>
        <v>0</v>
      </c>
      <c r="L2466" s="21"/>
      <c r="M2466" s="47" t="s">
        <v>162</v>
      </c>
      <c r="N2466" s="46"/>
    </row>
    <row r="2467" spans="1:14" s="23" customFormat="1" ht="14.25" customHeight="1">
      <c r="A2467" s="115"/>
      <c r="B2467" s="308" t="str">
        <f>IF(A2467="","",VLOOKUP(A2467,'Project Budget vs Exp'!$B$9:$G$52,2,FALSE))</f>
        <v/>
      </c>
      <c r="C2467" s="117"/>
      <c r="D2467" s="116"/>
      <c r="E2467" s="118"/>
      <c r="F2467" s="119"/>
      <c r="G2467" s="120"/>
      <c r="H2467" s="120"/>
      <c r="I2467" s="418">
        <f t="shared" si="39"/>
        <v>0</v>
      </c>
      <c r="J2467" s="46"/>
      <c r="K2467" s="332">
        <f>IFERROR(SUM(C2467/'Transfers of Funds'!$F$58),0)</f>
        <v>0</v>
      </c>
      <c r="L2467" s="21"/>
      <c r="M2467" s="47" t="s">
        <v>162</v>
      </c>
      <c r="N2467" s="46"/>
    </row>
    <row r="2468" spans="1:14" s="23" customFormat="1" ht="14.25" customHeight="1">
      <c r="A2468" s="115"/>
      <c r="B2468" s="308" t="str">
        <f>IF(A2468="","",VLOOKUP(A2468,'Project Budget vs Exp'!$B$9:$G$52,2,FALSE))</f>
        <v/>
      </c>
      <c r="C2468" s="117"/>
      <c r="D2468" s="116"/>
      <c r="E2468" s="118"/>
      <c r="F2468" s="119"/>
      <c r="G2468" s="120"/>
      <c r="H2468" s="120"/>
      <c r="I2468" s="418">
        <f t="shared" si="39"/>
        <v>0</v>
      </c>
      <c r="J2468" s="46"/>
      <c r="K2468" s="332">
        <f>IFERROR(SUM(C2468/'Transfers of Funds'!$F$58),0)</f>
        <v>0</v>
      </c>
      <c r="L2468" s="21"/>
      <c r="M2468" s="47" t="s">
        <v>162</v>
      </c>
      <c r="N2468" s="46"/>
    </row>
    <row r="2469" spans="1:14" s="23" customFormat="1" ht="14.25" customHeight="1">
      <c r="A2469" s="115"/>
      <c r="B2469" s="308" t="str">
        <f>IF(A2469="","",VLOOKUP(A2469,'Project Budget vs Exp'!$B$9:$G$52,2,FALSE))</f>
        <v/>
      </c>
      <c r="C2469" s="117"/>
      <c r="D2469" s="116"/>
      <c r="E2469" s="118"/>
      <c r="F2469" s="119"/>
      <c r="G2469" s="120"/>
      <c r="H2469" s="120"/>
      <c r="I2469" s="418">
        <f t="shared" si="39"/>
        <v>0</v>
      </c>
      <c r="J2469" s="46"/>
      <c r="K2469" s="332">
        <f>IFERROR(SUM(C2469/'Transfers of Funds'!$F$58),0)</f>
        <v>0</v>
      </c>
      <c r="L2469" s="21"/>
      <c r="M2469" s="47" t="s">
        <v>162</v>
      </c>
      <c r="N2469" s="46"/>
    </row>
    <row r="2470" spans="1:14" s="23" customFormat="1" ht="14.25" customHeight="1">
      <c r="A2470" s="115"/>
      <c r="B2470" s="308" t="str">
        <f>IF(A2470="","",VLOOKUP(A2470,'Project Budget vs Exp'!$B$9:$G$52,2,FALSE))</f>
        <v/>
      </c>
      <c r="C2470" s="117"/>
      <c r="D2470" s="116"/>
      <c r="E2470" s="118"/>
      <c r="F2470" s="119"/>
      <c r="G2470" s="120"/>
      <c r="H2470" s="120"/>
      <c r="I2470" s="418">
        <f t="shared" si="39"/>
        <v>0</v>
      </c>
      <c r="J2470" s="46"/>
      <c r="K2470" s="332">
        <f>IFERROR(SUM(C2470/'Transfers of Funds'!$F$58),0)</f>
        <v>0</v>
      </c>
      <c r="L2470" s="21"/>
      <c r="M2470" s="47" t="s">
        <v>162</v>
      </c>
      <c r="N2470" s="46"/>
    </row>
    <row r="2471" spans="1:14" s="23" customFormat="1" ht="14.25" customHeight="1">
      <c r="A2471" s="115"/>
      <c r="B2471" s="308" t="str">
        <f>IF(A2471="","",VLOOKUP(A2471,'Project Budget vs Exp'!$B$9:$G$52,2,FALSE))</f>
        <v/>
      </c>
      <c r="C2471" s="117"/>
      <c r="D2471" s="116"/>
      <c r="E2471" s="118"/>
      <c r="F2471" s="119"/>
      <c r="G2471" s="120"/>
      <c r="H2471" s="120"/>
      <c r="I2471" s="418">
        <f t="shared" si="39"/>
        <v>0</v>
      </c>
      <c r="J2471" s="46"/>
      <c r="K2471" s="332">
        <f>IFERROR(SUM(C2471/'Transfers of Funds'!$F$58),0)</f>
        <v>0</v>
      </c>
      <c r="L2471" s="21"/>
      <c r="M2471" s="47" t="s">
        <v>162</v>
      </c>
      <c r="N2471" s="46"/>
    </row>
    <row r="2472" spans="1:14" s="23" customFormat="1" ht="14.25" customHeight="1">
      <c r="A2472" s="115"/>
      <c r="B2472" s="308" t="str">
        <f>IF(A2472="","",VLOOKUP(A2472,'Project Budget vs Exp'!$B$9:$G$52,2,FALSE))</f>
        <v/>
      </c>
      <c r="C2472" s="117"/>
      <c r="D2472" s="116"/>
      <c r="E2472" s="118"/>
      <c r="F2472" s="119"/>
      <c r="G2472" s="120"/>
      <c r="H2472" s="120"/>
      <c r="I2472" s="418">
        <f t="shared" si="39"/>
        <v>0</v>
      </c>
      <c r="J2472" s="46"/>
      <c r="K2472" s="332">
        <f>IFERROR(SUM(C2472/'Transfers of Funds'!$F$58),0)</f>
        <v>0</v>
      </c>
      <c r="L2472" s="21"/>
      <c r="M2472" s="47" t="s">
        <v>162</v>
      </c>
      <c r="N2472" s="46"/>
    </row>
    <row r="2473" spans="1:14" s="23" customFormat="1" ht="14.25" customHeight="1">
      <c r="A2473" s="115"/>
      <c r="B2473" s="308" t="str">
        <f>IF(A2473="","",VLOOKUP(A2473,'Project Budget vs Exp'!$B$9:$G$52,2,FALSE))</f>
        <v/>
      </c>
      <c r="C2473" s="117"/>
      <c r="D2473" s="116"/>
      <c r="E2473" s="118"/>
      <c r="F2473" s="119"/>
      <c r="G2473" s="120"/>
      <c r="H2473" s="120"/>
      <c r="I2473" s="418">
        <f t="shared" si="39"/>
        <v>0</v>
      </c>
      <c r="J2473" s="46"/>
      <c r="K2473" s="332">
        <f>IFERROR(SUM(C2473/'Transfers of Funds'!$F$58),0)</f>
        <v>0</v>
      </c>
      <c r="L2473" s="21"/>
      <c r="M2473" s="47" t="s">
        <v>162</v>
      </c>
      <c r="N2473" s="46"/>
    </row>
    <row r="2474" spans="1:14" s="23" customFormat="1" ht="14.25" customHeight="1">
      <c r="A2474" s="115"/>
      <c r="B2474" s="308" t="str">
        <f>IF(A2474="","",VLOOKUP(A2474,'Project Budget vs Exp'!$B$9:$G$52,2,FALSE))</f>
        <v/>
      </c>
      <c r="C2474" s="117"/>
      <c r="D2474" s="116"/>
      <c r="E2474" s="118"/>
      <c r="F2474" s="119"/>
      <c r="G2474" s="120"/>
      <c r="H2474" s="120"/>
      <c r="I2474" s="418">
        <f t="shared" si="39"/>
        <v>0</v>
      </c>
      <c r="J2474" s="46"/>
      <c r="K2474" s="332">
        <f>IFERROR(SUM(C2474/'Transfers of Funds'!$F$58),0)</f>
        <v>0</v>
      </c>
      <c r="L2474" s="21"/>
      <c r="M2474" s="47" t="s">
        <v>162</v>
      </c>
      <c r="N2474" s="46"/>
    </row>
    <row r="2475" spans="1:14" s="23" customFormat="1" ht="14.25" customHeight="1">
      <c r="A2475" s="115"/>
      <c r="B2475" s="308" t="str">
        <f>IF(A2475="","",VLOOKUP(A2475,'Project Budget vs Exp'!$B$9:$G$52,2,FALSE))</f>
        <v/>
      </c>
      <c r="C2475" s="117"/>
      <c r="D2475" s="116"/>
      <c r="E2475" s="118"/>
      <c r="F2475" s="119"/>
      <c r="G2475" s="120"/>
      <c r="H2475" s="120"/>
      <c r="I2475" s="418">
        <f t="shared" si="39"/>
        <v>0</v>
      </c>
      <c r="J2475" s="46"/>
      <c r="K2475" s="332">
        <f>IFERROR(SUM(C2475/'Transfers of Funds'!$F$58),0)</f>
        <v>0</v>
      </c>
      <c r="L2475" s="21"/>
      <c r="M2475" s="47" t="s">
        <v>162</v>
      </c>
      <c r="N2475" s="46"/>
    </row>
    <row r="2476" spans="1:14" s="23" customFormat="1" ht="14.25" customHeight="1">
      <c r="A2476" s="115"/>
      <c r="B2476" s="308" t="str">
        <f>IF(A2476="","",VLOOKUP(A2476,'Project Budget vs Exp'!$B$9:$G$52,2,FALSE))</f>
        <v/>
      </c>
      <c r="C2476" s="117"/>
      <c r="D2476" s="116"/>
      <c r="E2476" s="118"/>
      <c r="F2476" s="119"/>
      <c r="G2476" s="120"/>
      <c r="H2476" s="120"/>
      <c r="I2476" s="418">
        <f t="shared" si="39"/>
        <v>0</v>
      </c>
      <c r="J2476" s="46"/>
      <c r="K2476" s="332">
        <f>IFERROR(SUM(C2476/'Transfers of Funds'!$F$58),0)</f>
        <v>0</v>
      </c>
      <c r="L2476" s="21"/>
      <c r="M2476" s="47" t="s">
        <v>162</v>
      </c>
      <c r="N2476" s="46"/>
    </row>
    <row r="2477" spans="1:14" s="23" customFormat="1" ht="14.25" customHeight="1">
      <c r="A2477" s="115"/>
      <c r="B2477" s="308" t="str">
        <f>IF(A2477="","",VLOOKUP(A2477,'Project Budget vs Exp'!$B$9:$G$52,2,FALSE))</f>
        <v/>
      </c>
      <c r="C2477" s="117"/>
      <c r="D2477" s="116"/>
      <c r="E2477" s="118"/>
      <c r="F2477" s="119"/>
      <c r="G2477" s="120"/>
      <c r="H2477" s="120"/>
      <c r="I2477" s="418">
        <f t="shared" si="39"/>
        <v>0</v>
      </c>
      <c r="J2477" s="46"/>
      <c r="K2477" s="332">
        <f>IFERROR(SUM(C2477/'Transfers of Funds'!$F$58),0)</f>
        <v>0</v>
      </c>
      <c r="L2477" s="21"/>
      <c r="M2477" s="47" t="s">
        <v>162</v>
      </c>
      <c r="N2477" s="46"/>
    </row>
    <row r="2478" spans="1:14" s="23" customFormat="1" ht="14.25" customHeight="1">
      <c r="A2478" s="115"/>
      <c r="B2478" s="308" t="str">
        <f>IF(A2478="","",VLOOKUP(A2478,'Project Budget vs Exp'!$B$9:$G$52,2,FALSE))</f>
        <v/>
      </c>
      <c r="C2478" s="117"/>
      <c r="D2478" s="116"/>
      <c r="E2478" s="118"/>
      <c r="F2478" s="119"/>
      <c r="G2478" s="120"/>
      <c r="H2478" s="120"/>
      <c r="I2478" s="418">
        <f t="shared" si="39"/>
        <v>0</v>
      </c>
      <c r="J2478" s="46"/>
      <c r="K2478" s="332">
        <f>IFERROR(SUM(C2478/'Transfers of Funds'!$F$58),0)</f>
        <v>0</v>
      </c>
      <c r="L2478" s="21"/>
      <c r="M2478" s="47" t="s">
        <v>162</v>
      </c>
      <c r="N2478" s="46"/>
    </row>
    <row r="2479" spans="1:14" s="23" customFormat="1" ht="14.25" customHeight="1">
      <c r="A2479" s="115"/>
      <c r="B2479" s="308" t="str">
        <f>IF(A2479="","",VLOOKUP(A2479,'Project Budget vs Exp'!$B$9:$G$52,2,FALSE))</f>
        <v/>
      </c>
      <c r="C2479" s="117"/>
      <c r="D2479" s="116"/>
      <c r="E2479" s="118"/>
      <c r="F2479" s="119"/>
      <c r="G2479" s="120"/>
      <c r="H2479" s="120"/>
      <c r="I2479" s="418">
        <f t="shared" si="39"/>
        <v>0</v>
      </c>
      <c r="J2479" s="46"/>
      <c r="K2479" s="332">
        <f>IFERROR(SUM(C2479/'Transfers of Funds'!$F$58),0)</f>
        <v>0</v>
      </c>
      <c r="L2479" s="21"/>
      <c r="M2479" s="47" t="s">
        <v>162</v>
      </c>
      <c r="N2479" s="46"/>
    </row>
    <row r="2480" spans="1:14" s="23" customFormat="1" ht="14.25" customHeight="1">
      <c r="A2480" s="115"/>
      <c r="B2480" s="308" t="str">
        <f>IF(A2480="","",VLOOKUP(A2480,'Project Budget vs Exp'!$B$9:$G$52,2,FALSE))</f>
        <v/>
      </c>
      <c r="C2480" s="117"/>
      <c r="D2480" s="116"/>
      <c r="E2480" s="118"/>
      <c r="F2480" s="119"/>
      <c r="G2480" s="120"/>
      <c r="H2480" s="120"/>
      <c r="I2480" s="418">
        <f t="shared" si="39"/>
        <v>0</v>
      </c>
      <c r="J2480" s="46"/>
      <c r="K2480" s="332">
        <f>IFERROR(SUM(C2480/'Transfers of Funds'!$F$58),0)</f>
        <v>0</v>
      </c>
      <c r="L2480" s="21"/>
      <c r="M2480" s="47" t="s">
        <v>162</v>
      </c>
      <c r="N2480" s="46"/>
    </row>
    <row r="2481" spans="1:14" s="23" customFormat="1" ht="14.25" customHeight="1">
      <c r="A2481" s="115"/>
      <c r="B2481" s="308" t="str">
        <f>IF(A2481="","",VLOOKUP(A2481,'Project Budget vs Exp'!$B$9:$G$52,2,FALSE))</f>
        <v/>
      </c>
      <c r="C2481" s="117"/>
      <c r="D2481" s="116"/>
      <c r="E2481" s="118"/>
      <c r="F2481" s="119"/>
      <c r="G2481" s="120"/>
      <c r="H2481" s="120"/>
      <c r="I2481" s="418">
        <f t="shared" si="39"/>
        <v>0</v>
      </c>
      <c r="J2481" s="46"/>
      <c r="K2481" s="332">
        <f>IFERROR(SUM(C2481/'Transfers of Funds'!$F$58),0)</f>
        <v>0</v>
      </c>
      <c r="L2481" s="21"/>
      <c r="M2481" s="47" t="s">
        <v>162</v>
      </c>
      <c r="N2481" s="46"/>
    </row>
    <row r="2482" spans="1:14" s="23" customFormat="1" ht="14.25" customHeight="1">
      <c r="A2482" s="115"/>
      <c r="B2482" s="308" t="str">
        <f>IF(A2482="","",VLOOKUP(A2482,'Project Budget vs Exp'!$B$9:$G$52,2,FALSE))</f>
        <v/>
      </c>
      <c r="C2482" s="117"/>
      <c r="D2482" s="116"/>
      <c r="E2482" s="118"/>
      <c r="F2482" s="119"/>
      <c r="G2482" s="120"/>
      <c r="H2482" s="120"/>
      <c r="I2482" s="418">
        <f t="shared" si="39"/>
        <v>0</v>
      </c>
      <c r="J2482" s="46"/>
      <c r="K2482" s="332">
        <f>IFERROR(SUM(C2482/'Transfers of Funds'!$F$58),0)</f>
        <v>0</v>
      </c>
      <c r="L2482" s="21"/>
      <c r="M2482" s="47" t="s">
        <v>162</v>
      </c>
      <c r="N2482" s="46"/>
    </row>
    <row r="2483" spans="1:14" s="23" customFormat="1" ht="14.25" customHeight="1">
      <c r="A2483" s="115"/>
      <c r="B2483" s="308" t="str">
        <f>IF(A2483="","",VLOOKUP(A2483,'Project Budget vs Exp'!$B$9:$G$52,2,FALSE))</f>
        <v/>
      </c>
      <c r="C2483" s="117"/>
      <c r="D2483" s="116"/>
      <c r="E2483" s="118"/>
      <c r="F2483" s="119"/>
      <c r="G2483" s="120"/>
      <c r="H2483" s="120"/>
      <c r="I2483" s="418">
        <f t="shared" si="39"/>
        <v>0</v>
      </c>
      <c r="J2483" s="46"/>
      <c r="K2483" s="332">
        <f>IFERROR(SUM(C2483/'Transfers of Funds'!$F$58),0)</f>
        <v>0</v>
      </c>
      <c r="L2483" s="21"/>
      <c r="M2483" s="47" t="s">
        <v>162</v>
      </c>
      <c r="N2483" s="46"/>
    </row>
    <row r="2484" spans="1:14" s="23" customFormat="1" ht="14.25" customHeight="1">
      <c r="A2484" s="115"/>
      <c r="B2484" s="308" t="str">
        <f>IF(A2484="","",VLOOKUP(A2484,'Project Budget vs Exp'!$B$9:$G$52,2,FALSE))</f>
        <v/>
      </c>
      <c r="C2484" s="117"/>
      <c r="D2484" s="116"/>
      <c r="E2484" s="118"/>
      <c r="F2484" s="119"/>
      <c r="G2484" s="120"/>
      <c r="H2484" s="120"/>
      <c r="I2484" s="418">
        <f t="shared" si="39"/>
        <v>0</v>
      </c>
      <c r="J2484" s="46"/>
      <c r="K2484" s="332">
        <f>IFERROR(SUM(C2484/'Transfers of Funds'!$F$58),0)</f>
        <v>0</v>
      </c>
      <c r="L2484" s="21"/>
      <c r="M2484" s="47" t="s">
        <v>162</v>
      </c>
      <c r="N2484" s="46"/>
    </row>
    <row r="2485" spans="1:14" s="23" customFormat="1" ht="14.25" customHeight="1">
      <c r="A2485" s="115"/>
      <c r="B2485" s="308" t="str">
        <f>IF(A2485="","",VLOOKUP(A2485,'Project Budget vs Exp'!$B$9:$G$52,2,FALSE))</f>
        <v/>
      </c>
      <c r="C2485" s="117"/>
      <c r="D2485" s="116"/>
      <c r="E2485" s="118"/>
      <c r="F2485" s="119"/>
      <c r="G2485" s="120"/>
      <c r="H2485" s="120"/>
      <c r="I2485" s="418">
        <f t="shared" si="39"/>
        <v>0</v>
      </c>
      <c r="J2485" s="46"/>
      <c r="K2485" s="332">
        <f>IFERROR(SUM(C2485/'Transfers of Funds'!$F$58),0)</f>
        <v>0</v>
      </c>
      <c r="L2485" s="21"/>
      <c r="M2485" s="47" t="s">
        <v>162</v>
      </c>
      <c r="N2485" s="46"/>
    </row>
    <row r="2486" spans="1:14" s="23" customFormat="1" ht="14.25" customHeight="1">
      <c r="A2486" s="115"/>
      <c r="B2486" s="308" t="str">
        <f>IF(A2486="","",VLOOKUP(A2486,'Project Budget vs Exp'!$B$9:$G$52,2,FALSE))</f>
        <v/>
      </c>
      <c r="C2486" s="117"/>
      <c r="D2486" s="116"/>
      <c r="E2486" s="118"/>
      <c r="F2486" s="119"/>
      <c r="G2486" s="120"/>
      <c r="H2486" s="120"/>
      <c r="I2486" s="418">
        <f t="shared" si="39"/>
        <v>0</v>
      </c>
      <c r="J2486" s="46"/>
      <c r="K2486" s="332">
        <f>IFERROR(SUM(C2486/'Transfers of Funds'!$F$58),0)</f>
        <v>0</v>
      </c>
      <c r="L2486" s="21"/>
      <c r="M2486" s="47" t="s">
        <v>162</v>
      </c>
      <c r="N2486" s="46"/>
    </row>
    <row r="2487" spans="1:14" s="23" customFormat="1" ht="14.25" customHeight="1">
      <c r="A2487" s="115"/>
      <c r="B2487" s="308" t="str">
        <f>IF(A2487="","",VLOOKUP(A2487,'Project Budget vs Exp'!$B$9:$G$52,2,FALSE))</f>
        <v/>
      </c>
      <c r="C2487" s="117"/>
      <c r="D2487" s="116"/>
      <c r="E2487" s="118"/>
      <c r="F2487" s="119"/>
      <c r="G2487" s="120"/>
      <c r="H2487" s="120"/>
      <c r="I2487" s="418">
        <f t="shared" si="39"/>
        <v>0</v>
      </c>
      <c r="J2487" s="46"/>
      <c r="K2487" s="332">
        <f>IFERROR(SUM(C2487/'Transfers of Funds'!$F$58),0)</f>
        <v>0</v>
      </c>
      <c r="L2487" s="21"/>
      <c r="M2487" s="47" t="s">
        <v>162</v>
      </c>
      <c r="N2487" s="46"/>
    </row>
    <row r="2488" spans="1:14" s="23" customFormat="1" ht="14.25" customHeight="1">
      <c r="A2488" s="115"/>
      <c r="B2488" s="308" t="str">
        <f>IF(A2488="","",VLOOKUP(A2488,'Project Budget vs Exp'!$B$9:$G$52,2,FALSE))</f>
        <v/>
      </c>
      <c r="C2488" s="117"/>
      <c r="D2488" s="116"/>
      <c r="E2488" s="118"/>
      <c r="F2488" s="119"/>
      <c r="G2488" s="120"/>
      <c r="H2488" s="120"/>
      <c r="I2488" s="418">
        <f t="shared" si="39"/>
        <v>0</v>
      </c>
      <c r="J2488" s="46"/>
      <c r="K2488" s="332">
        <f>IFERROR(SUM(C2488/'Transfers of Funds'!$F$58),0)</f>
        <v>0</v>
      </c>
      <c r="L2488" s="21"/>
      <c r="M2488" s="47" t="s">
        <v>162</v>
      </c>
      <c r="N2488" s="46"/>
    </row>
    <row r="2489" spans="1:14" s="23" customFormat="1" ht="14.25" customHeight="1">
      <c r="A2489" s="115"/>
      <c r="B2489" s="308" t="str">
        <f>IF(A2489="","",VLOOKUP(A2489,'Project Budget vs Exp'!$B$9:$G$52,2,FALSE))</f>
        <v/>
      </c>
      <c r="C2489" s="117"/>
      <c r="D2489" s="116"/>
      <c r="E2489" s="118"/>
      <c r="F2489" s="119"/>
      <c r="G2489" s="120"/>
      <c r="H2489" s="120"/>
      <c r="I2489" s="418">
        <f t="shared" si="39"/>
        <v>0</v>
      </c>
      <c r="J2489" s="46"/>
      <c r="K2489" s="332">
        <f>IFERROR(SUM(C2489/'Transfers of Funds'!$F$58),0)</f>
        <v>0</v>
      </c>
      <c r="L2489" s="21"/>
      <c r="M2489" s="47" t="s">
        <v>162</v>
      </c>
      <c r="N2489" s="46"/>
    </row>
    <row r="2490" spans="1:14" s="23" customFormat="1" ht="14.25" customHeight="1">
      <c r="A2490" s="115"/>
      <c r="B2490" s="308" t="str">
        <f>IF(A2490="","",VLOOKUP(A2490,'Project Budget vs Exp'!$B$9:$G$52,2,FALSE))</f>
        <v/>
      </c>
      <c r="C2490" s="117"/>
      <c r="D2490" s="116"/>
      <c r="E2490" s="118"/>
      <c r="F2490" s="119"/>
      <c r="G2490" s="120"/>
      <c r="H2490" s="120"/>
      <c r="I2490" s="418">
        <f t="shared" si="39"/>
        <v>0</v>
      </c>
      <c r="J2490" s="46"/>
      <c r="K2490" s="332">
        <f>IFERROR(SUM(C2490/'Transfers of Funds'!$F$58),0)</f>
        <v>0</v>
      </c>
      <c r="L2490" s="21"/>
      <c r="M2490" s="47" t="s">
        <v>162</v>
      </c>
      <c r="N2490" s="46"/>
    </row>
    <row r="2491" spans="1:14" s="23" customFormat="1" ht="14.25" customHeight="1">
      <c r="A2491" s="115"/>
      <c r="B2491" s="308" t="str">
        <f>IF(A2491="","",VLOOKUP(A2491,'Project Budget vs Exp'!$B$9:$G$52,2,FALSE))</f>
        <v/>
      </c>
      <c r="C2491" s="117"/>
      <c r="D2491" s="116"/>
      <c r="E2491" s="118"/>
      <c r="F2491" s="119"/>
      <c r="G2491" s="120"/>
      <c r="H2491" s="120"/>
      <c r="I2491" s="418">
        <f t="shared" si="39"/>
        <v>0</v>
      </c>
      <c r="J2491" s="46"/>
      <c r="K2491" s="332">
        <f>IFERROR(SUM(C2491/'Transfers of Funds'!$F$58),0)</f>
        <v>0</v>
      </c>
      <c r="L2491" s="21"/>
      <c r="M2491" s="47" t="s">
        <v>162</v>
      </c>
      <c r="N2491" s="46"/>
    </row>
    <row r="2492" spans="1:14" s="23" customFormat="1" ht="14.25" customHeight="1">
      <c r="A2492" s="115"/>
      <c r="B2492" s="308" t="str">
        <f>IF(A2492="","",VLOOKUP(A2492,'Project Budget vs Exp'!$B$9:$G$52,2,FALSE))</f>
        <v/>
      </c>
      <c r="C2492" s="117"/>
      <c r="D2492" s="116"/>
      <c r="E2492" s="118"/>
      <c r="F2492" s="119"/>
      <c r="G2492" s="120"/>
      <c r="H2492" s="120"/>
      <c r="I2492" s="418">
        <f t="shared" si="39"/>
        <v>0</v>
      </c>
      <c r="J2492" s="46"/>
      <c r="K2492" s="332">
        <f>IFERROR(SUM(C2492/'Transfers of Funds'!$F$58),0)</f>
        <v>0</v>
      </c>
      <c r="L2492" s="21"/>
      <c r="M2492" s="47" t="s">
        <v>162</v>
      </c>
      <c r="N2492" s="46"/>
    </row>
    <row r="2493" spans="1:14" s="23" customFormat="1" ht="14.25" customHeight="1">
      <c r="A2493" s="115"/>
      <c r="B2493" s="308" t="str">
        <f>IF(A2493="","",VLOOKUP(A2493,'Project Budget vs Exp'!$B$9:$G$52,2,FALSE))</f>
        <v/>
      </c>
      <c r="C2493" s="117"/>
      <c r="D2493" s="116"/>
      <c r="E2493" s="118"/>
      <c r="F2493" s="119"/>
      <c r="G2493" s="120"/>
      <c r="H2493" s="120"/>
      <c r="I2493" s="418">
        <f t="shared" si="39"/>
        <v>0</v>
      </c>
      <c r="J2493" s="46"/>
      <c r="K2493" s="332">
        <f>IFERROR(SUM(C2493/'Transfers of Funds'!$F$58),0)</f>
        <v>0</v>
      </c>
      <c r="L2493" s="21"/>
      <c r="M2493" s="47" t="s">
        <v>162</v>
      </c>
      <c r="N2493" s="46"/>
    </row>
    <row r="2494" spans="1:14" s="23" customFormat="1" ht="14.25" customHeight="1">
      <c r="A2494" s="115"/>
      <c r="B2494" s="308" t="str">
        <f>IF(A2494="","",VLOOKUP(A2494,'Project Budget vs Exp'!$B$9:$G$52,2,FALSE))</f>
        <v/>
      </c>
      <c r="C2494" s="117"/>
      <c r="D2494" s="116"/>
      <c r="E2494" s="118"/>
      <c r="F2494" s="119"/>
      <c r="G2494" s="120"/>
      <c r="H2494" s="120"/>
      <c r="I2494" s="418">
        <f t="shared" si="39"/>
        <v>0</v>
      </c>
      <c r="J2494" s="46"/>
      <c r="K2494" s="332">
        <f>IFERROR(SUM(C2494/'Transfers of Funds'!$F$58),0)</f>
        <v>0</v>
      </c>
      <c r="L2494" s="21"/>
      <c r="M2494" s="47" t="s">
        <v>162</v>
      </c>
      <c r="N2494" s="46"/>
    </row>
    <row r="2495" spans="1:14" s="23" customFormat="1" ht="14.25" customHeight="1">
      <c r="A2495" s="115"/>
      <c r="B2495" s="308" t="str">
        <f>IF(A2495="","",VLOOKUP(A2495,'Project Budget vs Exp'!$B$9:$G$52,2,FALSE))</f>
        <v/>
      </c>
      <c r="C2495" s="117"/>
      <c r="D2495" s="116"/>
      <c r="E2495" s="118"/>
      <c r="F2495" s="119"/>
      <c r="G2495" s="120"/>
      <c r="H2495" s="120"/>
      <c r="I2495" s="418">
        <f t="shared" si="39"/>
        <v>0</v>
      </c>
      <c r="J2495" s="46"/>
      <c r="K2495" s="332">
        <f>IFERROR(SUM(C2495/'Transfers of Funds'!$F$58),0)</f>
        <v>0</v>
      </c>
      <c r="L2495" s="21"/>
      <c r="M2495" s="47" t="s">
        <v>162</v>
      </c>
      <c r="N2495" s="46"/>
    </row>
    <row r="2496" spans="1:14" s="23" customFormat="1" ht="14.25" customHeight="1">
      <c r="A2496" s="115"/>
      <c r="B2496" s="308" t="str">
        <f>IF(A2496="","",VLOOKUP(A2496,'Project Budget vs Exp'!$B$9:$G$52,2,FALSE))</f>
        <v/>
      </c>
      <c r="C2496" s="117"/>
      <c r="D2496" s="116"/>
      <c r="E2496" s="118"/>
      <c r="F2496" s="119"/>
      <c r="G2496" s="120"/>
      <c r="H2496" s="120"/>
      <c r="I2496" s="418">
        <f t="shared" si="39"/>
        <v>0</v>
      </c>
      <c r="J2496" s="46"/>
      <c r="K2496" s="332">
        <f>IFERROR(SUM(C2496/'Transfers of Funds'!$F$58),0)</f>
        <v>0</v>
      </c>
      <c r="L2496" s="21"/>
      <c r="M2496" s="47" t="s">
        <v>162</v>
      </c>
      <c r="N2496" s="46"/>
    </row>
    <row r="2497" spans="1:14" s="23" customFormat="1" ht="14.25" customHeight="1">
      <c r="A2497" s="115"/>
      <c r="B2497" s="308" t="str">
        <f>IF(A2497="","",VLOOKUP(A2497,'Project Budget vs Exp'!$B$9:$G$52,2,FALSE))</f>
        <v/>
      </c>
      <c r="C2497" s="117"/>
      <c r="D2497" s="116"/>
      <c r="E2497" s="118"/>
      <c r="F2497" s="119"/>
      <c r="G2497" s="120"/>
      <c r="H2497" s="120"/>
      <c r="I2497" s="418">
        <f t="shared" si="39"/>
        <v>0</v>
      </c>
      <c r="J2497" s="46"/>
      <c r="K2497" s="332">
        <f>IFERROR(SUM(C2497/'Transfers of Funds'!$F$58),0)</f>
        <v>0</v>
      </c>
      <c r="L2497" s="21"/>
      <c r="M2497" s="47" t="s">
        <v>162</v>
      </c>
      <c r="N2497" s="46"/>
    </row>
    <row r="2498" spans="1:14" s="23" customFormat="1" ht="14.25" customHeight="1">
      <c r="A2498" s="115"/>
      <c r="B2498" s="308" t="str">
        <f>IF(A2498="","",VLOOKUP(A2498,'Project Budget vs Exp'!$B$9:$G$52,2,FALSE))</f>
        <v/>
      </c>
      <c r="C2498" s="117"/>
      <c r="D2498" s="116"/>
      <c r="E2498" s="118"/>
      <c r="F2498" s="119"/>
      <c r="G2498" s="120"/>
      <c r="H2498" s="120"/>
      <c r="I2498" s="418">
        <f t="shared" si="39"/>
        <v>0</v>
      </c>
      <c r="J2498" s="46"/>
      <c r="K2498" s="332">
        <f>IFERROR(SUM(C2498/'Transfers of Funds'!$F$58),0)</f>
        <v>0</v>
      </c>
      <c r="L2498" s="21"/>
      <c r="M2498" s="47" t="s">
        <v>162</v>
      </c>
      <c r="N2498" s="46"/>
    </row>
    <row r="2499" spans="1:14" s="23" customFormat="1" ht="14.25" customHeight="1">
      <c r="A2499" s="115"/>
      <c r="B2499" s="308" t="str">
        <f>IF(A2499="","",VLOOKUP(A2499,'Project Budget vs Exp'!$B$9:$G$52,2,FALSE))</f>
        <v/>
      </c>
      <c r="C2499" s="117"/>
      <c r="D2499" s="116"/>
      <c r="E2499" s="118"/>
      <c r="F2499" s="119"/>
      <c r="G2499" s="120"/>
      <c r="H2499" s="120"/>
      <c r="I2499" s="418">
        <f t="shared" si="39"/>
        <v>0</v>
      </c>
      <c r="J2499" s="46"/>
      <c r="K2499" s="332">
        <f>IFERROR(SUM(C2499/'Transfers of Funds'!$F$58),0)</f>
        <v>0</v>
      </c>
      <c r="L2499" s="21"/>
      <c r="M2499" s="47" t="s">
        <v>162</v>
      </c>
      <c r="N2499" s="46"/>
    </row>
    <row r="2500" spans="1:14" s="23" customFormat="1" ht="14.25" customHeight="1">
      <c r="A2500" s="115"/>
      <c r="B2500" s="308" t="str">
        <f>IF(A2500="","",VLOOKUP(A2500,'Project Budget vs Exp'!$B$9:$G$52,2,FALSE))</f>
        <v/>
      </c>
      <c r="C2500" s="117"/>
      <c r="D2500" s="116"/>
      <c r="E2500" s="118"/>
      <c r="F2500" s="119"/>
      <c r="G2500" s="120"/>
      <c r="H2500" s="120"/>
      <c r="I2500" s="418">
        <f t="shared" si="39"/>
        <v>0</v>
      </c>
      <c r="J2500" s="46"/>
      <c r="K2500" s="332">
        <f>IFERROR(SUM(C2500/'Transfers of Funds'!$F$58),0)</f>
        <v>0</v>
      </c>
      <c r="L2500" s="21"/>
      <c r="M2500" s="47" t="s">
        <v>162</v>
      </c>
      <c r="N2500" s="46"/>
    </row>
    <row r="2501" spans="1:14" s="23" customFormat="1" ht="14.25" customHeight="1">
      <c r="A2501" s="115"/>
      <c r="B2501" s="308" t="str">
        <f>IF(A2501="","",VLOOKUP(A2501,'Project Budget vs Exp'!$B$9:$G$52,2,FALSE))</f>
        <v/>
      </c>
      <c r="C2501" s="117"/>
      <c r="D2501" s="116"/>
      <c r="E2501" s="118"/>
      <c r="F2501" s="119"/>
      <c r="G2501" s="120"/>
      <c r="H2501" s="120"/>
      <c r="I2501" s="418">
        <f t="shared" si="39"/>
        <v>0</v>
      </c>
      <c r="J2501" s="46"/>
      <c r="K2501" s="332">
        <f>IFERROR(SUM(C2501/'Transfers of Funds'!$F$58),0)</f>
        <v>0</v>
      </c>
      <c r="L2501" s="21"/>
      <c r="M2501" s="47" t="s">
        <v>162</v>
      </c>
      <c r="N2501" s="46"/>
    </row>
    <row r="2502" spans="1:14" s="23" customFormat="1" ht="14.25" customHeight="1">
      <c r="A2502" s="115"/>
      <c r="B2502" s="308" t="str">
        <f>IF(A2502="","",VLOOKUP(A2502,'Project Budget vs Exp'!$B$9:$G$52,2,FALSE))</f>
        <v/>
      </c>
      <c r="C2502" s="117"/>
      <c r="D2502" s="116"/>
      <c r="E2502" s="118"/>
      <c r="F2502" s="119"/>
      <c r="G2502" s="120"/>
      <c r="H2502" s="120"/>
      <c r="I2502" s="418">
        <f t="shared" si="39"/>
        <v>0</v>
      </c>
      <c r="J2502" s="46"/>
      <c r="K2502" s="332">
        <f>IFERROR(SUM(C2502/'Transfers of Funds'!$F$58),0)</f>
        <v>0</v>
      </c>
      <c r="L2502" s="21"/>
      <c r="M2502" s="47" t="s">
        <v>162</v>
      </c>
      <c r="N2502" s="46"/>
    </row>
    <row r="2503" spans="1:14" s="23" customFormat="1" ht="14.25" customHeight="1">
      <c r="A2503" s="115"/>
      <c r="B2503" s="308" t="str">
        <f>IF(A2503="","",VLOOKUP(A2503,'Project Budget vs Exp'!$B$9:$G$52,2,FALSE))</f>
        <v/>
      </c>
      <c r="C2503" s="117"/>
      <c r="D2503" s="116"/>
      <c r="E2503" s="118"/>
      <c r="F2503" s="119"/>
      <c r="G2503" s="120"/>
      <c r="H2503" s="120"/>
      <c r="I2503" s="418">
        <f t="shared" si="39"/>
        <v>0</v>
      </c>
      <c r="J2503" s="46"/>
      <c r="K2503" s="332">
        <f>IFERROR(SUM(C2503/'Transfers of Funds'!$F$58),0)</f>
        <v>0</v>
      </c>
      <c r="L2503" s="21"/>
      <c r="M2503" s="47" t="s">
        <v>162</v>
      </c>
      <c r="N2503" s="46"/>
    </row>
    <row r="2504" spans="1:14" s="23" customFormat="1" ht="14.25" customHeight="1">
      <c r="A2504" s="115"/>
      <c r="B2504" s="308" t="str">
        <f>IF(A2504="","",VLOOKUP(A2504,'Project Budget vs Exp'!$B$9:$G$52,2,FALSE))</f>
        <v/>
      </c>
      <c r="C2504" s="117"/>
      <c r="D2504" s="116"/>
      <c r="E2504" s="118"/>
      <c r="F2504" s="119"/>
      <c r="G2504" s="120"/>
      <c r="H2504" s="120"/>
      <c r="I2504" s="418">
        <f t="shared" si="39"/>
        <v>0</v>
      </c>
      <c r="J2504" s="46"/>
      <c r="K2504" s="332">
        <f>IFERROR(SUM(C2504/'Transfers of Funds'!$F$58),0)</f>
        <v>0</v>
      </c>
      <c r="L2504" s="21"/>
      <c r="M2504" s="47" t="s">
        <v>162</v>
      </c>
      <c r="N2504" s="46"/>
    </row>
    <row r="2505" spans="1:14" s="23" customFormat="1" ht="14.25" customHeight="1">
      <c r="A2505" s="115"/>
      <c r="B2505" s="308" t="str">
        <f>IF(A2505="","",VLOOKUP(A2505,'Project Budget vs Exp'!$B$9:$G$52,2,FALSE))</f>
        <v/>
      </c>
      <c r="C2505" s="117"/>
      <c r="D2505" s="116"/>
      <c r="E2505" s="118"/>
      <c r="F2505" s="119"/>
      <c r="G2505" s="120"/>
      <c r="H2505" s="120"/>
      <c r="I2505" s="418">
        <f t="shared" si="39"/>
        <v>0</v>
      </c>
      <c r="J2505" s="46"/>
      <c r="K2505" s="332">
        <f>IFERROR(SUM(C2505/'Transfers of Funds'!$F$58),0)</f>
        <v>0</v>
      </c>
      <c r="L2505" s="21"/>
      <c r="M2505" s="47" t="s">
        <v>162</v>
      </c>
      <c r="N2505" s="46"/>
    </row>
    <row r="2506" spans="1:14" s="23" customFormat="1" ht="14.25" customHeight="1">
      <c r="A2506" s="115"/>
      <c r="B2506" s="308" t="str">
        <f>IF(A2506="","",VLOOKUP(A2506,'Project Budget vs Exp'!$B$9:$G$52,2,FALSE))</f>
        <v/>
      </c>
      <c r="C2506" s="117"/>
      <c r="D2506" s="116"/>
      <c r="E2506" s="118"/>
      <c r="F2506" s="119"/>
      <c r="G2506" s="120"/>
      <c r="H2506" s="120"/>
      <c r="I2506" s="418">
        <f t="shared" si="39"/>
        <v>0</v>
      </c>
      <c r="J2506" s="46"/>
      <c r="K2506" s="332">
        <f>IFERROR(SUM(C2506/'Transfers of Funds'!$F$58),0)</f>
        <v>0</v>
      </c>
      <c r="L2506" s="21"/>
      <c r="M2506" s="47" t="s">
        <v>162</v>
      </c>
      <c r="N2506" s="46"/>
    </row>
    <row r="2507" spans="1:14" s="23" customFormat="1" ht="14.25" customHeight="1">
      <c r="A2507" s="115"/>
      <c r="B2507" s="308" t="str">
        <f>IF(A2507="","",VLOOKUP(A2507,'Project Budget vs Exp'!$B$9:$G$52,2,FALSE))</f>
        <v/>
      </c>
      <c r="C2507" s="117"/>
      <c r="D2507" s="116"/>
      <c r="E2507" s="118"/>
      <c r="F2507" s="119"/>
      <c r="G2507" s="120"/>
      <c r="H2507" s="120"/>
      <c r="I2507" s="418">
        <f t="shared" si="39"/>
        <v>0</v>
      </c>
      <c r="J2507" s="46"/>
      <c r="K2507" s="332">
        <f>IFERROR(SUM(C2507/'Transfers of Funds'!$F$58),0)</f>
        <v>0</v>
      </c>
      <c r="L2507" s="21"/>
      <c r="M2507" s="47" t="s">
        <v>162</v>
      </c>
      <c r="N2507" s="46"/>
    </row>
    <row r="2508" spans="1:14" s="23" customFormat="1" ht="14.25" customHeight="1">
      <c r="A2508" s="115"/>
      <c r="B2508" s="308" t="str">
        <f>IF(A2508="","",VLOOKUP(A2508,'Project Budget vs Exp'!$B$9:$G$52,2,FALSE))</f>
        <v/>
      </c>
      <c r="C2508" s="117"/>
      <c r="D2508" s="116"/>
      <c r="E2508" s="118"/>
      <c r="F2508" s="119"/>
      <c r="G2508" s="120"/>
      <c r="H2508" s="120"/>
      <c r="I2508" s="418">
        <f t="shared" si="39"/>
        <v>0</v>
      </c>
      <c r="J2508" s="46"/>
      <c r="K2508" s="332">
        <f>IFERROR(SUM(C2508/'Transfers of Funds'!$F$58),0)</f>
        <v>0</v>
      </c>
      <c r="L2508" s="21"/>
      <c r="M2508" s="47" t="s">
        <v>162</v>
      </c>
      <c r="N2508" s="46"/>
    </row>
    <row r="2509" spans="1:14" s="23" customFormat="1" ht="14.25" customHeight="1">
      <c r="A2509" s="115"/>
      <c r="B2509" s="308" t="str">
        <f>IF(A2509="","",VLOOKUP(A2509,'Project Budget vs Exp'!$B$9:$G$52,2,FALSE))</f>
        <v/>
      </c>
      <c r="C2509" s="117"/>
      <c r="D2509" s="116"/>
      <c r="E2509" s="118"/>
      <c r="F2509" s="119"/>
      <c r="G2509" s="120"/>
      <c r="H2509" s="120"/>
      <c r="I2509" s="418">
        <f t="shared" si="39"/>
        <v>0</v>
      </c>
      <c r="J2509" s="46"/>
      <c r="K2509" s="332">
        <f>IFERROR(SUM(C2509/'Transfers of Funds'!$F$58),0)</f>
        <v>0</v>
      </c>
      <c r="L2509" s="21"/>
      <c r="M2509" s="47" t="s">
        <v>162</v>
      </c>
      <c r="N2509" s="46"/>
    </row>
    <row r="2510" spans="1:14" s="23" customFormat="1" ht="14.25" customHeight="1">
      <c r="A2510" s="115"/>
      <c r="B2510" s="308" t="str">
        <f>IF(A2510="","",VLOOKUP(A2510,'Project Budget vs Exp'!$B$9:$G$52,2,FALSE))</f>
        <v/>
      </c>
      <c r="C2510" s="117"/>
      <c r="D2510" s="116"/>
      <c r="E2510" s="118"/>
      <c r="F2510" s="119"/>
      <c r="G2510" s="120"/>
      <c r="H2510" s="120"/>
      <c r="I2510" s="418">
        <f t="shared" si="39"/>
        <v>0</v>
      </c>
      <c r="J2510" s="46"/>
      <c r="K2510" s="332">
        <f>IFERROR(SUM(C2510/'Transfers of Funds'!$F$58),0)</f>
        <v>0</v>
      </c>
      <c r="L2510" s="21"/>
      <c r="M2510" s="47" t="s">
        <v>162</v>
      </c>
      <c r="N2510" s="46"/>
    </row>
    <row r="2511" spans="1:14" s="23" customFormat="1" ht="14.25" customHeight="1">
      <c r="A2511" s="115"/>
      <c r="B2511" s="308" t="str">
        <f>IF(A2511="","",VLOOKUP(A2511,'Project Budget vs Exp'!$B$9:$G$52,2,FALSE))</f>
        <v/>
      </c>
      <c r="C2511" s="117"/>
      <c r="D2511" s="116"/>
      <c r="E2511" s="118"/>
      <c r="F2511" s="119"/>
      <c r="G2511" s="120"/>
      <c r="H2511" s="120"/>
      <c r="I2511" s="418">
        <f t="shared" si="39"/>
        <v>0</v>
      </c>
      <c r="J2511" s="46"/>
      <c r="K2511" s="332">
        <f>IFERROR(SUM(C2511/'Transfers of Funds'!$F$58),0)</f>
        <v>0</v>
      </c>
      <c r="L2511" s="21"/>
      <c r="M2511" s="47" t="s">
        <v>162</v>
      </c>
      <c r="N2511" s="46"/>
    </row>
    <row r="2512" spans="1:14" s="23" customFormat="1" ht="14.25" customHeight="1">
      <c r="A2512" s="115"/>
      <c r="B2512" s="308" t="str">
        <f>IF(A2512="","",VLOOKUP(A2512,'Project Budget vs Exp'!$B$9:$G$52,2,FALSE))</f>
        <v/>
      </c>
      <c r="C2512" s="117"/>
      <c r="D2512" s="116"/>
      <c r="E2512" s="118"/>
      <c r="F2512" s="119"/>
      <c r="G2512" s="120"/>
      <c r="H2512" s="120"/>
      <c r="I2512" s="418">
        <f t="shared" si="39"/>
        <v>0</v>
      </c>
      <c r="J2512" s="46"/>
      <c r="K2512" s="332">
        <f>IFERROR(SUM(C2512/'Transfers of Funds'!$F$58),0)</f>
        <v>0</v>
      </c>
      <c r="L2512" s="21"/>
      <c r="M2512" s="47" t="s">
        <v>162</v>
      </c>
      <c r="N2512" s="46"/>
    </row>
    <row r="2513" spans="1:14" s="23" customFormat="1" ht="14.25" customHeight="1">
      <c r="A2513" s="115"/>
      <c r="B2513" s="308" t="str">
        <f>IF(A2513="","",VLOOKUP(A2513,'Project Budget vs Exp'!$B$9:$G$52,2,FALSE))</f>
        <v/>
      </c>
      <c r="C2513" s="117"/>
      <c r="D2513" s="116"/>
      <c r="E2513" s="118"/>
      <c r="F2513" s="119"/>
      <c r="G2513" s="120"/>
      <c r="H2513" s="120"/>
      <c r="I2513" s="418">
        <f t="shared" si="39"/>
        <v>0</v>
      </c>
      <c r="J2513" s="46"/>
      <c r="K2513" s="332">
        <f>IFERROR(SUM(C2513/'Transfers of Funds'!$F$58),0)</f>
        <v>0</v>
      </c>
      <c r="L2513" s="21"/>
      <c r="M2513" s="47" t="s">
        <v>162</v>
      </c>
      <c r="N2513" s="46"/>
    </row>
    <row r="2514" spans="1:14" s="23" customFormat="1" ht="14.25" customHeight="1">
      <c r="A2514" s="115"/>
      <c r="B2514" s="308" t="str">
        <f>IF(A2514="","",VLOOKUP(A2514,'Project Budget vs Exp'!$B$9:$G$52,2,FALSE))</f>
        <v/>
      </c>
      <c r="C2514" s="117"/>
      <c r="D2514" s="116"/>
      <c r="E2514" s="118"/>
      <c r="F2514" s="119"/>
      <c r="G2514" s="120"/>
      <c r="H2514" s="120"/>
      <c r="I2514" s="418">
        <f t="shared" si="39"/>
        <v>0</v>
      </c>
      <c r="J2514" s="46"/>
      <c r="K2514" s="332">
        <f>IFERROR(SUM(C2514/'Transfers of Funds'!$F$58),0)</f>
        <v>0</v>
      </c>
      <c r="L2514" s="21"/>
      <c r="M2514" s="47" t="s">
        <v>162</v>
      </c>
      <c r="N2514" s="46"/>
    </row>
    <row r="2515" spans="1:14" s="23" customFormat="1" ht="14.25" customHeight="1">
      <c r="A2515" s="115"/>
      <c r="B2515" s="308" t="str">
        <f>IF(A2515="","",VLOOKUP(A2515,'Project Budget vs Exp'!$B$9:$G$52,2,FALSE))</f>
        <v/>
      </c>
      <c r="C2515" s="117"/>
      <c r="D2515" s="116"/>
      <c r="E2515" s="118"/>
      <c r="F2515" s="119"/>
      <c r="G2515" s="120"/>
      <c r="H2515" s="120"/>
      <c r="I2515" s="418">
        <f t="shared" si="39"/>
        <v>0</v>
      </c>
      <c r="J2515" s="46"/>
      <c r="K2515" s="332">
        <f>IFERROR(SUM(C2515/'Transfers of Funds'!$F$58),0)</f>
        <v>0</v>
      </c>
      <c r="L2515" s="21"/>
      <c r="M2515" s="47" t="s">
        <v>162</v>
      </c>
      <c r="N2515" s="46"/>
    </row>
    <row r="2516" spans="1:14" s="23" customFormat="1" ht="14.25" customHeight="1">
      <c r="A2516" s="115"/>
      <c r="B2516" s="308" t="str">
        <f>IF(A2516="","",VLOOKUP(A2516,'Project Budget vs Exp'!$B$9:$G$52,2,FALSE))</f>
        <v/>
      </c>
      <c r="C2516" s="117"/>
      <c r="D2516" s="116"/>
      <c r="E2516" s="118"/>
      <c r="F2516" s="119"/>
      <c r="G2516" s="120"/>
      <c r="H2516" s="120"/>
      <c r="I2516" s="418">
        <f t="shared" si="39"/>
        <v>0</v>
      </c>
      <c r="J2516" s="46"/>
      <c r="K2516" s="332">
        <f>IFERROR(SUM(C2516/'Transfers of Funds'!$F$58),0)</f>
        <v>0</v>
      </c>
      <c r="L2516" s="21"/>
      <c r="M2516" s="47" t="s">
        <v>162</v>
      </c>
      <c r="N2516" s="46"/>
    </row>
    <row r="2517" spans="1:14" s="23" customFormat="1" ht="14.25" customHeight="1">
      <c r="A2517" s="115"/>
      <c r="B2517" s="308" t="str">
        <f>IF(A2517="","",VLOOKUP(A2517,'Project Budget vs Exp'!$B$9:$G$52,2,FALSE))</f>
        <v/>
      </c>
      <c r="C2517" s="117"/>
      <c r="D2517" s="116"/>
      <c r="E2517" s="118"/>
      <c r="F2517" s="119"/>
      <c r="G2517" s="120"/>
      <c r="H2517" s="120"/>
      <c r="I2517" s="418">
        <f t="shared" ref="I2517:I2580" si="40">IF(OR(F$4="EUR",F$4="USD",F$4="GBP",F$4="CAD",F$4="NZD",F$4="AUD"),K2517,C2517)</f>
        <v>0</v>
      </c>
      <c r="J2517" s="46"/>
      <c r="K2517" s="332">
        <f>IFERROR(SUM(C2517/'Transfers of Funds'!$F$58),0)</f>
        <v>0</v>
      </c>
      <c r="L2517" s="21"/>
      <c r="M2517" s="47" t="s">
        <v>162</v>
      </c>
      <c r="N2517" s="46"/>
    </row>
    <row r="2518" spans="1:14" s="23" customFormat="1" ht="14.25" customHeight="1">
      <c r="A2518" s="115"/>
      <c r="B2518" s="308" t="str">
        <f>IF(A2518="","",VLOOKUP(A2518,'Project Budget vs Exp'!$B$9:$G$52,2,FALSE))</f>
        <v/>
      </c>
      <c r="C2518" s="117"/>
      <c r="D2518" s="116"/>
      <c r="E2518" s="118"/>
      <c r="F2518" s="119"/>
      <c r="G2518" s="120"/>
      <c r="H2518" s="120"/>
      <c r="I2518" s="418">
        <f t="shared" si="40"/>
        <v>0</v>
      </c>
      <c r="J2518" s="46"/>
      <c r="K2518" s="332">
        <f>IFERROR(SUM(C2518/'Transfers of Funds'!$F$58),0)</f>
        <v>0</v>
      </c>
      <c r="L2518" s="21"/>
      <c r="M2518" s="47" t="s">
        <v>162</v>
      </c>
      <c r="N2518" s="46"/>
    </row>
    <row r="2519" spans="1:14" s="23" customFormat="1" ht="14.25" customHeight="1">
      <c r="A2519" s="115"/>
      <c r="B2519" s="308" t="str">
        <f>IF(A2519="","",VLOOKUP(A2519,'Project Budget vs Exp'!$B$9:$G$52,2,FALSE))</f>
        <v/>
      </c>
      <c r="C2519" s="117"/>
      <c r="D2519" s="116"/>
      <c r="E2519" s="118"/>
      <c r="F2519" s="119"/>
      <c r="G2519" s="120"/>
      <c r="H2519" s="120"/>
      <c r="I2519" s="418">
        <f t="shared" si="40"/>
        <v>0</v>
      </c>
      <c r="J2519" s="46"/>
      <c r="K2519" s="332">
        <f>IFERROR(SUM(C2519/'Transfers of Funds'!$F$58),0)</f>
        <v>0</v>
      </c>
      <c r="L2519" s="21"/>
      <c r="M2519" s="47" t="s">
        <v>162</v>
      </c>
      <c r="N2519" s="46"/>
    </row>
    <row r="2520" spans="1:14" s="23" customFormat="1" ht="14.25" customHeight="1">
      <c r="A2520" s="115"/>
      <c r="B2520" s="308" t="str">
        <f>IF(A2520="","",VLOOKUP(A2520,'Project Budget vs Exp'!$B$9:$G$52,2,FALSE))</f>
        <v/>
      </c>
      <c r="C2520" s="117"/>
      <c r="D2520" s="116"/>
      <c r="E2520" s="118"/>
      <c r="F2520" s="119"/>
      <c r="G2520" s="120"/>
      <c r="H2520" s="120"/>
      <c r="I2520" s="418">
        <f t="shared" si="40"/>
        <v>0</v>
      </c>
      <c r="J2520" s="46"/>
      <c r="K2520" s="332">
        <f>IFERROR(SUM(C2520/'Transfers of Funds'!$F$58),0)</f>
        <v>0</v>
      </c>
      <c r="L2520" s="21"/>
      <c r="M2520" s="47" t="s">
        <v>162</v>
      </c>
      <c r="N2520" s="46"/>
    </row>
    <row r="2521" spans="1:14" s="23" customFormat="1" ht="14.25" customHeight="1">
      <c r="A2521" s="115"/>
      <c r="B2521" s="308" t="str">
        <f>IF(A2521="","",VLOOKUP(A2521,'Project Budget vs Exp'!$B$9:$G$52,2,FALSE))</f>
        <v/>
      </c>
      <c r="C2521" s="117"/>
      <c r="D2521" s="116"/>
      <c r="E2521" s="118"/>
      <c r="F2521" s="119"/>
      <c r="G2521" s="120"/>
      <c r="H2521" s="120"/>
      <c r="I2521" s="418">
        <f t="shared" si="40"/>
        <v>0</v>
      </c>
      <c r="J2521" s="46"/>
      <c r="K2521" s="332">
        <f>IFERROR(SUM(C2521/'Transfers of Funds'!$F$58),0)</f>
        <v>0</v>
      </c>
      <c r="L2521" s="21"/>
      <c r="M2521" s="47" t="s">
        <v>162</v>
      </c>
      <c r="N2521" s="46"/>
    </row>
    <row r="2522" spans="1:14" s="23" customFormat="1" ht="14.25" customHeight="1">
      <c r="A2522" s="115"/>
      <c r="B2522" s="308" t="str">
        <f>IF(A2522="","",VLOOKUP(A2522,'Project Budget vs Exp'!$B$9:$G$52,2,FALSE))</f>
        <v/>
      </c>
      <c r="C2522" s="117"/>
      <c r="D2522" s="116"/>
      <c r="E2522" s="118"/>
      <c r="F2522" s="119"/>
      <c r="G2522" s="120"/>
      <c r="H2522" s="120"/>
      <c r="I2522" s="418">
        <f t="shared" si="40"/>
        <v>0</v>
      </c>
      <c r="J2522" s="46"/>
      <c r="K2522" s="332">
        <f>IFERROR(SUM(C2522/'Transfers of Funds'!$F$58),0)</f>
        <v>0</v>
      </c>
      <c r="L2522" s="21"/>
      <c r="M2522" s="47" t="s">
        <v>162</v>
      </c>
      <c r="N2522" s="46"/>
    </row>
    <row r="2523" spans="1:14" s="23" customFormat="1" ht="14.25" customHeight="1">
      <c r="A2523" s="115"/>
      <c r="B2523" s="308" t="str">
        <f>IF(A2523="","",VLOOKUP(A2523,'Project Budget vs Exp'!$B$9:$G$52,2,FALSE))</f>
        <v/>
      </c>
      <c r="C2523" s="117"/>
      <c r="D2523" s="116"/>
      <c r="E2523" s="118"/>
      <c r="F2523" s="119"/>
      <c r="G2523" s="120"/>
      <c r="H2523" s="120"/>
      <c r="I2523" s="418">
        <f t="shared" si="40"/>
        <v>0</v>
      </c>
      <c r="J2523" s="46"/>
      <c r="K2523" s="332">
        <f>IFERROR(SUM(C2523/'Transfers of Funds'!$F$58),0)</f>
        <v>0</v>
      </c>
      <c r="L2523" s="21"/>
      <c r="M2523" s="47" t="s">
        <v>162</v>
      </c>
      <c r="N2523" s="46"/>
    </row>
    <row r="2524" spans="1:14" s="23" customFormat="1" ht="14.25" customHeight="1">
      <c r="A2524" s="115"/>
      <c r="B2524" s="308" t="str">
        <f>IF(A2524="","",VLOOKUP(A2524,'Project Budget vs Exp'!$B$9:$G$52,2,FALSE))</f>
        <v/>
      </c>
      <c r="C2524" s="117"/>
      <c r="D2524" s="116"/>
      <c r="E2524" s="118"/>
      <c r="F2524" s="119"/>
      <c r="G2524" s="120"/>
      <c r="H2524" s="120"/>
      <c r="I2524" s="418">
        <f t="shared" si="40"/>
        <v>0</v>
      </c>
      <c r="J2524" s="46"/>
      <c r="K2524" s="332">
        <f>IFERROR(SUM(C2524/'Transfers of Funds'!$F$58),0)</f>
        <v>0</v>
      </c>
      <c r="L2524" s="21"/>
      <c r="M2524" s="47" t="s">
        <v>162</v>
      </c>
      <c r="N2524" s="46"/>
    </row>
    <row r="2525" spans="1:14" s="23" customFormat="1" ht="14.25" customHeight="1">
      <c r="A2525" s="115"/>
      <c r="B2525" s="308" t="str">
        <f>IF(A2525="","",VLOOKUP(A2525,'Project Budget vs Exp'!$B$9:$G$52,2,FALSE))</f>
        <v/>
      </c>
      <c r="C2525" s="117"/>
      <c r="D2525" s="116"/>
      <c r="E2525" s="118"/>
      <c r="F2525" s="119"/>
      <c r="G2525" s="120"/>
      <c r="H2525" s="120"/>
      <c r="I2525" s="418">
        <f t="shared" si="40"/>
        <v>0</v>
      </c>
      <c r="J2525" s="46"/>
      <c r="K2525" s="332">
        <f>IFERROR(SUM(C2525/'Transfers of Funds'!$F$58),0)</f>
        <v>0</v>
      </c>
      <c r="L2525" s="21"/>
      <c r="M2525" s="47" t="s">
        <v>162</v>
      </c>
      <c r="N2525" s="46"/>
    </row>
    <row r="2526" spans="1:14" s="23" customFormat="1" ht="14.25" customHeight="1">
      <c r="A2526" s="115"/>
      <c r="B2526" s="308" t="str">
        <f>IF(A2526="","",VLOOKUP(A2526,'Project Budget vs Exp'!$B$9:$G$52,2,FALSE))</f>
        <v/>
      </c>
      <c r="C2526" s="117"/>
      <c r="D2526" s="116"/>
      <c r="E2526" s="118"/>
      <c r="F2526" s="119"/>
      <c r="G2526" s="120"/>
      <c r="H2526" s="120"/>
      <c r="I2526" s="418">
        <f t="shared" si="40"/>
        <v>0</v>
      </c>
      <c r="J2526" s="46"/>
      <c r="K2526" s="332">
        <f>IFERROR(SUM(C2526/'Transfers of Funds'!$F$58),0)</f>
        <v>0</v>
      </c>
      <c r="L2526" s="21"/>
      <c r="M2526" s="47" t="s">
        <v>162</v>
      </c>
      <c r="N2526" s="46"/>
    </row>
    <row r="2527" spans="1:14" s="23" customFormat="1" ht="14.25" customHeight="1">
      <c r="A2527" s="115"/>
      <c r="B2527" s="308" t="str">
        <f>IF(A2527="","",VLOOKUP(A2527,'Project Budget vs Exp'!$B$9:$G$52,2,FALSE))</f>
        <v/>
      </c>
      <c r="C2527" s="117"/>
      <c r="D2527" s="116"/>
      <c r="E2527" s="118"/>
      <c r="F2527" s="119"/>
      <c r="G2527" s="120"/>
      <c r="H2527" s="120"/>
      <c r="I2527" s="418">
        <f t="shared" si="40"/>
        <v>0</v>
      </c>
      <c r="J2527" s="46"/>
      <c r="K2527" s="332">
        <f>IFERROR(SUM(C2527/'Transfers of Funds'!$F$58),0)</f>
        <v>0</v>
      </c>
      <c r="L2527" s="21"/>
      <c r="M2527" s="47" t="s">
        <v>162</v>
      </c>
      <c r="N2527" s="46"/>
    </row>
    <row r="2528" spans="1:14" s="23" customFormat="1" ht="14.25" customHeight="1">
      <c r="A2528" s="115"/>
      <c r="B2528" s="308" t="str">
        <f>IF(A2528="","",VLOOKUP(A2528,'Project Budget vs Exp'!$B$9:$G$52,2,FALSE))</f>
        <v/>
      </c>
      <c r="C2528" s="117"/>
      <c r="D2528" s="116"/>
      <c r="E2528" s="118"/>
      <c r="F2528" s="119"/>
      <c r="G2528" s="120"/>
      <c r="H2528" s="120"/>
      <c r="I2528" s="418">
        <f t="shared" si="40"/>
        <v>0</v>
      </c>
      <c r="J2528" s="46"/>
      <c r="K2528" s="332">
        <f>IFERROR(SUM(C2528/'Transfers of Funds'!$F$58),0)</f>
        <v>0</v>
      </c>
      <c r="L2528" s="21"/>
      <c r="M2528" s="47" t="s">
        <v>162</v>
      </c>
      <c r="N2528" s="46"/>
    </row>
    <row r="2529" spans="1:14" s="23" customFormat="1" ht="14.25" customHeight="1">
      <c r="A2529" s="115"/>
      <c r="B2529" s="308" t="str">
        <f>IF(A2529="","",VLOOKUP(A2529,'Project Budget vs Exp'!$B$9:$G$52,2,FALSE))</f>
        <v/>
      </c>
      <c r="C2529" s="117"/>
      <c r="D2529" s="116"/>
      <c r="E2529" s="118"/>
      <c r="F2529" s="119"/>
      <c r="G2529" s="120"/>
      <c r="H2529" s="120"/>
      <c r="I2529" s="418">
        <f t="shared" si="40"/>
        <v>0</v>
      </c>
      <c r="J2529" s="46"/>
      <c r="K2529" s="332">
        <f>IFERROR(SUM(C2529/'Transfers of Funds'!$F$58),0)</f>
        <v>0</v>
      </c>
      <c r="L2529" s="21"/>
      <c r="M2529" s="47" t="s">
        <v>162</v>
      </c>
      <c r="N2529" s="46"/>
    </row>
    <row r="2530" spans="1:14" s="23" customFormat="1" ht="14.25" customHeight="1">
      <c r="A2530" s="115"/>
      <c r="B2530" s="308" t="str">
        <f>IF(A2530="","",VLOOKUP(A2530,'Project Budget vs Exp'!$B$9:$G$52,2,FALSE))</f>
        <v/>
      </c>
      <c r="C2530" s="117"/>
      <c r="D2530" s="116"/>
      <c r="E2530" s="118"/>
      <c r="F2530" s="119"/>
      <c r="G2530" s="120"/>
      <c r="H2530" s="120"/>
      <c r="I2530" s="418">
        <f t="shared" si="40"/>
        <v>0</v>
      </c>
      <c r="J2530" s="46"/>
      <c r="K2530" s="332">
        <f>IFERROR(SUM(C2530/'Transfers of Funds'!$F$58),0)</f>
        <v>0</v>
      </c>
      <c r="L2530" s="21"/>
      <c r="M2530" s="47" t="s">
        <v>162</v>
      </c>
      <c r="N2530" s="46"/>
    </row>
    <row r="2531" spans="1:14" s="23" customFormat="1" ht="14.25" customHeight="1">
      <c r="A2531" s="115"/>
      <c r="B2531" s="308" t="str">
        <f>IF(A2531="","",VLOOKUP(A2531,'Project Budget vs Exp'!$B$9:$G$52,2,FALSE))</f>
        <v/>
      </c>
      <c r="C2531" s="117"/>
      <c r="D2531" s="116"/>
      <c r="E2531" s="118"/>
      <c r="F2531" s="119"/>
      <c r="G2531" s="120"/>
      <c r="H2531" s="120"/>
      <c r="I2531" s="418">
        <f t="shared" si="40"/>
        <v>0</v>
      </c>
      <c r="J2531" s="46"/>
      <c r="K2531" s="332">
        <f>IFERROR(SUM(C2531/'Transfers of Funds'!$F$58),0)</f>
        <v>0</v>
      </c>
      <c r="L2531" s="21"/>
      <c r="M2531" s="47" t="s">
        <v>162</v>
      </c>
      <c r="N2531" s="46"/>
    </row>
    <row r="2532" spans="1:14" s="23" customFormat="1" ht="14.25" customHeight="1">
      <c r="A2532" s="115"/>
      <c r="B2532" s="308" t="str">
        <f>IF(A2532="","",VLOOKUP(A2532,'Project Budget vs Exp'!$B$9:$G$52,2,FALSE))</f>
        <v/>
      </c>
      <c r="C2532" s="117"/>
      <c r="D2532" s="116"/>
      <c r="E2532" s="118"/>
      <c r="F2532" s="119"/>
      <c r="G2532" s="120"/>
      <c r="H2532" s="120"/>
      <c r="I2532" s="418">
        <f t="shared" si="40"/>
        <v>0</v>
      </c>
      <c r="J2532" s="46"/>
      <c r="K2532" s="332">
        <f>IFERROR(SUM(C2532/'Transfers of Funds'!$F$58),0)</f>
        <v>0</v>
      </c>
      <c r="L2532" s="21"/>
      <c r="M2532" s="47" t="s">
        <v>162</v>
      </c>
      <c r="N2532" s="46"/>
    </row>
    <row r="2533" spans="1:14" s="23" customFormat="1" ht="14.25" customHeight="1">
      <c r="A2533" s="115"/>
      <c r="B2533" s="308" t="str">
        <f>IF(A2533="","",VLOOKUP(A2533,'Project Budget vs Exp'!$B$9:$G$52,2,FALSE))</f>
        <v/>
      </c>
      <c r="C2533" s="117"/>
      <c r="D2533" s="116"/>
      <c r="E2533" s="118"/>
      <c r="F2533" s="119"/>
      <c r="G2533" s="120"/>
      <c r="H2533" s="120"/>
      <c r="I2533" s="418">
        <f t="shared" si="40"/>
        <v>0</v>
      </c>
      <c r="J2533" s="46"/>
      <c r="K2533" s="332">
        <f>IFERROR(SUM(C2533/'Transfers of Funds'!$F$58),0)</f>
        <v>0</v>
      </c>
      <c r="L2533" s="21"/>
      <c r="M2533" s="47" t="s">
        <v>162</v>
      </c>
      <c r="N2533" s="46"/>
    </row>
    <row r="2534" spans="1:14" s="23" customFormat="1" ht="14.25" customHeight="1">
      <c r="A2534" s="115"/>
      <c r="B2534" s="308" t="str">
        <f>IF(A2534="","",VLOOKUP(A2534,'Project Budget vs Exp'!$B$9:$G$52,2,FALSE))</f>
        <v/>
      </c>
      <c r="C2534" s="117"/>
      <c r="D2534" s="116"/>
      <c r="E2534" s="118"/>
      <c r="F2534" s="119"/>
      <c r="G2534" s="120"/>
      <c r="H2534" s="120"/>
      <c r="I2534" s="418">
        <f t="shared" si="40"/>
        <v>0</v>
      </c>
      <c r="J2534" s="46"/>
      <c r="K2534" s="332">
        <f>IFERROR(SUM(C2534/'Transfers of Funds'!$F$58),0)</f>
        <v>0</v>
      </c>
      <c r="L2534" s="21"/>
      <c r="M2534" s="47" t="s">
        <v>162</v>
      </c>
      <c r="N2534" s="46"/>
    </row>
    <row r="2535" spans="1:14" s="23" customFormat="1" ht="14.25" customHeight="1">
      <c r="A2535" s="115"/>
      <c r="B2535" s="308" t="str">
        <f>IF(A2535="","",VLOOKUP(A2535,'Project Budget vs Exp'!$B$9:$G$52,2,FALSE))</f>
        <v/>
      </c>
      <c r="C2535" s="117"/>
      <c r="D2535" s="116"/>
      <c r="E2535" s="118"/>
      <c r="F2535" s="119"/>
      <c r="G2535" s="120"/>
      <c r="H2535" s="120"/>
      <c r="I2535" s="418">
        <f t="shared" si="40"/>
        <v>0</v>
      </c>
      <c r="J2535" s="46"/>
      <c r="K2535" s="332">
        <f>IFERROR(SUM(C2535/'Transfers of Funds'!$F$58),0)</f>
        <v>0</v>
      </c>
      <c r="L2535" s="21"/>
      <c r="M2535" s="47" t="s">
        <v>162</v>
      </c>
      <c r="N2535" s="46"/>
    </row>
    <row r="2536" spans="1:14" s="23" customFormat="1" ht="14.25" customHeight="1">
      <c r="A2536" s="115"/>
      <c r="B2536" s="308" t="str">
        <f>IF(A2536="","",VLOOKUP(A2536,'Project Budget vs Exp'!$B$9:$G$52,2,FALSE))</f>
        <v/>
      </c>
      <c r="C2536" s="117"/>
      <c r="D2536" s="116"/>
      <c r="E2536" s="118"/>
      <c r="F2536" s="119"/>
      <c r="G2536" s="120"/>
      <c r="H2536" s="120"/>
      <c r="I2536" s="418">
        <f t="shared" si="40"/>
        <v>0</v>
      </c>
      <c r="J2536" s="46"/>
      <c r="K2536" s="332">
        <f>IFERROR(SUM(C2536/'Transfers of Funds'!$F$58),0)</f>
        <v>0</v>
      </c>
      <c r="L2536" s="21"/>
      <c r="M2536" s="47" t="s">
        <v>162</v>
      </c>
      <c r="N2536" s="46"/>
    </row>
    <row r="2537" spans="1:14" s="23" customFormat="1" ht="14.25" customHeight="1">
      <c r="A2537" s="115"/>
      <c r="B2537" s="308" t="str">
        <f>IF(A2537="","",VLOOKUP(A2537,'Project Budget vs Exp'!$B$9:$G$52,2,FALSE))</f>
        <v/>
      </c>
      <c r="C2537" s="117"/>
      <c r="D2537" s="116"/>
      <c r="E2537" s="118"/>
      <c r="F2537" s="119"/>
      <c r="G2537" s="120"/>
      <c r="H2537" s="120"/>
      <c r="I2537" s="418">
        <f t="shared" si="40"/>
        <v>0</v>
      </c>
      <c r="J2537" s="46"/>
      <c r="K2537" s="332">
        <f>IFERROR(SUM(C2537/'Transfers of Funds'!$F$58),0)</f>
        <v>0</v>
      </c>
      <c r="L2537" s="21"/>
      <c r="M2537" s="47" t="s">
        <v>162</v>
      </c>
      <c r="N2537" s="46"/>
    </row>
    <row r="2538" spans="1:14" s="23" customFormat="1" ht="14.25" customHeight="1">
      <c r="A2538" s="115"/>
      <c r="B2538" s="308" t="str">
        <f>IF(A2538="","",VLOOKUP(A2538,'Project Budget vs Exp'!$B$9:$G$52,2,FALSE))</f>
        <v/>
      </c>
      <c r="C2538" s="117"/>
      <c r="D2538" s="116"/>
      <c r="E2538" s="118"/>
      <c r="F2538" s="119"/>
      <c r="G2538" s="120"/>
      <c r="H2538" s="120"/>
      <c r="I2538" s="418">
        <f t="shared" si="40"/>
        <v>0</v>
      </c>
      <c r="J2538" s="46"/>
      <c r="K2538" s="332">
        <f>IFERROR(SUM(C2538/'Transfers of Funds'!$F$58),0)</f>
        <v>0</v>
      </c>
      <c r="L2538" s="21"/>
      <c r="M2538" s="47" t="s">
        <v>162</v>
      </c>
      <c r="N2538" s="46"/>
    </row>
    <row r="2539" spans="1:14" s="23" customFormat="1" ht="14.25" customHeight="1">
      <c r="A2539" s="115"/>
      <c r="B2539" s="308" t="str">
        <f>IF(A2539="","",VLOOKUP(A2539,'Project Budget vs Exp'!$B$9:$G$52,2,FALSE))</f>
        <v/>
      </c>
      <c r="C2539" s="117"/>
      <c r="D2539" s="116"/>
      <c r="E2539" s="118"/>
      <c r="F2539" s="119"/>
      <c r="G2539" s="120"/>
      <c r="H2539" s="120"/>
      <c r="I2539" s="418">
        <f t="shared" si="40"/>
        <v>0</v>
      </c>
      <c r="J2539" s="46"/>
      <c r="K2539" s="332">
        <f>IFERROR(SUM(C2539/'Transfers of Funds'!$F$58),0)</f>
        <v>0</v>
      </c>
      <c r="L2539" s="21"/>
      <c r="M2539" s="47" t="s">
        <v>162</v>
      </c>
      <c r="N2539" s="46"/>
    </row>
    <row r="2540" spans="1:14" s="23" customFormat="1" ht="14.25" customHeight="1">
      <c r="A2540" s="115"/>
      <c r="B2540" s="308" t="str">
        <f>IF(A2540="","",VLOOKUP(A2540,'Project Budget vs Exp'!$B$9:$G$52,2,FALSE))</f>
        <v/>
      </c>
      <c r="C2540" s="117"/>
      <c r="D2540" s="116"/>
      <c r="E2540" s="118"/>
      <c r="F2540" s="119"/>
      <c r="G2540" s="120"/>
      <c r="H2540" s="120"/>
      <c r="I2540" s="418">
        <f t="shared" si="40"/>
        <v>0</v>
      </c>
      <c r="J2540" s="46"/>
      <c r="K2540" s="332">
        <f>IFERROR(SUM(C2540/'Transfers of Funds'!$F$58),0)</f>
        <v>0</v>
      </c>
      <c r="L2540" s="21"/>
      <c r="M2540" s="47" t="s">
        <v>162</v>
      </c>
      <c r="N2540" s="46"/>
    </row>
    <row r="2541" spans="1:14" s="23" customFormat="1" ht="14.25" customHeight="1">
      <c r="A2541" s="115"/>
      <c r="B2541" s="308" t="str">
        <f>IF(A2541="","",VLOOKUP(A2541,'Project Budget vs Exp'!$B$9:$G$52,2,FALSE))</f>
        <v/>
      </c>
      <c r="C2541" s="117"/>
      <c r="D2541" s="116"/>
      <c r="E2541" s="118"/>
      <c r="F2541" s="119"/>
      <c r="G2541" s="120"/>
      <c r="H2541" s="120"/>
      <c r="I2541" s="418">
        <f t="shared" si="40"/>
        <v>0</v>
      </c>
      <c r="J2541" s="46"/>
      <c r="K2541" s="332">
        <f>IFERROR(SUM(C2541/'Transfers of Funds'!$F$58),0)</f>
        <v>0</v>
      </c>
      <c r="L2541" s="21"/>
      <c r="M2541" s="47" t="s">
        <v>162</v>
      </c>
      <c r="N2541" s="46"/>
    </row>
    <row r="2542" spans="1:14" s="23" customFormat="1" ht="14.25" customHeight="1">
      <c r="A2542" s="115"/>
      <c r="B2542" s="308" t="str">
        <f>IF(A2542="","",VLOOKUP(A2542,'Project Budget vs Exp'!$B$9:$G$52,2,FALSE))</f>
        <v/>
      </c>
      <c r="C2542" s="117"/>
      <c r="D2542" s="116"/>
      <c r="E2542" s="118"/>
      <c r="F2542" s="119"/>
      <c r="G2542" s="120"/>
      <c r="H2542" s="120"/>
      <c r="I2542" s="418">
        <f t="shared" si="40"/>
        <v>0</v>
      </c>
      <c r="J2542" s="46"/>
      <c r="K2542" s="332">
        <f>IFERROR(SUM(C2542/'Transfers of Funds'!$F$58),0)</f>
        <v>0</v>
      </c>
      <c r="L2542" s="21"/>
      <c r="M2542" s="47" t="s">
        <v>162</v>
      </c>
      <c r="N2542" s="46"/>
    </row>
    <row r="2543" spans="1:14" s="23" customFormat="1" ht="14.25" customHeight="1">
      <c r="A2543" s="115"/>
      <c r="B2543" s="308" t="str">
        <f>IF(A2543="","",VLOOKUP(A2543,'Project Budget vs Exp'!$B$9:$G$52,2,FALSE))</f>
        <v/>
      </c>
      <c r="C2543" s="117"/>
      <c r="D2543" s="116"/>
      <c r="E2543" s="118"/>
      <c r="F2543" s="119"/>
      <c r="G2543" s="120"/>
      <c r="H2543" s="120"/>
      <c r="I2543" s="418">
        <f t="shared" si="40"/>
        <v>0</v>
      </c>
      <c r="J2543" s="46"/>
      <c r="K2543" s="332">
        <f>IFERROR(SUM(C2543/'Transfers of Funds'!$F$58),0)</f>
        <v>0</v>
      </c>
      <c r="L2543" s="21"/>
      <c r="M2543" s="47" t="s">
        <v>162</v>
      </c>
      <c r="N2543" s="46"/>
    </row>
    <row r="2544" spans="1:14" s="23" customFormat="1" ht="14.25" customHeight="1">
      <c r="A2544" s="115"/>
      <c r="B2544" s="308" t="str">
        <f>IF(A2544="","",VLOOKUP(A2544,'Project Budget vs Exp'!$B$9:$G$52,2,FALSE))</f>
        <v/>
      </c>
      <c r="C2544" s="117"/>
      <c r="D2544" s="116"/>
      <c r="E2544" s="118"/>
      <c r="F2544" s="119"/>
      <c r="G2544" s="120"/>
      <c r="H2544" s="120"/>
      <c r="I2544" s="418">
        <f t="shared" si="40"/>
        <v>0</v>
      </c>
      <c r="J2544" s="46"/>
      <c r="K2544" s="332">
        <f>IFERROR(SUM(C2544/'Transfers of Funds'!$F$58),0)</f>
        <v>0</v>
      </c>
      <c r="L2544" s="21"/>
      <c r="M2544" s="47" t="s">
        <v>162</v>
      </c>
      <c r="N2544" s="46"/>
    </row>
    <row r="2545" spans="1:14" s="23" customFormat="1" ht="14.25" customHeight="1">
      <c r="A2545" s="115"/>
      <c r="B2545" s="308" t="str">
        <f>IF(A2545="","",VLOOKUP(A2545,'Project Budget vs Exp'!$B$9:$G$52,2,FALSE))</f>
        <v/>
      </c>
      <c r="C2545" s="117"/>
      <c r="D2545" s="116"/>
      <c r="E2545" s="118"/>
      <c r="F2545" s="119"/>
      <c r="G2545" s="120"/>
      <c r="H2545" s="120"/>
      <c r="I2545" s="418">
        <f t="shared" si="40"/>
        <v>0</v>
      </c>
      <c r="J2545" s="46"/>
      <c r="K2545" s="332">
        <f>IFERROR(SUM(C2545/'Transfers of Funds'!$F$58),0)</f>
        <v>0</v>
      </c>
      <c r="L2545" s="21"/>
      <c r="M2545" s="47" t="s">
        <v>162</v>
      </c>
      <c r="N2545" s="46"/>
    </row>
    <row r="2546" spans="1:14" s="23" customFormat="1" ht="14.25" customHeight="1">
      <c r="A2546" s="115"/>
      <c r="B2546" s="308" t="str">
        <f>IF(A2546="","",VLOOKUP(A2546,'Project Budget vs Exp'!$B$9:$G$52,2,FALSE))</f>
        <v/>
      </c>
      <c r="C2546" s="117"/>
      <c r="D2546" s="116"/>
      <c r="E2546" s="118"/>
      <c r="F2546" s="119"/>
      <c r="G2546" s="120"/>
      <c r="H2546" s="120"/>
      <c r="I2546" s="418">
        <f t="shared" si="40"/>
        <v>0</v>
      </c>
      <c r="J2546" s="46"/>
      <c r="K2546" s="332">
        <f>IFERROR(SUM(C2546/'Transfers of Funds'!$F$58),0)</f>
        <v>0</v>
      </c>
      <c r="L2546" s="21"/>
      <c r="M2546" s="47" t="s">
        <v>162</v>
      </c>
      <c r="N2546" s="46"/>
    </row>
    <row r="2547" spans="1:14" s="23" customFormat="1" ht="14.25" customHeight="1">
      <c r="A2547" s="115"/>
      <c r="B2547" s="308" t="str">
        <f>IF(A2547="","",VLOOKUP(A2547,'Project Budget vs Exp'!$B$9:$G$52,2,FALSE))</f>
        <v/>
      </c>
      <c r="C2547" s="117"/>
      <c r="D2547" s="116"/>
      <c r="E2547" s="118"/>
      <c r="F2547" s="119"/>
      <c r="G2547" s="120"/>
      <c r="H2547" s="120"/>
      <c r="I2547" s="418">
        <f t="shared" si="40"/>
        <v>0</v>
      </c>
      <c r="J2547" s="46"/>
      <c r="K2547" s="332">
        <f>IFERROR(SUM(C2547/'Transfers of Funds'!$F$58),0)</f>
        <v>0</v>
      </c>
      <c r="L2547" s="21"/>
      <c r="M2547" s="47" t="s">
        <v>162</v>
      </c>
      <c r="N2547" s="46"/>
    </row>
    <row r="2548" spans="1:14" s="23" customFormat="1" ht="14.25" customHeight="1">
      <c r="A2548" s="115"/>
      <c r="B2548" s="308" t="str">
        <f>IF(A2548="","",VLOOKUP(A2548,'Project Budget vs Exp'!$B$9:$G$52,2,FALSE))</f>
        <v/>
      </c>
      <c r="C2548" s="117"/>
      <c r="D2548" s="116"/>
      <c r="E2548" s="118"/>
      <c r="F2548" s="119"/>
      <c r="G2548" s="120"/>
      <c r="H2548" s="120"/>
      <c r="I2548" s="418">
        <f t="shared" si="40"/>
        <v>0</v>
      </c>
      <c r="J2548" s="46"/>
      <c r="K2548" s="332">
        <f>IFERROR(SUM(C2548/'Transfers of Funds'!$F$58),0)</f>
        <v>0</v>
      </c>
      <c r="L2548" s="21"/>
      <c r="M2548" s="47" t="s">
        <v>162</v>
      </c>
      <c r="N2548" s="46"/>
    </row>
    <row r="2549" spans="1:14" s="23" customFormat="1" ht="14.25" customHeight="1">
      <c r="A2549" s="115"/>
      <c r="B2549" s="308" t="str">
        <f>IF(A2549="","",VLOOKUP(A2549,'Project Budget vs Exp'!$B$9:$G$52,2,FALSE))</f>
        <v/>
      </c>
      <c r="C2549" s="117"/>
      <c r="D2549" s="116"/>
      <c r="E2549" s="118"/>
      <c r="F2549" s="119"/>
      <c r="G2549" s="120"/>
      <c r="H2549" s="120"/>
      <c r="I2549" s="418">
        <f t="shared" si="40"/>
        <v>0</v>
      </c>
      <c r="J2549" s="46"/>
      <c r="K2549" s="332">
        <f>IFERROR(SUM(C2549/'Transfers of Funds'!$F$58),0)</f>
        <v>0</v>
      </c>
      <c r="L2549" s="21"/>
      <c r="M2549" s="47" t="s">
        <v>162</v>
      </c>
      <c r="N2549" s="46"/>
    </row>
    <row r="2550" spans="1:14" s="23" customFormat="1" ht="14.25" customHeight="1">
      <c r="A2550" s="115"/>
      <c r="B2550" s="308" t="str">
        <f>IF(A2550="","",VLOOKUP(A2550,'Project Budget vs Exp'!$B$9:$G$52,2,FALSE))</f>
        <v/>
      </c>
      <c r="C2550" s="117"/>
      <c r="D2550" s="116"/>
      <c r="E2550" s="118"/>
      <c r="F2550" s="119"/>
      <c r="G2550" s="120"/>
      <c r="H2550" s="120"/>
      <c r="I2550" s="418">
        <f t="shared" si="40"/>
        <v>0</v>
      </c>
      <c r="J2550" s="46"/>
      <c r="K2550" s="332">
        <f>IFERROR(SUM(C2550/'Transfers of Funds'!$F$58),0)</f>
        <v>0</v>
      </c>
      <c r="L2550" s="21"/>
      <c r="M2550" s="47" t="s">
        <v>162</v>
      </c>
      <c r="N2550" s="46"/>
    </row>
    <row r="2551" spans="1:14" s="23" customFormat="1" ht="14.25" customHeight="1">
      <c r="A2551" s="115"/>
      <c r="B2551" s="308" t="str">
        <f>IF(A2551="","",VLOOKUP(A2551,'Project Budget vs Exp'!$B$9:$G$52,2,FALSE))</f>
        <v/>
      </c>
      <c r="C2551" s="117"/>
      <c r="D2551" s="116"/>
      <c r="E2551" s="118"/>
      <c r="F2551" s="119"/>
      <c r="G2551" s="120"/>
      <c r="H2551" s="120"/>
      <c r="I2551" s="418">
        <f t="shared" si="40"/>
        <v>0</v>
      </c>
      <c r="J2551" s="46"/>
      <c r="K2551" s="332">
        <f>IFERROR(SUM(C2551/'Transfers of Funds'!$F$58),0)</f>
        <v>0</v>
      </c>
      <c r="L2551" s="21"/>
      <c r="M2551" s="47" t="s">
        <v>162</v>
      </c>
      <c r="N2551" s="46"/>
    </row>
    <row r="2552" spans="1:14" s="23" customFormat="1" ht="14.25" customHeight="1">
      <c r="A2552" s="115"/>
      <c r="B2552" s="308" t="str">
        <f>IF(A2552="","",VLOOKUP(A2552,'Project Budget vs Exp'!$B$9:$G$52,2,FALSE))</f>
        <v/>
      </c>
      <c r="C2552" s="117"/>
      <c r="D2552" s="116"/>
      <c r="E2552" s="118"/>
      <c r="F2552" s="119"/>
      <c r="G2552" s="120"/>
      <c r="H2552" s="120"/>
      <c r="I2552" s="418">
        <f t="shared" si="40"/>
        <v>0</v>
      </c>
      <c r="J2552" s="46"/>
      <c r="K2552" s="332">
        <f>IFERROR(SUM(C2552/'Transfers of Funds'!$F$58),0)</f>
        <v>0</v>
      </c>
      <c r="L2552" s="21"/>
      <c r="M2552" s="47" t="s">
        <v>162</v>
      </c>
      <c r="N2552" s="46"/>
    </row>
    <row r="2553" spans="1:14" s="23" customFormat="1" ht="14.25" customHeight="1">
      <c r="A2553" s="115"/>
      <c r="B2553" s="308" t="str">
        <f>IF(A2553="","",VLOOKUP(A2553,'Project Budget vs Exp'!$B$9:$G$52,2,FALSE))</f>
        <v/>
      </c>
      <c r="C2553" s="117"/>
      <c r="D2553" s="116"/>
      <c r="E2553" s="118"/>
      <c r="F2553" s="119"/>
      <c r="G2553" s="120"/>
      <c r="H2553" s="120"/>
      <c r="I2553" s="418">
        <f t="shared" si="40"/>
        <v>0</v>
      </c>
      <c r="J2553" s="46"/>
      <c r="K2553" s="332">
        <f>IFERROR(SUM(C2553/'Transfers of Funds'!$F$58),0)</f>
        <v>0</v>
      </c>
      <c r="L2553" s="21"/>
      <c r="M2553" s="47" t="s">
        <v>162</v>
      </c>
      <c r="N2553" s="46"/>
    </row>
    <row r="2554" spans="1:14" s="23" customFormat="1" ht="14.25" customHeight="1">
      <c r="A2554" s="115"/>
      <c r="B2554" s="308" t="str">
        <f>IF(A2554="","",VLOOKUP(A2554,'Project Budget vs Exp'!$B$9:$G$52,2,FALSE))</f>
        <v/>
      </c>
      <c r="C2554" s="117"/>
      <c r="D2554" s="116"/>
      <c r="E2554" s="118"/>
      <c r="F2554" s="119"/>
      <c r="G2554" s="120"/>
      <c r="H2554" s="120"/>
      <c r="I2554" s="418">
        <f t="shared" si="40"/>
        <v>0</v>
      </c>
      <c r="J2554" s="46"/>
      <c r="K2554" s="332">
        <f>IFERROR(SUM(C2554/'Transfers of Funds'!$F$58),0)</f>
        <v>0</v>
      </c>
      <c r="L2554" s="21"/>
      <c r="M2554" s="47" t="s">
        <v>162</v>
      </c>
      <c r="N2554" s="46"/>
    </row>
    <row r="2555" spans="1:14" s="23" customFormat="1" ht="14.25" customHeight="1">
      <c r="A2555" s="115"/>
      <c r="B2555" s="308" t="str">
        <f>IF(A2555="","",VLOOKUP(A2555,'Project Budget vs Exp'!$B$9:$G$52,2,FALSE))</f>
        <v/>
      </c>
      <c r="C2555" s="117"/>
      <c r="D2555" s="116"/>
      <c r="E2555" s="118"/>
      <c r="F2555" s="119"/>
      <c r="G2555" s="120"/>
      <c r="H2555" s="120"/>
      <c r="I2555" s="418">
        <f t="shared" si="40"/>
        <v>0</v>
      </c>
      <c r="J2555" s="46"/>
      <c r="K2555" s="332">
        <f>IFERROR(SUM(C2555/'Transfers of Funds'!$F$58),0)</f>
        <v>0</v>
      </c>
      <c r="L2555" s="21"/>
      <c r="M2555" s="47" t="s">
        <v>162</v>
      </c>
      <c r="N2555" s="46"/>
    </row>
    <row r="2556" spans="1:14" s="23" customFormat="1" ht="14.25" customHeight="1">
      <c r="A2556" s="115"/>
      <c r="B2556" s="308" t="str">
        <f>IF(A2556="","",VLOOKUP(A2556,'Project Budget vs Exp'!$B$9:$G$52,2,FALSE))</f>
        <v/>
      </c>
      <c r="C2556" s="117"/>
      <c r="D2556" s="116"/>
      <c r="E2556" s="118"/>
      <c r="F2556" s="119"/>
      <c r="G2556" s="120"/>
      <c r="H2556" s="120"/>
      <c r="I2556" s="418">
        <f t="shared" si="40"/>
        <v>0</v>
      </c>
      <c r="J2556" s="46"/>
      <c r="K2556" s="332">
        <f>IFERROR(SUM(C2556/'Transfers of Funds'!$F$58),0)</f>
        <v>0</v>
      </c>
      <c r="L2556" s="21"/>
      <c r="M2556" s="47" t="s">
        <v>162</v>
      </c>
      <c r="N2556" s="46"/>
    </row>
    <row r="2557" spans="1:14" s="23" customFormat="1" ht="14.25" customHeight="1">
      <c r="A2557" s="115"/>
      <c r="B2557" s="308" t="str">
        <f>IF(A2557="","",VLOOKUP(A2557,'Project Budget vs Exp'!$B$9:$G$52,2,FALSE))</f>
        <v/>
      </c>
      <c r="C2557" s="117"/>
      <c r="D2557" s="116"/>
      <c r="E2557" s="118"/>
      <c r="F2557" s="119"/>
      <c r="G2557" s="120"/>
      <c r="H2557" s="120"/>
      <c r="I2557" s="418">
        <f t="shared" si="40"/>
        <v>0</v>
      </c>
      <c r="J2557" s="46"/>
      <c r="K2557" s="332">
        <f>IFERROR(SUM(C2557/'Transfers of Funds'!$F$58),0)</f>
        <v>0</v>
      </c>
      <c r="L2557" s="21"/>
      <c r="M2557" s="47" t="s">
        <v>162</v>
      </c>
      <c r="N2557" s="46"/>
    </row>
    <row r="2558" spans="1:14" s="23" customFormat="1" ht="14.25" customHeight="1">
      <c r="A2558" s="115"/>
      <c r="B2558" s="308" t="str">
        <f>IF(A2558="","",VLOOKUP(A2558,'Project Budget vs Exp'!$B$9:$G$52,2,FALSE))</f>
        <v/>
      </c>
      <c r="C2558" s="117"/>
      <c r="D2558" s="116"/>
      <c r="E2558" s="118"/>
      <c r="F2558" s="119"/>
      <c r="G2558" s="120"/>
      <c r="H2558" s="120"/>
      <c r="I2558" s="418">
        <f t="shared" si="40"/>
        <v>0</v>
      </c>
      <c r="J2558" s="46"/>
      <c r="K2558" s="332">
        <f>IFERROR(SUM(C2558/'Transfers of Funds'!$F$58),0)</f>
        <v>0</v>
      </c>
      <c r="L2558" s="21"/>
      <c r="M2558" s="47" t="s">
        <v>162</v>
      </c>
      <c r="N2558" s="46"/>
    </row>
    <row r="2559" spans="1:14" s="23" customFormat="1" ht="14.25" customHeight="1">
      <c r="A2559" s="115"/>
      <c r="B2559" s="308" t="str">
        <f>IF(A2559="","",VLOOKUP(A2559,'Project Budget vs Exp'!$B$9:$G$52,2,FALSE))</f>
        <v/>
      </c>
      <c r="C2559" s="117"/>
      <c r="D2559" s="116"/>
      <c r="E2559" s="118"/>
      <c r="F2559" s="119"/>
      <c r="G2559" s="120"/>
      <c r="H2559" s="120"/>
      <c r="I2559" s="418">
        <f t="shared" si="40"/>
        <v>0</v>
      </c>
      <c r="J2559" s="46"/>
      <c r="K2559" s="332">
        <f>IFERROR(SUM(C2559/'Transfers of Funds'!$F$58),0)</f>
        <v>0</v>
      </c>
      <c r="L2559" s="21"/>
      <c r="M2559" s="47" t="s">
        <v>162</v>
      </c>
      <c r="N2559" s="46"/>
    </row>
    <row r="2560" spans="1:14" s="23" customFormat="1" ht="14.25" customHeight="1">
      <c r="A2560" s="115"/>
      <c r="B2560" s="308" t="str">
        <f>IF(A2560="","",VLOOKUP(A2560,'Project Budget vs Exp'!$B$9:$G$52,2,FALSE))</f>
        <v/>
      </c>
      <c r="C2560" s="117"/>
      <c r="D2560" s="116"/>
      <c r="E2560" s="118"/>
      <c r="F2560" s="119"/>
      <c r="G2560" s="120"/>
      <c r="H2560" s="120"/>
      <c r="I2560" s="418">
        <f t="shared" si="40"/>
        <v>0</v>
      </c>
      <c r="J2560" s="46"/>
      <c r="K2560" s="332">
        <f>IFERROR(SUM(C2560/'Transfers of Funds'!$F$58),0)</f>
        <v>0</v>
      </c>
      <c r="L2560" s="21"/>
      <c r="M2560" s="47" t="s">
        <v>162</v>
      </c>
      <c r="N2560" s="46"/>
    </row>
    <row r="2561" spans="1:14" s="23" customFormat="1" ht="14.25" customHeight="1">
      <c r="A2561" s="115"/>
      <c r="B2561" s="308" t="str">
        <f>IF(A2561="","",VLOOKUP(A2561,'Project Budget vs Exp'!$B$9:$G$52,2,FALSE))</f>
        <v/>
      </c>
      <c r="C2561" s="117"/>
      <c r="D2561" s="116"/>
      <c r="E2561" s="118"/>
      <c r="F2561" s="119"/>
      <c r="G2561" s="120"/>
      <c r="H2561" s="120"/>
      <c r="I2561" s="418">
        <f t="shared" si="40"/>
        <v>0</v>
      </c>
      <c r="J2561" s="46"/>
      <c r="K2561" s="332">
        <f>IFERROR(SUM(C2561/'Transfers of Funds'!$F$58),0)</f>
        <v>0</v>
      </c>
      <c r="L2561" s="21"/>
      <c r="M2561" s="47" t="s">
        <v>162</v>
      </c>
      <c r="N2561" s="46"/>
    </row>
    <row r="2562" spans="1:14" s="23" customFormat="1" ht="14.25" customHeight="1">
      <c r="A2562" s="115"/>
      <c r="B2562" s="308" t="str">
        <f>IF(A2562="","",VLOOKUP(A2562,'Project Budget vs Exp'!$B$9:$G$52,2,FALSE))</f>
        <v/>
      </c>
      <c r="C2562" s="117"/>
      <c r="D2562" s="116"/>
      <c r="E2562" s="118"/>
      <c r="F2562" s="119"/>
      <c r="G2562" s="120"/>
      <c r="H2562" s="120"/>
      <c r="I2562" s="418">
        <f t="shared" si="40"/>
        <v>0</v>
      </c>
      <c r="J2562" s="46"/>
      <c r="K2562" s="332">
        <f>IFERROR(SUM(C2562/'Transfers of Funds'!$F$58),0)</f>
        <v>0</v>
      </c>
      <c r="L2562" s="21"/>
      <c r="M2562" s="47" t="s">
        <v>162</v>
      </c>
      <c r="N2562" s="46"/>
    </row>
    <row r="2563" spans="1:14" s="23" customFormat="1" ht="14.25" customHeight="1">
      <c r="A2563" s="115"/>
      <c r="B2563" s="308" t="str">
        <f>IF(A2563="","",VLOOKUP(A2563,'Project Budget vs Exp'!$B$9:$G$52,2,FALSE))</f>
        <v/>
      </c>
      <c r="C2563" s="117"/>
      <c r="D2563" s="116"/>
      <c r="E2563" s="118"/>
      <c r="F2563" s="119"/>
      <c r="G2563" s="120"/>
      <c r="H2563" s="120"/>
      <c r="I2563" s="418">
        <f t="shared" si="40"/>
        <v>0</v>
      </c>
      <c r="J2563" s="46"/>
      <c r="K2563" s="332">
        <f>IFERROR(SUM(C2563/'Transfers of Funds'!$F$58),0)</f>
        <v>0</v>
      </c>
      <c r="L2563" s="21"/>
      <c r="M2563" s="47" t="s">
        <v>162</v>
      </c>
      <c r="N2563" s="46"/>
    </row>
    <row r="2564" spans="1:14" s="23" customFormat="1" ht="14.25" customHeight="1">
      <c r="A2564" s="115"/>
      <c r="B2564" s="308" t="str">
        <f>IF(A2564="","",VLOOKUP(A2564,'Project Budget vs Exp'!$B$9:$G$52,2,FALSE))</f>
        <v/>
      </c>
      <c r="C2564" s="117"/>
      <c r="D2564" s="116"/>
      <c r="E2564" s="118"/>
      <c r="F2564" s="119"/>
      <c r="G2564" s="120"/>
      <c r="H2564" s="120"/>
      <c r="I2564" s="418">
        <f t="shared" si="40"/>
        <v>0</v>
      </c>
      <c r="J2564" s="46"/>
      <c r="K2564" s="332">
        <f>IFERROR(SUM(C2564/'Transfers of Funds'!$F$58),0)</f>
        <v>0</v>
      </c>
      <c r="L2564" s="21"/>
      <c r="M2564" s="47" t="s">
        <v>162</v>
      </c>
      <c r="N2564" s="46"/>
    </row>
    <row r="2565" spans="1:14" s="23" customFormat="1" ht="14.25" customHeight="1">
      <c r="A2565" s="115"/>
      <c r="B2565" s="308" t="str">
        <f>IF(A2565="","",VLOOKUP(A2565,'Project Budget vs Exp'!$B$9:$G$52,2,FALSE))</f>
        <v/>
      </c>
      <c r="C2565" s="117"/>
      <c r="D2565" s="116"/>
      <c r="E2565" s="118"/>
      <c r="F2565" s="119"/>
      <c r="G2565" s="120"/>
      <c r="H2565" s="120"/>
      <c r="I2565" s="418">
        <f t="shared" si="40"/>
        <v>0</v>
      </c>
      <c r="J2565" s="46"/>
      <c r="K2565" s="332">
        <f>IFERROR(SUM(C2565/'Transfers of Funds'!$F$58),0)</f>
        <v>0</v>
      </c>
      <c r="L2565" s="21"/>
      <c r="M2565" s="47" t="s">
        <v>162</v>
      </c>
      <c r="N2565" s="46"/>
    </row>
    <row r="2566" spans="1:14" s="23" customFormat="1" ht="14.25" customHeight="1">
      <c r="A2566" s="115"/>
      <c r="B2566" s="308" t="str">
        <f>IF(A2566="","",VLOOKUP(A2566,'Project Budget vs Exp'!$B$9:$G$52,2,FALSE))</f>
        <v/>
      </c>
      <c r="C2566" s="117"/>
      <c r="D2566" s="116"/>
      <c r="E2566" s="118"/>
      <c r="F2566" s="119"/>
      <c r="G2566" s="120"/>
      <c r="H2566" s="120"/>
      <c r="I2566" s="418">
        <f t="shared" si="40"/>
        <v>0</v>
      </c>
      <c r="J2566" s="46"/>
      <c r="K2566" s="332">
        <f>IFERROR(SUM(C2566/'Transfers of Funds'!$F$58),0)</f>
        <v>0</v>
      </c>
      <c r="L2566" s="21"/>
      <c r="M2566" s="47" t="s">
        <v>162</v>
      </c>
      <c r="N2566" s="46"/>
    </row>
    <row r="2567" spans="1:14" s="23" customFormat="1" ht="14.25" customHeight="1">
      <c r="A2567" s="115"/>
      <c r="B2567" s="308" t="str">
        <f>IF(A2567="","",VLOOKUP(A2567,'Project Budget vs Exp'!$B$9:$G$52,2,FALSE))</f>
        <v/>
      </c>
      <c r="C2567" s="117"/>
      <c r="D2567" s="116"/>
      <c r="E2567" s="118"/>
      <c r="F2567" s="119"/>
      <c r="G2567" s="120"/>
      <c r="H2567" s="120"/>
      <c r="I2567" s="418">
        <f t="shared" si="40"/>
        <v>0</v>
      </c>
      <c r="J2567" s="46"/>
      <c r="K2567" s="332">
        <f>IFERROR(SUM(C2567/'Transfers of Funds'!$F$58),0)</f>
        <v>0</v>
      </c>
      <c r="L2567" s="21"/>
      <c r="M2567" s="47" t="s">
        <v>162</v>
      </c>
      <c r="N2567" s="46"/>
    </row>
    <row r="2568" spans="1:14" s="23" customFormat="1" ht="14.25" customHeight="1">
      <c r="A2568" s="115"/>
      <c r="B2568" s="308" t="str">
        <f>IF(A2568="","",VLOOKUP(A2568,'Project Budget vs Exp'!$B$9:$G$52,2,FALSE))</f>
        <v/>
      </c>
      <c r="C2568" s="117"/>
      <c r="D2568" s="116"/>
      <c r="E2568" s="118"/>
      <c r="F2568" s="119"/>
      <c r="G2568" s="120"/>
      <c r="H2568" s="120"/>
      <c r="I2568" s="418">
        <f t="shared" si="40"/>
        <v>0</v>
      </c>
      <c r="J2568" s="46"/>
      <c r="K2568" s="332">
        <f>IFERROR(SUM(C2568/'Transfers of Funds'!$F$58),0)</f>
        <v>0</v>
      </c>
      <c r="L2568" s="21"/>
      <c r="M2568" s="47" t="s">
        <v>162</v>
      </c>
      <c r="N2568" s="46"/>
    </row>
    <row r="2569" spans="1:14" s="23" customFormat="1" ht="14.25" customHeight="1">
      <c r="A2569" s="115"/>
      <c r="B2569" s="308" t="str">
        <f>IF(A2569="","",VLOOKUP(A2569,'Project Budget vs Exp'!$B$9:$G$52,2,FALSE))</f>
        <v/>
      </c>
      <c r="C2569" s="117"/>
      <c r="D2569" s="116"/>
      <c r="E2569" s="118"/>
      <c r="F2569" s="119"/>
      <c r="G2569" s="120"/>
      <c r="H2569" s="120"/>
      <c r="I2569" s="418">
        <f t="shared" si="40"/>
        <v>0</v>
      </c>
      <c r="J2569" s="46"/>
      <c r="K2569" s="332">
        <f>IFERROR(SUM(C2569/'Transfers of Funds'!$F$58),0)</f>
        <v>0</v>
      </c>
      <c r="L2569" s="21"/>
      <c r="M2569" s="47" t="s">
        <v>162</v>
      </c>
      <c r="N2569" s="46"/>
    </row>
    <row r="2570" spans="1:14" s="23" customFormat="1" ht="14.25" customHeight="1">
      <c r="A2570" s="115"/>
      <c r="B2570" s="308" t="str">
        <f>IF(A2570="","",VLOOKUP(A2570,'Project Budget vs Exp'!$B$9:$G$52,2,FALSE))</f>
        <v/>
      </c>
      <c r="C2570" s="117"/>
      <c r="D2570" s="116"/>
      <c r="E2570" s="118"/>
      <c r="F2570" s="119"/>
      <c r="G2570" s="120"/>
      <c r="H2570" s="120"/>
      <c r="I2570" s="418">
        <f t="shared" si="40"/>
        <v>0</v>
      </c>
      <c r="J2570" s="46"/>
      <c r="K2570" s="332">
        <f>IFERROR(SUM(C2570/'Transfers of Funds'!$F$58),0)</f>
        <v>0</v>
      </c>
      <c r="L2570" s="21"/>
      <c r="M2570" s="47" t="s">
        <v>162</v>
      </c>
      <c r="N2570" s="46"/>
    </row>
    <row r="2571" spans="1:14" s="23" customFormat="1" ht="14.25" customHeight="1">
      <c r="A2571" s="115"/>
      <c r="B2571" s="308" t="str">
        <f>IF(A2571="","",VLOOKUP(A2571,'Project Budget vs Exp'!$B$9:$G$52,2,FALSE))</f>
        <v/>
      </c>
      <c r="C2571" s="117"/>
      <c r="D2571" s="116"/>
      <c r="E2571" s="118"/>
      <c r="F2571" s="119"/>
      <c r="G2571" s="120"/>
      <c r="H2571" s="120"/>
      <c r="I2571" s="418">
        <f t="shared" si="40"/>
        <v>0</v>
      </c>
      <c r="J2571" s="46"/>
      <c r="K2571" s="332">
        <f>IFERROR(SUM(C2571/'Transfers of Funds'!$F$58),0)</f>
        <v>0</v>
      </c>
      <c r="L2571" s="21"/>
      <c r="M2571" s="47" t="s">
        <v>162</v>
      </c>
      <c r="N2571" s="46"/>
    </row>
    <row r="2572" spans="1:14" s="23" customFormat="1" ht="14.25" customHeight="1">
      <c r="A2572" s="115"/>
      <c r="B2572" s="308" t="str">
        <f>IF(A2572="","",VLOOKUP(A2572,'Project Budget vs Exp'!$B$9:$G$52,2,FALSE))</f>
        <v/>
      </c>
      <c r="C2572" s="117"/>
      <c r="D2572" s="116"/>
      <c r="E2572" s="118"/>
      <c r="F2572" s="119"/>
      <c r="G2572" s="120"/>
      <c r="H2572" s="120"/>
      <c r="I2572" s="418">
        <f t="shared" si="40"/>
        <v>0</v>
      </c>
      <c r="J2572" s="46"/>
      <c r="K2572" s="332">
        <f>IFERROR(SUM(C2572/'Transfers of Funds'!$F$58),0)</f>
        <v>0</v>
      </c>
      <c r="L2572" s="21"/>
      <c r="M2572" s="47" t="s">
        <v>162</v>
      </c>
      <c r="N2572" s="46"/>
    </row>
    <row r="2573" spans="1:14" s="23" customFormat="1" ht="14.25" customHeight="1">
      <c r="A2573" s="115"/>
      <c r="B2573" s="308" t="str">
        <f>IF(A2573="","",VLOOKUP(A2573,'Project Budget vs Exp'!$B$9:$G$52,2,FALSE))</f>
        <v/>
      </c>
      <c r="C2573" s="117"/>
      <c r="D2573" s="116"/>
      <c r="E2573" s="118"/>
      <c r="F2573" s="119"/>
      <c r="G2573" s="120"/>
      <c r="H2573" s="120"/>
      <c r="I2573" s="418">
        <f t="shared" si="40"/>
        <v>0</v>
      </c>
      <c r="J2573" s="46"/>
      <c r="K2573" s="332">
        <f>IFERROR(SUM(C2573/'Transfers of Funds'!$F$58),0)</f>
        <v>0</v>
      </c>
      <c r="L2573" s="21"/>
      <c r="M2573" s="47" t="s">
        <v>162</v>
      </c>
      <c r="N2573" s="46"/>
    </row>
    <row r="2574" spans="1:14" s="23" customFormat="1" ht="14.25" customHeight="1">
      <c r="A2574" s="115"/>
      <c r="B2574" s="308" t="str">
        <f>IF(A2574="","",VLOOKUP(A2574,'Project Budget vs Exp'!$B$9:$G$52,2,FALSE))</f>
        <v/>
      </c>
      <c r="C2574" s="117"/>
      <c r="D2574" s="116"/>
      <c r="E2574" s="118"/>
      <c r="F2574" s="119"/>
      <c r="G2574" s="120"/>
      <c r="H2574" s="120"/>
      <c r="I2574" s="418">
        <f t="shared" si="40"/>
        <v>0</v>
      </c>
      <c r="J2574" s="46"/>
      <c r="K2574" s="332">
        <f>IFERROR(SUM(C2574/'Transfers of Funds'!$F$58),0)</f>
        <v>0</v>
      </c>
      <c r="L2574" s="21"/>
      <c r="M2574" s="47" t="s">
        <v>162</v>
      </c>
      <c r="N2574" s="46"/>
    </row>
    <row r="2575" spans="1:14" s="23" customFormat="1" ht="14.25" customHeight="1">
      <c r="A2575" s="115"/>
      <c r="B2575" s="308" t="str">
        <f>IF(A2575="","",VLOOKUP(A2575,'Project Budget vs Exp'!$B$9:$G$52,2,FALSE))</f>
        <v/>
      </c>
      <c r="C2575" s="117"/>
      <c r="D2575" s="116"/>
      <c r="E2575" s="118"/>
      <c r="F2575" s="119"/>
      <c r="G2575" s="120"/>
      <c r="H2575" s="120"/>
      <c r="I2575" s="418">
        <f t="shared" si="40"/>
        <v>0</v>
      </c>
      <c r="J2575" s="46"/>
      <c r="K2575" s="332">
        <f>IFERROR(SUM(C2575/'Transfers of Funds'!$F$58),0)</f>
        <v>0</v>
      </c>
      <c r="L2575" s="21"/>
      <c r="M2575" s="47" t="s">
        <v>162</v>
      </c>
      <c r="N2575" s="46"/>
    </row>
    <row r="2576" spans="1:14" s="23" customFormat="1" ht="14.25" customHeight="1">
      <c r="A2576" s="115"/>
      <c r="B2576" s="308" t="str">
        <f>IF(A2576="","",VLOOKUP(A2576,'Project Budget vs Exp'!$B$9:$G$52,2,FALSE))</f>
        <v/>
      </c>
      <c r="C2576" s="117"/>
      <c r="D2576" s="116"/>
      <c r="E2576" s="118"/>
      <c r="F2576" s="119"/>
      <c r="G2576" s="120"/>
      <c r="H2576" s="120"/>
      <c r="I2576" s="418">
        <f t="shared" si="40"/>
        <v>0</v>
      </c>
      <c r="J2576" s="46"/>
      <c r="K2576" s="332">
        <f>IFERROR(SUM(C2576/'Transfers of Funds'!$F$58),0)</f>
        <v>0</v>
      </c>
      <c r="L2576" s="21"/>
      <c r="M2576" s="47" t="s">
        <v>162</v>
      </c>
      <c r="N2576" s="46"/>
    </row>
    <row r="2577" spans="1:14" s="23" customFormat="1" ht="14.25" customHeight="1">
      <c r="A2577" s="115"/>
      <c r="B2577" s="308" t="str">
        <f>IF(A2577="","",VLOOKUP(A2577,'Project Budget vs Exp'!$B$9:$G$52,2,FALSE))</f>
        <v/>
      </c>
      <c r="C2577" s="117"/>
      <c r="D2577" s="116"/>
      <c r="E2577" s="118"/>
      <c r="F2577" s="119"/>
      <c r="G2577" s="120"/>
      <c r="H2577" s="120"/>
      <c r="I2577" s="418">
        <f t="shared" si="40"/>
        <v>0</v>
      </c>
      <c r="J2577" s="46"/>
      <c r="K2577" s="332">
        <f>IFERROR(SUM(C2577/'Transfers of Funds'!$F$58),0)</f>
        <v>0</v>
      </c>
      <c r="L2577" s="21"/>
      <c r="M2577" s="47" t="s">
        <v>162</v>
      </c>
      <c r="N2577" s="46"/>
    </row>
    <row r="2578" spans="1:14" s="23" customFormat="1" ht="14.25" customHeight="1">
      <c r="A2578" s="115"/>
      <c r="B2578" s="308" t="str">
        <f>IF(A2578="","",VLOOKUP(A2578,'Project Budget vs Exp'!$B$9:$G$52,2,FALSE))</f>
        <v/>
      </c>
      <c r="C2578" s="117"/>
      <c r="D2578" s="116"/>
      <c r="E2578" s="118"/>
      <c r="F2578" s="119"/>
      <c r="G2578" s="120"/>
      <c r="H2578" s="120"/>
      <c r="I2578" s="418">
        <f t="shared" si="40"/>
        <v>0</v>
      </c>
      <c r="J2578" s="46"/>
      <c r="K2578" s="332">
        <f>IFERROR(SUM(C2578/'Transfers of Funds'!$F$58),0)</f>
        <v>0</v>
      </c>
      <c r="L2578" s="21"/>
      <c r="M2578" s="47" t="s">
        <v>162</v>
      </c>
      <c r="N2578" s="46"/>
    </row>
    <row r="2579" spans="1:14" s="23" customFormat="1" ht="14.25" customHeight="1">
      <c r="A2579" s="115"/>
      <c r="B2579" s="308" t="str">
        <f>IF(A2579="","",VLOOKUP(A2579,'Project Budget vs Exp'!$B$9:$G$52,2,FALSE))</f>
        <v/>
      </c>
      <c r="C2579" s="117"/>
      <c r="D2579" s="116"/>
      <c r="E2579" s="118"/>
      <c r="F2579" s="119"/>
      <c r="G2579" s="120"/>
      <c r="H2579" s="120"/>
      <c r="I2579" s="418">
        <f t="shared" si="40"/>
        <v>0</v>
      </c>
      <c r="J2579" s="46"/>
      <c r="K2579" s="332">
        <f>IFERROR(SUM(C2579/'Transfers of Funds'!$F$58),0)</f>
        <v>0</v>
      </c>
      <c r="L2579" s="21"/>
      <c r="M2579" s="47" t="s">
        <v>162</v>
      </c>
      <c r="N2579" s="46"/>
    </row>
    <row r="2580" spans="1:14" s="23" customFormat="1" ht="14.25" customHeight="1">
      <c r="A2580" s="115"/>
      <c r="B2580" s="308" t="str">
        <f>IF(A2580="","",VLOOKUP(A2580,'Project Budget vs Exp'!$B$9:$G$52,2,FALSE))</f>
        <v/>
      </c>
      <c r="C2580" s="117"/>
      <c r="D2580" s="116"/>
      <c r="E2580" s="118"/>
      <c r="F2580" s="119"/>
      <c r="G2580" s="120"/>
      <c r="H2580" s="120"/>
      <c r="I2580" s="418">
        <f t="shared" si="40"/>
        <v>0</v>
      </c>
      <c r="J2580" s="46"/>
      <c r="K2580" s="332">
        <f>IFERROR(SUM(C2580/'Transfers of Funds'!$F$58),0)</f>
        <v>0</v>
      </c>
      <c r="L2580" s="21"/>
      <c r="M2580" s="47" t="s">
        <v>162</v>
      </c>
      <c r="N2580" s="46"/>
    </row>
    <row r="2581" spans="1:14" s="23" customFormat="1" ht="14.25" customHeight="1">
      <c r="A2581" s="115"/>
      <c r="B2581" s="308" t="str">
        <f>IF(A2581="","",VLOOKUP(A2581,'Project Budget vs Exp'!$B$9:$G$52,2,FALSE))</f>
        <v/>
      </c>
      <c r="C2581" s="117"/>
      <c r="D2581" s="116"/>
      <c r="E2581" s="118"/>
      <c r="F2581" s="119"/>
      <c r="G2581" s="120"/>
      <c r="H2581" s="120"/>
      <c r="I2581" s="418">
        <f t="shared" ref="I2581:I2644" si="41">IF(OR(F$4="EUR",F$4="USD",F$4="GBP",F$4="CAD",F$4="NZD",F$4="AUD"),K2581,C2581)</f>
        <v>0</v>
      </c>
      <c r="J2581" s="46"/>
      <c r="K2581" s="332">
        <f>IFERROR(SUM(C2581/'Transfers of Funds'!$F$58),0)</f>
        <v>0</v>
      </c>
      <c r="L2581" s="21"/>
      <c r="M2581" s="47" t="s">
        <v>162</v>
      </c>
      <c r="N2581" s="46"/>
    </row>
    <row r="2582" spans="1:14" s="23" customFormat="1" ht="14.25" customHeight="1">
      <c r="A2582" s="115"/>
      <c r="B2582" s="308" t="str">
        <f>IF(A2582="","",VLOOKUP(A2582,'Project Budget vs Exp'!$B$9:$G$52,2,FALSE))</f>
        <v/>
      </c>
      <c r="C2582" s="117"/>
      <c r="D2582" s="116"/>
      <c r="E2582" s="118"/>
      <c r="F2582" s="119"/>
      <c r="G2582" s="120"/>
      <c r="H2582" s="120"/>
      <c r="I2582" s="418">
        <f t="shared" si="41"/>
        <v>0</v>
      </c>
      <c r="J2582" s="46"/>
      <c r="K2582" s="332">
        <f>IFERROR(SUM(C2582/'Transfers of Funds'!$F$58),0)</f>
        <v>0</v>
      </c>
      <c r="L2582" s="21"/>
      <c r="M2582" s="47" t="s">
        <v>162</v>
      </c>
      <c r="N2582" s="46"/>
    </row>
    <row r="2583" spans="1:14" s="23" customFormat="1" ht="14.25" customHeight="1">
      <c r="A2583" s="115"/>
      <c r="B2583" s="308" t="str">
        <f>IF(A2583="","",VLOOKUP(A2583,'Project Budget vs Exp'!$B$9:$G$52,2,FALSE))</f>
        <v/>
      </c>
      <c r="C2583" s="117"/>
      <c r="D2583" s="116"/>
      <c r="E2583" s="118"/>
      <c r="F2583" s="119"/>
      <c r="G2583" s="120"/>
      <c r="H2583" s="120"/>
      <c r="I2583" s="418">
        <f t="shared" si="41"/>
        <v>0</v>
      </c>
      <c r="J2583" s="46"/>
      <c r="K2583" s="332">
        <f>IFERROR(SUM(C2583/'Transfers of Funds'!$F$58),0)</f>
        <v>0</v>
      </c>
      <c r="L2583" s="21"/>
      <c r="M2583" s="47" t="s">
        <v>162</v>
      </c>
      <c r="N2583" s="46"/>
    </row>
    <row r="2584" spans="1:14" s="23" customFormat="1" ht="14.25" customHeight="1">
      <c r="A2584" s="115"/>
      <c r="B2584" s="308" t="str">
        <f>IF(A2584="","",VLOOKUP(A2584,'Project Budget vs Exp'!$B$9:$G$52,2,FALSE))</f>
        <v/>
      </c>
      <c r="C2584" s="117"/>
      <c r="D2584" s="116"/>
      <c r="E2584" s="118"/>
      <c r="F2584" s="119"/>
      <c r="G2584" s="120"/>
      <c r="H2584" s="120"/>
      <c r="I2584" s="418">
        <f t="shared" si="41"/>
        <v>0</v>
      </c>
      <c r="J2584" s="46"/>
      <c r="K2584" s="332">
        <f>IFERROR(SUM(C2584/'Transfers of Funds'!$F$58),0)</f>
        <v>0</v>
      </c>
      <c r="L2584" s="21"/>
      <c r="M2584" s="47" t="s">
        <v>162</v>
      </c>
      <c r="N2584" s="46"/>
    </row>
    <row r="2585" spans="1:14" s="23" customFormat="1" ht="14.25" customHeight="1">
      <c r="A2585" s="115"/>
      <c r="B2585" s="308" t="str">
        <f>IF(A2585="","",VLOOKUP(A2585,'Project Budget vs Exp'!$B$9:$G$52,2,FALSE))</f>
        <v/>
      </c>
      <c r="C2585" s="117"/>
      <c r="D2585" s="116"/>
      <c r="E2585" s="118"/>
      <c r="F2585" s="119"/>
      <c r="G2585" s="120"/>
      <c r="H2585" s="120"/>
      <c r="I2585" s="418">
        <f t="shared" si="41"/>
        <v>0</v>
      </c>
      <c r="J2585" s="46"/>
      <c r="K2585" s="332">
        <f>IFERROR(SUM(C2585/'Transfers of Funds'!$F$58),0)</f>
        <v>0</v>
      </c>
      <c r="L2585" s="21"/>
      <c r="M2585" s="47" t="s">
        <v>162</v>
      </c>
      <c r="N2585" s="46"/>
    </row>
    <row r="2586" spans="1:14" s="23" customFormat="1" ht="14.25" customHeight="1">
      <c r="A2586" s="115"/>
      <c r="B2586" s="308" t="str">
        <f>IF(A2586="","",VLOOKUP(A2586,'Project Budget vs Exp'!$B$9:$G$52,2,FALSE))</f>
        <v/>
      </c>
      <c r="C2586" s="117"/>
      <c r="D2586" s="116"/>
      <c r="E2586" s="118"/>
      <c r="F2586" s="119"/>
      <c r="G2586" s="120"/>
      <c r="H2586" s="120"/>
      <c r="I2586" s="418">
        <f t="shared" si="41"/>
        <v>0</v>
      </c>
      <c r="J2586" s="46"/>
      <c r="K2586" s="332">
        <f>IFERROR(SUM(C2586/'Transfers of Funds'!$F$58),0)</f>
        <v>0</v>
      </c>
      <c r="L2586" s="21"/>
      <c r="M2586" s="47" t="s">
        <v>162</v>
      </c>
      <c r="N2586" s="46"/>
    </row>
    <row r="2587" spans="1:14" s="23" customFormat="1" ht="14.25" customHeight="1">
      <c r="A2587" s="115"/>
      <c r="B2587" s="308" t="str">
        <f>IF(A2587="","",VLOOKUP(A2587,'Project Budget vs Exp'!$B$9:$G$52,2,FALSE))</f>
        <v/>
      </c>
      <c r="C2587" s="117"/>
      <c r="D2587" s="116"/>
      <c r="E2587" s="118"/>
      <c r="F2587" s="119"/>
      <c r="G2587" s="120"/>
      <c r="H2587" s="120"/>
      <c r="I2587" s="418">
        <f t="shared" si="41"/>
        <v>0</v>
      </c>
      <c r="J2587" s="46"/>
      <c r="K2587" s="332">
        <f>IFERROR(SUM(C2587/'Transfers of Funds'!$F$58),0)</f>
        <v>0</v>
      </c>
      <c r="L2587" s="21"/>
      <c r="M2587" s="47" t="s">
        <v>162</v>
      </c>
      <c r="N2587" s="46"/>
    </row>
    <row r="2588" spans="1:14" s="23" customFormat="1" ht="14.25" customHeight="1">
      <c r="A2588" s="115"/>
      <c r="B2588" s="308" t="str">
        <f>IF(A2588="","",VLOOKUP(A2588,'Project Budget vs Exp'!$B$9:$G$52,2,FALSE))</f>
        <v/>
      </c>
      <c r="C2588" s="117"/>
      <c r="D2588" s="116"/>
      <c r="E2588" s="118"/>
      <c r="F2588" s="119"/>
      <c r="G2588" s="120"/>
      <c r="H2588" s="120"/>
      <c r="I2588" s="418">
        <f t="shared" si="41"/>
        <v>0</v>
      </c>
      <c r="J2588" s="46"/>
      <c r="K2588" s="332">
        <f>IFERROR(SUM(C2588/'Transfers of Funds'!$F$58),0)</f>
        <v>0</v>
      </c>
      <c r="L2588" s="21"/>
      <c r="M2588" s="47" t="s">
        <v>162</v>
      </c>
      <c r="N2588" s="46"/>
    </row>
    <row r="2589" spans="1:14" s="23" customFormat="1" ht="14.25" customHeight="1">
      <c r="A2589" s="115"/>
      <c r="B2589" s="308" t="str">
        <f>IF(A2589="","",VLOOKUP(A2589,'Project Budget vs Exp'!$B$9:$G$52,2,FALSE))</f>
        <v/>
      </c>
      <c r="C2589" s="117"/>
      <c r="D2589" s="116"/>
      <c r="E2589" s="118"/>
      <c r="F2589" s="119"/>
      <c r="G2589" s="120"/>
      <c r="H2589" s="120"/>
      <c r="I2589" s="418">
        <f t="shared" si="41"/>
        <v>0</v>
      </c>
      <c r="J2589" s="46"/>
      <c r="K2589" s="332">
        <f>IFERROR(SUM(C2589/'Transfers of Funds'!$F$58),0)</f>
        <v>0</v>
      </c>
      <c r="L2589" s="21"/>
      <c r="M2589" s="47" t="s">
        <v>162</v>
      </c>
      <c r="N2589" s="46"/>
    </row>
    <row r="2590" spans="1:14" s="23" customFormat="1" ht="14.25" customHeight="1">
      <c r="A2590" s="115"/>
      <c r="B2590" s="308" t="str">
        <f>IF(A2590="","",VLOOKUP(A2590,'Project Budget vs Exp'!$B$9:$G$52,2,FALSE))</f>
        <v/>
      </c>
      <c r="C2590" s="117"/>
      <c r="D2590" s="116"/>
      <c r="E2590" s="118"/>
      <c r="F2590" s="119"/>
      <c r="G2590" s="120"/>
      <c r="H2590" s="120"/>
      <c r="I2590" s="418">
        <f t="shared" si="41"/>
        <v>0</v>
      </c>
      <c r="J2590" s="46"/>
      <c r="K2590" s="332">
        <f>IFERROR(SUM(C2590/'Transfers of Funds'!$F$58),0)</f>
        <v>0</v>
      </c>
      <c r="L2590" s="21"/>
      <c r="M2590" s="47" t="s">
        <v>162</v>
      </c>
      <c r="N2590" s="46"/>
    </row>
    <row r="2591" spans="1:14" s="23" customFormat="1" ht="14.25" customHeight="1">
      <c r="A2591" s="115"/>
      <c r="B2591" s="308" t="str">
        <f>IF(A2591="","",VLOOKUP(A2591,'Project Budget vs Exp'!$B$9:$G$52,2,FALSE))</f>
        <v/>
      </c>
      <c r="C2591" s="117"/>
      <c r="D2591" s="116"/>
      <c r="E2591" s="118"/>
      <c r="F2591" s="119"/>
      <c r="G2591" s="120"/>
      <c r="H2591" s="120"/>
      <c r="I2591" s="418">
        <f t="shared" si="41"/>
        <v>0</v>
      </c>
      <c r="J2591" s="46"/>
      <c r="K2591" s="332">
        <f>IFERROR(SUM(C2591/'Transfers of Funds'!$F$58),0)</f>
        <v>0</v>
      </c>
      <c r="L2591" s="21"/>
      <c r="M2591" s="47" t="s">
        <v>162</v>
      </c>
      <c r="N2591" s="46"/>
    </row>
    <row r="2592" spans="1:14" s="23" customFormat="1" ht="14.25" customHeight="1">
      <c r="A2592" s="115"/>
      <c r="B2592" s="308" t="str">
        <f>IF(A2592="","",VLOOKUP(A2592,'Project Budget vs Exp'!$B$9:$G$52,2,FALSE))</f>
        <v/>
      </c>
      <c r="C2592" s="117"/>
      <c r="D2592" s="116"/>
      <c r="E2592" s="118"/>
      <c r="F2592" s="119"/>
      <c r="G2592" s="120"/>
      <c r="H2592" s="120"/>
      <c r="I2592" s="418">
        <f t="shared" si="41"/>
        <v>0</v>
      </c>
      <c r="J2592" s="46"/>
      <c r="K2592" s="332">
        <f>IFERROR(SUM(C2592/'Transfers of Funds'!$F$58),0)</f>
        <v>0</v>
      </c>
      <c r="L2592" s="21"/>
      <c r="M2592" s="47" t="s">
        <v>162</v>
      </c>
      <c r="N2592" s="46"/>
    </row>
    <row r="2593" spans="1:14" s="23" customFormat="1" ht="14.25" customHeight="1">
      <c r="A2593" s="115"/>
      <c r="B2593" s="308" t="str">
        <f>IF(A2593="","",VLOOKUP(A2593,'Project Budget vs Exp'!$B$9:$G$52,2,FALSE))</f>
        <v/>
      </c>
      <c r="C2593" s="117"/>
      <c r="D2593" s="116"/>
      <c r="E2593" s="118"/>
      <c r="F2593" s="119"/>
      <c r="G2593" s="120"/>
      <c r="H2593" s="120"/>
      <c r="I2593" s="418">
        <f t="shared" si="41"/>
        <v>0</v>
      </c>
      <c r="J2593" s="46"/>
      <c r="K2593" s="332">
        <f>IFERROR(SUM(C2593/'Transfers of Funds'!$F$58),0)</f>
        <v>0</v>
      </c>
      <c r="L2593" s="21"/>
      <c r="M2593" s="47" t="s">
        <v>162</v>
      </c>
      <c r="N2593" s="46"/>
    </row>
    <row r="2594" spans="1:14" s="23" customFormat="1" ht="14.25" customHeight="1">
      <c r="A2594" s="115"/>
      <c r="B2594" s="308" t="str">
        <f>IF(A2594="","",VLOOKUP(A2594,'Project Budget vs Exp'!$B$9:$G$52,2,FALSE))</f>
        <v/>
      </c>
      <c r="C2594" s="117"/>
      <c r="D2594" s="116"/>
      <c r="E2594" s="118"/>
      <c r="F2594" s="119"/>
      <c r="G2594" s="120"/>
      <c r="H2594" s="120"/>
      <c r="I2594" s="418">
        <f t="shared" si="41"/>
        <v>0</v>
      </c>
      <c r="J2594" s="46"/>
      <c r="K2594" s="332">
        <f>IFERROR(SUM(C2594/'Transfers of Funds'!$F$58),0)</f>
        <v>0</v>
      </c>
      <c r="L2594" s="21"/>
      <c r="M2594" s="47" t="s">
        <v>162</v>
      </c>
      <c r="N2594" s="46"/>
    </row>
    <row r="2595" spans="1:14" s="23" customFormat="1" ht="14.25" customHeight="1">
      <c r="A2595" s="115"/>
      <c r="B2595" s="308" t="str">
        <f>IF(A2595="","",VLOOKUP(A2595,'Project Budget vs Exp'!$B$9:$G$52,2,FALSE))</f>
        <v/>
      </c>
      <c r="C2595" s="117"/>
      <c r="D2595" s="116"/>
      <c r="E2595" s="118"/>
      <c r="F2595" s="119"/>
      <c r="G2595" s="120"/>
      <c r="H2595" s="120"/>
      <c r="I2595" s="418">
        <f t="shared" si="41"/>
        <v>0</v>
      </c>
      <c r="J2595" s="46"/>
      <c r="K2595" s="332">
        <f>IFERROR(SUM(C2595/'Transfers of Funds'!$F$58),0)</f>
        <v>0</v>
      </c>
      <c r="L2595" s="21"/>
      <c r="M2595" s="47" t="s">
        <v>162</v>
      </c>
      <c r="N2595" s="46"/>
    </row>
    <row r="2596" spans="1:14" s="23" customFormat="1" ht="14.25" customHeight="1">
      <c r="A2596" s="115"/>
      <c r="B2596" s="308" t="str">
        <f>IF(A2596="","",VLOOKUP(A2596,'Project Budget vs Exp'!$B$9:$G$52,2,FALSE))</f>
        <v/>
      </c>
      <c r="C2596" s="117"/>
      <c r="D2596" s="116"/>
      <c r="E2596" s="118"/>
      <c r="F2596" s="119"/>
      <c r="G2596" s="120"/>
      <c r="H2596" s="120"/>
      <c r="I2596" s="418">
        <f t="shared" si="41"/>
        <v>0</v>
      </c>
      <c r="J2596" s="46"/>
      <c r="K2596" s="332">
        <f>IFERROR(SUM(C2596/'Transfers of Funds'!$F$58),0)</f>
        <v>0</v>
      </c>
      <c r="L2596" s="21"/>
      <c r="M2596" s="47" t="s">
        <v>162</v>
      </c>
      <c r="N2596" s="46"/>
    </row>
    <row r="2597" spans="1:14" s="23" customFormat="1" ht="14.25" customHeight="1">
      <c r="A2597" s="115"/>
      <c r="B2597" s="308" t="str">
        <f>IF(A2597="","",VLOOKUP(A2597,'Project Budget vs Exp'!$B$9:$G$52,2,FALSE))</f>
        <v/>
      </c>
      <c r="C2597" s="117"/>
      <c r="D2597" s="116"/>
      <c r="E2597" s="118"/>
      <c r="F2597" s="119"/>
      <c r="G2597" s="120"/>
      <c r="H2597" s="120"/>
      <c r="I2597" s="418">
        <f t="shared" si="41"/>
        <v>0</v>
      </c>
      <c r="J2597" s="46"/>
      <c r="K2597" s="332">
        <f>IFERROR(SUM(C2597/'Transfers of Funds'!$F$58),0)</f>
        <v>0</v>
      </c>
      <c r="L2597" s="21"/>
      <c r="M2597" s="47" t="s">
        <v>162</v>
      </c>
      <c r="N2597" s="46"/>
    </row>
    <row r="2598" spans="1:14" s="23" customFormat="1" ht="14.25" customHeight="1">
      <c r="A2598" s="115"/>
      <c r="B2598" s="308" t="str">
        <f>IF(A2598="","",VLOOKUP(A2598,'Project Budget vs Exp'!$B$9:$G$52,2,FALSE))</f>
        <v/>
      </c>
      <c r="C2598" s="117"/>
      <c r="D2598" s="116"/>
      <c r="E2598" s="118"/>
      <c r="F2598" s="119"/>
      <c r="G2598" s="120"/>
      <c r="H2598" s="120"/>
      <c r="I2598" s="418">
        <f t="shared" si="41"/>
        <v>0</v>
      </c>
      <c r="J2598" s="46"/>
      <c r="K2598" s="332">
        <f>IFERROR(SUM(C2598/'Transfers of Funds'!$F$58),0)</f>
        <v>0</v>
      </c>
      <c r="L2598" s="21"/>
      <c r="M2598" s="47" t="s">
        <v>162</v>
      </c>
      <c r="N2598" s="46"/>
    </row>
    <row r="2599" spans="1:14" s="23" customFormat="1" ht="14.25" customHeight="1">
      <c r="A2599" s="115"/>
      <c r="B2599" s="308" t="str">
        <f>IF(A2599="","",VLOOKUP(A2599,'Project Budget vs Exp'!$B$9:$G$52,2,FALSE))</f>
        <v/>
      </c>
      <c r="C2599" s="117"/>
      <c r="D2599" s="116"/>
      <c r="E2599" s="118"/>
      <c r="F2599" s="119"/>
      <c r="G2599" s="120"/>
      <c r="H2599" s="120"/>
      <c r="I2599" s="418">
        <f t="shared" si="41"/>
        <v>0</v>
      </c>
      <c r="J2599" s="46"/>
      <c r="K2599" s="332">
        <f>IFERROR(SUM(C2599/'Transfers of Funds'!$F$58),0)</f>
        <v>0</v>
      </c>
      <c r="L2599" s="21"/>
      <c r="M2599" s="47" t="s">
        <v>162</v>
      </c>
      <c r="N2599" s="46"/>
    </row>
    <row r="2600" spans="1:14" s="23" customFormat="1" ht="14.25" customHeight="1">
      <c r="A2600" s="115"/>
      <c r="B2600" s="308" t="str">
        <f>IF(A2600="","",VLOOKUP(A2600,'Project Budget vs Exp'!$B$9:$G$52,2,FALSE))</f>
        <v/>
      </c>
      <c r="C2600" s="117"/>
      <c r="D2600" s="116"/>
      <c r="E2600" s="118"/>
      <c r="F2600" s="119"/>
      <c r="G2600" s="120"/>
      <c r="H2600" s="120"/>
      <c r="I2600" s="418">
        <f t="shared" si="41"/>
        <v>0</v>
      </c>
      <c r="J2600" s="46"/>
      <c r="K2600" s="332">
        <f>IFERROR(SUM(C2600/'Transfers of Funds'!$F$58),0)</f>
        <v>0</v>
      </c>
      <c r="L2600" s="21"/>
      <c r="M2600" s="47" t="s">
        <v>162</v>
      </c>
      <c r="N2600" s="46"/>
    </row>
    <row r="2601" spans="1:14" s="23" customFormat="1" ht="14.25" customHeight="1">
      <c r="A2601" s="115"/>
      <c r="B2601" s="308" t="str">
        <f>IF(A2601="","",VLOOKUP(A2601,'Project Budget vs Exp'!$B$9:$G$52,2,FALSE))</f>
        <v/>
      </c>
      <c r="C2601" s="117"/>
      <c r="D2601" s="116"/>
      <c r="E2601" s="118"/>
      <c r="F2601" s="119"/>
      <c r="G2601" s="120"/>
      <c r="H2601" s="120"/>
      <c r="I2601" s="418">
        <f t="shared" si="41"/>
        <v>0</v>
      </c>
      <c r="J2601" s="46"/>
      <c r="K2601" s="332">
        <f>IFERROR(SUM(C2601/'Transfers of Funds'!$F$58),0)</f>
        <v>0</v>
      </c>
      <c r="L2601" s="21"/>
      <c r="M2601" s="47" t="s">
        <v>162</v>
      </c>
      <c r="N2601" s="46"/>
    </row>
    <row r="2602" spans="1:14" s="23" customFormat="1" ht="14.25" customHeight="1">
      <c r="A2602" s="115"/>
      <c r="B2602" s="308" t="str">
        <f>IF(A2602="","",VLOOKUP(A2602,'Project Budget vs Exp'!$B$9:$G$52,2,FALSE))</f>
        <v/>
      </c>
      <c r="C2602" s="117"/>
      <c r="D2602" s="116"/>
      <c r="E2602" s="118"/>
      <c r="F2602" s="119"/>
      <c r="G2602" s="120"/>
      <c r="H2602" s="120"/>
      <c r="I2602" s="418">
        <f t="shared" si="41"/>
        <v>0</v>
      </c>
      <c r="J2602" s="46"/>
      <c r="K2602" s="332">
        <f>IFERROR(SUM(C2602/'Transfers of Funds'!$F$58),0)</f>
        <v>0</v>
      </c>
      <c r="L2602" s="21"/>
      <c r="M2602" s="47" t="s">
        <v>162</v>
      </c>
      <c r="N2602" s="46"/>
    </row>
    <row r="2603" spans="1:14" s="23" customFormat="1" ht="14.25" customHeight="1">
      <c r="A2603" s="115"/>
      <c r="B2603" s="308" t="str">
        <f>IF(A2603="","",VLOOKUP(A2603,'Project Budget vs Exp'!$B$9:$G$52,2,FALSE))</f>
        <v/>
      </c>
      <c r="C2603" s="117"/>
      <c r="D2603" s="116"/>
      <c r="E2603" s="118"/>
      <c r="F2603" s="119"/>
      <c r="G2603" s="120"/>
      <c r="H2603" s="120"/>
      <c r="I2603" s="418">
        <f t="shared" si="41"/>
        <v>0</v>
      </c>
      <c r="J2603" s="46"/>
      <c r="K2603" s="332">
        <f>IFERROR(SUM(C2603/'Transfers of Funds'!$F$58),0)</f>
        <v>0</v>
      </c>
      <c r="L2603" s="21"/>
      <c r="M2603" s="47" t="s">
        <v>162</v>
      </c>
      <c r="N2603" s="46"/>
    </row>
    <row r="2604" spans="1:14" s="23" customFormat="1" ht="14.25" customHeight="1">
      <c r="A2604" s="115"/>
      <c r="B2604" s="308" t="str">
        <f>IF(A2604="","",VLOOKUP(A2604,'Project Budget vs Exp'!$B$9:$G$52,2,FALSE))</f>
        <v/>
      </c>
      <c r="C2604" s="117"/>
      <c r="D2604" s="116"/>
      <c r="E2604" s="118"/>
      <c r="F2604" s="119"/>
      <c r="G2604" s="120"/>
      <c r="H2604" s="120"/>
      <c r="I2604" s="418">
        <f t="shared" si="41"/>
        <v>0</v>
      </c>
      <c r="J2604" s="46"/>
      <c r="K2604" s="332">
        <f>IFERROR(SUM(C2604/'Transfers of Funds'!$F$58),0)</f>
        <v>0</v>
      </c>
      <c r="L2604" s="21"/>
      <c r="M2604" s="47" t="s">
        <v>162</v>
      </c>
      <c r="N2604" s="46"/>
    </row>
    <row r="2605" spans="1:14" s="23" customFormat="1" ht="14.25" customHeight="1">
      <c r="A2605" s="115"/>
      <c r="B2605" s="308" t="str">
        <f>IF(A2605="","",VLOOKUP(A2605,'Project Budget vs Exp'!$B$9:$G$52,2,FALSE))</f>
        <v/>
      </c>
      <c r="C2605" s="117"/>
      <c r="D2605" s="116"/>
      <c r="E2605" s="118"/>
      <c r="F2605" s="119"/>
      <c r="G2605" s="120"/>
      <c r="H2605" s="120"/>
      <c r="I2605" s="418">
        <f t="shared" si="41"/>
        <v>0</v>
      </c>
      <c r="J2605" s="46"/>
      <c r="K2605" s="332">
        <f>IFERROR(SUM(C2605/'Transfers of Funds'!$F$58),0)</f>
        <v>0</v>
      </c>
      <c r="L2605" s="21"/>
      <c r="M2605" s="47" t="s">
        <v>162</v>
      </c>
      <c r="N2605" s="46"/>
    </row>
    <row r="2606" spans="1:14" s="23" customFormat="1" ht="14.25" customHeight="1">
      <c r="A2606" s="115"/>
      <c r="B2606" s="308" t="str">
        <f>IF(A2606="","",VLOOKUP(A2606,'Project Budget vs Exp'!$B$9:$G$52,2,FALSE))</f>
        <v/>
      </c>
      <c r="C2606" s="117"/>
      <c r="D2606" s="116"/>
      <c r="E2606" s="118"/>
      <c r="F2606" s="119"/>
      <c r="G2606" s="120"/>
      <c r="H2606" s="120"/>
      <c r="I2606" s="418">
        <f t="shared" si="41"/>
        <v>0</v>
      </c>
      <c r="J2606" s="46"/>
      <c r="K2606" s="332">
        <f>IFERROR(SUM(C2606/'Transfers of Funds'!$F$58),0)</f>
        <v>0</v>
      </c>
      <c r="L2606" s="21"/>
      <c r="M2606" s="47" t="s">
        <v>162</v>
      </c>
      <c r="N2606" s="46"/>
    </row>
    <row r="2607" spans="1:14" s="23" customFormat="1" ht="14.25" customHeight="1">
      <c r="A2607" s="115"/>
      <c r="B2607" s="308" t="str">
        <f>IF(A2607="","",VLOOKUP(A2607,'Project Budget vs Exp'!$B$9:$G$52,2,FALSE))</f>
        <v/>
      </c>
      <c r="C2607" s="117"/>
      <c r="D2607" s="116"/>
      <c r="E2607" s="118"/>
      <c r="F2607" s="119"/>
      <c r="G2607" s="120"/>
      <c r="H2607" s="120"/>
      <c r="I2607" s="418">
        <f t="shared" si="41"/>
        <v>0</v>
      </c>
      <c r="J2607" s="46"/>
      <c r="K2607" s="332">
        <f>IFERROR(SUM(C2607/'Transfers of Funds'!$F$58),0)</f>
        <v>0</v>
      </c>
      <c r="L2607" s="21"/>
      <c r="M2607" s="47" t="s">
        <v>162</v>
      </c>
      <c r="N2607" s="46"/>
    </row>
    <row r="2608" spans="1:14" s="23" customFormat="1" ht="14.25" customHeight="1">
      <c r="A2608" s="115"/>
      <c r="B2608" s="308" t="str">
        <f>IF(A2608="","",VLOOKUP(A2608,'Project Budget vs Exp'!$B$9:$G$52,2,FALSE))</f>
        <v/>
      </c>
      <c r="C2608" s="117"/>
      <c r="D2608" s="116"/>
      <c r="E2608" s="118"/>
      <c r="F2608" s="119"/>
      <c r="G2608" s="120"/>
      <c r="H2608" s="120"/>
      <c r="I2608" s="418">
        <f t="shared" si="41"/>
        <v>0</v>
      </c>
      <c r="J2608" s="46"/>
      <c r="K2608" s="332">
        <f>IFERROR(SUM(C2608/'Transfers of Funds'!$F$58),0)</f>
        <v>0</v>
      </c>
      <c r="L2608" s="21"/>
      <c r="M2608" s="47" t="s">
        <v>162</v>
      </c>
      <c r="N2608" s="46"/>
    </row>
    <row r="2609" spans="1:14" s="23" customFormat="1" ht="14.25" customHeight="1">
      <c r="A2609" s="115"/>
      <c r="B2609" s="308" t="str">
        <f>IF(A2609="","",VLOOKUP(A2609,'Project Budget vs Exp'!$B$9:$G$52,2,FALSE))</f>
        <v/>
      </c>
      <c r="C2609" s="117"/>
      <c r="D2609" s="116"/>
      <c r="E2609" s="118"/>
      <c r="F2609" s="119"/>
      <c r="G2609" s="120"/>
      <c r="H2609" s="120"/>
      <c r="I2609" s="418">
        <f t="shared" si="41"/>
        <v>0</v>
      </c>
      <c r="J2609" s="46"/>
      <c r="K2609" s="332">
        <f>IFERROR(SUM(C2609/'Transfers of Funds'!$F$58),0)</f>
        <v>0</v>
      </c>
      <c r="L2609" s="21"/>
      <c r="M2609" s="47" t="s">
        <v>162</v>
      </c>
      <c r="N2609" s="46"/>
    </row>
    <row r="2610" spans="1:14" s="23" customFormat="1" ht="14.25" customHeight="1">
      <c r="A2610" s="115"/>
      <c r="B2610" s="308" t="str">
        <f>IF(A2610="","",VLOOKUP(A2610,'Project Budget vs Exp'!$B$9:$G$52,2,FALSE))</f>
        <v/>
      </c>
      <c r="C2610" s="117"/>
      <c r="D2610" s="116"/>
      <c r="E2610" s="118"/>
      <c r="F2610" s="119"/>
      <c r="G2610" s="120"/>
      <c r="H2610" s="120"/>
      <c r="I2610" s="418">
        <f t="shared" si="41"/>
        <v>0</v>
      </c>
      <c r="J2610" s="46"/>
      <c r="K2610" s="332">
        <f>IFERROR(SUM(C2610/'Transfers of Funds'!$F$58),0)</f>
        <v>0</v>
      </c>
      <c r="L2610" s="21"/>
      <c r="M2610" s="47" t="s">
        <v>162</v>
      </c>
      <c r="N2610" s="46"/>
    </row>
    <row r="2611" spans="1:14" s="23" customFormat="1" ht="14.25" customHeight="1">
      <c r="A2611" s="115"/>
      <c r="B2611" s="308" t="str">
        <f>IF(A2611="","",VLOOKUP(A2611,'Project Budget vs Exp'!$B$9:$G$52,2,FALSE))</f>
        <v/>
      </c>
      <c r="C2611" s="117"/>
      <c r="D2611" s="116"/>
      <c r="E2611" s="118"/>
      <c r="F2611" s="119"/>
      <c r="G2611" s="120"/>
      <c r="H2611" s="120"/>
      <c r="I2611" s="418">
        <f t="shared" si="41"/>
        <v>0</v>
      </c>
      <c r="J2611" s="46"/>
      <c r="K2611" s="332">
        <f>IFERROR(SUM(C2611/'Transfers of Funds'!$F$58),0)</f>
        <v>0</v>
      </c>
      <c r="L2611" s="21"/>
      <c r="M2611" s="47" t="s">
        <v>162</v>
      </c>
      <c r="N2611" s="46"/>
    </row>
    <row r="2612" spans="1:14" s="23" customFormat="1" ht="14.25" customHeight="1">
      <c r="A2612" s="115"/>
      <c r="B2612" s="308" t="str">
        <f>IF(A2612="","",VLOOKUP(A2612,'Project Budget vs Exp'!$B$9:$G$52,2,FALSE))</f>
        <v/>
      </c>
      <c r="C2612" s="117"/>
      <c r="D2612" s="116"/>
      <c r="E2612" s="118"/>
      <c r="F2612" s="119"/>
      <c r="G2612" s="120"/>
      <c r="H2612" s="120"/>
      <c r="I2612" s="418">
        <f t="shared" si="41"/>
        <v>0</v>
      </c>
      <c r="J2612" s="46"/>
      <c r="K2612" s="332">
        <f>IFERROR(SUM(C2612/'Transfers of Funds'!$F$58),0)</f>
        <v>0</v>
      </c>
      <c r="L2612" s="21"/>
      <c r="M2612" s="47" t="s">
        <v>162</v>
      </c>
      <c r="N2612" s="46"/>
    </row>
    <row r="2613" spans="1:14" s="23" customFormat="1" ht="14.25" customHeight="1">
      <c r="A2613" s="115"/>
      <c r="B2613" s="308" t="str">
        <f>IF(A2613="","",VLOOKUP(A2613,'Project Budget vs Exp'!$B$9:$G$52,2,FALSE))</f>
        <v/>
      </c>
      <c r="C2613" s="117"/>
      <c r="D2613" s="116"/>
      <c r="E2613" s="118"/>
      <c r="F2613" s="119"/>
      <c r="G2613" s="120"/>
      <c r="H2613" s="120"/>
      <c r="I2613" s="418">
        <f t="shared" si="41"/>
        <v>0</v>
      </c>
      <c r="J2613" s="46"/>
      <c r="K2613" s="332">
        <f>IFERROR(SUM(C2613/'Transfers of Funds'!$F$58),0)</f>
        <v>0</v>
      </c>
      <c r="L2613" s="21"/>
      <c r="M2613" s="47" t="s">
        <v>162</v>
      </c>
      <c r="N2613" s="46"/>
    </row>
    <row r="2614" spans="1:14" s="23" customFormat="1" ht="14.25" customHeight="1">
      <c r="A2614" s="115"/>
      <c r="B2614" s="308" t="str">
        <f>IF(A2614="","",VLOOKUP(A2614,'Project Budget vs Exp'!$B$9:$G$52,2,FALSE))</f>
        <v/>
      </c>
      <c r="C2614" s="117"/>
      <c r="D2614" s="116"/>
      <c r="E2614" s="118"/>
      <c r="F2614" s="119"/>
      <c r="G2614" s="120"/>
      <c r="H2614" s="120"/>
      <c r="I2614" s="418">
        <f t="shared" si="41"/>
        <v>0</v>
      </c>
      <c r="J2614" s="46"/>
      <c r="K2614" s="332">
        <f>IFERROR(SUM(C2614/'Transfers of Funds'!$F$58),0)</f>
        <v>0</v>
      </c>
      <c r="L2614" s="21"/>
      <c r="M2614" s="47" t="s">
        <v>162</v>
      </c>
      <c r="N2614" s="46"/>
    </row>
    <row r="2615" spans="1:14" s="23" customFormat="1" ht="14.25" customHeight="1">
      <c r="A2615" s="115"/>
      <c r="B2615" s="308" t="str">
        <f>IF(A2615="","",VLOOKUP(A2615,'Project Budget vs Exp'!$B$9:$G$52,2,FALSE))</f>
        <v/>
      </c>
      <c r="C2615" s="117"/>
      <c r="D2615" s="116"/>
      <c r="E2615" s="118"/>
      <c r="F2615" s="119"/>
      <c r="G2615" s="120"/>
      <c r="H2615" s="120"/>
      <c r="I2615" s="418">
        <f t="shared" si="41"/>
        <v>0</v>
      </c>
      <c r="J2615" s="46"/>
      <c r="K2615" s="332">
        <f>IFERROR(SUM(C2615/'Transfers of Funds'!$F$58),0)</f>
        <v>0</v>
      </c>
      <c r="L2615" s="21"/>
      <c r="M2615" s="47" t="s">
        <v>162</v>
      </c>
      <c r="N2615" s="46"/>
    </row>
    <row r="2616" spans="1:14" s="23" customFormat="1" ht="14.25" customHeight="1">
      <c r="A2616" s="115"/>
      <c r="B2616" s="308" t="str">
        <f>IF(A2616="","",VLOOKUP(A2616,'Project Budget vs Exp'!$B$9:$G$52,2,FALSE))</f>
        <v/>
      </c>
      <c r="C2616" s="117"/>
      <c r="D2616" s="116"/>
      <c r="E2616" s="118"/>
      <c r="F2616" s="119"/>
      <c r="G2616" s="120"/>
      <c r="H2616" s="120"/>
      <c r="I2616" s="418">
        <f t="shared" si="41"/>
        <v>0</v>
      </c>
      <c r="J2616" s="46"/>
      <c r="K2616" s="332">
        <f>IFERROR(SUM(C2616/'Transfers of Funds'!$F$58),0)</f>
        <v>0</v>
      </c>
      <c r="L2616" s="21"/>
      <c r="M2616" s="47" t="s">
        <v>162</v>
      </c>
      <c r="N2616" s="46"/>
    </row>
    <row r="2617" spans="1:14" s="23" customFormat="1" ht="14.25" customHeight="1">
      <c r="A2617" s="115"/>
      <c r="B2617" s="308" t="str">
        <f>IF(A2617="","",VLOOKUP(A2617,'Project Budget vs Exp'!$B$9:$G$52,2,FALSE))</f>
        <v/>
      </c>
      <c r="C2617" s="117"/>
      <c r="D2617" s="116"/>
      <c r="E2617" s="118"/>
      <c r="F2617" s="119"/>
      <c r="G2617" s="120"/>
      <c r="H2617" s="120"/>
      <c r="I2617" s="418">
        <f t="shared" si="41"/>
        <v>0</v>
      </c>
      <c r="J2617" s="46"/>
      <c r="K2617" s="332">
        <f>IFERROR(SUM(C2617/'Transfers of Funds'!$F$58),0)</f>
        <v>0</v>
      </c>
      <c r="L2617" s="21"/>
      <c r="M2617" s="47" t="s">
        <v>162</v>
      </c>
      <c r="N2617" s="46"/>
    </row>
    <row r="2618" spans="1:14" s="23" customFormat="1" ht="14.25" customHeight="1">
      <c r="A2618" s="115"/>
      <c r="B2618" s="308" t="str">
        <f>IF(A2618="","",VLOOKUP(A2618,'Project Budget vs Exp'!$B$9:$G$52,2,FALSE))</f>
        <v/>
      </c>
      <c r="C2618" s="117"/>
      <c r="D2618" s="116"/>
      <c r="E2618" s="118"/>
      <c r="F2618" s="119"/>
      <c r="G2618" s="120"/>
      <c r="H2618" s="120"/>
      <c r="I2618" s="418">
        <f t="shared" si="41"/>
        <v>0</v>
      </c>
      <c r="J2618" s="46"/>
      <c r="K2618" s="332">
        <f>IFERROR(SUM(C2618/'Transfers of Funds'!$F$58),0)</f>
        <v>0</v>
      </c>
      <c r="L2618" s="21"/>
      <c r="M2618" s="47" t="s">
        <v>162</v>
      </c>
      <c r="N2618" s="46"/>
    </row>
    <row r="2619" spans="1:14" s="23" customFormat="1" ht="14.25" customHeight="1">
      <c r="A2619" s="115"/>
      <c r="B2619" s="308" t="str">
        <f>IF(A2619="","",VLOOKUP(A2619,'Project Budget vs Exp'!$B$9:$G$52,2,FALSE))</f>
        <v/>
      </c>
      <c r="C2619" s="117"/>
      <c r="D2619" s="116"/>
      <c r="E2619" s="118"/>
      <c r="F2619" s="119"/>
      <c r="G2619" s="120"/>
      <c r="H2619" s="120"/>
      <c r="I2619" s="418">
        <f t="shared" si="41"/>
        <v>0</v>
      </c>
      <c r="J2619" s="46"/>
      <c r="K2619" s="332">
        <f>IFERROR(SUM(C2619/'Transfers of Funds'!$F$58),0)</f>
        <v>0</v>
      </c>
      <c r="L2619" s="21"/>
      <c r="M2619" s="47" t="s">
        <v>162</v>
      </c>
      <c r="N2619" s="46"/>
    </row>
    <row r="2620" spans="1:14" s="23" customFormat="1" ht="14.25" customHeight="1">
      <c r="A2620" s="115"/>
      <c r="B2620" s="308" t="str">
        <f>IF(A2620="","",VLOOKUP(A2620,'Project Budget vs Exp'!$B$9:$G$52,2,FALSE))</f>
        <v/>
      </c>
      <c r="C2620" s="117"/>
      <c r="D2620" s="116"/>
      <c r="E2620" s="118"/>
      <c r="F2620" s="119"/>
      <c r="G2620" s="120"/>
      <c r="H2620" s="120"/>
      <c r="I2620" s="418">
        <f t="shared" si="41"/>
        <v>0</v>
      </c>
      <c r="J2620" s="46"/>
      <c r="K2620" s="332">
        <f>IFERROR(SUM(C2620/'Transfers of Funds'!$F$58),0)</f>
        <v>0</v>
      </c>
      <c r="L2620" s="21"/>
      <c r="M2620" s="47" t="s">
        <v>162</v>
      </c>
      <c r="N2620" s="46"/>
    </row>
    <row r="2621" spans="1:14" s="23" customFormat="1" ht="14.25" customHeight="1">
      <c r="A2621" s="115"/>
      <c r="B2621" s="308" t="str">
        <f>IF(A2621="","",VLOOKUP(A2621,'Project Budget vs Exp'!$B$9:$G$52,2,FALSE))</f>
        <v/>
      </c>
      <c r="C2621" s="117"/>
      <c r="D2621" s="116"/>
      <c r="E2621" s="118"/>
      <c r="F2621" s="119"/>
      <c r="G2621" s="120"/>
      <c r="H2621" s="120"/>
      <c r="I2621" s="418">
        <f t="shared" si="41"/>
        <v>0</v>
      </c>
      <c r="J2621" s="46"/>
      <c r="K2621" s="332">
        <f>IFERROR(SUM(C2621/'Transfers of Funds'!$F$58),0)</f>
        <v>0</v>
      </c>
      <c r="L2621" s="21"/>
      <c r="M2621" s="47" t="s">
        <v>162</v>
      </c>
      <c r="N2621" s="46"/>
    </row>
    <row r="2622" spans="1:14" s="23" customFormat="1" ht="14.25" customHeight="1">
      <c r="A2622" s="115"/>
      <c r="B2622" s="308" t="str">
        <f>IF(A2622="","",VLOOKUP(A2622,'Project Budget vs Exp'!$B$9:$G$52,2,FALSE))</f>
        <v/>
      </c>
      <c r="C2622" s="117"/>
      <c r="D2622" s="116"/>
      <c r="E2622" s="118"/>
      <c r="F2622" s="119"/>
      <c r="G2622" s="120"/>
      <c r="H2622" s="120"/>
      <c r="I2622" s="418">
        <f t="shared" si="41"/>
        <v>0</v>
      </c>
      <c r="J2622" s="46"/>
      <c r="K2622" s="332">
        <f>IFERROR(SUM(C2622/'Transfers of Funds'!$F$58),0)</f>
        <v>0</v>
      </c>
      <c r="L2622" s="21"/>
      <c r="M2622" s="47" t="s">
        <v>162</v>
      </c>
      <c r="N2622" s="46"/>
    </row>
    <row r="2623" spans="1:14" s="23" customFormat="1" ht="14.25" customHeight="1">
      <c r="A2623" s="115"/>
      <c r="B2623" s="308" t="str">
        <f>IF(A2623="","",VLOOKUP(A2623,'Project Budget vs Exp'!$B$9:$G$52,2,FALSE))</f>
        <v/>
      </c>
      <c r="C2623" s="117"/>
      <c r="D2623" s="116"/>
      <c r="E2623" s="118"/>
      <c r="F2623" s="119"/>
      <c r="G2623" s="120"/>
      <c r="H2623" s="120"/>
      <c r="I2623" s="418">
        <f t="shared" si="41"/>
        <v>0</v>
      </c>
      <c r="J2623" s="46"/>
      <c r="K2623" s="332">
        <f>IFERROR(SUM(C2623/'Transfers of Funds'!$F$58),0)</f>
        <v>0</v>
      </c>
      <c r="L2623" s="21"/>
      <c r="M2623" s="47" t="s">
        <v>162</v>
      </c>
      <c r="N2623" s="46"/>
    </row>
    <row r="2624" spans="1:14" s="23" customFormat="1" ht="14.25" customHeight="1">
      <c r="A2624" s="115"/>
      <c r="B2624" s="308" t="str">
        <f>IF(A2624="","",VLOOKUP(A2624,'Project Budget vs Exp'!$B$9:$G$52,2,FALSE))</f>
        <v/>
      </c>
      <c r="C2624" s="117"/>
      <c r="D2624" s="116"/>
      <c r="E2624" s="118"/>
      <c r="F2624" s="119"/>
      <c r="G2624" s="120"/>
      <c r="H2624" s="120"/>
      <c r="I2624" s="418">
        <f t="shared" si="41"/>
        <v>0</v>
      </c>
      <c r="J2624" s="46"/>
      <c r="K2624" s="332">
        <f>IFERROR(SUM(C2624/'Transfers of Funds'!$F$58),0)</f>
        <v>0</v>
      </c>
      <c r="L2624" s="21"/>
      <c r="M2624" s="47" t="s">
        <v>162</v>
      </c>
      <c r="N2624" s="46"/>
    </row>
    <row r="2625" spans="1:14" s="23" customFormat="1" ht="14.25" customHeight="1">
      <c r="A2625" s="115"/>
      <c r="B2625" s="308" t="str">
        <f>IF(A2625="","",VLOOKUP(A2625,'Project Budget vs Exp'!$B$9:$G$52,2,FALSE))</f>
        <v/>
      </c>
      <c r="C2625" s="117"/>
      <c r="D2625" s="116"/>
      <c r="E2625" s="118"/>
      <c r="F2625" s="119"/>
      <c r="G2625" s="120"/>
      <c r="H2625" s="120"/>
      <c r="I2625" s="418">
        <f t="shared" si="41"/>
        <v>0</v>
      </c>
      <c r="J2625" s="46"/>
      <c r="K2625" s="332">
        <f>IFERROR(SUM(C2625/'Transfers of Funds'!$F$58),0)</f>
        <v>0</v>
      </c>
      <c r="L2625" s="21"/>
      <c r="M2625" s="47" t="s">
        <v>162</v>
      </c>
      <c r="N2625" s="46"/>
    </row>
    <row r="2626" spans="1:14" s="23" customFormat="1" ht="14.25" customHeight="1">
      <c r="A2626" s="115"/>
      <c r="B2626" s="308" t="str">
        <f>IF(A2626="","",VLOOKUP(A2626,'Project Budget vs Exp'!$B$9:$G$52,2,FALSE))</f>
        <v/>
      </c>
      <c r="C2626" s="117"/>
      <c r="D2626" s="116"/>
      <c r="E2626" s="118"/>
      <c r="F2626" s="119"/>
      <c r="G2626" s="120"/>
      <c r="H2626" s="120"/>
      <c r="I2626" s="418">
        <f t="shared" si="41"/>
        <v>0</v>
      </c>
      <c r="J2626" s="46"/>
      <c r="K2626" s="332">
        <f>IFERROR(SUM(C2626/'Transfers of Funds'!$F$58),0)</f>
        <v>0</v>
      </c>
      <c r="L2626" s="21"/>
      <c r="M2626" s="47" t="s">
        <v>162</v>
      </c>
      <c r="N2626" s="46"/>
    </row>
    <row r="2627" spans="1:14" s="23" customFormat="1" ht="14.25" customHeight="1">
      <c r="A2627" s="115"/>
      <c r="B2627" s="308" t="str">
        <f>IF(A2627="","",VLOOKUP(A2627,'Project Budget vs Exp'!$B$9:$G$52,2,FALSE))</f>
        <v/>
      </c>
      <c r="C2627" s="117"/>
      <c r="D2627" s="116"/>
      <c r="E2627" s="118"/>
      <c r="F2627" s="119"/>
      <c r="G2627" s="120"/>
      <c r="H2627" s="120"/>
      <c r="I2627" s="418">
        <f t="shared" si="41"/>
        <v>0</v>
      </c>
      <c r="J2627" s="46"/>
      <c r="K2627" s="332">
        <f>IFERROR(SUM(C2627/'Transfers of Funds'!$F$58),0)</f>
        <v>0</v>
      </c>
      <c r="L2627" s="21"/>
      <c r="M2627" s="47" t="s">
        <v>162</v>
      </c>
      <c r="N2627" s="46"/>
    </row>
    <row r="2628" spans="1:14" s="23" customFormat="1" ht="14.25" customHeight="1">
      <c r="A2628" s="115"/>
      <c r="B2628" s="308" t="str">
        <f>IF(A2628="","",VLOOKUP(A2628,'Project Budget vs Exp'!$B$9:$G$52,2,FALSE))</f>
        <v/>
      </c>
      <c r="C2628" s="117"/>
      <c r="D2628" s="116"/>
      <c r="E2628" s="118"/>
      <c r="F2628" s="119"/>
      <c r="G2628" s="120"/>
      <c r="H2628" s="120"/>
      <c r="I2628" s="418">
        <f t="shared" si="41"/>
        <v>0</v>
      </c>
      <c r="J2628" s="46"/>
      <c r="K2628" s="332">
        <f>IFERROR(SUM(C2628/'Transfers of Funds'!$F$58),0)</f>
        <v>0</v>
      </c>
      <c r="L2628" s="21"/>
      <c r="M2628" s="47" t="s">
        <v>162</v>
      </c>
      <c r="N2628" s="46"/>
    </row>
    <row r="2629" spans="1:14" s="23" customFormat="1" ht="14.25" customHeight="1">
      <c r="A2629" s="115"/>
      <c r="B2629" s="308" t="str">
        <f>IF(A2629="","",VLOOKUP(A2629,'Project Budget vs Exp'!$B$9:$G$52,2,FALSE))</f>
        <v/>
      </c>
      <c r="C2629" s="117"/>
      <c r="D2629" s="116"/>
      <c r="E2629" s="118"/>
      <c r="F2629" s="119"/>
      <c r="G2629" s="120"/>
      <c r="H2629" s="120"/>
      <c r="I2629" s="418">
        <f t="shared" si="41"/>
        <v>0</v>
      </c>
      <c r="J2629" s="46"/>
      <c r="K2629" s="332">
        <f>IFERROR(SUM(C2629/'Transfers of Funds'!$F$58),0)</f>
        <v>0</v>
      </c>
      <c r="L2629" s="21"/>
      <c r="M2629" s="47" t="s">
        <v>162</v>
      </c>
      <c r="N2629" s="46"/>
    </row>
    <row r="2630" spans="1:14" s="23" customFormat="1" ht="14.25" customHeight="1">
      <c r="A2630" s="115"/>
      <c r="B2630" s="308" t="str">
        <f>IF(A2630="","",VLOOKUP(A2630,'Project Budget vs Exp'!$B$9:$G$52,2,FALSE))</f>
        <v/>
      </c>
      <c r="C2630" s="117"/>
      <c r="D2630" s="116"/>
      <c r="E2630" s="118"/>
      <c r="F2630" s="119"/>
      <c r="G2630" s="120"/>
      <c r="H2630" s="120"/>
      <c r="I2630" s="418">
        <f t="shared" si="41"/>
        <v>0</v>
      </c>
      <c r="J2630" s="46"/>
      <c r="K2630" s="332">
        <f>IFERROR(SUM(C2630/'Transfers of Funds'!$F$58),0)</f>
        <v>0</v>
      </c>
      <c r="L2630" s="21"/>
      <c r="M2630" s="47" t="s">
        <v>162</v>
      </c>
      <c r="N2630" s="46"/>
    </row>
    <row r="2631" spans="1:14" s="23" customFormat="1" ht="14.25" customHeight="1">
      <c r="A2631" s="115"/>
      <c r="B2631" s="308" t="str">
        <f>IF(A2631="","",VLOOKUP(A2631,'Project Budget vs Exp'!$B$9:$G$52,2,FALSE))</f>
        <v/>
      </c>
      <c r="C2631" s="117"/>
      <c r="D2631" s="116"/>
      <c r="E2631" s="118"/>
      <c r="F2631" s="119"/>
      <c r="G2631" s="120"/>
      <c r="H2631" s="120"/>
      <c r="I2631" s="418">
        <f t="shared" si="41"/>
        <v>0</v>
      </c>
      <c r="J2631" s="46"/>
      <c r="K2631" s="332">
        <f>IFERROR(SUM(C2631/'Transfers of Funds'!$F$58),0)</f>
        <v>0</v>
      </c>
      <c r="L2631" s="21"/>
      <c r="M2631" s="47" t="s">
        <v>162</v>
      </c>
      <c r="N2631" s="46"/>
    </row>
    <row r="2632" spans="1:14" s="23" customFormat="1" ht="14.25" customHeight="1">
      <c r="A2632" s="115"/>
      <c r="B2632" s="308" t="str">
        <f>IF(A2632="","",VLOOKUP(A2632,'Project Budget vs Exp'!$B$9:$G$52,2,FALSE))</f>
        <v/>
      </c>
      <c r="C2632" s="117"/>
      <c r="D2632" s="116"/>
      <c r="E2632" s="118"/>
      <c r="F2632" s="119"/>
      <c r="G2632" s="120"/>
      <c r="H2632" s="120"/>
      <c r="I2632" s="418">
        <f t="shared" si="41"/>
        <v>0</v>
      </c>
      <c r="J2632" s="46"/>
      <c r="K2632" s="332">
        <f>IFERROR(SUM(C2632/'Transfers of Funds'!$F$58),0)</f>
        <v>0</v>
      </c>
      <c r="L2632" s="21"/>
      <c r="M2632" s="47" t="s">
        <v>162</v>
      </c>
      <c r="N2632" s="46"/>
    </row>
    <row r="2633" spans="1:14" s="23" customFormat="1" ht="14.25" customHeight="1">
      <c r="A2633" s="115"/>
      <c r="B2633" s="308" t="str">
        <f>IF(A2633="","",VLOOKUP(A2633,'Project Budget vs Exp'!$B$9:$G$52,2,FALSE))</f>
        <v/>
      </c>
      <c r="C2633" s="117"/>
      <c r="D2633" s="116"/>
      <c r="E2633" s="118"/>
      <c r="F2633" s="119"/>
      <c r="G2633" s="120"/>
      <c r="H2633" s="120"/>
      <c r="I2633" s="418">
        <f t="shared" si="41"/>
        <v>0</v>
      </c>
      <c r="J2633" s="46"/>
      <c r="K2633" s="332">
        <f>IFERROR(SUM(C2633/'Transfers of Funds'!$F$58),0)</f>
        <v>0</v>
      </c>
      <c r="L2633" s="21"/>
      <c r="M2633" s="47" t="s">
        <v>162</v>
      </c>
      <c r="N2633" s="46"/>
    </row>
    <row r="2634" spans="1:14" s="23" customFormat="1" ht="14.25" customHeight="1">
      <c r="A2634" s="115"/>
      <c r="B2634" s="308" t="str">
        <f>IF(A2634="","",VLOOKUP(A2634,'Project Budget vs Exp'!$B$9:$G$52,2,FALSE))</f>
        <v/>
      </c>
      <c r="C2634" s="117"/>
      <c r="D2634" s="116"/>
      <c r="E2634" s="118"/>
      <c r="F2634" s="119"/>
      <c r="G2634" s="120"/>
      <c r="H2634" s="120"/>
      <c r="I2634" s="418">
        <f t="shared" si="41"/>
        <v>0</v>
      </c>
      <c r="J2634" s="46"/>
      <c r="K2634" s="332">
        <f>IFERROR(SUM(C2634/'Transfers of Funds'!$F$58),0)</f>
        <v>0</v>
      </c>
      <c r="L2634" s="21"/>
      <c r="M2634" s="47" t="s">
        <v>162</v>
      </c>
      <c r="N2634" s="46"/>
    </row>
    <row r="2635" spans="1:14" s="23" customFormat="1" ht="14.25" customHeight="1">
      <c r="A2635" s="115"/>
      <c r="B2635" s="308" t="str">
        <f>IF(A2635="","",VLOOKUP(A2635,'Project Budget vs Exp'!$B$9:$G$52,2,FALSE))</f>
        <v/>
      </c>
      <c r="C2635" s="117"/>
      <c r="D2635" s="116"/>
      <c r="E2635" s="118"/>
      <c r="F2635" s="119"/>
      <c r="G2635" s="120"/>
      <c r="H2635" s="120"/>
      <c r="I2635" s="418">
        <f t="shared" si="41"/>
        <v>0</v>
      </c>
      <c r="J2635" s="46"/>
      <c r="K2635" s="332">
        <f>IFERROR(SUM(C2635/'Transfers of Funds'!$F$58),0)</f>
        <v>0</v>
      </c>
      <c r="L2635" s="21"/>
      <c r="M2635" s="47" t="s">
        <v>162</v>
      </c>
      <c r="N2635" s="46"/>
    </row>
    <row r="2636" spans="1:14" s="23" customFormat="1" ht="14.25" customHeight="1">
      <c r="A2636" s="115"/>
      <c r="B2636" s="308" t="str">
        <f>IF(A2636="","",VLOOKUP(A2636,'Project Budget vs Exp'!$B$9:$G$52,2,FALSE))</f>
        <v/>
      </c>
      <c r="C2636" s="117"/>
      <c r="D2636" s="116"/>
      <c r="E2636" s="118"/>
      <c r="F2636" s="119"/>
      <c r="G2636" s="120"/>
      <c r="H2636" s="120"/>
      <c r="I2636" s="418">
        <f t="shared" si="41"/>
        <v>0</v>
      </c>
      <c r="J2636" s="46"/>
      <c r="K2636" s="332">
        <f>IFERROR(SUM(C2636/'Transfers of Funds'!$F$58),0)</f>
        <v>0</v>
      </c>
      <c r="L2636" s="21"/>
      <c r="M2636" s="47" t="s">
        <v>162</v>
      </c>
      <c r="N2636" s="46"/>
    </row>
    <row r="2637" spans="1:14" s="23" customFormat="1" ht="14.25" customHeight="1">
      <c r="A2637" s="115"/>
      <c r="B2637" s="308" t="str">
        <f>IF(A2637="","",VLOOKUP(A2637,'Project Budget vs Exp'!$B$9:$G$52,2,FALSE))</f>
        <v/>
      </c>
      <c r="C2637" s="117"/>
      <c r="D2637" s="116"/>
      <c r="E2637" s="118"/>
      <c r="F2637" s="119"/>
      <c r="G2637" s="120"/>
      <c r="H2637" s="120"/>
      <c r="I2637" s="418">
        <f t="shared" si="41"/>
        <v>0</v>
      </c>
      <c r="J2637" s="46"/>
      <c r="K2637" s="332">
        <f>IFERROR(SUM(C2637/'Transfers of Funds'!$F$58),0)</f>
        <v>0</v>
      </c>
      <c r="L2637" s="21"/>
      <c r="M2637" s="47" t="s">
        <v>162</v>
      </c>
      <c r="N2637" s="46"/>
    </row>
    <row r="2638" spans="1:14" s="23" customFormat="1" ht="14.25" customHeight="1">
      <c r="A2638" s="115"/>
      <c r="B2638" s="308" t="str">
        <f>IF(A2638="","",VLOOKUP(A2638,'Project Budget vs Exp'!$B$9:$G$52,2,FALSE))</f>
        <v/>
      </c>
      <c r="C2638" s="117"/>
      <c r="D2638" s="116"/>
      <c r="E2638" s="118"/>
      <c r="F2638" s="119"/>
      <c r="G2638" s="120"/>
      <c r="H2638" s="120"/>
      <c r="I2638" s="418">
        <f t="shared" si="41"/>
        <v>0</v>
      </c>
      <c r="J2638" s="46"/>
      <c r="K2638" s="332">
        <f>IFERROR(SUM(C2638/'Transfers of Funds'!$F$58),0)</f>
        <v>0</v>
      </c>
      <c r="L2638" s="21"/>
      <c r="M2638" s="47" t="s">
        <v>162</v>
      </c>
      <c r="N2638" s="46"/>
    </row>
    <row r="2639" spans="1:14" s="23" customFormat="1" ht="14.25" customHeight="1">
      <c r="A2639" s="115"/>
      <c r="B2639" s="308" t="str">
        <f>IF(A2639="","",VLOOKUP(A2639,'Project Budget vs Exp'!$B$9:$G$52,2,FALSE))</f>
        <v/>
      </c>
      <c r="C2639" s="117"/>
      <c r="D2639" s="116"/>
      <c r="E2639" s="118"/>
      <c r="F2639" s="119"/>
      <c r="G2639" s="120"/>
      <c r="H2639" s="120"/>
      <c r="I2639" s="418">
        <f t="shared" si="41"/>
        <v>0</v>
      </c>
      <c r="J2639" s="46"/>
      <c r="K2639" s="332">
        <f>IFERROR(SUM(C2639/'Transfers of Funds'!$F$58),0)</f>
        <v>0</v>
      </c>
      <c r="L2639" s="21"/>
      <c r="M2639" s="47" t="s">
        <v>162</v>
      </c>
      <c r="N2639" s="46"/>
    </row>
    <row r="2640" spans="1:14" s="23" customFormat="1" ht="14.25" customHeight="1">
      <c r="A2640" s="115"/>
      <c r="B2640" s="308" t="str">
        <f>IF(A2640="","",VLOOKUP(A2640,'Project Budget vs Exp'!$B$9:$G$52,2,FALSE))</f>
        <v/>
      </c>
      <c r="C2640" s="117"/>
      <c r="D2640" s="116"/>
      <c r="E2640" s="118"/>
      <c r="F2640" s="119"/>
      <c r="G2640" s="120"/>
      <c r="H2640" s="120"/>
      <c r="I2640" s="418">
        <f t="shared" si="41"/>
        <v>0</v>
      </c>
      <c r="J2640" s="46"/>
      <c r="K2640" s="332">
        <f>IFERROR(SUM(C2640/'Transfers of Funds'!$F$58),0)</f>
        <v>0</v>
      </c>
      <c r="L2640" s="21"/>
      <c r="M2640" s="47" t="s">
        <v>162</v>
      </c>
      <c r="N2640" s="46"/>
    </row>
    <row r="2641" spans="1:14" s="23" customFormat="1" ht="14.25" customHeight="1">
      <c r="A2641" s="115"/>
      <c r="B2641" s="308" t="str">
        <f>IF(A2641="","",VLOOKUP(A2641,'Project Budget vs Exp'!$B$9:$G$52,2,FALSE))</f>
        <v/>
      </c>
      <c r="C2641" s="117"/>
      <c r="D2641" s="116"/>
      <c r="E2641" s="118"/>
      <c r="F2641" s="119"/>
      <c r="G2641" s="120"/>
      <c r="H2641" s="120"/>
      <c r="I2641" s="418">
        <f t="shared" si="41"/>
        <v>0</v>
      </c>
      <c r="J2641" s="46"/>
      <c r="K2641" s="332">
        <f>IFERROR(SUM(C2641/'Transfers of Funds'!$F$58),0)</f>
        <v>0</v>
      </c>
      <c r="L2641" s="21"/>
      <c r="M2641" s="47" t="s">
        <v>162</v>
      </c>
      <c r="N2641" s="46"/>
    </row>
    <row r="2642" spans="1:14" s="23" customFormat="1" ht="14.25" customHeight="1">
      <c r="A2642" s="115"/>
      <c r="B2642" s="308" t="str">
        <f>IF(A2642="","",VLOOKUP(A2642,'Project Budget vs Exp'!$B$9:$G$52,2,FALSE))</f>
        <v/>
      </c>
      <c r="C2642" s="117"/>
      <c r="D2642" s="116"/>
      <c r="E2642" s="118"/>
      <c r="F2642" s="119"/>
      <c r="G2642" s="120"/>
      <c r="H2642" s="120"/>
      <c r="I2642" s="418">
        <f t="shared" si="41"/>
        <v>0</v>
      </c>
      <c r="J2642" s="46"/>
      <c r="K2642" s="332">
        <f>IFERROR(SUM(C2642/'Transfers of Funds'!$F$58),0)</f>
        <v>0</v>
      </c>
      <c r="L2642" s="21"/>
      <c r="M2642" s="47" t="s">
        <v>162</v>
      </c>
      <c r="N2642" s="46"/>
    </row>
    <row r="2643" spans="1:14" s="23" customFormat="1" ht="14.25" customHeight="1">
      <c r="A2643" s="115"/>
      <c r="B2643" s="308" t="str">
        <f>IF(A2643="","",VLOOKUP(A2643,'Project Budget vs Exp'!$B$9:$G$52,2,FALSE))</f>
        <v/>
      </c>
      <c r="C2643" s="117"/>
      <c r="D2643" s="116"/>
      <c r="E2643" s="118"/>
      <c r="F2643" s="119"/>
      <c r="G2643" s="120"/>
      <c r="H2643" s="120"/>
      <c r="I2643" s="418">
        <f t="shared" si="41"/>
        <v>0</v>
      </c>
      <c r="J2643" s="46"/>
      <c r="K2643" s="332">
        <f>IFERROR(SUM(C2643/'Transfers of Funds'!$F$58),0)</f>
        <v>0</v>
      </c>
      <c r="L2643" s="21"/>
      <c r="M2643" s="47" t="s">
        <v>162</v>
      </c>
      <c r="N2643" s="46"/>
    </row>
    <row r="2644" spans="1:14" s="23" customFormat="1" ht="14.25" customHeight="1">
      <c r="A2644" s="115"/>
      <c r="B2644" s="308" t="str">
        <f>IF(A2644="","",VLOOKUP(A2644,'Project Budget vs Exp'!$B$9:$G$52,2,FALSE))</f>
        <v/>
      </c>
      <c r="C2644" s="117"/>
      <c r="D2644" s="116"/>
      <c r="E2644" s="118"/>
      <c r="F2644" s="119"/>
      <c r="G2644" s="120"/>
      <c r="H2644" s="120"/>
      <c r="I2644" s="418">
        <f t="shared" si="41"/>
        <v>0</v>
      </c>
      <c r="J2644" s="46"/>
      <c r="K2644" s="332">
        <f>IFERROR(SUM(C2644/'Transfers of Funds'!$F$58),0)</f>
        <v>0</v>
      </c>
      <c r="L2644" s="21"/>
      <c r="M2644" s="47" t="s">
        <v>162</v>
      </c>
      <c r="N2644" s="46"/>
    </row>
    <row r="2645" spans="1:14" s="23" customFormat="1" ht="14.25" customHeight="1">
      <c r="A2645" s="115"/>
      <c r="B2645" s="308" t="str">
        <f>IF(A2645="","",VLOOKUP(A2645,'Project Budget vs Exp'!$B$9:$G$52,2,FALSE))</f>
        <v/>
      </c>
      <c r="C2645" s="117"/>
      <c r="D2645" s="116"/>
      <c r="E2645" s="118"/>
      <c r="F2645" s="119"/>
      <c r="G2645" s="120"/>
      <c r="H2645" s="120"/>
      <c r="I2645" s="418">
        <f t="shared" ref="I2645:I2708" si="42">IF(OR(F$4="EUR",F$4="USD",F$4="GBP",F$4="CAD",F$4="NZD",F$4="AUD"),K2645,C2645)</f>
        <v>0</v>
      </c>
      <c r="J2645" s="46"/>
      <c r="K2645" s="332">
        <f>IFERROR(SUM(C2645/'Transfers of Funds'!$F$58),0)</f>
        <v>0</v>
      </c>
      <c r="L2645" s="21"/>
      <c r="M2645" s="47" t="s">
        <v>162</v>
      </c>
      <c r="N2645" s="46"/>
    </row>
    <row r="2646" spans="1:14" s="23" customFormat="1" ht="14.25" customHeight="1">
      <c r="A2646" s="115"/>
      <c r="B2646" s="308" t="str">
        <f>IF(A2646="","",VLOOKUP(A2646,'Project Budget vs Exp'!$B$9:$G$52,2,FALSE))</f>
        <v/>
      </c>
      <c r="C2646" s="117"/>
      <c r="D2646" s="116"/>
      <c r="E2646" s="118"/>
      <c r="F2646" s="119"/>
      <c r="G2646" s="120"/>
      <c r="H2646" s="120"/>
      <c r="I2646" s="418">
        <f t="shared" si="42"/>
        <v>0</v>
      </c>
      <c r="J2646" s="46"/>
      <c r="K2646" s="332">
        <f>IFERROR(SUM(C2646/'Transfers of Funds'!$F$58),0)</f>
        <v>0</v>
      </c>
      <c r="L2646" s="21"/>
      <c r="M2646" s="47" t="s">
        <v>162</v>
      </c>
      <c r="N2646" s="46"/>
    </row>
    <row r="2647" spans="1:14" s="23" customFormat="1" ht="14.25" customHeight="1">
      <c r="A2647" s="115"/>
      <c r="B2647" s="308" t="str">
        <f>IF(A2647="","",VLOOKUP(A2647,'Project Budget vs Exp'!$B$9:$G$52,2,FALSE))</f>
        <v/>
      </c>
      <c r="C2647" s="117"/>
      <c r="D2647" s="116"/>
      <c r="E2647" s="118"/>
      <c r="F2647" s="119"/>
      <c r="G2647" s="120"/>
      <c r="H2647" s="120"/>
      <c r="I2647" s="418">
        <f t="shared" si="42"/>
        <v>0</v>
      </c>
      <c r="J2647" s="46"/>
      <c r="K2647" s="332">
        <f>IFERROR(SUM(C2647/'Transfers of Funds'!$F$58),0)</f>
        <v>0</v>
      </c>
      <c r="L2647" s="21"/>
      <c r="M2647" s="47" t="s">
        <v>162</v>
      </c>
      <c r="N2647" s="46"/>
    </row>
    <row r="2648" spans="1:14" s="23" customFormat="1" ht="14.25" customHeight="1">
      <c r="A2648" s="115"/>
      <c r="B2648" s="308" t="str">
        <f>IF(A2648="","",VLOOKUP(A2648,'Project Budget vs Exp'!$B$9:$G$52,2,FALSE))</f>
        <v/>
      </c>
      <c r="C2648" s="117"/>
      <c r="D2648" s="116"/>
      <c r="E2648" s="118"/>
      <c r="F2648" s="119"/>
      <c r="G2648" s="120"/>
      <c r="H2648" s="120"/>
      <c r="I2648" s="418">
        <f t="shared" si="42"/>
        <v>0</v>
      </c>
      <c r="J2648" s="46"/>
      <c r="K2648" s="332">
        <f>IFERROR(SUM(C2648/'Transfers of Funds'!$F$58),0)</f>
        <v>0</v>
      </c>
      <c r="L2648" s="21"/>
      <c r="M2648" s="47" t="s">
        <v>162</v>
      </c>
      <c r="N2648" s="46"/>
    </row>
    <row r="2649" spans="1:14" s="23" customFormat="1" ht="14.25" customHeight="1">
      <c r="A2649" s="115"/>
      <c r="B2649" s="308" t="str">
        <f>IF(A2649="","",VLOOKUP(A2649,'Project Budget vs Exp'!$B$9:$G$52,2,FALSE))</f>
        <v/>
      </c>
      <c r="C2649" s="117"/>
      <c r="D2649" s="116"/>
      <c r="E2649" s="118"/>
      <c r="F2649" s="119"/>
      <c r="G2649" s="120"/>
      <c r="H2649" s="120"/>
      <c r="I2649" s="418">
        <f t="shared" si="42"/>
        <v>0</v>
      </c>
      <c r="J2649" s="46"/>
      <c r="K2649" s="332">
        <f>IFERROR(SUM(C2649/'Transfers of Funds'!$F$58),0)</f>
        <v>0</v>
      </c>
      <c r="L2649" s="21"/>
      <c r="M2649" s="47" t="s">
        <v>162</v>
      </c>
      <c r="N2649" s="46"/>
    </row>
    <row r="2650" spans="1:14" s="23" customFormat="1" ht="14.25" customHeight="1">
      <c r="A2650" s="115"/>
      <c r="B2650" s="308" t="str">
        <f>IF(A2650="","",VLOOKUP(A2650,'Project Budget vs Exp'!$B$9:$G$52,2,FALSE))</f>
        <v/>
      </c>
      <c r="C2650" s="117"/>
      <c r="D2650" s="116"/>
      <c r="E2650" s="118"/>
      <c r="F2650" s="119"/>
      <c r="G2650" s="120"/>
      <c r="H2650" s="120"/>
      <c r="I2650" s="418">
        <f t="shared" si="42"/>
        <v>0</v>
      </c>
      <c r="J2650" s="46"/>
      <c r="K2650" s="332">
        <f>IFERROR(SUM(C2650/'Transfers of Funds'!$F$58),0)</f>
        <v>0</v>
      </c>
      <c r="L2650" s="21"/>
      <c r="M2650" s="47" t="s">
        <v>162</v>
      </c>
      <c r="N2650" s="46"/>
    </row>
    <row r="2651" spans="1:14" s="23" customFormat="1" ht="14.25" customHeight="1">
      <c r="A2651" s="115"/>
      <c r="B2651" s="308" t="str">
        <f>IF(A2651="","",VLOOKUP(A2651,'Project Budget vs Exp'!$B$9:$G$52,2,FALSE))</f>
        <v/>
      </c>
      <c r="C2651" s="117"/>
      <c r="D2651" s="116"/>
      <c r="E2651" s="118"/>
      <c r="F2651" s="119"/>
      <c r="G2651" s="120"/>
      <c r="H2651" s="120"/>
      <c r="I2651" s="418">
        <f t="shared" si="42"/>
        <v>0</v>
      </c>
      <c r="J2651" s="46"/>
      <c r="K2651" s="332">
        <f>IFERROR(SUM(C2651/'Transfers of Funds'!$F$58),0)</f>
        <v>0</v>
      </c>
      <c r="L2651" s="21"/>
      <c r="M2651" s="47" t="s">
        <v>162</v>
      </c>
      <c r="N2651" s="46"/>
    </row>
    <row r="2652" spans="1:14" s="23" customFormat="1" ht="14.25" customHeight="1">
      <c r="A2652" s="115"/>
      <c r="B2652" s="308" t="str">
        <f>IF(A2652="","",VLOOKUP(A2652,'Project Budget vs Exp'!$B$9:$G$52,2,FALSE))</f>
        <v/>
      </c>
      <c r="C2652" s="117"/>
      <c r="D2652" s="116"/>
      <c r="E2652" s="118"/>
      <c r="F2652" s="119"/>
      <c r="G2652" s="120"/>
      <c r="H2652" s="120"/>
      <c r="I2652" s="418">
        <f t="shared" si="42"/>
        <v>0</v>
      </c>
      <c r="J2652" s="46"/>
      <c r="K2652" s="332">
        <f>IFERROR(SUM(C2652/'Transfers of Funds'!$F$58),0)</f>
        <v>0</v>
      </c>
      <c r="L2652" s="21"/>
      <c r="M2652" s="47" t="s">
        <v>162</v>
      </c>
      <c r="N2652" s="46"/>
    </row>
    <row r="2653" spans="1:14" s="23" customFormat="1" ht="14.25" customHeight="1">
      <c r="A2653" s="115"/>
      <c r="B2653" s="308" t="str">
        <f>IF(A2653="","",VLOOKUP(A2653,'Project Budget vs Exp'!$B$9:$G$52,2,FALSE))</f>
        <v/>
      </c>
      <c r="C2653" s="117"/>
      <c r="D2653" s="116"/>
      <c r="E2653" s="118"/>
      <c r="F2653" s="119"/>
      <c r="G2653" s="120"/>
      <c r="H2653" s="120"/>
      <c r="I2653" s="418">
        <f t="shared" si="42"/>
        <v>0</v>
      </c>
      <c r="J2653" s="46"/>
      <c r="K2653" s="332">
        <f>IFERROR(SUM(C2653/'Transfers of Funds'!$F$58),0)</f>
        <v>0</v>
      </c>
      <c r="L2653" s="21"/>
      <c r="M2653" s="47" t="s">
        <v>162</v>
      </c>
      <c r="N2653" s="46"/>
    </row>
    <row r="2654" spans="1:14" s="23" customFormat="1" ht="14.25" customHeight="1">
      <c r="A2654" s="115"/>
      <c r="B2654" s="308" t="str">
        <f>IF(A2654="","",VLOOKUP(A2654,'Project Budget vs Exp'!$B$9:$G$52,2,FALSE))</f>
        <v/>
      </c>
      <c r="C2654" s="117"/>
      <c r="D2654" s="116"/>
      <c r="E2654" s="118"/>
      <c r="F2654" s="119"/>
      <c r="G2654" s="120"/>
      <c r="H2654" s="120"/>
      <c r="I2654" s="418">
        <f t="shared" si="42"/>
        <v>0</v>
      </c>
      <c r="J2654" s="46"/>
      <c r="K2654" s="332">
        <f>IFERROR(SUM(C2654/'Transfers of Funds'!$F$58),0)</f>
        <v>0</v>
      </c>
      <c r="L2654" s="21"/>
      <c r="M2654" s="47" t="s">
        <v>162</v>
      </c>
      <c r="N2654" s="46"/>
    </row>
    <row r="2655" spans="1:14" s="23" customFormat="1" ht="14.25" customHeight="1">
      <c r="A2655" s="115"/>
      <c r="B2655" s="308" t="str">
        <f>IF(A2655="","",VLOOKUP(A2655,'Project Budget vs Exp'!$B$9:$G$52,2,FALSE))</f>
        <v/>
      </c>
      <c r="C2655" s="117"/>
      <c r="D2655" s="116"/>
      <c r="E2655" s="118"/>
      <c r="F2655" s="119"/>
      <c r="G2655" s="120"/>
      <c r="H2655" s="120"/>
      <c r="I2655" s="418">
        <f t="shared" si="42"/>
        <v>0</v>
      </c>
      <c r="J2655" s="46"/>
      <c r="K2655" s="332">
        <f>IFERROR(SUM(C2655/'Transfers of Funds'!$F$58),0)</f>
        <v>0</v>
      </c>
      <c r="L2655" s="21"/>
      <c r="M2655" s="47" t="s">
        <v>162</v>
      </c>
      <c r="N2655" s="46"/>
    </row>
    <row r="2656" spans="1:14" s="23" customFormat="1" ht="14.25" customHeight="1">
      <c r="A2656" s="115"/>
      <c r="B2656" s="308" t="str">
        <f>IF(A2656="","",VLOOKUP(A2656,'Project Budget vs Exp'!$B$9:$G$52,2,FALSE))</f>
        <v/>
      </c>
      <c r="C2656" s="117"/>
      <c r="D2656" s="116"/>
      <c r="E2656" s="118"/>
      <c r="F2656" s="119"/>
      <c r="G2656" s="120"/>
      <c r="H2656" s="120"/>
      <c r="I2656" s="418">
        <f t="shared" si="42"/>
        <v>0</v>
      </c>
      <c r="J2656" s="46"/>
      <c r="K2656" s="332">
        <f>IFERROR(SUM(C2656/'Transfers of Funds'!$F$58),0)</f>
        <v>0</v>
      </c>
      <c r="L2656" s="21"/>
      <c r="M2656" s="47" t="s">
        <v>162</v>
      </c>
      <c r="N2656" s="46"/>
    </row>
    <row r="2657" spans="1:14" s="23" customFormat="1" ht="14.25" customHeight="1">
      <c r="A2657" s="115"/>
      <c r="B2657" s="308" t="str">
        <f>IF(A2657="","",VLOOKUP(A2657,'Project Budget vs Exp'!$B$9:$G$52,2,FALSE))</f>
        <v/>
      </c>
      <c r="C2657" s="117"/>
      <c r="D2657" s="116"/>
      <c r="E2657" s="118"/>
      <c r="F2657" s="119"/>
      <c r="G2657" s="120"/>
      <c r="H2657" s="120"/>
      <c r="I2657" s="418">
        <f t="shared" si="42"/>
        <v>0</v>
      </c>
      <c r="J2657" s="46"/>
      <c r="K2657" s="332">
        <f>IFERROR(SUM(C2657/'Transfers of Funds'!$F$58),0)</f>
        <v>0</v>
      </c>
      <c r="L2657" s="21"/>
      <c r="M2657" s="47" t="s">
        <v>162</v>
      </c>
      <c r="N2657" s="46"/>
    </row>
    <row r="2658" spans="1:14" s="23" customFormat="1" ht="14.25" customHeight="1">
      <c r="A2658" s="115"/>
      <c r="B2658" s="308" t="str">
        <f>IF(A2658="","",VLOOKUP(A2658,'Project Budget vs Exp'!$B$9:$G$52,2,FALSE))</f>
        <v/>
      </c>
      <c r="C2658" s="117"/>
      <c r="D2658" s="116"/>
      <c r="E2658" s="118"/>
      <c r="F2658" s="119"/>
      <c r="G2658" s="120"/>
      <c r="H2658" s="120"/>
      <c r="I2658" s="418">
        <f t="shared" si="42"/>
        <v>0</v>
      </c>
      <c r="J2658" s="46"/>
      <c r="K2658" s="332">
        <f>IFERROR(SUM(C2658/'Transfers of Funds'!$F$58),0)</f>
        <v>0</v>
      </c>
      <c r="L2658" s="21"/>
      <c r="M2658" s="47" t="s">
        <v>162</v>
      </c>
      <c r="N2658" s="46"/>
    </row>
    <row r="2659" spans="1:14" s="23" customFormat="1" ht="14.25" customHeight="1">
      <c r="A2659" s="115"/>
      <c r="B2659" s="308" t="str">
        <f>IF(A2659="","",VLOOKUP(A2659,'Project Budget vs Exp'!$B$9:$G$52,2,FALSE))</f>
        <v/>
      </c>
      <c r="C2659" s="117"/>
      <c r="D2659" s="116"/>
      <c r="E2659" s="118"/>
      <c r="F2659" s="119"/>
      <c r="G2659" s="120"/>
      <c r="H2659" s="120"/>
      <c r="I2659" s="418">
        <f t="shared" si="42"/>
        <v>0</v>
      </c>
      <c r="J2659" s="46"/>
      <c r="K2659" s="332">
        <f>IFERROR(SUM(C2659/'Transfers of Funds'!$F$58),0)</f>
        <v>0</v>
      </c>
      <c r="L2659" s="21"/>
      <c r="M2659" s="47" t="s">
        <v>162</v>
      </c>
      <c r="N2659" s="46"/>
    </row>
    <row r="2660" spans="1:14" s="23" customFormat="1" ht="14.25" customHeight="1">
      <c r="A2660" s="115"/>
      <c r="B2660" s="308" t="str">
        <f>IF(A2660="","",VLOOKUP(A2660,'Project Budget vs Exp'!$B$9:$G$52,2,FALSE))</f>
        <v/>
      </c>
      <c r="C2660" s="117"/>
      <c r="D2660" s="116"/>
      <c r="E2660" s="118"/>
      <c r="F2660" s="119"/>
      <c r="G2660" s="120"/>
      <c r="H2660" s="120"/>
      <c r="I2660" s="418">
        <f t="shared" si="42"/>
        <v>0</v>
      </c>
      <c r="J2660" s="46"/>
      <c r="K2660" s="332">
        <f>IFERROR(SUM(C2660/'Transfers of Funds'!$F$58),0)</f>
        <v>0</v>
      </c>
      <c r="L2660" s="21"/>
      <c r="M2660" s="47" t="s">
        <v>162</v>
      </c>
      <c r="N2660" s="46"/>
    </row>
    <row r="2661" spans="1:14" s="23" customFormat="1" ht="14.25" customHeight="1">
      <c r="A2661" s="115"/>
      <c r="B2661" s="308" t="str">
        <f>IF(A2661="","",VLOOKUP(A2661,'Project Budget vs Exp'!$B$9:$G$52,2,FALSE))</f>
        <v/>
      </c>
      <c r="C2661" s="117"/>
      <c r="D2661" s="116"/>
      <c r="E2661" s="118"/>
      <c r="F2661" s="119"/>
      <c r="G2661" s="120"/>
      <c r="H2661" s="120"/>
      <c r="I2661" s="418">
        <f t="shared" si="42"/>
        <v>0</v>
      </c>
      <c r="J2661" s="46"/>
      <c r="K2661" s="332">
        <f>IFERROR(SUM(C2661/'Transfers of Funds'!$F$58),0)</f>
        <v>0</v>
      </c>
      <c r="L2661" s="21"/>
      <c r="M2661" s="47" t="s">
        <v>162</v>
      </c>
      <c r="N2661" s="46"/>
    </row>
    <row r="2662" spans="1:14" s="23" customFormat="1" ht="14.25" customHeight="1">
      <c r="A2662" s="115"/>
      <c r="B2662" s="308" t="str">
        <f>IF(A2662="","",VLOOKUP(A2662,'Project Budget vs Exp'!$B$9:$G$52,2,FALSE))</f>
        <v/>
      </c>
      <c r="C2662" s="117"/>
      <c r="D2662" s="116"/>
      <c r="E2662" s="118"/>
      <c r="F2662" s="119"/>
      <c r="G2662" s="120"/>
      <c r="H2662" s="120"/>
      <c r="I2662" s="418">
        <f t="shared" si="42"/>
        <v>0</v>
      </c>
      <c r="J2662" s="46"/>
      <c r="K2662" s="332">
        <f>IFERROR(SUM(C2662/'Transfers of Funds'!$F$58),0)</f>
        <v>0</v>
      </c>
      <c r="L2662" s="21"/>
      <c r="M2662" s="47" t="s">
        <v>162</v>
      </c>
      <c r="N2662" s="46"/>
    </row>
    <row r="2663" spans="1:14" s="23" customFormat="1" ht="14.25" customHeight="1">
      <c r="A2663" s="115"/>
      <c r="B2663" s="308" t="str">
        <f>IF(A2663="","",VLOOKUP(A2663,'Project Budget vs Exp'!$B$9:$G$52,2,FALSE))</f>
        <v/>
      </c>
      <c r="C2663" s="117"/>
      <c r="D2663" s="116"/>
      <c r="E2663" s="118"/>
      <c r="F2663" s="119"/>
      <c r="G2663" s="120"/>
      <c r="H2663" s="120"/>
      <c r="I2663" s="418">
        <f t="shared" si="42"/>
        <v>0</v>
      </c>
      <c r="J2663" s="46"/>
      <c r="K2663" s="332">
        <f>IFERROR(SUM(C2663/'Transfers of Funds'!$F$58),0)</f>
        <v>0</v>
      </c>
      <c r="L2663" s="21"/>
      <c r="M2663" s="47" t="s">
        <v>162</v>
      </c>
      <c r="N2663" s="46"/>
    </row>
    <row r="2664" spans="1:14" s="23" customFormat="1" ht="14.25" customHeight="1">
      <c r="A2664" s="115"/>
      <c r="B2664" s="308" t="str">
        <f>IF(A2664="","",VLOOKUP(A2664,'Project Budget vs Exp'!$B$9:$G$52,2,FALSE))</f>
        <v/>
      </c>
      <c r="C2664" s="117"/>
      <c r="D2664" s="116"/>
      <c r="E2664" s="118"/>
      <c r="F2664" s="119"/>
      <c r="G2664" s="120"/>
      <c r="H2664" s="120"/>
      <c r="I2664" s="418">
        <f t="shared" si="42"/>
        <v>0</v>
      </c>
      <c r="J2664" s="46"/>
      <c r="K2664" s="332">
        <f>IFERROR(SUM(C2664/'Transfers of Funds'!$F$58),0)</f>
        <v>0</v>
      </c>
      <c r="L2664" s="21"/>
      <c r="M2664" s="47" t="s">
        <v>162</v>
      </c>
      <c r="N2664" s="46"/>
    </row>
    <row r="2665" spans="1:14" s="23" customFormat="1" ht="14.25" customHeight="1">
      <c r="A2665" s="115"/>
      <c r="B2665" s="308" t="str">
        <f>IF(A2665="","",VLOOKUP(A2665,'Project Budget vs Exp'!$B$9:$G$52,2,FALSE))</f>
        <v/>
      </c>
      <c r="C2665" s="117"/>
      <c r="D2665" s="116"/>
      <c r="E2665" s="118"/>
      <c r="F2665" s="119"/>
      <c r="G2665" s="120"/>
      <c r="H2665" s="120"/>
      <c r="I2665" s="418">
        <f t="shared" si="42"/>
        <v>0</v>
      </c>
      <c r="J2665" s="46"/>
      <c r="K2665" s="332">
        <f>IFERROR(SUM(C2665/'Transfers of Funds'!$F$58),0)</f>
        <v>0</v>
      </c>
      <c r="L2665" s="21"/>
      <c r="M2665" s="47" t="s">
        <v>162</v>
      </c>
      <c r="N2665" s="46"/>
    </row>
    <row r="2666" spans="1:14" s="23" customFormat="1" ht="14.25" customHeight="1">
      <c r="A2666" s="115"/>
      <c r="B2666" s="308" t="str">
        <f>IF(A2666="","",VLOOKUP(A2666,'Project Budget vs Exp'!$B$9:$G$52,2,FALSE))</f>
        <v/>
      </c>
      <c r="C2666" s="117"/>
      <c r="D2666" s="116"/>
      <c r="E2666" s="118"/>
      <c r="F2666" s="119"/>
      <c r="G2666" s="120"/>
      <c r="H2666" s="120"/>
      <c r="I2666" s="418">
        <f t="shared" si="42"/>
        <v>0</v>
      </c>
      <c r="J2666" s="46"/>
      <c r="K2666" s="332">
        <f>IFERROR(SUM(C2666/'Transfers of Funds'!$F$58),0)</f>
        <v>0</v>
      </c>
      <c r="L2666" s="21"/>
      <c r="M2666" s="47" t="s">
        <v>162</v>
      </c>
      <c r="N2666" s="46"/>
    </row>
    <row r="2667" spans="1:14" s="23" customFormat="1" ht="14.25" customHeight="1">
      <c r="A2667" s="115"/>
      <c r="B2667" s="308" t="str">
        <f>IF(A2667="","",VLOOKUP(A2667,'Project Budget vs Exp'!$B$9:$G$52,2,FALSE))</f>
        <v/>
      </c>
      <c r="C2667" s="117"/>
      <c r="D2667" s="116"/>
      <c r="E2667" s="118"/>
      <c r="F2667" s="119"/>
      <c r="G2667" s="120"/>
      <c r="H2667" s="120"/>
      <c r="I2667" s="418">
        <f t="shared" si="42"/>
        <v>0</v>
      </c>
      <c r="J2667" s="46"/>
      <c r="K2667" s="332">
        <f>IFERROR(SUM(C2667/'Transfers of Funds'!$F$58),0)</f>
        <v>0</v>
      </c>
      <c r="L2667" s="21"/>
      <c r="M2667" s="47" t="s">
        <v>162</v>
      </c>
      <c r="N2667" s="46"/>
    </row>
    <row r="2668" spans="1:14" s="23" customFormat="1" ht="14.25" customHeight="1">
      <c r="A2668" s="115"/>
      <c r="B2668" s="308" t="str">
        <f>IF(A2668="","",VLOOKUP(A2668,'Project Budget vs Exp'!$B$9:$G$52,2,FALSE))</f>
        <v/>
      </c>
      <c r="C2668" s="117"/>
      <c r="D2668" s="116"/>
      <c r="E2668" s="118"/>
      <c r="F2668" s="119"/>
      <c r="G2668" s="120"/>
      <c r="H2668" s="120"/>
      <c r="I2668" s="418">
        <f t="shared" si="42"/>
        <v>0</v>
      </c>
      <c r="J2668" s="46"/>
      <c r="K2668" s="332">
        <f>IFERROR(SUM(C2668/'Transfers of Funds'!$F$58),0)</f>
        <v>0</v>
      </c>
      <c r="L2668" s="21"/>
      <c r="M2668" s="47" t="s">
        <v>162</v>
      </c>
      <c r="N2668" s="46"/>
    </row>
    <row r="2669" spans="1:14" s="23" customFormat="1" ht="14.25" customHeight="1">
      <c r="A2669" s="115"/>
      <c r="B2669" s="308" t="str">
        <f>IF(A2669="","",VLOOKUP(A2669,'Project Budget vs Exp'!$B$9:$G$52,2,FALSE))</f>
        <v/>
      </c>
      <c r="C2669" s="117"/>
      <c r="D2669" s="116"/>
      <c r="E2669" s="118"/>
      <c r="F2669" s="119"/>
      <c r="G2669" s="120"/>
      <c r="H2669" s="120"/>
      <c r="I2669" s="418">
        <f t="shared" si="42"/>
        <v>0</v>
      </c>
      <c r="J2669" s="46"/>
      <c r="K2669" s="332">
        <f>IFERROR(SUM(C2669/'Transfers of Funds'!$F$58),0)</f>
        <v>0</v>
      </c>
      <c r="L2669" s="21"/>
      <c r="M2669" s="47" t="s">
        <v>162</v>
      </c>
      <c r="N2669" s="46"/>
    </row>
    <row r="2670" spans="1:14" s="23" customFormat="1" ht="14.25" customHeight="1">
      <c r="A2670" s="115"/>
      <c r="B2670" s="308" t="str">
        <f>IF(A2670="","",VLOOKUP(A2670,'Project Budget vs Exp'!$B$9:$G$52,2,FALSE))</f>
        <v/>
      </c>
      <c r="C2670" s="117"/>
      <c r="D2670" s="116"/>
      <c r="E2670" s="118"/>
      <c r="F2670" s="119"/>
      <c r="G2670" s="120"/>
      <c r="H2670" s="120"/>
      <c r="I2670" s="418">
        <f t="shared" si="42"/>
        <v>0</v>
      </c>
      <c r="J2670" s="46"/>
      <c r="K2670" s="332">
        <f>IFERROR(SUM(C2670/'Transfers of Funds'!$F$58),0)</f>
        <v>0</v>
      </c>
      <c r="L2670" s="21"/>
      <c r="M2670" s="47" t="s">
        <v>162</v>
      </c>
      <c r="N2670" s="46"/>
    </row>
    <row r="2671" spans="1:14" s="23" customFormat="1" ht="14.25" customHeight="1">
      <c r="A2671" s="115"/>
      <c r="B2671" s="308" t="str">
        <f>IF(A2671="","",VLOOKUP(A2671,'Project Budget vs Exp'!$B$9:$G$52,2,FALSE))</f>
        <v/>
      </c>
      <c r="C2671" s="117"/>
      <c r="D2671" s="116"/>
      <c r="E2671" s="118"/>
      <c r="F2671" s="119"/>
      <c r="G2671" s="120"/>
      <c r="H2671" s="120"/>
      <c r="I2671" s="418">
        <f t="shared" si="42"/>
        <v>0</v>
      </c>
      <c r="J2671" s="46"/>
      <c r="K2671" s="332">
        <f>IFERROR(SUM(C2671/'Transfers of Funds'!$F$58),0)</f>
        <v>0</v>
      </c>
      <c r="L2671" s="21"/>
      <c r="M2671" s="47" t="s">
        <v>162</v>
      </c>
      <c r="N2671" s="46"/>
    </row>
    <row r="2672" spans="1:14" s="23" customFormat="1" ht="14.25" customHeight="1">
      <c r="A2672" s="115"/>
      <c r="B2672" s="308" t="str">
        <f>IF(A2672="","",VLOOKUP(A2672,'Project Budget vs Exp'!$B$9:$G$52,2,FALSE))</f>
        <v/>
      </c>
      <c r="C2672" s="117"/>
      <c r="D2672" s="116"/>
      <c r="E2672" s="118"/>
      <c r="F2672" s="119"/>
      <c r="G2672" s="120"/>
      <c r="H2672" s="120"/>
      <c r="I2672" s="418">
        <f t="shared" si="42"/>
        <v>0</v>
      </c>
      <c r="J2672" s="46"/>
      <c r="K2672" s="332">
        <f>IFERROR(SUM(C2672/'Transfers of Funds'!$F$58),0)</f>
        <v>0</v>
      </c>
      <c r="L2672" s="21"/>
      <c r="M2672" s="47" t="s">
        <v>162</v>
      </c>
      <c r="N2672" s="46"/>
    </row>
    <row r="2673" spans="1:14" s="23" customFormat="1" ht="14.25" customHeight="1">
      <c r="A2673" s="115"/>
      <c r="B2673" s="308" t="str">
        <f>IF(A2673="","",VLOOKUP(A2673,'Project Budget vs Exp'!$B$9:$G$52,2,FALSE))</f>
        <v/>
      </c>
      <c r="C2673" s="117"/>
      <c r="D2673" s="116"/>
      <c r="E2673" s="118"/>
      <c r="F2673" s="119"/>
      <c r="G2673" s="120"/>
      <c r="H2673" s="120"/>
      <c r="I2673" s="418">
        <f t="shared" si="42"/>
        <v>0</v>
      </c>
      <c r="J2673" s="46"/>
      <c r="K2673" s="332">
        <f>IFERROR(SUM(C2673/'Transfers of Funds'!$F$58),0)</f>
        <v>0</v>
      </c>
      <c r="L2673" s="21"/>
      <c r="M2673" s="47" t="s">
        <v>162</v>
      </c>
      <c r="N2673" s="46"/>
    </row>
    <row r="2674" spans="1:14" s="23" customFormat="1" ht="14.25" customHeight="1">
      <c r="A2674" s="115"/>
      <c r="B2674" s="308" t="str">
        <f>IF(A2674="","",VLOOKUP(A2674,'Project Budget vs Exp'!$B$9:$G$52,2,FALSE))</f>
        <v/>
      </c>
      <c r="C2674" s="117"/>
      <c r="D2674" s="116"/>
      <c r="E2674" s="118"/>
      <c r="F2674" s="119"/>
      <c r="G2674" s="120"/>
      <c r="H2674" s="120"/>
      <c r="I2674" s="418">
        <f t="shared" si="42"/>
        <v>0</v>
      </c>
      <c r="J2674" s="46"/>
      <c r="K2674" s="332">
        <f>IFERROR(SUM(C2674/'Transfers of Funds'!$F$58),0)</f>
        <v>0</v>
      </c>
      <c r="L2674" s="21"/>
      <c r="M2674" s="47" t="s">
        <v>162</v>
      </c>
      <c r="N2674" s="46"/>
    </row>
    <row r="2675" spans="1:14" s="23" customFormat="1" ht="14.25" customHeight="1">
      <c r="A2675" s="115"/>
      <c r="B2675" s="308" t="str">
        <f>IF(A2675="","",VLOOKUP(A2675,'Project Budget vs Exp'!$B$9:$G$52,2,FALSE))</f>
        <v/>
      </c>
      <c r="C2675" s="117"/>
      <c r="D2675" s="116"/>
      <c r="E2675" s="118"/>
      <c r="F2675" s="119"/>
      <c r="G2675" s="120"/>
      <c r="H2675" s="120"/>
      <c r="I2675" s="418">
        <f t="shared" si="42"/>
        <v>0</v>
      </c>
      <c r="J2675" s="46"/>
      <c r="K2675" s="332">
        <f>IFERROR(SUM(C2675/'Transfers of Funds'!$F$58),0)</f>
        <v>0</v>
      </c>
      <c r="L2675" s="21"/>
      <c r="M2675" s="47" t="s">
        <v>162</v>
      </c>
      <c r="N2675" s="46"/>
    </row>
    <row r="2676" spans="1:14" s="23" customFormat="1" ht="14.25" customHeight="1">
      <c r="A2676" s="115"/>
      <c r="B2676" s="308" t="str">
        <f>IF(A2676="","",VLOOKUP(A2676,'Project Budget vs Exp'!$B$9:$G$52,2,FALSE))</f>
        <v/>
      </c>
      <c r="C2676" s="117"/>
      <c r="D2676" s="116"/>
      <c r="E2676" s="118"/>
      <c r="F2676" s="119"/>
      <c r="G2676" s="120"/>
      <c r="H2676" s="120"/>
      <c r="I2676" s="418">
        <f t="shared" si="42"/>
        <v>0</v>
      </c>
      <c r="J2676" s="46"/>
      <c r="K2676" s="332">
        <f>IFERROR(SUM(C2676/'Transfers of Funds'!$F$58),0)</f>
        <v>0</v>
      </c>
      <c r="L2676" s="21"/>
      <c r="M2676" s="47" t="s">
        <v>162</v>
      </c>
      <c r="N2676" s="46"/>
    </row>
    <row r="2677" spans="1:14" s="23" customFormat="1" ht="14.25" customHeight="1">
      <c r="A2677" s="115"/>
      <c r="B2677" s="308" t="str">
        <f>IF(A2677="","",VLOOKUP(A2677,'Project Budget vs Exp'!$B$9:$G$52,2,FALSE))</f>
        <v/>
      </c>
      <c r="C2677" s="117"/>
      <c r="D2677" s="116"/>
      <c r="E2677" s="118"/>
      <c r="F2677" s="119"/>
      <c r="G2677" s="120"/>
      <c r="H2677" s="120"/>
      <c r="I2677" s="418">
        <f t="shared" si="42"/>
        <v>0</v>
      </c>
      <c r="J2677" s="46"/>
      <c r="K2677" s="332">
        <f>IFERROR(SUM(C2677/'Transfers of Funds'!$F$58),0)</f>
        <v>0</v>
      </c>
      <c r="L2677" s="21"/>
      <c r="M2677" s="47" t="s">
        <v>162</v>
      </c>
      <c r="N2677" s="46"/>
    </row>
    <row r="2678" spans="1:14" s="23" customFormat="1" ht="14.25" customHeight="1">
      <c r="A2678" s="115"/>
      <c r="B2678" s="308" t="str">
        <f>IF(A2678="","",VLOOKUP(A2678,'Project Budget vs Exp'!$B$9:$G$52,2,FALSE))</f>
        <v/>
      </c>
      <c r="C2678" s="117"/>
      <c r="D2678" s="116"/>
      <c r="E2678" s="118"/>
      <c r="F2678" s="119"/>
      <c r="G2678" s="120"/>
      <c r="H2678" s="120"/>
      <c r="I2678" s="418">
        <f t="shared" si="42"/>
        <v>0</v>
      </c>
      <c r="J2678" s="46"/>
      <c r="K2678" s="332">
        <f>IFERROR(SUM(C2678/'Transfers of Funds'!$F$58),0)</f>
        <v>0</v>
      </c>
      <c r="L2678" s="21"/>
      <c r="M2678" s="47" t="s">
        <v>162</v>
      </c>
      <c r="N2678" s="46"/>
    </row>
    <row r="2679" spans="1:14" s="23" customFormat="1" ht="14.25" customHeight="1">
      <c r="A2679" s="115"/>
      <c r="B2679" s="308" t="str">
        <f>IF(A2679="","",VLOOKUP(A2679,'Project Budget vs Exp'!$B$9:$G$52,2,FALSE))</f>
        <v/>
      </c>
      <c r="C2679" s="117"/>
      <c r="D2679" s="116"/>
      <c r="E2679" s="118"/>
      <c r="F2679" s="119"/>
      <c r="G2679" s="120"/>
      <c r="H2679" s="120"/>
      <c r="I2679" s="418">
        <f t="shared" si="42"/>
        <v>0</v>
      </c>
      <c r="J2679" s="46"/>
      <c r="K2679" s="332">
        <f>IFERROR(SUM(C2679/'Transfers of Funds'!$F$58),0)</f>
        <v>0</v>
      </c>
      <c r="L2679" s="21"/>
      <c r="M2679" s="47" t="s">
        <v>162</v>
      </c>
      <c r="N2679" s="46"/>
    </row>
    <row r="2680" spans="1:14" s="23" customFormat="1" ht="14.25" customHeight="1">
      <c r="A2680" s="115"/>
      <c r="B2680" s="308" t="str">
        <f>IF(A2680="","",VLOOKUP(A2680,'Project Budget vs Exp'!$B$9:$G$52,2,FALSE))</f>
        <v/>
      </c>
      <c r="C2680" s="117"/>
      <c r="D2680" s="116"/>
      <c r="E2680" s="118"/>
      <c r="F2680" s="119"/>
      <c r="G2680" s="120"/>
      <c r="H2680" s="120"/>
      <c r="I2680" s="418">
        <f t="shared" si="42"/>
        <v>0</v>
      </c>
      <c r="J2680" s="46"/>
      <c r="K2680" s="332">
        <f>IFERROR(SUM(C2680/'Transfers of Funds'!$F$58),0)</f>
        <v>0</v>
      </c>
      <c r="L2680" s="21"/>
      <c r="M2680" s="47" t="s">
        <v>162</v>
      </c>
      <c r="N2680" s="46"/>
    </row>
    <row r="2681" spans="1:14" s="23" customFormat="1" ht="14.25" customHeight="1">
      <c r="A2681" s="115"/>
      <c r="B2681" s="308" t="str">
        <f>IF(A2681="","",VLOOKUP(A2681,'Project Budget vs Exp'!$B$9:$G$52,2,FALSE))</f>
        <v/>
      </c>
      <c r="C2681" s="117"/>
      <c r="D2681" s="116"/>
      <c r="E2681" s="118"/>
      <c r="F2681" s="119"/>
      <c r="G2681" s="120"/>
      <c r="H2681" s="120"/>
      <c r="I2681" s="418">
        <f t="shared" si="42"/>
        <v>0</v>
      </c>
      <c r="J2681" s="46"/>
      <c r="K2681" s="332">
        <f>IFERROR(SUM(C2681/'Transfers of Funds'!$F$58),0)</f>
        <v>0</v>
      </c>
      <c r="L2681" s="21"/>
      <c r="M2681" s="47" t="s">
        <v>162</v>
      </c>
      <c r="N2681" s="46"/>
    </row>
    <row r="2682" spans="1:14" s="23" customFormat="1" ht="14.25" customHeight="1">
      <c r="A2682" s="115"/>
      <c r="B2682" s="308" t="str">
        <f>IF(A2682="","",VLOOKUP(A2682,'Project Budget vs Exp'!$B$9:$G$52,2,FALSE))</f>
        <v/>
      </c>
      <c r="C2682" s="117"/>
      <c r="D2682" s="116"/>
      <c r="E2682" s="118"/>
      <c r="F2682" s="119"/>
      <c r="G2682" s="120"/>
      <c r="H2682" s="120"/>
      <c r="I2682" s="418">
        <f t="shared" si="42"/>
        <v>0</v>
      </c>
      <c r="J2682" s="46"/>
      <c r="K2682" s="332">
        <f>IFERROR(SUM(C2682/'Transfers of Funds'!$F$58),0)</f>
        <v>0</v>
      </c>
      <c r="L2682" s="21"/>
      <c r="M2682" s="47" t="s">
        <v>162</v>
      </c>
      <c r="N2682" s="46"/>
    </row>
    <row r="2683" spans="1:14" s="23" customFormat="1" ht="14.25" customHeight="1">
      <c r="A2683" s="115"/>
      <c r="B2683" s="308" t="str">
        <f>IF(A2683="","",VLOOKUP(A2683,'Project Budget vs Exp'!$B$9:$G$52,2,FALSE))</f>
        <v/>
      </c>
      <c r="C2683" s="117"/>
      <c r="D2683" s="116"/>
      <c r="E2683" s="118"/>
      <c r="F2683" s="119"/>
      <c r="G2683" s="120"/>
      <c r="H2683" s="120"/>
      <c r="I2683" s="418">
        <f t="shared" si="42"/>
        <v>0</v>
      </c>
      <c r="J2683" s="46"/>
      <c r="K2683" s="332">
        <f>IFERROR(SUM(C2683/'Transfers of Funds'!$F$58),0)</f>
        <v>0</v>
      </c>
      <c r="L2683" s="21"/>
      <c r="M2683" s="47" t="s">
        <v>162</v>
      </c>
      <c r="N2683" s="46"/>
    </row>
    <row r="2684" spans="1:14" s="23" customFormat="1" ht="14.25" customHeight="1">
      <c r="A2684" s="115"/>
      <c r="B2684" s="308" t="str">
        <f>IF(A2684="","",VLOOKUP(A2684,'Project Budget vs Exp'!$B$9:$G$52,2,FALSE))</f>
        <v/>
      </c>
      <c r="C2684" s="117"/>
      <c r="D2684" s="116"/>
      <c r="E2684" s="118"/>
      <c r="F2684" s="119"/>
      <c r="G2684" s="120"/>
      <c r="H2684" s="120"/>
      <c r="I2684" s="418">
        <f t="shared" si="42"/>
        <v>0</v>
      </c>
      <c r="J2684" s="46"/>
      <c r="K2684" s="332">
        <f>IFERROR(SUM(C2684/'Transfers of Funds'!$F$58),0)</f>
        <v>0</v>
      </c>
      <c r="L2684" s="21"/>
      <c r="M2684" s="47" t="s">
        <v>162</v>
      </c>
      <c r="N2684" s="46"/>
    </row>
    <row r="2685" spans="1:14" s="23" customFormat="1" ht="14.25" customHeight="1">
      <c r="A2685" s="115"/>
      <c r="B2685" s="308" t="str">
        <f>IF(A2685="","",VLOOKUP(A2685,'Project Budget vs Exp'!$B$9:$G$52,2,FALSE))</f>
        <v/>
      </c>
      <c r="C2685" s="117"/>
      <c r="D2685" s="116"/>
      <c r="E2685" s="118"/>
      <c r="F2685" s="119"/>
      <c r="G2685" s="120"/>
      <c r="H2685" s="120"/>
      <c r="I2685" s="418">
        <f t="shared" si="42"/>
        <v>0</v>
      </c>
      <c r="J2685" s="46"/>
      <c r="K2685" s="332">
        <f>IFERROR(SUM(C2685/'Transfers of Funds'!$F$58),0)</f>
        <v>0</v>
      </c>
      <c r="L2685" s="21"/>
      <c r="M2685" s="47" t="s">
        <v>162</v>
      </c>
      <c r="N2685" s="46"/>
    </row>
    <row r="2686" spans="1:14" s="23" customFormat="1" ht="14.25" customHeight="1">
      <c r="A2686" s="115"/>
      <c r="B2686" s="308" t="str">
        <f>IF(A2686="","",VLOOKUP(A2686,'Project Budget vs Exp'!$B$9:$G$52,2,FALSE))</f>
        <v/>
      </c>
      <c r="C2686" s="117"/>
      <c r="D2686" s="116"/>
      <c r="E2686" s="118"/>
      <c r="F2686" s="119"/>
      <c r="G2686" s="120"/>
      <c r="H2686" s="120"/>
      <c r="I2686" s="418">
        <f t="shared" si="42"/>
        <v>0</v>
      </c>
      <c r="J2686" s="46"/>
      <c r="K2686" s="332">
        <f>IFERROR(SUM(C2686/'Transfers of Funds'!$F$58),0)</f>
        <v>0</v>
      </c>
      <c r="L2686" s="21"/>
      <c r="M2686" s="47" t="s">
        <v>162</v>
      </c>
      <c r="N2686" s="46"/>
    </row>
    <row r="2687" spans="1:14" s="23" customFormat="1" ht="14.25" customHeight="1">
      <c r="A2687" s="115"/>
      <c r="B2687" s="308" t="str">
        <f>IF(A2687="","",VLOOKUP(A2687,'Project Budget vs Exp'!$B$9:$G$52,2,FALSE))</f>
        <v/>
      </c>
      <c r="C2687" s="117"/>
      <c r="D2687" s="116"/>
      <c r="E2687" s="118"/>
      <c r="F2687" s="119"/>
      <c r="G2687" s="120"/>
      <c r="H2687" s="120"/>
      <c r="I2687" s="418">
        <f t="shared" si="42"/>
        <v>0</v>
      </c>
      <c r="J2687" s="46"/>
      <c r="K2687" s="332">
        <f>IFERROR(SUM(C2687/'Transfers of Funds'!$F$58),0)</f>
        <v>0</v>
      </c>
      <c r="L2687" s="21"/>
      <c r="M2687" s="47" t="s">
        <v>162</v>
      </c>
      <c r="N2687" s="46"/>
    </row>
    <row r="2688" spans="1:14" s="23" customFormat="1" ht="14.25" customHeight="1">
      <c r="A2688" s="115"/>
      <c r="B2688" s="308" t="str">
        <f>IF(A2688="","",VLOOKUP(A2688,'Project Budget vs Exp'!$B$9:$G$52,2,FALSE))</f>
        <v/>
      </c>
      <c r="C2688" s="117"/>
      <c r="D2688" s="116"/>
      <c r="E2688" s="118"/>
      <c r="F2688" s="119"/>
      <c r="G2688" s="120"/>
      <c r="H2688" s="120"/>
      <c r="I2688" s="418">
        <f t="shared" si="42"/>
        <v>0</v>
      </c>
      <c r="J2688" s="46"/>
      <c r="K2688" s="332">
        <f>IFERROR(SUM(C2688/'Transfers of Funds'!$F$58),0)</f>
        <v>0</v>
      </c>
      <c r="L2688" s="21"/>
      <c r="M2688" s="47" t="s">
        <v>162</v>
      </c>
      <c r="N2688" s="46"/>
    </row>
    <row r="2689" spans="1:14" s="23" customFormat="1" ht="14.25" customHeight="1">
      <c r="A2689" s="115"/>
      <c r="B2689" s="308" t="str">
        <f>IF(A2689="","",VLOOKUP(A2689,'Project Budget vs Exp'!$B$9:$G$52,2,FALSE))</f>
        <v/>
      </c>
      <c r="C2689" s="117"/>
      <c r="D2689" s="116"/>
      <c r="E2689" s="118"/>
      <c r="F2689" s="119"/>
      <c r="G2689" s="120"/>
      <c r="H2689" s="120"/>
      <c r="I2689" s="418">
        <f t="shared" si="42"/>
        <v>0</v>
      </c>
      <c r="J2689" s="46"/>
      <c r="K2689" s="332">
        <f>IFERROR(SUM(C2689/'Transfers of Funds'!$F$58),0)</f>
        <v>0</v>
      </c>
      <c r="L2689" s="21"/>
      <c r="M2689" s="47" t="s">
        <v>162</v>
      </c>
      <c r="N2689" s="46"/>
    </row>
    <row r="2690" spans="1:14" s="23" customFormat="1" ht="14.25" customHeight="1">
      <c r="A2690" s="115"/>
      <c r="B2690" s="308" t="str">
        <f>IF(A2690="","",VLOOKUP(A2690,'Project Budget vs Exp'!$B$9:$G$52,2,FALSE))</f>
        <v/>
      </c>
      <c r="C2690" s="117"/>
      <c r="D2690" s="116"/>
      <c r="E2690" s="118"/>
      <c r="F2690" s="119"/>
      <c r="G2690" s="120"/>
      <c r="H2690" s="120"/>
      <c r="I2690" s="418">
        <f t="shared" si="42"/>
        <v>0</v>
      </c>
      <c r="J2690" s="46"/>
      <c r="K2690" s="332">
        <f>IFERROR(SUM(C2690/'Transfers of Funds'!$F$58),0)</f>
        <v>0</v>
      </c>
      <c r="L2690" s="21"/>
      <c r="M2690" s="47" t="s">
        <v>162</v>
      </c>
      <c r="N2690" s="46"/>
    </row>
    <row r="2691" spans="1:14" s="23" customFormat="1" ht="14.25" customHeight="1">
      <c r="A2691" s="115"/>
      <c r="B2691" s="308" t="str">
        <f>IF(A2691="","",VLOOKUP(A2691,'Project Budget vs Exp'!$B$9:$G$52,2,FALSE))</f>
        <v/>
      </c>
      <c r="C2691" s="117"/>
      <c r="D2691" s="116"/>
      <c r="E2691" s="118"/>
      <c r="F2691" s="119"/>
      <c r="G2691" s="120"/>
      <c r="H2691" s="120"/>
      <c r="I2691" s="418">
        <f t="shared" si="42"/>
        <v>0</v>
      </c>
      <c r="J2691" s="46"/>
      <c r="K2691" s="332">
        <f>IFERROR(SUM(C2691/'Transfers of Funds'!$F$58),0)</f>
        <v>0</v>
      </c>
      <c r="L2691" s="21"/>
      <c r="M2691" s="47" t="s">
        <v>162</v>
      </c>
      <c r="N2691" s="46"/>
    </row>
    <row r="2692" spans="1:14" s="23" customFormat="1" ht="14.25" customHeight="1">
      <c r="A2692" s="115"/>
      <c r="B2692" s="308" t="str">
        <f>IF(A2692="","",VLOOKUP(A2692,'Project Budget vs Exp'!$B$9:$G$52,2,FALSE))</f>
        <v/>
      </c>
      <c r="C2692" s="117"/>
      <c r="D2692" s="116"/>
      <c r="E2692" s="118"/>
      <c r="F2692" s="119"/>
      <c r="G2692" s="120"/>
      <c r="H2692" s="120"/>
      <c r="I2692" s="418">
        <f t="shared" si="42"/>
        <v>0</v>
      </c>
      <c r="J2692" s="46"/>
      <c r="K2692" s="332">
        <f>IFERROR(SUM(C2692/'Transfers of Funds'!$F$58),0)</f>
        <v>0</v>
      </c>
      <c r="L2692" s="21"/>
      <c r="M2692" s="47" t="s">
        <v>162</v>
      </c>
      <c r="N2692" s="46"/>
    </row>
    <row r="2693" spans="1:14" s="23" customFormat="1" ht="14.25" customHeight="1">
      <c r="A2693" s="115"/>
      <c r="B2693" s="308" t="str">
        <f>IF(A2693="","",VLOOKUP(A2693,'Project Budget vs Exp'!$B$9:$G$52,2,FALSE))</f>
        <v/>
      </c>
      <c r="C2693" s="117"/>
      <c r="D2693" s="116"/>
      <c r="E2693" s="118"/>
      <c r="F2693" s="119"/>
      <c r="G2693" s="120"/>
      <c r="H2693" s="120"/>
      <c r="I2693" s="418">
        <f t="shared" si="42"/>
        <v>0</v>
      </c>
      <c r="J2693" s="46"/>
      <c r="K2693" s="332">
        <f>IFERROR(SUM(C2693/'Transfers of Funds'!$F$58),0)</f>
        <v>0</v>
      </c>
      <c r="L2693" s="21"/>
      <c r="M2693" s="47" t="s">
        <v>162</v>
      </c>
      <c r="N2693" s="46"/>
    </row>
    <row r="2694" spans="1:14" s="23" customFormat="1" ht="14.25" customHeight="1">
      <c r="A2694" s="115"/>
      <c r="B2694" s="308" t="str">
        <f>IF(A2694="","",VLOOKUP(A2694,'Project Budget vs Exp'!$B$9:$G$52,2,FALSE))</f>
        <v/>
      </c>
      <c r="C2694" s="117"/>
      <c r="D2694" s="116"/>
      <c r="E2694" s="118"/>
      <c r="F2694" s="119"/>
      <c r="G2694" s="120"/>
      <c r="H2694" s="120"/>
      <c r="I2694" s="418">
        <f t="shared" si="42"/>
        <v>0</v>
      </c>
      <c r="J2694" s="46"/>
      <c r="K2694" s="332">
        <f>IFERROR(SUM(C2694/'Transfers of Funds'!$F$58),0)</f>
        <v>0</v>
      </c>
      <c r="L2694" s="21"/>
      <c r="M2694" s="47" t="s">
        <v>162</v>
      </c>
      <c r="N2694" s="46"/>
    </row>
    <row r="2695" spans="1:14" s="23" customFormat="1" ht="14.25" customHeight="1">
      <c r="A2695" s="115"/>
      <c r="B2695" s="308" t="str">
        <f>IF(A2695="","",VLOOKUP(A2695,'Project Budget vs Exp'!$B$9:$G$52,2,FALSE))</f>
        <v/>
      </c>
      <c r="C2695" s="117"/>
      <c r="D2695" s="116"/>
      <c r="E2695" s="118"/>
      <c r="F2695" s="119"/>
      <c r="G2695" s="120"/>
      <c r="H2695" s="120"/>
      <c r="I2695" s="418">
        <f t="shared" si="42"/>
        <v>0</v>
      </c>
      <c r="J2695" s="46"/>
      <c r="K2695" s="332">
        <f>IFERROR(SUM(C2695/'Transfers of Funds'!$F$58),0)</f>
        <v>0</v>
      </c>
      <c r="L2695" s="21"/>
      <c r="M2695" s="47" t="s">
        <v>162</v>
      </c>
      <c r="N2695" s="46"/>
    </row>
    <row r="2696" spans="1:14" s="23" customFormat="1" ht="14.25" customHeight="1">
      <c r="A2696" s="115"/>
      <c r="B2696" s="308" t="str">
        <f>IF(A2696="","",VLOOKUP(A2696,'Project Budget vs Exp'!$B$9:$G$52,2,FALSE))</f>
        <v/>
      </c>
      <c r="C2696" s="117"/>
      <c r="D2696" s="116"/>
      <c r="E2696" s="118"/>
      <c r="F2696" s="119"/>
      <c r="G2696" s="120"/>
      <c r="H2696" s="120"/>
      <c r="I2696" s="418">
        <f t="shared" si="42"/>
        <v>0</v>
      </c>
      <c r="J2696" s="46"/>
      <c r="K2696" s="332">
        <f>IFERROR(SUM(C2696/'Transfers of Funds'!$F$58),0)</f>
        <v>0</v>
      </c>
      <c r="L2696" s="21"/>
      <c r="M2696" s="47" t="s">
        <v>162</v>
      </c>
      <c r="N2696" s="46"/>
    </row>
    <row r="2697" spans="1:14" s="23" customFormat="1" ht="14.25" customHeight="1">
      <c r="A2697" s="115"/>
      <c r="B2697" s="308" t="str">
        <f>IF(A2697="","",VLOOKUP(A2697,'Project Budget vs Exp'!$B$9:$G$52,2,FALSE))</f>
        <v/>
      </c>
      <c r="C2697" s="117"/>
      <c r="D2697" s="116"/>
      <c r="E2697" s="118"/>
      <c r="F2697" s="119"/>
      <c r="G2697" s="120"/>
      <c r="H2697" s="120"/>
      <c r="I2697" s="418">
        <f t="shared" si="42"/>
        <v>0</v>
      </c>
      <c r="J2697" s="46"/>
      <c r="K2697" s="332">
        <f>IFERROR(SUM(C2697/'Transfers of Funds'!$F$58),0)</f>
        <v>0</v>
      </c>
      <c r="L2697" s="21"/>
      <c r="M2697" s="47" t="s">
        <v>162</v>
      </c>
      <c r="N2697" s="46"/>
    </row>
    <row r="2698" spans="1:14" s="23" customFormat="1" ht="14.25" customHeight="1">
      <c r="A2698" s="115"/>
      <c r="B2698" s="308" t="str">
        <f>IF(A2698="","",VLOOKUP(A2698,'Project Budget vs Exp'!$B$9:$G$52,2,FALSE))</f>
        <v/>
      </c>
      <c r="C2698" s="117"/>
      <c r="D2698" s="116"/>
      <c r="E2698" s="118"/>
      <c r="F2698" s="119"/>
      <c r="G2698" s="120"/>
      <c r="H2698" s="120"/>
      <c r="I2698" s="418">
        <f t="shared" si="42"/>
        <v>0</v>
      </c>
      <c r="J2698" s="46"/>
      <c r="K2698" s="332">
        <f>IFERROR(SUM(C2698/'Transfers of Funds'!$F$58),0)</f>
        <v>0</v>
      </c>
      <c r="L2698" s="21"/>
      <c r="M2698" s="47" t="s">
        <v>162</v>
      </c>
      <c r="N2698" s="46"/>
    </row>
    <row r="2699" spans="1:14" s="23" customFormat="1" ht="14.25" customHeight="1">
      <c r="A2699" s="115"/>
      <c r="B2699" s="308" t="str">
        <f>IF(A2699="","",VLOOKUP(A2699,'Project Budget vs Exp'!$B$9:$G$52,2,FALSE))</f>
        <v/>
      </c>
      <c r="C2699" s="117"/>
      <c r="D2699" s="116"/>
      <c r="E2699" s="118"/>
      <c r="F2699" s="119"/>
      <c r="G2699" s="120"/>
      <c r="H2699" s="120"/>
      <c r="I2699" s="418">
        <f t="shared" si="42"/>
        <v>0</v>
      </c>
      <c r="J2699" s="46"/>
      <c r="K2699" s="332">
        <f>IFERROR(SUM(C2699/'Transfers of Funds'!$F$58),0)</f>
        <v>0</v>
      </c>
      <c r="L2699" s="21"/>
      <c r="M2699" s="47" t="s">
        <v>162</v>
      </c>
      <c r="N2699" s="46"/>
    </row>
    <row r="2700" spans="1:14" s="23" customFormat="1" ht="14.25" customHeight="1">
      <c r="A2700" s="115"/>
      <c r="B2700" s="308" t="str">
        <f>IF(A2700="","",VLOOKUP(A2700,'Project Budget vs Exp'!$B$9:$G$52,2,FALSE))</f>
        <v/>
      </c>
      <c r="C2700" s="117"/>
      <c r="D2700" s="116"/>
      <c r="E2700" s="118"/>
      <c r="F2700" s="119"/>
      <c r="G2700" s="120"/>
      <c r="H2700" s="120"/>
      <c r="I2700" s="418">
        <f t="shared" si="42"/>
        <v>0</v>
      </c>
      <c r="J2700" s="46"/>
      <c r="K2700" s="332">
        <f>IFERROR(SUM(C2700/'Transfers of Funds'!$F$58),0)</f>
        <v>0</v>
      </c>
      <c r="L2700" s="21"/>
      <c r="M2700" s="47" t="s">
        <v>162</v>
      </c>
      <c r="N2700" s="46"/>
    </row>
    <row r="2701" spans="1:14" s="23" customFormat="1" ht="14.25" customHeight="1">
      <c r="A2701" s="115"/>
      <c r="B2701" s="308" t="str">
        <f>IF(A2701="","",VLOOKUP(A2701,'Project Budget vs Exp'!$B$9:$G$52,2,FALSE))</f>
        <v/>
      </c>
      <c r="C2701" s="117"/>
      <c r="D2701" s="116"/>
      <c r="E2701" s="118"/>
      <c r="F2701" s="119"/>
      <c r="G2701" s="120"/>
      <c r="H2701" s="120"/>
      <c r="I2701" s="418">
        <f t="shared" si="42"/>
        <v>0</v>
      </c>
      <c r="J2701" s="46"/>
      <c r="K2701" s="332">
        <f>IFERROR(SUM(C2701/'Transfers of Funds'!$F$58),0)</f>
        <v>0</v>
      </c>
      <c r="L2701" s="21"/>
      <c r="M2701" s="47" t="s">
        <v>162</v>
      </c>
      <c r="N2701" s="46"/>
    </row>
    <row r="2702" spans="1:14" s="23" customFormat="1" ht="14.25" customHeight="1">
      <c r="A2702" s="115"/>
      <c r="B2702" s="308" t="str">
        <f>IF(A2702="","",VLOOKUP(A2702,'Project Budget vs Exp'!$B$9:$G$52,2,FALSE))</f>
        <v/>
      </c>
      <c r="C2702" s="117"/>
      <c r="D2702" s="116"/>
      <c r="E2702" s="118"/>
      <c r="F2702" s="119"/>
      <c r="G2702" s="120"/>
      <c r="H2702" s="120"/>
      <c r="I2702" s="418">
        <f t="shared" si="42"/>
        <v>0</v>
      </c>
      <c r="J2702" s="46"/>
      <c r="K2702" s="332">
        <f>IFERROR(SUM(C2702/'Transfers of Funds'!$F$58),0)</f>
        <v>0</v>
      </c>
      <c r="L2702" s="21"/>
      <c r="M2702" s="47" t="s">
        <v>162</v>
      </c>
      <c r="N2702" s="46"/>
    </row>
    <row r="2703" spans="1:14" s="23" customFormat="1" ht="14.25" customHeight="1">
      <c r="A2703" s="115"/>
      <c r="B2703" s="308" t="str">
        <f>IF(A2703="","",VLOOKUP(A2703,'Project Budget vs Exp'!$B$9:$G$52,2,FALSE))</f>
        <v/>
      </c>
      <c r="C2703" s="117"/>
      <c r="D2703" s="116"/>
      <c r="E2703" s="118"/>
      <c r="F2703" s="119"/>
      <c r="G2703" s="120"/>
      <c r="H2703" s="120"/>
      <c r="I2703" s="418">
        <f t="shared" si="42"/>
        <v>0</v>
      </c>
      <c r="J2703" s="46"/>
      <c r="K2703" s="332">
        <f>IFERROR(SUM(C2703/'Transfers of Funds'!$F$58),0)</f>
        <v>0</v>
      </c>
      <c r="L2703" s="21"/>
      <c r="M2703" s="47" t="s">
        <v>162</v>
      </c>
      <c r="N2703" s="46"/>
    </row>
    <row r="2704" spans="1:14" s="23" customFormat="1" ht="14.25" customHeight="1">
      <c r="A2704" s="115"/>
      <c r="B2704" s="308" t="str">
        <f>IF(A2704="","",VLOOKUP(A2704,'Project Budget vs Exp'!$B$9:$G$52,2,FALSE))</f>
        <v/>
      </c>
      <c r="C2704" s="117"/>
      <c r="D2704" s="116"/>
      <c r="E2704" s="118"/>
      <c r="F2704" s="119"/>
      <c r="G2704" s="120"/>
      <c r="H2704" s="120"/>
      <c r="I2704" s="418">
        <f t="shared" si="42"/>
        <v>0</v>
      </c>
      <c r="J2704" s="46"/>
      <c r="K2704" s="332">
        <f>IFERROR(SUM(C2704/'Transfers of Funds'!$F$58),0)</f>
        <v>0</v>
      </c>
      <c r="L2704" s="21"/>
      <c r="M2704" s="47" t="s">
        <v>162</v>
      </c>
      <c r="N2704" s="46"/>
    </row>
    <row r="2705" spans="1:14" s="23" customFormat="1" ht="14.25" customHeight="1">
      <c r="A2705" s="115"/>
      <c r="B2705" s="308" t="str">
        <f>IF(A2705="","",VLOOKUP(A2705,'Project Budget vs Exp'!$B$9:$G$52,2,FALSE))</f>
        <v/>
      </c>
      <c r="C2705" s="117"/>
      <c r="D2705" s="116"/>
      <c r="E2705" s="118"/>
      <c r="F2705" s="119"/>
      <c r="G2705" s="120"/>
      <c r="H2705" s="120"/>
      <c r="I2705" s="418">
        <f t="shared" si="42"/>
        <v>0</v>
      </c>
      <c r="J2705" s="46"/>
      <c r="K2705" s="332">
        <f>IFERROR(SUM(C2705/'Transfers of Funds'!$F$58),0)</f>
        <v>0</v>
      </c>
      <c r="L2705" s="21"/>
      <c r="M2705" s="47" t="s">
        <v>162</v>
      </c>
      <c r="N2705" s="46"/>
    </row>
    <row r="2706" spans="1:14" s="23" customFormat="1" ht="14.25" customHeight="1">
      <c r="A2706" s="115"/>
      <c r="B2706" s="308" t="str">
        <f>IF(A2706="","",VLOOKUP(A2706,'Project Budget vs Exp'!$B$9:$G$52,2,FALSE))</f>
        <v/>
      </c>
      <c r="C2706" s="117"/>
      <c r="D2706" s="116"/>
      <c r="E2706" s="118"/>
      <c r="F2706" s="119"/>
      <c r="G2706" s="120"/>
      <c r="H2706" s="120"/>
      <c r="I2706" s="418">
        <f t="shared" si="42"/>
        <v>0</v>
      </c>
      <c r="J2706" s="46"/>
      <c r="K2706" s="332">
        <f>IFERROR(SUM(C2706/'Transfers of Funds'!$F$58),0)</f>
        <v>0</v>
      </c>
      <c r="L2706" s="21"/>
      <c r="M2706" s="47" t="s">
        <v>162</v>
      </c>
      <c r="N2706" s="46"/>
    </row>
    <row r="2707" spans="1:14" s="23" customFormat="1" ht="14.25" customHeight="1">
      <c r="A2707" s="115"/>
      <c r="B2707" s="308" t="str">
        <f>IF(A2707="","",VLOOKUP(A2707,'Project Budget vs Exp'!$B$9:$G$52,2,FALSE))</f>
        <v/>
      </c>
      <c r="C2707" s="117"/>
      <c r="D2707" s="116"/>
      <c r="E2707" s="118"/>
      <c r="F2707" s="119"/>
      <c r="G2707" s="120"/>
      <c r="H2707" s="120"/>
      <c r="I2707" s="418">
        <f t="shared" si="42"/>
        <v>0</v>
      </c>
      <c r="J2707" s="46"/>
      <c r="K2707" s="332">
        <f>IFERROR(SUM(C2707/'Transfers of Funds'!$F$58),0)</f>
        <v>0</v>
      </c>
      <c r="L2707" s="21"/>
      <c r="M2707" s="47" t="s">
        <v>162</v>
      </c>
      <c r="N2707" s="46"/>
    </row>
    <row r="2708" spans="1:14" s="23" customFormat="1" ht="14.25" customHeight="1">
      <c r="A2708" s="115"/>
      <c r="B2708" s="308" t="str">
        <f>IF(A2708="","",VLOOKUP(A2708,'Project Budget vs Exp'!$B$9:$G$52,2,FALSE))</f>
        <v/>
      </c>
      <c r="C2708" s="117"/>
      <c r="D2708" s="116"/>
      <c r="E2708" s="118"/>
      <c r="F2708" s="119"/>
      <c r="G2708" s="120"/>
      <c r="H2708" s="120"/>
      <c r="I2708" s="418">
        <f t="shared" si="42"/>
        <v>0</v>
      </c>
      <c r="J2708" s="46"/>
      <c r="K2708" s="332">
        <f>IFERROR(SUM(C2708/'Transfers of Funds'!$F$58),0)</f>
        <v>0</v>
      </c>
      <c r="L2708" s="21"/>
      <c r="M2708" s="47" t="s">
        <v>162</v>
      </c>
      <c r="N2708" s="46"/>
    </row>
    <row r="2709" spans="1:14" s="23" customFormat="1" ht="14.25" customHeight="1">
      <c r="A2709" s="115"/>
      <c r="B2709" s="308" t="str">
        <f>IF(A2709="","",VLOOKUP(A2709,'Project Budget vs Exp'!$B$9:$G$52,2,FALSE))</f>
        <v/>
      </c>
      <c r="C2709" s="117"/>
      <c r="D2709" s="116"/>
      <c r="E2709" s="118"/>
      <c r="F2709" s="119"/>
      <c r="G2709" s="120"/>
      <c r="H2709" s="120"/>
      <c r="I2709" s="418">
        <f t="shared" ref="I2709:I2772" si="43">IF(OR(F$4="EUR",F$4="USD",F$4="GBP",F$4="CAD",F$4="NZD",F$4="AUD"),K2709,C2709)</f>
        <v>0</v>
      </c>
      <c r="J2709" s="46"/>
      <c r="K2709" s="332">
        <f>IFERROR(SUM(C2709/'Transfers of Funds'!$F$58),0)</f>
        <v>0</v>
      </c>
      <c r="L2709" s="21"/>
      <c r="M2709" s="47" t="s">
        <v>162</v>
      </c>
      <c r="N2709" s="46"/>
    </row>
    <row r="2710" spans="1:14" s="23" customFormat="1" ht="14.25" customHeight="1">
      <c r="A2710" s="115"/>
      <c r="B2710" s="308" t="str">
        <f>IF(A2710="","",VLOOKUP(A2710,'Project Budget vs Exp'!$B$9:$G$52,2,FALSE))</f>
        <v/>
      </c>
      <c r="C2710" s="117"/>
      <c r="D2710" s="116"/>
      <c r="E2710" s="118"/>
      <c r="F2710" s="119"/>
      <c r="G2710" s="120"/>
      <c r="H2710" s="120"/>
      <c r="I2710" s="418">
        <f t="shared" si="43"/>
        <v>0</v>
      </c>
      <c r="J2710" s="46"/>
      <c r="K2710" s="332">
        <f>IFERROR(SUM(C2710/'Transfers of Funds'!$F$58),0)</f>
        <v>0</v>
      </c>
      <c r="L2710" s="21"/>
      <c r="M2710" s="47" t="s">
        <v>162</v>
      </c>
      <c r="N2710" s="46"/>
    </row>
    <row r="2711" spans="1:14" s="23" customFormat="1" ht="14.25" customHeight="1">
      <c r="A2711" s="115"/>
      <c r="B2711" s="308" t="str">
        <f>IF(A2711="","",VLOOKUP(A2711,'Project Budget vs Exp'!$B$9:$G$52,2,FALSE))</f>
        <v/>
      </c>
      <c r="C2711" s="117"/>
      <c r="D2711" s="116"/>
      <c r="E2711" s="118"/>
      <c r="F2711" s="119"/>
      <c r="G2711" s="120"/>
      <c r="H2711" s="120"/>
      <c r="I2711" s="418">
        <f t="shared" si="43"/>
        <v>0</v>
      </c>
      <c r="J2711" s="46"/>
      <c r="K2711" s="332">
        <f>IFERROR(SUM(C2711/'Transfers of Funds'!$F$58),0)</f>
        <v>0</v>
      </c>
      <c r="L2711" s="21"/>
      <c r="M2711" s="47" t="s">
        <v>162</v>
      </c>
      <c r="N2711" s="46"/>
    </row>
    <row r="2712" spans="1:14" s="23" customFormat="1" ht="14.25" customHeight="1">
      <c r="A2712" s="115"/>
      <c r="B2712" s="308" t="str">
        <f>IF(A2712="","",VLOOKUP(A2712,'Project Budget vs Exp'!$B$9:$G$52,2,FALSE))</f>
        <v/>
      </c>
      <c r="C2712" s="117"/>
      <c r="D2712" s="116"/>
      <c r="E2712" s="118"/>
      <c r="F2712" s="119"/>
      <c r="G2712" s="120"/>
      <c r="H2712" s="120"/>
      <c r="I2712" s="418">
        <f t="shared" si="43"/>
        <v>0</v>
      </c>
      <c r="J2712" s="46"/>
      <c r="K2712" s="332">
        <f>IFERROR(SUM(C2712/'Transfers of Funds'!$F$58),0)</f>
        <v>0</v>
      </c>
      <c r="L2712" s="21"/>
      <c r="M2712" s="47" t="s">
        <v>162</v>
      </c>
      <c r="N2712" s="46"/>
    </row>
    <row r="2713" spans="1:14" s="23" customFormat="1" ht="14.25" customHeight="1">
      <c r="A2713" s="115"/>
      <c r="B2713" s="308" t="str">
        <f>IF(A2713="","",VLOOKUP(A2713,'Project Budget vs Exp'!$B$9:$G$52,2,FALSE))</f>
        <v/>
      </c>
      <c r="C2713" s="117"/>
      <c r="D2713" s="116"/>
      <c r="E2713" s="118"/>
      <c r="F2713" s="119"/>
      <c r="G2713" s="120"/>
      <c r="H2713" s="120"/>
      <c r="I2713" s="418">
        <f t="shared" si="43"/>
        <v>0</v>
      </c>
      <c r="J2713" s="46"/>
      <c r="K2713" s="332">
        <f>IFERROR(SUM(C2713/'Transfers of Funds'!$F$58),0)</f>
        <v>0</v>
      </c>
      <c r="L2713" s="21"/>
      <c r="M2713" s="47" t="s">
        <v>162</v>
      </c>
      <c r="N2713" s="46"/>
    </row>
    <row r="2714" spans="1:14" s="23" customFormat="1" ht="14.25" customHeight="1">
      <c r="A2714" s="115"/>
      <c r="B2714" s="308" t="str">
        <f>IF(A2714="","",VLOOKUP(A2714,'Project Budget vs Exp'!$B$9:$G$52,2,FALSE))</f>
        <v/>
      </c>
      <c r="C2714" s="117"/>
      <c r="D2714" s="116"/>
      <c r="E2714" s="118"/>
      <c r="F2714" s="119"/>
      <c r="G2714" s="120"/>
      <c r="H2714" s="120"/>
      <c r="I2714" s="418">
        <f t="shared" si="43"/>
        <v>0</v>
      </c>
      <c r="J2714" s="46"/>
      <c r="K2714" s="332">
        <f>IFERROR(SUM(C2714/'Transfers of Funds'!$F$58),0)</f>
        <v>0</v>
      </c>
      <c r="L2714" s="21"/>
      <c r="M2714" s="47" t="s">
        <v>162</v>
      </c>
      <c r="N2714" s="46"/>
    </row>
    <row r="2715" spans="1:14" s="23" customFormat="1" ht="14.25" customHeight="1">
      <c r="A2715" s="115"/>
      <c r="B2715" s="308" t="str">
        <f>IF(A2715="","",VLOOKUP(A2715,'Project Budget vs Exp'!$B$9:$G$52,2,FALSE))</f>
        <v/>
      </c>
      <c r="C2715" s="117"/>
      <c r="D2715" s="116"/>
      <c r="E2715" s="118"/>
      <c r="F2715" s="119"/>
      <c r="G2715" s="120"/>
      <c r="H2715" s="120"/>
      <c r="I2715" s="418">
        <f t="shared" si="43"/>
        <v>0</v>
      </c>
      <c r="J2715" s="46"/>
      <c r="K2715" s="332">
        <f>IFERROR(SUM(C2715/'Transfers of Funds'!$F$58),0)</f>
        <v>0</v>
      </c>
      <c r="L2715" s="21"/>
      <c r="M2715" s="47" t="s">
        <v>162</v>
      </c>
      <c r="N2715" s="46"/>
    </row>
    <row r="2716" spans="1:14" s="23" customFormat="1" ht="14.25" customHeight="1">
      <c r="A2716" s="115"/>
      <c r="B2716" s="308" t="str">
        <f>IF(A2716="","",VLOOKUP(A2716,'Project Budget vs Exp'!$B$9:$G$52,2,FALSE))</f>
        <v/>
      </c>
      <c r="C2716" s="117"/>
      <c r="D2716" s="116"/>
      <c r="E2716" s="118"/>
      <c r="F2716" s="119"/>
      <c r="G2716" s="120"/>
      <c r="H2716" s="120"/>
      <c r="I2716" s="418">
        <f t="shared" si="43"/>
        <v>0</v>
      </c>
      <c r="J2716" s="46"/>
      <c r="K2716" s="332">
        <f>IFERROR(SUM(C2716/'Transfers of Funds'!$F$58),0)</f>
        <v>0</v>
      </c>
      <c r="L2716" s="21"/>
      <c r="M2716" s="47" t="s">
        <v>162</v>
      </c>
      <c r="N2716" s="46"/>
    </row>
    <row r="2717" spans="1:14" s="23" customFormat="1" ht="14.25" customHeight="1">
      <c r="A2717" s="115"/>
      <c r="B2717" s="308" t="str">
        <f>IF(A2717="","",VLOOKUP(A2717,'Project Budget vs Exp'!$B$9:$G$52,2,FALSE))</f>
        <v/>
      </c>
      <c r="C2717" s="117"/>
      <c r="D2717" s="116"/>
      <c r="E2717" s="118"/>
      <c r="F2717" s="119"/>
      <c r="G2717" s="120"/>
      <c r="H2717" s="120"/>
      <c r="I2717" s="418">
        <f t="shared" si="43"/>
        <v>0</v>
      </c>
      <c r="J2717" s="46"/>
      <c r="K2717" s="332">
        <f>IFERROR(SUM(C2717/'Transfers of Funds'!$F$58),0)</f>
        <v>0</v>
      </c>
      <c r="L2717" s="21"/>
      <c r="M2717" s="47" t="s">
        <v>162</v>
      </c>
      <c r="N2717" s="46"/>
    </row>
    <row r="2718" spans="1:14" s="23" customFormat="1" ht="14.25" customHeight="1">
      <c r="A2718" s="115"/>
      <c r="B2718" s="308" t="str">
        <f>IF(A2718="","",VLOOKUP(A2718,'Project Budget vs Exp'!$B$9:$G$52,2,FALSE))</f>
        <v/>
      </c>
      <c r="C2718" s="117"/>
      <c r="D2718" s="116"/>
      <c r="E2718" s="118"/>
      <c r="F2718" s="119"/>
      <c r="G2718" s="120"/>
      <c r="H2718" s="120"/>
      <c r="I2718" s="418">
        <f t="shared" si="43"/>
        <v>0</v>
      </c>
      <c r="J2718" s="46"/>
      <c r="K2718" s="332">
        <f>IFERROR(SUM(C2718/'Transfers of Funds'!$F$58),0)</f>
        <v>0</v>
      </c>
      <c r="L2718" s="21"/>
      <c r="M2718" s="47" t="s">
        <v>162</v>
      </c>
      <c r="N2718" s="46"/>
    </row>
    <row r="2719" spans="1:14" s="23" customFormat="1" ht="14.25" customHeight="1">
      <c r="A2719" s="115"/>
      <c r="B2719" s="308" t="str">
        <f>IF(A2719="","",VLOOKUP(A2719,'Project Budget vs Exp'!$B$9:$G$52,2,FALSE))</f>
        <v/>
      </c>
      <c r="C2719" s="117"/>
      <c r="D2719" s="116"/>
      <c r="E2719" s="118"/>
      <c r="F2719" s="119"/>
      <c r="G2719" s="120"/>
      <c r="H2719" s="120"/>
      <c r="I2719" s="418">
        <f t="shared" si="43"/>
        <v>0</v>
      </c>
      <c r="J2719" s="46"/>
      <c r="K2719" s="332">
        <f>IFERROR(SUM(C2719/'Transfers of Funds'!$F$58),0)</f>
        <v>0</v>
      </c>
      <c r="L2719" s="21"/>
      <c r="M2719" s="47" t="s">
        <v>162</v>
      </c>
      <c r="N2719" s="46"/>
    </row>
    <row r="2720" spans="1:14" s="23" customFormat="1" ht="14.25" customHeight="1">
      <c r="A2720" s="115"/>
      <c r="B2720" s="308" t="str">
        <f>IF(A2720="","",VLOOKUP(A2720,'Project Budget vs Exp'!$B$9:$G$52,2,FALSE))</f>
        <v/>
      </c>
      <c r="C2720" s="117"/>
      <c r="D2720" s="116"/>
      <c r="E2720" s="118"/>
      <c r="F2720" s="119"/>
      <c r="G2720" s="120"/>
      <c r="H2720" s="120"/>
      <c r="I2720" s="418">
        <f t="shared" si="43"/>
        <v>0</v>
      </c>
      <c r="J2720" s="46"/>
      <c r="K2720" s="332">
        <f>IFERROR(SUM(C2720/'Transfers of Funds'!$F$58),0)</f>
        <v>0</v>
      </c>
      <c r="L2720" s="21"/>
      <c r="M2720" s="47" t="s">
        <v>162</v>
      </c>
      <c r="N2720" s="46"/>
    </row>
    <row r="2721" spans="1:14" s="23" customFormat="1" ht="14.25" customHeight="1">
      <c r="A2721" s="115"/>
      <c r="B2721" s="308" t="str">
        <f>IF(A2721="","",VLOOKUP(A2721,'Project Budget vs Exp'!$B$9:$G$52,2,FALSE))</f>
        <v/>
      </c>
      <c r="C2721" s="117"/>
      <c r="D2721" s="116"/>
      <c r="E2721" s="118"/>
      <c r="F2721" s="119"/>
      <c r="G2721" s="120"/>
      <c r="H2721" s="120"/>
      <c r="I2721" s="418">
        <f t="shared" si="43"/>
        <v>0</v>
      </c>
      <c r="J2721" s="46"/>
      <c r="K2721" s="332">
        <f>IFERROR(SUM(C2721/'Transfers of Funds'!$F$58),0)</f>
        <v>0</v>
      </c>
      <c r="L2721" s="21"/>
      <c r="M2721" s="47" t="s">
        <v>162</v>
      </c>
      <c r="N2721" s="46"/>
    </row>
    <row r="2722" spans="1:14" s="23" customFormat="1" ht="14.25" customHeight="1">
      <c r="A2722" s="115"/>
      <c r="B2722" s="308" t="str">
        <f>IF(A2722="","",VLOOKUP(A2722,'Project Budget vs Exp'!$B$9:$G$52,2,FALSE))</f>
        <v/>
      </c>
      <c r="C2722" s="117"/>
      <c r="D2722" s="116"/>
      <c r="E2722" s="118"/>
      <c r="F2722" s="119"/>
      <c r="G2722" s="120"/>
      <c r="H2722" s="120"/>
      <c r="I2722" s="418">
        <f t="shared" si="43"/>
        <v>0</v>
      </c>
      <c r="J2722" s="46"/>
      <c r="K2722" s="332">
        <f>IFERROR(SUM(C2722/'Transfers of Funds'!$F$58),0)</f>
        <v>0</v>
      </c>
      <c r="L2722" s="21"/>
      <c r="M2722" s="47" t="s">
        <v>162</v>
      </c>
      <c r="N2722" s="46"/>
    </row>
    <row r="2723" spans="1:14" s="23" customFormat="1" ht="14.25" customHeight="1">
      <c r="A2723" s="115"/>
      <c r="B2723" s="308" t="str">
        <f>IF(A2723="","",VLOOKUP(A2723,'Project Budget vs Exp'!$B$9:$G$52,2,FALSE))</f>
        <v/>
      </c>
      <c r="C2723" s="117"/>
      <c r="D2723" s="116"/>
      <c r="E2723" s="118"/>
      <c r="F2723" s="119"/>
      <c r="G2723" s="120"/>
      <c r="H2723" s="120"/>
      <c r="I2723" s="418">
        <f t="shared" si="43"/>
        <v>0</v>
      </c>
      <c r="J2723" s="46"/>
      <c r="K2723" s="332">
        <f>IFERROR(SUM(C2723/'Transfers of Funds'!$F$58),0)</f>
        <v>0</v>
      </c>
      <c r="L2723" s="21"/>
      <c r="M2723" s="47" t="s">
        <v>162</v>
      </c>
      <c r="N2723" s="46"/>
    </row>
    <row r="2724" spans="1:14" s="23" customFormat="1" ht="14.25" customHeight="1">
      <c r="A2724" s="115"/>
      <c r="B2724" s="308" t="str">
        <f>IF(A2724="","",VLOOKUP(A2724,'Project Budget vs Exp'!$B$9:$G$52,2,FALSE))</f>
        <v/>
      </c>
      <c r="C2724" s="117"/>
      <c r="D2724" s="116"/>
      <c r="E2724" s="118"/>
      <c r="F2724" s="119"/>
      <c r="G2724" s="120"/>
      <c r="H2724" s="120"/>
      <c r="I2724" s="418">
        <f t="shared" si="43"/>
        <v>0</v>
      </c>
      <c r="J2724" s="46"/>
      <c r="K2724" s="332">
        <f>IFERROR(SUM(C2724/'Transfers of Funds'!$F$58),0)</f>
        <v>0</v>
      </c>
      <c r="L2724" s="21"/>
      <c r="M2724" s="47" t="s">
        <v>162</v>
      </c>
      <c r="N2724" s="46"/>
    </row>
    <row r="2725" spans="1:14" s="23" customFormat="1" ht="14.25" customHeight="1">
      <c r="A2725" s="115"/>
      <c r="B2725" s="308" t="str">
        <f>IF(A2725="","",VLOOKUP(A2725,'Project Budget vs Exp'!$B$9:$G$52,2,FALSE))</f>
        <v/>
      </c>
      <c r="C2725" s="117"/>
      <c r="D2725" s="116"/>
      <c r="E2725" s="118"/>
      <c r="F2725" s="119"/>
      <c r="G2725" s="120"/>
      <c r="H2725" s="120"/>
      <c r="I2725" s="418">
        <f t="shared" si="43"/>
        <v>0</v>
      </c>
      <c r="J2725" s="46"/>
      <c r="K2725" s="332">
        <f>IFERROR(SUM(C2725/'Transfers of Funds'!$F$58),0)</f>
        <v>0</v>
      </c>
      <c r="L2725" s="21"/>
      <c r="M2725" s="47" t="s">
        <v>162</v>
      </c>
      <c r="N2725" s="46"/>
    </row>
    <row r="2726" spans="1:14" s="23" customFormat="1" ht="14.25" customHeight="1">
      <c r="A2726" s="115"/>
      <c r="B2726" s="308" t="str">
        <f>IF(A2726="","",VLOOKUP(A2726,'Project Budget vs Exp'!$B$9:$G$52,2,FALSE))</f>
        <v/>
      </c>
      <c r="C2726" s="117"/>
      <c r="D2726" s="116"/>
      <c r="E2726" s="118"/>
      <c r="F2726" s="119"/>
      <c r="G2726" s="120"/>
      <c r="H2726" s="120"/>
      <c r="I2726" s="418">
        <f t="shared" si="43"/>
        <v>0</v>
      </c>
      <c r="J2726" s="46"/>
      <c r="K2726" s="332">
        <f>IFERROR(SUM(C2726/'Transfers of Funds'!$F$58),0)</f>
        <v>0</v>
      </c>
      <c r="L2726" s="21"/>
      <c r="M2726" s="47" t="s">
        <v>162</v>
      </c>
      <c r="N2726" s="46"/>
    </row>
    <row r="2727" spans="1:14" s="23" customFormat="1" ht="14.25" customHeight="1">
      <c r="A2727" s="115"/>
      <c r="B2727" s="308" t="str">
        <f>IF(A2727="","",VLOOKUP(A2727,'Project Budget vs Exp'!$B$9:$G$52,2,FALSE))</f>
        <v/>
      </c>
      <c r="C2727" s="117"/>
      <c r="D2727" s="116"/>
      <c r="E2727" s="118"/>
      <c r="F2727" s="119"/>
      <c r="G2727" s="120"/>
      <c r="H2727" s="120"/>
      <c r="I2727" s="418">
        <f t="shared" si="43"/>
        <v>0</v>
      </c>
      <c r="J2727" s="46"/>
      <c r="K2727" s="332">
        <f>IFERROR(SUM(C2727/'Transfers of Funds'!$F$58),0)</f>
        <v>0</v>
      </c>
      <c r="L2727" s="21"/>
      <c r="M2727" s="47" t="s">
        <v>162</v>
      </c>
      <c r="N2727" s="46"/>
    </row>
    <row r="2728" spans="1:14" s="23" customFormat="1" ht="14.25" customHeight="1">
      <c r="A2728" s="115"/>
      <c r="B2728" s="308" t="str">
        <f>IF(A2728="","",VLOOKUP(A2728,'Project Budget vs Exp'!$B$9:$G$52,2,FALSE))</f>
        <v/>
      </c>
      <c r="C2728" s="117"/>
      <c r="D2728" s="116"/>
      <c r="E2728" s="118"/>
      <c r="F2728" s="119"/>
      <c r="G2728" s="120"/>
      <c r="H2728" s="120"/>
      <c r="I2728" s="418">
        <f t="shared" si="43"/>
        <v>0</v>
      </c>
      <c r="J2728" s="46"/>
      <c r="K2728" s="332">
        <f>IFERROR(SUM(C2728/'Transfers of Funds'!$F$58),0)</f>
        <v>0</v>
      </c>
      <c r="L2728" s="21"/>
      <c r="M2728" s="47" t="s">
        <v>162</v>
      </c>
      <c r="N2728" s="46"/>
    </row>
    <row r="2729" spans="1:14" s="23" customFormat="1" ht="14.25" customHeight="1">
      <c r="A2729" s="115"/>
      <c r="B2729" s="308" t="str">
        <f>IF(A2729="","",VLOOKUP(A2729,'Project Budget vs Exp'!$B$9:$G$52,2,FALSE))</f>
        <v/>
      </c>
      <c r="C2729" s="117"/>
      <c r="D2729" s="116"/>
      <c r="E2729" s="118"/>
      <c r="F2729" s="119"/>
      <c r="G2729" s="120"/>
      <c r="H2729" s="120"/>
      <c r="I2729" s="418">
        <f t="shared" si="43"/>
        <v>0</v>
      </c>
      <c r="J2729" s="46"/>
      <c r="K2729" s="332">
        <f>IFERROR(SUM(C2729/'Transfers of Funds'!$F$58),0)</f>
        <v>0</v>
      </c>
      <c r="L2729" s="21"/>
      <c r="M2729" s="47" t="s">
        <v>162</v>
      </c>
      <c r="N2729" s="46"/>
    </row>
    <row r="2730" spans="1:14" s="23" customFormat="1" ht="14.25" customHeight="1">
      <c r="A2730" s="115"/>
      <c r="B2730" s="308" t="str">
        <f>IF(A2730="","",VLOOKUP(A2730,'Project Budget vs Exp'!$B$9:$G$52,2,FALSE))</f>
        <v/>
      </c>
      <c r="C2730" s="117"/>
      <c r="D2730" s="116"/>
      <c r="E2730" s="118"/>
      <c r="F2730" s="119"/>
      <c r="G2730" s="120"/>
      <c r="H2730" s="120"/>
      <c r="I2730" s="418">
        <f t="shared" si="43"/>
        <v>0</v>
      </c>
      <c r="J2730" s="46"/>
      <c r="K2730" s="332">
        <f>IFERROR(SUM(C2730/'Transfers of Funds'!$F$58),0)</f>
        <v>0</v>
      </c>
      <c r="L2730" s="21"/>
      <c r="M2730" s="47" t="s">
        <v>162</v>
      </c>
      <c r="N2730" s="46"/>
    </row>
    <row r="2731" spans="1:14" s="23" customFormat="1" ht="14.25" customHeight="1">
      <c r="A2731" s="115"/>
      <c r="B2731" s="308" t="str">
        <f>IF(A2731="","",VLOOKUP(A2731,'Project Budget vs Exp'!$B$9:$G$52,2,FALSE))</f>
        <v/>
      </c>
      <c r="C2731" s="117"/>
      <c r="D2731" s="116"/>
      <c r="E2731" s="118"/>
      <c r="F2731" s="119"/>
      <c r="G2731" s="120"/>
      <c r="H2731" s="120"/>
      <c r="I2731" s="418">
        <f t="shared" si="43"/>
        <v>0</v>
      </c>
      <c r="J2731" s="46"/>
      <c r="K2731" s="332">
        <f>IFERROR(SUM(C2731/'Transfers of Funds'!$F$58),0)</f>
        <v>0</v>
      </c>
      <c r="L2731" s="21"/>
      <c r="M2731" s="47" t="s">
        <v>162</v>
      </c>
      <c r="N2731" s="46"/>
    </row>
    <row r="2732" spans="1:14" s="23" customFormat="1" ht="14.25" customHeight="1">
      <c r="A2732" s="115"/>
      <c r="B2732" s="308" t="str">
        <f>IF(A2732="","",VLOOKUP(A2732,'Project Budget vs Exp'!$B$9:$G$52,2,FALSE))</f>
        <v/>
      </c>
      <c r="C2732" s="117"/>
      <c r="D2732" s="116"/>
      <c r="E2732" s="118"/>
      <c r="F2732" s="119"/>
      <c r="G2732" s="120"/>
      <c r="H2732" s="120"/>
      <c r="I2732" s="418">
        <f t="shared" si="43"/>
        <v>0</v>
      </c>
      <c r="J2732" s="46"/>
      <c r="K2732" s="332">
        <f>IFERROR(SUM(C2732/'Transfers of Funds'!$F$58),0)</f>
        <v>0</v>
      </c>
      <c r="L2732" s="21"/>
      <c r="M2732" s="47" t="s">
        <v>162</v>
      </c>
      <c r="N2732" s="46"/>
    </row>
    <row r="2733" spans="1:14" s="23" customFormat="1" ht="14.25" customHeight="1">
      <c r="A2733" s="115"/>
      <c r="B2733" s="308" t="str">
        <f>IF(A2733="","",VLOOKUP(A2733,'Project Budget vs Exp'!$B$9:$G$52,2,FALSE))</f>
        <v/>
      </c>
      <c r="C2733" s="117"/>
      <c r="D2733" s="116"/>
      <c r="E2733" s="118"/>
      <c r="F2733" s="119"/>
      <c r="G2733" s="120"/>
      <c r="H2733" s="120"/>
      <c r="I2733" s="418">
        <f t="shared" si="43"/>
        <v>0</v>
      </c>
      <c r="J2733" s="46"/>
      <c r="K2733" s="332">
        <f>IFERROR(SUM(C2733/'Transfers of Funds'!$F$58),0)</f>
        <v>0</v>
      </c>
      <c r="L2733" s="21"/>
      <c r="M2733" s="47" t="s">
        <v>162</v>
      </c>
      <c r="N2733" s="46"/>
    </row>
    <row r="2734" spans="1:14" s="23" customFormat="1" ht="14.25" customHeight="1">
      <c r="A2734" s="115"/>
      <c r="B2734" s="308" t="str">
        <f>IF(A2734="","",VLOOKUP(A2734,'Project Budget vs Exp'!$B$9:$G$52,2,FALSE))</f>
        <v/>
      </c>
      <c r="C2734" s="117"/>
      <c r="D2734" s="116"/>
      <c r="E2734" s="118"/>
      <c r="F2734" s="119"/>
      <c r="G2734" s="120"/>
      <c r="H2734" s="120"/>
      <c r="I2734" s="418">
        <f t="shared" si="43"/>
        <v>0</v>
      </c>
      <c r="J2734" s="46"/>
      <c r="K2734" s="332">
        <f>IFERROR(SUM(C2734/'Transfers of Funds'!$F$58),0)</f>
        <v>0</v>
      </c>
      <c r="L2734" s="21"/>
      <c r="M2734" s="47" t="s">
        <v>162</v>
      </c>
      <c r="N2734" s="46"/>
    </row>
    <row r="2735" spans="1:14" s="23" customFormat="1" ht="14.25" customHeight="1">
      <c r="A2735" s="115"/>
      <c r="B2735" s="308" t="str">
        <f>IF(A2735="","",VLOOKUP(A2735,'Project Budget vs Exp'!$B$9:$G$52,2,FALSE))</f>
        <v/>
      </c>
      <c r="C2735" s="117"/>
      <c r="D2735" s="116"/>
      <c r="E2735" s="118"/>
      <c r="F2735" s="119"/>
      <c r="G2735" s="120"/>
      <c r="H2735" s="120"/>
      <c r="I2735" s="418">
        <f t="shared" si="43"/>
        <v>0</v>
      </c>
      <c r="J2735" s="46"/>
      <c r="K2735" s="332">
        <f>IFERROR(SUM(C2735/'Transfers of Funds'!$F$58),0)</f>
        <v>0</v>
      </c>
      <c r="L2735" s="21"/>
      <c r="M2735" s="47" t="s">
        <v>162</v>
      </c>
      <c r="N2735" s="46"/>
    </row>
    <row r="2736" spans="1:14" s="23" customFormat="1" ht="14.25" customHeight="1">
      <c r="A2736" s="115"/>
      <c r="B2736" s="308" t="str">
        <f>IF(A2736="","",VLOOKUP(A2736,'Project Budget vs Exp'!$B$9:$G$52,2,FALSE))</f>
        <v/>
      </c>
      <c r="C2736" s="117"/>
      <c r="D2736" s="116"/>
      <c r="E2736" s="118"/>
      <c r="F2736" s="119"/>
      <c r="G2736" s="120"/>
      <c r="H2736" s="120"/>
      <c r="I2736" s="418">
        <f t="shared" si="43"/>
        <v>0</v>
      </c>
      <c r="J2736" s="46"/>
      <c r="K2736" s="332">
        <f>IFERROR(SUM(C2736/'Transfers of Funds'!$F$58),0)</f>
        <v>0</v>
      </c>
      <c r="L2736" s="21"/>
      <c r="M2736" s="47" t="s">
        <v>162</v>
      </c>
      <c r="N2736" s="46"/>
    </row>
    <row r="2737" spans="1:14" s="23" customFormat="1" ht="14.25" customHeight="1">
      <c r="A2737" s="115"/>
      <c r="B2737" s="308" t="str">
        <f>IF(A2737="","",VLOOKUP(A2737,'Project Budget vs Exp'!$B$9:$G$52,2,FALSE))</f>
        <v/>
      </c>
      <c r="C2737" s="117"/>
      <c r="D2737" s="116"/>
      <c r="E2737" s="118"/>
      <c r="F2737" s="119"/>
      <c r="G2737" s="120"/>
      <c r="H2737" s="120"/>
      <c r="I2737" s="418">
        <f t="shared" si="43"/>
        <v>0</v>
      </c>
      <c r="J2737" s="46"/>
      <c r="K2737" s="332">
        <f>IFERROR(SUM(C2737/'Transfers of Funds'!$F$58),0)</f>
        <v>0</v>
      </c>
      <c r="L2737" s="21"/>
      <c r="M2737" s="47" t="s">
        <v>162</v>
      </c>
      <c r="N2737" s="46"/>
    </row>
    <row r="2738" spans="1:14" s="23" customFormat="1" ht="14.25" customHeight="1">
      <c r="A2738" s="115"/>
      <c r="B2738" s="308" t="str">
        <f>IF(A2738="","",VLOOKUP(A2738,'Project Budget vs Exp'!$B$9:$G$52,2,FALSE))</f>
        <v/>
      </c>
      <c r="C2738" s="117"/>
      <c r="D2738" s="116"/>
      <c r="E2738" s="118"/>
      <c r="F2738" s="119"/>
      <c r="G2738" s="120"/>
      <c r="H2738" s="120"/>
      <c r="I2738" s="418">
        <f t="shared" si="43"/>
        <v>0</v>
      </c>
      <c r="J2738" s="46"/>
      <c r="K2738" s="332">
        <f>IFERROR(SUM(C2738/'Transfers of Funds'!$F$58),0)</f>
        <v>0</v>
      </c>
      <c r="L2738" s="21"/>
      <c r="M2738" s="47" t="s">
        <v>162</v>
      </c>
      <c r="N2738" s="46"/>
    </row>
    <row r="2739" spans="1:14" s="23" customFormat="1" ht="14.25" customHeight="1">
      <c r="A2739" s="115"/>
      <c r="B2739" s="308" t="str">
        <f>IF(A2739="","",VLOOKUP(A2739,'Project Budget vs Exp'!$B$9:$G$52,2,FALSE))</f>
        <v/>
      </c>
      <c r="C2739" s="117"/>
      <c r="D2739" s="116"/>
      <c r="E2739" s="118"/>
      <c r="F2739" s="119"/>
      <c r="G2739" s="120"/>
      <c r="H2739" s="120"/>
      <c r="I2739" s="418">
        <f t="shared" si="43"/>
        <v>0</v>
      </c>
      <c r="J2739" s="46"/>
      <c r="K2739" s="332">
        <f>IFERROR(SUM(C2739/'Transfers of Funds'!$F$58),0)</f>
        <v>0</v>
      </c>
      <c r="L2739" s="21"/>
      <c r="M2739" s="47" t="s">
        <v>162</v>
      </c>
      <c r="N2739" s="46"/>
    </row>
    <row r="2740" spans="1:14" s="23" customFormat="1" ht="14.25" customHeight="1">
      <c r="A2740" s="115"/>
      <c r="B2740" s="308" t="str">
        <f>IF(A2740="","",VLOOKUP(A2740,'Project Budget vs Exp'!$B$9:$G$52,2,FALSE))</f>
        <v/>
      </c>
      <c r="C2740" s="117"/>
      <c r="D2740" s="116"/>
      <c r="E2740" s="118"/>
      <c r="F2740" s="119"/>
      <c r="G2740" s="120"/>
      <c r="H2740" s="120"/>
      <c r="I2740" s="418">
        <f t="shared" si="43"/>
        <v>0</v>
      </c>
      <c r="J2740" s="46"/>
      <c r="K2740" s="332">
        <f>IFERROR(SUM(C2740/'Transfers of Funds'!$F$58),0)</f>
        <v>0</v>
      </c>
      <c r="L2740" s="21"/>
      <c r="M2740" s="47" t="s">
        <v>162</v>
      </c>
      <c r="N2740" s="46"/>
    </row>
    <row r="2741" spans="1:14" s="23" customFormat="1" ht="14.25" customHeight="1">
      <c r="A2741" s="115"/>
      <c r="B2741" s="308" t="str">
        <f>IF(A2741="","",VLOOKUP(A2741,'Project Budget vs Exp'!$B$9:$G$52,2,FALSE))</f>
        <v/>
      </c>
      <c r="C2741" s="117"/>
      <c r="D2741" s="116"/>
      <c r="E2741" s="118"/>
      <c r="F2741" s="119"/>
      <c r="G2741" s="120"/>
      <c r="H2741" s="120"/>
      <c r="I2741" s="418">
        <f t="shared" si="43"/>
        <v>0</v>
      </c>
      <c r="J2741" s="46"/>
      <c r="K2741" s="332">
        <f>IFERROR(SUM(C2741/'Transfers of Funds'!$F$58),0)</f>
        <v>0</v>
      </c>
      <c r="L2741" s="21"/>
      <c r="M2741" s="47" t="s">
        <v>162</v>
      </c>
      <c r="N2741" s="46"/>
    </row>
    <row r="2742" spans="1:14" s="23" customFormat="1" ht="14.25" customHeight="1">
      <c r="A2742" s="115"/>
      <c r="B2742" s="308" t="str">
        <f>IF(A2742="","",VLOOKUP(A2742,'Project Budget vs Exp'!$B$9:$G$52,2,FALSE))</f>
        <v/>
      </c>
      <c r="C2742" s="117"/>
      <c r="D2742" s="116"/>
      <c r="E2742" s="118"/>
      <c r="F2742" s="119"/>
      <c r="G2742" s="120"/>
      <c r="H2742" s="120"/>
      <c r="I2742" s="418">
        <f t="shared" si="43"/>
        <v>0</v>
      </c>
      <c r="J2742" s="46"/>
      <c r="K2742" s="332">
        <f>IFERROR(SUM(C2742/'Transfers of Funds'!$F$58),0)</f>
        <v>0</v>
      </c>
      <c r="L2742" s="21"/>
      <c r="M2742" s="47" t="s">
        <v>162</v>
      </c>
      <c r="N2742" s="46"/>
    </row>
    <row r="2743" spans="1:14" s="23" customFormat="1" ht="14.25" customHeight="1">
      <c r="A2743" s="115"/>
      <c r="B2743" s="308" t="str">
        <f>IF(A2743="","",VLOOKUP(A2743,'Project Budget vs Exp'!$B$9:$G$52,2,FALSE))</f>
        <v/>
      </c>
      <c r="C2743" s="117"/>
      <c r="D2743" s="116"/>
      <c r="E2743" s="118"/>
      <c r="F2743" s="119"/>
      <c r="G2743" s="120"/>
      <c r="H2743" s="120"/>
      <c r="I2743" s="418">
        <f t="shared" si="43"/>
        <v>0</v>
      </c>
      <c r="J2743" s="46"/>
      <c r="K2743" s="332">
        <f>IFERROR(SUM(C2743/'Transfers of Funds'!$F$58),0)</f>
        <v>0</v>
      </c>
      <c r="L2743" s="21"/>
      <c r="M2743" s="47" t="s">
        <v>162</v>
      </c>
      <c r="N2743" s="46"/>
    </row>
    <row r="2744" spans="1:14" s="23" customFormat="1" ht="14.25" customHeight="1">
      <c r="A2744" s="115"/>
      <c r="B2744" s="308" t="str">
        <f>IF(A2744="","",VLOOKUP(A2744,'Project Budget vs Exp'!$B$9:$G$52,2,FALSE))</f>
        <v/>
      </c>
      <c r="C2744" s="117"/>
      <c r="D2744" s="116"/>
      <c r="E2744" s="118"/>
      <c r="F2744" s="119"/>
      <c r="G2744" s="120"/>
      <c r="H2744" s="120"/>
      <c r="I2744" s="418">
        <f t="shared" si="43"/>
        <v>0</v>
      </c>
      <c r="J2744" s="46"/>
      <c r="K2744" s="332">
        <f>IFERROR(SUM(C2744/'Transfers of Funds'!$F$58),0)</f>
        <v>0</v>
      </c>
      <c r="L2744" s="21"/>
      <c r="M2744" s="47" t="s">
        <v>162</v>
      </c>
      <c r="N2744" s="46"/>
    </row>
    <row r="2745" spans="1:14" s="23" customFormat="1" ht="14.25" customHeight="1">
      <c r="A2745" s="115"/>
      <c r="B2745" s="308" t="str">
        <f>IF(A2745="","",VLOOKUP(A2745,'Project Budget vs Exp'!$B$9:$G$52,2,FALSE))</f>
        <v/>
      </c>
      <c r="C2745" s="117"/>
      <c r="D2745" s="116"/>
      <c r="E2745" s="118"/>
      <c r="F2745" s="119"/>
      <c r="G2745" s="120"/>
      <c r="H2745" s="120"/>
      <c r="I2745" s="418">
        <f t="shared" si="43"/>
        <v>0</v>
      </c>
      <c r="J2745" s="46"/>
      <c r="K2745" s="332">
        <f>IFERROR(SUM(C2745/'Transfers of Funds'!$F$58),0)</f>
        <v>0</v>
      </c>
      <c r="L2745" s="21"/>
      <c r="M2745" s="47" t="s">
        <v>162</v>
      </c>
      <c r="N2745" s="46"/>
    </row>
    <row r="2746" spans="1:14" s="23" customFormat="1" ht="14.25" customHeight="1">
      <c r="A2746" s="115"/>
      <c r="B2746" s="308" t="str">
        <f>IF(A2746="","",VLOOKUP(A2746,'Project Budget vs Exp'!$B$9:$G$52,2,FALSE))</f>
        <v/>
      </c>
      <c r="C2746" s="117"/>
      <c r="D2746" s="116"/>
      <c r="E2746" s="118"/>
      <c r="F2746" s="119"/>
      <c r="G2746" s="120"/>
      <c r="H2746" s="120"/>
      <c r="I2746" s="418">
        <f t="shared" si="43"/>
        <v>0</v>
      </c>
      <c r="J2746" s="46"/>
      <c r="K2746" s="332">
        <f>IFERROR(SUM(C2746/'Transfers of Funds'!$F$58),0)</f>
        <v>0</v>
      </c>
      <c r="L2746" s="21"/>
      <c r="M2746" s="47" t="s">
        <v>162</v>
      </c>
      <c r="N2746" s="46"/>
    </row>
    <row r="2747" spans="1:14" s="23" customFormat="1" ht="14.25" customHeight="1">
      <c r="A2747" s="115"/>
      <c r="B2747" s="308" t="str">
        <f>IF(A2747="","",VLOOKUP(A2747,'Project Budget vs Exp'!$B$9:$G$52,2,FALSE))</f>
        <v/>
      </c>
      <c r="C2747" s="117"/>
      <c r="D2747" s="116"/>
      <c r="E2747" s="118"/>
      <c r="F2747" s="119"/>
      <c r="G2747" s="120"/>
      <c r="H2747" s="120"/>
      <c r="I2747" s="418">
        <f t="shared" si="43"/>
        <v>0</v>
      </c>
      <c r="J2747" s="46"/>
      <c r="K2747" s="332">
        <f>IFERROR(SUM(C2747/'Transfers of Funds'!$F$58),0)</f>
        <v>0</v>
      </c>
      <c r="L2747" s="21"/>
      <c r="M2747" s="47" t="s">
        <v>162</v>
      </c>
      <c r="N2747" s="46"/>
    </row>
    <row r="2748" spans="1:14" s="23" customFormat="1" ht="14.25" customHeight="1">
      <c r="A2748" s="115"/>
      <c r="B2748" s="308" t="str">
        <f>IF(A2748="","",VLOOKUP(A2748,'Project Budget vs Exp'!$B$9:$G$52,2,FALSE))</f>
        <v/>
      </c>
      <c r="C2748" s="117"/>
      <c r="D2748" s="116"/>
      <c r="E2748" s="118"/>
      <c r="F2748" s="119"/>
      <c r="G2748" s="120"/>
      <c r="H2748" s="120"/>
      <c r="I2748" s="418">
        <f t="shared" si="43"/>
        <v>0</v>
      </c>
      <c r="J2748" s="46"/>
      <c r="K2748" s="332">
        <f>IFERROR(SUM(C2748/'Transfers of Funds'!$F$58),0)</f>
        <v>0</v>
      </c>
      <c r="L2748" s="21"/>
      <c r="M2748" s="47" t="s">
        <v>162</v>
      </c>
      <c r="N2748" s="46"/>
    </row>
    <row r="2749" spans="1:14" s="23" customFormat="1" ht="14.25" customHeight="1">
      <c r="A2749" s="115"/>
      <c r="B2749" s="308" t="str">
        <f>IF(A2749="","",VLOOKUP(A2749,'Project Budget vs Exp'!$B$9:$G$52,2,FALSE))</f>
        <v/>
      </c>
      <c r="C2749" s="117"/>
      <c r="D2749" s="116"/>
      <c r="E2749" s="118"/>
      <c r="F2749" s="119"/>
      <c r="G2749" s="120"/>
      <c r="H2749" s="120"/>
      <c r="I2749" s="418">
        <f t="shared" si="43"/>
        <v>0</v>
      </c>
      <c r="J2749" s="46"/>
      <c r="K2749" s="332">
        <f>IFERROR(SUM(C2749/'Transfers of Funds'!$F$58),0)</f>
        <v>0</v>
      </c>
      <c r="L2749" s="21"/>
      <c r="M2749" s="47" t="s">
        <v>162</v>
      </c>
      <c r="N2749" s="46"/>
    </row>
    <row r="2750" spans="1:14" s="23" customFormat="1" ht="14.25" customHeight="1">
      <c r="A2750" s="115"/>
      <c r="B2750" s="308" t="str">
        <f>IF(A2750="","",VLOOKUP(A2750,'Project Budget vs Exp'!$B$9:$G$52,2,FALSE))</f>
        <v/>
      </c>
      <c r="C2750" s="117"/>
      <c r="D2750" s="116"/>
      <c r="E2750" s="118"/>
      <c r="F2750" s="119"/>
      <c r="G2750" s="120"/>
      <c r="H2750" s="120"/>
      <c r="I2750" s="418">
        <f t="shared" si="43"/>
        <v>0</v>
      </c>
      <c r="J2750" s="46"/>
      <c r="K2750" s="332">
        <f>IFERROR(SUM(C2750/'Transfers of Funds'!$F$58),0)</f>
        <v>0</v>
      </c>
      <c r="L2750" s="21"/>
      <c r="M2750" s="47" t="s">
        <v>162</v>
      </c>
      <c r="N2750" s="46"/>
    </row>
    <row r="2751" spans="1:14" s="23" customFormat="1" ht="14.25" customHeight="1">
      <c r="A2751" s="115"/>
      <c r="B2751" s="308" t="str">
        <f>IF(A2751="","",VLOOKUP(A2751,'Project Budget vs Exp'!$B$9:$G$52,2,FALSE))</f>
        <v/>
      </c>
      <c r="C2751" s="117"/>
      <c r="D2751" s="116"/>
      <c r="E2751" s="118"/>
      <c r="F2751" s="119"/>
      <c r="G2751" s="120"/>
      <c r="H2751" s="120"/>
      <c r="I2751" s="418">
        <f t="shared" si="43"/>
        <v>0</v>
      </c>
      <c r="J2751" s="46"/>
      <c r="K2751" s="332">
        <f>IFERROR(SUM(C2751/'Transfers of Funds'!$F$58),0)</f>
        <v>0</v>
      </c>
      <c r="L2751" s="21"/>
      <c r="M2751" s="47" t="s">
        <v>162</v>
      </c>
      <c r="N2751" s="46"/>
    </row>
    <row r="2752" spans="1:14" s="23" customFormat="1" ht="14.25" customHeight="1">
      <c r="A2752" s="115"/>
      <c r="B2752" s="308" t="str">
        <f>IF(A2752="","",VLOOKUP(A2752,'Project Budget vs Exp'!$B$9:$G$52,2,FALSE))</f>
        <v/>
      </c>
      <c r="C2752" s="117"/>
      <c r="D2752" s="116"/>
      <c r="E2752" s="118"/>
      <c r="F2752" s="119"/>
      <c r="G2752" s="120"/>
      <c r="H2752" s="120"/>
      <c r="I2752" s="418">
        <f t="shared" si="43"/>
        <v>0</v>
      </c>
      <c r="J2752" s="46"/>
      <c r="K2752" s="332">
        <f>IFERROR(SUM(C2752/'Transfers of Funds'!$F$58),0)</f>
        <v>0</v>
      </c>
      <c r="L2752" s="21"/>
      <c r="M2752" s="47" t="s">
        <v>162</v>
      </c>
      <c r="N2752" s="46"/>
    </row>
    <row r="2753" spans="1:14" s="23" customFormat="1" ht="14.25" customHeight="1">
      <c r="A2753" s="115"/>
      <c r="B2753" s="308" t="str">
        <f>IF(A2753="","",VLOOKUP(A2753,'Project Budget vs Exp'!$B$9:$G$52,2,FALSE))</f>
        <v/>
      </c>
      <c r="C2753" s="117"/>
      <c r="D2753" s="116"/>
      <c r="E2753" s="118"/>
      <c r="F2753" s="119"/>
      <c r="G2753" s="120"/>
      <c r="H2753" s="120"/>
      <c r="I2753" s="418">
        <f t="shared" si="43"/>
        <v>0</v>
      </c>
      <c r="J2753" s="46"/>
      <c r="K2753" s="332">
        <f>IFERROR(SUM(C2753/'Transfers of Funds'!$F$58),0)</f>
        <v>0</v>
      </c>
      <c r="L2753" s="21"/>
      <c r="M2753" s="47" t="s">
        <v>162</v>
      </c>
      <c r="N2753" s="46"/>
    </row>
    <row r="2754" spans="1:14" s="23" customFormat="1" ht="14.25" customHeight="1">
      <c r="A2754" s="115"/>
      <c r="B2754" s="308" t="str">
        <f>IF(A2754="","",VLOOKUP(A2754,'Project Budget vs Exp'!$B$9:$G$52,2,FALSE))</f>
        <v/>
      </c>
      <c r="C2754" s="117"/>
      <c r="D2754" s="116"/>
      <c r="E2754" s="118"/>
      <c r="F2754" s="119"/>
      <c r="G2754" s="120"/>
      <c r="H2754" s="120"/>
      <c r="I2754" s="418">
        <f t="shared" si="43"/>
        <v>0</v>
      </c>
      <c r="J2754" s="46"/>
      <c r="K2754" s="332">
        <f>IFERROR(SUM(C2754/'Transfers of Funds'!$F$58),0)</f>
        <v>0</v>
      </c>
      <c r="L2754" s="21"/>
      <c r="M2754" s="47" t="s">
        <v>162</v>
      </c>
      <c r="N2754" s="46"/>
    </row>
    <row r="2755" spans="1:14" s="23" customFormat="1" ht="14.25" customHeight="1">
      <c r="A2755" s="115"/>
      <c r="B2755" s="308" t="str">
        <f>IF(A2755="","",VLOOKUP(A2755,'Project Budget vs Exp'!$B$9:$G$52,2,FALSE))</f>
        <v/>
      </c>
      <c r="C2755" s="117"/>
      <c r="D2755" s="116"/>
      <c r="E2755" s="118"/>
      <c r="F2755" s="119"/>
      <c r="G2755" s="120"/>
      <c r="H2755" s="120"/>
      <c r="I2755" s="418">
        <f t="shared" si="43"/>
        <v>0</v>
      </c>
      <c r="J2755" s="46"/>
      <c r="K2755" s="332">
        <f>IFERROR(SUM(C2755/'Transfers of Funds'!$F$58),0)</f>
        <v>0</v>
      </c>
      <c r="L2755" s="21"/>
      <c r="M2755" s="47" t="s">
        <v>162</v>
      </c>
      <c r="N2755" s="46"/>
    </row>
    <row r="2756" spans="1:14" s="23" customFormat="1" ht="14.25" customHeight="1">
      <c r="A2756" s="115"/>
      <c r="B2756" s="308" t="str">
        <f>IF(A2756="","",VLOOKUP(A2756,'Project Budget vs Exp'!$B$9:$G$52,2,FALSE))</f>
        <v/>
      </c>
      <c r="C2756" s="117"/>
      <c r="D2756" s="116"/>
      <c r="E2756" s="118"/>
      <c r="F2756" s="119"/>
      <c r="G2756" s="120"/>
      <c r="H2756" s="120"/>
      <c r="I2756" s="418">
        <f t="shared" si="43"/>
        <v>0</v>
      </c>
      <c r="J2756" s="46"/>
      <c r="K2756" s="332">
        <f>IFERROR(SUM(C2756/'Transfers of Funds'!$F$58),0)</f>
        <v>0</v>
      </c>
      <c r="L2756" s="21"/>
      <c r="M2756" s="47" t="s">
        <v>162</v>
      </c>
      <c r="N2756" s="46"/>
    </row>
    <row r="2757" spans="1:14" s="23" customFormat="1" ht="14.25" customHeight="1">
      <c r="A2757" s="115"/>
      <c r="B2757" s="308" t="str">
        <f>IF(A2757="","",VLOOKUP(A2757,'Project Budget vs Exp'!$B$9:$G$52,2,FALSE))</f>
        <v/>
      </c>
      <c r="C2757" s="117"/>
      <c r="D2757" s="116"/>
      <c r="E2757" s="118"/>
      <c r="F2757" s="119"/>
      <c r="G2757" s="120"/>
      <c r="H2757" s="120"/>
      <c r="I2757" s="418">
        <f t="shared" si="43"/>
        <v>0</v>
      </c>
      <c r="J2757" s="46"/>
      <c r="K2757" s="332">
        <f>IFERROR(SUM(C2757/'Transfers of Funds'!$F$58),0)</f>
        <v>0</v>
      </c>
      <c r="L2757" s="21"/>
      <c r="M2757" s="47" t="s">
        <v>162</v>
      </c>
      <c r="N2757" s="46"/>
    </row>
    <row r="2758" spans="1:14" s="23" customFormat="1" ht="14.25" customHeight="1">
      <c r="A2758" s="115"/>
      <c r="B2758" s="308" t="str">
        <f>IF(A2758="","",VLOOKUP(A2758,'Project Budget vs Exp'!$B$9:$G$52,2,FALSE))</f>
        <v/>
      </c>
      <c r="C2758" s="117"/>
      <c r="D2758" s="116"/>
      <c r="E2758" s="118"/>
      <c r="F2758" s="119"/>
      <c r="G2758" s="120"/>
      <c r="H2758" s="120"/>
      <c r="I2758" s="418">
        <f t="shared" si="43"/>
        <v>0</v>
      </c>
      <c r="J2758" s="46"/>
      <c r="K2758" s="332">
        <f>IFERROR(SUM(C2758/'Transfers of Funds'!$F$58),0)</f>
        <v>0</v>
      </c>
      <c r="L2758" s="21"/>
      <c r="M2758" s="47" t="s">
        <v>162</v>
      </c>
      <c r="N2758" s="46"/>
    </row>
    <row r="2759" spans="1:14" s="23" customFormat="1" ht="14.25" customHeight="1">
      <c r="A2759" s="115"/>
      <c r="B2759" s="308" t="str">
        <f>IF(A2759="","",VLOOKUP(A2759,'Project Budget vs Exp'!$B$9:$G$52,2,FALSE))</f>
        <v/>
      </c>
      <c r="C2759" s="117"/>
      <c r="D2759" s="116"/>
      <c r="E2759" s="118"/>
      <c r="F2759" s="119"/>
      <c r="G2759" s="120"/>
      <c r="H2759" s="120"/>
      <c r="I2759" s="418">
        <f t="shared" si="43"/>
        <v>0</v>
      </c>
      <c r="J2759" s="46"/>
      <c r="K2759" s="332">
        <f>IFERROR(SUM(C2759/'Transfers of Funds'!$F$58),0)</f>
        <v>0</v>
      </c>
      <c r="L2759" s="21"/>
      <c r="M2759" s="47" t="s">
        <v>162</v>
      </c>
      <c r="N2759" s="46"/>
    </row>
    <row r="2760" spans="1:14" s="23" customFormat="1" ht="14.25" customHeight="1">
      <c r="A2760" s="115"/>
      <c r="B2760" s="308" t="str">
        <f>IF(A2760="","",VLOOKUP(A2760,'Project Budget vs Exp'!$B$9:$G$52,2,FALSE))</f>
        <v/>
      </c>
      <c r="C2760" s="117"/>
      <c r="D2760" s="116"/>
      <c r="E2760" s="118"/>
      <c r="F2760" s="119"/>
      <c r="G2760" s="120"/>
      <c r="H2760" s="120"/>
      <c r="I2760" s="418">
        <f t="shared" si="43"/>
        <v>0</v>
      </c>
      <c r="J2760" s="46"/>
      <c r="K2760" s="332">
        <f>IFERROR(SUM(C2760/'Transfers of Funds'!$F$58),0)</f>
        <v>0</v>
      </c>
      <c r="L2760" s="21"/>
      <c r="M2760" s="47" t="s">
        <v>162</v>
      </c>
      <c r="N2760" s="46"/>
    </row>
    <row r="2761" spans="1:14" s="23" customFormat="1" ht="14.25" customHeight="1">
      <c r="A2761" s="115"/>
      <c r="B2761" s="308" t="str">
        <f>IF(A2761="","",VLOOKUP(A2761,'Project Budget vs Exp'!$B$9:$G$52,2,FALSE))</f>
        <v/>
      </c>
      <c r="C2761" s="117"/>
      <c r="D2761" s="116"/>
      <c r="E2761" s="118"/>
      <c r="F2761" s="119"/>
      <c r="G2761" s="120"/>
      <c r="H2761" s="120"/>
      <c r="I2761" s="418">
        <f t="shared" si="43"/>
        <v>0</v>
      </c>
      <c r="J2761" s="46"/>
      <c r="K2761" s="332">
        <f>IFERROR(SUM(C2761/'Transfers of Funds'!$F$58),0)</f>
        <v>0</v>
      </c>
      <c r="L2761" s="21"/>
      <c r="M2761" s="47" t="s">
        <v>162</v>
      </c>
      <c r="N2761" s="46"/>
    </row>
    <row r="2762" spans="1:14" s="23" customFormat="1" ht="14.25" customHeight="1">
      <c r="A2762" s="115"/>
      <c r="B2762" s="308" t="str">
        <f>IF(A2762="","",VLOOKUP(A2762,'Project Budget vs Exp'!$B$9:$G$52,2,FALSE))</f>
        <v/>
      </c>
      <c r="C2762" s="117"/>
      <c r="D2762" s="116"/>
      <c r="E2762" s="118"/>
      <c r="F2762" s="119"/>
      <c r="G2762" s="120"/>
      <c r="H2762" s="120"/>
      <c r="I2762" s="418">
        <f t="shared" si="43"/>
        <v>0</v>
      </c>
      <c r="J2762" s="46"/>
      <c r="K2762" s="332">
        <f>IFERROR(SUM(C2762/'Transfers of Funds'!$F$58),0)</f>
        <v>0</v>
      </c>
      <c r="L2762" s="21"/>
      <c r="M2762" s="47" t="s">
        <v>162</v>
      </c>
      <c r="N2762" s="46"/>
    </row>
    <row r="2763" spans="1:14" s="23" customFormat="1" ht="14.25" customHeight="1">
      <c r="A2763" s="115"/>
      <c r="B2763" s="308" t="str">
        <f>IF(A2763="","",VLOOKUP(A2763,'Project Budget vs Exp'!$B$9:$G$52,2,FALSE))</f>
        <v/>
      </c>
      <c r="C2763" s="117"/>
      <c r="D2763" s="116"/>
      <c r="E2763" s="118"/>
      <c r="F2763" s="119"/>
      <c r="G2763" s="120"/>
      <c r="H2763" s="120"/>
      <c r="I2763" s="418">
        <f t="shared" si="43"/>
        <v>0</v>
      </c>
      <c r="J2763" s="46"/>
      <c r="K2763" s="332">
        <f>IFERROR(SUM(C2763/'Transfers of Funds'!$F$58),0)</f>
        <v>0</v>
      </c>
      <c r="L2763" s="21"/>
      <c r="M2763" s="47" t="s">
        <v>162</v>
      </c>
      <c r="N2763" s="46"/>
    </row>
    <row r="2764" spans="1:14" s="23" customFormat="1" ht="14.25" customHeight="1">
      <c r="A2764" s="115"/>
      <c r="B2764" s="308" t="str">
        <f>IF(A2764="","",VLOOKUP(A2764,'Project Budget vs Exp'!$B$9:$G$52,2,FALSE))</f>
        <v/>
      </c>
      <c r="C2764" s="117"/>
      <c r="D2764" s="116"/>
      <c r="E2764" s="118"/>
      <c r="F2764" s="119"/>
      <c r="G2764" s="120"/>
      <c r="H2764" s="120"/>
      <c r="I2764" s="418">
        <f t="shared" si="43"/>
        <v>0</v>
      </c>
      <c r="J2764" s="46"/>
      <c r="K2764" s="332">
        <f>IFERROR(SUM(C2764/'Transfers of Funds'!$F$58),0)</f>
        <v>0</v>
      </c>
      <c r="L2764" s="21"/>
      <c r="M2764" s="47" t="s">
        <v>162</v>
      </c>
      <c r="N2764" s="46"/>
    </row>
    <row r="2765" spans="1:14" s="23" customFormat="1" ht="14.25" customHeight="1">
      <c r="A2765" s="115"/>
      <c r="B2765" s="308" t="str">
        <f>IF(A2765="","",VLOOKUP(A2765,'Project Budget vs Exp'!$B$9:$G$52,2,FALSE))</f>
        <v/>
      </c>
      <c r="C2765" s="117"/>
      <c r="D2765" s="116"/>
      <c r="E2765" s="118"/>
      <c r="F2765" s="119"/>
      <c r="G2765" s="120"/>
      <c r="H2765" s="120"/>
      <c r="I2765" s="418">
        <f t="shared" si="43"/>
        <v>0</v>
      </c>
      <c r="J2765" s="46"/>
      <c r="K2765" s="332">
        <f>IFERROR(SUM(C2765/'Transfers of Funds'!$F$58),0)</f>
        <v>0</v>
      </c>
      <c r="L2765" s="21"/>
      <c r="M2765" s="47" t="s">
        <v>162</v>
      </c>
      <c r="N2765" s="46"/>
    </row>
    <row r="2766" spans="1:14" s="23" customFormat="1" ht="14.25" customHeight="1">
      <c r="A2766" s="115"/>
      <c r="B2766" s="308" t="str">
        <f>IF(A2766="","",VLOOKUP(A2766,'Project Budget vs Exp'!$B$9:$G$52,2,FALSE))</f>
        <v/>
      </c>
      <c r="C2766" s="117"/>
      <c r="D2766" s="116"/>
      <c r="E2766" s="118"/>
      <c r="F2766" s="119"/>
      <c r="G2766" s="120"/>
      <c r="H2766" s="120"/>
      <c r="I2766" s="418">
        <f t="shared" si="43"/>
        <v>0</v>
      </c>
      <c r="J2766" s="46"/>
      <c r="K2766" s="332">
        <f>IFERROR(SUM(C2766/'Transfers of Funds'!$F$58),0)</f>
        <v>0</v>
      </c>
      <c r="L2766" s="21"/>
      <c r="M2766" s="47" t="s">
        <v>162</v>
      </c>
      <c r="N2766" s="46"/>
    </row>
    <row r="2767" spans="1:14" s="23" customFormat="1" ht="14.25" customHeight="1">
      <c r="A2767" s="115"/>
      <c r="B2767" s="308" t="str">
        <f>IF(A2767="","",VLOOKUP(A2767,'Project Budget vs Exp'!$B$9:$G$52,2,FALSE))</f>
        <v/>
      </c>
      <c r="C2767" s="117"/>
      <c r="D2767" s="116"/>
      <c r="E2767" s="118"/>
      <c r="F2767" s="119"/>
      <c r="G2767" s="120"/>
      <c r="H2767" s="120"/>
      <c r="I2767" s="418">
        <f t="shared" si="43"/>
        <v>0</v>
      </c>
      <c r="J2767" s="46"/>
      <c r="K2767" s="332">
        <f>IFERROR(SUM(C2767/'Transfers of Funds'!$F$58),0)</f>
        <v>0</v>
      </c>
      <c r="L2767" s="21"/>
      <c r="M2767" s="47" t="s">
        <v>162</v>
      </c>
      <c r="N2767" s="46"/>
    </row>
    <row r="2768" spans="1:14" s="23" customFormat="1" ht="14.25" customHeight="1">
      <c r="A2768" s="115"/>
      <c r="B2768" s="308" t="str">
        <f>IF(A2768="","",VLOOKUP(A2768,'Project Budget vs Exp'!$B$9:$G$52,2,FALSE))</f>
        <v/>
      </c>
      <c r="C2768" s="117"/>
      <c r="D2768" s="116"/>
      <c r="E2768" s="118"/>
      <c r="F2768" s="119"/>
      <c r="G2768" s="120"/>
      <c r="H2768" s="120"/>
      <c r="I2768" s="418">
        <f t="shared" si="43"/>
        <v>0</v>
      </c>
      <c r="J2768" s="46"/>
      <c r="K2768" s="332">
        <f>IFERROR(SUM(C2768/'Transfers of Funds'!$F$58),0)</f>
        <v>0</v>
      </c>
      <c r="L2768" s="21"/>
      <c r="M2768" s="47" t="s">
        <v>162</v>
      </c>
      <c r="N2768" s="46"/>
    </row>
    <row r="2769" spans="1:14" s="23" customFormat="1" ht="14.25" customHeight="1">
      <c r="A2769" s="115"/>
      <c r="B2769" s="308" t="str">
        <f>IF(A2769="","",VLOOKUP(A2769,'Project Budget vs Exp'!$B$9:$G$52,2,FALSE))</f>
        <v/>
      </c>
      <c r="C2769" s="117"/>
      <c r="D2769" s="116"/>
      <c r="E2769" s="118"/>
      <c r="F2769" s="119"/>
      <c r="G2769" s="120"/>
      <c r="H2769" s="120"/>
      <c r="I2769" s="418">
        <f t="shared" si="43"/>
        <v>0</v>
      </c>
      <c r="J2769" s="46"/>
      <c r="K2769" s="332">
        <f>IFERROR(SUM(C2769/'Transfers of Funds'!$F$58),0)</f>
        <v>0</v>
      </c>
      <c r="L2769" s="21"/>
      <c r="M2769" s="47" t="s">
        <v>162</v>
      </c>
      <c r="N2769" s="46"/>
    </row>
    <row r="2770" spans="1:14" s="23" customFormat="1" ht="14.25" customHeight="1">
      <c r="A2770" s="115"/>
      <c r="B2770" s="308" t="str">
        <f>IF(A2770="","",VLOOKUP(A2770,'Project Budget vs Exp'!$B$9:$G$52,2,FALSE))</f>
        <v/>
      </c>
      <c r="C2770" s="117"/>
      <c r="D2770" s="116"/>
      <c r="E2770" s="118"/>
      <c r="F2770" s="119"/>
      <c r="G2770" s="120"/>
      <c r="H2770" s="120"/>
      <c r="I2770" s="418">
        <f t="shared" si="43"/>
        <v>0</v>
      </c>
      <c r="J2770" s="46"/>
      <c r="K2770" s="332">
        <f>IFERROR(SUM(C2770/'Transfers of Funds'!$F$58),0)</f>
        <v>0</v>
      </c>
      <c r="L2770" s="21"/>
      <c r="M2770" s="47" t="s">
        <v>162</v>
      </c>
      <c r="N2770" s="46"/>
    </row>
    <row r="2771" spans="1:14" s="23" customFormat="1" ht="14.25" customHeight="1">
      <c r="A2771" s="115"/>
      <c r="B2771" s="308" t="str">
        <f>IF(A2771="","",VLOOKUP(A2771,'Project Budget vs Exp'!$B$9:$G$52,2,FALSE))</f>
        <v/>
      </c>
      <c r="C2771" s="117"/>
      <c r="D2771" s="116"/>
      <c r="E2771" s="118"/>
      <c r="F2771" s="119"/>
      <c r="G2771" s="120"/>
      <c r="H2771" s="120"/>
      <c r="I2771" s="418">
        <f t="shared" si="43"/>
        <v>0</v>
      </c>
      <c r="J2771" s="46"/>
      <c r="K2771" s="332">
        <f>IFERROR(SUM(C2771/'Transfers of Funds'!$F$58),0)</f>
        <v>0</v>
      </c>
      <c r="L2771" s="21"/>
      <c r="M2771" s="47" t="s">
        <v>162</v>
      </c>
      <c r="N2771" s="46"/>
    </row>
    <row r="2772" spans="1:14" s="23" customFormat="1" ht="14.25" customHeight="1">
      <c r="A2772" s="115"/>
      <c r="B2772" s="308" t="str">
        <f>IF(A2772="","",VLOOKUP(A2772,'Project Budget vs Exp'!$B$9:$G$52,2,FALSE))</f>
        <v/>
      </c>
      <c r="C2772" s="117"/>
      <c r="D2772" s="116"/>
      <c r="E2772" s="118"/>
      <c r="F2772" s="119"/>
      <c r="G2772" s="120"/>
      <c r="H2772" s="120"/>
      <c r="I2772" s="418">
        <f t="shared" si="43"/>
        <v>0</v>
      </c>
      <c r="J2772" s="46"/>
      <c r="K2772" s="332">
        <f>IFERROR(SUM(C2772/'Transfers of Funds'!$F$58),0)</f>
        <v>0</v>
      </c>
      <c r="L2772" s="21"/>
      <c r="M2772" s="47" t="s">
        <v>162</v>
      </c>
      <c r="N2772" s="46"/>
    </row>
    <row r="2773" spans="1:14" s="23" customFormat="1" ht="14.25" customHeight="1">
      <c r="A2773" s="115"/>
      <c r="B2773" s="308" t="str">
        <f>IF(A2773="","",VLOOKUP(A2773,'Project Budget vs Exp'!$B$9:$G$52,2,FALSE))</f>
        <v/>
      </c>
      <c r="C2773" s="117"/>
      <c r="D2773" s="116"/>
      <c r="E2773" s="118"/>
      <c r="F2773" s="119"/>
      <c r="G2773" s="120"/>
      <c r="H2773" s="120"/>
      <c r="I2773" s="418">
        <f t="shared" ref="I2773:I2836" si="44">IF(OR(F$4="EUR",F$4="USD",F$4="GBP",F$4="CAD",F$4="NZD",F$4="AUD"),K2773,C2773)</f>
        <v>0</v>
      </c>
      <c r="J2773" s="46"/>
      <c r="K2773" s="332">
        <f>IFERROR(SUM(C2773/'Transfers of Funds'!$F$58),0)</f>
        <v>0</v>
      </c>
      <c r="L2773" s="21"/>
      <c r="M2773" s="47" t="s">
        <v>162</v>
      </c>
      <c r="N2773" s="46"/>
    </row>
    <row r="2774" spans="1:14" s="23" customFormat="1" ht="14.25" customHeight="1">
      <c r="A2774" s="115"/>
      <c r="B2774" s="308" t="str">
        <f>IF(A2774="","",VLOOKUP(A2774,'Project Budget vs Exp'!$B$9:$G$52,2,FALSE))</f>
        <v/>
      </c>
      <c r="C2774" s="117"/>
      <c r="D2774" s="116"/>
      <c r="E2774" s="118"/>
      <c r="F2774" s="119"/>
      <c r="G2774" s="120"/>
      <c r="H2774" s="120"/>
      <c r="I2774" s="418">
        <f t="shared" si="44"/>
        <v>0</v>
      </c>
      <c r="J2774" s="46"/>
      <c r="K2774" s="332">
        <f>IFERROR(SUM(C2774/'Transfers of Funds'!$F$58),0)</f>
        <v>0</v>
      </c>
      <c r="L2774" s="21"/>
      <c r="M2774" s="47" t="s">
        <v>162</v>
      </c>
      <c r="N2774" s="46"/>
    </row>
    <row r="2775" spans="1:14" s="23" customFormat="1" ht="14.25" customHeight="1">
      <c r="A2775" s="115"/>
      <c r="B2775" s="308" t="str">
        <f>IF(A2775="","",VLOOKUP(A2775,'Project Budget vs Exp'!$B$9:$G$52,2,FALSE))</f>
        <v/>
      </c>
      <c r="C2775" s="117"/>
      <c r="D2775" s="116"/>
      <c r="E2775" s="118"/>
      <c r="F2775" s="119"/>
      <c r="G2775" s="120"/>
      <c r="H2775" s="120"/>
      <c r="I2775" s="418">
        <f t="shared" si="44"/>
        <v>0</v>
      </c>
      <c r="J2775" s="46"/>
      <c r="K2775" s="332">
        <f>IFERROR(SUM(C2775/'Transfers of Funds'!$F$58),0)</f>
        <v>0</v>
      </c>
      <c r="L2775" s="21"/>
      <c r="M2775" s="47" t="s">
        <v>162</v>
      </c>
      <c r="N2775" s="46"/>
    </row>
    <row r="2776" spans="1:14" s="23" customFormat="1" ht="14.25" customHeight="1">
      <c r="A2776" s="115"/>
      <c r="B2776" s="308" t="str">
        <f>IF(A2776="","",VLOOKUP(A2776,'Project Budget vs Exp'!$B$9:$G$52,2,FALSE))</f>
        <v/>
      </c>
      <c r="C2776" s="117"/>
      <c r="D2776" s="116"/>
      <c r="E2776" s="118"/>
      <c r="F2776" s="119"/>
      <c r="G2776" s="120"/>
      <c r="H2776" s="120"/>
      <c r="I2776" s="418">
        <f t="shared" si="44"/>
        <v>0</v>
      </c>
      <c r="J2776" s="46"/>
      <c r="K2776" s="332">
        <f>IFERROR(SUM(C2776/'Transfers of Funds'!$F$58),0)</f>
        <v>0</v>
      </c>
      <c r="L2776" s="21"/>
      <c r="M2776" s="47" t="s">
        <v>162</v>
      </c>
      <c r="N2776" s="46"/>
    </row>
    <row r="2777" spans="1:14" s="23" customFormat="1" ht="14.25" customHeight="1">
      <c r="A2777" s="115"/>
      <c r="B2777" s="308" t="str">
        <f>IF(A2777="","",VLOOKUP(A2777,'Project Budget vs Exp'!$B$9:$G$52,2,FALSE))</f>
        <v/>
      </c>
      <c r="C2777" s="117"/>
      <c r="D2777" s="116"/>
      <c r="E2777" s="118"/>
      <c r="F2777" s="119"/>
      <c r="G2777" s="120"/>
      <c r="H2777" s="120"/>
      <c r="I2777" s="418">
        <f t="shared" si="44"/>
        <v>0</v>
      </c>
      <c r="J2777" s="46"/>
      <c r="K2777" s="332">
        <f>IFERROR(SUM(C2777/'Transfers of Funds'!$F$58),0)</f>
        <v>0</v>
      </c>
      <c r="L2777" s="21"/>
      <c r="M2777" s="47" t="s">
        <v>162</v>
      </c>
      <c r="N2777" s="46"/>
    </row>
    <row r="2778" spans="1:14" s="23" customFormat="1" ht="14.25" customHeight="1">
      <c r="A2778" s="115"/>
      <c r="B2778" s="308" t="str">
        <f>IF(A2778="","",VLOOKUP(A2778,'Project Budget vs Exp'!$B$9:$G$52,2,FALSE))</f>
        <v/>
      </c>
      <c r="C2778" s="117"/>
      <c r="D2778" s="116"/>
      <c r="E2778" s="118"/>
      <c r="F2778" s="119"/>
      <c r="G2778" s="120"/>
      <c r="H2778" s="120"/>
      <c r="I2778" s="418">
        <f t="shared" si="44"/>
        <v>0</v>
      </c>
      <c r="J2778" s="46"/>
      <c r="K2778" s="332">
        <f>IFERROR(SUM(C2778/'Transfers of Funds'!$F$58),0)</f>
        <v>0</v>
      </c>
      <c r="L2778" s="21"/>
      <c r="M2778" s="47" t="s">
        <v>162</v>
      </c>
      <c r="N2778" s="46"/>
    </row>
    <row r="2779" spans="1:14" s="23" customFormat="1" ht="14.25" customHeight="1">
      <c r="A2779" s="115"/>
      <c r="B2779" s="308" t="str">
        <f>IF(A2779="","",VLOOKUP(A2779,'Project Budget vs Exp'!$B$9:$G$52,2,FALSE))</f>
        <v/>
      </c>
      <c r="C2779" s="117"/>
      <c r="D2779" s="116"/>
      <c r="E2779" s="118"/>
      <c r="F2779" s="119"/>
      <c r="G2779" s="120"/>
      <c r="H2779" s="120"/>
      <c r="I2779" s="418">
        <f t="shared" si="44"/>
        <v>0</v>
      </c>
      <c r="J2779" s="46"/>
      <c r="K2779" s="332">
        <f>IFERROR(SUM(C2779/'Transfers of Funds'!$F$58),0)</f>
        <v>0</v>
      </c>
      <c r="L2779" s="21"/>
      <c r="M2779" s="47" t="s">
        <v>162</v>
      </c>
      <c r="N2779" s="46"/>
    </row>
    <row r="2780" spans="1:14" s="23" customFormat="1" ht="14.25" customHeight="1">
      <c r="A2780" s="115"/>
      <c r="B2780" s="308" t="str">
        <f>IF(A2780="","",VLOOKUP(A2780,'Project Budget vs Exp'!$B$9:$G$52,2,FALSE))</f>
        <v/>
      </c>
      <c r="C2780" s="117"/>
      <c r="D2780" s="116"/>
      <c r="E2780" s="118"/>
      <c r="F2780" s="119"/>
      <c r="G2780" s="120"/>
      <c r="H2780" s="120"/>
      <c r="I2780" s="418">
        <f t="shared" si="44"/>
        <v>0</v>
      </c>
      <c r="J2780" s="46"/>
      <c r="K2780" s="332">
        <f>IFERROR(SUM(C2780/'Transfers of Funds'!$F$58),0)</f>
        <v>0</v>
      </c>
      <c r="L2780" s="21"/>
      <c r="M2780" s="47" t="s">
        <v>162</v>
      </c>
      <c r="N2780" s="46"/>
    </row>
    <row r="2781" spans="1:14" s="23" customFormat="1" ht="14.25" customHeight="1">
      <c r="A2781" s="115"/>
      <c r="B2781" s="308" t="str">
        <f>IF(A2781="","",VLOOKUP(A2781,'Project Budget vs Exp'!$B$9:$G$52,2,FALSE))</f>
        <v/>
      </c>
      <c r="C2781" s="117"/>
      <c r="D2781" s="116"/>
      <c r="E2781" s="118"/>
      <c r="F2781" s="119"/>
      <c r="G2781" s="120"/>
      <c r="H2781" s="120"/>
      <c r="I2781" s="418">
        <f t="shared" si="44"/>
        <v>0</v>
      </c>
      <c r="J2781" s="46"/>
      <c r="K2781" s="332">
        <f>IFERROR(SUM(C2781/'Transfers of Funds'!$F$58),0)</f>
        <v>0</v>
      </c>
      <c r="L2781" s="21"/>
      <c r="M2781" s="47" t="s">
        <v>162</v>
      </c>
      <c r="N2781" s="46"/>
    </row>
    <row r="2782" spans="1:14" s="23" customFormat="1" ht="14.25" customHeight="1">
      <c r="A2782" s="115"/>
      <c r="B2782" s="308" t="str">
        <f>IF(A2782="","",VLOOKUP(A2782,'Project Budget vs Exp'!$B$9:$G$52,2,FALSE))</f>
        <v/>
      </c>
      <c r="C2782" s="117"/>
      <c r="D2782" s="116"/>
      <c r="E2782" s="118"/>
      <c r="F2782" s="119"/>
      <c r="G2782" s="120"/>
      <c r="H2782" s="120"/>
      <c r="I2782" s="418">
        <f t="shared" si="44"/>
        <v>0</v>
      </c>
      <c r="J2782" s="46"/>
      <c r="K2782" s="332">
        <f>IFERROR(SUM(C2782/'Transfers of Funds'!$F$58),0)</f>
        <v>0</v>
      </c>
      <c r="L2782" s="21"/>
      <c r="M2782" s="47" t="s">
        <v>162</v>
      </c>
      <c r="N2782" s="46"/>
    </row>
    <row r="2783" spans="1:14" s="23" customFormat="1" ht="14.25" customHeight="1">
      <c r="A2783" s="115"/>
      <c r="B2783" s="308" t="str">
        <f>IF(A2783="","",VLOOKUP(A2783,'Project Budget vs Exp'!$B$9:$G$52,2,FALSE))</f>
        <v/>
      </c>
      <c r="C2783" s="117"/>
      <c r="D2783" s="116"/>
      <c r="E2783" s="118"/>
      <c r="F2783" s="119"/>
      <c r="G2783" s="120"/>
      <c r="H2783" s="120"/>
      <c r="I2783" s="418">
        <f t="shared" si="44"/>
        <v>0</v>
      </c>
      <c r="J2783" s="46"/>
      <c r="K2783" s="332">
        <f>IFERROR(SUM(C2783/'Transfers of Funds'!$F$58),0)</f>
        <v>0</v>
      </c>
      <c r="L2783" s="21"/>
      <c r="M2783" s="47" t="s">
        <v>162</v>
      </c>
      <c r="N2783" s="46"/>
    </row>
    <row r="2784" spans="1:14" s="23" customFormat="1" ht="14.25" customHeight="1">
      <c r="A2784" s="115"/>
      <c r="B2784" s="308" t="str">
        <f>IF(A2784="","",VLOOKUP(A2784,'Project Budget vs Exp'!$B$9:$G$52,2,FALSE))</f>
        <v/>
      </c>
      <c r="C2784" s="117"/>
      <c r="D2784" s="116"/>
      <c r="E2784" s="118"/>
      <c r="F2784" s="119"/>
      <c r="G2784" s="120"/>
      <c r="H2784" s="120"/>
      <c r="I2784" s="418">
        <f t="shared" si="44"/>
        <v>0</v>
      </c>
      <c r="J2784" s="46"/>
      <c r="K2784" s="332">
        <f>IFERROR(SUM(C2784/'Transfers of Funds'!$F$58),0)</f>
        <v>0</v>
      </c>
      <c r="L2784" s="21"/>
      <c r="M2784" s="47" t="s">
        <v>162</v>
      </c>
      <c r="N2784" s="46"/>
    </row>
    <row r="2785" spans="1:14" s="23" customFormat="1" ht="14.25" customHeight="1">
      <c r="A2785" s="115"/>
      <c r="B2785" s="308" t="str">
        <f>IF(A2785="","",VLOOKUP(A2785,'Project Budget vs Exp'!$B$9:$G$52,2,FALSE))</f>
        <v/>
      </c>
      <c r="C2785" s="117"/>
      <c r="D2785" s="116"/>
      <c r="E2785" s="118"/>
      <c r="F2785" s="119"/>
      <c r="G2785" s="120"/>
      <c r="H2785" s="120"/>
      <c r="I2785" s="418">
        <f t="shared" si="44"/>
        <v>0</v>
      </c>
      <c r="J2785" s="46"/>
      <c r="K2785" s="332">
        <f>IFERROR(SUM(C2785/'Transfers of Funds'!$F$58),0)</f>
        <v>0</v>
      </c>
      <c r="L2785" s="21"/>
      <c r="M2785" s="47" t="s">
        <v>162</v>
      </c>
      <c r="N2785" s="46"/>
    </row>
    <row r="2786" spans="1:14" s="23" customFormat="1" ht="14.25" customHeight="1">
      <c r="A2786" s="115"/>
      <c r="B2786" s="308" t="str">
        <f>IF(A2786="","",VLOOKUP(A2786,'Project Budget vs Exp'!$B$9:$G$52,2,FALSE))</f>
        <v/>
      </c>
      <c r="C2786" s="117"/>
      <c r="D2786" s="116"/>
      <c r="E2786" s="118"/>
      <c r="F2786" s="119"/>
      <c r="G2786" s="120"/>
      <c r="H2786" s="120"/>
      <c r="I2786" s="418">
        <f t="shared" si="44"/>
        <v>0</v>
      </c>
      <c r="J2786" s="46"/>
      <c r="K2786" s="332">
        <f>IFERROR(SUM(C2786/'Transfers of Funds'!$F$58),0)</f>
        <v>0</v>
      </c>
      <c r="L2786" s="21"/>
      <c r="M2786" s="47" t="s">
        <v>162</v>
      </c>
      <c r="N2786" s="46"/>
    </row>
    <row r="2787" spans="1:14" s="23" customFormat="1" ht="14.25" customHeight="1">
      <c r="A2787" s="115"/>
      <c r="B2787" s="308" t="str">
        <f>IF(A2787="","",VLOOKUP(A2787,'Project Budget vs Exp'!$B$9:$G$52,2,FALSE))</f>
        <v/>
      </c>
      <c r="C2787" s="117"/>
      <c r="D2787" s="116"/>
      <c r="E2787" s="118"/>
      <c r="F2787" s="119"/>
      <c r="G2787" s="120"/>
      <c r="H2787" s="120"/>
      <c r="I2787" s="418">
        <f t="shared" si="44"/>
        <v>0</v>
      </c>
      <c r="J2787" s="46"/>
      <c r="K2787" s="332">
        <f>IFERROR(SUM(C2787/'Transfers of Funds'!$F$58),0)</f>
        <v>0</v>
      </c>
      <c r="L2787" s="21"/>
      <c r="M2787" s="47" t="s">
        <v>162</v>
      </c>
      <c r="N2787" s="46"/>
    </row>
    <row r="2788" spans="1:14" s="23" customFormat="1" ht="14.25" customHeight="1">
      <c r="A2788" s="115"/>
      <c r="B2788" s="308" t="str">
        <f>IF(A2788="","",VLOOKUP(A2788,'Project Budget vs Exp'!$B$9:$G$52,2,FALSE))</f>
        <v/>
      </c>
      <c r="C2788" s="117"/>
      <c r="D2788" s="116"/>
      <c r="E2788" s="118"/>
      <c r="F2788" s="119"/>
      <c r="G2788" s="120"/>
      <c r="H2788" s="120"/>
      <c r="I2788" s="418">
        <f t="shared" si="44"/>
        <v>0</v>
      </c>
      <c r="J2788" s="46"/>
      <c r="K2788" s="332">
        <f>IFERROR(SUM(C2788/'Transfers of Funds'!$F$58),0)</f>
        <v>0</v>
      </c>
      <c r="L2788" s="21"/>
      <c r="M2788" s="47" t="s">
        <v>162</v>
      </c>
      <c r="N2788" s="46"/>
    </row>
    <row r="2789" spans="1:14" s="23" customFormat="1" ht="14.25" customHeight="1">
      <c r="A2789" s="115"/>
      <c r="B2789" s="308" t="str">
        <f>IF(A2789="","",VLOOKUP(A2789,'Project Budget vs Exp'!$B$9:$G$52,2,FALSE))</f>
        <v/>
      </c>
      <c r="C2789" s="117"/>
      <c r="D2789" s="116"/>
      <c r="E2789" s="118"/>
      <c r="F2789" s="119"/>
      <c r="G2789" s="120"/>
      <c r="H2789" s="120"/>
      <c r="I2789" s="418">
        <f t="shared" si="44"/>
        <v>0</v>
      </c>
      <c r="J2789" s="46"/>
      <c r="K2789" s="332">
        <f>IFERROR(SUM(C2789/'Transfers of Funds'!$F$58),0)</f>
        <v>0</v>
      </c>
      <c r="L2789" s="21"/>
      <c r="M2789" s="47" t="s">
        <v>162</v>
      </c>
      <c r="N2789" s="46"/>
    </row>
    <row r="2790" spans="1:14" s="23" customFormat="1" ht="14.25" customHeight="1">
      <c r="A2790" s="115"/>
      <c r="B2790" s="308" t="str">
        <f>IF(A2790="","",VLOOKUP(A2790,'Project Budget vs Exp'!$B$9:$G$52,2,FALSE))</f>
        <v/>
      </c>
      <c r="C2790" s="117"/>
      <c r="D2790" s="116"/>
      <c r="E2790" s="118"/>
      <c r="F2790" s="119"/>
      <c r="G2790" s="120"/>
      <c r="H2790" s="120"/>
      <c r="I2790" s="418">
        <f t="shared" si="44"/>
        <v>0</v>
      </c>
      <c r="J2790" s="46"/>
      <c r="K2790" s="332">
        <f>IFERROR(SUM(C2790/'Transfers of Funds'!$F$58),0)</f>
        <v>0</v>
      </c>
      <c r="L2790" s="21"/>
      <c r="M2790" s="47" t="s">
        <v>162</v>
      </c>
      <c r="N2790" s="46"/>
    </row>
    <row r="2791" spans="1:14" s="23" customFormat="1" ht="14.25" customHeight="1">
      <c r="A2791" s="115"/>
      <c r="B2791" s="308" t="str">
        <f>IF(A2791="","",VLOOKUP(A2791,'Project Budget vs Exp'!$B$9:$G$52,2,FALSE))</f>
        <v/>
      </c>
      <c r="C2791" s="117"/>
      <c r="D2791" s="116"/>
      <c r="E2791" s="118"/>
      <c r="F2791" s="119"/>
      <c r="G2791" s="120"/>
      <c r="H2791" s="120"/>
      <c r="I2791" s="418">
        <f t="shared" si="44"/>
        <v>0</v>
      </c>
      <c r="J2791" s="46"/>
      <c r="K2791" s="332">
        <f>IFERROR(SUM(C2791/'Transfers of Funds'!$F$58),0)</f>
        <v>0</v>
      </c>
      <c r="L2791" s="21"/>
      <c r="M2791" s="47" t="s">
        <v>162</v>
      </c>
      <c r="N2791" s="46"/>
    </row>
    <row r="2792" spans="1:14" s="23" customFormat="1" ht="14.25" customHeight="1">
      <c r="A2792" s="115"/>
      <c r="B2792" s="308" t="str">
        <f>IF(A2792="","",VLOOKUP(A2792,'Project Budget vs Exp'!$B$9:$G$52,2,FALSE))</f>
        <v/>
      </c>
      <c r="C2792" s="117"/>
      <c r="D2792" s="116"/>
      <c r="E2792" s="118"/>
      <c r="F2792" s="119"/>
      <c r="G2792" s="120"/>
      <c r="H2792" s="120"/>
      <c r="I2792" s="418">
        <f t="shared" si="44"/>
        <v>0</v>
      </c>
      <c r="J2792" s="46"/>
      <c r="K2792" s="332">
        <f>IFERROR(SUM(C2792/'Transfers of Funds'!$F$58),0)</f>
        <v>0</v>
      </c>
      <c r="L2792" s="21"/>
      <c r="M2792" s="47" t="s">
        <v>162</v>
      </c>
      <c r="N2792" s="46"/>
    </row>
    <row r="2793" spans="1:14" s="23" customFormat="1" ht="14.25" customHeight="1">
      <c r="A2793" s="115"/>
      <c r="B2793" s="308" t="str">
        <f>IF(A2793="","",VLOOKUP(A2793,'Project Budget vs Exp'!$B$9:$G$52,2,FALSE))</f>
        <v/>
      </c>
      <c r="C2793" s="117"/>
      <c r="D2793" s="116"/>
      <c r="E2793" s="118"/>
      <c r="F2793" s="119"/>
      <c r="G2793" s="120"/>
      <c r="H2793" s="120"/>
      <c r="I2793" s="418">
        <f t="shared" si="44"/>
        <v>0</v>
      </c>
      <c r="J2793" s="46"/>
      <c r="K2793" s="332">
        <f>IFERROR(SUM(C2793/'Transfers of Funds'!$F$58),0)</f>
        <v>0</v>
      </c>
      <c r="L2793" s="21"/>
      <c r="M2793" s="47" t="s">
        <v>162</v>
      </c>
      <c r="N2793" s="46"/>
    </row>
    <row r="2794" spans="1:14" s="23" customFormat="1" ht="14.25" customHeight="1">
      <c r="A2794" s="115"/>
      <c r="B2794" s="308" t="str">
        <f>IF(A2794="","",VLOOKUP(A2794,'Project Budget vs Exp'!$B$9:$G$52,2,FALSE))</f>
        <v/>
      </c>
      <c r="C2794" s="117"/>
      <c r="D2794" s="116"/>
      <c r="E2794" s="118"/>
      <c r="F2794" s="119"/>
      <c r="G2794" s="120"/>
      <c r="H2794" s="120"/>
      <c r="I2794" s="418">
        <f t="shared" si="44"/>
        <v>0</v>
      </c>
      <c r="J2794" s="46"/>
      <c r="K2794" s="332">
        <f>IFERROR(SUM(C2794/'Transfers of Funds'!$F$58),0)</f>
        <v>0</v>
      </c>
      <c r="L2794" s="21"/>
      <c r="M2794" s="47" t="s">
        <v>162</v>
      </c>
      <c r="N2794" s="46"/>
    </row>
    <row r="2795" spans="1:14" s="23" customFormat="1" ht="14.25" customHeight="1">
      <c r="A2795" s="115"/>
      <c r="B2795" s="308" t="str">
        <f>IF(A2795="","",VLOOKUP(A2795,'Project Budget vs Exp'!$B$9:$G$52,2,FALSE))</f>
        <v/>
      </c>
      <c r="C2795" s="117"/>
      <c r="D2795" s="116"/>
      <c r="E2795" s="118"/>
      <c r="F2795" s="119"/>
      <c r="G2795" s="120"/>
      <c r="H2795" s="120"/>
      <c r="I2795" s="418">
        <f t="shared" si="44"/>
        <v>0</v>
      </c>
      <c r="J2795" s="46"/>
      <c r="K2795" s="332">
        <f>IFERROR(SUM(C2795/'Transfers of Funds'!$F$58),0)</f>
        <v>0</v>
      </c>
      <c r="L2795" s="21"/>
      <c r="M2795" s="47" t="s">
        <v>162</v>
      </c>
      <c r="N2795" s="46"/>
    </row>
    <row r="2796" spans="1:14" s="23" customFormat="1" ht="14.25" customHeight="1">
      <c r="A2796" s="115"/>
      <c r="B2796" s="308" t="str">
        <f>IF(A2796="","",VLOOKUP(A2796,'Project Budget vs Exp'!$B$9:$G$52,2,FALSE))</f>
        <v/>
      </c>
      <c r="C2796" s="117"/>
      <c r="D2796" s="116"/>
      <c r="E2796" s="118"/>
      <c r="F2796" s="119"/>
      <c r="G2796" s="120"/>
      <c r="H2796" s="120"/>
      <c r="I2796" s="418">
        <f t="shared" si="44"/>
        <v>0</v>
      </c>
      <c r="J2796" s="46"/>
      <c r="K2796" s="332">
        <f>IFERROR(SUM(C2796/'Transfers of Funds'!$F$58),0)</f>
        <v>0</v>
      </c>
      <c r="L2796" s="21"/>
      <c r="M2796" s="47" t="s">
        <v>162</v>
      </c>
      <c r="N2796" s="46"/>
    </row>
    <row r="2797" spans="1:14" s="23" customFormat="1" ht="14.25" customHeight="1">
      <c r="A2797" s="115"/>
      <c r="B2797" s="308" t="str">
        <f>IF(A2797="","",VLOOKUP(A2797,'Project Budget vs Exp'!$B$9:$G$52,2,FALSE))</f>
        <v/>
      </c>
      <c r="C2797" s="117"/>
      <c r="D2797" s="116"/>
      <c r="E2797" s="118"/>
      <c r="F2797" s="119"/>
      <c r="G2797" s="120"/>
      <c r="H2797" s="120"/>
      <c r="I2797" s="418">
        <f t="shared" si="44"/>
        <v>0</v>
      </c>
      <c r="J2797" s="46"/>
      <c r="K2797" s="332">
        <f>IFERROR(SUM(C2797/'Transfers of Funds'!$F$58),0)</f>
        <v>0</v>
      </c>
      <c r="L2797" s="21"/>
      <c r="M2797" s="47" t="s">
        <v>162</v>
      </c>
      <c r="N2797" s="46"/>
    </row>
    <row r="2798" spans="1:14" s="23" customFormat="1" ht="14.25" customHeight="1">
      <c r="A2798" s="115"/>
      <c r="B2798" s="308" t="str">
        <f>IF(A2798="","",VLOOKUP(A2798,'Project Budget vs Exp'!$B$9:$G$52,2,FALSE))</f>
        <v/>
      </c>
      <c r="C2798" s="117"/>
      <c r="D2798" s="116"/>
      <c r="E2798" s="118"/>
      <c r="F2798" s="119"/>
      <c r="G2798" s="120"/>
      <c r="H2798" s="120"/>
      <c r="I2798" s="418">
        <f t="shared" si="44"/>
        <v>0</v>
      </c>
      <c r="J2798" s="46"/>
      <c r="K2798" s="332">
        <f>IFERROR(SUM(C2798/'Transfers of Funds'!$F$58),0)</f>
        <v>0</v>
      </c>
      <c r="L2798" s="21"/>
      <c r="M2798" s="47" t="s">
        <v>162</v>
      </c>
      <c r="N2798" s="46"/>
    </row>
    <row r="2799" spans="1:14" s="23" customFormat="1" ht="14.25" customHeight="1">
      <c r="A2799" s="115"/>
      <c r="B2799" s="308" t="str">
        <f>IF(A2799="","",VLOOKUP(A2799,'Project Budget vs Exp'!$B$9:$G$52,2,FALSE))</f>
        <v/>
      </c>
      <c r="C2799" s="117"/>
      <c r="D2799" s="116"/>
      <c r="E2799" s="118"/>
      <c r="F2799" s="119"/>
      <c r="G2799" s="120"/>
      <c r="H2799" s="120"/>
      <c r="I2799" s="418">
        <f t="shared" si="44"/>
        <v>0</v>
      </c>
      <c r="J2799" s="46"/>
      <c r="K2799" s="332">
        <f>IFERROR(SUM(C2799/'Transfers of Funds'!$F$58),0)</f>
        <v>0</v>
      </c>
      <c r="L2799" s="21"/>
      <c r="M2799" s="47" t="s">
        <v>162</v>
      </c>
      <c r="N2799" s="46"/>
    </row>
    <row r="2800" spans="1:14" s="23" customFormat="1" ht="14.25" customHeight="1">
      <c r="A2800" s="115"/>
      <c r="B2800" s="308" t="str">
        <f>IF(A2800="","",VLOOKUP(A2800,'Project Budget vs Exp'!$B$9:$G$52,2,FALSE))</f>
        <v/>
      </c>
      <c r="C2800" s="117"/>
      <c r="D2800" s="116"/>
      <c r="E2800" s="118"/>
      <c r="F2800" s="119"/>
      <c r="G2800" s="120"/>
      <c r="H2800" s="120"/>
      <c r="I2800" s="418">
        <f t="shared" si="44"/>
        <v>0</v>
      </c>
      <c r="J2800" s="46"/>
      <c r="K2800" s="332">
        <f>IFERROR(SUM(C2800/'Transfers of Funds'!$F$58),0)</f>
        <v>0</v>
      </c>
      <c r="L2800" s="21"/>
      <c r="M2800" s="47" t="s">
        <v>162</v>
      </c>
      <c r="N2800" s="46"/>
    </row>
    <row r="2801" spans="1:14" s="23" customFormat="1" ht="14.25" customHeight="1">
      <c r="A2801" s="115"/>
      <c r="B2801" s="308" t="str">
        <f>IF(A2801="","",VLOOKUP(A2801,'Project Budget vs Exp'!$B$9:$G$52,2,FALSE))</f>
        <v/>
      </c>
      <c r="C2801" s="117"/>
      <c r="D2801" s="116"/>
      <c r="E2801" s="118"/>
      <c r="F2801" s="119"/>
      <c r="G2801" s="120"/>
      <c r="H2801" s="120"/>
      <c r="I2801" s="418">
        <f t="shared" si="44"/>
        <v>0</v>
      </c>
      <c r="J2801" s="46"/>
      <c r="K2801" s="332">
        <f>IFERROR(SUM(C2801/'Transfers of Funds'!$F$58),0)</f>
        <v>0</v>
      </c>
      <c r="L2801" s="21"/>
      <c r="M2801" s="47" t="s">
        <v>162</v>
      </c>
      <c r="N2801" s="46"/>
    </row>
    <row r="2802" spans="1:14" s="23" customFormat="1" ht="14.25" customHeight="1">
      <c r="A2802" s="115"/>
      <c r="B2802" s="308" t="str">
        <f>IF(A2802="","",VLOOKUP(A2802,'Project Budget vs Exp'!$B$9:$G$52,2,FALSE))</f>
        <v/>
      </c>
      <c r="C2802" s="117"/>
      <c r="D2802" s="116"/>
      <c r="E2802" s="118"/>
      <c r="F2802" s="119"/>
      <c r="G2802" s="120"/>
      <c r="H2802" s="120"/>
      <c r="I2802" s="418">
        <f t="shared" si="44"/>
        <v>0</v>
      </c>
      <c r="J2802" s="46"/>
      <c r="K2802" s="332">
        <f>IFERROR(SUM(C2802/'Transfers of Funds'!$F$58),0)</f>
        <v>0</v>
      </c>
      <c r="L2802" s="21"/>
      <c r="M2802" s="47" t="s">
        <v>162</v>
      </c>
      <c r="N2802" s="46"/>
    </row>
    <row r="2803" spans="1:14" s="23" customFormat="1" ht="14.25" customHeight="1">
      <c r="A2803" s="115"/>
      <c r="B2803" s="308" t="str">
        <f>IF(A2803="","",VLOOKUP(A2803,'Project Budget vs Exp'!$B$9:$G$52,2,FALSE))</f>
        <v/>
      </c>
      <c r="C2803" s="117"/>
      <c r="D2803" s="116"/>
      <c r="E2803" s="118"/>
      <c r="F2803" s="119"/>
      <c r="G2803" s="120"/>
      <c r="H2803" s="120"/>
      <c r="I2803" s="418">
        <f t="shared" si="44"/>
        <v>0</v>
      </c>
      <c r="J2803" s="46"/>
      <c r="K2803" s="332">
        <f>IFERROR(SUM(C2803/'Transfers of Funds'!$F$58),0)</f>
        <v>0</v>
      </c>
      <c r="L2803" s="21"/>
      <c r="M2803" s="47" t="s">
        <v>162</v>
      </c>
      <c r="N2803" s="46"/>
    </row>
    <row r="2804" spans="1:14" s="23" customFormat="1" ht="14.25" customHeight="1">
      <c r="A2804" s="115"/>
      <c r="B2804" s="308" t="str">
        <f>IF(A2804="","",VLOOKUP(A2804,'Project Budget vs Exp'!$B$9:$G$52,2,FALSE))</f>
        <v/>
      </c>
      <c r="C2804" s="117"/>
      <c r="D2804" s="116"/>
      <c r="E2804" s="118"/>
      <c r="F2804" s="119"/>
      <c r="G2804" s="120"/>
      <c r="H2804" s="120"/>
      <c r="I2804" s="418">
        <f t="shared" si="44"/>
        <v>0</v>
      </c>
      <c r="J2804" s="46"/>
      <c r="K2804" s="332">
        <f>IFERROR(SUM(C2804/'Transfers of Funds'!$F$58),0)</f>
        <v>0</v>
      </c>
      <c r="L2804" s="21"/>
      <c r="M2804" s="47" t="s">
        <v>162</v>
      </c>
      <c r="N2804" s="46"/>
    </row>
    <row r="2805" spans="1:14" s="23" customFormat="1" ht="14.25" customHeight="1">
      <c r="A2805" s="115"/>
      <c r="B2805" s="308" t="str">
        <f>IF(A2805="","",VLOOKUP(A2805,'Project Budget vs Exp'!$B$9:$G$52,2,FALSE))</f>
        <v/>
      </c>
      <c r="C2805" s="117"/>
      <c r="D2805" s="116"/>
      <c r="E2805" s="118"/>
      <c r="F2805" s="119"/>
      <c r="G2805" s="120"/>
      <c r="H2805" s="120"/>
      <c r="I2805" s="418">
        <f t="shared" si="44"/>
        <v>0</v>
      </c>
      <c r="J2805" s="46"/>
      <c r="K2805" s="332">
        <f>IFERROR(SUM(C2805/'Transfers of Funds'!$F$58),0)</f>
        <v>0</v>
      </c>
      <c r="L2805" s="21"/>
      <c r="M2805" s="47" t="s">
        <v>162</v>
      </c>
      <c r="N2805" s="46"/>
    </row>
    <row r="2806" spans="1:14" s="23" customFormat="1" ht="14.25" customHeight="1">
      <c r="A2806" s="115"/>
      <c r="B2806" s="308" t="str">
        <f>IF(A2806="","",VLOOKUP(A2806,'Project Budget vs Exp'!$B$9:$G$52,2,FALSE))</f>
        <v/>
      </c>
      <c r="C2806" s="117"/>
      <c r="D2806" s="116"/>
      <c r="E2806" s="118"/>
      <c r="F2806" s="119"/>
      <c r="G2806" s="120"/>
      <c r="H2806" s="120"/>
      <c r="I2806" s="418">
        <f t="shared" si="44"/>
        <v>0</v>
      </c>
      <c r="J2806" s="46"/>
      <c r="K2806" s="332">
        <f>IFERROR(SUM(C2806/'Transfers of Funds'!$F$58),0)</f>
        <v>0</v>
      </c>
      <c r="L2806" s="21"/>
      <c r="M2806" s="47" t="s">
        <v>162</v>
      </c>
      <c r="N2806" s="46"/>
    </row>
    <row r="2807" spans="1:14" s="23" customFormat="1" ht="14.25" customHeight="1">
      <c r="A2807" s="115"/>
      <c r="B2807" s="308" t="str">
        <f>IF(A2807="","",VLOOKUP(A2807,'Project Budget vs Exp'!$B$9:$G$52,2,FALSE))</f>
        <v/>
      </c>
      <c r="C2807" s="117"/>
      <c r="D2807" s="116"/>
      <c r="E2807" s="118"/>
      <c r="F2807" s="119"/>
      <c r="G2807" s="120"/>
      <c r="H2807" s="120"/>
      <c r="I2807" s="418">
        <f t="shared" si="44"/>
        <v>0</v>
      </c>
      <c r="J2807" s="46"/>
      <c r="K2807" s="332">
        <f>IFERROR(SUM(C2807/'Transfers of Funds'!$F$58),0)</f>
        <v>0</v>
      </c>
      <c r="L2807" s="21"/>
      <c r="M2807" s="47" t="s">
        <v>162</v>
      </c>
      <c r="N2807" s="46"/>
    </row>
    <row r="2808" spans="1:14" s="23" customFormat="1" ht="14.25" customHeight="1">
      <c r="A2808" s="115"/>
      <c r="B2808" s="308" t="str">
        <f>IF(A2808="","",VLOOKUP(A2808,'Project Budget vs Exp'!$B$9:$G$52,2,FALSE))</f>
        <v/>
      </c>
      <c r="C2808" s="117"/>
      <c r="D2808" s="116"/>
      <c r="E2808" s="118"/>
      <c r="F2808" s="119"/>
      <c r="G2808" s="120"/>
      <c r="H2808" s="120"/>
      <c r="I2808" s="418">
        <f t="shared" si="44"/>
        <v>0</v>
      </c>
      <c r="J2808" s="46"/>
      <c r="K2808" s="332">
        <f>IFERROR(SUM(C2808/'Transfers of Funds'!$F$58),0)</f>
        <v>0</v>
      </c>
      <c r="L2808" s="21"/>
      <c r="M2808" s="47" t="s">
        <v>162</v>
      </c>
      <c r="N2808" s="46"/>
    </row>
    <row r="2809" spans="1:14" s="23" customFormat="1" ht="14.25" customHeight="1">
      <c r="A2809" s="115"/>
      <c r="B2809" s="308" t="str">
        <f>IF(A2809="","",VLOOKUP(A2809,'Project Budget vs Exp'!$B$9:$G$52,2,FALSE))</f>
        <v/>
      </c>
      <c r="C2809" s="117"/>
      <c r="D2809" s="116"/>
      <c r="E2809" s="118"/>
      <c r="F2809" s="119"/>
      <c r="G2809" s="120"/>
      <c r="H2809" s="120"/>
      <c r="I2809" s="418">
        <f t="shared" si="44"/>
        <v>0</v>
      </c>
      <c r="J2809" s="46"/>
      <c r="K2809" s="332">
        <f>IFERROR(SUM(C2809/'Transfers of Funds'!$F$58),0)</f>
        <v>0</v>
      </c>
      <c r="L2809" s="21"/>
      <c r="M2809" s="47" t="s">
        <v>162</v>
      </c>
      <c r="N2809" s="46"/>
    </row>
    <row r="2810" spans="1:14" s="23" customFormat="1" ht="14.25" customHeight="1">
      <c r="A2810" s="115"/>
      <c r="B2810" s="308" t="str">
        <f>IF(A2810="","",VLOOKUP(A2810,'Project Budget vs Exp'!$B$9:$G$52,2,FALSE))</f>
        <v/>
      </c>
      <c r="C2810" s="117"/>
      <c r="D2810" s="116"/>
      <c r="E2810" s="118"/>
      <c r="F2810" s="119"/>
      <c r="G2810" s="120"/>
      <c r="H2810" s="120"/>
      <c r="I2810" s="418">
        <f t="shared" si="44"/>
        <v>0</v>
      </c>
      <c r="J2810" s="46"/>
      <c r="K2810" s="332">
        <f>IFERROR(SUM(C2810/'Transfers of Funds'!$F$58),0)</f>
        <v>0</v>
      </c>
      <c r="L2810" s="21"/>
      <c r="M2810" s="47" t="s">
        <v>162</v>
      </c>
      <c r="N2810" s="46"/>
    </row>
    <row r="2811" spans="1:14" s="23" customFormat="1" ht="14.25" customHeight="1">
      <c r="A2811" s="115"/>
      <c r="B2811" s="308" t="str">
        <f>IF(A2811="","",VLOOKUP(A2811,'Project Budget vs Exp'!$B$9:$G$52,2,FALSE))</f>
        <v/>
      </c>
      <c r="C2811" s="117"/>
      <c r="D2811" s="116"/>
      <c r="E2811" s="118"/>
      <c r="F2811" s="119"/>
      <c r="G2811" s="120"/>
      <c r="H2811" s="120"/>
      <c r="I2811" s="418">
        <f t="shared" si="44"/>
        <v>0</v>
      </c>
      <c r="J2811" s="46"/>
      <c r="K2811" s="332">
        <f>IFERROR(SUM(C2811/'Transfers of Funds'!$F$58),0)</f>
        <v>0</v>
      </c>
      <c r="L2811" s="21"/>
      <c r="M2811" s="47" t="s">
        <v>162</v>
      </c>
      <c r="N2811" s="46"/>
    </row>
    <row r="2812" spans="1:14" s="23" customFormat="1" ht="14.25" customHeight="1">
      <c r="A2812" s="115"/>
      <c r="B2812" s="308" t="str">
        <f>IF(A2812="","",VLOOKUP(A2812,'Project Budget vs Exp'!$B$9:$G$52,2,FALSE))</f>
        <v/>
      </c>
      <c r="C2812" s="117"/>
      <c r="D2812" s="116"/>
      <c r="E2812" s="118"/>
      <c r="F2812" s="119"/>
      <c r="G2812" s="120"/>
      <c r="H2812" s="120"/>
      <c r="I2812" s="418">
        <f t="shared" si="44"/>
        <v>0</v>
      </c>
      <c r="J2812" s="46"/>
      <c r="K2812" s="332">
        <f>IFERROR(SUM(C2812/'Transfers of Funds'!$F$58),0)</f>
        <v>0</v>
      </c>
      <c r="L2812" s="21"/>
      <c r="M2812" s="47" t="s">
        <v>162</v>
      </c>
      <c r="N2812" s="46"/>
    </row>
    <row r="2813" spans="1:14" s="23" customFormat="1" ht="14.25" customHeight="1">
      <c r="A2813" s="115"/>
      <c r="B2813" s="308" t="str">
        <f>IF(A2813="","",VLOOKUP(A2813,'Project Budget vs Exp'!$B$9:$G$52,2,FALSE))</f>
        <v/>
      </c>
      <c r="C2813" s="117"/>
      <c r="D2813" s="116"/>
      <c r="E2813" s="118"/>
      <c r="F2813" s="119"/>
      <c r="G2813" s="120"/>
      <c r="H2813" s="120"/>
      <c r="I2813" s="418">
        <f t="shared" si="44"/>
        <v>0</v>
      </c>
      <c r="J2813" s="46"/>
      <c r="K2813" s="332">
        <f>IFERROR(SUM(C2813/'Transfers of Funds'!$F$58),0)</f>
        <v>0</v>
      </c>
      <c r="L2813" s="21"/>
      <c r="M2813" s="47" t="s">
        <v>162</v>
      </c>
      <c r="N2813" s="46"/>
    </row>
    <row r="2814" spans="1:14" s="23" customFormat="1" ht="14.25" customHeight="1">
      <c r="A2814" s="115"/>
      <c r="B2814" s="308" t="str">
        <f>IF(A2814="","",VLOOKUP(A2814,'Project Budget vs Exp'!$B$9:$G$52,2,FALSE))</f>
        <v/>
      </c>
      <c r="C2814" s="117"/>
      <c r="D2814" s="116"/>
      <c r="E2814" s="118"/>
      <c r="F2814" s="119"/>
      <c r="G2814" s="120"/>
      <c r="H2814" s="120"/>
      <c r="I2814" s="418">
        <f t="shared" si="44"/>
        <v>0</v>
      </c>
      <c r="J2814" s="46"/>
      <c r="K2814" s="332">
        <f>IFERROR(SUM(C2814/'Transfers of Funds'!$F$58),0)</f>
        <v>0</v>
      </c>
      <c r="L2814" s="21"/>
      <c r="M2814" s="47" t="s">
        <v>162</v>
      </c>
      <c r="N2814" s="46"/>
    </row>
    <row r="2815" spans="1:14" s="23" customFormat="1" ht="14.25" customHeight="1">
      <c r="A2815" s="115"/>
      <c r="B2815" s="308" t="str">
        <f>IF(A2815="","",VLOOKUP(A2815,'Project Budget vs Exp'!$B$9:$G$52,2,FALSE))</f>
        <v/>
      </c>
      <c r="C2815" s="117"/>
      <c r="D2815" s="116"/>
      <c r="E2815" s="118"/>
      <c r="F2815" s="119"/>
      <c r="G2815" s="120"/>
      <c r="H2815" s="120"/>
      <c r="I2815" s="418">
        <f t="shared" si="44"/>
        <v>0</v>
      </c>
      <c r="J2815" s="46"/>
      <c r="K2815" s="332">
        <f>IFERROR(SUM(C2815/'Transfers of Funds'!$F$58),0)</f>
        <v>0</v>
      </c>
      <c r="L2815" s="21"/>
      <c r="M2815" s="47" t="s">
        <v>162</v>
      </c>
      <c r="N2815" s="46"/>
    </row>
    <row r="2816" spans="1:14" s="23" customFormat="1" ht="14.25" customHeight="1">
      <c r="A2816" s="115"/>
      <c r="B2816" s="308" t="str">
        <f>IF(A2816="","",VLOOKUP(A2816,'Project Budget vs Exp'!$B$9:$G$52,2,FALSE))</f>
        <v/>
      </c>
      <c r="C2816" s="117"/>
      <c r="D2816" s="116"/>
      <c r="E2816" s="118"/>
      <c r="F2816" s="119"/>
      <c r="G2816" s="120"/>
      <c r="H2816" s="120"/>
      <c r="I2816" s="418">
        <f t="shared" si="44"/>
        <v>0</v>
      </c>
      <c r="J2816" s="46"/>
      <c r="K2816" s="332">
        <f>IFERROR(SUM(C2816/'Transfers of Funds'!$F$58),0)</f>
        <v>0</v>
      </c>
      <c r="L2816" s="21"/>
      <c r="M2816" s="47" t="s">
        <v>162</v>
      </c>
      <c r="N2816" s="46"/>
    </row>
    <row r="2817" spans="1:14" s="23" customFormat="1" ht="14.25" customHeight="1">
      <c r="A2817" s="115"/>
      <c r="B2817" s="308" t="str">
        <f>IF(A2817="","",VLOOKUP(A2817,'Project Budget vs Exp'!$B$9:$G$52,2,FALSE))</f>
        <v/>
      </c>
      <c r="C2817" s="117"/>
      <c r="D2817" s="116"/>
      <c r="E2817" s="118"/>
      <c r="F2817" s="119"/>
      <c r="G2817" s="120"/>
      <c r="H2817" s="120"/>
      <c r="I2817" s="418">
        <f t="shared" si="44"/>
        <v>0</v>
      </c>
      <c r="J2817" s="46"/>
      <c r="K2817" s="332">
        <f>IFERROR(SUM(C2817/'Transfers of Funds'!$F$58),0)</f>
        <v>0</v>
      </c>
      <c r="L2817" s="21"/>
      <c r="M2817" s="47" t="s">
        <v>162</v>
      </c>
      <c r="N2817" s="46"/>
    </row>
    <row r="2818" spans="1:14" s="23" customFormat="1" ht="14.25" customHeight="1">
      <c r="A2818" s="115"/>
      <c r="B2818" s="308" t="str">
        <f>IF(A2818="","",VLOOKUP(A2818,'Project Budget vs Exp'!$B$9:$G$52,2,FALSE))</f>
        <v/>
      </c>
      <c r="C2818" s="117"/>
      <c r="D2818" s="116"/>
      <c r="E2818" s="118"/>
      <c r="F2818" s="119"/>
      <c r="G2818" s="120"/>
      <c r="H2818" s="120"/>
      <c r="I2818" s="418">
        <f t="shared" si="44"/>
        <v>0</v>
      </c>
      <c r="J2818" s="46"/>
      <c r="K2818" s="332">
        <f>IFERROR(SUM(C2818/'Transfers of Funds'!$F$58),0)</f>
        <v>0</v>
      </c>
      <c r="L2818" s="21"/>
      <c r="M2818" s="47" t="s">
        <v>162</v>
      </c>
      <c r="N2818" s="46"/>
    </row>
    <row r="2819" spans="1:14" s="23" customFormat="1" ht="14.25" customHeight="1">
      <c r="A2819" s="115"/>
      <c r="B2819" s="308" t="str">
        <f>IF(A2819="","",VLOOKUP(A2819,'Project Budget vs Exp'!$B$9:$G$52,2,FALSE))</f>
        <v/>
      </c>
      <c r="C2819" s="117"/>
      <c r="D2819" s="116"/>
      <c r="E2819" s="118"/>
      <c r="F2819" s="119"/>
      <c r="G2819" s="120"/>
      <c r="H2819" s="120"/>
      <c r="I2819" s="418">
        <f t="shared" si="44"/>
        <v>0</v>
      </c>
      <c r="J2819" s="46"/>
      <c r="K2819" s="332">
        <f>IFERROR(SUM(C2819/'Transfers of Funds'!$F$58),0)</f>
        <v>0</v>
      </c>
      <c r="L2819" s="21"/>
      <c r="M2819" s="47" t="s">
        <v>162</v>
      </c>
      <c r="N2819" s="46"/>
    </row>
    <row r="2820" spans="1:14" s="23" customFormat="1" ht="14.25" customHeight="1">
      <c r="A2820" s="115"/>
      <c r="B2820" s="308" t="str">
        <f>IF(A2820="","",VLOOKUP(A2820,'Project Budget vs Exp'!$B$9:$G$52,2,FALSE))</f>
        <v/>
      </c>
      <c r="C2820" s="117"/>
      <c r="D2820" s="116"/>
      <c r="E2820" s="118"/>
      <c r="F2820" s="119"/>
      <c r="G2820" s="120"/>
      <c r="H2820" s="120"/>
      <c r="I2820" s="418">
        <f t="shared" si="44"/>
        <v>0</v>
      </c>
      <c r="J2820" s="46"/>
      <c r="K2820" s="332">
        <f>IFERROR(SUM(C2820/'Transfers of Funds'!$F$58),0)</f>
        <v>0</v>
      </c>
      <c r="L2820" s="21"/>
      <c r="M2820" s="47" t="s">
        <v>162</v>
      </c>
      <c r="N2820" s="46"/>
    </row>
    <row r="2821" spans="1:14" s="23" customFormat="1" ht="14.25" customHeight="1">
      <c r="A2821" s="115"/>
      <c r="B2821" s="308" t="str">
        <f>IF(A2821="","",VLOOKUP(A2821,'Project Budget vs Exp'!$B$9:$G$52,2,FALSE))</f>
        <v/>
      </c>
      <c r="C2821" s="117"/>
      <c r="D2821" s="116"/>
      <c r="E2821" s="118"/>
      <c r="F2821" s="119"/>
      <c r="G2821" s="120"/>
      <c r="H2821" s="120"/>
      <c r="I2821" s="418">
        <f t="shared" si="44"/>
        <v>0</v>
      </c>
      <c r="J2821" s="46"/>
      <c r="K2821" s="332">
        <f>IFERROR(SUM(C2821/'Transfers of Funds'!$F$58),0)</f>
        <v>0</v>
      </c>
      <c r="L2821" s="21"/>
      <c r="M2821" s="47" t="s">
        <v>162</v>
      </c>
      <c r="N2821" s="46"/>
    </row>
    <row r="2822" spans="1:14" s="23" customFormat="1" ht="14.25" customHeight="1">
      <c r="A2822" s="115"/>
      <c r="B2822" s="308" t="str">
        <f>IF(A2822="","",VLOOKUP(A2822,'Project Budget vs Exp'!$B$9:$G$52,2,FALSE))</f>
        <v/>
      </c>
      <c r="C2822" s="117"/>
      <c r="D2822" s="116"/>
      <c r="E2822" s="118"/>
      <c r="F2822" s="119"/>
      <c r="G2822" s="120"/>
      <c r="H2822" s="120"/>
      <c r="I2822" s="418">
        <f t="shared" si="44"/>
        <v>0</v>
      </c>
      <c r="J2822" s="46"/>
      <c r="K2822" s="332">
        <f>IFERROR(SUM(C2822/'Transfers of Funds'!$F$58),0)</f>
        <v>0</v>
      </c>
      <c r="L2822" s="21"/>
      <c r="M2822" s="47" t="s">
        <v>162</v>
      </c>
      <c r="N2822" s="46"/>
    </row>
    <row r="2823" spans="1:14" s="23" customFormat="1" ht="14.25" customHeight="1">
      <c r="A2823" s="115"/>
      <c r="B2823" s="308" t="str">
        <f>IF(A2823="","",VLOOKUP(A2823,'Project Budget vs Exp'!$B$9:$G$52,2,FALSE))</f>
        <v/>
      </c>
      <c r="C2823" s="117"/>
      <c r="D2823" s="116"/>
      <c r="E2823" s="118"/>
      <c r="F2823" s="119"/>
      <c r="G2823" s="120"/>
      <c r="H2823" s="120"/>
      <c r="I2823" s="418">
        <f t="shared" si="44"/>
        <v>0</v>
      </c>
      <c r="J2823" s="46"/>
      <c r="K2823" s="332">
        <f>IFERROR(SUM(C2823/'Transfers of Funds'!$F$58),0)</f>
        <v>0</v>
      </c>
      <c r="L2823" s="21"/>
      <c r="M2823" s="47" t="s">
        <v>162</v>
      </c>
      <c r="N2823" s="46"/>
    </row>
    <row r="2824" spans="1:14" s="23" customFormat="1" ht="14.25" customHeight="1">
      <c r="A2824" s="115"/>
      <c r="B2824" s="308" t="str">
        <f>IF(A2824="","",VLOOKUP(A2824,'Project Budget vs Exp'!$B$9:$G$52,2,FALSE))</f>
        <v/>
      </c>
      <c r="C2824" s="117"/>
      <c r="D2824" s="116"/>
      <c r="E2824" s="118"/>
      <c r="F2824" s="119"/>
      <c r="G2824" s="120"/>
      <c r="H2824" s="120"/>
      <c r="I2824" s="418">
        <f t="shared" si="44"/>
        <v>0</v>
      </c>
      <c r="J2824" s="46"/>
      <c r="K2824" s="332">
        <f>IFERROR(SUM(C2824/'Transfers of Funds'!$F$58),0)</f>
        <v>0</v>
      </c>
      <c r="L2824" s="21"/>
      <c r="M2824" s="47" t="s">
        <v>162</v>
      </c>
      <c r="N2824" s="46"/>
    </row>
    <row r="2825" spans="1:14" s="23" customFormat="1" ht="14.25" customHeight="1">
      <c r="A2825" s="115"/>
      <c r="B2825" s="308" t="str">
        <f>IF(A2825="","",VLOOKUP(A2825,'Project Budget vs Exp'!$B$9:$G$52,2,FALSE))</f>
        <v/>
      </c>
      <c r="C2825" s="117"/>
      <c r="D2825" s="116"/>
      <c r="E2825" s="118"/>
      <c r="F2825" s="119"/>
      <c r="G2825" s="120"/>
      <c r="H2825" s="120"/>
      <c r="I2825" s="418">
        <f t="shared" si="44"/>
        <v>0</v>
      </c>
      <c r="J2825" s="46"/>
      <c r="K2825" s="332">
        <f>IFERROR(SUM(C2825/'Transfers of Funds'!$F$58),0)</f>
        <v>0</v>
      </c>
      <c r="L2825" s="21"/>
      <c r="M2825" s="47" t="s">
        <v>162</v>
      </c>
      <c r="N2825" s="46"/>
    </row>
    <row r="2826" spans="1:14" s="23" customFormat="1" ht="14.25" customHeight="1">
      <c r="A2826" s="115"/>
      <c r="B2826" s="308" t="str">
        <f>IF(A2826="","",VLOOKUP(A2826,'Project Budget vs Exp'!$B$9:$G$52,2,FALSE))</f>
        <v/>
      </c>
      <c r="C2826" s="117"/>
      <c r="D2826" s="116"/>
      <c r="E2826" s="118"/>
      <c r="F2826" s="119"/>
      <c r="G2826" s="120"/>
      <c r="H2826" s="120"/>
      <c r="I2826" s="418">
        <f t="shared" si="44"/>
        <v>0</v>
      </c>
      <c r="J2826" s="46"/>
      <c r="K2826" s="332">
        <f>IFERROR(SUM(C2826/'Transfers of Funds'!$F$58),0)</f>
        <v>0</v>
      </c>
      <c r="L2826" s="21"/>
      <c r="M2826" s="47" t="s">
        <v>162</v>
      </c>
      <c r="N2826" s="46"/>
    </row>
    <row r="2827" spans="1:14" s="23" customFormat="1" ht="14.25" customHeight="1">
      <c r="A2827" s="115"/>
      <c r="B2827" s="308" t="str">
        <f>IF(A2827="","",VLOOKUP(A2827,'Project Budget vs Exp'!$B$9:$G$52,2,FALSE))</f>
        <v/>
      </c>
      <c r="C2827" s="117"/>
      <c r="D2827" s="116"/>
      <c r="E2827" s="118"/>
      <c r="F2827" s="119"/>
      <c r="G2827" s="120"/>
      <c r="H2827" s="120"/>
      <c r="I2827" s="418">
        <f t="shared" si="44"/>
        <v>0</v>
      </c>
      <c r="J2827" s="46"/>
      <c r="K2827" s="332">
        <f>IFERROR(SUM(C2827/'Transfers of Funds'!$F$58),0)</f>
        <v>0</v>
      </c>
      <c r="L2827" s="21"/>
      <c r="M2827" s="47" t="s">
        <v>162</v>
      </c>
      <c r="N2827" s="46"/>
    </row>
    <row r="2828" spans="1:14" s="23" customFormat="1" ht="14.25" customHeight="1">
      <c r="A2828" s="115"/>
      <c r="B2828" s="308" t="str">
        <f>IF(A2828="","",VLOOKUP(A2828,'Project Budget vs Exp'!$B$9:$G$52,2,FALSE))</f>
        <v/>
      </c>
      <c r="C2828" s="117"/>
      <c r="D2828" s="116"/>
      <c r="E2828" s="118"/>
      <c r="F2828" s="119"/>
      <c r="G2828" s="120"/>
      <c r="H2828" s="120"/>
      <c r="I2828" s="418">
        <f t="shared" si="44"/>
        <v>0</v>
      </c>
      <c r="J2828" s="46"/>
      <c r="K2828" s="332">
        <f>IFERROR(SUM(C2828/'Transfers of Funds'!$F$58),0)</f>
        <v>0</v>
      </c>
      <c r="L2828" s="21"/>
      <c r="M2828" s="47" t="s">
        <v>162</v>
      </c>
      <c r="N2828" s="46"/>
    </row>
    <row r="2829" spans="1:14" s="23" customFormat="1" ht="14.25" customHeight="1">
      <c r="A2829" s="115"/>
      <c r="B2829" s="308" t="str">
        <f>IF(A2829="","",VLOOKUP(A2829,'Project Budget vs Exp'!$B$9:$G$52,2,FALSE))</f>
        <v/>
      </c>
      <c r="C2829" s="117"/>
      <c r="D2829" s="116"/>
      <c r="E2829" s="118"/>
      <c r="F2829" s="119"/>
      <c r="G2829" s="120"/>
      <c r="H2829" s="120"/>
      <c r="I2829" s="418">
        <f t="shared" si="44"/>
        <v>0</v>
      </c>
      <c r="J2829" s="46"/>
      <c r="K2829" s="332">
        <f>IFERROR(SUM(C2829/'Transfers of Funds'!$F$58),0)</f>
        <v>0</v>
      </c>
      <c r="L2829" s="21"/>
      <c r="M2829" s="47" t="s">
        <v>162</v>
      </c>
      <c r="N2829" s="46"/>
    </row>
    <row r="2830" spans="1:14" s="23" customFormat="1" ht="14.25" customHeight="1">
      <c r="A2830" s="115"/>
      <c r="B2830" s="308" t="str">
        <f>IF(A2830="","",VLOOKUP(A2830,'Project Budget vs Exp'!$B$9:$G$52,2,FALSE))</f>
        <v/>
      </c>
      <c r="C2830" s="117"/>
      <c r="D2830" s="116"/>
      <c r="E2830" s="118"/>
      <c r="F2830" s="119"/>
      <c r="G2830" s="120"/>
      <c r="H2830" s="120"/>
      <c r="I2830" s="418">
        <f t="shared" si="44"/>
        <v>0</v>
      </c>
      <c r="J2830" s="46"/>
      <c r="K2830" s="332">
        <f>IFERROR(SUM(C2830/'Transfers of Funds'!$F$58),0)</f>
        <v>0</v>
      </c>
      <c r="L2830" s="21"/>
      <c r="M2830" s="47" t="s">
        <v>162</v>
      </c>
      <c r="N2830" s="46"/>
    </row>
    <row r="2831" spans="1:14" s="23" customFormat="1" ht="14.25" customHeight="1">
      <c r="A2831" s="115"/>
      <c r="B2831" s="308" t="str">
        <f>IF(A2831="","",VLOOKUP(A2831,'Project Budget vs Exp'!$B$9:$G$52,2,FALSE))</f>
        <v/>
      </c>
      <c r="C2831" s="117"/>
      <c r="D2831" s="116"/>
      <c r="E2831" s="118"/>
      <c r="F2831" s="119"/>
      <c r="G2831" s="120"/>
      <c r="H2831" s="120"/>
      <c r="I2831" s="418">
        <f t="shared" si="44"/>
        <v>0</v>
      </c>
      <c r="J2831" s="46"/>
      <c r="K2831" s="332">
        <f>IFERROR(SUM(C2831/'Transfers of Funds'!$F$58),0)</f>
        <v>0</v>
      </c>
      <c r="L2831" s="21"/>
      <c r="M2831" s="47" t="s">
        <v>162</v>
      </c>
      <c r="N2831" s="46"/>
    </row>
    <row r="2832" spans="1:14" s="23" customFormat="1" ht="14.25" customHeight="1">
      <c r="A2832" s="115"/>
      <c r="B2832" s="308" t="str">
        <f>IF(A2832="","",VLOOKUP(A2832,'Project Budget vs Exp'!$B$9:$G$52,2,FALSE))</f>
        <v/>
      </c>
      <c r="C2832" s="117"/>
      <c r="D2832" s="116"/>
      <c r="E2832" s="118"/>
      <c r="F2832" s="119"/>
      <c r="G2832" s="120"/>
      <c r="H2832" s="120"/>
      <c r="I2832" s="418">
        <f t="shared" si="44"/>
        <v>0</v>
      </c>
      <c r="J2832" s="46"/>
      <c r="K2832" s="332">
        <f>IFERROR(SUM(C2832/'Transfers of Funds'!$F$58),0)</f>
        <v>0</v>
      </c>
      <c r="L2832" s="21"/>
      <c r="M2832" s="47" t="s">
        <v>162</v>
      </c>
      <c r="N2832" s="46"/>
    </row>
    <row r="2833" spans="1:14" s="23" customFormat="1" ht="14.25" customHeight="1">
      <c r="A2833" s="115"/>
      <c r="B2833" s="308" t="str">
        <f>IF(A2833="","",VLOOKUP(A2833,'Project Budget vs Exp'!$B$9:$G$52,2,FALSE))</f>
        <v/>
      </c>
      <c r="C2833" s="117"/>
      <c r="D2833" s="116"/>
      <c r="E2833" s="118"/>
      <c r="F2833" s="119"/>
      <c r="G2833" s="120"/>
      <c r="H2833" s="120"/>
      <c r="I2833" s="418">
        <f t="shared" si="44"/>
        <v>0</v>
      </c>
      <c r="J2833" s="46"/>
      <c r="K2833" s="332">
        <f>IFERROR(SUM(C2833/'Transfers of Funds'!$F$58),0)</f>
        <v>0</v>
      </c>
      <c r="L2833" s="21"/>
      <c r="M2833" s="47" t="s">
        <v>162</v>
      </c>
      <c r="N2833" s="46"/>
    </row>
    <row r="2834" spans="1:14" s="23" customFormat="1" ht="14.25" customHeight="1">
      <c r="A2834" s="115"/>
      <c r="B2834" s="308" t="str">
        <f>IF(A2834="","",VLOOKUP(A2834,'Project Budget vs Exp'!$B$9:$G$52,2,FALSE))</f>
        <v/>
      </c>
      <c r="C2834" s="117"/>
      <c r="D2834" s="116"/>
      <c r="E2834" s="118"/>
      <c r="F2834" s="119"/>
      <c r="G2834" s="120"/>
      <c r="H2834" s="120"/>
      <c r="I2834" s="418">
        <f t="shared" si="44"/>
        <v>0</v>
      </c>
      <c r="J2834" s="46"/>
      <c r="K2834" s="332">
        <f>IFERROR(SUM(C2834/'Transfers of Funds'!$F$58),0)</f>
        <v>0</v>
      </c>
      <c r="L2834" s="21"/>
      <c r="M2834" s="47" t="s">
        <v>162</v>
      </c>
      <c r="N2834" s="46"/>
    </row>
    <row r="2835" spans="1:14" s="23" customFormat="1" ht="14.25" customHeight="1">
      <c r="A2835" s="115"/>
      <c r="B2835" s="308" t="str">
        <f>IF(A2835="","",VLOOKUP(A2835,'Project Budget vs Exp'!$B$9:$G$52,2,FALSE))</f>
        <v/>
      </c>
      <c r="C2835" s="117"/>
      <c r="D2835" s="116"/>
      <c r="E2835" s="118"/>
      <c r="F2835" s="119"/>
      <c r="G2835" s="120"/>
      <c r="H2835" s="120"/>
      <c r="I2835" s="418">
        <f t="shared" si="44"/>
        <v>0</v>
      </c>
      <c r="J2835" s="46"/>
      <c r="K2835" s="332">
        <f>IFERROR(SUM(C2835/'Transfers of Funds'!$F$58),0)</f>
        <v>0</v>
      </c>
      <c r="L2835" s="21"/>
      <c r="M2835" s="47" t="s">
        <v>162</v>
      </c>
      <c r="N2835" s="46"/>
    </row>
    <row r="2836" spans="1:14" s="23" customFormat="1" ht="14.25" customHeight="1">
      <c r="A2836" s="115"/>
      <c r="B2836" s="308" t="str">
        <f>IF(A2836="","",VLOOKUP(A2836,'Project Budget vs Exp'!$B$9:$G$52,2,FALSE))</f>
        <v/>
      </c>
      <c r="C2836" s="117"/>
      <c r="D2836" s="116"/>
      <c r="E2836" s="118"/>
      <c r="F2836" s="119"/>
      <c r="G2836" s="120"/>
      <c r="H2836" s="120"/>
      <c r="I2836" s="418">
        <f t="shared" si="44"/>
        <v>0</v>
      </c>
      <c r="J2836" s="46"/>
      <c r="K2836" s="332">
        <f>IFERROR(SUM(C2836/'Transfers of Funds'!$F$58),0)</f>
        <v>0</v>
      </c>
      <c r="L2836" s="21"/>
      <c r="M2836" s="47" t="s">
        <v>162</v>
      </c>
      <c r="N2836" s="46"/>
    </row>
    <row r="2837" spans="1:14" s="23" customFormat="1" ht="14.25" customHeight="1">
      <c r="A2837" s="115"/>
      <c r="B2837" s="308" t="str">
        <f>IF(A2837="","",VLOOKUP(A2837,'Project Budget vs Exp'!$B$9:$G$52,2,FALSE))</f>
        <v/>
      </c>
      <c r="C2837" s="117"/>
      <c r="D2837" s="116"/>
      <c r="E2837" s="118"/>
      <c r="F2837" s="119"/>
      <c r="G2837" s="120"/>
      <c r="H2837" s="120"/>
      <c r="I2837" s="418">
        <f t="shared" ref="I2837:I2900" si="45">IF(OR(F$4="EUR",F$4="USD",F$4="GBP",F$4="CAD",F$4="NZD",F$4="AUD"),K2837,C2837)</f>
        <v>0</v>
      </c>
      <c r="J2837" s="46"/>
      <c r="K2837" s="332">
        <f>IFERROR(SUM(C2837/'Transfers of Funds'!$F$58),0)</f>
        <v>0</v>
      </c>
      <c r="L2837" s="21"/>
      <c r="M2837" s="47" t="s">
        <v>162</v>
      </c>
      <c r="N2837" s="46"/>
    </row>
    <row r="2838" spans="1:14" s="23" customFormat="1" ht="14.25" customHeight="1">
      <c r="A2838" s="115"/>
      <c r="B2838" s="308" t="str">
        <f>IF(A2838="","",VLOOKUP(A2838,'Project Budget vs Exp'!$B$9:$G$52,2,FALSE))</f>
        <v/>
      </c>
      <c r="C2838" s="117"/>
      <c r="D2838" s="116"/>
      <c r="E2838" s="118"/>
      <c r="F2838" s="119"/>
      <c r="G2838" s="120"/>
      <c r="H2838" s="120"/>
      <c r="I2838" s="418">
        <f t="shared" si="45"/>
        <v>0</v>
      </c>
      <c r="J2838" s="46"/>
      <c r="K2838" s="332">
        <f>IFERROR(SUM(C2838/'Transfers of Funds'!$F$58),0)</f>
        <v>0</v>
      </c>
      <c r="L2838" s="21"/>
      <c r="M2838" s="47" t="s">
        <v>162</v>
      </c>
      <c r="N2838" s="46"/>
    </row>
    <row r="2839" spans="1:14" s="23" customFormat="1" ht="14.25" customHeight="1">
      <c r="A2839" s="115"/>
      <c r="B2839" s="308" t="str">
        <f>IF(A2839="","",VLOOKUP(A2839,'Project Budget vs Exp'!$B$9:$G$52,2,FALSE))</f>
        <v/>
      </c>
      <c r="C2839" s="117"/>
      <c r="D2839" s="116"/>
      <c r="E2839" s="118"/>
      <c r="F2839" s="119"/>
      <c r="G2839" s="120"/>
      <c r="H2839" s="120"/>
      <c r="I2839" s="418">
        <f t="shared" si="45"/>
        <v>0</v>
      </c>
      <c r="J2839" s="46"/>
      <c r="K2839" s="332">
        <f>IFERROR(SUM(C2839/'Transfers of Funds'!$F$58),0)</f>
        <v>0</v>
      </c>
      <c r="L2839" s="21"/>
      <c r="M2839" s="47" t="s">
        <v>162</v>
      </c>
      <c r="N2839" s="46"/>
    </row>
    <row r="2840" spans="1:14" s="23" customFormat="1" ht="14.25" customHeight="1">
      <c r="A2840" s="115"/>
      <c r="B2840" s="308" t="str">
        <f>IF(A2840="","",VLOOKUP(A2840,'Project Budget vs Exp'!$B$9:$G$52,2,FALSE))</f>
        <v/>
      </c>
      <c r="C2840" s="117"/>
      <c r="D2840" s="116"/>
      <c r="E2840" s="118"/>
      <c r="F2840" s="119"/>
      <c r="G2840" s="120"/>
      <c r="H2840" s="120"/>
      <c r="I2840" s="418">
        <f t="shared" si="45"/>
        <v>0</v>
      </c>
      <c r="J2840" s="46"/>
      <c r="K2840" s="332">
        <f>IFERROR(SUM(C2840/'Transfers of Funds'!$F$58),0)</f>
        <v>0</v>
      </c>
      <c r="L2840" s="21"/>
      <c r="M2840" s="47" t="s">
        <v>162</v>
      </c>
      <c r="N2840" s="46"/>
    </row>
    <row r="2841" spans="1:14" s="23" customFormat="1" ht="14.25" customHeight="1">
      <c r="A2841" s="115"/>
      <c r="B2841" s="308" t="str">
        <f>IF(A2841="","",VLOOKUP(A2841,'Project Budget vs Exp'!$B$9:$G$52,2,FALSE))</f>
        <v/>
      </c>
      <c r="C2841" s="117"/>
      <c r="D2841" s="116"/>
      <c r="E2841" s="118"/>
      <c r="F2841" s="119"/>
      <c r="G2841" s="120"/>
      <c r="H2841" s="120"/>
      <c r="I2841" s="418">
        <f t="shared" si="45"/>
        <v>0</v>
      </c>
      <c r="J2841" s="46"/>
      <c r="K2841" s="332">
        <f>IFERROR(SUM(C2841/'Transfers of Funds'!$F$58),0)</f>
        <v>0</v>
      </c>
      <c r="L2841" s="21"/>
      <c r="M2841" s="47" t="s">
        <v>162</v>
      </c>
      <c r="N2841" s="46"/>
    </row>
    <row r="2842" spans="1:14" s="23" customFormat="1" ht="14.25" customHeight="1">
      <c r="A2842" s="115"/>
      <c r="B2842" s="308" t="str">
        <f>IF(A2842="","",VLOOKUP(A2842,'Project Budget vs Exp'!$B$9:$G$52,2,FALSE))</f>
        <v/>
      </c>
      <c r="C2842" s="117"/>
      <c r="D2842" s="116"/>
      <c r="E2842" s="118"/>
      <c r="F2842" s="119"/>
      <c r="G2842" s="120"/>
      <c r="H2842" s="120"/>
      <c r="I2842" s="418">
        <f t="shared" si="45"/>
        <v>0</v>
      </c>
      <c r="J2842" s="46"/>
      <c r="K2842" s="332">
        <f>IFERROR(SUM(C2842/'Transfers of Funds'!$F$58),0)</f>
        <v>0</v>
      </c>
      <c r="L2842" s="21"/>
      <c r="M2842" s="47" t="s">
        <v>162</v>
      </c>
      <c r="N2842" s="46"/>
    </row>
    <row r="2843" spans="1:14" s="23" customFormat="1" ht="14.25" customHeight="1">
      <c r="A2843" s="115"/>
      <c r="B2843" s="308" t="str">
        <f>IF(A2843="","",VLOOKUP(A2843,'Project Budget vs Exp'!$B$9:$G$52,2,FALSE))</f>
        <v/>
      </c>
      <c r="C2843" s="117"/>
      <c r="D2843" s="116"/>
      <c r="E2843" s="118"/>
      <c r="F2843" s="119"/>
      <c r="G2843" s="120"/>
      <c r="H2843" s="120"/>
      <c r="I2843" s="418">
        <f t="shared" si="45"/>
        <v>0</v>
      </c>
      <c r="J2843" s="46"/>
      <c r="K2843" s="332">
        <f>IFERROR(SUM(C2843/'Transfers of Funds'!$F$58),0)</f>
        <v>0</v>
      </c>
      <c r="L2843" s="21"/>
      <c r="M2843" s="47" t="s">
        <v>162</v>
      </c>
      <c r="N2843" s="46"/>
    </row>
    <row r="2844" spans="1:14" s="23" customFormat="1" ht="14.25" customHeight="1">
      <c r="A2844" s="115"/>
      <c r="B2844" s="308" t="str">
        <f>IF(A2844="","",VLOOKUP(A2844,'Project Budget vs Exp'!$B$9:$G$52,2,FALSE))</f>
        <v/>
      </c>
      <c r="C2844" s="117"/>
      <c r="D2844" s="116"/>
      <c r="E2844" s="118"/>
      <c r="F2844" s="119"/>
      <c r="G2844" s="120"/>
      <c r="H2844" s="120"/>
      <c r="I2844" s="418">
        <f t="shared" si="45"/>
        <v>0</v>
      </c>
      <c r="J2844" s="46"/>
      <c r="K2844" s="332">
        <f>IFERROR(SUM(C2844/'Transfers of Funds'!$F$58),0)</f>
        <v>0</v>
      </c>
      <c r="L2844" s="21"/>
      <c r="M2844" s="47" t="s">
        <v>162</v>
      </c>
      <c r="N2844" s="46"/>
    </row>
    <row r="2845" spans="1:14" s="23" customFormat="1" ht="14.25" customHeight="1">
      <c r="A2845" s="115"/>
      <c r="B2845" s="308" t="str">
        <f>IF(A2845="","",VLOOKUP(A2845,'Project Budget vs Exp'!$B$9:$G$52,2,FALSE))</f>
        <v/>
      </c>
      <c r="C2845" s="117"/>
      <c r="D2845" s="116"/>
      <c r="E2845" s="118"/>
      <c r="F2845" s="119"/>
      <c r="G2845" s="120"/>
      <c r="H2845" s="120"/>
      <c r="I2845" s="418">
        <f t="shared" si="45"/>
        <v>0</v>
      </c>
      <c r="J2845" s="46"/>
      <c r="K2845" s="332">
        <f>IFERROR(SUM(C2845/'Transfers of Funds'!$F$58),0)</f>
        <v>0</v>
      </c>
      <c r="L2845" s="21"/>
      <c r="M2845" s="47" t="s">
        <v>162</v>
      </c>
      <c r="N2845" s="46"/>
    </row>
    <row r="2846" spans="1:14" s="23" customFormat="1" ht="14.25" customHeight="1">
      <c r="A2846" s="115"/>
      <c r="B2846" s="308" t="str">
        <f>IF(A2846="","",VLOOKUP(A2846,'Project Budget vs Exp'!$B$9:$G$52,2,FALSE))</f>
        <v/>
      </c>
      <c r="C2846" s="117"/>
      <c r="D2846" s="116"/>
      <c r="E2846" s="118"/>
      <c r="F2846" s="119"/>
      <c r="G2846" s="120"/>
      <c r="H2846" s="120"/>
      <c r="I2846" s="418">
        <f t="shared" si="45"/>
        <v>0</v>
      </c>
      <c r="J2846" s="46"/>
      <c r="K2846" s="332">
        <f>IFERROR(SUM(C2846/'Transfers of Funds'!$F$58),0)</f>
        <v>0</v>
      </c>
      <c r="L2846" s="21"/>
      <c r="M2846" s="47" t="s">
        <v>162</v>
      </c>
      <c r="N2846" s="46"/>
    </row>
    <row r="2847" spans="1:14" s="23" customFormat="1" ht="14.25" customHeight="1">
      <c r="A2847" s="115"/>
      <c r="B2847" s="308" t="str">
        <f>IF(A2847="","",VLOOKUP(A2847,'Project Budget vs Exp'!$B$9:$G$52,2,FALSE))</f>
        <v/>
      </c>
      <c r="C2847" s="117"/>
      <c r="D2847" s="116"/>
      <c r="E2847" s="118"/>
      <c r="F2847" s="119"/>
      <c r="G2847" s="120"/>
      <c r="H2847" s="120"/>
      <c r="I2847" s="418">
        <f t="shared" si="45"/>
        <v>0</v>
      </c>
      <c r="J2847" s="46"/>
      <c r="K2847" s="332">
        <f>IFERROR(SUM(C2847/'Transfers of Funds'!$F$58),0)</f>
        <v>0</v>
      </c>
      <c r="L2847" s="21"/>
      <c r="M2847" s="47" t="s">
        <v>162</v>
      </c>
      <c r="N2847" s="46"/>
    </row>
    <row r="2848" spans="1:14" s="23" customFormat="1" ht="14.25" customHeight="1">
      <c r="A2848" s="115"/>
      <c r="B2848" s="308" t="str">
        <f>IF(A2848="","",VLOOKUP(A2848,'Project Budget vs Exp'!$B$9:$G$52,2,FALSE))</f>
        <v/>
      </c>
      <c r="C2848" s="117"/>
      <c r="D2848" s="116"/>
      <c r="E2848" s="118"/>
      <c r="F2848" s="119"/>
      <c r="G2848" s="120"/>
      <c r="H2848" s="120"/>
      <c r="I2848" s="418">
        <f t="shared" si="45"/>
        <v>0</v>
      </c>
      <c r="J2848" s="46"/>
      <c r="K2848" s="332">
        <f>IFERROR(SUM(C2848/'Transfers of Funds'!$F$58),0)</f>
        <v>0</v>
      </c>
      <c r="L2848" s="21"/>
      <c r="M2848" s="47" t="s">
        <v>162</v>
      </c>
      <c r="N2848" s="46"/>
    </row>
    <row r="2849" spans="1:14" s="23" customFormat="1" ht="14.25" customHeight="1">
      <c r="A2849" s="115"/>
      <c r="B2849" s="308" t="str">
        <f>IF(A2849="","",VLOOKUP(A2849,'Project Budget vs Exp'!$B$9:$G$52,2,FALSE))</f>
        <v/>
      </c>
      <c r="C2849" s="117"/>
      <c r="D2849" s="116"/>
      <c r="E2849" s="118"/>
      <c r="F2849" s="119"/>
      <c r="G2849" s="120"/>
      <c r="H2849" s="120"/>
      <c r="I2849" s="418">
        <f t="shared" si="45"/>
        <v>0</v>
      </c>
      <c r="J2849" s="46"/>
      <c r="K2849" s="332">
        <f>IFERROR(SUM(C2849/'Transfers of Funds'!$F$58),0)</f>
        <v>0</v>
      </c>
      <c r="L2849" s="21"/>
      <c r="M2849" s="47" t="s">
        <v>162</v>
      </c>
      <c r="N2849" s="46"/>
    </row>
    <row r="2850" spans="1:14" s="23" customFormat="1" ht="14.25" customHeight="1">
      <c r="A2850" s="115"/>
      <c r="B2850" s="308" t="str">
        <f>IF(A2850="","",VLOOKUP(A2850,'Project Budget vs Exp'!$B$9:$G$52,2,FALSE))</f>
        <v/>
      </c>
      <c r="C2850" s="117"/>
      <c r="D2850" s="116"/>
      <c r="E2850" s="118"/>
      <c r="F2850" s="119"/>
      <c r="G2850" s="120"/>
      <c r="H2850" s="120"/>
      <c r="I2850" s="418">
        <f t="shared" si="45"/>
        <v>0</v>
      </c>
      <c r="J2850" s="46"/>
      <c r="K2850" s="332">
        <f>IFERROR(SUM(C2850/'Transfers of Funds'!$F$58),0)</f>
        <v>0</v>
      </c>
      <c r="L2850" s="21"/>
      <c r="M2850" s="47" t="s">
        <v>162</v>
      </c>
      <c r="N2850" s="46"/>
    </row>
    <row r="2851" spans="1:14" s="23" customFormat="1" ht="14.25" customHeight="1">
      <c r="A2851" s="115"/>
      <c r="B2851" s="308" t="str">
        <f>IF(A2851="","",VLOOKUP(A2851,'Project Budget vs Exp'!$B$9:$G$52,2,FALSE))</f>
        <v/>
      </c>
      <c r="C2851" s="117"/>
      <c r="D2851" s="116"/>
      <c r="E2851" s="118"/>
      <c r="F2851" s="119"/>
      <c r="G2851" s="120"/>
      <c r="H2851" s="120"/>
      <c r="I2851" s="418">
        <f t="shared" si="45"/>
        <v>0</v>
      </c>
      <c r="J2851" s="46"/>
      <c r="K2851" s="332">
        <f>IFERROR(SUM(C2851/'Transfers of Funds'!$F$58),0)</f>
        <v>0</v>
      </c>
      <c r="L2851" s="21"/>
      <c r="M2851" s="47" t="s">
        <v>162</v>
      </c>
      <c r="N2851" s="46"/>
    </row>
    <row r="2852" spans="1:14" s="23" customFormat="1" ht="14.25" customHeight="1">
      <c r="A2852" s="115"/>
      <c r="B2852" s="308" t="str">
        <f>IF(A2852="","",VLOOKUP(A2852,'Project Budget vs Exp'!$B$9:$G$52,2,FALSE))</f>
        <v/>
      </c>
      <c r="C2852" s="117"/>
      <c r="D2852" s="116"/>
      <c r="E2852" s="118"/>
      <c r="F2852" s="119"/>
      <c r="G2852" s="120"/>
      <c r="H2852" s="120"/>
      <c r="I2852" s="418">
        <f t="shared" si="45"/>
        <v>0</v>
      </c>
      <c r="J2852" s="46"/>
      <c r="K2852" s="332">
        <f>IFERROR(SUM(C2852/'Transfers of Funds'!$F$58),0)</f>
        <v>0</v>
      </c>
      <c r="L2852" s="21"/>
      <c r="M2852" s="47" t="s">
        <v>162</v>
      </c>
      <c r="N2852" s="46"/>
    </row>
    <row r="2853" spans="1:14" s="23" customFormat="1" ht="14.25" customHeight="1">
      <c r="A2853" s="115"/>
      <c r="B2853" s="308" t="str">
        <f>IF(A2853="","",VLOOKUP(A2853,'Project Budget vs Exp'!$B$9:$G$52,2,FALSE))</f>
        <v/>
      </c>
      <c r="C2853" s="117"/>
      <c r="D2853" s="116"/>
      <c r="E2853" s="118"/>
      <c r="F2853" s="119"/>
      <c r="G2853" s="120"/>
      <c r="H2853" s="120"/>
      <c r="I2853" s="418">
        <f t="shared" si="45"/>
        <v>0</v>
      </c>
      <c r="J2853" s="46"/>
      <c r="K2853" s="332">
        <f>IFERROR(SUM(C2853/'Transfers of Funds'!$F$58),0)</f>
        <v>0</v>
      </c>
      <c r="L2853" s="21"/>
      <c r="M2853" s="47" t="s">
        <v>162</v>
      </c>
      <c r="N2853" s="46"/>
    </row>
    <row r="2854" spans="1:14" s="23" customFormat="1" ht="14.25" customHeight="1">
      <c r="A2854" s="115"/>
      <c r="B2854" s="308" t="str">
        <f>IF(A2854="","",VLOOKUP(A2854,'Project Budget vs Exp'!$B$9:$G$52,2,FALSE))</f>
        <v/>
      </c>
      <c r="C2854" s="117"/>
      <c r="D2854" s="116"/>
      <c r="E2854" s="118"/>
      <c r="F2854" s="119"/>
      <c r="G2854" s="120"/>
      <c r="H2854" s="120"/>
      <c r="I2854" s="418">
        <f t="shared" si="45"/>
        <v>0</v>
      </c>
      <c r="J2854" s="46"/>
      <c r="K2854" s="332">
        <f>IFERROR(SUM(C2854/'Transfers of Funds'!$F$58),0)</f>
        <v>0</v>
      </c>
      <c r="L2854" s="21"/>
      <c r="M2854" s="47" t="s">
        <v>162</v>
      </c>
      <c r="N2854" s="46"/>
    </row>
    <row r="2855" spans="1:14" s="23" customFormat="1" ht="14.25" customHeight="1">
      <c r="A2855" s="115"/>
      <c r="B2855" s="308" t="str">
        <f>IF(A2855="","",VLOOKUP(A2855,'Project Budget vs Exp'!$B$9:$G$52,2,FALSE))</f>
        <v/>
      </c>
      <c r="C2855" s="117"/>
      <c r="D2855" s="116"/>
      <c r="E2855" s="118"/>
      <c r="F2855" s="119"/>
      <c r="G2855" s="120"/>
      <c r="H2855" s="120"/>
      <c r="I2855" s="418">
        <f t="shared" si="45"/>
        <v>0</v>
      </c>
      <c r="J2855" s="46"/>
      <c r="K2855" s="332">
        <f>IFERROR(SUM(C2855/'Transfers of Funds'!$F$58),0)</f>
        <v>0</v>
      </c>
      <c r="L2855" s="21"/>
      <c r="M2855" s="47" t="s">
        <v>162</v>
      </c>
      <c r="N2855" s="46"/>
    </row>
    <row r="2856" spans="1:14" s="23" customFormat="1" ht="14.25" customHeight="1">
      <c r="A2856" s="115"/>
      <c r="B2856" s="308" t="str">
        <f>IF(A2856="","",VLOOKUP(A2856,'Project Budget vs Exp'!$B$9:$G$52,2,FALSE))</f>
        <v/>
      </c>
      <c r="C2856" s="117"/>
      <c r="D2856" s="116"/>
      <c r="E2856" s="118"/>
      <c r="F2856" s="119"/>
      <c r="G2856" s="120"/>
      <c r="H2856" s="120"/>
      <c r="I2856" s="418">
        <f t="shared" si="45"/>
        <v>0</v>
      </c>
      <c r="J2856" s="46"/>
      <c r="K2856" s="332">
        <f>IFERROR(SUM(C2856/'Transfers of Funds'!$F$58),0)</f>
        <v>0</v>
      </c>
      <c r="L2856" s="21"/>
      <c r="M2856" s="47" t="s">
        <v>162</v>
      </c>
      <c r="N2856" s="46"/>
    </row>
    <row r="2857" spans="1:14" s="23" customFormat="1" ht="14.25" customHeight="1">
      <c r="A2857" s="115"/>
      <c r="B2857" s="308" t="str">
        <f>IF(A2857="","",VLOOKUP(A2857,'Project Budget vs Exp'!$B$9:$G$52,2,FALSE))</f>
        <v/>
      </c>
      <c r="C2857" s="117"/>
      <c r="D2857" s="116"/>
      <c r="E2857" s="118"/>
      <c r="F2857" s="119"/>
      <c r="G2857" s="120"/>
      <c r="H2857" s="120"/>
      <c r="I2857" s="418">
        <f t="shared" si="45"/>
        <v>0</v>
      </c>
      <c r="J2857" s="46"/>
      <c r="K2857" s="332">
        <f>IFERROR(SUM(C2857/'Transfers of Funds'!$F$58),0)</f>
        <v>0</v>
      </c>
      <c r="L2857" s="21"/>
      <c r="M2857" s="47" t="s">
        <v>162</v>
      </c>
      <c r="N2857" s="46"/>
    </row>
    <row r="2858" spans="1:14" s="23" customFormat="1" ht="14.25" customHeight="1">
      <c r="A2858" s="115"/>
      <c r="B2858" s="308" t="str">
        <f>IF(A2858="","",VLOOKUP(A2858,'Project Budget vs Exp'!$B$9:$G$52,2,FALSE))</f>
        <v/>
      </c>
      <c r="C2858" s="117"/>
      <c r="D2858" s="116"/>
      <c r="E2858" s="118"/>
      <c r="F2858" s="119"/>
      <c r="G2858" s="120"/>
      <c r="H2858" s="120"/>
      <c r="I2858" s="418">
        <f t="shared" si="45"/>
        <v>0</v>
      </c>
      <c r="J2858" s="46"/>
      <c r="K2858" s="332">
        <f>IFERROR(SUM(C2858/'Transfers of Funds'!$F$58),0)</f>
        <v>0</v>
      </c>
      <c r="L2858" s="21"/>
      <c r="M2858" s="47" t="s">
        <v>162</v>
      </c>
      <c r="N2858" s="46"/>
    </row>
    <row r="2859" spans="1:14" s="23" customFormat="1" ht="14.25" customHeight="1">
      <c r="A2859" s="115"/>
      <c r="B2859" s="308" t="str">
        <f>IF(A2859="","",VLOOKUP(A2859,'Project Budget vs Exp'!$B$9:$G$52,2,FALSE))</f>
        <v/>
      </c>
      <c r="C2859" s="117"/>
      <c r="D2859" s="116"/>
      <c r="E2859" s="118"/>
      <c r="F2859" s="119"/>
      <c r="G2859" s="120"/>
      <c r="H2859" s="120"/>
      <c r="I2859" s="418">
        <f t="shared" si="45"/>
        <v>0</v>
      </c>
      <c r="J2859" s="46"/>
      <c r="K2859" s="332">
        <f>IFERROR(SUM(C2859/'Transfers of Funds'!$F$58),0)</f>
        <v>0</v>
      </c>
      <c r="L2859" s="21"/>
      <c r="M2859" s="47" t="s">
        <v>162</v>
      </c>
      <c r="N2859" s="46"/>
    </row>
    <row r="2860" spans="1:14" s="23" customFormat="1" ht="14.25" customHeight="1">
      <c r="A2860" s="115"/>
      <c r="B2860" s="308" t="str">
        <f>IF(A2860="","",VLOOKUP(A2860,'Project Budget vs Exp'!$B$9:$G$52,2,FALSE))</f>
        <v/>
      </c>
      <c r="C2860" s="117"/>
      <c r="D2860" s="116"/>
      <c r="E2860" s="118"/>
      <c r="F2860" s="119"/>
      <c r="G2860" s="120"/>
      <c r="H2860" s="120"/>
      <c r="I2860" s="418">
        <f t="shared" si="45"/>
        <v>0</v>
      </c>
      <c r="J2860" s="46"/>
      <c r="K2860" s="332">
        <f>IFERROR(SUM(C2860/'Transfers of Funds'!$F$58),0)</f>
        <v>0</v>
      </c>
      <c r="L2860" s="21"/>
      <c r="M2860" s="47" t="s">
        <v>162</v>
      </c>
      <c r="N2860" s="46"/>
    </row>
    <row r="2861" spans="1:14" s="23" customFormat="1" ht="14.25" customHeight="1">
      <c r="A2861" s="115"/>
      <c r="B2861" s="308" t="str">
        <f>IF(A2861="","",VLOOKUP(A2861,'Project Budget vs Exp'!$B$9:$G$52,2,FALSE))</f>
        <v/>
      </c>
      <c r="C2861" s="117"/>
      <c r="D2861" s="116"/>
      <c r="E2861" s="118"/>
      <c r="F2861" s="119"/>
      <c r="G2861" s="120"/>
      <c r="H2861" s="120"/>
      <c r="I2861" s="418">
        <f t="shared" si="45"/>
        <v>0</v>
      </c>
      <c r="J2861" s="46"/>
      <c r="K2861" s="332">
        <f>IFERROR(SUM(C2861/'Transfers of Funds'!$F$58),0)</f>
        <v>0</v>
      </c>
      <c r="L2861" s="21"/>
      <c r="M2861" s="47" t="s">
        <v>162</v>
      </c>
      <c r="N2861" s="46"/>
    </row>
    <row r="2862" spans="1:14" s="23" customFormat="1" ht="14.25" customHeight="1">
      <c r="A2862" s="115"/>
      <c r="B2862" s="308" t="str">
        <f>IF(A2862="","",VLOOKUP(A2862,'Project Budget vs Exp'!$B$9:$G$52,2,FALSE))</f>
        <v/>
      </c>
      <c r="C2862" s="117"/>
      <c r="D2862" s="116"/>
      <c r="E2862" s="118"/>
      <c r="F2862" s="119"/>
      <c r="G2862" s="120"/>
      <c r="H2862" s="120"/>
      <c r="I2862" s="418">
        <f t="shared" si="45"/>
        <v>0</v>
      </c>
      <c r="J2862" s="46"/>
      <c r="K2862" s="332">
        <f>IFERROR(SUM(C2862/'Transfers of Funds'!$F$58),0)</f>
        <v>0</v>
      </c>
      <c r="L2862" s="21"/>
      <c r="M2862" s="47" t="s">
        <v>162</v>
      </c>
      <c r="N2862" s="46"/>
    </row>
    <row r="2863" spans="1:14" s="23" customFormat="1" ht="14.25" customHeight="1">
      <c r="A2863" s="115"/>
      <c r="B2863" s="308" t="str">
        <f>IF(A2863="","",VLOOKUP(A2863,'Project Budget vs Exp'!$B$9:$G$52,2,FALSE))</f>
        <v/>
      </c>
      <c r="C2863" s="117"/>
      <c r="D2863" s="116"/>
      <c r="E2863" s="118"/>
      <c r="F2863" s="119"/>
      <c r="G2863" s="120"/>
      <c r="H2863" s="120"/>
      <c r="I2863" s="418">
        <f t="shared" si="45"/>
        <v>0</v>
      </c>
      <c r="J2863" s="46"/>
      <c r="K2863" s="332">
        <f>IFERROR(SUM(C2863/'Transfers of Funds'!$F$58),0)</f>
        <v>0</v>
      </c>
      <c r="L2863" s="21"/>
      <c r="M2863" s="47" t="s">
        <v>162</v>
      </c>
      <c r="N2863" s="46"/>
    </row>
    <row r="2864" spans="1:14" s="23" customFormat="1" ht="14.25" customHeight="1">
      <c r="A2864" s="115"/>
      <c r="B2864" s="308" t="str">
        <f>IF(A2864="","",VLOOKUP(A2864,'Project Budget vs Exp'!$B$9:$G$52,2,FALSE))</f>
        <v/>
      </c>
      <c r="C2864" s="117"/>
      <c r="D2864" s="116"/>
      <c r="E2864" s="118"/>
      <c r="F2864" s="119"/>
      <c r="G2864" s="120"/>
      <c r="H2864" s="120"/>
      <c r="I2864" s="418">
        <f t="shared" si="45"/>
        <v>0</v>
      </c>
      <c r="J2864" s="46"/>
      <c r="K2864" s="332">
        <f>IFERROR(SUM(C2864/'Transfers of Funds'!$F$58),0)</f>
        <v>0</v>
      </c>
      <c r="L2864" s="21"/>
      <c r="M2864" s="47" t="s">
        <v>162</v>
      </c>
      <c r="N2864" s="46"/>
    </row>
    <row r="2865" spans="1:14" s="23" customFormat="1" ht="14.25" customHeight="1">
      <c r="A2865" s="115"/>
      <c r="B2865" s="308" t="str">
        <f>IF(A2865="","",VLOOKUP(A2865,'Project Budget vs Exp'!$B$9:$G$52,2,FALSE))</f>
        <v/>
      </c>
      <c r="C2865" s="117"/>
      <c r="D2865" s="116"/>
      <c r="E2865" s="118"/>
      <c r="F2865" s="119"/>
      <c r="G2865" s="120"/>
      <c r="H2865" s="120"/>
      <c r="I2865" s="418">
        <f t="shared" si="45"/>
        <v>0</v>
      </c>
      <c r="J2865" s="46"/>
      <c r="K2865" s="332">
        <f>IFERROR(SUM(C2865/'Transfers of Funds'!$F$58),0)</f>
        <v>0</v>
      </c>
      <c r="L2865" s="21"/>
      <c r="M2865" s="47" t="s">
        <v>162</v>
      </c>
      <c r="N2865" s="46"/>
    </row>
    <row r="2866" spans="1:14" s="23" customFormat="1" ht="14.25" customHeight="1">
      <c r="A2866" s="115"/>
      <c r="B2866" s="308" t="str">
        <f>IF(A2866="","",VLOOKUP(A2866,'Project Budget vs Exp'!$B$9:$G$52,2,FALSE))</f>
        <v/>
      </c>
      <c r="C2866" s="117"/>
      <c r="D2866" s="116"/>
      <c r="E2866" s="118"/>
      <c r="F2866" s="119"/>
      <c r="G2866" s="120"/>
      <c r="H2866" s="120"/>
      <c r="I2866" s="418">
        <f t="shared" si="45"/>
        <v>0</v>
      </c>
      <c r="J2866" s="46"/>
      <c r="K2866" s="332">
        <f>IFERROR(SUM(C2866/'Transfers of Funds'!$F$58),0)</f>
        <v>0</v>
      </c>
      <c r="L2866" s="21"/>
      <c r="M2866" s="47" t="s">
        <v>162</v>
      </c>
      <c r="N2866" s="46"/>
    </row>
    <row r="2867" spans="1:14" s="23" customFormat="1" ht="14.25" customHeight="1">
      <c r="A2867" s="115"/>
      <c r="B2867" s="308" t="str">
        <f>IF(A2867="","",VLOOKUP(A2867,'Project Budget vs Exp'!$B$9:$G$52,2,FALSE))</f>
        <v/>
      </c>
      <c r="C2867" s="117"/>
      <c r="D2867" s="116"/>
      <c r="E2867" s="118"/>
      <c r="F2867" s="119"/>
      <c r="G2867" s="120"/>
      <c r="H2867" s="120"/>
      <c r="I2867" s="418">
        <f t="shared" si="45"/>
        <v>0</v>
      </c>
      <c r="J2867" s="46"/>
      <c r="K2867" s="332">
        <f>IFERROR(SUM(C2867/'Transfers of Funds'!$F$58),0)</f>
        <v>0</v>
      </c>
      <c r="L2867" s="21"/>
      <c r="M2867" s="47" t="s">
        <v>162</v>
      </c>
      <c r="N2867" s="46"/>
    </row>
    <row r="2868" spans="1:14" s="23" customFormat="1" ht="14.25" customHeight="1">
      <c r="A2868" s="115"/>
      <c r="B2868" s="308" t="str">
        <f>IF(A2868="","",VLOOKUP(A2868,'Project Budget vs Exp'!$B$9:$G$52,2,FALSE))</f>
        <v/>
      </c>
      <c r="C2868" s="117"/>
      <c r="D2868" s="116"/>
      <c r="E2868" s="118"/>
      <c r="F2868" s="119"/>
      <c r="G2868" s="120"/>
      <c r="H2868" s="120"/>
      <c r="I2868" s="418">
        <f t="shared" si="45"/>
        <v>0</v>
      </c>
      <c r="J2868" s="46"/>
      <c r="K2868" s="332">
        <f>IFERROR(SUM(C2868/'Transfers of Funds'!$F$58),0)</f>
        <v>0</v>
      </c>
      <c r="L2868" s="21"/>
      <c r="M2868" s="47" t="s">
        <v>162</v>
      </c>
      <c r="N2868" s="46"/>
    </row>
    <row r="2869" spans="1:14" s="23" customFormat="1" ht="14.25" customHeight="1">
      <c r="A2869" s="115"/>
      <c r="B2869" s="308" t="str">
        <f>IF(A2869="","",VLOOKUP(A2869,'Project Budget vs Exp'!$B$9:$G$52,2,FALSE))</f>
        <v/>
      </c>
      <c r="C2869" s="117"/>
      <c r="D2869" s="116"/>
      <c r="E2869" s="118"/>
      <c r="F2869" s="119"/>
      <c r="G2869" s="120"/>
      <c r="H2869" s="120"/>
      <c r="I2869" s="418">
        <f t="shared" si="45"/>
        <v>0</v>
      </c>
      <c r="J2869" s="46"/>
      <c r="K2869" s="332">
        <f>IFERROR(SUM(C2869/'Transfers of Funds'!$F$58),0)</f>
        <v>0</v>
      </c>
      <c r="L2869" s="21"/>
      <c r="M2869" s="47" t="s">
        <v>162</v>
      </c>
      <c r="N2869" s="46"/>
    </row>
    <row r="2870" spans="1:14" s="23" customFormat="1" ht="14.25" customHeight="1">
      <c r="A2870" s="115"/>
      <c r="B2870" s="308" t="str">
        <f>IF(A2870="","",VLOOKUP(A2870,'Project Budget vs Exp'!$B$9:$G$52,2,FALSE))</f>
        <v/>
      </c>
      <c r="C2870" s="117"/>
      <c r="D2870" s="116"/>
      <c r="E2870" s="118"/>
      <c r="F2870" s="119"/>
      <c r="G2870" s="120"/>
      <c r="H2870" s="120"/>
      <c r="I2870" s="418">
        <f t="shared" si="45"/>
        <v>0</v>
      </c>
      <c r="J2870" s="46"/>
      <c r="K2870" s="332">
        <f>IFERROR(SUM(C2870/'Transfers of Funds'!$F$58),0)</f>
        <v>0</v>
      </c>
      <c r="L2870" s="21"/>
      <c r="M2870" s="47" t="s">
        <v>162</v>
      </c>
      <c r="N2870" s="46"/>
    </row>
    <row r="2871" spans="1:14" s="23" customFormat="1" ht="14.25" customHeight="1">
      <c r="A2871" s="115"/>
      <c r="B2871" s="308" t="str">
        <f>IF(A2871="","",VLOOKUP(A2871,'Project Budget vs Exp'!$B$9:$G$52,2,FALSE))</f>
        <v/>
      </c>
      <c r="C2871" s="117"/>
      <c r="D2871" s="116"/>
      <c r="E2871" s="118"/>
      <c r="F2871" s="119"/>
      <c r="G2871" s="120"/>
      <c r="H2871" s="120"/>
      <c r="I2871" s="418">
        <f t="shared" si="45"/>
        <v>0</v>
      </c>
      <c r="J2871" s="46"/>
      <c r="K2871" s="332">
        <f>IFERROR(SUM(C2871/'Transfers of Funds'!$F$58),0)</f>
        <v>0</v>
      </c>
      <c r="L2871" s="21"/>
      <c r="M2871" s="47" t="s">
        <v>162</v>
      </c>
      <c r="N2871" s="46"/>
    </row>
    <row r="2872" spans="1:14" s="23" customFormat="1" ht="14.25" customHeight="1">
      <c r="A2872" s="115"/>
      <c r="B2872" s="308" t="str">
        <f>IF(A2872="","",VLOOKUP(A2872,'Project Budget vs Exp'!$B$9:$G$52,2,FALSE))</f>
        <v/>
      </c>
      <c r="C2872" s="117"/>
      <c r="D2872" s="116"/>
      <c r="E2872" s="118"/>
      <c r="F2872" s="119"/>
      <c r="G2872" s="120"/>
      <c r="H2872" s="120"/>
      <c r="I2872" s="418">
        <f t="shared" si="45"/>
        <v>0</v>
      </c>
      <c r="J2872" s="46"/>
      <c r="K2872" s="332">
        <f>IFERROR(SUM(C2872/'Transfers of Funds'!$F$58),0)</f>
        <v>0</v>
      </c>
      <c r="L2872" s="21"/>
      <c r="M2872" s="47" t="s">
        <v>162</v>
      </c>
      <c r="N2872" s="46"/>
    </row>
    <row r="2873" spans="1:14" s="23" customFormat="1" ht="14.25" customHeight="1">
      <c r="A2873" s="115"/>
      <c r="B2873" s="308" t="str">
        <f>IF(A2873="","",VLOOKUP(A2873,'Project Budget vs Exp'!$B$9:$G$52,2,FALSE))</f>
        <v/>
      </c>
      <c r="C2873" s="117"/>
      <c r="D2873" s="116"/>
      <c r="E2873" s="118"/>
      <c r="F2873" s="119"/>
      <c r="G2873" s="120"/>
      <c r="H2873" s="120"/>
      <c r="I2873" s="418">
        <f t="shared" si="45"/>
        <v>0</v>
      </c>
      <c r="J2873" s="46"/>
      <c r="K2873" s="332">
        <f>IFERROR(SUM(C2873/'Transfers of Funds'!$F$58),0)</f>
        <v>0</v>
      </c>
      <c r="L2873" s="21"/>
      <c r="M2873" s="47" t="s">
        <v>162</v>
      </c>
      <c r="N2873" s="46"/>
    </row>
    <row r="2874" spans="1:14" s="23" customFormat="1" ht="14.25" customHeight="1">
      <c r="A2874" s="115"/>
      <c r="B2874" s="308" t="str">
        <f>IF(A2874="","",VLOOKUP(A2874,'Project Budget vs Exp'!$B$9:$G$52,2,FALSE))</f>
        <v/>
      </c>
      <c r="C2874" s="117"/>
      <c r="D2874" s="116"/>
      <c r="E2874" s="118"/>
      <c r="F2874" s="119"/>
      <c r="G2874" s="120"/>
      <c r="H2874" s="120"/>
      <c r="I2874" s="418">
        <f t="shared" si="45"/>
        <v>0</v>
      </c>
      <c r="J2874" s="46"/>
      <c r="K2874" s="332">
        <f>IFERROR(SUM(C2874/'Transfers of Funds'!$F$58),0)</f>
        <v>0</v>
      </c>
      <c r="L2874" s="21"/>
      <c r="M2874" s="47" t="s">
        <v>162</v>
      </c>
      <c r="N2874" s="46"/>
    </row>
    <row r="2875" spans="1:14" s="23" customFormat="1" ht="14.25" customHeight="1">
      <c r="A2875" s="115"/>
      <c r="B2875" s="308" t="str">
        <f>IF(A2875="","",VLOOKUP(A2875,'Project Budget vs Exp'!$B$9:$G$52,2,FALSE))</f>
        <v/>
      </c>
      <c r="C2875" s="117"/>
      <c r="D2875" s="116"/>
      <c r="E2875" s="118"/>
      <c r="F2875" s="119"/>
      <c r="G2875" s="120"/>
      <c r="H2875" s="120"/>
      <c r="I2875" s="418">
        <f t="shared" si="45"/>
        <v>0</v>
      </c>
      <c r="J2875" s="46"/>
      <c r="K2875" s="332">
        <f>IFERROR(SUM(C2875/'Transfers of Funds'!$F$58),0)</f>
        <v>0</v>
      </c>
      <c r="L2875" s="21"/>
      <c r="M2875" s="47" t="s">
        <v>162</v>
      </c>
      <c r="N2875" s="46"/>
    </row>
    <row r="2876" spans="1:14" s="23" customFormat="1" ht="14.25" customHeight="1">
      <c r="A2876" s="115"/>
      <c r="B2876" s="308" t="str">
        <f>IF(A2876="","",VLOOKUP(A2876,'Project Budget vs Exp'!$B$9:$G$52,2,FALSE))</f>
        <v/>
      </c>
      <c r="C2876" s="117"/>
      <c r="D2876" s="116"/>
      <c r="E2876" s="118"/>
      <c r="F2876" s="119"/>
      <c r="G2876" s="120"/>
      <c r="H2876" s="120"/>
      <c r="I2876" s="418">
        <f t="shared" si="45"/>
        <v>0</v>
      </c>
      <c r="J2876" s="46"/>
      <c r="K2876" s="332">
        <f>IFERROR(SUM(C2876/'Transfers of Funds'!$F$58),0)</f>
        <v>0</v>
      </c>
      <c r="L2876" s="21"/>
      <c r="M2876" s="47" t="s">
        <v>162</v>
      </c>
      <c r="N2876" s="46"/>
    </row>
    <row r="2877" spans="1:14" s="23" customFormat="1" ht="14.25" customHeight="1">
      <c r="A2877" s="115"/>
      <c r="B2877" s="308" t="str">
        <f>IF(A2877="","",VLOOKUP(A2877,'Project Budget vs Exp'!$B$9:$G$52,2,FALSE))</f>
        <v/>
      </c>
      <c r="C2877" s="117"/>
      <c r="D2877" s="116"/>
      <c r="E2877" s="118"/>
      <c r="F2877" s="119"/>
      <c r="G2877" s="120"/>
      <c r="H2877" s="120"/>
      <c r="I2877" s="418">
        <f t="shared" si="45"/>
        <v>0</v>
      </c>
      <c r="J2877" s="46"/>
      <c r="K2877" s="332">
        <f>IFERROR(SUM(C2877/'Transfers of Funds'!$F$58),0)</f>
        <v>0</v>
      </c>
      <c r="L2877" s="21"/>
      <c r="M2877" s="47" t="s">
        <v>162</v>
      </c>
      <c r="N2877" s="46"/>
    </row>
    <row r="2878" spans="1:14" s="23" customFormat="1" ht="14.25" customHeight="1">
      <c r="A2878" s="115"/>
      <c r="B2878" s="308" t="str">
        <f>IF(A2878="","",VLOOKUP(A2878,'Project Budget vs Exp'!$B$9:$G$52,2,FALSE))</f>
        <v/>
      </c>
      <c r="C2878" s="117"/>
      <c r="D2878" s="116"/>
      <c r="E2878" s="118"/>
      <c r="F2878" s="119"/>
      <c r="G2878" s="120"/>
      <c r="H2878" s="120"/>
      <c r="I2878" s="418">
        <f t="shared" si="45"/>
        <v>0</v>
      </c>
      <c r="J2878" s="46"/>
      <c r="K2878" s="332">
        <f>IFERROR(SUM(C2878/'Transfers of Funds'!$F$58),0)</f>
        <v>0</v>
      </c>
      <c r="L2878" s="21"/>
      <c r="M2878" s="47" t="s">
        <v>162</v>
      </c>
      <c r="N2878" s="46"/>
    </row>
    <row r="2879" spans="1:14" s="23" customFormat="1" ht="14.25" customHeight="1">
      <c r="A2879" s="115"/>
      <c r="B2879" s="308" t="str">
        <f>IF(A2879="","",VLOOKUP(A2879,'Project Budget vs Exp'!$B$9:$G$52,2,FALSE))</f>
        <v/>
      </c>
      <c r="C2879" s="117"/>
      <c r="D2879" s="116"/>
      <c r="E2879" s="118"/>
      <c r="F2879" s="119"/>
      <c r="G2879" s="120"/>
      <c r="H2879" s="120"/>
      <c r="I2879" s="418">
        <f t="shared" si="45"/>
        <v>0</v>
      </c>
      <c r="J2879" s="46"/>
      <c r="K2879" s="332">
        <f>IFERROR(SUM(C2879/'Transfers of Funds'!$F$58),0)</f>
        <v>0</v>
      </c>
      <c r="L2879" s="21"/>
      <c r="M2879" s="47" t="s">
        <v>162</v>
      </c>
      <c r="N2879" s="46"/>
    </row>
    <row r="2880" spans="1:14" s="23" customFormat="1" ht="14.25" customHeight="1">
      <c r="A2880" s="115"/>
      <c r="B2880" s="308" t="str">
        <f>IF(A2880="","",VLOOKUP(A2880,'Project Budget vs Exp'!$B$9:$G$52,2,FALSE))</f>
        <v/>
      </c>
      <c r="C2880" s="117"/>
      <c r="D2880" s="116"/>
      <c r="E2880" s="118"/>
      <c r="F2880" s="119"/>
      <c r="G2880" s="120"/>
      <c r="H2880" s="120"/>
      <c r="I2880" s="418">
        <f t="shared" si="45"/>
        <v>0</v>
      </c>
      <c r="J2880" s="46"/>
      <c r="K2880" s="332">
        <f>IFERROR(SUM(C2880/'Transfers of Funds'!$F$58),0)</f>
        <v>0</v>
      </c>
      <c r="L2880" s="21"/>
      <c r="M2880" s="47" t="s">
        <v>162</v>
      </c>
      <c r="N2880" s="46"/>
    </row>
    <row r="2881" spans="1:14" s="23" customFormat="1" ht="14.25" customHeight="1">
      <c r="A2881" s="115"/>
      <c r="B2881" s="308" t="str">
        <f>IF(A2881="","",VLOOKUP(A2881,'Project Budget vs Exp'!$B$9:$G$52,2,FALSE))</f>
        <v/>
      </c>
      <c r="C2881" s="117"/>
      <c r="D2881" s="116"/>
      <c r="E2881" s="118"/>
      <c r="F2881" s="119"/>
      <c r="G2881" s="120"/>
      <c r="H2881" s="120"/>
      <c r="I2881" s="418">
        <f t="shared" si="45"/>
        <v>0</v>
      </c>
      <c r="J2881" s="46"/>
      <c r="K2881" s="332">
        <f>IFERROR(SUM(C2881/'Transfers of Funds'!$F$58),0)</f>
        <v>0</v>
      </c>
      <c r="L2881" s="21"/>
      <c r="M2881" s="47" t="s">
        <v>162</v>
      </c>
      <c r="N2881" s="46"/>
    </row>
    <row r="2882" spans="1:14" s="23" customFormat="1" ht="14.25" customHeight="1">
      <c r="A2882" s="115"/>
      <c r="B2882" s="308" t="str">
        <f>IF(A2882="","",VLOOKUP(A2882,'Project Budget vs Exp'!$B$9:$G$52,2,FALSE))</f>
        <v/>
      </c>
      <c r="C2882" s="117"/>
      <c r="D2882" s="116"/>
      <c r="E2882" s="118"/>
      <c r="F2882" s="119"/>
      <c r="G2882" s="120"/>
      <c r="H2882" s="120"/>
      <c r="I2882" s="418">
        <f t="shared" si="45"/>
        <v>0</v>
      </c>
      <c r="J2882" s="46"/>
      <c r="K2882" s="332">
        <f>IFERROR(SUM(C2882/'Transfers of Funds'!$F$58),0)</f>
        <v>0</v>
      </c>
      <c r="L2882" s="21"/>
      <c r="M2882" s="47" t="s">
        <v>162</v>
      </c>
      <c r="N2882" s="46"/>
    </row>
    <row r="2883" spans="1:14" s="23" customFormat="1" ht="14.25" customHeight="1">
      <c r="A2883" s="115"/>
      <c r="B2883" s="308" t="str">
        <f>IF(A2883="","",VLOOKUP(A2883,'Project Budget vs Exp'!$B$9:$G$52,2,FALSE))</f>
        <v/>
      </c>
      <c r="C2883" s="117"/>
      <c r="D2883" s="116"/>
      <c r="E2883" s="118"/>
      <c r="F2883" s="119"/>
      <c r="G2883" s="120"/>
      <c r="H2883" s="120"/>
      <c r="I2883" s="418">
        <f t="shared" si="45"/>
        <v>0</v>
      </c>
      <c r="J2883" s="46"/>
      <c r="K2883" s="332">
        <f>IFERROR(SUM(C2883/'Transfers of Funds'!$F$58),0)</f>
        <v>0</v>
      </c>
      <c r="L2883" s="21"/>
      <c r="M2883" s="47" t="s">
        <v>162</v>
      </c>
      <c r="N2883" s="46"/>
    </row>
    <row r="2884" spans="1:14" s="23" customFormat="1" ht="14.25" customHeight="1">
      <c r="A2884" s="115"/>
      <c r="B2884" s="308" t="str">
        <f>IF(A2884="","",VLOOKUP(A2884,'Project Budget vs Exp'!$B$9:$G$52,2,FALSE))</f>
        <v/>
      </c>
      <c r="C2884" s="117"/>
      <c r="D2884" s="116"/>
      <c r="E2884" s="118"/>
      <c r="F2884" s="119"/>
      <c r="G2884" s="120"/>
      <c r="H2884" s="120"/>
      <c r="I2884" s="418">
        <f t="shared" si="45"/>
        <v>0</v>
      </c>
      <c r="J2884" s="46"/>
      <c r="K2884" s="332">
        <f>IFERROR(SUM(C2884/'Transfers of Funds'!$F$58),0)</f>
        <v>0</v>
      </c>
      <c r="L2884" s="21"/>
      <c r="M2884" s="47" t="s">
        <v>162</v>
      </c>
      <c r="N2884" s="46"/>
    </row>
    <row r="2885" spans="1:14" s="23" customFormat="1" ht="14.25" customHeight="1">
      <c r="A2885" s="115"/>
      <c r="B2885" s="308" t="str">
        <f>IF(A2885="","",VLOOKUP(A2885,'Project Budget vs Exp'!$B$9:$G$52,2,FALSE))</f>
        <v/>
      </c>
      <c r="C2885" s="117"/>
      <c r="D2885" s="116"/>
      <c r="E2885" s="118"/>
      <c r="F2885" s="119"/>
      <c r="G2885" s="120"/>
      <c r="H2885" s="120"/>
      <c r="I2885" s="418">
        <f t="shared" si="45"/>
        <v>0</v>
      </c>
      <c r="J2885" s="46"/>
      <c r="K2885" s="332">
        <f>IFERROR(SUM(C2885/'Transfers of Funds'!$F$58),0)</f>
        <v>0</v>
      </c>
      <c r="L2885" s="21"/>
      <c r="M2885" s="47" t="s">
        <v>162</v>
      </c>
      <c r="N2885" s="46"/>
    </row>
    <row r="2886" spans="1:14" s="23" customFormat="1" ht="14.25" customHeight="1">
      <c r="A2886" s="115"/>
      <c r="B2886" s="308" t="str">
        <f>IF(A2886="","",VLOOKUP(A2886,'Project Budget vs Exp'!$B$9:$G$52,2,FALSE))</f>
        <v/>
      </c>
      <c r="C2886" s="117"/>
      <c r="D2886" s="116"/>
      <c r="E2886" s="118"/>
      <c r="F2886" s="119"/>
      <c r="G2886" s="120"/>
      <c r="H2886" s="120"/>
      <c r="I2886" s="418">
        <f t="shared" si="45"/>
        <v>0</v>
      </c>
      <c r="J2886" s="46"/>
      <c r="K2886" s="332">
        <f>IFERROR(SUM(C2886/'Transfers of Funds'!$F$58),0)</f>
        <v>0</v>
      </c>
      <c r="L2886" s="21"/>
      <c r="M2886" s="47" t="s">
        <v>162</v>
      </c>
      <c r="N2886" s="46"/>
    </row>
    <row r="2887" spans="1:14" s="23" customFormat="1" ht="14.25" customHeight="1">
      <c r="A2887" s="115"/>
      <c r="B2887" s="308" t="str">
        <f>IF(A2887="","",VLOOKUP(A2887,'Project Budget vs Exp'!$B$9:$G$52,2,FALSE))</f>
        <v/>
      </c>
      <c r="C2887" s="117"/>
      <c r="D2887" s="116"/>
      <c r="E2887" s="118"/>
      <c r="F2887" s="119"/>
      <c r="G2887" s="120"/>
      <c r="H2887" s="120"/>
      <c r="I2887" s="418">
        <f t="shared" si="45"/>
        <v>0</v>
      </c>
      <c r="J2887" s="46"/>
      <c r="K2887" s="332">
        <f>IFERROR(SUM(C2887/'Transfers of Funds'!$F$58),0)</f>
        <v>0</v>
      </c>
      <c r="L2887" s="21"/>
      <c r="M2887" s="47" t="s">
        <v>162</v>
      </c>
      <c r="N2887" s="46"/>
    </row>
    <row r="2888" spans="1:14" s="23" customFormat="1" ht="14.25" customHeight="1">
      <c r="A2888" s="115"/>
      <c r="B2888" s="308" t="str">
        <f>IF(A2888="","",VLOOKUP(A2888,'Project Budget vs Exp'!$B$9:$G$52,2,FALSE))</f>
        <v/>
      </c>
      <c r="C2888" s="117"/>
      <c r="D2888" s="116"/>
      <c r="E2888" s="118"/>
      <c r="F2888" s="119"/>
      <c r="G2888" s="120"/>
      <c r="H2888" s="120"/>
      <c r="I2888" s="418">
        <f t="shared" si="45"/>
        <v>0</v>
      </c>
      <c r="J2888" s="46"/>
      <c r="K2888" s="332">
        <f>IFERROR(SUM(C2888/'Transfers of Funds'!$F$58),0)</f>
        <v>0</v>
      </c>
      <c r="L2888" s="21"/>
      <c r="M2888" s="47" t="s">
        <v>162</v>
      </c>
      <c r="N2888" s="46"/>
    </row>
    <row r="2889" spans="1:14" s="23" customFormat="1" ht="14.25" customHeight="1">
      <c r="A2889" s="115"/>
      <c r="B2889" s="308" t="str">
        <f>IF(A2889="","",VLOOKUP(A2889,'Project Budget vs Exp'!$B$9:$G$52,2,FALSE))</f>
        <v/>
      </c>
      <c r="C2889" s="117"/>
      <c r="D2889" s="116"/>
      <c r="E2889" s="118"/>
      <c r="F2889" s="119"/>
      <c r="G2889" s="120"/>
      <c r="H2889" s="120"/>
      <c r="I2889" s="418">
        <f t="shared" si="45"/>
        <v>0</v>
      </c>
      <c r="J2889" s="46"/>
      <c r="K2889" s="332">
        <f>IFERROR(SUM(C2889/'Transfers of Funds'!$F$58),0)</f>
        <v>0</v>
      </c>
      <c r="L2889" s="21"/>
      <c r="M2889" s="47" t="s">
        <v>162</v>
      </c>
      <c r="N2889" s="46"/>
    </row>
    <row r="2890" spans="1:14" s="23" customFormat="1" ht="14.25" customHeight="1">
      <c r="A2890" s="115"/>
      <c r="B2890" s="308" t="str">
        <f>IF(A2890="","",VLOOKUP(A2890,'Project Budget vs Exp'!$B$9:$G$52,2,FALSE))</f>
        <v/>
      </c>
      <c r="C2890" s="117"/>
      <c r="D2890" s="116"/>
      <c r="E2890" s="118"/>
      <c r="F2890" s="119"/>
      <c r="G2890" s="120"/>
      <c r="H2890" s="120"/>
      <c r="I2890" s="418">
        <f t="shared" si="45"/>
        <v>0</v>
      </c>
      <c r="J2890" s="46"/>
      <c r="K2890" s="332">
        <f>IFERROR(SUM(C2890/'Transfers of Funds'!$F$58),0)</f>
        <v>0</v>
      </c>
      <c r="L2890" s="21"/>
      <c r="M2890" s="47" t="s">
        <v>162</v>
      </c>
      <c r="N2890" s="46"/>
    </row>
    <row r="2891" spans="1:14" s="23" customFormat="1" ht="14.25" customHeight="1">
      <c r="A2891" s="115"/>
      <c r="B2891" s="308" t="str">
        <f>IF(A2891="","",VLOOKUP(A2891,'Project Budget vs Exp'!$B$9:$G$52,2,FALSE))</f>
        <v/>
      </c>
      <c r="C2891" s="117"/>
      <c r="D2891" s="116"/>
      <c r="E2891" s="118"/>
      <c r="F2891" s="119"/>
      <c r="G2891" s="120"/>
      <c r="H2891" s="120"/>
      <c r="I2891" s="418">
        <f t="shared" si="45"/>
        <v>0</v>
      </c>
      <c r="J2891" s="46"/>
      <c r="K2891" s="332">
        <f>IFERROR(SUM(C2891/'Transfers of Funds'!$F$58),0)</f>
        <v>0</v>
      </c>
      <c r="L2891" s="21"/>
      <c r="M2891" s="47" t="s">
        <v>162</v>
      </c>
      <c r="N2891" s="46"/>
    </row>
    <row r="2892" spans="1:14" s="23" customFormat="1" ht="14.25" customHeight="1">
      <c r="A2892" s="115"/>
      <c r="B2892" s="308" t="str">
        <f>IF(A2892="","",VLOOKUP(A2892,'Project Budget vs Exp'!$B$9:$G$52,2,FALSE))</f>
        <v/>
      </c>
      <c r="C2892" s="117"/>
      <c r="D2892" s="116"/>
      <c r="E2892" s="118"/>
      <c r="F2892" s="119"/>
      <c r="G2892" s="120"/>
      <c r="H2892" s="120"/>
      <c r="I2892" s="418">
        <f t="shared" si="45"/>
        <v>0</v>
      </c>
      <c r="J2892" s="46"/>
      <c r="K2892" s="332">
        <f>IFERROR(SUM(C2892/'Transfers of Funds'!$F$58),0)</f>
        <v>0</v>
      </c>
      <c r="L2892" s="21"/>
      <c r="M2892" s="47" t="s">
        <v>162</v>
      </c>
      <c r="N2892" s="46"/>
    </row>
    <row r="2893" spans="1:14" s="23" customFormat="1" ht="14.25" customHeight="1">
      <c r="A2893" s="115"/>
      <c r="B2893" s="308" t="str">
        <f>IF(A2893="","",VLOOKUP(A2893,'Project Budget vs Exp'!$B$9:$G$52,2,FALSE))</f>
        <v/>
      </c>
      <c r="C2893" s="117"/>
      <c r="D2893" s="116"/>
      <c r="E2893" s="118"/>
      <c r="F2893" s="119"/>
      <c r="G2893" s="120"/>
      <c r="H2893" s="120"/>
      <c r="I2893" s="418">
        <f t="shared" si="45"/>
        <v>0</v>
      </c>
      <c r="J2893" s="46"/>
      <c r="K2893" s="332">
        <f>IFERROR(SUM(C2893/'Transfers of Funds'!$F$58),0)</f>
        <v>0</v>
      </c>
      <c r="L2893" s="21"/>
      <c r="M2893" s="47" t="s">
        <v>162</v>
      </c>
      <c r="N2893" s="46"/>
    </row>
    <row r="2894" spans="1:14" s="23" customFormat="1" ht="14.25" customHeight="1">
      <c r="A2894" s="115"/>
      <c r="B2894" s="308" t="str">
        <f>IF(A2894="","",VLOOKUP(A2894,'Project Budget vs Exp'!$B$9:$G$52,2,FALSE))</f>
        <v/>
      </c>
      <c r="C2894" s="117"/>
      <c r="D2894" s="116"/>
      <c r="E2894" s="118"/>
      <c r="F2894" s="119"/>
      <c r="G2894" s="120"/>
      <c r="H2894" s="120"/>
      <c r="I2894" s="418">
        <f t="shared" si="45"/>
        <v>0</v>
      </c>
      <c r="J2894" s="46"/>
      <c r="K2894" s="332">
        <f>IFERROR(SUM(C2894/'Transfers of Funds'!$F$58),0)</f>
        <v>0</v>
      </c>
      <c r="L2894" s="21"/>
      <c r="M2894" s="47" t="s">
        <v>162</v>
      </c>
      <c r="N2894" s="46"/>
    </row>
    <row r="2895" spans="1:14" s="23" customFormat="1" ht="14.25" customHeight="1">
      <c r="A2895" s="115"/>
      <c r="B2895" s="308" t="str">
        <f>IF(A2895="","",VLOOKUP(A2895,'Project Budget vs Exp'!$B$9:$G$52,2,FALSE))</f>
        <v/>
      </c>
      <c r="C2895" s="117"/>
      <c r="D2895" s="116"/>
      <c r="E2895" s="118"/>
      <c r="F2895" s="119"/>
      <c r="G2895" s="120"/>
      <c r="H2895" s="120"/>
      <c r="I2895" s="418">
        <f t="shared" si="45"/>
        <v>0</v>
      </c>
      <c r="J2895" s="46"/>
      <c r="K2895" s="332">
        <f>IFERROR(SUM(C2895/'Transfers of Funds'!$F$58),0)</f>
        <v>0</v>
      </c>
      <c r="L2895" s="21"/>
      <c r="M2895" s="47" t="s">
        <v>162</v>
      </c>
      <c r="N2895" s="46"/>
    </row>
    <row r="2896" spans="1:14" s="23" customFormat="1" ht="14.25" customHeight="1">
      <c r="A2896" s="115"/>
      <c r="B2896" s="308" t="str">
        <f>IF(A2896="","",VLOOKUP(A2896,'Project Budget vs Exp'!$B$9:$G$52,2,FALSE))</f>
        <v/>
      </c>
      <c r="C2896" s="117"/>
      <c r="D2896" s="116"/>
      <c r="E2896" s="118"/>
      <c r="F2896" s="119"/>
      <c r="G2896" s="120"/>
      <c r="H2896" s="120"/>
      <c r="I2896" s="418">
        <f t="shared" si="45"/>
        <v>0</v>
      </c>
      <c r="J2896" s="46"/>
      <c r="K2896" s="332">
        <f>IFERROR(SUM(C2896/'Transfers of Funds'!$F$58),0)</f>
        <v>0</v>
      </c>
      <c r="L2896" s="21"/>
      <c r="M2896" s="47" t="s">
        <v>162</v>
      </c>
      <c r="N2896" s="46"/>
    </row>
    <row r="2897" spans="1:14" s="23" customFormat="1" ht="14.25" customHeight="1">
      <c r="A2897" s="115"/>
      <c r="B2897" s="308" t="str">
        <f>IF(A2897="","",VLOOKUP(A2897,'Project Budget vs Exp'!$B$9:$G$52,2,FALSE))</f>
        <v/>
      </c>
      <c r="C2897" s="117"/>
      <c r="D2897" s="116"/>
      <c r="E2897" s="118"/>
      <c r="F2897" s="119"/>
      <c r="G2897" s="120"/>
      <c r="H2897" s="120"/>
      <c r="I2897" s="418">
        <f t="shared" si="45"/>
        <v>0</v>
      </c>
      <c r="J2897" s="46"/>
      <c r="K2897" s="332">
        <f>IFERROR(SUM(C2897/'Transfers of Funds'!$F$58),0)</f>
        <v>0</v>
      </c>
      <c r="L2897" s="21"/>
      <c r="M2897" s="47" t="s">
        <v>162</v>
      </c>
      <c r="N2897" s="46"/>
    </row>
    <row r="2898" spans="1:14" s="23" customFormat="1" ht="14.25" customHeight="1">
      <c r="A2898" s="115"/>
      <c r="B2898" s="308" t="str">
        <f>IF(A2898="","",VLOOKUP(A2898,'Project Budget vs Exp'!$B$9:$G$52,2,FALSE))</f>
        <v/>
      </c>
      <c r="C2898" s="117"/>
      <c r="D2898" s="116"/>
      <c r="E2898" s="118"/>
      <c r="F2898" s="119"/>
      <c r="G2898" s="120"/>
      <c r="H2898" s="120"/>
      <c r="I2898" s="418">
        <f t="shared" si="45"/>
        <v>0</v>
      </c>
      <c r="J2898" s="46"/>
      <c r="K2898" s="332">
        <f>IFERROR(SUM(C2898/'Transfers of Funds'!$F$58),0)</f>
        <v>0</v>
      </c>
      <c r="L2898" s="21"/>
      <c r="M2898" s="47" t="s">
        <v>162</v>
      </c>
      <c r="N2898" s="46"/>
    </row>
    <row r="2899" spans="1:14" s="23" customFormat="1" ht="14.25" customHeight="1">
      <c r="A2899" s="115"/>
      <c r="B2899" s="308" t="str">
        <f>IF(A2899="","",VLOOKUP(A2899,'Project Budget vs Exp'!$B$9:$G$52,2,FALSE))</f>
        <v/>
      </c>
      <c r="C2899" s="117"/>
      <c r="D2899" s="116"/>
      <c r="E2899" s="118"/>
      <c r="F2899" s="119"/>
      <c r="G2899" s="120"/>
      <c r="H2899" s="120"/>
      <c r="I2899" s="418">
        <f t="shared" si="45"/>
        <v>0</v>
      </c>
      <c r="J2899" s="46"/>
      <c r="K2899" s="332">
        <f>IFERROR(SUM(C2899/'Transfers of Funds'!$F$58),0)</f>
        <v>0</v>
      </c>
      <c r="L2899" s="21"/>
      <c r="M2899" s="47" t="s">
        <v>162</v>
      </c>
      <c r="N2899" s="46"/>
    </row>
    <row r="2900" spans="1:14" s="23" customFormat="1" ht="14.25" customHeight="1">
      <c r="A2900" s="115"/>
      <c r="B2900" s="308" t="str">
        <f>IF(A2900="","",VLOOKUP(A2900,'Project Budget vs Exp'!$B$9:$G$52,2,FALSE))</f>
        <v/>
      </c>
      <c r="C2900" s="117"/>
      <c r="D2900" s="116"/>
      <c r="E2900" s="118"/>
      <c r="F2900" s="119"/>
      <c r="G2900" s="120"/>
      <c r="H2900" s="120"/>
      <c r="I2900" s="418">
        <f t="shared" si="45"/>
        <v>0</v>
      </c>
      <c r="J2900" s="46"/>
      <c r="K2900" s="332">
        <f>IFERROR(SUM(C2900/'Transfers of Funds'!$F$58),0)</f>
        <v>0</v>
      </c>
      <c r="L2900" s="21"/>
      <c r="M2900" s="47" t="s">
        <v>162</v>
      </c>
      <c r="N2900" s="46"/>
    </row>
    <row r="2901" spans="1:14" s="23" customFormat="1" ht="14.25" customHeight="1">
      <c r="A2901" s="115"/>
      <c r="B2901" s="308" t="str">
        <f>IF(A2901="","",VLOOKUP(A2901,'Project Budget vs Exp'!$B$9:$G$52,2,FALSE))</f>
        <v/>
      </c>
      <c r="C2901" s="117"/>
      <c r="D2901" s="116"/>
      <c r="E2901" s="118"/>
      <c r="F2901" s="119"/>
      <c r="G2901" s="120"/>
      <c r="H2901" s="120"/>
      <c r="I2901" s="418">
        <f t="shared" ref="I2901:I2964" si="46">IF(OR(F$4="EUR",F$4="USD",F$4="GBP",F$4="CAD",F$4="NZD",F$4="AUD"),K2901,C2901)</f>
        <v>0</v>
      </c>
      <c r="J2901" s="46"/>
      <c r="K2901" s="332">
        <f>IFERROR(SUM(C2901/'Transfers of Funds'!$F$58),0)</f>
        <v>0</v>
      </c>
      <c r="L2901" s="21"/>
      <c r="M2901" s="47" t="s">
        <v>162</v>
      </c>
      <c r="N2901" s="46"/>
    </row>
    <row r="2902" spans="1:14" s="23" customFormat="1" ht="14.25" customHeight="1">
      <c r="A2902" s="115"/>
      <c r="B2902" s="308" t="str">
        <f>IF(A2902="","",VLOOKUP(A2902,'Project Budget vs Exp'!$B$9:$G$52,2,FALSE))</f>
        <v/>
      </c>
      <c r="C2902" s="117"/>
      <c r="D2902" s="116"/>
      <c r="E2902" s="118"/>
      <c r="F2902" s="119"/>
      <c r="G2902" s="120"/>
      <c r="H2902" s="120"/>
      <c r="I2902" s="418">
        <f t="shared" si="46"/>
        <v>0</v>
      </c>
      <c r="J2902" s="46"/>
      <c r="K2902" s="332">
        <f>IFERROR(SUM(C2902/'Transfers of Funds'!$F$58),0)</f>
        <v>0</v>
      </c>
      <c r="L2902" s="21"/>
      <c r="M2902" s="47" t="s">
        <v>162</v>
      </c>
      <c r="N2902" s="46"/>
    </row>
    <row r="2903" spans="1:14" s="23" customFormat="1" ht="14.25" customHeight="1">
      <c r="A2903" s="115"/>
      <c r="B2903" s="308" t="str">
        <f>IF(A2903="","",VLOOKUP(A2903,'Project Budget vs Exp'!$B$9:$G$52,2,FALSE))</f>
        <v/>
      </c>
      <c r="C2903" s="117"/>
      <c r="D2903" s="116"/>
      <c r="E2903" s="118"/>
      <c r="F2903" s="119"/>
      <c r="G2903" s="120"/>
      <c r="H2903" s="120"/>
      <c r="I2903" s="418">
        <f t="shared" si="46"/>
        <v>0</v>
      </c>
      <c r="J2903" s="46"/>
      <c r="K2903" s="332">
        <f>IFERROR(SUM(C2903/'Transfers of Funds'!$F$58),0)</f>
        <v>0</v>
      </c>
      <c r="L2903" s="21"/>
      <c r="M2903" s="47" t="s">
        <v>162</v>
      </c>
      <c r="N2903" s="46"/>
    </row>
    <row r="2904" spans="1:14" s="23" customFormat="1" ht="14.25" customHeight="1">
      <c r="A2904" s="115"/>
      <c r="B2904" s="308" t="str">
        <f>IF(A2904="","",VLOOKUP(A2904,'Project Budget vs Exp'!$B$9:$G$52,2,FALSE))</f>
        <v/>
      </c>
      <c r="C2904" s="117"/>
      <c r="D2904" s="116"/>
      <c r="E2904" s="118"/>
      <c r="F2904" s="119"/>
      <c r="G2904" s="120"/>
      <c r="H2904" s="120"/>
      <c r="I2904" s="418">
        <f t="shared" si="46"/>
        <v>0</v>
      </c>
      <c r="J2904" s="46"/>
      <c r="K2904" s="332">
        <f>IFERROR(SUM(C2904/'Transfers of Funds'!$F$58),0)</f>
        <v>0</v>
      </c>
      <c r="L2904" s="21"/>
      <c r="M2904" s="47" t="s">
        <v>162</v>
      </c>
      <c r="N2904" s="46"/>
    </row>
    <row r="2905" spans="1:14" s="23" customFormat="1" ht="14.25" customHeight="1">
      <c r="A2905" s="115"/>
      <c r="B2905" s="308" t="str">
        <f>IF(A2905="","",VLOOKUP(A2905,'Project Budget vs Exp'!$B$9:$G$52,2,FALSE))</f>
        <v/>
      </c>
      <c r="C2905" s="117"/>
      <c r="D2905" s="116"/>
      <c r="E2905" s="118"/>
      <c r="F2905" s="119"/>
      <c r="G2905" s="120"/>
      <c r="H2905" s="120"/>
      <c r="I2905" s="418">
        <f t="shared" si="46"/>
        <v>0</v>
      </c>
      <c r="J2905" s="46"/>
      <c r="K2905" s="332">
        <f>IFERROR(SUM(C2905/'Transfers of Funds'!$F$58),0)</f>
        <v>0</v>
      </c>
      <c r="L2905" s="21"/>
      <c r="M2905" s="47" t="s">
        <v>162</v>
      </c>
      <c r="N2905" s="46"/>
    </row>
    <row r="2906" spans="1:14" s="23" customFormat="1" ht="14.25" customHeight="1">
      <c r="A2906" s="115"/>
      <c r="B2906" s="308" t="str">
        <f>IF(A2906="","",VLOOKUP(A2906,'Project Budget vs Exp'!$B$9:$G$52,2,FALSE))</f>
        <v/>
      </c>
      <c r="C2906" s="117"/>
      <c r="D2906" s="116"/>
      <c r="E2906" s="118"/>
      <c r="F2906" s="119"/>
      <c r="G2906" s="120"/>
      <c r="H2906" s="120"/>
      <c r="I2906" s="418">
        <f t="shared" si="46"/>
        <v>0</v>
      </c>
      <c r="J2906" s="46"/>
      <c r="K2906" s="332">
        <f>IFERROR(SUM(C2906/'Transfers of Funds'!$F$58),0)</f>
        <v>0</v>
      </c>
      <c r="L2906" s="21"/>
      <c r="M2906" s="47" t="s">
        <v>162</v>
      </c>
      <c r="N2906" s="46"/>
    </row>
    <row r="2907" spans="1:14" s="23" customFormat="1" ht="14.25" customHeight="1">
      <c r="A2907" s="115"/>
      <c r="B2907" s="308" t="str">
        <f>IF(A2907="","",VLOOKUP(A2907,'Project Budget vs Exp'!$B$9:$G$52,2,FALSE))</f>
        <v/>
      </c>
      <c r="C2907" s="117"/>
      <c r="D2907" s="116"/>
      <c r="E2907" s="118"/>
      <c r="F2907" s="119"/>
      <c r="G2907" s="120"/>
      <c r="H2907" s="120"/>
      <c r="I2907" s="418">
        <f t="shared" si="46"/>
        <v>0</v>
      </c>
      <c r="J2907" s="46"/>
      <c r="K2907" s="332">
        <f>IFERROR(SUM(C2907/'Transfers of Funds'!$F$58),0)</f>
        <v>0</v>
      </c>
      <c r="L2907" s="21"/>
      <c r="M2907" s="47" t="s">
        <v>162</v>
      </c>
      <c r="N2907" s="46"/>
    </row>
    <row r="2908" spans="1:14" s="23" customFormat="1" ht="14.25" customHeight="1">
      <c r="A2908" s="115"/>
      <c r="B2908" s="308" t="str">
        <f>IF(A2908="","",VLOOKUP(A2908,'Project Budget vs Exp'!$B$9:$G$52,2,FALSE))</f>
        <v/>
      </c>
      <c r="C2908" s="117"/>
      <c r="D2908" s="116"/>
      <c r="E2908" s="118"/>
      <c r="F2908" s="119"/>
      <c r="G2908" s="120"/>
      <c r="H2908" s="120"/>
      <c r="I2908" s="418">
        <f t="shared" si="46"/>
        <v>0</v>
      </c>
      <c r="J2908" s="46"/>
      <c r="K2908" s="332">
        <f>IFERROR(SUM(C2908/'Transfers of Funds'!$F$58),0)</f>
        <v>0</v>
      </c>
      <c r="L2908" s="21"/>
      <c r="M2908" s="47" t="s">
        <v>162</v>
      </c>
      <c r="N2908" s="46"/>
    </row>
    <row r="2909" spans="1:14" s="23" customFormat="1" ht="14.25" customHeight="1">
      <c r="A2909" s="115"/>
      <c r="B2909" s="308" t="str">
        <f>IF(A2909="","",VLOOKUP(A2909,'Project Budget vs Exp'!$B$9:$G$52,2,FALSE))</f>
        <v/>
      </c>
      <c r="C2909" s="117"/>
      <c r="D2909" s="116"/>
      <c r="E2909" s="118"/>
      <c r="F2909" s="119"/>
      <c r="G2909" s="120"/>
      <c r="H2909" s="120"/>
      <c r="I2909" s="418">
        <f t="shared" si="46"/>
        <v>0</v>
      </c>
      <c r="J2909" s="46"/>
      <c r="K2909" s="332">
        <f>IFERROR(SUM(C2909/'Transfers of Funds'!$F$58),0)</f>
        <v>0</v>
      </c>
      <c r="L2909" s="21"/>
      <c r="M2909" s="47" t="s">
        <v>162</v>
      </c>
      <c r="N2909" s="46"/>
    </row>
    <row r="2910" spans="1:14" s="23" customFormat="1" ht="14.25" customHeight="1">
      <c r="A2910" s="115"/>
      <c r="B2910" s="308" t="str">
        <f>IF(A2910="","",VLOOKUP(A2910,'Project Budget vs Exp'!$B$9:$G$52,2,FALSE))</f>
        <v/>
      </c>
      <c r="C2910" s="117"/>
      <c r="D2910" s="116"/>
      <c r="E2910" s="118"/>
      <c r="F2910" s="119"/>
      <c r="G2910" s="120"/>
      <c r="H2910" s="120"/>
      <c r="I2910" s="418">
        <f t="shared" si="46"/>
        <v>0</v>
      </c>
      <c r="J2910" s="46"/>
      <c r="K2910" s="332">
        <f>IFERROR(SUM(C2910/'Transfers of Funds'!$F$58),0)</f>
        <v>0</v>
      </c>
      <c r="L2910" s="21"/>
      <c r="M2910" s="47" t="s">
        <v>162</v>
      </c>
      <c r="N2910" s="46"/>
    </row>
    <row r="2911" spans="1:14" s="23" customFormat="1" ht="14.25" customHeight="1">
      <c r="A2911" s="115"/>
      <c r="B2911" s="308" t="str">
        <f>IF(A2911="","",VLOOKUP(A2911,'Project Budget vs Exp'!$B$9:$G$52,2,FALSE))</f>
        <v/>
      </c>
      <c r="C2911" s="117"/>
      <c r="D2911" s="116"/>
      <c r="E2911" s="118"/>
      <c r="F2911" s="119"/>
      <c r="G2911" s="120"/>
      <c r="H2911" s="120"/>
      <c r="I2911" s="418">
        <f t="shared" si="46"/>
        <v>0</v>
      </c>
      <c r="J2911" s="46"/>
      <c r="K2911" s="332">
        <f>IFERROR(SUM(C2911/'Transfers of Funds'!$F$58),0)</f>
        <v>0</v>
      </c>
      <c r="L2911" s="21"/>
      <c r="M2911" s="47" t="s">
        <v>162</v>
      </c>
      <c r="N2911" s="46"/>
    </row>
    <row r="2912" spans="1:14" s="23" customFormat="1" ht="14.25" customHeight="1">
      <c r="A2912" s="115"/>
      <c r="B2912" s="308" t="str">
        <f>IF(A2912="","",VLOOKUP(A2912,'Project Budget vs Exp'!$B$9:$G$52,2,FALSE))</f>
        <v/>
      </c>
      <c r="C2912" s="117"/>
      <c r="D2912" s="116"/>
      <c r="E2912" s="118"/>
      <c r="F2912" s="119"/>
      <c r="G2912" s="120"/>
      <c r="H2912" s="120"/>
      <c r="I2912" s="418">
        <f t="shared" si="46"/>
        <v>0</v>
      </c>
      <c r="J2912" s="46"/>
      <c r="K2912" s="332">
        <f>IFERROR(SUM(C2912/'Transfers of Funds'!$F$58),0)</f>
        <v>0</v>
      </c>
      <c r="L2912" s="21"/>
      <c r="M2912" s="47" t="s">
        <v>162</v>
      </c>
      <c r="N2912" s="46"/>
    </row>
    <row r="2913" spans="1:14" s="23" customFormat="1" ht="14.25" customHeight="1">
      <c r="A2913" s="115"/>
      <c r="B2913" s="308" t="str">
        <f>IF(A2913="","",VLOOKUP(A2913,'Project Budget vs Exp'!$B$9:$G$52,2,FALSE))</f>
        <v/>
      </c>
      <c r="C2913" s="117"/>
      <c r="D2913" s="116"/>
      <c r="E2913" s="118"/>
      <c r="F2913" s="119"/>
      <c r="G2913" s="120"/>
      <c r="H2913" s="120"/>
      <c r="I2913" s="418">
        <f t="shared" si="46"/>
        <v>0</v>
      </c>
      <c r="J2913" s="46"/>
      <c r="K2913" s="332">
        <f>IFERROR(SUM(C2913/'Transfers of Funds'!$F$58),0)</f>
        <v>0</v>
      </c>
      <c r="L2913" s="21"/>
      <c r="M2913" s="47" t="s">
        <v>162</v>
      </c>
      <c r="N2913" s="46"/>
    </row>
    <row r="2914" spans="1:14" s="23" customFormat="1" ht="14.25" customHeight="1">
      <c r="A2914" s="115"/>
      <c r="B2914" s="308" t="str">
        <f>IF(A2914="","",VLOOKUP(A2914,'Project Budget vs Exp'!$B$9:$G$52,2,FALSE))</f>
        <v/>
      </c>
      <c r="C2914" s="117"/>
      <c r="D2914" s="116"/>
      <c r="E2914" s="118"/>
      <c r="F2914" s="119"/>
      <c r="G2914" s="120"/>
      <c r="H2914" s="120"/>
      <c r="I2914" s="418">
        <f t="shared" si="46"/>
        <v>0</v>
      </c>
      <c r="J2914" s="46"/>
      <c r="K2914" s="332">
        <f>IFERROR(SUM(C2914/'Transfers of Funds'!$F$58),0)</f>
        <v>0</v>
      </c>
      <c r="L2914" s="21"/>
      <c r="M2914" s="47" t="s">
        <v>162</v>
      </c>
      <c r="N2914" s="46"/>
    </row>
    <row r="2915" spans="1:14" s="23" customFormat="1" ht="14.25" customHeight="1">
      <c r="A2915" s="115"/>
      <c r="B2915" s="308" t="str">
        <f>IF(A2915="","",VLOOKUP(A2915,'Project Budget vs Exp'!$B$9:$G$52,2,FALSE))</f>
        <v/>
      </c>
      <c r="C2915" s="117"/>
      <c r="D2915" s="116"/>
      <c r="E2915" s="118"/>
      <c r="F2915" s="119"/>
      <c r="G2915" s="120"/>
      <c r="H2915" s="120"/>
      <c r="I2915" s="418">
        <f t="shared" si="46"/>
        <v>0</v>
      </c>
      <c r="J2915" s="46"/>
      <c r="K2915" s="332">
        <f>IFERROR(SUM(C2915/'Transfers of Funds'!$F$58),0)</f>
        <v>0</v>
      </c>
      <c r="L2915" s="21"/>
      <c r="M2915" s="47" t="s">
        <v>162</v>
      </c>
      <c r="N2915" s="46"/>
    </row>
    <row r="2916" spans="1:14" s="23" customFormat="1" ht="14.25" customHeight="1">
      <c r="A2916" s="115"/>
      <c r="B2916" s="308" t="str">
        <f>IF(A2916="","",VLOOKUP(A2916,'Project Budget vs Exp'!$B$9:$G$52,2,FALSE))</f>
        <v/>
      </c>
      <c r="C2916" s="117"/>
      <c r="D2916" s="116"/>
      <c r="E2916" s="118"/>
      <c r="F2916" s="119"/>
      <c r="G2916" s="120"/>
      <c r="H2916" s="120"/>
      <c r="I2916" s="418">
        <f t="shared" si="46"/>
        <v>0</v>
      </c>
      <c r="J2916" s="46"/>
      <c r="K2916" s="332">
        <f>IFERROR(SUM(C2916/'Transfers of Funds'!$F$58),0)</f>
        <v>0</v>
      </c>
      <c r="L2916" s="21"/>
      <c r="M2916" s="47" t="s">
        <v>162</v>
      </c>
      <c r="N2916" s="46"/>
    </row>
    <row r="2917" spans="1:14" s="23" customFormat="1" ht="14.25" customHeight="1">
      <c r="A2917" s="115"/>
      <c r="B2917" s="308" t="str">
        <f>IF(A2917="","",VLOOKUP(A2917,'Project Budget vs Exp'!$B$9:$G$52,2,FALSE))</f>
        <v/>
      </c>
      <c r="C2917" s="117"/>
      <c r="D2917" s="116"/>
      <c r="E2917" s="118"/>
      <c r="F2917" s="119"/>
      <c r="G2917" s="120"/>
      <c r="H2917" s="120"/>
      <c r="I2917" s="418">
        <f t="shared" si="46"/>
        <v>0</v>
      </c>
      <c r="J2917" s="46"/>
      <c r="K2917" s="332">
        <f>IFERROR(SUM(C2917/'Transfers of Funds'!$F$58),0)</f>
        <v>0</v>
      </c>
      <c r="L2917" s="21"/>
      <c r="M2917" s="47" t="s">
        <v>162</v>
      </c>
      <c r="N2917" s="46"/>
    </row>
    <row r="2918" spans="1:14" s="23" customFormat="1" ht="14.25" customHeight="1">
      <c r="A2918" s="115"/>
      <c r="B2918" s="308" t="str">
        <f>IF(A2918="","",VLOOKUP(A2918,'Project Budget vs Exp'!$B$9:$G$52,2,FALSE))</f>
        <v/>
      </c>
      <c r="C2918" s="117"/>
      <c r="D2918" s="116"/>
      <c r="E2918" s="118"/>
      <c r="F2918" s="119"/>
      <c r="G2918" s="120"/>
      <c r="H2918" s="120"/>
      <c r="I2918" s="418">
        <f t="shared" si="46"/>
        <v>0</v>
      </c>
      <c r="J2918" s="46"/>
      <c r="K2918" s="332">
        <f>IFERROR(SUM(C2918/'Transfers of Funds'!$F$58),0)</f>
        <v>0</v>
      </c>
      <c r="L2918" s="21"/>
      <c r="M2918" s="47" t="s">
        <v>162</v>
      </c>
      <c r="N2918" s="46"/>
    </row>
    <row r="2919" spans="1:14" s="23" customFormat="1" ht="14.25" customHeight="1">
      <c r="A2919" s="115"/>
      <c r="B2919" s="308" t="str">
        <f>IF(A2919="","",VLOOKUP(A2919,'Project Budget vs Exp'!$B$9:$G$52,2,FALSE))</f>
        <v/>
      </c>
      <c r="C2919" s="117"/>
      <c r="D2919" s="116"/>
      <c r="E2919" s="118"/>
      <c r="F2919" s="119"/>
      <c r="G2919" s="120"/>
      <c r="H2919" s="120"/>
      <c r="I2919" s="418">
        <f t="shared" si="46"/>
        <v>0</v>
      </c>
      <c r="J2919" s="46"/>
      <c r="K2919" s="332">
        <f>IFERROR(SUM(C2919/'Transfers of Funds'!$F$58),0)</f>
        <v>0</v>
      </c>
      <c r="L2919" s="21"/>
      <c r="M2919" s="47" t="s">
        <v>162</v>
      </c>
      <c r="N2919" s="46"/>
    </row>
    <row r="2920" spans="1:14" s="23" customFormat="1" ht="14.25" customHeight="1">
      <c r="A2920" s="115"/>
      <c r="B2920" s="308" t="str">
        <f>IF(A2920="","",VLOOKUP(A2920,'Project Budget vs Exp'!$B$9:$G$52,2,FALSE))</f>
        <v/>
      </c>
      <c r="C2920" s="117"/>
      <c r="D2920" s="116"/>
      <c r="E2920" s="118"/>
      <c r="F2920" s="119"/>
      <c r="G2920" s="120"/>
      <c r="H2920" s="120"/>
      <c r="I2920" s="418">
        <f t="shared" si="46"/>
        <v>0</v>
      </c>
      <c r="J2920" s="46"/>
      <c r="K2920" s="332">
        <f>IFERROR(SUM(C2920/'Transfers of Funds'!$F$58),0)</f>
        <v>0</v>
      </c>
      <c r="L2920" s="21"/>
      <c r="M2920" s="47" t="s">
        <v>162</v>
      </c>
      <c r="N2920" s="46"/>
    </row>
    <row r="2921" spans="1:14" s="23" customFormat="1" ht="14.25" customHeight="1">
      <c r="A2921" s="115"/>
      <c r="B2921" s="308" t="str">
        <f>IF(A2921="","",VLOOKUP(A2921,'Project Budget vs Exp'!$B$9:$G$52,2,FALSE))</f>
        <v/>
      </c>
      <c r="C2921" s="117"/>
      <c r="D2921" s="116"/>
      <c r="E2921" s="118"/>
      <c r="F2921" s="119"/>
      <c r="G2921" s="120"/>
      <c r="H2921" s="120"/>
      <c r="I2921" s="418">
        <f t="shared" si="46"/>
        <v>0</v>
      </c>
      <c r="J2921" s="46"/>
      <c r="K2921" s="332">
        <f>IFERROR(SUM(C2921/'Transfers of Funds'!$F$58),0)</f>
        <v>0</v>
      </c>
      <c r="L2921" s="21"/>
      <c r="M2921" s="47" t="s">
        <v>162</v>
      </c>
      <c r="N2921" s="46"/>
    </row>
    <row r="2922" spans="1:14" s="23" customFormat="1" ht="14.25" customHeight="1">
      <c r="A2922" s="115"/>
      <c r="B2922" s="308" t="str">
        <f>IF(A2922="","",VLOOKUP(A2922,'Project Budget vs Exp'!$B$9:$G$52,2,FALSE))</f>
        <v/>
      </c>
      <c r="C2922" s="117"/>
      <c r="D2922" s="116"/>
      <c r="E2922" s="118"/>
      <c r="F2922" s="119"/>
      <c r="G2922" s="120"/>
      <c r="H2922" s="120"/>
      <c r="I2922" s="418">
        <f t="shared" si="46"/>
        <v>0</v>
      </c>
      <c r="J2922" s="46"/>
      <c r="K2922" s="332">
        <f>IFERROR(SUM(C2922/'Transfers of Funds'!$F$58),0)</f>
        <v>0</v>
      </c>
      <c r="L2922" s="21"/>
      <c r="M2922" s="47" t="s">
        <v>162</v>
      </c>
      <c r="N2922" s="46"/>
    </row>
    <row r="2923" spans="1:14" s="23" customFormat="1" ht="14.25" customHeight="1">
      <c r="A2923" s="115"/>
      <c r="B2923" s="308" t="str">
        <f>IF(A2923="","",VLOOKUP(A2923,'Project Budget vs Exp'!$B$9:$G$52,2,FALSE))</f>
        <v/>
      </c>
      <c r="C2923" s="117"/>
      <c r="D2923" s="116"/>
      <c r="E2923" s="118"/>
      <c r="F2923" s="119"/>
      <c r="G2923" s="120"/>
      <c r="H2923" s="120"/>
      <c r="I2923" s="418">
        <f t="shared" si="46"/>
        <v>0</v>
      </c>
      <c r="J2923" s="46"/>
      <c r="K2923" s="332">
        <f>IFERROR(SUM(C2923/'Transfers of Funds'!$F$58),0)</f>
        <v>0</v>
      </c>
      <c r="L2923" s="21"/>
      <c r="M2923" s="47" t="s">
        <v>162</v>
      </c>
      <c r="N2923" s="46"/>
    </row>
    <row r="2924" spans="1:14" s="23" customFormat="1" ht="14.25" customHeight="1">
      <c r="A2924" s="115"/>
      <c r="B2924" s="308" t="str">
        <f>IF(A2924="","",VLOOKUP(A2924,'Project Budget vs Exp'!$B$9:$G$52,2,FALSE))</f>
        <v/>
      </c>
      <c r="C2924" s="117"/>
      <c r="D2924" s="116"/>
      <c r="E2924" s="118"/>
      <c r="F2924" s="119"/>
      <c r="G2924" s="120"/>
      <c r="H2924" s="120"/>
      <c r="I2924" s="418">
        <f t="shared" si="46"/>
        <v>0</v>
      </c>
      <c r="J2924" s="46"/>
      <c r="K2924" s="332">
        <f>IFERROR(SUM(C2924/'Transfers of Funds'!$F$58),0)</f>
        <v>0</v>
      </c>
      <c r="L2924" s="21"/>
      <c r="M2924" s="47" t="s">
        <v>162</v>
      </c>
      <c r="N2924" s="46"/>
    </row>
    <row r="2925" spans="1:14" s="23" customFormat="1" ht="14.25" customHeight="1">
      <c r="A2925" s="115"/>
      <c r="B2925" s="308" t="str">
        <f>IF(A2925="","",VLOOKUP(A2925,'Project Budget vs Exp'!$B$9:$G$52,2,FALSE))</f>
        <v/>
      </c>
      <c r="C2925" s="117"/>
      <c r="D2925" s="116"/>
      <c r="E2925" s="118"/>
      <c r="F2925" s="119"/>
      <c r="G2925" s="120"/>
      <c r="H2925" s="120"/>
      <c r="I2925" s="418">
        <f t="shared" si="46"/>
        <v>0</v>
      </c>
      <c r="J2925" s="46"/>
      <c r="K2925" s="332">
        <f>IFERROR(SUM(C2925/'Transfers of Funds'!$F$58),0)</f>
        <v>0</v>
      </c>
      <c r="L2925" s="21"/>
      <c r="M2925" s="47" t="s">
        <v>162</v>
      </c>
      <c r="N2925" s="46"/>
    </row>
    <row r="2926" spans="1:14" s="23" customFormat="1" ht="14.25" customHeight="1">
      <c r="A2926" s="115"/>
      <c r="B2926" s="308" t="str">
        <f>IF(A2926="","",VLOOKUP(A2926,'Project Budget vs Exp'!$B$9:$G$52,2,FALSE))</f>
        <v/>
      </c>
      <c r="C2926" s="117"/>
      <c r="D2926" s="116"/>
      <c r="E2926" s="118"/>
      <c r="F2926" s="119"/>
      <c r="G2926" s="120"/>
      <c r="H2926" s="120"/>
      <c r="I2926" s="418">
        <f t="shared" si="46"/>
        <v>0</v>
      </c>
      <c r="J2926" s="46"/>
      <c r="K2926" s="332">
        <f>IFERROR(SUM(C2926/'Transfers of Funds'!$F$58),0)</f>
        <v>0</v>
      </c>
      <c r="L2926" s="21"/>
      <c r="M2926" s="47" t="s">
        <v>162</v>
      </c>
      <c r="N2926" s="46"/>
    </row>
    <row r="2927" spans="1:14" s="23" customFormat="1" ht="14.25" customHeight="1">
      <c r="A2927" s="115"/>
      <c r="B2927" s="308" t="str">
        <f>IF(A2927="","",VLOOKUP(A2927,'Project Budget vs Exp'!$B$9:$G$52,2,FALSE))</f>
        <v/>
      </c>
      <c r="C2927" s="117"/>
      <c r="D2927" s="116"/>
      <c r="E2927" s="118"/>
      <c r="F2927" s="119"/>
      <c r="G2927" s="120"/>
      <c r="H2927" s="120"/>
      <c r="I2927" s="418">
        <f t="shared" si="46"/>
        <v>0</v>
      </c>
      <c r="J2927" s="46"/>
      <c r="K2927" s="332">
        <f>IFERROR(SUM(C2927/'Transfers of Funds'!$F$58),0)</f>
        <v>0</v>
      </c>
      <c r="L2927" s="21"/>
      <c r="M2927" s="47" t="s">
        <v>162</v>
      </c>
      <c r="N2927" s="46"/>
    </row>
    <row r="2928" spans="1:14" s="23" customFormat="1" ht="14.25" customHeight="1">
      <c r="A2928" s="115"/>
      <c r="B2928" s="308" t="str">
        <f>IF(A2928="","",VLOOKUP(A2928,'Project Budget vs Exp'!$B$9:$G$52,2,FALSE))</f>
        <v/>
      </c>
      <c r="C2928" s="117"/>
      <c r="D2928" s="116"/>
      <c r="E2928" s="118"/>
      <c r="F2928" s="119"/>
      <c r="G2928" s="120"/>
      <c r="H2928" s="120"/>
      <c r="I2928" s="418">
        <f t="shared" si="46"/>
        <v>0</v>
      </c>
      <c r="J2928" s="46"/>
      <c r="K2928" s="332">
        <f>IFERROR(SUM(C2928/'Transfers of Funds'!$F$58),0)</f>
        <v>0</v>
      </c>
      <c r="L2928" s="21"/>
      <c r="M2928" s="47" t="s">
        <v>162</v>
      </c>
      <c r="N2928" s="46"/>
    </row>
    <row r="2929" spans="1:14" s="23" customFormat="1" ht="14.25" customHeight="1">
      <c r="A2929" s="115"/>
      <c r="B2929" s="308" t="str">
        <f>IF(A2929="","",VLOOKUP(A2929,'Project Budget vs Exp'!$B$9:$G$52,2,FALSE))</f>
        <v/>
      </c>
      <c r="C2929" s="117"/>
      <c r="D2929" s="116"/>
      <c r="E2929" s="118"/>
      <c r="F2929" s="119"/>
      <c r="G2929" s="120"/>
      <c r="H2929" s="120"/>
      <c r="I2929" s="418">
        <f t="shared" si="46"/>
        <v>0</v>
      </c>
      <c r="J2929" s="46"/>
      <c r="K2929" s="332">
        <f>IFERROR(SUM(C2929/'Transfers of Funds'!$F$58),0)</f>
        <v>0</v>
      </c>
      <c r="L2929" s="21"/>
      <c r="M2929" s="47" t="s">
        <v>162</v>
      </c>
      <c r="N2929" s="46"/>
    </row>
    <row r="2930" spans="1:14" s="23" customFormat="1" ht="14.25" customHeight="1">
      <c r="A2930" s="115"/>
      <c r="B2930" s="308" t="str">
        <f>IF(A2930="","",VLOOKUP(A2930,'Project Budget vs Exp'!$B$9:$G$52,2,FALSE))</f>
        <v/>
      </c>
      <c r="C2930" s="117"/>
      <c r="D2930" s="116"/>
      <c r="E2930" s="118"/>
      <c r="F2930" s="119"/>
      <c r="G2930" s="120"/>
      <c r="H2930" s="120"/>
      <c r="I2930" s="418">
        <f t="shared" si="46"/>
        <v>0</v>
      </c>
      <c r="J2930" s="46"/>
      <c r="K2930" s="332">
        <f>IFERROR(SUM(C2930/'Transfers of Funds'!$F$58),0)</f>
        <v>0</v>
      </c>
      <c r="L2930" s="21"/>
      <c r="M2930" s="47" t="s">
        <v>162</v>
      </c>
      <c r="N2930" s="46"/>
    </row>
    <row r="2931" spans="1:14" s="23" customFormat="1" ht="14.25" customHeight="1">
      <c r="A2931" s="115"/>
      <c r="B2931" s="308" t="str">
        <f>IF(A2931="","",VLOOKUP(A2931,'Project Budget vs Exp'!$B$9:$G$52,2,FALSE))</f>
        <v/>
      </c>
      <c r="C2931" s="117"/>
      <c r="D2931" s="116"/>
      <c r="E2931" s="118"/>
      <c r="F2931" s="119"/>
      <c r="G2931" s="120"/>
      <c r="H2931" s="120"/>
      <c r="I2931" s="418">
        <f t="shared" si="46"/>
        <v>0</v>
      </c>
      <c r="J2931" s="46"/>
      <c r="K2931" s="332">
        <f>IFERROR(SUM(C2931/'Transfers of Funds'!$F$58),0)</f>
        <v>0</v>
      </c>
      <c r="L2931" s="21"/>
      <c r="M2931" s="47" t="s">
        <v>162</v>
      </c>
      <c r="N2931" s="46"/>
    </row>
    <row r="2932" spans="1:14" s="23" customFormat="1" ht="14.25" customHeight="1">
      <c r="A2932" s="115"/>
      <c r="B2932" s="308" t="str">
        <f>IF(A2932="","",VLOOKUP(A2932,'Project Budget vs Exp'!$B$9:$G$52,2,FALSE))</f>
        <v/>
      </c>
      <c r="C2932" s="117"/>
      <c r="D2932" s="116"/>
      <c r="E2932" s="118"/>
      <c r="F2932" s="119"/>
      <c r="G2932" s="120"/>
      <c r="H2932" s="120"/>
      <c r="I2932" s="418">
        <f t="shared" si="46"/>
        <v>0</v>
      </c>
      <c r="J2932" s="46"/>
      <c r="K2932" s="332">
        <f>IFERROR(SUM(C2932/'Transfers of Funds'!$F$58),0)</f>
        <v>0</v>
      </c>
      <c r="L2932" s="21"/>
      <c r="M2932" s="47" t="s">
        <v>162</v>
      </c>
      <c r="N2932" s="46"/>
    </row>
    <row r="2933" spans="1:14" s="23" customFormat="1" ht="14.25" customHeight="1">
      <c r="A2933" s="115"/>
      <c r="B2933" s="308" t="str">
        <f>IF(A2933="","",VLOOKUP(A2933,'Project Budget vs Exp'!$B$9:$G$52,2,FALSE))</f>
        <v/>
      </c>
      <c r="C2933" s="117"/>
      <c r="D2933" s="116"/>
      <c r="E2933" s="118"/>
      <c r="F2933" s="119"/>
      <c r="G2933" s="120"/>
      <c r="H2933" s="120"/>
      <c r="I2933" s="418">
        <f t="shared" si="46"/>
        <v>0</v>
      </c>
      <c r="J2933" s="46"/>
      <c r="K2933" s="332">
        <f>IFERROR(SUM(C2933/'Transfers of Funds'!$F$58),0)</f>
        <v>0</v>
      </c>
      <c r="L2933" s="21"/>
      <c r="M2933" s="47" t="s">
        <v>162</v>
      </c>
      <c r="N2933" s="46"/>
    </row>
    <row r="2934" spans="1:14" s="23" customFormat="1" ht="14.25" customHeight="1">
      <c r="A2934" s="115"/>
      <c r="B2934" s="308" t="str">
        <f>IF(A2934="","",VLOOKUP(A2934,'Project Budget vs Exp'!$B$9:$G$52,2,FALSE))</f>
        <v/>
      </c>
      <c r="C2934" s="117"/>
      <c r="D2934" s="116"/>
      <c r="E2934" s="118"/>
      <c r="F2934" s="119"/>
      <c r="G2934" s="120"/>
      <c r="H2934" s="120"/>
      <c r="I2934" s="418">
        <f t="shared" si="46"/>
        <v>0</v>
      </c>
      <c r="J2934" s="46"/>
      <c r="K2934" s="332">
        <f>IFERROR(SUM(C2934/'Transfers of Funds'!$F$58),0)</f>
        <v>0</v>
      </c>
      <c r="L2934" s="21"/>
      <c r="M2934" s="47" t="s">
        <v>162</v>
      </c>
      <c r="N2934" s="46"/>
    </row>
    <row r="2935" spans="1:14" s="23" customFormat="1" ht="14.25" customHeight="1">
      <c r="A2935" s="115"/>
      <c r="B2935" s="308" t="str">
        <f>IF(A2935="","",VLOOKUP(A2935,'Project Budget vs Exp'!$B$9:$G$52,2,FALSE))</f>
        <v/>
      </c>
      <c r="C2935" s="117"/>
      <c r="D2935" s="116"/>
      <c r="E2935" s="118"/>
      <c r="F2935" s="119"/>
      <c r="G2935" s="120"/>
      <c r="H2935" s="120"/>
      <c r="I2935" s="418">
        <f t="shared" si="46"/>
        <v>0</v>
      </c>
      <c r="J2935" s="46"/>
      <c r="K2935" s="332">
        <f>IFERROR(SUM(C2935/'Transfers of Funds'!$F$58),0)</f>
        <v>0</v>
      </c>
      <c r="L2935" s="21"/>
      <c r="M2935" s="47" t="s">
        <v>162</v>
      </c>
      <c r="N2935" s="46"/>
    </row>
    <row r="2936" spans="1:14" s="23" customFormat="1" ht="14.25" customHeight="1">
      <c r="A2936" s="115"/>
      <c r="B2936" s="308" t="str">
        <f>IF(A2936="","",VLOOKUP(A2936,'Project Budget vs Exp'!$B$9:$G$52,2,FALSE))</f>
        <v/>
      </c>
      <c r="C2936" s="117"/>
      <c r="D2936" s="116"/>
      <c r="E2936" s="118"/>
      <c r="F2936" s="119"/>
      <c r="G2936" s="120"/>
      <c r="H2936" s="120"/>
      <c r="I2936" s="418">
        <f t="shared" si="46"/>
        <v>0</v>
      </c>
      <c r="J2936" s="46"/>
      <c r="K2936" s="332">
        <f>IFERROR(SUM(C2936/'Transfers of Funds'!$F$58),0)</f>
        <v>0</v>
      </c>
      <c r="L2936" s="21"/>
      <c r="M2936" s="47" t="s">
        <v>162</v>
      </c>
      <c r="N2936" s="46"/>
    </row>
    <row r="2937" spans="1:14" s="23" customFormat="1" ht="14.25" customHeight="1">
      <c r="A2937" s="115"/>
      <c r="B2937" s="308" t="str">
        <f>IF(A2937="","",VLOOKUP(A2937,'Project Budget vs Exp'!$B$9:$G$52,2,FALSE))</f>
        <v/>
      </c>
      <c r="C2937" s="117"/>
      <c r="D2937" s="116"/>
      <c r="E2937" s="118"/>
      <c r="F2937" s="119"/>
      <c r="G2937" s="120"/>
      <c r="H2937" s="120"/>
      <c r="I2937" s="418">
        <f t="shared" si="46"/>
        <v>0</v>
      </c>
      <c r="J2937" s="46"/>
      <c r="K2937" s="332">
        <f>IFERROR(SUM(C2937/'Transfers of Funds'!$F$58),0)</f>
        <v>0</v>
      </c>
      <c r="L2937" s="21"/>
      <c r="M2937" s="47" t="s">
        <v>162</v>
      </c>
      <c r="N2937" s="46"/>
    </row>
    <row r="2938" spans="1:14" s="23" customFormat="1" ht="14.25" customHeight="1">
      <c r="A2938" s="115"/>
      <c r="B2938" s="308" t="str">
        <f>IF(A2938="","",VLOOKUP(A2938,'Project Budget vs Exp'!$B$9:$G$52,2,FALSE))</f>
        <v/>
      </c>
      <c r="C2938" s="117"/>
      <c r="D2938" s="116"/>
      <c r="E2938" s="118"/>
      <c r="F2938" s="119"/>
      <c r="G2938" s="120"/>
      <c r="H2938" s="120"/>
      <c r="I2938" s="418">
        <f t="shared" si="46"/>
        <v>0</v>
      </c>
      <c r="J2938" s="46"/>
      <c r="K2938" s="332">
        <f>IFERROR(SUM(C2938/'Transfers of Funds'!$F$58),0)</f>
        <v>0</v>
      </c>
      <c r="L2938" s="21"/>
      <c r="M2938" s="47" t="s">
        <v>162</v>
      </c>
      <c r="N2938" s="46"/>
    </row>
    <row r="2939" spans="1:14" s="23" customFormat="1" ht="14.25" customHeight="1">
      <c r="A2939" s="115"/>
      <c r="B2939" s="308" t="str">
        <f>IF(A2939="","",VLOOKUP(A2939,'Project Budget vs Exp'!$B$9:$G$52,2,FALSE))</f>
        <v/>
      </c>
      <c r="C2939" s="117"/>
      <c r="D2939" s="116"/>
      <c r="E2939" s="118"/>
      <c r="F2939" s="119"/>
      <c r="G2939" s="120"/>
      <c r="H2939" s="120"/>
      <c r="I2939" s="418">
        <f t="shared" si="46"/>
        <v>0</v>
      </c>
      <c r="J2939" s="46"/>
      <c r="K2939" s="332">
        <f>IFERROR(SUM(C2939/'Transfers of Funds'!$F$58),0)</f>
        <v>0</v>
      </c>
      <c r="L2939" s="21"/>
      <c r="M2939" s="47" t="s">
        <v>162</v>
      </c>
      <c r="N2939" s="46"/>
    </row>
    <row r="2940" spans="1:14" s="23" customFormat="1" ht="14.25" customHeight="1">
      <c r="A2940" s="115"/>
      <c r="B2940" s="308" t="str">
        <f>IF(A2940="","",VLOOKUP(A2940,'Project Budget vs Exp'!$B$9:$G$52,2,FALSE))</f>
        <v/>
      </c>
      <c r="C2940" s="117"/>
      <c r="D2940" s="116"/>
      <c r="E2940" s="118"/>
      <c r="F2940" s="119"/>
      <c r="G2940" s="120"/>
      <c r="H2940" s="120"/>
      <c r="I2940" s="418">
        <f t="shared" si="46"/>
        <v>0</v>
      </c>
      <c r="J2940" s="46"/>
      <c r="K2940" s="332">
        <f>IFERROR(SUM(C2940/'Transfers of Funds'!$F$58),0)</f>
        <v>0</v>
      </c>
      <c r="L2940" s="21"/>
      <c r="M2940" s="47" t="s">
        <v>162</v>
      </c>
      <c r="N2940" s="46"/>
    </row>
    <row r="2941" spans="1:14" s="23" customFormat="1" ht="14.25" customHeight="1">
      <c r="A2941" s="115"/>
      <c r="B2941" s="308" t="str">
        <f>IF(A2941="","",VLOOKUP(A2941,'Project Budget vs Exp'!$B$9:$G$52,2,FALSE))</f>
        <v/>
      </c>
      <c r="C2941" s="117"/>
      <c r="D2941" s="116"/>
      <c r="E2941" s="118"/>
      <c r="F2941" s="119"/>
      <c r="G2941" s="120"/>
      <c r="H2941" s="120"/>
      <c r="I2941" s="418">
        <f t="shared" si="46"/>
        <v>0</v>
      </c>
      <c r="J2941" s="46"/>
      <c r="K2941" s="332">
        <f>IFERROR(SUM(C2941/'Transfers of Funds'!$F$58),0)</f>
        <v>0</v>
      </c>
      <c r="L2941" s="21"/>
      <c r="M2941" s="47" t="s">
        <v>162</v>
      </c>
      <c r="N2941" s="46"/>
    </row>
    <row r="2942" spans="1:14" s="23" customFormat="1" ht="14.25" customHeight="1">
      <c r="A2942" s="115"/>
      <c r="B2942" s="308" t="str">
        <f>IF(A2942="","",VLOOKUP(A2942,'Project Budget vs Exp'!$B$9:$G$52,2,FALSE))</f>
        <v/>
      </c>
      <c r="C2942" s="117"/>
      <c r="D2942" s="116"/>
      <c r="E2942" s="118"/>
      <c r="F2942" s="119"/>
      <c r="G2942" s="120"/>
      <c r="H2942" s="120"/>
      <c r="I2942" s="418">
        <f t="shared" si="46"/>
        <v>0</v>
      </c>
      <c r="J2942" s="46"/>
      <c r="K2942" s="332">
        <f>IFERROR(SUM(C2942/'Transfers of Funds'!$F$58),0)</f>
        <v>0</v>
      </c>
      <c r="L2942" s="21"/>
      <c r="M2942" s="47" t="s">
        <v>162</v>
      </c>
      <c r="N2942" s="46"/>
    </row>
    <row r="2943" spans="1:14" s="23" customFormat="1" ht="14.25" customHeight="1">
      <c r="A2943" s="115"/>
      <c r="B2943" s="308" t="str">
        <f>IF(A2943="","",VLOOKUP(A2943,'Project Budget vs Exp'!$B$9:$G$52,2,FALSE))</f>
        <v/>
      </c>
      <c r="C2943" s="117"/>
      <c r="D2943" s="116"/>
      <c r="E2943" s="118"/>
      <c r="F2943" s="119"/>
      <c r="G2943" s="120"/>
      <c r="H2943" s="120"/>
      <c r="I2943" s="418">
        <f t="shared" si="46"/>
        <v>0</v>
      </c>
      <c r="J2943" s="46"/>
      <c r="K2943" s="332">
        <f>IFERROR(SUM(C2943/'Transfers of Funds'!$F$58),0)</f>
        <v>0</v>
      </c>
      <c r="L2943" s="21"/>
      <c r="M2943" s="47" t="s">
        <v>162</v>
      </c>
      <c r="N2943" s="46"/>
    </row>
    <row r="2944" spans="1:14" s="23" customFormat="1" ht="14.25" customHeight="1">
      <c r="A2944" s="115"/>
      <c r="B2944" s="308" t="str">
        <f>IF(A2944="","",VLOOKUP(A2944,'Project Budget vs Exp'!$B$9:$G$52,2,FALSE))</f>
        <v/>
      </c>
      <c r="C2944" s="117"/>
      <c r="D2944" s="116"/>
      <c r="E2944" s="118"/>
      <c r="F2944" s="119"/>
      <c r="G2944" s="120"/>
      <c r="H2944" s="120"/>
      <c r="I2944" s="418">
        <f t="shared" si="46"/>
        <v>0</v>
      </c>
      <c r="J2944" s="46"/>
      <c r="K2944" s="332">
        <f>IFERROR(SUM(C2944/'Transfers of Funds'!$F$58),0)</f>
        <v>0</v>
      </c>
      <c r="L2944" s="21"/>
      <c r="M2944" s="47" t="s">
        <v>162</v>
      </c>
      <c r="N2944" s="46"/>
    </row>
    <row r="2945" spans="1:14" s="23" customFormat="1" ht="14.25" customHeight="1">
      <c r="A2945" s="115"/>
      <c r="B2945" s="308" t="str">
        <f>IF(A2945="","",VLOOKUP(A2945,'Project Budget vs Exp'!$B$9:$G$52,2,FALSE))</f>
        <v/>
      </c>
      <c r="C2945" s="117"/>
      <c r="D2945" s="116"/>
      <c r="E2945" s="118"/>
      <c r="F2945" s="119"/>
      <c r="G2945" s="120"/>
      <c r="H2945" s="120"/>
      <c r="I2945" s="418">
        <f t="shared" si="46"/>
        <v>0</v>
      </c>
      <c r="J2945" s="46"/>
      <c r="K2945" s="332">
        <f>IFERROR(SUM(C2945/'Transfers of Funds'!$F$58),0)</f>
        <v>0</v>
      </c>
      <c r="L2945" s="21"/>
      <c r="M2945" s="47" t="s">
        <v>162</v>
      </c>
      <c r="N2945" s="46"/>
    </row>
    <row r="2946" spans="1:14" s="23" customFormat="1" ht="14.25" customHeight="1">
      <c r="A2946" s="115"/>
      <c r="B2946" s="308" t="str">
        <f>IF(A2946="","",VLOOKUP(A2946,'Project Budget vs Exp'!$B$9:$G$52,2,FALSE))</f>
        <v/>
      </c>
      <c r="C2946" s="117"/>
      <c r="D2946" s="116"/>
      <c r="E2946" s="118"/>
      <c r="F2946" s="119"/>
      <c r="G2946" s="120"/>
      <c r="H2946" s="120"/>
      <c r="I2946" s="418">
        <f t="shared" si="46"/>
        <v>0</v>
      </c>
      <c r="J2946" s="46"/>
      <c r="K2946" s="332">
        <f>IFERROR(SUM(C2946/'Transfers of Funds'!$F$58),0)</f>
        <v>0</v>
      </c>
      <c r="L2946" s="21"/>
      <c r="M2946" s="47" t="s">
        <v>162</v>
      </c>
      <c r="N2946" s="46"/>
    </row>
    <row r="2947" spans="1:14" s="23" customFormat="1" ht="14.25" customHeight="1">
      <c r="A2947" s="115"/>
      <c r="B2947" s="308" t="str">
        <f>IF(A2947="","",VLOOKUP(A2947,'Project Budget vs Exp'!$B$9:$G$52,2,FALSE))</f>
        <v/>
      </c>
      <c r="C2947" s="117"/>
      <c r="D2947" s="116"/>
      <c r="E2947" s="118"/>
      <c r="F2947" s="119"/>
      <c r="G2947" s="120"/>
      <c r="H2947" s="120"/>
      <c r="I2947" s="418">
        <f t="shared" si="46"/>
        <v>0</v>
      </c>
      <c r="J2947" s="46"/>
      <c r="K2947" s="332">
        <f>IFERROR(SUM(C2947/'Transfers of Funds'!$F$58),0)</f>
        <v>0</v>
      </c>
      <c r="L2947" s="21"/>
      <c r="M2947" s="47" t="s">
        <v>162</v>
      </c>
      <c r="N2947" s="46"/>
    </row>
    <row r="2948" spans="1:14" s="23" customFormat="1" ht="14.25" customHeight="1">
      <c r="A2948" s="115"/>
      <c r="B2948" s="308" t="str">
        <f>IF(A2948="","",VLOOKUP(A2948,'Project Budget vs Exp'!$B$9:$G$52,2,FALSE))</f>
        <v/>
      </c>
      <c r="C2948" s="117"/>
      <c r="D2948" s="116"/>
      <c r="E2948" s="118"/>
      <c r="F2948" s="119"/>
      <c r="G2948" s="120"/>
      <c r="H2948" s="120"/>
      <c r="I2948" s="418">
        <f t="shared" si="46"/>
        <v>0</v>
      </c>
      <c r="J2948" s="46"/>
      <c r="K2948" s="332">
        <f>IFERROR(SUM(C2948/'Transfers of Funds'!$F$58),0)</f>
        <v>0</v>
      </c>
      <c r="L2948" s="21"/>
      <c r="M2948" s="47" t="s">
        <v>162</v>
      </c>
      <c r="N2948" s="46"/>
    </row>
    <row r="2949" spans="1:14" s="23" customFormat="1" ht="14.25" customHeight="1">
      <c r="A2949" s="115"/>
      <c r="B2949" s="308" t="str">
        <f>IF(A2949="","",VLOOKUP(A2949,'Project Budget vs Exp'!$B$9:$G$52,2,FALSE))</f>
        <v/>
      </c>
      <c r="C2949" s="117"/>
      <c r="D2949" s="116"/>
      <c r="E2949" s="118"/>
      <c r="F2949" s="119"/>
      <c r="G2949" s="120"/>
      <c r="H2949" s="120"/>
      <c r="I2949" s="418">
        <f t="shared" si="46"/>
        <v>0</v>
      </c>
      <c r="J2949" s="46"/>
      <c r="K2949" s="332">
        <f>IFERROR(SUM(C2949/'Transfers of Funds'!$F$58),0)</f>
        <v>0</v>
      </c>
      <c r="L2949" s="21"/>
      <c r="M2949" s="47" t="s">
        <v>162</v>
      </c>
      <c r="N2949" s="46"/>
    </row>
    <row r="2950" spans="1:14" s="23" customFormat="1" ht="14.25" customHeight="1">
      <c r="A2950" s="115"/>
      <c r="B2950" s="308" t="str">
        <f>IF(A2950="","",VLOOKUP(A2950,'Project Budget vs Exp'!$B$9:$G$52,2,FALSE))</f>
        <v/>
      </c>
      <c r="C2950" s="117"/>
      <c r="D2950" s="116"/>
      <c r="E2950" s="118"/>
      <c r="F2950" s="119"/>
      <c r="G2950" s="120"/>
      <c r="H2950" s="120"/>
      <c r="I2950" s="418">
        <f t="shared" si="46"/>
        <v>0</v>
      </c>
      <c r="J2950" s="46"/>
      <c r="K2950" s="332">
        <f>IFERROR(SUM(C2950/'Transfers of Funds'!$F$58),0)</f>
        <v>0</v>
      </c>
      <c r="L2950" s="21"/>
      <c r="M2950" s="47" t="s">
        <v>162</v>
      </c>
      <c r="N2950" s="46"/>
    </row>
    <row r="2951" spans="1:14" s="23" customFormat="1" ht="14.25" customHeight="1">
      <c r="A2951" s="115"/>
      <c r="B2951" s="308" t="str">
        <f>IF(A2951="","",VLOOKUP(A2951,'Project Budget vs Exp'!$B$9:$G$52,2,FALSE))</f>
        <v/>
      </c>
      <c r="C2951" s="117"/>
      <c r="D2951" s="116"/>
      <c r="E2951" s="118"/>
      <c r="F2951" s="119"/>
      <c r="G2951" s="120"/>
      <c r="H2951" s="120"/>
      <c r="I2951" s="418">
        <f t="shared" si="46"/>
        <v>0</v>
      </c>
      <c r="J2951" s="46"/>
      <c r="K2951" s="332">
        <f>IFERROR(SUM(C2951/'Transfers of Funds'!$F$58),0)</f>
        <v>0</v>
      </c>
      <c r="L2951" s="21"/>
      <c r="M2951" s="47" t="s">
        <v>162</v>
      </c>
      <c r="N2951" s="46"/>
    </row>
    <row r="2952" spans="1:14" s="23" customFormat="1" ht="14.25" customHeight="1">
      <c r="A2952" s="115"/>
      <c r="B2952" s="308" t="str">
        <f>IF(A2952="","",VLOOKUP(A2952,'Project Budget vs Exp'!$B$9:$G$52,2,FALSE))</f>
        <v/>
      </c>
      <c r="C2952" s="117"/>
      <c r="D2952" s="116"/>
      <c r="E2952" s="118"/>
      <c r="F2952" s="119"/>
      <c r="G2952" s="120"/>
      <c r="H2952" s="120"/>
      <c r="I2952" s="418">
        <f t="shared" si="46"/>
        <v>0</v>
      </c>
      <c r="J2952" s="46"/>
      <c r="K2952" s="332">
        <f>IFERROR(SUM(C2952/'Transfers of Funds'!$F$58),0)</f>
        <v>0</v>
      </c>
      <c r="L2952" s="21"/>
      <c r="M2952" s="47" t="s">
        <v>162</v>
      </c>
      <c r="N2952" s="46"/>
    </row>
    <row r="2953" spans="1:14" s="23" customFormat="1" ht="14.25" customHeight="1">
      <c r="A2953" s="115"/>
      <c r="B2953" s="308" t="str">
        <f>IF(A2953="","",VLOOKUP(A2953,'Project Budget vs Exp'!$B$9:$G$52,2,FALSE))</f>
        <v/>
      </c>
      <c r="C2953" s="117"/>
      <c r="D2953" s="116"/>
      <c r="E2953" s="118"/>
      <c r="F2953" s="119"/>
      <c r="G2953" s="120"/>
      <c r="H2953" s="120"/>
      <c r="I2953" s="418">
        <f t="shared" si="46"/>
        <v>0</v>
      </c>
      <c r="J2953" s="46"/>
      <c r="K2953" s="332">
        <f>IFERROR(SUM(C2953/'Transfers of Funds'!$F$58),0)</f>
        <v>0</v>
      </c>
      <c r="L2953" s="21"/>
      <c r="M2953" s="47" t="s">
        <v>162</v>
      </c>
      <c r="N2953" s="46"/>
    </row>
    <row r="2954" spans="1:14" s="23" customFormat="1" ht="14.25" customHeight="1">
      <c r="A2954" s="115"/>
      <c r="B2954" s="308" t="str">
        <f>IF(A2954="","",VLOOKUP(A2954,'Project Budget vs Exp'!$B$9:$G$52,2,FALSE))</f>
        <v/>
      </c>
      <c r="C2954" s="117"/>
      <c r="D2954" s="116"/>
      <c r="E2954" s="118"/>
      <c r="F2954" s="119"/>
      <c r="G2954" s="120"/>
      <c r="H2954" s="120"/>
      <c r="I2954" s="418">
        <f t="shared" si="46"/>
        <v>0</v>
      </c>
      <c r="J2954" s="46"/>
      <c r="K2954" s="332">
        <f>IFERROR(SUM(C2954/'Transfers of Funds'!$F$58),0)</f>
        <v>0</v>
      </c>
      <c r="L2954" s="21"/>
      <c r="M2954" s="47" t="s">
        <v>162</v>
      </c>
      <c r="N2954" s="46"/>
    </row>
    <row r="2955" spans="1:14" s="23" customFormat="1" ht="14.25" customHeight="1">
      <c r="A2955" s="115"/>
      <c r="B2955" s="308" t="str">
        <f>IF(A2955="","",VLOOKUP(A2955,'Project Budget vs Exp'!$B$9:$G$52,2,FALSE))</f>
        <v/>
      </c>
      <c r="C2955" s="117"/>
      <c r="D2955" s="116"/>
      <c r="E2955" s="118"/>
      <c r="F2955" s="119"/>
      <c r="G2955" s="120"/>
      <c r="H2955" s="120"/>
      <c r="I2955" s="418">
        <f t="shared" si="46"/>
        <v>0</v>
      </c>
      <c r="J2955" s="46"/>
      <c r="K2955" s="332">
        <f>IFERROR(SUM(C2955/'Transfers of Funds'!$F$58),0)</f>
        <v>0</v>
      </c>
      <c r="L2955" s="21"/>
      <c r="M2955" s="47" t="s">
        <v>162</v>
      </c>
      <c r="N2955" s="46"/>
    </row>
    <row r="2956" spans="1:14" s="23" customFormat="1" ht="14.25" customHeight="1">
      <c r="A2956" s="115"/>
      <c r="B2956" s="308" t="str">
        <f>IF(A2956="","",VLOOKUP(A2956,'Project Budget vs Exp'!$B$9:$G$52,2,FALSE))</f>
        <v/>
      </c>
      <c r="C2956" s="117"/>
      <c r="D2956" s="116"/>
      <c r="E2956" s="118"/>
      <c r="F2956" s="119"/>
      <c r="G2956" s="120"/>
      <c r="H2956" s="120"/>
      <c r="I2956" s="418">
        <f t="shared" si="46"/>
        <v>0</v>
      </c>
      <c r="J2956" s="46"/>
      <c r="K2956" s="332">
        <f>IFERROR(SUM(C2956/'Transfers of Funds'!$F$58),0)</f>
        <v>0</v>
      </c>
      <c r="L2956" s="21"/>
      <c r="M2956" s="47" t="s">
        <v>162</v>
      </c>
      <c r="N2956" s="46"/>
    </row>
    <row r="2957" spans="1:14" s="23" customFormat="1" ht="14.25" customHeight="1">
      <c r="A2957" s="115"/>
      <c r="B2957" s="308" t="str">
        <f>IF(A2957="","",VLOOKUP(A2957,'Project Budget vs Exp'!$B$9:$G$52,2,FALSE))</f>
        <v/>
      </c>
      <c r="C2957" s="117"/>
      <c r="D2957" s="116"/>
      <c r="E2957" s="118"/>
      <c r="F2957" s="119"/>
      <c r="G2957" s="120"/>
      <c r="H2957" s="120"/>
      <c r="I2957" s="418">
        <f t="shared" si="46"/>
        <v>0</v>
      </c>
      <c r="J2957" s="46"/>
      <c r="K2957" s="332">
        <f>IFERROR(SUM(C2957/'Transfers of Funds'!$F$58),0)</f>
        <v>0</v>
      </c>
      <c r="L2957" s="21"/>
      <c r="M2957" s="47" t="s">
        <v>162</v>
      </c>
      <c r="N2957" s="46"/>
    </row>
    <row r="2958" spans="1:14" s="23" customFormat="1" ht="14.25" customHeight="1">
      <c r="A2958" s="115"/>
      <c r="B2958" s="308" t="str">
        <f>IF(A2958="","",VLOOKUP(A2958,'Project Budget vs Exp'!$B$9:$G$52,2,FALSE))</f>
        <v/>
      </c>
      <c r="C2958" s="117"/>
      <c r="D2958" s="116"/>
      <c r="E2958" s="118"/>
      <c r="F2958" s="119"/>
      <c r="G2958" s="120"/>
      <c r="H2958" s="120"/>
      <c r="I2958" s="418">
        <f t="shared" si="46"/>
        <v>0</v>
      </c>
      <c r="J2958" s="46"/>
      <c r="K2958" s="332">
        <f>IFERROR(SUM(C2958/'Transfers of Funds'!$F$58),0)</f>
        <v>0</v>
      </c>
      <c r="L2958" s="21"/>
      <c r="M2958" s="47" t="s">
        <v>162</v>
      </c>
      <c r="N2958" s="46"/>
    </row>
    <row r="2959" spans="1:14" s="23" customFormat="1" ht="14.25" customHeight="1">
      <c r="A2959" s="115"/>
      <c r="B2959" s="308" t="str">
        <f>IF(A2959="","",VLOOKUP(A2959,'Project Budget vs Exp'!$B$9:$G$52,2,FALSE))</f>
        <v/>
      </c>
      <c r="C2959" s="117"/>
      <c r="D2959" s="116"/>
      <c r="E2959" s="118"/>
      <c r="F2959" s="119"/>
      <c r="G2959" s="120"/>
      <c r="H2959" s="120"/>
      <c r="I2959" s="418">
        <f t="shared" si="46"/>
        <v>0</v>
      </c>
      <c r="J2959" s="46"/>
      <c r="K2959" s="332">
        <f>IFERROR(SUM(C2959/'Transfers of Funds'!$F$58),0)</f>
        <v>0</v>
      </c>
      <c r="L2959" s="21"/>
      <c r="M2959" s="47" t="s">
        <v>162</v>
      </c>
      <c r="N2959" s="46"/>
    </row>
    <row r="2960" spans="1:14" s="23" customFormat="1" ht="14.25" customHeight="1">
      <c r="A2960" s="115"/>
      <c r="B2960" s="308" t="str">
        <f>IF(A2960="","",VLOOKUP(A2960,'Project Budget vs Exp'!$B$9:$G$52,2,FALSE))</f>
        <v/>
      </c>
      <c r="C2960" s="117"/>
      <c r="D2960" s="116"/>
      <c r="E2960" s="118"/>
      <c r="F2960" s="119"/>
      <c r="G2960" s="120"/>
      <c r="H2960" s="120"/>
      <c r="I2960" s="418">
        <f t="shared" si="46"/>
        <v>0</v>
      </c>
      <c r="J2960" s="46"/>
      <c r="K2960" s="332">
        <f>IFERROR(SUM(C2960/'Transfers of Funds'!$F$58),0)</f>
        <v>0</v>
      </c>
      <c r="L2960" s="21"/>
      <c r="M2960" s="47" t="s">
        <v>162</v>
      </c>
      <c r="N2960" s="46"/>
    </row>
    <row r="2961" spans="1:14" s="23" customFormat="1" ht="14.25" customHeight="1">
      <c r="A2961" s="115"/>
      <c r="B2961" s="308" t="str">
        <f>IF(A2961="","",VLOOKUP(A2961,'Project Budget vs Exp'!$B$9:$G$52,2,FALSE))</f>
        <v/>
      </c>
      <c r="C2961" s="117"/>
      <c r="D2961" s="116"/>
      <c r="E2961" s="118"/>
      <c r="F2961" s="119"/>
      <c r="G2961" s="120"/>
      <c r="H2961" s="120"/>
      <c r="I2961" s="418">
        <f t="shared" si="46"/>
        <v>0</v>
      </c>
      <c r="J2961" s="46"/>
      <c r="K2961" s="332">
        <f>IFERROR(SUM(C2961/'Transfers of Funds'!$F$58),0)</f>
        <v>0</v>
      </c>
      <c r="L2961" s="21"/>
      <c r="M2961" s="47" t="s">
        <v>162</v>
      </c>
      <c r="N2961" s="46"/>
    </row>
    <row r="2962" spans="1:14" s="23" customFormat="1" ht="14.25" customHeight="1">
      <c r="A2962" s="121"/>
      <c r="B2962" s="308" t="str">
        <f>IF(A2962="","",VLOOKUP(A2962,'Project Budget vs Exp'!$B$9:$G$52,2,FALSE))</f>
        <v/>
      </c>
      <c r="C2962" s="122"/>
      <c r="D2962" s="123"/>
      <c r="E2962" s="124"/>
      <c r="F2962" s="125"/>
      <c r="G2962" s="126"/>
      <c r="H2962" s="126"/>
      <c r="I2962" s="419">
        <f t="shared" si="46"/>
        <v>0</v>
      </c>
      <c r="J2962" s="46"/>
      <c r="K2962" s="332">
        <f>IFERROR(SUM(C2962/'Transfers of Funds'!$F$58),0)</f>
        <v>0</v>
      </c>
      <c r="L2962" s="21"/>
      <c r="M2962" s="47" t="s">
        <v>162</v>
      </c>
      <c r="N2962" s="46"/>
    </row>
    <row r="2963" spans="1:14">
      <c r="A2963" s="169"/>
      <c r="B2963" s="417" t="str">
        <f>IF(A2963="","",VLOOKUP(A2963,'Project Budget vs Exp'!$B$9:$G$52,2,FALSE))</f>
        <v/>
      </c>
      <c r="C2963" s="171"/>
      <c r="D2963" s="172"/>
      <c r="E2963" s="173"/>
      <c r="F2963" s="174"/>
      <c r="G2963" s="175"/>
      <c r="H2963" s="175"/>
      <c r="I2963" s="334">
        <f t="shared" si="46"/>
        <v>0</v>
      </c>
      <c r="J2963" s="44"/>
      <c r="K2963" s="332">
        <f>IFERROR(SUM(C2963/'Transfers of Funds'!$F$58),0)</f>
        <v>0</v>
      </c>
      <c r="L2963" s="44"/>
      <c r="M2963" s="45" t="s">
        <v>162</v>
      </c>
      <c r="N2963" s="44"/>
    </row>
    <row r="2964" spans="1:14">
      <c r="A2964" s="169"/>
      <c r="B2964" s="417" t="str">
        <f>IF(A2964="","",VLOOKUP(A2964,'Project Budget vs Exp'!$B$9:$G$52,2,FALSE))</f>
        <v/>
      </c>
      <c r="C2964" s="171"/>
      <c r="D2964" s="172"/>
      <c r="E2964" s="173"/>
      <c r="F2964" s="174"/>
      <c r="G2964" s="175"/>
      <c r="H2964" s="175"/>
      <c r="I2964" s="334">
        <f t="shared" si="46"/>
        <v>0</v>
      </c>
      <c r="J2964" s="44"/>
      <c r="K2964" s="332">
        <f>IFERROR(SUM(C2964/'Transfers of Funds'!$F$58),0)</f>
        <v>0</v>
      </c>
      <c r="L2964" s="44"/>
      <c r="M2964" s="45" t="s">
        <v>162</v>
      </c>
      <c r="N2964" s="44"/>
    </row>
    <row r="2965" spans="1:14">
      <c r="A2965" s="169"/>
      <c r="B2965" s="417" t="str">
        <f>IF(A2965="","",VLOOKUP(A2965,'Project Budget vs Exp'!$B$9:$G$52,2,FALSE))</f>
        <v/>
      </c>
      <c r="C2965" s="171"/>
      <c r="D2965" s="172"/>
      <c r="E2965" s="173"/>
      <c r="F2965" s="174"/>
      <c r="G2965" s="175"/>
      <c r="H2965" s="175"/>
      <c r="I2965" s="334">
        <f t="shared" ref="I2965:I3028" si="47">IF(OR(F$4="EUR",F$4="USD",F$4="GBP",F$4="CAD",F$4="NZD",F$4="AUD"),K2965,C2965)</f>
        <v>0</v>
      </c>
      <c r="J2965" s="44"/>
      <c r="K2965" s="332">
        <f>IFERROR(SUM(C2965/'Transfers of Funds'!$F$58),0)</f>
        <v>0</v>
      </c>
      <c r="L2965" s="44"/>
      <c r="M2965" s="45" t="s">
        <v>162</v>
      </c>
      <c r="N2965" s="44"/>
    </row>
    <row r="2966" spans="1:14">
      <c r="A2966" s="169"/>
      <c r="B2966" s="417" t="str">
        <f>IF(A2966="","",VLOOKUP(A2966,'Project Budget vs Exp'!$B$9:$G$52,2,FALSE))</f>
        <v/>
      </c>
      <c r="C2966" s="171"/>
      <c r="D2966" s="172"/>
      <c r="E2966" s="173"/>
      <c r="F2966" s="174"/>
      <c r="G2966" s="175"/>
      <c r="H2966" s="175"/>
      <c r="I2966" s="334">
        <f t="shared" si="47"/>
        <v>0</v>
      </c>
      <c r="J2966" s="44"/>
      <c r="K2966" s="332">
        <f>IFERROR(SUM(C2966/'Transfers of Funds'!$F$58),0)</f>
        <v>0</v>
      </c>
      <c r="L2966" s="44"/>
      <c r="M2966" s="45" t="s">
        <v>162</v>
      </c>
      <c r="N2966" s="44"/>
    </row>
    <row r="2967" spans="1:14">
      <c r="A2967" s="169"/>
      <c r="B2967" s="417" t="str">
        <f>IF(A2967="","",VLOOKUP(A2967,'Project Budget vs Exp'!$B$9:$G$52,2,FALSE))</f>
        <v/>
      </c>
      <c r="C2967" s="171"/>
      <c r="D2967" s="172"/>
      <c r="E2967" s="173"/>
      <c r="F2967" s="174"/>
      <c r="G2967" s="175"/>
      <c r="H2967" s="175"/>
      <c r="I2967" s="334">
        <f t="shared" si="47"/>
        <v>0</v>
      </c>
      <c r="J2967" s="44"/>
      <c r="K2967" s="332">
        <f>IFERROR(SUM(C2967/'Transfers of Funds'!$F$58),0)</f>
        <v>0</v>
      </c>
      <c r="L2967" s="44"/>
      <c r="M2967" s="45" t="s">
        <v>162</v>
      </c>
      <c r="N2967" s="44"/>
    </row>
    <row r="2968" spans="1:14">
      <c r="A2968" s="169"/>
      <c r="B2968" s="417" t="str">
        <f>IF(A2968="","",VLOOKUP(A2968,'Project Budget vs Exp'!$B$9:$G$52,2,FALSE))</f>
        <v/>
      </c>
      <c r="C2968" s="171"/>
      <c r="D2968" s="172"/>
      <c r="E2968" s="173"/>
      <c r="F2968" s="174"/>
      <c r="G2968" s="175"/>
      <c r="H2968" s="175"/>
      <c r="I2968" s="334">
        <f t="shared" si="47"/>
        <v>0</v>
      </c>
      <c r="J2968" s="44"/>
      <c r="K2968" s="332">
        <f>IFERROR(SUM(C2968/'Transfers of Funds'!$F$58),0)</f>
        <v>0</v>
      </c>
      <c r="L2968" s="44"/>
      <c r="M2968" s="45" t="s">
        <v>162</v>
      </c>
      <c r="N2968" s="44"/>
    </row>
    <row r="2969" spans="1:14">
      <c r="A2969" s="169"/>
      <c r="B2969" s="417" t="str">
        <f>IF(A2969="","",VLOOKUP(A2969,'Project Budget vs Exp'!$B$9:$G$52,2,FALSE))</f>
        <v/>
      </c>
      <c r="C2969" s="171"/>
      <c r="D2969" s="172"/>
      <c r="E2969" s="173"/>
      <c r="F2969" s="174"/>
      <c r="G2969" s="175"/>
      <c r="H2969" s="175"/>
      <c r="I2969" s="334">
        <f t="shared" si="47"/>
        <v>0</v>
      </c>
      <c r="J2969" s="44"/>
      <c r="K2969" s="332">
        <f>IFERROR(SUM(C2969/'Transfers of Funds'!$F$58),0)</f>
        <v>0</v>
      </c>
      <c r="L2969" s="44"/>
      <c r="M2969" s="45" t="s">
        <v>162</v>
      </c>
      <c r="N2969" s="44"/>
    </row>
    <row r="2970" spans="1:14">
      <c r="A2970" s="169"/>
      <c r="B2970" s="417" t="str">
        <f>IF(A2970="","",VLOOKUP(A2970,'Project Budget vs Exp'!$B$9:$G$52,2,FALSE))</f>
        <v/>
      </c>
      <c r="C2970" s="171"/>
      <c r="D2970" s="172"/>
      <c r="E2970" s="173"/>
      <c r="F2970" s="174"/>
      <c r="G2970" s="175"/>
      <c r="H2970" s="175"/>
      <c r="I2970" s="334">
        <f t="shared" si="47"/>
        <v>0</v>
      </c>
      <c r="J2970" s="44"/>
      <c r="K2970" s="332">
        <f>IFERROR(SUM(C2970/'Transfers of Funds'!$F$58),0)</f>
        <v>0</v>
      </c>
      <c r="L2970" s="44"/>
      <c r="M2970" s="45" t="s">
        <v>162</v>
      </c>
      <c r="N2970" s="44"/>
    </row>
    <row r="2971" spans="1:14">
      <c r="A2971" s="169"/>
      <c r="B2971" s="417" t="str">
        <f>IF(A2971="","",VLOOKUP(A2971,'Project Budget vs Exp'!$B$9:$G$52,2,FALSE))</f>
        <v/>
      </c>
      <c r="C2971" s="171"/>
      <c r="D2971" s="172"/>
      <c r="E2971" s="173"/>
      <c r="F2971" s="174"/>
      <c r="G2971" s="175"/>
      <c r="H2971" s="175"/>
      <c r="I2971" s="334">
        <f t="shared" si="47"/>
        <v>0</v>
      </c>
      <c r="J2971" s="44"/>
      <c r="K2971" s="332">
        <f>IFERROR(SUM(C2971/'Transfers of Funds'!$F$58),0)</f>
        <v>0</v>
      </c>
      <c r="L2971" s="44"/>
      <c r="M2971" s="45" t="s">
        <v>162</v>
      </c>
      <c r="N2971" s="44"/>
    </row>
    <row r="2972" spans="1:14">
      <c r="A2972" s="169"/>
      <c r="B2972" s="417" t="str">
        <f>IF(A2972="","",VLOOKUP(A2972,'Project Budget vs Exp'!$B$9:$G$52,2,FALSE))</f>
        <v/>
      </c>
      <c r="C2972" s="171"/>
      <c r="D2972" s="172"/>
      <c r="E2972" s="173"/>
      <c r="F2972" s="174"/>
      <c r="G2972" s="175"/>
      <c r="H2972" s="175"/>
      <c r="I2972" s="334">
        <f t="shared" si="47"/>
        <v>0</v>
      </c>
      <c r="J2972" s="44"/>
      <c r="K2972" s="332">
        <f>IFERROR(SUM(C2972/'Transfers of Funds'!$F$58),0)</f>
        <v>0</v>
      </c>
      <c r="L2972" s="44"/>
      <c r="M2972" s="45" t="s">
        <v>162</v>
      </c>
      <c r="N2972" s="44"/>
    </row>
    <row r="2973" spans="1:14">
      <c r="A2973" s="169"/>
      <c r="B2973" s="417" t="str">
        <f>IF(A2973="","",VLOOKUP(A2973,'Project Budget vs Exp'!$B$9:$G$52,2,FALSE))</f>
        <v/>
      </c>
      <c r="C2973" s="171"/>
      <c r="D2973" s="172"/>
      <c r="E2973" s="173"/>
      <c r="F2973" s="174"/>
      <c r="G2973" s="175"/>
      <c r="H2973" s="175"/>
      <c r="I2973" s="334">
        <f t="shared" si="47"/>
        <v>0</v>
      </c>
      <c r="J2973" s="44"/>
      <c r="K2973" s="332">
        <f>IFERROR(SUM(C2973/'Transfers of Funds'!$F$58),0)</f>
        <v>0</v>
      </c>
      <c r="L2973" s="44"/>
      <c r="M2973" s="45" t="s">
        <v>162</v>
      </c>
      <c r="N2973" s="44"/>
    </row>
    <row r="2974" spans="1:14">
      <c r="A2974" s="169"/>
      <c r="B2974" s="417" t="str">
        <f>IF(A2974="","",VLOOKUP(A2974,'Project Budget vs Exp'!$B$9:$G$52,2,FALSE))</f>
        <v/>
      </c>
      <c r="C2974" s="171"/>
      <c r="D2974" s="172"/>
      <c r="E2974" s="173"/>
      <c r="F2974" s="174"/>
      <c r="G2974" s="175"/>
      <c r="H2974" s="175"/>
      <c r="I2974" s="334">
        <f t="shared" si="47"/>
        <v>0</v>
      </c>
      <c r="J2974" s="44"/>
      <c r="K2974" s="332">
        <f>IFERROR(SUM(C2974/'Transfers of Funds'!$F$58),0)</f>
        <v>0</v>
      </c>
      <c r="L2974" s="44"/>
      <c r="M2974" s="45" t="s">
        <v>162</v>
      </c>
      <c r="N2974" s="44"/>
    </row>
    <row r="2975" spans="1:14">
      <c r="A2975" s="169"/>
      <c r="B2975" s="417" t="str">
        <f>IF(A2975="","",VLOOKUP(A2975,'Project Budget vs Exp'!$B$9:$G$52,2,FALSE))</f>
        <v/>
      </c>
      <c r="C2975" s="171"/>
      <c r="D2975" s="172"/>
      <c r="E2975" s="173"/>
      <c r="F2975" s="174"/>
      <c r="G2975" s="175"/>
      <c r="H2975" s="175"/>
      <c r="I2975" s="334">
        <f t="shared" si="47"/>
        <v>0</v>
      </c>
      <c r="J2975" s="44"/>
      <c r="K2975" s="332">
        <f>IFERROR(SUM(C2975/'Transfers of Funds'!$F$58),0)</f>
        <v>0</v>
      </c>
      <c r="L2975" s="44"/>
      <c r="M2975" s="45" t="s">
        <v>162</v>
      </c>
      <c r="N2975" s="44"/>
    </row>
    <row r="2976" spans="1:14">
      <c r="A2976" s="169"/>
      <c r="B2976" s="417" t="str">
        <f>IF(A2976="","",VLOOKUP(A2976,'Project Budget vs Exp'!$B$9:$G$52,2,FALSE))</f>
        <v/>
      </c>
      <c r="C2976" s="171"/>
      <c r="D2976" s="172"/>
      <c r="E2976" s="173"/>
      <c r="F2976" s="174"/>
      <c r="G2976" s="175"/>
      <c r="H2976" s="175"/>
      <c r="I2976" s="334">
        <f t="shared" si="47"/>
        <v>0</v>
      </c>
      <c r="J2976" s="44"/>
      <c r="K2976" s="332">
        <f>IFERROR(SUM(C2976/'Transfers of Funds'!$F$58),0)</f>
        <v>0</v>
      </c>
      <c r="L2976" s="44"/>
      <c r="M2976" s="45" t="s">
        <v>162</v>
      </c>
      <c r="N2976" s="44"/>
    </row>
    <row r="2977" spans="1:14">
      <c r="A2977" s="169"/>
      <c r="B2977" s="417" t="str">
        <f>IF(A2977="","",VLOOKUP(A2977,'Project Budget vs Exp'!$B$9:$G$52,2,FALSE))</f>
        <v/>
      </c>
      <c r="C2977" s="171"/>
      <c r="D2977" s="172"/>
      <c r="E2977" s="173"/>
      <c r="F2977" s="174"/>
      <c r="G2977" s="175"/>
      <c r="H2977" s="175"/>
      <c r="I2977" s="334">
        <f t="shared" si="47"/>
        <v>0</v>
      </c>
      <c r="J2977" s="44"/>
      <c r="K2977" s="332">
        <f>IFERROR(SUM(C2977/'Transfers of Funds'!$F$58),0)</f>
        <v>0</v>
      </c>
      <c r="L2977" s="44"/>
      <c r="M2977" s="45" t="s">
        <v>162</v>
      </c>
      <c r="N2977" s="44"/>
    </row>
    <row r="2978" spans="1:14">
      <c r="A2978" s="169"/>
      <c r="B2978" s="417" t="str">
        <f>IF(A2978="","",VLOOKUP(A2978,'Project Budget vs Exp'!$B$9:$G$52,2,FALSE))</f>
        <v/>
      </c>
      <c r="C2978" s="171"/>
      <c r="D2978" s="172"/>
      <c r="E2978" s="173"/>
      <c r="F2978" s="174"/>
      <c r="G2978" s="175"/>
      <c r="H2978" s="175"/>
      <c r="I2978" s="334">
        <f t="shared" si="47"/>
        <v>0</v>
      </c>
      <c r="J2978" s="44"/>
      <c r="K2978" s="332">
        <f>IFERROR(SUM(C2978/'Transfers of Funds'!$F$58),0)</f>
        <v>0</v>
      </c>
      <c r="L2978" s="44"/>
      <c r="M2978" s="45" t="s">
        <v>162</v>
      </c>
      <c r="N2978" s="44"/>
    </row>
    <row r="2979" spans="1:14">
      <c r="A2979" s="169"/>
      <c r="B2979" s="417" t="str">
        <f>IF(A2979="","",VLOOKUP(A2979,'Project Budget vs Exp'!$B$9:$G$52,2,FALSE))</f>
        <v/>
      </c>
      <c r="C2979" s="171"/>
      <c r="D2979" s="172"/>
      <c r="E2979" s="173"/>
      <c r="F2979" s="174"/>
      <c r="G2979" s="175"/>
      <c r="H2979" s="175"/>
      <c r="I2979" s="334">
        <f t="shared" si="47"/>
        <v>0</v>
      </c>
      <c r="J2979" s="44"/>
      <c r="K2979" s="332">
        <f>IFERROR(SUM(C2979/'Transfers of Funds'!$F$58),0)</f>
        <v>0</v>
      </c>
      <c r="L2979" s="44"/>
      <c r="M2979" s="45" t="s">
        <v>162</v>
      </c>
      <c r="N2979" s="44"/>
    </row>
    <row r="2980" spans="1:14">
      <c r="A2980" s="169"/>
      <c r="B2980" s="417" t="str">
        <f>IF(A2980="","",VLOOKUP(A2980,'Project Budget vs Exp'!$B$9:$G$52,2,FALSE))</f>
        <v/>
      </c>
      <c r="C2980" s="171"/>
      <c r="D2980" s="172"/>
      <c r="E2980" s="173"/>
      <c r="F2980" s="174"/>
      <c r="G2980" s="175"/>
      <c r="H2980" s="175"/>
      <c r="I2980" s="334">
        <f t="shared" si="47"/>
        <v>0</v>
      </c>
      <c r="J2980" s="44"/>
      <c r="K2980" s="332">
        <f>IFERROR(SUM(C2980/'Transfers of Funds'!$F$58),0)</f>
        <v>0</v>
      </c>
      <c r="L2980" s="44"/>
      <c r="M2980" s="45" t="s">
        <v>162</v>
      </c>
      <c r="N2980" s="44"/>
    </row>
    <row r="2981" spans="1:14">
      <c r="A2981" s="169"/>
      <c r="B2981" s="417" t="str">
        <f>IF(A2981="","",VLOOKUP(A2981,'Project Budget vs Exp'!$B$9:$G$52,2,FALSE))</f>
        <v/>
      </c>
      <c r="C2981" s="171"/>
      <c r="D2981" s="172"/>
      <c r="E2981" s="173"/>
      <c r="F2981" s="174"/>
      <c r="G2981" s="175"/>
      <c r="H2981" s="175"/>
      <c r="I2981" s="334">
        <f t="shared" si="47"/>
        <v>0</v>
      </c>
      <c r="J2981" s="44"/>
      <c r="K2981" s="332">
        <f>IFERROR(SUM(C2981/'Transfers of Funds'!$F$58),0)</f>
        <v>0</v>
      </c>
      <c r="L2981" s="44"/>
      <c r="M2981" s="45" t="s">
        <v>162</v>
      </c>
      <c r="N2981" s="44"/>
    </row>
    <row r="2982" spans="1:14">
      <c r="A2982" s="169"/>
      <c r="B2982" s="417" t="str">
        <f>IF(A2982="","",VLOOKUP(A2982,'Project Budget vs Exp'!$B$9:$G$52,2,FALSE))</f>
        <v/>
      </c>
      <c r="C2982" s="171"/>
      <c r="D2982" s="172"/>
      <c r="E2982" s="173"/>
      <c r="F2982" s="174"/>
      <c r="G2982" s="175"/>
      <c r="H2982" s="175"/>
      <c r="I2982" s="334">
        <f t="shared" si="47"/>
        <v>0</v>
      </c>
      <c r="J2982" s="44"/>
      <c r="K2982" s="332">
        <f>IFERROR(SUM(C2982/'Transfers of Funds'!$F$58),0)</f>
        <v>0</v>
      </c>
      <c r="L2982" s="44"/>
      <c r="M2982" s="45" t="s">
        <v>162</v>
      </c>
      <c r="N2982" s="44"/>
    </row>
    <row r="2983" spans="1:14">
      <c r="A2983" s="169"/>
      <c r="B2983" s="417" t="str">
        <f>IF(A2983="","",VLOOKUP(A2983,'Project Budget vs Exp'!$B$9:$G$52,2,FALSE))</f>
        <v/>
      </c>
      <c r="C2983" s="171"/>
      <c r="D2983" s="172"/>
      <c r="E2983" s="173"/>
      <c r="F2983" s="174"/>
      <c r="G2983" s="175"/>
      <c r="H2983" s="175"/>
      <c r="I2983" s="334">
        <f t="shared" si="47"/>
        <v>0</v>
      </c>
      <c r="J2983" s="44"/>
      <c r="K2983" s="332">
        <f>IFERROR(SUM(C2983/'Transfers of Funds'!$F$58),0)</f>
        <v>0</v>
      </c>
      <c r="L2983" s="44"/>
      <c r="M2983" s="45" t="s">
        <v>162</v>
      </c>
      <c r="N2983" s="44"/>
    </row>
    <row r="2984" spans="1:14">
      <c r="A2984" s="169"/>
      <c r="B2984" s="417" t="str">
        <f>IF(A2984="","",VLOOKUP(A2984,'Project Budget vs Exp'!$B$9:$G$52,2,FALSE))</f>
        <v/>
      </c>
      <c r="C2984" s="171"/>
      <c r="D2984" s="172"/>
      <c r="E2984" s="173"/>
      <c r="F2984" s="174"/>
      <c r="G2984" s="175"/>
      <c r="H2984" s="175"/>
      <c r="I2984" s="334">
        <f t="shared" si="47"/>
        <v>0</v>
      </c>
      <c r="J2984" s="44"/>
      <c r="K2984" s="332">
        <f>IFERROR(SUM(C2984/'Transfers of Funds'!$F$58),0)</f>
        <v>0</v>
      </c>
      <c r="L2984" s="44"/>
      <c r="M2984" s="45" t="s">
        <v>162</v>
      </c>
      <c r="N2984" s="44"/>
    </row>
    <row r="2985" spans="1:14">
      <c r="A2985" s="169"/>
      <c r="B2985" s="417" t="str">
        <f>IF(A2985="","",VLOOKUP(A2985,'Project Budget vs Exp'!$B$9:$G$52,2,FALSE))</f>
        <v/>
      </c>
      <c r="C2985" s="171"/>
      <c r="D2985" s="172"/>
      <c r="E2985" s="173"/>
      <c r="F2985" s="174"/>
      <c r="G2985" s="175"/>
      <c r="H2985" s="175"/>
      <c r="I2985" s="334">
        <f t="shared" si="47"/>
        <v>0</v>
      </c>
      <c r="J2985" s="44"/>
      <c r="K2985" s="332">
        <f>IFERROR(SUM(C2985/'Transfers of Funds'!$F$58),0)</f>
        <v>0</v>
      </c>
      <c r="L2985" s="44"/>
      <c r="M2985" s="45" t="s">
        <v>162</v>
      </c>
      <c r="N2985" s="44"/>
    </row>
    <row r="2986" spans="1:14">
      <c r="A2986" s="169"/>
      <c r="B2986" s="417" t="str">
        <f>IF(A2986="","",VLOOKUP(A2986,'Project Budget vs Exp'!$B$9:$G$52,2,FALSE))</f>
        <v/>
      </c>
      <c r="C2986" s="171"/>
      <c r="D2986" s="172"/>
      <c r="E2986" s="173"/>
      <c r="F2986" s="174"/>
      <c r="G2986" s="175"/>
      <c r="H2986" s="175"/>
      <c r="I2986" s="334">
        <f t="shared" si="47"/>
        <v>0</v>
      </c>
      <c r="J2986" s="44"/>
      <c r="K2986" s="332">
        <f>IFERROR(SUM(C2986/'Transfers of Funds'!$F$58),0)</f>
        <v>0</v>
      </c>
      <c r="L2986" s="44"/>
      <c r="M2986" s="45" t="s">
        <v>162</v>
      </c>
      <c r="N2986" s="44"/>
    </row>
    <row r="2987" spans="1:14">
      <c r="A2987" s="169"/>
      <c r="B2987" s="417" t="str">
        <f>IF(A2987="","",VLOOKUP(A2987,'Project Budget vs Exp'!$B$9:$G$52,2,FALSE))</f>
        <v/>
      </c>
      <c r="C2987" s="171"/>
      <c r="D2987" s="172"/>
      <c r="E2987" s="173"/>
      <c r="F2987" s="174"/>
      <c r="G2987" s="175"/>
      <c r="H2987" s="175"/>
      <c r="I2987" s="334">
        <f t="shared" si="47"/>
        <v>0</v>
      </c>
      <c r="J2987" s="44"/>
      <c r="K2987" s="332">
        <f>IFERROR(SUM(C2987/'Transfers of Funds'!$F$58),0)</f>
        <v>0</v>
      </c>
      <c r="L2987" s="44"/>
      <c r="M2987" s="45" t="s">
        <v>162</v>
      </c>
      <c r="N2987" s="44"/>
    </row>
    <row r="2988" spans="1:14">
      <c r="A2988" s="169"/>
      <c r="B2988" s="417" t="str">
        <f>IF(A2988="","",VLOOKUP(A2988,'Project Budget vs Exp'!$B$9:$G$52,2,FALSE))</f>
        <v/>
      </c>
      <c r="C2988" s="171"/>
      <c r="D2988" s="172"/>
      <c r="E2988" s="173"/>
      <c r="F2988" s="174"/>
      <c r="G2988" s="175"/>
      <c r="H2988" s="175"/>
      <c r="I2988" s="334">
        <f t="shared" si="47"/>
        <v>0</v>
      </c>
      <c r="J2988" s="44"/>
      <c r="K2988" s="332">
        <f>IFERROR(SUM(C2988/'Transfers of Funds'!$F$58),0)</f>
        <v>0</v>
      </c>
      <c r="L2988" s="44"/>
      <c r="M2988" s="45" t="s">
        <v>162</v>
      </c>
      <c r="N2988" s="44"/>
    </row>
    <row r="2989" spans="1:14">
      <c r="A2989" s="169"/>
      <c r="B2989" s="417" t="str">
        <f>IF(A2989="","",VLOOKUP(A2989,'Project Budget vs Exp'!$B$9:$G$52,2,FALSE))</f>
        <v/>
      </c>
      <c r="C2989" s="171"/>
      <c r="D2989" s="172"/>
      <c r="E2989" s="173"/>
      <c r="F2989" s="174"/>
      <c r="G2989" s="175"/>
      <c r="H2989" s="175"/>
      <c r="I2989" s="334">
        <f t="shared" si="47"/>
        <v>0</v>
      </c>
      <c r="J2989" s="44"/>
      <c r="K2989" s="332">
        <f>IFERROR(SUM(C2989/'Transfers of Funds'!$F$58),0)</f>
        <v>0</v>
      </c>
      <c r="L2989" s="44"/>
      <c r="M2989" s="45" t="s">
        <v>162</v>
      </c>
      <c r="N2989" s="44"/>
    </row>
    <row r="2990" spans="1:14">
      <c r="A2990" s="169"/>
      <c r="B2990" s="417" t="str">
        <f>IF(A2990="","",VLOOKUP(A2990,'Project Budget vs Exp'!$B$9:$G$52,2,FALSE))</f>
        <v/>
      </c>
      <c r="C2990" s="171"/>
      <c r="D2990" s="172"/>
      <c r="E2990" s="173"/>
      <c r="F2990" s="174"/>
      <c r="G2990" s="175"/>
      <c r="H2990" s="175"/>
      <c r="I2990" s="334">
        <f t="shared" si="47"/>
        <v>0</v>
      </c>
      <c r="J2990" s="44"/>
      <c r="K2990" s="332">
        <f>IFERROR(SUM(C2990/'Transfers of Funds'!$F$58),0)</f>
        <v>0</v>
      </c>
      <c r="L2990" s="44"/>
      <c r="M2990" s="45" t="s">
        <v>162</v>
      </c>
      <c r="N2990" s="44"/>
    </row>
    <row r="2991" spans="1:14">
      <c r="A2991" s="169"/>
      <c r="B2991" s="417" t="str">
        <f>IF(A2991="","",VLOOKUP(A2991,'Project Budget vs Exp'!$B$9:$G$52,2,FALSE))</f>
        <v/>
      </c>
      <c r="C2991" s="171"/>
      <c r="D2991" s="172"/>
      <c r="E2991" s="173"/>
      <c r="F2991" s="174"/>
      <c r="G2991" s="175"/>
      <c r="H2991" s="175"/>
      <c r="I2991" s="334">
        <f t="shared" si="47"/>
        <v>0</v>
      </c>
      <c r="J2991" s="44"/>
      <c r="K2991" s="332">
        <f>IFERROR(SUM(C2991/'Transfers of Funds'!$F$58),0)</f>
        <v>0</v>
      </c>
      <c r="L2991" s="44"/>
      <c r="M2991" s="45" t="s">
        <v>162</v>
      </c>
      <c r="N2991" s="44"/>
    </row>
    <row r="2992" spans="1:14">
      <c r="A2992" s="169"/>
      <c r="B2992" s="417" t="str">
        <f>IF(A2992="","",VLOOKUP(A2992,'Project Budget vs Exp'!$B$9:$G$52,2,FALSE))</f>
        <v/>
      </c>
      <c r="C2992" s="171"/>
      <c r="D2992" s="172"/>
      <c r="E2992" s="173"/>
      <c r="F2992" s="174"/>
      <c r="G2992" s="175"/>
      <c r="H2992" s="175"/>
      <c r="I2992" s="334">
        <f t="shared" si="47"/>
        <v>0</v>
      </c>
      <c r="J2992" s="44"/>
      <c r="K2992" s="332">
        <f>IFERROR(SUM(C2992/'Transfers of Funds'!$F$58),0)</f>
        <v>0</v>
      </c>
      <c r="L2992" s="44"/>
      <c r="M2992" s="45" t="s">
        <v>162</v>
      </c>
      <c r="N2992" s="44"/>
    </row>
    <row r="2993" spans="1:14">
      <c r="A2993" s="169"/>
      <c r="B2993" s="417" t="str">
        <f>IF(A2993="","",VLOOKUP(A2993,'Project Budget vs Exp'!$B$9:$G$52,2,FALSE))</f>
        <v/>
      </c>
      <c r="C2993" s="171"/>
      <c r="D2993" s="172"/>
      <c r="E2993" s="173"/>
      <c r="F2993" s="174"/>
      <c r="G2993" s="175"/>
      <c r="H2993" s="175"/>
      <c r="I2993" s="334">
        <f t="shared" si="47"/>
        <v>0</v>
      </c>
      <c r="J2993" s="44"/>
      <c r="K2993" s="332">
        <f>IFERROR(SUM(C2993/'Transfers of Funds'!$F$58),0)</f>
        <v>0</v>
      </c>
      <c r="L2993" s="44"/>
      <c r="M2993" s="45" t="s">
        <v>162</v>
      </c>
      <c r="N2993" s="44"/>
    </row>
    <row r="2994" spans="1:14">
      <c r="A2994" s="169"/>
      <c r="B2994" s="417" t="str">
        <f>IF(A2994="","",VLOOKUP(A2994,'Project Budget vs Exp'!$B$9:$G$52,2,FALSE))</f>
        <v/>
      </c>
      <c r="C2994" s="171"/>
      <c r="D2994" s="172"/>
      <c r="E2994" s="173"/>
      <c r="F2994" s="174"/>
      <c r="G2994" s="175"/>
      <c r="H2994" s="175"/>
      <c r="I2994" s="334">
        <f t="shared" si="47"/>
        <v>0</v>
      </c>
      <c r="J2994" s="44"/>
      <c r="K2994" s="332">
        <f>IFERROR(SUM(C2994/'Transfers of Funds'!$F$58),0)</f>
        <v>0</v>
      </c>
      <c r="L2994" s="44"/>
      <c r="M2994" s="45" t="s">
        <v>162</v>
      </c>
      <c r="N2994" s="44"/>
    </row>
    <row r="2995" spans="1:14">
      <c r="A2995" s="169"/>
      <c r="B2995" s="417" t="str">
        <f>IF(A2995="","",VLOOKUP(A2995,'Project Budget vs Exp'!$B$9:$G$52,2,FALSE))</f>
        <v/>
      </c>
      <c r="C2995" s="171"/>
      <c r="D2995" s="172"/>
      <c r="E2995" s="173"/>
      <c r="F2995" s="174"/>
      <c r="G2995" s="175"/>
      <c r="H2995" s="175"/>
      <c r="I2995" s="334">
        <f t="shared" si="47"/>
        <v>0</v>
      </c>
      <c r="J2995" s="44"/>
      <c r="K2995" s="332">
        <f>IFERROR(SUM(C2995/'Transfers of Funds'!$F$58),0)</f>
        <v>0</v>
      </c>
      <c r="L2995" s="44"/>
      <c r="M2995" s="45" t="s">
        <v>162</v>
      </c>
      <c r="N2995" s="44"/>
    </row>
    <row r="2996" spans="1:14">
      <c r="A2996" s="169"/>
      <c r="B2996" s="417" t="str">
        <f>IF(A2996="","",VLOOKUP(A2996,'Project Budget vs Exp'!$B$9:$G$52,2,FALSE))</f>
        <v/>
      </c>
      <c r="C2996" s="171"/>
      <c r="D2996" s="172"/>
      <c r="E2996" s="173"/>
      <c r="F2996" s="174"/>
      <c r="G2996" s="175"/>
      <c r="H2996" s="175"/>
      <c r="I2996" s="334">
        <f t="shared" si="47"/>
        <v>0</v>
      </c>
      <c r="J2996" s="44"/>
      <c r="K2996" s="332">
        <f>IFERROR(SUM(C2996/'Transfers of Funds'!$F$58),0)</f>
        <v>0</v>
      </c>
      <c r="L2996" s="44"/>
      <c r="M2996" s="45" t="s">
        <v>162</v>
      </c>
      <c r="N2996" s="44"/>
    </row>
    <row r="2997" spans="1:14">
      <c r="A2997" s="169"/>
      <c r="B2997" s="417" t="str">
        <f>IF(A2997="","",VLOOKUP(A2997,'Project Budget vs Exp'!$B$9:$G$52,2,FALSE))</f>
        <v/>
      </c>
      <c r="C2997" s="171"/>
      <c r="D2997" s="172"/>
      <c r="E2997" s="173"/>
      <c r="F2997" s="174"/>
      <c r="G2997" s="175"/>
      <c r="H2997" s="175"/>
      <c r="I2997" s="334">
        <f t="shared" si="47"/>
        <v>0</v>
      </c>
      <c r="J2997" s="44"/>
      <c r="K2997" s="332">
        <f>IFERROR(SUM(C2997/'Transfers of Funds'!$F$58),0)</f>
        <v>0</v>
      </c>
      <c r="L2997" s="44"/>
      <c r="M2997" s="45" t="s">
        <v>162</v>
      </c>
      <c r="N2997" s="44"/>
    </row>
    <row r="2998" spans="1:14">
      <c r="A2998" s="169"/>
      <c r="B2998" s="417" t="str">
        <f>IF(A2998="","",VLOOKUP(A2998,'Project Budget vs Exp'!$B$9:$G$52,2,FALSE))</f>
        <v/>
      </c>
      <c r="C2998" s="171"/>
      <c r="D2998" s="172"/>
      <c r="E2998" s="173"/>
      <c r="F2998" s="174"/>
      <c r="G2998" s="175"/>
      <c r="H2998" s="175"/>
      <c r="I2998" s="334">
        <f t="shared" si="47"/>
        <v>0</v>
      </c>
      <c r="J2998" s="44"/>
      <c r="K2998" s="332">
        <f>IFERROR(SUM(C2998/'Transfers of Funds'!$F$58),0)</f>
        <v>0</v>
      </c>
      <c r="L2998" s="44"/>
      <c r="M2998" s="45" t="s">
        <v>162</v>
      </c>
      <c r="N2998" s="44"/>
    </row>
    <row r="2999" spans="1:14">
      <c r="A2999" s="169"/>
      <c r="B2999" s="417" t="str">
        <f>IF(A2999="","",VLOOKUP(A2999,'Project Budget vs Exp'!$B$9:$G$52,2,FALSE))</f>
        <v/>
      </c>
      <c r="C2999" s="171"/>
      <c r="D2999" s="172"/>
      <c r="E2999" s="173"/>
      <c r="F2999" s="174"/>
      <c r="G2999" s="175"/>
      <c r="H2999" s="175"/>
      <c r="I2999" s="334">
        <f t="shared" si="47"/>
        <v>0</v>
      </c>
      <c r="J2999" s="44"/>
      <c r="K2999" s="332">
        <f>IFERROR(SUM(C2999/'Transfers of Funds'!$F$58),0)</f>
        <v>0</v>
      </c>
      <c r="L2999" s="44"/>
      <c r="M2999" s="45" t="s">
        <v>162</v>
      </c>
      <c r="N2999" s="44"/>
    </row>
    <row r="3000" spans="1:14">
      <c r="A3000" s="169"/>
      <c r="B3000" s="417" t="str">
        <f>IF(A3000="","",VLOOKUP(A3000,'Project Budget vs Exp'!$B$9:$G$52,2,FALSE))</f>
        <v/>
      </c>
      <c r="C3000" s="171"/>
      <c r="D3000" s="172"/>
      <c r="E3000" s="173"/>
      <c r="F3000" s="174"/>
      <c r="G3000" s="175"/>
      <c r="H3000" s="175"/>
      <c r="I3000" s="334">
        <f t="shared" si="47"/>
        <v>0</v>
      </c>
      <c r="J3000" s="44"/>
      <c r="K3000" s="332">
        <f>IFERROR(SUM(C3000/'Transfers of Funds'!$F$58),0)</f>
        <v>0</v>
      </c>
      <c r="L3000" s="44"/>
      <c r="M3000" s="45" t="s">
        <v>162</v>
      </c>
      <c r="N3000" s="44"/>
    </row>
    <row r="3001" spans="1:14">
      <c r="A3001" s="169"/>
      <c r="B3001" s="417" t="str">
        <f>IF(A3001="","",VLOOKUP(A3001,#REF!,2,FALSE))</f>
        <v/>
      </c>
      <c r="C3001" s="171"/>
      <c r="D3001" s="172"/>
      <c r="E3001" s="173"/>
      <c r="F3001" s="174"/>
      <c r="G3001" s="175"/>
      <c r="H3001" s="175"/>
      <c r="I3001" s="334">
        <f t="shared" si="47"/>
        <v>0</v>
      </c>
      <c r="J3001" s="44"/>
      <c r="K3001" s="332">
        <f>IFERROR(SUM(C3001/'Transfers of Funds'!$F$58),0)</f>
        <v>0</v>
      </c>
      <c r="L3001" s="44"/>
      <c r="M3001" s="45" t="s">
        <v>162</v>
      </c>
      <c r="N3001" s="44"/>
    </row>
    <row r="3002" spans="1:14">
      <c r="A3002" s="169"/>
      <c r="B3002" s="417" t="str">
        <f>IF(A3002="","",VLOOKUP(A3002,#REF!,2,FALSE))</f>
        <v/>
      </c>
      <c r="C3002" s="171"/>
      <c r="D3002" s="172"/>
      <c r="E3002" s="173"/>
      <c r="F3002" s="174"/>
      <c r="G3002" s="175"/>
      <c r="H3002" s="175"/>
      <c r="I3002" s="334">
        <f t="shared" si="47"/>
        <v>0</v>
      </c>
      <c r="J3002" s="44"/>
      <c r="K3002" s="332">
        <f>IFERROR(SUM(C3002/'Transfers of Funds'!$F$58),0)</f>
        <v>0</v>
      </c>
      <c r="L3002" s="44"/>
      <c r="M3002" s="45" t="s">
        <v>162</v>
      </c>
      <c r="N3002" s="44"/>
    </row>
    <row r="3003" spans="1:14">
      <c r="A3003" s="169"/>
      <c r="B3003" s="417" t="str">
        <f>IF(A3003="","",VLOOKUP(A3003,#REF!,2,FALSE))</f>
        <v/>
      </c>
      <c r="C3003" s="171"/>
      <c r="D3003" s="172"/>
      <c r="E3003" s="173"/>
      <c r="F3003" s="174"/>
      <c r="G3003" s="175"/>
      <c r="H3003" s="175"/>
      <c r="I3003" s="334">
        <f t="shared" si="47"/>
        <v>0</v>
      </c>
      <c r="J3003" s="44"/>
      <c r="K3003" s="332">
        <f>IFERROR(SUM(C3003/'Transfers of Funds'!$F$58),0)</f>
        <v>0</v>
      </c>
      <c r="L3003" s="44"/>
      <c r="M3003" s="45" t="s">
        <v>162</v>
      </c>
      <c r="N3003" s="44"/>
    </row>
    <row r="3004" spans="1:14">
      <c r="A3004" s="169"/>
      <c r="B3004" s="417" t="str">
        <f>IF(A3004="","",VLOOKUP(A3004,#REF!,2,FALSE))</f>
        <v/>
      </c>
      <c r="C3004" s="171"/>
      <c r="D3004" s="172"/>
      <c r="E3004" s="173"/>
      <c r="F3004" s="174"/>
      <c r="G3004" s="175"/>
      <c r="H3004" s="175"/>
      <c r="I3004" s="334">
        <f t="shared" si="47"/>
        <v>0</v>
      </c>
      <c r="J3004" s="44"/>
      <c r="K3004" s="332">
        <f>IFERROR(SUM(C3004/'Transfers of Funds'!$F$58),0)</f>
        <v>0</v>
      </c>
      <c r="L3004" s="44"/>
      <c r="M3004" s="45" t="s">
        <v>162</v>
      </c>
      <c r="N3004" s="44"/>
    </row>
    <row r="3005" spans="1:14">
      <c r="A3005" s="169"/>
      <c r="B3005" s="417" t="str">
        <f>IF(A3005="","",VLOOKUP(A3005,#REF!,2,FALSE))</f>
        <v/>
      </c>
      <c r="C3005" s="171"/>
      <c r="D3005" s="172"/>
      <c r="E3005" s="173"/>
      <c r="F3005" s="174"/>
      <c r="G3005" s="175"/>
      <c r="H3005" s="175"/>
      <c r="I3005" s="334">
        <f t="shared" si="47"/>
        <v>0</v>
      </c>
      <c r="J3005" s="44"/>
      <c r="K3005" s="332">
        <f>IFERROR(SUM(C3005/'Transfers of Funds'!$F$58),0)</f>
        <v>0</v>
      </c>
      <c r="L3005" s="44"/>
      <c r="M3005" s="45" t="s">
        <v>162</v>
      </c>
      <c r="N3005" s="44"/>
    </row>
    <row r="3006" spans="1:14">
      <c r="A3006" s="169"/>
      <c r="B3006" s="417" t="str">
        <f>IF(A3006="","",VLOOKUP(A3006,#REF!,2,FALSE))</f>
        <v/>
      </c>
      <c r="C3006" s="171"/>
      <c r="D3006" s="172"/>
      <c r="E3006" s="173"/>
      <c r="F3006" s="174"/>
      <c r="G3006" s="175"/>
      <c r="H3006" s="175"/>
      <c r="I3006" s="334">
        <f t="shared" si="47"/>
        <v>0</v>
      </c>
      <c r="J3006" s="44"/>
      <c r="K3006" s="332">
        <f>IFERROR(SUM(C3006/'Transfers of Funds'!$F$58),0)</f>
        <v>0</v>
      </c>
      <c r="L3006" s="44"/>
      <c r="M3006" s="45" t="s">
        <v>162</v>
      </c>
      <c r="N3006" s="44"/>
    </row>
    <row r="3007" spans="1:14">
      <c r="A3007" s="169"/>
      <c r="B3007" s="417" t="str">
        <f>IF(A3007="","",VLOOKUP(A3007,#REF!,2,FALSE))</f>
        <v/>
      </c>
      <c r="C3007" s="171"/>
      <c r="D3007" s="172"/>
      <c r="E3007" s="173"/>
      <c r="F3007" s="174"/>
      <c r="G3007" s="175"/>
      <c r="H3007" s="175"/>
      <c r="I3007" s="334">
        <f t="shared" si="47"/>
        <v>0</v>
      </c>
      <c r="J3007" s="44"/>
      <c r="K3007" s="332">
        <f>IFERROR(SUM(C3007/'Transfers of Funds'!$F$58),0)</f>
        <v>0</v>
      </c>
      <c r="L3007" s="44"/>
      <c r="M3007" s="45" t="s">
        <v>162</v>
      </c>
      <c r="N3007" s="44"/>
    </row>
    <row r="3008" spans="1:14">
      <c r="A3008" s="169"/>
      <c r="B3008" s="417" t="str">
        <f>IF(A3008="","",VLOOKUP(A3008,#REF!,2,FALSE))</f>
        <v/>
      </c>
      <c r="C3008" s="171"/>
      <c r="D3008" s="172"/>
      <c r="E3008" s="173"/>
      <c r="F3008" s="174"/>
      <c r="G3008" s="175"/>
      <c r="H3008" s="175"/>
      <c r="I3008" s="334">
        <f t="shared" si="47"/>
        <v>0</v>
      </c>
      <c r="J3008" s="44"/>
      <c r="K3008" s="332">
        <f>IFERROR(SUM(C3008/'Transfers of Funds'!$F$58),0)</f>
        <v>0</v>
      </c>
      <c r="L3008" s="44"/>
      <c r="M3008" s="45" t="s">
        <v>162</v>
      </c>
      <c r="N3008" s="44"/>
    </row>
    <row r="3009" spans="1:14">
      <c r="A3009" s="169"/>
      <c r="B3009" s="417" t="str">
        <f>IF(A3009="","",VLOOKUP(A3009,#REF!,2,FALSE))</f>
        <v/>
      </c>
      <c r="C3009" s="171"/>
      <c r="D3009" s="172"/>
      <c r="E3009" s="173"/>
      <c r="F3009" s="174"/>
      <c r="G3009" s="175"/>
      <c r="H3009" s="175"/>
      <c r="I3009" s="334">
        <f t="shared" si="47"/>
        <v>0</v>
      </c>
      <c r="J3009" s="44"/>
      <c r="K3009" s="332">
        <f>IFERROR(SUM(C3009/'Transfers of Funds'!$F$58),0)</f>
        <v>0</v>
      </c>
      <c r="L3009" s="44"/>
      <c r="M3009" s="45" t="s">
        <v>162</v>
      </c>
      <c r="N3009" s="44"/>
    </row>
    <row r="3010" spans="1:14">
      <c r="A3010" s="169"/>
      <c r="B3010" s="417" t="str">
        <f>IF(A3010="","",VLOOKUP(A3010,#REF!,2,FALSE))</f>
        <v/>
      </c>
      <c r="C3010" s="171"/>
      <c r="D3010" s="172"/>
      <c r="E3010" s="173"/>
      <c r="F3010" s="174"/>
      <c r="G3010" s="175"/>
      <c r="H3010" s="175"/>
      <c r="I3010" s="334">
        <f t="shared" si="47"/>
        <v>0</v>
      </c>
      <c r="J3010" s="44"/>
      <c r="K3010" s="332">
        <f>IFERROR(SUM(C3010/'Transfers of Funds'!$F$58),0)</f>
        <v>0</v>
      </c>
      <c r="L3010" s="44"/>
      <c r="M3010" s="45" t="s">
        <v>162</v>
      </c>
      <c r="N3010" s="44"/>
    </row>
    <row r="3011" spans="1:14">
      <c r="A3011" s="169"/>
      <c r="B3011" s="417" t="str">
        <f>IF(A3011="","",VLOOKUP(A3011,#REF!,2,FALSE))</f>
        <v/>
      </c>
      <c r="C3011" s="171"/>
      <c r="D3011" s="172"/>
      <c r="E3011" s="173"/>
      <c r="F3011" s="174"/>
      <c r="G3011" s="175"/>
      <c r="H3011" s="175"/>
      <c r="I3011" s="334">
        <f t="shared" si="47"/>
        <v>0</v>
      </c>
      <c r="J3011" s="44"/>
      <c r="K3011" s="332">
        <f>IFERROR(SUM(C3011/'Transfers of Funds'!$F$58),0)</f>
        <v>0</v>
      </c>
      <c r="L3011" s="44"/>
      <c r="M3011" s="45" t="s">
        <v>162</v>
      </c>
      <c r="N3011" s="44"/>
    </row>
    <row r="3012" spans="1:14">
      <c r="A3012" s="169"/>
      <c r="B3012" s="417" t="str">
        <f>IF(A3012="","",VLOOKUP(A3012,#REF!,2,FALSE))</f>
        <v/>
      </c>
      <c r="C3012" s="171"/>
      <c r="D3012" s="172"/>
      <c r="E3012" s="173"/>
      <c r="F3012" s="174"/>
      <c r="G3012" s="175"/>
      <c r="H3012" s="175"/>
      <c r="I3012" s="334">
        <f t="shared" si="47"/>
        <v>0</v>
      </c>
      <c r="J3012" s="44"/>
      <c r="K3012" s="332">
        <f>IFERROR(SUM(C3012/'Transfers of Funds'!$F$58),0)</f>
        <v>0</v>
      </c>
      <c r="L3012" s="44"/>
      <c r="M3012" s="45" t="s">
        <v>162</v>
      </c>
      <c r="N3012" s="44"/>
    </row>
    <row r="3013" spans="1:14">
      <c r="A3013" s="169"/>
      <c r="B3013" s="417" t="str">
        <f>IF(A3013="","",VLOOKUP(A3013,#REF!,2,FALSE))</f>
        <v/>
      </c>
      <c r="C3013" s="171"/>
      <c r="D3013" s="172"/>
      <c r="E3013" s="173"/>
      <c r="F3013" s="174"/>
      <c r="G3013" s="175"/>
      <c r="H3013" s="175"/>
      <c r="I3013" s="334">
        <f t="shared" si="47"/>
        <v>0</v>
      </c>
      <c r="J3013" s="44"/>
      <c r="K3013" s="332">
        <f>IFERROR(SUM(C3013/'Transfers of Funds'!$F$58),0)</f>
        <v>0</v>
      </c>
      <c r="L3013" s="44"/>
      <c r="M3013" s="45" t="s">
        <v>162</v>
      </c>
      <c r="N3013" s="44"/>
    </row>
    <row r="3014" spans="1:14">
      <c r="A3014" s="169"/>
      <c r="B3014" s="417" t="str">
        <f>IF(A3014="","",VLOOKUP(A3014,#REF!,2,FALSE))</f>
        <v/>
      </c>
      <c r="C3014" s="171"/>
      <c r="D3014" s="172"/>
      <c r="E3014" s="173"/>
      <c r="F3014" s="174"/>
      <c r="G3014" s="175"/>
      <c r="H3014" s="175"/>
      <c r="I3014" s="334">
        <f t="shared" si="47"/>
        <v>0</v>
      </c>
      <c r="J3014" s="44"/>
      <c r="K3014" s="332">
        <f>IFERROR(SUM(C3014/'Transfers of Funds'!$F$58),0)</f>
        <v>0</v>
      </c>
      <c r="L3014" s="44"/>
      <c r="M3014" s="45" t="s">
        <v>162</v>
      </c>
      <c r="N3014" s="44"/>
    </row>
    <row r="3015" spans="1:14">
      <c r="A3015" s="169"/>
      <c r="B3015" s="417" t="str">
        <f>IF(A3015="","",VLOOKUP(A3015,#REF!,2,FALSE))</f>
        <v/>
      </c>
      <c r="C3015" s="171"/>
      <c r="D3015" s="172"/>
      <c r="E3015" s="173"/>
      <c r="F3015" s="174"/>
      <c r="G3015" s="175"/>
      <c r="H3015" s="175"/>
      <c r="I3015" s="334">
        <f t="shared" si="47"/>
        <v>0</v>
      </c>
      <c r="J3015" s="44"/>
      <c r="K3015" s="332">
        <f>IFERROR(SUM(C3015/'Transfers of Funds'!$F$58),0)</f>
        <v>0</v>
      </c>
      <c r="L3015" s="44"/>
      <c r="M3015" s="45" t="s">
        <v>162</v>
      </c>
      <c r="N3015" s="44"/>
    </row>
    <row r="3016" spans="1:14">
      <c r="A3016" s="169"/>
      <c r="B3016" s="417" t="str">
        <f>IF(A3016="","",VLOOKUP(A3016,#REF!,2,FALSE))</f>
        <v/>
      </c>
      <c r="C3016" s="171"/>
      <c r="D3016" s="172"/>
      <c r="E3016" s="173"/>
      <c r="F3016" s="174"/>
      <c r="G3016" s="175"/>
      <c r="H3016" s="175"/>
      <c r="I3016" s="334">
        <f t="shared" si="47"/>
        <v>0</v>
      </c>
      <c r="J3016" s="44"/>
      <c r="K3016" s="332">
        <f>IFERROR(SUM(C3016/'Transfers of Funds'!$F$58),0)</f>
        <v>0</v>
      </c>
      <c r="L3016" s="44"/>
      <c r="M3016" s="45" t="s">
        <v>162</v>
      </c>
      <c r="N3016" s="44"/>
    </row>
    <row r="3017" spans="1:14">
      <c r="A3017" s="169"/>
      <c r="B3017" s="417" t="str">
        <f>IF(A3017="","",VLOOKUP(A3017,#REF!,2,FALSE))</f>
        <v/>
      </c>
      <c r="C3017" s="171"/>
      <c r="D3017" s="172"/>
      <c r="E3017" s="173"/>
      <c r="F3017" s="174"/>
      <c r="G3017" s="175"/>
      <c r="H3017" s="175"/>
      <c r="I3017" s="334">
        <f t="shared" si="47"/>
        <v>0</v>
      </c>
      <c r="J3017" s="44"/>
      <c r="K3017" s="332">
        <f>IFERROR(SUM(C3017/'Transfers of Funds'!$F$58),0)</f>
        <v>0</v>
      </c>
      <c r="L3017" s="44"/>
      <c r="M3017" s="45" t="s">
        <v>162</v>
      </c>
      <c r="N3017" s="44"/>
    </row>
    <row r="3018" spans="1:14">
      <c r="A3018" s="169"/>
      <c r="B3018" s="417" t="str">
        <f>IF(A3018="","",VLOOKUP(A3018,#REF!,2,FALSE))</f>
        <v/>
      </c>
      <c r="C3018" s="171"/>
      <c r="D3018" s="172"/>
      <c r="E3018" s="173"/>
      <c r="F3018" s="174"/>
      <c r="G3018" s="175"/>
      <c r="H3018" s="175"/>
      <c r="I3018" s="334">
        <f t="shared" si="47"/>
        <v>0</v>
      </c>
      <c r="J3018" s="44"/>
      <c r="K3018" s="332">
        <f>IFERROR(SUM(C3018/'Transfers of Funds'!$F$58),0)</f>
        <v>0</v>
      </c>
      <c r="L3018" s="44"/>
      <c r="M3018" s="45" t="s">
        <v>162</v>
      </c>
      <c r="N3018" s="44"/>
    </row>
    <row r="3019" spans="1:14">
      <c r="A3019" s="169"/>
      <c r="B3019" s="417" t="str">
        <f>IF(A3019="","",VLOOKUP(A3019,#REF!,2,FALSE))</f>
        <v/>
      </c>
      <c r="C3019" s="171"/>
      <c r="D3019" s="172"/>
      <c r="E3019" s="173"/>
      <c r="F3019" s="174"/>
      <c r="G3019" s="175"/>
      <c r="H3019" s="175"/>
      <c r="I3019" s="334">
        <f t="shared" si="47"/>
        <v>0</v>
      </c>
      <c r="J3019" s="44"/>
      <c r="K3019" s="332">
        <f>IFERROR(SUM(C3019/'Transfers of Funds'!$F$58),0)</f>
        <v>0</v>
      </c>
      <c r="L3019" s="44"/>
      <c r="M3019" s="45" t="s">
        <v>162</v>
      </c>
      <c r="N3019" s="44"/>
    </row>
    <row r="3020" spans="1:14">
      <c r="A3020" s="169"/>
      <c r="B3020" s="417" t="str">
        <f>IF(A3020="","",VLOOKUP(A3020,#REF!,2,FALSE))</f>
        <v/>
      </c>
      <c r="C3020" s="171"/>
      <c r="D3020" s="172"/>
      <c r="E3020" s="173"/>
      <c r="F3020" s="174"/>
      <c r="G3020" s="175"/>
      <c r="H3020" s="175"/>
      <c r="I3020" s="334">
        <f t="shared" si="47"/>
        <v>0</v>
      </c>
      <c r="J3020" s="44"/>
      <c r="K3020" s="332">
        <f>IFERROR(SUM(C3020/'Transfers of Funds'!$F$58),0)</f>
        <v>0</v>
      </c>
      <c r="L3020" s="44"/>
      <c r="M3020" s="45" t="s">
        <v>162</v>
      </c>
      <c r="N3020" s="44"/>
    </row>
    <row r="3021" spans="1:14">
      <c r="A3021" s="169"/>
      <c r="B3021" s="417" t="str">
        <f>IF(A3021="","",VLOOKUP(A3021,#REF!,2,FALSE))</f>
        <v/>
      </c>
      <c r="C3021" s="171"/>
      <c r="D3021" s="172"/>
      <c r="E3021" s="173"/>
      <c r="F3021" s="174"/>
      <c r="G3021" s="175"/>
      <c r="H3021" s="175"/>
      <c r="I3021" s="334">
        <f t="shared" si="47"/>
        <v>0</v>
      </c>
      <c r="J3021" s="44"/>
      <c r="K3021" s="332">
        <f>IFERROR(SUM(C3021/'Transfers of Funds'!$F$58),0)</f>
        <v>0</v>
      </c>
      <c r="L3021" s="44"/>
      <c r="M3021" s="45" t="s">
        <v>162</v>
      </c>
      <c r="N3021" s="44"/>
    </row>
    <row r="3022" spans="1:14">
      <c r="A3022" s="169"/>
      <c r="B3022" s="417" t="str">
        <f>IF(A3022="","",VLOOKUP(A3022,#REF!,2,FALSE))</f>
        <v/>
      </c>
      <c r="C3022" s="171"/>
      <c r="D3022" s="172"/>
      <c r="E3022" s="173"/>
      <c r="F3022" s="174"/>
      <c r="G3022" s="175"/>
      <c r="H3022" s="175"/>
      <c r="I3022" s="334">
        <f t="shared" si="47"/>
        <v>0</v>
      </c>
      <c r="J3022" s="44"/>
      <c r="K3022" s="332">
        <f>IFERROR(SUM(C3022/'Transfers of Funds'!$F$58),0)</f>
        <v>0</v>
      </c>
      <c r="L3022" s="44"/>
      <c r="M3022" s="45" t="s">
        <v>162</v>
      </c>
      <c r="N3022" s="44"/>
    </row>
    <row r="3023" spans="1:14">
      <c r="A3023" s="169"/>
      <c r="B3023" s="417" t="str">
        <f>IF(A3023="","",VLOOKUP(A3023,#REF!,2,FALSE))</f>
        <v/>
      </c>
      <c r="C3023" s="171"/>
      <c r="D3023" s="172"/>
      <c r="E3023" s="173"/>
      <c r="F3023" s="174"/>
      <c r="G3023" s="175"/>
      <c r="H3023" s="175"/>
      <c r="I3023" s="334">
        <f t="shared" si="47"/>
        <v>0</v>
      </c>
      <c r="J3023" s="44"/>
      <c r="K3023" s="332">
        <f>IFERROR(SUM(C3023/'Transfers of Funds'!$F$58),0)</f>
        <v>0</v>
      </c>
      <c r="L3023" s="44"/>
      <c r="M3023" s="45" t="s">
        <v>162</v>
      </c>
      <c r="N3023" s="44"/>
    </row>
    <row r="3024" spans="1:14">
      <c r="A3024" s="169"/>
      <c r="B3024" s="417" t="str">
        <f>IF(A3024="","",VLOOKUP(A3024,#REF!,2,FALSE))</f>
        <v/>
      </c>
      <c r="C3024" s="171"/>
      <c r="D3024" s="172"/>
      <c r="E3024" s="173"/>
      <c r="F3024" s="174"/>
      <c r="G3024" s="175"/>
      <c r="H3024" s="175"/>
      <c r="I3024" s="334">
        <f t="shared" si="47"/>
        <v>0</v>
      </c>
      <c r="J3024" s="44"/>
      <c r="K3024" s="332">
        <f>IFERROR(SUM(C3024/'Transfers of Funds'!$F$58),0)</f>
        <v>0</v>
      </c>
      <c r="L3024" s="44"/>
      <c r="M3024" s="45" t="s">
        <v>162</v>
      </c>
      <c r="N3024" s="44"/>
    </row>
    <row r="3025" spans="1:14">
      <c r="A3025" s="169"/>
      <c r="B3025" s="417" t="str">
        <f>IF(A3025="","",VLOOKUP(A3025,#REF!,2,FALSE))</f>
        <v/>
      </c>
      <c r="C3025" s="171"/>
      <c r="D3025" s="172"/>
      <c r="E3025" s="173"/>
      <c r="F3025" s="174"/>
      <c r="G3025" s="175"/>
      <c r="H3025" s="175"/>
      <c r="I3025" s="334">
        <f t="shared" si="47"/>
        <v>0</v>
      </c>
      <c r="J3025" s="44"/>
      <c r="K3025" s="332">
        <f>IFERROR(SUM(C3025/'Transfers of Funds'!$F$58),0)</f>
        <v>0</v>
      </c>
      <c r="L3025" s="44"/>
      <c r="M3025" s="45" t="s">
        <v>162</v>
      </c>
      <c r="N3025" s="44"/>
    </row>
    <row r="3026" spans="1:14">
      <c r="A3026" s="169"/>
      <c r="B3026" s="417" t="str">
        <f>IF(A3026="","",VLOOKUP(A3026,#REF!,2,FALSE))</f>
        <v/>
      </c>
      <c r="C3026" s="171"/>
      <c r="D3026" s="172"/>
      <c r="E3026" s="173"/>
      <c r="F3026" s="174"/>
      <c r="G3026" s="175"/>
      <c r="H3026" s="175"/>
      <c r="I3026" s="334">
        <f t="shared" si="47"/>
        <v>0</v>
      </c>
      <c r="J3026" s="44"/>
      <c r="K3026" s="332">
        <f>IFERROR(SUM(C3026/'Transfers of Funds'!$F$58),0)</f>
        <v>0</v>
      </c>
      <c r="L3026" s="44"/>
      <c r="M3026" s="45" t="s">
        <v>162</v>
      </c>
      <c r="N3026" s="44"/>
    </row>
    <row r="3027" spans="1:14">
      <c r="A3027" s="169"/>
      <c r="B3027" s="417" t="str">
        <f>IF(A3027="","",VLOOKUP(A3027,#REF!,2,FALSE))</f>
        <v/>
      </c>
      <c r="C3027" s="171"/>
      <c r="D3027" s="172"/>
      <c r="E3027" s="173"/>
      <c r="F3027" s="174"/>
      <c r="G3027" s="175"/>
      <c r="H3027" s="175"/>
      <c r="I3027" s="334">
        <f t="shared" si="47"/>
        <v>0</v>
      </c>
      <c r="J3027" s="44"/>
      <c r="K3027" s="332">
        <f>IFERROR(SUM(C3027/'Transfers of Funds'!$F$58),0)</f>
        <v>0</v>
      </c>
      <c r="L3027" s="44"/>
      <c r="M3027" s="45" t="s">
        <v>162</v>
      </c>
      <c r="N3027" s="44"/>
    </row>
    <row r="3028" spans="1:14">
      <c r="A3028" s="169"/>
      <c r="B3028" s="417" t="str">
        <f>IF(A3028="","",VLOOKUP(A3028,#REF!,2,FALSE))</f>
        <v/>
      </c>
      <c r="C3028" s="171"/>
      <c r="D3028" s="172"/>
      <c r="E3028" s="173"/>
      <c r="F3028" s="174"/>
      <c r="G3028" s="175"/>
      <c r="H3028" s="175"/>
      <c r="I3028" s="334">
        <f t="shared" si="47"/>
        <v>0</v>
      </c>
      <c r="J3028" s="44"/>
      <c r="K3028" s="332">
        <f>IFERROR(SUM(C3028/'Transfers of Funds'!$F$58),0)</f>
        <v>0</v>
      </c>
      <c r="L3028" s="44"/>
      <c r="M3028" s="45" t="s">
        <v>162</v>
      </c>
      <c r="N3028" s="44"/>
    </row>
    <row r="3029" spans="1:14">
      <c r="A3029" s="169"/>
      <c r="B3029" s="417" t="str">
        <f>IF(A3029="","",VLOOKUP(A3029,#REF!,2,FALSE))</f>
        <v/>
      </c>
      <c r="C3029" s="171"/>
      <c r="D3029" s="172"/>
      <c r="E3029" s="173"/>
      <c r="F3029" s="174"/>
      <c r="G3029" s="175"/>
      <c r="H3029" s="175"/>
      <c r="I3029" s="334">
        <f t="shared" ref="I3029:I3092" si="48">IF(OR(F$4="EUR",F$4="USD",F$4="GBP",F$4="CAD",F$4="NZD",F$4="AUD"),K3029,C3029)</f>
        <v>0</v>
      </c>
      <c r="J3029" s="44"/>
      <c r="K3029" s="332">
        <f>IFERROR(SUM(C3029/'Transfers of Funds'!$F$58),0)</f>
        <v>0</v>
      </c>
      <c r="L3029" s="44"/>
      <c r="M3029" s="45" t="s">
        <v>162</v>
      </c>
      <c r="N3029" s="44"/>
    </row>
    <row r="3030" spans="1:14">
      <c r="A3030" s="169"/>
      <c r="B3030" s="417" t="str">
        <f>IF(A3030="","",VLOOKUP(A3030,#REF!,2,FALSE))</f>
        <v/>
      </c>
      <c r="C3030" s="171"/>
      <c r="D3030" s="172"/>
      <c r="E3030" s="173"/>
      <c r="F3030" s="174"/>
      <c r="G3030" s="175"/>
      <c r="H3030" s="175"/>
      <c r="I3030" s="334">
        <f t="shared" si="48"/>
        <v>0</v>
      </c>
      <c r="J3030" s="44"/>
      <c r="K3030" s="332">
        <f>IFERROR(SUM(C3030/'Transfers of Funds'!$F$58),0)</f>
        <v>0</v>
      </c>
      <c r="L3030" s="44"/>
      <c r="M3030" s="45" t="s">
        <v>162</v>
      </c>
      <c r="N3030" s="44"/>
    </row>
    <row r="3031" spans="1:14">
      <c r="A3031" s="169"/>
      <c r="B3031" s="417" t="str">
        <f>IF(A3031="","",VLOOKUP(A3031,#REF!,2,FALSE))</f>
        <v/>
      </c>
      <c r="C3031" s="171"/>
      <c r="D3031" s="172"/>
      <c r="E3031" s="173"/>
      <c r="F3031" s="174"/>
      <c r="G3031" s="175"/>
      <c r="H3031" s="175"/>
      <c r="I3031" s="334">
        <f t="shared" si="48"/>
        <v>0</v>
      </c>
      <c r="J3031" s="44"/>
      <c r="K3031" s="332">
        <f>IFERROR(SUM(C3031/'Transfers of Funds'!$F$58),0)</f>
        <v>0</v>
      </c>
      <c r="L3031" s="44"/>
      <c r="M3031" s="45" t="s">
        <v>162</v>
      </c>
      <c r="N3031" s="44"/>
    </row>
    <row r="3032" spans="1:14">
      <c r="A3032" s="169"/>
      <c r="B3032" s="417" t="str">
        <f>IF(A3032="","",VLOOKUP(A3032,#REF!,2,FALSE))</f>
        <v/>
      </c>
      <c r="C3032" s="171"/>
      <c r="D3032" s="172"/>
      <c r="E3032" s="173"/>
      <c r="F3032" s="174"/>
      <c r="G3032" s="175"/>
      <c r="H3032" s="175"/>
      <c r="I3032" s="334">
        <f t="shared" si="48"/>
        <v>0</v>
      </c>
      <c r="J3032" s="44"/>
      <c r="K3032" s="332">
        <f>IFERROR(SUM(C3032/'Transfers of Funds'!$F$58),0)</f>
        <v>0</v>
      </c>
      <c r="L3032" s="44"/>
      <c r="M3032" s="45" t="s">
        <v>162</v>
      </c>
      <c r="N3032" s="44"/>
    </row>
    <row r="3033" spans="1:14">
      <c r="A3033" s="169"/>
      <c r="B3033" s="417" t="str">
        <f>IF(A3033="","",VLOOKUP(A3033,#REF!,2,FALSE))</f>
        <v/>
      </c>
      <c r="C3033" s="171"/>
      <c r="D3033" s="172"/>
      <c r="E3033" s="173"/>
      <c r="F3033" s="174"/>
      <c r="G3033" s="175"/>
      <c r="H3033" s="175"/>
      <c r="I3033" s="334">
        <f t="shared" si="48"/>
        <v>0</v>
      </c>
      <c r="J3033" s="44"/>
      <c r="K3033" s="332">
        <f>IFERROR(SUM(C3033/'Transfers of Funds'!$F$58),0)</f>
        <v>0</v>
      </c>
      <c r="L3033" s="44"/>
      <c r="M3033" s="45" t="s">
        <v>162</v>
      </c>
      <c r="N3033" s="44"/>
    </row>
    <row r="3034" spans="1:14">
      <c r="A3034" s="169"/>
      <c r="B3034" s="417" t="str">
        <f>IF(A3034="","",VLOOKUP(A3034,#REF!,2,FALSE))</f>
        <v/>
      </c>
      <c r="C3034" s="171"/>
      <c r="D3034" s="172"/>
      <c r="E3034" s="173"/>
      <c r="F3034" s="174"/>
      <c r="G3034" s="175"/>
      <c r="H3034" s="175"/>
      <c r="I3034" s="334">
        <f t="shared" si="48"/>
        <v>0</v>
      </c>
      <c r="J3034" s="44"/>
      <c r="K3034" s="332">
        <f>IFERROR(SUM(C3034/'Transfers of Funds'!$F$58),0)</f>
        <v>0</v>
      </c>
      <c r="L3034" s="44"/>
      <c r="M3034" s="45" t="s">
        <v>162</v>
      </c>
      <c r="N3034" s="44"/>
    </row>
    <row r="3035" spans="1:14">
      <c r="A3035" s="169"/>
      <c r="B3035" s="417" t="str">
        <f>IF(A3035="","",VLOOKUP(A3035,#REF!,2,FALSE))</f>
        <v/>
      </c>
      <c r="C3035" s="171"/>
      <c r="D3035" s="172"/>
      <c r="E3035" s="173"/>
      <c r="F3035" s="174"/>
      <c r="G3035" s="175"/>
      <c r="H3035" s="175"/>
      <c r="I3035" s="334">
        <f t="shared" si="48"/>
        <v>0</v>
      </c>
      <c r="J3035" s="44"/>
      <c r="K3035" s="332">
        <f>IFERROR(SUM(C3035/'Transfers of Funds'!$F$58),0)</f>
        <v>0</v>
      </c>
      <c r="L3035" s="44"/>
      <c r="M3035" s="45" t="s">
        <v>162</v>
      </c>
      <c r="N3035" s="44"/>
    </row>
    <row r="3036" spans="1:14">
      <c r="A3036" s="169"/>
      <c r="B3036" s="417" t="str">
        <f>IF(A3036="","",VLOOKUP(A3036,#REF!,2,FALSE))</f>
        <v/>
      </c>
      <c r="C3036" s="176"/>
      <c r="D3036" s="172"/>
      <c r="E3036" s="173"/>
      <c r="F3036" s="174"/>
      <c r="G3036" s="175"/>
      <c r="H3036" s="175"/>
      <c r="I3036" s="334">
        <f t="shared" si="48"/>
        <v>0</v>
      </c>
      <c r="J3036" s="44"/>
      <c r="K3036" s="332">
        <f>IFERROR(SUM(C3036/'Transfers of Funds'!$F$58),0)</f>
        <v>0</v>
      </c>
      <c r="L3036" s="44"/>
      <c r="M3036" s="45" t="s">
        <v>162</v>
      </c>
      <c r="N3036" s="44"/>
    </row>
    <row r="3037" spans="1:14">
      <c r="A3037" s="169"/>
      <c r="B3037" s="417" t="str">
        <f>IF(A3037="","",VLOOKUP(A3037,#REF!,2,FALSE))</f>
        <v/>
      </c>
      <c r="C3037" s="176"/>
      <c r="D3037" s="172"/>
      <c r="E3037" s="173"/>
      <c r="F3037" s="174"/>
      <c r="G3037" s="175"/>
      <c r="H3037" s="175"/>
      <c r="I3037" s="334">
        <f t="shared" si="48"/>
        <v>0</v>
      </c>
      <c r="J3037" s="44"/>
      <c r="K3037" s="332">
        <f>IFERROR(SUM(C3037/'Transfers of Funds'!$F$58),0)</f>
        <v>0</v>
      </c>
      <c r="L3037" s="44"/>
      <c r="M3037" s="45" t="s">
        <v>162</v>
      </c>
      <c r="N3037" s="44"/>
    </row>
    <row r="3038" spans="1:14">
      <c r="A3038" s="169"/>
      <c r="B3038" s="417" t="str">
        <f>IF(A3038="","",VLOOKUP(A3038,#REF!,2,FALSE))</f>
        <v/>
      </c>
      <c r="C3038" s="176"/>
      <c r="D3038" s="172"/>
      <c r="E3038" s="173"/>
      <c r="F3038" s="174"/>
      <c r="G3038" s="175"/>
      <c r="H3038" s="175"/>
      <c r="I3038" s="334">
        <f t="shared" si="48"/>
        <v>0</v>
      </c>
      <c r="J3038" s="44"/>
      <c r="K3038" s="332">
        <f>IFERROR(SUM(C3038/'Transfers of Funds'!$F$58),0)</f>
        <v>0</v>
      </c>
      <c r="L3038" s="44"/>
      <c r="M3038" s="45" t="s">
        <v>162</v>
      </c>
      <c r="N3038" s="44"/>
    </row>
    <row r="3039" spans="1:14">
      <c r="A3039" s="169"/>
      <c r="B3039" s="417" t="str">
        <f>IF(A3039="","",VLOOKUP(A3039,#REF!,2,FALSE))</f>
        <v/>
      </c>
      <c r="C3039" s="176"/>
      <c r="D3039" s="172"/>
      <c r="E3039" s="173"/>
      <c r="F3039" s="174"/>
      <c r="G3039" s="175"/>
      <c r="H3039" s="175"/>
      <c r="I3039" s="334">
        <f t="shared" si="48"/>
        <v>0</v>
      </c>
      <c r="J3039" s="44"/>
      <c r="K3039" s="332">
        <f>IFERROR(SUM(C3039/'Transfers of Funds'!$F$58),0)</f>
        <v>0</v>
      </c>
      <c r="L3039" s="44"/>
      <c r="M3039" s="45" t="s">
        <v>162</v>
      </c>
      <c r="N3039" s="44"/>
    </row>
    <row r="3040" spans="1:14">
      <c r="A3040" s="169"/>
      <c r="B3040" s="417" t="str">
        <f>IF(A3040="","",VLOOKUP(A3040,#REF!,2,FALSE))</f>
        <v/>
      </c>
      <c r="C3040" s="176"/>
      <c r="D3040" s="172"/>
      <c r="E3040" s="173"/>
      <c r="F3040" s="174"/>
      <c r="G3040" s="175"/>
      <c r="H3040" s="175"/>
      <c r="I3040" s="334">
        <f t="shared" si="48"/>
        <v>0</v>
      </c>
      <c r="J3040" s="44"/>
      <c r="K3040" s="332">
        <f>IFERROR(SUM(C3040/'Transfers of Funds'!$F$58),0)</f>
        <v>0</v>
      </c>
      <c r="L3040" s="44"/>
      <c r="M3040" s="45" t="s">
        <v>162</v>
      </c>
      <c r="N3040" s="44"/>
    </row>
    <row r="3041" spans="1:14">
      <c r="A3041" s="169"/>
      <c r="B3041" s="417" t="str">
        <f>IF(A3041="","",VLOOKUP(A3041,#REF!,2,FALSE))</f>
        <v/>
      </c>
      <c r="C3041" s="176"/>
      <c r="D3041" s="172"/>
      <c r="E3041" s="173"/>
      <c r="F3041" s="174"/>
      <c r="G3041" s="175"/>
      <c r="H3041" s="175"/>
      <c r="I3041" s="334">
        <f t="shared" si="48"/>
        <v>0</v>
      </c>
      <c r="J3041" s="44"/>
      <c r="K3041" s="332">
        <f>IFERROR(SUM(C3041/'Transfers of Funds'!$F$58),0)</f>
        <v>0</v>
      </c>
      <c r="L3041" s="44"/>
      <c r="M3041" s="45" t="s">
        <v>162</v>
      </c>
      <c r="N3041" s="44"/>
    </row>
    <row r="3042" spans="1:14">
      <c r="A3042" s="169"/>
      <c r="B3042" s="417" t="str">
        <f>IF(A3042="","",VLOOKUP(A3042,#REF!,2,FALSE))</f>
        <v/>
      </c>
      <c r="C3042" s="176"/>
      <c r="D3042" s="172"/>
      <c r="E3042" s="173"/>
      <c r="F3042" s="174"/>
      <c r="G3042" s="175"/>
      <c r="H3042" s="175"/>
      <c r="I3042" s="334">
        <f t="shared" si="48"/>
        <v>0</v>
      </c>
      <c r="J3042" s="44"/>
      <c r="K3042" s="332">
        <f>IFERROR(SUM(C3042/'Transfers of Funds'!$F$58),0)</f>
        <v>0</v>
      </c>
      <c r="L3042" s="44"/>
      <c r="M3042" s="45" t="s">
        <v>162</v>
      </c>
      <c r="N3042" s="44"/>
    </row>
    <row r="3043" spans="1:14">
      <c r="A3043" s="169"/>
      <c r="B3043" s="417" t="str">
        <f>IF(A3043="","",VLOOKUP(A3043,#REF!,2,FALSE))</f>
        <v/>
      </c>
      <c r="C3043" s="176"/>
      <c r="D3043" s="172"/>
      <c r="E3043" s="173"/>
      <c r="F3043" s="174"/>
      <c r="G3043" s="175"/>
      <c r="H3043" s="175"/>
      <c r="I3043" s="334">
        <f t="shared" si="48"/>
        <v>0</v>
      </c>
      <c r="J3043" s="44"/>
      <c r="K3043" s="332">
        <f>IFERROR(SUM(C3043/'Transfers of Funds'!$F$58),0)</f>
        <v>0</v>
      </c>
      <c r="L3043" s="44"/>
      <c r="M3043" s="45" t="s">
        <v>162</v>
      </c>
      <c r="N3043" s="44"/>
    </row>
    <row r="3044" spans="1:14">
      <c r="A3044" s="169"/>
      <c r="B3044" s="417" t="str">
        <f>IF(A3044="","",VLOOKUP(A3044,#REF!,2,FALSE))</f>
        <v/>
      </c>
      <c r="C3044" s="176"/>
      <c r="D3044" s="172"/>
      <c r="E3044" s="173"/>
      <c r="F3044" s="174"/>
      <c r="G3044" s="175"/>
      <c r="H3044" s="175"/>
      <c r="I3044" s="334">
        <f t="shared" si="48"/>
        <v>0</v>
      </c>
      <c r="J3044" s="44"/>
      <c r="K3044" s="332">
        <f>IFERROR(SUM(C3044/'Transfers of Funds'!$F$58),0)</f>
        <v>0</v>
      </c>
      <c r="L3044" s="44"/>
      <c r="M3044" s="45" t="s">
        <v>162</v>
      </c>
      <c r="N3044" s="44"/>
    </row>
    <row r="3045" spans="1:14">
      <c r="A3045" s="169"/>
      <c r="B3045" s="417" t="str">
        <f>IF(A3045="","",VLOOKUP(A3045,#REF!,2,FALSE))</f>
        <v/>
      </c>
      <c r="C3045" s="176"/>
      <c r="D3045" s="172"/>
      <c r="E3045" s="173"/>
      <c r="F3045" s="174"/>
      <c r="G3045" s="175"/>
      <c r="H3045" s="175"/>
      <c r="I3045" s="334">
        <f t="shared" si="48"/>
        <v>0</v>
      </c>
      <c r="J3045" s="44"/>
      <c r="K3045" s="332">
        <f>IFERROR(SUM(C3045/'Transfers of Funds'!$F$58),0)</f>
        <v>0</v>
      </c>
      <c r="L3045" s="44"/>
      <c r="M3045" s="45" t="s">
        <v>162</v>
      </c>
      <c r="N3045" s="44"/>
    </row>
    <row r="3046" spans="1:14">
      <c r="A3046" s="169"/>
      <c r="B3046" s="417" t="str">
        <f>IF(A3046="","",VLOOKUP(A3046,#REF!,2,FALSE))</f>
        <v/>
      </c>
      <c r="C3046" s="176"/>
      <c r="D3046" s="172"/>
      <c r="E3046" s="173"/>
      <c r="F3046" s="174"/>
      <c r="G3046" s="175"/>
      <c r="H3046" s="175"/>
      <c r="I3046" s="334">
        <f t="shared" si="48"/>
        <v>0</v>
      </c>
      <c r="J3046" s="44"/>
      <c r="K3046" s="332">
        <f>IFERROR(SUM(C3046/'Transfers of Funds'!$F$58),0)</f>
        <v>0</v>
      </c>
      <c r="L3046" s="44"/>
      <c r="M3046" s="45" t="s">
        <v>162</v>
      </c>
      <c r="N3046" s="44"/>
    </row>
    <row r="3047" spans="1:14">
      <c r="A3047" s="169"/>
      <c r="B3047" s="417" t="str">
        <f>IF(A3047="","",VLOOKUP(A3047,#REF!,2,FALSE))</f>
        <v/>
      </c>
      <c r="C3047" s="176"/>
      <c r="D3047" s="172"/>
      <c r="E3047" s="173"/>
      <c r="F3047" s="174"/>
      <c r="G3047" s="175"/>
      <c r="H3047" s="175"/>
      <c r="I3047" s="334">
        <f t="shared" si="48"/>
        <v>0</v>
      </c>
      <c r="J3047" s="44"/>
      <c r="K3047" s="332">
        <f>IFERROR(SUM(C3047/'Transfers of Funds'!$F$58),0)</f>
        <v>0</v>
      </c>
      <c r="L3047" s="44"/>
      <c r="M3047" s="45" t="s">
        <v>162</v>
      </c>
      <c r="N3047" s="44"/>
    </row>
    <row r="3048" spans="1:14">
      <c r="A3048" s="169"/>
      <c r="B3048" s="417" t="str">
        <f>IF(A3048="","",VLOOKUP(A3048,#REF!,2,FALSE))</f>
        <v/>
      </c>
      <c r="C3048" s="176"/>
      <c r="D3048" s="172"/>
      <c r="E3048" s="173"/>
      <c r="F3048" s="174"/>
      <c r="G3048" s="175"/>
      <c r="H3048" s="175"/>
      <c r="I3048" s="334">
        <f t="shared" si="48"/>
        <v>0</v>
      </c>
      <c r="J3048" s="44"/>
      <c r="K3048" s="332">
        <f>IFERROR(SUM(C3048/'Transfers of Funds'!$F$58),0)</f>
        <v>0</v>
      </c>
      <c r="L3048" s="44"/>
      <c r="M3048" s="45" t="s">
        <v>162</v>
      </c>
      <c r="N3048" s="44"/>
    </row>
    <row r="3049" spans="1:14">
      <c r="A3049" s="169"/>
      <c r="B3049" s="417" t="str">
        <f>IF(A3049="","",VLOOKUP(A3049,#REF!,2,FALSE))</f>
        <v/>
      </c>
      <c r="C3049" s="176"/>
      <c r="D3049" s="172"/>
      <c r="E3049" s="173"/>
      <c r="F3049" s="174"/>
      <c r="G3049" s="175"/>
      <c r="H3049" s="175"/>
      <c r="I3049" s="334">
        <f t="shared" si="48"/>
        <v>0</v>
      </c>
      <c r="J3049" s="44"/>
      <c r="K3049" s="332">
        <f>IFERROR(SUM(C3049/'Transfers of Funds'!$F$58),0)</f>
        <v>0</v>
      </c>
      <c r="L3049" s="44"/>
      <c r="M3049" s="45" t="s">
        <v>162</v>
      </c>
      <c r="N3049" s="44"/>
    </row>
    <row r="3050" spans="1:14">
      <c r="A3050" s="169"/>
      <c r="B3050" s="417" t="str">
        <f>IF(A3050="","",VLOOKUP(A3050,#REF!,2,FALSE))</f>
        <v/>
      </c>
      <c r="C3050" s="176"/>
      <c r="D3050" s="172"/>
      <c r="E3050" s="173"/>
      <c r="F3050" s="174"/>
      <c r="G3050" s="175"/>
      <c r="H3050" s="175"/>
      <c r="I3050" s="334">
        <f t="shared" si="48"/>
        <v>0</v>
      </c>
      <c r="J3050" s="44"/>
      <c r="K3050" s="332">
        <f>IFERROR(SUM(C3050/'Transfers of Funds'!$F$58),0)</f>
        <v>0</v>
      </c>
      <c r="L3050" s="44"/>
      <c r="M3050" s="45" t="s">
        <v>162</v>
      </c>
      <c r="N3050" s="44"/>
    </row>
    <row r="3051" spans="1:14">
      <c r="A3051" s="169"/>
      <c r="B3051" s="417" t="str">
        <f>IF(A3051="","",VLOOKUP(A3051,#REF!,2,FALSE))</f>
        <v/>
      </c>
      <c r="C3051" s="176"/>
      <c r="D3051" s="172"/>
      <c r="E3051" s="173"/>
      <c r="F3051" s="174"/>
      <c r="G3051" s="175"/>
      <c r="H3051" s="175"/>
      <c r="I3051" s="334">
        <f t="shared" si="48"/>
        <v>0</v>
      </c>
      <c r="J3051" s="44"/>
      <c r="K3051" s="332">
        <f>IFERROR(SUM(C3051/'Transfers of Funds'!$F$58),0)</f>
        <v>0</v>
      </c>
      <c r="L3051" s="44"/>
      <c r="M3051" s="45" t="s">
        <v>162</v>
      </c>
      <c r="N3051" s="44"/>
    </row>
    <row r="3052" spans="1:14">
      <c r="A3052" s="169"/>
      <c r="B3052" s="417" t="str">
        <f>IF(A3052="","",VLOOKUP(A3052,#REF!,2,FALSE))</f>
        <v/>
      </c>
      <c r="C3052" s="176"/>
      <c r="D3052" s="172"/>
      <c r="E3052" s="173"/>
      <c r="F3052" s="174"/>
      <c r="G3052" s="175"/>
      <c r="H3052" s="175"/>
      <c r="I3052" s="334">
        <f t="shared" si="48"/>
        <v>0</v>
      </c>
      <c r="J3052" s="44"/>
      <c r="K3052" s="332">
        <f>IFERROR(SUM(C3052/'Transfers of Funds'!$F$58),0)</f>
        <v>0</v>
      </c>
      <c r="L3052" s="44"/>
      <c r="M3052" s="45" t="s">
        <v>162</v>
      </c>
      <c r="N3052" s="44"/>
    </row>
    <row r="3053" spans="1:14">
      <c r="A3053" s="169"/>
      <c r="B3053" s="417" t="str">
        <f>IF(A3053="","",VLOOKUP(A3053,#REF!,2,FALSE))</f>
        <v/>
      </c>
      <c r="C3053" s="176"/>
      <c r="D3053" s="172"/>
      <c r="E3053" s="173"/>
      <c r="F3053" s="174"/>
      <c r="G3053" s="175"/>
      <c r="H3053" s="175"/>
      <c r="I3053" s="334">
        <f t="shared" si="48"/>
        <v>0</v>
      </c>
      <c r="J3053" s="44"/>
      <c r="K3053" s="332">
        <f>IFERROR(SUM(C3053/'Transfers of Funds'!$F$58),0)</f>
        <v>0</v>
      </c>
      <c r="L3053" s="44"/>
      <c r="M3053" s="45" t="s">
        <v>162</v>
      </c>
      <c r="N3053" s="44"/>
    </row>
    <row r="3054" spans="1:14">
      <c r="A3054" s="169"/>
      <c r="B3054" s="417" t="str">
        <f>IF(A3054="","",VLOOKUP(A3054,#REF!,2,FALSE))</f>
        <v/>
      </c>
      <c r="C3054" s="176"/>
      <c r="D3054" s="172"/>
      <c r="E3054" s="173"/>
      <c r="F3054" s="174"/>
      <c r="G3054" s="175"/>
      <c r="H3054" s="175"/>
      <c r="I3054" s="334">
        <f t="shared" si="48"/>
        <v>0</v>
      </c>
      <c r="J3054" s="44"/>
      <c r="K3054" s="332">
        <f>IFERROR(SUM(C3054/'Transfers of Funds'!$F$58),0)</f>
        <v>0</v>
      </c>
      <c r="L3054" s="44"/>
      <c r="M3054" s="45" t="s">
        <v>162</v>
      </c>
      <c r="N3054" s="44"/>
    </row>
    <row r="3055" spans="1:14">
      <c r="A3055" s="169"/>
      <c r="B3055" s="417" t="str">
        <f>IF(A3055="","",VLOOKUP(A3055,#REF!,2,FALSE))</f>
        <v/>
      </c>
      <c r="C3055" s="176"/>
      <c r="D3055" s="172"/>
      <c r="E3055" s="173"/>
      <c r="F3055" s="174"/>
      <c r="G3055" s="175"/>
      <c r="H3055" s="175"/>
      <c r="I3055" s="334">
        <f t="shared" si="48"/>
        <v>0</v>
      </c>
      <c r="J3055" s="44"/>
      <c r="K3055" s="332">
        <f>IFERROR(SUM(C3055/'Transfers of Funds'!$F$58),0)</f>
        <v>0</v>
      </c>
      <c r="L3055" s="44"/>
      <c r="M3055" s="45" t="s">
        <v>162</v>
      </c>
      <c r="N3055" s="44"/>
    </row>
    <row r="3056" spans="1:14">
      <c r="A3056" s="169"/>
      <c r="B3056" s="417" t="str">
        <f>IF(A3056="","",VLOOKUP(A3056,#REF!,2,FALSE))</f>
        <v/>
      </c>
      <c r="C3056" s="176"/>
      <c r="D3056" s="172"/>
      <c r="E3056" s="173"/>
      <c r="F3056" s="174"/>
      <c r="G3056" s="175"/>
      <c r="H3056" s="175"/>
      <c r="I3056" s="334">
        <f t="shared" si="48"/>
        <v>0</v>
      </c>
      <c r="J3056" s="44"/>
      <c r="K3056" s="332">
        <f>IFERROR(SUM(C3056/'Transfers of Funds'!$F$58),0)</f>
        <v>0</v>
      </c>
      <c r="L3056" s="44"/>
      <c r="M3056" s="45" t="s">
        <v>162</v>
      </c>
      <c r="N3056" s="44"/>
    </row>
    <row r="3057" spans="2:13">
      <c r="B3057" s="417" t="str">
        <f>IF(A3057="","",VLOOKUP(A3057,#REF!,2,FALSE))</f>
        <v/>
      </c>
      <c r="C3057" s="176"/>
      <c r="D3057" s="172"/>
      <c r="E3057" s="173"/>
      <c r="F3057" s="174"/>
      <c r="G3057" s="175"/>
      <c r="H3057" s="175"/>
      <c r="I3057" s="334">
        <f t="shared" si="48"/>
        <v>0</v>
      </c>
      <c r="J3057" s="44"/>
      <c r="K3057" s="332">
        <f>IFERROR(SUM(C3057/'Transfers of Funds'!$F$58),0)</f>
        <v>0</v>
      </c>
      <c r="L3057" s="44"/>
      <c r="M3057" s="45" t="s">
        <v>162</v>
      </c>
    </row>
    <row r="3058" spans="2:13">
      <c r="B3058" s="417" t="str">
        <f>IF(A3058="","",VLOOKUP(A3058,#REF!,2,FALSE))</f>
        <v/>
      </c>
      <c r="C3058" s="176"/>
      <c r="D3058" s="172"/>
      <c r="E3058" s="173"/>
      <c r="F3058" s="174"/>
      <c r="G3058" s="175"/>
      <c r="H3058" s="175"/>
      <c r="I3058" s="334">
        <f t="shared" si="48"/>
        <v>0</v>
      </c>
      <c r="J3058" s="44"/>
      <c r="K3058" s="332">
        <f>IFERROR(SUM(C3058/'Transfers of Funds'!$F$58),0)</f>
        <v>0</v>
      </c>
      <c r="L3058" s="44"/>
      <c r="M3058" s="45" t="s">
        <v>162</v>
      </c>
    </row>
    <row r="3059" spans="2:13">
      <c r="B3059" s="417" t="str">
        <f>IF(A3059="","",VLOOKUP(A3059,#REF!,2,FALSE))</f>
        <v/>
      </c>
      <c r="C3059" s="176"/>
      <c r="D3059" s="172"/>
      <c r="E3059" s="173"/>
      <c r="F3059" s="174"/>
      <c r="G3059" s="175"/>
      <c r="H3059" s="175"/>
      <c r="I3059" s="334">
        <f t="shared" si="48"/>
        <v>0</v>
      </c>
      <c r="J3059" s="44"/>
      <c r="K3059" s="332">
        <f>IFERROR(SUM(C3059/'Transfers of Funds'!$F$58),0)</f>
        <v>0</v>
      </c>
      <c r="L3059" s="44"/>
      <c r="M3059" s="45" t="s">
        <v>162</v>
      </c>
    </row>
    <row r="3060" spans="2:13">
      <c r="B3060" s="417" t="str">
        <f>IF(A3060="","",VLOOKUP(A3060,#REF!,2,FALSE))</f>
        <v/>
      </c>
      <c r="C3060" s="176"/>
      <c r="D3060" s="172"/>
      <c r="E3060" s="173"/>
      <c r="F3060" s="174"/>
      <c r="G3060" s="175"/>
      <c r="H3060" s="175"/>
      <c r="I3060" s="334">
        <f t="shared" si="48"/>
        <v>0</v>
      </c>
      <c r="J3060" s="44"/>
      <c r="K3060" s="332">
        <f>IFERROR(SUM(C3060/'Transfers of Funds'!$F$58),0)</f>
        <v>0</v>
      </c>
      <c r="L3060" s="44"/>
      <c r="M3060" s="45" t="s">
        <v>162</v>
      </c>
    </row>
    <row r="3061" spans="2:13">
      <c r="B3061" s="417" t="str">
        <f>IF(A3061="","",VLOOKUP(A3061,#REF!,2,FALSE))</f>
        <v/>
      </c>
      <c r="C3061" s="176"/>
      <c r="D3061" s="172"/>
      <c r="E3061" s="173"/>
      <c r="F3061" s="174"/>
      <c r="G3061" s="175"/>
      <c r="H3061" s="175"/>
      <c r="I3061" s="334">
        <f t="shared" si="48"/>
        <v>0</v>
      </c>
      <c r="J3061" s="44"/>
      <c r="K3061" s="332">
        <f>IFERROR(SUM(C3061/'Transfers of Funds'!$F$58),0)</f>
        <v>0</v>
      </c>
      <c r="L3061" s="44"/>
      <c r="M3061" s="45" t="s">
        <v>162</v>
      </c>
    </row>
    <row r="3062" spans="2:13">
      <c r="B3062" s="417" t="str">
        <f>IF(A3062="","",VLOOKUP(A3062,#REF!,2,FALSE))</f>
        <v/>
      </c>
      <c r="C3062" s="176"/>
      <c r="D3062" s="172"/>
      <c r="E3062" s="173"/>
      <c r="F3062" s="174"/>
      <c r="G3062" s="175"/>
      <c r="H3062" s="175"/>
      <c r="I3062" s="334">
        <f t="shared" si="48"/>
        <v>0</v>
      </c>
      <c r="J3062" s="44"/>
      <c r="K3062" s="332">
        <f>IFERROR(SUM(C3062/'Transfers of Funds'!$F$58),0)</f>
        <v>0</v>
      </c>
      <c r="L3062" s="44"/>
      <c r="M3062" s="45" t="s">
        <v>162</v>
      </c>
    </row>
    <row r="3063" spans="2:13">
      <c r="B3063" s="417" t="str">
        <f>IF(A3063="","",VLOOKUP(A3063,#REF!,2,FALSE))</f>
        <v/>
      </c>
      <c r="C3063" s="176"/>
      <c r="D3063" s="172"/>
      <c r="E3063" s="173"/>
      <c r="F3063" s="174"/>
      <c r="G3063" s="175"/>
      <c r="H3063" s="175"/>
      <c r="I3063" s="334">
        <f t="shared" si="48"/>
        <v>0</v>
      </c>
      <c r="J3063" s="44"/>
      <c r="K3063" s="332">
        <f>IFERROR(SUM(C3063/'Transfers of Funds'!$F$58),0)</f>
        <v>0</v>
      </c>
      <c r="L3063" s="44"/>
      <c r="M3063" s="45" t="s">
        <v>162</v>
      </c>
    </row>
    <row r="3064" spans="2:13">
      <c r="B3064" s="417" t="str">
        <f>IF(A3064="","",VLOOKUP(A3064,#REF!,2,FALSE))</f>
        <v/>
      </c>
      <c r="C3064" s="176"/>
      <c r="D3064" s="172"/>
      <c r="E3064" s="173"/>
      <c r="F3064" s="174"/>
      <c r="G3064" s="175"/>
      <c r="H3064" s="175"/>
      <c r="I3064" s="334">
        <f t="shared" si="48"/>
        <v>0</v>
      </c>
      <c r="J3064" s="44"/>
      <c r="K3064" s="332">
        <f>IFERROR(SUM(C3064/'Transfers of Funds'!$F$58),0)</f>
        <v>0</v>
      </c>
      <c r="L3064" s="44"/>
      <c r="M3064" s="45" t="s">
        <v>162</v>
      </c>
    </row>
    <row r="3065" spans="2:13">
      <c r="B3065" s="417" t="str">
        <f>IF(A3065="","",VLOOKUP(A3065,#REF!,2,FALSE))</f>
        <v/>
      </c>
      <c r="C3065" s="176"/>
      <c r="D3065" s="172"/>
      <c r="E3065" s="173"/>
      <c r="F3065" s="174"/>
      <c r="G3065" s="175"/>
      <c r="H3065" s="175"/>
      <c r="I3065" s="334">
        <f t="shared" si="48"/>
        <v>0</v>
      </c>
      <c r="J3065" s="44"/>
      <c r="K3065" s="332">
        <f>IFERROR(SUM(C3065/'Transfers of Funds'!$F$58),0)</f>
        <v>0</v>
      </c>
      <c r="L3065" s="44"/>
      <c r="M3065" s="45" t="s">
        <v>162</v>
      </c>
    </row>
    <row r="3066" spans="2:13">
      <c r="B3066" s="417" t="str">
        <f>IF(A3066="","",VLOOKUP(A3066,#REF!,2,FALSE))</f>
        <v/>
      </c>
      <c r="C3066" s="176"/>
      <c r="D3066" s="172"/>
      <c r="E3066" s="173"/>
      <c r="F3066" s="174"/>
      <c r="G3066" s="175"/>
      <c r="H3066" s="175"/>
      <c r="I3066" s="334">
        <f t="shared" si="48"/>
        <v>0</v>
      </c>
      <c r="J3066" s="44"/>
      <c r="K3066" s="332">
        <f>IFERROR(SUM(C3066/'Transfers of Funds'!$F$58),0)</f>
        <v>0</v>
      </c>
      <c r="L3066" s="44"/>
      <c r="M3066" s="45" t="s">
        <v>162</v>
      </c>
    </row>
    <row r="3067" spans="2:13">
      <c r="B3067" s="417" t="str">
        <f>IF(A3067="","",VLOOKUP(A3067,#REF!,2,FALSE))</f>
        <v/>
      </c>
      <c r="C3067" s="176"/>
      <c r="D3067" s="172"/>
      <c r="E3067" s="173"/>
      <c r="F3067" s="174"/>
      <c r="G3067" s="175"/>
      <c r="H3067" s="175"/>
      <c r="I3067" s="334">
        <f t="shared" si="48"/>
        <v>0</v>
      </c>
      <c r="J3067" s="44"/>
      <c r="K3067" s="332">
        <f>IFERROR(SUM(C3067/'Transfers of Funds'!$F$58),0)</f>
        <v>0</v>
      </c>
      <c r="L3067" s="44"/>
      <c r="M3067" s="45" t="s">
        <v>162</v>
      </c>
    </row>
    <row r="3068" spans="2:13">
      <c r="B3068" s="417" t="str">
        <f>IF(A3068="","",VLOOKUP(A3068,#REF!,2,FALSE))</f>
        <v/>
      </c>
      <c r="C3068" s="176"/>
      <c r="D3068" s="172"/>
      <c r="E3068" s="173"/>
      <c r="F3068" s="174"/>
      <c r="G3068" s="175"/>
      <c r="H3068" s="175"/>
      <c r="I3068" s="334">
        <f t="shared" si="48"/>
        <v>0</v>
      </c>
      <c r="J3068" s="44"/>
      <c r="K3068" s="332">
        <f>IFERROR(SUM(C3068/'Transfers of Funds'!$F$58),0)</f>
        <v>0</v>
      </c>
      <c r="L3068" s="44"/>
      <c r="M3068" s="45" t="s">
        <v>162</v>
      </c>
    </row>
    <row r="3069" spans="2:13">
      <c r="B3069" s="417" t="str">
        <f>IF(A3069="","",VLOOKUP(A3069,#REF!,2,FALSE))</f>
        <v/>
      </c>
      <c r="C3069" s="176"/>
      <c r="D3069" s="172"/>
      <c r="E3069" s="173"/>
      <c r="F3069" s="174"/>
      <c r="G3069" s="175"/>
      <c r="H3069" s="175"/>
      <c r="I3069" s="334">
        <f t="shared" si="48"/>
        <v>0</v>
      </c>
      <c r="J3069" s="44"/>
      <c r="K3069" s="332">
        <f>IFERROR(SUM(C3069/'Transfers of Funds'!$F$58),0)</f>
        <v>0</v>
      </c>
      <c r="L3069" s="44"/>
      <c r="M3069" s="45" t="s">
        <v>162</v>
      </c>
    </row>
    <row r="3070" spans="2:13">
      <c r="B3070" s="417" t="str">
        <f>IF(A3070="","",VLOOKUP(A3070,#REF!,2,FALSE))</f>
        <v/>
      </c>
      <c r="C3070" s="176"/>
      <c r="D3070" s="172"/>
      <c r="E3070" s="173"/>
      <c r="F3070" s="174"/>
      <c r="G3070" s="175"/>
      <c r="H3070" s="175"/>
      <c r="I3070" s="334">
        <f t="shared" si="48"/>
        <v>0</v>
      </c>
      <c r="J3070" s="44"/>
      <c r="K3070" s="332">
        <f>IFERROR(SUM(C3070/'Transfers of Funds'!$F$58),0)</f>
        <v>0</v>
      </c>
      <c r="L3070" s="44"/>
      <c r="M3070" s="45" t="s">
        <v>162</v>
      </c>
    </row>
    <row r="3071" spans="2:13">
      <c r="B3071" s="417" t="str">
        <f>IF(A3071="","",VLOOKUP(A3071,#REF!,2,FALSE))</f>
        <v/>
      </c>
      <c r="C3071" s="176"/>
      <c r="D3071" s="172"/>
      <c r="E3071" s="173"/>
      <c r="F3071" s="174"/>
      <c r="G3071" s="175"/>
      <c r="H3071" s="175"/>
      <c r="I3071" s="334">
        <f t="shared" si="48"/>
        <v>0</v>
      </c>
      <c r="J3071" s="44"/>
      <c r="K3071" s="332">
        <f>IFERROR(SUM(C3071/'Transfers of Funds'!$F$58),0)</f>
        <v>0</v>
      </c>
      <c r="L3071" s="44"/>
      <c r="M3071" s="45" t="s">
        <v>162</v>
      </c>
    </row>
    <row r="3072" spans="2:13">
      <c r="B3072" s="417" t="str">
        <f>IF(A3072="","",VLOOKUP(A3072,#REF!,2,FALSE))</f>
        <v/>
      </c>
      <c r="C3072" s="176"/>
      <c r="D3072" s="172"/>
      <c r="E3072" s="173"/>
      <c r="F3072" s="174"/>
      <c r="G3072" s="175"/>
      <c r="H3072" s="175"/>
      <c r="I3072" s="334">
        <f t="shared" si="48"/>
        <v>0</v>
      </c>
      <c r="J3072" s="44"/>
      <c r="K3072" s="332">
        <f>IFERROR(SUM(C3072/'Transfers of Funds'!$F$58),0)</f>
        <v>0</v>
      </c>
      <c r="L3072" s="44"/>
      <c r="M3072" s="45" t="s">
        <v>162</v>
      </c>
    </row>
    <row r="3073" spans="2:13">
      <c r="B3073" s="417" t="str">
        <f>IF(A3073="","",VLOOKUP(A3073,#REF!,2,FALSE))</f>
        <v/>
      </c>
      <c r="C3073" s="176"/>
      <c r="D3073" s="172"/>
      <c r="E3073" s="173"/>
      <c r="F3073" s="174"/>
      <c r="G3073" s="175"/>
      <c r="H3073" s="175"/>
      <c r="I3073" s="334">
        <f t="shared" si="48"/>
        <v>0</v>
      </c>
      <c r="J3073" s="44"/>
      <c r="K3073" s="332">
        <f>IFERROR(SUM(C3073/'Transfers of Funds'!$F$58),0)</f>
        <v>0</v>
      </c>
      <c r="L3073" s="44"/>
      <c r="M3073" s="45" t="s">
        <v>162</v>
      </c>
    </row>
    <row r="3074" spans="2:13">
      <c r="B3074" s="417" t="str">
        <f>IF(A3074="","",VLOOKUP(A3074,#REF!,2,FALSE))</f>
        <v/>
      </c>
      <c r="C3074" s="176"/>
      <c r="D3074" s="172"/>
      <c r="E3074" s="173"/>
      <c r="F3074" s="174"/>
      <c r="G3074" s="175"/>
      <c r="H3074" s="175"/>
      <c r="I3074" s="334">
        <f t="shared" si="48"/>
        <v>0</v>
      </c>
      <c r="J3074" s="44"/>
      <c r="K3074" s="332">
        <f>IFERROR(SUM(C3074/'Transfers of Funds'!$F$58),0)</f>
        <v>0</v>
      </c>
      <c r="L3074" s="44"/>
      <c r="M3074" s="45" t="s">
        <v>162</v>
      </c>
    </row>
    <row r="3075" spans="2:13">
      <c r="B3075" s="417" t="str">
        <f>IF(A3075="","",VLOOKUP(A3075,#REF!,2,FALSE))</f>
        <v/>
      </c>
      <c r="C3075" s="176"/>
      <c r="D3075" s="172"/>
      <c r="E3075" s="173"/>
      <c r="F3075" s="174"/>
      <c r="G3075" s="175"/>
      <c r="H3075" s="175"/>
      <c r="I3075" s="334">
        <f t="shared" si="48"/>
        <v>0</v>
      </c>
      <c r="J3075" s="44"/>
      <c r="K3075" s="332">
        <f>IFERROR(SUM(C3075/'Transfers of Funds'!$F$58),0)</f>
        <v>0</v>
      </c>
      <c r="L3075" s="44"/>
      <c r="M3075" s="45" t="s">
        <v>162</v>
      </c>
    </row>
    <row r="3076" spans="2:13">
      <c r="B3076" s="417" t="str">
        <f>IF(A3076="","",VLOOKUP(A3076,#REF!,2,FALSE))</f>
        <v/>
      </c>
      <c r="C3076" s="176"/>
      <c r="D3076" s="172"/>
      <c r="E3076" s="173"/>
      <c r="F3076" s="174"/>
      <c r="G3076" s="175"/>
      <c r="H3076" s="175"/>
      <c r="I3076" s="334">
        <f t="shared" si="48"/>
        <v>0</v>
      </c>
      <c r="J3076" s="44"/>
      <c r="K3076" s="332">
        <f>IFERROR(SUM(C3076/'Transfers of Funds'!$F$58),0)</f>
        <v>0</v>
      </c>
      <c r="L3076" s="44"/>
      <c r="M3076" s="45" t="s">
        <v>162</v>
      </c>
    </row>
    <row r="3077" spans="2:13">
      <c r="B3077" s="417" t="str">
        <f>IF(A3077="","",VLOOKUP(A3077,#REF!,2,FALSE))</f>
        <v/>
      </c>
      <c r="C3077" s="176"/>
      <c r="D3077" s="172"/>
      <c r="E3077" s="173"/>
      <c r="F3077" s="174"/>
      <c r="G3077" s="175"/>
      <c r="H3077" s="175"/>
      <c r="I3077" s="334">
        <f t="shared" si="48"/>
        <v>0</v>
      </c>
      <c r="J3077" s="44"/>
      <c r="K3077" s="332">
        <f>IFERROR(SUM(C3077/'Transfers of Funds'!$F$58),0)</f>
        <v>0</v>
      </c>
      <c r="L3077" s="44"/>
      <c r="M3077" s="45" t="s">
        <v>162</v>
      </c>
    </row>
    <row r="3078" spans="2:13">
      <c r="B3078" s="417" t="str">
        <f>IF(A3078="","",VLOOKUP(A3078,#REF!,2,FALSE))</f>
        <v/>
      </c>
      <c r="C3078" s="176"/>
      <c r="D3078" s="172"/>
      <c r="E3078" s="173"/>
      <c r="F3078" s="174"/>
      <c r="G3078" s="175"/>
      <c r="H3078" s="175"/>
      <c r="I3078" s="334">
        <f t="shared" si="48"/>
        <v>0</v>
      </c>
      <c r="J3078" s="44"/>
      <c r="K3078" s="332">
        <f>IFERROR(SUM(C3078/'Transfers of Funds'!$F$58),0)</f>
        <v>0</v>
      </c>
      <c r="L3078" s="44"/>
      <c r="M3078" s="45" t="s">
        <v>162</v>
      </c>
    </row>
    <row r="3079" spans="2:13">
      <c r="B3079" s="417" t="str">
        <f>IF(A3079="","",VLOOKUP(A3079,#REF!,2,FALSE))</f>
        <v/>
      </c>
      <c r="C3079" s="176"/>
      <c r="D3079" s="172"/>
      <c r="E3079" s="173"/>
      <c r="F3079" s="174"/>
      <c r="G3079" s="175"/>
      <c r="H3079" s="175"/>
      <c r="I3079" s="334">
        <f t="shared" si="48"/>
        <v>0</v>
      </c>
      <c r="J3079" s="44"/>
      <c r="K3079" s="332">
        <f>IFERROR(SUM(C3079/'Transfers of Funds'!$F$58),0)</f>
        <v>0</v>
      </c>
      <c r="L3079" s="44"/>
      <c r="M3079" s="45" t="s">
        <v>162</v>
      </c>
    </row>
    <row r="3080" spans="2:13">
      <c r="B3080" s="417" t="str">
        <f>IF(A3080="","",VLOOKUP(A3080,#REF!,2,FALSE))</f>
        <v/>
      </c>
      <c r="C3080" s="176"/>
      <c r="D3080" s="172"/>
      <c r="E3080" s="173"/>
      <c r="F3080" s="174"/>
      <c r="G3080" s="175"/>
      <c r="H3080" s="175"/>
      <c r="I3080" s="334">
        <f t="shared" si="48"/>
        <v>0</v>
      </c>
      <c r="J3080" s="44"/>
      <c r="K3080" s="332">
        <f>IFERROR(SUM(C3080/'Transfers of Funds'!$F$58),0)</f>
        <v>0</v>
      </c>
      <c r="L3080" s="44"/>
      <c r="M3080" s="45" t="s">
        <v>162</v>
      </c>
    </row>
    <row r="3081" spans="2:13">
      <c r="B3081" s="417" t="str">
        <f>IF(A3081="","",VLOOKUP(A3081,#REF!,2,FALSE))</f>
        <v/>
      </c>
      <c r="C3081" s="176"/>
      <c r="D3081" s="172"/>
      <c r="E3081" s="173"/>
      <c r="F3081" s="174"/>
      <c r="G3081" s="175"/>
      <c r="H3081" s="175"/>
      <c r="I3081" s="334">
        <f t="shared" si="48"/>
        <v>0</v>
      </c>
      <c r="J3081" s="44"/>
      <c r="K3081" s="332">
        <f>IFERROR(SUM(C3081/'Transfers of Funds'!$F$58),0)</f>
        <v>0</v>
      </c>
      <c r="L3081" s="44"/>
      <c r="M3081" s="45" t="s">
        <v>162</v>
      </c>
    </row>
    <row r="3082" spans="2:13">
      <c r="B3082" s="417" t="str">
        <f>IF(A3082="","",VLOOKUP(A3082,#REF!,2,FALSE))</f>
        <v/>
      </c>
      <c r="C3082" s="176"/>
      <c r="D3082" s="172"/>
      <c r="E3082" s="173"/>
      <c r="F3082" s="174"/>
      <c r="G3082" s="175"/>
      <c r="H3082" s="175"/>
      <c r="I3082" s="334">
        <f t="shared" si="48"/>
        <v>0</v>
      </c>
      <c r="J3082" s="44"/>
      <c r="K3082" s="332">
        <f>IFERROR(SUM(C3082/'Transfers of Funds'!$F$58),0)</f>
        <v>0</v>
      </c>
      <c r="L3082" s="44"/>
      <c r="M3082" s="45" t="s">
        <v>162</v>
      </c>
    </row>
    <row r="3083" spans="2:13">
      <c r="B3083" s="417" t="str">
        <f>IF(A3083="","",VLOOKUP(A3083,#REF!,2,FALSE))</f>
        <v/>
      </c>
      <c r="C3083" s="176"/>
      <c r="D3083" s="172"/>
      <c r="E3083" s="173"/>
      <c r="F3083" s="174"/>
      <c r="G3083" s="175"/>
      <c r="H3083" s="175"/>
      <c r="I3083" s="334">
        <f t="shared" si="48"/>
        <v>0</v>
      </c>
      <c r="J3083" s="44"/>
      <c r="K3083" s="332">
        <f>IFERROR(SUM(C3083/'Transfers of Funds'!$F$58),0)</f>
        <v>0</v>
      </c>
      <c r="L3083" s="44"/>
      <c r="M3083" s="45" t="s">
        <v>162</v>
      </c>
    </row>
    <row r="3084" spans="2:13">
      <c r="B3084" s="417" t="str">
        <f>IF(A3084="","",VLOOKUP(A3084,#REF!,2,FALSE))</f>
        <v/>
      </c>
      <c r="C3084" s="176"/>
      <c r="D3084" s="172"/>
      <c r="E3084" s="173"/>
      <c r="F3084" s="174"/>
      <c r="G3084" s="175"/>
      <c r="H3084" s="175"/>
      <c r="I3084" s="334">
        <f t="shared" si="48"/>
        <v>0</v>
      </c>
      <c r="J3084" s="44"/>
      <c r="K3084" s="332">
        <f>IFERROR(SUM(C3084/'Transfers of Funds'!$F$58),0)</f>
        <v>0</v>
      </c>
      <c r="L3084" s="44"/>
      <c r="M3084" s="45" t="s">
        <v>162</v>
      </c>
    </row>
    <row r="3085" spans="2:13">
      <c r="B3085" s="417" t="str">
        <f>IF(A3085="","",VLOOKUP(A3085,#REF!,2,FALSE))</f>
        <v/>
      </c>
      <c r="C3085" s="176"/>
      <c r="D3085" s="172"/>
      <c r="E3085" s="173"/>
      <c r="F3085" s="174"/>
      <c r="G3085" s="175"/>
      <c r="H3085" s="175"/>
      <c r="I3085" s="334">
        <f t="shared" si="48"/>
        <v>0</v>
      </c>
      <c r="J3085" s="44"/>
      <c r="K3085" s="332">
        <f>IFERROR(SUM(C3085/'Transfers of Funds'!$F$58),0)</f>
        <v>0</v>
      </c>
      <c r="L3085" s="44"/>
      <c r="M3085" s="45" t="s">
        <v>162</v>
      </c>
    </row>
    <row r="3086" spans="2:13">
      <c r="B3086" s="417" t="str">
        <f>IF(A3086="","",VLOOKUP(A3086,#REF!,2,FALSE))</f>
        <v/>
      </c>
      <c r="C3086" s="176"/>
      <c r="D3086" s="172"/>
      <c r="E3086" s="173"/>
      <c r="F3086" s="174"/>
      <c r="G3086" s="175"/>
      <c r="H3086" s="175"/>
      <c r="I3086" s="334">
        <f t="shared" si="48"/>
        <v>0</v>
      </c>
      <c r="J3086" s="44"/>
      <c r="K3086" s="332">
        <f>IFERROR(SUM(C3086/'Transfers of Funds'!$F$58),0)</f>
        <v>0</v>
      </c>
      <c r="L3086" s="44"/>
      <c r="M3086" s="45" t="s">
        <v>162</v>
      </c>
    </row>
    <row r="3087" spans="2:13">
      <c r="B3087" s="417" t="str">
        <f>IF(A3087="","",VLOOKUP(A3087,#REF!,2,FALSE))</f>
        <v/>
      </c>
      <c r="C3087" s="176"/>
      <c r="D3087" s="172"/>
      <c r="E3087" s="173"/>
      <c r="F3087" s="174"/>
      <c r="G3087" s="175"/>
      <c r="H3087" s="175"/>
      <c r="I3087" s="334">
        <f t="shared" si="48"/>
        <v>0</v>
      </c>
      <c r="J3087" s="44"/>
      <c r="K3087" s="332">
        <f>IFERROR(SUM(C3087/'Transfers of Funds'!$F$58),0)</f>
        <v>0</v>
      </c>
      <c r="L3087" s="44"/>
      <c r="M3087" s="45" t="s">
        <v>162</v>
      </c>
    </row>
    <row r="3088" spans="2:13">
      <c r="B3088" s="417" t="str">
        <f>IF(A3088="","",VLOOKUP(A3088,#REF!,2,FALSE))</f>
        <v/>
      </c>
      <c r="C3088" s="176"/>
      <c r="D3088" s="172"/>
      <c r="E3088" s="173"/>
      <c r="F3088" s="174"/>
      <c r="G3088" s="175"/>
      <c r="H3088" s="175"/>
      <c r="I3088" s="334">
        <f t="shared" si="48"/>
        <v>0</v>
      </c>
      <c r="J3088" s="44"/>
      <c r="K3088" s="332">
        <f>IFERROR(SUM(C3088/'Transfers of Funds'!$F$58),0)</f>
        <v>0</v>
      </c>
      <c r="L3088" s="44"/>
      <c r="M3088" s="45" t="s">
        <v>162</v>
      </c>
    </row>
    <row r="3089" spans="2:13">
      <c r="B3089" s="417" t="str">
        <f>IF(A3089="","",VLOOKUP(A3089,#REF!,2,FALSE))</f>
        <v/>
      </c>
      <c r="C3089" s="176"/>
      <c r="D3089" s="172"/>
      <c r="E3089" s="173"/>
      <c r="F3089" s="174"/>
      <c r="G3089" s="175"/>
      <c r="H3089" s="175"/>
      <c r="I3089" s="334">
        <f t="shared" si="48"/>
        <v>0</v>
      </c>
      <c r="J3089" s="44"/>
      <c r="K3089" s="332">
        <f>IFERROR(SUM(C3089/'Transfers of Funds'!$F$58),0)</f>
        <v>0</v>
      </c>
      <c r="L3089" s="44"/>
      <c r="M3089" s="45" t="s">
        <v>162</v>
      </c>
    </row>
    <row r="3090" spans="2:13">
      <c r="B3090" s="417" t="str">
        <f>IF(A3090="","",VLOOKUP(A3090,#REF!,2,FALSE))</f>
        <v/>
      </c>
      <c r="C3090" s="176"/>
      <c r="D3090" s="172"/>
      <c r="E3090" s="173"/>
      <c r="F3090" s="174"/>
      <c r="G3090" s="175"/>
      <c r="H3090" s="175"/>
      <c r="I3090" s="334">
        <f t="shared" si="48"/>
        <v>0</v>
      </c>
      <c r="J3090" s="44"/>
      <c r="K3090" s="332">
        <f>IFERROR(SUM(C3090/'Transfers of Funds'!$F$58),0)</f>
        <v>0</v>
      </c>
      <c r="L3090" s="44"/>
      <c r="M3090" s="45" t="s">
        <v>162</v>
      </c>
    </row>
    <row r="3091" spans="2:13">
      <c r="B3091" s="417" t="str">
        <f>IF(A3091="","",VLOOKUP(A3091,#REF!,2,FALSE))</f>
        <v/>
      </c>
      <c r="C3091" s="176"/>
      <c r="D3091" s="172"/>
      <c r="E3091" s="173"/>
      <c r="F3091" s="174"/>
      <c r="G3091" s="175"/>
      <c r="H3091" s="175"/>
      <c r="I3091" s="334">
        <f t="shared" si="48"/>
        <v>0</v>
      </c>
      <c r="J3091" s="44"/>
      <c r="K3091" s="332">
        <f>IFERROR(SUM(C3091/'Transfers of Funds'!$F$58),0)</f>
        <v>0</v>
      </c>
      <c r="L3091" s="44"/>
      <c r="M3091" s="45" t="s">
        <v>162</v>
      </c>
    </row>
    <row r="3092" spans="2:13">
      <c r="B3092" s="417" t="str">
        <f>IF(A3092="","",VLOOKUP(A3092,#REF!,2,FALSE))</f>
        <v/>
      </c>
      <c r="C3092" s="176"/>
      <c r="D3092" s="172"/>
      <c r="E3092" s="173"/>
      <c r="F3092" s="174"/>
      <c r="G3092" s="175"/>
      <c r="H3092" s="175"/>
      <c r="I3092" s="334">
        <f t="shared" si="48"/>
        <v>0</v>
      </c>
      <c r="J3092" s="44"/>
      <c r="K3092" s="332">
        <f>IFERROR(SUM(C3092/'Transfers of Funds'!$F$58),0)</f>
        <v>0</v>
      </c>
      <c r="L3092" s="44"/>
      <c r="M3092" s="45" t="s">
        <v>162</v>
      </c>
    </row>
    <row r="3093" spans="2:13">
      <c r="B3093" s="417" t="str">
        <f>IF(A3093="","",VLOOKUP(A3093,#REF!,2,FALSE))</f>
        <v/>
      </c>
      <c r="C3093" s="176"/>
      <c r="D3093" s="172"/>
      <c r="E3093" s="173"/>
      <c r="F3093" s="174"/>
      <c r="G3093" s="175"/>
      <c r="H3093" s="175"/>
      <c r="I3093" s="334">
        <f t="shared" ref="I3093:I3156" si="49">IF(OR(F$4="EUR",F$4="USD",F$4="GBP",F$4="CAD",F$4="NZD",F$4="AUD"),K3093,C3093)</f>
        <v>0</v>
      </c>
      <c r="J3093" s="44"/>
      <c r="K3093" s="332">
        <f>IFERROR(SUM(C3093/'Transfers of Funds'!$F$58),0)</f>
        <v>0</v>
      </c>
      <c r="L3093" s="44"/>
      <c r="M3093" s="45" t="s">
        <v>162</v>
      </c>
    </row>
    <row r="3094" spans="2:13">
      <c r="B3094" s="417" t="str">
        <f>IF(A3094="","",VLOOKUP(A3094,#REF!,2,FALSE))</f>
        <v/>
      </c>
      <c r="C3094" s="176"/>
      <c r="D3094" s="172"/>
      <c r="E3094" s="173"/>
      <c r="F3094" s="174"/>
      <c r="G3094" s="175"/>
      <c r="H3094" s="175"/>
      <c r="I3094" s="334">
        <f t="shared" si="49"/>
        <v>0</v>
      </c>
      <c r="J3094" s="44"/>
      <c r="K3094" s="332">
        <f>IFERROR(SUM(C3094/'Transfers of Funds'!$F$58),0)</f>
        <v>0</v>
      </c>
      <c r="L3094" s="44"/>
      <c r="M3094" s="45" t="s">
        <v>162</v>
      </c>
    </row>
    <row r="3095" spans="2:13">
      <c r="B3095" s="417" t="str">
        <f>IF(A3095="","",VLOOKUP(A3095,#REF!,2,FALSE))</f>
        <v/>
      </c>
      <c r="C3095" s="176"/>
      <c r="D3095" s="172"/>
      <c r="E3095" s="173"/>
      <c r="F3095" s="174"/>
      <c r="G3095" s="175"/>
      <c r="H3095" s="175"/>
      <c r="I3095" s="334">
        <f t="shared" si="49"/>
        <v>0</v>
      </c>
      <c r="J3095" s="44"/>
      <c r="K3095" s="332">
        <f>IFERROR(SUM(C3095/'Transfers of Funds'!$F$58),0)</f>
        <v>0</v>
      </c>
      <c r="L3095" s="44"/>
      <c r="M3095" s="45" t="s">
        <v>162</v>
      </c>
    </row>
    <row r="3096" spans="2:13">
      <c r="B3096" s="417" t="str">
        <f>IF(A3096="","",VLOOKUP(A3096,#REF!,2,FALSE))</f>
        <v/>
      </c>
      <c r="C3096" s="176"/>
      <c r="D3096" s="172"/>
      <c r="E3096" s="173"/>
      <c r="F3096" s="174"/>
      <c r="G3096" s="175"/>
      <c r="H3096" s="175"/>
      <c r="I3096" s="334">
        <f t="shared" si="49"/>
        <v>0</v>
      </c>
      <c r="J3096" s="44"/>
      <c r="K3096" s="332">
        <f>IFERROR(SUM(C3096/'Transfers of Funds'!$F$58),0)</f>
        <v>0</v>
      </c>
      <c r="L3096" s="44"/>
      <c r="M3096" s="45" t="s">
        <v>162</v>
      </c>
    </row>
    <row r="3097" spans="2:13">
      <c r="B3097" s="417" t="str">
        <f>IF(A3097="","",VLOOKUP(A3097,#REF!,2,FALSE))</f>
        <v/>
      </c>
      <c r="C3097" s="176"/>
      <c r="D3097" s="172"/>
      <c r="E3097" s="173"/>
      <c r="F3097" s="174"/>
      <c r="G3097" s="175"/>
      <c r="H3097" s="175"/>
      <c r="I3097" s="334">
        <f t="shared" si="49"/>
        <v>0</v>
      </c>
      <c r="J3097" s="44"/>
      <c r="K3097" s="332">
        <f>IFERROR(SUM(C3097/'Transfers of Funds'!$F$58),0)</f>
        <v>0</v>
      </c>
      <c r="L3097" s="44"/>
      <c r="M3097" s="45" t="s">
        <v>162</v>
      </c>
    </row>
    <row r="3098" spans="2:13">
      <c r="B3098" s="417" t="str">
        <f>IF(A3098="","",VLOOKUP(A3098,#REF!,2,FALSE))</f>
        <v/>
      </c>
      <c r="C3098" s="176"/>
      <c r="D3098" s="172"/>
      <c r="E3098" s="173"/>
      <c r="F3098" s="174"/>
      <c r="G3098" s="175"/>
      <c r="H3098" s="175"/>
      <c r="I3098" s="334">
        <f t="shared" si="49"/>
        <v>0</v>
      </c>
      <c r="J3098" s="44"/>
      <c r="K3098" s="332">
        <f>IFERROR(SUM(C3098/'Transfers of Funds'!$F$58),0)</f>
        <v>0</v>
      </c>
      <c r="L3098" s="44"/>
      <c r="M3098" s="45" t="s">
        <v>162</v>
      </c>
    </row>
    <row r="3099" spans="2:13">
      <c r="B3099" s="417" t="str">
        <f>IF(A3099="","",VLOOKUP(A3099,#REF!,2,FALSE))</f>
        <v/>
      </c>
      <c r="C3099" s="176"/>
      <c r="D3099" s="172"/>
      <c r="E3099" s="173"/>
      <c r="F3099" s="174"/>
      <c r="G3099" s="175"/>
      <c r="H3099" s="175"/>
      <c r="I3099" s="334">
        <f t="shared" si="49"/>
        <v>0</v>
      </c>
      <c r="J3099" s="44"/>
      <c r="K3099" s="332">
        <f>IFERROR(SUM(C3099/'Transfers of Funds'!$F$58),0)</f>
        <v>0</v>
      </c>
      <c r="L3099" s="44"/>
      <c r="M3099" s="45" t="s">
        <v>162</v>
      </c>
    </row>
    <row r="3100" spans="2:13">
      <c r="B3100" s="417" t="str">
        <f>IF(A3100="","",VLOOKUP(A3100,#REF!,2,FALSE))</f>
        <v/>
      </c>
      <c r="C3100" s="176"/>
      <c r="D3100" s="172"/>
      <c r="E3100" s="173"/>
      <c r="F3100" s="174"/>
      <c r="G3100" s="175"/>
      <c r="H3100" s="175"/>
      <c r="I3100" s="334">
        <f t="shared" si="49"/>
        <v>0</v>
      </c>
      <c r="J3100" s="44"/>
      <c r="K3100" s="332">
        <f>IFERROR(SUM(C3100/'Transfers of Funds'!$F$58),0)</f>
        <v>0</v>
      </c>
      <c r="L3100" s="44"/>
      <c r="M3100" s="45" t="s">
        <v>162</v>
      </c>
    </row>
    <row r="3101" spans="2:13">
      <c r="B3101" s="417" t="str">
        <f>IF(A3101="","",VLOOKUP(A3101,#REF!,2,FALSE))</f>
        <v/>
      </c>
      <c r="C3101" s="176"/>
      <c r="D3101" s="172"/>
      <c r="E3101" s="173"/>
      <c r="F3101" s="174"/>
      <c r="G3101" s="175"/>
      <c r="H3101" s="175"/>
      <c r="I3101" s="334">
        <f t="shared" si="49"/>
        <v>0</v>
      </c>
      <c r="J3101" s="44"/>
      <c r="K3101" s="332">
        <f>IFERROR(SUM(C3101/'Transfers of Funds'!$F$58),0)</f>
        <v>0</v>
      </c>
      <c r="L3101" s="44"/>
      <c r="M3101" s="45" t="s">
        <v>162</v>
      </c>
    </row>
    <row r="3102" spans="2:13">
      <c r="B3102" s="417" t="str">
        <f>IF(A3102="","",VLOOKUP(A3102,#REF!,2,FALSE))</f>
        <v/>
      </c>
      <c r="C3102" s="176"/>
      <c r="D3102" s="172"/>
      <c r="E3102" s="173"/>
      <c r="F3102" s="174"/>
      <c r="G3102" s="175"/>
      <c r="H3102" s="175"/>
      <c r="I3102" s="334">
        <f t="shared" si="49"/>
        <v>0</v>
      </c>
      <c r="J3102" s="44"/>
      <c r="K3102" s="332">
        <f>IFERROR(SUM(C3102/'Transfers of Funds'!$F$58),0)</f>
        <v>0</v>
      </c>
      <c r="L3102" s="44"/>
      <c r="M3102" s="45" t="s">
        <v>162</v>
      </c>
    </row>
    <row r="3103" spans="2:13">
      <c r="B3103" s="417" t="str">
        <f>IF(A3103="","",VLOOKUP(A3103,#REF!,2,FALSE))</f>
        <v/>
      </c>
      <c r="C3103" s="176"/>
      <c r="D3103" s="172"/>
      <c r="E3103" s="173"/>
      <c r="F3103" s="174"/>
      <c r="G3103" s="175"/>
      <c r="H3103" s="175"/>
      <c r="I3103" s="334">
        <f t="shared" si="49"/>
        <v>0</v>
      </c>
      <c r="J3103" s="44"/>
      <c r="K3103" s="332">
        <f>IFERROR(SUM(C3103/'Transfers of Funds'!$F$58),0)</f>
        <v>0</v>
      </c>
      <c r="L3103" s="44"/>
      <c r="M3103" s="45" t="s">
        <v>162</v>
      </c>
    </row>
    <row r="3104" spans="2:13">
      <c r="B3104" s="417" t="str">
        <f>IF(A3104="","",VLOOKUP(A3104,#REF!,2,FALSE))</f>
        <v/>
      </c>
      <c r="C3104" s="176"/>
      <c r="D3104" s="172"/>
      <c r="E3104" s="173"/>
      <c r="F3104" s="174"/>
      <c r="G3104" s="175"/>
      <c r="H3104" s="175"/>
      <c r="I3104" s="334">
        <f t="shared" si="49"/>
        <v>0</v>
      </c>
      <c r="J3104" s="44"/>
      <c r="K3104" s="332">
        <f>IFERROR(SUM(C3104/'Transfers of Funds'!$F$58),0)</f>
        <v>0</v>
      </c>
      <c r="L3104" s="44"/>
      <c r="M3104" s="45" t="s">
        <v>162</v>
      </c>
    </row>
    <row r="3105" spans="2:13">
      <c r="B3105" s="417" t="str">
        <f>IF(A3105="","",VLOOKUP(A3105,#REF!,2,FALSE))</f>
        <v/>
      </c>
      <c r="C3105" s="176"/>
      <c r="D3105" s="172"/>
      <c r="E3105" s="173"/>
      <c r="F3105" s="174"/>
      <c r="G3105" s="175"/>
      <c r="H3105" s="175"/>
      <c r="I3105" s="334">
        <f t="shared" si="49"/>
        <v>0</v>
      </c>
      <c r="J3105" s="44"/>
      <c r="K3105" s="332">
        <f>IFERROR(SUM(C3105/'Transfers of Funds'!$F$58),0)</f>
        <v>0</v>
      </c>
      <c r="L3105" s="44"/>
      <c r="M3105" s="45" t="s">
        <v>162</v>
      </c>
    </row>
    <row r="3106" spans="2:13">
      <c r="B3106" s="417" t="str">
        <f>IF(A3106="","",VLOOKUP(A3106,#REF!,2,FALSE))</f>
        <v/>
      </c>
      <c r="C3106" s="176"/>
      <c r="D3106" s="172"/>
      <c r="E3106" s="173"/>
      <c r="F3106" s="174"/>
      <c r="G3106" s="175"/>
      <c r="H3106" s="175"/>
      <c r="I3106" s="334">
        <f t="shared" si="49"/>
        <v>0</v>
      </c>
      <c r="J3106" s="44"/>
      <c r="K3106" s="332">
        <f>IFERROR(SUM(C3106/'Transfers of Funds'!$F$58),0)</f>
        <v>0</v>
      </c>
      <c r="L3106" s="44"/>
      <c r="M3106" s="45" t="s">
        <v>162</v>
      </c>
    </row>
    <row r="3107" spans="2:13">
      <c r="B3107" s="417" t="str">
        <f>IF(A3107="","",VLOOKUP(A3107,#REF!,2,FALSE))</f>
        <v/>
      </c>
      <c r="C3107" s="176"/>
      <c r="D3107" s="172"/>
      <c r="E3107" s="173"/>
      <c r="F3107" s="174"/>
      <c r="G3107" s="175"/>
      <c r="H3107" s="175"/>
      <c r="I3107" s="334">
        <f t="shared" si="49"/>
        <v>0</v>
      </c>
      <c r="J3107" s="44"/>
      <c r="K3107" s="332">
        <f>IFERROR(SUM(C3107/'Transfers of Funds'!$F$58),0)</f>
        <v>0</v>
      </c>
      <c r="L3107" s="44"/>
      <c r="M3107" s="45" t="s">
        <v>162</v>
      </c>
    </row>
    <row r="3108" spans="2:13">
      <c r="B3108" s="417" t="str">
        <f>IF(A3108="","",VLOOKUP(A3108,#REF!,2,FALSE))</f>
        <v/>
      </c>
      <c r="C3108" s="176"/>
      <c r="D3108" s="172"/>
      <c r="E3108" s="173"/>
      <c r="F3108" s="174"/>
      <c r="G3108" s="175"/>
      <c r="H3108" s="175"/>
      <c r="I3108" s="334">
        <f t="shared" si="49"/>
        <v>0</v>
      </c>
      <c r="J3108" s="44"/>
      <c r="K3108" s="332">
        <f>IFERROR(SUM(C3108/'Transfers of Funds'!$F$58),0)</f>
        <v>0</v>
      </c>
      <c r="L3108" s="44"/>
      <c r="M3108" s="45" t="s">
        <v>162</v>
      </c>
    </row>
    <row r="3109" spans="2:13">
      <c r="B3109" s="417" t="str">
        <f>IF(A3109="","",VLOOKUP(A3109,#REF!,2,FALSE))</f>
        <v/>
      </c>
      <c r="C3109" s="176"/>
      <c r="D3109" s="172"/>
      <c r="E3109" s="173"/>
      <c r="F3109" s="174"/>
      <c r="G3109" s="175"/>
      <c r="H3109" s="175"/>
      <c r="I3109" s="334">
        <f t="shared" si="49"/>
        <v>0</v>
      </c>
      <c r="J3109" s="44"/>
      <c r="K3109" s="332">
        <f>IFERROR(SUM(C3109/'Transfers of Funds'!$F$58),0)</f>
        <v>0</v>
      </c>
      <c r="L3109" s="44"/>
      <c r="M3109" s="45" t="s">
        <v>162</v>
      </c>
    </row>
    <row r="3110" spans="2:13">
      <c r="B3110" s="417" t="str">
        <f>IF(A3110="","",VLOOKUP(A3110,#REF!,2,FALSE))</f>
        <v/>
      </c>
      <c r="C3110" s="176"/>
      <c r="D3110" s="172"/>
      <c r="E3110" s="173"/>
      <c r="F3110" s="174"/>
      <c r="G3110" s="175"/>
      <c r="H3110" s="175"/>
      <c r="I3110" s="334">
        <f t="shared" si="49"/>
        <v>0</v>
      </c>
      <c r="J3110" s="44"/>
      <c r="K3110" s="332">
        <f>IFERROR(SUM(C3110/'Transfers of Funds'!$F$58),0)</f>
        <v>0</v>
      </c>
      <c r="L3110" s="44"/>
      <c r="M3110" s="45" t="s">
        <v>162</v>
      </c>
    </row>
    <row r="3111" spans="2:13">
      <c r="B3111" s="417" t="str">
        <f>IF(A3111="","",VLOOKUP(A3111,#REF!,2,FALSE))</f>
        <v/>
      </c>
      <c r="C3111" s="176"/>
      <c r="D3111" s="172"/>
      <c r="E3111" s="173"/>
      <c r="F3111" s="174"/>
      <c r="G3111" s="175"/>
      <c r="H3111" s="175"/>
      <c r="I3111" s="334">
        <f t="shared" si="49"/>
        <v>0</v>
      </c>
      <c r="J3111" s="44"/>
      <c r="K3111" s="332">
        <f>IFERROR(SUM(C3111/'Transfers of Funds'!$F$58),0)</f>
        <v>0</v>
      </c>
      <c r="L3111" s="44"/>
      <c r="M3111" s="45" t="s">
        <v>162</v>
      </c>
    </row>
    <row r="3112" spans="2:13">
      <c r="B3112" s="417" t="str">
        <f>IF(A3112="","",VLOOKUP(A3112,#REF!,2,FALSE))</f>
        <v/>
      </c>
      <c r="C3112" s="176"/>
      <c r="D3112" s="172"/>
      <c r="E3112" s="173"/>
      <c r="F3112" s="174"/>
      <c r="G3112" s="175"/>
      <c r="H3112" s="175"/>
      <c r="I3112" s="334">
        <f t="shared" si="49"/>
        <v>0</v>
      </c>
      <c r="J3112" s="44"/>
      <c r="K3112" s="332">
        <f>IFERROR(SUM(C3112/'Transfers of Funds'!$F$58),0)</f>
        <v>0</v>
      </c>
      <c r="L3112" s="44"/>
      <c r="M3112" s="45" t="s">
        <v>162</v>
      </c>
    </row>
    <row r="3113" spans="2:13">
      <c r="B3113" s="417" t="str">
        <f>IF(A3113="","",VLOOKUP(A3113,#REF!,2,FALSE))</f>
        <v/>
      </c>
      <c r="C3113" s="176"/>
      <c r="D3113" s="172"/>
      <c r="E3113" s="173"/>
      <c r="F3113" s="174"/>
      <c r="G3113" s="175"/>
      <c r="H3113" s="175"/>
      <c r="I3113" s="334">
        <f t="shared" si="49"/>
        <v>0</v>
      </c>
      <c r="J3113" s="44"/>
      <c r="K3113" s="332">
        <f>IFERROR(SUM(C3113/'Transfers of Funds'!$F$58),0)</f>
        <v>0</v>
      </c>
      <c r="L3113" s="44"/>
      <c r="M3113" s="45" t="s">
        <v>162</v>
      </c>
    </row>
    <row r="3114" spans="2:13">
      <c r="B3114" s="417" t="str">
        <f>IF(A3114="","",VLOOKUP(A3114,#REF!,2,FALSE))</f>
        <v/>
      </c>
      <c r="C3114" s="176"/>
      <c r="D3114" s="172"/>
      <c r="E3114" s="173"/>
      <c r="F3114" s="174"/>
      <c r="G3114" s="175"/>
      <c r="H3114" s="175"/>
      <c r="I3114" s="334">
        <f t="shared" si="49"/>
        <v>0</v>
      </c>
      <c r="J3114" s="44"/>
      <c r="K3114" s="332">
        <f>IFERROR(SUM(C3114/'Transfers of Funds'!$F$58),0)</f>
        <v>0</v>
      </c>
      <c r="L3114" s="44"/>
      <c r="M3114" s="45" t="s">
        <v>162</v>
      </c>
    </row>
    <row r="3115" spans="2:13">
      <c r="B3115" s="417" t="str">
        <f>IF(A3115="","",VLOOKUP(A3115,#REF!,2,FALSE))</f>
        <v/>
      </c>
      <c r="C3115" s="176"/>
      <c r="D3115" s="172"/>
      <c r="E3115" s="173"/>
      <c r="F3115" s="174"/>
      <c r="G3115" s="175"/>
      <c r="H3115" s="175"/>
      <c r="I3115" s="334">
        <f t="shared" si="49"/>
        <v>0</v>
      </c>
      <c r="J3115" s="44"/>
      <c r="K3115" s="332">
        <f>IFERROR(SUM(C3115/'Transfers of Funds'!$F$58),0)</f>
        <v>0</v>
      </c>
      <c r="L3115" s="44"/>
      <c r="M3115" s="45" t="s">
        <v>162</v>
      </c>
    </row>
    <row r="3116" spans="2:13">
      <c r="B3116" s="417" t="str">
        <f>IF(A3116="","",VLOOKUP(A3116,#REF!,2,FALSE))</f>
        <v/>
      </c>
      <c r="C3116" s="176"/>
      <c r="D3116" s="172"/>
      <c r="E3116" s="173"/>
      <c r="F3116" s="174"/>
      <c r="G3116" s="175"/>
      <c r="H3116" s="175"/>
      <c r="I3116" s="334">
        <f t="shared" si="49"/>
        <v>0</v>
      </c>
      <c r="J3116" s="44"/>
      <c r="K3116" s="332">
        <f>IFERROR(SUM(C3116/'Transfers of Funds'!$F$58),0)</f>
        <v>0</v>
      </c>
      <c r="L3116" s="44"/>
      <c r="M3116" s="45" t="s">
        <v>162</v>
      </c>
    </row>
    <row r="3117" spans="2:13">
      <c r="B3117" s="417" t="str">
        <f>IF(A3117="","",VLOOKUP(A3117,#REF!,2,FALSE))</f>
        <v/>
      </c>
      <c r="C3117" s="176"/>
      <c r="D3117" s="172"/>
      <c r="E3117" s="173"/>
      <c r="F3117" s="174"/>
      <c r="G3117" s="175"/>
      <c r="H3117" s="175"/>
      <c r="I3117" s="334">
        <f t="shared" si="49"/>
        <v>0</v>
      </c>
      <c r="J3117" s="44"/>
      <c r="K3117" s="332">
        <f>IFERROR(SUM(C3117/'Transfers of Funds'!$F$58),0)</f>
        <v>0</v>
      </c>
      <c r="L3117" s="44"/>
      <c r="M3117" s="45" t="s">
        <v>162</v>
      </c>
    </row>
    <row r="3118" spans="2:13">
      <c r="B3118" s="417" t="str">
        <f>IF(A3118="","",VLOOKUP(A3118,#REF!,2,FALSE))</f>
        <v/>
      </c>
      <c r="C3118" s="176"/>
      <c r="D3118" s="172"/>
      <c r="E3118" s="173"/>
      <c r="F3118" s="174"/>
      <c r="G3118" s="175"/>
      <c r="H3118" s="175"/>
      <c r="I3118" s="334">
        <f t="shared" si="49"/>
        <v>0</v>
      </c>
      <c r="J3118" s="44"/>
      <c r="K3118" s="332">
        <f>IFERROR(SUM(C3118/'Transfers of Funds'!$F$58),0)</f>
        <v>0</v>
      </c>
      <c r="L3118" s="44"/>
      <c r="M3118" s="45" t="s">
        <v>162</v>
      </c>
    </row>
    <row r="3119" spans="2:13">
      <c r="B3119" s="417" t="str">
        <f>IF(A3119="","",VLOOKUP(A3119,#REF!,2,FALSE))</f>
        <v/>
      </c>
      <c r="C3119" s="176"/>
      <c r="D3119" s="172"/>
      <c r="E3119" s="173"/>
      <c r="F3119" s="174"/>
      <c r="G3119" s="175"/>
      <c r="H3119" s="175"/>
      <c r="I3119" s="334">
        <f t="shared" si="49"/>
        <v>0</v>
      </c>
      <c r="J3119" s="44"/>
      <c r="K3119" s="332">
        <f>IFERROR(SUM(C3119/'Transfers of Funds'!$F$58),0)</f>
        <v>0</v>
      </c>
      <c r="L3119" s="44"/>
      <c r="M3119" s="45" t="s">
        <v>162</v>
      </c>
    </row>
    <row r="3120" spans="2:13">
      <c r="B3120" s="417" t="str">
        <f>IF(A3120="","",VLOOKUP(A3120,#REF!,2,FALSE))</f>
        <v/>
      </c>
      <c r="C3120" s="176"/>
      <c r="D3120" s="172"/>
      <c r="E3120" s="173"/>
      <c r="F3120" s="174"/>
      <c r="G3120" s="175"/>
      <c r="H3120" s="175"/>
      <c r="I3120" s="334">
        <f t="shared" si="49"/>
        <v>0</v>
      </c>
      <c r="J3120" s="44"/>
      <c r="K3120" s="332">
        <f>IFERROR(SUM(C3120/'Transfers of Funds'!$F$58),0)</f>
        <v>0</v>
      </c>
      <c r="L3120" s="44"/>
      <c r="M3120" s="45" t="s">
        <v>162</v>
      </c>
    </row>
    <row r="3121" spans="2:13">
      <c r="B3121" s="417" t="str">
        <f>IF(A3121="","",VLOOKUP(A3121,#REF!,2,FALSE))</f>
        <v/>
      </c>
      <c r="C3121" s="176"/>
      <c r="D3121" s="172"/>
      <c r="E3121" s="173"/>
      <c r="F3121" s="174"/>
      <c r="G3121" s="175"/>
      <c r="H3121" s="175"/>
      <c r="I3121" s="334">
        <f t="shared" si="49"/>
        <v>0</v>
      </c>
      <c r="J3121" s="44"/>
      <c r="K3121" s="332">
        <f>IFERROR(SUM(C3121/'Transfers of Funds'!$F$58),0)</f>
        <v>0</v>
      </c>
      <c r="L3121" s="44"/>
      <c r="M3121" s="45" t="s">
        <v>162</v>
      </c>
    </row>
    <row r="3122" spans="2:13">
      <c r="B3122" s="417" t="str">
        <f>IF(A3122="","",VLOOKUP(A3122,#REF!,2,FALSE))</f>
        <v/>
      </c>
      <c r="C3122" s="176"/>
      <c r="D3122" s="172"/>
      <c r="E3122" s="173"/>
      <c r="F3122" s="174"/>
      <c r="G3122" s="175"/>
      <c r="H3122" s="175"/>
      <c r="I3122" s="334">
        <f t="shared" si="49"/>
        <v>0</v>
      </c>
      <c r="J3122" s="44"/>
      <c r="K3122" s="332">
        <f>IFERROR(SUM(C3122/'Transfers of Funds'!$F$58),0)</f>
        <v>0</v>
      </c>
      <c r="L3122" s="44"/>
      <c r="M3122" s="45" t="s">
        <v>162</v>
      </c>
    </row>
    <row r="3123" spans="2:13">
      <c r="B3123" s="417" t="str">
        <f>IF(A3123="","",VLOOKUP(A3123,#REF!,2,FALSE))</f>
        <v/>
      </c>
      <c r="C3123" s="176"/>
      <c r="D3123" s="172"/>
      <c r="E3123" s="173"/>
      <c r="F3123" s="174"/>
      <c r="G3123" s="175"/>
      <c r="H3123" s="175"/>
      <c r="I3123" s="334">
        <f t="shared" si="49"/>
        <v>0</v>
      </c>
      <c r="J3123" s="44"/>
      <c r="K3123" s="332">
        <f>IFERROR(SUM(C3123/'Transfers of Funds'!$F$58),0)</f>
        <v>0</v>
      </c>
      <c r="L3123" s="44"/>
      <c r="M3123" s="45" t="s">
        <v>162</v>
      </c>
    </row>
    <row r="3124" spans="2:13">
      <c r="B3124" s="417" t="str">
        <f>IF(A3124="","",VLOOKUP(A3124,#REF!,2,FALSE))</f>
        <v/>
      </c>
      <c r="C3124" s="176"/>
      <c r="D3124" s="172"/>
      <c r="E3124" s="173"/>
      <c r="F3124" s="174"/>
      <c r="G3124" s="175"/>
      <c r="H3124" s="175"/>
      <c r="I3124" s="334">
        <f t="shared" si="49"/>
        <v>0</v>
      </c>
      <c r="J3124" s="44"/>
      <c r="K3124" s="332">
        <f>IFERROR(SUM(C3124/'Transfers of Funds'!$F$58),0)</f>
        <v>0</v>
      </c>
      <c r="L3124" s="44"/>
      <c r="M3124" s="45" t="s">
        <v>162</v>
      </c>
    </row>
    <row r="3125" spans="2:13">
      <c r="B3125" s="417" t="str">
        <f>IF(A3125="","",VLOOKUP(A3125,#REF!,2,FALSE))</f>
        <v/>
      </c>
      <c r="C3125" s="176"/>
      <c r="D3125" s="172"/>
      <c r="E3125" s="173"/>
      <c r="F3125" s="174"/>
      <c r="G3125" s="175"/>
      <c r="H3125" s="175"/>
      <c r="I3125" s="334">
        <f t="shared" si="49"/>
        <v>0</v>
      </c>
      <c r="J3125" s="44"/>
      <c r="K3125" s="332">
        <f>IFERROR(SUM(C3125/'Transfers of Funds'!$F$58),0)</f>
        <v>0</v>
      </c>
      <c r="L3125" s="44"/>
      <c r="M3125" s="45" t="s">
        <v>162</v>
      </c>
    </row>
    <row r="3126" spans="2:13">
      <c r="B3126" s="417" t="str">
        <f>IF(A3126="","",VLOOKUP(A3126,#REF!,2,FALSE))</f>
        <v/>
      </c>
      <c r="C3126" s="176"/>
      <c r="D3126" s="172"/>
      <c r="E3126" s="173"/>
      <c r="F3126" s="174"/>
      <c r="G3126" s="175"/>
      <c r="H3126" s="175"/>
      <c r="I3126" s="334">
        <f t="shared" si="49"/>
        <v>0</v>
      </c>
      <c r="J3126" s="44"/>
      <c r="K3126" s="332">
        <f>IFERROR(SUM(C3126/'Transfers of Funds'!$F$58),0)</f>
        <v>0</v>
      </c>
      <c r="L3126" s="44"/>
      <c r="M3126" s="45" t="s">
        <v>162</v>
      </c>
    </row>
    <row r="3127" spans="2:13">
      <c r="B3127" s="417" t="str">
        <f>IF(A3127="","",VLOOKUP(A3127,#REF!,2,FALSE))</f>
        <v/>
      </c>
      <c r="C3127" s="176"/>
      <c r="D3127" s="172"/>
      <c r="E3127" s="173"/>
      <c r="F3127" s="174"/>
      <c r="G3127" s="175"/>
      <c r="H3127" s="175"/>
      <c r="I3127" s="334">
        <f t="shared" si="49"/>
        <v>0</v>
      </c>
      <c r="J3127" s="44"/>
      <c r="K3127" s="332">
        <f>IFERROR(SUM(C3127/'Transfers of Funds'!$F$58),0)</f>
        <v>0</v>
      </c>
      <c r="L3127" s="44"/>
      <c r="M3127" s="45" t="s">
        <v>162</v>
      </c>
    </row>
    <row r="3128" spans="2:13">
      <c r="B3128" s="417" t="str">
        <f>IF(A3128="","",VLOOKUP(A3128,#REF!,2,FALSE))</f>
        <v/>
      </c>
      <c r="C3128" s="176"/>
      <c r="D3128" s="172"/>
      <c r="E3128" s="173"/>
      <c r="F3128" s="174"/>
      <c r="G3128" s="175"/>
      <c r="H3128" s="175"/>
      <c r="I3128" s="334">
        <f t="shared" si="49"/>
        <v>0</v>
      </c>
      <c r="J3128" s="44"/>
      <c r="K3128" s="332">
        <f>IFERROR(SUM(C3128/'Transfers of Funds'!$F$58),0)</f>
        <v>0</v>
      </c>
      <c r="L3128" s="44"/>
      <c r="M3128" s="45" t="s">
        <v>162</v>
      </c>
    </row>
    <row r="3129" spans="2:13">
      <c r="B3129" s="417" t="str">
        <f>IF(A3129="","",VLOOKUP(A3129,#REF!,2,FALSE))</f>
        <v/>
      </c>
      <c r="C3129" s="176"/>
      <c r="D3129" s="172"/>
      <c r="E3129" s="173"/>
      <c r="F3129" s="174"/>
      <c r="G3129" s="175"/>
      <c r="H3129" s="175"/>
      <c r="I3129" s="334">
        <f t="shared" si="49"/>
        <v>0</v>
      </c>
      <c r="J3129" s="44"/>
      <c r="K3129" s="332">
        <f>IFERROR(SUM(C3129/'Transfers of Funds'!$F$58),0)</f>
        <v>0</v>
      </c>
      <c r="L3129" s="44"/>
      <c r="M3129" s="45" t="s">
        <v>162</v>
      </c>
    </row>
    <row r="3130" spans="2:13">
      <c r="B3130" s="417" t="str">
        <f>IF(A3130="","",VLOOKUP(A3130,#REF!,2,FALSE))</f>
        <v/>
      </c>
      <c r="C3130" s="176"/>
      <c r="D3130" s="172"/>
      <c r="E3130" s="173"/>
      <c r="F3130" s="174"/>
      <c r="G3130" s="175"/>
      <c r="H3130" s="175"/>
      <c r="I3130" s="334">
        <f t="shared" si="49"/>
        <v>0</v>
      </c>
      <c r="J3130" s="44"/>
      <c r="K3130" s="332">
        <f>IFERROR(SUM(C3130/'Transfers of Funds'!$F$58),0)</f>
        <v>0</v>
      </c>
      <c r="L3130" s="44"/>
      <c r="M3130" s="45" t="s">
        <v>162</v>
      </c>
    </row>
    <row r="3131" spans="2:13">
      <c r="B3131" s="417" t="str">
        <f>IF(A3131="","",VLOOKUP(A3131,#REF!,2,FALSE))</f>
        <v/>
      </c>
      <c r="C3131" s="176"/>
      <c r="D3131" s="172"/>
      <c r="E3131" s="173"/>
      <c r="F3131" s="174"/>
      <c r="G3131" s="175"/>
      <c r="H3131" s="175"/>
      <c r="I3131" s="334">
        <f t="shared" si="49"/>
        <v>0</v>
      </c>
      <c r="J3131" s="44"/>
      <c r="K3131" s="332">
        <f>IFERROR(SUM(C3131/'Transfers of Funds'!$F$58),0)</f>
        <v>0</v>
      </c>
      <c r="L3131" s="44"/>
      <c r="M3131" s="45" t="s">
        <v>162</v>
      </c>
    </row>
    <row r="3132" spans="2:13">
      <c r="B3132" s="417" t="str">
        <f>IF(A3132="","",VLOOKUP(A3132,#REF!,2,FALSE))</f>
        <v/>
      </c>
      <c r="C3132" s="176"/>
      <c r="D3132" s="172"/>
      <c r="E3132" s="173"/>
      <c r="F3132" s="174"/>
      <c r="G3132" s="175"/>
      <c r="H3132" s="175"/>
      <c r="I3132" s="334">
        <f t="shared" si="49"/>
        <v>0</v>
      </c>
      <c r="J3132" s="44"/>
      <c r="K3132" s="332">
        <f>IFERROR(SUM(C3132/'Transfers of Funds'!$F$58),0)</f>
        <v>0</v>
      </c>
      <c r="L3132" s="44"/>
      <c r="M3132" s="45" t="s">
        <v>162</v>
      </c>
    </row>
    <row r="3133" spans="2:13">
      <c r="B3133" s="417" t="str">
        <f>IF(A3133="","",VLOOKUP(A3133,#REF!,2,FALSE))</f>
        <v/>
      </c>
      <c r="C3133" s="176"/>
      <c r="D3133" s="172"/>
      <c r="E3133" s="173"/>
      <c r="F3133" s="174"/>
      <c r="G3133" s="175"/>
      <c r="H3133" s="175"/>
      <c r="I3133" s="334">
        <f t="shared" si="49"/>
        <v>0</v>
      </c>
      <c r="J3133" s="44"/>
      <c r="K3133" s="332">
        <f>IFERROR(SUM(C3133/'Transfers of Funds'!$F$58),0)</f>
        <v>0</v>
      </c>
      <c r="L3133" s="44"/>
      <c r="M3133" s="45" t="s">
        <v>162</v>
      </c>
    </row>
    <row r="3134" spans="2:13">
      <c r="B3134" s="417" t="str">
        <f>IF(A3134="","",VLOOKUP(A3134,#REF!,2,FALSE))</f>
        <v/>
      </c>
      <c r="C3134" s="176"/>
      <c r="D3134" s="172"/>
      <c r="E3134" s="173"/>
      <c r="F3134" s="174"/>
      <c r="G3134" s="175"/>
      <c r="H3134" s="175"/>
      <c r="I3134" s="334">
        <f t="shared" si="49"/>
        <v>0</v>
      </c>
      <c r="J3134" s="44"/>
      <c r="K3134" s="332">
        <f>IFERROR(SUM(C3134/'Transfers of Funds'!$F$58),0)</f>
        <v>0</v>
      </c>
      <c r="L3134" s="44"/>
      <c r="M3134" s="45" t="s">
        <v>162</v>
      </c>
    </row>
    <row r="3135" spans="2:13">
      <c r="B3135" s="417" t="str">
        <f>IF(A3135="","",VLOOKUP(A3135,#REF!,2,FALSE))</f>
        <v/>
      </c>
      <c r="C3135" s="176"/>
      <c r="D3135" s="172"/>
      <c r="E3135" s="173"/>
      <c r="F3135" s="174"/>
      <c r="G3135" s="175"/>
      <c r="H3135" s="175"/>
      <c r="I3135" s="334">
        <f t="shared" si="49"/>
        <v>0</v>
      </c>
      <c r="J3135" s="44"/>
      <c r="K3135" s="332">
        <f>IFERROR(SUM(C3135/'Transfers of Funds'!$F$58),0)</f>
        <v>0</v>
      </c>
      <c r="L3135" s="44"/>
      <c r="M3135" s="45" t="s">
        <v>162</v>
      </c>
    </row>
    <row r="3136" spans="2:13">
      <c r="B3136" s="417" t="str">
        <f>IF(A3136="","",VLOOKUP(A3136,#REF!,2,FALSE))</f>
        <v/>
      </c>
      <c r="C3136" s="176"/>
      <c r="D3136" s="172"/>
      <c r="E3136" s="173"/>
      <c r="F3136" s="174"/>
      <c r="G3136" s="175"/>
      <c r="H3136" s="175"/>
      <c r="I3136" s="334">
        <f t="shared" si="49"/>
        <v>0</v>
      </c>
      <c r="J3136" s="44"/>
      <c r="K3136" s="332">
        <f>IFERROR(SUM(C3136/'Transfers of Funds'!$F$58),0)</f>
        <v>0</v>
      </c>
      <c r="L3136" s="44"/>
      <c r="M3136" s="45" t="s">
        <v>162</v>
      </c>
    </row>
    <row r="3137" spans="2:13">
      <c r="B3137" s="417" t="str">
        <f>IF(A3137="","",VLOOKUP(A3137,#REF!,2,FALSE))</f>
        <v/>
      </c>
      <c r="C3137" s="176"/>
      <c r="D3137" s="172"/>
      <c r="E3137" s="173"/>
      <c r="F3137" s="174"/>
      <c r="G3137" s="175"/>
      <c r="H3137" s="175"/>
      <c r="I3137" s="334">
        <f t="shared" si="49"/>
        <v>0</v>
      </c>
      <c r="J3137" s="44"/>
      <c r="K3137" s="332">
        <f>IFERROR(SUM(C3137/'Transfers of Funds'!$F$58),0)</f>
        <v>0</v>
      </c>
      <c r="L3137" s="44"/>
      <c r="M3137" s="45" t="s">
        <v>162</v>
      </c>
    </row>
    <row r="3138" spans="2:13">
      <c r="B3138" s="417" t="str">
        <f>IF(A3138="","",VLOOKUP(A3138,#REF!,2,FALSE))</f>
        <v/>
      </c>
      <c r="C3138" s="176"/>
      <c r="D3138" s="172"/>
      <c r="E3138" s="173"/>
      <c r="F3138" s="174"/>
      <c r="G3138" s="175"/>
      <c r="H3138" s="175"/>
      <c r="I3138" s="334">
        <f t="shared" si="49"/>
        <v>0</v>
      </c>
      <c r="J3138" s="44"/>
      <c r="K3138" s="332">
        <f>IFERROR(SUM(C3138/'Transfers of Funds'!$F$58),0)</f>
        <v>0</v>
      </c>
      <c r="L3138" s="44"/>
      <c r="M3138" s="45" t="s">
        <v>162</v>
      </c>
    </row>
    <row r="3139" spans="2:13">
      <c r="B3139" s="417" t="str">
        <f>IF(A3139="","",VLOOKUP(A3139,#REF!,2,FALSE))</f>
        <v/>
      </c>
      <c r="C3139" s="176"/>
      <c r="D3139" s="172"/>
      <c r="E3139" s="173"/>
      <c r="F3139" s="174"/>
      <c r="G3139" s="175"/>
      <c r="H3139" s="175"/>
      <c r="I3139" s="334">
        <f t="shared" si="49"/>
        <v>0</v>
      </c>
      <c r="J3139" s="44"/>
      <c r="K3139" s="332">
        <f>IFERROR(SUM(C3139/'Transfers of Funds'!$F$58),0)</f>
        <v>0</v>
      </c>
      <c r="L3139" s="44"/>
      <c r="M3139" s="45" t="s">
        <v>162</v>
      </c>
    </row>
    <row r="3140" spans="2:13">
      <c r="B3140" s="417" t="str">
        <f>IF(A3140="","",VLOOKUP(A3140,#REF!,2,FALSE))</f>
        <v/>
      </c>
      <c r="C3140" s="176"/>
      <c r="D3140" s="172"/>
      <c r="E3140" s="173"/>
      <c r="F3140" s="174"/>
      <c r="G3140" s="175"/>
      <c r="H3140" s="175"/>
      <c r="I3140" s="334">
        <f t="shared" si="49"/>
        <v>0</v>
      </c>
      <c r="J3140" s="44"/>
      <c r="K3140" s="332">
        <f>IFERROR(SUM(C3140/'Transfers of Funds'!$F$58),0)</f>
        <v>0</v>
      </c>
      <c r="L3140" s="44"/>
      <c r="M3140" s="45" t="s">
        <v>162</v>
      </c>
    </row>
    <row r="3141" spans="2:13">
      <c r="B3141" s="417" t="str">
        <f>IF(A3141="","",VLOOKUP(A3141,#REF!,2,FALSE))</f>
        <v/>
      </c>
      <c r="C3141" s="176"/>
      <c r="D3141" s="172"/>
      <c r="E3141" s="173"/>
      <c r="F3141" s="174"/>
      <c r="G3141" s="175"/>
      <c r="H3141" s="175"/>
      <c r="I3141" s="334">
        <f t="shared" si="49"/>
        <v>0</v>
      </c>
      <c r="J3141" s="44"/>
      <c r="K3141" s="332">
        <f>IFERROR(SUM(C3141/'Transfers of Funds'!$F$58),0)</f>
        <v>0</v>
      </c>
      <c r="L3141" s="44"/>
      <c r="M3141" s="45" t="s">
        <v>162</v>
      </c>
    </row>
    <row r="3142" spans="2:13">
      <c r="B3142" s="417" t="str">
        <f>IF(A3142="","",VLOOKUP(A3142,#REF!,2,FALSE))</f>
        <v/>
      </c>
      <c r="C3142" s="176"/>
      <c r="D3142" s="172"/>
      <c r="E3142" s="173"/>
      <c r="F3142" s="174"/>
      <c r="G3142" s="175"/>
      <c r="H3142" s="175"/>
      <c r="I3142" s="334">
        <f t="shared" si="49"/>
        <v>0</v>
      </c>
      <c r="J3142" s="44"/>
      <c r="K3142" s="332">
        <f>IFERROR(SUM(C3142/'Transfers of Funds'!$F$58),0)</f>
        <v>0</v>
      </c>
      <c r="L3142" s="44"/>
      <c r="M3142" s="45" t="s">
        <v>162</v>
      </c>
    </row>
    <row r="3143" spans="2:13">
      <c r="B3143" s="417" t="str">
        <f>IF(A3143="","",VLOOKUP(A3143,#REF!,2,FALSE))</f>
        <v/>
      </c>
      <c r="C3143" s="176"/>
      <c r="D3143" s="172"/>
      <c r="E3143" s="173"/>
      <c r="F3143" s="174"/>
      <c r="G3143" s="175"/>
      <c r="H3143" s="175"/>
      <c r="I3143" s="334">
        <f t="shared" si="49"/>
        <v>0</v>
      </c>
      <c r="J3143" s="44"/>
      <c r="K3143" s="332">
        <f>IFERROR(SUM(C3143/'Transfers of Funds'!$F$58),0)</f>
        <v>0</v>
      </c>
      <c r="L3143" s="44"/>
      <c r="M3143" s="45" t="s">
        <v>162</v>
      </c>
    </row>
    <row r="3144" spans="2:13">
      <c r="B3144" s="417" t="str">
        <f>IF(A3144="","",VLOOKUP(A3144,#REF!,2,FALSE))</f>
        <v/>
      </c>
      <c r="C3144" s="176"/>
      <c r="D3144" s="172"/>
      <c r="E3144" s="173"/>
      <c r="F3144" s="174"/>
      <c r="G3144" s="175"/>
      <c r="H3144" s="175"/>
      <c r="I3144" s="334">
        <f t="shared" si="49"/>
        <v>0</v>
      </c>
      <c r="J3144" s="44"/>
      <c r="K3144" s="332">
        <f>IFERROR(SUM(C3144/'Transfers of Funds'!$F$58),0)</f>
        <v>0</v>
      </c>
      <c r="L3144" s="44"/>
      <c r="M3144" s="45" t="s">
        <v>162</v>
      </c>
    </row>
    <row r="3145" spans="2:13">
      <c r="B3145" s="417" t="str">
        <f>IF(A3145="","",VLOOKUP(A3145,#REF!,2,FALSE))</f>
        <v/>
      </c>
      <c r="C3145" s="176"/>
      <c r="D3145" s="172"/>
      <c r="E3145" s="173"/>
      <c r="F3145" s="174"/>
      <c r="G3145" s="175"/>
      <c r="H3145" s="175"/>
      <c r="I3145" s="334">
        <f t="shared" si="49"/>
        <v>0</v>
      </c>
      <c r="J3145" s="44"/>
      <c r="K3145" s="332">
        <f>IFERROR(SUM(C3145/'Transfers of Funds'!$F$58),0)</f>
        <v>0</v>
      </c>
      <c r="L3145" s="44"/>
      <c r="M3145" s="45" t="s">
        <v>162</v>
      </c>
    </row>
    <row r="3146" spans="2:13">
      <c r="B3146" s="417" t="str">
        <f>IF(A3146="","",VLOOKUP(A3146,#REF!,2,FALSE))</f>
        <v/>
      </c>
      <c r="C3146" s="176"/>
      <c r="D3146" s="172"/>
      <c r="E3146" s="173"/>
      <c r="F3146" s="174"/>
      <c r="G3146" s="175"/>
      <c r="H3146" s="175"/>
      <c r="I3146" s="334">
        <f t="shared" si="49"/>
        <v>0</v>
      </c>
      <c r="J3146" s="44"/>
      <c r="K3146" s="332">
        <f>IFERROR(SUM(C3146/'Transfers of Funds'!$F$58),0)</f>
        <v>0</v>
      </c>
      <c r="L3146" s="44"/>
      <c r="M3146" s="45" t="s">
        <v>162</v>
      </c>
    </row>
    <row r="3147" spans="2:13">
      <c r="B3147" s="417" t="str">
        <f>IF(A3147="","",VLOOKUP(A3147,#REF!,2,FALSE))</f>
        <v/>
      </c>
      <c r="C3147" s="176"/>
      <c r="D3147" s="172"/>
      <c r="E3147" s="173"/>
      <c r="F3147" s="174"/>
      <c r="G3147" s="175"/>
      <c r="H3147" s="175"/>
      <c r="I3147" s="334">
        <f t="shared" si="49"/>
        <v>0</v>
      </c>
      <c r="J3147" s="44"/>
      <c r="K3147" s="332">
        <f>IFERROR(SUM(C3147/'Transfers of Funds'!$F$58),0)</f>
        <v>0</v>
      </c>
      <c r="L3147" s="44"/>
      <c r="M3147" s="45" t="s">
        <v>162</v>
      </c>
    </row>
    <row r="3148" spans="2:13">
      <c r="B3148" s="417" t="str">
        <f>IF(A3148="","",VLOOKUP(A3148,#REF!,2,FALSE))</f>
        <v/>
      </c>
      <c r="C3148" s="176"/>
      <c r="D3148" s="172"/>
      <c r="E3148" s="173"/>
      <c r="F3148" s="174"/>
      <c r="G3148" s="175"/>
      <c r="H3148" s="175"/>
      <c r="I3148" s="334">
        <f t="shared" si="49"/>
        <v>0</v>
      </c>
      <c r="J3148" s="44"/>
      <c r="K3148" s="332">
        <f>IFERROR(SUM(C3148/'Transfers of Funds'!$F$58),0)</f>
        <v>0</v>
      </c>
      <c r="L3148" s="44"/>
      <c r="M3148" s="45" t="s">
        <v>162</v>
      </c>
    </row>
    <row r="3149" spans="2:13">
      <c r="B3149" s="417" t="str">
        <f>IF(A3149="","",VLOOKUP(A3149,#REF!,2,FALSE))</f>
        <v/>
      </c>
      <c r="C3149" s="176"/>
      <c r="D3149" s="172"/>
      <c r="E3149" s="173"/>
      <c r="F3149" s="174"/>
      <c r="G3149" s="175"/>
      <c r="H3149" s="175"/>
      <c r="I3149" s="334">
        <f t="shared" si="49"/>
        <v>0</v>
      </c>
      <c r="J3149" s="44"/>
      <c r="K3149" s="332">
        <f>IFERROR(SUM(C3149/'Transfers of Funds'!$F$58),0)</f>
        <v>0</v>
      </c>
      <c r="L3149" s="44"/>
      <c r="M3149" s="45" t="s">
        <v>162</v>
      </c>
    </row>
    <row r="3150" spans="2:13">
      <c r="B3150" s="417" t="str">
        <f>IF(A3150="","",VLOOKUP(A3150,#REF!,2,FALSE))</f>
        <v/>
      </c>
      <c r="C3150" s="176"/>
      <c r="D3150" s="172"/>
      <c r="E3150" s="173"/>
      <c r="F3150" s="174"/>
      <c r="G3150" s="175"/>
      <c r="H3150" s="175"/>
      <c r="I3150" s="334">
        <f t="shared" si="49"/>
        <v>0</v>
      </c>
      <c r="J3150" s="44"/>
      <c r="K3150" s="332">
        <f>IFERROR(SUM(C3150/'Transfers of Funds'!$F$58),0)</f>
        <v>0</v>
      </c>
      <c r="L3150" s="44"/>
      <c r="M3150" s="45" t="s">
        <v>162</v>
      </c>
    </row>
    <row r="3151" spans="2:13">
      <c r="B3151" s="417" t="str">
        <f>IF(A3151="","",VLOOKUP(A3151,#REF!,2,FALSE))</f>
        <v/>
      </c>
      <c r="C3151" s="176"/>
      <c r="D3151" s="172"/>
      <c r="E3151" s="173"/>
      <c r="F3151" s="174"/>
      <c r="G3151" s="175"/>
      <c r="H3151" s="175"/>
      <c r="I3151" s="334">
        <f t="shared" si="49"/>
        <v>0</v>
      </c>
      <c r="J3151" s="44"/>
      <c r="K3151" s="332">
        <f>IFERROR(SUM(C3151/'Transfers of Funds'!$F$58),0)</f>
        <v>0</v>
      </c>
      <c r="L3151" s="44"/>
      <c r="M3151" s="45" t="s">
        <v>162</v>
      </c>
    </row>
    <row r="3152" spans="2:13">
      <c r="B3152" s="417" t="str">
        <f>IF(A3152="","",VLOOKUP(A3152,#REF!,2,FALSE))</f>
        <v/>
      </c>
      <c r="C3152" s="176"/>
      <c r="D3152" s="172"/>
      <c r="E3152" s="173"/>
      <c r="F3152" s="174"/>
      <c r="G3152" s="175"/>
      <c r="H3152" s="175"/>
      <c r="I3152" s="334">
        <f t="shared" si="49"/>
        <v>0</v>
      </c>
      <c r="J3152" s="44"/>
      <c r="K3152" s="332">
        <f>IFERROR(SUM(C3152/'Transfers of Funds'!$F$58),0)</f>
        <v>0</v>
      </c>
      <c r="L3152" s="44"/>
      <c r="M3152" s="45" t="s">
        <v>162</v>
      </c>
    </row>
    <row r="3153" spans="2:13">
      <c r="B3153" s="417" t="str">
        <f>IF(A3153="","",VLOOKUP(A3153,#REF!,2,FALSE))</f>
        <v/>
      </c>
      <c r="C3153" s="176"/>
      <c r="D3153" s="172"/>
      <c r="E3153" s="173"/>
      <c r="F3153" s="174"/>
      <c r="G3153" s="175"/>
      <c r="H3153" s="175"/>
      <c r="I3153" s="334">
        <f t="shared" si="49"/>
        <v>0</v>
      </c>
      <c r="J3153" s="44"/>
      <c r="K3153" s="332">
        <f>IFERROR(SUM(C3153/'Transfers of Funds'!$F$58),0)</f>
        <v>0</v>
      </c>
      <c r="L3153" s="44"/>
      <c r="M3153" s="45" t="s">
        <v>162</v>
      </c>
    </row>
    <row r="3154" spans="2:13">
      <c r="B3154" s="417" t="str">
        <f>IF(A3154="","",VLOOKUP(A3154,#REF!,2,FALSE))</f>
        <v/>
      </c>
      <c r="C3154" s="176"/>
      <c r="D3154" s="172"/>
      <c r="E3154" s="173"/>
      <c r="F3154" s="174"/>
      <c r="G3154" s="175"/>
      <c r="H3154" s="175"/>
      <c r="I3154" s="334">
        <f t="shared" si="49"/>
        <v>0</v>
      </c>
      <c r="J3154" s="44"/>
      <c r="K3154" s="332">
        <f>IFERROR(SUM(C3154/'Transfers of Funds'!$F$58),0)</f>
        <v>0</v>
      </c>
      <c r="L3154" s="44"/>
      <c r="M3154" s="45" t="s">
        <v>162</v>
      </c>
    </row>
    <row r="3155" spans="2:13">
      <c r="B3155" s="417" t="str">
        <f>IF(A3155="","",VLOOKUP(A3155,#REF!,2,FALSE))</f>
        <v/>
      </c>
      <c r="C3155" s="176"/>
      <c r="D3155" s="172"/>
      <c r="E3155" s="173"/>
      <c r="F3155" s="174"/>
      <c r="G3155" s="175"/>
      <c r="H3155" s="175"/>
      <c r="I3155" s="334">
        <f t="shared" si="49"/>
        <v>0</v>
      </c>
      <c r="J3155" s="44"/>
      <c r="K3155" s="332">
        <f>IFERROR(SUM(C3155/'Transfers of Funds'!$F$58),0)</f>
        <v>0</v>
      </c>
      <c r="L3155" s="44"/>
      <c r="M3155" s="45" t="s">
        <v>162</v>
      </c>
    </row>
    <row r="3156" spans="2:13">
      <c r="B3156" s="417" t="str">
        <f>IF(A3156="","",VLOOKUP(A3156,#REF!,2,FALSE))</f>
        <v/>
      </c>
      <c r="C3156" s="176"/>
      <c r="D3156" s="172"/>
      <c r="E3156" s="173"/>
      <c r="F3156" s="174"/>
      <c r="G3156" s="175"/>
      <c r="H3156" s="175"/>
      <c r="I3156" s="334">
        <f t="shared" si="49"/>
        <v>0</v>
      </c>
      <c r="J3156" s="44"/>
      <c r="K3156" s="332">
        <f>IFERROR(SUM(C3156/'Transfers of Funds'!$F$58),0)</f>
        <v>0</v>
      </c>
      <c r="L3156" s="44"/>
      <c r="M3156" s="45" t="s">
        <v>162</v>
      </c>
    </row>
    <row r="3157" spans="2:13">
      <c r="B3157" s="417" t="str">
        <f>IF(A3157="","",VLOOKUP(A3157,#REF!,2,FALSE))</f>
        <v/>
      </c>
      <c r="C3157" s="176"/>
      <c r="D3157" s="172"/>
      <c r="E3157" s="173"/>
      <c r="F3157" s="174"/>
      <c r="G3157" s="175"/>
      <c r="H3157" s="175"/>
      <c r="I3157" s="334">
        <f t="shared" ref="I3157:I3220" si="50">IF(OR(F$4="EUR",F$4="USD",F$4="GBP",F$4="CAD",F$4="NZD",F$4="AUD"),K3157,C3157)</f>
        <v>0</v>
      </c>
      <c r="J3157" s="44"/>
      <c r="K3157" s="332">
        <f>IFERROR(SUM(C3157/'Transfers of Funds'!$F$58),0)</f>
        <v>0</v>
      </c>
      <c r="L3157" s="44"/>
      <c r="M3157" s="45" t="s">
        <v>162</v>
      </c>
    </row>
    <row r="3158" spans="2:13">
      <c r="B3158" s="417" t="str">
        <f>IF(A3158="","",VLOOKUP(A3158,#REF!,2,FALSE))</f>
        <v/>
      </c>
      <c r="C3158" s="176"/>
      <c r="D3158" s="172"/>
      <c r="E3158" s="173"/>
      <c r="F3158" s="174"/>
      <c r="G3158" s="175"/>
      <c r="H3158" s="175"/>
      <c r="I3158" s="334">
        <f t="shared" si="50"/>
        <v>0</v>
      </c>
      <c r="J3158" s="44"/>
      <c r="K3158" s="332">
        <f>IFERROR(SUM(C3158/'Transfers of Funds'!$F$58),0)</f>
        <v>0</v>
      </c>
      <c r="L3158" s="44"/>
      <c r="M3158" s="45" t="s">
        <v>162</v>
      </c>
    </row>
    <row r="3159" spans="2:13">
      <c r="B3159" s="417" t="str">
        <f>IF(A3159="","",VLOOKUP(A3159,#REF!,2,FALSE))</f>
        <v/>
      </c>
      <c r="C3159" s="176"/>
      <c r="D3159" s="172"/>
      <c r="E3159" s="173"/>
      <c r="F3159" s="174"/>
      <c r="G3159" s="175"/>
      <c r="H3159" s="175"/>
      <c r="I3159" s="334">
        <f t="shared" si="50"/>
        <v>0</v>
      </c>
      <c r="J3159" s="44"/>
      <c r="K3159" s="332">
        <f>IFERROR(SUM(C3159/'Transfers of Funds'!$F$58),0)</f>
        <v>0</v>
      </c>
      <c r="L3159" s="44"/>
      <c r="M3159" s="45" t="s">
        <v>162</v>
      </c>
    </row>
    <row r="3160" spans="2:13">
      <c r="B3160" s="417" t="str">
        <f>IF(A3160="","",VLOOKUP(A3160,#REF!,2,FALSE))</f>
        <v/>
      </c>
      <c r="C3160" s="176"/>
      <c r="D3160" s="172"/>
      <c r="E3160" s="173"/>
      <c r="F3160" s="174"/>
      <c r="G3160" s="175"/>
      <c r="H3160" s="175"/>
      <c r="I3160" s="334">
        <f t="shared" si="50"/>
        <v>0</v>
      </c>
      <c r="J3160" s="44"/>
      <c r="K3160" s="332">
        <f>IFERROR(SUM(C3160/'Transfers of Funds'!$F$58),0)</f>
        <v>0</v>
      </c>
      <c r="L3160" s="44"/>
      <c r="M3160" s="45" t="s">
        <v>162</v>
      </c>
    </row>
    <row r="3161" spans="2:13">
      <c r="B3161" s="417" t="str">
        <f>IF(A3161="","",VLOOKUP(A3161,#REF!,2,FALSE))</f>
        <v/>
      </c>
      <c r="C3161" s="176"/>
      <c r="D3161" s="172"/>
      <c r="E3161" s="173"/>
      <c r="F3161" s="174"/>
      <c r="G3161" s="175"/>
      <c r="H3161" s="175"/>
      <c r="I3161" s="334">
        <f t="shared" si="50"/>
        <v>0</v>
      </c>
      <c r="J3161" s="44"/>
      <c r="K3161" s="332">
        <f>IFERROR(SUM(C3161/'Transfers of Funds'!$F$58),0)</f>
        <v>0</v>
      </c>
      <c r="L3161" s="44"/>
      <c r="M3161" s="45" t="s">
        <v>162</v>
      </c>
    </row>
    <row r="3162" spans="2:13">
      <c r="B3162" s="417" t="str">
        <f>IF(A3162="","",VLOOKUP(A3162,#REF!,2,FALSE))</f>
        <v/>
      </c>
      <c r="C3162" s="176"/>
      <c r="D3162" s="172"/>
      <c r="E3162" s="173"/>
      <c r="F3162" s="174"/>
      <c r="G3162" s="175"/>
      <c r="H3162" s="175"/>
      <c r="I3162" s="334">
        <f t="shared" si="50"/>
        <v>0</v>
      </c>
      <c r="J3162" s="44"/>
      <c r="K3162" s="332">
        <f>IFERROR(SUM(C3162/'Transfers of Funds'!$F$58),0)</f>
        <v>0</v>
      </c>
      <c r="L3162" s="44"/>
      <c r="M3162" s="45" t="s">
        <v>162</v>
      </c>
    </row>
    <row r="3163" spans="2:13">
      <c r="B3163" s="417" t="str">
        <f>IF(A3163="","",VLOOKUP(A3163,#REF!,2,FALSE))</f>
        <v/>
      </c>
      <c r="C3163" s="176"/>
      <c r="D3163" s="172"/>
      <c r="E3163" s="173"/>
      <c r="F3163" s="174"/>
      <c r="G3163" s="175"/>
      <c r="H3163" s="175"/>
      <c r="I3163" s="334">
        <f t="shared" si="50"/>
        <v>0</v>
      </c>
      <c r="J3163" s="44"/>
      <c r="K3163" s="332">
        <f>IFERROR(SUM(C3163/'Transfers of Funds'!$F$58),0)</f>
        <v>0</v>
      </c>
      <c r="L3163" s="44"/>
      <c r="M3163" s="45" t="s">
        <v>162</v>
      </c>
    </row>
    <row r="3164" spans="2:13">
      <c r="B3164" s="417" t="str">
        <f>IF(A3164="","",VLOOKUP(A3164,#REF!,2,FALSE))</f>
        <v/>
      </c>
      <c r="C3164" s="176"/>
      <c r="D3164" s="172"/>
      <c r="E3164" s="173"/>
      <c r="F3164" s="174"/>
      <c r="G3164" s="175"/>
      <c r="H3164" s="175"/>
      <c r="I3164" s="334">
        <f t="shared" si="50"/>
        <v>0</v>
      </c>
      <c r="J3164" s="44"/>
      <c r="K3164" s="332">
        <f>IFERROR(SUM(C3164/'Transfers of Funds'!$F$58),0)</f>
        <v>0</v>
      </c>
      <c r="L3164" s="44"/>
      <c r="M3164" s="45" t="s">
        <v>162</v>
      </c>
    </row>
    <row r="3165" spans="2:13">
      <c r="B3165" s="417" t="str">
        <f>IF(A3165="","",VLOOKUP(A3165,#REF!,2,FALSE))</f>
        <v/>
      </c>
      <c r="C3165" s="176"/>
      <c r="D3165" s="172"/>
      <c r="E3165" s="173"/>
      <c r="F3165" s="174"/>
      <c r="G3165" s="175"/>
      <c r="H3165" s="175"/>
      <c r="I3165" s="334">
        <f t="shared" si="50"/>
        <v>0</v>
      </c>
      <c r="J3165" s="44"/>
      <c r="K3165" s="332">
        <f>IFERROR(SUM(C3165/'Transfers of Funds'!$F$58),0)</f>
        <v>0</v>
      </c>
      <c r="L3165" s="44"/>
      <c r="M3165" s="45" t="s">
        <v>162</v>
      </c>
    </row>
    <row r="3166" spans="2:13">
      <c r="B3166" s="417" t="str">
        <f>IF(A3166="","",VLOOKUP(A3166,#REF!,2,FALSE))</f>
        <v/>
      </c>
      <c r="C3166" s="176"/>
      <c r="D3166" s="172"/>
      <c r="E3166" s="173"/>
      <c r="F3166" s="174"/>
      <c r="G3166" s="175"/>
      <c r="H3166" s="175"/>
      <c r="I3166" s="334">
        <f t="shared" si="50"/>
        <v>0</v>
      </c>
      <c r="J3166" s="44"/>
      <c r="K3166" s="332">
        <f>IFERROR(SUM(C3166/'Transfers of Funds'!$F$58),0)</f>
        <v>0</v>
      </c>
      <c r="L3166" s="44"/>
      <c r="M3166" s="45" t="s">
        <v>162</v>
      </c>
    </row>
    <row r="3167" spans="2:13">
      <c r="B3167" s="417" t="str">
        <f>IF(A3167="","",VLOOKUP(A3167,#REF!,2,FALSE))</f>
        <v/>
      </c>
      <c r="C3167" s="176"/>
      <c r="D3167" s="172"/>
      <c r="E3167" s="173"/>
      <c r="F3167" s="174"/>
      <c r="G3167" s="175"/>
      <c r="H3167" s="175"/>
      <c r="I3167" s="334">
        <f t="shared" si="50"/>
        <v>0</v>
      </c>
      <c r="J3167" s="44"/>
      <c r="K3167" s="332">
        <f>IFERROR(SUM(C3167/'Transfers of Funds'!$F$58),0)</f>
        <v>0</v>
      </c>
      <c r="L3167" s="44"/>
      <c r="M3167" s="45" t="s">
        <v>162</v>
      </c>
    </row>
    <row r="3168" spans="2:13">
      <c r="B3168" s="417" t="str">
        <f>IF(A3168="","",VLOOKUP(A3168,#REF!,2,FALSE))</f>
        <v/>
      </c>
      <c r="C3168" s="176"/>
      <c r="D3168" s="172"/>
      <c r="E3168" s="173"/>
      <c r="F3168" s="174"/>
      <c r="G3168" s="175"/>
      <c r="H3168" s="175"/>
      <c r="I3168" s="334">
        <f t="shared" si="50"/>
        <v>0</v>
      </c>
      <c r="J3168" s="44"/>
      <c r="K3168" s="332">
        <f>IFERROR(SUM(C3168/'Transfers of Funds'!$F$58),0)</f>
        <v>0</v>
      </c>
      <c r="L3168" s="44"/>
      <c r="M3168" s="45" t="s">
        <v>162</v>
      </c>
    </row>
    <row r="3169" spans="2:13">
      <c r="B3169" s="417" t="str">
        <f>IF(A3169="","",VLOOKUP(A3169,#REF!,2,FALSE))</f>
        <v/>
      </c>
      <c r="C3169" s="176"/>
      <c r="D3169" s="172"/>
      <c r="E3169" s="173"/>
      <c r="F3169" s="174"/>
      <c r="G3169" s="175"/>
      <c r="H3169" s="175"/>
      <c r="I3169" s="334">
        <f t="shared" si="50"/>
        <v>0</v>
      </c>
      <c r="J3169" s="44"/>
      <c r="K3169" s="332">
        <f>IFERROR(SUM(C3169/'Transfers of Funds'!$F$58),0)</f>
        <v>0</v>
      </c>
      <c r="L3169" s="44"/>
      <c r="M3169" s="45" t="s">
        <v>162</v>
      </c>
    </row>
    <row r="3170" spans="2:13">
      <c r="B3170" s="417" t="str">
        <f>IF(A3170="","",VLOOKUP(A3170,#REF!,2,FALSE))</f>
        <v/>
      </c>
      <c r="C3170" s="176"/>
      <c r="D3170" s="172"/>
      <c r="E3170" s="173"/>
      <c r="F3170" s="174"/>
      <c r="G3170" s="175"/>
      <c r="H3170" s="175"/>
      <c r="I3170" s="334">
        <f t="shared" si="50"/>
        <v>0</v>
      </c>
      <c r="J3170" s="44"/>
      <c r="K3170" s="332">
        <f>IFERROR(SUM(C3170/'Transfers of Funds'!$F$58),0)</f>
        <v>0</v>
      </c>
      <c r="L3170" s="44"/>
      <c r="M3170" s="45" t="s">
        <v>162</v>
      </c>
    </row>
    <row r="3171" spans="2:13">
      <c r="B3171" s="417" t="str">
        <f>IF(A3171="","",VLOOKUP(A3171,#REF!,2,FALSE))</f>
        <v/>
      </c>
      <c r="C3171" s="176"/>
      <c r="D3171" s="172"/>
      <c r="E3171" s="173"/>
      <c r="F3171" s="174"/>
      <c r="G3171" s="175"/>
      <c r="H3171" s="175"/>
      <c r="I3171" s="334">
        <f t="shared" si="50"/>
        <v>0</v>
      </c>
      <c r="J3171" s="44"/>
      <c r="K3171" s="332">
        <f>IFERROR(SUM(C3171/'Transfers of Funds'!$F$58),0)</f>
        <v>0</v>
      </c>
      <c r="L3171" s="44"/>
      <c r="M3171" s="45" t="s">
        <v>162</v>
      </c>
    </row>
    <row r="3172" spans="2:13">
      <c r="B3172" s="417" t="str">
        <f>IF(A3172="","",VLOOKUP(A3172,#REF!,2,FALSE))</f>
        <v/>
      </c>
      <c r="C3172" s="176"/>
      <c r="D3172" s="172"/>
      <c r="E3172" s="173"/>
      <c r="F3172" s="174"/>
      <c r="G3172" s="175"/>
      <c r="H3172" s="175"/>
      <c r="I3172" s="334">
        <f t="shared" si="50"/>
        <v>0</v>
      </c>
      <c r="J3172" s="44"/>
      <c r="K3172" s="332">
        <f>IFERROR(SUM(C3172/'Transfers of Funds'!$F$58),0)</f>
        <v>0</v>
      </c>
      <c r="L3172" s="44"/>
      <c r="M3172" s="45" t="s">
        <v>162</v>
      </c>
    </row>
    <row r="3173" spans="2:13">
      <c r="B3173" s="417" t="str">
        <f>IF(A3173="","",VLOOKUP(A3173,#REF!,2,FALSE))</f>
        <v/>
      </c>
      <c r="C3173" s="176"/>
      <c r="D3173" s="172"/>
      <c r="E3173" s="173"/>
      <c r="F3173" s="174"/>
      <c r="G3173" s="175"/>
      <c r="H3173" s="175"/>
      <c r="I3173" s="334">
        <f t="shared" si="50"/>
        <v>0</v>
      </c>
      <c r="J3173" s="44"/>
      <c r="K3173" s="332">
        <f>IFERROR(SUM(C3173/'Transfers of Funds'!$F$58),0)</f>
        <v>0</v>
      </c>
      <c r="L3173" s="44"/>
      <c r="M3173" s="45" t="s">
        <v>162</v>
      </c>
    </row>
    <row r="3174" spans="2:13">
      <c r="B3174" s="417" t="str">
        <f>IF(A3174="","",VLOOKUP(A3174,#REF!,2,FALSE))</f>
        <v/>
      </c>
      <c r="C3174" s="176"/>
      <c r="D3174" s="172"/>
      <c r="E3174" s="173"/>
      <c r="F3174" s="174"/>
      <c r="G3174" s="175"/>
      <c r="H3174" s="175"/>
      <c r="I3174" s="334">
        <f t="shared" si="50"/>
        <v>0</v>
      </c>
      <c r="J3174" s="44"/>
      <c r="K3174" s="332">
        <f>IFERROR(SUM(C3174/'Transfers of Funds'!$F$58),0)</f>
        <v>0</v>
      </c>
      <c r="L3174" s="44"/>
      <c r="M3174" s="45" t="s">
        <v>162</v>
      </c>
    </row>
    <row r="3175" spans="2:13">
      <c r="B3175" s="417" t="str">
        <f>IF(A3175="","",VLOOKUP(A3175,#REF!,2,FALSE))</f>
        <v/>
      </c>
      <c r="C3175" s="176"/>
      <c r="D3175" s="172"/>
      <c r="E3175" s="173"/>
      <c r="F3175" s="174"/>
      <c r="G3175" s="175"/>
      <c r="H3175" s="175"/>
      <c r="I3175" s="334">
        <f t="shared" si="50"/>
        <v>0</v>
      </c>
      <c r="J3175" s="44"/>
      <c r="K3175" s="332">
        <f>IFERROR(SUM(C3175/'Transfers of Funds'!$F$58),0)</f>
        <v>0</v>
      </c>
      <c r="L3175" s="44"/>
      <c r="M3175" s="45" t="s">
        <v>162</v>
      </c>
    </row>
    <row r="3176" spans="2:13">
      <c r="B3176" s="417" t="str">
        <f>IF(A3176="","",VLOOKUP(A3176,#REF!,2,FALSE))</f>
        <v/>
      </c>
      <c r="C3176" s="176"/>
      <c r="D3176" s="172"/>
      <c r="E3176" s="173"/>
      <c r="F3176" s="174"/>
      <c r="G3176" s="175"/>
      <c r="H3176" s="175"/>
      <c r="I3176" s="334">
        <f t="shared" si="50"/>
        <v>0</v>
      </c>
      <c r="J3176" s="44"/>
      <c r="K3176" s="332">
        <f>IFERROR(SUM(C3176/'Transfers of Funds'!$F$58),0)</f>
        <v>0</v>
      </c>
      <c r="L3176" s="44"/>
      <c r="M3176" s="45" t="s">
        <v>162</v>
      </c>
    </row>
    <row r="3177" spans="2:13">
      <c r="B3177" s="417" t="str">
        <f>IF(A3177="","",VLOOKUP(A3177,#REF!,2,FALSE))</f>
        <v/>
      </c>
      <c r="C3177" s="176"/>
      <c r="D3177" s="172"/>
      <c r="E3177" s="173"/>
      <c r="F3177" s="174"/>
      <c r="G3177" s="175"/>
      <c r="H3177" s="175"/>
      <c r="I3177" s="334">
        <f t="shared" si="50"/>
        <v>0</v>
      </c>
      <c r="J3177" s="44"/>
      <c r="K3177" s="332">
        <f>IFERROR(SUM(C3177/'Transfers of Funds'!$F$58),0)</f>
        <v>0</v>
      </c>
      <c r="L3177" s="44"/>
      <c r="M3177" s="45" t="s">
        <v>162</v>
      </c>
    </row>
    <row r="3178" spans="2:13">
      <c r="B3178" s="417" t="str">
        <f>IF(A3178="","",VLOOKUP(A3178,#REF!,2,FALSE))</f>
        <v/>
      </c>
      <c r="C3178" s="176"/>
      <c r="D3178" s="172"/>
      <c r="E3178" s="173"/>
      <c r="F3178" s="174"/>
      <c r="G3178" s="175"/>
      <c r="H3178" s="175"/>
      <c r="I3178" s="334">
        <f t="shared" si="50"/>
        <v>0</v>
      </c>
      <c r="J3178" s="44"/>
      <c r="K3178" s="332">
        <f>IFERROR(SUM(C3178/'Transfers of Funds'!$F$58),0)</f>
        <v>0</v>
      </c>
      <c r="L3178" s="44"/>
      <c r="M3178" s="45" t="s">
        <v>162</v>
      </c>
    </row>
    <row r="3179" spans="2:13">
      <c r="B3179" s="417" t="str">
        <f>IF(A3179="","",VLOOKUP(A3179,#REF!,2,FALSE))</f>
        <v/>
      </c>
      <c r="C3179" s="176"/>
      <c r="D3179" s="172"/>
      <c r="E3179" s="173"/>
      <c r="F3179" s="174"/>
      <c r="G3179" s="175"/>
      <c r="H3179" s="175"/>
      <c r="I3179" s="334">
        <f t="shared" si="50"/>
        <v>0</v>
      </c>
      <c r="J3179" s="44"/>
      <c r="K3179" s="332">
        <f>IFERROR(SUM(C3179/'Transfers of Funds'!$F$58),0)</f>
        <v>0</v>
      </c>
      <c r="L3179" s="44"/>
      <c r="M3179" s="45" t="s">
        <v>162</v>
      </c>
    </row>
    <row r="3180" spans="2:13">
      <c r="B3180" s="417" t="str">
        <f>IF(A3180="","",VLOOKUP(A3180,#REF!,2,FALSE))</f>
        <v/>
      </c>
      <c r="C3180" s="176"/>
      <c r="D3180" s="172"/>
      <c r="E3180" s="173"/>
      <c r="F3180" s="174"/>
      <c r="G3180" s="175"/>
      <c r="H3180" s="175"/>
      <c r="I3180" s="334">
        <f t="shared" si="50"/>
        <v>0</v>
      </c>
      <c r="J3180" s="44"/>
      <c r="K3180" s="332">
        <f>IFERROR(SUM(C3180/'Transfers of Funds'!$F$58),0)</f>
        <v>0</v>
      </c>
      <c r="L3180" s="44"/>
      <c r="M3180" s="45" t="s">
        <v>162</v>
      </c>
    </row>
    <row r="3181" spans="2:13">
      <c r="B3181" s="417" t="str">
        <f>IF(A3181="","",VLOOKUP(A3181,#REF!,2,FALSE))</f>
        <v/>
      </c>
      <c r="C3181" s="176"/>
      <c r="D3181" s="172"/>
      <c r="E3181" s="173"/>
      <c r="F3181" s="174"/>
      <c r="G3181" s="175"/>
      <c r="H3181" s="175"/>
      <c r="I3181" s="334">
        <f t="shared" si="50"/>
        <v>0</v>
      </c>
      <c r="J3181" s="44"/>
      <c r="K3181" s="332">
        <f>IFERROR(SUM(C3181/'Transfers of Funds'!$F$58),0)</f>
        <v>0</v>
      </c>
      <c r="L3181" s="44"/>
      <c r="M3181" s="45" t="s">
        <v>162</v>
      </c>
    </row>
    <row r="3182" spans="2:13">
      <c r="B3182" s="417" t="str">
        <f>IF(A3182="","",VLOOKUP(A3182,#REF!,2,FALSE))</f>
        <v/>
      </c>
      <c r="C3182" s="176"/>
      <c r="D3182" s="172"/>
      <c r="E3182" s="173"/>
      <c r="F3182" s="174"/>
      <c r="G3182" s="175"/>
      <c r="H3182" s="175"/>
      <c r="I3182" s="334">
        <f t="shared" si="50"/>
        <v>0</v>
      </c>
      <c r="J3182" s="44"/>
      <c r="K3182" s="332">
        <f>IFERROR(SUM(C3182/'Transfers of Funds'!$F$58),0)</f>
        <v>0</v>
      </c>
      <c r="L3182" s="44"/>
      <c r="M3182" s="45" t="s">
        <v>162</v>
      </c>
    </row>
    <row r="3183" spans="2:13">
      <c r="B3183" s="417" t="str">
        <f>IF(A3183="","",VLOOKUP(A3183,#REF!,2,FALSE))</f>
        <v/>
      </c>
      <c r="C3183" s="176"/>
      <c r="D3183" s="172"/>
      <c r="E3183" s="173"/>
      <c r="F3183" s="174"/>
      <c r="G3183" s="175"/>
      <c r="H3183" s="175"/>
      <c r="I3183" s="334">
        <f t="shared" si="50"/>
        <v>0</v>
      </c>
      <c r="J3183" s="44"/>
      <c r="K3183" s="332">
        <f>IFERROR(SUM(C3183/'Transfers of Funds'!$F$58),0)</f>
        <v>0</v>
      </c>
      <c r="L3183" s="44"/>
      <c r="M3183" s="45" t="s">
        <v>162</v>
      </c>
    </row>
    <row r="3184" spans="2:13">
      <c r="B3184" s="417" t="str">
        <f>IF(A3184="","",VLOOKUP(A3184,#REF!,2,FALSE))</f>
        <v/>
      </c>
      <c r="C3184" s="176"/>
      <c r="D3184" s="172"/>
      <c r="E3184" s="173"/>
      <c r="F3184" s="174"/>
      <c r="G3184" s="175"/>
      <c r="H3184" s="175"/>
      <c r="I3184" s="334">
        <f t="shared" si="50"/>
        <v>0</v>
      </c>
      <c r="J3184" s="44"/>
      <c r="K3184" s="332">
        <f>IFERROR(SUM(C3184/'Transfers of Funds'!$F$58),0)</f>
        <v>0</v>
      </c>
      <c r="L3184" s="44"/>
      <c r="M3184" s="45" t="s">
        <v>162</v>
      </c>
    </row>
    <row r="3185" spans="2:13">
      <c r="B3185" s="417" t="str">
        <f>IF(A3185="","",VLOOKUP(A3185,#REF!,2,FALSE))</f>
        <v/>
      </c>
      <c r="C3185" s="176"/>
      <c r="D3185" s="172"/>
      <c r="E3185" s="173"/>
      <c r="F3185" s="174"/>
      <c r="G3185" s="175"/>
      <c r="H3185" s="175"/>
      <c r="I3185" s="334">
        <f t="shared" si="50"/>
        <v>0</v>
      </c>
      <c r="J3185" s="44"/>
      <c r="K3185" s="332">
        <f>IFERROR(SUM(C3185/'Transfers of Funds'!$F$58),0)</f>
        <v>0</v>
      </c>
      <c r="L3185" s="44"/>
      <c r="M3185" s="45" t="s">
        <v>162</v>
      </c>
    </row>
    <row r="3186" spans="2:13">
      <c r="B3186" s="417" t="str">
        <f>IF(A3186="","",VLOOKUP(A3186,#REF!,2,FALSE))</f>
        <v/>
      </c>
      <c r="C3186" s="176"/>
      <c r="D3186" s="172"/>
      <c r="E3186" s="173"/>
      <c r="F3186" s="174"/>
      <c r="G3186" s="175"/>
      <c r="H3186" s="175"/>
      <c r="I3186" s="334">
        <f t="shared" si="50"/>
        <v>0</v>
      </c>
      <c r="J3186" s="44"/>
      <c r="K3186" s="332">
        <f>IFERROR(SUM(C3186/'Transfers of Funds'!$F$58),0)</f>
        <v>0</v>
      </c>
      <c r="L3186" s="44"/>
      <c r="M3186" s="45" t="s">
        <v>162</v>
      </c>
    </row>
    <row r="3187" spans="2:13">
      <c r="B3187" s="417" t="str">
        <f>IF(A3187="","",VLOOKUP(A3187,#REF!,2,FALSE))</f>
        <v/>
      </c>
      <c r="C3187" s="176"/>
      <c r="D3187" s="172"/>
      <c r="E3187" s="173"/>
      <c r="F3187" s="174"/>
      <c r="G3187" s="175"/>
      <c r="H3187" s="175"/>
      <c r="I3187" s="334">
        <f t="shared" si="50"/>
        <v>0</v>
      </c>
      <c r="J3187" s="44"/>
      <c r="K3187" s="332">
        <f>IFERROR(SUM(C3187/'Transfers of Funds'!$F$58),0)</f>
        <v>0</v>
      </c>
      <c r="L3187" s="44"/>
      <c r="M3187" s="45" t="s">
        <v>162</v>
      </c>
    </row>
    <row r="3188" spans="2:13">
      <c r="B3188" s="417" t="str">
        <f>IF(A3188="","",VLOOKUP(A3188,#REF!,2,FALSE))</f>
        <v/>
      </c>
      <c r="C3188" s="176"/>
      <c r="D3188" s="172"/>
      <c r="E3188" s="173"/>
      <c r="F3188" s="174"/>
      <c r="G3188" s="175"/>
      <c r="H3188" s="175"/>
      <c r="I3188" s="334">
        <f t="shared" si="50"/>
        <v>0</v>
      </c>
      <c r="J3188" s="44"/>
      <c r="K3188" s="332">
        <f>IFERROR(SUM(C3188/'Transfers of Funds'!$F$58),0)</f>
        <v>0</v>
      </c>
      <c r="L3188" s="44"/>
      <c r="M3188" s="45" t="s">
        <v>162</v>
      </c>
    </row>
    <row r="3189" spans="2:13">
      <c r="B3189" s="417" t="str">
        <f>IF(A3189="","",VLOOKUP(A3189,#REF!,2,FALSE))</f>
        <v/>
      </c>
      <c r="C3189" s="176"/>
      <c r="D3189" s="172"/>
      <c r="E3189" s="173"/>
      <c r="F3189" s="174"/>
      <c r="G3189" s="175"/>
      <c r="H3189" s="175"/>
      <c r="I3189" s="334">
        <f t="shared" si="50"/>
        <v>0</v>
      </c>
      <c r="J3189" s="44"/>
      <c r="K3189" s="332">
        <f>IFERROR(SUM(C3189/'Transfers of Funds'!$F$58),0)</f>
        <v>0</v>
      </c>
      <c r="L3189" s="44"/>
      <c r="M3189" s="45" t="s">
        <v>162</v>
      </c>
    </row>
    <row r="3190" spans="2:13">
      <c r="B3190" s="417" t="str">
        <f>IF(A3190="","",VLOOKUP(A3190,#REF!,2,FALSE))</f>
        <v/>
      </c>
      <c r="C3190" s="176"/>
      <c r="D3190" s="172"/>
      <c r="E3190" s="173"/>
      <c r="F3190" s="174"/>
      <c r="G3190" s="175"/>
      <c r="H3190" s="175"/>
      <c r="I3190" s="334">
        <f t="shared" si="50"/>
        <v>0</v>
      </c>
      <c r="J3190" s="44"/>
      <c r="K3190" s="332">
        <f>IFERROR(SUM(C3190/'Transfers of Funds'!$F$58),0)</f>
        <v>0</v>
      </c>
      <c r="L3190" s="44"/>
      <c r="M3190" s="45" t="s">
        <v>162</v>
      </c>
    </row>
    <row r="3191" spans="2:13">
      <c r="B3191" s="417" t="str">
        <f>IF(A3191="","",VLOOKUP(A3191,#REF!,2,FALSE))</f>
        <v/>
      </c>
      <c r="C3191" s="176"/>
      <c r="D3191" s="172"/>
      <c r="E3191" s="173"/>
      <c r="F3191" s="174"/>
      <c r="G3191" s="175"/>
      <c r="H3191" s="175"/>
      <c r="I3191" s="334">
        <f t="shared" si="50"/>
        <v>0</v>
      </c>
      <c r="J3191" s="44"/>
      <c r="K3191" s="332">
        <f>IFERROR(SUM(C3191/'Transfers of Funds'!$F$58),0)</f>
        <v>0</v>
      </c>
      <c r="L3191" s="44"/>
      <c r="M3191" s="45" t="s">
        <v>162</v>
      </c>
    </row>
    <row r="3192" spans="2:13">
      <c r="B3192" s="417" t="str">
        <f>IF(A3192="","",VLOOKUP(A3192,#REF!,2,FALSE))</f>
        <v/>
      </c>
      <c r="C3192" s="176"/>
      <c r="D3192" s="172"/>
      <c r="E3192" s="173"/>
      <c r="F3192" s="174"/>
      <c r="G3192" s="175"/>
      <c r="H3192" s="175"/>
      <c r="I3192" s="334">
        <f t="shared" si="50"/>
        <v>0</v>
      </c>
      <c r="J3192" s="44"/>
      <c r="K3192" s="332">
        <f>IFERROR(SUM(C3192/'Transfers of Funds'!$F$58),0)</f>
        <v>0</v>
      </c>
      <c r="L3192" s="44"/>
      <c r="M3192" s="45" t="s">
        <v>162</v>
      </c>
    </row>
    <row r="3193" spans="2:13">
      <c r="B3193" s="417" t="str">
        <f>IF(A3193="","",VLOOKUP(A3193,#REF!,2,FALSE))</f>
        <v/>
      </c>
      <c r="C3193" s="176"/>
      <c r="D3193" s="172"/>
      <c r="E3193" s="173"/>
      <c r="F3193" s="174"/>
      <c r="G3193" s="175"/>
      <c r="H3193" s="175"/>
      <c r="I3193" s="334">
        <f t="shared" si="50"/>
        <v>0</v>
      </c>
      <c r="J3193" s="44"/>
      <c r="K3193" s="332">
        <f>IFERROR(SUM(C3193/'Transfers of Funds'!$F$58),0)</f>
        <v>0</v>
      </c>
      <c r="L3193" s="44"/>
      <c r="M3193" s="45" t="s">
        <v>162</v>
      </c>
    </row>
    <row r="3194" spans="2:13">
      <c r="B3194" s="417" t="str">
        <f>IF(A3194="","",VLOOKUP(A3194,#REF!,2,FALSE))</f>
        <v/>
      </c>
      <c r="C3194" s="176"/>
      <c r="D3194" s="172"/>
      <c r="E3194" s="173"/>
      <c r="F3194" s="174"/>
      <c r="G3194" s="175"/>
      <c r="H3194" s="175"/>
      <c r="I3194" s="334">
        <f t="shared" si="50"/>
        <v>0</v>
      </c>
      <c r="J3194" s="44"/>
      <c r="K3194" s="332">
        <f>IFERROR(SUM(C3194/'Transfers of Funds'!$F$58),0)</f>
        <v>0</v>
      </c>
      <c r="L3194" s="44"/>
      <c r="M3194" s="45" t="s">
        <v>162</v>
      </c>
    </row>
    <row r="3195" spans="2:13">
      <c r="B3195" s="417" t="str">
        <f>IF(A3195="","",VLOOKUP(A3195,#REF!,2,FALSE))</f>
        <v/>
      </c>
      <c r="C3195" s="176"/>
      <c r="D3195" s="172"/>
      <c r="E3195" s="173"/>
      <c r="F3195" s="174"/>
      <c r="G3195" s="175"/>
      <c r="H3195" s="175"/>
      <c r="I3195" s="334">
        <f t="shared" si="50"/>
        <v>0</v>
      </c>
      <c r="J3195" s="44"/>
      <c r="K3195" s="332">
        <f>IFERROR(SUM(C3195/'Transfers of Funds'!$F$58),0)</f>
        <v>0</v>
      </c>
      <c r="L3195" s="44"/>
      <c r="M3195" s="45" t="s">
        <v>162</v>
      </c>
    </row>
    <row r="3196" spans="2:13">
      <c r="B3196" s="417" t="str">
        <f>IF(A3196="","",VLOOKUP(A3196,#REF!,2,FALSE))</f>
        <v/>
      </c>
      <c r="C3196" s="176"/>
      <c r="D3196" s="172"/>
      <c r="E3196" s="173"/>
      <c r="F3196" s="174"/>
      <c r="G3196" s="175"/>
      <c r="H3196" s="175"/>
      <c r="I3196" s="334">
        <f t="shared" si="50"/>
        <v>0</v>
      </c>
      <c r="J3196" s="44"/>
      <c r="K3196" s="332">
        <f>IFERROR(SUM(C3196/'Transfers of Funds'!$F$58),0)</f>
        <v>0</v>
      </c>
      <c r="L3196" s="44"/>
      <c r="M3196" s="45" t="s">
        <v>162</v>
      </c>
    </row>
    <row r="3197" spans="2:13">
      <c r="B3197" s="417" t="str">
        <f>IF(A3197="","",VLOOKUP(A3197,#REF!,2,FALSE))</f>
        <v/>
      </c>
      <c r="C3197" s="176"/>
      <c r="D3197" s="172"/>
      <c r="E3197" s="173"/>
      <c r="F3197" s="174"/>
      <c r="G3197" s="175"/>
      <c r="H3197" s="175"/>
      <c r="I3197" s="334">
        <f t="shared" si="50"/>
        <v>0</v>
      </c>
      <c r="J3197" s="44"/>
      <c r="K3197" s="332">
        <f>IFERROR(SUM(C3197/'Transfers of Funds'!$F$58),0)</f>
        <v>0</v>
      </c>
      <c r="L3197" s="44"/>
      <c r="M3197" s="45" t="s">
        <v>162</v>
      </c>
    </row>
    <row r="3198" spans="2:13">
      <c r="B3198" s="417" t="str">
        <f>IF(A3198="","",VLOOKUP(A3198,#REF!,2,FALSE))</f>
        <v/>
      </c>
      <c r="C3198" s="176"/>
      <c r="D3198" s="172"/>
      <c r="E3198" s="173"/>
      <c r="F3198" s="174"/>
      <c r="G3198" s="175"/>
      <c r="H3198" s="175"/>
      <c r="I3198" s="334">
        <f t="shared" si="50"/>
        <v>0</v>
      </c>
      <c r="J3198" s="44"/>
      <c r="K3198" s="332">
        <f>IFERROR(SUM(C3198/'Transfers of Funds'!$F$58),0)</f>
        <v>0</v>
      </c>
      <c r="L3198" s="44"/>
      <c r="M3198" s="45" t="s">
        <v>162</v>
      </c>
    </row>
    <row r="3199" spans="2:13">
      <c r="B3199" s="417" t="str">
        <f>IF(A3199="","",VLOOKUP(A3199,#REF!,2,FALSE))</f>
        <v/>
      </c>
      <c r="C3199" s="176"/>
      <c r="D3199" s="172"/>
      <c r="E3199" s="173"/>
      <c r="F3199" s="174"/>
      <c r="G3199" s="175"/>
      <c r="H3199" s="175"/>
      <c r="I3199" s="334">
        <f t="shared" si="50"/>
        <v>0</v>
      </c>
      <c r="J3199" s="44"/>
      <c r="K3199" s="332">
        <f>IFERROR(SUM(C3199/'Transfers of Funds'!$F$58),0)</f>
        <v>0</v>
      </c>
      <c r="L3199" s="44"/>
      <c r="M3199" s="45" t="s">
        <v>162</v>
      </c>
    </row>
    <row r="3200" spans="2:13">
      <c r="B3200" s="417" t="str">
        <f>IF(A3200="","",VLOOKUP(A3200,#REF!,2,FALSE))</f>
        <v/>
      </c>
      <c r="C3200" s="176"/>
      <c r="D3200" s="172"/>
      <c r="E3200" s="173"/>
      <c r="F3200" s="174"/>
      <c r="G3200" s="175"/>
      <c r="H3200" s="175"/>
      <c r="I3200" s="334">
        <f t="shared" si="50"/>
        <v>0</v>
      </c>
      <c r="J3200" s="44"/>
      <c r="K3200" s="332">
        <f>IFERROR(SUM(C3200/'Transfers of Funds'!$F$58),0)</f>
        <v>0</v>
      </c>
      <c r="L3200" s="44"/>
      <c r="M3200" s="45" t="s">
        <v>162</v>
      </c>
    </row>
    <row r="3201" spans="2:13">
      <c r="B3201" s="417" t="str">
        <f>IF(A3201="","",VLOOKUP(A3201,#REF!,2,FALSE))</f>
        <v/>
      </c>
      <c r="C3201" s="176"/>
      <c r="D3201" s="172"/>
      <c r="E3201" s="173"/>
      <c r="F3201" s="174"/>
      <c r="G3201" s="175"/>
      <c r="H3201" s="175"/>
      <c r="I3201" s="334">
        <f t="shared" si="50"/>
        <v>0</v>
      </c>
      <c r="J3201" s="44"/>
      <c r="K3201" s="332">
        <f>IFERROR(SUM(C3201/'Transfers of Funds'!$F$58),0)</f>
        <v>0</v>
      </c>
      <c r="L3201" s="44"/>
      <c r="M3201" s="45" t="s">
        <v>162</v>
      </c>
    </row>
    <row r="3202" spans="2:13">
      <c r="B3202" s="417" t="str">
        <f>IF(A3202="","",VLOOKUP(A3202,#REF!,2,FALSE))</f>
        <v/>
      </c>
      <c r="C3202" s="176"/>
      <c r="D3202" s="172"/>
      <c r="E3202" s="173"/>
      <c r="F3202" s="174"/>
      <c r="G3202" s="175"/>
      <c r="H3202" s="175"/>
      <c r="I3202" s="334">
        <f t="shared" si="50"/>
        <v>0</v>
      </c>
      <c r="J3202" s="44"/>
      <c r="K3202" s="332">
        <f>IFERROR(SUM(C3202/'Transfers of Funds'!$F$58),0)</f>
        <v>0</v>
      </c>
      <c r="L3202" s="44"/>
      <c r="M3202" s="45" t="s">
        <v>162</v>
      </c>
    </row>
    <row r="3203" spans="2:13">
      <c r="B3203" s="417" t="str">
        <f>IF(A3203="","",VLOOKUP(A3203,#REF!,2,FALSE))</f>
        <v/>
      </c>
      <c r="C3203" s="176"/>
      <c r="D3203" s="172"/>
      <c r="E3203" s="173"/>
      <c r="F3203" s="174"/>
      <c r="G3203" s="175"/>
      <c r="H3203" s="175"/>
      <c r="I3203" s="334">
        <f t="shared" si="50"/>
        <v>0</v>
      </c>
      <c r="J3203" s="44"/>
      <c r="K3203" s="332">
        <f>IFERROR(SUM(C3203/'Transfers of Funds'!$F$58),0)</f>
        <v>0</v>
      </c>
      <c r="L3203" s="44"/>
      <c r="M3203" s="45" t="s">
        <v>162</v>
      </c>
    </row>
    <row r="3204" spans="2:13">
      <c r="B3204" s="417" t="str">
        <f>IF(A3204="","",VLOOKUP(A3204,#REF!,2,FALSE))</f>
        <v/>
      </c>
      <c r="C3204" s="176"/>
      <c r="D3204" s="172"/>
      <c r="E3204" s="173"/>
      <c r="F3204" s="174"/>
      <c r="G3204" s="175"/>
      <c r="H3204" s="175"/>
      <c r="I3204" s="334">
        <f t="shared" si="50"/>
        <v>0</v>
      </c>
      <c r="J3204" s="44"/>
      <c r="K3204" s="332">
        <f>IFERROR(SUM(C3204/'Transfers of Funds'!$F$58),0)</f>
        <v>0</v>
      </c>
      <c r="L3204" s="44"/>
      <c r="M3204" s="45" t="s">
        <v>162</v>
      </c>
    </row>
    <row r="3205" spans="2:13">
      <c r="B3205" s="417" t="str">
        <f>IF(A3205="","",VLOOKUP(A3205,#REF!,2,FALSE))</f>
        <v/>
      </c>
      <c r="C3205" s="176"/>
      <c r="D3205" s="172"/>
      <c r="E3205" s="173"/>
      <c r="F3205" s="174"/>
      <c r="G3205" s="175"/>
      <c r="H3205" s="175"/>
      <c r="I3205" s="334">
        <f t="shared" si="50"/>
        <v>0</v>
      </c>
      <c r="J3205" s="44"/>
      <c r="K3205" s="332">
        <f>IFERROR(SUM(C3205/'Transfers of Funds'!$F$58),0)</f>
        <v>0</v>
      </c>
      <c r="L3205" s="44"/>
      <c r="M3205" s="45" t="s">
        <v>162</v>
      </c>
    </row>
    <row r="3206" spans="2:13">
      <c r="B3206" s="417" t="str">
        <f>IF(A3206="","",VLOOKUP(A3206,#REF!,2,FALSE))</f>
        <v/>
      </c>
      <c r="C3206" s="176"/>
      <c r="D3206" s="172"/>
      <c r="E3206" s="173"/>
      <c r="F3206" s="174"/>
      <c r="G3206" s="175"/>
      <c r="H3206" s="175"/>
      <c r="I3206" s="334">
        <f t="shared" si="50"/>
        <v>0</v>
      </c>
      <c r="J3206" s="44"/>
      <c r="K3206" s="332">
        <f>IFERROR(SUM(C3206/'Transfers of Funds'!$F$58),0)</f>
        <v>0</v>
      </c>
      <c r="L3206" s="44"/>
      <c r="M3206" s="45" t="s">
        <v>162</v>
      </c>
    </row>
    <row r="3207" spans="2:13">
      <c r="B3207" s="417" t="str">
        <f>IF(A3207="","",VLOOKUP(A3207,#REF!,2,FALSE))</f>
        <v/>
      </c>
      <c r="C3207" s="176"/>
      <c r="D3207" s="172"/>
      <c r="E3207" s="173"/>
      <c r="F3207" s="174"/>
      <c r="G3207" s="175"/>
      <c r="H3207" s="175"/>
      <c r="I3207" s="334">
        <f t="shared" si="50"/>
        <v>0</v>
      </c>
      <c r="J3207" s="44"/>
      <c r="K3207" s="332">
        <f>IFERROR(SUM(C3207/'Transfers of Funds'!$F$58),0)</f>
        <v>0</v>
      </c>
      <c r="L3207" s="44"/>
      <c r="M3207" s="45" t="s">
        <v>162</v>
      </c>
    </row>
    <row r="3208" spans="2:13">
      <c r="B3208" s="417" t="str">
        <f>IF(A3208="","",VLOOKUP(A3208,#REF!,2,FALSE))</f>
        <v/>
      </c>
      <c r="C3208" s="176"/>
      <c r="D3208" s="172"/>
      <c r="E3208" s="173"/>
      <c r="F3208" s="174"/>
      <c r="G3208" s="175"/>
      <c r="H3208" s="175"/>
      <c r="I3208" s="334">
        <f t="shared" si="50"/>
        <v>0</v>
      </c>
      <c r="J3208" s="44"/>
      <c r="K3208" s="332">
        <f>IFERROR(SUM(C3208/'Transfers of Funds'!$F$58),0)</f>
        <v>0</v>
      </c>
      <c r="L3208" s="44"/>
      <c r="M3208" s="45" t="s">
        <v>162</v>
      </c>
    </row>
    <row r="3209" spans="2:13">
      <c r="B3209" s="417" t="str">
        <f>IF(A3209="","",VLOOKUP(A3209,#REF!,2,FALSE))</f>
        <v/>
      </c>
      <c r="C3209" s="176"/>
      <c r="D3209" s="172"/>
      <c r="E3209" s="173"/>
      <c r="F3209" s="174"/>
      <c r="G3209" s="175"/>
      <c r="H3209" s="175"/>
      <c r="I3209" s="334">
        <f t="shared" si="50"/>
        <v>0</v>
      </c>
      <c r="J3209" s="44"/>
      <c r="K3209" s="332">
        <f>IFERROR(SUM(C3209/'Transfers of Funds'!$F$58),0)</f>
        <v>0</v>
      </c>
      <c r="L3209" s="44"/>
      <c r="M3209" s="45" t="s">
        <v>162</v>
      </c>
    </row>
    <row r="3210" spans="2:13">
      <c r="B3210" s="417" t="str">
        <f>IF(A3210="","",VLOOKUP(A3210,#REF!,2,FALSE))</f>
        <v/>
      </c>
      <c r="C3210" s="176"/>
      <c r="D3210" s="172"/>
      <c r="E3210" s="173"/>
      <c r="F3210" s="174"/>
      <c r="G3210" s="175"/>
      <c r="H3210" s="175"/>
      <c r="I3210" s="334">
        <f t="shared" si="50"/>
        <v>0</v>
      </c>
      <c r="J3210" s="44"/>
      <c r="K3210" s="332">
        <f>IFERROR(SUM(C3210/'Transfers of Funds'!$F$58),0)</f>
        <v>0</v>
      </c>
      <c r="L3210" s="44"/>
      <c r="M3210" s="45" t="s">
        <v>162</v>
      </c>
    </row>
    <row r="3211" spans="2:13">
      <c r="B3211" s="417" t="str">
        <f>IF(A3211="","",VLOOKUP(A3211,#REF!,2,FALSE))</f>
        <v/>
      </c>
      <c r="C3211" s="176"/>
      <c r="D3211" s="172"/>
      <c r="E3211" s="173"/>
      <c r="F3211" s="174"/>
      <c r="G3211" s="175"/>
      <c r="H3211" s="175"/>
      <c r="I3211" s="334">
        <f t="shared" si="50"/>
        <v>0</v>
      </c>
      <c r="J3211" s="44"/>
      <c r="K3211" s="332">
        <f>IFERROR(SUM(C3211/'Transfers of Funds'!$F$58),0)</f>
        <v>0</v>
      </c>
      <c r="L3211" s="44"/>
      <c r="M3211" s="45" t="s">
        <v>162</v>
      </c>
    </row>
    <row r="3212" spans="2:13">
      <c r="B3212" s="417" t="str">
        <f>IF(A3212="","",VLOOKUP(A3212,#REF!,2,FALSE))</f>
        <v/>
      </c>
      <c r="C3212" s="176"/>
      <c r="D3212" s="172"/>
      <c r="E3212" s="173"/>
      <c r="F3212" s="174"/>
      <c r="G3212" s="175"/>
      <c r="H3212" s="175"/>
      <c r="I3212" s="334">
        <f t="shared" si="50"/>
        <v>0</v>
      </c>
      <c r="J3212" s="44"/>
      <c r="K3212" s="332">
        <f>IFERROR(SUM(C3212/'Transfers of Funds'!$F$58),0)</f>
        <v>0</v>
      </c>
      <c r="L3212" s="44"/>
      <c r="M3212" s="45" t="s">
        <v>162</v>
      </c>
    </row>
    <row r="3213" spans="2:13">
      <c r="B3213" s="417" t="str">
        <f>IF(A3213="","",VLOOKUP(A3213,#REF!,2,FALSE))</f>
        <v/>
      </c>
      <c r="C3213" s="176"/>
      <c r="D3213" s="172"/>
      <c r="E3213" s="173"/>
      <c r="F3213" s="174"/>
      <c r="G3213" s="175"/>
      <c r="H3213" s="175"/>
      <c r="I3213" s="334">
        <f t="shared" si="50"/>
        <v>0</v>
      </c>
      <c r="J3213" s="44"/>
      <c r="K3213" s="332">
        <f>IFERROR(SUM(C3213/'Transfers of Funds'!$F$58),0)</f>
        <v>0</v>
      </c>
      <c r="L3213" s="44"/>
      <c r="M3213" s="45" t="s">
        <v>162</v>
      </c>
    </row>
    <row r="3214" spans="2:13">
      <c r="B3214" s="417" t="str">
        <f>IF(A3214="","",VLOOKUP(A3214,#REF!,2,FALSE))</f>
        <v/>
      </c>
      <c r="C3214" s="176"/>
      <c r="D3214" s="172"/>
      <c r="E3214" s="173"/>
      <c r="F3214" s="174"/>
      <c r="G3214" s="175"/>
      <c r="H3214" s="175"/>
      <c r="I3214" s="334">
        <f t="shared" si="50"/>
        <v>0</v>
      </c>
      <c r="J3214" s="44"/>
      <c r="K3214" s="332">
        <f>IFERROR(SUM(C3214/'Transfers of Funds'!$F$58),0)</f>
        <v>0</v>
      </c>
      <c r="L3214" s="44"/>
      <c r="M3214" s="45" t="s">
        <v>162</v>
      </c>
    </row>
    <row r="3215" spans="2:13">
      <c r="B3215" s="417" t="str">
        <f>IF(A3215="","",VLOOKUP(A3215,#REF!,2,FALSE))</f>
        <v/>
      </c>
      <c r="C3215" s="176"/>
      <c r="D3215" s="172"/>
      <c r="E3215" s="173"/>
      <c r="F3215" s="174"/>
      <c r="G3215" s="175"/>
      <c r="H3215" s="175"/>
      <c r="I3215" s="334">
        <f t="shared" si="50"/>
        <v>0</v>
      </c>
      <c r="J3215" s="44"/>
      <c r="K3215" s="332">
        <f>IFERROR(SUM(C3215/'Transfers of Funds'!$F$58),0)</f>
        <v>0</v>
      </c>
      <c r="L3215" s="44"/>
      <c r="M3215" s="45" t="s">
        <v>162</v>
      </c>
    </row>
    <row r="3216" spans="2:13">
      <c r="B3216" s="417" t="str">
        <f>IF(A3216="","",VLOOKUP(A3216,#REF!,2,FALSE))</f>
        <v/>
      </c>
      <c r="C3216" s="176"/>
      <c r="D3216" s="172"/>
      <c r="E3216" s="173"/>
      <c r="F3216" s="174"/>
      <c r="G3216" s="175"/>
      <c r="H3216" s="175"/>
      <c r="I3216" s="334">
        <f t="shared" si="50"/>
        <v>0</v>
      </c>
      <c r="J3216" s="44"/>
      <c r="K3216" s="332">
        <f>IFERROR(SUM(C3216/'Transfers of Funds'!$F$58),0)</f>
        <v>0</v>
      </c>
      <c r="L3216" s="44"/>
      <c r="M3216" s="45" t="s">
        <v>162</v>
      </c>
    </row>
    <row r="3217" spans="2:13">
      <c r="B3217" s="417" t="str">
        <f>IF(A3217="","",VLOOKUP(A3217,#REF!,2,FALSE))</f>
        <v/>
      </c>
      <c r="C3217" s="176"/>
      <c r="D3217" s="172"/>
      <c r="E3217" s="173"/>
      <c r="F3217" s="174"/>
      <c r="G3217" s="175"/>
      <c r="H3217" s="175"/>
      <c r="I3217" s="334">
        <f t="shared" si="50"/>
        <v>0</v>
      </c>
      <c r="J3217" s="44"/>
      <c r="K3217" s="332">
        <f>IFERROR(SUM(C3217/'Transfers of Funds'!$F$58),0)</f>
        <v>0</v>
      </c>
      <c r="L3217" s="44"/>
      <c r="M3217" s="45" t="s">
        <v>162</v>
      </c>
    </row>
    <row r="3218" spans="2:13">
      <c r="B3218" s="417" t="str">
        <f>IF(A3218="","",VLOOKUP(A3218,#REF!,2,FALSE))</f>
        <v/>
      </c>
      <c r="C3218" s="176"/>
      <c r="D3218" s="172"/>
      <c r="E3218" s="173"/>
      <c r="F3218" s="174"/>
      <c r="G3218" s="175"/>
      <c r="H3218" s="175"/>
      <c r="I3218" s="334">
        <f t="shared" si="50"/>
        <v>0</v>
      </c>
      <c r="J3218" s="44"/>
      <c r="K3218" s="332">
        <f>IFERROR(SUM(C3218/'Transfers of Funds'!$F$58),0)</f>
        <v>0</v>
      </c>
      <c r="L3218" s="44"/>
      <c r="M3218" s="45" t="s">
        <v>162</v>
      </c>
    </row>
    <row r="3219" spans="2:13">
      <c r="B3219" s="417" t="str">
        <f>IF(A3219="","",VLOOKUP(A3219,#REF!,2,FALSE))</f>
        <v/>
      </c>
      <c r="C3219" s="176"/>
      <c r="D3219" s="172"/>
      <c r="E3219" s="173"/>
      <c r="F3219" s="174"/>
      <c r="G3219" s="175"/>
      <c r="H3219" s="175"/>
      <c r="I3219" s="334">
        <f t="shared" si="50"/>
        <v>0</v>
      </c>
      <c r="J3219" s="44"/>
      <c r="K3219" s="332">
        <f>IFERROR(SUM(C3219/'Transfers of Funds'!$F$58),0)</f>
        <v>0</v>
      </c>
      <c r="L3219" s="44"/>
      <c r="M3219" s="45" t="s">
        <v>162</v>
      </c>
    </row>
    <row r="3220" spans="2:13">
      <c r="B3220" s="417" t="str">
        <f>IF(A3220="","",VLOOKUP(A3220,#REF!,2,FALSE))</f>
        <v/>
      </c>
      <c r="C3220" s="176"/>
      <c r="D3220" s="172"/>
      <c r="E3220" s="173"/>
      <c r="F3220" s="174"/>
      <c r="G3220" s="175"/>
      <c r="H3220" s="175"/>
      <c r="I3220" s="334">
        <f t="shared" si="50"/>
        <v>0</v>
      </c>
      <c r="J3220" s="44"/>
      <c r="K3220" s="332">
        <f>IFERROR(SUM(C3220/'Transfers of Funds'!$F$58),0)</f>
        <v>0</v>
      </c>
      <c r="L3220" s="44"/>
      <c r="M3220" s="45" t="s">
        <v>162</v>
      </c>
    </row>
    <row r="3221" spans="2:13">
      <c r="B3221" s="417" t="str">
        <f>IF(A3221="","",VLOOKUP(A3221,#REF!,2,FALSE))</f>
        <v/>
      </c>
      <c r="C3221" s="176"/>
      <c r="D3221" s="172"/>
      <c r="E3221" s="173"/>
      <c r="F3221" s="174"/>
      <c r="G3221" s="175"/>
      <c r="H3221" s="175"/>
      <c r="I3221" s="334">
        <f t="shared" ref="I3221:I3284" si="51">IF(OR(F$4="EUR",F$4="USD",F$4="GBP",F$4="CAD",F$4="NZD",F$4="AUD"),K3221,C3221)</f>
        <v>0</v>
      </c>
      <c r="J3221" s="44"/>
      <c r="K3221" s="332">
        <f>IFERROR(SUM(C3221/'Transfers of Funds'!$F$58),0)</f>
        <v>0</v>
      </c>
      <c r="L3221" s="44"/>
      <c r="M3221" s="45" t="s">
        <v>162</v>
      </c>
    </row>
    <row r="3222" spans="2:13">
      <c r="B3222" s="417" t="str">
        <f>IF(A3222="","",VLOOKUP(A3222,#REF!,2,FALSE))</f>
        <v/>
      </c>
      <c r="C3222" s="176"/>
      <c r="D3222" s="172"/>
      <c r="E3222" s="173"/>
      <c r="F3222" s="174"/>
      <c r="G3222" s="175"/>
      <c r="H3222" s="175"/>
      <c r="I3222" s="334">
        <f t="shared" si="51"/>
        <v>0</v>
      </c>
      <c r="J3222" s="44"/>
      <c r="K3222" s="332">
        <f>IFERROR(SUM(C3222/'Transfers of Funds'!$F$58),0)</f>
        <v>0</v>
      </c>
      <c r="L3222" s="44"/>
      <c r="M3222" s="45" t="s">
        <v>162</v>
      </c>
    </row>
    <row r="3223" spans="2:13">
      <c r="B3223" s="417" t="str">
        <f>IF(A3223="","",VLOOKUP(A3223,#REF!,2,FALSE))</f>
        <v/>
      </c>
      <c r="C3223" s="176"/>
      <c r="D3223" s="172"/>
      <c r="E3223" s="173"/>
      <c r="F3223" s="174"/>
      <c r="G3223" s="175"/>
      <c r="H3223" s="175"/>
      <c r="I3223" s="334">
        <f t="shared" si="51"/>
        <v>0</v>
      </c>
      <c r="J3223" s="44"/>
      <c r="K3223" s="332">
        <f>IFERROR(SUM(C3223/'Transfers of Funds'!$F$58),0)</f>
        <v>0</v>
      </c>
      <c r="L3223" s="44"/>
      <c r="M3223" s="45" t="s">
        <v>162</v>
      </c>
    </row>
    <row r="3224" spans="2:13">
      <c r="B3224" s="417" t="str">
        <f>IF(A3224="","",VLOOKUP(A3224,#REF!,2,FALSE))</f>
        <v/>
      </c>
      <c r="C3224" s="176"/>
      <c r="D3224" s="172"/>
      <c r="E3224" s="173"/>
      <c r="F3224" s="174"/>
      <c r="G3224" s="175"/>
      <c r="H3224" s="175"/>
      <c r="I3224" s="334">
        <f t="shared" si="51"/>
        <v>0</v>
      </c>
      <c r="J3224" s="44"/>
      <c r="K3224" s="332">
        <f>IFERROR(SUM(C3224/'Transfers of Funds'!$F$58),0)</f>
        <v>0</v>
      </c>
      <c r="L3224" s="44"/>
      <c r="M3224" s="45" t="s">
        <v>162</v>
      </c>
    </row>
    <row r="3225" spans="2:13">
      <c r="B3225" s="417" t="str">
        <f>IF(A3225="","",VLOOKUP(A3225,#REF!,2,FALSE))</f>
        <v/>
      </c>
      <c r="C3225" s="176"/>
      <c r="D3225" s="172"/>
      <c r="E3225" s="173"/>
      <c r="F3225" s="174"/>
      <c r="G3225" s="175"/>
      <c r="H3225" s="175"/>
      <c r="I3225" s="334">
        <f t="shared" si="51"/>
        <v>0</v>
      </c>
      <c r="J3225" s="44"/>
      <c r="K3225" s="332">
        <f>IFERROR(SUM(C3225/'Transfers of Funds'!$F$58),0)</f>
        <v>0</v>
      </c>
      <c r="L3225" s="44"/>
      <c r="M3225" s="45" t="s">
        <v>162</v>
      </c>
    </row>
    <row r="3226" spans="2:13">
      <c r="B3226" s="417" t="str">
        <f>IF(A3226="","",VLOOKUP(A3226,#REF!,2,FALSE))</f>
        <v/>
      </c>
      <c r="C3226" s="176"/>
      <c r="D3226" s="172"/>
      <c r="E3226" s="173"/>
      <c r="F3226" s="174"/>
      <c r="G3226" s="175"/>
      <c r="H3226" s="175"/>
      <c r="I3226" s="334">
        <f t="shared" si="51"/>
        <v>0</v>
      </c>
      <c r="J3226" s="44"/>
      <c r="K3226" s="332">
        <f>IFERROR(SUM(C3226/'Transfers of Funds'!$F$58),0)</f>
        <v>0</v>
      </c>
      <c r="L3226" s="44"/>
      <c r="M3226" s="45" t="s">
        <v>162</v>
      </c>
    </row>
    <row r="3227" spans="2:13">
      <c r="B3227" s="417" t="str">
        <f>IF(A3227="","",VLOOKUP(A3227,#REF!,2,FALSE))</f>
        <v/>
      </c>
      <c r="C3227" s="176"/>
      <c r="D3227" s="172"/>
      <c r="E3227" s="173"/>
      <c r="F3227" s="174"/>
      <c r="G3227" s="175"/>
      <c r="H3227" s="175"/>
      <c r="I3227" s="334">
        <f t="shared" si="51"/>
        <v>0</v>
      </c>
      <c r="J3227" s="44"/>
      <c r="K3227" s="332">
        <f>IFERROR(SUM(C3227/'Transfers of Funds'!$F$58),0)</f>
        <v>0</v>
      </c>
      <c r="L3227" s="44"/>
      <c r="M3227" s="45" t="s">
        <v>162</v>
      </c>
    </row>
    <row r="3228" spans="2:13">
      <c r="B3228" s="417" t="str">
        <f>IF(A3228="","",VLOOKUP(A3228,#REF!,2,FALSE))</f>
        <v/>
      </c>
      <c r="C3228" s="176"/>
      <c r="D3228" s="172"/>
      <c r="E3228" s="173"/>
      <c r="F3228" s="174"/>
      <c r="G3228" s="175"/>
      <c r="H3228" s="175"/>
      <c r="I3228" s="334">
        <f t="shared" si="51"/>
        <v>0</v>
      </c>
      <c r="J3228" s="44"/>
      <c r="K3228" s="332">
        <f>IFERROR(SUM(C3228/'Transfers of Funds'!$F$58),0)</f>
        <v>0</v>
      </c>
      <c r="L3228" s="44"/>
      <c r="M3228" s="45" t="s">
        <v>162</v>
      </c>
    </row>
    <row r="3229" spans="2:13">
      <c r="B3229" s="417" t="str">
        <f>IF(A3229="","",VLOOKUP(A3229,#REF!,2,FALSE))</f>
        <v/>
      </c>
      <c r="C3229" s="176"/>
      <c r="D3229" s="172"/>
      <c r="E3229" s="173"/>
      <c r="F3229" s="174"/>
      <c r="G3229" s="175"/>
      <c r="H3229" s="175"/>
      <c r="I3229" s="334">
        <f t="shared" si="51"/>
        <v>0</v>
      </c>
      <c r="J3229" s="44"/>
      <c r="K3229" s="332">
        <f>IFERROR(SUM(C3229/'Transfers of Funds'!$F$58),0)</f>
        <v>0</v>
      </c>
      <c r="L3229" s="44"/>
      <c r="M3229" s="45" t="s">
        <v>162</v>
      </c>
    </row>
    <row r="3230" spans="2:13">
      <c r="B3230" s="417" t="str">
        <f>IF(A3230="","",VLOOKUP(A3230,#REF!,2,FALSE))</f>
        <v/>
      </c>
      <c r="C3230" s="176"/>
      <c r="D3230" s="172"/>
      <c r="E3230" s="173"/>
      <c r="F3230" s="174"/>
      <c r="G3230" s="175"/>
      <c r="H3230" s="175"/>
      <c r="I3230" s="334">
        <f t="shared" si="51"/>
        <v>0</v>
      </c>
      <c r="J3230" s="44"/>
      <c r="K3230" s="332">
        <f>IFERROR(SUM(C3230/'Transfers of Funds'!$F$58),0)</f>
        <v>0</v>
      </c>
      <c r="L3230" s="44"/>
      <c r="M3230" s="45" t="s">
        <v>162</v>
      </c>
    </row>
    <row r="3231" spans="2:13">
      <c r="B3231" s="417" t="str">
        <f>IF(A3231="","",VLOOKUP(A3231,#REF!,2,FALSE))</f>
        <v/>
      </c>
      <c r="C3231" s="176"/>
      <c r="D3231" s="172"/>
      <c r="E3231" s="173"/>
      <c r="F3231" s="174"/>
      <c r="G3231" s="175"/>
      <c r="H3231" s="175"/>
      <c r="I3231" s="334">
        <f t="shared" si="51"/>
        <v>0</v>
      </c>
      <c r="J3231" s="44"/>
      <c r="K3231" s="332">
        <f>IFERROR(SUM(C3231/'Transfers of Funds'!$F$58),0)</f>
        <v>0</v>
      </c>
      <c r="L3231" s="44"/>
      <c r="M3231" s="45" t="s">
        <v>162</v>
      </c>
    </row>
    <row r="3232" spans="2:13">
      <c r="B3232" s="417" t="str">
        <f>IF(A3232="","",VLOOKUP(A3232,#REF!,2,FALSE))</f>
        <v/>
      </c>
      <c r="C3232" s="176"/>
      <c r="D3232" s="172"/>
      <c r="E3232" s="173"/>
      <c r="F3232" s="174"/>
      <c r="G3232" s="175"/>
      <c r="H3232" s="175"/>
      <c r="I3232" s="334">
        <f t="shared" si="51"/>
        <v>0</v>
      </c>
      <c r="J3232" s="44"/>
      <c r="K3232" s="332">
        <f>IFERROR(SUM(C3232/'Transfers of Funds'!$F$58),0)</f>
        <v>0</v>
      </c>
      <c r="L3232" s="44"/>
      <c r="M3232" s="45" t="s">
        <v>162</v>
      </c>
    </row>
    <row r="3233" spans="2:13">
      <c r="B3233" s="417" t="str">
        <f>IF(A3233="","",VLOOKUP(A3233,#REF!,2,FALSE))</f>
        <v/>
      </c>
      <c r="C3233" s="176"/>
      <c r="D3233" s="172"/>
      <c r="E3233" s="173"/>
      <c r="F3233" s="174"/>
      <c r="G3233" s="175"/>
      <c r="H3233" s="175"/>
      <c r="I3233" s="334">
        <f t="shared" si="51"/>
        <v>0</v>
      </c>
      <c r="J3233" s="44"/>
      <c r="K3233" s="332">
        <f>IFERROR(SUM(C3233/'Transfers of Funds'!$F$58),0)</f>
        <v>0</v>
      </c>
      <c r="L3233" s="44"/>
      <c r="M3233" s="45" t="s">
        <v>162</v>
      </c>
    </row>
    <row r="3234" spans="2:13">
      <c r="B3234" s="417" t="str">
        <f>IF(A3234="","",VLOOKUP(A3234,#REF!,2,FALSE))</f>
        <v/>
      </c>
      <c r="C3234" s="176"/>
      <c r="D3234" s="172"/>
      <c r="E3234" s="173"/>
      <c r="F3234" s="174"/>
      <c r="G3234" s="175"/>
      <c r="H3234" s="175"/>
      <c r="I3234" s="334">
        <f t="shared" si="51"/>
        <v>0</v>
      </c>
      <c r="J3234" s="44"/>
      <c r="K3234" s="332">
        <f>IFERROR(SUM(C3234/'Transfers of Funds'!$F$58),0)</f>
        <v>0</v>
      </c>
      <c r="L3234" s="44"/>
      <c r="M3234" s="45" t="s">
        <v>162</v>
      </c>
    </row>
    <row r="3235" spans="2:13">
      <c r="B3235" s="417" t="str">
        <f>IF(A3235="","",VLOOKUP(A3235,#REF!,2,FALSE))</f>
        <v/>
      </c>
      <c r="C3235" s="176"/>
      <c r="D3235" s="172"/>
      <c r="E3235" s="173"/>
      <c r="F3235" s="174"/>
      <c r="G3235" s="175"/>
      <c r="H3235" s="175"/>
      <c r="I3235" s="334">
        <f t="shared" si="51"/>
        <v>0</v>
      </c>
      <c r="J3235" s="44"/>
      <c r="K3235" s="332">
        <f>IFERROR(SUM(C3235/'Transfers of Funds'!$F$58),0)</f>
        <v>0</v>
      </c>
      <c r="L3235" s="44"/>
      <c r="M3235" s="45" t="s">
        <v>162</v>
      </c>
    </row>
    <row r="3236" spans="2:13">
      <c r="B3236" s="417" t="str">
        <f>IF(A3236="","",VLOOKUP(A3236,#REF!,2,FALSE))</f>
        <v/>
      </c>
      <c r="C3236" s="176"/>
      <c r="D3236" s="172"/>
      <c r="E3236" s="173"/>
      <c r="F3236" s="174"/>
      <c r="G3236" s="175"/>
      <c r="H3236" s="175"/>
      <c r="I3236" s="334">
        <f t="shared" si="51"/>
        <v>0</v>
      </c>
      <c r="J3236" s="44"/>
      <c r="K3236" s="332">
        <f>IFERROR(SUM(C3236/'Transfers of Funds'!$F$58),0)</f>
        <v>0</v>
      </c>
      <c r="L3236" s="44"/>
      <c r="M3236" s="45" t="s">
        <v>162</v>
      </c>
    </row>
    <row r="3237" spans="2:13">
      <c r="B3237" s="417" t="str">
        <f>IF(A3237="","",VLOOKUP(A3237,#REF!,2,FALSE))</f>
        <v/>
      </c>
      <c r="C3237" s="176"/>
      <c r="D3237" s="172"/>
      <c r="E3237" s="173"/>
      <c r="F3237" s="174"/>
      <c r="G3237" s="175"/>
      <c r="H3237" s="175"/>
      <c r="I3237" s="334">
        <f t="shared" si="51"/>
        <v>0</v>
      </c>
      <c r="J3237" s="44"/>
      <c r="K3237" s="332">
        <f>IFERROR(SUM(C3237/'Transfers of Funds'!$F$58),0)</f>
        <v>0</v>
      </c>
      <c r="L3237" s="44"/>
      <c r="M3237" s="45" t="s">
        <v>162</v>
      </c>
    </row>
    <row r="3238" spans="2:13">
      <c r="B3238" s="417" t="str">
        <f>IF(A3238="","",VLOOKUP(A3238,#REF!,2,FALSE))</f>
        <v/>
      </c>
      <c r="C3238" s="176"/>
      <c r="D3238" s="172"/>
      <c r="E3238" s="173"/>
      <c r="F3238" s="174"/>
      <c r="G3238" s="175"/>
      <c r="H3238" s="175"/>
      <c r="I3238" s="334">
        <f t="shared" si="51"/>
        <v>0</v>
      </c>
      <c r="J3238" s="44"/>
      <c r="K3238" s="332">
        <f>IFERROR(SUM(C3238/'Transfers of Funds'!$F$58),0)</f>
        <v>0</v>
      </c>
      <c r="L3238" s="44"/>
      <c r="M3238" s="45" t="s">
        <v>162</v>
      </c>
    </row>
    <row r="3239" spans="2:13">
      <c r="B3239" s="417" t="str">
        <f>IF(A3239="","",VLOOKUP(A3239,#REF!,2,FALSE))</f>
        <v/>
      </c>
      <c r="C3239" s="176"/>
      <c r="D3239" s="172"/>
      <c r="E3239" s="173"/>
      <c r="F3239" s="174"/>
      <c r="G3239" s="175"/>
      <c r="H3239" s="175"/>
      <c r="I3239" s="334">
        <f t="shared" si="51"/>
        <v>0</v>
      </c>
      <c r="J3239" s="44"/>
      <c r="K3239" s="332">
        <f>IFERROR(SUM(C3239/'Transfers of Funds'!$F$58),0)</f>
        <v>0</v>
      </c>
      <c r="L3239" s="44"/>
      <c r="M3239" s="45" t="s">
        <v>162</v>
      </c>
    </row>
    <row r="3240" spans="2:13">
      <c r="B3240" s="417" t="str">
        <f>IF(A3240="","",VLOOKUP(A3240,#REF!,2,FALSE))</f>
        <v/>
      </c>
      <c r="C3240" s="176"/>
      <c r="D3240" s="172"/>
      <c r="E3240" s="173"/>
      <c r="F3240" s="174"/>
      <c r="G3240" s="175"/>
      <c r="H3240" s="175"/>
      <c r="I3240" s="334">
        <f t="shared" si="51"/>
        <v>0</v>
      </c>
      <c r="J3240" s="44"/>
      <c r="K3240" s="332">
        <f>IFERROR(SUM(C3240/'Transfers of Funds'!$F$58),0)</f>
        <v>0</v>
      </c>
      <c r="L3240" s="44"/>
      <c r="M3240" s="45" t="s">
        <v>162</v>
      </c>
    </row>
    <row r="3241" spans="2:13">
      <c r="B3241" s="417" t="str">
        <f>IF(A3241="","",VLOOKUP(A3241,#REF!,2,FALSE))</f>
        <v/>
      </c>
      <c r="C3241" s="176"/>
      <c r="D3241" s="172"/>
      <c r="E3241" s="173"/>
      <c r="F3241" s="174"/>
      <c r="G3241" s="175"/>
      <c r="H3241" s="175"/>
      <c r="I3241" s="334">
        <f t="shared" si="51"/>
        <v>0</v>
      </c>
      <c r="J3241" s="44"/>
      <c r="K3241" s="332">
        <f>IFERROR(SUM(C3241/'Transfers of Funds'!$F$58),0)</f>
        <v>0</v>
      </c>
      <c r="L3241" s="44"/>
      <c r="M3241" s="45" t="s">
        <v>162</v>
      </c>
    </row>
    <row r="3242" spans="2:13">
      <c r="B3242" s="417" t="str">
        <f>IF(A3242="","",VLOOKUP(A3242,#REF!,2,FALSE))</f>
        <v/>
      </c>
      <c r="C3242" s="176"/>
      <c r="D3242" s="172"/>
      <c r="E3242" s="173"/>
      <c r="F3242" s="174"/>
      <c r="G3242" s="175"/>
      <c r="H3242" s="175"/>
      <c r="I3242" s="334">
        <f t="shared" si="51"/>
        <v>0</v>
      </c>
      <c r="J3242" s="44"/>
      <c r="K3242" s="332">
        <f>IFERROR(SUM(C3242/'Transfers of Funds'!$F$58),0)</f>
        <v>0</v>
      </c>
      <c r="L3242" s="44"/>
      <c r="M3242" s="45" t="s">
        <v>162</v>
      </c>
    </row>
    <row r="3243" spans="2:13">
      <c r="B3243" s="417" t="str">
        <f>IF(A3243="","",VLOOKUP(A3243,#REF!,2,FALSE))</f>
        <v/>
      </c>
      <c r="C3243" s="176"/>
      <c r="D3243" s="172"/>
      <c r="E3243" s="173"/>
      <c r="F3243" s="174"/>
      <c r="G3243" s="175"/>
      <c r="H3243" s="175"/>
      <c r="I3243" s="334">
        <f t="shared" si="51"/>
        <v>0</v>
      </c>
      <c r="J3243" s="44"/>
      <c r="K3243" s="332">
        <f>IFERROR(SUM(C3243/'Transfers of Funds'!$F$58),0)</f>
        <v>0</v>
      </c>
      <c r="L3243" s="44"/>
      <c r="M3243" s="45" t="s">
        <v>162</v>
      </c>
    </row>
    <row r="3244" spans="2:13">
      <c r="B3244" s="417" t="str">
        <f>IF(A3244="","",VLOOKUP(A3244,#REF!,2,FALSE))</f>
        <v/>
      </c>
      <c r="C3244" s="176"/>
      <c r="D3244" s="172"/>
      <c r="E3244" s="173"/>
      <c r="F3244" s="174"/>
      <c r="G3244" s="175"/>
      <c r="H3244" s="175"/>
      <c r="I3244" s="334">
        <f t="shared" si="51"/>
        <v>0</v>
      </c>
      <c r="J3244" s="44"/>
      <c r="K3244" s="332">
        <f>IFERROR(SUM(C3244/'Transfers of Funds'!$F$58),0)</f>
        <v>0</v>
      </c>
      <c r="L3244" s="44"/>
      <c r="M3244" s="45" t="s">
        <v>162</v>
      </c>
    </row>
    <row r="3245" spans="2:13">
      <c r="B3245" s="417" t="str">
        <f>IF(A3245="","",VLOOKUP(A3245,#REF!,2,FALSE))</f>
        <v/>
      </c>
      <c r="C3245" s="176"/>
      <c r="D3245" s="172"/>
      <c r="E3245" s="173"/>
      <c r="F3245" s="174"/>
      <c r="G3245" s="175"/>
      <c r="H3245" s="175"/>
      <c r="I3245" s="334">
        <f t="shared" si="51"/>
        <v>0</v>
      </c>
      <c r="J3245" s="44"/>
      <c r="K3245" s="332">
        <f>IFERROR(SUM(C3245/'Transfers of Funds'!$F$58),0)</f>
        <v>0</v>
      </c>
      <c r="L3245" s="44"/>
      <c r="M3245" s="45" t="s">
        <v>162</v>
      </c>
    </row>
    <row r="3246" spans="2:13">
      <c r="B3246" s="417" t="str">
        <f>IF(A3246="","",VLOOKUP(A3246,#REF!,2,FALSE))</f>
        <v/>
      </c>
      <c r="C3246" s="176"/>
      <c r="D3246" s="172"/>
      <c r="E3246" s="173"/>
      <c r="F3246" s="174"/>
      <c r="G3246" s="175"/>
      <c r="H3246" s="175"/>
      <c r="I3246" s="334">
        <f t="shared" si="51"/>
        <v>0</v>
      </c>
      <c r="J3246" s="44"/>
      <c r="K3246" s="332">
        <f>IFERROR(SUM(C3246/'Transfers of Funds'!$F$58),0)</f>
        <v>0</v>
      </c>
      <c r="L3246" s="44"/>
      <c r="M3246" s="45" t="s">
        <v>162</v>
      </c>
    </row>
    <row r="3247" spans="2:13">
      <c r="B3247" s="417" t="str">
        <f>IF(A3247="","",VLOOKUP(A3247,#REF!,2,FALSE))</f>
        <v/>
      </c>
      <c r="C3247" s="176"/>
      <c r="D3247" s="172"/>
      <c r="E3247" s="173"/>
      <c r="F3247" s="174"/>
      <c r="G3247" s="175"/>
      <c r="H3247" s="175"/>
      <c r="I3247" s="334">
        <f t="shared" si="51"/>
        <v>0</v>
      </c>
      <c r="J3247" s="44"/>
      <c r="K3247" s="332">
        <f>IFERROR(SUM(C3247/'Transfers of Funds'!$F$58),0)</f>
        <v>0</v>
      </c>
      <c r="L3247" s="44"/>
      <c r="M3247" s="45" t="s">
        <v>162</v>
      </c>
    </row>
    <row r="3248" spans="2:13">
      <c r="B3248" s="417" t="str">
        <f>IF(A3248="","",VLOOKUP(A3248,#REF!,2,FALSE))</f>
        <v/>
      </c>
      <c r="C3248" s="176"/>
      <c r="D3248" s="172"/>
      <c r="E3248" s="173"/>
      <c r="F3248" s="174"/>
      <c r="G3248" s="175"/>
      <c r="H3248" s="175"/>
      <c r="I3248" s="334">
        <f t="shared" si="51"/>
        <v>0</v>
      </c>
      <c r="J3248" s="44"/>
      <c r="K3248" s="332">
        <f>IFERROR(SUM(C3248/'Transfers of Funds'!$F$58),0)</f>
        <v>0</v>
      </c>
      <c r="L3248" s="44"/>
      <c r="M3248" s="45" t="s">
        <v>162</v>
      </c>
    </row>
    <row r="3249" spans="2:13">
      <c r="B3249" s="417" t="str">
        <f>IF(A3249="","",VLOOKUP(A3249,#REF!,2,FALSE))</f>
        <v/>
      </c>
      <c r="C3249" s="176"/>
      <c r="D3249" s="172"/>
      <c r="E3249" s="173"/>
      <c r="F3249" s="174"/>
      <c r="G3249" s="175"/>
      <c r="H3249" s="175"/>
      <c r="I3249" s="334">
        <f t="shared" si="51"/>
        <v>0</v>
      </c>
      <c r="J3249" s="44"/>
      <c r="K3249" s="332">
        <f>IFERROR(SUM(C3249/'Transfers of Funds'!$F$58),0)</f>
        <v>0</v>
      </c>
      <c r="L3249" s="44"/>
      <c r="M3249" s="45" t="s">
        <v>162</v>
      </c>
    </row>
    <row r="3250" spans="2:13">
      <c r="B3250" s="417" t="str">
        <f>IF(A3250="","",VLOOKUP(A3250,#REF!,2,FALSE))</f>
        <v/>
      </c>
      <c r="C3250" s="176"/>
      <c r="D3250" s="172"/>
      <c r="E3250" s="173"/>
      <c r="F3250" s="174"/>
      <c r="G3250" s="175"/>
      <c r="H3250" s="175"/>
      <c r="I3250" s="334">
        <f t="shared" si="51"/>
        <v>0</v>
      </c>
      <c r="J3250" s="44"/>
      <c r="K3250" s="332">
        <f>IFERROR(SUM(C3250/'Transfers of Funds'!$F$58),0)</f>
        <v>0</v>
      </c>
      <c r="L3250" s="44"/>
      <c r="M3250" s="45" t="s">
        <v>162</v>
      </c>
    </row>
    <row r="3251" spans="2:13">
      <c r="B3251" s="417" t="str">
        <f>IF(A3251="","",VLOOKUP(A3251,#REF!,2,FALSE))</f>
        <v/>
      </c>
      <c r="C3251" s="176"/>
      <c r="D3251" s="172"/>
      <c r="E3251" s="173"/>
      <c r="F3251" s="174"/>
      <c r="G3251" s="175"/>
      <c r="H3251" s="175"/>
      <c r="I3251" s="334">
        <f t="shared" si="51"/>
        <v>0</v>
      </c>
      <c r="J3251" s="44"/>
      <c r="K3251" s="332">
        <f>IFERROR(SUM(C3251/'Transfers of Funds'!$F$58),0)</f>
        <v>0</v>
      </c>
      <c r="L3251" s="44"/>
      <c r="M3251" s="45" t="s">
        <v>162</v>
      </c>
    </row>
    <row r="3252" spans="2:13">
      <c r="B3252" s="417" t="str">
        <f>IF(A3252="","",VLOOKUP(A3252,#REF!,2,FALSE))</f>
        <v/>
      </c>
      <c r="C3252" s="176"/>
      <c r="D3252" s="172"/>
      <c r="E3252" s="173"/>
      <c r="F3252" s="174"/>
      <c r="G3252" s="175"/>
      <c r="H3252" s="175"/>
      <c r="I3252" s="334">
        <f t="shared" si="51"/>
        <v>0</v>
      </c>
      <c r="J3252" s="44"/>
      <c r="K3252" s="332">
        <f>IFERROR(SUM(C3252/'Transfers of Funds'!$F$58),0)</f>
        <v>0</v>
      </c>
      <c r="L3252" s="44"/>
      <c r="M3252" s="45" t="s">
        <v>162</v>
      </c>
    </row>
    <row r="3253" spans="2:13">
      <c r="B3253" s="417" t="str">
        <f>IF(A3253="","",VLOOKUP(A3253,#REF!,2,FALSE))</f>
        <v/>
      </c>
      <c r="C3253" s="176"/>
      <c r="D3253" s="172"/>
      <c r="E3253" s="173"/>
      <c r="F3253" s="174"/>
      <c r="G3253" s="175"/>
      <c r="H3253" s="175"/>
      <c r="I3253" s="334">
        <f t="shared" si="51"/>
        <v>0</v>
      </c>
      <c r="J3253" s="44"/>
      <c r="K3253" s="332">
        <f>IFERROR(SUM(C3253/'Transfers of Funds'!$F$58),0)</f>
        <v>0</v>
      </c>
      <c r="L3253" s="44"/>
      <c r="M3253" s="45" t="s">
        <v>162</v>
      </c>
    </row>
    <row r="3254" spans="2:13">
      <c r="B3254" s="417" t="str">
        <f>IF(A3254="","",VLOOKUP(A3254,#REF!,2,FALSE))</f>
        <v/>
      </c>
      <c r="C3254" s="176"/>
      <c r="D3254" s="172"/>
      <c r="E3254" s="173"/>
      <c r="F3254" s="174"/>
      <c r="G3254" s="175"/>
      <c r="H3254" s="175"/>
      <c r="I3254" s="334">
        <f t="shared" si="51"/>
        <v>0</v>
      </c>
      <c r="J3254" s="44"/>
      <c r="K3254" s="332">
        <f>IFERROR(SUM(C3254/'Transfers of Funds'!$F$58),0)</f>
        <v>0</v>
      </c>
      <c r="L3254" s="44"/>
      <c r="M3254" s="45" t="s">
        <v>162</v>
      </c>
    </row>
    <row r="3255" spans="2:13">
      <c r="B3255" s="417" t="str">
        <f>IF(A3255="","",VLOOKUP(A3255,#REF!,2,FALSE))</f>
        <v/>
      </c>
      <c r="C3255" s="176"/>
      <c r="D3255" s="172"/>
      <c r="E3255" s="173"/>
      <c r="F3255" s="174"/>
      <c r="G3255" s="175"/>
      <c r="H3255" s="175"/>
      <c r="I3255" s="334">
        <f t="shared" si="51"/>
        <v>0</v>
      </c>
      <c r="J3255" s="44"/>
      <c r="K3255" s="332">
        <f>IFERROR(SUM(C3255/'Transfers of Funds'!$F$58),0)</f>
        <v>0</v>
      </c>
      <c r="L3255" s="44"/>
      <c r="M3255" s="45" t="s">
        <v>162</v>
      </c>
    </row>
    <row r="3256" spans="2:13">
      <c r="B3256" s="417" t="str">
        <f>IF(A3256="","",VLOOKUP(A3256,#REF!,2,FALSE))</f>
        <v/>
      </c>
      <c r="C3256" s="176"/>
      <c r="D3256" s="172"/>
      <c r="E3256" s="173"/>
      <c r="F3256" s="174"/>
      <c r="G3256" s="175"/>
      <c r="H3256" s="175"/>
      <c r="I3256" s="334">
        <f t="shared" si="51"/>
        <v>0</v>
      </c>
      <c r="J3256" s="44"/>
      <c r="K3256" s="332">
        <f>IFERROR(SUM(C3256/'Transfers of Funds'!$F$58),0)</f>
        <v>0</v>
      </c>
      <c r="L3256" s="44"/>
      <c r="M3256" s="45" t="s">
        <v>162</v>
      </c>
    </row>
    <row r="3257" spans="2:13">
      <c r="B3257" s="417" t="str">
        <f>IF(A3257="","",VLOOKUP(A3257,#REF!,2,FALSE))</f>
        <v/>
      </c>
      <c r="C3257" s="176"/>
      <c r="D3257" s="172"/>
      <c r="E3257" s="173"/>
      <c r="F3257" s="174"/>
      <c r="G3257" s="175"/>
      <c r="H3257" s="175"/>
      <c r="I3257" s="334">
        <f t="shared" si="51"/>
        <v>0</v>
      </c>
      <c r="J3257" s="44"/>
      <c r="K3257" s="332">
        <f>IFERROR(SUM(C3257/'Transfers of Funds'!$F$58),0)</f>
        <v>0</v>
      </c>
      <c r="L3257" s="44"/>
      <c r="M3257" s="45" t="s">
        <v>162</v>
      </c>
    </row>
    <row r="3258" spans="2:13">
      <c r="B3258" s="417" t="str">
        <f>IF(A3258="","",VLOOKUP(A3258,#REF!,2,FALSE))</f>
        <v/>
      </c>
      <c r="C3258" s="176"/>
      <c r="D3258" s="172"/>
      <c r="E3258" s="173"/>
      <c r="F3258" s="174"/>
      <c r="G3258" s="175"/>
      <c r="H3258" s="175"/>
      <c r="I3258" s="334">
        <f t="shared" si="51"/>
        <v>0</v>
      </c>
      <c r="J3258" s="44"/>
      <c r="K3258" s="332">
        <f>IFERROR(SUM(C3258/'Transfers of Funds'!$F$58),0)</f>
        <v>0</v>
      </c>
      <c r="L3258" s="44"/>
      <c r="M3258" s="45" t="s">
        <v>162</v>
      </c>
    </row>
    <row r="3259" spans="2:13">
      <c r="B3259" s="417" t="str">
        <f>IF(A3259="","",VLOOKUP(A3259,#REF!,2,FALSE))</f>
        <v/>
      </c>
      <c r="C3259" s="176"/>
      <c r="D3259" s="172"/>
      <c r="E3259" s="173"/>
      <c r="F3259" s="174"/>
      <c r="G3259" s="175"/>
      <c r="H3259" s="175"/>
      <c r="I3259" s="334">
        <f t="shared" si="51"/>
        <v>0</v>
      </c>
      <c r="J3259" s="44"/>
      <c r="K3259" s="332">
        <f>IFERROR(SUM(C3259/'Transfers of Funds'!$F$58),0)</f>
        <v>0</v>
      </c>
      <c r="L3259" s="44"/>
      <c r="M3259" s="45" t="s">
        <v>162</v>
      </c>
    </row>
    <row r="3260" spans="2:13">
      <c r="B3260" s="417" t="str">
        <f>IF(A3260="","",VLOOKUP(A3260,#REF!,2,FALSE))</f>
        <v/>
      </c>
      <c r="C3260" s="176"/>
      <c r="D3260" s="172"/>
      <c r="E3260" s="173"/>
      <c r="F3260" s="174"/>
      <c r="G3260" s="175"/>
      <c r="H3260" s="175"/>
      <c r="I3260" s="334">
        <f t="shared" si="51"/>
        <v>0</v>
      </c>
      <c r="J3260" s="44"/>
      <c r="K3260" s="332">
        <f>IFERROR(SUM(C3260/'Transfers of Funds'!$F$58),0)</f>
        <v>0</v>
      </c>
      <c r="L3260" s="44"/>
      <c r="M3260" s="45" t="s">
        <v>162</v>
      </c>
    </row>
    <row r="3261" spans="2:13">
      <c r="B3261" s="417" t="str">
        <f>IF(A3261="","",VLOOKUP(A3261,#REF!,2,FALSE))</f>
        <v/>
      </c>
      <c r="C3261" s="176"/>
      <c r="D3261" s="172"/>
      <c r="E3261" s="173"/>
      <c r="F3261" s="174"/>
      <c r="G3261" s="175"/>
      <c r="H3261" s="175"/>
      <c r="I3261" s="334">
        <f t="shared" si="51"/>
        <v>0</v>
      </c>
      <c r="J3261" s="44"/>
      <c r="K3261" s="332">
        <f>IFERROR(SUM(C3261/'Transfers of Funds'!$F$58),0)</f>
        <v>0</v>
      </c>
      <c r="L3261" s="44"/>
      <c r="M3261" s="45" t="s">
        <v>162</v>
      </c>
    </row>
    <row r="3262" spans="2:13">
      <c r="B3262" s="417" t="str">
        <f>IF(A3262="","",VLOOKUP(A3262,#REF!,2,FALSE))</f>
        <v/>
      </c>
      <c r="C3262" s="176"/>
      <c r="D3262" s="172"/>
      <c r="E3262" s="173"/>
      <c r="F3262" s="174"/>
      <c r="G3262" s="175"/>
      <c r="H3262" s="175"/>
      <c r="I3262" s="334">
        <f t="shared" si="51"/>
        <v>0</v>
      </c>
      <c r="J3262" s="44"/>
      <c r="K3262" s="332">
        <f>IFERROR(SUM(C3262/'Transfers of Funds'!$F$58),0)</f>
        <v>0</v>
      </c>
      <c r="L3262" s="44"/>
      <c r="M3262" s="45" t="s">
        <v>162</v>
      </c>
    </row>
    <row r="3263" spans="2:13">
      <c r="B3263" s="417" t="str">
        <f>IF(A3263="","",VLOOKUP(A3263,#REF!,2,FALSE))</f>
        <v/>
      </c>
      <c r="C3263" s="176"/>
      <c r="D3263" s="172"/>
      <c r="E3263" s="173"/>
      <c r="F3263" s="174"/>
      <c r="G3263" s="175"/>
      <c r="H3263" s="175"/>
      <c r="I3263" s="334">
        <f t="shared" si="51"/>
        <v>0</v>
      </c>
      <c r="J3263" s="44"/>
      <c r="K3263" s="332">
        <f>IFERROR(SUM(C3263/'Transfers of Funds'!$F$58),0)</f>
        <v>0</v>
      </c>
      <c r="L3263" s="44"/>
      <c r="M3263" s="45" t="s">
        <v>162</v>
      </c>
    </row>
    <row r="3264" spans="2:13">
      <c r="B3264" s="417" t="str">
        <f>IF(A3264="","",VLOOKUP(A3264,#REF!,2,FALSE))</f>
        <v/>
      </c>
      <c r="C3264" s="176"/>
      <c r="D3264" s="172"/>
      <c r="E3264" s="173"/>
      <c r="F3264" s="174"/>
      <c r="G3264" s="175"/>
      <c r="H3264" s="175"/>
      <c r="I3264" s="334">
        <f t="shared" si="51"/>
        <v>0</v>
      </c>
      <c r="J3264" s="44"/>
      <c r="K3264" s="332">
        <f>IFERROR(SUM(C3264/'Transfers of Funds'!$F$58),0)</f>
        <v>0</v>
      </c>
      <c r="L3264" s="44"/>
      <c r="M3264" s="45" t="s">
        <v>162</v>
      </c>
    </row>
    <row r="3265" spans="2:13">
      <c r="B3265" s="417" t="str">
        <f>IF(A3265="","",VLOOKUP(A3265,#REF!,2,FALSE))</f>
        <v/>
      </c>
      <c r="C3265" s="176"/>
      <c r="D3265" s="172"/>
      <c r="E3265" s="173"/>
      <c r="F3265" s="174"/>
      <c r="G3265" s="175"/>
      <c r="H3265" s="175"/>
      <c r="I3265" s="334">
        <f t="shared" si="51"/>
        <v>0</v>
      </c>
      <c r="J3265" s="44"/>
      <c r="K3265" s="332">
        <f>IFERROR(SUM(C3265/'Transfers of Funds'!$F$58),0)</f>
        <v>0</v>
      </c>
      <c r="L3265" s="44"/>
      <c r="M3265" s="45" t="s">
        <v>162</v>
      </c>
    </row>
    <row r="3266" spans="2:13">
      <c r="B3266" s="417" t="str">
        <f>IF(A3266="","",VLOOKUP(A3266,#REF!,2,FALSE))</f>
        <v/>
      </c>
      <c r="C3266" s="176"/>
      <c r="D3266" s="172"/>
      <c r="E3266" s="173"/>
      <c r="F3266" s="174"/>
      <c r="G3266" s="175"/>
      <c r="H3266" s="175"/>
      <c r="I3266" s="334">
        <f t="shared" si="51"/>
        <v>0</v>
      </c>
      <c r="J3266" s="44"/>
      <c r="K3266" s="332">
        <f>IFERROR(SUM(C3266/'Transfers of Funds'!$F$58),0)</f>
        <v>0</v>
      </c>
      <c r="L3266" s="44"/>
      <c r="M3266" s="45" t="s">
        <v>162</v>
      </c>
    </row>
    <row r="3267" spans="2:13">
      <c r="B3267" s="417" t="str">
        <f>IF(A3267="","",VLOOKUP(A3267,#REF!,2,FALSE))</f>
        <v/>
      </c>
      <c r="C3267" s="176"/>
      <c r="D3267" s="172"/>
      <c r="E3267" s="173"/>
      <c r="F3267" s="174"/>
      <c r="G3267" s="175"/>
      <c r="H3267" s="175"/>
      <c r="I3267" s="334">
        <f t="shared" si="51"/>
        <v>0</v>
      </c>
      <c r="J3267" s="44"/>
      <c r="K3267" s="332">
        <f>IFERROR(SUM(C3267/'Transfers of Funds'!$F$58),0)</f>
        <v>0</v>
      </c>
      <c r="L3267" s="44"/>
      <c r="M3267" s="45" t="s">
        <v>162</v>
      </c>
    </row>
    <row r="3268" spans="2:13">
      <c r="B3268" s="417" t="str">
        <f>IF(A3268="","",VLOOKUP(A3268,#REF!,2,FALSE))</f>
        <v/>
      </c>
      <c r="C3268" s="176"/>
      <c r="D3268" s="172"/>
      <c r="E3268" s="173"/>
      <c r="F3268" s="174"/>
      <c r="G3268" s="175"/>
      <c r="H3268" s="175"/>
      <c r="I3268" s="334">
        <f t="shared" si="51"/>
        <v>0</v>
      </c>
      <c r="J3268" s="44"/>
      <c r="K3268" s="332">
        <f>IFERROR(SUM(C3268/'Transfers of Funds'!$F$58),0)</f>
        <v>0</v>
      </c>
      <c r="L3268" s="44"/>
      <c r="M3268" s="45" t="s">
        <v>162</v>
      </c>
    </row>
    <row r="3269" spans="2:13">
      <c r="B3269" s="417" t="str">
        <f>IF(A3269="","",VLOOKUP(A3269,#REF!,2,FALSE))</f>
        <v/>
      </c>
      <c r="C3269" s="176"/>
      <c r="D3269" s="172"/>
      <c r="E3269" s="173"/>
      <c r="F3269" s="174"/>
      <c r="G3269" s="175"/>
      <c r="H3269" s="175"/>
      <c r="I3269" s="334">
        <f t="shared" si="51"/>
        <v>0</v>
      </c>
      <c r="J3269" s="44"/>
      <c r="K3269" s="332">
        <f>IFERROR(SUM(C3269/'Transfers of Funds'!$F$58),0)</f>
        <v>0</v>
      </c>
      <c r="L3269" s="44"/>
      <c r="M3269" s="45" t="s">
        <v>162</v>
      </c>
    </row>
    <row r="3270" spans="2:13">
      <c r="B3270" s="417" t="str">
        <f>IF(A3270="","",VLOOKUP(A3270,#REF!,2,FALSE))</f>
        <v/>
      </c>
      <c r="C3270" s="176"/>
      <c r="D3270" s="172"/>
      <c r="E3270" s="173"/>
      <c r="F3270" s="174"/>
      <c r="G3270" s="175"/>
      <c r="H3270" s="175"/>
      <c r="I3270" s="334">
        <f t="shared" si="51"/>
        <v>0</v>
      </c>
      <c r="J3270" s="44"/>
      <c r="K3270" s="332">
        <f>IFERROR(SUM(C3270/'Transfers of Funds'!$F$58),0)</f>
        <v>0</v>
      </c>
      <c r="L3270" s="44"/>
      <c r="M3270" s="45" t="s">
        <v>162</v>
      </c>
    </row>
    <row r="3271" spans="2:13">
      <c r="B3271" s="417" t="str">
        <f>IF(A3271="","",VLOOKUP(A3271,#REF!,2,FALSE))</f>
        <v/>
      </c>
      <c r="C3271" s="176"/>
      <c r="D3271" s="172"/>
      <c r="E3271" s="173"/>
      <c r="F3271" s="174"/>
      <c r="G3271" s="175"/>
      <c r="H3271" s="175"/>
      <c r="I3271" s="334">
        <f t="shared" si="51"/>
        <v>0</v>
      </c>
      <c r="J3271" s="44"/>
      <c r="K3271" s="332">
        <f>IFERROR(SUM(C3271/'Transfers of Funds'!$F$58),0)</f>
        <v>0</v>
      </c>
      <c r="L3271" s="44"/>
      <c r="M3271" s="45" t="s">
        <v>162</v>
      </c>
    </row>
    <row r="3272" spans="2:13">
      <c r="B3272" s="417" t="str">
        <f>IF(A3272="","",VLOOKUP(A3272,#REF!,2,FALSE))</f>
        <v/>
      </c>
      <c r="C3272" s="176"/>
      <c r="D3272" s="172"/>
      <c r="E3272" s="173"/>
      <c r="F3272" s="174"/>
      <c r="G3272" s="175"/>
      <c r="H3272" s="175"/>
      <c r="I3272" s="334">
        <f t="shared" si="51"/>
        <v>0</v>
      </c>
      <c r="J3272" s="44"/>
      <c r="K3272" s="332">
        <f>IFERROR(SUM(C3272/'Transfers of Funds'!$F$58),0)</f>
        <v>0</v>
      </c>
      <c r="L3272" s="44"/>
      <c r="M3272" s="45" t="s">
        <v>162</v>
      </c>
    </row>
    <row r="3273" spans="2:13">
      <c r="B3273" s="417" t="str">
        <f>IF(A3273="","",VLOOKUP(A3273,#REF!,2,FALSE))</f>
        <v/>
      </c>
      <c r="C3273" s="176"/>
      <c r="D3273" s="172"/>
      <c r="E3273" s="173"/>
      <c r="F3273" s="174"/>
      <c r="G3273" s="175"/>
      <c r="H3273" s="175"/>
      <c r="I3273" s="334">
        <f t="shared" si="51"/>
        <v>0</v>
      </c>
      <c r="J3273" s="44"/>
      <c r="K3273" s="332">
        <f>IFERROR(SUM(C3273/'Transfers of Funds'!$F$58),0)</f>
        <v>0</v>
      </c>
      <c r="L3273" s="44"/>
      <c r="M3273" s="45" t="s">
        <v>162</v>
      </c>
    </row>
    <row r="3274" spans="2:13">
      <c r="B3274" s="417" t="str">
        <f>IF(A3274="","",VLOOKUP(A3274,#REF!,2,FALSE))</f>
        <v/>
      </c>
      <c r="C3274" s="176"/>
      <c r="D3274" s="172"/>
      <c r="E3274" s="173"/>
      <c r="F3274" s="174"/>
      <c r="G3274" s="175"/>
      <c r="H3274" s="175"/>
      <c r="I3274" s="334">
        <f t="shared" si="51"/>
        <v>0</v>
      </c>
      <c r="J3274" s="44"/>
      <c r="K3274" s="332">
        <f>IFERROR(SUM(C3274/'Transfers of Funds'!$F$58),0)</f>
        <v>0</v>
      </c>
      <c r="L3274" s="44"/>
      <c r="M3274" s="45" t="s">
        <v>162</v>
      </c>
    </row>
    <row r="3275" spans="2:13">
      <c r="B3275" s="417" t="str">
        <f>IF(A3275="","",VLOOKUP(A3275,#REF!,2,FALSE))</f>
        <v/>
      </c>
      <c r="C3275" s="176"/>
      <c r="D3275" s="172"/>
      <c r="E3275" s="173"/>
      <c r="F3275" s="174"/>
      <c r="G3275" s="175"/>
      <c r="H3275" s="175"/>
      <c r="I3275" s="334">
        <f t="shared" si="51"/>
        <v>0</v>
      </c>
      <c r="J3275" s="44"/>
      <c r="K3275" s="332">
        <f>IFERROR(SUM(C3275/'Transfers of Funds'!$F$58),0)</f>
        <v>0</v>
      </c>
      <c r="L3275" s="44"/>
      <c r="M3275" s="45" t="s">
        <v>162</v>
      </c>
    </row>
    <row r="3276" spans="2:13">
      <c r="B3276" s="417" t="str">
        <f>IF(A3276="","",VLOOKUP(A3276,#REF!,2,FALSE))</f>
        <v/>
      </c>
      <c r="C3276" s="176"/>
      <c r="D3276" s="172"/>
      <c r="E3276" s="173"/>
      <c r="F3276" s="174"/>
      <c r="G3276" s="175"/>
      <c r="H3276" s="175"/>
      <c r="I3276" s="334">
        <f t="shared" si="51"/>
        <v>0</v>
      </c>
      <c r="J3276" s="44"/>
      <c r="K3276" s="332">
        <f>IFERROR(SUM(C3276/'Transfers of Funds'!$F$58),0)</f>
        <v>0</v>
      </c>
      <c r="L3276" s="44"/>
      <c r="M3276" s="45" t="s">
        <v>162</v>
      </c>
    </row>
    <row r="3277" spans="2:13">
      <c r="B3277" s="417" t="str">
        <f>IF(A3277="","",VLOOKUP(A3277,#REF!,2,FALSE))</f>
        <v/>
      </c>
      <c r="C3277" s="176"/>
      <c r="D3277" s="172"/>
      <c r="E3277" s="173"/>
      <c r="F3277" s="174"/>
      <c r="G3277" s="175"/>
      <c r="H3277" s="175"/>
      <c r="I3277" s="334">
        <f t="shared" si="51"/>
        <v>0</v>
      </c>
      <c r="J3277" s="44"/>
      <c r="K3277" s="332">
        <f>IFERROR(SUM(C3277/'Transfers of Funds'!$F$58),0)</f>
        <v>0</v>
      </c>
      <c r="L3277" s="44"/>
      <c r="M3277" s="45" t="s">
        <v>162</v>
      </c>
    </row>
    <row r="3278" spans="2:13">
      <c r="B3278" s="417" t="str">
        <f>IF(A3278="","",VLOOKUP(A3278,#REF!,2,FALSE))</f>
        <v/>
      </c>
      <c r="C3278" s="176"/>
      <c r="D3278" s="172"/>
      <c r="E3278" s="173"/>
      <c r="F3278" s="174"/>
      <c r="G3278" s="175"/>
      <c r="H3278" s="175"/>
      <c r="I3278" s="334">
        <f t="shared" si="51"/>
        <v>0</v>
      </c>
      <c r="J3278" s="44"/>
      <c r="K3278" s="332">
        <f>IFERROR(SUM(C3278/'Transfers of Funds'!$F$58),0)</f>
        <v>0</v>
      </c>
      <c r="L3278" s="44"/>
      <c r="M3278" s="45" t="s">
        <v>162</v>
      </c>
    </row>
    <row r="3279" spans="2:13">
      <c r="B3279" s="417" t="str">
        <f>IF(A3279="","",VLOOKUP(A3279,#REF!,2,FALSE))</f>
        <v/>
      </c>
      <c r="C3279" s="176"/>
      <c r="D3279" s="172"/>
      <c r="E3279" s="173"/>
      <c r="F3279" s="174"/>
      <c r="G3279" s="175"/>
      <c r="H3279" s="175"/>
      <c r="I3279" s="334">
        <f t="shared" si="51"/>
        <v>0</v>
      </c>
      <c r="J3279" s="44"/>
      <c r="K3279" s="332">
        <f>IFERROR(SUM(C3279/'Transfers of Funds'!$F$58),0)</f>
        <v>0</v>
      </c>
      <c r="L3279" s="44"/>
      <c r="M3279" s="45" t="s">
        <v>162</v>
      </c>
    </row>
    <row r="3280" spans="2:13">
      <c r="B3280" s="417" t="str">
        <f>IF(A3280="","",VLOOKUP(A3280,#REF!,2,FALSE))</f>
        <v/>
      </c>
      <c r="C3280" s="176"/>
      <c r="D3280" s="172"/>
      <c r="E3280" s="173"/>
      <c r="F3280" s="174"/>
      <c r="G3280" s="175"/>
      <c r="H3280" s="175"/>
      <c r="I3280" s="334">
        <f t="shared" si="51"/>
        <v>0</v>
      </c>
      <c r="J3280" s="44"/>
      <c r="K3280" s="332">
        <f>IFERROR(SUM(C3280/'Transfers of Funds'!$F$58),0)</f>
        <v>0</v>
      </c>
      <c r="L3280" s="44"/>
      <c r="M3280" s="45" t="s">
        <v>162</v>
      </c>
    </row>
    <row r="3281" spans="2:13">
      <c r="B3281" s="417" t="str">
        <f>IF(A3281="","",VLOOKUP(A3281,#REF!,2,FALSE))</f>
        <v/>
      </c>
      <c r="C3281" s="176"/>
      <c r="D3281" s="172"/>
      <c r="E3281" s="173"/>
      <c r="F3281" s="174"/>
      <c r="G3281" s="175"/>
      <c r="H3281" s="175"/>
      <c r="I3281" s="334">
        <f t="shared" si="51"/>
        <v>0</v>
      </c>
      <c r="J3281" s="44"/>
      <c r="K3281" s="332">
        <f>IFERROR(SUM(C3281/'Transfers of Funds'!$F$58),0)</f>
        <v>0</v>
      </c>
      <c r="L3281" s="44"/>
      <c r="M3281" s="45" t="s">
        <v>162</v>
      </c>
    </row>
    <row r="3282" spans="2:13">
      <c r="B3282" s="417" t="str">
        <f>IF(A3282="","",VLOOKUP(A3282,#REF!,2,FALSE))</f>
        <v/>
      </c>
      <c r="C3282" s="176"/>
      <c r="D3282" s="172"/>
      <c r="E3282" s="173"/>
      <c r="F3282" s="174"/>
      <c r="G3282" s="175"/>
      <c r="H3282" s="175"/>
      <c r="I3282" s="334">
        <f t="shared" si="51"/>
        <v>0</v>
      </c>
      <c r="J3282" s="44"/>
      <c r="K3282" s="332">
        <f>IFERROR(SUM(C3282/'Transfers of Funds'!$F$58),0)</f>
        <v>0</v>
      </c>
      <c r="L3282" s="44"/>
      <c r="M3282" s="45" t="s">
        <v>162</v>
      </c>
    </row>
    <row r="3283" spans="2:13">
      <c r="B3283" s="417" t="str">
        <f>IF(A3283="","",VLOOKUP(A3283,#REF!,2,FALSE))</f>
        <v/>
      </c>
      <c r="C3283" s="176"/>
      <c r="D3283" s="172"/>
      <c r="E3283" s="173"/>
      <c r="F3283" s="174"/>
      <c r="G3283" s="175"/>
      <c r="H3283" s="175"/>
      <c r="I3283" s="334">
        <f t="shared" si="51"/>
        <v>0</v>
      </c>
      <c r="J3283" s="44"/>
      <c r="K3283" s="332">
        <f>IFERROR(SUM(C3283/'Transfers of Funds'!$F$58),0)</f>
        <v>0</v>
      </c>
      <c r="L3283" s="44"/>
      <c r="M3283" s="45" t="s">
        <v>162</v>
      </c>
    </row>
    <row r="3284" spans="2:13">
      <c r="B3284" s="417" t="str">
        <f>IF(A3284="","",VLOOKUP(A3284,#REF!,2,FALSE))</f>
        <v/>
      </c>
      <c r="C3284" s="176"/>
      <c r="D3284" s="172"/>
      <c r="E3284" s="173"/>
      <c r="F3284" s="174"/>
      <c r="G3284" s="175"/>
      <c r="H3284" s="175"/>
      <c r="I3284" s="334">
        <f t="shared" si="51"/>
        <v>0</v>
      </c>
      <c r="J3284" s="44"/>
      <c r="K3284" s="332">
        <f>IFERROR(SUM(C3284/'Transfers of Funds'!$F$58),0)</f>
        <v>0</v>
      </c>
      <c r="L3284" s="44"/>
      <c r="M3284" s="45" t="s">
        <v>162</v>
      </c>
    </row>
    <row r="3285" spans="2:13">
      <c r="B3285" s="417" t="str">
        <f>IF(A3285="","",VLOOKUP(A3285,#REF!,2,FALSE))</f>
        <v/>
      </c>
      <c r="C3285" s="176"/>
      <c r="D3285" s="172"/>
      <c r="E3285" s="173"/>
      <c r="F3285" s="174"/>
      <c r="G3285" s="175"/>
      <c r="H3285" s="175"/>
      <c r="I3285" s="334">
        <f t="shared" ref="I3285:I3348" si="52">IF(OR(F$4="EUR",F$4="USD",F$4="GBP",F$4="CAD",F$4="NZD",F$4="AUD"),K3285,C3285)</f>
        <v>0</v>
      </c>
      <c r="J3285" s="44"/>
      <c r="K3285" s="332">
        <f>IFERROR(SUM(C3285/'Transfers of Funds'!$F$58),0)</f>
        <v>0</v>
      </c>
      <c r="L3285" s="44"/>
      <c r="M3285" s="45" t="s">
        <v>162</v>
      </c>
    </row>
    <row r="3286" spans="2:13">
      <c r="B3286" s="417" t="str">
        <f>IF(A3286="","",VLOOKUP(A3286,#REF!,2,FALSE))</f>
        <v/>
      </c>
      <c r="C3286" s="176"/>
      <c r="D3286" s="172"/>
      <c r="E3286" s="173"/>
      <c r="F3286" s="174"/>
      <c r="G3286" s="175"/>
      <c r="H3286" s="175"/>
      <c r="I3286" s="334">
        <f t="shared" si="52"/>
        <v>0</v>
      </c>
      <c r="J3286" s="44"/>
      <c r="K3286" s="332">
        <f>IFERROR(SUM(C3286/'Transfers of Funds'!$F$58),0)</f>
        <v>0</v>
      </c>
      <c r="L3286" s="44"/>
      <c r="M3286" s="45" t="s">
        <v>162</v>
      </c>
    </row>
    <row r="3287" spans="2:13">
      <c r="B3287" s="417" t="str">
        <f>IF(A3287="","",VLOOKUP(A3287,#REF!,2,FALSE))</f>
        <v/>
      </c>
      <c r="C3287" s="176"/>
      <c r="D3287" s="172"/>
      <c r="E3287" s="173"/>
      <c r="F3287" s="174"/>
      <c r="G3287" s="175"/>
      <c r="H3287" s="175"/>
      <c r="I3287" s="334">
        <f t="shared" si="52"/>
        <v>0</v>
      </c>
      <c r="J3287" s="44"/>
      <c r="K3287" s="332">
        <f>IFERROR(SUM(C3287/'Transfers of Funds'!$F$58),0)</f>
        <v>0</v>
      </c>
      <c r="L3287" s="44"/>
      <c r="M3287" s="45" t="s">
        <v>162</v>
      </c>
    </row>
    <row r="3288" spans="2:13">
      <c r="B3288" s="417" t="str">
        <f>IF(A3288="","",VLOOKUP(A3288,#REF!,2,FALSE))</f>
        <v/>
      </c>
      <c r="C3288" s="176"/>
      <c r="D3288" s="172"/>
      <c r="E3288" s="173"/>
      <c r="F3288" s="174"/>
      <c r="G3288" s="175"/>
      <c r="H3288" s="175"/>
      <c r="I3288" s="334">
        <f t="shared" si="52"/>
        <v>0</v>
      </c>
      <c r="J3288" s="44"/>
      <c r="K3288" s="332">
        <f>IFERROR(SUM(C3288/'Transfers of Funds'!$F$58),0)</f>
        <v>0</v>
      </c>
      <c r="L3288" s="44"/>
      <c r="M3288" s="45" t="s">
        <v>162</v>
      </c>
    </row>
    <row r="3289" spans="2:13">
      <c r="B3289" s="417" t="str">
        <f>IF(A3289="","",VLOOKUP(A3289,#REF!,2,FALSE))</f>
        <v/>
      </c>
      <c r="C3289" s="176"/>
      <c r="D3289" s="172"/>
      <c r="E3289" s="173"/>
      <c r="F3289" s="174"/>
      <c r="G3289" s="175"/>
      <c r="H3289" s="175"/>
      <c r="I3289" s="334">
        <f t="shared" si="52"/>
        <v>0</v>
      </c>
      <c r="J3289" s="44"/>
      <c r="K3289" s="332">
        <f>IFERROR(SUM(C3289/'Transfers of Funds'!$F$58),0)</f>
        <v>0</v>
      </c>
      <c r="L3289" s="44"/>
      <c r="M3289" s="45" t="s">
        <v>162</v>
      </c>
    </row>
    <row r="3290" spans="2:13">
      <c r="B3290" s="417" t="str">
        <f>IF(A3290="","",VLOOKUP(A3290,#REF!,2,FALSE))</f>
        <v/>
      </c>
      <c r="C3290" s="176"/>
      <c r="D3290" s="172"/>
      <c r="E3290" s="173"/>
      <c r="F3290" s="174"/>
      <c r="G3290" s="175"/>
      <c r="H3290" s="175"/>
      <c r="I3290" s="334">
        <f t="shared" si="52"/>
        <v>0</v>
      </c>
      <c r="J3290" s="44"/>
      <c r="K3290" s="332">
        <f>IFERROR(SUM(C3290/'Transfers of Funds'!$F$58),0)</f>
        <v>0</v>
      </c>
      <c r="L3290" s="44"/>
      <c r="M3290" s="45" t="s">
        <v>162</v>
      </c>
    </row>
    <row r="3291" spans="2:13">
      <c r="B3291" s="417" t="str">
        <f>IF(A3291="","",VLOOKUP(A3291,#REF!,2,FALSE))</f>
        <v/>
      </c>
      <c r="C3291" s="176"/>
      <c r="D3291" s="172"/>
      <c r="E3291" s="173"/>
      <c r="F3291" s="174"/>
      <c r="G3291" s="175"/>
      <c r="H3291" s="175"/>
      <c r="I3291" s="334">
        <f t="shared" si="52"/>
        <v>0</v>
      </c>
      <c r="J3291" s="44"/>
      <c r="K3291" s="332">
        <f>IFERROR(SUM(C3291/'Transfers of Funds'!$F$58),0)</f>
        <v>0</v>
      </c>
      <c r="L3291" s="44"/>
      <c r="M3291" s="45" t="s">
        <v>162</v>
      </c>
    </row>
    <row r="3292" spans="2:13">
      <c r="B3292" s="417" t="str">
        <f>IF(A3292="","",VLOOKUP(A3292,#REF!,2,FALSE))</f>
        <v/>
      </c>
      <c r="C3292" s="176"/>
      <c r="D3292" s="172"/>
      <c r="E3292" s="173"/>
      <c r="F3292" s="174"/>
      <c r="G3292" s="175"/>
      <c r="H3292" s="175"/>
      <c r="I3292" s="334">
        <f t="shared" si="52"/>
        <v>0</v>
      </c>
      <c r="J3292" s="44"/>
      <c r="K3292" s="332">
        <f>IFERROR(SUM(C3292/'Transfers of Funds'!$F$58),0)</f>
        <v>0</v>
      </c>
      <c r="L3292" s="44"/>
      <c r="M3292" s="45" t="s">
        <v>162</v>
      </c>
    </row>
    <row r="3293" spans="2:13">
      <c r="B3293" s="417" t="str">
        <f>IF(A3293="","",VLOOKUP(A3293,#REF!,2,FALSE))</f>
        <v/>
      </c>
      <c r="C3293" s="176"/>
      <c r="D3293" s="172"/>
      <c r="E3293" s="173"/>
      <c r="F3293" s="174"/>
      <c r="G3293" s="175"/>
      <c r="H3293" s="175"/>
      <c r="I3293" s="334">
        <f t="shared" si="52"/>
        <v>0</v>
      </c>
      <c r="J3293" s="44"/>
      <c r="K3293" s="332">
        <f>IFERROR(SUM(C3293/'Transfers of Funds'!$F$58),0)</f>
        <v>0</v>
      </c>
      <c r="L3293" s="44"/>
      <c r="M3293" s="45" t="s">
        <v>162</v>
      </c>
    </row>
    <row r="3294" spans="2:13">
      <c r="B3294" s="417" t="str">
        <f>IF(A3294="","",VLOOKUP(A3294,#REF!,2,FALSE))</f>
        <v/>
      </c>
      <c r="C3294" s="176"/>
      <c r="D3294" s="172"/>
      <c r="E3294" s="173"/>
      <c r="F3294" s="174"/>
      <c r="G3294" s="175"/>
      <c r="H3294" s="175"/>
      <c r="I3294" s="334">
        <f t="shared" si="52"/>
        <v>0</v>
      </c>
      <c r="J3294" s="44"/>
      <c r="K3294" s="332">
        <f>IFERROR(SUM(C3294/'Transfers of Funds'!$F$58),0)</f>
        <v>0</v>
      </c>
      <c r="L3294" s="44"/>
      <c r="M3294" s="45" t="s">
        <v>162</v>
      </c>
    </row>
    <row r="3295" spans="2:13">
      <c r="B3295" s="417" t="str">
        <f>IF(A3295="","",VLOOKUP(A3295,#REF!,2,FALSE))</f>
        <v/>
      </c>
      <c r="C3295" s="176"/>
      <c r="D3295" s="172"/>
      <c r="E3295" s="173"/>
      <c r="F3295" s="174"/>
      <c r="G3295" s="175"/>
      <c r="H3295" s="175"/>
      <c r="I3295" s="334">
        <f t="shared" si="52"/>
        <v>0</v>
      </c>
      <c r="J3295" s="44"/>
      <c r="K3295" s="332">
        <f>IFERROR(SUM(C3295/'Transfers of Funds'!$F$58),0)</f>
        <v>0</v>
      </c>
      <c r="L3295" s="44"/>
      <c r="M3295" s="45" t="s">
        <v>162</v>
      </c>
    </row>
    <row r="3296" spans="2:13">
      <c r="B3296" s="417" t="str">
        <f>IF(A3296="","",VLOOKUP(A3296,#REF!,2,FALSE))</f>
        <v/>
      </c>
      <c r="C3296" s="176"/>
      <c r="D3296" s="172"/>
      <c r="E3296" s="173"/>
      <c r="F3296" s="174"/>
      <c r="G3296" s="175"/>
      <c r="H3296" s="175"/>
      <c r="I3296" s="334">
        <f t="shared" si="52"/>
        <v>0</v>
      </c>
      <c r="J3296" s="44"/>
      <c r="K3296" s="332">
        <f>IFERROR(SUM(C3296/'Transfers of Funds'!$F$58),0)</f>
        <v>0</v>
      </c>
      <c r="L3296" s="44"/>
      <c r="M3296" s="45" t="s">
        <v>162</v>
      </c>
    </row>
    <row r="3297" spans="2:13">
      <c r="B3297" s="417" t="str">
        <f>IF(A3297="","",VLOOKUP(A3297,#REF!,2,FALSE))</f>
        <v/>
      </c>
      <c r="C3297" s="176"/>
      <c r="D3297" s="172"/>
      <c r="E3297" s="173"/>
      <c r="F3297" s="174"/>
      <c r="G3297" s="175"/>
      <c r="H3297" s="175"/>
      <c r="I3297" s="334">
        <f t="shared" si="52"/>
        <v>0</v>
      </c>
      <c r="J3297" s="44"/>
      <c r="K3297" s="332">
        <f>IFERROR(SUM(C3297/'Transfers of Funds'!$F$58),0)</f>
        <v>0</v>
      </c>
      <c r="L3297" s="44"/>
      <c r="M3297" s="45" t="s">
        <v>162</v>
      </c>
    </row>
    <row r="3298" spans="2:13">
      <c r="B3298" s="417" t="str">
        <f>IF(A3298="","",VLOOKUP(A3298,#REF!,2,FALSE))</f>
        <v/>
      </c>
      <c r="C3298" s="176"/>
      <c r="D3298" s="172"/>
      <c r="E3298" s="173"/>
      <c r="F3298" s="174"/>
      <c r="G3298" s="175"/>
      <c r="H3298" s="175"/>
      <c r="I3298" s="334">
        <f t="shared" si="52"/>
        <v>0</v>
      </c>
      <c r="J3298" s="44"/>
      <c r="K3298" s="332">
        <f>IFERROR(SUM(C3298/'Transfers of Funds'!$F$58),0)</f>
        <v>0</v>
      </c>
      <c r="L3298" s="44"/>
      <c r="M3298" s="45" t="s">
        <v>162</v>
      </c>
    </row>
    <row r="3299" spans="2:13">
      <c r="B3299" s="417" t="str">
        <f>IF(A3299="","",VLOOKUP(A3299,#REF!,2,FALSE))</f>
        <v/>
      </c>
      <c r="C3299" s="176"/>
      <c r="D3299" s="172"/>
      <c r="E3299" s="173"/>
      <c r="F3299" s="174"/>
      <c r="G3299" s="175"/>
      <c r="H3299" s="175"/>
      <c r="I3299" s="334">
        <f t="shared" si="52"/>
        <v>0</v>
      </c>
      <c r="J3299" s="44"/>
      <c r="K3299" s="332">
        <f>IFERROR(SUM(C3299/'Transfers of Funds'!$F$58),0)</f>
        <v>0</v>
      </c>
      <c r="L3299" s="44"/>
      <c r="M3299" s="45" t="s">
        <v>162</v>
      </c>
    </row>
    <row r="3300" spans="2:13">
      <c r="B3300" s="417" t="str">
        <f>IF(A3300="","",VLOOKUP(A3300,#REF!,2,FALSE))</f>
        <v/>
      </c>
      <c r="C3300" s="176"/>
      <c r="D3300" s="172"/>
      <c r="E3300" s="173"/>
      <c r="F3300" s="174"/>
      <c r="G3300" s="175"/>
      <c r="H3300" s="175"/>
      <c r="I3300" s="334">
        <f t="shared" si="52"/>
        <v>0</v>
      </c>
      <c r="J3300" s="44"/>
      <c r="K3300" s="332">
        <f>IFERROR(SUM(C3300/'Transfers of Funds'!$F$58),0)</f>
        <v>0</v>
      </c>
      <c r="L3300" s="44"/>
      <c r="M3300" s="45" t="s">
        <v>162</v>
      </c>
    </row>
    <row r="3301" spans="2:13">
      <c r="B3301" s="417" t="str">
        <f>IF(A3301="","",VLOOKUP(A3301,#REF!,2,FALSE))</f>
        <v/>
      </c>
      <c r="C3301" s="176"/>
      <c r="D3301" s="172"/>
      <c r="E3301" s="173"/>
      <c r="F3301" s="174"/>
      <c r="G3301" s="175"/>
      <c r="H3301" s="175"/>
      <c r="I3301" s="334">
        <f t="shared" si="52"/>
        <v>0</v>
      </c>
      <c r="J3301" s="44"/>
      <c r="K3301" s="332">
        <f>IFERROR(SUM(C3301/'Transfers of Funds'!$F$58),0)</f>
        <v>0</v>
      </c>
      <c r="L3301" s="44"/>
      <c r="M3301" s="45" t="s">
        <v>162</v>
      </c>
    </row>
    <row r="3302" spans="2:13">
      <c r="B3302" s="417" t="str">
        <f>IF(A3302="","",VLOOKUP(A3302,#REF!,2,FALSE))</f>
        <v/>
      </c>
      <c r="C3302" s="176"/>
      <c r="D3302" s="172"/>
      <c r="E3302" s="173"/>
      <c r="F3302" s="174"/>
      <c r="G3302" s="175"/>
      <c r="H3302" s="175"/>
      <c r="I3302" s="334">
        <f t="shared" si="52"/>
        <v>0</v>
      </c>
      <c r="J3302" s="44"/>
      <c r="K3302" s="332">
        <f>IFERROR(SUM(C3302/'Transfers of Funds'!$F$58),0)</f>
        <v>0</v>
      </c>
      <c r="L3302" s="44"/>
      <c r="M3302" s="45" t="s">
        <v>162</v>
      </c>
    </row>
    <row r="3303" spans="2:13">
      <c r="B3303" s="417" t="str">
        <f>IF(A3303="","",VLOOKUP(A3303,#REF!,2,FALSE))</f>
        <v/>
      </c>
      <c r="C3303" s="176"/>
      <c r="D3303" s="172"/>
      <c r="E3303" s="173"/>
      <c r="F3303" s="174"/>
      <c r="G3303" s="175"/>
      <c r="H3303" s="175"/>
      <c r="I3303" s="334">
        <f t="shared" si="52"/>
        <v>0</v>
      </c>
      <c r="J3303" s="44"/>
      <c r="K3303" s="332">
        <f>IFERROR(SUM(C3303/'Transfers of Funds'!$F$58),0)</f>
        <v>0</v>
      </c>
      <c r="L3303" s="44"/>
      <c r="M3303" s="45" t="s">
        <v>162</v>
      </c>
    </row>
    <row r="3304" spans="2:13">
      <c r="B3304" s="417" t="str">
        <f>IF(A3304="","",VLOOKUP(A3304,#REF!,2,FALSE))</f>
        <v/>
      </c>
      <c r="C3304" s="176"/>
      <c r="D3304" s="172"/>
      <c r="E3304" s="173"/>
      <c r="F3304" s="174"/>
      <c r="G3304" s="175"/>
      <c r="H3304" s="175"/>
      <c r="I3304" s="334">
        <f t="shared" si="52"/>
        <v>0</v>
      </c>
      <c r="J3304" s="44"/>
      <c r="K3304" s="332">
        <f>IFERROR(SUM(C3304/'Transfers of Funds'!$F$58),0)</f>
        <v>0</v>
      </c>
      <c r="L3304" s="44"/>
      <c r="M3304" s="45" t="s">
        <v>162</v>
      </c>
    </row>
    <row r="3305" spans="2:13">
      <c r="B3305" s="417" t="str">
        <f>IF(A3305="","",VLOOKUP(A3305,#REF!,2,FALSE))</f>
        <v/>
      </c>
      <c r="C3305" s="176"/>
      <c r="D3305" s="172"/>
      <c r="E3305" s="173"/>
      <c r="F3305" s="174"/>
      <c r="G3305" s="175"/>
      <c r="H3305" s="175"/>
      <c r="I3305" s="334">
        <f t="shared" si="52"/>
        <v>0</v>
      </c>
      <c r="J3305" s="44"/>
      <c r="K3305" s="332">
        <f>IFERROR(SUM(C3305/'Transfers of Funds'!$F$58),0)</f>
        <v>0</v>
      </c>
      <c r="L3305" s="44"/>
      <c r="M3305" s="45" t="s">
        <v>162</v>
      </c>
    </row>
    <row r="3306" spans="2:13">
      <c r="B3306" s="417" t="str">
        <f>IF(A3306="","",VLOOKUP(A3306,#REF!,2,FALSE))</f>
        <v/>
      </c>
      <c r="C3306" s="176"/>
      <c r="D3306" s="172"/>
      <c r="E3306" s="173"/>
      <c r="F3306" s="174"/>
      <c r="G3306" s="175"/>
      <c r="H3306" s="175"/>
      <c r="I3306" s="334">
        <f t="shared" si="52"/>
        <v>0</v>
      </c>
      <c r="J3306" s="44"/>
      <c r="K3306" s="332">
        <f>IFERROR(SUM(C3306/'Transfers of Funds'!$F$58),0)</f>
        <v>0</v>
      </c>
      <c r="L3306" s="44"/>
      <c r="M3306" s="45" t="s">
        <v>162</v>
      </c>
    </row>
    <row r="3307" spans="2:13">
      <c r="B3307" s="417" t="str">
        <f>IF(A3307="","",VLOOKUP(A3307,#REF!,2,FALSE))</f>
        <v/>
      </c>
      <c r="C3307" s="176"/>
      <c r="D3307" s="172"/>
      <c r="E3307" s="173"/>
      <c r="F3307" s="174"/>
      <c r="G3307" s="175"/>
      <c r="H3307" s="175"/>
      <c r="I3307" s="334">
        <f t="shared" si="52"/>
        <v>0</v>
      </c>
      <c r="J3307" s="44"/>
      <c r="K3307" s="332">
        <f>IFERROR(SUM(C3307/'Transfers of Funds'!$F$58),0)</f>
        <v>0</v>
      </c>
      <c r="L3307" s="44"/>
      <c r="M3307" s="45" t="s">
        <v>162</v>
      </c>
    </row>
    <row r="3308" spans="2:13">
      <c r="B3308" s="417" t="str">
        <f>IF(A3308="","",VLOOKUP(A3308,#REF!,2,FALSE))</f>
        <v/>
      </c>
      <c r="C3308" s="176"/>
      <c r="D3308" s="172"/>
      <c r="E3308" s="173"/>
      <c r="F3308" s="174"/>
      <c r="G3308" s="175"/>
      <c r="H3308" s="175"/>
      <c r="I3308" s="334">
        <f t="shared" si="52"/>
        <v>0</v>
      </c>
      <c r="J3308" s="44"/>
      <c r="K3308" s="332">
        <f>IFERROR(SUM(C3308/'Transfers of Funds'!$F$58),0)</f>
        <v>0</v>
      </c>
      <c r="L3308" s="44"/>
      <c r="M3308" s="45" t="s">
        <v>162</v>
      </c>
    </row>
    <row r="3309" spans="2:13">
      <c r="B3309" s="417" t="str">
        <f>IF(A3309="","",VLOOKUP(A3309,#REF!,2,FALSE))</f>
        <v/>
      </c>
      <c r="C3309" s="176"/>
      <c r="D3309" s="172"/>
      <c r="E3309" s="173"/>
      <c r="F3309" s="174"/>
      <c r="G3309" s="175"/>
      <c r="H3309" s="175"/>
      <c r="I3309" s="334">
        <f t="shared" si="52"/>
        <v>0</v>
      </c>
      <c r="J3309" s="44"/>
      <c r="K3309" s="332">
        <f>IFERROR(SUM(C3309/'Transfers of Funds'!$F$58),0)</f>
        <v>0</v>
      </c>
      <c r="L3309" s="44"/>
      <c r="M3309" s="45" t="s">
        <v>162</v>
      </c>
    </row>
    <row r="3310" spans="2:13">
      <c r="B3310" s="417" t="str">
        <f>IF(A3310="","",VLOOKUP(A3310,#REF!,2,FALSE))</f>
        <v/>
      </c>
      <c r="C3310" s="176"/>
      <c r="D3310" s="172"/>
      <c r="E3310" s="173"/>
      <c r="F3310" s="174"/>
      <c r="G3310" s="175"/>
      <c r="H3310" s="175"/>
      <c r="I3310" s="334">
        <f t="shared" si="52"/>
        <v>0</v>
      </c>
      <c r="J3310" s="44"/>
      <c r="K3310" s="332">
        <f>IFERROR(SUM(C3310/'Transfers of Funds'!$F$58),0)</f>
        <v>0</v>
      </c>
      <c r="L3310" s="44"/>
      <c r="M3310" s="45" t="s">
        <v>162</v>
      </c>
    </row>
    <row r="3311" spans="2:13">
      <c r="B3311" s="417" t="str">
        <f>IF(A3311="","",VLOOKUP(A3311,#REF!,2,FALSE))</f>
        <v/>
      </c>
      <c r="C3311" s="176"/>
      <c r="D3311" s="172"/>
      <c r="E3311" s="173"/>
      <c r="F3311" s="174"/>
      <c r="G3311" s="175"/>
      <c r="H3311" s="175"/>
      <c r="I3311" s="334">
        <f t="shared" si="52"/>
        <v>0</v>
      </c>
      <c r="J3311" s="44"/>
      <c r="K3311" s="332">
        <f>IFERROR(SUM(C3311/'Transfers of Funds'!$F$58),0)</f>
        <v>0</v>
      </c>
      <c r="L3311" s="44"/>
      <c r="M3311" s="45" t="s">
        <v>162</v>
      </c>
    </row>
    <row r="3312" spans="2:13">
      <c r="B3312" s="417" t="str">
        <f>IF(A3312="","",VLOOKUP(A3312,#REF!,2,FALSE))</f>
        <v/>
      </c>
      <c r="C3312" s="176"/>
      <c r="D3312" s="172"/>
      <c r="E3312" s="173"/>
      <c r="F3312" s="174"/>
      <c r="G3312" s="175"/>
      <c r="H3312" s="175"/>
      <c r="I3312" s="334">
        <f t="shared" si="52"/>
        <v>0</v>
      </c>
      <c r="J3312" s="44"/>
      <c r="K3312" s="332">
        <f>IFERROR(SUM(C3312/'Transfers of Funds'!$F$58),0)</f>
        <v>0</v>
      </c>
      <c r="L3312" s="44"/>
      <c r="M3312" s="45" t="s">
        <v>162</v>
      </c>
    </row>
    <row r="3313" spans="2:13">
      <c r="B3313" s="417" t="str">
        <f>IF(A3313="","",VLOOKUP(A3313,#REF!,2,FALSE))</f>
        <v/>
      </c>
      <c r="C3313" s="176"/>
      <c r="D3313" s="172"/>
      <c r="E3313" s="173"/>
      <c r="F3313" s="174"/>
      <c r="G3313" s="175"/>
      <c r="H3313" s="175"/>
      <c r="I3313" s="334">
        <f t="shared" si="52"/>
        <v>0</v>
      </c>
      <c r="J3313" s="44"/>
      <c r="K3313" s="332">
        <f>IFERROR(SUM(C3313/'Transfers of Funds'!$F$58),0)</f>
        <v>0</v>
      </c>
      <c r="L3313" s="44"/>
      <c r="M3313" s="45" t="s">
        <v>162</v>
      </c>
    </row>
    <row r="3314" spans="2:13">
      <c r="B3314" s="417" t="str">
        <f>IF(A3314="","",VLOOKUP(A3314,#REF!,2,FALSE))</f>
        <v/>
      </c>
      <c r="C3314" s="176"/>
      <c r="D3314" s="172"/>
      <c r="E3314" s="173"/>
      <c r="F3314" s="174"/>
      <c r="G3314" s="175"/>
      <c r="H3314" s="175"/>
      <c r="I3314" s="334">
        <f t="shared" si="52"/>
        <v>0</v>
      </c>
      <c r="J3314" s="44"/>
      <c r="K3314" s="332">
        <f>IFERROR(SUM(C3314/'Transfers of Funds'!$F$58),0)</f>
        <v>0</v>
      </c>
      <c r="L3314" s="44"/>
      <c r="M3314" s="45" t="s">
        <v>162</v>
      </c>
    </row>
    <row r="3315" spans="2:13">
      <c r="B3315" s="417" t="str">
        <f>IF(A3315="","",VLOOKUP(A3315,#REF!,2,FALSE))</f>
        <v/>
      </c>
      <c r="C3315" s="176"/>
      <c r="D3315" s="172"/>
      <c r="E3315" s="173"/>
      <c r="F3315" s="174"/>
      <c r="G3315" s="175"/>
      <c r="H3315" s="175"/>
      <c r="I3315" s="334">
        <f t="shared" si="52"/>
        <v>0</v>
      </c>
      <c r="J3315" s="44"/>
      <c r="K3315" s="332">
        <f>IFERROR(SUM(C3315/'Transfers of Funds'!$F$58),0)</f>
        <v>0</v>
      </c>
      <c r="L3315" s="44"/>
      <c r="M3315" s="45" t="s">
        <v>162</v>
      </c>
    </row>
    <row r="3316" spans="2:13">
      <c r="B3316" s="417" t="str">
        <f>IF(A3316="","",VLOOKUP(A3316,#REF!,2,FALSE))</f>
        <v/>
      </c>
      <c r="C3316" s="176"/>
      <c r="D3316" s="172"/>
      <c r="E3316" s="173"/>
      <c r="F3316" s="174"/>
      <c r="G3316" s="175"/>
      <c r="H3316" s="175"/>
      <c r="I3316" s="334">
        <f t="shared" si="52"/>
        <v>0</v>
      </c>
      <c r="J3316" s="44"/>
      <c r="K3316" s="332">
        <f>IFERROR(SUM(C3316/'Transfers of Funds'!$F$58),0)</f>
        <v>0</v>
      </c>
      <c r="L3316" s="44"/>
      <c r="M3316" s="45" t="s">
        <v>162</v>
      </c>
    </row>
    <row r="3317" spans="2:13">
      <c r="B3317" s="417" t="str">
        <f>IF(A3317="","",VLOOKUP(A3317,#REF!,2,FALSE))</f>
        <v/>
      </c>
      <c r="C3317" s="176"/>
      <c r="D3317" s="172"/>
      <c r="E3317" s="173"/>
      <c r="F3317" s="174"/>
      <c r="G3317" s="175"/>
      <c r="H3317" s="175"/>
      <c r="I3317" s="334">
        <f t="shared" si="52"/>
        <v>0</v>
      </c>
      <c r="J3317" s="44"/>
      <c r="K3317" s="332">
        <f>IFERROR(SUM(C3317/'Transfers of Funds'!$F$58),0)</f>
        <v>0</v>
      </c>
      <c r="L3317" s="44"/>
      <c r="M3317" s="45" t="s">
        <v>162</v>
      </c>
    </row>
    <row r="3318" spans="2:13">
      <c r="B3318" s="417" t="str">
        <f>IF(A3318="","",VLOOKUP(A3318,#REF!,2,FALSE))</f>
        <v/>
      </c>
      <c r="C3318" s="176"/>
      <c r="D3318" s="172"/>
      <c r="E3318" s="173"/>
      <c r="F3318" s="174"/>
      <c r="G3318" s="175"/>
      <c r="H3318" s="175"/>
      <c r="I3318" s="334">
        <f t="shared" si="52"/>
        <v>0</v>
      </c>
      <c r="J3318" s="44"/>
      <c r="K3318" s="332">
        <f>IFERROR(SUM(C3318/'Transfers of Funds'!$F$58),0)</f>
        <v>0</v>
      </c>
      <c r="L3318" s="44"/>
      <c r="M3318" s="45" t="s">
        <v>162</v>
      </c>
    </row>
    <row r="3319" spans="2:13">
      <c r="B3319" s="417" t="str">
        <f>IF(A3319="","",VLOOKUP(A3319,#REF!,2,FALSE))</f>
        <v/>
      </c>
      <c r="C3319" s="176"/>
      <c r="D3319" s="172"/>
      <c r="E3319" s="173"/>
      <c r="F3319" s="174"/>
      <c r="G3319" s="175"/>
      <c r="H3319" s="175"/>
      <c r="I3319" s="334">
        <f t="shared" si="52"/>
        <v>0</v>
      </c>
      <c r="J3319" s="44"/>
      <c r="K3319" s="332">
        <f>IFERROR(SUM(C3319/'Transfers of Funds'!$F$58),0)</f>
        <v>0</v>
      </c>
      <c r="L3319" s="44"/>
      <c r="M3319" s="45" t="s">
        <v>162</v>
      </c>
    </row>
    <row r="3320" spans="2:13">
      <c r="B3320" s="417" t="str">
        <f>IF(A3320="","",VLOOKUP(A3320,#REF!,2,FALSE))</f>
        <v/>
      </c>
      <c r="C3320" s="176"/>
      <c r="D3320" s="172"/>
      <c r="E3320" s="173"/>
      <c r="F3320" s="174"/>
      <c r="G3320" s="175"/>
      <c r="H3320" s="175"/>
      <c r="I3320" s="334">
        <f t="shared" si="52"/>
        <v>0</v>
      </c>
      <c r="J3320" s="44"/>
      <c r="K3320" s="332">
        <f>IFERROR(SUM(C3320/'Transfers of Funds'!$F$58),0)</f>
        <v>0</v>
      </c>
      <c r="L3320" s="44"/>
      <c r="M3320" s="45" t="s">
        <v>162</v>
      </c>
    </row>
    <row r="3321" spans="2:13">
      <c r="B3321" s="417" t="str">
        <f>IF(A3321="","",VLOOKUP(A3321,#REF!,2,FALSE))</f>
        <v/>
      </c>
      <c r="C3321" s="176"/>
      <c r="D3321" s="172"/>
      <c r="E3321" s="173"/>
      <c r="F3321" s="174"/>
      <c r="G3321" s="175"/>
      <c r="H3321" s="175"/>
      <c r="I3321" s="334">
        <f t="shared" si="52"/>
        <v>0</v>
      </c>
      <c r="J3321" s="44"/>
      <c r="K3321" s="332">
        <f>IFERROR(SUM(C3321/'Transfers of Funds'!$F$58),0)</f>
        <v>0</v>
      </c>
      <c r="L3321" s="44"/>
      <c r="M3321" s="45" t="s">
        <v>162</v>
      </c>
    </row>
    <row r="3322" spans="2:13">
      <c r="B3322" s="417" t="str">
        <f>IF(A3322="","",VLOOKUP(A3322,#REF!,2,FALSE))</f>
        <v/>
      </c>
      <c r="C3322" s="176"/>
      <c r="D3322" s="172"/>
      <c r="E3322" s="173"/>
      <c r="F3322" s="174"/>
      <c r="G3322" s="175"/>
      <c r="H3322" s="175"/>
      <c r="I3322" s="334">
        <f t="shared" si="52"/>
        <v>0</v>
      </c>
      <c r="J3322" s="44"/>
      <c r="K3322" s="332">
        <f>IFERROR(SUM(C3322/'Transfers of Funds'!$F$58),0)</f>
        <v>0</v>
      </c>
      <c r="L3322" s="44"/>
      <c r="M3322" s="45" t="s">
        <v>162</v>
      </c>
    </row>
    <row r="3323" spans="2:13">
      <c r="B3323" s="417" t="str">
        <f>IF(A3323="","",VLOOKUP(A3323,#REF!,2,FALSE))</f>
        <v/>
      </c>
      <c r="C3323" s="176"/>
      <c r="D3323" s="172"/>
      <c r="E3323" s="173"/>
      <c r="F3323" s="174"/>
      <c r="G3323" s="175"/>
      <c r="H3323" s="175"/>
      <c r="I3323" s="334">
        <f t="shared" si="52"/>
        <v>0</v>
      </c>
      <c r="J3323" s="44"/>
      <c r="K3323" s="332">
        <f>IFERROR(SUM(C3323/'Transfers of Funds'!$F$58),0)</f>
        <v>0</v>
      </c>
      <c r="L3323" s="44"/>
      <c r="M3323" s="45" t="s">
        <v>162</v>
      </c>
    </row>
    <row r="3324" spans="2:13">
      <c r="B3324" s="417" t="str">
        <f>IF(A3324="","",VLOOKUP(A3324,#REF!,2,FALSE))</f>
        <v/>
      </c>
      <c r="C3324" s="176"/>
      <c r="D3324" s="172"/>
      <c r="E3324" s="173"/>
      <c r="F3324" s="174"/>
      <c r="G3324" s="175"/>
      <c r="H3324" s="175"/>
      <c r="I3324" s="334">
        <f t="shared" si="52"/>
        <v>0</v>
      </c>
      <c r="J3324" s="44"/>
      <c r="K3324" s="332">
        <f>IFERROR(SUM(C3324/'Transfers of Funds'!$F$58),0)</f>
        <v>0</v>
      </c>
      <c r="L3324" s="44"/>
      <c r="M3324" s="45" t="s">
        <v>162</v>
      </c>
    </row>
    <row r="3325" spans="2:13">
      <c r="B3325" s="417" t="str">
        <f>IF(A3325="","",VLOOKUP(A3325,#REF!,2,FALSE))</f>
        <v/>
      </c>
      <c r="C3325" s="176"/>
      <c r="D3325" s="172"/>
      <c r="E3325" s="173"/>
      <c r="F3325" s="174"/>
      <c r="G3325" s="175"/>
      <c r="H3325" s="175"/>
      <c r="I3325" s="334">
        <f t="shared" si="52"/>
        <v>0</v>
      </c>
      <c r="J3325" s="44"/>
      <c r="K3325" s="332">
        <f>IFERROR(SUM(C3325/'Transfers of Funds'!$F$58),0)</f>
        <v>0</v>
      </c>
      <c r="L3325" s="44"/>
      <c r="M3325" s="45" t="s">
        <v>162</v>
      </c>
    </row>
    <row r="3326" spans="2:13">
      <c r="B3326" s="417" t="str">
        <f>IF(A3326="","",VLOOKUP(A3326,#REF!,2,FALSE))</f>
        <v/>
      </c>
      <c r="C3326" s="176"/>
      <c r="D3326" s="172"/>
      <c r="E3326" s="173"/>
      <c r="F3326" s="174"/>
      <c r="G3326" s="175"/>
      <c r="H3326" s="175"/>
      <c r="I3326" s="334">
        <f t="shared" si="52"/>
        <v>0</v>
      </c>
      <c r="J3326" s="44"/>
      <c r="K3326" s="332">
        <f>IFERROR(SUM(C3326/'Transfers of Funds'!$F$58),0)</f>
        <v>0</v>
      </c>
      <c r="L3326" s="44"/>
      <c r="M3326" s="45" t="s">
        <v>162</v>
      </c>
    </row>
    <row r="3327" spans="2:13">
      <c r="B3327" s="417" t="str">
        <f>IF(A3327="","",VLOOKUP(A3327,#REF!,2,FALSE))</f>
        <v/>
      </c>
      <c r="C3327" s="176"/>
      <c r="D3327" s="172"/>
      <c r="E3327" s="173"/>
      <c r="F3327" s="174"/>
      <c r="G3327" s="175"/>
      <c r="H3327" s="175"/>
      <c r="I3327" s="334">
        <f t="shared" si="52"/>
        <v>0</v>
      </c>
      <c r="J3327" s="44"/>
      <c r="K3327" s="332">
        <f>IFERROR(SUM(C3327/'Transfers of Funds'!$F$58),0)</f>
        <v>0</v>
      </c>
      <c r="L3327" s="44"/>
      <c r="M3327" s="45" t="s">
        <v>162</v>
      </c>
    </row>
    <row r="3328" spans="2:13">
      <c r="B3328" s="417" t="str">
        <f>IF(A3328="","",VLOOKUP(A3328,#REF!,2,FALSE))</f>
        <v/>
      </c>
      <c r="C3328" s="176"/>
      <c r="D3328" s="172"/>
      <c r="E3328" s="173"/>
      <c r="F3328" s="174"/>
      <c r="G3328" s="175"/>
      <c r="H3328" s="175"/>
      <c r="I3328" s="334">
        <f t="shared" si="52"/>
        <v>0</v>
      </c>
      <c r="J3328" s="44"/>
      <c r="K3328" s="332">
        <f>IFERROR(SUM(C3328/'Transfers of Funds'!$F$58),0)</f>
        <v>0</v>
      </c>
      <c r="L3328" s="44"/>
      <c r="M3328" s="45" t="s">
        <v>162</v>
      </c>
    </row>
    <row r="3329" spans="2:13">
      <c r="B3329" s="417" t="str">
        <f>IF(A3329="","",VLOOKUP(A3329,#REF!,2,FALSE))</f>
        <v/>
      </c>
      <c r="C3329" s="176"/>
      <c r="D3329" s="172"/>
      <c r="E3329" s="173"/>
      <c r="F3329" s="174"/>
      <c r="G3329" s="175"/>
      <c r="H3329" s="175"/>
      <c r="I3329" s="334">
        <f t="shared" si="52"/>
        <v>0</v>
      </c>
      <c r="J3329" s="44"/>
      <c r="K3329" s="332">
        <f>IFERROR(SUM(C3329/'Transfers of Funds'!$F$58),0)</f>
        <v>0</v>
      </c>
      <c r="L3329" s="44"/>
      <c r="M3329" s="45" t="s">
        <v>162</v>
      </c>
    </row>
    <row r="3330" spans="2:13">
      <c r="B3330" s="417" t="str">
        <f>IF(A3330="","",VLOOKUP(A3330,#REF!,2,FALSE))</f>
        <v/>
      </c>
      <c r="C3330" s="176"/>
      <c r="D3330" s="172"/>
      <c r="E3330" s="173"/>
      <c r="F3330" s="174"/>
      <c r="G3330" s="175"/>
      <c r="H3330" s="175"/>
      <c r="I3330" s="334">
        <f t="shared" si="52"/>
        <v>0</v>
      </c>
      <c r="J3330" s="44"/>
      <c r="K3330" s="332">
        <f>IFERROR(SUM(C3330/'Transfers of Funds'!$F$58),0)</f>
        <v>0</v>
      </c>
      <c r="L3330" s="44"/>
      <c r="M3330" s="45" t="s">
        <v>162</v>
      </c>
    </row>
    <row r="3331" spans="2:13">
      <c r="B3331" s="417" t="str">
        <f>IF(A3331="","",VLOOKUP(A3331,#REF!,2,FALSE))</f>
        <v/>
      </c>
      <c r="C3331" s="176"/>
      <c r="D3331" s="172"/>
      <c r="E3331" s="173"/>
      <c r="F3331" s="174"/>
      <c r="G3331" s="175"/>
      <c r="H3331" s="175"/>
      <c r="I3331" s="334">
        <f t="shared" si="52"/>
        <v>0</v>
      </c>
      <c r="J3331" s="44"/>
      <c r="K3331" s="332">
        <f>IFERROR(SUM(C3331/'Transfers of Funds'!$F$58),0)</f>
        <v>0</v>
      </c>
      <c r="L3331" s="44"/>
      <c r="M3331" s="45" t="s">
        <v>162</v>
      </c>
    </row>
    <row r="3332" spans="2:13">
      <c r="B3332" s="417" t="str">
        <f>IF(A3332="","",VLOOKUP(A3332,#REF!,2,FALSE))</f>
        <v/>
      </c>
      <c r="C3332" s="176"/>
      <c r="D3332" s="172"/>
      <c r="E3332" s="173"/>
      <c r="F3332" s="174"/>
      <c r="G3332" s="175"/>
      <c r="H3332" s="175"/>
      <c r="I3332" s="334">
        <f t="shared" si="52"/>
        <v>0</v>
      </c>
      <c r="J3332" s="44"/>
      <c r="K3332" s="332">
        <f>IFERROR(SUM(C3332/'Transfers of Funds'!$F$58),0)</f>
        <v>0</v>
      </c>
      <c r="L3332" s="44"/>
      <c r="M3332" s="45" t="s">
        <v>162</v>
      </c>
    </row>
    <row r="3333" spans="2:13">
      <c r="B3333" s="417" t="str">
        <f>IF(A3333="","",VLOOKUP(A3333,#REF!,2,FALSE))</f>
        <v/>
      </c>
      <c r="C3333" s="176"/>
      <c r="D3333" s="172"/>
      <c r="E3333" s="173"/>
      <c r="F3333" s="174"/>
      <c r="G3333" s="175"/>
      <c r="H3333" s="175"/>
      <c r="I3333" s="334">
        <f t="shared" si="52"/>
        <v>0</v>
      </c>
      <c r="J3333" s="44"/>
      <c r="K3333" s="332">
        <f>IFERROR(SUM(C3333/'Transfers of Funds'!$F$58),0)</f>
        <v>0</v>
      </c>
      <c r="L3333" s="44"/>
      <c r="M3333" s="45" t="s">
        <v>162</v>
      </c>
    </row>
    <row r="3334" spans="2:13">
      <c r="B3334" s="417" t="str">
        <f>IF(A3334="","",VLOOKUP(A3334,#REF!,2,FALSE))</f>
        <v/>
      </c>
      <c r="C3334" s="176"/>
      <c r="D3334" s="172"/>
      <c r="E3334" s="173"/>
      <c r="F3334" s="174"/>
      <c r="G3334" s="175"/>
      <c r="H3334" s="175"/>
      <c r="I3334" s="334">
        <f t="shared" si="52"/>
        <v>0</v>
      </c>
      <c r="J3334" s="44"/>
      <c r="K3334" s="332">
        <f>IFERROR(SUM(C3334/'Transfers of Funds'!$F$58),0)</f>
        <v>0</v>
      </c>
      <c r="L3334" s="44"/>
      <c r="M3334" s="45" t="s">
        <v>162</v>
      </c>
    </row>
    <row r="3335" spans="2:13">
      <c r="B3335" s="417" t="str">
        <f>IF(A3335="","",VLOOKUP(A3335,#REF!,2,FALSE))</f>
        <v/>
      </c>
      <c r="C3335" s="176"/>
      <c r="D3335" s="172"/>
      <c r="E3335" s="173"/>
      <c r="F3335" s="174"/>
      <c r="G3335" s="175"/>
      <c r="H3335" s="175"/>
      <c r="I3335" s="334">
        <f t="shared" si="52"/>
        <v>0</v>
      </c>
      <c r="J3335" s="44"/>
      <c r="K3335" s="332">
        <f>IFERROR(SUM(C3335/'Transfers of Funds'!$F$58),0)</f>
        <v>0</v>
      </c>
      <c r="L3335" s="44"/>
      <c r="M3335" s="45" t="s">
        <v>162</v>
      </c>
    </row>
    <row r="3336" spans="2:13">
      <c r="B3336" s="417" t="str">
        <f>IF(A3336="","",VLOOKUP(A3336,#REF!,2,FALSE))</f>
        <v/>
      </c>
      <c r="C3336" s="176"/>
      <c r="D3336" s="172"/>
      <c r="E3336" s="173"/>
      <c r="F3336" s="174"/>
      <c r="G3336" s="175"/>
      <c r="H3336" s="175"/>
      <c r="I3336" s="334">
        <f t="shared" si="52"/>
        <v>0</v>
      </c>
      <c r="J3336" s="44"/>
      <c r="K3336" s="332">
        <f>IFERROR(SUM(C3336/'Transfers of Funds'!$F$58),0)</f>
        <v>0</v>
      </c>
      <c r="L3336" s="44"/>
      <c r="M3336" s="45" t="s">
        <v>162</v>
      </c>
    </row>
    <row r="3337" spans="2:13">
      <c r="B3337" s="417" t="str">
        <f>IF(A3337="","",VLOOKUP(A3337,#REF!,2,FALSE))</f>
        <v/>
      </c>
      <c r="C3337" s="176"/>
      <c r="D3337" s="172"/>
      <c r="E3337" s="173"/>
      <c r="F3337" s="174"/>
      <c r="G3337" s="175"/>
      <c r="H3337" s="175"/>
      <c r="I3337" s="334">
        <f t="shared" si="52"/>
        <v>0</v>
      </c>
      <c r="J3337" s="44"/>
      <c r="K3337" s="332">
        <f>IFERROR(SUM(C3337/'Transfers of Funds'!$F$58),0)</f>
        <v>0</v>
      </c>
      <c r="L3337" s="44"/>
      <c r="M3337" s="45" t="s">
        <v>162</v>
      </c>
    </row>
    <row r="3338" spans="2:13">
      <c r="B3338" s="417" t="str">
        <f>IF(A3338="","",VLOOKUP(A3338,#REF!,2,FALSE))</f>
        <v/>
      </c>
      <c r="C3338" s="176"/>
      <c r="D3338" s="172"/>
      <c r="E3338" s="173"/>
      <c r="F3338" s="174"/>
      <c r="G3338" s="175"/>
      <c r="H3338" s="175"/>
      <c r="I3338" s="334">
        <f t="shared" si="52"/>
        <v>0</v>
      </c>
      <c r="J3338" s="44"/>
      <c r="K3338" s="332">
        <f>IFERROR(SUM(C3338/'Transfers of Funds'!$F$58),0)</f>
        <v>0</v>
      </c>
      <c r="L3338" s="44"/>
      <c r="M3338" s="45" t="s">
        <v>162</v>
      </c>
    </row>
    <row r="3339" spans="2:13">
      <c r="B3339" s="417" t="str">
        <f>IF(A3339="","",VLOOKUP(A3339,#REF!,2,FALSE))</f>
        <v/>
      </c>
      <c r="C3339" s="176"/>
      <c r="D3339" s="172"/>
      <c r="E3339" s="173"/>
      <c r="F3339" s="174"/>
      <c r="G3339" s="175"/>
      <c r="H3339" s="175"/>
      <c r="I3339" s="334">
        <f t="shared" si="52"/>
        <v>0</v>
      </c>
      <c r="J3339" s="44"/>
      <c r="K3339" s="332">
        <f>IFERROR(SUM(C3339/'Transfers of Funds'!$F$58),0)</f>
        <v>0</v>
      </c>
      <c r="L3339" s="44"/>
      <c r="M3339" s="45" t="s">
        <v>162</v>
      </c>
    </row>
    <row r="3340" spans="2:13">
      <c r="B3340" s="417" t="str">
        <f>IF(A3340="","",VLOOKUP(A3340,#REF!,2,FALSE))</f>
        <v/>
      </c>
      <c r="C3340" s="176"/>
      <c r="D3340" s="172"/>
      <c r="E3340" s="173"/>
      <c r="F3340" s="174"/>
      <c r="G3340" s="175"/>
      <c r="H3340" s="175"/>
      <c r="I3340" s="334">
        <f t="shared" si="52"/>
        <v>0</v>
      </c>
      <c r="J3340" s="44"/>
      <c r="K3340" s="332">
        <f>IFERROR(SUM(C3340/'Transfers of Funds'!$F$58),0)</f>
        <v>0</v>
      </c>
      <c r="L3340" s="44"/>
      <c r="M3340" s="45" t="s">
        <v>162</v>
      </c>
    </row>
    <row r="3341" spans="2:13">
      <c r="B3341" s="417" t="str">
        <f>IF(A3341="","",VLOOKUP(A3341,#REF!,2,FALSE))</f>
        <v/>
      </c>
      <c r="C3341" s="176"/>
      <c r="D3341" s="172"/>
      <c r="E3341" s="173"/>
      <c r="F3341" s="174"/>
      <c r="G3341" s="175"/>
      <c r="H3341" s="175"/>
      <c r="I3341" s="334">
        <f t="shared" si="52"/>
        <v>0</v>
      </c>
      <c r="J3341" s="44"/>
      <c r="K3341" s="332">
        <f>IFERROR(SUM(C3341/'Transfers of Funds'!$F$58),0)</f>
        <v>0</v>
      </c>
      <c r="L3341" s="44"/>
      <c r="M3341" s="45" t="s">
        <v>162</v>
      </c>
    </row>
    <row r="3342" spans="2:13">
      <c r="B3342" s="417" t="str">
        <f>IF(A3342="","",VLOOKUP(A3342,#REF!,2,FALSE))</f>
        <v/>
      </c>
      <c r="C3342" s="176"/>
      <c r="D3342" s="172"/>
      <c r="E3342" s="173"/>
      <c r="F3342" s="174"/>
      <c r="G3342" s="175"/>
      <c r="H3342" s="175"/>
      <c r="I3342" s="334">
        <f t="shared" si="52"/>
        <v>0</v>
      </c>
      <c r="J3342" s="44"/>
      <c r="K3342" s="332">
        <f>IFERROR(SUM(C3342/'Transfers of Funds'!$F$58),0)</f>
        <v>0</v>
      </c>
      <c r="L3342" s="44"/>
      <c r="M3342" s="45" t="s">
        <v>162</v>
      </c>
    </row>
    <row r="3343" spans="2:13">
      <c r="B3343" s="417" t="str">
        <f>IF(A3343="","",VLOOKUP(A3343,#REF!,2,FALSE))</f>
        <v/>
      </c>
      <c r="C3343" s="176"/>
      <c r="D3343" s="172"/>
      <c r="E3343" s="173"/>
      <c r="F3343" s="174"/>
      <c r="G3343" s="175"/>
      <c r="H3343" s="175"/>
      <c r="I3343" s="334">
        <f t="shared" si="52"/>
        <v>0</v>
      </c>
      <c r="J3343" s="44"/>
      <c r="K3343" s="332">
        <f>IFERROR(SUM(C3343/'Transfers of Funds'!$F$58),0)</f>
        <v>0</v>
      </c>
      <c r="L3343" s="44"/>
      <c r="M3343" s="45" t="s">
        <v>162</v>
      </c>
    </row>
    <row r="3344" spans="2:13">
      <c r="B3344" s="417" t="str">
        <f>IF(A3344="","",VLOOKUP(A3344,#REF!,2,FALSE))</f>
        <v/>
      </c>
      <c r="C3344" s="176"/>
      <c r="D3344" s="172"/>
      <c r="E3344" s="173"/>
      <c r="F3344" s="174"/>
      <c r="G3344" s="175"/>
      <c r="H3344" s="175"/>
      <c r="I3344" s="334">
        <f t="shared" si="52"/>
        <v>0</v>
      </c>
      <c r="J3344" s="44"/>
      <c r="K3344" s="332">
        <f>IFERROR(SUM(C3344/'Transfers of Funds'!$F$58),0)</f>
        <v>0</v>
      </c>
      <c r="L3344" s="44"/>
      <c r="M3344" s="45" t="s">
        <v>162</v>
      </c>
    </row>
    <row r="3345" spans="2:13">
      <c r="B3345" s="417" t="str">
        <f>IF(A3345="","",VLOOKUP(A3345,#REF!,2,FALSE))</f>
        <v/>
      </c>
      <c r="C3345" s="176"/>
      <c r="D3345" s="172"/>
      <c r="E3345" s="173"/>
      <c r="F3345" s="174"/>
      <c r="G3345" s="175"/>
      <c r="H3345" s="175"/>
      <c r="I3345" s="334">
        <f t="shared" si="52"/>
        <v>0</v>
      </c>
      <c r="J3345" s="44"/>
      <c r="K3345" s="332">
        <f>IFERROR(SUM(C3345/'Transfers of Funds'!$F$58),0)</f>
        <v>0</v>
      </c>
      <c r="L3345" s="44"/>
      <c r="M3345" s="45" t="s">
        <v>162</v>
      </c>
    </row>
    <row r="3346" spans="2:13">
      <c r="B3346" s="417" t="str">
        <f>IF(A3346="","",VLOOKUP(A3346,#REF!,2,FALSE))</f>
        <v/>
      </c>
      <c r="C3346" s="176"/>
      <c r="D3346" s="172"/>
      <c r="E3346" s="173"/>
      <c r="F3346" s="174"/>
      <c r="G3346" s="175"/>
      <c r="H3346" s="175"/>
      <c r="I3346" s="334">
        <f t="shared" si="52"/>
        <v>0</v>
      </c>
      <c r="J3346" s="44"/>
      <c r="K3346" s="332">
        <f>IFERROR(SUM(C3346/'Transfers of Funds'!$F$58),0)</f>
        <v>0</v>
      </c>
      <c r="L3346" s="44"/>
      <c r="M3346" s="45" t="s">
        <v>162</v>
      </c>
    </row>
    <row r="3347" spans="2:13">
      <c r="B3347" s="417" t="str">
        <f>IF(A3347="","",VLOOKUP(A3347,#REF!,2,FALSE))</f>
        <v/>
      </c>
      <c r="C3347" s="176"/>
      <c r="D3347" s="172"/>
      <c r="E3347" s="173"/>
      <c r="F3347" s="174"/>
      <c r="G3347" s="175"/>
      <c r="H3347" s="175"/>
      <c r="I3347" s="334">
        <f t="shared" si="52"/>
        <v>0</v>
      </c>
      <c r="J3347" s="44"/>
      <c r="K3347" s="332">
        <f>IFERROR(SUM(C3347/'Transfers of Funds'!$F$58),0)</f>
        <v>0</v>
      </c>
      <c r="L3347" s="44"/>
      <c r="M3347" s="45" t="s">
        <v>162</v>
      </c>
    </row>
    <row r="3348" spans="2:13">
      <c r="B3348" s="417" t="str">
        <f>IF(A3348="","",VLOOKUP(A3348,#REF!,2,FALSE))</f>
        <v/>
      </c>
      <c r="C3348" s="176"/>
      <c r="D3348" s="172"/>
      <c r="E3348" s="173"/>
      <c r="F3348" s="174"/>
      <c r="G3348" s="175"/>
      <c r="H3348" s="175"/>
      <c r="I3348" s="334">
        <f t="shared" si="52"/>
        <v>0</v>
      </c>
      <c r="J3348" s="44"/>
      <c r="K3348" s="332">
        <f>IFERROR(SUM(C3348/'Transfers of Funds'!$F$58),0)</f>
        <v>0</v>
      </c>
      <c r="L3348" s="44"/>
      <c r="M3348" s="45" t="s">
        <v>162</v>
      </c>
    </row>
    <row r="3349" spans="2:13">
      <c r="B3349" s="417" t="str">
        <f>IF(A3349="","",VLOOKUP(A3349,#REF!,2,FALSE))</f>
        <v/>
      </c>
      <c r="C3349" s="176"/>
      <c r="D3349" s="172"/>
      <c r="E3349" s="173"/>
      <c r="F3349" s="174"/>
      <c r="G3349" s="175"/>
      <c r="H3349" s="175"/>
      <c r="I3349" s="334">
        <f t="shared" ref="I3349:I3412" si="53">IF(OR(F$4="EUR",F$4="USD",F$4="GBP",F$4="CAD",F$4="NZD",F$4="AUD"),K3349,C3349)</f>
        <v>0</v>
      </c>
      <c r="J3349" s="44"/>
      <c r="K3349" s="332">
        <f>IFERROR(SUM(C3349/'Transfers of Funds'!$F$58),0)</f>
        <v>0</v>
      </c>
      <c r="L3349" s="44"/>
      <c r="M3349" s="45" t="s">
        <v>162</v>
      </c>
    </row>
    <row r="3350" spans="2:13">
      <c r="B3350" s="417" t="str">
        <f>IF(A3350="","",VLOOKUP(A3350,#REF!,2,FALSE))</f>
        <v/>
      </c>
      <c r="C3350" s="176"/>
      <c r="D3350" s="172"/>
      <c r="E3350" s="173"/>
      <c r="F3350" s="174"/>
      <c r="G3350" s="175"/>
      <c r="H3350" s="175"/>
      <c r="I3350" s="334">
        <f t="shared" si="53"/>
        <v>0</v>
      </c>
      <c r="J3350" s="44"/>
      <c r="K3350" s="332">
        <f>IFERROR(SUM(C3350/'Transfers of Funds'!$F$58),0)</f>
        <v>0</v>
      </c>
      <c r="L3350" s="44"/>
      <c r="M3350" s="45" t="s">
        <v>162</v>
      </c>
    </row>
    <row r="3351" spans="2:13">
      <c r="B3351" s="417" t="str">
        <f>IF(A3351="","",VLOOKUP(A3351,#REF!,2,FALSE))</f>
        <v/>
      </c>
      <c r="C3351" s="176"/>
      <c r="D3351" s="172"/>
      <c r="E3351" s="173"/>
      <c r="F3351" s="174"/>
      <c r="G3351" s="175"/>
      <c r="H3351" s="175"/>
      <c r="I3351" s="334">
        <f t="shared" si="53"/>
        <v>0</v>
      </c>
      <c r="J3351" s="44"/>
      <c r="K3351" s="332">
        <f>IFERROR(SUM(C3351/'Transfers of Funds'!$F$58),0)</f>
        <v>0</v>
      </c>
      <c r="L3351" s="44"/>
      <c r="M3351" s="45" t="s">
        <v>162</v>
      </c>
    </row>
    <row r="3352" spans="2:13">
      <c r="B3352" s="417" t="str">
        <f>IF(A3352="","",VLOOKUP(A3352,#REF!,2,FALSE))</f>
        <v/>
      </c>
      <c r="C3352" s="176"/>
      <c r="D3352" s="172"/>
      <c r="E3352" s="173"/>
      <c r="F3352" s="174"/>
      <c r="G3352" s="175"/>
      <c r="H3352" s="175"/>
      <c r="I3352" s="334">
        <f t="shared" si="53"/>
        <v>0</v>
      </c>
      <c r="J3352" s="44"/>
      <c r="K3352" s="332">
        <f>IFERROR(SUM(C3352/'Transfers of Funds'!$F$58),0)</f>
        <v>0</v>
      </c>
      <c r="L3352" s="44"/>
      <c r="M3352" s="45" t="s">
        <v>162</v>
      </c>
    </row>
    <row r="3353" spans="2:13">
      <c r="B3353" s="417" t="str">
        <f>IF(A3353="","",VLOOKUP(A3353,#REF!,2,FALSE))</f>
        <v/>
      </c>
      <c r="C3353" s="176"/>
      <c r="D3353" s="172"/>
      <c r="E3353" s="173"/>
      <c r="F3353" s="174"/>
      <c r="G3353" s="175"/>
      <c r="H3353" s="175"/>
      <c r="I3353" s="334">
        <f t="shared" si="53"/>
        <v>0</v>
      </c>
      <c r="J3353" s="44"/>
      <c r="K3353" s="332">
        <f>IFERROR(SUM(C3353/'Transfers of Funds'!$F$58),0)</f>
        <v>0</v>
      </c>
      <c r="L3353" s="44"/>
      <c r="M3353" s="45" t="s">
        <v>162</v>
      </c>
    </row>
    <row r="3354" spans="2:13">
      <c r="B3354" s="417" t="str">
        <f>IF(A3354="","",VLOOKUP(A3354,#REF!,2,FALSE))</f>
        <v/>
      </c>
      <c r="C3354" s="176"/>
      <c r="D3354" s="172"/>
      <c r="E3354" s="173"/>
      <c r="F3354" s="174"/>
      <c r="G3354" s="175"/>
      <c r="H3354" s="175"/>
      <c r="I3354" s="334">
        <f t="shared" si="53"/>
        <v>0</v>
      </c>
      <c r="J3354" s="44"/>
      <c r="K3354" s="332">
        <f>IFERROR(SUM(C3354/'Transfers of Funds'!$F$58),0)</f>
        <v>0</v>
      </c>
      <c r="L3354" s="44"/>
      <c r="M3354" s="45" t="s">
        <v>162</v>
      </c>
    </row>
    <row r="3355" spans="2:13">
      <c r="B3355" s="417" t="str">
        <f>IF(A3355="","",VLOOKUP(A3355,#REF!,2,FALSE))</f>
        <v/>
      </c>
      <c r="C3355" s="176"/>
      <c r="D3355" s="172"/>
      <c r="E3355" s="173"/>
      <c r="F3355" s="174"/>
      <c r="G3355" s="175"/>
      <c r="H3355" s="175"/>
      <c r="I3355" s="334">
        <f t="shared" si="53"/>
        <v>0</v>
      </c>
      <c r="J3355" s="44"/>
      <c r="K3355" s="332">
        <f>IFERROR(SUM(C3355/'Transfers of Funds'!$F$58),0)</f>
        <v>0</v>
      </c>
      <c r="L3355" s="44"/>
      <c r="M3355" s="45" t="s">
        <v>162</v>
      </c>
    </row>
    <row r="3356" spans="2:13">
      <c r="B3356" s="417" t="str">
        <f>IF(A3356="","",VLOOKUP(A3356,#REF!,2,FALSE))</f>
        <v/>
      </c>
      <c r="C3356" s="176"/>
      <c r="D3356" s="172"/>
      <c r="E3356" s="173"/>
      <c r="F3356" s="174"/>
      <c r="G3356" s="175"/>
      <c r="H3356" s="175"/>
      <c r="I3356" s="334">
        <f t="shared" si="53"/>
        <v>0</v>
      </c>
      <c r="J3356" s="44"/>
      <c r="K3356" s="332">
        <f>IFERROR(SUM(C3356/'Transfers of Funds'!$F$58),0)</f>
        <v>0</v>
      </c>
      <c r="L3356" s="44"/>
      <c r="M3356" s="45" t="s">
        <v>162</v>
      </c>
    </row>
    <row r="3357" spans="2:13">
      <c r="B3357" s="417" t="str">
        <f>IF(A3357="","",VLOOKUP(A3357,#REF!,2,FALSE))</f>
        <v/>
      </c>
      <c r="C3357" s="176"/>
      <c r="D3357" s="172"/>
      <c r="E3357" s="173"/>
      <c r="F3357" s="174"/>
      <c r="G3357" s="175"/>
      <c r="H3357" s="175"/>
      <c r="I3357" s="334">
        <f t="shared" si="53"/>
        <v>0</v>
      </c>
      <c r="J3357" s="44"/>
      <c r="K3357" s="332">
        <f>IFERROR(SUM(C3357/'Transfers of Funds'!$F$58),0)</f>
        <v>0</v>
      </c>
      <c r="L3357" s="44"/>
      <c r="M3357" s="45" t="s">
        <v>162</v>
      </c>
    </row>
    <row r="3358" spans="2:13">
      <c r="B3358" s="417" t="str">
        <f>IF(A3358="","",VLOOKUP(A3358,#REF!,2,FALSE))</f>
        <v/>
      </c>
      <c r="C3358" s="176"/>
      <c r="D3358" s="172"/>
      <c r="E3358" s="173"/>
      <c r="F3358" s="174"/>
      <c r="G3358" s="175"/>
      <c r="H3358" s="175"/>
      <c r="I3358" s="334">
        <f t="shared" si="53"/>
        <v>0</v>
      </c>
      <c r="J3358" s="44"/>
      <c r="K3358" s="332">
        <f>IFERROR(SUM(C3358/'Transfers of Funds'!$F$58),0)</f>
        <v>0</v>
      </c>
      <c r="L3358" s="44"/>
      <c r="M3358" s="45" t="s">
        <v>162</v>
      </c>
    </row>
    <row r="3359" spans="2:13">
      <c r="B3359" s="417" t="str">
        <f>IF(A3359="","",VLOOKUP(A3359,#REF!,2,FALSE))</f>
        <v/>
      </c>
      <c r="C3359" s="176"/>
      <c r="D3359" s="172"/>
      <c r="E3359" s="173"/>
      <c r="F3359" s="174"/>
      <c r="G3359" s="175"/>
      <c r="H3359" s="175"/>
      <c r="I3359" s="334">
        <f t="shared" si="53"/>
        <v>0</v>
      </c>
      <c r="J3359" s="44"/>
      <c r="K3359" s="332">
        <f>IFERROR(SUM(C3359/'Transfers of Funds'!$F$58),0)</f>
        <v>0</v>
      </c>
      <c r="L3359" s="44"/>
      <c r="M3359" s="45" t="s">
        <v>162</v>
      </c>
    </row>
    <row r="3360" spans="2:13">
      <c r="B3360" s="417" t="str">
        <f>IF(A3360="","",VLOOKUP(A3360,#REF!,2,FALSE))</f>
        <v/>
      </c>
      <c r="C3360" s="176"/>
      <c r="D3360" s="172"/>
      <c r="E3360" s="173"/>
      <c r="F3360" s="174"/>
      <c r="G3360" s="175"/>
      <c r="H3360" s="175"/>
      <c r="I3360" s="334">
        <f t="shared" si="53"/>
        <v>0</v>
      </c>
      <c r="J3360" s="44"/>
      <c r="K3360" s="332">
        <f>IFERROR(SUM(C3360/'Transfers of Funds'!$F$58),0)</f>
        <v>0</v>
      </c>
      <c r="L3360" s="44"/>
      <c r="M3360" s="45" t="s">
        <v>162</v>
      </c>
    </row>
    <row r="3361" spans="2:13">
      <c r="B3361" s="417" t="str">
        <f>IF(A3361="","",VLOOKUP(A3361,#REF!,2,FALSE))</f>
        <v/>
      </c>
      <c r="C3361" s="176"/>
      <c r="D3361" s="172"/>
      <c r="E3361" s="173"/>
      <c r="F3361" s="174"/>
      <c r="G3361" s="175"/>
      <c r="H3361" s="175"/>
      <c r="I3361" s="334">
        <f t="shared" si="53"/>
        <v>0</v>
      </c>
      <c r="J3361" s="44"/>
      <c r="K3361" s="332">
        <f>IFERROR(SUM(C3361/'Transfers of Funds'!$F$58),0)</f>
        <v>0</v>
      </c>
      <c r="L3361" s="44"/>
      <c r="M3361" s="45" t="s">
        <v>162</v>
      </c>
    </row>
    <row r="3362" spans="2:13">
      <c r="B3362" s="417" t="str">
        <f>IF(A3362="","",VLOOKUP(A3362,#REF!,2,FALSE))</f>
        <v/>
      </c>
      <c r="C3362" s="176"/>
      <c r="D3362" s="172"/>
      <c r="E3362" s="173"/>
      <c r="F3362" s="174"/>
      <c r="G3362" s="175"/>
      <c r="H3362" s="175"/>
      <c r="I3362" s="334">
        <f t="shared" si="53"/>
        <v>0</v>
      </c>
      <c r="J3362" s="44"/>
      <c r="K3362" s="332">
        <f>IFERROR(SUM(C3362/'Transfers of Funds'!$F$58),0)</f>
        <v>0</v>
      </c>
      <c r="L3362" s="44"/>
      <c r="M3362" s="45" t="s">
        <v>162</v>
      </c>
    </row>
    <row r="3363" spans="2:13">
      <c r="B3363" s="417" t="str">
        <f>IF(A3363="","",VLOOKUP(A3363,#REF!,2,FALSE))</f>
        <v/>
      </c>
      <c r="C3363" s="176"/>
      <c r="D3363" s="172"/>
      <c r="E3363" s="173"/>
      <c r="F3363" s="174"/>
      <c r="G3363" s="175"/>
      <c r="H3363" s="175"/>
      <c r="I3363" s="334">
        <f t="shared" si="53"/>
        <v>0</v>
      </c>
      <c r="J3363" s="44"/>
      <c r="K3363" s="332">
        <f>IFERROR(SUM(C3363/'Transfers of Funds'!$F$58),0)</f>
        <v>0</v>
      </c>
      <c r="L3363" s="44"/>
      <c r="M3363" s="45" t="s">
        <v>162</v>
      </c>
    </row>
    <row r="3364" spans="2:13">
      <c r="B3364" s="417" t="str">
        <f>IF(A3364="","",VLOOKUP(A3364,#REF!,2,FALSE))</f>
        <v/>
      </c>
      <c r="C3364" s="176"/>
      <c r="D3364" s="172"/>
      <c r="E3364" s="173"/>
      <c r="F3364" s="174"/>
      <c r="G3364" s="175"/>
      <c r="H3364" s="175"/>
      <c r="I3364" s="334">
        <f t="shared" si="53"/>
        <v>0</v>
      </c>
      <c r="J3364" s="44"/>
      <c r="K3364" s="332">
        <f>IFERROR(SUM(C3364/'Transfers of Funds'!$F$58),0)</f>
        <v>0</v>
      </c>
      <c r="L3364" s="44"/>
      <c r="M3364" s="45" t="s">
        <v>162</v>
      </c>
    </row>
    <row r="3365" spans="2:13">
      <c r="B3365" s="417" t="str">
        <f>IF(A3365="","",VLOOKUP(A3365,#REF!,2,FALSE))</f>
        <v/>
      </c>
      <c r="C3365" s="176"/>
      <c r="D3365" s="172"/>
      <c r="E3365" s="173"/>
      <c r="F3365" s="174"/>
      <c r="G3365" s="175"/>
      <c r="H3365" s="175"/>
      <c r="I3365" s="334">
        <f t="shared" si="53"/>
        <v>0</v>
      </c>
      <c r="J3365" s="44"/>
      <c r="K3365" s="332">
        <f>IFERROR(SUM(C3365/'Transfers of Funds'!$F$58),0)</f>
        <v>0</v>
      </c>
      <c r="L3365" s="44"/>
      <c r="M3365" s="45" t="s">
        <v>162</v>
      </c>
    </row>
    <row r="3366" spans="2:13">
      <c r="B3366" s="417" t="str">
        <f>IF(A3366="","",VLOOKUP(A3366,#REF!,2,FALSE))</f>
        <v/>
      </c>
      <c r="C3366" s="176"/>
      <c r="D3366" s="172"/>
      <c r="E3366" s="173"/>
      <c r="F3366" s="174"/>
      <c r="G3366" s="175"/>
      <c r="H3366" s="175"/>
      <c r="I3366" s="334">
        <f t="shared" si="53"/>
        <v>0</v>
      </c>
      <c r="J3366" s="44"/>
      <c r="K3366" s="332">
        <f>IFERROR(SUM(C3366/'Transfers of Funds'!$F$58),0)</f>
        <v>0</v>
      </c>
      <c r="L3366" s="44"/>
      <c r="M3366" s="45" t="s">
        <v>162</v>
      </c>
    </row>
    <row r="3367" spans="2:13">
      <c r="B3367" s="417" t="str">
        <f>IF(A3367="","",VLOOKUP(A3367,#REF!,2,FALSE))</f>
        <v/>
      </c>
      <c r="C3367" s="176"/>
      <c r="D3367" s="172"/>
      <c r="E3367" s="173"/>
      <c r="F3367" s="174"/>
      <c r="G3367" s="175"/>
      <c r="H3367" s="175"/>
      <c r="I3367" s="334">
        <f t="shared" si="53"/>
        <v>0</v>
      </c>
      <c r="J3367" s="44"/>
      <c r="K3367" s="332">
        <f>IFERROR(SUM(C3367/'Transfers of Funds'!$F$58),0)</f>
        <v>0</v>
      </c>
      <c r="L3367" s="44"/>
      <c r="M3367" s="45" t="s">
        <v>162</v>
      </c>
    </row>
    <row r="3368" spans="2:13">
      <c r="B3368" s="417" t="str">
        <f>IF(A3368="","",VLOOKUP(A3368,#REF!,2,FALSE))</f>
        <v/>
      </c>
      <c r="C3368" s="176"/>
      <c r="D3368" s="172"/>
      <c r="E3368" s="173"/>
      <c r="F3368" s="174"/>
      <c r="G3368" s="175"/>
      <c r="H3368" s="175"/>
      <c r="I3368" s="334">
        <f t="shared" si="53"/>
        <v>0</v>
      </c>
      <c r="J3368" s="44"/>
      <c r="K3368" s="332">
        <f>IFERROR(SUM(C3368/'Transfers of Funds'!$F$58),0)</f>
        <v>0</v>
      </c>
      <c r="L3368" s="44"/>
      <c r="M3368" s="45" t="s">
        <v>162</v>
      </c>
    </row>
    <row r="3369" spans="2:13">
      <c r="B3369" s="417" t="str">
        <f>IF(A3369="","",VLOOKUP(A3369,#REF!,2,FALSE))</f>
        <v/>
      </c>
      <c r="C3369" s="176"/>
      <c r="D3369" s="172"/>
      <c r="E3369" s="173"/>
      <c r="F3369" s="174"/>
      <c r="G3369" s="175"/>
      <c r="H3369" s="175"/>
      <c r="I3369" s="334">
        <f t="shared" si="53"/>
        <v>0</v>
      </c>
      <c r="J3369" s="44"/>
      <c r="K3369" s="332">
        <f>IFERROR(SUM(C3369/'Transfers of Funds'!$F$58),0)</f>
        <v>0</v>
      </c>
      <c r="L3369" s="44"/>
      <c r="M3369" s="45" t="s">
        <v>162</v>
      </c>
    </row>
    <row r="3370" spans="2:13">
      <c r="B3370" s="417" t="str">
        <f>IF(A3370="","",VLOOKUP(A3370,#REF!,2,FALSE))</f>
        <v/>
      </c>
      <c r="C3370" s="176"/>
      <c r="D3370" s="172"/>
      <c r="E3370" s="173"/>
      <c r="F3370" s="174"/>
      <c r="G3370" s="175"/>
      <c r="H3370" s="175"/>
      <c r="I3370" s="334">
        <f t="shared" si="53"/>
        <v>0</v>
      </c>
      <c r="J3370" s="44"/>
      <c r="K3370" s="332">
        <f>IFERROR(SUM(C3370/'Transfers of Funds'!$F$58),0)</f>
        <v>0</v>
      </c>
      <c r="L3370" s="44"/>
      <c r="M3370" s="45" t="s">
        <v>162</v>
      </c>
    </row>
    <row r="3371" spans="2:13">
      <c r="B3371" s="417" t="str">
        <f>IF(A3371="","",VLOOKUP(A3371,#REF!,2,FALSE))</f>
        <v/>
      </c>
      <c r="C3371" s="176"/>
      <c r="D3371" s="172"/>
      <c r="E3371" s="173"/>
      <c r="F3371" s="174"/>
      <c r="G3371" s="175"/>
      <c r="H3371" s="175"/>
      <c r="I3371" s="334">
        <f t="shared" si="53"/>
        <v>0</v>
      </c>
      <c r="J3371" s="44"/>
      <c r="K3371" s="332">
        <f>IFERROR(SUM(C3371/'Transfers of Funds'!$F$58),0)</f>
        <v>0</v>
      </c>
      <c r="L3371" s="44"/>
      <c r="M3371" s="45" t="s">
        <v>162</v>
      </c>
    </row>
    <row r="3372" spans="2:13">
      <c r="B3372" s="417" t="str">
        <f>IF(A3372="","",VLOOKUP(A3372,#REF!,2,FALSE))</f>
        <v/>
      </c>
      <c r="C3372" s="176"/>
      <c r="D3372" s="172"/>
      <c r="E3372" s="173"/>
      <c r="F3372" s="174"/>
      <c r="G3372" s="175"/>
      <c r="H3372" s="175"/>
      <c r="I3372" s="334">
        <f t="shared" si="53"/>
        <v>0</v>
      </c>
      <c r="J3372" s="44"/>
      <c r="K3372" s="332">
        <f>IFERROR(SUM(C3372/'Transfers of Funds'!$F$58),0)</f>
        <v>0</v>
      </c>
      <c r="L3372" s="44"/>
      <c r="M3372" s="45" t="s">
        <v>162</v>
      </c>
    </row>
    <row r="3373" spans="2:13">
      <c r="B3373" s="417" t="str">
        <f>IF(A3373="","",VLOOKUP(A3373,#REF!,2,FALSE))</f>
        <v/>
      </c>
      <c r="C3373" s="176"/>
      <c r="D3373" s="172"/>
      <c r="E3373" s="173"/>
      <c r="F3373" s="174"/>
      <c r="G3373" s="175"/>
      <c r="H3373" s="175"/>
      <c r="I3373" s="334">
        <f t="shared" si="53"/>
        <v>0</v>
      </c>
      <c r="J3373" s="44"/>
      <c r="K3373" s="332">
        <f>IFERROR(SUM(C3373/'Transfers of Funds'!$F$58),0)</f>
        <v>0</v>
      </c>
      <c r="L3373" s="44"/>
      <c r="M3373" s="45" t="s">
        <v>162</v>
      </c>
    </row>
    <row r="3374" spans="2:13">
      <c r="B3374" s="417" t="str">
        <f>IF(A3374="","",VLOOKUP(A3374,#REF!,2,FALSE))</f>
        <v/>
      </c>
      <c r="C3374" s="176"/>
      <c r="D3374" s="172"/>
      <c r="E3374" s="173"/>
      <c r="F3374" s="174"/>
      <c r="G3374" s="175"/>
      <c r="H3374" s="175"/>
      <c r="I3374" s="334">
        <f t="shared" si="53"/>
        <v>0</v>
      </c>
      <c r="J3374" s="44"/>
      <c r="K3374" s="332">
        <f>IFERROR(SUM(C3374/'Transfers of Funds'!$F$58),0)</f>
        <v>0</v>
      </c>
      <c r="L3374" s="44"/>
      <c r="M3374" s="45" t="s">
        <v>162</v>
      </c>
    </row>
    <row r="3375" spans="2:13">
      <c r="B3375" s="417" t="str">
        <f>IF(A3375="","",VLOOKUP(A3375,#REF!,2,FALSE))</f>
        <v/>
      </c>
      <c r="C3375" s="176"/>
      <c r="D3375" s="172"/>
      <c r="E3375" s="173"/>
      <c r="F3375" s="174"/>
      <c r="G3375" s="175"/>
      <c r="H3375" s="175"/>
      <c r="I3375" s="334">
        <f t="shared" si="53"/>
        <v>0</v>
      </c>
      <c r="J3375" s="44"/>
      <c r="K3375" s="332">
        <f>IFERROR(SUM(C3375/'Transfers of Funds'!$F$58),0)</f>
        <v>0</v>
      </c>
      <c r="L3375" s="44"/>
      <c r="M3375" s="45" t="s">
        <v>162</v>
      </c>
    </row>
    <row r="3376" spans="2:13">
      <c r="B3376" s="417" t="str">
        <f>IF(A3376="","",VLOOKUP(A3376,#REF!,2,FALSE))</f>
        <v/>
      </c>
      <c r="C3376" s="176"/>
      <c r="D3376" s="172"/>
      <c r="E3376" s="173"/>
      <c r="F3376" s="174"/>
      <c r="G3376" s="175"/>
      <c r="H3376" s="175"/>
      <c r="I3376" s="334">
        <f t="shared" si="53"/>
        <v>0</v>
      </c>
      <c r="J3376" s="44"/>
      <c r="K3376" s="332">
        <f>IFERROR(SUM(C3376/'Transfers of Funds'!$F$58),0)</f>
        <v>0</v>
      </c>
      <c r="L3376" s="44"/>
      <c r="M3376" s="45" t="s">
        <v>162</v>
      </c>
    </row>
    <row r="3377" spans="2:13">
      <c r="B3377" s="417" t="str">
        <f>IF(A3377="","",VLOOKUP(A3377,#REF!,2,FALSE))</f>
        <v/>
      </c>
      <c r="C3377" s="176"/>
      <c r="D3377" s="172"/>
      <c r="E3377" s="173"/>
      <c r="F3377" s="174"/>
      <c r="G3377" s="175"/>
      <c r="H3377" s="175"/>
      <c r="I3377" s="334">
        <f t="shared" si="53"/>
        <v>0</v>
      </c>
      <c r="J3377" s="44"/>
      <c r="K3377" s="332">
        <f>IFERROR(SUM(C3377/'Transfers of Funds'!$F$58),0)</f>
        <v>0</v>
      </c>
      <c r="L3377" s="44"/>
      <c r="M3377" s="45" t="s">
        <v>162</v>
      </c>
    </row>
    <row r="3378" spans="2:13">
      <c r="B3378" s="417" t="str">
        <f>IF(A3378="","",VLOOKUP(A3378,#REF!,2,FALSE))</f>
        <v/>
      </c>
      <c r="C3378" s="176"/>
      <c r="D3378" s="172"/>
      <c r="E3378" s="173"/>
      <c r="F3378" s="174"/>
      <c r="G3378" s="175"/>
      <c r="H3378" s="175"/>
      <c r="I3378" s="334">
        <f t="shared" si="53"/>
        <v>0</v>
      </c>
      <c r="J3378" s="44"/>
      <c r="K3378" s="332">
        <f>IFERROR(SUM(C3378/'Transfers of Funds'!$F$58),0)</f>
        <v>0</v>
      </c>
      <c r="L3378" s="44"/>
      <c r="M3378" s="45" t="s">
        <v>162</v>
      </c>
    </row>
    <row r="3379" spans="2:13">
      <c r="B3379" s="417" t="str">
        <f>IF(A3379="","",VLOOKUP(A3379,#REF!,2,FALSE))</f>
        <v/>
      </c>
      <c r="C3379" s="176"/>
      <c r="D3379" s="172"/>
      <c r="E3379" s="173"/>
      <c r="F3379" s="174"/>
      <c r="G3379" s="175"/>
      <c r="H3379" s="175"/>
      <c r="I3379" s="334">
        <f t="shared" si="53"/>
        <v>0</v>
      </c>
      <c r="J3379" s="44"/>
      <c r="K3379" s="332">
        <f>IFERROR(SUM(C3379/'Transfers of Funds'!$F$58),0)</f>
        <v>0</v>
      </c>
      <c r="L3379" s="44"/>
      <c r="M3379" s="45" t="s">
        <v>162</v>
      </c>
    </row>
    <row r="3380" spans="2:13">
      <c r="B3380" s="417" t="str">
        <f>IF(A3380="","",VLOOKUP(A3380,#REF!,2,FALSE))</f>
        <v/>
      </c>
      <c r="C3380" s="176"/>
      <c r="D3380" s="172"/>
      <c r="E3380" s="173"/>
      <c r="F3380" s="174"/>
      <c r="G3380" s="175"/>
      <c r="H3380" s="175"/>
      <c r="I3380" s="334">
        <f t="shared" si="53"/>
        <v>0</v>
      </c>
      <c r="J3380" s="44"/>
      <c r="K3380" s="332">
        <f>IFERROR(SUM(C3380/'Transfers of Funds'!$F$58),0)</f>
        <v>0</v>
      </c>
      <c r="L3380" s="44"/>
      <c r="M3380" s="45" t="s">
        <v>162</v>
      </c>
    </row>
    <row r="3381" spans="2:13">
      <c r="B3381" s="417" t="str">
        <f>IF(A3381="","",VLOOKUP(A3381,#REF!,2,FALSE))</f>
        <v/>
      </c>
      <c r="C3381" s="176"/>
      <c r="D3381" s="172"/>
      <c r="E3381" s="173"/>
      <c r="F3381" s="174"/>
      <c r="G3381" s="175"/>
      <c r="H3381" s="175"/>
      <c r="I3381" s="334">
        <f t="shared" si="53"/>
        <v>0</v>
      </c>
      <c r="J3381" s="44"/>
      <c r="K3381" s="332">
        <f>IFERROR(SUM(C3381/'Transfers of Funds'!$F$58),0)</f>
        <v>0</v>
      </c>
      <c r="L3381" s="44"/>
      <c r="M3381" s="45" t="s">
        <v>162</v>
      </c>
    </row>
    <row r="3382" spans="2:13">
      <c r="B3382" s="417" t="str">
        <f>IF(A3382="","",VLOOKUP(A3382,#REF!,2,FALSE))</f>
        <v/>
      </c>
      <c r="C3382" s="176"/>
      <c r="D3382" s="172"/>
      <c r="E3382" s="173"/>
      <c r="F3382" s="174"/>
      <c r="G3382" s="175"/>
      <c r="H3382" s="175"/>
      <c r="I3382" s="334">
        <f t="shared" si="53"/>
        <v>0</v>
      </c>
      <c r="J3382" s="44"/>
      <c r="K3382" s="332">
        <f>IFERROR(SUM(C3382/'Transfers of Funds'!$F$58),0)</f>
        <v>0</v>
      </c>
      <c r="L3382" s="44"/>
      <c r="M3382" s="45" t="s">
        <v>162</v>
      </c>
    </row>
    <row r="3383" spans="2:13">
      <c r="B3383" s="417" t="str">
        <f>IF(A3383="","",VLOOKUP(A3383,#REF!,2,FALSE))</f>
        <v/>
      </c>
      <c r="C3383" s="176"/>
      <c r="D3383" s="172"/>
      <c r="E3383" s="173"/>
      <c r="F3383" s="174"/>
      <c r="G3383" s="175"/>
      <c r="H3383" s="175"/>
      <c r="I3383" s="334">
        <f t="shared" si="53"/>
        <v>0</v>
      </c>
      <c r="J3383" s="44"/>
      <c r="K3383" s="332">
        <f>IFERROR(SUM(C3383/'Transfers of Funds'!$F$58),0)</f>
        <v>0</v>
      </c>
      <c r="L3383" s="44"/>
      <c r="M3383" s="45" t="s">
        <v>162</v>
      </c>
    </row>
    <row r="3384" spans="2:13">
      <c r="B3384" s="417" t="str">
        <f>IF(A3384="","",VLOOKUP(A3384,#REF!,2,FALSE))</f>
        <v/>
      </c>
      <c r="C3384" s="176"/>
      <c r="D3384" s="172"/>
      <c r="E3384" s="173"/>
      <c r="F3384" s="174"/>
      <c r="G3384" s="175"/>
      <c r="H3384" s="175"/>
      <c r="I3384" s="334">
        <f t="shared" si="53"/>
        <v>0</v>
      </c>
      <c r="J3384" s="44"/>
      <c r="K3384" s="332">
        <f>IFERROR(SUM(C3384/'Transfers of Funds'!$F$58),0)</f>
        <v>0</v>
      </c>
      <c r="L3384" s="44"/>
      <c r="M3384" s="45" t="s">
        <v>162</v>
      </c>
    </row>
    <row r="3385" spans="2:13">
      <c r="B3385" s="417" t="str">
        <f>IF(A3385="","",VLOOKUP(A3385,#REF!,2,FALSE))</f>
        <v/>
      </c>
      <c r="C3385" s="176"/>
      <c r="D3385" s="172"/>
      <c r="E3385" s="173"/>
      <c r="F3385" s="174"/>
      <c r="G3385" s="175"/>
      <c r="H3385" s="175"/>
      <c r="I3385" s="334">
        <f t="shared" si="53"/>
        <v>0</v>
      </c>
      <c r="J3385" s="44"/>
      <c r="K3385" s="332">
        <f>IFERROR(SUM(C3385/'Transfers of Funds'!$F$58),0)</f>
        <v>0</v>
      </c>
      <c r="L3385" s="44"/>
      <c r="M3385" s="45" t="s">
        <v>162</v>
      </c>
    </row>
    <row r="3386" spans="2:13">
      <c r="B3386" s="417" t="str">
        <f>IF(A3386="","",VLOOKUP(A3386,#REF!,2,FALSE))</f>
        <v/>
      </c>
      <c r="C3386" s="176"/>
      <c r="D3386" s="172"/>
      <c r="E3386" s="173"/>
      <c r="F3386" s="174"/>
      <c r="G3386" s="175"/>
      <c r="H3386" s="175"/>
      <c r="I3386" s="334">
        <f t="shared" si="53"/>
        <v>0</v>
      </c>
      <c r="J3386" s="44"/>
      <c r="K3386" s="332">
        <f>IFERROR(SUM(C3386/'Transfers of Funds'!$F$58),0)</f>
        <v>0</v>
      </c>
      <c r="L3386" s="44"/>
      <c r="M3386" s="45" t="s">
        <v>162</v>
      </c>
    </row>
    <row r="3387" spans="2:13">
      <c r="B3387" s="417" t="str">
        <f>IF(A3387="","",VLOOKUP(A3387,#REF!,2,FALSE))</f>
        <v/>
      </c>
      <c r="C3387" s="176"/>
      <c r="D3387" s="172"/>
      <c r="E3387" s="173"/>
      <c r="F3387" s="174"/>
      <c r="G3387" s="175"/>
      <c r="H3387" s="175"/>
      <c r="I3387" s="334">
        <f t="shared" si="53"/>
        <v>0</v>
      </c>
      <c r="J3387" s="44"/>
      <c r="K3387" s="332">
        <f>IFERROR(SUM(C3387/'Transfers of Funds'!$F$58),0)</f>
        <v>0</v>
      </c>
      <c r="L3387" s="44"/>
      <c r="M3387" s="45" t="s">
        <v>162</v>
      </c>
    </row>
    <row r="3388" spans="2:13">
      <c r="B3388" s="417" t="str">
        <f>IF(A3388="","",VLOOKUP(A3388,#REF!,2,FALSE))</f>
        <v/>
      </c>
      <c r="C3388" s="176"/>
      <c r="D3388" s="172"/>
      <c r="E3388" s="173"/>
      <c r="F3388" s="174"/>
      <c r="G3388" s="175"/>
      <c r="H3388" s="175"/>
      <c r="I3388" s="334">
        <f t="shared" si="53"/>
        <v>0</v>
      </c>
      <c r="J3388" s="44"/>
      <c r="K3388" s="332">
        <f>IFERROR(SUM(C3388/'Transfers of Funds'!$F$58),0)</f>
        <v>0</v>
      </c>
      <c r="L3388" s="44"/>
      <c r="M3388" s="45" t="s">
        <v>162</v>
      </c>
    </row>
    <row r="3389" spans="2:13">
      <c r="B3389" s="417" t="str">
        <f>IF(A3389="","",VLOOKUP(A3389,#REF!,2,FALSE))</f>
        <v/>
      </c>
      <c r="C3389" s="176"/>
      <c r="D3389" s="172"/>
      <c r="E3389" s="173"/>
      <c r="F3389" s="174"/>
      <c r="G3389" s="175"/>
      <c r="H3389" s="175"/>
      <c r="I3389" s="334">
        <f t="shared" si="53"/>
        <v>0</v>
      </c>
      <c r="J3389" s="44"/>
      <c r="K3389" s="332">
        <f>IFERROR(SUM(C3389/'Transfers of Funds'!$F$58),0)</f>
        <v>0</v>
      </c>
      <c r="L3389" s="44"/>
      <c r="M3389" s="45" t="s">
        <v>162</v>
      </c>
    </row>
    <row r="3390" spans="2:13">
      <c r="B3390" s="417" t="str">
        <f>IF(A3390="","",VLOOKUP(A3390,#REF!,2,FALSE))</f>
        <v/>
      </c>
      <c r="C3390" s="176"/>
      <c r="D3390" s="172"/>
      <c r="E3390" s="173"/>
      <c r="F3390" s="174"/>
      <c r="G3390" s="175"/>
      <c r="H3390" s="175"/>
      <c r="I3390" s="334">
        <f t="shared" si="53"/>
        <v>0</v>
      </c>
      <c r="J3390" s="44"/>
      <c r="K3390" s="332">
        <f>IFERROR(SUM(C3390/'Transfers of Funds'!$F$58),0)</f>
        <v>0</v>
      </c>
      <c r="L3390" s="44"/>
      <c r="M3390" s="45" t="s">
        <v>162</v>
      </c>
    </row>
    <row r="3391" spans="2:13">
      <c r="B3391" s="417" t="str">
        <f>IF(A3391="","",VLOOKUP(A3391,#REF!,2,FALSE))</f>
        <v/>
      </c>
      <c r="C3391" s="176"/>
      <c r="D3391" s="172"/>
      <c r="E3391" s="173"/>
      <c r="F3391" s="174"/>
      <c r="G3391" s="175"/>
      <c r="H3391" s="175"/>
      <c r="I3391" s="334">
        <f t="shared" si="53"/>
        <v>0</v>
      </c>
      <c r="J3391" s="44"/>
      <c r="K3391" s="332">
        <f>IFERROR(SUM(C3391/'Transfers of Funds'!$F$58),0)</f>
        <v>0</v>
      </c>
      <c r="L3391" s="44"/>
      <c r="M3391" s="45" t="s">
        <v>162</v>
      </c>
    </row>
    <row r="3392" spans="2:13">
      <c r="B3392" s="417" t="str">
        <f>IF(A3392="","",VLOOKUP(A3392,#REF!,2,FALSE))</f>
        <v/>
      </c>
      <c r="C3392" s="176"/>
      <c r="D3392" s="172"/>
      <c r="E3392" s="173"/>
      <c r="F3392" s="174"/>
      <c r="G3392" s="175"/>
      <c r="H3392" s="175"/>
      <c r="I3392" s="334">
        <f t="shared" si="53"/>
        <v>0</v>
      </c>
      <c r="J3392" s="44"/>
      <c r="K3392" s="332">
        <f>IFERROR(SUM(C3392/'Transfers of Funds'!$F$58),0)</f>
        <v>0</v>
      </c>
      <c r="L3392" s="44"/>
      <c r="M3392" s="45" t="s">
        <v>162</v>
      </c>
    </row>
    <row r="3393" spans="2:13">
      <c r="B3393" s="417" t="str">
        <f>IF(A3393="","",VLOOKUP(A3393,#REF!,2,FALSE))</f>
        <v/>
      </c>
      <c r="C3393" s="176"/>
      <c r="D3393" s="172"/>
      <c r="E3393" s="173"/>
      <c r="F3393" s="174"/>
      <c r="G3393" s="175"/>
      <c r="H3393" s="175"/>
      <c r="I3393" s="334">
        <f t="shared" si="53"/>
        <v>0</v>
      </c>
      <c r="J3393" s="44"/>
      <c r="K3393" s="332">
        <f>IFERROR(SUM(C3393/'Transfers of Funds'!$F$58),0)</f>
        <v>0</v>
      </c>
      <c r="L3393" s="44"/>
      <c r="M3393" s="45" t="s">
        <v>162</v>
      </c>
    </row>
    <row r="3394" spans="2:13">
      <c r="B3394" s="417" t="str">
        <f>IF(A3394="","",VLOOKUP(A3394,#REF!,2,FALSE))</f>
        <v/>
      </c>
      <c r="C3394" s="176"/>
      <c r="D3394" s="172"/>
      <c r="E3394" s="173"/>
      <c r="F3394" s="174"/>
      <c r="G3394" s="175"/>
      <c r="H3394" s="175"/>
      <c r="I3394" s="334">
        <f t="shared" si="53"/>
        <v>0</v>
      </c>
      <c r="J3394" s="44"/>
      <c r="K3394" s="332">
        <f>IFERROR(SUM(C3394/'Transfers of Funds'!$F$58),0)</f>
        <v>0</v>
      </c>
      <c r="L3394" s="44"/>
      <c r="M3394" s="45" t="s">
        <v>162</v>
      </c>
    </row>
    <row r="3395" spans="2:13">
      <c r="B3395" s="417" t="str">
        <f>IF(A3395="","",VLOOKUP(A3395,#REF!,2,FALSE))</f>
        <v/>
      </c>
      <c r="C3395" s="176"/>
      <c r="D3395" s="172"/>
      <c r="E3395" s="173"/>
      <c r="F3395" s="174"/>
      <c r="G3395" s="175"/>
      <c r="H3395" s="175"/>
      <c r="I3395" s="334">
        <f t="shared" si="53"/>
        <v>0</v>
      </c>
      <c r="J3395" s="44"/>
      <c r="K3395" s="332">
        <f>IFERROR(SUM(C3395/'Transfers of Funds'!$F$58),0)</f>
        <v>0</v>
      </c>
      <c r="L3395" s="44"/>
      <c r="M3395" s="45" t="s">
        <v>162</v>
      </c>
    </row>
    <row r="3396" spans="2:13">
      <c r="B3396" s="417" t="str">
        <f>IF(A3396="","",VLOOKUP(A3396,#REF!,2,FALSE))</f>
        <v/>
      </c>
      <c r="C3396" s="176"/>
      <c r="D3396" s="172"/>
      <c r="E3396" s="173"/>
      <c r="F3396" s="174"/>
      <c r="G3396" s="175"/>
      <c r="H3396" s="175"/>
      <c r="I3396" s="334">
        <f t="shared" si="53"/>
        <v>0</v>
      </c>
      <c r="J3396" s="44"/>
      <c r="K3396" s="332">
        <f>IFERROR(SUM(C3396/'Transfers of Funds'!$F$58),0)</f>
        <v>0</v>
      </c>
      <c r="L3396" s="44"/>
      <c r="M3396" s="45" t="s">
        <v>162</v>
      </c>
    </row>
    <row r="3397" spans="2:13">
      <c r="B3397" s="417" t="str">
        <f>IF(A3397="","",VLOOKUP(A3397,#REF!,2,FALSE))</f>
        <v/>
      </c>
      <c r="C3397" s="176"/>
      <c r="D3397" s="172"/>
      <c r="E3397" s="173"/>
      <c r="F3397" s="174"/>
      <c r="G3397" s="175"/>
      <c r="H3397" s="175"/>
      <c r="I3397" s="334">
        <f t="shared" si="53"/>
        <v>0</v>
      </c>
      <c r="J3397" s="44"/>
      <c r="K3397" s="332">
        <f>IFERROR(SUM(C3397/'Transfers of Funds'!$F$58),0)</f>
        <v>0</v>
      </c>
      <c r="L3397" s="44"/>
      <c r="M3397" s="45" t="s">
        <v>162</v>
      </c>
    </row>
    <row r="3398" spans="2:13">
      <c r="B3398" s="417" t="str">
        <f>IF(A3398="","",VLOOKUP(A3398,#REF!,2,FALSE))</f>
        <v/>
      </c>
      <c r="C3398" s="176"/>
      <c r="D3398" s="172"/>
      <c r="E3398" s="173"/>
      <c r="F3398" s="174"/>
      <c r="G3398" s="175"/>
      <c r="H3398" s="175"/>
      <c r="I3398" s="334">
        <f t="shared" si="53"/>
        <v>0</v>
      </c>
      <c r="J3398" s="44"/>
      <c r="K3398" s="332">
        <f>IFERROR(SUM(C3398/'Transfers of Funds'!$F$58),0)</f>
        <v>0</v>
      </c>
      <c r="L3398" s="44"/>
      <c r="M3398" s="45" t="s">
        <v>162</v>
      </c>
    </row>
    <row r="3399" spans="2:13">
      <c r="B3399" s="417" t="str">
        <f>IF(A3399="","",VLOOKUP(A3399,#REF!,2,FALSE))</f>
        <v/>
      </c>
      <c r="C3399" s="176"/>
      <c r="D3399" s="172"/>
      <c r="E3399" s="173"/>
      <c r="F3399" s="174"/>
      <c r="G3399" s="175"/>
      <c r="H3399" s="175"/>
      <c r="I3399" s="334">
        <f t="shared" si="53"/>
        <v>0</v>
      </c>
      <c r="J3399" s="44"/>
      <c r="K3399" s="332">
        <f>IFERROR(SUM(C3399/'Transfers of Funds'!$F$58),0)</f>
        <v>0</v>
      </c>
      <c r="L3399" s="44"/>
      <c r="M3399" s="45" t="s">
        <v>162</v>
      </c>
    </row>
    <row r="3400" spans="2:13">
      <c r="B3400" s="417" t="str">
        <f>IF(A3400="","",VLOOKUP(A3400,#REF!,2,FALSE))</f>
        <v/>
      </c>
      <c r="C3400" s="176"/>
      <c r="D3400" s="172"/>
      <c r="E3400" s="173"/>
      <c r="F3400" s="174"/>
      <c r="G3400" s="175"/>
      <c r="H3400" s="175"/>
      <c r="I3400" s="334">
        <f t="shared" si="53"/>
        <v>0</v>
      </c>
      <c r="J3400" s="44"/>
      <c r="K3400" s="332">
        <f>IFERROR(SUM(C3400/'Transfers of Funds'!$F$58),0)</f>
        <v>0</v>
      </c>
      <c r="L3400" s="44"/>
      <c r="M3400" s="45" t="s">
        <v>162</v>
      </c>
    </row>
    <row r="3401" spans="2:13">
      <c r="B3401" s="417" t="str">
        <f>IF(A3401="","",VLOOKUP(A3401,#REF!,2,FALSE))</f>
        <v/>
      </c>
      <c r="C3401" s="176"/>
      <c r="D3401" s="172"/>
      <c r="E3401" s="173"/>
      <c r="F3401" s="174"/>
      <c r="G3401" s="175"/>
      <c r="H3401" s="175"/>
      <c r="I3401" s="334">
        <f t="shared" si="53"/>
        <v>0</v>
      </c>
      <c r="J3401" s="44"/>
      <c r="K3401" s="332">
        <f>IFERROR(SUM(C3401/'Transfers of Funds'!$F$58),0)</f>
        <v>0</v>
      </c>
      <c r="L3401" s="44"/>
      <c r="M3401" s="45" t="s">
        <v>162</v>
      </c>
    </row>
    <row r="3402" spans="2:13">
      <c r="B3402" s="417" t="str">
        <f>IF(A3402="","",VLOOKUP(A3402,#REF!,2,FALSE))</f>
        <v/>
      </c>
      <c r="C3402" s="176"/>
      <c r="D3402" s="172"/>
      <c r="E3402" s="173"/>
      <c r="F3402" s="174"/>
      <c r="G3402" s="175"/>
      <c r="H3402" s="175"/>
      <c r="I3402" s="334">
        <f t="shared" si="53"/>
        <v>0</v>
      </c>
      <c r="J3402" s="44"/>
      <c r="K3402" s="332">
        <f>IFERROR(SUM(C3402/'Transfers of Funds'!$F$58),0)</f>
        <v>0</v>
      </c>
      <c r="L3402" s="44"/>
      <c r="M3402" s="45" t="s">
        <v>162</v>
      </c>
    </row>
    <row r="3403" spans="2:13">
      <c r="B3403" s="417" t="str">
        <f>IF(A3403="","",VLOOKUP(A3403,#REF!,2,FALSE))</f>
        <v/>
      </c>
      <c r="C3403" s="176"/>
      <c r="D3403" s="172"/>
      <c r="E3403" s="173"/>
      <c r="F3403" s="174"/>
      <c r="G3403" s="175"/>
      <c r="H3403" s="175"/>
      <c r="I3403" s="334">
        <f t="shared" si="53"/>
        <v>0</v>
      </c>
      <c r="J3403" s="44"/>
      <c r="K3403" s="332">
        <f>IFERROR(SUM(C3403/'Transfers of Funds'!$F$58),0)</f>
        <v>0</v>
      </c>
      <c r="L3403" s="44"/>
      <c r="M3403" s="45" t="s">
        <v>162</v>
      </c>
    </row>
    <row r="3404" spans="2:13">
      <c r="B3404" s="417" t="str">
        <f>IF(A3404="","",VLOOKUP(A3404,#REF!,2,FALSE))</f>
        <v/>
      </c>
      <c r="C3404" s="176"/>
      <c r="D3404" s="172"/>
      <c r="E3404" s="173"/>
      <c r="F3404" s="174"/>
      <c r="G3404" s="175"/>
      <c r="H3404" s="175"/>
      <c r="I3404" s="334">
        <f t="shared" si="53"/>
        <v>0</v>
      </c>
      <c r="J3404" s="44"/>
      <c r="K3404" s="332">
        <f>IFERROR(SUM(C3404/'Transfers of Funds'!$F$58),0)</f>
        <v>0</v>
      </c>
      <c r="L3404" s="44"/>
      <c r="M3404" s="45" t="s">
        <v>162</v>
      </c>
    </row>
    <row r="3405" spans="2:13">
      <c r="B3405" s="417" t="str">
        <f>IF(A3405="","",VLOOKUP(A3405,#REF!,2,FALSE))</f>
        <v/>
      </c>
      <c r="C3405" s="176"/>
      <c r="D3405" s="172"/>
      <c r="E3405" s="173"/>
      <c r="F3405" s="174"/>
      <c r="G3405" s="175"/>
      <c r="H3405" s="175"/>
      <c r="I3405" s="334">
        <f t="shared" si="53"/>
        <v>0</v>
      </c>
      <c r="J3405" s="44"/>
      <c r="K3405" s="332">
        <f>IFERROR(SUM(C3405/'Transfers of Funds'!$F$58),0)</f>
        <v>0</v>
      </c>
      <c r="L3405" s="44"/>
      <c r="M3405" s="45" t="s">
        <v>162</v>
      </c>
    </row>
    <row r="3406" spans="2:13">
      <c r="B3406" s="417" t="str">
        <f>IF(A3406="","",VLOOKUP(A3406,#REF!,2,FALSE))</f>
        <v/>
      </c>
      <c r="C3406" s="176"/>
      <c r="D3406" s="172"/>
      <c r="E3406" s="173"/>
      <c r="F3406" s="174"/>
      <c r="G3406" s="175"/>
      <c r="H3406" s="175"/>
      <c r="I3406" s="334">
        <f t="shared" si="53"/>
        <v>0</v>
      </c>
      <c r="J3406" s="44"/>
      <c r="K3406" s="332">
        <f>IFERROR(SUM(C3406/'Transfers of Funds'!$F$58),0)</f>
        <v>0</v>
      </c>
      <c r="L3406" s="44"/>
      <c r="M3406" s="45" t="s">
        <v>162</v>
      </c>
    </row>
    <row r="3407" spans="2:13">
      <c r="B3407" s="417" t="str">
        <f>IF(A3407="","",VLOOKUP(A3407,#REF!,2,FALSE))</f>
        <v/>
      </c>
      <c r="C3407" s="176"/>
      <c r="D3407" s="172"/>
      <c r="E3407" s="173"/>
      <c r="F3407" s="174"/>
      <c r="G3407" s="175"/>
      <c r="H3407" s="175"/>
      <c r="I3407" s="334">
        <f t="shared" si="53"/>
        <v>0</v>
      </c>
      <c r="J3407" s="44"/>
      <c r="K3407" s="332">
        <f>IFERROR(SUM(C3407/'Transfers of Funds'!$F$58),0)</f>
        <v>0</v>
      </c>
      <c r="L3407" s="44"/>
      <c r="M3407" s="45" t="s">
        <v>162</v>
      </c>
    </row>
    <row r="3408" spans="2:13">
      <c r="B3408" s="417" t="str">
        <f>IF(A3408="","",VLOOKUP(A3408,#REF!,2,FALSE))</f>
        <v/>
      </c>
      <c r="C3408" s="176"/>
      <c r="D3408" s="172"/>
      <c r="E3408" s="173"/>
      <c r="F3408" s="174"/>
      <c r="G3408" s="175"/>
      <c r="H3408" s="175"/>
      <c r="I3408" s="334">
        <f t="shared" si="53"/>
        <v>0</v>
      </c>
      <c r="J3408" s="44"/>
      <c r="K3408" s="332">
        <f>IFERROR(SUM(C3408/'Transfers of Funds'!$F$58),0)</f>
        <v>0</v>
      </c>
      <c r="L3408" s="44"/>
      <c r="M3408" s="45" t="s">
        <v>162</v>
      </c>
    </row>
    <row r="3409" spans="2:13">
      <c r="B3409" s="417" t="str">
        <f>IF(A3409="","",VLOOKUP(A3409,#REF!,2,FALSE))</f>
        <v/>
      </c>
      <c r="C3409" s="176"/>
      <c r="D3409" s="172"/>
      <c r="E3409" s="173"/>
      <c r="F3409" s="174"/>
      <c r="G3409" s="175"/>
      <c r="H3409" s="175"/>
      <c r="I3409" s="334">
        <f t="shared" si="53"/>
        <v>0</v>
      </c>
      <c r="J3409" s="44"/>
      <c r="K3409" s="332">
        <f>IFERROR(SUM(C3409/'Transfers of Funds'!$F$58),0)</f>
        <v>0</v>
      </c>
      <c r="L3409" s="44"/>
      <c r="M3409" s="45" t="s">
        <v>162</v>
      </c>
    </row>
    <row r="3410" spans="2:13">
      <c r="B3410" s="417" t="str">
        <f>IF(A3410="","",VLOOKUP(A3410,#REF!,2,FALSE))</f>
        <v/>
      </c>
      <c r="C3410" s="176"/>
      <c r="D3410" s="172"/>
      <c r="E3410" s="173"/>
      <c r="F3410" s="174"/>
      <c r="G3410" s="175"/>
      <c r="H3410" s="175"/>
      <c r="I3410" s="334">
        <f t="shared" si="53"/>
        <v>0</v>
      </c>
      <c r="J3410" s="44"/>
      <c r="K3410" s="332">
        <f>IFERROR(SUM(C3410/'Transfers of Funds'!$F$58),0)</f>
        <v>0</v>
      </c>
      <c r="L3410" s="44"/>
      <c r="M3410" s="45" t="s">
        <v>162</v>
      </c>
    </row>
    <row r="3411" spans="2:13">
      <c r="B3411" s="417" t="str">
        <f>IF(A3411="","",VLOOKUP(A3411,#REF!,2,FALSE))</f>
        <v/>
      </c>
      <c r="C3411" s="176"/>
      <c r="D3411" s="172"/>
      <c r="E3411" s="173"/>
      <c r="F3411" s="174"/>
      <c r="G3411" s="175"/>
      <c r="H3411" s="175"/>
      <c r="I3411" s="334">
        <f t="shared" si="53"/>
        <v>0</v>
      </c>
      <c r="J3411" s="44"/>
      <c r="K3411" s="332">
        <f>IFERROR(SUM(C3411/'Transfers of Funds'!$F$58),0)</f>
        <v>0</v>
      </c>
      <c r="L3411" s="44"/>
      <c r="M3411" s="45" t="s">
        <v>162</v>
      </c>
    </row>
    <row r="3412" spans="2:13">
      <c r="B3412" s="417" t="str">
        <f>IF(A3412="","",VLOOKUP(A3412,#REF!,2,FALSE))</f>
        <v/>
      </c>
      <c r="C3412" s="176"/>
      <c r="D3412" s="172"/>
      <c r="E3412" s="173"/>
      <c r="F3412" s="174"/>
      <c r="G3412" s="175"/>
      <c r="H3412" s="175"/>
      <c r="I3412" s="334">
        <f t="shared" si="53"/>
        <v>0</v>
      </c>
      <c r="J3412" s="44"/>
      <c r="K3412" s="332">
        <f>IFERROR(SUM(C3412/'Transfers of Funds'!$F$58),0)</f>
        <v>0</v>
      </c>
      <c r="L3412" s="44"/>
      <c r="M3412" s="45" t="s">
        <v>162</v>
      </c>
    </row>
    <row r="3413" spans="2:13">
      <c r="B3413" s="417" t="str">
        <f>IF(A3413="","",VLOOKUP(A3413,#REF!,2,FALSE))</f>
        <v/>
      </c>
      <c r="C3413" s="176"/>
      <c r="D3413" s="172"/>
      <c r="E3413" s="173"/>
      <c r="F3413" s="174"/>
      <c r="G3413" s="175"/>
      <c r="H3413" s="175"/>
      <c r="I3413" s="334">
        <f t="shared" ref="I3413:I3476" si="54">IF(OR(F$4="EUR",F$4="USD",F$4="GBP",F$4="CAD",F$4="NZD",F$4="AUD"),K3413,C3413)</f>
        <v>0</v>
      </c>
      <c r="J3413" s="44"/>
      <c r="K3413" s="332">
        <f>IFERROR(SUM(C3413/'Transfers of Funds'!$F$58),0)</f>
        <v>0</v>
      </c>
      <c r="L3413" s="44"/>
      <c r="M3413" s="45" t="s">
        <v>162</v>
      </c>
    </row>
    <row r="3414" spans="2:13">
      <c r="B3414" s="417" t="str">
        <f>IF(A3414="","",VLOOKUP(A3414,#REF!,2,FALSE))</f>
        <v/>
      </c>
      <c r="C3414" s="176"/>
      <c r="D3414" s="172"/>
      <c r="E3414" s="173"/>
      <c r="F3414" s="174"/>
      <c r="G3414" s="175"/>
      <c r="H3414" s="175"/>
      <c r="I3414" s="334">
        <f t="shared" si="54"/>
        <v>0</v>
      </c>
      <c r="J3414" s="44"/>
      <c r="K3414" s="332">
        <f>IFERROR(SUM(C3414/'Transfers of Funds'!$F$58),0)</f>
        <v>0</v>
      </c>
      <c r="L3414" s="44"/>
      <c r="M3414" s="45" t="s">
        <v>162</v>
      </c>
    </row>
    <row r="3415" spans="2:13">
      <c r="B3415" s="417" t="str">
        <f>IF(A3415="","",VLOOKUP(A3415,#REF!,2,FALSE))</f>
        <v/>
      </c>
      <c r="C3415" s="176"/>
      <c r="D3415" s="172"/>
      <c r="E3415" s="173"/>
      <c r="F3415" s="174"/>
      <c r="G3415" s="175"/>
      <c r="H3415" s="175"/>
      <c r="I3415" s="334">
        <f t="shared" si="54"/>
        <v>0</v>
      </c>
      <c r="J3415" s="44"/>
      <c r="K3415" s="332">
        <f>IFERROR(SUM(C3415/'Transfers of Funds'!$F$58),0)</f>
        <v>0</v>
      </c>
      <c r="L3415" s="44"/>
      <c r="M3415" s="45" t="s">
        <v>162</v>
      </c>
    </row>
    <row r="3416" spans="2:13">
      <c r="B3416" s="417" t="str">
        <f>IF(A3416="","",VLOOKUP(A3416,#REF!,2,FALSE))</f>
        <v/>
      </c>
      <c r="C3416" s="176"/>
      <c r="D3416" s="172"/>
      <c r="E3416" s="173"/>
      <c r="F3416" s="174"/>
      <c r="G3416" s="175"/>
      <c r="H3416" s="175"/>
      <c r="I3416" s="334">
        <f t="shared" si="54"/>
        <v>0</v>
      </c>
      <c r="J3416" s="44"/>
      <c r="K3416" s="332">
        <f>IFERROR(SUM(C3416/'Transfers of Funds'!$F$58),0)</f>
        <v>0</v>
      </c>
      <c r="L3416" s="44"/>
      <c r="M3416" s="45" t="s">
        <v>162</v>
      </c>
    </row>
    <row r="3417" spans="2:13">
      <c r="B3417" s="417" t="str">
        <f>IF(A3417="","",VLOOKUP(A3417,#REF!,2,FALSE))</f>
        <v/>
      </c>
      <c r="C3417" s="176"/>
      <c r="D3417" s="172"/>
      <c r="E3417" s="173"/>
      <c r="F3417" s="174"/>
      <c r="G3417" s="175"/>
      <c r="H3417" s="175"/>
      <c r="I3417" s="334">
        <f t="shared" si="54"/>
        <v>0</v>
      </c>
      <c r="J3417" s="44"/>
      <c r="K3417" s="332">
        <f>IFERROR(SUM(C3417/'Transfers of Funds'!$F$58),0)</f>
        <v>0</v>
      </c>
      <c r="L3417" s="44"/>
      <c r="M3417" s="45" t="s">
        <v>162</v>
      </c>
    </row>
    <row r="3418" spans="2:13">
      <c r="B3418" s="417" t="str">
        <f>IF(A3418="","",VLOOKUP(A3418,#REF!,2,FALSE))</f>
        <v/>
      </c>
      <c r="C3418" s="176"/>
      <c r="D3418" s="172"/>
      <c r="E3418" s="173"/>
      <c r="F3418" s="174"/>
      <c r="G3418" s="175"/>
      <c r="H3418" s="175"/>
      <c r="I3418" s="334">
        <f t="shared" si="54"/>
        <v>0</v>
      </c>
      <c r="J3418" s="44"/>
      <c r="K3418" s="332">
        <f>IFERROR(SUM(C3418/'Transfers of Funds'!$F$58),0)</f>
        <v>0</v>
      </c>
      <c r="L3418" s="44"/>
      <c r="M3418" s="45" t="s">
        <v>162</v>
      </c>
    </row>
    <row r="3419" spans="2:13">
      <c r="B3419" s="417" t="str">
        <f>IF(A3419="","",VLOOKUP(A3419,#REF!,2,FALSE))</f>
        <v/>
      </c>
      <c r="C3419" s="176"/>
      <c r="D3419" s="172"/>
      <c r="E3419" s="173"/>
      <c r="F3419" s="174"/>
      <c r="G3419" s="175"/>
      <c r="H3419" s="175"/>
      <c r="I3419" s="334">
        <f t="shared" si="54"/>
        <v>0</v>
      </c>
      <c r="J3419" s="44"/>
      <c r="K3419" s="332">
        <f>IFERROR(SUM(C3419/'Transfers of Funds'!$F$58),0)</f>
        <v>0</v>
      </c>
      <c r="L3419" s="44"/>
      <c r="M3419" s="45" t="s">
        <v>162</v>
      </c>
    </row>
    <row r="3420" spans="2:13">
      <c r="B3420" s="417" t="str">
        <f>IF(A3420="","",VLOOKUP(A3420,#REF!,2,FALSE))</f>
        <v/>
      </c>
      <c r="C3420" s="176"/>
      <c r="D3420" s="172"/>
      <c r="E3420" s="173"/>
      <c r="F3420" s="174"/>
      <c r="G3420" s="175"/>
      <c r="H3420" s="175"/>
      <c r="I3420" s="334">
        <f t="shared" si="54"/>
        <v>0</v>
      </c>
      <c r="J3420" s="44"/>
      <c r="K3420" s="332">
        <f>IFERROR(SUM(C3420/'Transfers of Funds'!$F$58),0)</f>
        <v>0</v>
      </c>
      <c r="L3420" s="44"/>
      <c r="M3420" s="45" t="s">
        <v>162</v>
      </c>
    </row>
    <row r="3421" spans="2:13">
      <c r="B3421" s="417" t="str">
        <f>IF(A3421="","",VLOOKUP(A3421,#REF!,2,FALSE))</f>
        <v/>
      </c>
      <c r="C3421" s="176"/>
      <c r="D3421" s="172"/>
      <c r="E3421" s="173"/>
      <c r="F3421" s="174"/>
      <c r="G3421" s="175"/>
      <c r="H3421" s="175"/>
      <c r="I3421" s="334">
        <f t="shared" si="54"/>
        <v>0</v>
      </c>
      <c r="J3421" s="44"/>
      <c r="K3421" s="332">
        <f>IFERROR(SUM(C3421/'Transfers of Funds'!$F$58),0)</f>
        <v>0</v>
      </c>
      <c r="L3421" s="44"/>
      <c r="M3421" s="45" t="s">
        <v>162</v>
      </c>
    </row>
    <row r="3422" spans="2:13">
      <c r="B3422" s="417" t="str">
        <f>IF(A3422="","",VLOOKUP(A3422,#REF!,2,FALSE))</f>
        <v/>
      </c>
      <c r="C3422" s="176"/>
      <c r="D3422" s="172"/>
      <c r="E3422" s="173"/>
      <c r="F3422" s="174"/>
      <c r="G3422" s="175"/>
      <c r="H3422" s="175"/>
      <c r="I3422" s="334">
        <f t="shared" si="54"/>
        <v>0</v>
      </c>
      <c r="J3422" s="44"/>
      <c r="K3422" s="332">
        <f>IFERROR(SUM(C3422/'Transfers of Funds'!$F$58),0)</f>
        <v>0</v>
      </c>
      <c r="L3422" s="44"/>
      <c r="M3422" s="45" t="s">
        <v>162</v>
      </c>
    </row>
    <row r="3423" spans="2:13">
      <c r="B3423" s="417" t="str">
        <f>IF(A3423="","",VLOOKUP(A3423,#REF!,2,FALSE))</f>
        <v/>
      </c>
      <c r="C3423" s="176"/>
      <c r="D3423" s="172"/>
      <c r="E3423" s="173"/>
      <c r="F3423" s="174"/>
      <c r="G3423" s="175"/>
      <c r="H3423" s="175"/>
      <c r="I3423" s="334">
        <f t="shared" si="54"/>
        <v>0</v>
      </c>
      <c r="J3423" s="44"/>
      <c r="K3423" s="332">
        <f>IFERROR(SUM(C3423/'Transfers of Funds'!$F$58),0)</f>
        <v>0</v>
      </c>
      <c r="L3423" s="44"/>
      <c r="M3423" s="45" t="s">
        <v>162</v>
      </c>
    </row>
    <row r="3424" spans="2:13">
      <c r="B3424" s="417" t="str">
        <f>IF(A3424="","",VLOOKUP(A3424,#REF!,2,FALSE))</f>
        <v/>
      </c>
      <c r="C3424" s="176"/>
      <c r="D3424" s="172"/>
      <c r="E3424" s="173"/>
      <c r="F3424" s="174"/>
      <c r="G3424" s="175"/>
      <c r="H3424" s="175"/>
      <c r="I3424" s="334">
        <f t="shared" si="54"/>
        <v>0</v>
      </c>
      <c r="J3424" s="44"/>
      <c r="K3424" s="332">
        <f>IFERROR(SUM(C3424/'Transfers of Funds'!$F$58),0)</f>
        <v>0</v>
      </c>
      <c r="L3424" s="44"/>
      <c r="M3424" s="45" t="s">
        <v>162</v>
      </c>
    </row>
    <row r="3425" spans="2:13">
      <c r="B3425" s="417" t="str">
        <f>IF(A3425="","",VLOOKUP(A3425,#REF!,2,FALSE))</f>
        <v/>
      </c>
      <c r="C3425" s="176"/>
      <c r="D3425" s="172"/>
      <c r="E3425" s="173"/>
      <c r="F3425" s="174"/>
      <c r="G3425" s="175"/>
      <c r="H3425" s="175"/>
      <c r="I3425" s="334">
        <f t="shared" si="54"/>
        <v>0</v>
      </c>
      <c r="J3425" s="44"/>
      <c r="K3425" s="332">
        <f>IFERROR(SUM(C3425/'Transfers of Funds'!$F$58),0)</f>
        <v>0</v>
      </c>
      <c r="L3425" s="44"/>
      <c r="M3425" s="45" t="s">
        <v>162</v>
      </c>
    </row>
    <row r="3426" spans="2:13">
      <c r="B3426" s="417" t="str">
        <f>IF(A3426="","",VLOOKUP(A3426,#REF!,2,FALSE))</f>
        <v/>
      </c>
      <c r="C3426" s="176"/>
      <c r="D3426" s="172"/>
      <c r="E3426" s="173"/>
      <c r="F3426" s="174"/>
      <c r="G3426" s="175"/>
      <c r="H3426" s="175"/>
      <c r="I3426" s="334">
        <f t="shared" si="54"/>
        <v>0</v>
      </c>
      <c r="J3426" s="44"/>
      <c r="K3426" s="332">
        <f>IFERROR(SUM(C3426/'Transfers of Funds'!$F$58),0)</f>
        <v>0</v>
      </c>
      <c r="L3426" s="44"/>
      <c r="M3426" s="45" t="s">
        <v>162</v>
      </c>
    </row>
    <row r="3427" spans="2:13">
      <c r="B3427" s="417" t="str">
        <f>IF(A3427="","",VLOOKUP(A3427,#REF!,2,FALSE))</f>
        <v/>
      </c>
      <c r="C3427" s="176"/>
      <c r="D3427" s="172"/>
      <c r="E3427" s="173"/>
      <c r="F3427" s="174"/>
      <c r="G3427" s="175"/>
      <c r="H3427" s="175"/>
      <c r="I3427" s="334">
        <f t="shared" si="54"/>
        <v>0</v>
      </c>
      <c r="J3427" s="44"/>
      <c r="K3427" s="332">
        <f>IFERROR(SUM(C3427/'Transfers of Funds'!$F$58),0)</f>
        <v>0</v>
      </c>
      <c r="L3427" s="44"/>
      <c r="M3427" s="45" t="s">
        <v>162</v>
      </c>
    </row>
    <row r="3428" spans="2:13">
      <c r="B3428" s="417" t="str">
        <f>IF(A3428="","",VLOOKUP(A3428,#REF!,2,FALSE))</f>
        <v/>
      </c>
      <c r="C3428" s="176"/>
      <c r="D3428" s="172"/>
      <c r="E3428" s="173"/>
      <c r="F3428" s="174"/>
      <c r="G3428" s="175"/>
      <c r="H3428" s="175"/>
      <c r="I3428" s="334">
        <f t="shared" si="54"/>
        <v>0</v>
      </c>
      <c r="J3428" s="44"/>
      <c r="K3428" s="332">
        <f>IFERROR(SUM(C3428/'Transfers of Funds'!$F$58),0)</f>
        <v>0</v>
      </c>
      <c r="L3428" s="44"/>
      <c r="M3428" s="45" t="s">
        <v>162</v>
      </c>
    </row>
    <row r="3429" spans="2:13">
      <c r="B3429" s="417" t="str">
        <f>IF(A3429="","",VLOOKUP(A3429,#REF!,2,FALSE))</f>
        <v/>
      </c>
      <c r="C3429" s="176"/>
      <c r="D3429" s="172"/>
      <c r="E3429" s="173"/>
      <c r="F3429" s="174"/>
      <c r="G3429" s="175"/>
      <c r="H3429" s="175"/>
      <c r="I3429" s="334">
        <f t="shared" si="54"/>
        <v>0</v>
      </c>
      <c r="J3429" s="44"/>
      <c r="K3429" s="332">
        <f>IFERROR(SUM(C3429/'Transfers of Funds'!$F$58),0)</f>
        <v>0</v>
      </c>
      <c r="L3429" s="44"/>
      <c r="M3429" s="45" t="s">
        <v>162</v>
      </c>
    </row>
    <row r="3430" spans="2:13">
      <c r="B3430" s="417" t="str">
        <f>IF(A3430="","",VLOOKUP(A3430,#REF!,2,FALSE))</f>
        <v/>
      </c>
      <c r="C3430" s="176"/>
      <c r="D3430" s="172"/>
      <c r="E3430" s="173"/>
      <c r="F3430" s="174"/>
      <c r="G3430" s="175"/>
      <c r="H3430" s="175"/>
      <c r="I3430" s="334">
        <f t="shared" si="54"/>
        <v>0</v>
      </c>
      <c r="J3430" s="44"/>
      <c r="K3430" s="332">
        <f>IFERROR(SUM(C3430/'Transfers of Funds'!$F$58),0)</f>
        <v>0</v>
      </c>
      <c r="L3430" s="44"/>
      <c r="M3430" s="45" t="s">
        <v>162</v>
      </c>
    </row>
    <row r="3431" spans="2:13">
      <c r="B3431" s="417" t="str">
        <f>IF(A3431="","",VLOOKUP(A3431,#REF!,2,FALSE))</f>
        <v/>
      </c>
      <c r="C3431" s="176"/>
      <c r="D3431" s="172"/>
      <c r="E3431" s="173"/>
      <c r="F3431" s="174"/>
      <c r="G3431" s="175"/>
      <c r="H3431" s="175"/>
      <c r="I3431" s="334">
        <f t="shared" si="54"/>
        <v>0</v>
      </c>
      <c r="J3431" s="44"/>
      <c r="K3431" s="332">
        <f>IFERROR(SUM(C3431/'Transfers of Funds'!$F$58),0)</f>
        <v>0</v>
      </c>
      <c r="L3431" s="44"/>
      <c r="M3431" s="45" t="s">
        <v>162</v>
      </c>
    </row>
    <row r="3432" spans="2:13">
      <c r="B3432" s="417" t="str">
        <f>IF(A3432="","",VLOOKUP(A3432,#REF!,2,FALSE))</f>
        <v/>
      </c>
      <c r="C3432" s="176"/>
      <c r="D3432" s="172"/>
      <c r="E3432" s="173"/>
      <c r="F3432" s="174"/>
      <c r="G3432" s="175"/>
      <c r="H3432" s="175"/>
      <c r="I3432" s="334">
        <f t="shared" si="54"/>
        <v>0</v>
      </c>
      <c r="J3432" s="44"/>
      <c r="K3432" s="332">
        <f>IFERROR(SUM(C3432/'Transfers of Funds'!$F$58),0)</f>
        <v>0</v>
      </c>
      <c r="L3432" s="44"/>
      <c r="M3432" s="45" t="s">
        <v>162</v>
      </c>
    </row>
    <row r="3433" spans="2:13">
      <c r="B3433" s="417" t="str">
        <f>IF(A3433="","",VLOOKUP(A3433,#REF!,2,FALSE))</f>
        <v/>
      </c>
      <c r="C3433" s="176"/>
      <c r="D3433" s="172"/>
      <c r="E3433" s="173"/>
      <c r="F3433" s="174"/>
      <c r="G3433" s="175"/>
      <c r="H3433" s="175"/>
      <c r="I3433" s="334">
        <f t="shared" si="54"/>
        <v>0</v>
      </c>
      <c r="J3433" s="44"/>
      <c r="K3433" s="332">
        <f>IFERROR(SUM(C3433/'Transfers of Funds'!$F$58),0)</f>
        <v>0</v>
      </c>
      <c r="L3433" s="44"/>
      <c r="M3433" s="45" t="s">
        <v>162</v>
      </c>
    </row>
    <row r="3434" spans="2:13">
      <c r="B3434" s="417" t="str">
        <f>IF(A3434="","",VLOOKUP(A3434,#REF!,2,FALSE))</f>
        <v/>
      </c>
      <c r="C3434" s="176"/>
      <c r="D3434" s="172"/>
      <c r="E3434" s="173"/>
      <c r="F3434" s="174"/>
      <c r="G3434" s="175"/>
      <c r="H3434" s="175"/>
      <c r="I3434" s="334">
        <f t="shared" si="54"/>
        <v>0</v>
      </c>
      <c r="J3434" s="44"/>
      <c r="K3434" s="332">
        <f>IFERROR(SUM(C3434/'Transfers of Funds'!$F$58),0)</f>
        <v>0</v>
      </c>
      <c r="L3434" s="44"/>
      <c r="M3434" s="45" t="s">
        <v>162</v>
      </c>
    </row>
    <row r="3435" spans="2:13">
      <c r="B3435" s="417" t="str">
        <f>IF(A3435="","",VLOOKUP(A3435,#REF!,2,FALSE))</f>
        <v/>
      </c>
      <c r="C3435" s="176"/>
      <c r="D3435" s="172"/>
      <c r="E3435" s="173"/>
      <c r="F3435" s="174"/>
      <c r="G3435" s="175"/>
      <c r="H3435" s="175"/>
      <c r="I3435" s="334">
        <f t="shared" si="54"/>
        <v>0</v>
      </c>
      <c r="J3435" s="44"/>
      <c r="K3435" s="332">
        <f>IFERROR(SUM(C3435/'Transfers of Funds'!$F$58),0)</f>
        <v>0</v>
      </c>
      <c r="L3435" s="44"/>
      <c r="M3435" s="45" t="s">
        <v>162</v>
      </c>
    </row>
    <row r="3436" spans="2:13">
      <c r="B3436" s="417" t="str">
        <f>IF(A3436="","",VLOOKUP(A3436,#REF!,2,FALSE))</f>
        <v/>
      </c>
      <c r="C3436" s="176"/>
      <c r="D3436" s="172"/>
      <c r="E3436" s="173"/>
      <c r="F3436" s="174"/>
      <c r="G3436" s="175"/>
      <c r="H3436" s="175"/>
      <c r="I3436" s="334">
        <f t="shared" si="54"/>
        <v>0</v>
      </c>
      <c r="J3436" s="44"/>
      <c r="K3436" s="332">
        <f>IFERROR(SUM(C3436/'Transfers of Funds'!$F$58),0)</f>
        <v>0</v>
      </c>
      <c r="L3436" s="44"/>
      <c r="M3436" s="45" t="s">
        <v>162</v>
      </c>
    </row>
    <row r="3437" spans="2:13">
      <c r="B3437" s="417" t="str">
        <f>IF(A3437="","",VLOOKUP(A3437,#REF!,2,FALSE))</f>
        <v/>
      </c>
      <c r="C3437" s="176"/>
      <c r="D3437" s="172"/>
      <c r="E3437" s="173"/>
      <c r="F3437" s="174"/>
      <c r="G3437" s="175"/>
      <c r="H3437" s="175"/>
      <c r="I3437" s="334">
        <f t="shared" si="54"/>
        <v>0</v>
      </c>
      <c r="J3437" s="44"/>
      <c r="K3437" s="332">
        <f>IFERROR(SUM(C3437/'Transfers of Funds'!$F$58),0)</f>
        <v>0</v>
      </c>
      <c r="L3437" s="44"/>
      <c r="M3437" s="45" t="s">
        <v>162</v>
      </c>
    </row>
    <row r="3438" spans="2:13">
      <c r="B3438" s="417" t="str">
        <f>IF(A3438="","",VLOOKUP(A3438,#REF!,2,FALSE))</f>
        <v/>
      </c>
      <c r="C3438" s="176"/>
      <c r="D3438" s="172"/>
      <c r="E3438" s="173"/>
      <c r="F3438" s="174"/>
      <c r="G3438" s="175"/>
      <c r="H3438" s="175"/>
      <c r="I3438" s="334">
        <f t="shared" si="54"/>
        <v>0</v>
      </c>
      <c r="J3438" s="44"/>
      <c r="K3438" s="332">
        <f>IFERROR(SUM(C3438/'Transfers of Funds'!$F$58),0)</f>
        <v>0</v>
      </c>
      <c r="L3438" s="44"/>
      <c r="M3438" s="45" t="s">
        <v>162</v>
      </c>
    </row>
    <row r="3439" spans="2:13">
      <c r="B3439" s="417" t="str">
        <f>IF(A3439="","",VLOOKUP(A3439,#REF!,2,FALSE))</f>
        <v/>
      </c>
      <c r="C3439" s="176"/>
      <c r="D3439" s="172"/>
      <c r="E3439" s="173"/>
      <c r="F3439" s="174"/>
      <c r="G3439" s="175"/>
      <c r="H3439" s="175"/>
      <c r="I3439" s="334">
        <f t="shared" si="54"/>
        <v>0</v>
      </c>
      <c r="J3439" s="44"/>
      <c r="K3439" s="332">
        <f>IFERROR(SUM(C3439/'Transfers of Funds'!$F$58),0)</f>
        <v>0</v>
      </c>
      <c r="L3439" s="44"/>
      <c r="M3439" s="45" t="s">
        <v>162</v>
      </c>
    </row>
    <row r="3440" spans="2:13">
      <c r="B3440" s="417" t="str">
        <f>IF(A3440="","",VLOOKUP(A3440,#REF!,2,FALSE))</f>
        <v/>
      </c>
      <c r="C3440" s="176"/>
      <c r="D3440" s="172"/>
      <c r="E3440" s="173"/>
      <c r="F3440" s="174"/>
      <c r="G3440" s="175"/>
      <c r="H3440" s="175"/>
      <c r="I3440" s="334">
        <f t="shared" si="54"/>
        <v>0</v>
      </c>
      <c r="J3440" s="44"/>
      <c r="K3440" s="332">
        <f>IFERROR(SUM(C3440/'Transfers of Funds'!$F$58),0)</f>
        <v>0</v>
      </c>
      <c r="L3440" s="44"/>
      <c r="M3440" s="45" t="s">
        <v>162</v>
      </c>
    </row>
    <row r="3441" spans="2:13">
      <c r="B3441" s="417" t="str">
        <f>IF(A3441="","",VLOOKUP(A3441,#REF!,2,FALSE))</f>
        <v/>
      </c>
      <c r="C3441" s="176"/>
      <c r="D3441" s="172"/>
      <c r="E3441" s="173"/>
      <c r="F3441" s="174"/>
      <c r="G3441" s="175"/>
      <c r="H3441" s="175"/>
      <c r="I3441" s="334">
        <f t="shared" si="54"/>
        <v>0</v>
      </c>
      <c r="J3441" s="44"/>
      <c r="K3441" s="332">
        <f>IFERROR(SUM(C3441/'Transfers of Funds'!$F$58),0)</f>
        <v>0</v>
      </c>
      <c r="L3441" s="44"/>
      <c r="M3441" s="45" t="s">
        <v>162</v>
      </c>
    </row>
    <row r="3442" spans="2:13">
      <c r="B3442" s="417" t="str">
        <f>IF(A3442="","",VLOOKUP(A3442,#REF!,2,FALSE))</f>
        <v/>
      </c>
      <c r="C3442" s="176"/>
      <c r="D3442" s="172"/>
      <c r="E3442" s="173"/>
      <c r="F3442" s="174"/>
      <c r="G3442" s="175"/>
      <c r="H3442" s="175"/>
      <c r="I3442" s="334">
        <f t="shared" si="54"/>
        <v>0</v>
      </c>
      <c r="J3442" s="44"/>
      <c r="K3442" s="332">
        <f>IFERROR(SUM(C3442/'Transfers of Funds'!$F$58),0)</f>
        <v>0</v>
      </c>
      <c r="L3442" s="44"/>
      <c r="M3442" s="45" t="s">
        <v>162</v>
      </c>
    </row>
    <row r="3443" spans="2:13">
      <c r="B3443" s="417" t="str">
        <f>IF(A3443="","",VLOOKUP(A3443,#REF!,2,FALSE))</f>
        <v/>
      </c>
      <c r="C3443" s="176"/>
      <c r="D3443" s="172"/>
      <c r="E3443" s="173"/>
      <c r="F3443" s="174"/>
      <c r="G3443" s="175"/>
      <c r="H3443" s="175"/>
      <c r="I3443" s="334">
        <f t="shared" si="54"/>
        <v>0</v>
      </c>
      <c r="J3443" s="44"/>
      <c r="K3443" s="332">
        <f>IFERROR(SUM(C3443/'Transfers of Funds'!$F$58),0)</f>
        <v>0</v>
      </c>
      <c r="L3443" s="44"/>
      <c r="M3443" s="45" t="s">
        <v>162</v>
      </c>
    </row>
    <row r="3444" spans="2:13">
      <c r="B3444" s="417" t="str">
        <f>IF(A3444="","",VLOOKUP(A3444,#REF!,2,FALSE))</f>
        <v/>
      </c>
      <c r="C3444" s="176"/>
      <c r="D3444" s="172"/>
      <c r="E3444" s="173"/>
      <c r="F3444" s="174"/>
      <c r="G3444" s="175"/>
      <c r="H3444" s="175"/>
      <c r="I3444" s="334">
        <f t="shared" si="54"/>
        <v>0</v>
      </c>
      <c r="J3444" s="44"/>
      <c r="K3444" s="332">
        <f>IFERROR(SUM(C3444/'Transfers of Funds'!$F$58),0)</f>
        <v>0</v>
      </c>
      <c r="L3444" s="44"/>
      <c r="M3444" s="45" t="s">
        <v>162</v>
      </c>
    </row>
    <row r="3445" spans="2:13">
      <c r="B3445" s="417" t="str">
        <f>IF(A3445="","",VLOOKUP(A3445,#REF!,2,FALSE))</f>
        <v/>
      </c>
      <c r="C3445" s="176"/>
      <c r="D3445" s="172"/>
      <c r="E3445" s="173"/>
      <c r="F3445" s="174"/>
      <c r="G3445" s="175"/>
      <c r="H3445" s="175"/>
      <c r="I3445" s="334">
        <f t="shared" si="54"/>
        <v>0</v>
      </c>
      <c r="J3445" s="44"/>
      <c r="K3445" s="332">
        <f>IFERROR(SUM(C3445/'Transfers of Funds'!$F$58),0)</f>
        <v>0</v>
      </c>
      <c r="L3445" s="44"/>
      <c r="M3445" s="45" t="s">
        <v>162</v>
      </c>
    </row>
    <row r="3446" spans="2:13">
      <c r="B3446" s="417" t="str">
        <f>IF(A3446="","",VLOOKUP(A3446,#REF!,2,FALSE))</f>
        <v/>
      </c>
      <c r="C3446" s="176"/>
      <c r="D3446" s="172"/>
      <c r="E3446" s="173"/>
      <c r="F3446" s="174"/>
      <c r="G3446" s="175"/>
      <c r="H3446" s="175"/>
      <c r="I3446" s="334">
        <f t="shared" si="54"/>
        <v>0</v>
      </c>
      <c r="J3446" s="44"/>
      <c r="K3446" s="332">
        <f>IFERROR(SUM(C3446/'Transfers of Funds'!$F$58),0)</f>
        <v>0</v>
      </c>
      <c r="L3446" s="44"/>
      <c r="M3446" s="45" t="s">
        <v>162</v>
      </c>
    </row>
    <row r="3447" spans="2:13">
      <c r="B3447" s="417" t="str">
        <f>IF(A3447="","",VLOOKUP(A3447,#REF!,2,FALSE))</f>
        <v/>
      </c>
      <c r="C3447" s="176"/>
      <c r="D3447" s="172"/>
      <c r="E3447" s="173"/>
      <c r="F3447" s="174"/>
      <c r="G3447" s="175"/>
      <c r="H3447" s="175"/>
      <c r="I3447" s="334">
        <f t="shared" si="54"/>
        <v>0</v>
      </c>
      <c r="J3447" s="44"/>
      <c r="K3447" s="332">
        <f>IFERROR(SUM(C3447/'Transfers of Funds'!$F$58),0)</f>
        <v>0</v>
      </c>
      <c r="L3447" s="44"/>
      <c r="M3447" s="45" t="s">
        <v>162</v>
      </c>
    </row>
    <row r="3448" spans="2:13">
      <c r="B3448" s="417" t="str">
        <f>IF(A3448="","",VLOOKUP(A3448,#REF!,2,FALSE))</f>
        <v/>
      </c>
      <c r="C3448" s="176"/>
      <c r="D3448" s="172"/>
      <c r="E3448" s="173"/>
      <c r="F3448" s="174"/>
      <c r="G3448" s="175"/>
      <c r="H3448" s="175"/>
      <c r="I3448" s="334">
        <f t="shared" si="54"/>
        <v>0</v>
      </c>
      <c r="J3448" s="44"/>
      <c r="K3448" s="332">
        <f>IFERROR(SUM(C3448/'Transfers of Funds'!$F$58),0)</f>
        <v>0</v>
      </c>
      <c r="L3448" s="44"/>
      <c r="M3448" s="45" t="s">
        <v>162</v>
      </c>
    </row>
    <row r="3449" spans="2:13">
      <c r="B3449" s="417" t="str">
        <f>IF(A3449="","",VLOOKUP(A3449,#REF!,2,FALSE))</f>
        <v/>
      </c>
      <c r="C3449" s="176"/>
      <c r="D3449" s="172"/>
      <c r="E3449" s="173"/>
      <c r="F3449" s="174"/>
      <c r="G3449" s="175"/>
      <c r="H3449" s="175"/>
      <c r="I3449" s="334">
        <f t="shared" si="54"/>
        <v>0</v>
      </c>
      <c r="J3449" s="44"/>
      <c r="K3449" s="332">
        <f>IFERROR(SUM(C3449/'Transfers of Funds'!$F$58),0)</f>
        <v>0</v>
      </c>
      <c r="L3449" s="44"/>
      <c r="M3449" s="45" t="s">
        <v>162</v>
      </c>
    </row>
    <row r="3450" spans="2:13">
      <c r="B3450" s="417" t="str">
        <f>IF(A3450="","",VLOOKUP(A3450,#REF!,2,FALSE))</f>
        <v/>
      </c>
      <c r="C3450" s="176"/>
      <c r="D3450" s="172"/>
      <c r="E3450" s="173"/>
      <c r="F3450" s="174"/>
      <c r="G3450" s="175"/>
      <c r="H3450" s="175"/>
      <c r="I3450" s="334">
        <f t="shared" si="54"/>
        <v>0</v>
      </c>
      <c r="J3450" s="44"/>
      <c r="K3450" s="332">
        <f>IFERROR(SUM(C3450/'Transfers of Funds'!$F$58),0)</f>
        <v>0</v>
      </c>
      <c r="L3450" s="44"/>
      <c r="M3450" s="45" t="s">
        <v>162</v>
      </c>
    </row>
    <row r="3451" spans="2:13">
      <c r="B3451" s="417" t="str">
        <f>IF(A3451="","",VLOOKUP(A3451,#REF!,2,FALSE))</f>
        <v/>
      </c>
      <c r="C3451" s="176"/>
      <c r="D3451" s="172"/>
      <c r="E3451" s="173"/>
      <c r="F3451" s="174"/>
      <c r="G3451" s="175"/>
      <c r="H3451" s="175"/>
      <c r="I3451" s="334">
        <f t="shared" si="54"/>
        <v>0</v>
      </c>
      <c r="J3451" s="44"/>
      <c r="K3451" s="332">
        <f>IFERROR(SUM(C3451/'Transfers of Funds'!$F$58),0)</f>
        <v>0</v>
      </c>
      <c r="L3451" s="44"/>
      <c r="M3451" s="45" t="s">
        <v>162</v>
      </c>
    </row>
    <row r="3452" spans="2:13">
      <c r="B3452" s="417" t="str">
        <f>IF(A3452="","",VLOOKUP(A3452,#REF!,2,FALSE))</f>
        <v/>
      </c>
      <c r="C3452" s="176"/>
      <c r="D3452" s="172"/>
      <c r="E3452" s="173"/>
      <c r="F3452" s="174"/>
      <c r="G3452" s="175"/>
      <c r="H3452" s="175"/>
      <c r="I3452" s="334">
        <f t="shared" si="54"/>
        <v>0</v>
      </c>
      <c r="J3452" s="44"/>
      <c r="K3452" s="332">
        <f>IFERROR(SUM(C3452/'Transfers of Funds'!$F$58),0)</f>
        <v>0</v>
      </c>
      <c r="L3452" s="44"/>
      <c r="M3452" s="45" t="s">
        <v>162</v>
      </c>
    </row>
    <row r="3453" spans="2:13">
      <c r="B3453" s="417" t="str">
        <f>IF(A3453="","",VLOOKUP(A3453,#REF!,2,FALSE))</f>
        <v/>
      </c>
      <c r="C3453" s="176"/>
      <c r="D3453" s="172"/>
      <c r="E3453" s="173"/>
      <c r="F3453" s="174"/>
      <c r="G3453" s="175"/>
      <c r="H3453" s="175"/>
      <c r="I3453" s="334">
        <f t="shared" si="54"/>
        <v>0</v>
      </c>
      <c r="J3453" s="44"/>
      <c r="K3453" s="332">
        <f>IFERROR(SUM(C3453/'Transfers of Funds'!$F$58),0)</f>
        <v>0</v>
      </c>
      <c r="L3453" s="44"/>
      <c r="M3453" s="45" t="s">
        <v>162</v>
      </c>
    </row>
    <row r="3454" spans="2:13">
      <c r="B3454" s="417" t="str">
        <f>IF(A3454="","",VLOOKUP(A3454,#REF!,2,FALSE))</f>
        <v/>
      </c>
      <c r="C3454" s="176"/>
      <c r="D3454" s="172"/>
      <c r="E3454" s="173"/>
      <c r="F3454" s="174"/>
      <c r="G3454" s="175"/>
      <c r="H3454" s="175"/>
      <c r="I3454" s="334">
        <f t="shared" si="54"/>
        <v>0</v>
      </c>
      <c r="J3454" s="44"/>
      <c r="K3454" s="332">
        <f>IFERROR(SUM(C3454/'Transfers of Funds'!$F$58),0)</f>
        <v>0</v>
      </c>
      <c r="L3454" s="44"/>
      <c r="M3454" s="45" t="s">
        <v>162</v>
      </c>
    </row>
    <row r="3455" spans="2:13">
      <c r="B3455" s="417" t="str">
        <f>IF(A3455="","",VLOOKUP(A3455,#REF!,2,FALSE))</f>
        <v/>
      </c>
      <c r="C3455" s="176"/>
      <c r="D3455" s="172"/>
      <c r="E3455" s="173"/>
      <c r="F3455" s="174"/>
      <c r="G3455" s="175"/>
      <c r="H3455" s="175"/>
      <c r="I3455" s="334">
        <f t="shared" si="54"/>
        <v>0</v>
      </c>
      <c r="J3455" s="44"/>
      <c r="K3455" s="332">
        <f>IFERROR(SUM(C3455/'Transfers of Funds'!$F$58),0)</f>
        <v>0</v>
      </c>
      <c r="L3455" s="44"/>
      <c r="M3455" s="45" t="s">
        <v>162</v>
      </c>
    </row>
    <row r="3456" spans="2:13">
      <c r="B3456" s="417" t="str">
        <f>IF(A3456="","",VLOOKUP(A3456,#REF!,2,FALSE))</f>
        <v/>
      </c>
      <c r="C3456" s="176"/>
      <c r="D3456" s="172"/>
      <c r="E3456" s="173"/>
      <c r="F3456" s="174"/>
      <c r="G3456" s="175"/>
      <c r="H3456" s="175"/>
      <c r="I3456" s="334">
        <f t="shared" si="54"/>
        <v>0</v>
      </c>
      <c r="J3456" s="44"/>
      <c r="K3456" s="332">
        <f>IFERROR(SUM(C3456/'Transfers of Funds'!$F$58),0)</f>
        <v>0</v>
      </c>
      <c r="L3456" s="44"/>
      <c r="M3456" s="45" t="s">
        <v>162</v>
      </c>
    </row>
    <row r="3457" spans="2:13">
      <c r="B3457" s="417" t="str">
        <f>IF(A3457="","",VLOOKUP(A3457,#REF!,2,FALSE))</f>
        <v/>
      </c>
      <c r="C3457" s="176"/>
      <c r="D3457" s="172"/>
      <c r="E3457" s="173"/>
      <c r="F3457" s="174"/>
      <c r="G3457" s="175"/>
      <c r="H3457" s="175"/>
      <c r="I3457" s="334">
        <f t="shared" si="54"/>
        <v>0</v>
      </c>
      <c r="J3457" s="44"/>
      <c r="K3457" s="332">
        <f>IFERROR(SUM(C3457/'Transfers of Funds'!$F$58),0)</f>
        <v>0</v>
      </c>
      <c r="L3457" s="44"/>
      <c r="M3457" s="45" t="s">
        <v>162</v>
      </c>
    </row>
    <row r="3458" spans="2:13">
      <c r="B3458" s="417" t="str">
        <f>IF(A3458="","",VLOOKUP(A3458,#REF!,2,FALSE))</f>
        <v/>
      </c>
      <c r="C3458" s="176"/>
      <c r="D3458" s="172"/>
      <c r="E3458" s="173"/>
      <c r="F3458" s="174"/>
      <c r="G3458" s="175"/>
      <c r="H3458" s="175"/>
      <c r="I3458" s="334">
        <f t="shared" si="54"/>
        <v>0</v>
      </c>
      <c r="J3458" s="44"/>
      <c r="K3458" s="332">
        <f>IFERROR(SUM(C3458/'Transfers of Funds'!$F$58),0)</f>
        <v>0</v>
      </c>
      <c r="L3458" s="44"/>
      <c r="M3458" s="45" t="s">
        <v>162</v>
      </c>
    </row>
    <row r="3459" spans="2:13">
      <c r="B3459" s="417" t="str">
        <f>IF(A3459="","",VLOOKUP(A3459,#REF!,2,FALSE))</f>
        <v/>
      </c>
      <c r="C3459" s="176"/>
      <c r="D3459" s="172"/>
      <c r="E3459" s="173"/>
      <c r="F3459" s="174"/>
      <c r="G3459" s="175"/>
      <c r="H3459" s="175"/>
      <c r="I3459" s="334">
        <f t="shared" si="54"/>
        <v>0</v>
      </c>
      <c r="J3459" s="44"/>
      <c r="K3459" s="332">
        <f>IFERROR(SUM(C3459/'Transfers of Funds'!$F$58),0)</f>
        <v>0</v>
      </c>
      <c r="L3459" s="44"/>
      <c r="M3459" s="45" t="s">
        <v>162</v>
      </c>
    </row>
    <row r="3460" spans="2:13">
      <c r="B3460" s="417" t="str">
        <f>IF(A3460="","",VLOOKUP(A3460,#REF!,2,FALSE))</f>
        <v/>
      </c>
      <c r="C3460" s="176"/>
      <c r="D3460" s="172"/>
      <c r="E3460" s="173"/>
      <c r="F3460" s="174"/>
      <c r="G3460" s="175"/>
      <c r="H3460" s="175"/>
      <c r="I3460" s="334">
        <f t="shared" si="54"/>
        <v>0</v>
      </c>
      <c r="J3460" s="44"/>
      <c r="K3460" s="332">
        <f>IFERROR(SUM(C3460/'Transfers of Funds'!$F$58),0)</f>
        <v>0</v>
      </c>
      <c r="L3460" s="44"/>
      <c r="M3460" s="45" t="s">
        <v>162</v>
      </c>
    </row>
    <row r="3461" spans="2:13">
      <c r="B3461" s="417" t="str">
        <f>IF(A3461="","",VLOOKUP(A3461,#REF!,2,FALSE))</f>
        <v/>
      </c>
      <c r="C3461" s="176"/>
      <c r="D3461" s="172"/>
      <c r="E3461" s="173"/>
      <c r="F3461" s="174"/>
      <c r="G3461" s="175"/>
      <c r="H3461" s="175"/>
      <c r="I3461" s="334">
        <f t="shared" si="54"/>
        <v>0</v>
      </c>
      <c r="J3461" s="44"/>
      <c r="K3461" s="332">
        <f>IFERROR(SUM(C3461/'Transfers of Funds'!$F$58),0)</f>
        <v>0</v>
      </c>
      <c r="L3461" s="44"/>
      <c r="M3461" s="45" t="s">
        <v>162</v>
      </c>
    </row>
    <row r="3462" spans="2:13">
      <c r="B3462" s="417" t="str">
        <f>IF(A3462="","",VLOOKUP(A3462,#REF!,2,FALSE))</f>
        <v/>
      </c>
      <c r="C3462" s="176"/>
      <c r="D3462" s="172"/>
      <c r="E3462" s="173"/>
      <c r="F3462" s="174"/>
      <c r="G3462" s="175"/>
      <c r="H3462" s="175"/>
      <c r="I3462" s="334">
        <f t="shared" si="54"/>
        <v>0</v>
      </c>
      <c r="J3462" s="44"/>
      <c r="K3462" s="332">
        <f>IFERROR(SUM(C3462/'Transfers of Funds'!$F$58),0)</f>
        <v>0</v>
      </c>
      <c r="L3462" s="44"/>
      <c r="M3462" s="45" t="s">
        <v>162</v>
      </c>
    </row>
    <row r="3463" spans="2:13">
      <c r="B3463" s="417" t="str">
        <f>IF(A3463="","",VLOOKUP(A3463,#REF!,2,FALSE))</f>
        <v/>
      </c>
      <c r="C3463" s="176"/>
      <c r="D3463" s="172"/>
      <c r="E3463" s="173"/>
      <c r="F3463" s="174"/>
      <c r="G3463" s="175"/>
      <c r="H3463" s="175"/>
      <c r="I3463" s="334">
        <f t="shared" si="54"/>
        <v>0</v>
      </c>
      <c r="J3463" s="44"/>
      <c r="K3463" s="332">
        <f>IFERROR(SUM(C3463/'Transfers of Funds'!$F$58),0)</f>
        <v>0</v>
      </c>
      <c r="L3463" s="44"/>
      <c r="M3463" s="45" t="s">
        <v>162</v>
      </c>
    </row>
    <row r="3464" spans="2:13">
      <c r="B3464" s="417" t="str">
        <f>IF(A3464="","",VLOOKUP(A3464,#REF!,2,FALSE))</f>
        <v/>
      </c>
      <c r="C3464" s="176"/>
      <c r="D3464" s="172"/>
      <c r="E3464" s="173"/>
      <c r="F3464" s="174"/>
      <c r="G3464" s="175"/>
      <c r="H3464" s="175"/>
      <c r="I3464" s="334">
        <f t="shared" si="54"/>
        <v>0</v>
      </c>
      <c r="J3464" s="44"/>
      <c r="K3464" s="332">
        <f>IFERROR(SUM(C3464/'Transfers of Funds'!$F$58),0)</f>
        <v>0</v>
      </c>
      <c r="L3464" s="44"/>
      <c r="M3464" s="45" t="s">
        <v>162</v>
      </c>
    </row>
    <row r="3465" spans="2:13">
      <c r="B3465" s="417" t="str">
        <f>IF(A3465="","",VLOOKUP(A3465,#REF!,2,FALSE))</f>
        <v/>
      </c>
      <c r="C3465" s="176"/>
      <c r="D3465" s="172"/>
      <c r="E3465" s="173"/>
      <c r="F3465" s="174"/>
      <c r="G3465" s="175"/>
      <c r="H3465" s="175"/>
      <c r="I3465" s="334">
        <f t="shared" si="54"/>
        <v>0</v>
      </c>
      <c r="J3465" s="44"/>
      <c r="K3465" s="332">
        <f>IFERROR(SUM(C3465/'Transfers of Funds'!$F$58),0)</f>
        <v>0</v>
      </c>
      <c r="L3465" s="44"/>
      <c r="M3465" s="45" t="s">
        <v>162</v>
      </c>
    </row>
    <row r="3466" spans="2:13">
      <c r="B3466" s="417" t="str">
        <f>IF(A3466="","",VLOOKUP(A3466,#REF!,2,FALSE))</f>
        <v/>
      </c>
      <c r="C3466" s="176"/>
      <c r="D3466" s="172"/>
      <c r="E3466" s="173"/>
      <c r="F3466" s="174"/>
      <c r="G3466" s="175"/>
      <c r="H3466" s="175"/>
      <c r="I3466" s="334">
        <f t="shared" si="54"/>
        <v>0</v>
      </c>
      <c r="J3466" s="44"/>
      <c r="K3466" s="332">
        <f>IFERROR(SUM(C3466/'Transfers of Funds'!$F$58),0)</f>
        <v>0</v>
      </c>
      <c r="L3466" s="44"/>
      <c r="M3466" s="45" t="s">
        <v>162</v>
      </c>
    </row>
    <row r="3467" spans="2:13">
      <c r="B3467" s="417" t="str">
        <f>IF(A3467="","",VLOOKUP(A3467,#REF!,2,FALSE))</f>
        <v/>
      </c>
      <c r="C3467" s="176"/>
      <c r="D3467" s="172"/>
      <c r="E3467" s="173"/>
      <c r="F3467" s="174"/>
      <c r="G3467" s="175"/>
      <c r="H3467" s="175"/>
      <c r="I3467" s="334">
        <f t="shared" si="54"/>
        <v>0</v>
      </c>
      <c r="J3467" s="44"/>
      <c r="K3467" s="332">
        <f>IFERROR(SUM(C3467/'Transfers of Funds'!$F$58),0)</f>
        <v>0</v>
      </c>
      <c r="L3467" s="44"/>
      <c r="M3467" s="45" t="s">
        <v>162</v>
      </c>
    </row>
    <row r="3468" spans="2:13">
      <c r="B3468" s="417" t="str">
        <f>IF(A3468="","",VLOOKUP(A3468,#REF!,2,FALSE))</f>
        <v/>
      </c>
      <c r="C3468" s="176"/>
      <c r="D3468" s="172"/>
      <c r="E3468" s="173"/>
      <c r="F3468" s="174"/>
      <c r="G3468" s="175"/>
      <c r="H3468" s="175"/>
      <c r="I3468" s="334">
        <f t="shared" si="54"/>
        <v>0</v>
      </c>
      <c r="J3468" s="44"/>
      <c r="K3468" s="332">
        <f>IFERROR(SUM(C3468/'Transfers of Funds'!$F$58),0)</f>
        <v>0</v>
      </c>
      <c r="L3468" s="44"/>
      <c r="M3468" s="45" t="s">
        <v>162</v>
      </c>
    </row>
    <row r="3469" spans="2:13">
      <c r="B3469" s="417" t="str">
        <f>IF(A3469="","",VLOOKUP(A3469,#REF!,2,FALSE))</f>
        <v/>
      </c>
      <c r="C3469" s="176"/>
      <c r="D3469" s="172"/>
      <c r="E3469" s="173"/>
      <c r="F3469" s="174"/>
      <c r="G3469" s="175"/>
      <c r="H3469" s="175"/>
      <c r="I3469" s="334">
        <f t="shared" si="54"/>
        <v>0</v>
      </c>
      <c r="J3469" s="44"/>
      <c r="K3469" s="332">
        <f>IFERROR(SUM(C3469/'Transfers of Funds'!$F$58),0)</f>
        <v>0</v>
      </c>
      <c r="L3469" s="44"/>
      <c r="M3469" s="45" t="s">
        <v>162</v>
      </c>
    </row>
    <row r="3470" spans="2:13">
      <c r="B3470" s="417" t="str">
        <f>IF(A3470="","",VLOOKUP(A3470,#REF!,2,FALSE))</f>
        <v/>
      </c>
      <c r="C3470" s="176"/>
      <c r="D3470" s="172"/>
      <c r="E3470" s="173"/>
      <c r="F3470" s="174"/>
      <c r="G3470" s="175"/>
      <c r="H3470" s="175"/>
      <c r="I3470" s="334">
        <f t="shared" si="54"/>
        <v>0</v>
      </c>
      <c r="J3470" s="44"/>
      <c r="K3470" s="332">
        <f>IFERROR(SUM(C3470/'Transfers of Funds'!$F$58),0)</f>
        <v>0</v>
      </c>
      <c r="L3470" s="44"/>
      <c r="M3470" s="45" t="s">
        <v>162</v>
      </c>
    </row>
    <row r="3471" spans="2:13">
      <c r="B3471" s="417" t="str">
        <f>IF(A3471="","",VLOOKUP(A3471,#REF!,2,FALSE))</f>
        <v/>
      </c>
      <c r="C3471" s="176"/>
      <c r="D3471" s="172"/>
      <c r="E3471" s="173"/>
      <c r="F3471" s="174"/>
      <c r="G3471" s="175"/>
      <c r="H3471" s="175"/>
      <c r="I3471" s="334">
        <f t="shared" si="54"/>
        <v>0</v>
      </c>
      <c r="J3471" s="44"/>
      <c r="K3471" s="332">
        <f>IFERROR(SUM(C3471/'Transfers of Funds'!$F$58),0)</f>
        <v>0</v>
      </c>
      <c r="L3471" s="44"/>
      <c r="M3471" s="45" t="s">
        <v>162</v>
      </c>
    </row>
    <row r="3472" spans="2:13">
      <c r="B3472" s="417" t="str">
        <f>IF(A3472="","",VLOOKUP(A3472,#REF!,2,FALSE))</f>
        <v/>
      </c>
      <c r="C3472" s="176"/>
      <c r="D3472" s="172"/>
      <c r="E3472" s="173"/>
      <c r="F3472" s="174"/>
      <c r="G3472" s="175"/>
      <c r="H3472" s="175"/>
      <c r="I3472" s="334">
        <f t="shared" si="54"/>
        <v>0</v>
      </c>
      <c r="J3472" s="44"/>
      <c r="K3472" s="332">
        <f>IFERROR(SUM(C3472/'Transfers of Funds'!$F$58),0)</f>
        <v>0</v>
      </c>
      <c r="L3472" s="44"/>
      <c r="M3472" s="45" t="s">
        <v>162</v>
      </c>
    </row>
    <row r="3473" spans="2:13">
      <c r="B3473" s="417" t="str">
        <f>IF(A3473="","",VLOOKUP(A3473,#REF!,2,FALSE))</f>
        <v/>
      </c>
      <c r="C3473" s="176"/>
      <c r="D3473" s="172"/>
      <c r="E3473" s="173"/>
      <c r="F3473" s="174"/>
      <c r="G3473" s="175"/>
      <c r="H3473" s="175"/>
      <c r="I3473" s="334">
        <f t="shared" si="54"/>
        <v>0</v>
      </c>
      <c r="J3473" s="44"/>
      <c r="K3473" s="332">
        <f>IFERROR(SUM(C3473/'Transfers of Funds'!$F$58),0)</f>
        <v>0</v>
      </c>
      <c r="L3473" s="44"/>
      <c r="M3473" s="45" t="s">
        <v>162</v>
      </c>
    </row>
    <row r="3474" spans="2:13">
      <c r="B3474" s="417" t="str">
        <f>IF(A3474="","",VLOOKUP(A3474,#REF!,2,FALSE))</f>
        <v/>
      </c>
      <c r="C3474" s="176"/>
      <c r="D3474" s="172"/>
      <c r="E3474" s="173"/>
      <c r="F3474" s="174"/>
      <c r="G3474" s="175"/>
      <c r="H3474" s="175"/>
      <c r="I3474" s="334">
        <f t="shared" si="54"/>
        <v>0</v>
      </c>
      <c r="J3474" s="44"/>
      <c r="K3474" s="332">
        <f>IFERROR(SUM(C3474/'Transfers of Funds'!$F$58),0)</f>
        <v>0</v>
      </c>
      <c r="L3474" s="44"/>
      <c r="M3474" s="45" t="s">
        <v>162</v>
      </c>
    </row>
    <row r="3475" spans="2:13">
      <c r="B3475" s="417" t="str">
        <f>IF(A3475="","",VLOOKUP(A3475,#REF!,2,FALSE))</f>
        <v/>
      </c>
      <c r="C3475" s="176"/>
      <c r="D3475" s="172"/>
      <c r="E3475" s="173"/>
      <c r="F3475" s="174"/>
      <c r="G3475" s="175"/>
      <c r="H3475" s="175"/>
      <c r="I3475" s="334">
        <f t="shared" si="54"/>
        <v>0</v>
      </c>
      <c r="J3475" s="44"/>
      <c r="K3475" s="332">
        <f>IFERROR(SUM(C3475/'Transfers of Funds'!$F$58),0)</f>
        <v>0</v>
      </c>
      <c r="L3475" s="44"/>
      <c r="M3475" s="45" t="s">
        <v>162</v>
      </c>
    </row>
    <row r="3476" spans="2:13">
      <c r="B3476" s="417" t="str">
        <f>IF(A3476="","",VLOOKUP(A3476,#REF!,2,FALSE))</f>
        <v/>
      </c>
      <c r="C3476" s="176"/>
      <c r="D3476" s="172"/>
      <c r="E3476" s="173"/>
      <c r="F3476" s="174"/>
      <c r="G3476" s="175"/>
      <c r="H3476" s="175"/>
      <c r="I3476" s="334">
        <f t="shared" si="54"/>
        <v>0</v>
      </c>
      <c r="J3476" s="44"/>
      <c r="K3476" s="332">
        <f>IFERROR(SUM(C3476/'Transfers of Funds'!$F$58),0)</f>
        <v>0</v>
      </c>
      <c r="L3476" s="44"/>
      <c r="M3476" s="45" t="s">
        <v>162</v>
      </c>
    </row>
    <row r="3477" spans="2:13">
      <c r="B3477" s="417" t="str">
        <f>IF(A3477="","",VLOOKUP(A3477,#REF!,2,FALSE))</f>
        <v/>
      </c>
      <c r="C3477" s="176"/>
      <c r="D3477" s="172"/>
      <c r="E3477" s="173"/>
      <c r="F3477" s="174"/>
      <c r="G3477" s="175"/>
      <c r="H3477" s="175"/>
      <c r="I3477" s="334">
        <f t="shared" ref="I3477:I3540" si="55">IF(OR(F$4="EUR",F$4="USD",F$4="GBP",F$4="CAD",F$4="NZD",F$4="AUD"),K3477,C3477)</f>
        <v>0</v>
      </c>
      <c r="J3477" s="44"/>
      <c r="K3477" s="332">
        <f>IFERROR(SUM(C3477/'Transfers of Funds'!$F$58),0)</f>
        <v>0</v>
      </c>
      <c r="L3477" s="44"/>
      <c r="M3477" s="45" t="s">
        <v>162</v>
      </c>
    </row>
    <row r="3478" spans="2:13">
      <c r="B3478" s="417" t="str">
        <f>IF(A3478="","",VLOOKUP(A3478,#REF!,2,FALSE))</f>
        <v/>
      </c>
      <c r="C3478" s="176"/>
      <c r="D3478" s="172"/>
      <c r="E3478" s="173"/>
      <c r="F3478" s="174"/>
      <c r="G3478" s="175"/>
      <c r="H3478" s="175"/>
      <c r="I3478" s="334">
        <f t="shared" si="55"/>
        <v>0</v>
      </c>
      <c r="J3478" s="44"/>
      <c r="K3478" s="332">
        <f>IFERROR(SUM(C3478/'Transfers of Funds'!$F$58),0)</f>
        <v>0</v>
      </c>
      <c r="L3478" s="44"/>
      <c r="M3478" s="45" t="s">
        <v>162</v>
      </c>
    </row>
    <row r="3479" spans="2:13">
      <c r="B3479" s="417" t="str">
        <f>IF(A3479="","",VLOOKUP(A3479,#REF!,2,FALSE))</f>
        <v/>
      </c>
      <c r="C3479" s="176"/>
      <c r="D3479" s="172"/>
      <c r="E3479" s="173"/>
      <c r="F3479" s="174"/>
      <c r="G3479" s="175"/>
      <c r="H3479" s="175"/>
      <c r="I3479" s="334">
        <f t="shared" si="55"/>
        <v>0</v>
      </c>
      <c r="J3479" s="44"/>
      <c r="K3479" s="332">
        <f>IFERROR(SUM(C3479/'Transfers of Funds'!$F$58),0)</f>
        <v>0</v>
      </c>
      <c r="L3479" s="44"/>
      <c r="M3479" s="45" t="s">
        <v>162</v>
      </c>
    </row>
    <row r="3480" spans="2:13">
      <c r="B3480" s="417" t="str">
        <f>IF(A3480="","",VLOOKUP(A3480,#REF!,2,FALSE))</f>
        <v/>
      </c>
      <c r="C3480" s="176"/>
      <c r="D3480" s="172"/>
      <c r="E3480" s="173"/>
      <c r="F3480" s="174"/>
      <c r="G3480" s="175"/>
      <c r="H3480" s="175"/>
      <c r="I3480" s="334">
        <f t="shared" si="55"/>
        <v>0</v>
      </c>
      <c r="J3480" s="44"/>
      <c r="K3480" s="332">
        <f>IFERROR(SUM(C3480/'Transfers of Funds'!$F$58),0)</f>
        <v>0</v>
      </c>
      <c r="L3480" s="44"/>
      <c r="M3480" s="45" t="s">
        <v>162</v>
      </c>
    </row>
    <row r="3481" spans="2:13">
      <c r="B3481" s="417" t="str">
        <f>IF(A3481="","",VLOOKUP(A3481,#REF!,2,FALSE))</f>
        <v/>
      </c>
      <c r="C3481" s="176"/>
      <c r="D3481" s="172"/>
      <c r="E3481" s="173"/>
      <c r="F3481" s="174"/>
      <c r="G3481" s="175"/>
      <c r="H3481" s="175"/>
      <c r="I3481" s="334">
        <f t="shared" si="55"/>
        <v>0</v>
      </c>
      <c r="J3481" s="44"/>
      <c r="K3481" s="332">
        <f>IFERROR(SUM(C3481/'Transfers of Funds'!$F$58),0)</f>
        <v>0</v>
      </c>
      <c r="L3481" s="44"/>
      <c r="M3481" s="45" t="s">
        <v>162</v>
      </c>
    </row>
    <row r="3482" spans="2:13">
      <c r="B3482" s="417" t="str">
        <f>IF(A3482="","",VLOOKUP(A3482,#REF!,2,FALSE))</f>
        <v/>
      </c>
      <c r="C3482" s="176"/>
      <c r="D3482" s="172"/>
      <c r="E3482" s="173"/>
      <c r="F3482" s="174"/>
      <c r="G3482" s="175"/>
      <c r="H3482" s="175"/>
      <c r="I3482" s="334">
        <f t="shared" si="55"/>
        <v>0</v>
      </c>
      <c r="J3482" s="44"/>
      <c r="K3482" s="332">
        <f>IFERROR(SUM(C3482/'Transfers of Funds'!$F$58),0)</f>
        <v>0</v>
      </c>
      <c r="L3482" s="44"/>
      <c r="M3482" s="45" t="s">
        <v>162</v>
      </c>
    </row>
    <row r="3483" spans="2:13">
      <c r="B3483" s="417" t="str">
        <f>IF(A3483="","",VLOOKUP(A3483,#REF!,2,FALSE))</f>
        <v/>
      </c>
      <c r="C3483" s="176"/>
      <c r="D3483" s="172"/>
      <c r="E3483" s="173"/>
      <c r="F3483" s="174"/>
      <c r="G3483" s="175"/>
      <c r="H3483" s="175"/>
      <c r="I3483" s="334">
        <f t="shared" si="55"/>
        <v>0</v>
      </c>
      <c r="J3483" s="44"/>
      <c r="K3483" s="332">
        <f>IFERROR(SUM(C3483/'Transfers of Funds'!$F$58),0)</f>
        <v>0</v>
      </c>
      <c r="L3483" s="44"/>
      <c r="M3483" s="45" t="s">
        <v>162</v>
      </c>
    </row>
    <row r="3484" spans="2:13">
      <c r="B3484" s="417" t="str">
        <f>IF(A3484="","",VLOOKUP(A3484,#REF!,2,FALSE))</f>
        <v/>
      </c>
      <c r="C3484" s="176"/>
      <c r="D3484" s="172"/>
      <c r="E3484" s="173"/>
      <c r="F3484" s="174"/>
      <c r="G3484" s="175"/>
      <c r="H3484" s="175"/>
      <c r="I3484" s="334">
        <f t="shared" si="55"/>
        <v>0</v>
      </c>
      <c r="J3484" s="44"/>
      <c r="K3484" s="332">
        <f>IFERROR(SUM(C3484/'Transfers of Funds'!$F$58),0)</f>
        <v>0</v>
      </c>
      <c r="L3484" s="44"/>
      <c r="M3484" s="45" t="s">
        <v>162</v>
      </c>
    </row>
    <row r="3485" spans="2:13">
      <c r="B3485" s="417" t="str">
        <f>IF(A3485="","",VLOOKUP(A3485,#REF!,2,FALSE))</f>
        <v/>
      </c>
      <c r="C3485" s="176"/>
      <c r="D3485" s="172"/>
      <c r="E3485" s="173"/>
      <c r="F3485" s="174"/>
      <c r="G3485" s="175"/>
      <c r="H3485" s="175"/>
      <c r="I3485" s="334">
        <f t="shared" si="55"/>
        <v>0</v>
      </c>
      <c r="J3485" s="44"/>
      <c r="K3485" s="332">
        <f>IFERROR(SUM(C3485/'Transfers of Funds'!$F$58),0)</f>
        <v>0</v>
      </c>
      <c r="L3485" s="44"/>
      <c r="M3485" s="45" t="s">
        <v>162</v>
      </c>
    </row>
    <row r="3486" spans="2:13">
      <c r="B3486" s="417" t="str">
        <f>IF(A3486="","",VLOOKUP(A3486,#REF!,2,FALSE))</f>
        <v/>
      </c>
      <c r="C3486" s="176"/>
      <c r="D3486" s="172"/>
      <c r="E3486" s="173"/>
      <c r="F3486" s="174"/>
      <c r="G3486" s="175"/>
      <c r="H3486" s="175"/>
      <c r="I3486" s="334">
        <f t="shared" si="55"/>
        <v>0</v>
      </c>
      <c r="J3486" s="44"/>
      <c r="K3486" s="332">
        <f>IFERROR(SUM(C3486/'Transfers of Funds'!$F$58),0)</f>
        <v>0</v>
      </c>
      <c r="L3486" s="44"/>
      <c r="M3486" s="45" t="s">
        <v>162</v>
      </c>
    </row>
    <row r="3487" spans="2:13">
      <c r="B3487" s="417" t="str">
        <f>IF(A3487="","",VLOOKUP(A3487,#REF!,2,FALSE))</f>
        <v/>
      </c>
      <c r="C3487" s="176"/>
      <c r="D3487" s="172"/>
      <c r="E3487" s="173"/>
      <c r="F3487" s="174"/>
      <c r="G3487" s="175"/>
      <c r="H3487" s="175"/>
      <c r="I3487" s="334">
        <f t="shared" si="55"/>
        <v>0</v>
      </c>
      <c r="J3487" s="44"/>
      <c r="K3487" s="332">
        <f>IFERROR(SUM(C3487/'Transfers of Funds'!$F$58),0)</f>
        <v>0</v>
      </c>
      <c r="L3487" s="44"/>
      <c r="M3487" s="45" t="s">
        <v>162</v>
      </c>
    </row>
    <row r="3488" spans="2:13">
      <c r="B3488" s="417" t="str">
        <f>IF(A3488="","",VLOOKUP(A3488,#REF!,2,FALSE))</f>
        <v/>
      </c>
      <c r="C3488" s="176"/>
      <c r="D3488" s="172"/>
      <c r="E3488" s="173"/>
      <c r="F3488" s="174"/>
      <c r="G3488" s="175"/>
      <c r="H3488" s="175"/>
      <c r="I3488" s="334">
        <f t="shared" si="55"/>
        <v>0</v>
      </c>
      <c r="J3488" s="44"/>
      <c r="K3488" s="332">
        <f>IFERROR(SUM(C3488/'Transfers of Funds'!$F$58),0)</f>
        <v>0</v>
      </c>
      <c r="L3488" s="44"/>
      <c r="M3488" s="45" t="s">
        <v>162</v>
      </c>
    </row>
    <row r="3489" spans="2:13">
      <c r="B3489" s="417" t="str">
        <f>IF(A3489="","",VLOOKUP(A3489,#REF!,2,FALSE))</f>
        <v/>
      </c>
      <c r="C3489" s="176"/>
      <c r="D3489" s="172"/>
      <c r="E3489" s="173"/>
      <c r="F3489" s="174"/>
      <c r="G3489" s="175"/>
      <c r="H3489" s="175"/>
      <c r="I3489" s="334">
        <f t="shared" si="55"/>
        <v>0</v>
      </c>
      <c r="J3489" s="44"/>
      <c r="K3489" s="332">
        <f>IFERROR(SUM(C3489/'Transfers of Funds'!$F$58),0)</f>
        <v>0</v>
      </c>
      <c r="L3489" s="44"/>
      <c r="M3489" s="45" t="s">
        <v>162</v>
      </c>
    </row>
    <row r="3490" spans="2:13">
      <c r="B3490" s="417" t="str">
        <f>IF(A3490="","",VLOOKUP(A3490,#REF!,2,FALSE))</f>
        <v/>
      </c>
      <c r="C3490" s="176"/>
      <c r="D3490" s="172"/>
      <c r="E3490" s="173"/>
      <c r="F3490" s="174"/>
      <c r="G3490" s="175"/>
      <c r="H3490" s="175"/>
      <c r="I3490" s="334">
        <f t="shared" si="55"/>
        <v>0</v>
      </c>
      <c r="J3490" s="44"/>
      <c r="K3490" s="332">
        <f>IFERROR(SUM(C3490/'Transfers of Funds'!$F$58),0)</f>
        <v>0</v>
      </c>
      <c r="L3490" s="44"/>
      <c r="M3490" s="45" t="s">
        <v>162</v>
      </c>
    </row>
    <row r="3491" spans="2:13">
      <c r="B3491" s="417" t="str">
        <f>IF(A3491="","",VLOOKUP(A3491,#REF!,2,FALSE))</f>
        <v/>
      </c>
      <c r="C3491" s="176"/>
      <c r="D3491" s="172"/>
      <c r="E3491" s="173"/>
      <c r="F3491" s="174"/>
      <c r="G3491" s="175"/>
      <c r="H3491" s="175"/>
      <c r="I3491" s="334">
        <f t="shared" si="55"/>
        <v>0</v>
      </c>
      <c r="J3491" s="44"/>
      <c r="K3491" s="332">
        <f>IFERROR(SUM(C3491/'Transfers of Funds'!$F$58),0)</f>
        <v>0</v>
      </c>
      <c r="L3491" s="44"/>
      <c r="M3491" s="45" t="s">
        <v>162</v>
      </c>
    </row>
    <row r="3492" spans="2:13">
      <c r="B3492" s="417" t="str">
        <f>IF(A3492="","",VLOOKUP(A3492,#REF!,2,FALSE))</f>
        <v/>
      </c>
      <c r="C3492" s="176"/>
      <c r="D3492" s="172"/>
      <c r="E3492" s="173"/>
      <c r="F3492" s="174"/>
      <c r="G3492" s="175"/>
      <c r="H3492" s="175"/>
      <c r="I3492" s="334">
        <f t="shared" si="55"/>
        <v>0</v>
      </c>
      <c r="J3492" s="44"/>
      <c r="K3492" s="332">
        <f>IFERROR(SUM(C3492/'Transfers of Funds'!$F$58),0)</f>
        <v>0</v>
      </c>
      <c r="L3492" s="44"/>
      <c r="M3492" s="45" t="s">
        <v>162</v>
      </c>
    </row>
    <row r="3493" spans="2:13">
      <c r="B3493" s="417" t="str">
        <f>IF(A3493="","",VLOOKUP(A3493,#REF!,2,FALSE))</f>
        <v/>
      </c>
      <c r="C3493" s="176"/>
      <c r="D3493" s="172"/>
      <c r="E3493" s="173"/>
      <c r="F3493" s="174"/>
      <c r="G3493" s="175"/>
      <c r="H3493" s="175"/>
      <c r="I3493" s="334">
        <f t="shared" si="55"/>
        <v>0</v>
      </c>
      <c r="J3493" s="44"/>
      <c r="K3493" s="332">
        <f>IFERROR(SUM(C3493/'Transfers of Funds'!$F$58),0)</f>
        <v>0</v>
      </c>
      <c r="L3493" s="44"/>
      <c r="M3493" s="45" t="s">
        <v>162</v>
      </c>
    </row>
    <row r="3494" spans="2:13">
      <c r="B3494" s="417" t="str">
        <f>IF(A3494="","",VLOOKUP(A3494,#REF!,2,FALSE))</f>
        <v/>
      </c>
      <c r="C3494" s="176"/>
      <c r="D3494" s="172"/>
      <c r="E3494" s="173"/>
      <c r="F3494" s="174"/>
      <c r="G3494" s="175"/>
      <c r="H3494" s="175"/>
      <c r="I3494" s="334">
        <f t="shared" si="55"/>
        <v>0</v>
      </c>
      <c r="J3494" s="44"/>
      <c r="K3494" s="332">
        <f>IFERROR(SUM(C3494/'Transfers of Funds'!$F$58),0)</f>
        <v>0</v>
      </c>
      <c r="L3494" s="44"/>
      <c r="M3494" s="45" t="s">
        <v>162</v>
      </c>
    </row>
    <row r="3495" spans="2:13">
      <c r="B3495" s="417" t="str">
        <f>IF(A3495="","",VLOOKUP(A3495,#REF!,2,FALSE))</f>
        <v/>
      </c>
      <c r="C3495" s="176"/>
      <c r="D3495" s="172"/>
      <c r="E3495" s="173"/>
      <c r="F3495" s="174"/>
      <c r="G3495" s="175"/>
      <c r="H3495" s="175"/>
      <c r="I3495" s="334">
        <f t="shared" si="55"/>
        <v>0</v>
      </c>
      <c r="J3495" s="44"/>
      <c r="K3495" s="332">
        <f>IFERROR(SUM(C3495/'Transfers of Funds'!$F$58),0)</f>
        <v>0</v>
      </c>
      <c r="L3495" s="44"/>
      <c r="M3495" s="45" t="s">
        <v>162</v>
      </c>
    </row>
    <row r="3496" spans="2:13">
      <c r="B3496" s="417" t="str">
        <f>IF(A3496="","",VLOOKUP(A3496,#REF!,2,FALSE))</f>
        <v/>
      </c>
      <c r="C3496" s="176"/>
      <c r="D3496" s="172"/>
      <c r="E3496" s="173"/>
      <c r="F3496" s="174"/>
      <c r="G3496" s="175"/>
      <c r="H3496" s="175"/>
      <c r="I3496" s="334">
        <f t="shared" si="55"/>
        <v>0</v>
      </c>
      <c r="J3496" s="44"/>
      <c r="K3496" s="332">
        <f>IFERROR(SUM(C3496/'Transfers of Funds'!$F$58),0)</f>
        <v>0</v>
      </c>
      <c r="L3496" s="44"/>
      <c r="M3496" s="45" t="s">
        <v>162</v>
      </c>
    </row>
    <row r="3497" spans="2:13">
      <c r="B3497" s="417" t="str">
        <f>IF(A3497="","",VLOOKUP(A3497,#REF!,2,FALSE))</f>
        <v/>
      </c>
      <c r="C3497" s="176"/>
      <c r="D3497" s="172"/>
      <c r="E3497" s="173"/>
      <c r="F3497" s="174"/>
      <c r="G3497" s="175"/>
      <c r="H3497" s="175"/>
      <c r="I3497" s="334">
        <f t="shared" si="55"/>
        <v>0</v>
      </c>
      <c r="J3497" s="44"/>
      <c r="K3497" s="332">
        <f>IFERROR(SUM(C3497/'Transfers of Funds'!$F$58),0)</f>
        <v>0</v>
      </c>
      <c r="L3497" s="44"/>
      <c r="M3497" s="45" t="s">
        <v>162</v>
      </c>
    </row>
    <row r="3498" spans="2:13">
      <c r="B3498" s="417" t="str">
        <f>IF(A3498="","",VLOOKUP(A3498,#REF!,2,FALSE))</f>
        <v/>
      </c>
      <c r="C3498" s="176"/>
      <c r="D3498" s="172"/>
      <c r="E3498" s="173"/>
      <c r="F3498" s="174"/>
      <c r="G3498" s="175"/>
      <c r="H3498" s="175"/>
      <c r="I3498" s="334">
        <f t="shared" si="55"/>
        <v>0</v>
      </c>
      <c r="J3498" s="44"/>
      <c r="K3498" s="332">
        <f>IFERROR(SUM(C3498/'Transfers of Funds'!$F$58),0)</f>
        <v>0</v>
      </c>
      <c r="L3498" s="44"/>
      <c r="M3498" s="45" t="s">
        <v>162</v>
      </c>
    </row>
    <row r="3499" spans="2:13">
      <c r="B3499" s="417" t="str">
        <f>IF(A3499="","",VLOOKUP(A3499,#REF!,2,FALSE))</f>
        <v/>
      </c>
      <c r="C3499" s="176"/>
      <c r="D3499" s="172"/>
      <c r="E3499" s="173"/>
      <c r="F3499" s="174"/>
      <c r="G3499" s="175"/>
      <c r="H3499" s="175"/>
      <c r="I3499" s="334">
        <f t="shared" si="55"/>
        <v>0</v>
      </c>
      <c r="J3499" s="44"/>
      <c r="K3499" s="332">
        <f>IFERROR(SUM(C3499/'Transfers of Funds'!$F$58),0)</f>
        <v>0</v>
      </c>
      <c r="L3499" s="44"/>
      <c r="M3499" s="45" t="s">
        <v>162</v>
      </c>
    </row>
    <row r="3500" spans="2:13">
      <c r="B3500" s="417" t="str">
        <f>IF(A3500="","",VLOOKUP(A3500,#REF!,2,FALSE))</f>
        <v/>
      </c>
      <c r="C3500" s="176"/>
      <c r="D3500" s="172"/>
      <c r="E3500" s="173"/>
      <c r="F3500" s="174"/>
      <c r="G3500" s="175"/>
      <c r="H3500" s="175"/>
      <c r="I3500" s="334">
        <f t="shared" si="55"/>
        <v>0</v>
      </c>
      <c r="J3500" s="44"/>
      <c r="K3500" s="332">
        <f>IFERROR(SUM(C3500/'Transfers of Funds'!$F$58),0)</f>
        <v>0</v>
      </c>
      <c r="L3500" s="44"/>
      <c r="M3500" s="45" t="s">
        <v>162</v>
      </c>
    </row>
    <row r="3501" spans="2:13">
      <c r="B3501" s="417" t="str">
        <f>IF(A3501="","",VLOOKUP(A3501,#REF!,2,FALSE))</f>
        <v/>
      </c>
      <c r="C3501" s="176"/>
      <c r="D3501" s="172"/>
      <c r="E3501" s="173"/>
      <c r="F3501" s="174"/>
      <c r="G3501" s="175"/>
      <c r="H3501" s="175"/>
      <c r="I3501" s="334">
        <f t="shared" si="55"/>
        <v>0</v>
      </c>
      <c r="J3501" s="44"/>
      <c r="K3501" s="332">
        <f>IFERROR(SUM(C3501/'Transfers of Funds'!$F$58),0)</f>
        <v>0</v>
      </c>
      <c r="L3501" s="44"/>
      <c r="M3501" s="45" t="s">
        <v>162</v>
      </c>
    </row>
    <row r="3502" spans="2:13">
      <c r="B3502" s="417" t="str">
        <f>IF(A3502="","",VLOOKUP(A3502,#REF!,2,FALSE))</f>
        <v/>
      </c>
      <c r="C3502" s="176"/>
      <c r="D3502" s="172"/>
      <c r="E3502" s="173"/>
      <c r="F3502" s="174"/>
      <c r="G3502" s="175"/>
      <c r="H3502" s="175"/>
      <c r="I3502" s="334">
        <f t="shared" si="55"/>
        <v>0</v>
      </c>
      <c r="J3502" s="44"/>
      <c r="K3502" s="332">
        <f>IFERROR(SUM(C3502/'Transfers of Funds'!$F$58),0)</f>
        <v>0</v>
      </c>
      <c r="L3502" s="44"/>
      <c r="M3502" s="45" t="s">
        <v>162</v>
      </c>
    </row>
    <row r="3503" spans="2:13">
      <c r="B3503" s="417" t="str">
        <f>IF(A3503="","",VLOOKUP(A3503,#REF!,2,FALSE))</f>
        <v/>
      </c>
      <c r="C3503" s="176"/>
      <c r="D3503" s="172"/>
      <c r="E3503" s="173"/>
      <c r="F3503" s="174"/>
      <c r="G3503" s="175"/>
      <c r="H3503" s="175"/>
      <c r="I3503" s="334">
        <f t="shared" si="55"/>
        <v>0</v>
      </c>
      <c r="J3503" s="44"/>
      <c r="K3503" s="332">
        <f>IFERROR(SUM(C3503/'Transfers of Funds'!$F$58),0)</f>
        <v>0</v>
      </c>
      <c r="L3503" s="44"/>
      <c r="M3503" s="45" t="s">
        <v>162</v>
      </c>
    </row>
    <row r="3504" spans="2:13">
      <c r="B3504" s="417" t="str">
        <f>IF(A3504="","",VLOOKUP(A3504,#REF!,2,FALSE))</f>
        <v/>
      </c>
      <c r="C3504" s="176"/>
      <c r="D3504" s="172"/>
      <c r="E3504" s="173"/>
      <c r="F3504" s="174"/>
      <c r="G3504" s="175"/>
      <c r="H3504" s="175"/>
      <c r="I3504" s="334">
        <f t="shared" si="55"/>
        <v>0</v>
      </c>
      <c r="J3504" s="44"/>
      <c r="K3504" s="332">
        <f>IFERROR(SUM(C3504/'Transfers of Funds'!$F$58),0)</f>
        <v>0</v>
      </c>
      <c r="L3504" s="44"/>
      <c r="M3504" s="45" t="s">
        <v>162</v>
      </c>
    </row>
    <row r="3505" spans="2:13">
      <c r="B3505" s="417" t="str">
        <f>IF(A3505="","",VLOOKUP(A3505,#REF!,2,FALSE))</f>
        <v/>
      </c>
      <c r="C3505" s="176"/>
      <c r="D3505" s="172"/>
      <c r="E3505" s="173"/>
      <c r="F3505" s="174"/>
      <c r="G3505" s="175"/>
      <c r="H3505" s="175"/>
      <c r="I3505" s="334">
        <f t="shared" si="55"/>
        <v>0</v>
      </c>
      <c r="J3505" s="44"/>
      <c r="K3505" s="332">
        <f>IFERROR(SUM(C3505/'Transfers of Funds'!$F$58),0)</f>
        <v>0</v>
      </c>
      <c r="L3505" s="44"/>
      <c r="M3505" s="45" t="s">
        <v>162</v>
      </c>
    </row>
    <row r="3506" spans="2:13">
      <c r="B3506" s="417" t="str">
        <f>IF(A3506="","",VLOOKUP(A3506,#REF!,2,FALSE))</f>
        <v/>
      </c>
      <c r="C3506" s="176"/>
      <c r="D3506" s="172"/>
      <c r="E3506" s="173"/>
      <c r="F3506" s="174"/>
      <c r="G3506" s="175"/>
      <c r="H3506" s="175"/>
      <c r="I3506" s="334">
        <f t="shared" si="55"/>
        <v>0</v>
      </c>
      <c r="J3506" s="44"/>
      <c r="K3506" s="332">
        <f>IFERROR(SUM(C3506/'Transfers of Funds'!$F$58),0)</f>
        <v>0</v>
      </c>
      <c r="L3506" s="44"/>
      <c r="M3506" s="45" t="s">
        <v>162</v>
      </c>
    </row>
    <row r="3507" spans="2:13">
      <c r="B3507" s="417" t="str">
        <f>IF(A3507="","",VLOOKUP(A3507,#REF!,2,FALSE))</f>
        <v/>
      </c>
      <c r="C3507" s="176"/>
      <c r="D3507" s="172"/>
      <c r="E3507" s="173"/>
      <c r="F3507" s="174"/>
      <c r="G3507" s="175"/>
      <c r="H3507" s="175"/>
      <c r="I3507" s="334">
        <f t="shared" si="55"/>
        <v>0</v>
      </c>
      <c r="J3507" s="44"/>
      <c r="K3507" s="332">
        <f>IFERROR(SUM(C3507/'Transfers of Funds'!$F$58),0)</f>
        <v>0</v>
      </c>
      <c r="L3507" s="44"/>
      <c r="M3507" s="45" t="s">
        <v>162</v>
      </c>
    </row>
    <row r="3508" spans="2:13">
      <c r="B3508" s="417" t="str">
        <f>IF(A3508="","",VLOOKUP(A3508,#REF!,2,FALSE))</f>
        <v/>
      </c>
      <c r="C3508" s="176"/>
      <c r="D3508" s="172"/>
      <c r="E3508" s="173"/>
      <c r="F3508" s="174"/>
      <c r="G3508" s="175"/>
      <c r="H3508" s="175"/>
      <c r="I3508" s="334">
        <f t="shared" si="55"/>
        <v>0</v>
      </c>
      <c r="J3508" s="44"/>
      <c r="K3508" s="332">
        <f>IFERROR(SUM(C3508/'Transfers of Funds'!$F$58),0)</f>
        <v>0</v>
      </c>
      <c r="L3508" s="44"/>
      <c r="M3508" s="45" t="s">
        <v>162</v>
      </c>
    </row>
    <row r="3509" spans="2:13">
      <c r="B3509" s="417" t="str">
        <f>IF(A3509="","",VLOOKUP(A3509,#REF!,2,FALSE))</f>
        <v/>
      </c>
      <c r="C3509" s="176"/>
      <c r="D3509" s="172"/>
      <c r="E3509" s="173"/>
      <c r="F3509" s="174"/>
      <c r="G3509" s="175"/>
      <c r="H3509" s="175"/>
      <c r="I3509" s="334">
        <f t="shared" si="55"/>
        <v>0</v>
      </c>
      <c r="J3509" s="44"/>
      <c r="K3509" s="332">
        <f>IFERROR(SUM(C3509/'Transfers of Funds'!$F$58),0)</f>
        <v>0</v>
      </c>
      <c r="L3509" s="44"/>
      <c r="M3509" s="45" t="s">
        <v>162</v>
      </c>
    </row>
    <row r="3510" spans="2:13">
      <c r="B3510" s="417" t="str">
        <f>IF(A3510="","",VLOOKUP(A3510,#REF!,2,FALSE))</f>
        <v/>
      </c>
      <c r="C3510" s="176"/>
      <c r="D3510" s="172"/>
      <c r="E3510" s="173"/>
      <c r="F3510" s="174"/>
      <c r="G3510" s="175"/>
      <c r="H3510" s="175"/>
      <c r="I3510" s="334">
        <f t="shared" si="55"/>
        <v>0</v>
      </c>
      <c r="J3510" s="44"/>
      <c r="K3510" s="332">
        <f>IFERROR(SUM(C3510/'Transfers of Funds'!$F$58),0)</f>
        <v>0</v>
      </c>
      <c r="L3510" s="44"/>
      <c r="M3510" s="45" t="s">
        <v>162</v>
      </c>
    </row>
    <row r="3511" spans="2:13">
      <c r="B3511" s="417" t="str">
        <f>IF(A3511="","",VLOOKUP(A3511,#REF!,2,FALSE))</f>
        <v/>
      </c>
      <c r="C3511" s="176"/>
      <c r="D3511" s="172"/>
      <c r="E3511" s="173"/>
      <c r="F3511" s="174"/>
      <c r="G3511" s="175"/>
      <c r="H3511" s="175"/>
      <c r="I3511" s="334">
        <f t="shared" si="55"/>
        <v>0</v>
      </c>
      <c r="J3511" s="44"/>
      <c r="K3511" s="332">
        <f>IFERROR(SUM(C3511/'Transfers of Funds'!$F$58),0)</f>
        <v>0</v>
      </c>
      <c r="L3511" s="44"/>
      <c r="M3511" s="45" t="s">
        <v>162</v>
      </c>
    </row>
    <row r="3512" spans="2:13">
      <c r="B3512" s="417" t="str">
        <f>IF(A3512="","",VLOOKUP(A3512,#REF!,2,FALSE))</f>
        <v/>
      </c>
      <c r="C3512" s="176"/>
      <c r="D3512" s="172"/>
      <c r="E3512" s="173"/>
      <c r="F3512" s="174"/>
      <c r="G3512" s="175"/>
      <c r="H3512" s="175"/>
      <c r="I3512" s="334">
        <f t="shared" si="55"/>
        <v>0</v>
      </c>
      <c r="J3512" s="44"/>
      <c r="K3512" s="332">
        <f>IFERROR(SUM(C3512/'Transfers of Funds'!$F$58),0)</f>
        <v>0</v>
      </c>
      <c r="L3512" s="44"/>
      <c r="M3512" s="45" t="s">
        <v>162</v>
      </c>
    </row>
    <row r="3513" spans="2:13">
      <c r="B3513" s="417" t="str">
        <f>IF(A3513="","",VLOOKUP(A3513,#REF!,2,FALSE))</f>
        <v/>
      </c>
      <c r="C3513" s="176"/>
      <c r="D3513" s="172"/>
      <c r="E3513" s="173"/>
      <c r="F3513" s="174"/>
      <c r="G3513" s="175"/>
      <c r="H3513" s="175"/>
      <c r="I3513" s="334">
        <f t="shared" si="55"/>
        <v>0</v>
      </c>
      <c r="J3513" s="44"/>
      <c r="K3513" s="332">
        <f>IFERROR(SUM(C3513/'Transfers of Funds'!$F$58),0)</f>
        <v>0</v>
      </c>
      <c r="L3513" s="44"/>
      <c r="M3513" s="45" t="s">
        <v>162</v>
      </c>
    </row>
    <row r="3514" spans="2:13">
      <c r="B3514" s="417" t="str">
        <f>IF(A3514="","",VLOOKUP(A3514,#REF!,2,FALSE))</f>
        <v/>
      </c>
      <c r="C3514" s="176"/>
      <c r="D3514" s="172"/>
      <c r="E3514" s="173"/>
      <c r="F3514" s="174"/>
      <c r="G3514" s="175"/>
      <c r="H3514" s="175"/>
      <c r="I3514" s="334">
        <f t="shared" si="55"/>
        <v>0</v>
      </c>
      <c r="J3514" s="44"/>
      <c r="K3514" s="332">
        <f>IFERROR(SUM(C3514/'Transfers of Funds'!$F$58),0)</f>
        <v>0</v>
      </c>
      <c r="L3514" s="44"/>
      <c r="M3514" s="45" t="s">
        <v>162</v>
      </c>
    </row>
    <row r="3515" spans="2:13">
      <c r="B3515" s="417" t="str">
        <f>IF(A3515="","",VLOOKUP(A3515,#REF!,2,FALSE))</f>
        <v/>
      </c>
      <c r="C3515" s="176"/>
      <c r="D3515" s="172"/>
      <c r="E3515" s="173"/>
      <c r="F3515" s="174"/>
      <c r="G3515" s="175"/>
      <c r="H3515" s="175"/>
      <c r="I3515" s="334">
        <f t="shared" si="55"/>
        <v>0</v>
      </c>
      <c r="J3515" s="44"/>
      <c r="K3515" s="332">
        <f>IFERROR(SUM(C3515/'Transfers of Funds'!$F$58),0)</f>
        <v>0</v>
      </c>
      <c r="L3515" s="44"/>
      <c r="M3515" s="45" t="s">
        <v>162</v>
      </c>
    </row>
    <row r="3516" spans="2:13">
      <c r="B3516" s="417" t="str">
        <f>IF(A3516="","",VLOOKUP(A3516,#REF!,2,FALSE))</f>
        <v/>
      </c>
      <c r="C3516" s="176"/>
      <c r="D3516" s="172"/>
      <c r="E3516" s="173"/>
      <c r="F3516" s="174"/>
      <c r="G3516" s="175"/>
      <c r="H3516" s="175"/>
      <c r="I3516" s="334">
        <f t="shared" si="55"/>
        <v>0</v>
      </c>
      <c r="J3516" s="44"/>
      <c r="K3516" s="332">
        <f>IFERROR(SUM(C3516/'Transfers of Funds'!$F$58),0)</f>
        <v>0</v>
      </c>
      <c r="L3516" s="44"/>
      <c r="M3516" s="45" t="s">
        <v>162</v>
      </c>
    </row>
    <row r="3517" spans="2:13">
      <c r="B3517" s="417" t="str">
        <f>IF(A3517="","",VLOOKUP(A3517,#REF!,2,FALSE))</f>
        <v/>
      </c>
      <c r="C3517" s="176"/>
      <c r="D3517" s="172"/>
      <c r="E3517" s="173"/>
      <c r="F3517" s="174"/>
      <c r="G3517" s="175"/>
      <c r="H3517" s="175"/>
      <c r="I3517" s="334">
        <f t="shared" si="55"/>
        <v>0</v>
      </c>
      <c r="J3517" s="44"/>
      <c r="K3517" s="332">
        <f>IFERROR(SUM(C3517/'Transfers of Funds'!$F$58),0)</f>
        <v>0</v>
      </c>
      <c r="L3517" s="44"/>
      <c r="M3517" s="45" t="s">
        <v>162</v>
      </c>
    </row>
    <row r="3518" spans="2:13">
      <c r="B3518" s="417" t="str">
        <f>IF(A3518="","",VLOOKUP(A3518,#REF!,2,FALSE))</f>
        <v/>
      </c>
      <c r="C3518" s="176"/>
      <c r="D3518" s="172"/>
      <c r="E3518" s="173"/>
      <c r="F3518" s="174"/>
      <c r="G3518" s="175"/>
      <c r="H3518" s="175"/>
      <c r="I3518" s="334">
        <f t="shared" si="55"/>
        <v>0</v>
      </c>
      <c r="J3518" s="44"/>
      <c r="K3518" s="332">
        <f>IFERROR(SUM(C3518/'Transfers of Funds'!$F$58),0)</f>
        <v>0</v>
      </c>
      <c r="L3518" s="44"/>
      <c r="M3518" s="45" t="s">
        <v>162</v>
      </c>
    </row>
    <row r="3519" spans="2:13">
      <c r="B3519" s="417" t="str">
        <f>IF(A3519="","",VLOOKUP(A3519,#REF!,2,FALSE))</f>
        <v/>
      </c>
      <c r="C3519" s="176"/>
      <c r="D3519" s="172"/>
      <c r="E3519" s="173"/>
      <c r="F3519" s="174"/>
      <c r="G3519" s="175"/>
      <c r="H3519" s="175"/>
      <c r="I3519" s="334">
        <f t="shared" si="55"/>
        <v>0</v>
      </c>
      <c r="J3519" s="44"/>
      <c r="K3519" s="332">
        <f>IFERROR(SUM(C3519/'Transfers of Funds'!$F$58),0)</f>
        <v>0</v>
      </c>
      <c r="L3519" s="44"/>
      <c r="M3519" s="45" t="s">
        <v>162</v>
      </c>
    </row>
    <row r="3520" spans="2:13">
      <c r="B3520" s="417" t="str">
        <f>IF(A3520="","",VLOOKUP(A3520,#REF!,2,FALSE))</f>
        <v/>
      </c>
      <c r="C3520" s="176"/>
      <c r="D3520" s="172"/>
      <c r="E3520" s="173"/>
      <c r="F3520" s="174"/>
      <c r="G3520" s="175"/>
      <c r="H3520" s="175"/>
      <c r="I3520" s="334">
        <f t="shared" si="55"/>
        <v>0</v>
      </c>
      <c r="J3520" s="44"/>
      <c r="K3520" s="332">
        <f>IFERROR(SUM(C3520/'Transfers of Funds'!$F$58),0)</f>
        <v>0</v>
      </c>
      <c r="L3520" s="44"/>
      <c r="M3520" s="45" t="s">
        <v>162</v>
      </c>
    </row>
    <row r="3521" spans="2:13">
      <c r="B3521" s="417" t="str">
        <f>IF(A3521="","",VLOOKUP(A3521,#REF!,2,FALSE))</f>
        <v/>
      </c>
      <c r="C3521" s="176"/>
      <c r="D3521" s="172"/>
      <c r="E3521" s="173"/>
      <c r="F3521" s="174"/>
      <c r="G3521" s="175"/>
      <c r="H3521" s="175"/>
      <c r="I3521" s="334">
        <f t="shared" si="55"/>
        <v>0</v>
      </c>
      <c r="J3521" s="44"/>
      <c r="K3521" s="332">
        <f>IFERROR(SUM(C3521/'Transfers of Funds'!$F$58),0)</f>
        <v>0</v>
      </c>
      <c r="L3521" s="44"/>
      <c r="M3521" s="45" t="s">
        <v>162</v>
      </c>
    </row>
    <row r="3522" spans="2:13">
      <c r="B3522" s="417" t="str">
        <f>IF(A3522="","",VLOOKUP(A3522,#REF!,2,FALSE))</f>
        <v/>
      </c>
      <c r="C3522" s="176"/>
      <c r="D3522" s="172"/>
      <c r="E3522" s="173"/>
      <c r="F3522" s="174"/>
      <c r="G3522" s="175"/>
      <c r="H3522" s="175"/>
      <c r="I3522" s="334">
        <f t="shared" si="55"/>
        <v>0</v>
      </c>
      <c r="J3522" s="44"/>
      <c r="K3522" s="332">
        <f>IFERROR(SUM(C3522/'Transfers of Funds'!$F$58),0)</f>
        <v>0</v>
      </c>
      <c r="L3522" s="44"/>
      <c r="M3522" s="45" t="s">
        <v>162</v>
      </c>
    </row>
    <row r="3523" spans="2:13">
      <c r="B3523" s="417" t="str">
        <f>IF(A3523="","",VLOOKUP(A3523,#REF!,2,FALSE))</f>
        <v/>
      </c>
      <c r="C3523" s="176"/>
      <c r="D3523" s="172"/>
      <c r="E3523" s="173"/>
      <c r="F3523" s="174"/>
      <c r="G3523" s="175"/>
      <c r="H3523" s="175"/>
      <c r="I3523" s="334">
        <f t="shared" si="55"/>
        <v>0</v>
      </c>
      <c r="J3523" s="44"/>
      <c r="K3523" s="332">
        <f>IFERROR(SUM(C3523/'Transfers of Funds'!$F$58),0)</f>
        <v>0</v>
      </c>
      <c r="L3523" s="44"/>
      <c r="M3523" s="45" t="s">
        <v>162</v>
      </c>
    </row>
    <row r="3524" spans="2:13">
      <c r="B3524" s="417" t="str">
        <f>IF(A3524="","",VLOOKUP(A3524,#REF!,2,FALSE))</f>
        <v/>
      </c>
      <c r="C3524" s="176"/>
      <c r="D3524" s="172"/>
      <c r="E3524" s="173"/>
      <c r="F3524" s="174"/>
      <c r="G3524" s="175"/>
      <c r="H3524" s="175"/>
      <c r="I3524" s="334">
        <f t="shared" si="55"/>
        <v>0</v>
      </c>
      <c r="J3524" s="44"/>
      <c r="K3524" s="332">
        <f>IFERROR(SUM(C3524/'Transfers of Funds'!$F$58),0)</f>
        <v>0</v>
      </c>
      <c r="L3524" s="44"/>
      <c r="M3524" s="45" t="s">
        <v>162</v>
      </c>
    </row>
    <row r="3525" spans="2:13">
      <c r="B3525" s="417" t="str">
        <f>IF(A3525="","",VLOOKUP(A3525,#REF!,2,FALSE))</f>
        <v/>
      </c>
      <c r="C3525" s="176"/>
      <c r="D3525" s="172"/>
      <c r="E3525" s="173"/>
      <c r="F3525" s="174"/>
      <c r="G3525" s="175"/>
      <c r="H3525" s="175"/>
      <c r="I3525" s="334">
        <f t="shared" si="55"/>
        <v>0</v>
      </c>
      <c r="J3525" s="44"/>
      <c r="K3525" s="332">
        <f>IFERROR(SUM(C3525/'Transfers of Funds'!$F$58),0)</f>
        <v>0</v>
      </c>
      <c r="L3525" s="44"/>
      <c r="M3525" s="45" t="s">
        <v>162</v>
      </c>
    </row>
    <row r="3526" spans="2:13">
      <c r="B3526" s="417" t="str">
        <f>IF(A3526="","",VLOOKUP(A3526,#REF!,2,FALSE))</f>
        <v/>
      </c>
      <c r="C3526" s="176"/>
      <c r="D3526" s="172"/>
      <c r="E3526" s="173"/>
      <c r="F3526" s="174"/>
      <c r="G3526" s="175"/>
      <c r="H3526" s="175"/>
      <c r="I3526" s="334">
        <f t="shared" si="55"/>
        <v>0</v>
      </c>
      <c r="J3526" s="44"/>
      <c r="K3526" s="332">
        <f>IFERROR(SUM(C3526/'Transfers of Funds'!$F$58),0)</f>
        <v>0</v>
      </c>
      <c r="L3526" s="44"/>
      <c r="M3526" s="45" t="s">
        <v>162</v>
      </c>
    </row>
    <row r="3527" spans="2:13">
      <c r="B3527" s="417" t="str">
        <f>IF(A3527="","",VLOOKUP(A3527,#REF!,2,FALSE))</f>
        <v/>
      </c>
      <c r="C3527" s="176"/>
      <c r="D3527" s="172"/>
      <c r="E3527" s="173"/>
      <c r="F3527" s="174"/>
      <c r="G3527" s="175"/>
      <c r="H3527" s="175"/>
      <c r="I3527" s="334">
        <f t="shared" si="55"/>
        <v>0</v>
      </c>
      <c r="J3527" s="44"/>
      <c r="K3527" s="332">
        <f>IFERROR(SUM(C3527/'Transfers of Funds'!$F$58),0)</f>
        <v>0</v>
      </c>
      <c r="L3527" s="44"/>
      <c r="M3527" s="45" t="s">
        <v>162</v>
      </c>
    </row>
    <row r="3528" spans="2:13">
      <c r="B3528" s="417" t="str">
        <f>IF(A3528="","",VLOOKUP(A3528,#REF!,2,FALSE))</f>
        <v/>
      </c>
      <c r="C3528" s="176"/>
      <c r="D3528" s="172"/>
      <c r="E3528" s="173"/>
      <c r="F3528" s="174"/>
      <c r="G3528" s="175"/>
      <c r="H3528" s="175"/>
      <c r="I3528" s="334">
        <f t="shared" si="55"/>
        <v>0</v>
      </c>
      <c r="J3528" s="44"/>
      <c r="K3528" s="332">
        <f>IFERROR(SUM(C3528/'Transfers of Funds'!$F$58),0)</f>
        <v>0</v>
      </c>
      <c r="L3528" s="44"/>
      <c r="M3528" s="45" t="s">
        <v>162</v>
      </c>
    </row>
    <row r="3529" spans="2:13">
      <c r="B3529" s="417" t="str">
        <f>IF(A3529="","",VLOOKUP(A3529,#REF!,2,FALSE))</f>
        <v/>
      </c>
      <c r="C3529" s="176"/>
      <c r="D3529" s="172"/>
      <c r="E3529" s="173"/>
      <c r="F3529" s="174"/>
      <c r="G3529" s="175"/>
      <c r="H3529" s="175"/>
      <c r="I3529" s="334">
        <f t="shared" si="55"/>
        <v>0</v>
      </c>
      <c r="J3529" s="44"/>
      <c r="K3529" s="332">
        <f>IFERROR(SUM(C3529/'Transfers of Funds'!$F$58),0)</f>
        <v>0</v>
      </c>
      <c r="L3529" s="44"/>
      <c r="M3529" s="45" t="s">
        <v>162</v>
      </c>
    </row>
    <row r="3530" spans="2:13">
      <c r="B3530" s="417" t="str">
        <f>IF(A3530="","",VLOOKUP(A3530,#REF!,2,FALSE))</f>
        <v/>
      </c>
      <c r="C3530" s="176"/>
      <c r="D3530" s="172"/>
      <c r="E3530" s="173"/>
      <c r="F3530" s="174"/>
      <c r="G3530" s="175"/>
      <c r="H3530" s="175"/>
      <c r="I3530" s="334">
        <f t="shared" si="55"/>
        <v>0</v>
      </c>
      <c r="J3530" s="44"/>
      <c r="K3530" s="332">
        <f>IFERROR(SUM(C3530/'Transfers of Funds'!$F$58),0)</f>
        <v>0</v>
      </c>
      <c r="L3530" s="44"/>
      <c r="M3530" s="45" t="s">
        <v>162</v>
      </c>
    </row>
    <row r="3531" spans="2:13">
      <c r="B3531" s="417" t="str">
        <f>IF(A3531="","",VLOOKUP(A3531,#REF!,2,FALSE))</f>
        <v/>
      </c>
      <c r="C3531" s="176"/>
      <c r="D3531" s="172"/>
      <c r="E3531" s="173"/>
      <c r="F3531" s="174"/>
      <c r="G3531" s="175"/>
      <c r="H3531" s="175"/>
      <c r="I3531" s="334">
        <f t="shared" si="55"/>
        <v>0</v>
      </c>
      <c r="J3531" s="44"/>
      <c r="K3531" s="332">
        <f>IFERROR(SUM(C3531/'Transfers of Funds'!$F$58),0)</f>
        <v>0</v>
      </c>
      <c r="L3531" s="44"/>
      <c r="M3531" s="45" t="s">
        <v>162</v>
      </c>
    </row>
    <row r="3532" spans="2:13">
      <c r="B3532" s="417" t="str">
        <f>IF(A3532="","",VLOOKUP(A3532,#REF!,2,FALSE))</f>
        <v/>
      </c>
      <c r="C3532" s="176"/>
      <c r="D3532" s="172"/>
      <c r="E3532" s="173"/>
      <c r="F3532" s="174"/>
      <c r="G3532" s="175"/>
      <c r="H3532" s="175"/>
      <c r="I3532" s="334">
        <f t="shared" si="55"/>
        <v>0</v>
      </c>
      <c r="J3532" s="44"/>
      <c r="K3532" s="332">
        <f>IFERROR(SUM(C3532/'Transfers of Funds'!$F$58),0)</f>
        <v>0</v>
      </c>
      <c r="L3532" s="44"/>
      <c r="M3532" s="45" t="s">
        <v>162</v>
      </c>
    </row>
    <row r="3533" spans="2:13">
      <c r="B3533" s="417" t="str">
        <f>IF(A3533="","",VLOOKUP(A3533,#REF!,2,FALSE))</f>
        <v/>
      </c>
      <c r="C3533" s="176"/>
      <c r="D3533" s="172"/>
      <c r="E3533" s="173"/>
      <c r="F3533" s="174"/>
      <c r="G3533" s="175"/>
      <c r="H3533" s="175"/>
      <c r="I3533" s="334">
        <f t="shared" si="55"/>
        <v>0</v>
      </c>
      <c r="J3533" s="44"/>
      <c r="K3533" s="332">
        <f>IFERROR(SUM(C3533/'Transfers of Funds'!$F$58),0)</f>
        <v>0</v>
      </c>
      <c r="L3533" s="44"/>
      <c r="M3533" s="45" t="s">
        <v>162</v>
      </c>
    </row>
    <row r="3534" spans="2:13">
      <c r="B3534" s="417" t="str">
        <f>IF(A3534="","",VLOOKUP(A3534,#REF!,2,FALSE))</f>
        <v/>
      </c>
      <c r="C3534" s="176"/>
      <c r="D3534" s="172"/>
      <c r="E3534" s="173"/>
      <c r="F3534" s="174"/>
      <c r="G3534" s="175"/>
      <c r="H3534" s="175"/>
      <c r="I3534" s="334">
        <f t="shared" si="55"/>
        <v>0</v>
      </c>
      <c r="J3534" s="44"/>
      <c r="K3534" s="332">
        <f>IFERROR(SUM(C3534/'Transfers of Funds'!$F$58),0)</f>
        <v>0</v>
      </c>
      <c r="L3534" s="44"/>
      <c r="M3534" s="45" t="s">
        <v>162</v>
      </c>
    </row>
    <row r="3535" spans="2:13">
      <c r="B3535" s="417" t="str">
        <f>IF(A3535="","",VLOOKUP(A3535,#REF!,2,FALSE))</f>
        <v/>
      </c>
      <c r="C3535" s="176"/>
      <c r="D3535" s="172"/>
      <c r="E3535" s="173"/>
      <c r="F3535" s="174"/>
      <c r="G3535" s="175"/>
      <c r="H3535" s="175"/>
      <c r="I3535" s="334">
        <f t="shared" si="55"/>
        <v>0</v>
      </c>
      <c r="J3535" s="44"/>
      <c r="K3535" s="332">
        <f>IFERROR(SUM(C3535/'Transfers of Funds'!$F$58),0)</f>
        <v>0</v>
      </c>
      <c r="L3535" s="44"/>
      <c r="M3535" s="45" t="s">
        <v>162</v>
      </c>
    </row>
    <row r="3536" spans="2:13">
      <c r="B3536" s="417" t="str">
        <f>IF(A3536="","",VLOOKUP(A3536,#REF!,2,FALSE))</f>
        <v/>
      </c>
      <c r="C3536" s="176"/>
      <c r="D3536" s="172"/>
      <c r="E3536" s="173"/>
      <c r="F3536" s="174"/>
      <c r="G3536" s="175"/>
      <c r="H3536" s="175"/>
      <c r="I3536" s="334">
        <f t="shared" si="55"/>
        <v>0</v>
      </c>
      <c r="J3536" s="44"/>
      <c r="K3536" s="332">
        <f>IFERROR(SUM(C3536/'Transfers of Funds'!$F$58),0)</f>
        <v>0</v>
      </c>
      <c r="L3536" s="44"/>
      <c r="M3536" s="45" t="s">
        <v>162</v>
      </c>
    </row>
    <row r="3537" spans="2:13">
      <c r="B3537" s="417" t="str">
        <f>IF(A3537="","",VLOOKUP(A3537,#REF!,2,FALSE))</f>
        <v/>
      </c>
      <c r="C3537" s="176"/>
      <c r="D3537" s="172"/>
      <c r="E3537" s="173"/>
      <c r="F3537" s="174"/>
      <c r="G3537" s="175"/>
      <c r="H3537" s="175"/>
      <c r="I3537" s="334">
        <f t="shared" si="55"/>
        <v>0</v>
      </c>
      <c r="J3537" s="44"/>
      <c r="K3537" s="332">
        <f>IFERROR(SUM(C3537/'Transfers of Funds'!$F$58),0)</f>
        <v>0</v>
      </c>
      <c r="L3537" s="44"/>
      <c r="M3537" s="45" t="s">
        <v>162</v>
      </c>
    </row>
    <row r="3538" spans="2:13">
      <c r="B3538" s="417" t="str">
        <f>IF(A3538="","",VLOOKUP(A3538,#REF!,2,FALSE))</f>
        <v/>
      </c>
      <c r="C3538" s="176"/>
      <c r="D3538" s="172"/>
      <c r="E3538" s="173"/>
      <c r="F3538" s="174"/>
      <c r="G3538" s="175"/>
      <c r="H3538" s="175"/>
      <c r="I3538" s="334">
        <f t="shared" si="55"/>
        <v>0</v>
      </c>
      <c r="J3538" s="44"/>
      <c r="K3538" s="332">
        <f>IFERROR(SUM(C3538/'Transfers of Funds'!$F$58),0)</f>
        <v>0</v>
      </c>
      <c r="L3538" s="44"/>
      <c r="M3538" s="45" t="s">
        <v>162</v>
      </c>
    </row>
    <row r="3539" spans="2:13">
      <c r="B3539" s="417" t="str">
        <f>IF(A3539="","",VLOOKUP(A3539,#REF!,2,FALSE))</f>
        <v/>
      </c>
      <c r="C3539" s="176"/>
      <c r="D3539" s="172"/>
      <c r="E3539" s="173"/>
      <c r="F3539" s="174"/>
      <c r="G3539" s="175"/>
      <c r="H3539" s="175"/>
      <c r="I3539" s="334">
        <f t="shared" si="55"/>
        <v>0</v>
      </c>
      <c r="J3539" s="44"/>
      <c r="K3539" s="332">
        <f>IFERROR(SUM(C3539/'Transfers of Funds'!$F$58),0)</f>
        <v>0</v>
      </c>
      <c r="L3539" s="44"/>
      <c r="M3539" s="45" t="s">
        <v>162</v>
      </c>
    </row>
    <row r="3540" spans="2:13">
      <c r="B3540" s="417" t="str">
        <f>IF(A3540="","",VLOOKUP(A3540,#REF!,2,FALSE))</f>
        <v/>
      </c>
      <c r="C3540" s="176"/>
      <c r="D3540" s="172"/>
      <c r="E3540" s="173"/>
      <c r="F3540" s="174"/>
      <c r="G3540" s="175"/>
      <c r="H3540" s="175"/>
      <c r="I3540" s="334">
        <f t="shared" si="55"/>
        <v>0</v>
      </c>
      <c r="J3540" s="44"/>
      <c r="K3540" s="332">
        <f>IFERROR(SUM(C3540/'Transfers of Funds'!$F$58),0)</f>
        <v>0</v>
      </c>
      <c r="L3540" s="44"/>
      <c r="M3540" s="45" t="s">
        <v>162</v>
      </c>
    </row>
    <row r="3541" spans="2:13">
      <c r="B3541" s="417" t="str">
        <f>IF(A3541="","",VLOOKUP(A3541,#REF!,2,FALSE))</f>
        <v/>
      </c>
      <c r="C3541" s="176"/>
      <c r="D3541" s="172"/>
      <c r="E3541" s="173"/>
      <c r="F3541" s="174"/>
      <c r="G3541" s="175"/>
      <c r="H3541" s="175"/>
      <c r="I3541" s="334">
        <f t="shared" ref="I3541:I3604" si="56">IF(OR(F$4="EUR",F$4="USD",F$4="GBP",F$4="CAD",F$4="NZD",F$4="AUD"),K3541,C3541)</f>
        <v>0</v>
      </c>
      <c r="J3541" s="44"/>
      <c r="K3541" s="332">
        <f>IFERROR(SUM(C3541/'Transfers of Funds'!$F$58),0)</f>
        <v>0</v>
      </c>
      <c r="L3541" s="44"/>
      <c r="M3541" s="45" t="s">
        <v>162</v>
      </c>
    </row>
    <row r="3542" spans="2:13">
      <c r="B3542" s="417" t="str">
        <f>IF(A3542="","",VLOOKUP(A3542,#REF!,2,FALSE))</f>
        <v/>
      </c>
      <c r="C3542" s="176"/>
      <c r="D3542" s="172"/>
      <c r="E3542" s="173"/>
      <c r="F3542" s="174"/>
      <c r="G3542" s="175"/>
      <c r="H3542" s="175"/>
      <c r="I3542" s="334">
        <f t="shared" si="56"/>
        <v>0</v>
      </c>
      <c r="J3542" s="44"/>
      <c r="K3542" s="332">
        <f>IFERROR(SUM(C3542/'Transfers of Funds'!$F$58),0)</f>
        <v>0</v>
      </c>
      <c r="L3542" s="44"/>
      <c r="M3542" s="45" t="s">
        <v>162</v>
      </c>
    </row>
    <row r="3543" spans="2:13">
      <c r="B3543" s="417" t="str">
        <f>IF(A3543="","",VLOOKUP(A3543,#REF!,2,FALSE))</f>
        <v/>
      </c>
      <c r="C3543" s="176"/>
      <c r="D3543" s="172"/>
      <c r="E3543" s="173"/>
      <c r="F3543" s="174"/>
      <c r="G3543" s="175"/>
      <c r="H3543" s="175"/>
      <c r="I3543" s="334">
        <f t="shared" si="56"/>
        <v>0</v>
      </c>
      <c r="J3543" s="44"/>
      <c r="K3543" s="332">
        <f>IFERROR(SUM(C3543/'Transfers of Funds'!$F$58),0)</f>
        <v>0</v>
      </c>
      <c r="L3543" s="44"/>
      <c r="M3543" s="45" t="s">
        <v>162</v>
      </c>
    </row>
    <row r="3544" spans="2:13">
      <c r="B3544" s="417" t="str">
        <f>IF(A3544="","",VLOOKUP(A3544,#REF!,2,FALSE))</f>
        <v/>
      </c>
      <c r="C3544" s="176"/>
      <c r="D3544" s="172"/>
      <c r="E3544" s="173"/>
      <c r="F3544" s="174"/>
      <c r="G3544" s="175"/>
      <c r="H3544" s="175"/>
      <c r="I3544" s="334">
        <f t="shared" si="56"/>
        <v>0</v>
      </c>
      <c r="J3544" s="44"/>
      <c r="K3544" s="332">
        <f>IFERROR(SUM(C3544/'Transfers of Funds'!$F$58),0)</f>
        <v>0</v>
      </c>
      <c r="L3544" s="44"/>
      <c r="M3544" s="45" t="s">
        <v>162</v>
      </c>
    </row>
    <row r="3545" spans="2:13">
      <c r="B3545" s="417" t="str">
        <f>IF(A3545="","",VLOOKUP(A3545,#REF!,2,FALSE))</f>
        <v/>
      </c>
      <c r="C3545" s="176"/>
      <c r="D3545" s="172"/>
      <c r="E3545" s="173"/>
      <c r="F3545" s="174"/>
      <c r="G3545" s="175"/>
      <c r="H3545" s="175"/>
      <c r="I3545" s="334">
        <f t="shared" si="56"/>
        <v>0</v>
      </c>
      <c r="J3545" s="44"/>
      <c r="K3545" s="332">
        <f>IFERROR(SUM(C3545/'Transfers of Funds'!$F$58),0)</f>
        <v>0</v>
      </c>
      <c r="L3545" s="44"/>
      <c r="M3545" s="45" t="s">
        <v>162</v>
      </c>
    </row>
    <row r="3546" spans="2:13">
      <c r="B3546" s="417" t="str">
        <f>IF(A3546="","",VLOOKUP(A3546,#REF!,2,FALSE))</f>
        <v/>
      </c>
      <c r="C3546" s="176"/>
      <c r="D3546" s="172"/>
      <c r="E3546" s="173"/>
      <c r="F3546" s="174"/>
      <c r="G3546" s="175"/>
      <c r="H3546" s="175"/>
      <c r="I3546" s="334">
        <f t="shared" si="56"/>
        <v>0</v>
      </c>
      <c r="J3546" s="44"/>
      <c r="K3546" s="332">
        <f>IFERROR(SUM(C3546/'Transfers of Funds'!$F$58),0)</f>
        <v>0</v>
      </c>
      <c r="L3546" s="44"/>
      <c r="M3546" s="45" t="s">
        <v>162</v>
      </c>
    </row>
    <row r="3547" spans="2:13">
      <c r="B3547" s="417" t="str">
        <f>IF(A3547="","",VLOOKUP(A3547,#REF!,2,FALSE))</f>
        <v/>
      </c>
      <c r="C3547" s="176"/>
      <c r="D3547" s="172"/>
      <c r="E3547" s="173"/>
      <c r="F3547" s="174"/>
      <c r="G3547" s="175"/>
      <c r="H3547" s="175"/>
      <c r="I3547" s="334">
        <f t="shared" si="56"/>
        <v>0</v>
      </c>
      <c r="J3547" s="44"/>
      <c r="K3547" s="332">
        <f>IFERROR(SUM(C3547/'Transfers of Funds'!$F$58),0)</f>
        <v>0</v>
      </c>
      <c r="L3547" s="44"/>
      <c r="M3547" s="45" t="s">
        <v>162</v>
      </c>
    </row>
    <row r="3548" spans="2:13">
      <c r="B3548" s="417" t="str">
        <f>IF(A3548="","",VLOOKUP(A3548,#REF!,2,FALSE))</f>
        <v/>
      </c>
      <c r="C3548" s="176"/>
      <c r="D3548" s="172"/>
      <c r="E3548" s="173"/>
      <c r="F3548" s="174"/>
      <c r="G3548" s="175"/>
      <c r="H3548" s="175"/>
      <c r="I3548" s="334">
        <f t="shared" si="56"/>
        <v>0</v>
      </c>
      <c r="J3548" s="44"/>
      <c r="K3548" s="332">
        <f>IFERROR(SUM(C3548/'Transfers of Funds'!$F$58),0)</f>
        <v>0</v>
      </c>
      <c r="L3548" s="44"/>
      <c r="M3548" s="45" t="s">
        <v>162</v>
      </c>
    </row>
    <row r="3549" spans="2:13">
      <c r="B3549" s="417" t="str">
        <f>IF(A3549="","",VLOOKUP(A3549,#REF!,2,FALSE))</f>
        <v/>
      </c>
      <c r="C3549" s="176"/>
      <c r="D3549" s="172"/>
      <c r="E3549" s="173"/>
      <c r="F3549" s="174"/>
      <c r="G3549" s="175"/>
      <c r="H3549" s="175"/>
      <c r="I3549" s="334">
        <f t="shared" si="56"/>
        <v>0</v>
      </c>
      <c r="J3549" s="44"/>
      <c r="K3549" s="332">
        <f>IFERROR(SUM(C3549/'Transfers of Funds'!$F$58),0)</f>
        <v>0</v>
      </c>
      <c r="L3549" s="44"/>
      <c r="M3549" s="45" t="s">
        <v>162</v>
      </c>
    </row>
    <row r="3550" spans="2:13">
      <c r="B3550" s="417" t="str">
        <f>IF(A3550="","",VLOOKUP(A3550,#REF!,2,FALSE))</f>
        <v/>
      </c>
      <c r="C3550" s="176"/>
      <c r="D3550" s="172"/>
      <c r="E3550" s="173"/>
      <c r="F3550" s="174"/>
      <c r="G3550" s="175"/>
      <c r="H3550" s="175"/>
      <c r="I3550" s="334">
        <f t="shared" si="56"/>
        <v>0</v>
      </c>
      <c r="J3550" s="44"/>
      <c r="K3550" s="332">
        <f>IFERROR(SUM(C3550/'Transfers of Funds'!$F$58),0)</f>
        <v>0</v>
      </c>
      <c r="L3550" s="44"/>
      <c r="M3550" s="45" t="s">
        <v>162</v>
      </c>
    </row>
    <row r="3551" spans="2:13">
      <c r="B3551" s="417" t="str">
        <f>IF(A3551="","",VLOOKUP(A3551,#REF!,2,FALSE))</f>
        <v/>
      </c>
      <c r="C3551" s="176"/>
      <c r="D3551" s="172"/>
      <c r="E3551" s="173"/>
      <c r="F3551" s="174"/>
      <c r="G3551" s="175"/>
      <c r="H3551" s="175"/>
      <c r="I3551" s="334">
        <f t="shared" si="56"/>
        <v>0</v>
      </c>
      <c r="J3551" s="44"/>
      <c r="K3551" s="332">
        <f>IFERROR(SUM(C3551/'Transfers of Funds'!$F$58),0)</f>
        <v>0</v>
      </c>
      <c r="L3551" s="44"/>
      <c r="M3551" s="45" t="s">
        <v>162</v>
      </c>
    </row>
    <row r="3552" spans="2:13">
      <c r="B3552" s="417" t="str">
        <f>IF(A3552="","",VLOOKUP(A3552,#REF!,2,FALSE))</f>
        <v/>
      </c>
      <c r="C3552" s="176"/>
      <c r="D3552" s="172"/>
      <c r="E3552" s="173"/>
      <c r="F3552" s="174"/>
      <c r="G3552" s="175"/>
      <c r="H3552" s="175"/>
      <c r="I3552" s="334">
        <f t="shared" si="56"/>
        <v>0</v>
      </c>
      <c r="J3552" s="44"/>
      <c r="K3552" s="332">
        <f>IFERROR(SUM(C3552/'Transfers of Funds'!$F$58),0)</f>
        <v>0</v>
      </c>
      <c r="L3552" s="44"/>
      <c r="M3552" s="45" t="s">
        <v>162</v>
      </c>
    </row>
    <row r="3553" spans="2:13">
      <c r="B3553" s="417" t="str">
        <f>IF(A3553="","",VLOOKUP(A3553,#REF!,2,FALSE))</f>
        <v/>
      </c>
      <c r="C3553" s="176"/>
      <c r="D3553" s="172"/>
      <c r="E3553" s="173"/>
      <c r="F3553" s="174"/>
      <c r="G3553" s="175"/>
      <c r="H3553" s="175"/>
      <c r="I3553" s="334">
        <f t="shared" si="56"/>
        <v>0</v>
      </c>
      <c r="J3553" s="44"/>
      <c r="K3553" s="332">
        <f>IFERROR(SUM(C3553/'Transfers of Funds'!$F$58),0)</f>
        <v>0</v>
      </c>
      <c r="L3553" s="44"/>
      <c r="M3553" s="45" t="s">
        <v>162</v>
      </c>
    </row>
    <row r="3554" spans="2:13">
      <c r="B3554" s="417" t="str">
        <f>IF(A3554="","",VLOOKUP(A3554,#REF!,2,FALSE))</f>
        <v/>
      </c>
      <c r="C3554" s="176"/>
      <c r="D3554" s="172"/>
      <c r="E3554" s="173"/>
      <c r="F3554" s="174"/>
      <c r="G3554" s="175"/>
      <c r="H3554" s="175"/>
      <c r="I3554" s="334">
        <f t="shared" si="56"/>
        <v>0</v>
      </c>
      <c r="J3554" s="44"/>
      <c r="K3554" s="332">
        <f>IFERROR(SUM(C3554/'Transfers of Funds'!$F$58),0)</f>
        <v>0</v>
      </c>
      <c r="L3554" s="44"/>
      <c r="M3554" s="45" t="s">
        <v>162</v>
      </c>
    </row>
    <row r="3555" spans="2:13">
      <c r="B3555" s="417" t="str">
        <f>IF(A3555="","",VLOOKUP(A3555,#REF!,2,FALSE))</f>
        <v/>
      </c>
      <c r="C3555" s="176"/>
      <c r="D3555" s="172"/>
      <c r="E3555" s="173"/>
      <c r="F3555" s="174"/>
      <c r="G3555" s="175"/>
      <c r="H3555" s="175"/>
      <c r="I3555" s="334">
        <f t="shared" si="56"/>
        <v>0</v>
      </c>
      <c r="J3555" s="44"/>
      <c r="K3555" s="332">
        <f>IFERROR(SUM(C3555/'Transfers of Funds'!$F$58),0)</f>
        <v>0</v>
      </c>
      <c r="L3555" s="44"/>
      <c r="M3555" s="45" t="s">
        <v>162</v>
      </c>
    </row>
    <row r="3556" spans="2:13">
      <c r="B3556" s="417" t="str">
        <f>IF(A3556="","",VLOOKUP(A3556,#REF!,2,FALSE))</f>
        <v/>
      </c>
      <c r="C3556" s="176"/>
      <c r="D3556" s="172"/>
      <c r="E3556" s="173"/>
      <c r="F3556" s="174"/>
      <c r="G3556" s="175"/>
      <c r="H3556" s="175"/>
      <c r="I3556" s="334">
        <f t="shared" si="56"/>
        <v>0</v>
      </c>
      <c r="J3556" s="44"/>
      <c r="K3556" s="332">
        <f>IFERROR(SUM(C3556/'Transfers of Funds'!$F$58),0)</f>
        <v>0</v>
      </c>
      <c r="L3556" s="44"/>
      <c r="M3556" s="45" t="s">
        <v>162</v>
      </c>
    </row>
    <row r="3557" spans="2:13">
      <c r="B3557" s="417" t="str">
        <f>IF(A3557="","",VLOOKUP(A3557,#REF!,2,FALSE))</f>
        <v/>
      </c>
      <c r="C3557" s="176"/>
      <c r="D3557" s="172"/>
      <c r="E3557" s="173"/>
      <c r="F3557" s="174"/>
      <c r="G3557" s="175"/>
      <c r="H3557" s="175"/>
      <c r="I3557" s="334">
        <f t="shared" si="56"/>
        <v>0</v>
      </c>
      <c r="J3557" s="44"/>
      <c r="K3557" s="332">
        <f>IFERROR(SUM(C3557/'Transfers of Funds'!$F$58),0)</f>
        <v>0</v>
      </c>
      <c r="L3557" s="44"/>
      <c r="M3557" s="45" t="s">
        <v>162</v>
      </c>
    </row>
    <row r="3558" spans="2:13">
      <c r="B3558" s="417" t="str">
        <f>IF(A3558="","",VLOOKUP(A3558,#REF!,2,FALSE))</f>
        <v/>
      </c>
      <c r="C3558" s="176"/>
      <c r="D3558" s="172"/>
      <c r="E3558" s="173"/>
      <c r="F3558" s="174"/>
      <c r="G3558" s="175"/>
      <c r="H3558" s="175"/>
      <c r="I3558" s="334">
        <f t="shared" si="56"/>
        <v>0</v>
      </c>
      <c r="J3558" s="44"/>
      <c r="K3558" s="332">
        <f>IFERROR(SUM(C3558/'Transfers of Funds'!$F$58),0)</f>
        <v>0</v>
      </c>
      <c r="L3558" s="44"/>
      <c r="M3558" s="45" t="s">
        <v>162</v>
      </c>
    </row>
    <row r="3559" spans="2:13">
      <c r="B3559" s="417" t="str">
        <f>IF(A3559="","",VLOOKUP(A3559,#REF!,2,FALSE))</f>
        <v/>
      </c>
      <c r="C3559" s="176"/>
      <c r="D3559" s="172"/>
      <c r="E3559" s="173"/>
      <c r="F3559" s="174"/>
      <c r="G3559" s="175"/>
      <c r="H3559" s="175"/>
      <c r="I3559" s="334">
        <f t="shared" si="56"/>
        <v>0</v>
      </c>
      <c r="J3559" s="44"/>
      <c r="K3559" s="332">
        <f>IFERROR(SUM(C3559/'Transfers of Funds'!$F$58),0)</f>
        <v>0</v>
      </c>
      <c r="L3559" s="44"/>
      <c r="M3559" s="45" t="s">
        <v>162</v>
      </c>
    </row>
    <row r="3560" spans="2:13">
      <c r="B3560" s="417" t="str">
        <f>IF(A3560="","",VLOOKUP(A3560,#REF!,2,FALSE))</f>
        <v/>
      </c>
      <c r="C3560" s="176"/>
      <c r="D3560" s="172"/>
      <c r="E3560" s="173"/>
      <c r="F3560" s="174"/>
      <c r="G3560" s="175"/>
      <c r="H3560" s="175"/>
      <c r="I3560" s="334">
        <f t="shared" si="56"/>
        <v>0</v>
      </c>
      <c r="J3560" s="44"/>
      <c r="K3560" s="332">
        <f>IFERROR(SUM(C3560/'Transfers of Funds'!$F$58),0)</f>
        <v>0</v>
      </c>
      <c r="L3560" s="44"/>
      <c r="M3560" s="45" t="s">
        <v>162</v>
      </c>
    </row>
    <row r="3561" spans="2:13">
      <c r="B3561" s="417" t="str">
        <f>IF(A3561="","",VLOOKUP(A3561,#REF!,2,FALSE))</f>
        <v/>
      </c>
      <c r="C3561" s="176"/>
      <c r="D3561" s="172"/>
      <c r="E3561" s="173"/>
      <c r="F3561" s="174"/>
      <c r="G3561" s="175"/>
      <c r="H3561" s="175"/>
      <c r="I3561" s="334">
        <f t="shared" si="56"/>
        <v>0</v>
      </c>
      <c r="J3561" s="44"/>
      <c r="K3561" s="332">
        <f>IFERROR(SUM(C3561/'Transfers of Funds'!$F$58),0)</f>
        <v>0</v>
      </c>
      <c r="L3561" s="44"/>
      <c r="M3561" s="45" t="s">
        <v>162</v>
      </c>
    </row>
    <row r="3562" spans="2:13">
      <c r="B3562" s="417" t="str">
        <f>IF(A3562="","",VLOOKUP(A3562,#REF!,2,FALSE))</f>
        <v/>
      </c>
      <c r="C3562" s="176"/>
      <c r="D3562" s="172"/>
      <c r="E3562" s="173"/>
      <c r="F3562" s="174"/>
      <c r="G3562" s="175"/>
      <c r="H3562" s="175"/>
      <c r="I3562" s="334">
        <f t="shared" si="56"/>
        <v>0</v>
      </c>
      <c r="J3562" s="44"/>
      <c r="K3562" s="332">
        <f>IFERROR(SUM(C3562/'Transfers of Funds'!$F$58),0)</f>
        <v>0</v>
      </c>
      <c r="L3562" s="44"/>
      <c r="M3562" s="45" t="s">
        <v>162</v>
      </c>
    </row>
    <row r="3563" spans="2:13">
      <c r="B3563" s="417" t="str">
        <f>IF(A3563="","",VLOOKUP(A3563,#REF!,2,FALSE))</f>
        <v/>
      </c>
      <c r="C3563" s="176"/>
      <c r="D3563" s="172"/>
      <c r="E3563" s="173"/>
      <c r="F3563" s="174"/>
      <c r="G3563" s="175"/>
      <c r="H3563" s="175"/>
      <c r="I3563" s="334">
        <f t="shared" si="56"/>
        <v>0</v>
      </c>
      <c r="J3563" s="44"/>
      <c r="K3563" s="332">
        <f>IFERROR(SUM(C3563/'Transfers of Funds'!$F$58),0)</f>
        <v>0</v>
      </c>
      <c r="L3563" s="44"/>
      <c r="M3563" s="45" t="s">
        <v>162</v>
      </c>
    </row>
    <row r="3564" spans="2:13">
      <c r="B3564" s="417" t="str">
        <f>IF(A3564="","",VLOOKUP(A3564,#REF!,2,FALSE))</f>
        <v/>
      </c>
      <c r="C3564" s="176"/>
      <c r="D3564" s="172"/>
      <c r="E3564" s="173"/>
      <c r="F3564" s="174"/>
      <c r="G3564" s="175"/>
      <c r="H3564" s="175"/>
      <c r="I3564" s="334">
        <f t="shared" si="56"/>
        <v>0</v>
      </c>
      <c r="J3564" s="44"/>
      <c r="K3564" s="332">
        <f>IFERROR(SUM(C3564/'Transfers of Funds'!$F$58),0)</f>
        <v>0</v>
      </c>
      <c r="L3564" s="44"/>
      <c r="M3564" s="45" t="s">
        <v>162</v>
      </c>
    </row>
    <row r="3565" spans="2:13">
      <c r="B3565" s="417" t="str">
        <f>IF(A3565="","",VLOOKUP(A3565,#REF!,2,FALSE))</f>
        <v/>
      </c>
      <c r="C3565" s="176"/>
      <c r="D3565" s="172"/>
      <c r="E3565" s="173"/>
      <c r="F3565" s="174"/>
      <c r="G3565" s="175"/>
      <c r="H3565" s="175"/>
      <c r="I3565" s="334">
        <f t="shared" si="56"/>
        <v>0</v>
      </c>
      <c r="J3565" s="44"/>
      <c r="K3565" s="332">
        <f>IFERROR(SUM(C3565/'Transfers of Funds'!$F$58),0)</f>
        <v>0</v>
      </c>
      <c r="L3565" s="44"/>
      <c r="M3565" s="45" t="s">
        <v>162</v>
      </c>
    </row>
    <row r="3566" spans="2:13">
      <c r="B3566" s="417" t="str">
        <f>IF(A3566="","",VLOOKUP(A3566,#REF!,2,FALSE))</f>
        <v/>
      </c>
      <c r="C3566" s="176"/>
      <c r="D3566" s="172"/>
      <c r="E3566" s="173"/>
      <c r="F3566" s="174"/>
      <c r="G3566" s="175"/>
      <c r="H3566" s="175"/>
      <c r="I3566" s="334">
        <f t="shared" si="56"/>
        <v>0</v>
      </c>
      <c r="J3566" s="44"/>
      <c r="K3566" s="332">
        <f>IFERROR(SUM(C3566/'Transfers of Funds'!$F$58),0)</f>
        <v>0</v>
      </c>
      <c r="L3566" s="44"/>
      <c r="M3566" s="45" t="s">
        <v>162</v>
      </c>
    </row>
    <row r="3567" spans="2:13">
      <c r="B3567" s="417" t="str">
        <f>IF(A3567="","",VLOOKUP(A3567,#REF!,2,FALSE))</f>
        <v/>
      </c>
      <c r="C3567" s="176"/>
      <c r="D3567" s="172"/>
      <c r="E3567" s="173"/>
      <c r="F3567" s="174"/>
      <c r="G3567" s="175"/>
      <c r="H3567" s="175"/>
      <c r="I3567" s="334">
        <f t="shared" si="56"/>
        <v>0</v>
      </c>
      <c r="J3567" s="44"/>
      <c r="K3567" s="332">
        <f>IFERROR(SUM(C3567/'Transfers of Funds'!$F$58),0)</f>
        <v>0</v>
      </c>
      <c r="L3567" s="44"/>
      <c r="M3567" s="45" t="s">
        <v>162</v>
      </c>
    </row>
    <row r="3568" spans="2:13">
      <c r="B3568" s="417" t="str">
        <f>IF(A3568="","",VLOOKUP(A3568,#REF!,2,FALSE))</f>
        <v/>
      </c>
      <c r="C3568" s="176"/>
      <c r="D3568" s="172"/>
      <c r="E3568" s="173"/>
      <c r="F3568" s="174"/>
      <c r="G3568" s="175"/>
      <c r="H3568" s="175"/>
      <c r="I3568" s="334">
        <f t="shared" si="56"/>
        <v>0</v>
      </c>
      <c r="J3568" s="44"/>
      <c r="K3568" s="332">
        <f>IFERROR(SUM(C3568/'Transfers of Funds'!$F$58),0)</f>
        <v>0</v>
      </c>
      <c r="L3568" s="44"/>
      <c r="M3568" s="45" t="s">
        <v>162</v>
      </c>
    </row>
    <row r="3569" spans="2:13">
      <c r="B3569" s="417" t="str">
        <f>IF(A3569="","",VLOOKUP(A3569,#REF!,2,FALSE))</f>
        <v/>
      </c>
      <c r="C3569" s="176"/>
      <c r="D3569" s="172"/>
      <c r="E3569" s="173"/>
      <c r="F3569" s="174"/>
      <c r="G3569" s="175"/>
      <c r="H3569" s="175"/>
      <c r="I3569" s="334">
        <f t="shared" si="56"/>
        <v>0</v>
      </c>
      <c r="J3569" s="44"/>
      <c r="K3569" s="332">
        <f>IFERROR(SUM(C3569/'Transfers of Funds'!$F$58),0)</f>
        <v>0</v>
      </c>
      <c r="L3569" s="44"/>
      <c r="M3569" s="45" t="s">
        <v>162</v>
      </c>
    </row>
    <row r="3570" spans="2:13">
      <c r="B3570" s="417" t="str">
        <f>IF(A3570="","",VLOOKUP(A3570,#REF!,2,FALSE))</f>
        <v/>
      </c>
      <c r="C3570" s="176"/>
      <c r="D3570" s="172"/>
      <c r="E3570" s="173"/>
      <c r="F3570" s="174"/>
      <c r="G3570" s="175"/>
      <c r="H3570" s="175"/>
      <c r="I3570" s="334">
        <f t="shared" si="56"/>
        <v>0</v>
      </c>
      <c r="J3570" s="44"/>
      <c r="K3570" s="332">
        <f>IFERROR(SUM(C3570/'Transfers of Funds'!$F$58),0)</f>
        <v>0</v>
      </c>
      <c r="L3570" s="44"/>
      <c r="M3570" s="45" t="s">
        <v>162</v>
      </c>
    </row>
    <row r="3571" spans="2:13">
      <c r="B3571" s="417" t="str">
        <f>IF(A3571="","",VLOOKUP(A3571,#REF!,2,FALSE))</f>
        <v/>
      </c>
      <c r="C3571" s="176"/>
      <c r="D3571" s="172"/>
      <c r="E3571" s="173"/>
      <c r="F3571" s="174"/>
      <c r="G3571" s="175"/>
      <c r="H3571" s="175"/>
      <c r="I3571" s="334">
        <f t="shared" si="56"/>
        <v>0</v>
      </c>
      <c r="J3571" s="44"/>
      <c r="K3571" s="332">
        <f>IFERROR(SUM(C3571/'Transfers of Funds'!$F$58),0)</f>
        <v>0</v>
      </c>
      <c r="L3571" s="44"/>
      <c r="M3571" s="45" t="s">
        <v>162</v>
      </c>
    </row>
    <row r="3572" spans="2:13">
      <c r="B3572" s="417" t="str">
        <f>IF(A3572="","",VLOOKUP(A3572,#REF!,2,FALSE))</f>
        <v/>
      </c>
      <c r="C3572" s="176"/>
      <c r="D3572" s="172"/>
      <c r="E3572" s="173"/>
      <c r="F3572" s="174"/>
      <c r="G3572" s="175"/>
      <c r="H3572" s="175"/>
      <c r="I3572" s="334">
        <f t="shared" si="56"/>
        <v>0</v>
      </c>
      <c r="J3572" s="44"/>
      <c r="K3572" s="332">
        <f>IFERROR(SUM(C3572/'Transfers of Funds'!$F$58),0)</f>
        <v>0</v>
      </c>
      <c r="L3572" s="44"/>
      <c r="M3572" s="45" t="s">
        <v>162</v>
      </c>
    </row>
    <row r="3573" spans="2:13">
      <c r="B3573" s="417" t="str">
        <f>IF(A3573="","",VLOOKUP(A3573,#REF!,2,FALSE))</f>
        <v/>
      </c>
      <c r="C3573" s="176"/>
      <c r="D3573" s="172"/>
      <c r="E3573" s="173"/>
      <c r="F3573" s="174"/>
      <c r="G3573" s="175"/>
      <c r="H3573" s="175"/>
      <c r="I3573" s="334">
        <f t="shared" si="56"/>
        <v>0</v>
      </c>
      <c r="J3573" s="44"/>
      <c r="K3573" s="332">
        <f>IFERROR(SUM(C3573/'Transfers of Funds'!$F$58),0)</f>
        <v>0</v>
      </c>
      <c r="L3573" s="44"/>
      <c r="M3573" s="45" t="s">
        <v>162</v>
      </c>
    </row>
    <row r="3574" spans="2:13">
      <c r="B3574" s="417" t="str">
        <f>IF(A3574="","",VLOOKUP(A3574,#REF!,2,FALSE))</f>
        <v/>
      </c>
      <c r="C3574" s="176"/>
      <c r="D3574" s="172"/>
      <c r="E3574" s="173"/>
      <c r="F3574" s="174"/>
      <c r="G3574" s="175"/>
      <c r="H3574" s="175"/>
      <c r="I3574" s="334">
        <f t="shared" si="56"/>
        <v>0</v>
      </c>
      <c r="J3574" s="44"/>
      <c r="K3574" s="332">
        <f>IFERROR(SUM(C3574/'Transfers of Funds'!$F$58),0)</f>
        <v>0</v>
      </c>
      <c r="L3574" s="44"/>
      <c r="M3574" s="45" t="s">
        <v>162</v>
      </c>
    </row>
    <row r="3575" spans="2:13">
      <c r="B3575" s="417" t="str">
        <f>IF(A3575="","",VLOOKUP(A3575,#REF!,2,FALSE))</f>
        <v/>
      </c>
      <c r="C3575" s="176"/>
      <c r="D3575" s="172"/>
      <c r="E3575" s="173"/>
      <c r="F3575" s="174"/>
      <c r="G3575" s="175"/>
      <c r="H3575" s="175"/>
      <c r="I3575" s="334">
        <f t="shared" si="56"/>
        <v>0</v>
      </c>
      <c r="J3575" s="44"/>
      <c r="K3575" s="332">
        <f>IFERROR(SUM(C3575/'Transfers of Funds'!$F$58),0)</f>
        <v>0</v>
      </c>
      <c r="L3575" s="44"/>
      <c r="M3575" s="45" t="s">
        <v>162</v>
      </c>
    </row>
    <row r="3576" spans="2:13">
      <c r="B3576" s="417" t="str">
        <f>IF(A3576="","",VLOOKUP(A3576,#REF!,2,FALSE))</f>
        <v/>
      </c>
      <c r="C3576" s="176"/>
      <c r="D3576" s="172"/>
      <c r="E3576" s="173"/>
      <c r="F3576" s="174"/>
      <c r="G3576" s="175"/>
      <c r="H3576" s="175"/>
      <c r="I3576" s="334">
        <f t="shared" si="56"/>
        <v>0</v>
      </c>
      <c r="J3576" s="44"/>
      <c r="K3576" s="332">
        <f>IFERROR(SUM(C3576/'Transfers of Funds'!$F$58),0)</f>
        <v>0</v>
      </c>
      <c r="L3576" s="44"/>
      <c r="M3576" s="45" t="s">
        <v>162</v>
      </c>
    </row>
    <row r="3577" spans="2:13">
      <c r="B3577" s="417" t="str">
        <f>IF(A3577="","",VLOOKUP(A3577,#REF!,2,FALSE))</f>
        <v/>
      </c>
      <c r="C3577" s="176"/>
      <c r="D3577" s="172"/>
      <c r="E3577" s="173"/>
      <c r="F3577" s="174"/>
      <c r="G3577" s="175"/>
      <c r="H3577" s="175"/>
      <c r="I3577" s="334">
        <f t="shared" si="56"/>
        <v>0</v>
      </c>
      <c r="J3577" s="44"/>
      <c r="K3577" s="332">
        <f>IFERROR(SUM(C3577/'Transfers of Funds'!$F$58),0)</f>
        <v>0</v>
      </c>
      <c r="L3577" s="44"/>
      <c r="M3577" s="45" t="s">
        <v>162</v>
      </c>
    </row>
    <row r="3578" spans="2:13">
      <c r="B3578" s="417" t="str">
        <f>IF(A3578="","",VLOOKUP(A3578,#REF!,2,FALSE))</f>
        <v/>
      </c>
      <c r="C3578" s="176"/>
      <c r="D3578" s="172"/>
      <c r="E3578" s="173"/>
      <c r="F3578" s="174"/>
      <c r="G3578" s="175"/>
      <c r="H3578" s="175"/>
      <c r="I3578" s="334">
        <f t="shared" si="56"/>
        <v>0</v>
      </c>
      <c r="J3578" s="44"/>
      <c r="K3578" s="332">
        <f>IFERROR(SUM(C3578/'Transfers of Funds'!$F$58),0)</f>
        <v>0</v>
      </c>
      <c r="L3578" s="44"/>
      <c r="M3578" s="45" t="s">
        <v>162</v>
      </c>
    </row>
    <row r="3579" spans="2:13">
      <c r="B3579" s="417" t="str">
        <f>IF(A3579="","",VLOOKUP(A3579,#REF!,2,FALSE))</f>
        <v/>
      </c>
      <c r="C3579" s="176"/>
      <c r="D3579" s="172"/>
      <c r="E3579" s="173"/>
      <c r="F3579" s="174"/>
      <c r="G3579" s="175"/>
      <c r="H3579" s="175"/>
      <c r="I3579" s="334">
        <f t="shared" si="56"/>
        <v>0</v>
      </c>
      <c r="J3579" s="44"/>
      <c r="K3579" s="332">
        <f>IFERROR(SUM(C3579/'Transfers of Funds'!$F$58),0)</f>
        <v>0</v>
      </c>
      <c r="L3579" s="44"/>
      <c r="M3579" s="45" t="s">
        <v>162</v>
      </c>
    </row>
    <row r="3580" spans="2:13">
      <c r="B3580" s="417" t="str">
        <f>IF(A3580="","",VLOOKUP(A3580,#REF!,2,FALSE))</f>
        <v/>
      </c>
      <c r="C3580" s="176"/>
      <c r="D3580" s="172"/>
      <c r="E3580" s="173"/>
      <c r="F3580" s="174"/>
      <c r="G3580" s="175"/>
      <c r="H3580" s="175"/>
      <c r="I3580" s="334">
        <f t="shared" si="56"/>
        <v>0</v>
      </c>
      <c r="J3580" s="44"/>
      <c r="K3580" s="332">
        <f>IFERROR(SUM(C3580/'Transfers of Funds'!$F$58),0)</f>
        <v>0</v>
      </c>
      <c r="L3580" s="44"/>
      <c r="M3580" s="45" t="s">
        <v>162</v>
      </c>
    </row>
    <row r="3581" spans="2:13">
      <c r="B3581" s="417" t="str">
        <f>IF(A3581="","",VLOOKUP(A3581,#REF!,2,FALSE))</f>
        <v/>
      </c>
      <c r="C3581" s="176"/>
      <c r="D3581" s="172"/>
      <c r="E3581" s="173"/>
      <c r="F3581" s="174"/>
      <c r="G3581" s="175"/>
      <c r="H3581" s="175"/>
      <c r="I3581" s="334">
        <f t="shared" si="56"/>
        <v>0</v>
      </c>
      <c r="J3581" s="44"/>
      <c r="K3581" s="332">
        <f>IFERROR(SUM(C3581/'Transfers of Funds'!$F$58),0)</f>
        <v>0</v>
      </c>
      <c r="L3581" s="44"/>
      <c r="M3581" s="45" t="s">
        <v>162</v>
      </c>
    </row>
    <row r="3582" spans="2:13">
      <c r="B3582" s="417" t="str">
        <f>IF(A3582="","",VLOOKUP(A3582,#REF!,2,FALSE))</f>
        <v/>
      </c>
      <c r="C3582" s="176"/>
      <c r="D3582" s="172"/>
      <c r="E3582" s="173"/>
      <c r="F3582" s="174"/>
      <c r="G3582" s="175"/>
      <c r="H3582" s="175"/>
      <c r="I3582" s="334">
        <f t="shared" si="56"/>
        <v>0</v>
      </c>
      <c r="J3582" s="44"/>
      <c r="K3582" s="332">
        <f>IFERROR(SUM(C3582/'Transfers of Funds'!$F$58),0)</f>
        <v>0</v>
      </c>
      <c r="L3582" s="44"/>
      <c r="M3582" s="45" t="s">
        <v>162</v>
      </c>
    </row>
    <row r="3583" spans="2:13">
      <c r="B3583" s="417" t="str">
        <f>IF(A3583="","",VLOOKUP(A3583,#REF!,2,FALSE))</f>
        <v/>
      </c>
      <c r="C3583" s="176"/>
      <c r="D3583" s="172"/>
      <c r="E3583" s="173"/>
      <c r="F3583" s="174"/>
      <c r="G3583" s="175"/>
      <c r="H3583" s="175"/>
      <c r="I3583" s="334">
        <f t="shared" si="56"/>
        <v>0</v>
      </c>
      <c r="J3583" s="44"/>
      <c r="K3583" s="332">
        <f>IFERROR(SUM(C3583/'Transfers of Funds'!$F$58),0)</f>
        <v>0</v>
      </c>
      <c r="L3583" s="44"/>
      <c r="M3583" s="45" t="s">
        <v>162</v>
      </c>
    </row>
    <row r="3584" spans="2:13">
      <c r="B3584" s="417" t="str">
        <f>IF(A3584="","",VLOOKUP(A3584,#REF!,2,FALSE))</f>
        <v/>
      </c>
      <c r="C3584" s="176"/>
      <c r="D3584" s="172"/>
      <c r="E3584" s="173"/>
      <c r="F3584" s="174"/>
      <c r="G3584" s="175"/>
      <c r="H3584" s="175"/>
      <c r="I3584" s="334">
        <f t="shared" si="56"/>
        <v>0</v>
      </c>
      <c r="J3584" s="44"/>
      <c r="K3584" s="332">
        <f>IFERROR(SUM(C3584/'Transfers of Funds'!$F$58),0)</f>
        <v>0</v>
      </c>
      <c r="L3584" s="44"/>
      <c r="M3584" s="45" t="s">
        <v>162</v>
      </c>
    </row>
    <row r="3585" spans="2:13">
      <c r="B3585" s="417" t="str">
        <f>IF(A3585="","",VLOOKUP(A3585,#REF!,2,FALSE))</f>
        <v/>
      </c>
      <c r="C3585" s="176"/>
      <c r="D3585" s="172"/>
      <c r="E3585" s="173"/>
      <c r="F3585" s="174"/>
      <c r="G3585" s="175"/>
      <c r="H3585" s="175"/>
      <c r="I3585" s="334">
        <f t="shared" si="56"/>
        <v>0</v>
      </c>
      <c r="J3585" s="44"/>
      <c r="K3585" s="332">
        <f>IFERROR(SUM(C3585/'Transfers of Funds'!$F$58),0)</f>
        <v>0</v>
      </c>
      <c r="L3585" s="44"/>
      <c r="M3585" s="45" t="s">
        <v>162</v>
      </c>
    </row>
    <row r="3586" spans="2:13">
      <c r="B3586" s="417" t="str">
        <f>IF(A3586="","",VLOOKUP(A3586,#REF!,2,FALSE))</f>
        <v/>
      </c>
      <c r="C3586" s="176"/>
      <c r="D3586" s="172"/>
      <c r="E3586" s="173"/>
      <c r="F3586" s="174"/>
      <c r="G3586" s="175"/>
      <c r="H3586" s="175"/>
      <c r="I3586" s="334">
        <f t="shared" si="56"/>
        <v>0</v>
      </c>
      <c r="J3586" s="44"/>
      <c r="K3586" s="332">
        <f>IFERROR(SUM(C3586/'Transfers of Funds'!$F$58),0)</f>
        <v>0</v>
      </c>
      <c r="L3586" s="44"/>
      <c r="M3586" s="45" t="s">
        <v>162</v>
      </c>
    </row>
    <row r="3587" spans="2:13">
      <c r="B3587" s="417" t="str">
        <f>IF(A3587="","",VLOOKUP(A3587,#REF!,2,FALSE))</f>
        <v/>
      </c>
      <c r="C3587" s="176"/>
      <c r="D3587" s="172"/>
      <c r="E3587" s="173"/>
      <c r="F3587" s="174"/>
      <c r="G3587" s="175"/>
      <c r="H3587" s="175"/>
      <c r="I3587" s="334">
        <f t="shared" si="56"/>
        <v>0</v>
      </c>
      <c r="J3587" s="44"/>
      <c r="K3587" s="332">
        <f>IFERROR(SUM(C3587/'Transfers of Funds'!$F$58),0)</f>
        <v>0</v>
      </c>
      <c r="L3587" s="44"/>
      <c r="M3587" s="45" t="s">
        <v>162</v>
      </c>
    </row>
    <row r="3588" spans="2:13">
      <c r="B3588" s="417" t="str">
        <f>IF(A3588="","",VLOOKUP(A3588,#REF!,2,FALSE))</f>
        <v/>
      </c>
      <c r="C3588" s="176"/>
      <c r="D3588" s="172"/>
      <c r="E3588" s="173"/>
      <c r="F3588" s="174"/>
      <c r="G3588" s="175"/>
      <c r="H3588" s="175"/>
      <c r="I3588" s="334">
        <f t="shared" si="56"/>
        <v>0</v>
      </c>
      <c r="J3588" s="44"/>
      <c r="K3588" s="332">
        <f>IFERROR(SUM(C3588/'Transfers of Funds'!$F$58),0)</f>
        <v>0</v>
      </c>
      <c r="L3588" s="44"/>
      <c r="M3588" s="45" t="s">
        <v>162</v>
      </c>
    </row>
    <row r="3589" spans="2:13">
      <c r="B3589" s="417" t="str">
        <f>IF(A3589="","",VLOOKUP(A3589,#REF!,2,FALSE))</f>
        <v/>
      </c>
      <c r="C3589" s="176"/>
      <c r="D3589" s="172"/>
      <c r="E3589" s="173"/>
      <c r="F3589" s="174"/>
      <c r="G3589" s="175"/>
      <c r="H3589" s="175"/>
      <c r="I3589" s="334">
        <f t="shared" si="56"/>
        <v>0</v>
      </c>
      <c r="J3589" s="44"/>
      <c r="K3589" s="332">
        <f>IFERROR(SUM(C3589/'Transfers of Funds'!$F$58),0)</f>
        <v>0</v>
      </c>
      <c r="L3589" s="44"/>
      <c r="M3589" s="45" t="s">
        <v>162</v>
      </c>
    </row>
    <row r="3590" spans="2:13">
      <c r="B3590" s="417" t="str">
        <f>IF(A3590="","",VLOOKUP(A3590,#REF!,2,FALSE))</f>
        <v/>
      </c>
      <c r="C3590" s="176"/>
      <c r="D3590" s="172"/>
      <c r="E3590" s="173"/>
      <c r="F3590" s="174"/>
      <c r="G3590" s="175"/>
      <c r="H3590" s="175"/>
      <c r="I3590" s="334">
        <f t="shared" si="56"/>
        <v>0</v>
      </c>
      <c r="J3590" s="44"/>
      <c r="K3590" s="332">
        <f>IFERROR(SUM(C3590/'Transfers of Funds'!$F$58),0)</f>
        <v>0</v>
      </c>
      <c r="L3590" s="44"/>
      <c r="M3590" s="45" t="s">
        <v>162</v>
      </c>
    </row>
    <row r="3591" spans="2:13">
      <c r="B3591" s="417" t="str">
        <f>IF(A3591="","",VLOOKUP(A3591,#REF!,2,FALSE))</f>
        <v/>
      </c>
      <c r="C3591" s="176"/>
      <c r="D3591" s="172"/>
      <c r="E3591" s="173"/>
      <c r="F3591" s="174"/>
      <c r="G3591" s="175"/>
      <c r="H3591" s="175"/>
      <c r="I3591" s="334">
        <f t="shared" si="56"/>
        <v>0</v>
      </c>
      <c r="J3591" s="44"/>
      <c r="K3591" s="332">
        <f>IFERROR(SUM(C3591/'Transfers of Funds'!$F$58),0)</f>
        <v>0</v>
      </c>
      <c r="L3591" s="44"/>
      <c r="M3591" s="45" t="s">
        <v>162</v>
      </c>
    </row>
    <row r="3592" spans="2:13">
      <c r="B3592" s="417" t="str">
        <f>IF(A3592="","",VLOOKUP(A3592,#REF!,2,FALSE))</f>
        <v/>
      </c>
      <c r="C3592" s="176"/>
      <c r="D3592" s="172"/>
      <c r="E3592" s="173"/>
      <c r="F3592" s="174"/>
      <c r="G3592" s="175"/>
      <c r="H3592" s="175"/>
      <c r="I3592" s="334">
        <f t="shared" si="56"/>
        <v>0</v>
      </c>
      <c r="J3592" s="44"/>
      <c r="K3592" s="332">
        <f>IFERROR(SUM(C3592/'Transfers of Funds'!$F$58),0)</f>
        <v>0</v>
      </c>
      <c r="L3592" s="44"/>
      <c r="M3592" s="45" t="s">
        <v>162</v>
      </c>
    </row>
    <row r="3593" spans="2:13">
      <c r="B3593" s="417" t="str">
        <f>IF(A3593="","",VLOOKUP(A3593,#REF!,2,FALSE))</f>
        <v/>
      </c>
      <c r="C3593" s="176"/>
      <c r="D3593" s="172"/>
      <c r="E3593" s="173"/>
      <c r="F3593" s="174"/>
      <c r="G3593" s="175"/>
      <c r="H3593" s="175"/>
      <c r="I3593" s="334">
        <f t="shared" si="56"/>
        <v>0</v>
      </c>
      <c r="J3593" s="44"/>
      <c r="K3593" s="332">
        <f>IFERROR(SUM(C3593/'Transfers of Funds'!$F$58),0)</f>
        <v>0</v>
      </c>
      <c r="L3593" s="44"/>
      <c r="M3593" s="45" t="s">
        <v>162</v>
      </c>
    </row>
    <row r="3594" spans="2:13">
      <c r="B3594" s="417" t="str">
        <f>IF(A3594="","",VLOOKUP(A3594,#REF!,2,FALSE))</f>
        <v/>
      </c>
      <c r="C3594" s="176"/>
      <c r="D3594" s="172"/>
      <c r="E3594" s="173"/>
      <c r="F3594" s="174"/>
      <c r="G3594" s="175"/>
      <c r="H3594" s="175"/>
      <c r="I3594" s="334">
        <f t="shared" si="56"/>
        <v>0</v>
      </c>
      <c r="J3594" s="44"/>
      <c r="K3594" s="332">
        <f>IFERROR(SUM(C3594/'Transfers of Funds'!$F$58),0)</f>
        <v>0</v>
      </c>
      <c r="L3594" s="44"/>
      <c r="M3594" s="45" t="s">
        <v>162</v>
      </c>
    </row>
    <row r="3595" spans="2:13">
      <c r="B3595" s="417" t="str">
        <f>IF(A3595="","",VLOOKUP(A3595,#REF!,2,FALSE))</f>
        <v/>
      </c>
      <c r="C3595" s="176"/>
      <c r="D3595" s="172"/>
      <c r="E3595" s="173"/>
      <c r="F3595" s="174"/>
      <c r="G3595" s="175"/>
      <c r="H3595" s="175"/>
      <c r="I3595" s="334">
        <f t="shared" si="56"/>
        <v>0</v>
      </c>
      <c r="J3595" s="44"/>
      <c r="K3595" s="332">
        <f>IFERROR(SUM(C3595/'Transfers of Funds'!$F$58),0)</f>
        <v>0</v>
      </c>
      <c r="L3595" s="44"/>
      <c r="M3595" s="45" t="s">
        <v>162</v>
      </c>
    </row>
    <row r="3596" spans="2:13">
      <c r="B3596" s="417" t="str">
        <f>IF(A3596="","",VLOOKUP(A3596,#REF!,2,FALSE))</f>
        <v/>
      </c>
      <c r="C3596" s="176"/>
      <c r="D3596" s="172"/>
      <c r="E3596" s="173"/>
      <c r="F3596" s="174"/>
      <c r="G3596" s="175"/>
      <c r="H3596" s="175"/>
      <c r="I3596" s="334">
        <f t="shared" si="56"/>
        <v>0</v>
      </c>
      <c r="J3596" s="44"/>
      <c r="K3596" s="332">
        <f>IFERROR(SUM(C3596/'Transfers of Funds'!$F$58),0)</f>
        <v>0</v>
      </c>
      <c r="L3596" s="44"/>
      <c r="M3596" s="45" t="s">
        <v>162</v>
      </c>
    </row>
    <row r="3597" spans="2:13">
      <c r="B3597" s="417" t="str">
        <f>IF(A3597="","",VLOOKUP(A3597,#REF!,2,FALSE))</f>
        <v/>
      </c>
      <c r="C3597" s="176"/>
      <c r="D3597" s="172"/>
      <c r="E3597" s="173"/>
      <c r="F3597" s="174"/>
      <c r="G3597" s="175"/>
      <c r="H3597" s="175"/>
      <c r="I3597" s="334">
        <f t="shared" si="56"/>
        <v>0</v>
      </c>
      <c r="J3597" s="44"/>
      <c r="K3597" s="332">
        <f>IFERROR(SUM(C3597/'Transfers of Funds'!$F$58),0)</f>
        <v>0</v>
      </c>
      <c r="L3597" s="44"/>
      <c r="M3597" s="45" t="s">
        <v>162</v>
      </c>
    </row>
    <row r="3598" spans="2:13">
      <c r="B3598" s="417" t="str">
        <f>IF(A3598="","",VLOOKUP(A3598,#REF!,2,FALSE))</f>
        <v/>
      </c>
      <c r="C3598" s="176"/>
      <c r="D3598" s="172"/>
      <c r="E3598" s="173"/>
      <c r="F3598" s="174"/>
      <c r="G3598" s="175"/>
      <c r="H3598" s="175"/>
      <c r="I3598" s="334">
        <f t="shared" si="56"/>
        <v>0</v>
      </c>
      <c r="J3598" s="44"/>
      <c r="K3598" s="332">
        <f>IFERROR(SUM(C3598/'Transfers of Funds'!$F$58),0)</f>
        <v>0</v>
      </c>
      <c r="L3598" s="44"/>
      <c r="M3598" s="45" t="s">
        <v>162</v>
      </c>
    </row>
    <row r="3599" spans="2:13">
      <c r="B3599" s="417" t="str">
        <f>IF(A3599="","",VLOOKUP(A3599,#REF!,2,FALSE))</f>
        <v/>
      </c>
      <c r="C3599" s="176"/>
      <c r="D3599" s="172"/>
      <c r="E3599" s="173"/>
      <c r="F3599" s="174"/>
      <c r="G3599" s="175"/>
      <c r="H3599" s="175"/>
      <c r="I3599" s="334">
        <f t="shared" si="56"/>
        <v>0</v>
      </c>
      <c r="J3599" s="44"/>
      <c r="K3599" s="332">
        <f>IFERROR(SUM(C3599/'Transfers of Funds'!$F$58),0)</f>
        <v>0</v>
      </c>
      <c r="L3599" s="44"/>
      <c r="M3599" s="45" t="s">
        <v>162</v>
      </c>
    </row>
    <row r="3600" spans="2:13">
      <c r="B3600" s="417" t="str">
        <f>IF(A3600="","",VLOOKUP(A3600,#REF!,2,FALSE))</f>
        <v/>
      </c>
      <c r="C3600" s="176"/>
      <c r="D3600" s="172"/>
      <c r="E3600" s="173"/>
      <c r="F3600" s="174"/>
      <c r="G3600" s="175"/>
      <c r="H3600" s="175"/>
      <c r="I3600" s="334">
        <f t="shared" si="56"/>
        <v>0</v>
      </c>
      <c r="J3600" s="44"/>
      <c r="K3600" s="332">
        <f>IFERROR(SUM(C3600/'Transfers of Funds'!$F$58),0)</f>
        <v>0</v>
      </c>
      <c r="L3600" s="44"/>
      <c r="M3600" s="45" t="s">
        <v>162</v>
      </c>
    </row>
    <row r="3601" spans="2:13">
      <c r="B3601" s="417" t="str">
        <f>IF(A3601="","",VLOOKUP(A3601,#REF!,2,FALSE))</f>
        <v/>
      </c>
      <c r="C3601" s="176"/>
      <c r="D3601" s="172"/>
      <c r="E3601" s="173"/>
      <c r="F3601" s="174"/>
      <c r="G3601" s="175"/>
      <c r="H3601" s="175"/>
      <c r="I3601" s="334">
        <f t="shared" si="56"/>
        <v>0</v>
      </c>
      <c r="J3601" s="44"/>
      <c r="K3601" s="332">
        <f>IFERROR(SUM(C3601/'Transfers of Funds'!$F$58),0)</f>
        <v>0</v>
      </c>
      <c r="L3601" s="44"/>
      <c r="M3601" s="45" t="s">
        <v>162</v>
      </c>
    </row>
    <row r="3602" spans="2:13">
      <c r="B3602" s="417" t="str">
        <f>IF(A3602="","",VLOOKUP(A3602,#REF!,2,FALSE))</f>
        <v/>
      </c>
      <c r="C3602" s="176"/>
      <c r="D3602" s="172"/>
      <c r="E3602" s="173"/>
      <c r="F3602" s="174"/>
      <c r="G3602" s="175"/>
      <c r="H3602" s="175"/>
      <c r="I3602" s="334">
        <f t="shared" si="56"/>
        <v>0</v>
      </c>
      <c r="J3602" s="44"/>
      <c r="K3602" s="332">
        <f>IFERROR(SUM(C3602/'Transfers of Funds'!$F$58),0)</f>
        <v>0</v>
      </c>
      <c r="L3602" s="44"/>
      <c r="M3602" s="45" t="s">
        <v>162</v>
      </c>
    </row>
    <row r="3603" spans="2:13">
      <c r="B3603" s="417" t="str">
        <f>IF(A3603="","",VLOOKUP(A3603,#REF!,2,FALSE))</f>
        <v/>
      </c>
      <c r="C3603" s="176"/>
      <c r="D3603" s="172"/>
      <c r="E3603" s="173"/>
      <c r="F3603" s="174"/>
      <c r="G3603" s="175"/>
      <c r="H3603" s="175"/>
      <c r="I3603" s="334">
        <f t="shared" si="56"/>
        <v>0</v>
      </c>
      <c r="J3603" s="44"/>
      <c r="K3603" s="332">
        <f>IFERROR(SUM(C3603/'Transfers of Funds'!$F$58),0)</f>
        <v>0</v>
      </c>
      <c r="L3603" s="44"/>
      <c r="M3603" s="45" t="s">
        <v>162</v>
      </c>
    </row>
    <row r="3604" spans="2:13">
      <c r="B3604" s="417" t="str">
        <f>IF(A3604="","",VLOOKUP(A3604,#REF!,2,FALSE))</f>
        <v/>
      </c>
      <c r="C3604" s="176"/>
      <c r="D3604" s="172"/>
      <c r="E3604" s="173"/>
      <c r="F3604" s="174"/>
      <c r="G3604" s="175"/>
      <c r="H3604" s="175"/>
      <c r="I3604" s="334">
        <f t="shared" si="56"/>
        <v>0</v>
      </c>
      <c r="J3604" s="44"/>
      <c r="K3604" s="332">
        <f>IFERROR(SUM(C3604/'Transfers of Funds'!$F$58),0)</f>
        <v>0</v>
      </c>
      <c r="L3604" s="44"/>
      <c r="M3604" s="45" t="s">
        <v>162</v>
      </c>
    </row>
    <row r="3605" spans="2:13">
      <c r="B3605" s="417" t="str">
        <f>IF(A3605="","",VLOOKUP(A3605,#REF!,2,FALSE))</f>
        <v/>
      </c>
      <c r="C3605" s="176"/>
      <c r="D3605" s="172"/>
      <c r="E3605" s="173"/>
      <c r="F3605" s="174"/>
      <c r="G3605" s="175"/>
      <c r="H3605" s="175"/>
      <c r="I3605" s="334">
        <f t="shared" ref="I3605:I3668" si="57">IF(OR(F$4="EUR",F$4="USD",F$4="GBP",F$4="CAD",F$4="NZD",F$4="AUD"),K3605,C3605)</f>
        <v>0</v>
      </c>
      <c r="J3605" s="44"/>
      <c r="K3605" s="332">
        <f>IFERROR(SUM(C3605/'Transfers of Funds'!$F$58),0)</f>
        <v>0</v>
      </c>
      <c r="L3605" s="44"/>
      <c r="M3605" s="45" t="s">
        <v>162</v>
      </c>
    </row>
    <row r="3606" spans="2:13">
      <c r="B3606" s="417" t="str">
        <f>IF(A3606="","",VLOOKUP(A3606,#REF!,2,FALSE))</f>
        <v/>
      </c>
      <c r="C3606" s="176"/>
      <c r="D3606" s="172"/>
      <c r="E3606" s="173"/>
      <c r="F3606" s="174"/>
      <c r="G3606" s="175"/>
      <c r="H3606" s="175"/>
      <c r="I3606" s="334">
        <f t="shared" si="57"/>
        <v>0</v>
      </c>
      <c r="J3606" s="44"/>
      <c r="K3606" s="332">
        <f>IFERROR(SUM(C3606/'Transfers of Funds'!$F$58),0)</f>
        <v>0</v>
      </c>
      <c r="L3606" s="44"/>
      <c r="M3606" s="45" t="s">
        <v>162</v>
      </c>
    </row>
    <row r="3607" spans="2:13">
      <c r="B3607" s="417" t="str">
        <f>IF(A3607="","",VLOOKUP(A3607,#REF!,2,FALSE))</f>
        <v/>
      </c>
      <c r="C3607" s="176"/>
      <c r="D3607" s="172"/>
      <c r="E3607" s="173"/>
      <c r="F3607" s="174"/>
      <c r="G3607" s="175"/>
      <c r="H3607" s="175"/>
      <c r="I3607" s="334">
        <f t="shared" si="57"/>
        <v>0</v>
      </c>
      <c r="J3607" s="44"/>
      <c r="K3607" s="332">
        <f>IFERROR(SUM(C3607/'Transfers of Funds'!$F$58),0)</f>
        <v>0</v>
      </c>
      <c r="L3607" s="44"/>
      <c r="M3607" s="45" t="s">
        <v>162</v>
      </c>
    </row>
    <row r="3608" spans="2:13">
      <c r="B3608" s="417" t="str">
        <f>IF(A3608="","",VLOOKUP(A3608,#REF!,2,FALSE))</f>
        <v/>
      </c>
      <c r="C3608" s="176"/>
      <c r="D3608" s="172"/>
      <c r="E3608" s="173"/>
      <c r="F3608" s="174"/>
      <c r="G3608" s="175"/>
      <c r="H3608" s="175"/>
      <c r="I3608" s="334">
        <f t="shared" si="57"/>
        <v>0</v>
      </c>
      <c r="J3608" s="44"/>
      <c r="K3608" s="332">
        <f>IFERROR(SUM(C3608/'Transfers of Funds'!$F$58),0)</f>
        <v>0</v>
      </c>
      <c r="L3608" s="44"/>
      <c r="M3608" s="45" t="s">
        <v>162</v>
      </c>
    </row>
    <row r="3609" spans="2:13">
      <c r="B3609" s="417" t="str">
        <f>IF(A3609="","",VLOOKUP(A3609,#REF!,2,FALSE))</f>
        <v/>
      </c>
      <c r="C3609" s="176"/>
      <c r="D3609" s="172"/>
      <c r="E3609" s="173"/>
      <c r="F3609" s="174"/>
      <c r="G3609" s="175"/>
      <c r="H3609" s="175"/>
      <c r="I3609" s="334">
        <f t="shared" si="57"/>
        <v>0</v>
      </c>
      <c r="J3609" s="44"/>
      <c r="K3609" s="332">
        <f>IFERROR(SUM(C3609/'Transfers of Funds'!$F$58),0)</f>
        <v>0</v>
      </c>
      <c r="L3609" s="44"/>
      <c r="M3609" s="45" t="s">
        <v>162</v>
      </c>
    </row>
    <row r="3610" spans="2:13">
      <c r="B3610" s="417" t="str">
        <f>IF(A3610="","",VLOOKUP(A3610,#REF!,2,FALSE))</f>
        <v/>
      </c>
      <c r="C3610" s="176"/>
      <c r="D3610" s="172"/>
      <c r="E3610" s="173"/>
      <c r="F3610" s="174"/>
      <c r="G3610" s="175"/>
      <c r="H3610" s="175"/>
      <c r="I3610" s="334">
        <f t="shared" si="57"/>
        <v>0</v>
      </c>
      <c r="J3610" s="44"/>
      <c r="K3610" s="332">
        <f>IFERROR(SUM(C3610/'Transfers of Funds'!$F$58),0)</f>
        <v>0</v>
      </c>
      <c r="L3610" s="44"/>
      <c r="M3610" s="45" t="s">
        <v>162</v>
      </c>
    </row>
    <row r="3611" spans="2:13">
      <c r="B3611" s="417" t="str">
        <f>IF(A3611="","",VLOOKUP(A3611,#REF!,2,FALSE))</f>
        <v/>
      </c>
      <c r="C3611" s="176"/>
      <c r="D3611" s="172"/>
      <c r="E3611" s="173"/>
      <c r="F3611" s="174"/>
      <c r="G3611" s="175"/>
      <c r="H3611" s="175"/>
      <c r="I3611" s="334">
        <f t="shared" si="57"/>
        <v>0</v>
      </c>
      <c r="J3611" s="44"/>
      <c r="K3611" s="332">
        <f>IFERROR(SUM(C3611/'Transfers of Funds'!$F$58),0)</f>
        <v>0</v>
      </c>
      <c r="L3611" s="44"/>
      <c r="M3611" s="45" t="s">
        <v>162</v>
      </c>
    </row>
    <row r="3612" spans="2:13">
      <c r="B3612" s="417" t="str">
        <f>IF(A3612="","",VLOOKUP(A3612,#REF!,2,FALSE))</f>
        <v/>
      </c>
      <c r="C3612" s="176"/>
      <c r="D3612" s="172"/>
      <c r="E3612" s="173"/>
      <c r="F3612" s="174"/>
      <c r="G3612" s="175"/>
      <c r="H3612" s="175"/>
      <c r="I3612" s="334">
        <f t="shared" si="57"/>
        <v>0</v>
      </c>
      <c r="J3612" s="44"/>
      <c r="K3612" s="332">
        <f>IFERROR(SUM(C3612/'Transfers of Funds'!$F$58),0)</f>
        <v>0</v>
      </c>
      <c r="L3612" s="44"/>
      <c r="M3612" s="45" t="s">
        <v>162</v>
      </c>
    </row>
    <row r="3613" spans="2:13">
      <c r="B3613" s="417" t="str">
        <f>IF(A3613="","",VLOOKUP(A3613,#REF!,2,FALSE))</f>
        <v/>
      </c>
      <c r="C3613" s="176"/>
      <c r="D3613" s="172"/>
      <c r="E3613" s="173"/>
      <c r="F3613" s="174"/>
      <c r="G3613" s="175"/>
      <c r="H3613" s="175"/>
      <c r="I3613" s="334">
        <f t="shared" si="57"/>
        <v>0</v>
      </c>
      <c r="J3613" s="44"/>
      <c r="K3613" s="332">
        <f>IFERROR(SUM(C3613/'Transfers of Funds'!$F$58),0)</f>
        <v>0</v>
      </c>
      <c r="L3613" s="44"/>
      <c r="M3613" s="45" t="s">
        <v>162</v>
      </c>
    </row>
    <row r="3614" spans="2:13">
      <c r="B3614" s="417" t="str">
        <f>IF(A3614="","",VLOOKUP(A3614,#REF!,2,FALSE))</f>
        <v/>
      </c>
      <c r="C3614" s="176"/>
      <c r="D3614" s="172"/>
      <c r="E3614" s="173"/>
      <c r="F3614" s="174"/>
      <c r="G3614" s="175"/>
      <c r="H3614" s="175"/>
      <c r="I3614" s="334">
        <f t="shared" si="57"/>
        <v>0</v>
      </c>
      <c r="J3614" s="44"/>
      <c r="K3614" s="332">
        <f>IFERROR(SUM(C3614/'Transfers of Funds'!$F$58),0)</f>
        <v>0</v>
      </c>
      <c r="L3614" s="44"/>
      <c r="M3614" s="45" t="s">
        <v>162</v>
      </c>
    </row>
    <row r="3615" spans="2:13">
      <c r="B3615" s="417" t="str">
        <f>IF(A3615="","",VLOOKUP(A3615,#REF!,2,FALSE))</f>
        <v/>
      </c>
      <c r="C3615" s="176"/>
      <c r="D3615" s="172"/>
      <c r="E3615" s="173"/>
      <c r="F3615" s="174"/>
      <c r="G3615" s="175"/>
      <c r="H3615" s="175"/>
      <c r="I3615" s="334">
        <f t="shared" si="57"/>
        <v>0</v>
      </c>
      <c r="J3615" s="44"/>
      <c r="K3615" s="332">
        <f>IFERROR(SUM(C3615/'Transfers of Funds'!$F$58),0)</f>
        <v>0</v>
      </c>
      <c r="L3615" s="44"/>
      <c r="M3615" s="45" t="s">
        <v>162</v>
      </c>
    </row>
    <row r="3616" spans="2:13">
      <c r="B3616" s="417" t="str">
        <f>IF(A3616="","",VLOOKUP(A3616,#REF!,2,FALSE))</f>
        <v/>
      </c>
      <c r="C3616" s="176"/>
      <c r="D3616" s="172"/>
      <c r="E3616" s="173"/>
      <c r="F3616" s="174"/>
      <c r="G3616" s="175"/>
      <c r="H3616" s="175"/>
      <c r="I3616" s="334">
        <f t="shared" si="57"/>
        <v>0</v>
      </c>
      <c r="J3616" s="44"/>
      <c r="K3616" s="332">
        <f>IFERROR(SUM(C3616/'Transfers of Funds'!$F$58),0)</f>
        <v>0</v>
      </c>
      <c r="L3616" s="44"/>
      <c r="M3616" s="45" t="s">
        <v>162</v>
      </c>
    </row>
    <row r="3617" spans="2:13">
      <c r="B3617" s="417" t="str">
        <f>IF(A3617="","",VLOOKUP(A3617,#REF!,2,FALSE))</f>
        <v/>
      </c>
      <c r="C3617" s="176"/>
      <c r="D3617" s="172"/>
      <c r="E3617" s="173"/>
      <c r="F3617" s="174"/>
      <c r="G3617" s="175"/>
      <c r="H3617" s="175"/>
      <c r="I3617" s="334">
        <f t="shared" si="57"/>
        <v>0</v>
      </c>
      <c r="J3617" s="44"/>
      <c r="K3617" s="332">
        <f>IFERROR(SUM(C3617/'Transfers of Funds'!$F$58),0)</f>
        <v>0</v>
      </c>
      <c r="L3617" s="44"/>
      <c r="M3617" s="45" t="s">
        <v>162</v>
      </c>
    </row>
    <row r="3618" spans="2:13">
      <c r="B3618" s="417" t="str">
        <f>IF(A3618="","",VLOOKUP(A3618,#REF!,2,FALSE))</f>
        <v/>
      </c>
      <c r="C3618" s="176"/>
      <c r="D3618" s="172"/>
      <c r="E3618" s="173"/>
      <c r="F3618" s="174"/>
      <c r="G3618" s="175"/>
      <c r="H3618" s="175"/>
      <c r="I3618" s="334">
        <f t="shared" si="57"/>
        <v>0</v>
      </c>
      <c r="J3618" s="44"/>
      <c r="K3618" s="332">
        <f>IFERROR(SUM(C3618/'Transfers of Funds'!$F$58),0)</f>
        <v>0</v>
      </c>
      <c r="L3618" s="44"/>
      <c r="M3618" s="45" t="s">
        <v>162</v>
      </c>
    </row>
    <row r="3619" spans="2:13">
      <c r="B3619" s="417" t="str">
        <f>IF(A3619="","",VLOOKUP(A3619,#REF!,2,FALSE))</f>
        <v/>
      </c>
      <c r="C3619" s="176"/>
      <c r="D3619" s="172"/>
      <c r="E3619" s="173"/>
      <c r="F3619" s="174"/>
      <c r="G3619" s="175"/>
      <c r="H3619" s="175"/>
      <c r="I3619" s="334">
        <f t="shared" si="57"/>
        <v>0</v>
      </c>
      <c r="J3619" s="44"/>
      <c r="K3619" s="332">
        <f>IFERROR(SUM(C3619/'Transfers of Funds'!$F$58),0)</f>
        <v>0</v>
      </c>
      <c r="L3619" s="44"/>
      <c r="M3619" s="45" t="s">
        <v>162</v>
      </c>
    </row>
    <row r="3620" spans="2:13">
      <c r="B3620" s="417" t="str">
        <f>IF(A3620="","",VLOOKUP(A3620,#REF!,2,FALSE))</f>
        <v/>
      </c>
      <c r="C3620" s="176"/>
      <c r="D3620" s="172"/>
      <c r="E3620" s="173"/>
      <c r="F3620" s="174"/>
      <c r="G3620" s="175"/>
      <c r="H3620" s="175"/>
      <c r="I3620" s="334">
        <f t="shared" si="57"/>
        <v>0</v>
      </c>
      <c r="J3620" s="44"/>
      <c r="K3620" s="332">
        <f>IFERROR(SUM(C3620/'Transfers of Funds'!$F$58),0)</f>
        <v>0</v>
      </c>
      <c r="L3620" s="44"/>
      <c r="M3620" s="45" t="s">
        <v>162</v>
      </c>
    </row>
    <row r="3621" spans="2:13">
      <c r="B3621" s="417" t="str">
        <f>IF(A3621="","",VLOOKUP(A3621,#REF!,2,FALSE))</f>
        <v/>
      </c>
      <c r="C3621" s="176"/>
      <c r="D3621" s="172"/>
      <c r="E3621" s="173"/>
      <c r="F3621" s="174"/>
      <c r="G3621" s="175"/>
      <c r="H3621" s="175"/>
      <c r="I3621" s="334">
        <f t="shared" si="57"/>
        <v>0</v>
      </c>
      <c r="J3621" s="44"/>
      <c r="K3621" s="332">
        <f>IFERROR(SUM(C3621/'Transfers of Funds'!$F$58),0)</f>
        <v>0</v>
      </c>
      <c r="L3621" s="44"/>
      <c r="M3621" s="45" t="s">
        <v>162</v>
      </c>
    </row>
    <row r="3622" spans="2:13">
      <c r="B3622" s="417" t="str">
        <f>IF(A3622="","",VLOOKUP(A3622,#REF!,2,FALSE))</f>
        <v/>
      </c>
      <c r="C3622" s="176"/>
      <c r="D3622" s="172"/>
      <c r="E3622" s="173"/>
      <c r="F3622" s="174"/>
      <c r="G3622" s="175"/>
      <c r="H3622" s="175"/>
      <c r="I3622" s="334">
        <f t="shared" si="57"/>
        <v>0</v>
      </c>
      <c r="J3622" s="44"/>
      <c r="K3622" s="332">
        <f>IFERROR(SUM(C3622/'Transfers of Funds'!$F$58),0)</f>
        <v>0</v>
      </c>
      <c r="L3622" s="44"/>
      <c r="M3622" s="45" t="s">
        <v>162</v>
      </c>
    </row>
    <row r="3623" spans="2:13">
      <c r="B3623" s="417" t="str">
        <f>IF(A3623="","",VLOOKUP(A3623,#REF!,2,FALSE))</f>
        <v/>
      </c>
      <c r="C3623" s="176"/>
      <c r="D3623" s="172"/>
      <c r="E3623" s="173"/>
      <c r="F3623" s="174"/>
      <c r="G3623" s="175"/>
      <c r="H3623" s="175"/>
      <c r="I3623" s="334">
        <f t="shared" si="57"/>
        <v>0</v>
      </c>
      <c r="J3623" s="44"/>
      <c r="K3623" s="332">
        <f>IFERROR(SUM(C3623/'Transfers of Funds'!$F$58),0)</f>
        <v>0</v>
      </c>
      <c r="L3623" s="44"/>
      <c r="M3623" s="45" t="s">
        <v>162</v>
      </c>
    </row>
    <row r="3624" spans="2:13">
      <c r="B3624" s="417" t="str">
        <f>IF(A3624="","",VLOOKUP(A3624,#REF!,2,FALSE))</f>
        <v/>
      </c>
      <c r="C3624" s="176"/>
      <c r="D3624" s="172"/>
      <c r="E3624" s="173"/>
      <c r="F3624" s="174"/>
      <c r="G3624" s="175"/>
      <c r="H3624" s="175"/>
      <c r="I3624" s="334">
        <f t="shared" si="57"/>
        <v>0</v>
      </c>
      <c r="J3624" s="44"/>
      <c r="K3624" s="332">
        <f>IFERROR(SUM(C3624/'Transfers of Funds'!$F$58),0)</f>
        <v>0</v>
      </c>
      <c r="L3624" s="44"/>
      <c r="M3624" s="45" t="s">
        <v>162</v>
      </c>
    </row>
    <row r="3625" spans="2:13">
      <c r="B3625" s="417" t="str">
        <f>IF(A3625="","",VLOOKUP(A3625,#REF!,2,FALSE))</f>
        <v/>
      </c>
      <c r="C3625" s="176"/>
      <c r="D3625" s="172"/>
      <c r="E3625" s="173"/>
      <c r="F3625" s="174"/>
      <c r="G3625" s="175"/>
      <c r="H3625" s="175"/>
      <c r="I3625" s="334">
        <f t="shared" si="57"/>
        <v>0</v>
      </c>
      <c r="J3625" s="44"/>
      <c r="K3625" s="332">
        <f>IFERROR(SUM(C3625/'Transfers of Funds'!$F$58),0)</f>
        <v>0</v>
      </c>
      <c r="L3625" s="44"/>
      <c r="M3625" s="45" t="s">
        <v>162</v>
      </c>
    </row>
    <row r="3626" spans="2:13">
      <c r="B3626" s="417" t="str">
        <f>IF(A3626="","",VLOOKUP(A3626,#REF!,2,FALSE))</f>
        <v/>
      </c>
      <c r="C3626" s="176"/>
      <c r="D3626" s="172"/>
      <c r="E3626" s="173"/>
      <c r="F3626" s="174"/>
      <c r="G3626" s="175"/>
      <c r="H3626" s="175"/>
      <c r="I3626" s="334">
        <f t="shared" si="57"/>
        <v>0</v>
      </c>
      <c r="J3626" s="44"/>
      <c r="K3626" s="332">
        <f>IFERROR(SUM(C3626/'Transfers of Funds'!$F$58),0)</f>
        <v>0</v>
      </c>
      <c r="L3626" s="44"/>
      <c r="M3626" s="45" t="s">
        <v>162</v>
      </c>
    </row>
    <row r="3627" spans="2:13">
      <c r="B3627" s="417" t="str">
        <f>IF(A3627="","",VLOOKUP(A3627,#REF!,2,FALSE))</f>
        <v/>
      </c>
      <c r="C3627" s="176"/>
      <c r="D3627" s="172"/>
      <c r="E3627" s="173"/>
      <c r="F3627" s="174"/>
      <c r="G3627" s="175"/>
      <c r="H3627" s="175"/>
      <c r="I3627" s="334">
        <f t="shared" si="57"/>
        <v>0</v>
      </c>
      <c r="J3627" s="44"/>
      <c r="K3627" s="332">
        <f>IFERROR(SUM(C3627/'Transfers of Funds'!$F$58),0)</f>
        <v>0</v>
      </c>
      <c r="L3627" s="44"/>
      <c r="M3627" s="45" t="s">
        <v>162</v>
      </c>
    </row>
    <row r="3628" spans="2:13">
      <c r="B3628" s="417" t="str">
        <f>IF(A3628="","",VLOOKUP(A3628,#REF!,2,FALSE))</f>
        <v/>
      </c>
      <c r="C3628" s="176"/>
      <c r="D3628" s="172"/>
      <c r="E3628" s="173"/>
      <c r="F3628" s="174"/>
      <c r="G3628" s="175"/>
      <c r="H3628" s="175"/>
      <c r="I3628" s="334">
        <f t="shared" si="57"/>
        <v>0</v>
      </c>
      <c r="J3628" s="44"/>
      <c r="K3628" s="332">
        <f>IFERROR(SUM(C3628/'Transfers of Funds'!$F$58),0)</f>
        <v>0</v>
      </c>
      <c r="L3628" s="44"/>
      <c r="M3628" s="45" t="s">
        <v>162</v>
      </c>
    </row>
    <row r="3629" spans="2:13">
      <c r="B3629" s="417" t="str">
        <f>IF(A3629="","",VLOOKUP(A3629,#REF!,2,FALSE))</f>
        <v/>
      </c>
      <c r="C3629" s="176"/>
      <c r="D3629" s="172"/>
      <c r="E3629" s="173"/>
      <c r="F3629" s="174"/>
      <c r="G3629" s="175"/>
      <c r="H3629" s="175"/>
      <c r="I3629" s="334">
        <f t="shared" si="57"/>
        <v>0</v>
      </c>
      <c r="J3629" s="44"/>
      <c r="K3629" s="332">
        <f>IFERROR(SUM(C3629/'Transfers of Funds'!$F$58),0)</f>
        <v>0</v>
      </c>
      <c r="L3629" s="44"/>
      <c r="M3629" s="45" t="s">
        <v>162</v>
      </c>
    </row>
    <row r="3630" spans="2:13">
      <c r="B3630" s="417" t="str">
        <f>IF(A3630="","",VLOOKUP(A3630,#REF!,2,FALSE))</f>
        <v/>
      </c>
      <c r="C3630" s="176"/>
      <c r="D3630" s="172"/>
      <c r="E3630" s="173"/>
      <c r="F3630" s="174"/>
      <c r="G3630" s="175"/>
      <c r="H3630" s="175"/>
      <c r="I3630" s="334">
        <f t="shared" si="57"/>
        <v>0</v>
      </c>
      <c r="J3630" s="44"/>
      <c r="K3630" s="332">
        <f>IFERROR(SUM(C3630/'Transfers of Funds'!$F$58),0)</f>
        <v>0</v>
      </c>
      <c r="L3630" s="44"/>
      <c r="M3630" s="45" t="s">
        <v>162</v>
      </c>
    </row>
    <row r="3631" spans="2:13">
      <c r="B3631" s="417" t="str">
        <f>IF(A3631="","",VLOOKUP(A3631,#REF!,2,FALSE))</f>
        <v/>
      </c>
      <c r="C3631" s="176"/>
      <c r="D3631" s="172"/>
      <c r="E3631" s="173"/>
      <c r="F3631" s="174"/>
      <c r="G3631" s="175"/>
      <c r="H3631" s="175"/>
      <c r="I3631" s="334">
        <f t="shared" si="57"/>
        <v>0</v>
      </c>
      <c r="J3631" s="44"/>
      <c r="K3631" s="332">
        <f>IFERROR(SUM(C3631/'Transfers of Funds'!$F$58),0)</f>
        <v>0</v>
      </c>
      <c r="L3631" s="44"/>
      <c r="M3631" s="45" t="s">
        <v>162</v>
      </c>
    </row>
    <row r="3632" spans="2:13">
      <c r="B3632" s="417" t="str">
        <f>IF(A3632="","",VLOOKUP(A3632,#REF!,2,FALSE))</f>
        <v/>
      </c>
      <c r="C3632" s="176"/>
      <c r="D3632" s="172"/>
      <c r="E3632" s="173"/>
      <c r="F3632" s="174"/>
      <c r="G3632" s="175"/>
      <c r="H3632" s="175"/>
      <c r="I3632" s="334">
        <f t="shared" si="57"/>
        <v>0</v>
      </c>
      <c r="J3632" s="44"/>
      <c r="K3632" s="332">
        <f>IFERROR(SUM(C3632/'Transfers of Funds'!$F$58),0)</f>
        <v>0</v>
      </c>
      <c r="L3632" s="44"/>
      <c r="M3632" s="45" t="s">
        <v>162</v>
      </c>
    </row>
    <row r="3633" spans="2:13">
      <c r="B3633" s="417" t="str">
        <f>IF(A3633="","",VLOOKUP(A3633,#REF!,2,FALSE))</f>
        <v/>
      </c>
      <c r="C3633" s="176"/>
      <c r="D3633" s="172"/>
      <c r="E3633" s="173"/>
      <c r="F3633" s="174"/>
      <c r="G3633" s="175"/>
      <c r="H3633" s="175"/>
      <c r="I3633" s="334">
        <f t="shared" si="57"/>
        <v>0</v>
      </c>
      <c r="J3633" s="44"/>
      <c r="K3633" s="332">
        <f>IFERROR(SUM(C3633/'Transfers of Funds'!$F$58),0)</f>
        <v>0</v>
      </c>
      <c r="L3633" s="44"/>
      <c r="M3633" s="45" t="s">
        <v>162</v>
      </c>
    </row>
    <row r="3634" spans="2:13">
      <c r="B3634" s="417" t="str">
        <f>IF(A3634="","",VLOOKUP(A3634,#REF!,2,FALSE))</f>
        <v/>
      </c>
      <c r="C3634" s="176"/>
      <c r="D3634" s="172"/>
      <c r="E3634" s="173"/>
      <c r="F3634" s="174"/>
      <c r="G3634" s="175"/>
      <c r="H3634" s="175"/>
      <c r="I3634" s="334">
        <f t="shared" si="57"/>
        <v>0</v>
      </c>
      <c r="J3634" s="44"/>
      <c r="K3634" s="332">
        <f>IFERROR(SUM(C3634/'Transfers of Funds'!$F$58),0)</f>
        <v>0</v>
      </c>
      <c r="L3634" s="44"/>
      <c r="M3634" s="45" t="s">
        <v>162</v>
      </c>
    </row>
    <row r="3635" spans="2:13">
      <c r="B3635" s="417" t="str">
        <f>IF(A3635="","",VLOOKUP(A3635,#REF!,2,FALSE))</f>
        <v/>
      </c>
      <c r="C3635" s="176"/>
      <c r="D3635" s="172"/>
      <c r="E3635" s="173"/>
      <c r="F3635" s="174"/>
      <c r="G3635" s="175"/>
      <c r="H3635" s="175"/>
      <c r="I3635" s="334">
        <f t="shared" si="57"/>
        <v>0</v>
      </c>
      <c r="J3635" s="44"/>
      <c r="K3635" s="332">
        <f>IFERROR(SUM(C3635/'Transfers of Funds'!$F$58),0)</f>
        <v>0</v>
      </c>
      <c r="L3635" s="44"/>
      <c r="M3635" s="45" t="s">
        <v>162</v>
      </c>
    </row>
    <row r="3636" spans="2:13">
      <c r="B3636" s="417" t="str">
        <f>IF(A3636="","",VLOOKUP(A3636,#REF!,2,FALSE))</f>
        <v/>
      </c>
      <c r="C3636" s="176"/>
      <c r="D3636" s="172"/>
      <c r="E3636" s="173"/>
      <c r="F3636" s="174"/>
      <c r="G3636" s="175"/>
      <c r="H3636" s="175"/>
      <c r="I3636" s="334">
        <f t="shared" si="57"/>
        <v>0</v>
      </c>
      <c r="J3636" s="44"/>
      <c r="K3636" s="332">
        <f>IFERROR(SUM(C3636/'Transfers of Funds'!$F$58),0)</f>
        <v>0</v>
      </c>
      <c r="L3636" s="44"/>
      <c r="M3636" s="45" t="s">
        <v>162</v>
      </c>
    </row>
    <row r="3637" spans="2:13">
      <c r="B3637" s="417" t="str">
        <f>IF(A3637="","",VLOOKUP(A3637,#REF!,2,FALSE))</f>
        <v/>
      </c>
      <c r="C3637" s="176"/>
      <c r="D3637" s="172"/>
      <c r="E3637" s="173"/>
      <c r="F3637" s="174"/>
      <c r="G3637" s="175"/>
      <c r="H3637" s="175"/>
      <c r="I3637" s="334">
        <f t="shared" si="57"/>
        <v>0</v>
      </c>
      <c r="J3637" s="44"/>
      <c r="K3637" s="332">
        <f>IFERROR(SUM(C3637/'Transfers of Funds'!$F$58),0)</f>
        <v>0</v>
      </c>
      <c r="L3637" s="44"/>
      <c r="M3637" s="45" t="s">
        <v>162</v>
      </c>
    </row>
    <row r="3638" spans="2:13">
      <c r="B3638" s="417" t="str">
        <f>IF(A3638="","",VLOOKUP(A3638,#REF!,2,FALSE))</f>
        <v/>
      </c>
      <c r="C3638" s="176"/>
      <c r="D3638" s="172"/>
      <c r="E3638" s="173"/>
      <c r="F3638" s="174"/>
      <c r="G3638" s="175"/>
      <c r="H3638" s="175"/>
      <c r="I3638" s="334">
        <f t="shared" si="57"/>
        <v>0</v>
      </c>
      <c r="J3638" s="44"/>
      <c r="K3638" s="332">
        <f>IFERROR(SUM(C3638/'Transfers of Funds'!$F$58),0)</f>
        <v>0</v>
      </c>
      <c r="L3638" s="44"/>
      <c r="M3638" s="45" t="s">
        <v>162</v>
      </c>
    </row>
    <row r="3639" spans="2:13">
      <c r="B3639" s="417" t="str">
        <f>IF(A3639="","",VLOOKUP(A3639,#REF!,2,FALSE))</f>
        <v/>
      </c>
      <c r="C3639" s="176"/>
      <c r="D3639" s="172"/>
      <c r="E3639" s="173"/>
      <c r="F3639" s="174"/>
      <c r="G3639" s="175"/>
      <c r="H3639" s="175"/>
      <c r="I3639" s="334">
        <f t="shared" si="57"/>
        <v>0</v>
      </c>
      <c r="J3639" s="44"/>
      <c r="K3639" s="332">
        <f>IFERROR(SUM(C3639/'Transfers of Funds'!$F$58),0)</f>
        <v>0</v>
      </c>
      <c r="L3639" s="44"/>
      <c r="M3639" s="45" t="s">
        <v>162</v>
      </c>
    </row>
    <row r="3640" spans="2:13">
      <c r="B3640" s="417" t="str">
        <f>IF(A3640="","",VLOOKUP(A3640,#REF!,2,FALSE))</f>
        <v/>
      </c>
      <c r="C3640" s="176"/>
      <c r="D3640" s="172"/>
      <c r="E3640" s="173"/>
      <c r="F3640" s="174"/>
      <c r="G3640" s="175"/>
      <c r="H3640" s="175"/>
      <c r="I3640" s="334">
        <f t="shared" si="57"/>
        <v>0</v>
      </c>
      <c r="J3640" s="44"/>
      <c r="K3640" s="332">
        <f>IFERROR(SUM(C3640/'Transfers of Funds'!$F$58),0)</f>
        <v>0</v>
      </c>
      <c r="L3640" s="44"/>
      <c r="M3640" s="45" t="s">
        <v>162</v>
      </c>
    </row>
    <row r="3641" spans="2:13">
      <c r="B3641" s="417" t="str">
        <f>IF(A3641="","",VLOOKUP(A3641,#REF!,2,FALSE))</f>
        <v/>
      </c>
      <c r="C3641" s="176"/>
      <c r="D3641" s="172"/>
      <c r="E3641" s="173"/>
      <c r="F3641" s="174"/>
      <c r="G3641" s="175"/>
      <c r="H3641" s="175"/>
      <c r="I3641" s="334">
        <f t="shared" si="57"/>
        <v>0</v>
      </c>
      <c r="J3641" s="44"/>
      <c r="K3641" s="332">
        <f>IFERROR(SUM(C3641/'Transfers of Funds'!$F$58),0)</f>
        <v>0</v>
      </c>
      <c r="L3641" s="44"/>
      <c r="M3641" s="45" t="s">
        <v>162</v>
      </c>
    </row>
    <row r="3642" spans="2:13">
      <c r="B3642" s="417" t="str">
        <f>IF(A3642="","",VLOOKUP(A3642,#REF!,2,FALSE))</f>
        <v/>
      </c>
      <c r="C3642" s="176"/>
      <c r="D3642" s="172"/>
      <c r="E3642" s="173"/>
      <c r="F3642" s="174"/>
      <c r="G3642" s="175"/>
      <c r="H3642" s="175"/>
      <c r="I3642" s="334">
        <f t="shared" si="57"/>
        <v>0</v>
      </c>
      <c r="J3642" s="44"/>
      <c r="K3642" s="332">
        <f>IFERROR(SUM(C3642/'Transfers of Funds'!$F$58),0)</f>
        <v>0</v>
      </c>
      <c r="L3642" s="44"/>
      <c r="M3642" s="45" t="s">
        <v>162</v>
      </c>
    </row>
    <row r="3643" spans="2:13">
      <c r="B3643" s="417" t="str">
        <f>IF(A3643="","",VLOOKUP(A3643,#REF!,2,FALSE))</f>
        <v/>
      </c>
      <c r="C3643" s="176"/>
      <c r="D3643" s="172"/>
      <c r="E3643" s="173"/>
      <c r="F3643" s="174"/>
      <c r="G3643" s="175"/>
      <c r="H3643" s="175"/>
      <c r="I3643" s="334">
        <f t="shared" si="57"/>
        <v>0</v>
      </c>
      <c r="J3643" s="44"/>
      <c r="K3643" s="332">
        <f>IFERROR(SUM(C3643/'Transfers of Funds'!$F$58),0)</f>
        <v>0</v>
      </c>
      <c r="L3643" s="44"/>
      <c r="M3643" s="45" t="s">
        <v>162</v>
      </c>
    </row>
    <row r="3644" spans="2:13">
      <c r="B3644" s="417" t="str">
        <f>IF(A3644="","",VLOOKUP(A3644,#REF!,2,FALSE))</f>
        <v/>
      </c>
      <c r="C3644" s="176"/>
      <c r="D3644" s="172"/>
      <c r="E3644" s="173"/>
      <c r="F3644" s="174"/>
      <c r="G3644" s="175"/>
      <c r="H3644" s="175"/>
      <c r="I3644" s="334">
        <f t="shared" si="57"/>
        <v>0</v>
      </c>
      <c r="J3644" s="44"/>
      <c r="K3644" s="332">
        <f>IFERROR(SUM(C3644/'Transfers of Funds'!$F$58),0)</f>
        <v>0</v>
      </c>
      <c r="L3644" s="44"/>
      <c r="M3644" s="45" t="s">
        <v>162</v>
      </c>
    </row>
    <row r="3645" spans="2:13">
      <c r="B3645" s="417" t="str">
        <f>IF(A3645="","",VLOOKUP(A3645,#REF!,2,FALSE))</f>
        <v/>
      </c>
      <c r="C3645" s="176"/>
      <c r="D3645" s="172"/>
      <c r="E3645" s="173"/>
      <c r="F3645" s="174"/>
      <c r="G3645" s="175"/>
      <c r="H3645" s="175"/>
      <c r="I3645" s="334">
        <f t="shared" si="57"/>
        <v>0</v>
      </c>
      <c r="J3645" s="44"/>
      <c r="K3645" s="332">
        <f>IFERROR(SUM(C3645/'Transfers of Funds'!$F$58),0)</f>
        <v>0</v>
      </c>
      <c r="L3645" s="44"/>
      <c r="M3645" s="45" t="s">
        <v>162</v>
      </c>
    </row>
    <row r="3646" spans="2:13">
      <c r="B3646" s="417" t="str">
        <f>IF(A3646="","",VLOOKUP(A3646,#REF!,2,FALSE))</f>
        <v/>
      </c>
      <c r="C3646" s="176"/>
      <c r="D3646" s="172"/>
      <c r="E3646" s="173"/>
      <c r="F3646" s="174"/>
      <c r="G3646" s="175"/>
      <c r="H3646" s="175"/>
      <c r="I3646" s="334">
        <f t="shared" si="57"/>
        <v>0</v>
      </c>
      <c r="J3646" s="44"/>
      <c r="K3646" s="332">
        <f>IFERROR(SUM(C3646/'Transfers of Funds'!$F$58),0)</f>
        <v>0</v>
      </c>
      <c r="L3646" s="44"/>
      <c r="M3646" s="45" t="s">
        <v>162</v>
      </c>
    </row>
    <row r="3647" spans="2:13">
      <c r="B3647" s="417" t="str">
        <f>IF(A3647="","",VLOOKUP(A3647,#REF!,2,FALSE))</f>
        <v/>
      </c>
      <c r="C3647" s="176"/>
      <c r="D3647" s="172"/>
      <c r="E3647" s="173"/>
      <c r="F3647" s="174"/>
      <c r="G3647" s="175"/>
      <c r="H3647" s="175"/>
      <c r="I3647" s="334">
        <f t="shared" si="57"/>
        <v>0</v>
      </c>
      <c r="J3647" s="44"/>
      <c r="K3647" s="332">
        <f>IFERROR(SUM(C3647/'Transfers of Funds'!$F$58),0)</f>
        <v>0</v>
      </c>
      <c r="L3647" s="44"/>
      <c r="M3647" s="45" t="s">
        <v>162</v>
      </c>
    </row>
    <row r="3648" spans="2:13">
      <c r="B3648" s="417" t="str">
        <f>IF(A3648="","",VLOOKUP(A3648,#REF!,2,FALSE))</f>
        <v/>
      </c>
      <c r="C3648" s="176"/>
      <c r="D3648" s="172"/>
      <c r="E3648" s="173"/>
      <c r="F3648" s="174"/>
      <c r="G3648" s="175"/>
      <c r="H3648" s="175"/>
      <c r="I3648" s="334">
        <f t="shared" si="57"/>
        <v>0</v>
      </c>
      <c r="J3648" s="44"/>
      <c r="K3648" s="332">
        <f>IFERROR(SUM(C3648/'Transfers of Funds'!$F$58),0)</f>
        <v>0</v>
      </c>
      <c r="L3648" s="44"/>
      <c r="M3648" s="45" t="s">
        <v>162</v>
      </c>
    </row>
    <row r="3649" spans="2:13">
      <c r="B3649" s="417" t="str">
        <f>IF(A3649="","",VLOOKUP(A3649,#REF!,2,FALSE))</f>
        <v/>
      </c>
      <c r="C3649" s="176"/>
      <c r="D3649" s="172"/>
      <c r="E3649" s="173"/>
      <c r="F3649" s="174"/>
      <c r="G3649" s="175"/>
      <c r="H3649" s="175"/>
      <c r="I3649" s="334">
        <f t="shared" si="57"/>
        <v>0</v>
      </c>
      <c r="J3649" s="44"/>
      <c r="K3649" s="332">
        <f>IFERROR(SUM(C3649/'Transfers of Funds'!$F$58),0)</f>
        <v>0</v>
      </c>
      <c r="L3649" s="44"/>
      <c r="M3649" s="45" t="s">
        <v>162</v>
      </c>
    </row>
    <row r="3650" spans="2:13">
      <c r="B3650" s="417" t="str">
        <f>IF(A3650="","",VLOOKUP(A3650,#REF!,2,FALSE))</f>
        <v/>
      </c>
      <c r="C3650" s="176"/>
      <c r="D3650" s="172"/>
      <c r="E3650" s="173"/>
      <c r="F3650" s="174"/>
      <c r="G3650" s="175"/>
      <c r="H3650" s="175"/>
      <c r="I3650" s="334">
        <f t="shared" si="57"/>
        <v>0</v>
      </c>
      <c r="J3650" s="44"/>
      <c r="K3650" s="332">
        <f>IFERROR(SUM(C3650/'Transfers of Funds'!$F$58),0)</f>
        <v>0</v>
      </c>
      <c r="L3650" s="44"/>
      <c r="M3650" s="45" t="s">
        <v>162</v>
      </c>
    </row>
    <row r="3651" spans="2:13">
      <c r="B3651" s="417" t="str">
        <f>IF(A3651="","",VLOOKUP(A3651,#REF!,2,FALSE))</f>
        <v/>
      </c>
      <c r="C3651" s="176"/>
      <c r="D3651" s="172"/>
      <c r="E3651" s="173"/>
      <c r="F3651" s="174"/>
      <c r="G3651" s="175"/>
      <c r="H3651" s="175"/>
      <c r="I3651" s="334">
        <f t="shared" si="57"/>
        <v>0</v>
      </c>
      <c r="J3651" s="44"/>
      <c r="K3651" s="332">
        <f>IFERROR(SUM(C3651/'Transfers of Funds'!$F$58),0)</f>
        <v>0</v>
      </c>
      <c r="L3651" s="44"/>
      <c r="M3651" s="45" t="s">
        <v>162</v>
      </c>
    </row>
    <row r="3652" spans="2:13">
      <c r="B3652" s="417" t="str">
        <f>IF(A3652="","",VLOOKUP(A3652,#REF!,2,FALSE))</f>
        <v/>
      </c>
      <c r="C3652" s="176"/>
      <c r="D3652" s="172"/>
      <c r="E3652" s="173"/>
      <c r="F3652" s="174"/>
      <c r="G3652" s="175"/>
      <c r="H3652" s="175"/>
      <c r="I3652" s="334">
        <f t="shared" si="57"/>
        <v>0</v>
      </c>
      <c r="J3652" s="44"/>
      <c r="K3652" s="332">
        <f>IFERROR(SUM(C3652/'Transfers of Funds'!$F$58),0)</f>
        <v>0</v>
      </c>
      <c r="L3652" s="44"/>
      <c r="M3652" s="45" t="s">
        <v>162</v>
      </c>
    </row>
    <row r="3653" spans="2:13">
      <c r="B3653" s="417" t="str">
        <f>IF(A3653="","",VLOOKUP(A3653,#REF!,2,FALSE))</f>
        <v/>
      </c>
      <c r="C3653" s="176"/>
      <c r="D3653" s="172"/>
      <c r="E3653" s="173"/>
      <c r="F3653" s="174"/>
      <c r="G3653" s="175"/>
      <c r="H3653" s="175"/>
      <c r="I3653" s="334">
        <f t="shared" si="57"/>
        <v>0</v>
      </c>
      <c r="J3653" s="44"/>
      <c r="K3653" s="332">
        <f>IFERROR(SUM(C3653/'Transfers of Funds'!$F$58),0)</f>
        <v>0</v>
      </c>
      <c r="L3653" s="44"/>
      <c r="M3653" s="45" t="s">
        <v>162</v>
      </c>
    </row>
    <row r="3654" spans="2:13">
      <c r="B3654" s="417" t="str">
        <f>IF(A3654="","",VLOOKUP(A3654,#REF!,2,FALSE))</f>
        <v/>
      </c>
      <c r="C3654" s="176"/>
      <c r="D3654" s="172"/>
      <c r="E3654" s="173"/>
      <c r="F3654" s="174"/>
      <c r="G3654" s="175"/>
      <c r="H3654" s="175"/>
      <c r="I3654" s="334">
        <f t="shared" si="57"/>
        <v>0</v>
      </c>
      <c r="J3654" s="44"/>
      <c r="K3654" s="332">
        <f>IFERROR(SUM(C3654/'Transfers of Funds'!$F$58),0)</f>
        <v>0</v>
      </c>
      <c r="L3654" s="44"/>
      <c r="M3654" s="45" t="s">
        <v>162</v>
      </c>
    </row>
    <row r="3655" spans="2:13">
      <c r="B3655" s="417" t="str">
        <f>IF(A3655="","",VLOOKUP(A3655,#REF!,2,FALSE))</f>
        <v/>
      </c>
      <c r="C3655" s="176"/>
      <c r="D3655" s="172"/>
      <c r="E3655" s="173"/>
      <c r="F3655" s="174"/>
      <c r="G3655" s="175"/>
      <c r="H3655" s="175"/>
      <c r="I3655" s="334">
        <f t="shared" si="57"/>
        <v>0</v>
      </c>
      <c r="J3655" s="44"/>
      <c r="K3655" s="332">
        <f>IFERROR(SUM(C3655/'Transfers of Funds'!$F$58),0)</f>
        <v>0</v>
      </c>
      <c r="L3655" s="44"/>
      <c r="M3655" s="45" t="s">
        <v>162</v>
      </c>
    </row>
    <row r="3656" spans="2:13">
      <c r="B3656" s="417" t="str">
        <f>IF(A3656="","",VLOOKUP(A3656,#REF!,2,FALSE))</f>
        <v/>
      </c>
      <c r="C3656" s="176"/>
      <c r="D3656" s="172"/>
      <c r="E3656" s="173"/>
      <c r="F3656" s="174"/>
      <c r="G3656" s="175"/>
      <c r="H3656" s="175"/>
      <c r="I3656" s="334">
        <f t="shared" si="57"/>
        <v>0</v>
      </c>
      <c r="J3656" s="44"/>
      <c r="K3656" s="332">
        <f>IFERROR(SUM(C3656/'Transfers of Funds'!$F$58),0)</f>
        <v>0</v>
      </c>
      <c r="L3656" s="44"/>
      <c r="M3656" s="45" t="s">
        <v>162</v>
      </c>
    </row>
    <row r="3657" spans="2:13">
      <c r="B3657" s="417" t="str">
        <f>IF(A3657="","",VLOOKUP(A3657,#REF!,2,FALSE))</f>
        <v/>
      </c>
      <c r="C3657" s="176"/>
      <c r="D3657" s="172"/>
      <c r="E3657" s="173"/>
      <c r="F3657" s="174"/>
      <c r="G3657" s="175"/>
      <c r="H3657" s="175"/>
      <c r="I3657" s="334">
        <f t="shared" si="57"/>
        <v>0</v>
      </c>
      <c r="J3657" s="44"/>
      <c r="K3657" s="332">
        <f>IFERROR(SUM(C3657/'Transfers of Funds'!$F$58),0)</f>
        <v>0</v>
      </c>
      <c r="L3657" s="44"/>
      <c r="M3657" s="45" t="s">
        <v>162</v>
      </c>
    </row>
    <row r="3658" spans="2:13">
      <c r="B3658" s="417" t="str">
        <f>IF(A3658="","",VLOOKUP(A3658,#REF!,2,FALSE))</f>
        <v/>
      </c>
      <c r="C3658" s="176"/>
      <c r="D3658" s="172"/>
      <c r="E3658" s="173"/>
      <c r="F3658" s="174"/>
      <c r="G3658" s="175"/>
      <c r="H3658" s="175"/>
      <c r="I3658" s="334">
        <f t="shared" si="57"/>
        <v>0</v>
      </c>
      <c r="J3658" s="44"/>
      <c r="K3658" s="332">
        <f>IFERROR(SUM(C3658/'Transfers of Funds'!$F$58),0)</f>
        <v>0</v>
      </c>
      <c r="L3658" s="44"/>
      <c r="M3658" s="45" t="s">
        <v>162</v>
      </c>
    </row>
    <row r="3659" spans="2:13">
      <c r="B3659" s="417" t="str">
        <f>IF(A3659="","",VLOOKUP(A3659,#REF!,2,FALSE))</f>
        <v/>
      </c>
      <c r="C3659" s="176"/>
      <c r="D3659" s="172"/>
      <c r="E3659" s="173"/>
      <c r="F3659" s="174"/>
      <c r="G3659" s="175"/>
      <c r="H3659" s="175"/>
      <c r="I3659" s="334">
        <f t="shared" si="57"/>
        <v>0</v>
      </c>
      <c r="J3659" s="44"/>
      <c r="K3659" s="332">
        <f>IFERROR(SUM(C3659/'Transfers of Funds'!$F$58),0)</f>
        <v>0</v>
      </c>
      <c r="L3659" s="44"/>
      <c r="M3659" s="45" t="s">
        <v>162</v>
      </c>
    </row>
    <row r="3660" spans="2:13">
      <c r="B3660" s="417" t="str">
        <f>IF(A3660="","",VLOOKUP(A3660,#REF!,2,FALSE))</f>
        <v/>
      </c>
      <c r="C3660" s="176"/>
      <c r="D3660" s="172"/>
      <c r="E3660" s="173"/>
      <c r="F3660" s="174"/>
      <c r="G3660" s="175"/>
      <c r="H3660" s="175"/>
      <c r="I3660" s="334">
        <f t="shared" si="57"/>
        <v>0</v>
      </c>
      <c r="J3660" s="44"/>
      <c r="K3660" s="332">
        <f>IFERROR(SUM(C3660/'Transfers of Funds'!$F$58),0)</f>
        <v>0</v>
      </c>
      <c r="L3660" s="44"/>
      <c r="M3660" s="45" t="s">
        <v>162</v>
      </c>
    </row>
    <row r="3661" spans="2:13">
      <c r="B3661" s="417" t="str">
        <f>IF(A3661="","",VLOOKUP(A3661,#REF!,2,FALSE))</f>
        <v/>
      </c>
      <c r="C3661" s="176"/>
      <c r="D3661" s="172"/>
      <c r="E3661" s="173"/>
      <c r="F3661" s="174"/>
      <c r="G3661" s="175"/>
      <c r="H3661" s="175"/>
      <c r="I3661" s="334">
        <f t="shared" si="57"/>
        <v>0</v>
      </c>
      <c r="J3661" s="44"/>
      <c r="K3661" s="332">
        <f>IFERROR(SUM(C3661/'Transfers of Funds'!$F$58),0)</f>
        <v>0</v>
      </c>
      <c r="L3661" s="44"/>
      <c r="M3661" s="45" t="s">
        <v>162</v>
      </c>
    </row>
    <row r="3662" spans="2:13">
      <c r="B3662" s="417" t="str">
        <f>IF(A3662="","",VLOOKUP(A3662,#REF!,2,FALSE))</f>
        <v/>
      </c>
      <c r="C3662" s="176"/>
      <c r="D3662" s="172"/>
      <c r="E3662" s="173"/>
      <c r="F3662" s="174"/>
      <c r="G3662" s="175"/>
      <c r="H3662" s="175"/>
      <c r="I3662" s="334">
        <f t="shared" si="57"/>
        <v>0</v>
      </c>
      <c r="J3662" s="44"/>
      <c r="K3662" s="332">
        <f>IFERROR(SUM(C3662/'Transfers of Funds'!$F$58),0)</f>
        <v>0</v>
      </c>
      <c r="L3662" s="44"/>
      <c r="M3662" s="45" t="s">
        <v>162</v>
      </c>
    </row>
    <row r="3663" spans="2:13">
      <c r="B3663" s="417" t="str">
        <f>IF(A3663="","",VLOOKUP(A3663,#REF!,2,FALSE))</f>
        <v/>
      </c>
      <c r="C3663" s="176"/>
      <c r="D3663" s="172"/>
      <c r="E3663" s="173"/>
      <c r="F3663" s="174"/>
      <c r="G3663" s="175"/>
      <c r="H3663" s="175"/>
      <c r="I3663" s="334">
        <f t="shared" si="57"/>
        <v>0</v>
      </c>
      <c r="J3663" s="44"/>
      <c r="K3663" s="332">
        <f>IFERROR(SUM(C3663/'Transfers of Funds'!$F$58),0)</f>
        <v>0</v>
      </c>
      <c r="L3663" s="44"/>
      <c r="M3663" s="45" t="s">
        <v>162</v>
      </c>
    </row>
    <row r="3664" spans="2:13">
      <c r="B3664" s="417" t="str">
        <f>IF(A3664="","",VLOOKUP(A3664,#REF!,2,FALSE))</f>
        <v/>
      </c>
      <c r="C3664" s="176"/>
      <c r="D3664" s="172"/>
      <c r="E3664" s="173"/>
      <c r="F3664" s="174"/>
      <c r="G3664" s="175"/>
      <c r="H3664" s="175"/>
      <c r="I3664" s="334">
        <f t="shared" si="57"/>
        <v>0</v>
      </c>
      <c r="J3664" s="44"/>
      <c r="K3664" s="332">
        <f>IFERROR(SUM(C3664/'Transfers of Funds'!$F$58),0)</f>
        <v>0</v>
      </c>
      <c r="L3664" s="44"/>
      <c r="M3664" s="45" t="s">
        <v>162</v>
      </c>
    </row>
    <row r="3665" spans="2:13">
      <c r="B3665" s="417" t="str">
        <f>IF(A3665="","",VLOOKUP(A3665,#REF!,2,FALSE))</f>
        <v/>
      </c>
      <c r="C3665" s="176"/>
      <c r="D3665" s="172"/>
      <c r="E3665" s="173"/>
      <c r="F3665" s="174"/>
      <c r="G3665" s="175"/>
      <c r="H3665" s="175"/>
      <c r="I3665" s="334">
        <f t="shared" si="57"/>
        <v>0</v>
      </c>
      <c r="J3665" s="44"/>
      <c r="K3665" s="332">
        <f>IFERROR(SUM(C3665/'Transfers of Funds'!$F$58),0)</f>
        <v>0</v>
      </c>
      <c r="L3665" s="44"/>
      <c r="M3665" s="45" t="s">
        <v>162</v>
      </c>
    </row>
    <row r="3666" spans="2:13">
      <c r="B3666" s="417" t="str">
        <f>IF(A3666="","",VLOOKUP(A3666,#REF!,2,FALSE))</f>
        <v/>
      </c>
      <c r="C3666" s="176"/>
      <c r="D3666" s="172"/>
      <c r="E3666" s="173"/>
      <c r="F3666" s="174"/>
      <c r="G3666" s="175"/>
      <c r="H3666" s="175"/>
      <c r="I3666" s="334">
        <f t="shared" si="57"/>
        <v>0</v>
      </c>
      <c r="J3666" s="44"/>
      <c r="K3666" s="332">
        <f>IFERROR(SUM(C3666/'Transfers of Funds'!$F$58),0)</f>
        <v>0</v>
      </c>
      <c r="L3666" s="44"/>
      <c r="M3666" s="45" t="s">
        <v>162</v>
      </c>
    </row>
    <row r="3667" spans="2:13">
      <c r="B3667" s="417" t="str">
        <f>IF(A3667="","",VLOOKUP(A3667,#REF!,2,FALSE))</f>
        <v/>
      </c>
      <c r="C3667" s="176"/>
      <c r="D3667" s="172"/>
      <c r="E3667" s="173"/>
      <c r="F3667" s="174"/>
      <c r="G3667" s="175"/>
      <c r="H3667" s="175"/>
      <c r="I3667" s="334">
        <f t="shared" si="57"/>
        <v>0</v>
      </c>
      <c r="J3667" s="44"/>
      <c r="K3667" s="332">
        <f>IFERROR(SUM(C3667/'Transfers of Funds'!$F$58),0)</f>
        <v>0</v>
      </c>
      <c r="L3667" s="44"/>
      <c r="M3667" s="45" t="s">
        <v>162</v>
      </c>
    </row>
    <row r="3668" spans="2:13">
      <c r="B3668" s="417" t="str">
        <f>IF(A3668="","",VLOOKUP(A3668,#REF!,2,FALSE))</f>
        <v/>
      </c>
      <c r="C3668" s="176"/>
      <c r="D3668" s="172"/>
      <c r="E3668" s="173"/>
      <c r="F3668" s="174"/>
      <c r="G3668" s="175"/>
      <c r="H3668" s="175"/>
      <c r="I3668" s="334">
        <f t="shared" si="57"/>
        <v>0</v>
      </c>
      <c r="J3668" s="44"/>
      <c r="K3668" s="332">
        <f>IFERROR(SUM(C3668/'Transfers of Funds'!$F$58),0)</f>
        <v>0</v>
      </c>
      <c r="L3668" s="44"/>
      <c r="M3668" s="45" t="s">
        <v>162</v>
      </c>
    </row>
    <row r="3669" spans="2:13">
      <c r="B3669" s="417" t="str">
        <f>IF(A3669="","",VLOOKUP(A3669,#REF!,2,FALSE))</f>
        <v/>
      </c>
      <c r="C3669" s="176"/>
      <c r="D3669" s="172"/>
      <c r="E3669" s="173"/>
      <c r="F3669" s="174"/>
      <c r="G3669" s="175"/>
      <c r="H3669" s="175"/>
      <c r="I3669" s="334">
        <f t="shared" ref="I3669:I3732" si="58">IF(OR(F$4="EUR",F$4="USD",F$4="GBP",F$4="CAD",F$4="NZD",F$4="AUD"),K3669,C3669)</f>
        <v>0</v>
      </c>
      <c r="J3669" s="44"/>
      <c r="K3669" s="332">
        <f>IFERROR(SUM(C3669/'Transfers of Funds'!$F$58),0)</f>
        <v>0</v>
      </c>
      <c r="L3669" s="44"/>
      <c r="M3669" s="45" t="s">
        <v>162</v>
      </c>
    </row>
    <row r="3670" spans="2:13">
      <c r="B3670" s="417" t="str">
        <f>IF(A3670="","",VLOOKUP(A3670,#REF!,2,FALSE))</f>
        <v/>
      </c>
      <c r="C3670" s="176"/>
      <c r="D3670" s="172"/>
      <c r="E3670" s="173"/>
      <c r="F3670" s="174"/>
      <c r="G3670" s="175"/>
      <c r="H3670" s="175"/>
      <c r="I3670" s="334">
        <f t="shared" si="58"/>
        <v>0</v>
      </c>
      <c r="J3670" s="44"/>
      <c r="K3670" s="332">
        <f>IFERROR(SUM(C3670/'Transfers of Funds'!$F$58),0)</f>
        <v>0</v>
      </c>
      <c r="L3670" s="44"/>
      <c r="M3670" s="45" t="s">
        <v>162</v>
      </c>
    </row>
    <row r="3671" spans="2:13">
      <c r="B3671" s="417" t="str">
        <f>IF(A3671="","",VLOOKUP(A3671,#REF!,2,FALSE))</f>
        <v/>
      </c>
      <c r="C3671" s="176"/>
      <c r="D3671" s="172"/>
      <c r="E3671" s="173"/>
      <c r="F3671" s="174"/>
      <c r="G3671" s="175"/>
      <c r="H3671" s="175"/>
      <c r="I3671" s="334">
        <f t="shared" si="58"/>
        <v>0</v>
      </c>
      <c r="J3671" s="44"/>
      <c r="K3671" s="332">
        <f>IFERROR(SUM(C3671/'Transfers of Funds'!$F$58),0)</f>
        <v>0</v>
      </c>
      <c r="L3671" s="44"/>
      <c r="M3671" s="45" t="s">
        <v>162</v>
      </c>
    </row>
    <row r="3672" spans="2:13">
      <c r="B3672" s="417" t="str">
        <f>IF(A3672="","",VLOOKUP(A3672,#REF!,2,FALSE))</f>
        <v/>
      </c>
      <c r="C3672" s="176"/>
      <c r="D3672" s="172"/>
      <c r="E3672" s="173"/>
      <c r="F3672" s="174"/>
      <c r="G3672" s="175"/>
      <c r="H3672" s="175"/>
      <c r="I3672" s="334">
        <f t="shared" si="58"/>
        <v>0</v>
      </c>
      <c r="J3672" s="44"/>
      <c r="K3672" s="332">
        <f>IFERROR(SUM(C3672/'Transfers of Funds'!$F$58),0)</f>
        <v>0</v>
      </c>
      <c r="L3672" s="44"/>
      <c r="M3672" s="45" t="s">
        <v>162</v>
      </c>
    </row>
    <row r="3673" spans="2:13">
      <c r="B3673" s="417" t="str">
        <f>IF(A3673="","",VLOOKUP(A3673,#REF!,2,FALSE))</f>
        <v/>
      </c>
      <c r="C3673" s="176"/>
      <c r="D3673" s="172"/>
      <c r="E3673" s="173"/>
      <c r="F3673" s="174"/>
      <c r="G3673" s="175"/>
      <c r="H3673" s="175"/>
      <c r="I3673" s="334">
        <f t="shared" si="58"/>
        <v>0</v>
      </c>
      <c r="J3673" s="44"/>
      <c r="K3673" s="332">
        <f>IFERROR(SUM(C3673/'Transfers of Funds'!$F$58),0)</f>
        <v>0</v>
      </c>
      <c r="L3673" s="44"/>
      <c r="M3673" s="45" t="s">
        <v>162</v>
      </c>
    </row>
    <row r="3674" spans="2:13">
      <c r="B3674" s="417" t="str">
        <f>IF(A3674="","",VLOOKUP(A3674,#REF!,2,FALSE))</f>
        <v/>
      </c>
      <c r="C3674" s="176"/>
      <c r="D3674" s="172"/>
      <c r="E3674" s="173"/>
      <c r="F3674" s="174"/>
      <c r="G3674" s="175"/>
      <c r="H3674" s="175"/>
      <c r="I3674" s="334">
        <f t="shared" si="58"/>
        <v>0</v>
      </c>
      <c r="J3674" s="44"/>
      <c r="K3674" s="332">
        <f>IFERROR(SUM(C3674/'Transfers of Funds'!$F$58),0)</f>
        <v>0</v>
      </c>
      <c r="L3674" s="44"/>
      <c r="M3674" s="45" t="s">
        <v>162</v>
      </c>
    </row>
    <row r="3675" spans="2:13">
      <c r="B3675" s="417" t="str">
        <f>IF(A3675="","",VLOOKUP(A3675,#REF!,2,FALSE))</f>
        <v/>
      </c>
      <c r="C3675" s="176"/>
      <c r="D3675" s="172"/>
      <c r="E3675" s="173"/>
      <c r="F3675" s="174"/>
      <c r="G3675" s="175"/>
      <c r="H3675" s="175"/>
      <c r="I3675" s="334">
        <f t="shared" si="58"/>
        <v>0</v>
      </c>
      <c r="J3675" s="44"/>
      <c r="K3675" s="332">
        <f>IFERROR(SUM(C3675/'Transfers of Funds'!$F$58),0)</f>
        <v>0</v>
      </c>
      <c r="L3675" s="44"/>
      <c r="M3675" s="45" t="s">
        <v>162</v>
      </c>
    </row>
    <row r="3676" spans="2:13">
      <c r="B3676" s="417" t="str">
        <f>IF(A3676="","",VLOOKUP(A3676,#REF!,2,FALSE))</f>
        <v/>
      </c>
      <c r="C3676" s="176"/>
      <c r="D3676" s="172"/>
      <c r="E3676" s="173"/>
      <c r="F3676" s="174"/>
      <c r="G3676" s="175"/>
      <c r="H3676" s="175"/>
      <c r="I3676" s="334">
        <f t="shared" si="58"/>
        <v>0</v>
      </c>
      <c r="J3676" s="44"/>
      <c r="K3676" s="332">
        <f>IFERROR(SUM(C3676/'Transfers of Funds'!$F$58),0)</f>
        <v>0</v>
      </c>
      <c r="L3676" s="44"/>
      <c r="M3676" s="45" t="s">
        <v>162</v>
      </c>
    </row>
    <row r="3677" spans="2:13">
      <c r="B3677" s="417" t="str">
        <f>IF(A3677="","",VLOOKUP(A3677,#REF!,2,FALSE))</f>
        <v/>
      </c>
      <c r="C3677" s="176"/>
      <c r="D3677" s="172"/>
      <c r="E3677" s="173"/>
      <c r="F3677" s="174"/>
      <c r="G3677" s="175"/>
      <c r="H3677" s="175"/>
      <c r="I3677" s="334">
        <f t="shared" si="58"/>
        <v>0</v>
      </c>
      <c r="J3677" s="44"/>
      <c r="K3677" s="332">
        <f>IFERROR(SUM(C3677/'Transfers of Funds'!$F$58),0)</f>
        <v>0</v>
      </c>
      <c r="L3677" s="44"/>
      <c r="M3677" s="45" t="s">
        <v>162</v>
      </c>
    </row>
    <row r="3678" spans="2:13">
      <c r="B3678" s="417" t="str">
        <f>IF(A3678="","",VLOOKUP(A3678,#REF!,2,FALSE))</f>
        <v/>
      </c>
      <c r="C3678" s="176"/>
      <c r="D3678" s="172"/>
      <c r="E3678" s="173"/>
      <c r="F3678" s="174"/>
      <c r="G3678" s="175"/>
      <c r="H3678" s="175"/>
      <c r="I3678" s="334">
        <f t="shared" si="58"/>
        <v>0</v>
      </c>
      <c r="J3678" s="44"/>
      <c r="K3678" s="332">
        <f>IFERROR(SUM(C3678/'Transfers of Funds'!$F$58),0)</f>
        <v>0</v>
      </c>
      <c r="L3678" s="44"/>
      <c r="M3678" s="45" t="s">
        <v>162</v>
      </c>
    </row>
    <row r="3679" spans="2:13">
      <c r="B3679" s="417" t="str">
        <f>IF(A3679="","",VLOOKUP(A3679,#REF!,2,FALSE))</f>
        <v/>
      </c>
      <c r="C3679" s="176"/>
      <c r="D3679" s="172"/>
      <c r="E3679" s="173"/>
      <c r="F3679" s="174"/>
      <c r="G3679" s="175"/>
      <c r="H3679" s="175"/>
      <c r="I3679" s="334">
        <f t="shared" si="58"/>
        <v>0</v>
      </c>
      <c r="J3679" s="44"/>
      <c r="K3679" s="332">
        <f>IFERROR(SUM(C3679/'Transfers of Funds'!$F$58),0)</f>
        <v>0</v>
      </c>
      <c r="L3679" s="44"/>
      <c r="M3679" s="45" t="s">
        <v>162</v>
      </c>
    </row>
    <row r="3680" spans="2:13">
      <c r="B3680" s="417" t="str">
        <f>IF(A3680="","",VLOOKUP(A3680,#REF!,2,FALSE))</f>
        <v/>
      </c>
      <c r="C3680" s="176"/>
      <c r="D3680" s="172"/>
      <c r="E3680" s="173"/>
      <c r="F3680" s="174"/>
      <c r="G3680" s="175"/>
      <c r="H3680" s="175"/>
      <c r="I3680" s="334">
        <f t="shared" si="58"/>
        <v>0</v>
      </c>
      <c r="J3680" s="44"/>
      <c r="K3680" s="332">
        <f>IFERROR(SUM(C3680/'Transfers of Funds'!$F$58),0)</f>
        <v>0</v>
      </c>
      <c r="L3680" s="44"/>
      <c r="M3680" s="45" t="s">
        <v>162</v>
      </c>
    </row>
    <row r="3681" spans="2:13">
      <c r="B3681" s="417" t="str">
        <f>IF(A3681="","",VLOOKUP(A3681,#REF!,2,FALSE))</f>
        <v/>
      </c>
      <c r="C3681" s="176"/>
      <c r="D3681" s="172"/>
      <c r="E3681" s="173"/>
      <c r="F3681" s="174"/>
      <c r="G3681" s="175"/>
      <c r="H3681" s="175"/>
      <c r="I3681" s="334">
        <f t="shared" si="58"/>
        <v>0</v>
      </c>
      <c r="J3681" s="44"/>
      <c r="K3681" s="332">
        <f>IFERROR(SUM(C3681/'Transfers of Funds'!$F$58),0)</f>
        <v>0</v>
      </c>
      <c r="L3681" s="44"/>
      <c r="M3681" s="45" t="s">
        <v>162</v>
      </c>
    </row>
    <row r="3682" spans="2:13">
      <c r="B3682" s="417" t="str">
        <f>IF(A3682="","",VLOOKUP(A3682,#REF!,2,FALSE))</f>
        <v/>
      </c>
      <c r="C3682" s="176"/>
      <c r="D3682" s="172"/>
      <c r="E3682" s="173"/>
      <c r="F3682" s="174"/>
      <c r="G3682" s="175"/>
      <c r="H3682" s="175"/>
      <c r="I3682" s="334">
        <f t="shared" si="58"/>
        <v>0</v>
      </c>
      <c r="J3682" s="44"/>
      <c r="K3682" s="332">
        <f>IFERROR(SUM(C3682/'Transfers of Funds'!$F$58),0)</f>
        <v>0</v>
      </c>
      <c r="L3682" s="44"/>
      <c r="M3682" s="45" t="s">
        <v>162</v>
      </c>
    </row>
    <row r="3683" spans="2:13">
      <c r="B3683" s="417" t="str">
        <f>IF(A3683="","",VLOOKUP(A3683,#REF!,2,FALSE))</f>
        <v/>
      </c>
      <c r="C3683" s="176"/>
      <c r="D3683" s="172"/>
      <c r="E3683" s="173"/>
      <c r="F3683" s="174"/>
      <c r="G3683" s="175"/>
      <c r="H3683" s="175"/>
      <c r="I3683" s="334">
        <f t="shared" si="58"/>
        <v>0</v>
      </c>
      <c r="J3683" s="44"/>
      <c r="K3683" s="332">
        <f>IFERROR(SUM(C3683/'Transfers of Funds'!$F$58),0)</f>
        <v>0</v>
      </c>
      <c r="L3683" s="44"/>
      <c r="M3683" s="45" t="s">
        <v>162</v>
      </c>
    </row>
    <row r="3684" spans="2:13">
      <c r="B3684" s="417" t="str">
        <f>IF(A3684="","",VLOOKUP(A3684,#REF!,2,FALSE))</f>
        <v/>
      </c>
      <c r="C3684" s="176"/>
      <c r="D3684" s="172"/>
      <c r="E3684" s="173"/>
      <c r="F3684" s="174"/>
      <c r="G3684" s="175"/>
      <c r="H3684" s="175"/>
      <c r="I3684" s="334">
        <f t="shared" si="58"/>
        <v>0</v>
      </c>
      <c r="J3684" s="44"/>
      <c r="K3684" s="332">
        <f>IFERROR(SUM(C3684/'Transfers of Funds'!$F$58),0)</f>
        <v>0</v>
      </c>
      <c r="L3684" s="44"/>
      <c r="M3684" s="45" t="s">
        <v>162</v>
      </c>
    </row>
    <row r="3685" spans="2:13">
      <c r="B3685" s="417" t="str">
        <f>IF(A3685="","",VLOOKUP(A3685,#REF!,2,FALSE))</f>
        <v/>
      </c>
      <c r="C3685" s="176"/>
      <c r="D3685" s="172"/>
      <c r="E3685" s="173"/>
      <c r="F3685" s="174"/>
      <c r="G3685" s="175"/>
      <c r="H3685" s="175"/>
      <c r="I3685" s="334">
        <f t="shared" si="58"/>
        <v>0</v>
      </c>
      <c r="J3685" s="44"/>
      <c r="K3685" s="332">
        <f>IFERROR(SUM(C3685/'Transfers of Funds'!$F$58),0)</f>
        <v>0</v>
      </c>
      <c r="L3685" s="44"/>
      <c r="M3685" s="45" t="s">
        <v>162</v>
      </c>
    </row>
    <row r="3686" spans="2:13">
      <c r="B3686" s="417" t="str">
        <f>IF(A3686="","",VLOOKUP(A3686,#REF!,2,FALSE))</f>
        <v/>
      </c>
      <c r="C3686" s="176"/>
      <c r="D3686" s="172"/>
      <c r="E3686" s="173"/>
      <c r="F3686" s="174"/>
      <c r="G3686" s="175"/>
      <c r="H3686" s="175"/>
      <c r="I3686" s="334">
        <f t="shared" si="58"/>
        <v>0</v>
      </c>
      <c r="J3686" s="44"/>
      <c r="K3686" s="332">
        <f>IFERROR(SUM(C3686/'Transfers of Funds'!$F$58),0)</f>
        <v>0</v>
      </c>
      <c r="L3686" s="44"/>
      <c r="M3686" s="45" t="s">
        <v>162</v>
      </c>
    </row>
    <row r="3687" spans="2:13">
      <c r="B3687" s="417" t="str">
        <f>IF(A3687="","",VLOOKUP(A3687,#REF!,2,FALSE))</f>
        <v/>
      </c>
      <c r="C3687" s="176"/>
      <c r="D3687" s="172"/>
      <c r="E3687" s="173"/>
      <c r="F3687" s="174"/>
      <c r="G3687" s="175"/>
      <c r="H3687" s="175"/>
      <c r="I3687" s="334">
        <f t="shared" si="58"/>
        <v>0</v>
      </c>
      <c r="J3687" s="44"/>
      <c r="K3687" s="332">
        <f>IFERROR(SUM(C3687/'Transfers of Funds'!$F$58),0)</f>
        <v>0</v>
      </c>
      <c r="L3687" s="44"/>
      <c r="M3687" s="45" t="s">
        <v>162</v>
      </c>
    </row>
    <row r="3688" spans="2:13">
      <c r="B3688" s="417" t="str">
        <f>IF(A3688="","",VLOOKUP(A3688,#REF!,2,FALSE))</f>
        <v/>
      </c>
      <c r="C3688" s="176"/>
      <c r="D3688" s="172"/>
      <c r="E3688" s="173"/>
      <c r="F3688" s="174"/>
      <c r="G3688" s="175"/>
      <c r="H3688" s="175"/>
      <c r="I3688" s="334">
        <f t="shared" si="58"/>
        <v>0</v>
      </c>
      <c r="J3688" s="44"/>
      <c r="K3688" s="332">
        <f>IFERROR(SUM(C3688/'Transfers of Funds'!$F$58),0)</f>
        <v>0</v>
      </c>
      <c r="L3688" s="44"/>
      <c r="M3688" s="45" t="s">
        <v>162</v>
      </c>
    </row>
    <row r="3689" spans="2:13">
      <c r="B3689" s="417" t="str">
        <f>IF(A3689="","",VLOOKUP(A3689,#REF!,2,FALSE))</f>
        <v/>
      </c>
      <c r="C3689" s="176"/>
      <c r="D3689" s="172"/>
      <c r="E3689" s="173"/>
      <c r="F3689" s="174"/>
      <c r="G3689" s="175"/>
      <c r="H3689" s="175"/>
      <c r="I3689" s="334">
        <f t="shared" si="58"/>
        <v>0</v>
      </c>
      <c r="J3689" s="44"/>
      <c r="K3689" s="332">
        <f>IFERROR(SUM(C3689/'Transfers of Funds'!$F$58),0)</f>
        <v>0</v>
      </c>
      <c r="L3689" s="44"/>
      <c r="M3689" s="45" t="s">
        <v>162</v>
      </c>
    </row>
    <row r="3690" spans="2:13">
      <c r="B3690" s="417" t="str">
        <f>IF(A3690="","",VLOOKUP(A3690,#REF!,2,FALSE))</f>
        <v/>
      </c>
      <c r="C3690" s="176"/>
      <c r="D3690" s="172"/>
      <c r="E3690" s="173"/>
      <c r="F3690" s="174"/>
      <c r="G3690" s="175"/>
      <c r="H3690" s="175"/>
      <c r="I3690" s="334">
        <f t="shared" si="58"/>
        <v>0</v>
      </c>
      <c r="J3690" s="44"/>
      <c r="K3690" s="332">
        <f>IFERROR(SUM(C3690/'Transfers of Funds'!$F$58),0)</f>
        <v>0</v>
      </c>
      <c r="L3690" s="44"/>
      <c r="M3690" s="45" t="s">
        <v>162</v>
      </c>
    </row>
    <row r="3691" spans="2:13">
      <c r="B3691" s="417" t="str">
        <f>IF(A3691="","",VLOOKUP(A3691,#REF!,2,FALSE))</f>
        <v/>
      </c>
      <c r="C3691" s="176"/>
      <c r="D3691" s="172"/>
      <c r="E3691" s="173"/>
      <c r="F3691" s="174"/>
      <c r="G3691" s="175"/>
      <c r="H3691" s="175"/>
      <c r="I3691" s="334">
        <f t="shared" si="58"/>
        <v>0</v>
      </c>
      <c r="J3691" s="44"/>
      <c r="K3691" s="332">
        <f>IFERROR(SUM(C3691/'Transfers of Funds'!$F$58),0)</f>
        <v>0</v>
      </c>
      <c r="L3691" s="44"/>
      <c r="M3691" s="45" t="s">
        <v>162</v>
      </c>
    </row>
    <row r="3692" spans="2:13">
      <c r="B3692" s="417" t="str">
        <f>IF(A3692="","",VLOOKUP(A3692,#REF!,2,FALSE))</f>
        <v/>
      </c>
      <c r="C3692" s="176"/>
      <c r="D3692" s="172"/>
      <c r="E3692" s="173"/>
      <c r="F3692" s="174"/>
      <c r="G3692" s="175"/>
      <c r="H3692" s="175"/>
      <c r="I3692" s="334">
        <f t="shared" si="58"/>
        <v>0</v>
      </c>
      <c r="J3692" s="44"/>
      <c r="K3692" s="332">
        <f>IFERROR(SUM(C3692/'Transfers of Funds'!$F$58),0)</f>
        <v>0</v>
      </c>
      <c r="L3692" s="44"/>
      <c r="M3692" s="45" t="s">
        <v>162</v>
      </c>
    </row>
    <row r="3693" spans="2:13">
      <c r="B3693" s="417" t="str">
        <f>IF(A3693="","",VLOOKUP(A3693,#REF!,2,FALSE))</f>
        <v/>
      </c>
      <c r="C3693" s="176"/>
      <c r="D3693" s="172"/>
      <c r="E3693" s="173"/>
      <c r="F3693" s="174"/>
      <c r="G3693" s="175"/>
      <c r="H3693" s="175"/>
      <c r="I3693" s="334">
        <f t="shared" si="58"/>
        <v>0</v>
      </c>
      <c r="J3693" s="44"/>
      <c r="K3693" s="332">
        <f>IFERROR(SUM(C3693/'Transfers of Funds'!$F$58),0)</f>
        <v>0</v>
      </c>
      <c r="L3693" s="44"/>
      <c r="M3693" s="45" t="s">
        <v>162</v>
      </c>
    </row>
    <row r="3694" spans="2:13">
      <c r="B3694" s="417" t="str">
        <f>IF(A3694="","",VLOOKUP(A3694,#REF!,2,FALSE))</f>
        <v/>
      </c>
      <c r="C3694" s="176"/>
      <c r="D3694" s="172"/>
      <c r="E3694" s="173"/>
      <c r="F3694" s="174"/>
      <c r="G3694" s="175"/>
      <c r="H3694" s="175"/>
      <c r="I3694" s="334">
        <f t="shared" si="58"/>
        <v>0</v>
      </c>
      <c r="J3694" s="44"/>
      <c r="K3694" s="332">
        <f>IFERROR(SUM(C3694/'Transfers of Funds'!$F$58),0)</f>
        <v>0</v>
      </c>
      <c r="L3694" s="44"/>
      <c r="M3694" s="45" t="s">
        <v>162</v>
      </c>
    </row>
    <row r="3695" spans="2:13">
      <c r="B3695" s="417" t="str">
        <f>IF(A3695="","",VLOOKUP(A3695,#REF!,2,FALSE))</f>
        <v/>
      </c>
      <c r="C3695" s="176"/>
      <c r="D3695" s="172"/>
      <c r="E3695" s="173"/>
      <c r="F3695" s="174"/>
      <c r="G3695" s="175"/>
      <c r="H3695" s="175"/>
      <c r="I3695" s="334">
        <f t="shared" si="58"/>
        <v>0</v>
      </c>
      <c r="J3695" s="44"/>
      <c r="K3695" s="332">
        <f>IFERROR(SUM(C3695/'Transfers of Funds'!$F$58),0)</f>
        <v>0</v>
      </c>
      <c r="L3695" s="44"/>
      <c r="M3695" s="45" t="s">
        <v>162</v>
      </c>
    </row>
    <row r="3696" spans="2:13">
      <c r="B3696" s="417" t="str">
        <f>IF(A3696="","",VLOOKUP(A3696,#REF!,2,FALSE))</f>
        <v/>
      </c>
      <c r="C3696" s="176"/>
      <c r="D3696" s="172"/>
      <c r="E3696" s="173"/>
      <c r="F3696" s="174"/>
      <c r="G3696" s="175"/>
      <c r="H3696" s="175"/>
      <c r="I3696" s="334">
        <f t="shared" si="58"/>
        <v>0</v>
      </c>
      <c r="J3696" s="44"/>
      <c r="K3696" s="332">
        <f>IFERROR(SUM(C3696/'Transfers of Funds'!$F$58),0)</f>
        <v>0</v>
      </c>
      <c r="L3696" s="44"/>
      <c r="M3696" s="45" t="s">
        <v>162</v>
      </c>
    </row>
    <row r="3697" spans="2:13">
      <c r="B3697" s="417" t="str">
        <f>IF(A3697="","",VLOOKUP(A3697,#REF!,2,FALSE))</f>
        <v/>
      </c>
      <c r="C3697" s="176"/>
      <c r="D3697" s="172"/>
      <c r="E3697" s="173"/>
      <c r="F3697" s="174"/>
      <c r="G3697" s="175"/>
      <c r="H3697" s="175"/>
      <c r="I3697" s="334">
        <f t="shared" si="58"/>
        <v>0</v>
      </c>
      <c r="J3697" s="44"/>
      <c r="K3697" s="332">
        <f>IFERROR(SUM(C3697/'Transfers of Funds'!$F$58),0)</f>
        <v>0</v>
      </c>
      <c r="L3697" s="44"/>
      <c r="M3697" s="45" t="s">
        <v>162</v>
      </c>
    </row>
    <row r="3698" spans="2:13">
      <c r="B3698" s="417" t="str">
        <f>IF(A3698="","",VLOOKUP(A3698,#REF!,2,FALSE))</f>
        <v/>
      </c>
      <c r="C3698" s="176"/>
      <c r="D3698" s="172"/>
      <c r="E3698" s="173"/>
      <c r="F3698" s="174"/>
      <c r="G3698" s="175"/>
      <c r="H3698" s="175"/>
      <c r="I3698" s="334">
        <f t="shared" si="58"/>
        <v>0</v>
      </c>
      <c r="J3698" s="44"/>
      <c r="K3698" s="332">
        <f>IFERROR(SUM(C3698/'Transfers of Funds'!$F$58),0)</f>
        <v>0</v>
      </c>
      <c r="L3698" s="44"/>
      <c r="M3698" s="45" t="s">
        <v>162</v>
      </c>
    </row>
    <row r="3699" spans="2:13">
      <c r="B3699" s="417" t="str">
        <f>IF(A3699="","",VLOOKUP(A3699,#REF!,2,FALSE))</f>
        <v/>
      </c>
      <c r="C3699" s="176"/>
      <c r="D3699" s="172"/>
      <c r="E3699" s="173"/>
      <c r="F3699" s="174"/>
      <c r="G3699" s="175"/>
      <c r="H3699" s="175"/>
      <c r="I3699" s="334">
        <f t="shared" si="58"/>
        <v>0</v>
      </c>
      <c r="J3699" s="44"/>
      <c r="K3699" s="332">
        <f>IFERROR(SUM(C3699/'Transfers of Funds'!$F$58),0)</f>
        <v>0</v>
      </c>
      <c r="L3699" s="44"/>
      <c r="M3699" s="45" t="s">
        <v>162</v>
      </c>
    </row>
    <row r="3700" spans="2:13">
      <c r="B3700" s="417" t="str">
        <f>IF(A3700="","",VLOOKUP(A3700,#REF!,2,FALSE))</f>
        <v/>
      </c>
      <c r="C3700" s="176"/>
      <c r="D3700" s="172"/>
      <c r="E3700" s="173"/>
      <c r="F3700" s="174"/>
      <c r="G3700" s="175"/>
      <c r="H3700" s="175"/>
      <c r="I3700" s="334">
        <f t="shared" si="58"/>
        <v>0</v>
      </c>
      <c r="J3700" s="44"/>
      <c r="K3700" s="332">
        <f>IFERROR(SUM(C3700/'Transfers of Funds'!$F$58),0)</f>
        <v>0</v>
      </c>
      <c r="L3700" s="44"/>
      <c r="M3700" s="45" t="s">
        <v>162</v>
      </c>
    </row>
    <row r="3701" spans="2:13">
      <c r="B3701" s="417" t="str">
        <f>IF(A3701="","",VLOOKUP(A3701,#REF!,2,FALSE))</f>
        <v/>
      </c>
      <c r="C3701" s="176"/>
      <c r="D3701" s="172"/>
      <c r="E3701" s="173"/>
      <c r="F3701" s="174"/>
      <c r="G3701" s="175"/>
      <c r="H3701" s="175"/>
      <c r="I3701" s="334">
        <f t="shared" si="58"/>
        <v>0</v>
      </c>
      <c r="J3701" s="44"/>
      <c r="K3701" s="332">
        <f>IFERROR(SUM(C3701/'Transfers of Funds'!$F$58),0)</f>
        <v>0</v>
      </c>
      <c r="L3701" s="44"/>
      <c r="M3701" s="45" t="s">
        <v>162</v>
      </c>
    </row>
    <row r="3702" spans="2:13">
      <c r="B3702" s="417" t="str">
        <f>IF(A3702="","",VLOOKUP(A3702,#REF!,2,FALSE))</f>
        <v/>
      </c>
      <c r="C3702" s="176"/>
      <c r="D3702" s="172"/>
      <c r="E3702" s="173"/>
      <c r="F3702" s="174"/>
      <c r="G3702" s="175"/>
      <c r="H3702" s="175"/>
      <c r="I3702" s="334">
        <f t="shared" si="58"/>
        <v>0</v>
      </c>
      <c r="J3702" s="44"/>
      <c r="K3702" s="332">
        <f>IFERROR(SUM(C3702/'Transfers of Funds'!$F$58),0)</f>
        <v>0</v>
      </c>
      <c r="L3702" s="44"/>
      <c r="M3702" s="45" t="s">
        <v>162</v>
      </c>
    </row>
    <row r="3703" spans="2:13">
      <c r="B3703" s="417" t="str">
        <f>IF(A3703="","",VLOOKUP(A3703,#REF!,2,FALSE))</f>
        <v/>
      </c>
      <c r="C3703" s="176"/>
      <c r="D3703" s="172"/>
      <c r="E3703" s="173"/>
      <c r="F3703" s="174"/>
      <c r="G3703" s="175"/>
      <c r="H3703" s="175"/>
      <c r="I3703" s="334">
        <f t="shared" si="58"/>
        <v>0</v>
      </c>
      <c r="J3703" s="44"/>
      <c r="K3703" s="332">
        <f>IFERROR(SUM(C3703/'Transfers of Funds'!$F$58),0)</f>
        <v>0</v>
      </c>
      <c r="L3703" s="44"/>
      <c r="M3703" s="45" t="s">
        <v>162</v>
      </c>
    </row>
    <row r="3704" spans="2:13">
      <c r="B3704" s="417" t="str">
        <f>IF(A3704="","",VLOOKUP(A3704,#REF!,2,FALSE))</f>
        <v/>
      </c>
      <c r="C3704" s="176"/>
      <c r="D3704" s="172"/>
      <c r="E3704" s="173"/>
      <c r="F3704" s="174"/>
      <c r="G3704" s="175"/>
      <c r="H3704" s="175"/>
      <c r="I3704" s="334">
        <f t="shared" si="58"/>
        <v>0</v>
      </c>
      <c r="J3704" s="44"/>
      <c r="K3704" s="332">
        <f>IFERROR(SUM(C3704/'Transfers of Funds'!$F$58),0)</f>
        <v>0</v>
      </c>
      <c r="L3704" s="44"/>
      <c r="M3704" s="45" t="s">
        <v>162</v>
      </c>
    </row>
    <row r="3705" spans="2:13">
      <c r="B3705" s="417" t="str">
        <f>IF(A3705="","",VLOOKUP(A3705,#REF!,2,FALSE))</f>
        <v/>
      </c>
      <c r="C3705" s="176"/>
      <c r="D3705" s="172"/>
      <c r="E3705" s="173"/>
      <c r="F3705" s="174"/>
      <c r="G3705" s="175"/>
      <c r="H3705" s="175"/>
      <c r="I3705" s="334">
        <f t="shared" si="58"/>
        <v>0</v>
      </c>
      <c r="J3705" s="44"/>
      <c r="K3705" s="332">
        <f>IFERROR(SUM(C3705/'Transfers of Funds'!$F$58),0)</f>
        <v>0</v>
      </c>
      <c r="L3705" s="44"/>
      <c r="M3705" s="45" t="s">
        <v>162</v>
      </c>
    </row>
    <row r="3706" spans="2:13">
      <c r="B3706" s="417" t="str">
        <f>IF(A3706="","",VLOOKUP(A3706,#REF!,2,FALSE))</f>
        <v/>
      </c>
      <c r="C3706" s="176"/>
      <c r="D3706" s="172"/>
      <c r="E3706" s="173"/>
      <c r="F3706" s="174"/>
      <c r="G3706" s="175"/>
      <c r="H3706" s="175"/>
      <c r="I3706" s="334">
        <f t="shared" si="58"/>
        <v>0</v>
      </c>
      <c r="J3706" s="44"/>
      <c r="K3706" s="332">
        <f>IFERROR(SUM(C3706/'Transfers of Funds'!$F$58),0)</f>
        <v>0</v>
      </c>
      <c r="L3706" s="44"/>
      <c r="M3706" s="45" t="s">
        <v>162</v>
      </c>
    </row>
    <row r="3707" spans="2:13">
      <c r="B3707" s="417" t="str">
        <f>IF(A3707="","",VLOOKUP(A3707,#REF!,2,FALSE))</f>
        <v/>
      </c>
      <c r="C3707" s="176"/>
      <c r="D3707" s="172"/>
      <c r="E3707" s="173"/>
      <c r="F3707" s="174"/>
      <c r="G3707" s="175"/>
      <c r="H3707" s="175"/>
      <c r="I3707" s="334">
        <f t="shared" si="58"/>
        <v>0</v>
      </c>
      <c r="J3707" s="44"/>
      <c r="K3707" s="332">
        <f>IFERROR(SUM(C3707/'Transfers of Funds'!$F$58),0)</f>
        <v>0</v>
      </c>
      <c r="L3707" s="44"/>
      <c r="M3707" s="45" t="s">
        <v>162</v>
      </c>
    </row>
    <row r="3708" spans="2:13">
      <c r="B3708" s="417" t="str">
        <f>IF(A3708="","",VLOOKUP(A3708,#REF!,2,FALSE))</f>
        <v/>
      </c>
      <c r="C3708" s="176"/>
      <c r="D3708" s="172"/>
      <c r="E3708" s="173"/>
      <c r="F3708" s="174"/>
      <c r="G3708" s="175"/>
      <c r="H3708" s="175"/>
      <c r="I3708" s="334">
        <f t="shared" si="58"/>
        <v>0</v>
      </c>
      <c r="J3708" s="44"/>
      <c r="K3708" s="332">
        <f>IFERROR(SUM(C3708/'Transfers of Funds'!$F$58),0)</f>
        <v>0</v>
      </c>
      <c r="L3708" s="44"/>
      <c r="M3708" s="45" t="s">
        <v>162</v>
      </c>
    </row>
    <row r="3709" spans="2:13">
      <c r="B3709" s="417" t="str">
        <f>IF(A3709="","",VLOOKUP(A3709,#REF!,2,FALSE))</f>
        <v/>
      </c>
      <c r="C3709" s="176"/>
      <c r="D3709" s="172"/>
      <c r="E3709" s="173"/>
      <c r="F3709" s="174"/>
      <c r="G3709" s="175"/>
      <c r="H3709" s="175"/>
      <c r="I3709" s="334">
        <f t="shared" si="58"/>
        <v>0</v>
      </c>
      <c r="J3709" s="44"/>
      <c r="K3709" s="332">
        <f>IFERROR(SUM(C3709/'Transfers of Funds'!$F$58),0)</f>
        <v>0</v>
      </c>
      <c r="L3709" s="44"/>
      <c r="M3709" s="45" t="s">
        <v>162</v>
      </c>
    </row>
    <row r="3710" spans="2:13">
      <c r="B3710" s="417" t="str">
        <f>IF(A3710="","",VLOOKUP(A3710,#REF!,2,FALSE))</f>
        <v/>
      </c>
      <c r="C3710" s="176"/>
      <c r="D3710" s="172"/>
      <c r="E3710" s="173"/>
      <c r="F3710" s="174"/>
      <c r="G3710" s="175"/>
      <c r="H3710" s="175"/>
      <c r="I3710" s="334">
        <f t="shared" si="58"/>
        <v>0</v>
      </c>
      <c r="J3710" s="44"/>
      <c r="K3710" s="332">
        <f>IFERROR(SUM(C3710/'Transfers of Funds'!$F$58),0)</f>
        <v>0</v>
      </c>
      <c r="L3710" s="44"/>
      <c r="M3710" s="45" t="s">
        <v>162</v>
      </c>
    </row>
    <row r="3711" spans="2:13">
      <c r="B3711" s="417" t="str">
        <f>IF(A3711="","",VLOOKUP(A3711,#REF!,2,FALSE))</f>
        <v/>
      </c>
      <c r="C3711" s="176"/>
      <c r="D3711" s="172"/>
      <c r="E3711" s="173"/>
      <c r="F3711" s="174"/>
      <c r="G3711" s="175"/>
      <c r="H3711" s="175"/>
      <c r="I3711" s="334">
        <f t="shared" si="58"/>
        <v>0</v>
      </c>
      <c r="J3711" s="44"/>
      <c r="K3711" s="332">
        <f>IFERROR(SUM(C3711/'Transfers of Funds'!$F$58),0)</f>
        <v>0</v>
      </c>
      <c r="L3711" s="44"/>
      <c r="M3711" s="45" t="s">
        <v>162</v>
      </c>
    </row>
    <row r="3712" spans="2:13">
      <c r="B3712" s="417" t="str">
        <f>IF(A3712="","",VLOOKUP(A3712,#REF!,2,FALSE))</f>
        <v/>
      </c>
      <c r="C3712" s="176"/>
      <c r="D3712" s="172"/>
      <c r="E3712" s="173"/>
      <c r="F3712" s="174"/>
      <c r="G3712" s="175"/>
      <c r="H3712" s="175"/>
      <c r="I3712" s="334">
        <f t="shared" si="58"/>
        <v>0</v>
      </c>
      <c r="J3712" s="44"/>
      <c r="K3712" s="332">
        <f>IFERROR(SUM(C3712/'Transfers of Funds'!$F$58),0)</f>
        <v>0</v>
      </c>
      <c r="L3712" s="44"/>
      <c r="M3712" s="45" t="s">
        <v>162</v>
      </c>
    </row>
    <row r="3713" spans="2:13">
      <c r="B3713" s="417" t="str">
        <f>IF(A3713="","",VLOOKUP(A3713,#REF!,2,FALSE))</f>
        <v/>
      </c>
      <c r="C3713" s="176"/>
      <c r="D3713" s="172"/>
      <c r="E3713" s="173"/>
      <c r="F3713" s="174"/>
      <c r="G3713" s="175"/>
      <c r="H3713" s="175"/>
      <c r="I3713" s="334">
        <f t="shared" si="58"/>
        <v>0</v>
      </c>
      <c r="J3713" s="44"/>
      <c r="K3713" s="332">
        <f>IFERROR(SUM(C3713/'Transfers of Funds'!$F$58),0)</f>
        <v>0</v>
      </c>
      <c r="L3713" s="44"/>
      <c r="M3713" s="45" t="s">
        <v>162</v>
      </c>
    </row>
    <row r="3714" spans="2:13">
      <c r="B3714" s="417" t="str">
        <f>IF(A3714="","",VLOOKUP(A3714,#REF!,2,FALSE))</f>
        <v/>
      </c>
      <c r="C3714" s="176"/>
      <c r="D3714" s="172"/>
      <c r="E3714" s="173"/>
      <c r="F3714" s="174"/>
      <c r="G3714" s="175"/>
      <c r="H3714" s="175"/>
      <c r="I3714" s="334">
        <f t="shared" si="58"/>
        <v>0</v>
      </c>
      <c r="J3714" s="44"/>
      <c r="K3714" s="332">
        <f>IFERROR(SUM(C3714/'Transfers of Funds'!$F$58),0)</f>
        <v>0</v>
      </c>
      <c r="L3714" s="44"/>
      <c r="M3714" s="45" t="s">
        <v>162</v>
      </c>
    </row>
    <row r="3715" spans="2:13">
      <c r="B3715" s="417" t="str">
        <f>IF(A3715="","",VLOOKUP(A3715,#REF!,2,FALSE))</f>
        <v/>
      </c>
      <c r="C3715" s="176"/>
      <c r="D3715" s="172"/>
      <c r="E3715" s="173"/>
      <c r="F3715" s="174"/>
      <c r="G3715" s="175"/>
      <c r="H3715" s="175"/>
      <c r="I3715" s="334">
        <f t="shared" si="58"/>
        <v>0</v>
      </c>
      <c r="J3715" s="44"/>
      <c r="K3715" s="332">
        <f>IFERROR(SUM(C3715/'Transfers of Funds'!$F$58),0)</f>
        <v>0</v>
      </c>
      <c r="L3715" s="44"/>
      <c r="M3715" s="45" t="s">
        <v>162</v>
      </c>
    </row>
    <row r="3716" spans="2:13">
      <c r="B3716" s="417" t="str">
        <f>IF(A3716="","",VLOOKUP(A3716,#REF!,2,FALSE))</f>
        <v/>
      </c>
      <c r="C3716" s="176"/>
      <c r="D3716" s="172"/>
      <c r="E3716" s="173"/>
      <c r="F3716" s="174"/>
      <c r="G3716" s="175"/>
      <c r="H3716" s="175"/>
      <c r="I3716" s="334">
        <f t="shared" si="58"/>
        <v>0</v>
      </c>
      <c r="J3716" s="44"/>
      <c r="K3716" s="332">
        <f>IFERROR(SUM(C3716/'Transfers of Funds'!$F$58),0)</f>
        <v>0</v>
      </c>
      <c r="L3716" s="44"/>
      <c r="M3716" s="45" t="s">
        <v>162</v>
      </c>
    </row>
    <row r="3717" spans="2:13">
      <c r="B3717" s="417" t="str">
        <f>IF(A3717="","",VLOOKUP(A3717,#REF!,2,FALSE))</f>
        <v/>
      </c>
      <c r="C3717" s="176"/>
      <c r="D3717" s="172"/>
      <c r="E3717" s="173"/>
      <c r="F3717" s="174"/>
      <c r="G3717" s="175"/>
      <c r="H3717" s="175"/>
      <c r="I3717" s="334">
        <f t="shared" si="58"/>
        <v>0</v>
      </c>
      <c r="J3717" s="44"/>
      <c r="K3717" s="332">
        <f>IFERROR(SUM(C3717/'Transfers of Funds'!$F$58),0)</f>
        <v>0</v>
      </c>
      <c r="L3717" s="44"/>
      <c r="M3717" s="45" t="s">
        <v>162</v>
      </c>
    </row>
    <row r="3718" spans="2:13">
      <c r="B3718" s="417" t="str">
        <f>IF(A3718="","",VLOOKUP(A3718,#REF!,2,FALSE))</f>
        <v/>
      </c>
      <c r="C3718" s="176"/>
      <c r="D3718" s="172"/>
      <c r="E3718" s="173"/>
      <c r="F3718" s="174"/>
      <c r="G3718" s="175"/>
      <c r="H3718" s="175"/>
      <c r="I3718" s="334">
        <f t="shared" si="58"/>
        <v>0</v>
      </c>
      <c r="J3718" s="44"/>
      <c r="K3718" s="332">
        <f>IFERROR(SUM(C3718/'Transfers of Funds'!$F$58),0)</f>
        <v>0</v>
      </c>
      <c r="L3718" s="44"/>
      <c r="M3718" s="45" t="s">
        <v>162</v>
      </c>
    </row>
    <row r="3719" spans="2:13">
      <c r="B3719" s="417" t="str">
        <f>IF(A3719="","",VLOOKUP(A3719,#REF!,2,FALSE))</f>
        <v/>
      </c>
      <c r="C3719" s="176"/>
      <c r="D3719" s="172"/>
      <c r="E3719" s="173"/>
      <c r="F3719" s="174"/>
      <c r="G3719" s="175"/>
      <c r="H3719" s="175"/>
      <c r="I3719" s="334">
        <f t="shared" si="58"/>
        <v>0</v>
      </c>
      <c r="J3719" s="44"/>
      <c r="K3719" s="332">
        <f>IFERROR(SUM(C3719/'Transfers of Funds'!$F$58),0)</f>
        <v>0</v>
      </c>
      <c r="L3719" s="44"/>
      <c r="M3719" s="45" t="s">
        <v>162</v>
      </c>
    </row>
    <row r="3720" spans="2:13">
      <c r="B3720" s="417" t="str">
        <f>IF(A3720="","",VLOOKUP(A3720,#REF!,2,FALSE))</f>
        <v/>
      </c>
      <c r="C3720" s="176"/>
      <c r="D3720" s="172"/>
      <c r="E3720" s="173"/>
      <c r="F3720" s="174"/>
      <c r="G3720" s="175"/>
      <c r="H3720" s="175"/>
      <c r="I3720" s="334">
        <f t="shared" si="58"/>
        <v>0</v>
      </c>
      <c r="J3720" s="44"/>
      <c r="K3720" s="332">
        <f>IFERROR(SUM(C3720/'Transfers of Funds'!$F$58),0)</f>
        <v>0</v>
      </c>
      <c r="L3720" s="44"/>
      <c r="M3720" s="45" t="s">
        <v>162</v>
      </c>
    </row>
    <row r="3721" spans="2:13">
      <c r="B3721" s="417" t="str">
        <f>IF(A3721="","",VLOOKUP(A3721,#REF!,2,FALSE))</f>
        <v/>
      </c>
      <c r="C3721" s="176"/>
      <c r="D3721" s="172"/>
      <c r="E3721" s="173"/>
      <c r="F3721" s="174"/>
      <c r="G3721" s="175"/>
      <c r="H3721" s="175"/>
      <c r="I3721" s="334">
        <f t="shared" si="58"/>
        <v>0</v>
      </c>
      <c r="J3721" s="44"/>
      <c r="K3721" s="332">
        <f>IFERROR(SUM(C3721/'Transfers of Funds'!$F$58),0)</f>
        <v>0</v>
      </c>
      <c r="L3721" s="44"/>
      <c r="M3721" s="45" t="s">
        <v>162</v>
      </c>
    </row>
    <row r="3722" spans="2:13">
      <c r="B3722" s="417" t="str">
        <f>IF(A3722="","",VLOOKUP(A3722,#REF!,2,FALSE))</f>
        <v/>
      </c>
      <c r="C3722" s="176"/>
      <c r="D3722" s="172"/>
      <c r="E3722" s="173"/>
      <c r="F3722" s="174"/>
      <c r="G3722" s="175"/>
      <c r="H3722" s="175"/>
      <c r="I3722" s="334">
        <f t="shared" si="58"/>
        <v>0</v>
      </c>
      <c r="J3722" s="44"/>
      <c r="K3722" s="332">
        <f>IFERROR(SUM(C3722/'Transfers of Funds'!$F$58),0)</f>
        <v>0</v>
      </c>
      <c r="L3722" s="44"/>
      <c r="M3722" s="45" t="s">
        <v>162</v>
      </c>
    </row>
    <row r="3723" spans="2:13">
      <c r="B3723" s="417" t="str">
        <f>IF(A3723="","",VLOOKUP(A3723,#REF!,2,FALSE))</f>
        <v/>
      </c>
      <c r="C3723" s="176"/>
      <c r="D3723" s="172"/>
      <c r="E3723" s="173"/>
      <c r="F3723" s="174"/>
      <c r="G3723" s="175"/>
      <c r="H3723" s="175"/>
      <c r="I3723" s="334">
        <f t="shared" si="58"/>
        <v>0</v>
      </c>
      <c r="J3723" s="44"/>
      <c r="K3723" s="332">
        <f>IFERROR(SUM(C3723/'Transfers of Funds'!$F$58),0)</f>
        <v>0</v>
      </c>
      <c r="L3723" s="44"/>
      <c r="M3723" s="45" t="s">
        <v>162</v>
      </c>
    </row>
    <row r="3724" spans="2:13">
      <c r="B3724" s="417" t="str">
        <f>IF(A3724="","",VLOOKUP(A3724,#REF!,2,FALSE))</f>
        <v/>
      </c>
      <c r="C3724" s="176"/>
      <c r="D3724" s="172"/>
      <c r="E3724" s="173"/>
      <c r="F3724" s="174"/>
      <c r="G3724" s="175"/>
      <c r="H3724" s="175"/>
      <c r="I3724" s="334">
        <f t="shared" si="58"/>
        <v>0</v>
      </c>
      <c r="J3724" s="44"/>
      <c r="K3724" s="332">
        <f>IFERROR(SUM(C3724/'Transfers of Funds'!$F$58),0)</f>
        <v>0</v>
      </c>
      <c r="L3724" s="44"/>
      <c r="M3724" s="45" t="s">
        <v>162</v>
      </c>
    </row>
    <row r="3725" spans="2:13">
      <c r="B3725" s="417" t="str">
        <f>IF(A3725="","",VLOOKUP(A3725,#REF!,2,FALSE))</f>
        <v/>
      </c>
      <c r="C3725" s="176"/>
      <c r="D3725" s="172"/>
      <c r="E3725" s="173"/>
      <c r="F3725" s="174"/>
      <c r="G3725" s="175"/>
      <c r="H3725" s="175"/>
      <c r="I3725" s="334">
        <f t="shared" si="58"/>
        <v>0</v>
      </c>
      <c r="J3725" s="44"/>
      <c r="K3725" s="332">
        <f>IFERROR(SUM(C3725/'Transfers of Funds'!$F$58),0)</f>
        <v>0</v>
      </c>
      <c r="L3725" s="44"/>
      <c r="M3725" s="45" t="s">
        <v>162</v>
      </c>
    </row>
    <row r="3726" spans="2:13">
      <c r="B3726" s="417" t="str">
        <f>IF(A3726="","",VLOOKUP(A3726,#REF!,2,FALSE))</f>
        <v/>
      </c>
      <c r="C3726" s="176"/>
      <c r="D3726" s="172"/>
      <c r="E3726" s="173"/>
      <c r="F3726" s="174"/>
      <c r="G3726" s="175"/>
      <c r="H3726" s="175"/>
      <c r="I3726" s="334">
        <f t="shared" si="58"/>
        <v>0</v>
      </c>
      <c r="J3726" s="44"/>
      <c r="K3726" s="332">
        <f>IFERROR(SUM(C3726/'Transfers of Funds'!$F$58),0)</f>
        <v>0</v>
      </c>
      <c r="L3726" s="44"/>
      <c r="M3726" s="45" t="s">
        <v>162</v>
      </c>
    </row>
    <row r="3727" spans="2:13">
      <c r="B3727" s="417" t="str">
        <f>IF(A3727="","",VLOOKUP(A3727,#REF!,2,FALSE))</f>
        <v/>
      </c>
      <c r="C3727" s="176"/>
      <c r="D3727" s="172"/>
      <c r="E3727" s="173"/>
      <c r="F3727" s="174"/>
      <c r="G3727" s="175"/>
      <c r="H3727" s="175"/>
      <c r="I3727" s="334">
        <f t="shared" si="58"/>
        <v>0</v>
      </c>
      <c r="J3727" s="44"/>
      <c r="K3727" s="332">
        <f>IFERROR(SUM(C3727/'Transfers of Funds'!$F$58),0)</f>
        <v>0</v>
      </c>
      <c r="L3727" s="44"/>
      <c r="M3727" s="45" t="s">
        <v>162</v>
      </c>
    </row>
    <row r="3728" spans="2:13">
      <c r="B3728" s="417" t="str">
        <f>IF(A3728="","",VLOOKUP(A3728,#REF!,2,FALSE))</f>
        <v/>
      </c>
      <c r="C3728" s="176"/>
      <c r="D3728" s="172"/>
      <c r="E3728" s="173"/>
      <c r="F3728" s="174"/>
      <c r="G3728" s="175"/>
      <c r="H3728" s="175"/>
      <c r="I3728" s="334">
        <f t="shared" si="58"/>
        <v>0</v>
      </c>
      <c r="J3728" s="44"/>
      <c r="K3728" s="332">
        <f>IFERROR(SUM(C3728/'Transfers of Funds'!$F$58),0)</f>
        <v>0</v>
      </c>
      <c r="L3728" s="44"/>
      <c r="M3728" s="45" t="s">
        <v>162</v>
      </c>
    </row>
    <row r="3729" spans="2:13">
      <c r="B3729" s="417" t="str">
        <f>IF(A3729="","",VLOOKUP(A3729,#REF!,2,FALSE))</f>
        <v/>
      </c>
      <c r="C3729" s="176"/>
      <c r="D3729" s="172"/>
      <c r="E3729" s="173"/>
      <c r="F3729" s="174"/>
      <c r="G3729" s="175"/>
      <c r="H3729" s="175"/>
      <c r="I3729" s="334">
        <f t="shared" si="58"/>
        <v>0</v>
      </c>
      <c r="J3729" s="44"/>
      <c r="K3729" s="332">
        <f>IFERROR(SUM(C3729/'Transfers of Funds'!$F$58),0)</f>
        <v>0</v>
      </c>
      <c r="L3729" s="44"/>
      <c r="M3729" s="45" t="s">
        <v>162</v>
      </c>
    </row>
    <row r="3730" spans="2:13">
      <c r="B3730" s="417" t="str">
        <f>IF(A3730="","",VLOOKUP(A3730,#REF!,2,FALSE))</f>
        <v/>
      </c>
      <c r="C3730" s="176"/>
      <c r="D3730" s="172"/>
      <c r="E3730" s="173"/>
      <c r="F3730" s="174"/>
      <c r="G3730" s="175"/>
      <c r="H3730" s="175"/>
      <c r="I3730" s="334">
        <f t="shared" si="58"/>
        <v>0</v>
      </c>
      <c r="J3730" s="44"/>
      <c r="K3730" s="332">
        <f>IFERROR(SUM(C3730/'Transfers of Funds'!$F$58),0)</f>
        <v>0</v>
      </c>
      <c r="L3730" s="44"/>
      <c r="M3730" s="45" t="s">
        <v>162</v>
      </c>
    </row>
    <row r="3731" spans="2:13">
      <c r="B3731" s="417" t="str">
        <f>IF(A3731="","",VLOOKUP(A3731,#REF!,2,FALSE))</f>
        <v/>
      </c>
      <c r="C3731" s="176"/>
      <c r="D3731" s="172"/>
      <c r="E3731" s="173"/>
      <c r="F3731" s="174"/>
      <c r="G3731" s="175"/>
      <c r="H3731" s="175"/>
      <c r="I3731" s="334">
        <f t="shared" si="58"/>
        <v>0</v>
      </c>
      <c r="J3731" s="44"/>
      <c r="K3731" s="332">
        <f>IFERROR(SUM(C3731/'Transfers of Funds'!$F$58),0)</f>
        <v>0</v>
      </c>
      <c r="L3731" s="44"/>
      <c r="M3731" s="45" t="s">
        <v>162</v>
      </c>
    </row>
    <row r="3732" spans="2:13">
      <c r="B3732" s="417" t="str">
        <f>IF(A3732="","",VLOOKUP(A3732,#REF!,2,FALSE))</f>
        <v/>
      </c>
      <c r="C3732" s="176"/>
      <c r="D3732" s="172"/>
      <c r="E3732" s="173"/>
      <c r="F3732" s="174"/>
      <c r="G3732" s="175"/>
      <c r="H3732" s="175"/>
      <c r="I3732" s="334">
        <f t="shared" si="58"/>
        <v>0</v>
      </c>
      <c r="J3732" s="44"/>
      <c r="K3732" s="332">
        <f>IFERROR(SUM(C3732/'Transfers of Funds'!$F$58),0)</f>
        <v>0</v>
      </c>
      <c r="L3732" s="44"/>
      <c r="M3732" s="45" t="s">
        <v>162</v>
      </c>
    </row>
    <row r="3733" spans="2:13">
      <c r="B3733" s="417" t="str">
        <f>IF(A3733="","",VLOOKUP(A3733,#REF!,2,FALSE))</f>
        <v/>
      </c>
      <c r="C3733" s="176"/>
      <c r="D3733" s="172"/>
      <c r="E3733" s="173"/>
      <c r="F3733" s="174"/>
      <c r="G3733" s="175"/>
      <c r="H3733" s="175"/>
      <c r="I3733" s="334">
        <f t="shared" ref="I3733:I3796" si="59">IF(OR(F$4="EUR",F$4="USD",F$4="GBP",F$4="CAD",F$4="NZD",F$4="AUD"),K3733,C3733)</f>
        <v>0</v>
      </c>
      <c r="J3733" s="44"/>
      <c r="K3733" s="332">
        <f>IFERROR(SUM(C3733/'Transfers of Funds'!$F$58),0)</f>
        <v>0</v>
      </c>
      <c r="L3733" s="44"/>
      <c r="M3733" s="45" t="s">
        <v>162</v>
      </c>
    </row>
    <row r="3734" spans="2:13">
      <c r="B3734" s="417" t="str">
        <f>IF(A3734="","",VLOOKUP(A3734,#REF!,2,FALSE))</f>
        <v/>
      </c>
      <c r="C3734" s="176"/>
      <c r="D3734" s="172"/>
      <c r="E3734" s="173"/>
      <c r="F3734" s="174"/>
      <c r="G3734" s="175"/>
      <c r="H3734" s="175"/>
      <c r="I3734" s="334">
        <f t="shared" si="59"/>
        <v>0</v>
      </c>
      <c r="J3734" s="44"/>
      <c r="K3734" s="332">
        <f>IFERROR(SUM(C3734/'Transfers of Funds'!$F$58),0)</f>
        <v>0</v>
      </c>
      <c r="L3734" s="44"/>
      <c r="M3734" s="45" t="s">
        <v>162</v>
      </c>
    </row>
    <row r="3735" spans="2:13">
      <c r="B3735" s="417" t="str">
        <f>IF(A3735="","",VLOOKUP(A3735,#REF!,2,FALSE))</f>
        <v/>
      </c>
      <c r="C3735" s="176"/>
      <c r="D3735" s="172"/>
      <c r="E3735" s="173"/>
      <c r="F3735" s="174"/>
      <c r="G3735" s="175"/>
      <c r="H3735" s="175"/>
      <c r="I3735" s="334">
        <f t="shared" si="59"/>
        <v>0</v>
      </c>
      <c r="J3735" s="44"/>
      <c r="K3735" s="332">
        <f>IFERROR(SUM(C3735/'Transfers of Funds'!$F$58),0)</f>
        <v>0</v>
      </c>
      <c r="L3735" s="44"/>
      <c r="M3735" s="45" t="s">
        <v>162</v>
      </c>
    </row>
    <row r="3736" spans="2:13">
      <c r="B3736" s="417" t="str">
        <f>IF(A3736="","",VLOOKUP(A3736,#REF!,2,FALSE))</f>
        <v/>
      </c>
      <c r="C3736" s="176"/>
      <c r="D3736" s="172"/>
      <c r="E3736" s="173"/>
      <c r="F3736" s="174"/>
      <c r="G3736" s="175"/>
      <c r="H3736" s="175"/>
      <c r="I3736" s="334">
        <f t="shared" si="59"/>
        <v>0</v>
      </c>
      <c r="J3736" s="44"/>
      <c r="K3736" s="332">
        <f>IFERROR(SUM(C3736/'Transfers of Funds'!$F$58),0)</f>
        <v>0</v>
      </c>
      <c r="L3736" s="44"/>
      <c r="M3736" s="45" t="s">
        <v>162</v>
      </c>
    </row>
    <row r="3737" spans="2:13">
      <c r="B3737" s="417" t="str">
        <f>IF(A3737="","",VLOOKUP(A3737,#REF!,2,FALSE))</f>
        <v/>
      </c>
      <c r="C3737" s="176"/>
      <c r="D3737" s="172"/>
      <c r="E3737" s="173"/>
      <c r="F3737" s="174"/>
      <c r="G3737" s="175"/>
      <c r="H3737" s="175"/>
      <c r="I3737" s="334">
        <f t="shared" si="59"/>
        <v>0</v>
      </c>
      <c r="J3737" s="44"/>
      <c r="K3737" s="332">
        <f>IFERROR(SUM(C3737/'Transfers of Funds'!$F$58),0)</f>
        <v>0</v>
      </c>
      <c r="L3737" s="44"/>
      <c r="M3737" s="45" t="s">
        <v>162</v>
      </c>
    </row>
    <row r="3738" spans="2:13">
      <c r="B3738" s="417" t="str">
        <f>IF(A3738="","",VLOOKUP(A3738,#REF!,2,FALSE))</f>
        <v/>
      </c>
      <c r="C3738" s="176"/>
      <c r="D3738" s="172"/>
      <c r="E3738" s="173"/>
      <c r="F3738" s="174"/>
      <c r="G3738" s="175"/>
      <c r="H3738" s="175"/>
      <c r="I3738" s="334">
        <f t="shared" si="59"/>
        <v>0</v>
      </c>
      <c r="J3738" s="44"/>
      <c r="K3738" s="332">
        <f>IFERROR(SUM(C3738/'Transfers of Funds'!$F$58),0)</f>
        <v>0</v>
      </c>
      <c r="L3738" s="44"/>
      <c r="M3738" s="45" t="s">
        <v>162</v>
      </c>
    </row>
    <row r="3739" spans="2:13">
      <c r="B3739" s="417" t="str">
        <f>IF(A3739="","",VLOOKUP(A3739,#REF!,2,FALSE))</f>
        <v/>
      </c>
      <c r="C3739" s="176"/>
      <c r="D3739" s="172"/>
      <c r="E3739" s="173"/>
      <c r="F3739" s="174"/>
      <c r="G3739" s="175"/>
      <c r="H3739" s="175"/>
      <c r="I3739" s="334">
        <f t="shared" si="59"/>
        <v>0</v>
      </c>
      <c r="J3739" s="44"/>
      <c r="K3739" s="332">
        <f>IFERROR(SUM(C3739/'Transfers of Funds'!$F$58),0)</f>
        <v>0</v>
      </c>
      <c r="L3739" s="44"/>
      <c r="M3739" s="45" t="s">
        <v>162</v>
      </c>
    </row>
    <row r="3740" spans="2:13">
      <c r="B3740" s="417" t="str">
        <f>IF(A3740="","",VLOOKUP(A3740,#REF!,2,FALSE))</f>
        <v/>
      </c>
      <c r="C3740" s="176"/>
      <c r="D3740" s="172"/>
      <c r="E3740" s="173"/>
      <c r="F3740" s="174"/>
      <c r="G3740" s="175"/>
      <c r="H3740" s="175"/>
      <c r="I3740" s="334">
        <f t="shared" si="59"/>
        <v>0</v>
      </c>
      <c r="J3740" s="44"/>
      <c r="K3740" s="332">
        <f>IFERROR(SUM(C3740/'Transfers of Funds'!$F$58),0)</f>
        <v>0</v>
      </c>
      <c r="L3740" s="44"/>
      <c r="M3740" s="45" t="s">
        <v>162</v>
      </c>
    </row>
    <row r="3741" spans="2:13">
      <c r="B3741" s="417" t="str">
        <f>IF(A3741="","",VLOOKUP(A3741,#REF!,2,FALSE))</f>
        <v/>
      </c>
      <c r="C3741" s="176"/>
      <c r="D3741" s="172"/>
      <c r="E3741" s="173"/>
      <c r="F3741" s="174"/>
      <c r="G3741" s="175"/>
      <c r="H3741" s="175"/>
      <c r="I3741" s="334">
        <f t="shared" si="59"/>
        <v>0</v>
      </c>
      <c r="J3741" s="44"/>
      <c r="K3741" s="332">
        <f>IFERROR(SUM(C3741/'Transfers of Funds'!$F$58),0)</f>
        <v>0</v>
      </c>
      <c r="L3741" s="44"/>
      <c r="M3741" s="45" t="s">
        <v>162</v>
      </c>
    </row>
    <row r="3742" spans="2:13">
      <c r="B3742" s="417" t="str">
        <f>IF(A3742="","",VLOOKUP(A3742,#REF!,2,FALSE))</f>
        <v/>
      </c>
      <c r="C3742" s="176"/>
      <c r="D3742" s="172"/>
      <c r="E3742" s="173"/>
      <c r="F3742" s="174"/>
      <c r="G3742" s="175"/>
      <c r="H3742" s="175"/>
      <c r="I3742" s="334">
        <f t="shared" si="59"/>
        <v>0</v>
      </c>
      <c r="J3742" s="44"/>
      <c r="K3742" s="332">
        <f>IFERROR(SUM(C3742/'Transfers of Funds'!$F$58),0)</f>
        <v>0</v>
      </c>
      <c r="L3742" s="44"/>
      <c r="M3742" s="45" t="s">
        <v>162</v>
      </c>
    </row>
    <row r="3743" spans="2:13">
      <c r="B3743" s="417" t="str">
        <f>IF(A3743="","",VLOOKUP(A3743,#REF!,2,FALSE))</f>
        <v/>
      </c>
      <c r="C3743" s="176"/>
      <c r="D3743" s="172"/>
      <c r="E3743" s="173"/>
      <c r="F3743" s="174"/>
      <c r="G3743" s="175"/>
      <c r="H3743" s="175"/>
      <c r="I3743" s="334">
        <f t="shared" si="59"/>
        <v>0</v>
      </c>
      <c r="J3743" s="44"/>
      <c r="K3743" s="332">
        <f>IFERROR(SUM(C3743/'Transfers of Funds'!$F$58),0)</f>
        <v>0</v>
      </c>
      <c r="L3743" s="44"/>
      <c r="M3743" s="45" t="s">
        <v>162</v>
      </c>
    </row>
    <row r="3744" spans="2:13">
      <c r="B3744" s="417" t="str">
        <f>IF(A3744="","",VLOOKUP(A3744,#REF!,2,FALSE))</f>
        <v/>
      </c>
      <c r="C3744" s="176"/>
      <c r="D3744" s="172"/>
      <c r="E3744" s="173"/>
      <c r="F3744" s="174"/>
      <c r="G3744" s="175"/>
      <c r="H3744" s="175"/>
      <c r="I3744" s="334">
        <f t="shared" si="59"/>
        <v>0</v>
      </c>
      <c r="J3744" s="44"/>
      <c r="K3744" s="332">
        <f>IFERROR(SUM(C3744/'Transfers of Funds'!$F$58),0)</f>
        <v>0</v>
      </c>
      <c r="L3744" s="44"/>
      <c r="M3744" s="45" t="s">
        <v>162</v>
      </c>
    </row>
    <row r="3745" spans="2:13">
      <c r="B3745" s="417" t="str">
        <f>IF(A3745="","",VLOOKUP(A3745,#REF!,2,FALSE))</f>
        <v/>
      </c>
      <c r="C3745" s="176"/>
      <c r="D3745" s="172"/>
      <c r="E3745" s="173"/>
      <c r="F3745" s="174"/>
      <c r="G3745" s="175"/>
      <c r="H3745" s="175"/>
      <c r="I3745" s="334">
        <f t="shared" si="59"/>
        <v>0</v>
      </c>
      <c r="J3745" s="44"/>
      <c r="K3745" s="332">
        <f>IFERROR(SUM(C3745/'Transfers of Funds'!$F$58),0)</f>
        <v>0</v>
      </c>
      <c r="L3745" s="44"/>
      <c r="M3745" s="45" t="s">
        <v>162</v>
      </c>
    </row>
    <row r="3746" spans="2:13">
      <c r="B3746" s="417" t="str">
        <f>IF(A3746="","",VLOOKUP(A3746,#REF!,2,FALSE))</f>
        <v/>
      </c>
      <c r="C3746" s="176"/>
      <c r="D3746" s="172"/>
      <c r="E3746" s="173"/>
      <c r="F3746" s="174"/>
      <c r="G3746" s="175"/>
      <c r="H3746" s="175"/>
      <c r="I3746" s="334">
        <f t="shared" si="59"/>
        <v>0</v>
      </c>
      <c r="J3746" s="44"/>
      <c r="K3746" s="332">
        <f>IFERROR(SUM(C3746/'Transfers of Funds'!$F$58),0)</f>
        <v>0</v>
      </c>
      <c r="L3746" s="44"/>
      <c r="M3746" s="45" t="s">
        <v>162</v>
      </c>
    </row>
    <row r="3747" spans="2:13">
      <c r="B3747" s="417" t="str">
        <f>IF(A3747="","",VLOOKUP(A3747,#REF!,2,FALSE))</f>
        <v/>
      </c>
      <c r="C3747" s="176"/>
      <c r="D3747" s="172"/>
      <c r="E3747" s="173"/>
      <c r="F3747" s="174"/>
      <c r="G3747" s="175"/>
      <c r="H3747" s="175"/>
      <c r="I3747" s="334">
        <f t="shared" si="59"/>
        <v>0</v>
      </c>
      <c r="J3747" s="44"/>
      <c r="K3747" s="332">
        <f>IFERROR(SUM(C3747/'Transfers of Funds'!$F$58),0)</f>
        <v>0</v>
      </c>
      <c r="L3747" s="44"/>
      <c r="M3747" s="45" t="s">
        <v>162</v>
      </c>
    </row>
    <row r="3748" spans="2:13">
      <c r="B3748" s="417" t="str">
        <f>IF(A3748="","",VLOOKUP(A3748,#REF!,2,FALSE))</f>
        <v/>
      </c>
      <c r="C3748" s="176"/>
      <c r="D3748" s="172"/>
      <c r="E3748" s="173"/>
      <c r="F3748" s="174"/>
      <c r="G3748" s="175"/>
      <c r="H3748" s="175"/>
      <c r="I3748" s="334">
        <f t="shared" si="59"/>
        <v>0</v>
      </c>
      <c r="J3748" s="44"/>
      <c r="K3748" s="332">
        <f>IFERROR(SUM(C3748/'Transfers of Funds'!$F$58),0)</f>
        <v>0</v>
      </c>
      <c r="L3748" s="44"/>
      <c r="M3748" s="45" t="s">
        <v>162</v>
      </c>
    </row>
    <row r="3749" spans="2:13">
      <c r="B3749" s="417" t="str">
        <f>IF(A3749="","",VLOOKUP(A3749,#REF!,2,FALSE))</f>
        <v/>
      </c>
      <c r="C3749" s="176"/>
      <c r="D3749" s="172"/>
      <c r="E3749" s="173"/>
      <c r="F3749" s="174"/>
      <c r="G3749" s="175"/>
      <c r="H3749" s="175"/>
      <c r="I3749" s="334">
        <f t="shared" si="59"/>
        <v>0</v>
      </c>
      <c r="J3749" s="44"/>
      <c r="K3749" s="332">
        <f>IFERROR(SUM(C3749/'Transfers of Funds'!$F$58),0)</f>
        <v>0</v>
      </c>
      <c r="L3749" s="44"/>
      <c r="M3749" s="45" t="s">
        <v>162</v>
      </c>
    </row>
    <row r="3750" spans="2:13">
      <c r="B3750" s="417" t="str">
        <f>IF(A3750="","",VLOOKUP(A3750,#REF!,2,FALSE))</f>
        <v/>
      </c>
      <c r="C3750" s="176"/>
      <c r="D3750" s="172"/>
      <c r="E3750" s="173"/>
      <c r="F3750" s="174"/>
      <c r="G3750" s="175"/>
      <c r="H3750" s="175"/>
      <c r="I3750" s="334">
        <f t="shared" si="59"/>
        <v>0</v>
      </c>
      <c r="J3750" s="44"/>
      <c r="K3750" s="332">
        <f>IFERROR(SUM(C3750/'Transfers of Funds'!$F$58),0)</f>
        <v>0</v>
      </c>
      <c r="L3750" s="44"/>
      <c r="M3750" s="45" t="s">
        <v>162</v>
      </c>
    </row>
    <row r="3751" spans="2:13">
      <c r="B3751" s="417" t="str">
        <f>IF(A3751="","",VLOOKUP(A3751,#REF!,2,FALSE))</f>
        <v/>
      </c>
      <c r="C3751" s="176"/>
      <c r="D3751" s="172"/>
      <c r="E3751" s="173"/>
      <c r="F3751" s="174"/>
      <c r="G3751" s="175"/>
      <c r="H3751" s="175"/>
      <c r="I3751" s="334">
        <f t="shared" si="59"/>
        <v>0</v>
      </c>
      <c r="J3751" s="44"/>
      <c r="K3751" s="332">
        <f>IFERROR(SUM(C3751/'Transfers of Funds'!$F$58),0)</f>
        <v>0</v>
      </c>
      <c r="L3751" s="44"/>
      <c r="M3751" s="45" t="s">
        <v>162</v>
      </c>
    </row>
    <row r="3752" spans="2:13">
      <c r="B3752" s="417" t="str">
        <f>IF(A3752="","",VLOOKUP(A3752,#REF!,2,FALSE))</f>
        <v/>
      </c>
      <c r="C3752" s="176"/>
      <c r="D3752" s="172"/>
      <c r="E3752" s="173"/>
      <c r="F3752" s="174"/>
      <c r="G3752" s="175"/>
      <c r="H3752" s="175"/>
      <c r="I3752" s="334">
        <f t="shared" si="59"/>
        <v>0</v>
      </c>
      <c r="J3752" s="44"/>
      <c r="K3752" s="332">
        <f>IFERROR(SUM(C3752/'Transfers of Funds'!$F$58),0)</f>
        <v>0</v>
      </c>
      <c r="L3752" s="44"/>
      <c r="M3752" s="45" t="s">
        <v>162</v>
      </c>
    </row>
    <row r="3753" spans="2:13">
      <c r="B3753" s="417" t="str">
        <f>IF(A3753="","",VLOOKUP(A3753,#REF!,2,FALSE))</f>
        <v/>
      </c>
      <c r="C3753" s="176"/>
      <c r="D3753" s="172"/>
      <c r="E3753" s="173"/>
      <c r="F3753" s="174"/>
      <c r="G3753" s="175"/>
      <c r="H3753" s="175"/>
      <c r="I3753" s="334">
        <f t="shared" si="59"/>
        <v>0</v>
      </c>
      <c r="J3753" s="44"/>
      <c r="K3753" s="332">
        <f>IFERROR(SUM(C3753/'Transfers of Funds'!$F$58),0)</f>
        <v>0</v>
      </c>
      <c r="L3753" s="44"/>
      <c r="M3753" s="45" t="s">
        <v>162</v>
      </c>
    </row>
    <row r="3754" spans="2:13">
      <c r="B3754" s="417" t="str">
        <f>IF(A3754="","",VLOOKUP(A3754,#REF!,2,FALSE))</f>
        <v/>
      </c>
      <c r="C3754" s="176"/>
      <c r="D3754" s="172"/>
      <c r="E3754" s="173"/>
      <c r="F3754" s="174"/>
      <c r="G3754" s="175"/>
      <c r="H3754" s="175"/>
      <c r="I3754" s="334">
        <f t="shared" si="59"/>
        <v>0</v>
      </c>
      <c r="J3754" s="44"/>
      <c r="K3754" s="332">
        <f>IFERROR(SUM(C3754/'Transfers of Funds'!$F$58),0)</f>
        <v>0</v>
      </c>
      <c r="L3754" s="44"/>
      <c r="M3754" s="45" t="s">
        <v>162</v>
      </c>
    </row>
    <row r="3755" spans="2:13">
      <c r="B3755" s="417" t="str">
        <f>IF(A3755="","",VLOOKUP(A3755,#REF!,2,FALSE))</f>
        <v/>
      </c>
      <c r="C3755" s="176"/>
      <c r="D3755" s="172"/>
      <c r="E3755" s="173"/>
      <c r="F3755" s="174"/>
      <c r="G3755" s="175"/>
      <c r="H3755" s="175"/>
      <c r="I3755" s="334">
        <f t="shared" si="59"/>
        <v>0</v>
      </c>
      <c r="J3755" s="44"/>
      <c r="K3755" s="332">
        <f>IFERROR(SUM(C3755/'Transfers of Funds'!$F$58),0)</f>
        <v>0</v>
      </c>
      <c r="L3755" s="44"/>
      <c r="M3755" s="45" t="s">
        <v>162</v>
      </c>
    </row>
    <row r="3756" spans="2:13">
      <c r="B3756" s="417" t="str">
        <f>IF(A3756="","",VLOOKUP(A3756,#REF!,2,FALSE))</f>
        <v/>
      </c>
      <c r="C3756" s="176"/>
      <c r="D3756" s="172"/>
      <c r="E3756" s="173"/>
      <c r="F3756" s="174"/>
      <c r="G3756" s="175"/>
      <c r="H3756" s="175"/>
      <c r="I3756" s="334">
        <f t="shared" si="59"/>
        <v>0</v>
      </c>
      <c r="J3756" s="44"/>
      <c r="K3756" s="332">
        <f>IFERROR(SUM(C3756/'Transfers of Funds'!$F$58),0)</f>
        <v>0</v>
      </c>
      <c r="L3756" s="44"/>
      <c r="M3756" s="45" t="s">
        <v>162</v>
      </c>
    </row>
    <row r="3757" spans="2:13">
      <c r="B3757" s="417" t="str">
        <f>IF(A3757="","",VLOOKUP(A3757,#REF!,2,FALSE))</f>
        <v/>
      </c>
      <c r="C3757" s="176"/>
      <c r="D3757" s="172"/>
      <c r="E3757" s="173"/>
      <c r="F3757" s="174"/>
      <c r="G3757" s="175"/>
      <c r="H3757" s="175"/>
      <c r="I3757" s="334">
        <f t="shared" si="59"/>
        <v>0</v>
      </c>
      <c r="J3757" s="44"/>
      <c r="K3757" s="332">
        <f>IFERROR(SUM(C3757/'Transfers of Funds'!$F$58),0)</f>
        <v>0</v>
      </c>
      <c r="L3757" s="44"/>
      <c r="M3757" s="45" t="s">
        <v>162</v>
      </c>
    </row>
    <row r="3758" spans="2:13">
      <c r="B3758" s="417" t="str">
        <f>IF(A3758="","",VLOOKUP(A3758,#REF!,2,FALSE))</f>
        <v/>
      </c>
      <c r="C3758" s="176"/>
      <c r="D3758" s="172"/>
      <c r="E3758" s="173"/>
      <c r="F3758" s="174"/>
      <c r="G3758" s="175"/>
      <c r="H3758" s="175"/>
      <c r="I3758" s="334">
        <f t="shared" si="59"/>
        <v>0</v>
      </c>
      <c r="J3758" s="44"/>
      <c r="K3758" s="332">
        <f>IFERROR(SUM(C3758/'Transfers of Funds'!$F$58),0)</f>
        <v>0</v>
      </c>
      <c r="L3758" s="44"/>
      <c r="M3758" s="45" t="s">
        <v>162</v>
      </c>
    </row>
    <row r="3759" spans="2:13">
      <c r="B3759" s="417" t="str">
        <f>IF(A3759="","",VLOOKUP(A3759,#REF!,2,FALSE))</f>
        <v/>
      </c>
      <c r="C3759" s="176"/>
      <c r="D3759" s="172"/>
      <c r="E3759" s="173"/>
      <c r="F3759" s="174"/>
      <c r="G3759" s="175"/>
      <c r="H3759" s="175"/>
      <c r="I3759" s="334">
        <f t="shared" si="59"/>
        <v>0</v>
      </c>
      <c r="J3759" s="44"/>
      <c r="K3759" s="332">
        <f>IFERROR(SUM(C3759/'Transfers of Funds'!$F$58),0)</f>
        <v>0</v>
      </c>
      <c r="L3759" s="44"/>
      <c r="M3759" s="45" t="s">
        <v>162</v>
      </c>
    </row>
    <row r="3760" spans="2:13">
      <c r="B3760" s="417" t="str">
        <f>IF(A3760="","",VLOOKUP(A3760,#REF!,2,FALSE))</f>
        <v/>
      </c>
      <c r="C3760" s="176"/>
      <c r="D3760" s="172"/>
      <c r="E3760" s="173"/>
      <c r="F3760" s="174"/>
      <c r="G3760" s="175"/>
      <c r="H3760" s="175"/>
      <c r="I3760" s="334">
        <f t="shared" si="59"/>
        <v>0</v>
      </c>
      <c r="J3760" s="44"/>
      <c r="K3760" s="332">
        <f>IFERROR(SUM(C3760/'Transfers of Funds'!$F$58),0)</f>
        <v>0</v>
      </c>
      <c r="L3760" s="44"/>
      <c r="M3760" s="45" t="s">
        <v>162</v>
      </c>
    </row>
    <row r="3761" spans="2:13">
      <c r="B3761" s="417" t="str">
        <f>IF(A3761="","",VLOOKUP(A3761,#REF!,2,FALSE))</f>
        <v/>
      </c>
      <c r="C3761" s="176"/>
      <c r="D3761" s="172"/>
      <c r="E3761" s="173"/>
      <c r="F3761" s="174"/>
      <c r="G3761" s="175"/>
      <c r="H3761" s="175"/>
      <c r="I3761" s="334">
        <f t="shared" si="59"/>
        <v>0</v>
      </c>
      <c r="J3761" s="44"/>
      <c r="K3761" s="332">
        <f>IFERROR(SUM(C3761/'Transfers of Funds'!$F$58),0)</f>
        <v>0</v>
      </c>
      <c r="L3761" s="44"/>
      <c r="M3761" s="45" t="s">
        <v>162</v>
      </c>
    </row>
    <row r="3762" spans="2:13">
      <c r="B3762" s="417" t="str">
        <f>IF(A3762="","",VLOOKUP(A3762,#REF!,2,FALSE))</f>
        <v/>
      </c>
      <c r="C3762" s="176"/>
      <c r="D3762" s="172"/>
      <c r="E3762" s="173"/>
      <c r="F3762" s="174"/>
      <c r="G3762" s="175"/>
      <c r="H3762" s="175"/>
      <c r="I3762" s="334">
        <f t="shared" si="59"/>
        <v>0</v>
      </c>
      <c r="J3762" s="44"/>
      <c r="K3762" s="332">
        <f>IFERROR(SUM(C3762/'Transfers of Funds'!$F$58),0)</f>
        <v>0</v>
      </c>
      <c r="L3762" s="44"/>
      <c r="M3762" s="45" t="s">
        <v>162</v>
      </c>
    </row>
    <row r="3763" spans="2:13">
      <c r="B3763" s="417" t="str">
        <f>IF(A3763="","",VLOOKUP(A3763,#REF!,2,FALSE))</f>
        <v/>
      </c>
      <c r="C3763" s="176"/>
      <c r="D3763" s="172"/>
      <c r="E3763" s="173"/>
      <c r="F3763" s="174"/>
      <c r="G3763" s="175"/>
      <c r="H3763" s="175"/>
      <c r="I3763" s="334">
        <f t="shared" si="59"/>
        <v>0</v>
      </c>
      <c r="J3763" s="44"/>
      <c r="K3763" s="332">
        <f>IFERROR(SUM(C3763/'Transfers of Funds'!$F$58),0)</f>
        <v>0</v>
      </c>
      <c r="L3763" s="44"/>
      <c r="M3763" s="45" t="s">
        <v>162</v>
      </c>
    </row>
    <row r="3764" spans="2:13">
      <c r="B3764" s="417" t="str">
        <f>IF(A3764="","",VLOOKUP(A3764,#REF!,2,FALSE))</f>
        <v/>
      </c>
      <c r="C3764" s="176"/>
      <c r="D3764" s="172"/>
      <c r="E3764" s="173"/>
      <c r="F3764" s="174"/>
      <c r="G3764" s="175"/>
      <c r="H3764" s="175"/>
      <c r="I3764" s="334">
        <f t="shared" si="59"/>
        <v>0</v>
      </c>
      <c r="J3764" s="44"/>
      <c r="K3764" s="332">
        <f>IFERROR(SUM(C3764/'Transfers of Funds'!$F$58),0)</f>
        <v>0</v>
      </c>
      <c r="L3764" s="44"/>
      <c r="M3764" s="45" t="s">
        <v>162</v>
      </c>
    </row>
    <row r="3765" spans="2:13">
      <c r="B3765" s="417" t="str">
        <f>IF(A3765="","",VLOOKUP(A3765,#REF!,2,FALSE))</f>
        <v/>
      </c>
      <c r="C3765" s="176"/>
      <c r="D3765" s="172"/>
      <c r="E3765" s="173"/>
      <c r="F3765" s="174"/>
      <c r="G3765" s="175"/>
      <c r="H3765" s="175"/>
      <c r="I3765" s="334">
        <f t="shared" si="59"/>
        <v>0</v>
      </c>
      <c r="J3765" s="44"/>
      <c r="K3765" s="332">
        <f>IFERROR(SUM(C3765/'Transfers of Funds'!$F$58),0)</f>
        <v>0</v>
      </c>
      <c r="L3765" s="44"/>
      <c r="M3765" s="45" t="s">
        <v>162</v>
      </c>
    </row>
    <row r="3766" spans="2:13">
      <c r="B3766" s="417" t="str">
        <f>IF(A3766="","",VLOOKUP(A3766,#REF!,2,FALSE))</f>
        <v/>
      </c>
      <c r="C3766" s="176"/>
      <c r="D3766" s="172"/>
      <c r="E3766" s="173"/>
      <c r="F3766" s="174"/>
      <c r="G3766" s="175"/>
      <c r="H3766" s="175"/>
      <c r="I3766" s="334">
        <f t="shared" si="59"/>
        <v>0</v>
      </c>
      <c r="J3766" s="44"/>
      <c r="K3766" s="332">
        <f>IFERROR(SUM(C3766/'Transfers of Funds'!$F$58),0)</f>
        <v>0</v>
      </c>
      <c r="L3766" s="44"/>
      <c r="M3766" s="45" t="s">
        <v>162</v>
      </c>
    </row>
    <row r="3767" spans="2:13">
      <c r="B3767" s="417" t="str">
        <f>IF(A3767="","",VLOOKUP(A3767,#REF!,2,FALSE))</f>
        <v/>
      </c>
      <c r="C3767" s="176"/>
      <c r="D3767" s="172"/>
      <c r="E3767" s="173"/>
      <c r="F3767" s="174"/>
      <c r="G3767" s="175"/>
      <c r="H3767" s="175"/>
      <c r="I3767" s="334">
        <f t="shared" si="59"/>
        <v>0</v>
      </c>
      <c r="J3767" s="44"/>
      <c r="K3767" s="332">
        <f>IFERROR(SUM(C3767/'Transfers of Funds'!$F$58),0)</f>
        <v>0</v>
      </c>
      <c r="L3767" s="44"/>
      <c r="M3767" s="45" t="s">
        <v>162</v>
      </c>
    </row>
    <row r="3768" spans="2:13">
      <c r="B3768" s="417" t="str">
        <f>IF(A3768="","",VLOOKUP(A3768,#REF!,2,FALSE))</f>
        <v/>
      </c>
      <c r="C3768" s="176"/>
      <c r="D3768" s="172"/>
      <c r="E3768" s="173"/>
      <c r="F3768" s="174"/>
      <c r="G3768" s="175"/>
      <c r="H3768" s="175"/>
      <c r="I3768" s="334">
        <f t="shared" si="59"/>
        <v>0</v>
      </c>
      <c r="J3768" s="44"/>
      <c r="K3768" s="332">
        <f>IFERROR(SUM(C3768/'Transfers of Funds'!$F$58),0)</f>
        <v>0</v>
      </c>
      <c r="L3768" s="44"/>
      <c r="M3768" s="45" t="s">
        <v>162</v>
      </c>
    </row>
    <row r="3769" spans="2:13">
      <c r="B3769" s="417" t="str">
        <f>IF(A3769="","",VLOOKUP(A3769,#REF!,2,FALSE))</f>
        <v/>
      </c>
      <c r="C3769" s="176"/>
      <c r="D3769" s="172"/>
      <c r="E3769" s="173"/>
      <c r="F3769" s="174"/>
      <c r="G3769" s="175"/>
      <c r="H3769" s="175"/>
      <c r="I3769" s="334">
        <f t="shared" si="59"/>
        <v>0</v>
      </c>
      <c r="J3769" s="44"/>
      <c r="K3769" s="332">
        <f>IFERROR(SUM(C3769/'Transfers of Funds'!$F$58),0)</f>
        <v>0</v>
      </c>
      <c r="L3769" s="44"/>
      <c r="M3769" s="45" t="s">
        <v>162</v>
      </c>
    </row>
    <row r="3770" spans="2:13">
      <c r="B3770" s="417" t="str">
        <f>IF(A3770="","",VLOOKUP(A3770,#REF!,2,FALSE))</f>
        <v/>
      </c>
      <c r="C3770" s="176"/>
      <c r="D3770" s="172"/>
      <c r="E3770" s="173"/>
      <c r="F3770" s="174"/>
      <c r="G3770" s="175"/>
      <c r="H3770" s="175"/>
      <c r="I3770" s="334">
        <f t="shared" si="59"/>
        <v>0</v>
      </c>
      <c r="J3770" s="44"/>
      <c r="K3770" s="332">
        <f>IFERROR(SUM(C3770/'Transfers of Funds'!$F$58),0)</f>
        <v>0</v>
      </c>
      <c r="L3770" s="44"/>
      <c r="M3770" s="45" t="s">
        <v>162</v>
      </c>
    </row>
    <row r="3771" spans="2:13">
      <c r="B3771" s="417" t="str">
        <f>IF(A3771="","",VLOOKUP(A3771,#REF!,2,FALSE))</f>
        <v/>
      </c>
      <c r="C3771" s="176"/>
      <c r="D3771" s="172"/>
      <c r="E3771" s="173"/>
      <c r="F3771" s="174"/>
      <c r="G3771" s="175"/>
      <c r="H3771" s="175"/>
      <c r="I3771" s="334">
        <f t="shared" si="59"/>
        <v>0</v>
      </c>
      <c r="J3771" s="44"/>
      <c r="K3771" s="332">
        <f>IFERROR(SUM(C3771/'Transfers of Funds'!$F$58),0)</f>
        <v>0</v>
      </c>
      <c r="L3771" s="44"/>
      <c r="M3771" s="45" t="s">
        <v>162</v>
      </c>
    </row>
    <row r="3772" spans="2:13">
      <c r="B3772" s="417" t="str">
        <f>IF(A3772="","",VLOOKUP(A3772,#REF!,2,FALSE))</f>
        <v/>
      </c>
      <c r="C3772" s="176"/>
      <c r="D3772" s="172"/>
      <c r="E3772" s="173"/>
      <c r="F3772" s="174"/>
      <c r="G3772" s="175"/>
      <c r="H3772" s="175"/>
      <c r="I3772" s="334">
        <f t="shared" si="59"/>
        <v>0</v>
      </c>
      <c r="J3772" s="44"/>
      <c r="K3772" s="332">
        <f>IFERROR(SUM(C3772/'Transfers of Funds'!$F$58),0)</f>
        <v>0</v>
      </c>
      <c r="L3772" s="44"/>
      <c r="M3772" s="45" t="s">
        <v>162</v>
      </c>
    </row>
    <row r="3773" spans="2:13">
      <c r="B3773" s="417" t="str">
        <f>IF(A3773="","",VLOOKUP(A3773,#REF!,2,FALSE))</f>
        <v/>
      </c>
      <c r="C3773" s="176"/>
      <c r="D3773" s="172"/>
      <c r="E3773" s="173"/>
      <c r="F3773" s="174"/>
      <c r="G3773" s="175"/>
      <c r="H3773" s="175"/>
      <c r="I3773" s="334">
        <f t="shared" si="59"/>
        <v>0</v>
      </c>
      <c r="J3773" s="44"/>
      <c r="K3773" s="332">
        <f>IFERROR(SUM(C3773/'Transfers of Funds'!$F$58),0)</f>
        <v>0</v>
      </c>
      <c r="L3773" s="44"/>
      <c r="M3773" s="45" t="s">
        <v>162</v>
      </c>
    </row>
    <row r="3774" spans="2:13">
      <c r="B3774" s="417" t="str">
        <f>IF(A3774="","",VLOOKUP(A3774,#REF!,2,FALSE))</f>
        <v/>
      </c>
      <c r="C3774" s="176"/>
      <c r="D3774" s="172"/>
      <c r="E3774" s="173"/>
      <c r="F3774" s="174"/>
      <c r="G3774" s="175"/>
      <c r="H3774" s="175"/>
      <c r="I3774" s="334">
        <f t="shared" si="59"/>
        <v>0</v>
      </c>
      <c r="J3774" s="44"/>
      <c r="K3774" s="332">
        <f>IFERROR(SUM(C3774/'Transfers of Funds'!$F$58),0)</f>
        <v>0</v>
      </c>
      <c r="L3774" s="44"/>
      <c r="M3774" s="45" t="s">
        <v>162</v>
      </c>
    </row>
    <row r="3775" spans="2:13">
      <c r="B3775" s="417" t="str">
        <f>IF(A3775="","",VLOOKUP(A3775,#REF!,2,FALSE))</f>
        <v/>
      </c>
      <c r="C3775" s="176"/>
      <c r="D3775" s="172"/>
      <c r="E3775" s="173"/>
      <c r="F3775" s="174"/>
      <c r="G3775" s="175"/>
      <c r="H3775" s="175"/>
      <c r="I3775" s="334">
        <f t="shared" si="59"/>
        <v>0</v>
      </c>
      <c r="J3775" s="44"/>
      <c r="K3775" s="332">
        <f>IFERROR(SUM(C3775/'Transfers of Funds'!$F$58),0)</f>
        <v>0</v>
      </c>
      <c r="L3775" s="44"/>
      <c r="M3775" s="45" t="s">
        <v>162</v>
      </c>
    </row>
    <row r="3776" spans="2:13">
      <c r="B3776" s="417" t="str">
        <f>IF(A3776="","",VLOOKUP(A3776,#REF!,2,FALSE))</f>
        <v/>
      </c>
      <c r="C3776" s="176"/>
      <c r="D3776" s="172"/>
      <c r="E3776" s="173"/>
      <c r="F3776" s="174"/>
      <c r="G3776" s="175"/>
      <c r="H3776" s="175"/>
      <c r="I3776" s="334">
        <f t="shared" si="59"/>
        <v>0</v>
      </c>
      <c r="J3776" s="44"/>
      <c r="K3776" s="332">
        <f>IFERROR(SUM(C3776/'Transfers of Funds'!$F$58),0)</f>
        <v>0</v>
      </c>
      <c r="L3776" s="44"/>
      <c r="M3776" s="45" t="s">
        <v>162</v>
      </c>
    </row>
    <row r="3777" spans="2:13">
      <c r="B3777" s="417" t="str">
        <f>IF(A3777="","",VLOOKUP(A3777,#REF!,2,FALSE))</f>
        <v/>
      </c>
      <c r="C3777" s="176"/>
      <c r="D3777" s="172"/>
      <c r="E3777" s="173"/>
      <c r="F3777" s="174"/>
      <c r="G3777" s="175"/>
      <c r="H3777" s="175"/>
      <c r="I3777" s="334">
        <f t="shared" si="59"/>
        <v>0</v>
      </c>
      <c r="J3777" s="44"/>
      <c r="K3777" s="332">
        <f>IFERROR(SUM(C3777/'Transfers of Funds'!$F$58),0)</f>
        <v>0</v>
      </c>
      <c r="L3777" s="44"/>
      <c r="M3777" s="45" t="s">
        <v>162</v>
      </c>
    </row>
    <row r="3778" spans="2:13">
      <c r="B3778" s="417" t="str">
        <f>IF(A3778="","",VLOOKUP(A3778,#REF!,2,FALSE))</f>
        <v/>
      </c>
      <c r="C3778" s="176"/>
      <c r="D3778" s="172"/>
      <c r="E3778" s="173"/>
      <c r="F3778" s="174"/>
      <c r="G3778" s="175"/>
      <c r="H3778" s="175"/>
      <c r="I3778" s="334">
        <f t="shared" si="59"/>
        <v>0</v>
      </c>
      <c r="J3778" s="44"/>
      <c r="K3778" s="332">
        <f>IFERROR(SUM(C3778/'Transfers of Funds'!$F$58),0)</f>
        <v>0</v>
      </c>
      <c r="L3778" s="44"/>
      <c r="M3778" s="45" t="s">
        <v>162</v>
      </c>
    </row>
    <row r="3779" spans="2:13">
      <c r="B3779" s="417" t="str">
        <f>IF(A3779="","",VLOOKUP(A3779,#REF!,2,FALSE))</f>
        <v/>
      </c>
      <c r="C3779" s="176"/>
      <c r="D3779" s="172"/>
      <c r="E3779" s="173"/>
      <c r="F3779" s="174"/>
      <c r="G3779" s="175"/>
      <c r="H3779" s="175"/>
      <c r="I3779" s="334">
        <f t="shared" si="59"/>
        <v>0</v>
      </c>
      <c r="J3779" s="44"/>
      <c r="K3779" s="332">
        <f>IFERROR(SUM(C3779/'Transfers of Funds'!$F$58),0)</f>
        <v>0</v>
      </c>
      <c r="L3779" s="44"/>
      <c r="M3779" s="45" t="s">
        <v>162</v>
      </c>
    </row>
    <row r="3780" spans="2:13">
      <c r="B3780" s="417" t="str">
        <f>IF(A3780="","",VLOOKUP(A3780,#REF!,2,FALSE))</f>
        <v/>
      </c>
      <c r="C3780" s="176"/>
      <c r="D3780" s="172"/>
      <c r="E3780" s="173"/>
      <c r="F3780" s="174"/>
      <c r="G3780" s="175"/>
      <c r="H3780" s="175"/>
      <c r="I3780" s="334">
        <f t="shared" si="59"/>
        <v>0</v>
      </c>
      <c r="J3780" s="44"/>
      <c r="K3780" s="332">
        <f>IFERROR(SUM(C3780/'Transfers of Funds'!$F$58),0)</f>
        <v>0</v>
      </c>
      <c r="L3780" s="44"/>
      <c r="M3780" s="45" t="s">
        <v>162</v>
      </c>
    </row>
    <row r="3781" spans="2:13">
      <c r="B3781" s="417" t="str">
        <f>IF(A3781="","",VLOOKUP(A3781,#REF!,2,FALSE))</f>
        <v/>
      </c>
      <c r="C3781" s="176"/>
      <c r="D3781" s="172"/>
      <c r="E3781" s="173"/>
      <c r="F3781" s="174"/>
      <c r="G3781" s="175"/>
      <c r="H3781" s="175"/>
      <c r="I3781" s="334">
        <f t="shared" si="59"/>
        <v>0</v>
      </c>
      <c r="J3781" s="44"/>
      <c r="K3781" s="332">
        <f>IFERROR(SUM(C3781/'Transfers of Funds'!$F$58),0)</f>
        <v>0</v>
      </c>
      <c r="L3781" s="44"/>
      <c r="M3781" s="45" t="s">
        <v>162</v>
      </c>
    </row>
    <row r="3782" spans="2:13">
      <c r="B3782" s="417" t="str">
        <f>IF(A3782="","",VLOOKUP(A3782,#REF!,2,FALSE))</f>
        <v/>
      </c>
      <c r="C3782" s="176"/>
      <c r="D3782" s="172"/>
      <c r="E3782" s="173"/>
      <c r="F3782" s="174"/>
      <c r="G3782" s="175"/>
      <c r="H3782" s="175"/>
      <c r="I3782" s="334">
        <f t="shared" si="59"/>
        <v>0</v>
      </c>
      <c r="J3782" s="44"/>
      <c r="K3782" s="332">
        <f>IFERROR(SUM(C3782/'Transfers of Funds'!$F$58),0)</f>
        <v>0</v>
      </c>
      <c r="L3782" s="44"/>
      <c r="M3782" s="45" t="s">
        <v>162</v>
      </c>
    </row>
    <row r="3783" spans="2:13">
      <c r="B3783" s="417" t="str">
        <f>IF(A3783="","",VLOOKUP(A3783,#REF!,2,FALSE))</f>
        <v/>
      </c>
      <c r="C3783" s="176"/>
      <c r="D3783" s="172"/>
      <c r="E3783" s="173"/>
      <c r="F3783" s="174"/>
      <c r="G3783" s="175"/>
      <c r="H3783" s="175"/>
      <c r="I3783" s="334">
        <f t="shared" si="59"/>
        <v>0</v>
      </c>
      <c r="J3783" s="44"/>
      <c r="K3783" s="332">
        <f>IFERROR(SUM(C3783/'Transfers of Funds'!$F$58),0)</f>
        <v>0</v>
      </c>
      <c r="L3783" s="44"/>
      <c r="M3783" s="45" t="s">
        <v>162</v>
      </c>
    </row>
    <row r="3784" spans="2:13">
      <c r="B3784" s="417" t="str">
        <f>IF(A3784="","",VLOOKUP(A3784,#REF!,2,FALSE))</f>
        <v/>
      </c>
      <c r="C3784" s="176"/>
      <c r="D3784" s="172"/>
      <c r="E3784" s="173"/>
      <c r="F3784" s="174"/>
      <c r="G3784" s="175"/>
      <c r="H3784" s="175"/>
      <c r="I3784" s="334">
        <f t="shared" si="59"/>
        <v>0</v>
      </c>
      <c r="J3784" s="44"/>
      <c r="K3784" s="332">
        <f>IFERROR(SUM(C3784/'Transfers of Funds'!$F$58),0)</f>
        <v>0</v>
      </c>
      <c r="L3784" s="44"/>
      <c r="M3784" s="45" t="s">
        <v>162</v>
      </c>
    </row>
    <row r="3785" spans="2:13">
      <c r="B3785" s="417" t="str">
        <f>IF(A3785="","",VLOOKUP(A3785,#REF!,2,FALSE))</f>
        <v/>
      </c>
      <c r="C3785" s="176"/>
      <c r="D3785" s="172"/>
      <c r="E3785" s="173"/>
      <c r="F3785" s="174"/>
      <c r="G3785" s="175"/>
      <c r="H3785" s="175"/>
      <c r="I3785" s="334">
        <f t="shared" si="59"/>
        <v>0</v>
      </c>
      <c r="J3785" s="44"/>
      <c r="K3785" s="332">
        <f>IFERROR(SUM(C3785/'Transfers of Funds'!$F$58),0)</f>
        <v>0</v>
      </c>
      <c r="L3785" s="44"/>
      <c r="M3785" s="45" t="s">
        <v>162</v>
      </c>
    </row>
    <row r="3786" spans="2:13">
      <c r="B3786" s="417" t="str">
        <f>IF(A3786="","",VLOOKUP(A3786,#REF!,2,FALSE))</f>
        <v/>
      </c>
      <c r="C3786" s="176"/>
      <c r="D3786" s="172"/>
      <c r="E3786" s="173"/>
      <c r="F3786" s="174"/>
      <c r="G3786" s="175"/>
      <c r="H3786" s="175"/>
      <c r="I3786" s="334">
        <f t="shared" si="59"/>
        <v>0</v>
      </c>
      <c r="J3786" s="44"/>
      <c r="K3786" s="332">
        <f>IFERROR(SUM(C3786/'Transfers of Funds'!$F$58),0)</f>
        <v>0</v>
      </c>
      <c r="L3786" s="44"/>
      <c r="M3786" s="45" t="s">
        <v>162</v>
      </c>
    </row>
    <row r="3787" spans="2:13">
      <c r="B3787" s="417" t="str">
        <f>IF(A3787="","",VLOOKUP(A3787,#REF!,2,FALSE))</f>
        <v/>
      </c>
      <c r="C3787" s="176"/>
      <c r="D3787" s="172"/>
      <c r="E3787" s="173"/>
      <c r="F3787" s="174"/>
      <c r="G3787" s="175"/>
      <c r="H3787" s="175"/>
      <c r="I3787" s="334">
        <f t="shared" si="59"/>
        <v>0</v>
      </c>
      <c r="J3787" s="44"/>
      <c r="K3787" s="332">
        <f>IFERROR(SUM(C3787/'Transfers of Funds'!$F$58),0)</f>
        <v>0</v>
      </c>
      <c r="L3787" s="44"/>
      <c r="M3787" s="45" t="s">
        <v>162</v>
      </c>
    </row>
    <row r="3788" spans="2:13">
      <c r="B3788" s="417" t="str">
        <f>IF(A3788="","",VLOOKUP(A3788,#REF!,2,FALSE))</f>
        <v/>
      </c>
      <c r="C3788" s="176"/>
      <c r="D3788" s="172"/>
      <c r="E3788" s="173"/>
      <c r="F3788" s="174"/>
      <c r="G3788" s="175"/>
      <c r="H3788" s="175"/>
      <c r="I3788" s="334">
        <f t="shared" si="59"/>
        <v>0</v>
      </c>
      <c r="J3788" s="44"/>
      <c r="K3788" s="332">
        <f>IFERROR(SUM(C3788/'Transfers of Funds'!$F$58),0)</f>
        <v>0</v>
      </c>
      <c r="L3788" s="44"/>
      <c r="M3788" s="45" t="s">
        <v>162</v>
      </c>
    </row>
    <row r="3789" spans="2:13">
      <c r="B3789" s="417" t="str">
        <f>IF(A3789="","",VLOOKUP(A3789,#REF!,2,FALSE))</f>
        <v/>
      </c>
      <c r="C3789" s="176"/>
      <c r="D3789" s="172"/>
      <c r="E3789" s="173"/>
      <c r="F3789" s="174"/>
      <c r="G3789" s="175"/>
      <c r="H3789" s="175"/>
      <c r="I3789" s="334">
        <f t="shared" si="59"/>
        <v>0</v>
      </c>
      <c r="J3789" s="44"/>
      <c r="K3789" s="332">
        <f>IFERROR(SUM(C3789/'Transfers of Funds'!$F$58),0)</f>
        <v>0</v>
      </c>
      <c r="L3789" s="44"/>
      <c r="M3789" s="45" t="s">
        <v>162</v>
      </c>
    </row>
    <row r="3790" spans="2:13">
      <c r="B3790" s="417" t="str">
        <f>IF(A3790="","",VLOOKUP(A3790,#REF!,2,FALSE))</f>
        <v/>
      </c>
      <c r="C3790" s="176"/>
      <c r="D3790" s="172"/>
      <c r="E3790" s="173"/>
      <c r="F3790" s="174"/>
      <c r="G3790" s="175"/>
      <c r="H3790" s="175"/>
      <c r="I3790" s="334">
        <f t="shared" si="59"/>
        <v>0</v>
      </c>
      <c r="J3790" s="44"/>
      <c r="K3790" s="332">
        <f>IFERROR(SUM(C3790/'Transfers of Funds'!$F$58),0)</f>
        <v>0</v>
      </c>
      <c r="L3790" s="44"/>
      <c r="M3790" s="45" t="s">
        <v>162</v>
      </c>
    </row>
    <row r="3791" spans="2:13">
      <c r="B3791" s="417" t="str">
        <f>IF(A3791="","",VLOOKUP(A3791,#REF!,2,FALSE))</f>
        <v/>
      </c>
      <c r="C3791" s="176"/>
      <c r="D3791" s="172"/>
      <c r="E3791" s="173"/>
      <c r="F3791" s="174"/>
      <c r="G3791" s="175"/>
      <c r="H3791" s="175"/>
      <c r="I3791" s="334">
        <f t="shared" si="59"/>
        <v>0</v>
      </c>
      <c r="J3791" s="44"/>
      <c r="K3791" s="332">
        <f>IFERROR(SUM(C3791/'Transfers of Funds'!$F$58),0)</f>
        <v>0</v>
      </c>
      <c r="L3791" s="44"/>
      <c r="M3791" s="45" t="s">
        <v>162</v>
      </c>
    </row>
    <row r="3792" spans="2:13">
      <c r="B3792" s="417" t="str">
        <f>IF(A3792="","",VLOOKUP(A3792,#REF!,2,FALSE))</f>
        <v/>
      </c>
      <c r="C3792" s="176"/>
      <c r="D3792" s="172"/>
      <c r="E3792" s="173"/>
      <c r="F3792" s="174"/>
      <c r="G3792" s="175"/>
      <c r="H3792" s="175"/>
      <c r="I3792" s="334">
        <f t="shared" si="59"/>
        <v>0</v>
      </c>
      <c r="J3792" s="44"/>
      <c r="K3792" s="332">
        <f>IFERROR(SUM(C3792/'Transfers of Funds'!$F$58),0)</f>
        <v>0</v>
      </c>
      <c r="L3792" s="44"/>
      <c r="M3792" s="45" t="s">
        <v>162</v>
      </c>
    </row>
    <row r="3793" spans="2:13">
      <c r="B3793" s="417" t="str">
        <f>IF(A3793="","",VLOOKUP(A3793,#REF!,2,FALSE))</f>
        <v/>
      </c>
      <c r="C3793" s="176"/>
      <c r="D3793" s="172"/>
      <c r="E3793" s="173"/>
      <c r="F3793" s="174"/>
      <c r="G3793" s="175"/>
      <c r="H3793" s="175"/>
      <c r="I3793" s="334">
        <f t="shared" si="59"/>
        <v>0</v>
      </c>
      <c r="J3793" s="44"/>
      <c r="K3793" s="332">
        <f>IFERROR(SUM(C3793/'Transfers of Funds'!$F$58),0)</f>
        <v>0</v>
      </c>
      <c r="L3793" s="44"/>
      <c r="M3793" s="45" t="s">
        <v>162</v>
      </c>
    </row>
    <row r="3794" spans="2:13">
      <c r="B3794" s="417" t="str">
        <f>IF(A3794="","",VLOOKUP(A3794,#REF!,2,FALSE))</f>
        <v/>
      </c>
      <c r="C3794" s="176"/>
      <c r="D3794" s="172"/>
      <c r="E3794" s="173"/>
      <c r="F3794" s="174"/>
      <c r="G3794" s="175"/>
      <c r="H3794" s="175"/>
      <c r="I3794" s="334">
        <f t="shared" si="59"/>
        <v>0</v>
      </c>
      <c r="J3794" s="44"/>
      <c r="K3794" s="332">
        <f>IFERROR(SUM(C3794/'Transfers of Funds'!$F$58),0)</f>
        <v>0</v>
      </c>
      <c r="L3794" s="44"/>
      <c r="M3794" s="45" t="s">
        <v>162</v>
      </c>
    </row>
    <row r="3795" spans="2:13">
      <c r="B3795" s="417" t="str">
        <f>IF(A3795="","",VLOOKUP(A3795,#REF!,2,FALSE))</f>
        <v/>
      </c>
      <c r="C3795" s="176"/>
      <c r="D3795" s="172"/>
      <c r="E3795" s="173"/>
      <c r="F3795" s="174"/>
      <c r="G3795" s="175"/>
      <c r="H3795" s="175"/>
      <c r="I3795" s="334">
        <f t="shared" si="59"/>
        <v>0</v>
      </c>
      <c r="J3795" s="44"/>
      <c r="K3795" s="332">
        <f>IFERROR(SUM(C3795/'Transfers of Funds'!$F$58),0)</f>
        <v>0</v>
      </c>
      <c r="L3795" s="44"/>
      <c r="M3795" s="45" t="s">
        <v>162</v>
      </c>
    </row>
    <row r="3796" spans="2:13">
      <c r="B3796" s="417" t="str">
        <f>IF(A3796="","",VLOOKUP(A3796,#REF!,2,FALSE))</f>
        <v/>
      </c>
      <c r="C3796" s="176"/>
      <c r="D3796" s="172"/>
      <c r="E3796" s="173"/>
      <c r="F3796" s="174"/>
      <c r="G3796" s="175"/>
      <c r="H3796" s="175"/>
      <c r="I3796" s="334">
        <f t="shared" si="59"/>
        <v>0</v>
      </c>
      <c r="J3796" s="44"/>
      <c r="K3796" s="332">
        <f>IFERROR(SUM(C3796/'Transfers of Funds'!$F$58),0)</f>
        <v>0</v>
      </c>
      <c r="L3796" s="44"/>
      <c r="M3796" s="45" t="s">
        <v>162</v>
      </c>
    </row>
    <row r="3797" spans="2:13">
      <c r="B3797" s="417" t="str">
        <f>IF(A3797="","",VLOOKUP(A3797,#REF!,2,FALSE))</f>
        <v/>
      </c>
      <c r="C3797" s="176"/>
      <c r="D3797" s="172"/>
      <c r="E3797" s="173"/>
      <c r="F3797" s="174"/>
      <c r="G3797" s="175"/>
      <c r="H3797" s="175"/>
      <c r="I3797" s="334">
        <f t="shared" ref="I3797:I3860" si="60">IF(OR(F$4="EUR",F$4="USD",F$4="GBP",F$4="CAD",F$4="NZD",F$4="AUD"),K3797,C3797)</f>
        <v>0</v>
      </c>
      <c r="J3797" s="44"/>
      <c r="K3797" s="332">
        <f>IFERROR(SUM(C3797/'Transfers of Funds'!$F$58),0)</f>
        <v>0</v>
      </c>
      <c r="L3797" s="44"/>
      <c r="M3797" s="45" t="s">
        <v>162</v>
      </c>
    </row>
    <row r="3798" spans="2:13">
      <c r="B3798" s="417" t="str">
        <f>IF(A3798="","",VLOOKUP(A3798,#REF!,2,FALSE))</f>
        <v/>
      </c>
      <c r="C3798" s="176"/>
      <c r="D3798" s="172"/>
      <c r="E3798" s="173"/>
      <c r="F3798" s="174"/>
      <c r="G3798" s="175"/>
      <c r="H3798" s="175"/>
      <c r="I3798" s="334">
        <f t="shared" si="60"/>
        <v>0</v>
      </c>
      <c r="J3798" s="44"/>
      <c r="K3798" s="332">
        <f>IFERROR(SUM(C3798/'Transfers of Funds'!$F$58),0)</f>
        <v>0</v>
      </c>
      <c r="L3798" s="44"/>
      <c r="M3798" s="45" t="s">
        <v>162</v>
      </c>
    </row>
    <row r="3799" spans="2:13">
      <c r="B3799" s="417" t="str">
        <f>IF(A3799="","",VLOOKUP(A3799,#REF!,2,FALSE))</f>
        <v/>
      </c>
      <c r="C3799" s="176"/>
      <c r="D3799" s="172"/>
      <c r="E3799" s="173"/>
      <c r="F3799" s="174"/>
      <c r="G3799" s="175"/>
      <c r="H3799" s="175"/>
      <c r="I3799" s="334">
        <f t="shared" si="60"/>
        <v>0</v>
      </c>
      <c r="J3799" s="44"/>
      <c r="K3799" s="332">
        <f>IFERROR(SUM(C3799/'Transfers of Funds'!$F$58),0)</f>
        <v>0</v>
      </c>
      <c r="L3799" s="44"/>
      <c r="M3799" s="45" t="s">
        <v>162</v>
      </c>
    </row>
    <row r="3800" spans="2:13">
      <c r="B3800" s="417" t="str">
        <f>IF(A3800="","",VLOOKUP(A3800,#REF!,2,FALSE))</f>
        <v/>
      </c>
      <c r="C3800" s="176"/>
      <c r="D3800" s="172"/>
      <c r="E3800" s="173"/>
      <c r="F3800" s="174"/>
      <c r="G3800" s="175"/>
      <c r="H3800" s="175"/>
      <c r="I3800" s="334">
        <f t="shared" si="60"/>
        <v>0</v>
      </c>
      <c r="J3800" s="44"/>
      <c r="K3800" s="332">
        <f>IFERROR(SUM(C3800/'Transfers of Funds'!$F$58),0)</f>
        <v>0</v>
      </c>
      <c r="L3800" s="44"/>
      <c r="M3800" s="45" t="s">
        <v>162</v>
      </c>
    </row>
    <row r="3801" spans="2:13">
      <c r="B3801" s="417" t="str">
        <f>IF(A3801="","",VLOOKUP(A3801,#REF!,2,FALSE))</f>
        <v/>
      </c>
      <c r="C3801" s="176"/>
      <c r="D3801" s="172"/>
      <c r="E3801" s="173"/>
      <c r="F3801" s="174"/>
      <c r="G3801" s="175"/>
      <c r="H3801" s="175"/>
      <c r="I3801" s="334">
        <f t="shared" si="60"/>
        <v>0</v>
      </c>
      <c r="J3801" s="44"/>
      <c r="K3801" s="332">
        <f>IFERROR(SUM(C3801/'Transfers of Funds'!$F$58),0)</f>
        <v>0</v>
      </c>
      <c r="L3801" s="44"/>
      <c r="M3801" s="45" t="s">
        <v>162</v>
      </c>
    </row>
    <row r="3802" spans="2:13">
      <c r="B3802" s="417" t="str">
        <f>IF(A3802="","",VLOOKUP(A3802,#REF!,2,FALSE))</f>
        <v/>
      </c>
      <c r="C3802" s="176"/>
      <c r="D3802" s="172"/>
      <c r="E3802" s="173"/>
      <c r="F3802" s="174"/>
      <c r="G3802" s="175"/>
      <c r="H3802" s="175"/>
      <c r="I3802" s="334">
        <f t="shared" si="60"/>
        <v>0</v>
      </c>
      <c r="J3802" s="44"/>
      <c r="K3802" s="332">
        <f>IFERROR(SUM(C3802/'Transfers of Funds'!$F$58),0)</f>
        <v>0</v>
      </c>
      <c r="L3802" s="44"/>
      <c r="M3802" s="45" t="s">
        <v>162</v>
      </c>
    </row>
    <row r="3803" spans="2:13">
      <c r="B3803" s="417" t="str">
        <f>IF(A3803="","",VLOOKUP(A3803,#REF!,2,FALSE))</f>
        <v/>
      </c>
      <c r="C3803" s="176"/>
      <c r="D3803" s="172"/>
      <c r="E3803" s="173"/>
      <c r="F3803" s="174"/>
      <c r="G3803" s="175"/>
      <c r="H3803" s="175"/>
      <c r="I3803" s="334">
        <f t="shared" si="60"/>
        <v>0</v>
      </c>
      <c r="J3803" s="44"/>
      <c r="K3803" s="332">
        <f>IFERROR(SUM(C3803/'Transfers of Funds'!$F$58),0)</f>
        <v>0</v>
      </c>
      <c r="L3803" s="44"/>
      <c r="M3803" s="45" t="s">
        <v>162</v>
      </c>
    </row>
    <row r="3804" spans="2:13">
      <c r="B3804" s="417" t="str">
        <f>IF(A3804="","",VLOOKUP(A3804,#REF!,2,FALSE))</f>
        <v/>
      </c>
      <c r="C3804" s="176"/>
      <c r="D3804" s="172"/>
      <c r="E3804" s="173"/>
      <c r="F3804" s="174"/>
      <c r="G3804" s="175"/>
      <c r="H3804" s="175"/>
      <c r="I3804" s="334">
        <f t="shared" si="60"/>
        <v>0</v>
      </c>
      <c r="J3804" s="44"/>
      <c r="K3804" s="332">
        <f>IFERROR(SUM(C3804/'Transfers of Funds'!$F$58),0)</f>
        <v>0</v>
      </c>
      <c r="L3804" s="44"/>
      <c r="M3804" s="45" t="s">
        <v>162</v>
      </c>
    </row>
    <row r="3805" spans="2:13">
      <c r="B3805" s="417" t="str">
        <f>IF(A3805="","",VLOOKUP(A3805,#REF!,2,FALSE))</f>
        <v/>
      </c>
      <c r="C3805" s="176"/>
      <c r="D3805" s="172"/>
      <c r="E3805" s="173"/>
      <c r="F3805" s="174"/>
      <c r="G3805" s="175"/>
      <c r="H3805" s="175"/>
      <c r="I3805" s="334">
        <f t="shared" si="60"/>
        <v>0</v>
      </c>
      <c r="J3805" s="44"/>
      <c r="K3805" s="332">
        <f>IFERROR(SUM(C3805/'Transfers of Funds'!$F$58),0)</f>
        <v>0</v>
      </c>
      <c r="L3805" s="44"/>
      <c r="M3805" s="45" t="s">
        <v>162</v>
      </c>
    </row>
    <row r="3806" spans="2:13">
      <c r="B3806" s="417" t="str">
        <f>IF(A3806="","",VLOOKUP(A3806,#REF!,2,FALSE))</f>
        <v/>
      </c>
      <c r="C3806" s="176"/>
      <c r="D3806" s="172"/>
      <c r="E3806" s="173"/>
      <c r="F3806" s="174"/>
      <c r="G3806" s="175"/>
      <c r="H3806" s="175"/>
      <c r="I3806" s="334">
        <f t="shared" si="60"/>
        <v>0</v>
      </c>
      <c r="J3806" s="44"/>
      <c r="K3806" s="332">
        <f>IFERROR(SUM(C3806/'Transfers of Funds'!$F$58),0)</f>
        <v>0</v>
      </c>
      <c r="L3806" s="44"/>
      <c r="M3806" s="45" t="s">
        <v>162</v>
      </c>
    </row>
    <row r="3807" spans="2:13">
      <c r="B3807" s="417" t="str">
        <f>IF(A3807="","",VLOOKUP(A3807,#REF!,2,FALSE))</f>
        <v/>
      </c>
      <c r="C3807" s="176"/>
      <c r="D3807" s="172"/>
      <c r="E3807" s="173"/>
      <c r="F3807" s="174"/>
      <c r="G3807" s="175"/>
      <c r="H3807" s="175"/>
      <c r="I3807" s="334">
        <f t="shared" si="60"/>
        <v>0</v>
      </c>
      <c r="J3807" s="44"/>
      <c r="K3807" s="332">
        <f>IFERROR(SUM(C3807/'Transfers of Funds'!$F$58),0)</f>
        <v>0</v>
      </c>
      <c r="L3807" s="44"/>
      <c r="M3807" s="45" t="s">
        <v>162</v>
      </c>
    </row>
    <row r="3808" spans="2:13">
      <c r="B3808" s="417" t="str">
        <f>IF(A3808="","",VLOOKUP(A3808,#REF!,2,FALSE))</f>
        <v/>
      </c>
      <c r="C3808" s="176"/>
      <c r="D3808" s="172"/>
      <c r="E3808" s="173"/>
      <c r="F3808" s="174"/>
      <c r="G3808" s="175"/>
      <c r="H3808" s="175"/>
      <c r="I3808" s="334">
        <f t="shared" si="60"/>
        <v>0</v>
      </c>
      <c r="J3808" s="44"/>
      <c r="K3808" s="332">
        <f>IFERROR(SUM(C3808/'Transfers of Funds'!$F$58),0)</f>
        <v>0</v>
      </c>
      <c r="L3808" s="44"/>
      <c r="M3808" s="45" t="s">
        <v>162</v>
      </c>
    </row>
    <row r="3809" spans="2:13">
      <c r="B3809" s="417" t="str">
        <f>IF(A3809="","",VLOOKUP(A3809,#REF!,2,FALSE))</f>
        <v/>
      </c>
      <c r="C3809" s="176"/>
      <c r="D3809" s="172"/>
      <c r="E3809" s="173"/>
      <c r="F3809" s="174"/>
      <c r="G3809" s="175"/>
      <c r="H3809" s="175"/>
      <c r="I3809" s="334">
        <f t="shared" si="60"/>
        <v>0</v>
      </c>
      <c r="J3809" s="44"/>
      <c r="K3809" s="332">
        <f>IFERROR(SUM(C3809/'Transfers of Funds'!$F$58),0)</f>
        <v>0</v>
      </c>
      <c r="L3809" s="44"/>
      <c r="M3809" s="45" t="s">
        <v>162</v>
      </c>
    </row>
    <row r="3810" spans="2:13">
      <c r="B3810" s="417" t="str">
        <f>IF(A3810="","",VLOOKUP(A3810,#REF!,2,FALSE))</f>
        <v/>
      </c>
      <c r="C3810" s="176"/>
      <c r="D3810" s="172"/>
      <c r="E3810" s="173"/>
      <c r="F3810" s="174"/>
      <c r="G3810" s="175"/>
      <c r="H3810" s="175"/>
      <c r="I3810" s="334">
        <f t="shared" si="60"/>
        <v>0</v>
      </c>
      <c r="J3810" s="44"/>
      <c r="K3810" s="332">
        <f>IFERROR(SUM(C3810/'Transfers of Funds'!$F$58),0)</f>
        <v>0</v>
      </c>
      <c r="L3810" s="44"/>
      <c r="M3810" s="45" t="s">
        <v>162</v>
      </c>
    </row>
    <row r="3811" spans="2:13">
      <c r="B3811" s="417" t="str">
        <f>IF(A3811="","",VLOOKUP(A3811,#REF!,2,FALSE))</f>
        <v/>
      </c>
      <c r="C3811" s="176"/>
      <c r="D3811" s="172"/>
      <c r="E3811" s="173"/>
      <c r="F3811" s="174"/>
      <c r="G3811" s="175"/>
      <c r="H3811" s="175"/>
      <c r="I3811" s="334">
        <f t="shared" si="60"/>
        <v>0</v>
      </c>
      <c r="J3811" s="44"/>
      <c r="K3811" s="332">
        <f>IFERROR(SUM(C3811/'Transfers of Funds'!$F$58),0)</f>
        <v>0</v>
      </c>
      <c r="L3811" s="44"/>
      <c r="M3811" s="45" t="s">
        <v>162</v>
      </c>
    </row>
    <row r="3812" spans="2:13">
      <c r="B3812" s="417" t="str">
        <f>IF(A3812="","",VLOOKUP(A3812,#REF!,2,FALSE))</f>
        <v/>
      </c>
      <c r="C3812" s="176"/>
      <c r="D3812" s="172"/>
      <c r="E3812" s="173"/>
      <c r="F3812" s="174"/>
      <c r="G3812" s="175"/>
      <c r="H3812" s="175"/>
      <c r="I3812" s="334">
        <f t="shared" si="60"/>
        <v>0</v>
      </c>
      <c r="J3812" s="44"/>
      <c r="K3812" s="332">
        <f>IFERROR(SUM(C3812/'Transfers of Funds'!$F$58),0)</f>
        <v>0</v>
      </c>
      <c r="L3812" s="44"/>
      <c r="M3812" s="45" t="s">
        <v>162</v>
      </c>
    </row>
    <row r="3813" spans="2:13">
      <c r="B3813" s="417" t="str">
        <f>IF(A3813="","",VLOOKUP(A3813,#REF!,2,FALSE))</f>
        <v/>
      </c>
      <c r="C3813" s="176"/>
      <c r="D3813" s="172"/>
      <c r="E3813" s="173"/>
      <c r="F3813" s="174"/>
      <c r="G3813" s="175"/>
      <c r="H3813" s="175"/>
      <c r="I3813" s="334">
        <f t="shared" si="60"/>
        <v>0</v>
      </c>
      <c r="J3813" s="44"/>
      <c r="K3813" s="332">
        <f>IFERROR(SUM(C3813/'Transfers of Funds'!$F$58),0)</f>
        <v>0</v>
      </c>
      <c r="L3813" s="44"/>
      <c r="M3813" s="45" t="s">
        <v>162</v>
      </c>
    </row>
    <row r="3814" spans="2:13">
      <c r="B3814" s="417" t="str">
        <f>IF(A3814="","",VLOOKUP(A3814,#REF!,2,FALSE))</f>
        <v/>
      </c>
      <c r="C3814" s="176"/>
      <c r="D3814" s="172"/>
      <c r="E3814" s="173"/>
      <c r="F3814" s="174"/>
      <c r="G3814" s="175"/>
      <c r="H3814" s="175"/>
      <c r="I3814" s="334">
        <f t="shared" si="60"/>
        <v>0</v>
      </c>
      <c r="J3814" s="44"/>
      <c r="K3814" s="332">
        <f>IFERROR(SUM(C3814/'Transfers of Funds'!$F$58),0)</f>
        <v>0</v>
      </c>
      <c r="L3814" s="44"/>
      <c r="M3814" s="45" t="s">
        <v>162</v>
      </c>
    </row>
    <row r="3815" spans="2:13">
      <c r="B3815" s="417" t="str">
        <f>IF(A3815="","",VLOOKUP(A3815,#REF!,2,FALSE))</f>
        <v/>
      </c>
      <c r="C3815" s="176"/>
      <c r="D3815" s="172"/>
      <c r="E3815" s="173"/>
      <c r="F3815" s="174"/>
      <c r="G3815" s="175"/>
      <c r="H3815" s="175"/>
      <c r="I3815" s="334">
        <f t="shared" si="60"/>
        <v>0</v>
      </c>
      <c r="J3815" s="44"/>
      <c r="K3815" s="332">
        <f>IFERROR(SUM(C3815/'Transfers of Funds'!$F$58),0)</f>
        <v>0</v>
      </c>
      <c r="L3815" s="44"/>
      <c r="M3815" s="45" t="s">
        <v>162</v>
      </c>
    </row>
    <row r="3816" spans="2:13">
      <c r="B3816" s="417" t="str">
        <f>IF(A3816="","",VLOOKUP(A3816,#REF!,2,FALSE))</f>
        <v/>
      </c>
      <c r="C3816" s="176"/>
      <c r="D3816" s="172"/>
      <c r="E3816" s="173"/>
      <c r="F3816" s="174"/>
      <c r="G3816" s="175"/>
      <c r="H3816" s="175"/>
      <c r="I3816" s="334">
        <f t="shared" si="60"/>
        <v>0</v>
      </c>
      <c r="J3816" s="44"/>
      <c r="K3816" s="332">
        <f>IFERROR(SUM(C3816/'Transfers of Funds'!$F$58),0)</f>
        <v>0</v>
      </c>
      <c r="L3816" s="44"/>
      <c r="M3816" s="45" t="s">
        <v>162</v>
      </c>
    </row>
    <row r="3817" spans="2:13">
      <c r="B3817" s="417" t="str">
        <f>IF(A3817="","",VLOOKUP(A3817,#REF!,2,FALSE))</f>
        <v/>
      </c>
      <c r="C3817" s="176"/>
      <c r="D3817" s="172"/>
      <c r="E3817" s="173"/>
      <c r="F3817" s="174"/>
      <c r="G3817" s="175"/>
      <c r="H3817" s="175"/>
      <c r="I3817" s="334">
        <f t="shared" si="60"/>
        <v>0</v>
      </c>
      <c r="J3817" s="44"/>
      <c r="K3817" s="332">
        <f>IFERROR(SUM(C3817/'Transfers of Funds'!$F$58),0)</f>
        <v>0</v>
      </c>
      <c r="L3817" s="44"/>
      <c r="M3817" s="45" t="s">
        <v>162</v>
      </c>
    </row>
    <row r="3818" spans="2:13">
      <c r="B3818" s="417" t="str">
        <f>IF(A3818="","",VLOOKUP(A3818,#REF!,2,FALSE))</f>
        <v/>
      </c>
      <c r="C3818" s="176"/>
      <c r="D3818" s="172"/>
      <c r="E3818" s="173"/>
      <c r="F3818" s="174"/>
      <c r="G3818" s="175"/>
      <c r="H3818" s="175"/>
      <c r="I3818" s="334">
        <f t="shared" si="60"/>
        <v>0</v>
      </c>
      <c r="J3818" s="44"/>
      <c r="K3818" s="332">
        <f>IFERROR(SUM(C3818/'Transfers of Funds'!$F$58),0)</f>
        <v>0</v>
      </c>
      <c r="L3818" s="44"/>
      <c r="M3818" s="45" t="s">
        <v>162</v>
      </c>
    </row>
    <row r="3819" spans="2:13">
      <c r="B3819" s="417" t="str">
        <f>IF(A3819="","",VLOOKUP(A3819,#REF!,2,FALSE))</f>
        <v/>
      </c>
      <c r="C3819" s="176"/>
      <c r="D3819" s="172"/>
      <c r="E3819" s="173"/>
      <c r="F3819" s="174"/>
      <c r="G3819" s="175"/>
      <c r="H3819" s="175"/>
      <c r="I3819" s="334">
        <f t="shared" si="60"/>
        <v>0</v>
      </c>
      <c r="J3819" s="44"/>
      <c r="K3819" s="332">
        <f>IFERROR(SUM(C3819/'Transfers of Funds'!$F$58),0)</f>
        <v>0</v>
      </c>
      <c r="L3819" s="44"/>
      <c r="M3819" s="45" t="s">
        <v>162</v>
      </c>
    </row>
    <row r="3820" spans="2:13">
      <c r="B3820" s="417" t="str">
        <f>IF(A3820="","",VLOOKUP(A3820,#REF!,2,FALSE))</f>
        <v/>
      </c>
      <c r="C3820" s="176"/>
      <c r="D3820" s="172"/>
      <c r="E3820" s="173"/>
      <c r="F3820" s="174"/>
      <c r="G3820" s="175"/>
      <c r="H3820" s="175"/>
      <c r="I3820" s="334">
        <f t="shared" si="60"/>
        <v>0</v>
      </c>
      <c r="J3820" s="44"/>
      <c r="K3820" s="332">
        <f>IFERROR(SUM(C3820/'Transfers of Funds'!$F$58),0)</f>
        <v>0</v>
      </c>
      <c r="L3820" s="44"/>
      <c r="M3820" s="45" t="s">
        <v>162</v>
      </c>
    </row>
    <row r="3821" spans="2:13">
      <c r="B3821" s="417" t="str">
        <f>IF(A3821="","",VLOOKUP(A3821,#REF!,2,FALSE))</f>
        <v/>
      </c>
      <c r="C3821" s="176"/>
      <c r="D3821" s="172"/>
      <c r="E3821" s="173"/>
      <c r="F3821" s="174"/>
      <c r="G3821" s="175"/>
      <c r="H3821" s="175"/>
      <c r="I3821" s="334">
        <f t="shared" si="60"/>
        <v>0</v>
      </c>
      <c r="J3821" s="44"/>
      <c r="K3821" s="332">
        <f>IFERROR(SUM(C3821/'Transfers of Funds'!$F$58),0)</f>
        <v>0</v>
      </c>
      <c r="L3821" s="44"/>
      <c r="M3821" s="45" t="s">
        <v>162</v>
      </c>
    </row>
    <row r="3822" spans="2:13">
      <c r="B3822" s="417" t="str">
        <f>IF(A3822="","",VLOOKUP(A3822,#REF!,2,FALSE))</f>
        <v/>
      </c>
      <c r="C3822" s="176"/>
      <c r="D3822" s="172"/>
      <c r="E3822" s="173"/>
      <c r="F3822" s="174"/>
      <c r="G3822" s="175"/>
      <c r="H3822" s="175"/>
      <c r="I3822" s="334">
        <f t="shared" si="60"/>
        <v>0</v>
      </c>
      <c r="J3822" s="44"/>
      <c r="K3822" s="332">
        <f>IFERROR(SUM(C3822/'Transfers of Funds'!$F$58),0)</f>
        <v>0</v>
      </c>
      <c r="L3822" s="44"/>
      <c r="M3822" s="45" t="s">
        <v>162</v>
      </c>
    </row>
    <row r="3823" spans="2:13">
      <c r="B3823" s="417" t="str">
        <f>IF(A3823="","",VLOOKUP(A3823,#REF!,2,FALSE))</f>
        <v/>
      </c>
      <c r="C3823" s="176"/>
      <c r="D3823" s="172"/>
      <c r="E3823" s="173"/>
      <c r="F3823" s="174"/>
      <c r="G3823" s="175"/>
      <c r="H3823" s="175"/>
      <c r="I3823" s="334">
        <f t="shared" si="60"/>
        <v>0</v>
      </c>
      <c r="J3823" s="44"/>
      <c r="K3823" s="332">
        <f>IFERROR(SUM(C3823/'Transfers of Funds'!$F$58),0)</f>
        <v>0</v>
      </c>
      <c r="L3823" s="44"/>
      <c r="M3823" s="45" t="s">
        <v>162</v>
      </c>
    </row>
    <row r="3824" spans="2:13">
      <c r="B3824" s="417" t="str">
        <f>IF(A3824="","",VLOOKUP(A3824,#REF!,2,FALSE))</f>
        <v/>
      </c>
      <c r="C3824" s="176"/>
      <c r="D3824" s="172"/>
      <c r="E3824" s="173"/>
      <c r="F3824" s="174"/>
      <c r="G3824" s="175"/>
      <c r="H3824" s="175"/>
      <c r="I3824" s="334">
        <f t="shared" si="60"/>
        <v>0</v>
      </c>
      <c r="J3824" s="44"/>
      <c r="K3824" s="332">
        <f>IFERROR(SUM(C3824/'Transfers of Funds'!$F$58),0)</f>
        <v>0</v>
      </c>
      <c r="L3824" s="44"/>
      <c r="M3824" s="45" t="s">
        <v>162</v>
      </c>
    </row>
    <row r="3825" spans="2:13">
      <c r="B3825" s="417" t="str">
        <f>IF(A3825="","",VLOOKUP(A3825,#REF!,2,FALSE))</f>
        <v/>
      </c>
      <c r="C3825" s="176"/>
      <c r="D3825" s="172"/>
      <c r="E3825" s="173"/>
      <c r="F3825" s="174"/>
      <c r="G3825" s="175"/>
      <c r="H3825" s="175"/>
      <c r="I3825" s="334">
        <f t="shared" si="60"/>
        <v>0</v>
      </c>
      <c r="J3825" s="44"/>
      <c r="K3825" s="332">
        <f>IFERROR(SUM(C3825/'Transfers of Funds'!$F$58),0)</f>
        <v>0</v>
      </c>
      <c r="L3825" s="44"/>
      <c r="M3825" s="45" t="s">
        <v>162</v>
      </c>
    </row>
    <row r="3826" spans="2:13">
      <c r="B3826" s="417" t="str">
        <f>IF(A3826="","",VLOOKUP(A3826,#REF!,2,FALSE))</f>
        <v/>
      </c>
      <c r="C3826" s="176"/>
      <c r="D3826" s="172"/>
      <c r="E3826" s="173"/>
      <c r="F3826" s="174"/>
      <c r="G3826" s="175"/>
      <c r="H3826" s="175"/>
      <c r="I3826" s="334">
        <f t="shared" si="60"/>
        <v>0</v>
      </c>
      <c r="J3826" s="44"/>
      <c r="K3826" s="332">
        <f>IFERROR(SUM(C3826/'Transfers of Funds'!$F$58),0)</f>
        <v>0</v>
      </c>
      <c r="L3826" s="44"/>
      <c r="M3826" s="45" t="s">
        <v>162</v>
      </c>
    </row>
    <row r="3827" spans="2:13">
      <c r="B3827" s="417" t="str">
        <f>IF(A3827="","",VLOOKUP(A3827,#REF!,2,FALSE))</f>
        <v/>
      </c>
      <c r="C3827" s="176"/>
      <c r="D3827" s="172"/>
      <c r="E3827" s="173"/>
      <c r="F3827" s="174"/>
      <c r="G3827" s="175"/>
      <c r="H3827" s="175"/>
      <c r="I3827" s="334">
        <f t="shared" si="60"/>
        <v>0</v>
      </c>
      <c r="J3827" s="44"/>
      <c r="K3827" s="332">
        <f>IFERROR(SUM(C3827/'Transfers of Funds'!$F$58),0)</f>
        <v>0</v>
      </c>
      <c r="L3827" s="44"/>
      <c r="M3827" s="45" t="s">
        <v>162</v>
      </c>
    </row>
    <row r="3828" spans="2:13">
      <c r="B3828" s="417" t="str">
        <f>IF(A3828="","",VLOOKUP(A3828,#REF!,2,FALSE))</f>
        <v/>
      </c>
      <c r="C3828" s="176"/>
      <c r="D3828" s="172"/>
      <c r="E3828" s="173"/>
      <c r="F3828" s="174"/>
      <c r="G3828" s="175"/>
      <c r="H3828" s="175"/>
      <c r="I3828" s="334">
        <f t="shared" si="60"/>
        <v>0</v>
      </c>
      <c r="J3828" s="44"/>
      <c r="K3828" s="332">
        <f>IFERROR(SUM(C3828/'Transfers of Funds'!$F$58),0)</f>
        <v>0</v>
      </c>
      <c r="L3828" s="44"/>
      <c r="M3828" s="45" t="s">
        <v>162</v>
      </c>
    </row>
    <row r="3829" spans="2:13">
      <c r="B3829" s="417" t="str">
        <f>IF(A3829="","",VLOOKUP(A3829,#REF!,2,FALSE))</f>
        <v/>
      </c>
      <c r="C3829" s="176"/>
      <c r="D3829" s="172"/>
      <c r="E3829" s="173"/>
      <c r="F3829" s="174"/>
      <c r="G3829" s="175"/>
      <c r="H3829" s="175"/>
      <c r="I3829" s="334">
        <f t="shared" si="60"/>
        <v>0</v>
      </c>
      <c r="J3829" s="44"/>
      <c r="K3829" s="332">
        <f>IFERROR(SUM(C3829/'Transfers of Funds'!$F$58),0)</f>
        <v>0</v>
      </c>
      <c r="L3829" s="44"/>
      <c r="M3829" s="45" t="s">
        <v>162</v>
      </c>
    </row>
    <row r="3830" spans="2:13">
      <c r="B3830" s="417" t="str">
        <f>IF(A3830="","",VLOOKUP(A3830,#REF!,2,FALSE))</f>
        <v/>
      </c>
      <c r="C3830" s="176"/>
      <c r="D3830" s="172"/>
      <c r="E3830" s="173"/>
      <c r="F3830" s="174"/>
      <c r="G3830" s="175"/>
      <c r="H3830" s="175"/>
      <c r="I3830" s="334">
        <f t="shared" si="60"/>
        <v>0</v>
      </c>
      <c r="J3830" s="44"/>
      <c r="K3830" s="332">
        <f>IFERROR(SUM(C3830/'Transfers of Funds'!$F$58),0)</f>
        <v>0</v>
      </c>
      <c r="L3830" s="44"/>
      <c r="M3830" s="45" t="s">
        <v>162</v>
      </c>
    </row>
    <row r="3831" spans="2:13">
      <c r="B3831" s="417" t="str">
        <f>IF(A3831="","",VLOOKUP(A3831,#REF!,2,FALSE))</f>
        <v/>
      </c>
      <c r="C3831" s="176"/>
      <c r="D3831" s="172"/>
      <c r="E3831" s="173"/>
      <c r="F3831" s="174"/>
      <c r="G3831" s="175"/>
      <c r="H3831" s="175"/>
      <c r="I3831" s="334">
        <f t="shared" si="60"/>
        <v>0</v>
      </c>
      <c r="J3831" s="44"/>
      <c r="K3831" s="332">
        <f>IFERROR(SUM(C3831/'Transfers of Funds'!$F$58),0)</f>
        <v>0</v>
      </c>
      <c r="L3831" s="44"/>
      <c r="M3831" s="45" t="s">
        <v>162</v>
      </c>
    </row>
    <row r="3832" spans="2:13">
      <c r="B3832" s="417" t="str">
        <f>IF(A3832="","",VLOOKUP(A3832,#REF!,2,FALSE))</f>
        <v/>
      </c>
      <c r="C3832" s="176"/>
      <c r="D3832" s="172"/>
      <c r="E3832" s="173"/>
      <c r="F3832" s="174"/>
      <c r="G3832" s="175"/>
      <c r="H3832" s="175"/>
      <c r="I3832" s="334">
        <f t="shared" si="60"/>
        <v>0</v>
      </c>
      <c r="J3832" s="44"/>
      <c r="K3832" s="332">
        <f>IFERROR(SUM(C3832/'Transfers of Funds'!$F$58),0)</f>
        <v>0</v>
      </c>
      <c r="L3832" s="44"/>
      <c r="M3832" s="45" t="s">
        <v>162</v>
      </c>
    </row>
    <row r="3833" spans="2:13">
      <c r="B3833" s="417" t="str">
        <f>IF(A3833="","",VLOOKUP(A3833,#REF!,2,FALSE))</f>
        <v/>
      </c>
      <c r="C3833" s="176"/>
      <c r="D3833" s="172"/>
      <c r="E3833" s="173"/>
      <c r="F3833" s="174"/>
      <c r="G3833" s="175"/>
      <c r="H3833" s="175"/>
      <c r="I3833" s="334">
        <f t="shared" si="60"/>
        <v>0</v>
      </c>
      <c r="J3833" s="44"/>
      <c r="K3833" s="332">
        <f>IFERROR(SUM(C3833/'Transfers of Funds'!$F$58),0)</f>
        <v>0</v>
      </c>
      <c r="L3833" s="44"/>
      <c r="M3833" s="45" t="s">
        <v>162</v>
      </c>
    </row>
    <row r="3834" spans="2:13">
      <c r="B3834" s="417" t="str">
        <f>IF(A3834="","",VLOOKUP(A3834,#REF!,2,FALSE))</f>
        <v/>
      </c>
      <c r="C3834" s="176"/>
      <c r="D3834" s="172"/>
      <c r="E3834" s="173"/>
      <c r="F3834" s="174"/>
      <c r="G3834" s="175"/>
      <c r="H3834" s="175"/>
      <c r="I3834" s="334">
        <f t="shared" si="60"/>
        <v>0</v>
      </c>
      <c r="J3834" s="44"/>
      <c r="K3834" s="332">
        <f>IFERROR(SUM(C3834/'Transfers of Funds'!$F$58),0)</f>
        <v>0</v>
      </c>
      <c r="L3834" s="44"/>
      <c r="M3834" s="45" t="s">
        <v>162</v>
      </c>
    </row>
    <row r="3835" spans="2:13">
      <c r="B3835" s="417" t="str">
        <f>IF(A3835="","",VLOOKUP(A3835,#REF!,2,FALSE))</f>
        <v/>
      </c>
      <c r="C3835" s="176"/>
      <c r="D3835" s="172"/>
      <c r="E3835" s="173"/>
      <c r="F3835" s="174"/>
      <c r="G3835" s="175"/>
      <c r="H3835" s="175"/>
      <c r="I3835" s="334">
        <f t="shared" si="60"/>
        <v>0</v>
      </c>
      <c r="J3835" s="44"/>
      <c r="K3835" s="332">
        <f>IFERROR(SUM(C3835/'Transfers of Funds'!$F$58),0)</f>
        <v>0</v>
      </c>
      <c r="L3835" s="44"/>
      <c r="M3835" s="45" t="s">
        <v>162</v>
      </c>
    </row>
    <row r="3836" spans="2:13">
      <c r="B3836" s="417" t="str">
        <f>IF(A3836="","",VLOOKUP(A3836,#REF!,2,FALSE))</f>
        <v/>
      </c>
      <c r="C3836" s="176"/>
      <c r="D3836" s="172"/>
      <c r="E3836" s="173"/>
      <c r="F3836" s="174"/>
      <c r="G3836" s="175"/>
      <c r="H3836" s="175"/>
      <c r="I3836" s="334">
        <f t="shared" si="60"/>
        <v>0</v>
      </c>
      <c r="J3836" s="44"/>
      <c r="K3836" s="332">
        <f>IFERROR(SUM(C3836/'Transfers of Funds'!$F$58),0)</f>
        <v>0</v>
      </c>
      <c r="L3836" s="44"/>
      <c r="M3836" s="45" t="s">
        <v>162</v>
      </c>
    </row>
    <row r="3837" spans="2:13">
      <c r="B3837" s="417" t="str">
        <f>IF(A3837="","",VLOOKUP(A3837,#REF!,2,FALSE))</f>
        <v/>
      </c>
      <c r="C3837" s="176"/>
      <c r="D3837" s="172"/>
      <c r="E3837" s="173"/>
      <c r="F3837" s="174"/>
      <c r="G3837" s="175"/>
      <c r="H3837" s="175"/>
      <c r="I3837" s="334">
        <f t="shared" si="60"/>
        <v>0</v>
      </c>
      <c r="J3837" s="44"/>
      <c r="K3837" s="332">
        <f>IFERROR(SUM(C3837/'Transfers of Funds'!$F$58),0)</f>
        <v>0</v>
      </c>
      <c r="L3837" s="44"/>
      <c r="M3837" s="45" t="s">
        <v>162</v>
      </c>
    </row>
    <row r="3838" spans="2:13">
      <c r="B3838" s="417" t="str">
        <f>IF(A3838="","",VLOOKUP(A3838,#REF!,2,FALSE))</f>
        <v/>
      </c>
      <c r="C3838" s="176"/>
      <c r="D3838" s="172"/>
      <c r="E3838" s="173"/>
      <c r="F3838" s="174"/>
      <c r="G3838" s="175"/>
      <c r="H3838" s="175"/>
      <c r="I3838" s="334">
        <f t="shared" si="60"/>
        <v>0</v>
      </c>
      <c r="J3838" s="44"/>
      <c r="K3838" s="332">
        <f>IFERROR(SUM(C3838/'Transfers of Funds'!$F$58),0)</f>
        <v>0</v>
      </c>
      <c r="L3838" s="44"/>
      <c r="M3838" s="45" t="s">
        <v>162</v>
      </c>
    </row>
    <row r="3839" spans="2:13">
      <c r="B3839" s="417" t="str">
        <f>IF(A3839="","",VLOOKUP(A3839,#REF!,2,FALSE))</f>
        <v/>
      </c>
      <c r="C3839" s="176"/>
      <c r="D3839" s="172"/>
      <c r="E3839" s="173"/>
      <c r="F3839" s="174"/>
      <c r="G3839" s="175"/>
      <c r="H3839" s="175"/>
      <c r="I3839" s="334">
        <f t="shared" si="60"/>
        <v>0</v>
      </c>
      <c r="J3839" s="44"/>
      <c r="K3839" s="332">
        <f>IFERROR(SUM(C3839/'Transfers of Funds'!$F$58),0)</f>
        <v>0</v>
      </c>
      <c r="L3839" s="44"/>
      <c r="M3839" s="45" t="s">
        <v>162</v>
      </c>
    </row>
    <row r="3840" spans="2:13">
      <c r="B3840" s="417" t="str">
        <f>IF(A3840="","",VLOOKUP(A3840,#REF!,2,FALSE))</f>
        <v/>
      </c>
      <c r="C3840" s="176"/>
      <c r="D3840" s="172"/>
      <c r="E3840" s="173"/>
      <c r="F3840" s="174"/>
      <c r="G3840" s="175"/>
      <c r="H3840" s="175"/>
      <c r="I3840" s="334">
        <f t="shared" si="60"/>
        <v>0</v>
      </c>
      <c r="J3840" s="44"/>
      <c r="K3840" s="332">
        <f>IFERROR(SUM(C3840/'Transfers of Funds'!$F$58),0)</f>
        <v>0</v>
      </c>
      <c r="L3840" s="44"/>
      <c r="M3840" s="45" t="s">
        <v>162</v>
      </c>
    </row>
    <row r="3841" spans="2:13">
      <c r="B3841" s="417" t="str">
        <f>IF(A3841="","",VLOOKUP(A3841,#REF!,2,FALSE))</f>
        <v/>
      </c>
      <c r="C3841" s="176"/>
      <c r="D3841" s="172"/>
      <c r="E3841" s="173"/>
      <c r="F3841" s="174"/>
      <c r="G3841" s="175"/>
      <c r="H3841" s="175"/>
      <c r="I3841" s="334">
        <f t="shared" si="60"/>
        <v>0</v>
      </c>
      <c r="J3841" s="44"/>
      <c r="K3841" s="332">
        <f>IFERROR(SUM(C3841/'Transfers of Funds'!$F$58),0)</f>
        <v>0</v>
      </c>
      <c r="L3841" s="44"/>
      <c r="M3841" s="45" t="s">
        <v>162</v>
      </c>
    </row>
    <row r="3842" spans="2:13">
      <c r="B3842" s="417" t="str">
        <f>IF(A3842="","",VLOOKUP(A3842,#REF!,2,FALSE))</f>
        <v/>
      </c>
      <c r="C3842" s="176"/>
      <c r="D3842" s="172"/>
      <c r="E3842" s="173"/>
      <c r="F3842" s="174"/>
      <c r="G3842" s="175"/>
      <c r="H3842" s="175"/>
      <c r="I3842" s="334">
        <f t="shared" si="60"/>
        <v>0</v>
      </c>
      <c r="J3842" s="44"/>
      <c r="K3842" s="332">
        <f>IFERROR(SUM(C3842/'Transfers of Funds'!$F$58),0)</f>
        <v>0</v>
      </c>
      <c r="L3842" s="44"/>
      <c r="M3842" s="45" t="s">
        <v>162</v>
      </c>
    </row>
    <row r="3843" spans="2:13">
      <c r="B3843" s="417" t="str">
        <f>IF(A3843="","",VLOOKUP(A3843,#REF!,2,FALSE))</f>
        <v/>
      </c>
      <c r="C3843" s="176"/>
      <c r="D3843" s="172"/>
      <c r="E3843" s="173"/>
      <c r="F3843" s="174"/>
      <c r="G3843" s="175"/>
      <c r="H3843" s="175"/>
      <c r="I3843" s="334">
        <f t="shared" si="60"/>
        <v>0</v>
      </c>
      <c r="J3843" s="44"/>
      <c r="K3843" s="332">
        <f>IFERROR(SUM(C3843/'Transfers of Funds'!$F$58),0)</f>
        <v>0</v>
      </c>
      <c r="L3843" s="44"/>
      <c r="M3843" s="45" t="s">
        <v>162</v>
      </c>
    </row>
    <row r="3844" spans="2:13">
      <c r="B3844" s="417" t="str">
        <f>IF(A3844="","",VLOOKUP(A3844,#REF!,2,FALSE))</f>
        <v/>
      </c>
      <c r="C3844" s="176"/>
      <c r="D3844" s="172"/>
      <c r="E3844" s="173"/>
      <c r="F3844" s="174"/>
      <c r="G3844" s="175"/>
      <c r="H3844" s="175"/>
      <c r="I3844" s="334">
        <f t="shared" si="60"/>
        <v>0</v>
      </c>
      <c r="J3844" s="44"/>
      <c r="K3844" s="332">
        <f>IFERROR(SUM(C3844/'Transfers of Funds'!$F$58),0)</f>
        <v>0</v>
      </c>
      <c r="L3844" s="44"/>
      <c r="M3844" s="45" t="s">
        <v>162</v>
      </c>
    </row>
    <row r="3845" spans="2:13">
      <c r="B3845" s="417" t="str">
        <f>IF(A3845="","",VLOOKUP(A3845,#REF!,2,FALSE))</f>
        <v/>
      </c>
      <c r="C3845" s="176"/>
      <c r="D3845" s="172"/>
      <c r="E3845" s="173"/>
      <c r="F3845" s="174"/>
      <c r="G3845" s="175"/>
      <c r="H3845" s="175"/>
      <c r="I3845" s="334">
        <f t="shared" si="60"/>
        <v>0</v>
      </c>
      <c r="J3845" s="44"/>
      <c r="K3845" s="332">
        <f>IFERROR(SUM(C3845/'Transfers of Funds'!$F$58),0)</f>
        <v>0</v>
      </c>
      <c r="L3845" s="44"/>
      <c r="M3845" s="45" t="s">
        <v>162</v>
      </c>
    </row>
    <row r="3846" spans="2:13">
      <c r="B3846" s="417" t="str">
        <f>IF(A3846="","",VLOOKUP(A3846,#REF!,2,FALSE))</f>
        <v/>
      </c>
      <c r="C3846" s="176"/>
      <c r="D3846" s="172"/>
      <c r="E3846" s="173"/>
      <c r="F3846" s="174"/>
      <c r="G3846" s="175"/>
      <c r="H3846" s="175"/>
      <c r="I3846" s="334">
        <f t="shared" si="60"/>
        <v>0</v>
      </c>
      <c r="J3846" s="44"/>
      <c r="K3846" s="332">
        <f>IFERROR(SUM(C3846/'Transfers of Funds'!$F$58),0)</f>
        <v>0</v>
      </c>
      <c r="L3846" s="44"/>
      <c r="M3846" s="45" t="s">
        <v>162</v>
      </c>
    </row>
    <row r="3847" spans="2:13">
      <c r="B3847" s="417" t="str">
        <f>IF(A3847="","",VLOOKUP(A3847,#REF!,2,FALSE))</f>
        <v/>
      </c>
      <c r="C3847" s="176"/>
      <c r="D3847" s="172"/>
      <c r="E3847" s="173"/>
      <c r="F3847" s="174"/>
      <c r="G3847" s="175"/>
      <c r="H3847" s="175"/>
      <c r="I3847" s="334">
        <f t="shared" si="60"/>
        <v>0</v>
      </c>
      <c r="J3847" s="44"/>
      <c r="K3847" s="332">
        <f>IFERROR(SUM(C3847/'Transfers of Funds'!$F$58),0)</f>
        <v>0</v>
      </c>
      <c r="L3847" s="44"/>
      <c r="M3847" s="45" t="s">
        <v>162</v>
      </c>
    </row>
    <row r="3848" spans="2:13">
      <c r="B3848" s="417" t="str">
        <f>IF(A3848="","",VLOOKUP(A3848,#REF!,2,FALSE))</f>
        <v/>
      </c>
      <c r="C3848" s="176"/>
      <c r="D3848" s="172"/>
      <c r="E3848" s="173"/>
      <c r="F3848" s="174"/>
      <c r="G3848" s="175"/>
      <c r="H3848" s="175"/>
      <c r="I3848" s="334">
        <f t="shared" si="60"/>
        <v>0</v>
      </c>
      <c r="J3848" s="44"/>
      <c r="K3848" s="332">
        <f>IFERROR(SUM(C3848/'Transfers of Funds'!$F$58),0)</f>
        <v>0</v>
      </c>
      <c r="L3848" s="44"/>
      <c r="M3848" s="45" t="s">
        <v>162</v>
      </c>
    </row>
    <row r="3849" spans="2:13">
      <c r="B3849" s="417" t="str">
        <f>IF(A3849="","",VLOOKUP(A3849,#REF!,2,FALSE))</f>
        <v/>
      </c>
      <c r="C3849" s="176"/>
      <c r="D3849" s="172"/>
      <c r="E3849" s="173"/>
      <c r="F3849" s="174"/>
      <c r="G3849" s="175"/>
      <c r="H3849" s="175"/>
      <c r="I3849" s="334">
        <f t="shared" si="60"/>
        <v>0</v>
      </c>
      <c r="J3849" s="44"/>
      <c r="K3849" s="332">
        <f>IFERROR(SUM(C3849/'Transfers of Funds'!$F$58),0)</f>
        <v>0</v>
      </c>
      <c r="L3849" s="44"/>
      <c r="M3849" s="45" t="s">
        <v>162</v>
      </c>
    </row>
    <row r="3850" spans="2:13">
      <c r="B3850" s="417" t="str">
        <f>IF(A3850="","",VLOOKUP(A3850,#REF!,2,FALSE))</f>
        <v/>
      </c>
      <c r="C3850" s="176"/>
      <c r="D3850" s="172"/>
      <c r="E3850" s="173"/>
      <c r="F3850" s="174"/>
      <c r="G3850" s="175"/>
      <c r="H3850" s="175"/>
      <c r="I3850" s="334">
        <f t="shared" si="60"/>
        <v>0</v>
      </c>
      <c r="J3850" s="44"/>
      <c r="K3850" s="332">
        <f>IFERROR(SUM(C3850/'Transfers of Funds'!$F$58),0)</f>
        <v>0</v>
      </c>
      <c r="L3850" s="44"/>
      <c r="M3850" s="45" t="s">
        <v>162</v>
      </c>
    </row>
    <row r="3851" spans="2:13">
      <c r="B3851" s="417" t="str">
        <f>IF(A3851="","",VLOOKUP(A3851,#REF!,2,FALSE))</f>
        <v/>
      </c>
      <c r="C3851" s="176"/>
      <c r="D3851" s="172"/>
      <c r="E3851" s="173"/>
      <c r="F3851" s="174"/>
      <c r="G3851" s="175"/>
      <c r="H3851" s="175"/>
      <c r="I3851" s="334">
        <f t="shared" si="60"/>
        <v>0</v>
      </c>
      <c r="J3851" s="44"/>
      <c r="K3851" s="332">
        <f>IFERROR(SUM(C3851/'Transfers of Funds'!$F$58),0)</f>
        <v>0</v>
      </c>
      <c r="L3851" s="44"/>
      <c r="M3851" s="45" t="s">
        <v>162</v>
      </c>
    </row>
    <row r="3852" spans="2:13">
      <c r="B3852" s="417" t="str">
        <f>IF(A3852="","",VLOOKUP(A3852,#REF!,2,FALSE))</f>
        <v/>
      </c>
      <c r="C3852" s="176"/>
      <c r="D3852" s="172"/>
      <c r="E3852" s="173"/>
      <c r="F3852" s="174"/>
      <c r="G3852" s="175"/>
      <c r="H3852" s="175"/>
      <c r="I3852" s="334">
        <f t="shared" si="60"/>
        <v>0</v>
      </c>
      <c r="J3852" s="44"/>
      <c r="K3852" s="332">
        <f>IFERROR(SUM(C3852/'Transfers of Funds'!$F$58),0)</f>
        <v>0</v>
      </c>
      <c r="L3852" s="44"/>
      <c r="M3852" s="45" t="s">
        <v>162</v>
      </c>
    </row>
    <row r="3853" spans="2:13">
      <c r="B3853" s="417" t="str">
        <f>IF(A3853="","",VLOOKUP(A3853,#REF!,2,FALSE))</f>
        <v/>
      </c>
      <c r="C3853" s="176"/>
      <c r="D3853" s="172"/>
      <c r="E3853" s="173"/>
      <c r="F3853" s="174"/>
      <c r="G3853" s="175"/>
      <c r="H3853" s="175"/>
      <c r="I3853" s="334">
        <f t="shared" si="60"/>
        <v>0</v>
      </c>
      <c r="J3853" s="44"/>
      <c r="K3853" s="332">
        <f>IFERROR(SUM(C3853/'Transfers of Funds'!$F$58),0)</f>
        <v>0</v>
      </c>
      <c r="L3853" s="44"/>
      <c r="M3853" s="45" t="s">
        <v>162</v>
      </c>
    </row>
    <row r="3854" spans="2:13">
      <c r="B3854" s="417" t="str">
        <f>IF(A3854="","",VLOOKUP(A3854,#REF!,2,FALSE))</f>
        <v/>
      </c>
      <c r="C3854" s="176"/>
      <c r="D3854" s="172"/>
      <c r="E3854" s="173"/>
      <c r="F3854" s="174"/>
      <c r="G3854" s="175"/>
      <c r="H3854" s="175"/>
      <c r="I3854" s="334">
        <f t="shared" si="60"/>
        <v>0</v>
      </c>
      <c r="J3854" s="44"/>
      <c r="K3854" s="332">
        <f>IFERROR(SUM(C3854/'Transfers of Funds'!$F$58),0)</f>
        <v>0</v>
      </c>
      <c r="L3854" s="44"/>
      <c r="M3854" s="45" t="s">
        <v>162</v>
      </c>
    </row>
    <row r="3855" spans="2:13">
      <c r="B3855" s="417" t="str">
        <f>IF(A3855="","",VLOOKUP(A3855,#REF!,2,FALSE))</f>
        <v/>
      </c>
      <c r="C3855" s="176"/>
      <c r="D3855" s="172"/>
      <c r="E3855" s="173"/>
      <c r="F3855" s="174"/>
      <c r="G3855" s="175"/>
      <c r="H3855" s="175"/>
      <c r="I3855" s="334">
        <f t="shared" si="60"/>
        <v>0</v>
      </c>
      <c r="J3855" s="44"/>
      <c r="K3855" s="332">
        <f>IFERROR(SUM(C3855/'Transfers of Funds'!$F$58),0)</f>
        <v>0</v>
      </c>
      <c r="L3855" s="44"/>
      <c r="M3855" s="45" t="s">
        <v>162</v>
      </c>
    </row>
    <row r="3856" spans="2:13">
      <c r="B3856" s="417" t="str">
        <f>IF(A3856="","",VLOOKUP(A3856,#REF!,2,FALSE))</f>
        <v/>
      </c>
      <c r="C3856" s="176"/>
      <c r="D3856" s="172"/>
      <c r="E3856" s="173"/>
      <c r="F3856" s="174"/>
      <c r="G3856" s="175"/>
      <c r="H3856" s="175"/>
      <c r="I3856" s="334">
        <f t="shared" si="60"/>
        <v>0</v>
      </c>
      <c r="J3856" s="44"/>
      <c r="K3856" s="332">
        <f>IFERROR(SUM(C3856/'Transfers of Funds'!$F$58),0)</f>
        <v>0</v>
      </c>
      <c r="L3856" s="44"/>
      <c r="M3856" s="45" t="s">
        <v>162</v>
      </c>
    </row>
    <row r="3857" spans="2:13">
      <c r="B3857" s="417" t="str">
        <f>IF(A3857="","",VLOOKUP(A3857,#REF!,2,FALSE))</f>
        <v/>
      </c>
      <c r="C3857" s="176"/>
      <c r="D3857" s="172"/>
      <c r="E3857" s="173"/>
      <c r="F3857" s="174"/>
      <c r="G3857" s="175"/>
      <c r="H3857" s="175"/>
      <c r="I3857" s="334">
        <f t="shared" si="60"/>
        <v>0</v>
      </c>
      <c r="J3857" s="44"/>
      <c r="K3857" s="332">
        <f>IFERROR(SUM(C3857/'Transfers of Funds'!$F$58),0)</f>
        <v>0</v>
      </c>
      <c r="L3857" s="44"/>
      <c r="M3857" s="45" t="s">
        <v>162</v>
      </c>
    </row>
    <row r="3858" spans="2:13">
      <c r="B3858" s="417" t="str">
        <f>IF(A3858="","",VLOOKUP(A3858,#REF!,2,FALSE))</f>
        <v/>
      </c>
      <c r="C3858" s="176"/>
      <c r="D3858" s="172"/>
      <c r="E3858" s="173"/>
      <c r="F3858" s="174"/>
      <c r="G3858" s="175"/>
      <c r="H3858" s="175"/>
      <c r="I3858" s="334">
        <f t="shared" si="60"/>
        <v>0</v>
      </c>
      <c r="J3858" s="44"/>
      <c r="K3858" s="332">
        <f>IFERROR(SUM(C3858/'Transfers of Funds'!$F$58),0)</f>
        <v>0</v>
      </c>
      <c r="L3858" s="44"/>
      <c r="M3858" s="45" t="s">
        <v>162</v>
      </c>
    </row>
    <row r="3859" spans="2:13">
      <c r="B3859" s="417" t="str">
        <f>IF(A3859="","",VLOOKUP(A3859,#REF!,2,FALSE))</f>
        <v/>
      </c>
      <c r="C3859" s="176"/>
      <c r="D3859" s="172"/>
      <c r="E3859" s="173"/>
      <c r="F3859" s="174"/>
      <c r="G3859" s="175"/>
      <c r="H3859" s="175"/>
      <c r="I3859" s="334">
        <f t="shared" si="60"/>
        <v>0</v>
      </c>
      <c r="J3859" s="44"/>
      <c r="K3859" s="332">
        <f>IFERROR(SUM(C3859/'Transfers of Funds'!$F$58),0)</f>
        <v>0</v>
      </c>
      <c r="L3859" s="44"/>
      <c r="M3859" s="45" t="s">
        <v>162</v>
      </c>
    </row>
    <row r="3860" spans="2:13">
      <c r="B3860" s="417" t="str">
        <f>IF(A3860="","",VLOOKUP(A3860,#REF!,2,FALSE))</f>
        <v/>
      </c>
      <c r="C3860" s="176"/>
      <c r="D3860" s="172"/>
      <c r="E3860" s="173"/>
      <c r="F3860" s="174"/>
      <c r="G3860" s="175"/>
      <c r="H3860" s="175"/>
      <c r="I3860" s="334">
        <f t="shared" si="60"/>
        <v>0</v>
      </c>
      <c r="J3860" s="44"/>
      <c r="K3860" s="332">
        <f>IFERROR(SUM(C3860/'Transfers of Funds'!$F$58),0)</f>
        <v>0</v>
      </c>
      <c r="L3860" s="44"/>
      <c r="M3860" s="45" t="s">
        <v>162</v>
      </c>
    </row>
    <row r="3861" spans="2:13">
      <c r="B3861" s="417" t="str">
        <f>IF(A3861="","",VLOOKUP(A3861,#REF!,2,FALSE))</f>
        <v/>
      </c>
      <c r="C3861" s="176"/>
      <c r="D3861" s="172"/>
      <c r="E3861" s="173"/>
      <c r="F3861" s="174"/>
      <c r="G3861" s="175"/>
      <c r="H3861" s="175"/>
      <c r="I3861" s="334">
        <f t="shared" ref="I3861:I3924" si="61">IF(OR(F$4="EUR",F$4="USD",F$4="GBP",F$4="CAD",F$4="NZD",F$4="AUD"),K3861,C3861)</f>
        <v>0</v>
      </c>
      <c r="J3861" s="44"/>
      <c r="K3861" s="332">
        <f>IFERROR(SUM(C3861/'Transfers of Funds'!$F$58),0)</f>
        <v>0</v>
      </c>
      <c r="L3861" s="44"/>
      <c r="M3861" s="45" t="s">
        <v>162</v>
      </c>
    </row>
    <row r="3862" spans="2:13">
      <c r="B3862" s="417" t="str">
        <f>IF(A3862="","",VLOOKUP(A3862,#REF!,2,FALSE))</f>
        <v/>
      </c>
      <c r="C3862" s="176"/>
      <c r="D3862" s="172"/>
      <c r="E3862" s="173"/>
      <c r="F3862" s="174"/>
      <c r="G3862" s="175"/>
      <c r="H3862" s="175"/>
      <c r="I3862" s="334">
        <f t="shared" si="61"/>
        <v>0</v>
      </c>
      <c r="J3862" s="44"/>
      <c r="K3862" s="332">
        <f>IFERROR(SUM(C3862/'Transfers of Funds'!$F$58),0)</f>
        <v>0</v>
      </c>
      <c r="L3862" s="44"/>
      <c r="M3862" s="45" t="s">
        <v>162</v>
      </c>
    </row>
    <row r="3863" spans="2:13">
      <c r="B3863" s="417" t="str">
        <f>IF(A3863="","",VLOOKUP(A3863,#REF!,2,FALSE))</f>
        <v/>
      </c>
      <c r="C3863" s="176"/>
      <c r="D3863" s="172"/>
      <c r="E3863" s="173"/>
      <c r="F3863" s="174"/>
      <c r="G3863" s="175"/>
      <c r="H3863" s="175"/>
      <c r="I3863" s="334">
        <f t="shared" si="61"/>
        <v>0</v>
      </c>
      <c r="J3863" s="44"/>
      <c r="K3863" s="332">
        <f>IFERROR(SUM(C3863/'Transfers of Funds'!$F$58),0)</f>
        <v>0</v>
      </c>
      <c r="L3863" s="44"/>
      <c r="M3863" s="45" t="s">
        <v>162</v>
      </c>
    </row>
    <row r="3864" spans="2:13">
      <c r="B3864" s="417" t="str">
        <f>IF(A3864="","",VLOOKUP(A3864,#REF!,2,FALSE))</f>
        <v/>
      </c>
      <c r="C3864" s="176"/>
      <c r="D3864" s="172"/>
      <c r="E3864" s="173"/>
      <c r="F3864" s="174"/>
      <c r="G3864" s="175"/>
      <c r="H3864" s="175"/>
      <c r="I3864" s="334">
        <f t="shared" si="61"/>
        <v>0</v>
      </c>
      <c r="J3864" s="44"/>
      <c r="K3864" s="332">
        <f>IFERROR(SUM(C3864/'Transfers of Funds'!$F$58),0)</f>
        <v>0</v>
      </c>
      <c r="L3864" s="44"/>
      <c r="M3864" s="45" t="s">
        <v>162</v>
      </c>
    </row>
    <row r="3865" spans="2:13">
      <c r="B3865" s="417" t="str">
        <f>IF(A3865="","",VLOOKUP(A3865,#REF!,2,FALSE))</f>
        <v/>
      </c>
      <c r="C3865" s="176"/>
      <c r="D3865" s="172"/>
      <c r="E3865" s="173"/>
      <c r="F3865" s="174"/>
      <c r="G3865" s="175"/>
      <c r="H3865" s="175"/>
      <c r="I3865" s="334">
        <f t="shared" si="61"/>
        <v>0</v>
      </c>
      <c r="J3865" s="44"/>
      <c r="K3865" s="332">
        <f>IFERROR(SUM(C3865/'Transfers of Funds'!$F$58),0)</f>
        <v>0</v>
      </c>
      <c r="L3865" s="44"/>
      <c r="M3865" s="45" t="s">
        <v>162</v>
      </c>
    </row>
    <row r="3866" spans="2:13">
      <c r="B3866" s="417" t="str">
        <f>IF(A3866="","",VLOOKUP(A3866,#REF!,2,FALSE))</f>
        <v/>
      </c>
      <c r="C3866" s="176"/>
      <c r="D3866" s="172"/>
      <c r="E3866" s="173"/>
      <c r="F3866" s="174"/>
      <c r="G3866" s="175"/>
      <c r="H3866" s="175"/>
      <c r="I3866" s="334">
        <f t="shared" si="61"/>
        <v>0</v>
      </c>
      <c r="J3866" s="44"/>
      <c r="K3866" s="332">
        <f>IFERROR(SUM(C3866/'Transfers of Funds'!$F$58),0)</f>
        <v>0</v>
      </c>
      <c r="L3866" s="44"/>
      <c r="M3866" s="45" t="s">
        <v>162</v>
      </c>
    </row>
    <row r="3867" spans="2:13">
      <c r="B3867" s="417" t="str">
        <f>IF(A3867="","",VLOOKUP(A3867,#REF!,2,FALSE))</f>
        <v/>
      </c>
      <c r="C3867" s="176"/>
      <c r="D3867" s="172"/>
      <c r="E3867" s="173"/>
      <c r="F3867" s="174"/>
      <c r="G3867" s="175"/>
      <c r="H3867" s="175"/>
      <c r="I3867" s="334">
        <f t="shared" si="61"/>
        <v>0</v>
      </c>
      <c r="J3867" s="44"/>
      <c r="K3867" s="332">
        <f>IFERROR(SUM(C3867/'Transfers of Funds'!$F$58),0)</f>
        <v>0</v>
      </c>
      <c r="L3867" s="44"/>
      <c r="M3867" s="45" t="s">
        <v>162</v>
      </c>
    </row>
    <row r="3868" spans="2:13">
      <c r="B3868" s="417" t="str">
        <f>IF(A3868="","",VLOOKUP(A3868,#REF!,2,FALSE))</f>
        <v/>
      </c>
      <c r="C3868" s="176"/>
      <c r="D3868" s="172"/>
      <c r="E3868" s="173"/>
      <c r="F3868" s="174"/>
      <c r="G3868" s="175"/>
      <c r="H3868" s="175"/>
      <c r="I3868" s="334">
        <f t="shared" si="61"/>
        <v>0</v>
      </c>
      <c r="J3868" s="44"/>
      <c r="K3868" s="332">
        <f>IFERROR(SUM(C3868/'Transfers of Funds'!$F$58),0)</f>
        <v>0</v>
      </c>
      <c r="L3868" s="44"/>
      <c r="M3868" s="45" t="s">
        <v>162</v>
      </c>
    </row>
    <row r="3869" spans="2:13">
      <c r="B3869" s="417" t="str">
        <f>IF(A3869="","",VLOOKUP(A3869,#REF!,2,FALSE))</f>
        <v/>
      </c>
      <c r="C3869" s="176"/>
      <c r="D3869" s="172"/>
      <c r="E3869" s="173"/>
      <c r="F3869" s="174"/>
      <c r="G3869" s="175"/>
      <c r="H3869" s="175"/>
      <c r="I3869" s="334">
        <f t="shared" si="61"/>
        <v>0</v>
      </c>
      <c r="J3869" s="44"/>
      <c r="K3869" s="332">
        <f>IFERROR(SUM(C3869/'Transfers of Funds'!$F$58),0)</f>
        <v>0</v>
      </c>
      <c r="L3869" s="44"/>
      <c r="M3869" s="45" t="s">
        <v>162</v>
      </c>
    </row>
    <row r="3870" spans="2:13">
      <c r="B3870" s="417" t="str">
        <f>IF(A3870="","",VLOOKUP(A3870,#REF!,2,FALSE))</f>
        <v/>
      </c>
      <c r="C3870" s="176"/>
      <c r="D3870" s="172"/>
      <c r="E3870" s="173"/>
      <c r="F3870" s="174"/>
      <c r="G3870" s="175"/>
      <c r="H3870" s="175"/>
      <c r="I3870" s="334">
        <f t="shared" si="61"/>
        <v>0</v>
      </c>
      <c r="J3870" s="44"/>
      <c r="K3870" s="332">
        <f>IFERROR(SUM(C3870/'Transfers of Funds'!$F$58),0)</f>
        <v>0</v>
      </c>
      <c r="L3870" s="44"/>
      <c r="M3870" s="45" t="s">
        <v>162</v>
      </c>
    </row>
    <row r="3871" spans="2:13">
      <c r="B3871" s="417" t="str">
        <f>IF(A3871="","",VLOOKUP(A3871,#REF!,2,FALSE))</f>
        <v/>
      </c>
      <c r="C3871" s="176"/>
      <c r="D3871" s="172"/>
      <c r="E3871" s="173"/>
      <c r="F3871" s="174"/>
      <c r="G3871" s="175"/>
      <c r="H3871" s="175"/>
      <c r="I3871" s="334">
        <f t="shared" si="61"/>
        <v>0</v>
      </c>
      <c r="J3871" s="44"/>
      <c r="K3871" s="332">
        <f>IFERROR(SUM(C3871/'Transfers of Funds'!$F$58),0)</f>
        <v>0</v>
      </c>
      <c r="L3871" s="44"/>
      <c r="M3871" s="45" t="s">
        <v>162</v>
      </c>
    </row>
    <row r="3872" spans="2:13">
      <c r="B3872" s="417" t="str">
        <f>IF(A3872="","",VLOOKUP(A3872,#REF!,2,FALSE))</f>
        <v/>
      </c>
      <c r="C3872" s="176"/>
      <c r="D3872" s="172"/>
      <c r="E3872" s="173"/>
      <c r="F3872" s="174"/>
      <c r="G3872" s="175"/>
      <c r="H3872" s="175"/>
      <c r="I3872" s="334">
        <f t="shared" si="61"/>
        <v>0</v>
      </c>
      <c r="J3872" s="44"/>
      <c r="K3872" s="332">
        <f>IFERROR(SUM(C3872/'Transfers of Funds'!$F$58),0)</f>
        <v>0</v>
      </c>
      <c r="L3872" s="44"/>
      <c r="M3872" s="45" t="s">
        <v>162</v>
      </c>
    </row>
    <row r="3873" spans="2:13">
      <c r="B3873" s="417" t="str">
        <f>IF(A3873="","",VLOOKUP(A3873,#REF!,2,FALSE))</f>
        <v/>
      </c>
      <c r="C3873" s="176"/>
      <c r="D3873" s="172"/>
      <c r="E3873" s="173"/>
      <c r="F3873" s="174"/>
      <c r="G3873" s="175"/>
      <c r="H3873" s="175"/>
      <c r="I3873" s="334">
        <f t="shared" si="61"/>
        <v>0</v>
      </c>
      <c r="J3873" s="44"/>
      <c r="K3873" s="332">
        <f>IFERROR(SUM(C3873/'Transfers of Funds'!$F$58),0)</f>
        <v>0</v>
      </c>
      <c r="L3873" s="44"/>
      <c r="M3873" s="45" t="s">
        <v>162</v>
      </c>
    </row>
    <row r="3874" spans="2:13">
      <c r="B3874" s="417" t="str">
        <f>IF(A3874="","",VLOOKUP(A3874,#REF!,2,FALSE))</f>
        <v/>
      </c>
      <c r="C3874" s="176"/>
      <c r="D3874" s="172"/>
      <c r="E3874" s="173"/>
      <c r="F3874" s="174"/>
      <c r="G3874" s="175"/>
      <c r="H3874" s="175"/>
      <c r="I3874" s="334">
        <f t="shared" si="61"/>
        <v>0</v>
      </c>
      <c r="J3874" s="44"/>
      <c r="K3874" s="332">
        <f>IFERROR(SUM(C3874/'Transfers of Funds'!$F$58),0)</f>
        <v>0</v>
      </c>
      <c r="L3874" s="44"/>
      <c r="M3874" s="45" t="s">
        <v>162</v>
      </c>
    </row>
    <row r="3875" spans="2:13">
      <c r="B3875" s="417" t="str">
        <f>IF(A3875="","",VLOOKUP(A3875,#REF!,2,FALSE))</f>
        <v/>
      </c>
      <c r="C3875" s="176"/>
      <c r="D3875" s="172"/>
      <c r="E3875" s="173"/>
      <c r="F3875" s="174"/>
      <c r="G3875" s="175"/>
      <c r="H3875" s="175"/>
      <c r="I3875" s="334">
        <f t="shared" si="61"/>
        <v>0</v>
      </c>
      <c r="J3875" s="44"/>
      <c r="K3875" s="332">
        <f>IFERROR(SUM(C3875/'Transfers of Funds'!$F$58),0)</f>
        <v>0</v>
      </c>
      <c r="L3875" s="44"/>
      <c r="M3875" s="45" t="s">
        <v>162</v>
      </c>
    </row>
    <row r="3876" spans="2:13">
      <c r="B3876" s="417" t="str">
        <f>IF(A3876="","",VLOOKUP(A3876,#REF!,2,FALSE))</f>
        <v/>
      </c>
      <c r="C3876" s="176"/>
      <c r="D3876" s="172"/>
      <c r="E3876" s="173"/>
      <c r="F3876" s="174"/>
      <c r="G3876" s="175"/>
      <c r="H3876" s="175"/>
      <c r="I3876" s="334">
        <f t="shared" si="61"/>
        <v>0</v>
      </c>
      <c r="J3876" s="44"/>
      <c r="K3876" s="332">
        <f>IFERROR(SUM(C3876/'Transfers of Funds'!$F$58),0)</f>
        <v>0</v>
      </c>
      <c r="L3876" s="44"/>
      <c r="M3876" s="45" t="s">
        <v>162</v>
      </c>
    </row>
    <row r="3877" spans="2:13">
      <c r="B3877" s="417" t="str">
        <f>IF(A3877="","",VLOOKUP(A3877,#REF!,2,FALSE))</f>
        <v/>
      </c>
      <c r="C3877" s="176"/>
      <c r="D3877" s="172"/>
      <c r="E3877" s="173"/>
      <c r="F3877" s="174"/>
      <c r="G3877" s="175"/>
      <c r="H3877" s="175"/>
      <c r="I3877" s="334">
        <f t="shared" si="61"/>
        <v>0</v>
      </c>
      <c r="J3877" s="44"/>
      <c r="K3877" s="332">
        <f>IFERROR(SUM(C3877/'Transfers of Funds'!$F$58),0)</f>
        <v>0</v>
      </c>
      <c r="L3877" s="44"/>
      <c r="M3877" s="45" t="s">
        <v>162</v>
      </c>
    </row>
    <row r="3878" spans="2:13">
      <c r="B3878" s="417" t="str">
        <f>IF(A3878="","",VLOOKUP(A3878,#REF!,2,FALSE))</f>
        <v/>
      </c>
      <c r="C3878" s="176"/>
      <c r="D3878" s="172"/>
      <c r="E3878" s="173"/>
      <c r="F3878" s="174"/>
      <c r="G3878" s="175"/>
      <c r="H3878" s="175"/>
      <c r="I3878" s="334">
        <f t="shared" si="61"/>
        <v>0</v>
      </c>
      <c r="J3878" s="44"/>
      <c r="K3878" s="332">
        <f>IFERROR(SUM(C3878/'Transfers of Funds'!$F$58),0)</f>
        <v>0</v>
      </c>
      <c r="L3878" s="44"/>
      <c r="M3878" s="45" t="s">
        <v>162</v>
      </c>
    </row>
    <row r="3879" spans="2:13">
      <c r="B3879" s="417" t="str">
        <f>IF(A3879="","",VLOOKUP(A3879,#REF!,2,FALSE))</f>
        <v/>
      </c>
      <c r="C3879" s="176"/>
      <c r="D3879" s="172"/>
      <c r="E3879" s="173"/>
      <c r="F3879" s="174"/>
      <c r="G3879" s="175"/>
      <c r="H3879" s="175"/>
      <c r="I3879" s="334">
        <f t="shared" si="61"/>
        <v>0</v>
      </c>
      <c r="J3879" s="44"/>
      <c r="K3879" s="332">
        <f>IFERROR(SUM(C3879/'Transfers of Funds'!$F$58),0)</f>
        <v>0</v>
      </c>
      <c r="L3879" s="44"/>
      <c r="M3879" s="45" t="s">
        <v>162</v>
      </c>
    </row>
    <row r="3880" spans="2:13">
      <c r="B3880" s="417" t="str">
        <f>IF(A3880="","",VLOOKUP(A3880,#REF!,2,FALSE))</f>
        <v/>
      </c>
      <c r="C3880" s="176"/>
      <c r="D3880" s="172"/>
      <c r="E3880" s="173"/>
      <c r="F3880" s="174"/>
      <c r="G3880" s="175"/>
      <c r="H3880" s="175"/>
      <c r="I3880" s="334">
        <f t="shared" si="61"/>
        <v>0</v>
      </c>
      <c r="J3880" s="44"/>
      <c r="K3880" s="332">
        <f>IFERROR(SUM(C3880/'Transfers of Funds'!$F$58),0)</f>
        <v>0</v>
      </c>
      <c r="L3880" s="44"/>
      <c r="M3880" s="45" t="s">
        <v>162</v>
      </c>
    </row>
    <row r="3881" spans="2:13">
      <c r="B3881" s="417" t="str">
        <f>IF(A3881="","",VLOOKUP(A3881,#REF!,2,FALSE))</f>
        <v/>
      </c>
      <c r="C3881" s="176"/>
      <c r="D3881" s="172"/>
      <c r="E3881" s="173"/>
      <c r="F3881" s="174"/>
      <c r="G3881" s="175"/>
      <c r="H3881" s="175"/>
      <c r="I3881" s="334">
        <f t="shared" si="61"/>
        <v>0</v>
      </c>
      <c r="J3881" s="44"/>
      <c r="K3881" s="332">
        <f>IFERROR(SUM(C3881/'Transfers of Funds'!$F$58),0)</f>
        <v>0</v>
      </c>
      <c r="L3881" s="44"/>
      <c r="M3881" s="45" t="s">
        <v>162</v>
      </c>
    </row>
    <row r="3882" spans="2:13">
      <c r="B3882" s="417" t="str">
        <f>IF(A3882="","",VLOOKUP(A3882,#REF!,2,FALSE))</f>
        <v/>
      </c>
      <c r="C3882" s="176"/>
      <c r="D3882" s="172"/>
      <c r="E3882" s="173"/>
      <c r="F3882" s="174"/>
      <c r="G3882" s="175"/>
      <c r="H3882" s="175"/>
      <c r="I3882" s="334">
        <f t="shared" si="61"/>
        <v>0</v>
      </c>
      <c r="J3882" s="44"/>
      <c r="K3882" s="332">
        <f>IFERROR(SUM(C3882/'Transfers of Funds'!$F$58),0)</f>
        <v>0</v>
      </c>
      <c r="L3882" s="44"/>
      <c r="M3882" s="45" t="s">
        <v>162</v>
      </c>
    </row>
    <row r="3883" spans="2:13">
      <c r="B3883" s="417" t="str">
        <f>IF(A3883="","",VLOOKUP(A3883,#REF!,2,FALSE))</f>
        <v/>
      </c>
      <c r="C3883" s="176"/>
      <c r="D3883" s="172"/>
      <c r="E3883" s="173"/>
      <c r="F3883" s="174"/>
      <c r="G3883" s="175"/>
      <c r="H3883" s="175"/>
      <c r="I3883" s="334">
        <f t="shared" si="61"/>
        <v>0</v>
      </c>
      <c r="J3883" s="44"/>
      <c r="K3883" s="332">
        <f>IFERROR(SUM(C3883/'Transfers of Funds'!$F$58),0)</f>
        <v>0</v>
      </c>
      <c r="L3883" s="44"/>
      <c r="M3883" s="45" t="s">
        <v>162</v>
      </c>
    </row>
    <row r="3884" spans="2:13">
      <c r="B3884" s="417" t="str">
        <f>IF(A3884="","",VLOOKUP(A3884,#REF!,2,FALSE))</f>
        <v/>
      </c>
      <c r="C3884" s="176"/>
      <c r="D3884" s="172"/>
      <c r="E3884" s="173"/>
      <c r="F3884" s="174"/>
      <c r="G3884" s="175"/>
      <c r="H3884" s="175"/>
      <c r="I3884" s="334">
        <f t="shared" si="61"/>
        <v>0</v>
      </c>
      <c r="J3884" s="44"/>
      <c r="K3884" s="332">
        <f>IFERROR(SUM(C3884/'Transfers of Funds'!$F$58),0)</f>
        <v>0</v>
      </c>
      <c r="L3884" s="44"/>
      <c r="M3884" s="45" t="s">
        <v>162</v>
      </c>
    </row>
    <row r="3885" spans="2:13">
      <c r="B3885" s="417" t="str">
        <f>IF(A3885="","",VLOOKUP(A3885,#REF!,2,FALSE))</f>
        <v/>
      </c>
      <c r="C3885" s="176"/>
      <c r="D3885" s="172"/>
      <c r="E3885" s="173"/>
      <c r="F3885" s="174"/>
      <c r="G3885" s="175"/>
      <c r="H3885" s="175"/>
      <c r="I3885" s="334">
        <f t="shared" si="61"/>
        <v>0</v>
      </c>
      <c r="J3885" s="44"/>
      <c r="K3885" s="332">
        <f>IFERROR(SUM(C3885/'Transfers of Funds'!$F$58),0)</f>
        <v>0</v>
      </c>
      <c r="L3885" s="44"/>
      <c r="M3885" s="45" t="s">
        <v>162</v>
      </c>
    </row>
    <row r="3886" spans="2:13">
      <c r="B3886" s="417" t="str">
        <f>IF(A3886="","",VLOOKUP(A3886,#REF!,2,FALSE))</f>
        <v/>
      </c>
      <c r="C3886" s="176"/>
      <c r="D3886" s="172"/>
      <c r="E3886" s="173"/>
      <c r="F3886" s="174"/>
      <c r="G3886" s="175"/>
      <c r="H3886" s="175"/>
      <c r="I3886" s="334">
        <f t="shared" si="61"/>
        <v>0</v>
      </c>
      <c r="J3886" s="44"/>
      <c r="K3886" s="332">
        <f>IFERROR(SUM(C3886/'Transfers of Funds'!$F$58),0)</f>
        <v>0</v>
      </c>
      <c r="L3886" s="44"/>
      <c r="M3886" s="45" t="s">
        <v>162</v>
      </c>
    </row>
    <row r="3887" spans="2:13">
      <c r="B3887" s="417" t="str">
        <f>IF(A3887="","",VLOOKUP(A3887,#REF!,2,FALSE))</f>
        <v/>
      </c>
      <c r="C3887" s="176"/>
      <c r="D3887" s="172"/>
      <c r="E3887" s="173"/>
      <c r="F3887" s="174"/>
      <c r="G3887" s="175"/>
      <c r="H3887" s="175"/>
      <c r="I3887" s="334">
        <f t="shared" si="61"/>
        <v>0</v>
      </c>
      <c r="J3887" s="44"/>
      <c r="K3887" s="332">
        <f>IFERROR(SUM(C3887/'Transfers of Funds'!$F$58),0)</f>
        <v>0</v>
      </c>
      <c r="L3887" s="44"/>
      <c r="M3887" s="45" t="s">
        <v>162</v>
      </c>
    </row>
    <row r="3888" spans="2:13">
      <c r="B3888" s="417" t="str">
        <f>IF(A3888="","",VLOOKUP(A3888,#REF!,2,FALSE))</f>
        <v/>
      </c>
      <c r="C3888" s="176"/>
      <c r="D3888" s="172"/>
      <c r="E3888" s="173"/>
      <c r="F3888" s="174"/>
      <c r="G3888" s="175"/>
      <c r="H3888" s="175"/>
      <c r="I3888" s="334">
        <f t="shared" si="61"/>
        <v>0</v>
      </c>
      <c r="J3888" s="44"/>
      <c r="K3888" s="332">
        <f>IFERROR(SUM(C3888/'Transfers of Funds'!$F$58),0)</f>
        <v>0</v>
      </c>
      <c r="L3888" s="44"/>
      <c r="M3888" s="45" t="s">
        <v>162</v>
      </c>
    </row>
    <row r="3889" spans="2:13">
      <c r="B3889" s="417" t="str">
        <f>IF(A3889="","",VLOOKUP(A3889,#REF!,2,FALSE))</f>
        <v/>
      </c>
      <c r="C3889" s="176"/>
      <c r="D3889" s="172"/>
      <c r="E3889" s="173"/>
      <c r="F3889" s="174"/>
      <c r="G3889" s="175"/>
      <c r="H3889" s="175"/>
      <c r="I3889" s="334">
        <f t="shared" si="61"/>
        <v>0</v>
      </c>
      <c r="J3889" s="44"/>
      <c r="K3889" s="332">
        <f>IFERROR(SUM(C3889/'Transfers of Funds'!$F$58),0)</f>
        <v>0</v>
      </c>
      <c r="L3889" s="44"/>
      <c r="M3889" s="45" t="s">
        <v>162</v>
      </c>
    </row>
    <row r="3890" spans="2:13">
      <c r="B3890" s="417" t="str">
        <f>IF(A3890="","",VLOOKUP(A3890,#REF!,2,FALSE))</f>
        <v/>
      </c>
      <c r="C3890" s="176"/>
      <c r="D3890" s="172"/>
      <c r="E3890" s="173"/>
      <c r="F3890" s="174"/>
      <c r="G3890" s="175"/>
      <c r="H3890" s="175"/>
      <c r="I3890" s="334">
        <f t="shared" si="61"/>
        <v>0</v>
      </c>
      <c r="J3890" s="44"/>
      <c r="K3890" s="332">
        <f>IFERROR(SUM(C3890/'Transfers of Funds'!$F$58),0)</f>
        <v>0</v>
      </c>
      <c r="L3890" s="44"/>
      <c r="M3890" s="45" t="s">
        <v>162</v>
      </c>
    </row>
    <row r="3891" spans="2:13">
      <c r="B3891" s="417" t="str">
        <f>IF(A3891="","",VLOOKUP(A3891,#REF!,2,FALSE))</f>
        <v/>
      </c>
      <c r="C3891" s="176"/>
      <c r="D3891" s="172"/>
      <c r="E3891" s="173"/>
      <c r="F3891" s="174"/>
      <c r="G3891" s="175"/>
      <c r="H3891" s="175"/>
      <c r="I3891" s="334">
        <f t="shared" si="61"/>
        <v>0</v>
      </c>
      <c r="J3891" s="44"/>
      <c r="K3891" s="332">
        <f>IFERROR(SUM(C3891/'Transfers of Funds'!$F$58),0)</f>
        <v>0</v>
      </c>
      <c r="L3891" s="44"/>
      <c r="M3891" s="45" t="s">
        <v>162</v>
      </c>
    </row>
    <row r="3892" spans="2:13">
      <c r="B3892" s="417" t="str">
        <f>IF(A3892="","",VLOOKUP(A3892,#REF!,2,FALSE))</f>
        <v/>
      </c>
      <c r="C3892" s="176"/>
      <c r="D3892" s="172"/>
      <c r="E3892" s="173"/>
      <c r="F3892" s="174"/>
      <c r="G3892" s="175"/>
      <c r="H3892" s="175"/>
      <c r="I3892" s="334">
        <f t="shared" si="61"/>
        <v>0</v>
      </c>
      <c r="J3892" s="44"/>
      <c r="K3892" s="332">
        <f>IFERROR(SUM(C3892/'Transfers of Funds'!$F$58),0)</f>
        <v>0</v>
      </c>
      <c r="L3892" s="44"/>
      <c r="M3892" s="45" t="s">
        <v>162</v>
      </c>
    </row>
    <row r="3893" spans="2:13">
      <c r="B3893" s="417" t="str">
        <f>IF(A3893="","",VLOOKUP(A3893,#REF!,2,FALSE))</f>
        <v/>
      </c>
      <c r="C3893" s="176"/>
      <c r="D3893" s="172"/>
      <c r="E3893" s="173"/>
      <c r="F3893" s="174"/>
      <c r="G3893" s="175"/>
      <c r="H3893" s="175"/>
      <c r="I3893" s="334">
        <f t="shared" si="61"/>
        <v>0</v>
      </c>
      <c r="J3893" s="44"/>
      <c r="K3893" s="332">
        <f>IFERROR(SUM(C3893/'Transfers of Funds'!$F$58),0)</f>
        <v>0</v>
      </c>
      <c r="L3893" s="44"/>
      <c r="M3893" s="45" t="s">
        <v>162</v>
      </c>
    </row>
    <row r="3894" spans="2:13">
      <c r="B3894" s="417" t="str">
        <f>IF(A3894="","",VLOOKUP(A3894,#REF!,2,FALSE))</f>
        <v/>
      </c>
      <c r="C3894" s="176"/>
      <c r="D3894" s="172"/>
      <c r="E3894" s="173"/>
      <c r="F3894" s="174"/>
      <c r="G3894" s="175"/>
      <c r="H3894" s="175"/>
      <c r="I3894" s="334">
        <f t="shared" si="61"/>
        <v>0</v>
      </c>
      <c r="J3894" s="44"/>
      <c r="K3894" s="332">
        <f>IFERROR(SUM(C3894/'Transfers of Funds'!$F$58),0)</f>
        <v>0</v>
      </c>
      <c r="L3894" s="44"/>
      <c r="M3894" s="45" t="s">
        <v>162</v>
      </c>
    </row>
    <row r="3895" spans="2:13">
      <c r="B3895" s="417" t="str">
        <f>IF(A3895="","",VLOOKUP(A3895,#REF!,2,FALSE))</f>
        <v/>
      </c>
      <c r="C3895" s="176"/>
      <c r="D3895" s="172"/>
      <c r="E3895" s="173"/>
      <c r="F3895" s="174"/>
      <c r="G3895" s="175"/>
      <c r="H3895" s="175"/>
      <c r="I3895" s="334">
        <f t="shared" si="61"/>
        <v>0</v>
      </c>
      <c r="J3895" s="44"/>
      <c r="K3895" s="332">
        <f>IFERROR(SUM(C3895/'Transfers of Funds'!$F$58),0)</f>
        <v>0</v>
      </c>
      <c r="L3895" s="44"/>
      <c r="M3895" s="45" t="s">
        <v>162</v>
      </c>
    </row>
    <row r="3896" spans="2:13">
      <c r="B3896" s="417" t="str">
        <f>IF(A3896="","",VLOOKUP(A3896,#REF!,2,FALSE))</f>
        <v/>
      </c>
      <c r="C3896" s="176"/>
      <c r="D3896" s="172"/>
      <c r="E3896" s="173"/>
      <c r="F3896" s="174"/>
      <c r="G3896" s="175"/>
      <c r="H3896" s="175"/>
      <c r="I3896" s="334">
        <f t="shared" si="61"/>
        <v>0</v>
      </c>
      <c r="J3896" s="44"/>
      <c r="K3896" s="332">
        <f>IFERROR(SUM(C3896/'Transfers of Funds'!$F$58),0)</f>
        <v>0</v>
      </c>
      <c r="L3896" s="44"/>
      <c r="M3896" s="45" t="s">
        <v>162</v>
      </c>
    </row>
    <row r="3897" spans="2:13">
      <c r="B3897" s="417" t="str">
        <f>IF(A3897="","",VLOOKUP(A3897,#REF!,2,FALSE))</f>
        <v/>
      </c>
      <c r="C3897" s="176"/>
      <c r="D3897" s="172"/>
      <c r="E3897" s="173"/>
      <c r="F3897" s="174"/>
      <c r="G3897" s="175"/>
      <c r="H3897" s="175"/>
      <c r="I3897" s="334">
        <f t="shared" si="61"/>
        <v>0</v>
      </c>
      <c r="J3897" s="44"/>
      <c r="K3897" s="332">
        <f>IFERROR(SUM(C3897/'Transfers of Funds'!$F$58),0)</f>
        <v>0</v>
      </c>
      <c r="L3897" s="44"/>
      <c r="M3897" s="45" t="s">
        <v>162</v>
      </c>
    </row>
    <row r="3898" spans="2:13">
      <c r="B3898" s="417" t="str">
        <f>IF(A3898="","",VLOOKUP(A3898,#REF!,2,FALSE))</f>
        <v/>
      </c>
      <c r="C3898" s="176"/>
      <c r="D3898" s="172"/>
      <c r="E3898" s="173"/>
      <c r="F3898" s="174"/>
      <c r="G3898" s="175"/>
      <c r="H3898" s="175"/>
      <c r="I3898" s="334">
        <f t="shared" si="61"/>
        <v>0</v>
      </c>
      <c r="J3898" s="44"/>
      <c r="K3898" s="332">
        <f>IFERROR(SUM(C3898/'Transfers of Funds'!$F$58),0)</f>
        <v>0</v>
      </c>
      <c r="L3898" s="44"/>
      <c r="M3898" s="45" t="s">
        <v>162</v>
      </c>
    </row>
    <row r="3899" spans="2:13">
      <c r="B3899" s="417" t="str">
        <f>IF(A3899="","",VLOOKUP(A3899,#REF!,2,FALSE))</f>
        <v/>
      </c>
      <c r="C3899" s="176"/>
      <c r="D3899" s="172"/>
      <c r="E3899" s="173"/>
      <c r="F3899" s="174"/>
      <c r="G3899" s="175"/>
      <c r="H3899" s="175"/>
      <c r="I3899" s="334">
        <f t="shared" si="61"/>
        <v>0</v>
      </c>
      <c r="J3899" s="44"/>
      <c r="K3899" s="332">
        <f>IFERROR(SUM(C3899/'Transfers of Funds'!$F$58),0)</f>
        <v>0</v>
      </c>
      <c r="L3899" s="44"/>
      <c r="M3899" s="45" t="s">
        <v>162</v>
      </c>
    </row>
    <row r="3900" spans="2:13">
      <c r="B3900" s="417" t="str">
        <f>IF(A3900="","",VLOOKUP(A3900,#REF!,2,FALSE))</f>
        <v/>
      </c>
      <c r="C3900" s="176"/>
      <c r="D3900" s="172"/>
      <c r="E3900" s="173"/>
      <c r="F3900" s="174"/>
      <c r="G3900" s="175"/>
      <c r="H3900" s="175"/>
      <c r="I3900" s="334">
        <f t="shared" si="61"/>
        <v>0</v>
      </c>
      <c r="J3900" s="44"/>
      <c r="K3900" s="332">
        <f>IFERROR(SUM(C3900/'Transfers of Funds'!$F$58),0)</f>
        <v>0</v>
      </c>
      <c r="L3900" s="44"/>
      <c r="M3900" s="45" t="s">
        <v>162</v>
      </c>
    </row>
    <row r="3901" spans="2:13">
      <c r="B3901" s="417" t="str">
        <f>IF(A3901="","",VLOOKUP(A3901,#REF!,2,FALSE))</f>
        <v/>
      </c>
      <c r="C3901" s="176"/>
      <c r="D3901" s="172"/>
      <c r="E3901" s="173"/>
      <c r="F3901" s="174"/>
      <c r="G3901" s="175"/>
      <c r="H3901" s="175"/>
      <c r="I3901" s="334">
        <f t="shared" si="61"/>
        <v>0</v>
      </c>
      <c r="J3901" s="44"/>
      <c r="K3901" s="332">
        <f>IFERROR(SUM(C3901/'Transfers of Funds'!$F$58),0)</f>
        <v>0</v>
      </c>
      <c r="L3901" s="44"/>
      <c r="M3901" s="45" t="s">
        <v>162</v>
      </c>
    </row>
    <row r="3902" spans="2:13">
      <c r="B3902" s="417" t="str">
        <f>IF(A3902="","",VLOOKUP(A3902,#REF!,2,FALSE))</f>
        <v/>
      </c>
      <c r="C3902" s="176"/>
      <c r="D3902" s="172"/>
      <c r="E3902" s="173"/>
      <c r="F3902" s="174"/>
      <c r="G3902" s="175"/>
      <c r="H3902" s="175"/>
      <c r="I3902" s="334">
        <f t="shared" si="61"/>
        <v>0</v>
      </c>
      <c r="J3902" s="44"/>
      <c r="K3902" s="332">
        <f>IFERROR(SUM(C3902/'Transfers of Funds'!$F$58),0)</f>
        <v>0</v>
      </c>
      <c r="L3902" s="44"/>
      <c r="M3902" s="45" t="s">
        <v>162</v>
      </c>
    </row>
    <row r="3903" spans="2:13">
      <c r="B3903" s="417" t="str">
        <f>IF(A3903="","",VLOOKUP(A3903,#REF!,2,FALSE))</f>
        <v/>
      </c>
      <c r="C3903" s="176"/>
      <c r="D3903" s="172"/>
      <c r="E3903" s="173"/>
      <c r="F3903" s="174"/>
      <c r="G3903" s="175"/>
      <c r="H3903" s="175"/>
      <c r="I3903" s="334">
        <f t="shared" si="61"/>
        <v>0</v>
      </c>
      <c r="J3903" s="44"/>
      <c r="K3903" s="332">
        <f>IFERROR(SUM(C3903/'Transfers of Funds'!$F$58),0)</f>
        <v>0</v>
      </c>
      <c r="L3903" s="44"/>
      <c r="M3903" s="45" t="s">
        <v>162</v>
      </c>
    </row>
    <row r="3904" spans="2:13">
      <c r="B3904" s="417" t="str">
        <f>IF(A3904="","",VLOOKUP(A3904,#REF!,2,FALSE))</f>
        <v/>
      </c>
      <c r="C3904" s="176"/>
      <c r="D3904" s="172"/>
      <c r="E3904" s="173"/>
      <c r="F3904" s="174"/>
      <c r="G3904" s="175"/>
      <c r="H3904" s="175"/>
      <c r="I3904" s="334">
        <f t="shared" si="61"/>
        <v>0</v>
      </c>
      <c r="J3904" s="44"/>
      <c r="K3904" s="332">
        <f>IFERROR(SUM(C3904/'Transfers of Funds'!$F$58),0)</f>
        <v>0</v>
      </c>
      <c r="L3904" s="44"/>
      <c r="M3904" s="45" t="s">
        <v>162</v>
      </c>
    </row>
    <row r="3905" spans="2:13">
      <c r="B3905" s="417" t="str">
        <f>IF(A3905="","",VLOOKUP(A3905,#REF!,2,FALSE))</f>
        <v/>
      </c>
      <c r="C3905" s="176"/>
      <c r="D3905" s="172"/>
      <c r="E3905" s="173"/>
      <c r="F3905" s="174"/>
      <c r="G3905" s="175"/>
      <c r="H3905" s="175"/>
      <c r="I3905" s="334">
        <f t="shared" si="61"/>
        <v>0</v>
      </c>
      <c r="J3905" s="44"/>
      <c r="K3905" s="332">
        <f>IFERROR(SUM(C3905/'Transfers of Funds'!$F$58),0)</f>
        <v>0</v>
      </c>
      <c r="L3905" s="44"/>
      <c r="M3905" s="45" t="s">
        <v>162</v>
      </c>
    </row>
    <row r="3906" spans="2:13">
      <c r="B3906" s="417" t="str">
        <f>IF(A3906="","",VLOOKUP(A3906,#REF!,2,FALSE))</f>
        <v/>
      </c>
      <c r="C3906" s="176"/>
      <c r="D3906" s="172"/>
      <c r="E3906" s="173"/>
      <c r="F3906" s="174"/>
      <c r="G3906" s="175"/>
      <c r="H3906" s="175"/>
      <c r="I3906" s="334">
        <f t="shared" si="61"/>
        <v>0</v>
      </c>
      <c r="J3906" s="44"/>
      <c r="K3906" s="332">
        <f>IFERROR(SUM(C3906/'Transfers of Funds'!$F$58),0)</f>
        <v>0</v>
      </c>
      <c r="L3906" s="44"/>
      <c r="M3906" s="45" t="s">
        <v>162</v>
      </c>
    </row>
    <row r="3907" spans="2:13">
      <c r="B3907" s="417" t="str">
        <f>IF(A3907="","",VLOOKUP(A3907,#REF!,2,FALSE))</f>
        <v/>
      </c>
      <c r="C3907" s="176"/>
      <c r="D3907" s="172"/>
      <c r="E3907" s="173"/>
      <c r="F3907" s="174"/>
      <c r="G3907" s="175"/>
      <c r="H3907" s="175"/>
      <c r="I3907" s="334">
        <f t="shared" si="61"/>
        <v>0</v>
      </c>
      <c r="J3907" s="44"/>
      <c r="K3907" s="332">
        <f>IFERROR(SUM(C3907/'Transfers of Funds'!$F$58),0)</f>
        <v>0</v>
      </c>
      <c r="L3907" s="44"/>
      <c r="M3907" s="45" t="s">
        <v>162</v>
      </c>
    </row>
    <row r="3908" spans="2:13">
      <c r="B3908" s="417" t="str">
        <f>IF(A3908="","",VLOOKUP(A3908,#REF!,2,FALSE))</f>
        <v/>
      </c>
      <c r="C3908" s="176"/>
      <c r="D3908" s="172"/>
      <c r="E3908" s="173"/>
      <c r="F3908" s="174"/>
      <c r="G3908" s="175"/>
      <c r="H3908" s="175"/>
      <c r="I3908" s="334">
        <f t="shared" si="61"/>
        <v>0</v>
      </c>
      <c r="J3908" s="44"/>
      <c r="K3908" s="332">
        <f>IFERROR(SUM(C3908/'Transfers of Funds'!$F$58),0)</f>
        <v>0</v>
      </c>
      <c r="L3908" s="44"/>
      <c r="M3908" s="45" t="s">
        <v>162</v>
      </c>
    </row>
    <row r="3909" spans="2:13">
      <c r="B3909" s="417" t="str">
        <f>IF(A3909="","",VLOOKUP(A3909,#REF!,2,FALSE))</f>
        <v/>
      </c>
      <c r="C3909" s="176"/>
      <c r="D3909" s="172"/>
      <c r="E3909" s="173"/>
      <c r="F3909" s="174"/>
      <c r="G3909" s="175"/>
      <c r="H3909" s="175"/>
      <c r="I3909" s="334">
        <f t="shared" si="61"/>
        <v>0</v>
      </c>
      <c r="J3909" s="44"/>
      <c r="K3909" s="332">
        <f>IFERROR(SUM(C3909/'Transfers of Funds'!$F$58),0)</f>
        <v>0</v>
      </c>
      <c r="L3909" s="44"/>
      <c r="M3909" s="45" t="s">
        <v>162</v>
      </c>
    </row>
    <row r="3910" spans="2:13">
      <c r="B3910" s="417" t="str">
        <f>IF(A3910="","",VLOOKUP(A3910,#REF!,2,FALSE))</f>
        <v/>
      </c>
      <c r="C3910" s="176"/>
      <c r="D3910" s="172"/>
      <c r="E3910" s="173"/>
      <c r="F3910" s="174"/>
      <c r="G3910" s="175"/>
      <c r="H3910" s="175"/>
      <c r="I3910" s="334">
        <f t="shared" si="61"/>
        <v>0</v>
      </c>
      <c r="J3910" s="44"/>
      <c r="K3910" s="332">
        <f>IFERROR(SUM(C3910/'Transfers of Funds'!$F$58),0)</f>
        <v>0</v>
      </c>
      <c r="L3910" s="44"/>
      <c r="M3910" s="45" t="s">
        <v>162</v>
      </c>
    </row>
    <row r="3911" spans="2:13">
      <c r="B3911" s="417" t="str">
        <f>IF(A3911="","",VLOOKUP(A3911,#REF!,2,FALSE))</f>
        <v/>
      </c>
      <c r="C3911" s="176"/>
      <c r="D3911" s="172"/>
      <c r="E3911" s="173"/>
      <c r="F3911" s="174"/>
      <c r="G3911" s="175"/>
      <c r="H3911" s="175"/>
      <c r="I3911" s="334">
        <f t="shared" si="61"/>
        <v>0</v>
      </c>
      <c r="J3911" s="44"/>
      <c r="K3911" s="332">
        <f>IFERROR(SUM(C3911/'Transfers of Funds'!$F$58),0)</f>
        <v>0</v>
      </c>
      <c r="L3911" s="44"/>
      <c r="M3911" s="45" t="s">
        <v>162</v>
      </c>
    </row>
    <row r="3912" spans="2:13">
      <c r="B3912" s="417" t="str">
        <f>IF(A3912="","",VLOOKUP(A3912,#REF!,2,FALSE))</f>
        <v/>
      </c>
      <c r="C3912" s="176"/>
      <c r="D3912" s="172"/>
      <c r="E3912" s="173"/>
      <c r="F3912" s="174"/>
      <c r="G3912" s="175"/>
      <c r="H3912" s="175"/>
      <c r="I3912" s="334">
        <f t="shared" si="61"/>
        <v>0</v>
      </c>
      <c r="J3912" s="44"/>
      <c r="K3912" s="332">
        <f>IFERROR(SUM(C3912/'Transfers of Funds'!$F$58),0)</f>
        <v>0</v>
      </c>
      <c r="L3912" s="44"/>
      <c r="M3912" s="45" t="s">
        <v>162</v>
      </c>
    </row>
    <row r="3913" spans="2:13">
      <c r="B3913" s="417" t="str">
        <f>IF(A3913="","",VLOOKUP(A3913,#REF!,2,FALSE))</f>
        <v/>
      </c>
      <c r="C3913" s="176"/>
      <c r="D3913" s="172"/>
      <c r="E3913" s="173"/>
      <c r="F3913" s="174"/>
      <c r="G3913" s="175"/>
      <c r="H3913" s="175"/>
      <c r="I3913" s="334">
        <f t="shared" si="61"/>
        <v>0</v>
      </c>
      <c r="J3913" s="44"/>
      <c r="K3913" s="332">
        <f>IFERROR(SUM(C3913/'Transfers of Funds'!$F$58),0)</f>
        <v>0</v>
      </c>
      <c r="L3913" s="44"/>
      <c r="M3913" s="45" t="s">
        <v>162</v>
      </c>
    </row>
    <row r="3914" spans="2:13">
      <c r="B3914" s="417" t="str">
        <f>IF(A3914="","",VLOOKUP(A3914,#REF!,2,FALSE))</f>
        <v/>
      </c>
      <c r="C3914" s="176"/>
      <c r="D3914" s="172"/>
      <c r="E3914" s="173"/>
      <c r="F3914" s="174"/>
      <c r="G3914" s="175"/>
      <c r="H3914" s="175"/>
      <c r="I3914" s="334">
        <f t="shared" si="61"/>
        <v>0</v>
      </c>
      <c r="J3914" s="44"/>
      <c r="K3914" s="332">
        <f>IFERROR(SUM(C3914/'Transfers of Funds'!$F$58),0)</f>
        <v>0</v>
      </c>
      <c r="L3914" s="44"/>
      <c r="M3914" s="45" t="s">
        <v>162</v>
      </c>
    </row>
    <row r="3915" spans="2:13">
      <c r="B3915" s="417" t="str">
        <f>IF(A3915="","",VLOOKUP(A3915,#REF!,2,FALSE))</f>
        <v/>
      </c>
      <c r="C3915" s="176"/>
      <c r="D3915" s="172"/>
      <c r="E3915" s="173"/>
      <c r="F3915" s="174"/>
      <c r="G3915" s="175"/>
      <c r="H3915" s="175"/>
      <c r="I3915" s="334">
        <f t="shared" si="61"/>
        <v>0</v>
      </c>
      <c r="J3915" s="44"/>
      <c r="K3915" s="332">
        <f>IFERROR(SUM(C3915/'Transfers of Funds'!$F$58),0)</f>
        <v>0</v>
      </c>
      <c r="L3915" s="44"/>
      <c r="M3915" s="45" t="s">
        <v>162</v>
      </c>
    </row>
    <row r="3916" spans="2:13">
      <c r="B3916" s="417" t="str">
        <f>IF(A3916="","",VLOOKUP(A3916,#REF!,2,FALSE))</f>
        <v/>
      </c>
      <c r="C3916" s="176"/>
      <c r="D3916" s="172"/>
      <c r="E3916" s="173"/>
      <c r="F3916" s="174"/>
      <c r="G3916" s="175"/>
      <c r="H3916" s="175"/>
      <c r="I3916" s="334">
        <f t="shared" si="61"/>
        <v>0</v>
      </c>
      <c r="J3916" s="44"/>
      <c r="K3916" s="332">
        <f>IFERROR(SUM(C3916/'Transfers of Funds'!$F$58),0)</f>
        <v>0</v>
      </c>
      <c r="L3916" s="44"/>
      <c r="M3916" s="45" t="s">
        <v>162</v>
      </c>
    </row>
    <row r="3917" spans="2:13">
      <c r="B3917" s="417" t="str">
        <f>IF(A3917="","",VLOOKUP(A3917,#REF!,2,FALSE))</f>
        <v/>
      </c>
      <c r="C3917" s="176"/>
      <c r="D3917" s="172"/>
      <c r="E3917" s="173"/>
      <c r="F3917" s="174"/>
      <c r="G3917" s="175"/>
      <c r="H3917" s="175"/>
      <c r="I3917" s="334">
        <f t="shared" si="61"/>
        <v>0</v>
      </c>
      <c r="J3917" s="44"/>
      <c r="K3917" s="332">
        <f>IFERROR(SUM(C3917/'Transfers of Funds'!$F$58),0)</f>
        <v>0</v>
      </c>
      <c r="L3917" s="44"/>
      <c r="M3917" s="45" t="s">
        <v>162</v>
      </c>
    </row>
    <row r="3918" spans="2:13">
      <c r="B3918" s="417" t="str">
        <f>IF(A3918="","",VLOOKUP(A3918,#REF!,2,FALSE))</f>
        <v/>
      </c>
      <c r="C3918" s="176"/>
      <c r="D3918" s="172"/>
      <c r="E3918" s="173"/>
      <c r="F3918" s="174"/>
      <c r="G3918" s="175"/>
      <c r="H3918" s="175"/>
      <c r="I3918" s="334">
        <f t="shared" si="61"/>
        <v>0</v>
      </c>
      <c r="J3918" s="44"/>
      <c r="K3918" s="332">
        <f>IFERROR(SUM(C3918/'Transfers of Funds'!$F$58),0)</f>
        <v>0</v>
      </c>
      <c r="L3918" s="44"/>
      <c r="M3918" s="45" t="s">
        <v>162</v>
      </c>
    </row>
    <row r="3919" spans="2:13">
      <c r="B3919" s="417" t="str">
        <f>IF(A3919="","",VLOOKUP(A3919,#REF!,2,FALSE))</f>
        <v/>
      </c>
      <c r="C3919" s="176"/>
      <c r="D3919" s="172"/>
      <c r="E3919" s="173"/>
      <c r="F3919" s="174"/>
      <c r="G3919" s="175"/>
      <c r="H3919" s="175"/>
      <c r="I3919" s="334">
        <f t="shared" si="61"/>
        <v>0</v>
      </c>
      <c r="J3919" s="44"/>
      <c r="K3919" s="332">
        <f>IFERROR(SUM(C3919/'Transfers of Funds'!$F$58),0)</f>
        <v>0</v>
      </c>
      <c r="L3919" s="44"/>
      <c r="M3919" s="45" t="s">
        <v>162</v>
      </c>
    </row>
    <row r="3920" spans="2:13">
      <c r="B3920" s="417" t="str">
        <f>IF(A3920="","",VLOOKUP(A3920,#REF!,2,FALSE))</f>
        <v/>
      </c>
      <c r="C3920" s="176"/>
      <c r="D3920" s="172"/>
      <c r="E3920" s="173"/>
      <c r="F3920" s="174"/>
      <c r="G3920" s="175"/>
      <c r="H3920" s="175"/>
      <c r="I3920" s="334">
        <f t="shared" si="61"/>
        <v>0</v>
      </c>
      <c r="J3920" s="44"/>
      <c r="K3920" s="332">
        <f>IFERROR(SUM(C3920/'Transfers of Funds'!$F$58),0)</f>
        <v>0</v>
      </c>
      <c r="L3920" s="44"/>
      <c r="M3920" s="45" t="s">
        <v>162</v>
      </c>
    </row>
    <row r="3921" spans="2:13">
      <c r="B3921" s="417" t="str">
        <f>IF(A3921="","",VLOOKUP(A3921,#REF!,2,FALSE))</f>
        <v/>
      </c>
      <c r="C3921" s="176"/>
      <c r="D3921" s="172"/>
      <c r="E3921" s="173"/>
      <c r="F3921" s="174"/>
      <c r="G3921" s="175"/>
      <c r="H3921" s="175"/>
      <c r="I3921" s="334">
        <f t="shared" si="61"/>
        <v>0</v>
      </c>
      <c r="J3921" s="44"/>
      <c r="K3921" s="332">
        <f>IFERROR(SUM(C3921/'Transfers of Funds'!$F$58),0)</f>
        <v>0</v>
      </c>
      <c r="L3921" s="44"/>
      <c r="M3921" s="45" t="s">
        <v>162</v>
      </c>
    </row>
    <row r="3922" spans="2:13">
      <c r="B3922" s="417" t="str">
        <f>IF(A3922="","",VLOOKUP(A3922,#REF!,2,FALSE))</f>
        <v/>
      </c>
      <c r="C3922" s="176"/>
      <c r="D3922" s="172"/>
      <c r="E3922" s="173"/>
      <c r="F3922" s="174"/>
      <c r="G3922" s="175"/>
      <c r="H3922" s="175"/>
      <c r="I3922" s="334">
        <f t="shared" si="61"/>
        <v>0</v>
      </c>
      <c r="J3922" s="44"/>
      <c r="K3922" s="332">
        <f>IFERROR(SUM(C3922/'Transfers of Funds'!$F$58),0)</f>
        <v>0</v>
      </c>
      <c r="L3922" s="44"/>
      <c r="M3922" s="45" t="s">
        <v>162</v>
      </c>
    </row>
    <row r="3923" spans="2:13">
      <c r="B3923" s="417" t="str">
        <f>IF(A3923="","",VLOOKUP(A3923,#REF!,2,FALSE))</f>
        <v/>
      </c>
      <c r="C3923" s="176"/>
      <c r="D3923" s="172"/>
      <c r="E3923" s="173"/>
      <c r="F3923" s="174"/>
      <c r="G3923" s="175"/>
      <c r="H3923" s="175"/>
      <c r="I3923" s="334">
        <f t="shared" si="61"/>
        <v>0</v>
      </c>
      <c r="J3923" s="44"/>
      <c r="K3923" s="332">
        <f>IFERROR(SUM(C3923/'Transfers of Funds'!$F$58),0)</f>
        <v>0</v>
      </c>
      <c r="L3923" s="44"/>
      <c r="M3923" s="45" t="s">
        <v>162</v>
      </c>
    </row>
    <row r="3924" spans="2:13">
      <c r="B3924" s="417" t="str">
        <f>IF(A3924="","",VLOOKUP(A3924,#REF!,2,FALSE))</f>
        <v/>
      </c>
      <c r="C3924" s="176"/>
      <c r="D3924" s="172"/>
      <c r="E3924" s="173"/>
      <c r="F3924" s="174"/>
      <c r="G3924" s="175"/>
      <c r="H3924" s="175"/>
      <c r="I3924" s="334">
        <f t="shared" si="61"/>
        <v>0</v>
      </c>
      <c r="J3924" s="44"/>
      <c r="K3924" s="332">
        <f>IFERROR(SUM(C3924/'Transfers of Funds'!$F$58),0)</f>
        <v>0</v>
      </c>
      <c r="L3924" s="44"/>
      <c r="M3924" s="45" t="s">
        <v>162</v>
      </c>
    </row>
    <row r="3925" spans="2:13">
      <c r="B3925" s="417" t="str">
        <f>IF(A3925="","",VLOOKUP(A3925,#REF!,2,FALSE))</f>
        <v/>
      </c>
      <c r="C3925" s="176"/>
      <c r="D3925" s="172"/>
      <c r="E3925" s="173"/>
      <c r="F3925" s="174"/>
      <c r="G3925" s="175"/>
      <c r="H3925" s="175"/>
      <c r="I3925" s="334">
        <f t="shared" ref="I3925:I3988" si="62">IF(OR(F$4="EUR",F$4="USD",F$4="GBP",F$4="CAD",F$4="NZD",F$4="AUD"),K3925,C3925)</f>
        <v>0</v>
      </c>
      <c r="J3925" s="44"/>
      <c r="K3925" s="332">
        <f>IFERROR(SUM(C3925/'Transfers of Funds'!$F$58),0)</f>
        <v>0</v>
      </c>
      <c r="L3925" s="44"/>
      <c r="M3925" s="45" t="s">
        <v>162</v>
      </c>
    </row>
    <row r="3926" spans="2:13">
      <c r="B3926" s="417" t="str">
        <f>IF(A3926="","",VLOOKUP(A3926,#REF!,2,FALSE))</f>
        <v/>
      </c>
      <c r="C3926" s="176"/>
      <c r="D3926" s="172"/>
      <c r="E3926" s="173"/>
      <c r="F3926" s="174"/>
      <c r="G3926" s="175"/>
      <c r="H3926" s="175"/>
      <c r="I3926" s="334">
        <f t="shared" si="62"/>
        <v>0</v>
      </c>
      <c r="J3926" s="44"/>
      <c r="K3926" s="332">
        <f>IFERROR(SUM(C3926/'Transfers of Funds'!$F$58),0)</f>
        <v>0</v>
      </c>
      <c r="L3926" s="44"/>
      <c r="M3926" s="45" t="s">
        <v>162</v>
      </c>
    </row>
    <row r="3927" spans="2:13">
      <c r="B3927" s="417" t="str">
        <f>IF(A3927="","",VLOOKUP(A3927,#REF!,2,FALSE))</f>
        <v/>
      </c>
      <c r="C3927" s="176"/>
      <c r="D3927" s="172"/>
      <c r="E3927" s="173"/>
      <c r="F3927" s="174"/>
      <c r="G3927" s="175"/>
      <c r="H3927" s="175"/>
      <c r="I3927" s="334">
        <f t="shared" si="62"/>
        <v>0</v>
      </c>
      <c r="J3927" s="44"/>
      <c r="K3927" s="332">
        <f>IFERROR(SUM(C3927/'Transfers of Funds'!$F$58),0)</f>
        <v>0</v>
      </c>
      <c r="L3927" s="44"/>
      <c r="M3927" s="45" t="s">
        <v>162</v>
      </c>
    </row>
    <row r="3928" spans="2:13">
      <c r="B3928" s="417" t="str">
        <f>IF(A3928="","",VLOOKUP(A3928,#REF!,2,FALSE))</f>
        <v/>
      </c>
      <c r="C3928" s="176"/>
      <c r="D3928" s="172"/>
      <c r="E3928" s="173"/>
      <c r="F3928" s="174"/>
      <c r="G3928" s="175"/>
      <c r="H3928" s="175"/>
      <c r="I3928" s="334">
        <f t="shared" si="62"/>
        <v>0</v>
      </c>
      <c r="J3928" s="44"/>
      <c r="K3928" s="332">
        <f>IFERROR(SUM(C3928/'Transfers of Funds'!$F$58),0)</f>
        <v>0</v>
      </c>
      <c r="L3928" s="44"/>
      <c r="M3928" s="45" t="s">
        <v>162</v>
      </c>
    </row>
    <row r="3929" spans="2:13">
      <c r="B3929" s="417" t="str">
        <f>IF(A3929="","",VLOOKUP(A3929,#REF!,2,FALSE))</f>
        <v/>
      </c>
      <c r="C3929" s="176"/>
      <c r="D3929" s="172"/>
      <c r="E3929" s="173"/>
      <c r="F3929" s="174"/>
      <c r="G3929" s="175"/>
      <c r="H3929" s="175"/>
      <c r="I3929" s="334">
        <f t="shared" si="62"/>
        <v>0</v>
      </c>
      <c r="J3929" s="44"/>
      <c r="K3929" s="332">
        <f>IFERROR(SUM(C3929/'Transfers of Funds'!$F$58),0)</f>
        <v>0</v>
      </c>
      <c r="L3929" s="44"/>
      <c r="M3929" s="45" t="s">
        <v>162</v>
      </c>
    </row>
    <row r="3930" spans="2:13">
      <c r="B3930" s="417" t="str">
        <f>IF(A3930="","",VLOOKUP(A3930,#REF!,2,FALSE))</f>
        <v/>
      </c>
      <c r="C3930" s="176"/>
      <c r="D3930" s="172"/>
      <c r="E3930" s="173"/>
      <c r="F3930" s="174"/>
      <c r="G3930" s="175"/>
      <c r="H3930" s="175"/>
      <c r="I3930" s="334">
        <f t="shared" si="62"/>
        <v>0</v>
      </c>
      <c r="J3930" s="44"/>
      <c r="K3930" s="332">
        <f>IFERROR(SUM(C3930/'Transfers of Funds'!$F$58),0)</f>
        <v>0</v>
      </c>
      <c r="L3930" s="44"/>
      <c r="M3930" s="45" t="s">
        <v>162</v>
      </c>
    </row>
    <row r="3931" spans="2:13">
      <c r="B3931" s="417" t="str">
        <f>IF(A3931="","",VLOOKUP(A3931,#REF!,2,FALSE))</f>
        <v/>
      </c>
      <c r="C3931" s="176"/>
      <c r="D3931" s="172"/>
      <c r="E3931" s="173"/>
      <c r="F3931" s="174"/>
      <c r="G3931" s="175"/>
      <c r="H3931" s="175"/>
      <c r="I3931" s="334">
        <f t="shared" si="62"/>
        <v>0</v>
      </c>
      <c r="J3931" s="44"/>
      <c r="K3931" s="332">
        <f>IFERROR(SUM(C3931/'Transfers of Funds'!$F$58),0)</f>
        <v>0</v>
      </c>
      <c r="L3931" s="44"/>
      <c r="M3931" s="45" t="s">
        <v>162</v>
      </c>
    </row>
    <row r="3932" spans="2:13">
      <c r="B3932" s="417" t="str">
        <f>IF(A3932="","",VLOOKUP(A3932,#REF!,2,FALSE))</f>
        <v/>
      </c>
      <c r="C3932" s="176"/>
      <c r="D3932" s="172"/>
      <c r="E3932" s="173"/>
      <c r="F3932" s="174"/>
      <c r="G3932" s="175"/>
      <c r="H3932" s="175"/>
      <c r="I3932" s="334">
        <f t="shared" si="62"/>
        <v>0</v>
      </c>
      <c r="J3932" s="44"/>
      <c r="K3932" s="332">
        <f>IFERROR(SUM(C3932/'Transfers of Funds'!$F$58),0)</f>
        <v>0</v>
      </c>
      <c r="L3932" s="44"/>
      <c r="M3932" s="45" t="s">
        <v>162</v>
      </c>
    </row>
    <row r="3933" spans="2:13">
      <c r="B3933" s="417" t="str">
        <f>IF(A3933="","",VLOOKUP(A3933,#REF!,2,FALSE))</f>
        <v/>
      </c>
      <c r="C3933" s="176"/>
      <c r="D3933" s="172"/>
      <c r="E3933" s="173"/>
      <c r="F3933" s="174"/>
      <c r="G3933" s="175"/>
      <c r="H3933" s="175"/>
      <c r="I3933" s="334">
        <f t="shared" si="62"/>
        <v>0</v>
      </c>
      <c r="J3933" s="44"/>
      <c r="K3933" s="332">
        <f>IFERROR(SUM(C3933/'Transfers of Funds'!$F$58),0)</f>
        <v>0</v>
      </c>
      <c r="L3933" s="44"/>
      <c r="M3933" s="45" t="s">
        <v>162</v>
      </c>
    </row>
    <row r="3934" spans="2:13">
      <c r="B3934" s="417" t="str">
        <f>IF(A3934="","",VLOOKUP(A3934,#REF!,2,FALSE))</f>
        <v/>
      </c>
      <c r="C3934" s="176"/>
      <c r="D3934" s="172"/>
      <c r="E3934" s="173"/>
      <c r="F3934" s="174"/>
      <c r="G3934" s="175"/>
      <c r="H3934" s="175"/>
      <c r="I3934" s="334">
        <f t="shared" si="62"/>
        <v>0</v>
      </c>
      <c r="J3934" s="44"/>
      <c r="K3934" s="332">
        <f>IFERROR(SUM(C3934/'Transfers of Funds'!$F$58),0)</f>
        <v>0</v>
      </c>
      <c r="L3934" s="44"/>
      <c r="M3934" s="45" t="s">
        <v>162</v>
      </c>
    </row>
    <row r="3935" spans="2:13">
      <c r="B3935" s="417" t="str">
        <f>IF(A3935="","",VLOOKUP(A3935,#REF!,2,FALSE))</f>
        <v/>
      </c>
      <c r="C3935" s="176"/>
      <c r="D3935" s="172"/>
      <c r="E3935" s="173"/>
      <c r="F3935" s="174"/>
      <c r="G3935" s="175"/>
      <c r="H3935" s="175"/>
      <c r="I3935" s="334">
        <f t="shared" si="62"/>
        <v>0</v>
      </c>
      <c r="J3935" s="44"/>
      <c r="K3935" s="332">
        <f>IFERROR(SUM(C3935/'Transfers of Funds'!$F$58),0)</f>
        <v>0</v>
      </c>
      <c r="L3935" s="44"/>
      <c r="M3935" s="45" t="s">
        <v>162</v>
      </c>
    </row>
    <row r="3936" spans="2:13">
      <c r="B3936" s="417" t="str">
        <f>IF(A3936="","",VLOOKUP(A3936,#REF!,2,FALSE))</f>
        <v/>
      </c>
      <c r="C3936" s="176"/>
      <c r="D3936" s="172"/>
      <c r="E3936" s="173"/>
      <c r="F3936" s="174"/>
      <c r="G3936" s="175"/>
      <c r="H3936" s="175"/>
      <c r="I3936" s="334">
        <f t="shared" si="62"/>
        <v>0</v>
      </c>
      <c r="J3936" s="44"/>
      <c r="K3936" s="332">
        <f>IFERROR(SUM(C3936/'Transfers of Funds'!$F$58),0)</f>
        <v>0</v>
      </c>
      <c r="L3936" s="44"/>
      <c r="M3936" s="45" t="s">
        <v>162</v>
      </c>
    </row>
    <row r="3937" spans="2:13">
      <c r="B3937" s="417" t="str">
        <f>IF(A3937="","",VLOOKUP(A3937,#REF!,2,FALSE))</f>
        <v/>
      </c>
      <c r="C3937" s="176"/>
      <c r="D3937" s="172"/>
      <c r="E3937" s="173"/>
      <c r="F3937" s="174"/>
      <c r="G3937" s="175"/>
      <c r="H3937" s="175"/>
      <c r="I3937" s="334">
        <f t="shared" si="62"/>
        <v>0</v>
      </c>
      <c r="J3937" s="44"/>
      <c r="K3937" s="332">
        <f>IFERROR(SUM(C3937/'Transfers of Funds'!$F$58),0)</f>
        <v>0</v>
      </c>
      <c r="L3937" s="44"/>
      <c r="M3937" s="45" t="s">
        <v>162</v>
      </c>
    </row>
    <row r="3938" spans="2:13">
      <c r="B3938" s="417" t="str">
        <f>IF(A3938="","",VLOOKUP(A3938,#REF!,2,FALSE))</f>
        <v/>
      </c>
      <c r="C3938" s="176"/>
      <c r="D3938" s="172"/>
      <c r="E3938" s="173"/>
      <c r="F3938" s="174"/>
      <c r="G3938" s="175"/>
      <c r="H3938" s="175"/>
      <c r="I3938" s="334">
        <f t="shared" si="62"/>
        <v>0</v>
      </c>
      <c r="J3938" s="44"/>
      <c r="K3938" s="332">
        <f>IFERROR(SUM(C3938/'Transfers of Funds'!$F$58),0)</f>
        <v>0</v>
      </c>
      <c r="L3938" s="44"/>
      <c r="M3938" s="45" t="s">
        <v>162</v>
      </c>
    </row>
    <row r="3939" spans="2:13">
      <c r="B3939" s="417" t="str">
        <f>IF(A3939="","",VLOOKUP(A3939,#REF!,2,FALSE))</f>
        <v/>
      </c>
      <c r="C3939" s="176"/>
      <c r="D3939" s="172"/>
      <c r="E3939" s="173"/>
      <c r="F3939" s="174"/>
      <c r="G3939" s="175"/>
      <c r="H3939" s="175"/>
      <c r="I3939" s="334">
        <f t="shared" si="62"/>
        <v>0</v>
      </c>
      <c r="J3939" s="44"/>
      <c r="K3939" s="332">
        <f>IFERROR(SUM(C3939/'Transfers of Funds'!$F$58),0)</f>
        <v>0</v>
      </c>
      <c r="L3939" s="44"/>
      <c r="M3939" s="45" t="s">
        <v>162</v>
      </c>
    </row>
    <row r="3940" spans="2:13">
      <c r="B3940" s="417" t="str">
        <f>IF(A3940="","",VLOOKUP(A3940,#REF!,2,FALSE))</f>
        <v/>
      </c>
      <c r="C3940" s="176"/>
      <c r="D3940" s="172"/>
      <c r="E3940" s="173"/>
      <c r="F3940" s="174"/>
      <c r="G3940" s="175"/>
      <c r="H3940" s="175"/>
      <c r="I3940" s="334">
        <f t="shared" si="62"/>
        <v>0</v>
      </c>
      <c r="J3940" s="44"/>
      <c r="K3940" s="332">
        <f>IFERROR(SUM(C3940/'Transfers of Funds'!$F$58),0)</f>
        <v>0</v>
      </c>
      <c r="L3940" s="44"/>
      <c r="M3940" s="45" t="s">
        <v>162</v>
      </c>
    </row>
    <row r="3941" spans="2:13">
      <c r="B3941" s="417" t="str">
        <f>IF(A3941="","",VLOOKUP(A3941,#REF!,2,FALSE))</f>
        <v/>
      </c>
      <c r="C3941" s="176"/>
      <c r="D3941" s="172"/>
      <c r="E3941" s="173"/>
      <c r="F3941" s="174"/>
      <c r="G3941" s="175"/>
      <c r="H3941" s="175"/>
      <c r="I3941" s="334">
        <f t="shared" si="62"/>
        <v>0</v>
      </c>
      <c r="J3941" s="44"/>
      <c r="K3941" s="332">
        <f>IFERROR(SUM(C3941/'Transfers of Funds'!$F$58),0)</f>
        <v>0</v>
      </c>
      <c r="L3941" s="44"/>
      <c r="M3941" s="45" t="s">
        <v>162</v>
      </c>
    </row>
    <row r="3942" spans="2:13">
      <c r="B3942" s="417" t="str">
        <f>IF(A3942="","",VLOOKUP(A3942,#REF!,2,FALSE))</f>
        <v/>
      </c>
      <c r="C3942" s="176"/>
      <c r="D3942" s="172"/>
      <c r="E3942" s="173"/>
      <c r="F3942" s="174"/>
      <c r="G3942" s="175"/>
      <c r="H3942" s="175"/>
      <c r="I3942" s="334">
        <f t="shared" si="62"/>
        <v>0</v>
      </c>
      <c r="J3942" s="44"/>
      <c r="K3942" s="332">
        <f>IFERROR(SUM(C3942/'Transfers of Funds'!$F$58),0)</f>
        <v>0</v>
      </c>
      <c r="L3942" s="44"/>
      <c r="M3942" s="45" t="s">
        <v>162</v>
      </c>
    </row>
    <row r="3943" spans="2:13">
      <c r="B3943" s="417" t="str">
        <f>IF(A3943="","",VLOOKUP(A3943,#REF!,2,FALSE))</f>
        <v/>
      </c>
      <c r="C3943" s="176"/>
      <c r="D3943" s="172"/>
      <c r="E3943" s="173"/>
      <c r="F3943" s="174"/>
      <c r="G3943" s="175"/>
      <c r="H3943" s="175"/>
      <c r="I3943" s="334">
        <f t="shared" si="62"/>
        <v>0</v>
      </c>
      <c r="J3943" s="44"/>
      <c r="K3943" s="332">
        <f>IFERROR(SUM(C3943/'Transfers of Funds'!$F$58),0)</f>
        <v>0</v>
      </c>
      <c r="L3943" s="44"/>
      <c r="M3943" s="45" t="s">
        <v>162</v>
      </c>
    </row>
    <row r="3944" spans="2:13">
      <c r="B3944" s="417" t="str">
        <f>IF(A3944="","",VLOOKUP(A3944,#REF!,2,FALSE))</f>
        <v/>
      </c>
      <c r="C3944" s="176"/>
      <c r="D3944" s="172"/>
      <c r="E3944" s="173"/>
      <c r="F3944" s="174"/>
      <c r="G3944" s="175"/>
      <c r="H3944" s="175"/>
      <c r="I3944" s="334">
        <f t="shared" si="62"/>
        <v>0</v>
      </c>
      <c r="J3944" s="44"/>
      <c r="K3944" s="332">
        <f>IFERROR(SUM(C3944/'Transfers of Funds'!$F$58),0)</f>
        <v>0</v>
      </c>
      <c r="L3944" s="44"/>
      <c r="M3944" s="45" t="s">
        <v>162</v>
      </c>
    </row>
    <row r="3945" spans="2:13">
      <c r="B3945" s="417" t="str">
        <f>IF(A3945="","",VLOOKUP(A3945,#REF!,2,FALSE))</f>
        <v/>
      </c>
      <c r="C3945" s="176"/>
      <c r="D3945" s="172"/>
      <c r="E3945" s="173"/>
      <c r="F3945" s="174"/>
      <c r="G3945" s="175"/>
      <c r="H3945" s="175"/>
      <c r="I3945" s="334">
        <f t="shared" si="62"/>
        <v>0</v>
      </c>
      <c r="J3945" s="44"/>
      <c r="K3945" s="332">
        <f>IFERROR(SUM(C3945/'Transfers of Funds'!$F$58),0)</f>
        <v>0</v>
      </c>
      <c r="L3945" s="44"/>
      <c r="M3945" s="45" t="s">
        <v>162</v>
      </c>
    </row>
    <row r="3946" spans="2:13">
      <c r="B3946" s="417" t="str">
        <f>IF(A3946="","",VLOOKUP(A3946,#REF!,2,FALSE))</f>
        <v/>
      </c>
      <c r="C3946" s="176"/>
      <c r="D3946" s="172"/>
      <c r="E3946" s="173"/>
      <c r="F3946" s="174"/>
      <c r="G3946" s="175"/>
      <c r="H3946" s="175"/>
      <c r="I3946" s="334">
        <f t="shared" si="62"/>
        <v>0</v>
      </c>
      <c r="J3946" s="44"/>
      <c r="K3946" s="332">
        <f>IFERROR(SUM(C3946/'Transfers of Funds'!$F$58),0)</f>
        <v>0</v>
      </c>
      <c r="L3946" s="44"/>
      <c r="M3946" s="45" t="s">
        <v>162</v>
      </c>
    </row>
    <row r="3947" spans="2:13">
      <c r="B3947" s="417" t="str">
        <f>IF(A3947="","",VLOOKUP(A3947,#REF!,2,FALSE))</f>
        <v/>
      </c>
      <c r="C3947" s="176"/>
      <c r="D3947" s="172"/>
      <c r="E3947" s="173"/>
      <c r="F3947" s="174"/>
      <c r="G3947" s="175"/>
      <c r="H3947" s="175"/>
      <c r="I3947" s="334">
        <f t="shared" si="62"/>
        <v>0</v>
      </c>
      <c r="J3947" s="44"/>
      <c r="K3947" s="332">
        <f>IFERROR(SUM(C3947/'Transfers of Funds'!$F$58),0)</f>
        <v>0</v>
      </c>
      <c r="L3947" s="44"/>
      <c r="M3947" s="45" t="s">
        <v>162</v>
      </c>
    </row>
    <row r="3948" spans="2:13">
      <c r="B3948" s="417" t="str">
        <f>IF(A3948="","",VLOOKUP(A3948,#REF!,2,FALSE))</f>
        <v/>
      </c>
      <c r="C3948" s="176"/>
      <c r="D3948" s="172"/>
      <c r="E3948" s="173"/>
      <c r="F3948" s="174"/>
      <c r="G3948" s="175"/>
      <c r="H3948" s="175"/>
      <c r="I3948" s="334">
        <f t="shared" si="62"/>
        <v>0</v>
      </c>
      <c r="J3948" s="44"/>
      <c r="K3948" s="332">
        <f>IFERROR(SUM(C3948/'Transfers of Funds'!$F$58),0)</f>
        <v>0</v>
      </c>
      <c r="L3948" s="44"/>
      <c r="M3948" s="45" t="s">
        <v>162</v>
      </c>
    </row>
    <row r="3949" spans="2:13">
      <c r="B3949" s="417" t="str">
        <f>IF(A3949="","",VLOOKUP(A3949,#REF!,2,FALSE))</f>
        <v/>
      </c>
      <c r="C3949" s="176"/>
      <c r="D3949" s="172"/>
      <c r="E3949" s="173"/>
      <c r="F3949" s="174"/>
      <c r="G3949" s="175"/>
      <c r="H3949" s="175"/>
      <c r="I3949" s="334">
        <f t="shared" si="62"/>
        <v>0</v>
      </c>
      <c r="J3949" s="44"/>
      <c r="K3949" s="332">
        <f>IFERROR(SUM(C3949/'Transfers of Funds'!$F$58),0)</f>
        <v>0</v>
      </c>
      <c r="L3949" s="44"/>
      <c r="M3949" s="45" t="s">
        <v>162</v>
      </c>
    </row>
    <row r="3950" spans="2:13">
      <c r="B3950" s="417" t="str">
        <f>IF(A3950="","",VLOOKUP(A3950,#REF!,2,FALSE))</f>
        <v/>
      </c>
      <c r="C3950" s="176"/>
      <c r="D3950" s="172"/>
      <c r="E3950" s="173"/>
      <c r="F3950" s="174"/>
      <c r="G3950" s="175"/>
      <c r="H3950" s="175"/>
      <c r="I3950" s="334">
        <f t="shared" si="62"/>
        <v>0</v>
      </c>
      <c r="J3950" s="44"/>
      <c r="K3950" s="332">
        <f>IFERROR(SUM(C3950/'Transfers of Funds'!$F$58),0)</f>
        <v>0</v>
      </c>
      <c r="L3950" s="44"/>
      <c r="M3950" s="45" t="s">
        <v>162</v>
      </c>
    </row>
    <row r="3951" spans="2:13">
      <c r="B3951" s="417" t="str">
        <f>IF(A3951="","",VLOOKUP(A3951,#REF!,2,FALSE))</f>
        <v/>
      </c>
      <c r="C3951" s="176"/>
      <c r="D3951" s="172"/>
      <c r="E3951" s="173"/>
      <c r="F3951" s="174"/>
      <c r="G3951" s="175"/>
      <c r="H3951" s="175"/>
      <c r="I3951" s="334">
        <f t="shared" si="62"/>
        <v>0</v>
      </c>
      <c r="J3951" s="44"/>
      <c r="K3951" s="332">
        <f>IFERROR(SUM(C3951/'Transfers of Funds'!$F$58),0)</f>
        <v>0</v>
      </c>
      <c r="L3951" s="44"/>
      <c r="M3951" s="45" t="s">
        <v>162</v>
      </c>
    </row>
    <row r="3952" spans="2:13">
      <c r="B3952" s="417" t="str">
        <f>IF(A3952="","",VLOOKUP(A3952,#REF!,2,FALSE))</f>
        <v/>
      </c>
      <c r="C3952" s="176"/>
      <c r="D3952" s="172"/>
      <c r="E3952" s="173"/>
      <c r="F3952" s="174"/>
      <c r="G3952" s="175"/>
      <c r="H3952" s="175"/>
      <c r="I3952" s="334">
        <f t="shared" si="62"/>
        <v>0</v>
      </c>
      <c r="J3952" s="44"/>
      <c r="K3952" s="332">
        <f>IFERROR(SUM(C3952/'Transfers of Funds'!$F$58),0)</f>
        <v>0</v>
      </c>
      <c r="L3952" s="44"/>
      <c r="M3952" s="45" t="s">
        <v>162</v>
      </c>
    </row>
    <row r="3953" spans="2:13">
      <c r="B3953" s="417" t="str">
        <f>IF(A3953="","",VLOOKUP(A3953,#REF!,2,FALSE))</f>
        <v/>
      </c>
      <c r="C3953" s="176"/>
      <c r="D3953" s="172"/>
      <c r="E3953" s="173"/>
      <c r="F3953" s="174"/>
      <c r="G3953" s="175"/>
      <c r="H3953" s="175"/>
      <c r="I3953" s="334">
        <f t="shared" si="62"/>
        <v>0</v>
      </c>
      <c r="J3953" s="44"/>
      <c r="K3953" s="332">
        <f>IFERROR(SUM(C3953/'Transfers of Funds'!$F$58),0)</f>
        <v>0</v>
      </c>
      <c r="L3953" s="44"/>
      <c r="M3953" s="45" t="s">
        <v>162</v>
      </c>
    </row>
    <row r="3954" spans="2:13">
      <c r="B3954" s="417" t="str">
        <f>IF(A3954="","",VLOOKUP(A3954,#REF!,2,FALSE))</f>
        <v/>
      </c>
      <c r="C3954" s="176"/>
      <c r="D3954" s="172"/>
      <c r="E3954" s="173"/>
      <c r="F3954" s="174"/>
      <c r="G3954" s="175"/>
      <c r="H3954" s="175"/>
      <c r="I3954" s="334">
        <f t="shared" si="62"/>
        <v>0</v>
      </c>
      <c r="J3954" s="44"/>
      <c r="K3954" s="332">
        <f>IFERROR(SUM(C3954/'Transfers of Funds'!$F$58),0)</f>
        <v>0</v>
      </c>
      <c r="L3954" s="44"/>
      <c r="M3954" s="45" t="s">
        <v>162</v>
      </c>
    </row>
    <row r="3955" spans="2:13">
      <c r="B3955" s="417" t="str">
        <f>IF(A3955="","",VLOOKUP(A3955,#REF!,2,FALSE))</f>
        <v/>
      </c>
      <c r="C3955" s="176"/>
      <c r="D3955" s="172"/>
      <c r="E3955" s="173"/>
      <c r="F3955" s="174"/>
      <c r="G3955" s="175"/>
      <c r="H3955" s="175"/>
      <c r="I3955" s="334">
        <f t="shared" si="62"/>
        <v>0</v>
      </c>
      <c r="J3955" s="44"/>
      <c r="K3955" s="332">
        <f>IFERROR(SUM(C3955/'Transfers of Funds'!$F$58),0)</f>
        <v>0</v>
      </c>
      <c r="L3955" s="44"/>
      <c r="M3955" s="45" t="s">
        <v>162</v>
      </c>
    </row>
    <row r="3956" spans="2:13">
      <c r="B3956" s="417" t="str">
        <f>IF(A3956="","",VLOOKUP(A3956,#REF!,2,FALSE))</f>
        <v/>
      </c>
      <c r="C3956" s="176"/>
      <c r="D3956" s="172"/>
      <c r="E3956" s="173"/>
      <c r="F3956" s="174"/>
      <c r="G3956" s="175"/>
      <c r="H3956" s="175"/>
      <c r="I3956" s="334">
        <f t="shared" si="62"/>
        <v>0</v>
      </c>
      <c r="J3956" s="44"/>
      <c r="K3956" s="332">
        <f>IFERROR(SUM(C3956/'Transfers of Funds'!$F$58),0)</f>
        <v>0</v>
      </c>
      <c r="L3956" s="44"/>
      <c r="M3956" s="45" t="s">
        <v>162</v>
      </c>
    </row>
    <row r="3957" spans="2:13">
      <c r="B3957" s="417" t="str">
        <f>IF(A3957="","",VLOOKUP(A3957,#REF!,2,FALSE))</f>
        <v/>
      </c>
      <c r="C3957" s="176"/>
      <c r="D3957" s="172"/>
      <c r="E3957" s="173"/>
      <c r="F3957" s="174"/>
      <c r="G3957" s="175"/>
      <c r="H3957" s="175"/>
      <c r="I3957" s="334">
        <f t="shared" si="62"/>
        <v>0</v>
      </c>
      <c r="J3957" s="44"/>
      <c r="K3957" s="332">
        <f>IFERROR(SUM(C3957/'Transfers of Funds'!$F$58),0)</f>
        <v>0</v>
      </c>
      <c r="L3957" s="44"/>
      <c r="M3957" s="45" t="s">
        <v>162</v>
      </c>
    </row>
    <row r="3958" spans="2:13">
      <c r="B3958" s="417" t="str">
        <f>IF(A3958="","",VLOOKUP(A3958,#REF!,2,FALSE))</f>
        <v/>
      </c>
      <c r="C3958" s="176"/>
      <c r="D3958" s="172"/>
      <c r="E3958" s="173"/>
      <c r="F3958" s="174"/>
      <c r="G3958" s="175"/>
      <c r="H3958" s="175"/>
      <c r="I3958" s="334">
        <f t="shared" si="62"/>
        <v>0</v>
      </c>
      <c r="J3958" s="44"/>
      <c r="K3958" s="332">
        <f>IFERROR(SUM(C3958/'Transfers of Funds'!$F$58),0)</f>
        <v>0</v>
      </c>
      <c r="L3958" s="44"/>
      <c r="M3958" s="45" t="s">
        <v>162</v>
      </c>
    </row>
    <row r="3959" spans="2:13">
      <c r="B3959" s="417" t="str">
        <f>IF(A3959="","",VLOOKUP(A3959,#REF!,2,FALSE))</f>
        <v/>
      </c>
      <c r="C3959" s="176"/>
      <c r="D3959" s="172"/>
      <c r="E3959" s="173"/>
      <c r="F3959" s="174"/>
      <c r="G3959" s="175"/>
      <c r="H3959" s="175"/>
      <c r="I3959" s="334">
        <f t="shared" si="62"/>
        <v>0</v>
      </c>
      <c r="J3959" s="44"/>
      <c r="K3959" s="332">
        <f>IFERROR(SUM(C3959/'Transfers of Funds'!$F$58),0)</f>
        <v>0</v>
      </c>
      <c r="L3959" s="44"/>
      <c r="M3959" s="45" t="s">
        <v>162</v>
      </c>
    </row>
    <row r="3960" spans="2:13">
      <c r="B3960" s="417" t="str">
        <f>IF(A3960="","",VLOOKUP(A3960,#REF!,2,FALSE))</f>
        <v/>
      </c>
      <c r="C3960" s="176"/>
      <c r="D3960" s="172"/>
      <c r="E3960" s="173"/>
      <c r="F3960" s="174"/>
      <c r="G3960" s="175"/>
      <c r="H3960" s="175"/>
      <c r="I3960" s="334">
        <f t="shared" si="62"/>
        <v>0</v>
      </c>
      <c r="J3960" s="44"/>
      <c r="K3960" s="332">
        <f>IFERROR(SUM(C3960/'Transfers of Funds'!$F$58),0)</f>
        <v>0</v>
      </c>
      <c r="L3960" s="44"/>
      <c r="M3960" s="45" t="s">
        <v>162</v>
      </c>
    </row>
    <row r="3961" spans="2:13">
      <c r="B3961" s="417" t="str">
        <f>IF(A3961="","",VLOOKUP(A3961,#REF!,2,FALSE))</f>
        <v/>
      </c>
      <c r="C3961" s="176"/>
      <c r="D3961" s="172"/>
      <c r="E3961" s="173"/>
      <c r="F3961" s="174"/>
      <c r="G3961" s="175"/>
      <c r="H3961" s="175"/>
      <c r="I3961" s="334">
        <f t="shared" si="62"/>
        <v>0</v>
      </c>
      <c r="J3961" s="44"/>
      <c r="K3961" s="332">
        <f>IFERROR(SUM(C3961/'Transfers of Funds'!$F$58),0)</f>
        <v>0</v>
      </c>
      <c r="L3961" s="44"/>
      <c r="M3961" s="45" t="s">
        <v>162</v>
      </c>
    </row>
    <row r="3962" spans="2:13">
      <c r="B3962" s="417" t="str">
        <f>IF(A3962="","",VLOOKUP(A3962,#REF!,2,FALSE))</f>
        <v/>
      </c>
      <c r="C3962" s="176"/>
      <c r="D3962" s="172"/>
      <c r="E3962" s="173"/>
      <c r="F3962" s="174"/>
      <c r="G3962" s="175"/>
      <c r="H3962" s="175"/>
      <c r="I3962" s="334">
        <f t="shared" si="62"/>
        <v>0</v>
      </c>
      <c r="J3962" s="44"/>
      <c r="K3962" s="332">
        <f>IFERROR(SUM(C3962/'Transfers of Funds'!$F$58),0)</f>
        <v>0</v>
      </c>
      <c r="L3962" s="44"/>
      <c r="M3962" s="45" t="s">
        <v>162</v>
      </c>
    </row>
    <row r="3963" spans="2:13">
      <c r="B3963" s="417" t="str">
        <f>IF(A3963="","",VLOOKUP(A3963,#REF!,2,FALSE))</f>
        <v/>
      </c>
      <c r="C3963" s="176"/>
      <c r="D3963" s="172"/>
      <c r="E3963" s="173"/>
      <c r="F3963" s="174"/>
      <c r="G3963" s="175"/>
      <c r="H3963" s="175"/>
      <c r="I3963" s="334">
        <f t="shared" si="62"/>
        <v>0</v>
      </c>
      <c r="J3963" s="44"/>
      <c r="K3963" s="332">
        <f>IFERROR(SUM(C3963/'Transfers of Funds'!$F$58),0)</f>
        <v>0</v>
      </c>
      <c r="L3963" s="44"/>
      <c r="M3963" s="45" t="s">
        <v>162</v>
      </c>
    </row>
    <row r="3964" spans="2:13">
      <c r="B3964" s="417" t="str">
        <f>IF(A3964="","",VLOOKUP(A3964,#REF!,2,FALSE))</f>
        <v/>
      </c>
      <c r="C3964" s="176"/>
      <c r="D3964" s="172"/>
      <c r="E3964" s="173"/>
      <c r="F3964" s="174"/>
      <c r="G3964" s="175"/>
      <c r="H3964" s="175"/>
      <c r="I3964" s="334">
        <f t="shared" si="62"/>
        <v>0</v>
      </c>
      <c r="J3964" s="44"/>
      <c r="K3964" s="332">
        <f>IFERROR(SUM(C3964/'Transfers of Funds'!$F$58),0)</f>
        <v>0</v>
      </c>
      <c r="L3964" s="44"/>
      <c r="M3964" s="45" t="s">
        <v>162</v>
      </c>
    </row>
    <row r="3965" spans="2:13">
      <c r="B3965" s="417" t="str">
        <f>IF(A3965="","",VLOOKUP(A3965,#REF!,2,FALSE))</f>
        <v/>
      </c>
      <c r="C3965" s="176"/>
      <c r="D3965" s="172"/>
      <c r="E3965" s="173"/>
      <c r="F3965" s="174"/>
      <c r="G3965" s="175"/>
      <c r="H3965" s="175"/>
      <c r="I3965" s="334">
        <f t="shared" si="62"/>
        <v>0</v>
      </c>
      <c r="J3965" s="44"/>
      <c r="K3965" s="332">
        <f>IFERROR(SUM(C3965/'Transfers of Funds'!$F$58),0)</f>
        <v>0</v>
      </c>
      <c r="L3965" s="44"/>
      <c r="M3965" s="45" t="s">
        <v>162</v>
      </c>
    </row>
    <row r="3966" spans="2:13">
      <c r="B3966" s="417" t="str">
        <f>IF(A3966="","",VLOOKUP(A3966,#REF!,2,FALSE))</f>
        <v/>
      </c>
      <c r="C3966" s="176"/>
      <c r="D3966" s="172"/>
      <c r="E3966" s="173"/>
      <c r="F3966" s="174"/>
      <c r="G3966" s="175"/>
      <c r="H3966" s="175"/>
      <c r="I3966" s="334">
        <f t="shared" si="62"/>
        <v>0</v>
      </c>
      <c r="J3966" s="44"/>
      <c r="K3966" s="332">
        <f>IFERROR(SUM(C3966/'Transfers of Funds'!$F$58),0)</f>
        <v>0</v>
      </c>
      <c r="L3966" s="44"/>
      <c r="M3966" s="45" t="s">
        <v>162</v>
      </c>
    </row>
    <row r="3967" spans="2:13">
      <c r="B3967" s="417" t="str">
        <f>IF(A3967="","",VLOOKUP(A3967,#REF!,2,FALSE))</f>
        <v/>
      </c>
      <c r="C3967" s="176"/>
      <c r="D3967" s="172"/>
      <c r="E3967" s="173"/>
      <c r="F3967" s="174"/>
      <c r="G3967" s="175"/>
      <c r="H3967" s="175"/>
      <c r="I3967" s="334">
        <f t="shared" si="62"/>
        <v>0</v>
      </c>
      <c r="J3967" s="44"/>
      <c r="K3967" s="332">
        <f>IFERROR(SUM(C3967/'Transfers of Funds'!$F$58),0)</f>
        <v>0</v>
      </c>
      <c r="L3967" s="44"/>
      <c r="M3967" s="45" t="s">
        <v>162</v>
      </c>
    </row>
    <row r="3968" spans="2:13">
      <c r="B3968" s="417" t="str">
        <f>IF(A3968="","",VLOOKUP(A3968,#REF!,2,FALSE))</f>
        <v/>
      </c>
      <c r="C3968" s="176"/>
      <c r="D3968" s="172"/>
      <c r="E3968" s="173"/>
      <c r="F3968" s="174"/>
      <c r="G3968" s="175"/>
      <c r="H3968" s="175"/>
      <c r="I3968" s="334">
        <f t="shared" si="62"/>
        <v>0</v>
      </c>
      <c r="J3968" s="44"/>
      <c r="K3968" s="332">
        <f>IFERROR(SUM(C3968/'Transfers of Funds'!$F$58),0)</f>
        <v>0</v>
      </c>
      <c r="L3968" s="44"/>
      <c r="M3968" s="45" t="s">
        <v>162</v>
      </c>
    </row>
    <row r="3969" spans="2:13">
      <c r="B3969" s="417" t="str">
        <f>IF(A3969="","",VLOOKUP(A3969,#REF!,2,FALSE))</f>
        <v/>
      </c>
      <c r="C3969" s="176"/>
      <c r="D3969" s="172"/>
      <c r="E3969" s="173"/>
      <c r="F3969" s="174"/>
      <c r="G3969" s="175"/>
      <c r="H3969" s="175"/>
      <c r="I3969" s="334">
        <f t="shared" si="62"/>
        <v>0</v>
      </c>
      <c r="J3969" s="44"/>
      <c r="K3969" s="332">
        <f>IFERROR(SUM(C3969/'Transfers of Funds'!$F$58),0)</f>
        <v>0</v>
      </c>
      <c r="L3969" s="44"/>
      <c r="M3969" s="45" t="s">
        <v>162</v>
      </c>
    </row>
    <row r="3970" spans="2:13">
      <c r="B3970" s="417" t="str">
        <f>IF(A3970="","",VLOOKUP(A3970,#REF!,2,FALSE))</f>
        <v/>
      </c>
      <c r="C3970" s="176"/>
      <c r="D3970" s="172"/>
      <c r="E3970" s="173"/>
      <c r="F3970" s="174"/>
      <c r="G3970" s="175"/>
      <c r="H3970" s="175"/>
      <c r="I3970" s="334">
        <f t="shared" si="62"/>
        <v>0</v>
      </c>
      <c r="J3970" s="44"/>
      <c r="K3970" s="332">
        <f>IFERROR(SUM(C3970/'Transfers of Funds'!$F$58),0)</f>
        <v>0</v>
      </c>
      <c r="L3970" s="44"/>
      <c r="M3970" s="45" t="s">
        <v>162</v>
      </c>
    </row>
    <row r="3971" spans="2:13">
      <c r="B3971" s="417" t="str">
        <f>IF(A3971="","",VLOOKUP(A3971,#REF!,2,FALSE))</f>
        <v/>
      </c>
      <c r="C3971" s="176"/>
      <c r="D3971" s="172"/>
      <c r="E3971" s="173"/>
      <c r="F3971" s="174"/>
      <c r="G3971" s="175"/>
      <c r="H3971" s="175"/>
      <c r="I3971" s="334">
        <f t="shared" si="62"/>
        <v>0</v>
      </c>
      <c r="J3971" s="44"/>
      <c r="K3971" s="332">
        <f>IFERROR(SUM(C3971/'Transfers of Funds'!$F$58),0)</f>
        <v>0</v>
      </c>
      <c r="L3971" s="44"/>
      <c r="M3971" s="45" t="s">
        <v>162</v>
      </c>
    </row>
    <row r="3972" spans="2:13">
      <c r="B3972" s="417" t="str">
        <f>IF(A3972="","",VLOOKUP(A3972,#REF!,2,FALSE))</f>
        <v/>
      </c>
      <c r="C3972" s="176"/>
      <c r="D3972" s="172"/>
      <c r="E3972" s="173"/>
      <c r="F3972" s="174"/>
      <c r="G3972" s="175"/>
      <c r="H3972" s="175"/>
      <c r="I3972" s="334">
        <f t="shared" si="62"/>
        <v>0</v>
      </c>
      <c r="J3972" s="44"/>
      <c r="K3972" s="332">
        <f>IFERROR(SUM(C3972/'Transfers of Funds'!$F$58),0)</f>
        <v>0</v>
      </c>
      <c r="L3972" s="44"/>
      <c r="M3972" s="45" t="s">
        <v>162</v>
      </c>
    </row>
    <row r="3973" spans="2:13">
      <c r="B3973" s="417" t="str">
        <f>IF(A3973="","",VLOOKUP(A3973,#REF!,2,FALSE))</f>
        <v/>
      </c>
      <c r="C3973" s="176"/>
      <c r="D3973" s="172"/>
      <c r="E3973" s="173"/>
      <c r="F3973" s="174"/>
      <c r="G3973" s="175"/>
      <c r="H3973" s="175"/>
      <c r="I3973" s="334">
        <f t="shared" si="62"/>
        <v>0</v>
      </c>
      <c r="J3973" s="44"/>
      <c r="K3973" s="332">
        <f>IFERROR(SUM(C3973/'Transfers of Funds'!$F$58),0)</f>
        <v>0</v>
      </c>
      <c r="L3973" s="44"/>
      <c r="M3973" s="45" t="s">
        <v>162</v>
      </c>
    </row>
    <row r="3974" spans="2:13">
      <c r="B3974" s="417" t="str">
        <f>IF(A3974="","",VLOOKUP(A3974,#REF!,2,FALSE))</f>
        <v/>
      </c>
      <c r="C3974" s="176"/>
      <c r="D3974" s="172"/>
      <c r="E3974" s="173"/>
      <c r="F3974" s="174"/>
      <c r="G3974" s="175"/>
      <c r="H3974" s="175"/>
      <c r="I3974" s="334">
        <f t="shared" si="62"/>
        <v>0</v>
      </c>
      <c r="J3974" s="44"/>
      <c r="K3974" s="332">
        <f>IFERROR(SUM(C3974/'Transfers of Funds'!$F$58),0)</f>
        <v>0</v>
      </c>
      <c r="L3974" s="44"/>
      <c r="M3974" s="45" t="s">
        <v>162</v>
      </c>
    </row>
    <row r="3975" spans="2:13">
      <c r="B3975" s="417" t="str">
        <f>IF(A3975="","",VLOOKUP(A3975,#REF!,2,FALSE))</f>
        <v/>
      </c>
      <c r="C3975" s="176"/>
      <c r="D3975" s="172"/>
      <c r="E3975" s="173"/>
      <c r="F3975" s="174"/>
      <c r="G3975" s="175"/>
      <c r="H3975" s="175"/>
      <c r="I3975" s="334">
        <f t="shared" si="62"/>
        <v>0</v>
      </c>
      <c r="J3975" s="44"/>
      <c r="K3975" s="332">
        <f>IFERROR(SUM(C3975/'Transfers of Funds'!$F$58),0)</f>
        <v>0</v>
      </c>
      <c r="L3975" s="44"/>
      <c r="M3975" s="45" t="s">
        <v>162</v>
      </c>
    </row>
    <row r="3976" spans="2:13">
      <c r="B3976" s="417" t="str">
        <f>IF(A3976="","",VLOOKUP(A3976,#REF!,2,FALSE))</f>
        <v/>
      </c>
      <c r="C3976" s="176"/>
      <c r="D3976" s="172"/>
      <c r="E3976" s="173"/>
      <c r="F3976" s="174"/>
      <c r="G3976" s="175"/>
      <c r="H3976" s="175"/>
      <c r="I3976" s="334">
        <f t="shared" si="62"/>
        <v>0</v>
      </c>
      <c r="J3976" s="44"/>
      <c r="K3976" s="332">
        <f>IFERROR(SUM(C3976/'Transfers of Funds'!$F$58),0)</f>
        <v>0</v>
      </c>
      <c r="L3976" s="44"/>
      <c r="M3976" s="45" t="s">
        <v>162</v>
      </c>
    </row>
    <row r="3977" spans="2:13">
      <c r="B3977" s="417" t="str">
        <f>IF(A3977="","",VLOOKUP(A3977,#REF!,2,FALSE))</f>
        <v/>
      </c>
      <c r="C3977" s="176"/>
      <c r="D3977" s="172"/>
      <c r="E3977" s="173"/>
      <c r="F3977" s="174"/>
      <c r="G3977" s="175"/>
      <c r="H3977" s="175"/>
      <c r="I3977" s="334">
        <f t="shared" si="62"/>
        <v>0</v>
      </c>
      <c r="J3977" s="44"/>
      <c r="K3977" s="332">
        <f>IFERROR(SUM(C3977/'Transfers of Funds'!$F$58),0)</f>
        <v>0</v>
      </c>
      <c r="L3977" s="44"/>
      <c r="M3977" s="45" t="s">
        <v>162</v>
      </c>
    </row>
    <row r="3978" spans="2:13">
      <c r="B3978" s="417" t="str">
        <f>IF(A3978="","",VLOOKUP(A3978,#REF!,2,FALSE))</f>
        <v/>
      </c>
      <c r="C3978" s="176"/>
      <c r="D3978" s="172"/>
      <c r="E3978" s="173"/>
      <c r="F3978" s="174"/>
      <c r="G3978" s="175"/>
      <c r="H3978" s="175"/>
      <c r="I3978" s="334">
        <f t="shared" si="62"/>
        <v>0</v>
      </c>
      <c r="J3978" s="44"/>
      <c r="K3978" s="332">
        <f>IFERROR(SUM(C3978/'Transfers of Funds'!$F$58),0)</f>
        <v>0</v>
      </c>
      <c r="L3978" s="44"/>
      <c r="M3978" s="45" t="s">
        <v>162</v>
      </c>
    </row>
    <row r="3979" spans="2:13">
      <c r="B3979" s="417" t="str">
        <f>IF(A3979="","",VLOOKUP(A3979,#REF!,2,FALSE))</f>
        <v/>
      </c>
      <c r="C3979" s="176"/>
      <c r="D3979" s="172"/>
      <c r="E3979" s="173"/>
      <c r="F3979" s="174"/>
      <c r="G3979" s="175"/>
      <c r="H3979" s="175"/>
      <c r="I3979" s="334">
        <f t="shared" si="62"/>
        <v>0</v>
      </c>
      <c r="J3979" s="44"/>
      <c r="K3979" s="332">
        <f>IFERROR(SUM(C3979/'Transfers of Funds'!$F$58),0)</f>
        <v>0</v>
      </c>
      <c r="L3979" s="44"/>
      <c r="M3979" s="45" t="s">
        <v>162</v>
      </c>
    </row>
    <row r="3980" spans="2:13">
      <c r="B3980" s="417" t="str">
        <f>IF(A3980="","",VLOOKUP(A3980,#REF!,2,FALSE))</f>
        <v/>
      </c>
      <c r="C3980" s="176"/>
      <c r="D3980" s="172"/>
      <c r="E3980" s="173"/>
      <c r="F3980" s="174"/>
      <c r="G3980" s="175"/>
      <c r="H3980" s="175"/>
      <c r="I3980" s="334">
        <f t="shared" si="62"/>
        <v>0</v>
      </c>
      <c r="J3980" s="44"/>
      <c r="K3980" s="332">
        <f>IFERROR(SUM(C3980/'Transfers of Funds'!$F$58),0)</f>
        <v>0</v>
      </c>
      <c r="L3980" s="44"/>
      <c r="M3980" s="45" t="s">
        <v>162</v>
      </c>
    </row>
    <row r="3981" spans="2:13">
      <c r="B3981" s="417" t="str">
        <f>IF(A3981="","",VLOOKUP(A3981,#REF!,2,FALSE))</f>
        <v/>
      </c>
      <c r="C3981" s="176"/>
      <c r="D3981" s="172"/>
      <c r="E3981" s="173"/>
      <c r="F3981" s="174"/>
      <c r="G3981" s="175"/>
      <c r="H3981" s="175"/>
      <c r="I3981" s="334">
        <f t="shared" si="62"/>
        <v>0</v>
      </c>
      <c r="J3981" s="44"/>
      <c r="K3981" s="332">
        <f>IFERROR(SUM(C3981/'Transfers of Funds'!$F$58),0)</f>
        <v>0</v>
      </c>
      <c r="L3981" s="44"/>
      <c r="M3981" s="45" t="s">
        <v>162</v>
      </c>
    </row>
    <row r="3982" spans="2:13">
      <c r="B3982" s="417" t="str">
        <f>IF(A3982="","",VLOOKUP(A3982,#REF!,2,FALSE))</f>
        <v/>
      </c>
      <c r="C3982" s="176"/>
      <c r="D3982" s="172"/>
      <c r="E3982" s="173"/>
      <c r="F3982" s="174"/>
      <c r="G3982" s="175"/>
      <c r="H3982" s="175"/>
      <c r="I3982" s="334">
        <f t="shared" si="62"/>
        <v>0</v>
      </c>
      <c r="J3982" s="44"/>
      <c r="K3982" s="332">
        <f>IFERROR(SUM(C3982/'Transfers of Funds'!$F$58),0)</f>
        <v>0</v>
      </c>
      <c r="L3982" s="44"/>
      <c r="M3982" s="45" t="s">
        <v>162</v>
      </c>
    </row>
    <row r="3983" spans="2:13">
      <c r="B3983" s="417" t="str">
        <f>IF(A3983="","",VLOOKUP(A3983,#REF!,2,FALSE))</f>
        <v/>
      </c>
      <c r="C3983" s="176"/>
      <c r="D3983" s="172"/>
      <c r="E3983" s="173"/>
      <c r="F3983" s="174"/>
      <c r="G3983" s="175"/>
      <c r="H3983" s="175"/>
      <c r="I3983" s="334">
        <f t="shared" si="62"/>
        <v>0</v>
      </c>
      <c r="J3983" s="44"/>
      <c r="K3983" s="332">
        <f>IFERROR(SUM(C3983/'Transfers of Funds'!$F$58),0)</f>
        <v>0</v>
      </c>
      <c r="L3983" s="44"/>
      <c r="M3983" s="45" t="s">
        <v>162</v>
      </c>
    </row>
    <row r="3984" spans="2:13">
      <c r="B3984" s="417" t="str">
        <f>IF(A3984="","",VLOOKUP(A3984,#REF!,2,FALSE))</f>
        <v/>
      </c>
      <c r="C3984" s="176"/>
      <c r="D3984" s="172"/>
      <c r="E3984" s="173"/>
      <c r="F3984" s="174"/>
      <c r="G3984" s="175"/>
      <c r="H3984" s="175"/>
      <c r="I3984" s="334">
        <f t="shared" si="62"/>
        <v>0</v>
      </c>
      <c r="J3984" s="44"/>
      <c r="K3984" s="332">
        <f>IFERROR(SUM(C3984/'Transfers of Funds'!$F$58),0)</f>
        <v>0</v>
      </c>
      <c r="L3984" s="44"/>
      <c r="M3984" s="45" t="s">
        <v>162</v>
      </c>
    </row>
    <row r="3985" spans="2:13">
      <c r="B3985" s="417" t="str">
        <f>IF(A3985="","",VLOOKUP(A3985,#REF!,2,FALSE))</f>
        <v/>
      </c>
      <c r="C3985" s="176"/>
      <c r="D3985" s="172"/>
      <c r="E3985" s="173"/>
      <c r="F3985" s="174"/>
      <c r="G3985" s="175"/>
      <c r="H3985" s="175"/>
      <c r="I3985" s="334">
        <f t="shared" si="62"/>
        <v>0</v>
      </c>
      <c r="J3985" s="44"/>
      <c r="K3985" s="332">
        <f>IFERROR(SUM(C3985/'Transfers of Funds'!$F$58),0)</f>
        <v>0</v>
      </c>
      <c r="L3985" s="44"/>
      <c r="M3985" s="45" t="s">
        <v>162</v>
      </c>
    </row>
    <row r="3986" spans="2:13">
      <c r="B3986" s="417" t="str">
        <f>IF(A3986="","",VLOOKUP(A3986,#REF!,2,FALSE))</f>
        <v/>
      </c>
      <c r="C3986" s="176"/>
      <c r="D3986" s="172"/>
      <c r="E3986" s="173"/>
      <c r="F3986" s="174"/>
      <c r="G3986" s="175"/>
      <c r="H3986" s="175"/>
      <c r="I3986" s="334">
        <f t="shared" si="62"/>
        <v>0</v>
      </c>
      <c r="J3986" s="44"/>
      <c r="K3986" s="332">
        <f>IFERROR(SUM(C3986/'Transfers of Funds'!$F$58),0)</f>
        <v>0</v>
      </c>
      <c r="L3986" s="44"/>
      <c r="M3986" s="45" t="s">
        <v>162</v>
      </c>
    </row>
    <row r="3987" spans="2:13">
      <c r="B3987" s="417" t="str">
        <f>IF(A3987="","",VLOOKUP(A3987,#REF!,2,FALSE))</f>
        <v/>
      </c>
      <c r="C3987" s="176"/>
      <c r="D3987" s="172"/>
      <c r="E3987" s="173"/>
      <c r="F3987" s="174"/>
      <c r="G3987" s="175"/>
      <c r="H3987" s="175"/>
      <c r="I3987" s="334">
        <f t="shared" si="62"/>
        <v>0</v>
      </c>
      <c r="J3987" s="44"/>
      <c r="K3987" s="332">
        <f>IFERROR(SUM(C3987/'Transfers of Funds'!$F$58),0)</f>
        <v>0</v>
      </c>
      <c r="L3987" s="44"/>
      <c r="M3987" s="45" t="s">
        <v>162</v>
      </c>
    </row>
    <row r="3988" spans="2:13">
      <c r="B3988" s="417" t="str">
        <f>IF(A3988="","",VLOOKUP(A3988,#REF!,2,FALSE))</f>
        <v/>
      </c>
      <c r="C3988" s="176"/>
      <c r="D3988" s="172"/>
      <c r="E3988" s="173"/>
      <c r="F3988" s="174"/>
      <c r="G3988" s="175"/>
      <c r="H3988" s="175"/>
      <c r="I3988" s="334">
        <f t="shared" si="62"/>
        <v>0</v>
      </c>
      <c r="J3988" s="44"/>
      <c r="K3988" s="332">
        <f>IFERROR(SUM(C3988/'Transfers of Funds'!$F$58),0)</f>
        <v>0</v>
      </c>
      <c r="L3988" s="44"/>
      <c r="M3988" s="45" t="s">
        <v>162</v>
      </c>
    </row>
    <row r="3989" spans="2:13">
      <c r="B3989" s="417" t="str">
        <f>IF(A3989="","",VLOOKUP(A3989,#REF!,2,FALSE))</f>
        <v/>
      </c>
      <c r="C3989" s="176"/>
      <c r="D3989" s="172"/>
      <c r="E3989" s="173"/>
      <c r="F3989" s="174"/>
      <c r="G3989" s="175"/>
      <c r="H3989" s="175"/>
      <c r="I3989" s="334">
        <f t="shared" ref="I3989:I4000" si="63">IF(OR(F$4="EUR",F$4="USD",F$4="GBP",F$4="CAD",F$4="NZD",F$4="AUD"),K3989,C3989)</f>
        <v>0</v>
      </c>
      <c r="J3989" s="44"/>
      <c r="K3989" s="332">
        <f>IFERROR(SUM(C3989/'Transfers of Funds'!$F$58),0)</f>
        <v>0</v>
      </c>
      <c r="L3989" s="44"/>
      <c r="M3989" s="45" t="s">
        <v>162</v>
      </c>
    </row>
    <row r="3990" spans="2:13">
      <c r="B3990" s="417" t="str">
        <f>IF(A3990="","",VLOOKUP(A3990,#REF!,2,FALSE))</f>
        <v/>
      </c>
      <c r="C3990" s="176"/>
      <c r="D3990" s="172"/>
      <c r="E3990" s="173"/>
      <c r="F3990" s="174"/>
      <c r="G3990" s="175"/>
      <c r="H3990" s="175"/>
      <c r="I3990" s="334">
        <f t="shared" si="63"/>
        <v>0</v>
      </c>
      <c r="J3990" s="44"/>
      <c r="K3990" s="332">
        <f>IFERROR(SUM(C3990/'Transfers of Funds'!$F$58),0)</f>
        <v>0</v>
      </c>
      <c r="L3990" s="44"/>
      <c r="M3990" s="45" t="s">
        <v>162</v>
      </c>
    </row>
    <row r="3991" spans="2:13">
      <c r="B3991" s="417" t="str">
        <f>IF(A3991="","",VLOOKUP(A3991,#REF!,2,FALSE))</f>
        <v/>
      </c>
      <c r="C3991" s="176"/>
      <c r="D3991" s="172"/>
      <c r="E3991" s="173"/>
      <c r="F3991" s="174"/>
      <c r="G3991" s="175"/>
      <c r="H3991" s="175"/>
      <c r="I3991" s="334">
        <f t="shared" si="63"/>
        <v>0</v>
      </c>
      <c r="J3991" s="44"/>
      <c r="K3991" s="332">
        <f>IFERROR(SUM(C3991/'Transfers of Funds'!$F$58),0)</f>
        <v>0</v>
      </c>
      <c r="L3991" s="44"/>
      <c r="M3991" s="45" t="s">
        <v>162</v>
      </c>
    </row>
    <row r="3992" spans="2:13">
      <c r="B3992" s="417" t="str">
        <f>IF(A3992="","",VLOOKUP(A3992,#REF!,2,FALSE))</f>
        <v/>
      </c>
      <c r="C3992" s="176"/>
      <c r="D3992" s="172"/>
      <c r="E3992" s="173"/>
      <c r="F3992" s="174"/>
      <c r="G3992" s="175"/>
      <c r="H3992" s="175"/>
      <c r="I3992" s="334">
        <f t="shared" si="63"/>
        <v>0</v>
      </c>
      <c r="J3992" s="44"/>
      <c r="K3992" s="332">
        <f>IFERROR(SUM(C3992/'Transfers of Funds'!$F$58),0)</f>
        <v>0</v>
      </c>
      <c r="L3992" s="44"/>
      <c r="M3992" s="45" t="s">
        <v>162</v>
      </c>
    </row>
    <row r="3993" spans="2:13">
      <c r="B3993" s="417" t="str">
        <f>IF(A3993="","",VLOOKUP(A3993,#REF!,2,FALSE))</f>
        <v/>
      </c>
      <c r="C3993" s="176"/>
      <c r="D3993" s="172"/>
      <c r="E3993" s="173"/>
      <c r="F3993" s="174"/>
      <c r="G3993" s="175"/>
      <c r="H3993" s="175"/>
      <c r="I3993" s="334">
        <f t="shared" si="63"/>
        <v>0</v>
      </c>
      <c r="J3993" s="44"/>
      <c r="K3993" s="332">
        <f>IFERROR(SUM(C3993/'Transfers of Funds'!$F$58),0)</f>
        <v>0</v>
      </c>
      <c r="L3993" s="44"/>
      <c r="M3993" s="45" t="s">
        <v>162</v>
      </c>
    </row>
    <row r="3994" spans="2:13">
      <c r="B3994" s="417" t="str">
        <f>IF(A3994="","",VLOOKUP(A3994,#REF!,2,FALSE))</f>
        <v/>
      </c>
      <c r="C3994" s="176"/>
      <c r="D3994" s="172"/>
      <c r="E3994" s="173"/>
      <c r="F3994" s="174"/>
      <c r="G3994" s="175"/>
      <c r="H3994" s="175"/>
      <c r="I3994" s="334">
        <f t="shared" si="63"/>
        <v>0</v>
      </c>
      <c r="J3994" s="44"/>
      <c r="K3994" s="332">
        <f>IFERROR(SUM(C3994/'Transfers of Funds'!$F$58),0)</f>
        <v>0</v>
      </c>
      <c r="L3994" s="44"/>
      <c r="M3994" s="45" t="s">
        <v>162</v>
      </c>
    </row>
    <row r="3995" spans="2:13">
      <c r="B3995" s="417" t="str">
        <f>IF(A3995="","",VLOOKUP(A3995,#REF!,2,FALSE))</f>
        <v/>
      </c>
      <c r="C3995" s="176"/>
      <c r="D3995" s="172"/>
      <c r="E3995" s="173"/>
      <c r="F3995" s="174"/>
      <c r="G3995" s="175"/>
      <c r="H3995" s="175"/>
      <c r="I3995" s="334">
        <f t="shared" si="63"/>
        <v>0</v>
      </c>
      <c r="J3995" s="44"/>
      <c r="K3995" s="332">
        <f>IFERROR(SUM(C3995/'Transfers of Funds'!$F$58),0)</f>
        <v>0</v>
      </c>
      <c r="L3995" s="44"/>
      <c r="M3995" s="45" t="s">
        <v>162</v>
      </c>
    </row>
    <row r="3996" spans="2:13">
      <c r="B3996" s="417" t="str">
        <f>IF(A3996="","",VLOOKUP(A3996,#REF!,2,FALSE))</f>
        <v/>
      </c>
      <c r="C3996" s="176"/>
      <c r="D3996" s="172"/>
      <c r="E3996" s="173"/>
      <c r="F3996" s="174"/>
      <c r="G3996" s="175"/>
      <c r="H3996" s="175"/>
      <c r="I3996" s="334">
        <f t="shared" si="63"/>
        <v>0</v>
      </c>
      <c r="J3996" s="44"/>
      <c r="K3996" s="332">
        <f>IFERROR(SUM(C3996/'Transfers of Funds'!$F$58),0)</f>
        <v>0</v>
      </c>
      <c r="L3996" s="44"/>
      <c r="M3996" s="45" t="s">
        <v>162</v>
      </c>
    </row>
    <row r="3997" spans="2:13">
      <c r="B3997" s="417" t="str">
        <f>IF(A3997="","",VLOOKUP(A3997,#REF!,2,FALSE))</f>
        <v/>
      </c>
      <c r="C3997" s="176"/>
      <c r="D3997" s="172"/>
      <c r="E3997" s="173"/>
      <c r="F3997" s="174"/>
      <c r="G3997" s="175"/>
      <c r="H3997" s="175"/>
      <c r="I3997" s="334">
        <f t="shared" si="63"/>
        <v>0</v>
      </c>
      <c r="J3997" s="44"/>
      <c r="K3997" s="332">
        <f>IFERROR(SUM(C3997/'Transfers of Funds'!$F$58),0)</f>
        <v>0</v>
      </c>
      <c r="L3997" s="44"/>
      <c r="M3997" s="45" t="s">
        <v>162</v>
      </c>
    </row>
    <row r="3998" spans="2:13">
      <c r="B3998" s="417" t="str">
        <f>IF(A3998="","",VLOOKUP(A3998,#REF!,2,FALSE))</f>
        <v/>
      </c>
      <c r="C3998" s="176"/>
      <c r="D3998" s="172"/>
      <c r="E3998" s="173"/>
      <c r="F3998" s="174"/>
      <c r="G3998" s="175"/>
      <c r="H3998" s="175"/>
      <c r="I3998" s="334">
        <f t="shared" si="63"/>
        <v>0</v>
      </c>
      <c r="J3998" s="44"/>
      <c r="K3998" s="332">
        <f>IFERROR(SUM(C3998/'Transfers of Funds'!$F$58),0)</f>
        <v>0</v>
      </c>
      <c r="L3998" s="44"/>
      <c r="M3998" s="45" t="s">
        <v>162</v>
      </c>
    </row>
    <row r="3999" spans="2:13">
      <c r="B3999" s="417" t="str">
        <f>IF(A3999="","",VLOOKUP(A3999,#REF!,2,FALSE))</f>
        <v/>
      </c>
      <c r="C3999" s="176"/>
      <c r="D3999" s="172"/>
      <c r="E3999" s="173"/>
      <c r="F3999" s="174"/>
      <c r="G3999" s="175"/>
      <c r="H3999" s="175"/>
      <c r="I3999" s="334">
        <f t="shared" si="63"/>
        <v>0</v>
      </c>
      <c r="J3999" s="44"/>
      <c r="K3999" s="332">
        <f>IFERROR(SUM(C3999/'Transfers of Funds'!$F$58),0)</f>
        <v>0</v>
      </c>
      <c r="L3999" s="44"/>
      <c r="M3999" s="45" t="s">
        <v>162</v>
      </c>
    </row>
    <row r="4000" spans="2:13">
      <c r="B4000" s="417" t="str">
        <f>IF(A4000="","",VLOOKUP(A4000,#REF!,2,FALSE))</f>
        <v/>
      </c>
      <c r="C4000" s="176"/>
      <c r="D4000" s="172"/>
      <c r="E4000" s="173"/>
      <c r="F4000" s="174"/>
      <c r="G4000" s="175"/>
      <c r="H4000" s="175"/>
      <c r="I4000" s="334">
        <f t="shared" si="63"/>
        <v>0</v>
      </c>
      <c r="J4000" s="44"/>
      <c r="K4000" s="332">
        <f>IFERROR(SUM(C4000/'Transfers of Funds'!$F$58),0)</f>
        <v>0</v>
      </c>
      <c r="L4000" s="44"/>
      <c r="M4000" s="45" t="s">
        <v>162</v>
      </c>
    </row>
    <row r="4001" spans="9:11">
      <c r="I4001" s="50"/>
      <c r="J4001" s="44"/>
      <c r="K4001" s="332">
        <f>IFERROR(SUM(C4001/'Transfers of Funds'!$F$58),0)</f>
        <v>0</v>
      </c>
    </row>
    <row r="4002" spans="9:11" ht="15" thickBot="1">
      <c r="I4002" s="420">
        <f>SUM(I10:I4001)</f>
        <v>0</v>
      </c>
      <c r="J4002" s="301"/>
      <c r="K4002" s="420">
        <f>SUM(K10:K4001)</f>
        <v>0</v>
      </c>
    </row>
    <row r="4003" spans="9:11" ht="15" thickTop="1">
      <c r="I4003" s="50"/>
      <c r="J4003" s="44"/>
      <c r="K4003" s="44"/>
    </row>
  </sheetData>
  <sheetProtection password="DD44" sheet="1" objects="1" scenarios="1" insertRows="0" selectLockedCells="1"/>
  <protectedRanges>
    <protectedRange algorithmName="SHA-512" hashValue="WcMQYtONwaalFafjrfOa1PnyjCj1CyeWuciYaEAi6DZgsRjhT7ZzlhLkisDlRYNMLy6SDWYdoaPW9juj1uLwsA==" saltValue="FT5Er2rfLBSpLWVkbHUOTg==" spinCount="100000" sqref="C5:E7 B1:F1 F5:F8 G1:H8 A8:E8 A11 C11:E11 B11:B2962 A10:E10 F10:H11" name="Range1"/>
    <protectedRange sqref="C5:E7 B1:F1 F5:F8 G1:H8 A8:E8 A11 C11:E11 B11:B2962 A10:E10 F10:H11" name="Range2"/>
    <protectedRange algorithmName="SHA-512" hashValue="WcMQYtONwaalFafjrfOa1PnyjCj1CyeWuciYaEAi6DZgsRjhT7ZzlhLkisDlRYNMLy6SDWYdoaPW9juj1uLwsA==" saltValue="FT5Er2rfLBSpLWVkbHUOTg==" spinCount="100000" sqref="A1" name="Range1_2"/>
    <protectedRange sqref="A1" name="Range2_2"/>
    <protectedRange algorithmName="SHA-512" hashValue="WcMQYtONwaalFafjrfOa1PnyjCj1CyeWuciYaEAi6DZgsRjhT7ZzlhLkisDlRYNMLy6SDWYdoaPW9juj1uLwsA==" saltValue="FT5Er2rfLBSpLWVkbHUOTg==" spinCount="100000" sqref="A9:H9" name="Range1_3"/>
    <protectedRange sqref="A9:H9" name="Range2_3"/>
    <protectedRange algorithmName="SHA-512" hashValue="WcMQYtONwaalFafjrfOa1PnyjCj1CyeWuciYaEAi6DZgsRjhT7ZzlhLkisDlRYNMLy6SDWYdoaPW9juj1uLwsA==" saltValue="FT5Er2rfLBSpLWVkbHUOTg==" spinCount="100000" sqref="E2:F2 A2:C4 E4:F4 E3" name="Range1_1"/>
    <protectedRange sqref="E2:F2 A2:C4 E4:F4 E3" name="Range2_1"/>
    <protectedRange algorithmName="SHA-512" hashValue="WcMQYtONwaalFafjrfOa1PnyjCj1CyeWuciYaEAi6DZgsRjhT7ZzlhLkisDlRYNMLy6SDWYdoaPW9juj1uLwsA==" saltValue="FT5Er2rfLBSpLWVkbHUOTg==" spinCount="100000" sqref="F3" name="Range1_5"/>
    <protectedRange sqref="F3" name="Range2_5"/>
  </protectedRanges>
  <conditionalFormatting sqref="B1 B10:B1048576 B5:B8">
    <cfRule type="duplicateValues" dxfId="3" priority="2"/>
  </conditionalFormatting>
  <conditionalFormatting sqref="B9">
    <cfRule type="duplicateValues" dxfId="2" priority="1"/>
  </conditionalFormatting>
  <dataValidations count="6">
    <dataValidation allowBlank="1" showInputMessage="1" showErrorMessage="1" promptTitle="local currency code" prompt="please enter ISO code -_x000a_for example INR for indian rupee_x000a__x000a_For EURO please leave empty!!!" sqref="D10:D2963" xr:uid="{00000000-0002-0000-0800-000000000000}"/>
    <dataValidation allowBlank="1" showInputMessage="1" showErrorMessage="1" promptTitle="recipient of payment" prompt="please enter 250 characters max." sqref="H10:H462" xr:uid="{00000000-0002-0000-0800-000001000000}"/>
    <dataValidation allowBlank="1" showInputMessage="1" showErrorMessage="1" promptTitle="comments" prompt="please enter 250 characters max." sqref="F10:F462" xr:uid="{00000000-0002-0000-0800-000002000000}"/>
    <dataValidation allowBlank="1" showInputMessage="1" showErrorMessage="1" promptTitle="date of expenditure" prompt="american spelling:_x000a_month / day / year" sqref="E10:E462" xr:uid="{00000000-0002-0000-0800-000003000000}"/>
    <dataValidation allowBlank="1" showInputMessage="1" showErrorMessage="1" promptTitle="expenditure amount" prompt="format:_x000a_decimal places: 2_x000a__x000a_e.g. 1,000.00" sqref="C10:C462" xr:uid="{00000000-0002-0000-0800-000004000000}"/>
    <dataValidation allowBlank="1" showInputMessage="1" showErrorMessage="1" prompt="DON'T OVERWRITE!" sqref="I10:I462 B10:B2962" xr:uid="{00000000-0002-0000-0800-000005000000}"/>
  </dataValidations>
  <pageMargins left="0.23622047244094491" right="0.23622047244094491" top="0.74803149606299213" bottom="0.74803149606299213" header="0.31496062992125984" footer="0.31496062992125984"/>
  <pageSetup paperSize="9" scale="53" fitToWidth="2" fitToHeight="8" orientation="landscape" r:id="rId1"/>
  <headerFooter>
    <oddFooter>Page &amp;P of &amp;N</oddFooter>
  </headerFooter>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800-000006000000}">
          <x14:formula1>
            <xm:f>'Guidelines '!$C$27:$C$31</xm:f>
          </x14:formula1>
          <xm:sqref>F3</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E19"/>
  <sheetViews>
    <sheetView topLeftCell="A13" workbookViewId="0">
      <selection activeCell="E40" sqref="E40"/>
    </sheetView>
  </sheetViews>
  <sheetFormatPr defaultColWidth="9.140625" defaultRowHeight="15"/>
  <cols>
    <col min="1" max="1" width="32" style="7" bestFit="1" customWidth="1"/>
    <col min="2" max="2" width="9.140625" style="7" customWidth="1"/>
    <col min="3" max="3" width="32" style="7" bestFit="1" customWidth="1"/>
    <col min="4" max="4" width="32.42578125" style="7" bestFit="1" customWidth="1"/>
    <col min="5" max="5" width="31.140625" style="7" bestFit="1" customWidth="1"/>
    <col min="6" max="6" width="9.140625" style="7" customWidth="1"/>
    <col min="7" max="16384" width="9.140625" style="7"/>
  </cols>
  <sheetData>
    <row r="1" spans="1:5">
      <c r="A1" s="52" t="s">
        <v>172</v>
      </c>
      <c r="B1" s="53">
        <v>1</v>
      </c>
    </row>
    <row r="2" spans="1:5">
      <c r="A2" s="54" t="s">
        <v>173</v>
      </c>
    </row>
    <row r="3" spans="1:5">
      <c r="A3" s="54"/>
    </row>
    <row r="4" spans="1:5">
      <c r="A4" s="54"/>
    </row>
    <row r="5" spans="1:5">
      <c r="A5" s="54"/>
    </row>
    <row r="6" spans="1:5">
      <c r="A6" s="54"/>
    </row>
    <row r="7" spans="1:5">
      <c r="A7" s="52" t="s">
        <v>174</v>
      </c>
    </row>
    <row r="8" spans="1:5">
      <c r="C8" s="52" t="s">
        <v>175</v>
      </c>
      <c r="D8" s="52" t="s">
        <v>176</v>
      </c>
      <c r="E8" s="52" t="s">
        <v>177</v>
      </c>
    </row>
    <row r="9" spans="1:5">
      <c r="B9" s="53">
        <v>1</v>
      </c>
      <c r="C9" s="53" t="s">
        <v>178</v>
      </c>
      <c r="D9" s="53" t="s">
        <v>179</v>
      </c>
      <c r="E9" s="53" t="s">
        <v>180</v>
      </c>
    </row>
    <row r="10" spans="1:5">
      <c r="B10" s="53">
        <v>2</v>
      </c>
      <c r="C10" s="53" t="s">
        <v>181</v>
      </c>
      <c r="D10" s="53" t="s">
        <v>182</v>
      </c>
      <c r="E10" s="53" t="s">
        <v>183</v>
      </c>
    </row>
    <row r="11" spans="1:5">
      <c r="B11" s="53">
        <v>3</v>
      </c>
      <c r="C11" s="53" t="s">
        <v>184</v>
      </c>
      <c r="D11" s="53" t="s">
        <v>185</v>
      </c>
      <c r="E11" s="53" t="s">
        <v>186</v>
      </c>
    </row>
    <row r="12" spans="1:5">
      <c r="B12" s="53">
        <v>4</v>
      </c>
      <c r="C12" s="53" t="s">
        <v>187</v>
      </c>
      <c r="D12" s="53" t="s">
        <v>188</v>
      </c>
      <c r="E12" s="53" t="s">
        <v>189</v>
      </c>
    </row>
    <row r="13" spans="1:5">
      <c r="B13" s="53">
        <v>5</v>
      </c>
      <c r="C13" s="53" t="s">
        <v>190</v>
      </c>
      <c r="D13" s="53" t="s">
        <v>190</v>
      </c>
      <c r="E13" s="53" t="s">
        <v>190</v>
      </c>
    </row>
    <row r="14" spans="1:5">
      <c r="B14" s="53">
        <v>6</v>
      </c>
      <c r="C14" s="53" t="s">
        <v>191</v>
      </c>
      <c r="D14" s="53" t="s">
        <v>192</v>
      </c>
      <c r="E14" s="53" t="s">
        <v>193</v>
      </c>
    </row>
    <row r="15" spans="1:5">
      <c r="B15" s="53">
        <v>7</v>
      </c>
      <c r="C15" s="53" t="s">
        <v>194</v>
      </c>
      <c r="D15" s="53" t="s">
        <v>195</v>
      </c>
      <c r="E15" s="53" t="s">
        <v>196</v>
      </c>
    </row>
    <row r="16" spans="1:5">
      <c r="B16" s="53">
        <v>8</v>
      </c>
      <c r="C16" s="53" t="s">
        <v>197</v>
      </c>
      <c r="D16" s="53" t="s">
        <v>198</v>
      </c>
      <c r="E16" s="53" t="s">
        <v>199</v>
      </c>
    </row>
    <row r="17" spans="2:5">
      <c r="B17" s="53">
        <v>9</v>
      </c>
      <c r="C17" s="53" t="s">
        <v>200</v>
      </c>
      <c r="D17" s="53" t="s">
        <v>201</v>
      </c>
      <c r="E17" s="53" t="s">
        <v>202</v>
      </c>
    </row>
    <row r="18" spans="2:5">
      <c r="B18" s="53">
        <v>10</v>
      </c>
      <c r="C18" s="53" t="s">
        <v>203</v>
      </c>
      <c r="D18" s="53" t="s">
        <v>204</v>
      </c>
      <c r="E18" s="53" t="s">
        <v>205</v>
      </c>
    </row>
    <row r="19" spans="2:5">
      <c r="B19" s="53">
        <v>11</v>
      </c>
      <c r="C19" s="53" t="s">
        <v>206</v>
      </c>
      <c r="D19" s="53" t="s">
        <v>207</v>
      </c>
      <c r="E19" s="53" t="s">
        <v>208</v>
      </c>
    </row>
  </sheetData>
  <sheetProtection algorithmName="SHA-512" hashValue="pmM/+Rata2MsEjgaBgnvG5XHW6p7tERwj6lv2Tex5aZUNvAZbCPnmMVyqioHZnNpllDMcWwxzgs+K4wlN5TsDg==" saltValue="UIWL4E2q3lUDv6cG3rnBKA==" spinCount="100000" sheet="1" objects="1" scenarios="1" formatCells="0" formatColumns="0" formatRows="0" insertColumns="0" insertRows="0" insertHyperlinks="0" deleteColumns="0" deleteRows="0" sort="0" autoFilter="0" pivotTables="0"/>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tabColor rgb="FF00B0F0"/>
    <pageSetUpPr fitToPage="1"/>
  </sheetPr>
  <dimension ref="A1:N4003"/>
  <sheetViews>
    <sheetView view="pageBreakPreview" zoomScale="88" zoomScaleNormal="80" zoomScaleSheetLayoutView="88" workbookViewId="0">
      <pane ySplit="9" topLeftCell="A10" activePane="bottomLeft" state="frozenSplit"/>
      <selection activeCell="E21" sqref="E21"/>
      <selection pane="bottomLeft" activeCell="F31" sqref="F31"/>
    </sheetView>
  </sheetViews>
  <sheetFormatPr defaultColWidth="11.42578125" defaultRowHeight="14.25"/>
  <cols>
    <col min="1" max="1" width="17.85546875" style="170" customWidth="1"/>
    <col min="2" max="2" width="58.42578125" style="19" customWidth="1"/>
    <col min="3" max="3" width="19.42578125" style="177" customWidth="1"/>
    <col min="4" max="4" width="12.5703125" style="178" customWidth="1"/>
    <col min="5" max="5" width="24.42578125" style="179" bestFit="1" customWidth="1"/>
    <col min="6" max="6" width="43.42578125" style="180" customWidth="1"/>
    <col min="7" max="7" width="23.5703125" style="181" customWidth="1"/>
    <col min="8" max="8" width="25.42578125" style="181" customWidth="1"/>
    <col min="9" max="9" width="25.5703125" style="22" customWidth="1"/>
    <col min="10" max="10" width="7.42578125" style="19" customWidth="1"/>
    <col min="11" max="11" width="24.5703125" style="19" customWidth="1"/>
    <col min="12" max="12" width="11.5703125" style="19" customWidth="1"/>
    <col min="13" max="13" width="98.42578125" style="20" hidden="1" customWidth="1"/>
    <col min="14" max="14" width="11.42578125" style="19" customWidth="1"/>
    <col min="15" max="16384" width="11.42578125" style="19"/>
  </cols>
  <sheetData>
    <row r="1" spans="1:14" customFormat="1" ht="28.5" customHeight="1">
      <c r="A1" s="182" t="s">
        <v>170</v>
      </c>
      <c r="B1" s="30"/>
      <c r="C1" s="30"/>
      <c r="D1" s="30"/>
      <c r="E1" s="292"/>
      <c r="F1" s="292"/>
      <c r="G1" s="292"/>
      <c r="H1" s="292"/>
      <c r="K1" s="183"/>
      <c r="L1" s="183"/>
      <c r="M1" s="184"/>
    </row>
    <row r="2" spans="1:14" customFormat="1" ht="18" customHeight="1">
      <c r="A2" s="374" t="str">
        <f>+Overview!B2</f>
        <v>Partner Name :</v>
      </c>
      <c r="B2" s="150">
        <f>+Overview!C2</f>
        <v>0</v>
      </c>
      <c r="C2" s="30"/>
      <c r="D2" s="185"/>
      <c r="E2" s="61" t="str">
        <f>+Overview!E2</f>
        <v>Project Duration :</v>
      </c>
      <c r="F2" s="422">
        <f>+Overview!F2</f>
        <v>0</v>
      </c>
      <c r="G2" s="30"/>
      <c r="H2" s="186"/>
      <c r="K2" s="183"/>
      <c r="L2" s="183"/>
      <c r="M2" s="184"/>
    </row>
    <row r="3" spans="1:14" customFormat="1" ht="18" customHeight="1">
      <c r="A3" s="374" t="str">
        <f>+Overview!B3</f>
        <v>Project ID. :</v>
      </c>
      <c r="B3" s="150">
        <f>+Overview!C3</f>
        <v>0</v>
      </c>
      <c r="C3" s="292"/>
      <c r="D3" s="185"/>
      <c r="E3" s="61" t="str">
        <f>+Overview!E3</f>
        <v>Reporting Period :</v>
      </c>
      <c r="F3" s="150" t="s">
        <v>209</v>
      </c>
      <c r="G3" s="292"/>
      <c r="H3" s="186"/>
      <c r="I3" s="29"/>
      <c r="K3" s="183"/>
      <c r="L3" s="183"/>
      <c r="M3" s="184"/>
    </row>
    <row r="4" spans="1:14" customFormat="1" ht="35.1" customHeight="1">
      <c r="A4" s="374" t="str">
        <f>+Overview!B4</f>
        <v>Project Name :</v>
      </c>
      <c r="B4" s="422">
        <f>+Overview!C4</f>
        <v>0</v>
      </c>
      <c r="C4" s="30"/>
      <c r="D4" s="185"/>
      <c r="E4" s="261" t="str">
        <f>+Overview!E4</f>
        <v>Currency :</v>
      </c>
      <c r="F4" s="423">
        <f>+Overview!F4</f>
        <v>0</v>
      </c>
      <c r="G4" s="30"/>
      <c r="H4" s="186"/>
      <c r="I4" s="424">
        <f>+I4002</f>
        <v>0</v>
      </c>
      <c r="K4" s="183"/>
      <c r="L4" s="183"/>
      <c r="M4" s="184"/>
    </row>
    <row r="5" spans="1:14" customFormat="1" ht="18" hidden="1" customHeight="1">
      <c r="A5" s="183"/>
      <c r="B5" s="183"/>
      <c r="C5" s="292"/>
      <c r="D5" s="292"/>
      <c r="E5" s="293"/>
      <c r="F5" s="293"/>
      <c r="G5" s="293"/>
      <c r="H5" s="186"/>
      <c r="K5" s="183"/>
      <c r="L5" s="183"/>
      <c r="M5" s="184"/>
    </row>
    <row r="6" spans="1:14" customFormat="1" ht="18" hidden="1" customHeight="1">
      <c r="A6" s="183"/>
      <c r="B6" s="183"/>
      <c r="C6" s="292"/>
      <c r="D6" s="294"/>
      <c r="E6" s="292"/>
      <c r="F6" s="292"/>
      <c r="G6" s="292"/>
      <c r="H6" s="186"/>
      <c r="K6" s="183"/>
      <c r="L6" s="183"/>
      <c r="M6" s="184"/>
    </row>
    <row r="7" spans="1:14" customFormat="1" ht="18" hidden="1" customHeight="1">
      <c r="A7" s="183"/>
      <c r="B7" s="183"/>
      <c r="C7" s="187"/>
      <c r="D7" s="185"/>
      <c r="K7" s="183"/>
      <c r="L7" s="183"/>
      <c r="M7" s="184"/>
    </row>
    <row r="8" spans="1:14" customFormat="1" ht="14.85" customHeight="1" thickBot="1">
      <c r="A8" s="188"/>
      <c r="B8" s="189"/>
      <c r="D8" s="185"/>
      <c r="F8" s="186"/>
      <c r="K8" s="183"/>
      <c r="L8" s="183"/>
    </row>
    <row r="9" spans="1:14" s="193" customFormat="1" ht="64.5" thickBot="1">
      <c r="A9" s="237" t="s">
        <v>151</v>
      </c>
      <c r="B9" s="236" t="s">
        <v>116</v>
      </c>
      <c r="C9" s="238" t="s">
        <v>152</v>
      </c>
      <c r="D9" s="236" t="s">
        <v>153</v>
      </c>
      <c r="E9" s="236" t="s">
        <v>154</v>
      </c>
      <c r="F9" s="236" t="s">
        <v>155</v>
      </c>
      <c r="G9" s="239" t="s">
        <v>156</v>
      </c>
      <c r="H9" s="239" t="s">
        <v>157</v>
      </c>
      <c r="I9" s="240" t="s">
        <v>158</v>
      </c>
      <c r="J9" s="191"/>
      <c r="K9" s="190" t="s">
        <v>159</v>
      </c>
      <c r="L9" s="192"/>
      <c r="M9" s="191"/>
      <c r="N9" s="191"/>
    </row>
    <row r="10" spans="1:14" s="23" customFormat="1" ht="14.25" customHeight="1">
      <c r="A10" s="168"/>
      <c r="B10" s="425" t="str">
        <f>IF(A10="","",VLOOKUP(A10,'Project Budget vs Exp'!$B$9:$G$52,2,FALSE))</f>
        <v/>
      </c>
      <c r="C10" s="194"/>
      <c r="D10" s="198"/>
      <c r="E10" s="195"/>
      <c r="F10" s="196"/>
      <c r="G10" s="196"/>
      <c r="H10" s="196"/>
      <c r="I10" s="426">
        <f t="shared" ref="I10:I20" si="0">IF(OR(F$4="EUR",F$4="USD",F$4="GBP",F$4="CAD",F$4="NZD",F$4="AUD"),K10,C10)</f>
        <v>0</v>
      </c>
      <c r="J10" s="46"/>
      <c r="K10" s="21">
        <f>IFERROR(SUM(C10/'Transfers of Funds'!$F$59),0)</f>
        <v>0</v>
      </c>
      <c r="L10" s="21"/>
      <c r="M10" s="51" t="s">
        <v>162</v>
      </c>
      <c r="N10" s="46"/>
    </row>
    <row r="11" spans="1:14" s="23" customFormat="1" ht="13.35" customHeight="1">
      <c r="A11" s="115"/>
      <c r="B11" s="425" t="str">
        <f>IF(A11="","",VLOOKUP(A11,'Project Budget vs Exp'!$B$9:$G$52,2,FALSE))</f>
        <v/>
      </c>
      <c r="C11" s="117"/>
      <c r="D11" s="116"/>
      <c r="E11" s="118"/>
      <c r="F11" s="197"/>
      <c r="G11" s="120"/>
      <c r="H11" s="120"/>
      <c r="I11" s="427">
        <f t="shared" si="0"/>
        <v>0</v>
      </c>
      <c r="J11" s="46"/>
      <c r="K11" s="21">
        <f>IFERROR(SUM(C11/'Transfers of Funds'!$F$59),0)</f>
        <v>0</v>
      </c>
      <c r="L11" s="21"/>
      <c r="M11" s="93" t="s">
        <v>163</v>
      </c>
      <c r="N11" s="46"/>
    </row>
    <row r="12" spans="1:14" s="23" customFormat="1" ht="13.35" customHeight="1">
      <c r="A12" s="115"/>
      <c r="B12" s="425" t="str">
        <f>IF(A12="","",VLOOKUP(A12,'Project Budget vs Exp'!$B$9:$G$52,2,FALSE))</f>
        <v/>
      </c>
      <c r="C12" s="117"/>
      <c r="D12" s="116"/>
      <c r="E12" s="118"/>
      <c r="F12" s="119"/>
      <c r="G12" s="120"/>
      <c r="H12" s="120"/>
      <c r="I12" s="427">
        <f t="shared" si="0"/>
        <v>0</v>
      </c>
      <c r="J12" s="46"/>
      <c r="K12" s="21">
        <f>IFERROR(SUM(C12/'Transfers of Funds'!$F$59),0)</f>
        <v>0</v>
      </c>
      <c r="L12" s="21"/>
      <c r="M12" s="47" t="s">
        <v>164</v>
      </c>
      <c r="N12" s="46"/>
    </row>
    <row r="13" spans="1:14" s="23" customFormat="1" ht="13.35" customHeight="1">
      <c r="A13" s="115"/>
      <c r="B13" s="425" t="str">
        <f>IF(A13="","",VLOOKUP(A13,'Project Budget vs Exp'!$B$9:$G$52,2,FALSE))</f>
        <v/>
      </c>
      <c r="C13" s="117"/>
      <c r="D13" s="116"/>
      <c r="E13" s="118"/>
      <c r="F13" s="119"/>
      <c r="G13" s="120"/>
      <c r="H13" s="120"/>
      <c r="I13" s="427">
        <f t="shared" si="0"/>
        <v>0</v>
      </c>
      <c r="J13" s="46"/>
      <c r="K13" s="21">
        <f>IFERROR(SUM(C13/'Transfers of Funds'!$F$59),0)</f>
        <v>0</v>
      </c>
      <c r="L13" s="21"/>
      <c r="M13" s="47"/>
      <c r="N13" s="46"/>
    </row>
    <row r="14" spans="1:14" s="23" customFormat="1" ht="13.35" customHeight="1">
      <c r="A14" s="115"/>
      <c r="B14" s="425" t="str">
        <f>IF(A14="","",VLOOKUP(A14,'Project Budget vs Exp'!$B$9:$G$52,2,FALSE))</f>
        <v/>
      </c>
      <c r="C14" s="117"/>
      <c r="D14" s="116"/>
      <c r="E14" s="118"/>
      <c r="F14" s="119"/>
      <c r="G14" s="120"/>
      <c r="H14" s="120"/>
      <c r="I14" s="427">
        <f t="shared" si="0"/>
        <v>0</v>
      </c>
      <c r="J14" s="46"/>
      <c r="K14" s="21">
        <f>IFERROR(SUM(C14/'Transfers of Funds'!$F$59),0)</f>
        <v>0</v>
      </c>
      <c r="L14" s="21"/>
      <c r="M14" s="47"/>
      <c r="N14" s="46"/>
    </row>
    <row r="15" spans="1:14" s="23" customFormat="1" ht="13.35" customHeight="1">
      <c r="A15" s="115"/>
      <c r="B15" s="425" t="str">
        <f>IF(A15="","",VLOOKUP(A15,'Project Budget vs Exp'!$B$9:$G$52,2,FALSE))</f>
        <v/>
      </c>
      <c r="C15" s="117"/>
      <c r="D15" s="116"/>
      <c r="E15" s="118"/>
      <c r="F15" s="119"/>
      <c r="G15" s="120"/>
      <c r="H15" s="120"/>
      <c r="I15" s="427">
        <f t="shared" si="0"/>
        <v>0</v>
      </c>
      <c r="J15" s="46"/>
      <c r="K15" s="21">
        <f>IFERROR(SUM(C15/'Transfers of Funds'!$F$59),0)</f>
        <v>0</v>
      </c>
      <c r="L15" s="21"/>
      <c r="M15" s="67" t="s">
        <v>166</v>
      </c>
      <c r="N15" s="46"/>
    </row>
    <row r="16" spans="1:14" s="23" customFormat="1" ht="13.35" customHeight="1">
      <c r="A16" s="115"/>
      <c r="B16" s="425" t="str">
        <f>IF(A16="","",VLOOKUP(A16,'Project Budget vs Exp'!$B$9:$G$52,2,FALSE))</f>
        <v/>
      </c>
      <c r="C16" s="117"/>
      <c r="D16" s="116"/>
      <c r="E16" s="118"/>
      <c r="F16" s="119"/>
      <c r="G16" s="120"/>
      <c r="H16" s="120"/>
      <c r="I16" s="427">
        <f t="shared" si="0"/>
        <v>0</v>
      </c>
      <c r="J16" s="46"/>
      <c r="K16" s="21">
        <f>IFERROR(SUM(C16/'Transfers of Funds'!$F$59),0)</f>
        <v>0</v>
      </c>
      <c r="L16" s="21"/>
      <c r="M16" s="64"/>
      <c r="N16" s="46"/>
    </row>
    <row r="17" spans="1:14" s="23" customFormat="1" ht="14.25" customHeight="1">
      <c r="A17" s="115"/>
      <c r="B17" s="425" t="str">
        <f>IF(A17="","",VLOOKUP(A17,'Project Budget vs Exp'!$B$9:$G$52,2,FALSE))</f>
        <v/>
      </c>
      <c r="C17" s="117"/>
      <c r="D17" s="116"/>
      <c r="E17" s="118"/>
      <c r="F17" s="119"/>
      <c r="G17" s="120"/>
      <c r="H17" s="120"/>
      <c r="I17" s="427">
        <f t="shared" si="0"/>
        <v>0</v>
      </c>
      <c r="J17" s="46"/>
      <c r="K17" s="21">
        <f>IFERROR(SUM(C17/'Transfers of Funds'!$F$59),0)</f>
        <v>0</v>
      </c>
      <c r="L17" s="21"/>
      <c r="M17" s="64"/>
      <c r="N17" s="46"/>
    </row>
    <row r="18" spans="1:14" s="23" customFormat="1">
      <c r="A18" s="115"/>
      <c r="B18" s="425" t="str">
        <f>IF(A18="","",VLOOKUP(A18,'Project Budget vs Exp'!$B$9:$G$52,2,FALSE))</f>
        <v/>
      </c>
      <c r="C18" s="117"/>
      <c r="D18" s="116"/>
      <c r="E18" s="118"/>
      <c r="F18" s="119"/>
      <c r="G18" s="120"/>
      <c r="H18" s="120"/>
      <c r="I18" s="427">
        <f t="shared" si="0"/>
        <v>0</v>
      </c>
      <c r="J18" s="46"/>
      <c r="K18" s="21">
        <f>IFERROR(SUM(C18/'Transfers of Funds'!$F$59),0)</f>
        <v>0</v>
      </c>
      <c r="L18" s="21"/>
      <c r="M18" s="64"/>
      <c r="N18" s="46"/>
    </row>
    <row r="19" spans="1:14" s="23" customFormat="1">
      <c r="A19" s="115"/>
      <c r="B19" s="425" t="str">
        <f>IF(A19="","",VLOOKUP(A19,'Project Budget vs Exp'!$B$9:$G$52,2,FALSE))</f>
        <v/>
      </c>
      <c r="C19" s="117"/>
      <c r="D19" s="116"/>
      <c r="E19" s="118"/>
      <c r="F19" s="119"/>
      <c r="G19" s="120"/>
      <c r="H19" s="120"/>
      <c r="I19" s="427">
        <f t="shared" si="0"/>
        <v>0</v>
      </c>
      <c r="J19" s="46"/>
      <c r="K19" s="21">
        <f>IFERROR(SUM(C19/'Transfers of Funds'!$F$59),0)</f>
        <v>0</v>
      </c>
      <c r="L19" s="21"/>
      <c r="M19" s="64"/>
      <c r="N19" s="46"/>
    </row>
    <row r="20" spans="1:14" s="23" customFormat="1" ht="14.45" customHeight="1">
      <c r="A20" s="115"/>
      <c r="B20" s="425" t="str">
        <f>IF(A20="","",VLOOKUP(A20,'Project Budget vs Exp'!$B$9:$G$52,2,FALSE))</f>
        <v/>
      </c>
      <c r="C20" s="117"/>
      <c r="D20" s="116"/>
      <c r="E20" s="118"/>
      <c r="F20" s="119"/>
      <c r="G20" s="120"/>
      <c r="H20" s="120"/>
      <c r="I20" s="427">
        <f t="shared" si="0"/>
        <v>0</v>
      </c>
      <c r="J20" s="46"/>
      <c r="K20" s="21">
        <f>IFERROR(SUM(C20/'Transfers of Funds'!$F$59),0)</f>
        <v>0</v>
      </c>
      <c r="L20" s="21"/>
      <c r="M20" s="63" t="s">
        <v>167</v>
      </c>
      <c r="N20" s="46"/>
    </row>
    <row r="21" spans="1:14" s="23" customFormat="1">
      <c r="A21" s="115"/>
      <c r="B21" s="425" t="str">
        <f>IF(A21="","",VLOOKUP(A21,'Project Budget vs Exp'!$B$9:$G$52,2,FALSE))</f>
        <v/>
      </c>
      <c r="C21" s="117"/>
      <c r="D21" s="116"/>
      <c r="E21" s="118"/>
      <c r="F21" s="119"/>
      <c r="G21" s="120"/>
      <c r="H21" s="120"/>
      <c r="I21" s="427">
        <f t="shared" ref="I21:I84" si="1">IF(OR(F$4="EUR",F$4="USD",F$4="GBP",F$4="CAD",F$4="NZD",F$4="AUD"),K21,C21)</f>
        <v>0</v>
      </c>
      <c r="J21" s="46"/>
      <c r="K21" s="21">
        <f>IFERROR(SUM(C21/'Transfers of Funds'!$F$59),0)</f>
        <v>0</v>
      </c>
      <c r="L21" s="21"/>
      <c r="M21" s="64" t="s">
        <v>162</v>
      </c>
      <c r="N21" s="46"/>
    </row>
    <row r="22" spans="1:14" s="23" customFormat="1">
      <c r="A22" s="115"/>
      <c r="B22" s="425" t="str">
        <f>IF(A22="","",VLOOKUP(A22,'Project Budget vs Exp'!$B$9:$G$52,2,FALSE))</f>
        <v/>
      </c>
      <c r="C22" s="117"/>
      <c r="D22" s="116"/>
      <c r="E22" s="118"/>
      <c r="F22" s="119"/>
      <c r="G22" s="120"/>
      <c r="H22" s="120"/>
      <c r="I22" s="427">
        <f t="shared" si="1"/>
        <v>0</v>
      </c>
      <c r="J22" s="46"/>
      <c r="K22" s="21">
        <f>IFERROR(SUM(C22/'Transfers of Funds'!$F$59),0)</f>
        <v>0</v>
      </c>
      <c r="L22" s="21"/>
      <c r="M22" s="63" t="s">
        <v>162</v>
      </c>
      <c r="N22" s="46"/>
    </row>
    <row r="23" spans="1:14" s="23" customFormat="1">
      <c r="A23" s="115"/>
      <c r="B23" s="425" t="str">
        <f>IF(A23="","",VLOOKUP(A23,'Project Budget vs Exp'!$B$9:$G$52,2,FALSE))</f>
        <v/>
      </c>
      <c r="C23" s="117"/>
      <c r="D23" s="116"/>
      <c r="E23" s="118"/>
      <c r="F23" s="119"/>
      <c r="G23" s="120"/>
      <c r="H23" s="120"/>
      <c r="I23" s="427">
        <f t="shared" si="1"/>
        <v>0</v>
      </c>
      <c r="J23" s="46"/>
      <c r="K23" s="21">
        <f>IFERROR(SUM(C23/'Transfers of Funds'!$F$59),0)</f>
        <v>0</v>
      </c>
      <c r="L23" s="21"/>
      <c r="M23" s="64" t="s">
        <v>162</v>
      </c>
      <c r="N23" s="46"/>
    </row>
    <row r="24" spans="1:14" s="23" customFormat="1" ht="14.25" customHeight="1">
      <c r="A24" s="115"/>
      <c r="B24" s="425" t="str">
        <f>IF(A24="","",VLOOKUP(A24,'Project Budget vs Exp'!$B$9:$G$52,2,FALSE))</f>
        <v/>
      </c>
      <c r="C24" s="117"/>
      <c r="D24" s="116"/>
      <c r="E24" s="118"/>
      <c r="F24" s="119"/>
      <c r="G24" s="120"/>
      <c r="H24" s="120"/>
      <c r="I24" s="427">
        <f t="shared" si="1"/>
        <v>0</v>
      </c>
      <c r="J24" s="46"/>
      <c r="K24" s="21">
        <f>IFERROR(SUM(C24/'Transfers of Funds'!$F$59),0)</f>
        <v>0</v>
      </c>
      <c r="L24" s="21"/>
      <c r="M24" s="64" t="s">
        <v>162</v>
      </c>
      <c r="N24" s="46"/>
    </row>
    <row r="25" spans="1:14" s="23" customFormat="1">
      <c r="A25" s="115"/>
      <c r="B25" s="425" t="str">
        <f>IF(A25="","",VLOOKUP(A25,'Project Budget vs Exp'!$B$9:$G$52,2,FALSE))</f>
        <v/>
      </c>
      <c r="C25" s="117"/>
      <c r="D25" s="116"/>
      <c r="E25" s="118"/>
      <c r="F25" s="119"/>
      <c r="G25" s="120"/>
      <c r="H25" s="120"/>
      <c r="I25" s="427">
        <f>IF(OR(F$4="EUR",F$4="USD",F$4="GBP",F$4="CAD",F$4="NZD",F$4="AUD"),K25,C25)</f>
        <v>0</v>
      </c>
      <c r="J25" s="46"/>
      <c r="K25" s="21">
        <f>IFERROR(SUM(C25/'Transfers of Funds'!$F$59),0)</f>
        <v>0</v>
      </c>
      <c r="L25" s="21"/>
      <c r="M25" s="64" t="s">
        <v>162</v>
      </c>
      <c r="N25" s="46"/>
    </row>
    <row r="26" spans="1:14" s="23" customFormat="1">
      <c r="A26" s="115"/>
      <c r="B26" s="425" t="str">
        <f>IF(A26="","",VLOOKUP(A26,'Project Budget vs Exp'!$B$9:$G$52,2,FALSE))</f>
        <v/>
      </c>
      <c r="C26" s="117"/>
      <c r="D26" s="116"/>
      <c r="E26" s="118"/>
      <c r="F26" s="119"/>
      <c r="G26" s="120"/>
      <c r="H26" s="120"/>
      <c r="I26" s="427">
        <f>IF(OR(F$4="EUR",F$4="USD",F$4="GBP",F$4="CAD",F$4="NZD",F$4="AUD"),K26,C26)</f>
        <v>0</v>
      </c>
      <c r="J26" s="46"/>
      <c r="K26" s="21">
        <f>IFERROR(SUM(C26/'Transfers of Funds'!$F$59),0)</f>
        <v>0</v>
      </c>
      <c r="L26" s="21"/>
      <c r="M26" s="64" t="s">
        <v>162</v>
      </c>
      <c r="N26" s="46"/>
    </row>
    <row r="27" spans="1:14" s="23" customFormat="1">
      <c r="A27" s="115"/>
      <c r="B27" s="425" t="str">
        <f>IF(A27="","",VLOOKUP(A27,'Project Budget vs Exp'!$B$9:$G$52,2,FALSE))</f>
        <v/>
      </c>
      <c r="C27" s="117"/>
      <c r="D27" s="116"/>
      <c r="E27" s="118"/>
      <c r="F27" s="119"/>
      <c r="G27" s="120"/>
      <c r="H27" s="120"/>
      <c r="I27" s="427">
        <f t="shared" si="1"/>
        <v>0</v>
      </c>
      <c r="J27" s="46"/>
      <c r="K27" s="21">
        <f>IFERROR(SUM(C27/'Transfers of Funds'!$F$59),0)</f>
        <v>0</v>
      </c>
      <c r="L27" s="21"/>
      <c r="M27" s="64" t="s">
        <v>162</v>
      </c>
      <c r="N27" s="46"/>
    </row>
    <row r="28" spans="1:14" s="23" customFormat="1">
      <c r="A28" s="115"/>
      <c r="B28" s="425" t="str">
        <f>IF(A28="","",VLOOKUP(A28,'Project Budget vs Exp'!$B$9:$G$52,2,FALSE))</f>
        <v/>
      </c>
      <c r="C28" s="117"/>
      <c r="D28" s="116"/>
      <c r="E28" s="118"/>
      <c r="F28" s="119"/>
      <c r="G28" s="120"/>
      <c r="H28" s="120"/>
      <c r="I28" s="427">
        <f t="shared" si="1"/>
        <v>0</v>
      </c>
      <c r="J28" s="46"/>
      <c r="K28" s="21">
        <f>IFERROR(SUM(C28/'Transfers of Funds'!$F$59),0)</f>
        <v>0</v>
      </c>
      <c r="L28" s="21"/>
      <c r="M28" s="67" t="s">
        <v>162</v>
      </c>
      <c r="N28" s="46"/>
    </row>
    <row r="29" spans="1:14" s="23" customFormat="1" ht="14.25" customHeight="1">
      <c r="A29" s="115"/>
      <c r="B29" s="425" t="str">
        <f>IF(A29="","",VLOOKUP(A29,'Project Budget vs Exp'!$B$9:$G$52,2,FALSE))</f>
        <v/>
      </c>
      <c r="C29" s="117"/>
      <c r="D29" s="116"/>
      <c r="E29" s="118"/>
      <c r="F29" s="119"/>
      <c r="G29" s="120"/>
      <c r="H29" s="120"/>
      <c r="I29" s="427">
        <f t="shared" si="1"/>
        <v>0</v>
      </c>
      <c r="J29" s="46"/>
      <c r="K29" s="21">
        <f>IFERROR(SUM(C29/'Transfers of Funds'!$F$59),0)</f>
        <v>0</v>
      </c>
      <c r="L29" s="21"/>
      <c r="M29" s="63" t="s">
        <v>162</v>
      </c>
      <c r="N29" s="46"/>
    </row>
    <row r="30" spans="1:14" s="23" customFormat="1">
      <c r="A30" s="115"/>
      <c r="B30" s="425" t="str">
        <f>IF(A30="","",VLOOKUP(A30,'Project Budget vs Exp'!$B$9:$G$52,2,FALSE))</f>
        <v/>
      </c>
      <c r="C30" s="117"/>
      <c r="D30" s="116"/>
      <c r="E30" s="118"/>
      <c r="F30" s="119"/>
      <c r="G30" s="120"/>
      <c r="H30" s="120"/>
      <c r="I30" s="427">
        <f t="shared" si="1"/>
        <v>0</v>
      </c>
      <c r="J30" s="46"/>
      <c r="K30" s="21">
        <f>IFERROR(SUM(C30/'Transfers of Funds'!$F$59),0)</f>
        <v>0</v>
      </c>
      <c r="L30" s="21"/>
      <c r="M30" s="63" t="s">
        <v>162</v>
      </c>
      <c r="N30" s="46"/>
    </row>
    <row r="31" spans="1:14" s="23" customFormat="1" ht="18.75" customHeight="1">
      <c r="A31" s="115"/>
      <c r="B31" s="425" t="str">
        <f>IF(A31="","",VLOOKUP(A31,'Project Budget vs Exp'!$B$9:$G$52,2,FALSE))</f>
        <v/>
      </c>
      <c r="C31" s="117"/>
      <c r="D31" s="116"/>
      <c r="E31" s="118"/>
      <c r="F31" s="119"/>
      <c r="G31" s="120"/>
      <c r="H31" s="120"/>
      <c r="I31" s="427">
        <f t="shared" si="1"/>
        <v>0</v>
      </c>
      <c r="J31" s="46"/>
      <c r="K31" s="21">
        <f>IFERROR(SUM(C31/'Transfers of Funds'!$F$59),0)</f>
        <v>0</v>
      </c>
      <c r="L31" s="21"/>
      <c r="M31" s="63" t="s">
        <v>162</v>
      </c>
      <c r="N31" s="46"/>
    </row>
    <row r="32" spans="1:14" s="23" customFormat="1">
      <c r="A32" s="115"/>
      <c r="B32" s="425" t="str">
        <f>IF(A32="","",VLOOKUP(A32,'Project Budget vs Exp'!$B$9:$G$52,2,FALSE))</f>
        <v/>
      </c>
      <c r="C32" s="117"/>
      <c r="D32" s="116"/>
      <c r="E32" s="118"/>
      <c r="F32" s="119"/>
      <c r="G32" s="120"/>
      <c r="H32" s="120"/>
      <c r="I32" s="427">
        <f t="shared" si="1"/>
        <v>0</v>
      </c>
      <c r="J32" s="46"/>
      <c r="K32" s="21">
        <f>IFERROR(SUM(C32/'Transfers of Funds'!$F$59),0)</f>
        <v>0</v>
      </c>
      <c r="L32" s="21"/>
      <c r="M32" s="63" t="s">
        <v>162</v>
      </c>
      <c r="N32" s="46"/>
    </row>
    <row r="33" spans="1:14" s="23" customFormat="1">
      <c r="A33" s="115"/>
      <c r="B33" s="425" t="str">
        <f>IF(A33="","",VLOOKUP(A33,'Project Budget vs Exp'!$B$9:$G$52,2,FALSE))</f>
        <v/>
      </c>
      <c r="C33" s="117"/>
      <c r="D33" s="116"/>
      <c r="E33" s="118"/>
      <c r="F33" s="119"/>
      <c r="G33" s="120"/>
      <c r="H33" s="120"/>
      <c r="I33" s="427">
        <f t="shared" si="1"/>
        <v>0</v>
      </c>
      <c r="J33" s="46"/>
      <c r="K33" s="21">
        <f>IFERROR(SUM(C33/'Transfers of Funds'!$F$59),0)</f>
        <v>0</v>
      </c>
      <c r="L33" s="21"/>
      <c r="M33" s="63" t="s">
        <v>162</v>
      </c>
      <c r="N33" s="46"/>
    </row>
    <row r="34" spans="1:14" s="23" customFormat="1">
      <c r="A34" s="115"/>
      <c r="B34" s="425" t="str">
        <f>IF(A34="","",VLOOKUP(A34,'Project Budget vs Exp'!$B$9:$G$52,2,FALSE))</f>
        <v/>
      </c>
      <c r="C34" s="117"/>
      <c r="D34" s="116"/>
      <c r="E34" s="118"/>
      <c r="F34" s="119"/>
      <c r="G34" s="120"/>
      <c r="H34" s="120"/>
      <c r="I34" s="427">
        <f t="shared" si="1"/>
        <v>0</v>
      </c>
      <c r="J34" s="46"/>
      <c r="K34" s="21">
        <f>IFERROR(SUM(C34/'Transfers of Funds'!$F$59),0)</f>
        <v>0</v>
      </c>
      <c r="L34" s="21"/>
      <c r="M34" s="63" t="s">
        <v>162</v>
      </c>
      <c r="N34" s="46"/>
    </row>
    <row r="35" spans="1:14" s="23" customFormat="1">
      <c r="A35" s="115"/>
      <c r="B35" s="425" t="str">
        <f>IF(A35="","",VLOOKUP(A35,'Project Budget vs Exp'!$B$9:$G$52,2,FALSE))</f>
        <v/>
      </c>
      <c r="C35" s="117"/>
      <c r="D35" s="116"/>
      <c r="E35" s="118"/>
      <c r="F35" s="119"/>
      <c r="G35" s="120"/>
      <c r="H35" s="120"/>
      <c r="I35" s="427">
        <f t="shared" si="1"/>
        <v>0</v>
      </c>
      <c r="J35" s="46"/>
      <c r="K35" s="21">
        <f>IFERROR(SUM(C35/'Transfers of Funds'!$F$59),0)</f>
        <v>0</v>
      </c>
      <c r="L35" s="21"/>
      <c r="M35" s="63" t="s">
        <v>162</v>
      </c>
      <c r="N35" s="46"/>
    </row>
    <row r="36" spans="1:14" s="23" customFormat="1">
      <c r="A36" s="115"/>
      <c r="B36" s="425" t="str">
        <f>IF(A36="","",VLOOKUP(A36,'Project Budget vs Exp'!$B$9:$G$52,2,FALSE))</f>
        <v/>
      </c>
      <c r="C36" s="117"/>
      <c r="D36" s="116"/>
      <c r="E36" s="118"/>
      <c r="F36" s="119"/>
      <c r="G36" s="120"/>
      <c r="H36" s="120"/>
      <c r="I36" s="427">
        <f t="shared" si="1"/>
        <v>0</v>
      </c>
      <c r="J36" s="46"/>
      <c r="K36" s="21">
        <f>IFERROR(SUM(C36/'Transfers of Funds'!$F$59),0)</f>
        <v>0</v>
      </c>
      <c r="L36" s="21"/>
      <c r="M36" s="64" t="s">
        <v>162</v>
      </c>
      <c r="N36" s="46"/>
    </row>
    <row r="37" spans="1:14" s="23" customFormat="1">
      <c r="A37" s="115"/>
      <c r="B37" s="425" t="str">
        <f>IF(A37="","",VLOOKUP(A37,'Project Budget vs Exp'!$B$9:$G$52,2,FALSE))</f>
        <v/>
      </c>
      <c r="C37" s="117"/>
      <c r="D37" s="116"/>
      <c r="E37" s="118"/>
      <c r="F37" s="119"/>
      <c r="G37" s="120"/>
      <c r="H37" s="120"/>
      <c r="I37" s="427">
        <f t="shared" si="1"/>
        <v>0</v>
      </c>
      <c r="J37" s="46"/>
      <c r="K37" s="21">
        <f>IFERROR(SUM(C37/'Transfers of Funds'!$F$59),0)</f>
        <v>0</v>
      </c>
      <c r="L37" s="21"/>
      <c r="M37" s="64" t="s">
        <v>162</v>
      </c>
      <c r="N37" s="46"/>
    </row>
    <row r="38" spans="1:14" s="23" customFormat="1">
      <c r="A38" s="115"/>
      <c r="B38" s="425" t="str">
        <f>IF(A38="","",VLOOKUP(A38,'Project Budget vs Exp'!$B$9:$G$52,2,FALSE))</f>
        <v/>
      </c>
      <c r="C38" s="117"/>
      <c r="D38" s="116"/>
      <c r="E38" s="118"/>
      <c r="F38" s="119"/>
      <c r="G38" s="120"/>
      <c r="H38" s="120"/>
      <c r="I38" s="427">
        <f t="shared" si="1"/>
        <v>0</v>
      </c>
      <c r="J38" s="46"/>
      <c r="K38" s="21">
        <f>IFERROR(SUM(C38/'Transfers of Funds'!$F$59),0)</f>
        <v>0</v>
      </c>
      <c r="L38" s="21"/>
      <c r="M38" s="64" t="s">
        <v>162</v>
      </c>
      <c r="N38" s="46"/>
    </row>
    <row r="39" spans="1:14" s="23" customFormat="1">
      <c r="A39" s="115"/>
      <c r="B39" s="425" t="str">
        <f>IF(A39="","",VLOOKUP(A39,'Project Budget vs Exp'!$B$9:$G$52,2,FALSE))</f>
        <v/>
      </c>
      <c r="C39" s="117"/>
      <c r="D39" s="116"/>
      <c r="E39" s="118"/>
      <c r="F39" s="119"/>
      <c r="G39" s="120"/>
      <c r="H39" s="120"/>
      <c r="I39" s="427">
        <f t="shared" si="1"/>
        <v>0</v>
      </c>
      <c r="J39" s="46"/>
      <c r="K39" s="21">
        <f>IFERROR(SUM(C39/'Transfers of Funds'!$F$59),0)</f>
        <v>0</v>
      </c>
      <c r="L39" s="21"/>
      <c r="M39" s="64" t="s">
        <v>162</v>
      </c>
      <c r="N39" s="46"/>
    </row>
    <row r="40" spans="1:14" s="23" customFormat="1">
      <c r="A40" s="115"/>
      <c r="B40" s="425" t="str">
        <f>IF(A40="","",VLOOKUP(A40,'Project Budget vs Exp'!$B$9:$G$52,2,FALSE))</f>
        <v/>
      </c>
      <c r="C40" s="117"/>
      <c r="D40" s="116"/>
      <c r="E40" s="118"/>
      <c r="F40" s="119"/>
      <c r="G40" s="120"/>
      <c r="H40" s="120"/>
      <c r="I40" s="427">
        <f t="shared" si="1"/>
        <v>0</v>
      </c>
      <c r="J40" s="46"/>
      <c r="K40" s="21">
        <f>IFERROR(SUM(C40/'Transfers of Funds'!$F$59),0)</f>
        <v>0</v>
      </c>
      <c r="L40" s="21"/>
      <c r="M40" s="65" t="s">
        <v>162</v>
      </c>
      <c r="N40" s="46"/>
    </row>
    <row r="41" spans="1:14" s="23" customFormat="1">
      <c r="A41" s="115"/>
      <c r="B41" s="425" t="str">
        <f>IF(A41="","",VLOOKUP(A41,'Project Budget vs Exp'!$B$9:$G$52,2,FALSE))</f>
        <v/>
      </c>
      <c r="C41" s="117"/>
      <c r="D41" s="116"/>
      <c r="E41" s="118"/>
      <c r="F41" s="119"/>
      <c r="G41" s="120"/>
      <c r="H41" s="120"/>
      <c r="I41" s="427">
        <f t="shared" si="1"/>
        <v>0</v>
      </c>
      <c r="J41" s="46"/>
      <c r="K41" s="21">
        <f>IFERROR(SUM(C41/'Transfers of Funds'!$F$59),0)</f>
        <v>0</v>
      </c>
      <c r="L41" s="21"/>
      <c r="M41" s="66" t="s">
        <v>162</v>
      </c>
      <c r="N41" s="46"/>
    </row>
    <row r="42" spans="1:14" s="23" customFormat="1">
      <c r="A42" s="115"/>
      <c r="B42" s="425" t="str">
        <f>IF(A42="","",VLOOKUP(A42,'Project Budget vs Exp'!$B$9:$G$52,2,FALSE))</f>
        <v/>
      </c>
      <c r="C42" s="117"/>
      <c r="D42" s="116"/>
      <c r="E42" s="118"/>
      <c r="F42" s="119"/>
      <c r="G42" s="120"/>
      <c r="H42" s="120"/>
      <c r="I42" s="427">
        <f t="shared" si="1"/>
        <v>0</v>
      </c>
      <c r="J42" s="46"/>
      <c r="K42" s="21">
        <f>IFERROR(SUM(C42/'Transfers of Funds'!$F$59),0)</f>
        <v>0</v>
      </c>
      <c r="L42" s="21"/>
      <c r="M42" s="63" t="s">
        <v>162</v>
      </c>
      <c r="N42" s="46"/>
    </row>
    <row r="43" spans="1:14" s="23" customFormat="1">
      <c r="A43" s="115"/>
      <c r="B43" s="425" t="str">
        <f>IF(A43="","",VLOOKUP(A43,'Project Budget vs Exp'!$B$9:$G$52,2,FALSE))</f>
        <v/>
      </c>
      <c r="C43" s="117"/>
      <c r="D43" s="116"/>
      <c r="E43" s="118"/>
      <c r="F43" s="119"/>
      <c r="G43" s="120"/>
      <c r="H43" s="120"/>
      <c r="I43" s="427">
        <f t="shared" si="1"/>
        <v>0</v>
      </c>
      <c r="J43" s="46"/>
      <c r="K43" s="21">
        <f>IFERROR(SUM(C43/'Transfers of Funds'!$F$59),0)</f>
        <v>0</v>
      </c>
      <c r="L43" s="21"/>
      <c r="M43" s="63" t="s">
        <v>162</v>
      </c>
      <c r="N43" s="46"/>
    </row>
    <row r="44" spans="1:14" s="23" customFormat="1">
      <c r="A44" s="115"/>
      <c r="B44" s="425" t="str">
        <f>IF(A44="","",VLOOKUP(A44,'Project Budget vs Exp'!$B$9:$G$52,2,FALSE))</f>
        <v/>
      </c>
      <c r="C44" s="117"/>
      <c r="D44" s="116"/>
      <c r="E44" s="118"/>
      <c r="F44" s="119"/>
      <c r="G44" s="120"/>
      <c r="H44" s="120"/>
      <c r="I44" s="427">
        <f t="shared" si="1"/>
        <v>0</v>
      </c>
      <c r="J44" s="46"/>
      <c r="K44" s="21">
        <f>IFERROR(SUM(C44/'Transfers of Funds'!$F$59),0)</f>
        <v>0</v>
      </c>
      <c r="L44" s="21"/>
      <c r="M44" s="48" t="s">
        <v>162</v>
      </c>
      <c r="N44" s="46"/>
    </row>
    <row r="45" spans="1:14" s="23" customFormat="1">
      <c r="A45" s="115"/>
      <c r="B45" s="425" t="str">
        <f>IF(A45="","",VLOOKUP(A45,'Project Budget vs Exp'!$B$9:$G$52,2,FALSE))</f>
        <v/>
      </c>
      <c r="C45" s="117"/>
      <c r="D45" s="116"/>
      <c r="E45" s="118"/>
      <c r="F45" s="119"/>
      <c r="G45" s="120"/>
      <c r="H45" s="120"/>
      <c r="I45" s="427">
        <f t="shared" si="1"/>
        <v>0</v>
      </c>
      <c r="J45" s="46"/>
      <c r="K45" s="21">
        <f>IFERROR(SUM(C45/'Transfers of Funds'!$F$59),0)</f>
        <v>0</v>
      </c>
      <c r="L45" s="21"/>
      <c r="M45" s="63" t="s">
        <v>162</v>
      </c>
      <c r="N45" s="46"/>
    </row>
    <row r="46" spans="1:14" s="23" customFormat="1">
      <c r="A46" s="115"/>
      <c r="B46" s="425" t="str">
        <f>IF(A46="","",VLOOKUP(A46,'Project Budget vs Exp'!$B$9:$G$52,2,FALSE))</f>
        <v/>
      </c>
      <c r="C46" s="117"/>
      <c r="D46" s="116"/>
      <c r="E46" s="118"/>
      <c r="F46" s="119"/>
      <c r="G46" s="120"/>
      <c r="H46" s="120"/>
      <c r="I46" s="427">
        <f t="shared" si="1"/>
        <v>0</v>
      </c>
      <c r="J46" s="46"/>
      <c r="K46" s="21">
        <f>IFERROR(SUM(C46/'Transfers of Funds'!$F$59),0)</f>
        <v>0</v>
      </c>
      <c r="L46" s="21"/>
      <c r="M46" s="49" t="s">
        <v>162</v>
      </c>
      <c r="N46" s="46"/>
    </row>
    <row r="47" spans="1:14" s="23" customFormat="1">
      <c r="A47" s="115"/>
      <c r="B47" s="425" t="str">
        <f>IF(A47="","",VLOOKUP(A47,'Project Budget vs Exp'!$B$9:$G$52,2,FALSE))</f>
        <v/>
      </c>
      <c r="C47" s="117"/>
      <c r="D47" s="116"/>
      <c r="E47" s="118"/>
      <c r="F47" s="119"/>
      <c r="G47" s="120"/>
      <c r="H47" s="120"/>
      <c r="I47" s="427">
        <f t="shared" si="1"/>
        <v>0</v>
      </c>
      <c r="J47" s="46"/>
      <c r="K47" s="21">
        <f>IFERROR(SUM(C47/'Transfers of Funds'!$F$59),0)</f>
        <v>0</v>
      </c>
      <c r="L47" s="21"/>
      <c r="M47" s="49" t="s">
        <v>162</v>
      </c>
      <c r="N47" s="46"/>
    </row>
    <row r="48" spans="1:14" s="23" customFormat="1">
      <c r="A48" s="115"/>
      <c r="B48" s="425" t="str">
        <f>IF(A48="","",VLOOKUP(A48,'Project Budget vs Exp'!$B$9:$G$52,2,FALSE))</f>
        <v/>
      </c>
      <c r="C48" s="117"/>
      <c r="D48" s="116"/>
      <c r="E48" s="118"/>
      <c r="F48" s="119"/>
      <c r="G48" s="120"/>
      <c r="H48" s="120"/>
      <c r="I48" s="427">
        <f t="shared" si="1"/>
        <v>0</v>
      </c>
      <c r="J48" s="46"/>
      <c r="K48" s="21">
        <f>IFERROR(SUM(C48/'Transfers of Funds'!$F$59),0)</f>
        <v>0</v>
      </c>
      <c r="L48" s="21"/>
      <c r="M48" s="47" t="s">
        <v>162</v>
      </c>
      <c r="N48" s="46"/>
    </row>
    <row r="49" spans="1:14" s="23" customFormat="1">
      <c r="A49" s="115"/>
      <c r="B49" s="425" t="str">
        <f>IF(A49="","",VLOOKUP(A49,'Project Budget vs Exp'!$B$9:$G$52,2,FALSE))</f>
        <v/>
      </c>
      <c r="C49" s="117"/>
      <c r="D49" s="116"/>
      <c r="E49" s="118"/>
      <c r="F49" s="119"/>
      <c r="G49" s="120"/>
      <c r="H49" s="120"/>
      <c r="I49" s="427">
        <f t="shared" si="1"/>
        <v>0</v>
      </c>
      <c r="J49" s="46"/>
      <c r="K49" s="21">
        <f>IFERROR(SUM(C49/'Transfers of Funds'!$F$59),0)</f>
        <v>0</v>
      </c>
      <c r="L49" s="21"/>
      <c r="M49" s="48" t="s">
        <v>162</v>
      </c>
      <c r="N49" s="46"/>
    </row>
    <row r="50" spans="1:14" s="23" customFormat="1">
      <c r="A50" s="115"/>
      <c r="B50" s="425" t="str">
        <f>IF(A50="","",VLOOKUP(A50,'Project Budget vs Exp'!$B$9:$G$52,2,FALSE))</f>
        <v/>
      </c>
      <c r="C50" s="117"/>
      <c r="D50" s="116"/>
      <c r="E50" s="118"/>
      <c r="F50" s="119"/>
      <c r="G50" s="120"/>
      <c r="H50" s="120"/>
      <c r="I50" s="427">
        <f t="shared" si="1"/>
        <v>0</v>
      </c>
      <c r="J50" s="46"/>
      <c r="K50" s="21">
        <f>IFERROR(SUM(C50/'Transfers of Funds'!$F$59),0)</f>
        <v>0</v>
      </c>
      <c r="L50" s="21"/>
      <c r="M50" s="47" t="s">
        <v>162</v>
      </c>
      <c r="N50" s="46"/>
    </row>
    <row r="51" spans="1:14" s="23" customFormat="1">
      <c r="A51" s="115"/>
      <c r="B51" s="425" t="str">
        <f>IF(A51="","",VLOOKUP(A51,'Project Budget vs Exp'!$B$9:$G$52,2,FALSE))</f>
        <v/>
      </c>
      <c r="C51" s="117"/>
      <c r="D51" s="116"/>
      <c r="E51" s="118"/>
      <c r="F51" s="119"/>
      <c r="G51" s="120"/>
      <c r="H51" s="120"/>
      <c r="I51" s="427">
        <f t="shared" si="1"/>
        <v>0</v>
      </c>
      <c r="J51" s="46"/>
      <c r="K51" s="21">
        <f>IFERROR(SUM(C51/'Transfers of Funds'!$F$59),0)</f>
        <v>0</v>
      </c>
      <c r="L51" s="21"/>
      <c r="M51" s="47" t="s">
        <v>162</v>
      </c>
      <c r="N51" s="46"/>
    </row>
    <row r="52" spans="1:14" s="23" customFormat="1">
      <c r="A52" s="115"/>
      <c r="B52" s="425" t="str">
        <f>IF(A52="","",VLOOKUP(A52,'Project Budget vs Exp'!$B$9:$G$52,2,FALSE))</f>
        <v/>
      </c>
      <c r="C52" s="117"/>
      <c r="D52" s="116"/>
      <c r="E52" s="118"/>
      <c r="F52" s="119"/>
      <c r="G52" s="120"/>
      <c r="H52" s="120"/>
      <c r="I52" s="427">
        <f t="shared" si="1"/>
        <v>0</v>
      </c>
      <c r="J52" s="46"/>
      <c r="K52" s="21">
        <f>IFERROR(SUM(C52/'Transfers of Funds'!$F$59),0)</f>
        <v>0</v>
      </c>
      <c r="L52" s="21"/>
      <c r="M52" s="47" t="s">
        <v>162</v>
      </c>
      <c r="N52" s="46"/>
    </row>
    <row r="53" spans="1:14" s="23" customFormat="1">
      <c r="A53" s="115"/>
      <c r="B53" s="425" t="str">
        <f>IF(A53="","",VLOOKUP(A53,'Project Budget vs Exp'!$B$9:$G$52,2,FALSE))</f>
        <v/>
      </c>
      <c r="C53" s="117"/>
      <c r="D53" s="116"/>
      <c r="E53" s="118"/>
      <c r="F53" s="119"/>
      <c r="G53" s="120"/>
      <c r="H53" s="120"/>
      <c r="I53" s="427">
        <f t="shared" si="1"/>
        <v>0</v>
      </c>
      <c r="J53" s="46"/>
      <c r="K53" s="21">
        <f>IFERROR(SUM(C53/'Transfers of Funds'!$F$59),0)</f>
        <v>0</v>
      </c>
      <c r="L53" s="21"/>
      <c r="M53" s="47" t="s">
        <v>162</v>
      </c>
      <c r="N53" s="46"/>
    </row>
    <row r="54" spans="1:14" s="23" customFormat="1">
      <c r="A54" s="115"/>
      <c r="B54" s="425" t="str">
        <f>IF(A54="","",VLOOKUP(A54,'Project Budget vs Exp'!$B$9:$G$52,2,FALSE))</f>
        <v/>
      </c>
      <c r="C54" s="117"/>
      <c r="D54" s="116"/>
      <c r="E54" s="118"/>
      <c r="F54" s="119"/>
      <c r="G54" s="120"/>
      <c r="H54" s="120"/>
      <c r="I54" s="427">
        <f t="shared" si="1"/>
        <v>0</v>
      </c>
      <c r="J54" s="46"/>
      <c r="K54" s="21">
        <f>IFERROR(SUM(C54/'Transfers of Funds'!$F$59),0)</f>
        <v>0</v>
      </c>
      <c r="L54" s="21"/>
      <c r="M54" s="47" t="s">
        <v>162</v>
      </c>
      <c r="N54" s="46"/>
    </row>
    <row r="55" spans="1:14" s="23" customFormat="1">
      <c r="A55" s="115"/>
      <c r="B55" s="425" t="str">
        <f>IF(A55="","",VLOOKUP(A55,'Project Budget vs Exp'!$B$9:$G$52,2,FALSE))</f>
        <v/>
      </c>
      <c r="C55" s="117"/>
      <c r="D55" s="116"/>
      <c r="E55" s="118"/>
      <c r="F55" s="119"/>
      <c r="G55" s="120"/>
      <c r="H55" s="120"/>
      <c r="I55" s="427">
        <f t="shared" si="1"/>
        <v>0</v>
      </c>
      <c r="J55" s="46"/>
      <c r="K55" s="21">
        <f>IFERROR(SUM(C55/'Transfers of Funds'!$F$59),0)</f>
        <v>0</v>
      </c>
      <c r="L55" s="21"/>
      <c r="M55" s="47" t="s">
        <v>162</v>
      </c>
      <c r="N55" s="46"/>
    </row>
    <row r="56" spans="1:14" s="23" customFormat="1">
      <c r="A56" s="115"/>
      <c r="B56" s="425" t="str">
        <f>IF(A56="","",VLOOKUP(A56,'Project Budget vs Exp'!$B$9:$G$52,2,FALSE))</f>
        <v/>
      </c>
      <c r="C56" s="117"/>
      <c r="D56" s="116"/>
      <c r="E56" s="118"/>
      <c r="F56" s="119"/>
      <c r="G56" s="120"/>
      <c r="H56" s="120"/>
      <c r="I56" s="427">
        <f t="shared" si="1"/>
        <v>0</v>
      </c>
      <c r="J56" s="46"/>
      <c r="K56" s="21">
        <f>IFERROR(SUM(C56/'Transfers of Funds'!$F$59),0)</f>
        <v>0</v>
      </c>
      <c r="L56" s="21"/>
      <c r="M56" s="47" t="s">
        <v>162</v>
      </c>
      <c r="N56" s="46"/>
    </row>
    <row r="57" spans="1:14" s="23" customFormat="1">
      <c r="A57" s="115"/>
      <c r="B57" s="425" t="str">
        <f>IF(A57="","",VLOOKUP(A57,'Project Budget vs Exp'!$B$9:$G$52,2,FALSE))</f>
        <v/>
      </c>
      <c r="C57" s="117"/>
      <c r="D57" s="116"/>
      <c r="E57" s="118"/>
      <c r="F57" s="119"/>
      <c r="G57" s="120"/>
      <c r="H57" s="120"/>
      <c r="I57" s="427">
        <f t="shared" si="1"/>
        <v>0</v>
      </c>
      <c r="J57" s="46"/>
      <c r="K57" s="21">
        <f>IFERROR(SUM(C57/'Transfers of Funds'!$F$59),0)</f>
        <v>0</v>
      </c>
      <c r="L57" s="21"/>
      <c r="M57" s="47" t="s">
        <v>162</v>
      </c>
      <c r="N57" s="46"/>
    </row>
    <row r="58" spans="1:14" s="23" customFormat="1">
      <c r="A58" s="115"/>
      <c r="B58" s="425" t="str">
        <f>IF(A58="","",VLOOKUP(A58,'Project Budget vs Exp'!$B$9:$G$52,2,FALSE))</f>
        <v/>
      </c>
      <c r="C58" s="117"/>
      <c r="D58" s="116"/>
      <c r="E58" s="118"/>
      <c r="F58" s="119"/>
      <c r="G58" s="120"/>
      <c r="H58" s="120"/>
      <c r="I58" s="427">
        <f t="shared" si="1"/>
        <v>0</v>
      </c>
      <c r="J58" s="46"/>
      <c r="K58" s="21">
        <f>IFERROR(SUM(C58/'Transfers of Funds'!$F$59),0)</f>
        <v>0</v>
      </c>
      <c r="L58" s="21"/>
      <c r="M58" s="47" t="s">
        <v>162</v>
      </c>
      <c r="N58" s="46"/>
    </row>
    <row r="59" spans="1:14" s="23" customFormat="1">
      <c r="A59" s="115"/>
      <c r="B59" s="425" t="str">
        <f>IF(A59="","",VLOOKUP(A59,'Project Budget vs Exp'!$B$9:$G$52,2,FALSE))</f>
        <v/>
      </c>
      <c r="C59" s="117"/>
      <c r="D59" s="116"/>
      <c r="E59" s="118"/>
      <c r="F59" s="119"/>
      <c r="G59" s="120"/>
      <c r="H59" s="120"/>
      <c r="I59" s="427">
        <f t="shared" si="1"/>
        <v>0</v>
      </c>
      <c r="J59" s="46"/>
      <c r="K59" s="21">
        <f>IFERROR(SUM(C59/'Transfers of Funds'!$F$59),0)</f>
        <v>0</v>
      </c>
      <c r="L59" s="21"/>
      <c r="M59" s="47" t="s">
        <v>162</v>
      </c>
      <c r="N59" s="46"/>
    </row>
    <row r="60" spans="1:14" s="23" customFormat="1">
      <c r="A60" s="115"/>
      <c r="B60" s="425" t="str">
        <f>IF(A60="","",VLOOKUP(A60,'Project Budget vs Exp'!$B$9:$G$52,2,FALSE))</f>
        <v/>
      </c>
      <c r="C60" s="117"/>
      <c r="D60" s="116"/>
      <c r="E60" s="118"/>
      <c r="F60" s="119"/>
      <c r="G60" s="120"/>
      <c r="H60" s="120"/>
      <c r="I60" s="427">
        <f t="shared" si="1"/>
        <v>0</v>
      </c>
      <c r="J60" s="46"/>
      <c r="K60" s="21">
        <f>IFERROR(SUM(C60/'Transfers of Funds'!$F$59),0)</f>
        <v>0</v>
      </c>
      <c r="L60" s="21"/>
      <c r="M60" s="47" t="s">
        <v>162</v>
      </c>
      <c r="N60" s="46"/>
    </row>
    <row r="61" spans="1:14" s="23" customFormat="1">
      <c r="A61" s="115"/>
      <c r="B61" s="425" t="str">
        <f>IF(A61="","",VLOOKUP(A61,'Project Budget vs Exp'!$B$9:$G$52,2,FALSE))</f>
        <v/>
      </c>
      <c r="C61" s="117"/>
      <c r="D61" s="116"/>
      <c r="E61" s="118"/>
      <c r="F61" s="119"/>
      <c r="G61" s="120"/>
      <c r="H61" s="120"/>
      <c r="I61" s="427">
        <f t="shared" si="1"/>
        <v>0</v>
      </c>
      <c r="J61" s="46"/>
      <c r="K61" s="21">
        <f>IFERROR(SUM(C61/'Transfers of Funds'!$F$59),0)</f>
        <v>0</v>
      </c>
      <c r="L61" s="21"/>
      <c r="M61" s="47" t="s">
        <v>162</v>
      </c>
      <c r="N61" s="46"/>
    </row>
    <row r="62" spans="1:14" s="23" customFormat="1">
      <c r="A62" s="115"/>
      <c r="B62" s="425" t="str">
        <f>IF(A62="","",VLOOKUP(A62,'Project Budget vs Exp'!$B$9:$G$52,2,FALSE))</f>
        <v/>
      </c>
      <c r="C62" s="117"/>
      <c r="D62" s="116"/>
      <c r="E62" s="118"/>
      <c r="F62" s="119"/>
      <c r="G62" s="120"/>
      <c r="H62" s="120"/>
      <c r="I62" s="427">
        <f t="shared" si="1"/>
        <v>0</v>
      </c>
      <c r="J62" s="46"/>
      <c r="K62" s="21">
        <f>IFERROR(SUM(C62/'Transfers of Funds'!$F$59),0)</f>
        <v>0</v>
      </c>
      <c r="L62" s="21"/>
      <c r="M62" s="47" t="s">
        <v>162</v>
      </c>
      <c r="N62" s="46"/>
    </row>
    <row r="63" spans="1:14" s="23" customFormat="1">
      <c r="A63" s="115"/>
      <c r="B63" s="425" t="str">
        <f>IF(A63="","",VLOOKUP(A63,'Project Budget vs Exp'!$B$9:$G$52,2,FALSE))</f>
        <v/>
      </c>
      <c r="C63" s="117"/>
      <c r="D63" s="116"/>
      <c r="E63" s="118"/>
      <c r="F63" s="119"/>
      <c r="G63" s="120"/>
      <c r="H63" s="120"/>
      <c r="I63" s="427">
        <f t="shared" si="1"/>
        <v>0</v>
      </c>
      <c r="J63" s="46"/>
      <c r="K63" s="21">
        <f>IFERROR(SUM(C63/'Transfers of Funds'!$F$59),0)</f>
        <v>0</v>
      </c>
      <c r="L63" s="21"/>
      <c r="M63" s="47" t="s">
        <v>162</v>
      </c>
      <c r="N63" s="46"/>
    </row>
    <row r="64" spans="1:14" s="23" customFormat="1">
      <c r="A64" s="115"/>
      <c r="B64" s="425" t="str">
        <f>IF(A64="","",VLOOKUP(A64,'Project Budget vs Exp'!$B$9:$G$52,2,FALSE))</f>
        <v/>
      </c>
      <c r="C64" s="117"/>
      <c r="D64" s="116"/>
      <c r="E64" s="118"/>
      <c r="F64" s="119"/>
      <c r="G64" s="120"/>
      <c r="H64" s="120"/>
      <c r="I64" s="427">
        <f t="shared" si="1"/>
        <v>0</v>
      </c>
      <c r="J64" s="46"/>
      <c r="K64" s="21">
        <f>IFERROR(SUM(C64/'Transfers of Funds'!$F$59),0)</f>
        <v>0</v>
      </c>
      <c r="L64" s="21"/>
      <c r="M64" s="47" t="s">
        <v>162</v>
      </c>
      <c r="N64" s="46"/>
    </row>
    <row r="65" spans="1:14" s="23" customFormat="1">
      <c r="A65" s="115"/>
      <c r="B65" s="425" t="str">
        <f>IF(A65="","",VLOOKUP(A65,'Project Budget vs Exp'!$B$9:$G$52,2,FALSE))</f>
        <v/>
      </c>
      <c r="C65" s="117"/>
      <c r="D65" s="116"/>
      <c r="E65" s="118"/>
      <c r="F65" s="119"/>
      <c r="G65" s="120"/>
      <c r="H65" s="120"/>
      <c r="I65" s="427">
        <f t="shared" si="1"/>
        <v>0</v>
      </c>
      <c r="J65" s="46"/>
      <c r="K65" s="21">
        <f>IFERROR(SUM(C65/'Transfers of Funds'!$F$59),0)</f>
        <v>0</v>
      </c>
      <c r="L65" s="21"/>
      <c r="M65" s="47" t="s">
        <v>162</v>
      </c>
      <c r="N65" s="46"/>
    </row>
    <row r="66" spans="1:14" s="23" customFormat="1">
      <c r="A66" s="115"/>
      <c r="B66" s="425" t="str">
        <f>IF(A66="","",VLOOKUP(A66,'Project Budget vs Exp'!$B$9:$G$52,2,FALSE))</f>
        <v/>
      </c>
      <c r="C66" s="117"/>
      <c r="D66" s="116"/>
      <c r="E66" s="118"/>
      <c r="F66" s="119"/>
      <c r="G66" s="120"/>
      <c r="H66" s="120"/>
      <c r="I66" s="427">
        <f t="shared" si="1"/>
        <v>0</v>
      </c>
      <c r="J66" s="46"/>
      <c r="K66" s="21">
        <f>IFERROR(SUM(C66/'Transfers of Funds'!$F$59),0)</f>
        <v>0</v>
      </c>
      <c r="L66" s="21"/>
      <c r="M66" s="47" t="s">
        <v>162</v>
      </c>
      <c r="N66" s="46"/>
    </row>
    <row r="67" spans="1:14" s="23" customFormat="1">
      <c r="A67" s="115"/>
      <c r="B67" s="425" t="str">
        <f>IF(A67="","",VLOOKUP(A67,'Project Budget vs Exp'!$B$9:$G$52,2,FALSE))</f>
        <v/>
      </c>
      <c r="C67" s="117"/>
      <c r="D67" s="116"/>
      <c r="E67" s="118"/>
      <c r="F67" s="119"/>
      <c r="G67" s="120"/>
      <c r="H67" s="120"/>
      <c r="I67" s="427">
        <f t="shared" si="1"/>
        <v>0</v>
      </c>
      <c r="J67" s="46"/>
      <c r="K67" s="21">
        <f>IFERROR(SUM(C67/'Transfers of Funds'!$F$59),0)</f>
        <v>0</v>
      </c>
      <c r="L67" s="21"/>
      <c r="M67" s="47" t="s">
        <v>162</v>
      </c>
      <c r="N67" s="46"/>
    </row>
    <row r="68" spans="1:14" s="23" customFormat="1">
      <c r="A68" s="115"/>
      <c r="B68" s="425" t="str">
        <f>IF(A68="","",VLOOKUP(A68,'Project Budget vs Exp'!$B$9:$G$52,2,FALSE))</f>
        <v/>
      </c>
      <c r="C68" s="117"/>
      <c r="D68" s="116"/>
      <c r="E68" s="118"/>
      <c r="F68" s="119"/>
      <c r="G68" s="120"/>
      <c r="H68" s="120"/>
      <c r="I68" s="427">
        <f t="shared" si="1"/>
        <v>0</v>
      </c>
      <c r="J68" s="46"/>
      <c r="K68" s="21">
        <f>IFERROR(SUM(C68/'Transfers of Funds'!$F$59),0)</f>
        <v>0</v>
      </c>
      <c r="L68" s="21"/>
      <c r="M68" s="47" t="s">
        <v>162</v>
      </c>
      <c r="N68" s="46"/>
    </row>
    <row r="69" spans="1:14" s="23" customFormat="1">
      <c r="A69" s="115"/>
      <c r="B69" s="425" t="str">
        <f>IF(A69="","",VLOOKUP(A69,'Project Budget vs Exp'!$B$9:$G$52,2,FALSE))</f>
        <v/>
      </c>
      <c r="C69" s="117"/>
      <c r="D69" s="116"/>
      <c r="E69" s="118"/>
      <c r="F69" s="119"/>
      <c r="G69" s="120"/>
      <c r="H69" s="120"/>
      <c r="I69" s="427">
        <f t="shared" si="1"/>
        <v>0</v>
      </c>
      <c r="J69" s="46"/>
      <c r="K69" s="21">
        <f>IFERROR(SUM(C69/'Transfers of Funds'!$F$59),0)</f>
        <v>0</v>
      </c>
      <c r="L69" s="21"/>
      <c r="M69" s="47" t="s">
        <v>162</v>
      </c>
      <c r="N69" s="46"/>
    </row>
    <row r="70" spans="1:14" s="23" customFormat="1">
      <c r="A70" s="115"/>
      <c r="B70" s="425" t="str">
        <f>IF(A70="","",VLOOKUP(A70,'Project Budget vs Exp'!$B$9:$G$52,2,FALSE))</f>
        <v/>
      </c>
      <c r="C70" s="117"/>
      <c r="D70" s="116"/>
      <c r="E70" s="118"/>
      <c r="F70" s="119"/>
      <c r="G70" s="120"/>
      <c r="H70" s="120"/>
      <c r="I70" s="427">
        <f t="shared" si="1"/>
        <v>0</v>
      </c>
      <c r="J70" s="46"/>
      <c r="K70" s="21">
        <f>IFERROR(SUM(C70/'Transfers of Funds'!$F$59),0)</f>
        <v>0</v>
      </c>
      <c r="L70" s="21"/>
      <c r="M70" s="47" t="s">
        <v>162</v>
      </c>
      <c r="N70" s="46"/>
    </row>
    <row r="71" spans="1:14" s="23" customFormat="1">
      <c r="A71" s="115"/>
      <c r="B71" s="425" t="str">
        <f>IF(A71="","",VLOOKUP(A71,'Project Budget vs Exp'!$B$9:$G$52,2,FALSE))</f>
        <v/>
      </c>
      <c r="C71" s="117"/>
      <c r="D71" s="116"/>
      <c r="E71" s="118"/>
      <c r="F71" s="119"/>
      <c r="G71" s="120"/>
      <c r="H71" s="120"/>
      <c r="I71" s="427">
        <f t="shared" si="1"/>
        <v>0</v>
      </c>
      <c r="J71" s="46"/>
      <c r="K71" s="21">
        <f>IFERROR(SUM(C71/'Transfers of Funds'!$F$59),0)</f>
        <v>0</v>
      </c>
      <c r="L71" s="21"/>
      <c r="M71" s="47" t="s">
        <v>162</v>
      </c>
      <c r="N71" s="46"/>
    </row>
    <row r="72" spans="1:14" s="23" customFormat="1">
      <c r="A72" s="115"/>
      <c r="B72" s="425" t="str">
        <f>IF(A72="","",VLOOKUP(A72,'Project Budget vs Exp'!$B$9:$G$52,2,FALSE))</f>
        <v/>
      </c>
      <c r="C72" s="117"/>
      <c r="D72" s="116"/>
      <c r="E72" s="118"/>
      <c r="F72" s="119"/>
      <c r="G72" s="120"/>
      <c r="H72" s="120"/>
      <c r="I72" s="427">
        <f t="shared" si="1"/>
        <v>0</v>
      </c>
      <c r="J72" s="46"/>
      <c r="K72" s="21">
        <f>IFERROR(SUM(C72/'Transfers of Funds'!$F$59),0)</f>
        <v>0</v>
      </c>
      <c r="L72" s="21"/>
      <c r="M72" s="47" t="s">
        <v>162</v>
      </c>
      <c r="N72" s="46"/>
    </row>
    <row r="73" spans="1:14" s="23" customFormat="1">
      <c r="A73" s="115"/>
      <c r="B73" s="425" t="str">
        <f>IF(A73="","",VLOOKUP(A73,'Project Budget vs Exp'!$B$9:$G$52,2,FALSE))</f>
        <v/>
      </c>
      <c r="C73" s="117"/>
      <c r="D73" s="116"/>
      <c r="E73" s="118"/>
      <c r="F73" s="119"/>
      <c r="G73" s="120"/>
      <c r="H73" s="120"/>
      <c r="I73" s="427">
        <f t="shared" si="1"/>
        <v>0</v>
      </c>
      <c r="J73" s="46"/>
      <c r="K73" s="21">
        <f>IFERROR(SUM(C73/'Transfers of Funds'!$F$59),0)</f>
        <v>0</v>
      </c>
      <c r="L73" s="21"/>
      <c r="M73" s="47" t="s">
        <v>162</v>
      </c>
      <c r="N73" s="46"/>
    </row>
    <row r="74" spans="1:14" s="23" customFormat="1">
      <c r="A74" s="115"/>
      <c r="B74" s="425" t="str">
        <f>IF(A74="","",VLOOKUP(A74,'Project Budget vs Exp'!$B$9:$G$52,2,FALSE))</f>
        <v/>
      </c>
      <c r="C74" s="117"/>
      <c r="D74" s="116"/>
      <c r="E74" s="118"/>
      <c r="F74" s="119"/>
      <c r="G74" s="120"/>
      <c r="H74" s="120"/>
      <c r="I74" s="427">
        <f t="shared" si="1"/>
        <v>0</v>
      </c>
      <c r="J74" s="46"/>
      <c r="K74" s="21">
        <f>IFERROR(SUM(C74/'Transfers of Funds'!$F$59),0)</f>
        <v>0</v>
      </c>
      <c r="L74" s="21"/>
      <c r="M74" s="47" t="s">
        <v>162</v>
      </c>
      <c r="N74" s="46"/>
    </row>
    <row r="75" spans="1:14" s="23" customFormat="1">
      <c r="A75" s="115"/>
      <c r="B75" s="425" t="str">
        <f>IF(A75="","",VLOOKUP(A75,'Project Budget vs Exp'!$B$9:$G$52,2,FALSE))</f>
        <v/>
      </c>
      <c r="C75" s="117"/>
      <c r="D75" s="116"/>
      <c r="E75" s="118"/>
      <c r="F75" s="119"/>
      <c r="G75" s="120"/>
      <c r="H75" s="120"/>
      <c r="I75" s="427">
        <f t="shared" si="1"/>
        <v>0</v>
      </c>
      <c r="J75" s="46"/>
      <c r="K75" s="21">
        <f>IFERROR(SUM(C75/'Transfers of Funds'!$F$59),0)</f>
        <v>0</v>
      </c>
      <c r="L75" s="21"/>
      <c r="M75" s="47" t="s">
        <v>162</v>
      </c>
      <c r="N75" s="46"/>
    </row>
    <row r="76" spans="1:14" s="23" customFormat="1">
      <c r="A76" s="115"/>
      <c r="B76" s="425" t="str">
        <f>IF(A76="","",VLOOKUP(A76,'Project Budget vs Exp'!$B$9:$G$52,2,FALSE))</f>
        <v/>
      </c>
      <c r="C76" s="117"/>
      <c r="D76" s="116"/>
      <c r="E76" s="118"/>
      <c r="F76" s="119"/>
      <c r="G76" s="120"/>
      <c r="H76" s="120"/>
      <c r="I76" s="427">
        <f t="shared" si="1"/>
        <v>0</v>
      </c>
      <c r="J76" s="46"/>
      <c r="K76" s="21">
        <f>IFERROR(SUM(C76/'Transfers of Funds'!$F$59),0)</f>
        <v>0</v>
      </c>
      <c r="L76" s="21"/>
      <c r="M76" s="47" t="s">
        <v>162</v>
      </c>
      <c r="N76" s="46"/>
    </row>
    <row r="77" spans="1:14" s="23" customFormat="1">
      <c r="A77" s="115"/>
      <c r="B77" s="425" t="str">
        <f>IF(A77="","",VLOOKUP(A77,'Project Budget vs Exp'!$B$9:$G$52,2,FALSE))</f>
        <v/>
      </c>
      <c r="C77" s="117"/>
      <c r="D77" s="116"/>
      <c r="E77" s="118"/>
      <c r="F77" s="119"/>
      <c r="G77" s="120"/>
      <c r="H77" s="120"/>
      <c r="I77" s="427">
        <f t="shared" si="1"/>
        <v>0</v>
      </c>
      <c r="J77" s="46"/>
      <c r="K77" s="21">
        <f>IFERROR(SUM(C77/'Transfers of Funds'!$F$59),0)</f>
        <v>0</v>
      </c>
      <c r="L77" s="21"/>
      <c r="M77" s="47" t="s">
        <v>162</v>
      </c>
      <c r="N77" s="46"/>
    </row>
    <row r="78" spans="1:14" s="23" customFormat="1">
      <c r="A78" s="115"/>
      <c r="B78" s="425" t="str">
        <f>IF(A78="","",VLOOKUP(A78,'Project Budget vs Exp'!$B$9:$G$52,2,FALSE))</f>
        <v/>
      </c>
      <c r="C78" s="117"/>
      <c r="D78" s="116"/>
      <c r="E78" s="118"/>
      <c r="F78" s="119"/>
      <c r="G78" s="120"/>
      <c r="H78" s="120"/>
      <c r="I78" s="427">
        <f t="shared" si="1"/>
        <v>0</v>
      </c>
      <c r="J78" s="46"/>
      <c r="K78" s="21">
        <f>IFERROR(SUM(C78/'Transfers of Funds'!$F$59),0)</f>
        <v>0</v>
      </c>
      <c r="L78" s="21"/>
      <c r="M78" s="47" t="s">
        <v>162</v>
      </c>
      <c r="N78" s="46"/>
    </row>
    <row r="79" spans="1:14" s="23" customFormat="1">
      <c r="A79" s="115"/>
      <c r="B79" s="425" t="str">
        <f>IF(A79="","",VLOOKUP(A79,'Project Budget vs Exp'!$B$9:$G$52,2,FALSE))</f>
        <v/>
      </c>
      <c r="C79" s="117"/>
      <c r="D79" s="116"/>
      <c r="E79" s="118"/>
      <c r="F79" s="119"/>
      <c r="G79" s="120"/>
      <c r="H79" s="120"/>
      <c r="I79" s="427">
        <f t="shared" si="1"/>
        <v>0</v>
      </c>
      <c r="J79" s="46"/>
      <c r="K79" s="21">
        <f>IFERROR(SUM(C79/'Transfers of Funds'!$F$59),0)</f>
        <v>0</v>
      </c>
      <c r="L79" s="21"/>
      <c r="M79" s="47" t="s">
        <v>162</v>
      </c>
      <c r="N79" s="46"/>
    </row>
    <row r="80" spans="1:14" s="23" customFormat="1">
      <c r="A80" s="115"/>
      <c r="B80" s="425" t="str">
        <f>IF(A80="","",VLOOKUP(A80,'Project Budget vs Exp'!$B$9:$G$52,2,FALSE))</f>
        <v/>
      </c>
      <c r="C80" s="117"/>
      <c r="D80" s="116"/>
      <c r="E80" s="118"/>
      <c r="F80" s="119"/>
      <c r="G80" s="120"/>
      <c r="H80" s="120"/>
      <c r="I80" s="427">
        <f t="shared" si="1"/>
        <v>0</v>
      </c>
      <c r="J80" s="46"/>
      <c r="K80" s="21">
        <f>IFERROR(SUM(C80/'Transfers of Funds'!$F$59),0)</f>
        <v>0</v>
      </c>
      <c r="L80" s="21"/>
      <c r="M80" s="47" t="s">
        <v>162</v>
      </c>
      <c r="N80" s="46"/>
    </row>
    <row r="81" spans="1:14" s="23" customFormat="1">
      <c r="A81" s="115"/>
      <c r="B81" s="425" t="str">
        <f>IF(A81="","",VLOOKUP(A81,'Project Budget vs Exp'!$B$9:$G$52,2,FALSE))</f>
        <v/>
      </c>
      <c r="C81" s="117"/>
      <c r="D81" s="116"/>
      <c r="E81" s="118"/>
      <c r="F81" s="119"/>
      <c r="G81" s="120"/>
      <c r="H81" s="120"/>
      <c r="I81" s="427">
        <f t="shared" si="1"/>
        <v>0</v>
      </c>
      <c r="J81" s="46"/>
      <c r="K81" s="21">
        <f>IFERROR(SUM(C81/'Transfers of Funds'!$F$59),0)</f>
        <v>0</v>
      </c>
      <c r="L81" s="21"/>
      <c r="M81" s="47" t="s">
        <v>162</v>
      </c>
      <c r="N81" s="46"/>
    </row>
    <row r="82" spans="1:14" s="23" customFormat="1">
      <c r="A82" s="115"/>
      <c r="B82" s="425" t="str">
        <f>IF(A82="","",VLOOKUP(A82,'Project Budget vs Exp'!$B$9:$G$52,2,FALSE))</f>
        <v/>
      </c>
      <c r="C82" s="117"/>
      <c r="D82" s="116"/>
      <c r="E82" s="118"/>
      <c r="F82" s="119"/>
      <c r="G82" s="120"/>
      <c r="H82" s="120"/>
      <c r="I82" s="427">
        <f t="shared" si="1"/>
        <v>0</v>
      </c>
      <c r="J82" s="46"/>
      <c r="K82" s="21">
        <f>IFERROR(SUM(C82/'Transfers of Funds'!$F$59),0)</f>
        <v>0</v>
      </c>
      <c r="L82" s="21"/>
      <c r="M82" s="47" t="s">
        <v>162</v>
      </c>
      <c r="N82" s="46"/>
    </row>
    <row r="83" spans="1:14" s="23" customFormat="1">
      <c r="A83" s="115"/>
      <c r="B83" s="425" t="str">
        <f>IF(A83="","",VLOOKUP(A83,'Project Budget vs Exp'!$B$9:$G$52,2,FALSE))</f>
        <v/>
      </c>
      <c r="C83" s="117"/>
      <c r="D83" s="116"/>
      <c r="E83" s="118"/>
      <c r="F83" s="119"/>
      <c r="G83" s="120"/>
      <c r="H83" s="120"/>
      <c r="I83" s="427">
        <f t="shared" si="1"/>
        <v>0</v>
      </c>
      <c r="J83" s="46"/>
      <c r="K83" s="21">
        <f>IFERROR(SUM(C83/'Transfers of Funds'!$F$59),0)</f>
        <v>0</v>
      </c>
      <c r="L83" s="21"/>
      <c r="M83" s="47" t="s">
        <v>162</v>
      </c>
      <c r="N83" s="46"/>
    </row>
    <row r="84" spans="1:14" s="23" customFormat="1">
      <c r="A84" s="115"/>
      <c r="B84" s="425" t="str">
        <f>IF(A84="","",VLOOKUP(A84,'Project Budget vs Exp'!$B$9:$G$52,2,FALSE))</f>
        <v/>
      </c>
      <c r="C84" s="117"/>
      <c r="D84" s="116"/>
      <c r="E84" s="118"/>
      <c r="F84" s="119"/>
      <c r="G84" s="120"/>
      <c r="H84" s="120"/>
      <c r="I84" s="427">
        <f t="shared" si="1"/>
        <v>0</v>
      </c>
      <c r="J84" s="46"/>
      <c r="K84" s="21">
        <f>IFERROR(SUM(C84/'Transfers of Funds'!$F$59),0)</f>
        <v>0</v>
      </c>
      <c r="L84" s="21"/>
      <c r="M84" s="47" t="s">
        <v>162</v>
      </c>
      <c r="N84" s="46"/>
    </row>
    <row r="85" spans="1:14" s="23" customFormat="1">
      <c r="A85" s="115"/>
      <c r="B85" s="425" t="str">
        <f>IF(A85="","",VLOOKUP(A85,'Project Budget vs Exp'!$B$9:$G$52,2,FALSE))</f>
        <v/>
      </c>
      <c r="C85" s="117"/>
      <c r="D85" s="116"/>
      <c r="E85" s="118"/>
      <c r="F85" s="119"/>
      <c r="G85" s="120"/>
      <c r="H85" s="120"/>
      <c r="I85" s="427">
        <f t="shared" ref="I85:I148" si="2">IF(OR(F$4="EUR",F$4="USD",F$4="GBP",F$4="CAD",F$4="NZD",F$4="AUD"),K85,C85)</f>
        <v>0</v>
      </c>
      <c r="J85" s="46"/>
      <c r="K85" s="21">
        <f>IFERROR(SUM(C85/'Transfers of Funds'!$F$59),0)</f>
        <v>0</v>
      </c>
      <c r="L85" s="21"/>
      <c r="M85" s="47" t="s">
        <v>162</v>
      </c>
      <c r="N85" s="46"/>
    </row>
    <row r="86" spans="1:14" s="23" customFormat="1">
      <c r="A86" s="115"/>
      <c r="B86" s="425" t="str">
        <f>IF(A86="","",VLOOKUP(A86,'Project Budget vs Exp'!$B$9:$G$52,2,FALSE))</f>
        <v/>
      </c>
      <c r="C86" s="117"/>
      <c r="D86" s="116"/>
      <c r="E86" s="118"/>
      <c r="F86" s="119"/>
      <c r="G86" s="120"/>
      <c r="H86" s="120"/>
      <c r="I86" s="427">
        <f t="shared" si="2"/>
        <v>0</v>
      </c>
      <c r="J86" s="46"/>
      <c r="K86" s="21">
        <f>IFERROR(SUM(C86/'Transfers of Funds'!$F$59),0)</f>
        <v>0</v>
      </c>
      <c r="L86" s="21"/>
      <c r="M86" s="47" t="s">
        <v>162</v>
      </c>
      <c r="N86" s="46"/>
    </row>
    <row r="87" spans="1:14" s="23" customFormat="1">
      <c r="A87" s="115"/>
      <c r="B87" s="425" t="str">
        <f>IF(A87="","",VLOOKUP(A87,'Project Budget vs Exp'!$B$9:$G$52,2,FALSE))</f>
        <v/>
      </c>
      <c r="C87" s="117"/>
      <c r="D87" s="116"/>
      <c r="E87" s="118"/>
      <c r="F87" s="119"/>
      <c r="G87" s="120"/>
      <c r="H87" s="120"/>
      <c r="I87" s="427">
        <f t="shared" si="2"/>
        <v>0</v>
      </c>
      <c r="J87" s="46"/>
      <c r="K87" s="21">
        <f>IFERROR(SUM(C87/'Transfers of Funds'!$F$59),0)</f>
        <v>0</v>
      </c>
      <c r="L87" s="21"/>
      <c r="M87" s="47" t="s">
        <v>162</v>
      </c>
      <c r="N87" s="46"/>
    </row>
    <row r="88" spans="1:14" s="23" customFormat="1">
      <c r="A88" s="115"/>
      <c r="B88" s="425" t="str">
        <f>IF(A88="","",VLOOKUP(A88,'Project Budget vs Exp'!$B$9:$G$52,2,FALSE))</f>
        <v/>
      </c>
      <c r="C88" s="117"/>
      <c r="D88" s="116"/>
      <c r="E88" s="118"/>
      <c r="F88" s="119"/>
      <c r="G88" s="120"/>
      <c r="H88" s="120"/>
      <c r="I88" s="427">
        <f t="shared" si="2"/>
        <v>0</v>
      </c>
      <c r="J88" s="46"/>
      <c r="K88" s="21">
        <f>IFERROR(SUM(C88/'Transfers of Funds'!$F$59),0)</f>
        <v>0</v>
      </c>
      <c r="L88" s="21"/>
      <c r="M88" s="47" t="s">
        <v>162</v>
      </c>
      <c r="N88" s="46"/>
    </row>
    <row r="89" spans="1:14" s="23" customFormat="1">
      <c r="A89" s="115"/>
      <c r="B89" s="425" t="str">
        <f>IF(A89="","",VLOOKUP(A89,'Project Budget vs Exp'!$B$9:$G$52,2,FALSE))</f>
        <v/>
      </c>
      <c r="C89" s="117"/>
      <c r="D89" s="116"/>
      <c r="E89" s="118"/>
      <c r="F89" s="119"/>
      <c r="G89" s="120"/>
      <c r="H89" s="120"/>
      <c r="I89" s="427">
        <f t="shared" si="2"/>
        <v>0</v>
      </c>
      <c r="J89" s="46"/>
      <c r="K89" s="21">
        <f>IFERROR(SUM(C89/'Transfers of Funds'!$F$59),0)</f>
        <v>0</v>
      </c>
      <c r="L89" s="21"/>
      <c r="M89" s="47" t="s">
        <v>162</v>
      </c>
      <c r="N89" s="46"/>
    </row>
    <row r="90" spans="1:14" s="23" customFormat="1">
      <c r="A90" s="115"/>
      <c r="B90" s="425" t="str">
        <f>IF(A90="","",VLOOKUP(A90,'Project Budget vs Exp'!$B$9:$G$52,2,FALSE))</f>
        <v/>
      </c>
      <c r="C90" s="117"/>
      <c r="D90" s="116"/>
      <c r="E90" s="118"/>
      <c r="F90" s="119"/>
      <c r="G90" s="120"/>
      <c r="H90" s="120"/>
      <c r="I90" s="427">
        <f t="shared" si="2"/>
        <v>0</v>
      </c>
      <c r="J90" s="46"/>
      <c r="K90" s="21">
        <f>IFERROR(SUM(C90/'Transfers of Funds'!$F$59),0)</f>
        <v>0</v>
      </c>
      <c r="L90" s="21"/>
      <c r="M90" s="47" t="s">
        <v>162</v>
      </c>
      <c r="N90" s="46"/>
    </row>
    <row r="91" spans="1:14" s="23" customFormat="1">
      <c r="A91" s="115"/>
      <c r="B91" s="425" t="str">
        <f>IF(A91="","",VLOOKUP(A91,'Project Budget vs Exp'!$B$9:$G$52,2,FALSE))</f>
        <v/>
      </c>
      <c r="C91" s="117"/>
      <c r="D91" s="116"/>
      <c r="E91" s="118"/>
      <c r="F91" s="119"/>
      <c r="G91" s="120"/>
      <c r="H91" s="120"/>
      <c r="I91" s="427">
        <f t="shared" si="2"/>
        <v>0</v>
      </c>
      <c r="J91" s="46"/>
      <c r="K91" s="21">
        <f>IFERROR(SUM(C91/'Transfers of Funds'!$F$59),0)</f>
        <v>0</v>
      </c>
      <c r="L91" s="21"/>
      <c r="M91" s="47" t="s">
        <v>162</v>
      </c>
      <c r="N91" s="46"/>
    </row>
    <row r="92" spans="1:14" s="23" customFormat="1">
      <c r="A92" s="115"/>
      <c r="B92" s="425" t="str">
        <f>IF(A92="","",VLOOKUP(A92,'Project Budget vs Exp'!$B$9:$G$52,2,FALSE))</f>
        <v/>
      </c>
      <c r="C92" s="117"/>
      <c r="D92" s="116"/>
      <c r="E92" s="118"/>
      <c r="F92" s="119"/>
      <c r="G92" s="120"/>
      <c r="H92" s="120"/>
      <c r="I92" s="427">
        <f t="shared" si="2"/>
        <v>0</v>
      </c>
      <c r="J92" s="46"/>
      <c r="K92" s="21">
        <f>IFERROR(SUM(C92/'Transfers of Funds'!$F$59),0)</f>
        <v>0</v>
      </c>
      <c r="L92" s="21"/>
      <c r="M92" s="47" t="s">
        <v>162</v>
      </c>
      <c r="N92" s="46"/>
    </row>
    <row r="93" spans="1:14" s="23" customFormat="1">
      <c r="A93" s="115"/>
      <c r="B93" s="425" t="str">
        <f>IF(A93="","",VLOOKUP(A93,'Project Budget vs Exp'!$B$9:$G$52,2,FALSE))</f>
        <v/>
      </c>
      <c r="C93" s="117"/>
      <c r="D93" s="116"/>
      <c r="E93" s="118"/>
      <c r="F93" s="119"/>
      <c r="G93" s="120"/>
      <c r="H93" s="120"/>
      <c r="I93" s="427">
        <f t="shared" si="2"/>
        <v>0</v>
      </c>
      <c r="J93" s="46"/>
      <c r="K93" s="21">
        <f>IFERROR(SUM(C93/'Transfers of Funds'!$F$59),0)</f>
        <v>0</v>
      </c>
      <c r="L93" s="21"/>
      <c r="M93" s="47" t="s">
        <v>162</v>
      </c>
      <c r="N93" s="46"/>
    </row>
    <row r="94" spans="1:14" s="23" customFormat="1">
      <c r="A94" s="115"/>
      <c r="B94" s="425" t="str">
        <f>IF(A94="","",VLOOKUP(A94,'Project Budget vs Exp'!$B$9:$G$52,2,FALSE))</f>
        <v/>
      </c>
      <c r="C94" s="117"/>
      <c r="D94" s="116"/>
      <c r="E94" s="118"/>
      <c r="F94" s="119"/>
      <c r="G94" s="120"/>
      <c r="H94" s="120"/>
      <c r="I94" s="427">
        <f t="shared" si="2"/>
        <v>0</v>
      </c>
      <c r="J94" s="46"/>
      <c r="K94" s="21">
        <f>IFERROR(SUM(C94/'Transfers of Funds'!$F$59),0)</f>
        <v>0</v>
      </c>
      <c r="L94" s="21"/>
      <c r="M94" s="47" t="s">
        <v>162</v>
      </c>
      <c r="N94" s="46"/>
    </row>
    <row r="95" spans="1:14" s="23" customFormat="1">
      <c r="A95" s="115"/>
      <c r="B95" s="425" t="str">
        <f>IF(A95="","",VLOOKUP(A95,'Project Budget vs Exp'!$B$9:$G$52,2,FALSE))</f>
        <v/>
      </c>
      <c r="C95" s="117"/>
      <c r="D95" s="116"/>
      <c r="E95" s="118"/>
      <c r="F95" s="119"/>
      <c r="G95" s="120"/>
      <c r="H95" s="120"/>
      <c r="I95" s="427">
        <f t="shared" si="2"/>
        <v>0</v>
      </c>
      <c r="J95" s="46"/>
      <c r="K95" s="21">
        <f>IFERROR(SUM(C95/'Transfers of Funds'!$F$59),0)</f>
        <v>0</v>
      </c>
      <c r="L95" s="21"/>
      <c r="M95" s="47" t="s">
        <v>162</v>
      </c>
      <c r="N95" s="46"/>
    </row>
    <row r="96" spans="1:14" s="23" customFormat="1">
      <c r="A96" s="115"/>
      <c r="B96" s="425" t="str">
        <f>IF(A96="","",VLOOKUP(A96,'Project Budget vs Exp'!$B$9:$G$52,2,FALSE))</f>
        <v/>
      </c>
      <c r="C96" s="117"/>
      <c r="D96" s="116"/>
      <c r="E96" s="118"/>
      <c r="F96" s="119"/>
      <c r="G96" s="120"/>
      <c r="H96" s="120"/>
      <c r="I96" s="427">
        <f t="shared" si="2"/>
        <v>0</v>
      </c>
      <c r="J96" s="46"/>
      <c r="K96" s="21">
        <f>IFERROR(SUM(C96/'Transfers of Funds'!$F$59),0)</f>
        <v>0</v>
      </c>
      <c r="L96" s="21"/>
      <c r="M96" s="47" t="s">
        <v>162</v>
      </c>
      <c r="N96" s="46"/>
    </row>
    <row r="97" spans="1:14" s="23" customFormat="1">
      <c r="A97" s="115"/>
      <c r="B97" s="425" t="str">
        <f>IF(A97="","",VLOOKUP(A97,'Project Budget vs Exp'!$B$9:$G$52,2,FALSE))</f>
        <v/>
      </c>
      <c r="C97" s="117"/>
      <c r="D97" s="116"/>
      <c r="E97" s="118"/>
      <c r="F97" s="119"/>
      <c r="G97" s="120"/>
      <c r="H97" s="120"/>
      <c r="I97" s="427">
        <f t="shared" si="2"/>
        <v>0</v>
      </c>
      <c r="J97" s="46"/>
      <c r="K97" s="21">
        <f>IFERROR(SUM(C97/'Transfers of Funds'!$F$59),0)</f>
        <v>0</v>
      </c>
      <c r="L97" s="21"/>
      <c r="M97" s="47" t="s">
        <v>162</v>
      </c>
      <c r="N97" s="46"/>
    </row>
    <row r="98" spans="1:14" s="23" customFormat="1">
      <c r="A98" s="115"/>
      <c r="B98" s="425" t="str">
        <f>IF(A98="","",VLOOKUP(A98,'Project Budget vs Exp'!$B$9:$G$52,2,FALSE))</f>
        <v/>
      </c>
      <c r="C98" s="117"/>
      <c r="D98" s="116"/>
      <c r="E98" s="118"/>
      <c r="F98" s="119"/>
      <c r="G98" s="120"/>
      <c r="H98" s="120"/>
      <c r="I98" s="427">
        <f t="shared" si="2"/>
        <v>0</v>
      </c>
      <c r="J98" s="46"/>
      <c r="K98" s="21">
        <f>IFERROR(SUM(C98/'Transfers of Funds'!$F$59),0)</f>
        <v>0</v>
      </c>
      <c r="L98" s="21"/>
      <c r="M98" s="47" t="s">
        <v>162</v>
      </c>
      <c r="N98" s="46"/>
    </row>
    <row r="99" spans="1:14" s="23" customFormat="1">
      <c r="A99" s="115"/>
      <c r="B99" s="425" t="str">
        <f>IF(A99="","",VLOOKUP(A99,'Project Budget vs Exp'!$B$9:$G$52,2,FALSE))</f>
        <v/>
      </c>
      <c r="C99" s="117"/>
      <c r="D99" s="116"/>
      <c r="E99" s="118"/>
      <c r="F99" s="119"/>
      <c r="G99" s="120"/>
      <c r="H99" s="120"/>
      <c r="I99" s="427">
        <f t="shared" si="2"/>
        <v>0</v>
      </c>
      <c r="J99" s="46"/>
      <c r="K99" s="21">
        <f>IFERROR(SUM(C99/'Transfers of Funds'!$F$59),0)</f>
        <v>0</v>
      </c>
      <c r="L99" s="21"/>
      <c r="M99" s="47" t="s">
        <v>162</v>
      </c>
      <c r="N99" s="46"/>
    </row>
    <row r="100" spans="1:14" s="23" customFormat="1">
      <c r="A100" s="115"/>
      <c r="B100" s="425" t="str">
        <f>IF(A100="","",VLOOKUP(A100,'Project Budget vs Exp'!$B$9:$G$52,2,FALSE))</f>
        <v/>
      </c>
      <c r="C100" s="117"/>
      <c r="D100" s="116"/>
      <c r="E100" s="118"/>
      <c r="F100" s="119"/>
      <c r="G100" s="120"/>
      <c r="H100" s="120"/>
      <c r="I100" s="427">
        <f t="shared" si="2"/>
        <v>0</v>
      </c>
      <c r="J100" s="46"/>
      <c r="K100" s="21">
        <f>IFERROR(SUM(C100/'Transfers of Funds'!$F$59),0)</f>
        <v>0</v>
      </c>
      <c r="L100" s="21"/>
      <c r="M100" s="47" t="s">
        <v>162</v>
      </c>
      <c r="N100" s="46"/>
    </row>
    <row r="101" spans="1:14" s="23" customFormat="1">
      <c r="A101" s="115"/>
      <c r="B101" s="425" t="str">
        <f>IF(A101="","",VLOOKUP(A101,'Project Budget vs Exp'!$B$9:$G$52,2,FALSE))</f>
        <v/>
      </c>
      <c r="C101" s="117"/>
      <c r="D101" s="116"/>
      <c r="E101" s="118"/>
      <c r="F101" s="119"/>
      <c r="G101" s="120"/>
      <c r="H101" s="120"/>
      <c r="I101" s="427">
        <f t="shared" si="2"/>
        <v>0</v>
      </c>
      <c r="J101" s="46"/>
      <c r="K101" s="21">
        <f>IFERROR(SUM(C101/'Transfers of Funds'!$F$59),0)</f>
        <v>0</v>
      </c>
      <c r="L101" s="21"/>
      <c r="M101" s="47" t="s">
        <v>162</v>
      </c>
      <c r="N101" s="46"/>
    </row>
    <row r="102" spans="1:14" s="23" customFormat="1">
      <c r="A102" s="115"/>
      <c r="B102" s="425" t="str">
        <f>IF(A102="","",VLOOKUP(A102,'Project Budget vs Exp'!$B$9:$G$52,2,FALSE))</f>
        <v/>
      </c>
      <c r="C102" s="117"/>
      <c r="D102" s="116"/>
      <c r="E102" s="118"/>
      <c r="F102" s="119"/>
      <c r="G102" s="120"/>
      <c r="H102" s="120"/>
      <c r="I102" s="427">
        <f t="shared" si="2"/>
        <v>0</v>
      </c>
      <c r="J102" s="46"/>
      <c r="K102" s="21">
        <f>IFERROR(SUM(C102/'Transfers of Funds'!$F$59),0)</f>
        <v>0</v>
      </c>
      <c r="L102" s="21"/>
      <c r="M102" s="47" t="s">
        <v>162</v>
      </c>
      <c r="N102" s="46"/>
    </row>
    <row r="103" spans="1:14" s="23" customFormat="1">
      <c r="A103" s="115"/>
      <c r="B103" s="425" t="str">
        <f>IF(A103="","",VLOOKUP(A103,'Project Budget vs Exp'!$B$9:$G$52,2,FALSE))</f>
        <v/>
      </c>
      <c r="C103" s="117"/>
      <c r="D103" s="116"/>
      <c r="E103" s="118"/>
      <c r="F103" s="119"/>
      <c r="G103" s="120"/>
      <c r="H103" s="120"/>
      <c r="I103" s="427">
        <f t="shared" si="2"/>
        <v>0</v>
      </c>
      <c r="J103" s="46"/>
      <c r="K103" s="21">
        <f>IFERROR(SUM(C103/'Transfers of Funds'!$F$59),0)</f>
        <v>0</v>
      </c>
      <c r="L103" s="21"/>
      <c r="M103" s="47" t="s">
        <v>162</v>
      </c>
      <c r="N103" s="46"/>
    </row>
    <row r="104" spans="1:14" s="23" customFormat="1">
      <c r="A104" s="115"/>
      <c r="B104" s="425" t="str">
        <f>IF(A104="","",VLOOKUP(A104,'Project Budget vs Exp'!$B$9:$G$52,2,FALSE))</f>
        <v/>
      </c>
      <c r="C104" s="117"/>
      <c r="D104" s="116"/>
      <c r="E104" s="118"/>
      <c r="F104" s="119"/>
      <c r="G104" s="120"/>
      <c r="H104" s="120"/>
      <c r="I104" s="427">
        <f t="shared" si="2"/>
        <v>0</v>
      </c>
      <c r="J104" s="46"/>
      <c r="K104" s="21">
        <f>IFERROR(SUM(C104/'Transfers of Funds'!$F$59),0)</f>
        <v>0</v>
      </c>
      <c r="L104" s="21"/>
      <c r="M104" s="47" t="s">
        <v>162</v>
      </c>
      <c r="N104" s="46"/>
    </row>
    <row r="105" spans="1:14" s="23" customFormat="1">
      <c r="A105" s="115"/>
      <c r="B105" s="425" t="str">
        <f>IF(A105="","",VLOOKUP(A105,'Project Budget vs Exp'!$B$9:$G$52,2,FALSE))</f>
        <v/>
      </c>
      <c r="C105" s="117"/>
      <c r="D105" s="116"/>
      <c r="E105" s="118"/>
      <c r="F105" s="119"/>
      <c r="G105" s="120"/>
      <c r="H105" s="120"/>
      <c r="I105" s="427">
        <f t="shared" si="2"/>
        <v>0</v>
      </c>
      <c r="J105" s="46"/>
      <c r="K105" s="21">
        <f>IFERROR(SUM(C105/'Transfers of Funds'!$F$59),0)</f>
        <v>0</v>
      </c>
      <c r="L105" s="21"/>
      <c r="M105" s="47" t="s">
        <v>162</v>
      </c>
      <c r="N105" s="46"/>
    </row>
    <row r="106" spans="1:14" s="23" customFormat="1">
      <c r="A106" s="115"/>
      <c r="B106" s="425" t="str">
        <f>IF(A106="","",VLOOKUP(A106,'Project Budget vs Exp'!$B$9:$G$52,2,FALSE))</f>
        <v/>
      </c>
      <c r="C106" s="117"/>
      <c r="D106" s="116"/>
      <c r="E106" s="118"/>
      <c r="F106" s="119"/>
      <c r="G106" s="120"/>
      <c r="H106" s="120"/>
      <c r="I106" s="427">
        <f t="shared" si="2"/>
        <v>0</v>
      </c>
      <c r="J106" s="46"/>
      <c r="K106" s="21">
        <f>IFERROR(SUM(C106/'Transfers of Funds'!$F$59),0)</f>
        <v>0</v>
      </c>
      <c r="L106" s="21"/>
      <c r="M106" s="47" t="s">
        <v>162</v>
      </c>
      <c r="N106" s="46"/>
    </row>
    <row r="107" spans="1:14" s="23" customFormat="1">
      <c r="A107" s="115"/>
      <c r="B107" s="425" t="str">
        <f>IF(A107="","",VLOOKUP(A107,'Project Budget vs Exp'!$B$9:$G$52,2,FALSE))</f>
        <v/>
      </c>
      <c r="C107" s="117"/>
      <c r="D107" s="116"/>
      <c r="E107" s="118"/>
      <c r="F107" s="119"/>
      <c r="G107" s="120"/>
      <c r="H107" s="120"/>
      <c r="I107" s="427">
        <f t="shared" si="2"/>
        <v>0</v>
      </c>
      <c r="J107" s="46"/>
      <c r="K107" s="21">
        <f>IFERROR(SUM(C107/'Transfers of Funds'!$F$59),0)</f>
        <v>0</v>
      </c>
      <c r="L107" s="21"/>
      <c r="M107" s="47" t="s">
        <v>162</v>
      </c>
      <c r="N107" s="46"/>
    </row>
    <row r="108" spans="1:14" s="23" customFormat="1">
      <c r="A108" s="115"/>
      <c r="B108" s="425" t="str">
        <f>IF(A108="","",VLOOKUP(A108,'Project Budget vs Exp'!$B$9:$G$52,2,FALSE))</f>
        <v/>
      </c>
      <c r="C108" s="117"/>
      <c r="D108" s="116"/>
      <c r="E108" s="118"/>
      <c r="F108" s="119"/>
      <c r="G108" s="120"/>
      <c r="H108" s="120"/>
      <c r="I108" s="427">
        <f t="shared" si="2"/>
        <v>0</v>
      </c>
      <c r="J108" s="46"/>
      <c r="K108" s="21">
        <f>IFERROR(SUM(C108/'Transfers of Funds'!$F$59),0)</f>
        <v>0</v>
      </c>
      <c r="L108" s="21"/>
      <c r="M108" s="47" t="s">
        <v>162</v>
      </c>
      <c r="N108" s="46"/>
    </row>
    <row r="109" spans="1:14" s="23" customFormat="1">
      <c r="A109" s="115"/>
      <c r="B109" s="425" t="str">
        <f>IF(A109="","",VLOOKUP(A109,'Project Budget vs Exp'!$B$9:$G$52,2,FALSE))</f>
        <v/>
      </c>
      <c r="C109" s="117"/>
      <c r="D109" s="116"/>
      <c r="E109" s="118"/>
      <c r="F109" s="119"/>
      <c r="G109" s="120"/>
      <c r="H109" s="120"/>
      <c r="I109" s="427">
        <f t="shared" si="2"/>
        <v>0</v>
      </c>
      <c r="J109" s="46"/>
      <c r="K109" s="21">
        <f>IFERROR(SUM(C109/'Transfers of Funds'!$F$59),0)</f>
        <v>0</v>
      </c>
      <c r="L109" s="21"/>
      <c r="M109" s="47" t="s">
        <v>162</v>
      </c>
      <c r="N109" s="46"/>
    </row>
    <row r="110" spans="1:14" s="23" customFormat="1">
      <c r="A110" s="115"/>
      <c r="B110" s="425" t="str">
        <f>IF(A110="","",VLOOKUP(A110,'Project Budget vs Exp'!$B$9:$G$52,2,FALSE))</f>
        <v/>
      </c>
      <c r="C110" s="117"/>
      <c r="D110" s="116"/>
      <c r="E110" s="118"/>
      <c r="F110" s="119"/>
      <c r="G110" s="120"/>
      <c r="H110" s="120"/>
      <c r="I110" s="427">
        <f t="shared" si="2"/>
        <v>0</v>
      </c>
      <c r="J110" s="46"/>
      <c r="K110" s="21">
        <f>IFERROR(SUM(C110/'Transfers of Funds'!$F$59),0)</f>
        <v>0</v>
      </c>
      <c r="L110" s="21"/>
      <c r="M110" s="47" t="s">
        <v>162</v>
      </c>
      <c r="N110" s="46"/>
    </row>
    <row r="111" spans="1:14" s="23" customFormat="1">
      <c r="A111" s="115"/>
      <c r="B111" s="425" t="str">
        <f>IF(A111="","",VLOOKUP(A111,'Project Budget vs Exp'!$B$9:$G$52,2,FALSE))</f>
        <v/>
      </c>
      <c r="C111" s="117"/>
      <c r="D111" s="116"/>
      <c r="E111" s="118"/>
      <c r="F111" s="119"/>
      <c r="G111" s="120"/>
      <c r="H111" s="120"/>
      <c r="I111" s="427">
        <f t="shared" si="2"/>
        <v>0</v>
      </c>
      <c r="J111" s="46"/>
      <c r="K111" s="21">
        <f>IFERROR(SUM(C111/'Transfers of Funds'!$F$59),0)</f>
        <v>0</v>
      </c>
      <c r="L111" s="21"/>
      <c r="M111" s="47" t="s">
        <v>162</v>
      </c>
      <c r="N111" s="46"/>
    </row>
    <row r="112" spans="1:14" s="23" customFormat="1">
      <c r="A112" s="115"/>
      <c r="B112" s="425" t="str">
        <f>IF(A112="","",VLOOKUP(A112,'Project Budget vs Exp'!$B$9:$G$52,2,FALSE))</f>
        <v/>
      </c>
      <c r="C112" s="117"/>
      <c r="D112" s="116"/>
      <c r="E112" s="118"/>
      <c r="F112" s="119"/>
      <c r="G112" s="120"/>
      <c r="H112" s="120"/>
      <c r="I112" s="427">
        <f t="shared" si="2"/>
        <v>0</v>
      </c>
      <c r="J112" s="46"/>
      <c r="K112" s="21">
        <f>IFERROR(SUM(C112/'Transfers of Funds'!$F$59),0)</f>
        <v>0</v>
      </c>
      <c r="L112" s="21"/>
      <c r="M112" s="47" t="s">
        <v>162</v>
      </c>
      <c r="N112" s="46"/>
    </row>
    <row r="113" spans="1:14" s="23" customFormat="1">
      <c r="A113" s="115"/>
      <c r="B113" s="425" t="str">
        <f>IF(A113="","",VLOOKUP(A113,'Project Budget vs Exp'!$B$9:$G$52,2,FALSE))</f>
        <v/>
      </c>
      <c r="C113" s="117"/>
      <c r="D113" s="116"/>
      <c r="E113" s="118"/>
      <c r="F113" s="119"/>
      <c r="G113" s="120"/>
      <c r="H113" s="120"/>
      <c r="I113" s="427">
        <f t="shared" si="2"/>
        <v>0</v>
      </c>
      <c r="J113" s="46"/>
      <c r="K113" s="21">
        <f>IFERROR(SUM(C113/'Transfers of Funds'!$F$59),0)</f>
        <v>0</v>
      </c>
      <c r="L113" s="21"/>
      <c r="M113" s="47" t="s">
        <v>162</v>
      </c>
      <c r="N113" s="46"/>
    </row>
    <row r="114" spans="1:14" s="23" customFormat="1">
      <c r="A114" s="115"/>
      <c r="B114" s="425" t="str">
        <f>IF(A114="","",VLOOKUP(A114,'Project Budget vs Exp'!$B$9:$G$52,2,FALSE))</f>
        <v/>
      </c>
      <c r="C114" s="117"/>
      <c r="D114" s="116"/>
      <c r="E114" s="118"/>
      <c r="F114" s="119"/>
      <c r="G114" s="120"/>
      <c r="H114" s="120"/>
      <c r="I114" s="427">
        <f t="shared" si="2"/>
        <v>0</v>
      </c>
      <c r="J114" s="46"/>
      <c r="K114" s="21">
        <f>IFERROR(SUM(C114/'Transfers of Funds'!$F$59),0)</f>
        <v>0</v>
      </c>
      <c r="L114" s="21"/>
      <c r="M114" s="47" t="s">
        <v>162</v>
      </c>
      <c r="N114" s="46"/>
    </row>
    <row r="115" spans="1:14" s="23" customFormat="1">
      <c r="A115" s="115"/>
      <c r="B115" s="425" t="str">
        <f>IF(A115="","",VLOOKUP(A115,'Project Budget vs Exp'!$B$9:$G$52,2,FALSE))</f>
        <v/>
      </c>
      <c r="C115" s="117"/>
      <c r="D115" s="116"/>
      <c r="E115" s="118"/>
      <c r="F115" s="119"/>
      <c r="G115" s="120"/>
      <c r="H115" s="120"/>
      <c r="I115" s="427">
        <f t="shared" si="2"/>
        <v>0</v>
      </c>
      <c r="J115" s="46"/>
      <c r="K115" s="21">
        <f>IFERROR(SUM(C115/'Transfers of Funds'!$F$59),0)</f>
        <v>0</v>
      </c>
      <c r="L115" s="21"/>
      <c r="M115" s="47" t="s">
        <v>162</v>
      </c>
      <c r="N115" s="46"/>
    </row>
    <row r="116" spans="1:14" s="23" customFormat="1">
      <c r="A116" s="115"/>
      <c r="B116" s="425" t="str">
        <f>IF(A116="","",VLOOKUP(A116,'Project Budget vs Exp'!$B$9:$G$52,2,FALSE))</f>
        <v/>
      </c>
      <c r="C116" s="117"/>
      <c r="D116" s="116"/>
      <c r="E116" s="118"/>
      <c r="F116" s="119"/>
      <c r="G116" s="120"/>
      <c r="H116" s="120"/>
      <c r="I116" s="427">
        <f t="shared" si="2"/>
        <v>0</v>
      </c>
      <c r="J116" s="46"/>
      <c r="K116" s="21">
        <f>IFERROR(SUM(C116/'Transfers of Funds'!$F$59),0)</f>
        <v>0</v>
      </c>
      <c r="L116" s="21"/>
      <c r="M116" s="47" t="s">
        <v>162</v>
      </c>
      <c r="N116" s="46"/>
    </row>
    <row r="117" spans="1:14" s="23" customFormat="1">
      <c r="A117" s="115"/>
      <c r="B117" s="425" t="str">
        <f>IF(A117="","",VLOOKUP(A117,'Project Budget vs Exp'!$B$9:$G$52,2,FALSE))</f>
        <v/>
      </c>
      <c r="C117" s="117"/>
      <c r="D117" s="116"/>
      <c r="E117" s="118"/>
      <c r="F117" s="119"/>
      <c r="G117" s="120"/>
      <c r="H117" s="120"/>
      <c r="I117" s="427">
        <f t="shared" si="2"/>
        <v>0</v>
      </c>
      <c r="J117" s="46"/>
      <c r="K117" s="21">
        <f>IFERROR(SUM(C117/'Transfers of Funds'!$F$59),0)</f>
        <v>0</v>
      </c>
      <c r="L117" s="21"/>
      <c r="M117" s="47" t="s">
        <v>162</v>
      </c>
      <c r="N117" s="46"/>
    </row>
    <row r="118" spans="1:14" s="23" customFormat="1">
      <c r="A118" s="115"/>
      <c r="B118" s="425" t="str">
        <f>IF(A118="","",VLOOKUP(A118,'Project Budget vs Exp'!$B$9:$G$52,2,FALSE))</f>
        <v/>
      </c>
      <c r="C118" s="117"/>
      <c r="D118" s="116"/>
      <c r="E118" s="118"/>
      <c r="F118" s="119"/>
      <c r="G118" s="120"/>
      <c r="H118" s="120"/>
      <c r="I118" s="427">
        <f t="shared" si="2"/>
        <v>0</v>
      </c>
      <c r="J118" s="46"/>
      <c r="K118" s="21">
        <f>IFERROR(SUM(C118/'Transfers of Funds'!$F$59),0)</f>
        <v>0</v>
      </c>
      <c r="L118" s="21"/>
      <c r="M118" s="47" t="s">
        <v>162</v>
      </c>
      <c r="N118" s="46"/>
    </row>
    <row r="119" spans="1:14" s="23" customFormat="1">
      <c r="A119" s="115"/>
      <c r="B119" s="425" t="str">
        <f>IF(A119="","",VLOOKUP(A119,'Project Budget vs Exp'!$B$9:$G$52,2,FALSE))</f>
        <v/>
      </c>
      <c r="C119" s="117"/>
      <c r="D119" s="116"/>
      <c r="E119" s="118"/>
      <c r="F119" s="119"/>
      <c r="G119" s="120"/>
      <c r="H119" s="120"/>
      <c r="I119" s="427">
        <f t="shared" si="2"/>
        <v>0</v>
      </c>
      <c r="J119" s="46"/>
      <c r="K119" s="21">
        <f>IFERROR(SUM(C119/'Transfers of Funds'!$F$59),0)</f>
        <v>0</v>
      </c>
      <c r="L119" s="21"/>
      <c r="M119" s="47" t="s">
        <v>162</v>
      </c>
      <c r="N119" s="46"/>
    </row>
    <row r="120" spans="1:14" s="23" customFormat="1">
      <c r="A120" s="115"/>
      <c r="B120" s="425" t="str">
        <f>IF(A120="","",VLOOKUP(A120,'Project Budget vs Exp'!$B$9:$G$52,2,FALSE))</f>
        <v/>
      </c>
      <c r="C120" s="117"/>
      <c r="D120" s="116"/>
      <c r="E120" s="118"/>
      <c r="F120" s="119"/>
      <c r="G120" s="120"/>
      <c r="H120" s="120"/>
      <c r="I120" s="427">
        <f t="shared" si="2"/>
        <v>0</v>
      </c>
      <c r="J120" s="46"/>
      <c r="K120" s="21">
        <f>IFERROR(SUM(C120/'Transfers of Funds'!$F$59),0)</f>
        <v>0</v>
      </c>
      <c r="L120" s="21"/>
      <c r="M120" s="47" t="s">
        <v>162</v>
      </c>
      <c r="N120" s="46"/>
    </row>
    <row r="121" spans="1:14" s="23" customFormat="1">
      <c r="A121" s="115"/>
      <c r="B121" s="425" t="str">
        <f>IF(A121="","",VLOOKUP(A121,'Project Budget vs Exp'!$B$9:$G$52,2,FALSE))</f>
        <v/>
      </c>
      <c r="C121" s="117"/>
      <c r="D121" s="116"/>
      <c r="E121" s="118"/>
      <c r="F121" s="119"/>
      <c r="G121" s="120"/>
      <c r="H121" s="120"/>
      <c r="I121" s="427">
        <f t="shared" si="2"/>
        <v>0</v>
      </c>
      <c r="J121" s="46"/>
      <c r="K121" s="21">
        <f>IFERROR(SUM(C121/'Transfers of Funds'!$F$59),0)</f>
        <v>0</v>
      </c>
      <c r="L121" s="21"/>
      <c r="M121" s="47" t="s">
        <v>162</v>
      </c>
      <c r="N121" s="46"/>
    </row>
    <row r="122" spans="1:14" s="23" customFormat="1">
      <c r="A122" s="115"/>
      <c r="B122" s="425" t="str">
        <f>IF(A122="","",VLOOKUP(A122,'Project Budget vs Exp'!$B$9:$G$52,2,FALSE))</f>
        <v/>
      </c>
      <c r="C122" s="117"/>
      <c r="D122" s="116"/>
      <c r="E122" s="118"/>
      <c r="F122" s="119"/>
      <c r="G122" s="120"/>
      <c r="H122" s="120"/>
      <c r="I122" s="427">
        <f t="shared" si="2"/>
        <v>0</v>
      </c>
      <c r="J122" s="46"/>
      <c r="K122" s="21">
        <f>IFERROR(SUM(C122/'Transfers of Funds'!$F$59),0)</f>
        <v>0</v>
      </c>
      <c r="L122" s="21"/>
      <c r="M122" s="47" t="s">
        <v>162</v>
      </c>
      <c r="N122" s="46"/>
    </row>
    <row r="123" spans="1:14" s="23" customFormat="1">
      <c r="A123" s="115"/>
      <c r="B123" s="425" t="str">
        <f>IF(A123="","",VLOOKUP(A123,'Project Budget vs Exp'!$B$9:$G$52,2,FALSE))</f>
        <v/>
      </c>
      <c r="C123" s="117"/>
      <c r="D123" s="116"/>
      <c r="E123" s="118"/>
      <c r="F123" s="119"/>
      <c r="G123" s="120"/>
      <c r="H123" s="120"/>
      <c r="I123" s="427">
        <f t="shared" si="2"/>
        <v>0</v>
      </c>
      <c r="J123" s="46"/>
      <c r="K123" s="21">
        <f>IFERROR(SUM(C123/'Transfers of Funds'!$F$59),0)</f>
        <v>0</v>
      </c>
      <c r="L123" s="21"/>
      <c r="M123" s="47" t="s">
        <v>162</v>
      </c>
      <c r="N123" s="46"/>
    </row>
    <row r="124" spans="1:14" s="23" customFormat="1">
      <c r="A124" s="115"/>
      <c r="B124" s="425" t="str">
        <f>IF(A124="","",VLOOKUP(A124,'Project Budget vs Exp'!$B$9:$G$52,2,FALSE))</f>
        <v/>
      </c>
      <c r="C124" s="117"/>
      <c r="D124" s="116"/>
      <c r="E124" s="118"/>
      <c r="F124" s="119"/>
      <c r="G124" s="120"/>
      <c r="H124" s="120"/>
      <c r="I124" s="427">
        <f t="shared" si="2"/>
        <v>0</v>
      </c>
      <c r="J124" s="46"/>
      <c r="K124" s="21">
        <f>IFERROR(SUM(C124/'Transfers of Funds'!$F$59),0)</f>
        <v>0</v>
      </c>
      <c r="L124" s="21"/>
      <c r="M124" s="47" t="s">
        <v>162</v>
      </c>
      <c r="N124" s="46"/>
    </row>
    <row r="125" spans="1:14" s="23" customFormat="1">
      <c r="A125" s="115"/>
      <c r="B125" s="425" t="str">
        <f>IF(A125="","",VLOOKUP(A125,'Project Budget vs Exp'!$B$9:$G$52,2,FALSE))</f>
        <v/>
      </c>
      <c r="C125" s="117"/>
      <c r="D125" s="116"/>
      <c r="E125" s="118"/>
      <c r="F125" s="119"/>
      <c r="G125" s="120"/>
      <c r="H125" s="120"/>
      <c r="I125" s="427">
        <f t="shared" si="2"/>
        <v>0</v>
      </c>
      <c r="J125" s="46"/>
      <c r="K125" s="21">
        <f>IFERROR(SUM(C125/'Transfers of Funds'!$F$59),0)</f>
        <v>0</v>
      </c>
      <c r="L125" s="21"/>
      <c r="M125" s="47" t="s">
        <v>162</v>
      </c>
      <c r="N125" s="46"/>
    </row>
    <row r="126" spans="1:14" s="23" customFormat="1">
      <c r="A126" s="115"/>
      <c r="B126" s="425" t="str">
        <f>IF(A126="","",VLOOKUP(A126,'Project Budget vs Exp'!$B$9:$G$52,2,FALSE))</f>
        <v/>
      </c>
      <c r="C126" s="117"/>
      <c r="D126" s="116"/>
      <c r="E126" s="118"/>
      <c r="F126" s="119"/>
      <c r="G126" s="120"/>
      <c r="H126" s="120"/>
      <c r="I126" s="427">
        <f t="shared" si="2"/>
        <v>0</v>
      </c>
      <c r="J126" s="46"/>
      <c r="K126" s="21">
        <f>IFERROR(SUM(C126/'Transfers of Funds'!$F$59),0)</f>
        <v>0</v>
      </c>
      <c r="L126" s="21"/>
      <c r="M126" s="47" t="s">
        <v>162</v>
      </c>
      <c r="N126" s="46"/>
    </row>
    <row r="127" spans="1:14" s="23" customFormat="1">
      <c r="A127" s="115"/>
      <c r="B127" s="425" t="str">
        <f>IF(A127="","",VLOOKUP(A127,'Project Budget vs Exp'!$B$9:$G$52,2,FALSE))</f>
        <v/>
      </c>
      <c r="C127" s="117"/>
      <c r="D127" s="116"/>
      <c r="E127" s="118"/>
      <c r="F127" s="119"/>
      <c r="G127" s="120"/>
      <c r="H127" s="120"/>
      <c r="I127" s="427">
        <f t="shared" si="2"/>
        <v>0</v>
      </c>
      <c r="J127" s="46"/>
      <c r="K127" s="21">
        <f>IFERROR(SUM(C127/'Transfers of Funds'!$F$59),0)</f>
        <v>0</v>
      </c>
      <c r="L127" s="21"/>
      <c r="M127" s="47" t="s">
        <v>162</v>
      </c>
      <c r="N127" s="46"/>
    </row>
    <row r="128" spans="1:14" s="23" customFormat="1">
      <c r="A128" s="115"/>
      <c r="B128" s="425" t="str">
        <f>IF(A128="","",VLOOKUP(A128,'Project Budget vs Exp'!$B$9:$G$52,2,FALSE))</f>
        <v/>
      </c>
      <c r="C128" s="117"/>
      <c r="D128" s="116"/>
      <c r="E128" s="118"/>
      <c r="F128" s="119"/>
      <c r="G128" s="120"/>
      <c r="H128" s="120"/>
      <c r="I128" s="427">
        <f t="shared" si="2"/>
        <v>0</v>
      </c>
      <c r="J128" s="46"/>
      <c r="K128" s="21">
        <f>IFERROR(SUM(C128/'Transfers of Funds'!$F$59),0)</f>
        <v>0</v>
      </c>
      <c r="L128" s="21"/>
      <c r="M128" s="47" t="s">
        <v>162</v>
      </c>
      <c r="N128" s="46"/>
    </row>
    <row r="129" spans="1:14" s="23" customFormat="1">
      <c r="A129" s="115"/>
      <c r="B129" s="425" t="str">
        <f>IF(A129="","",VLOOKUP(A129,'Project Budget vs Exp'!$B$9:$G$52,2,FALSE))</f>
        <v/>
      </c>
      <c r="C129" s="117"/>
      <c r="D129" s="116"/>
      <c r="E129" s="118"/>
      <c r="F129" s="119"/>
      <c r="G129" s="120"/>
      <c r="H129" s="120"/>
      <c r="I129" s="427">
        <f t="shared" si="2"/>
        <v>0</v>
      </c>
      <c r="J129" s="46"/>
      <c r="K129" s="21">
        <f>IFERROR(SUM(C129/'Transfers of Funds'!$F$59),0)</f>
        <v>0</v>
      </c>
      <c r="L129" s="21"/>
      <c r="M129" s="47" t="s">
        <v>162</v>
      </c>
      <c r="N129" s="46"/>
    </row>
    <row r="130" spans="1:14" s="23" customFormat="1">
      <c r="A130" s="115"/>
      <c r="B130" s="425" t="str">
        <f>IF(A130="","",VLOOKUP(A130,'Project Budget vs Exp'!$B$9:$G$52,2,FALSE))</f>
        <v/>
      </c>
      <c r="C130" s="117"/>
      <c r="D130" s="116"/>
      <c r="E130" s="118"/>
      <c r="F130" s="119"/>
      <c r="G130" s="120"/>
      <c r="H130" s="120"/>
      <c r="I130" s="427">
        <f t="shared" si="2"/>
        <v>0</v>
      </c>
      <c r="J130" s="46"/>
      <c r="K130" s="21">
        <f>IFERROR(SUM(C130/'Transfers of Funds'!$F$59),0)</f>
        <v>0</v>
      </c>
      <c r="L130" s="21"/>
      <c r="M130" s="47" t="s">
        <v>162</v>
      </c>
      <c r="N130" s="46"/>
    </row>
    <row r="131" spans="1:14" s="23" customFormat="1">
      <c r="A131" s="115"/>
      <c r="B131" s="425" t="str">
        <f>IF(A131="","",VLOOKUP(A131,'Project Budget vs Exp'!$B$9:$G$52,2,FALSE))</f>
        <v/>
      </c>
      <c r="C131" s="117"/>
      <c r="D131" s="116"/>
      <c r="E131" s="118"/>
      <c r="F131" s="119"/>
      <c r="G131" s="120"/>
      <c r="H131" s="120"/>
      <c r="I131" s="427">
        <f t="shared" si="2"/>
        <v>0</v>
      </c>
      <c r="J131" s="46"/>
      <c r="K131" s="21">
        <f>IFERROR(SUM(C131/'Transfers of Funds'!$F$59),0)</f>
        <v>0</v>
      </c>
      <c r="L131" s="21"/>
      <c r="M131" s="47" t="s">
        <v>162</v>
      </c>
      <c r="N131" s="46"/>
    </row>
    <row r="132" spans="1:14" s="23" customFormat="1">
      <c r="A132" s="115"/>
      <c r="B132" s="425" t="str">
        <f>IF(A132="","",VLOOKUP(A132,'Project Budget vs Exp'!$B$9:$G$52,2,FALSE))</f>
        <v/>
      </c>
      <c r="C132" s="117"/>
      <c r="D132" s="116"/>
      <c r="E132" s="118"/>
      <c r="F132" s="119"/>
      <c r="G132" s="120"/>
      <c r="H132" s="120"/>
      <c r="I132" s="427">
        <f t="shared" si="2"/>
        <v>0</v>
      </c>
      <c r="J132" s="46"/>
      <c r="K132" s="21">
        <f>IFERROR(SUM(C132/'Transfers of Funds'!$F$59),0)</f>
        <v>0</v>
      </c>
      <c r="L132" s="21"/>
      <c r="M132" s="47" t="s">
        <v>162</v>
      </c>
      <c r="N132" s="46"/>
    </row>
    <row r="133" spans="1:14" s="23" customFormat="1">
      <c r="A133" s="115"/>
      <c r="B133" s="425" t="str">
        <f>IF(A133="","",VLOOKUP(A133,'Project Budget vs Exp'!$B$9:$G$52,2,FALSE))</f>
        <v/>
      </c>
      <c r="C133" s="117"/>
      <c r="D133" s="116"/>
      <c r="E133" s="118"/>
      <c r="F133" s="119"/>
      <c r="G133" s="120"/>
      <c r="H133" s="120"/>
      <c r="I133" s="427">
        <f t="shared" si="2"/>
        <v>0</v>
      </c>
      <c r="J133" s="46"/>
      <c r="K133" s="21">
        <f>IFERROR(SUM(C133/'Transfers of Funds'!$F$59),0)</f>
        <v>0</v>
      </c>
      <c r="L133" s="21"/>
      <c r="M133" s="47" t="s">
        <v>162</v>
      </c>
      <c r="N133" s="46"/>
    </row>
    <row r="134" spans="1:14" s="23" customFormat="1">
      <c r="A134" s="115"/>
      <c r="B134" s="425" t="str">
        <f>IF(A134="","",VLOOKUP(A134,'Project Budget vs Exp'!$B$9:$G$52,2,FALSE))</f>
        <v/>
      </c>
      <c r="C134" s="117"/>
      <c r="D134" s="116"/>
      <c r="E134" s="118"/>
      <c r="F134" s="119"/>
      <c r="G134" s="120"/>
      <c r="H134" s="120"/>
      <c r="I134" s="427">
        <f t="shared" si="2"/>
        <v>0</v>
      </c>
      <c r="J134" s="46"/>
      <c r="K134" s="21">
        <f>IFERROR(SUM(C134/'Transfers of Funds'!$F$59),0)</f>
        <v>0</v>
      </c>
      <c r="L134" s="21"/>
      <c r="M134" s="47" t="s">
        <v>162</v>
      </c>
      <c r="N134" s="46"/>
    </row>
    <row r="135" spans="1:14" s="23" customFormat="1">
      <c r="A135" s="115"/>
      <c r="B135" s="425" t="str">
        <f>IF(A135="","",VLOOKUP(A135,'Project Budget vs Exp'!$B$9:$G$52,2,FALSE))</f>
        <v/>
      </c>
      <c r="C135" s="117"/>
      <c r="D135" s="116"/>
      <c r="E135" s="118"/>
      <c r="F135" s="119"/>
      <c r="G135" s="120"/>
      <c r="H135" s="120"/>
      <c r="I135" s="427">
        <f t="shared" si="2"/>
        <v>0</v>
      </c>
      <c r="J135" s="46"/>
      <c r="K135" s="21">
        <f>IFERROR(SUM(C135/'Transfers of Funds'!$F$59),0)</f>
        <v>0</v>
      </c>
      <c r="L135" s="21"/>
      <c r="M135" s="47" t="s">
        <v>162</v>
      </c>
      <c r="N135" s="46"/>
    </row>
    <row r="136" spans="1:14" s="23" customFormat="1">
      <c r="A136" s="115"/>
      <c r="B136" s="425" t="str">
        <f>IF(A136="","",VLOOKUP(A136,'Project Budget vs Exp'!$B$9:$G$52,2,FALSE))</f>
        <v/>
      </c>
      <c r="C136" s="117"/>
      <c r="D136" s="116"/>
      <c r="E136" s="118"/>
      <c r="F136" s="119"/>
      <c r="G136" s="120"/>
      <c r="H136" s="120"/>
      <c r="I136" s="427">
        <f t="shared" si="2"/>
        <v>0</v>
      </c>
      <c r="J136" s="46"/>
      <c r="K136" s="21">
        <f>IFERROR(SUM(C136/'Transfers of Funds'!$F$59),0)</f>
        <v>0</v>
      </c>
      <c r="L136" s="21"/>
      <c r="M136" s="47" t="s">
        <v>162</v>
      </c>
      <c r="N136" s="46"/>
    </row>
    <row r="137" spans="1:14" s="23" customFormat="1">
      <c r="A137" s="115"/>
      <c r="B137" s="425" t="str">
        <f>IF(A137="","",VLOOKUP(A137,'Project Budget vs Exp'!$B$9:$G$52,2,FALSE))</f>
        <v/>
      </c>
      <c r="C137" s="117"/>
      <c r="D137" s="116"/>
      <c r="E137" s="118"/>
      <c r="F137" s="119"/>
      <c r="G137" s="120"/>
      <c r="H137" s="120"/>
      <c r="I137" s="427">
        <f t="shared" si="2"/>
        <v>0</v>
      </c>
      <c r="J137" s="46"/>
      <c r="K137" s="21">
        <f>IFERROR(SUM(C137/'Transfers of Funds'!$F$59),0)</f>
        <v>0</v>
      </c>
      <c r="L137" s="21"/>
      <c r="M137" s="47" t="s">
        <v>162</v>
      </c>
      <c r="N137" s="46"/>
    </row>
    <row r="138" spans="1:14" s="23" customFormat="1">
      <c r="A138" s="115"/>
      <c r="B138" s="425" t="str">
        <f>IF(A138="","",VLOOKUP(A138,'Project Budget vs Exp'!$B$9:$G$52,2,FALSE))</f>
        <v/>
      </c>
      <c r="C138" s="117"/>
      <c r="D138" s="116"/>
      <c r="E138" s="118"/>
      <c r="F138" s="119"/>
      <c r="G138" s="120"/>
      <c r="H138" s="120"/>
      <c r="I138" s="427">
        <f t="shared" si="2"/>
        <v>0</v>
      </c>
      <c r="J138" s="46"/>
      <c r="K138" s="21">
        <f>IFERROR(SUM(C138/'Transfers of Funds'!$F$59),0)</f>
        <v>0</v>
      </c>
      <c r="L138" s="21"/>
      <c r="M138" s="47" t="s">
        <v>162</v>
      </c>
      <c r="N138" s="46"/>
    </row>
    <row r="139" spans="1:14" s="23" customFormat="1">
      <c r="A139" s="115"/>
      <c r="B139" s="425" t="str">
        <f>IF(A139="","",VLOOKUP(A139,'Project Budget vs Exp'!$B$9:$G$52,2,FALSE))</f>
        <v/>
      </c>
      <c r="C139" s="117"/>
      <c r="D139" s="116"/>
      <c r="E139" s="118"/>
      <c r="F139" s="119"/>
      <c r="G139" s="120"/>
      <c r="H139" s="120"/>
      <c r="I139" s="427">
        <f t="shared" si="2"/>
        <v>0</v>
      </c>
      <c r="J139" s="46"/>
      <c r="K139" s="21">
        <f>IFERROR(SUM(C139/'Transfers of Funds'!$F$59),0)</f>
        <v>0</v>
      </c>
      <c r="L139" s="21"/>
      <c r="M139" s="47" t="s">
        <v>162</v>
      </c>
      <c r="N139" s="46"/>
    </row>
    <row r="140" spans="1:14" s="23" customFormat="1">
      <c r="A140" s="115"/>
      <c r="B140" s="425" t="str">
        <f>IF(A140="","",VLOOKUP(A140,'Project Budget vs Exp'!$B$9:$G$52,2,FALSE))</f>
        <v/>
      </c>
      <c r="C140" s="117"/>
      <c r="D140" s="116"/>
      <c r="E140" s="118"/>
      <c r="F140" s="119"/>
      <c r="G140" s="120"/>
      <c r="H140" s="120"/>
      <c r="I140" s="427">
        <f t="shared" si="2"/>
        <v>0</v>
      </c>
      <c r="J140" s="46"/>
      <c r="K140" s="21">
        <f>IFERROR(SUM(C140/'Transfers of Funds'!$F$59),0)</f>
        <v>0</v>
      </c>
      <c r="L140" s="21"/>
      <c r="M140" s="47" t="s">
        <v>162</v>
      </c>
      <c r="N140" s="46"/>
    </row>
    <row r="141" spans="1:14" s="23" customFormat="1">
      <c r="A141" s="115"/>
      <c r="B141" s="425" t="str">
        <f>IF(A141="","",VLOOKUP(A141,'Project Budget vs Exp'!$B$9:$G$52,2,FALSE))</f>
        <v/>
      </c>
      <c r="C141" s="117"/>
      <c r="D141" s="116"/>
      <c r="E141" s="118"/>
      <c r="F141" s="119"/>
      <c r="G141" s="120"/>
      <c r="H141" s="120"/>
      <c r="I141" s="427">
        <f t="shared" si="2"/>
        <v>0</v>
      </c>
      <c r="J141" s="46"/>
      <c r="K141" s="21">
        <f>IFERROR(SUM(C141/'Transfers of Funds'!$F$59),0)</f>
        <v>0</v>
      </c>
      <c r="L141" s="21"/>
      <c r="M141" s="47" t="s">
        <v>162</v>
      </c>
      <c r="N141" s="46"/>
    </row>
    <row r="142" spans="1:14" s="23" customFormat="1">
      <c r="A142" s="115"/>
      <c r="B142" s="425" t="str">
        <f>IF(A142="","",VLOOKUP(A142,'Project Budget vs Exp'!$B$9:$G$52,2,FALSE))</f>
        <v/>
      </c>
      <c r="C142" s="117"/>
      <c r="D142" s="116"/>
      <c r="E142" s="118"/>
      <c r="F142" s="119"/>
      <c r="G142" s="120"/>
      <c r="H142" s="120"/>
      <c r="I142" s="427">
        <f t="shared" si="2"/>
        <v>0</v>
      </c>
      <c r="J142" s="46"/>
      <c r="K142" s="21">
        <f>IFERROR(SUM(C142/'Transfers of Funds'!$F$59),0)</f>
        <v>0</v>
      </c>
      <c r="L142" s="21"/>
      <c r="M142" s="47" t="s">
        <v>162</v>
      </c>
      <c r="N142" s="46"/>
    </row>
    <row r="143" spans="1:14" s="23" customFormat="1">
      <c r="A143" s="115"/>
      <c r="B143" s="425" t="str">
        <f>IF(A143="","",VLOOKUP(A143,'Project Budget vs Exp'!$B$9:$G$52,2,FALSE))</f>
        <v/>
      </c>
      <c r="C143" s="117"/>
      <c r="D143" s="116"/>
      <c r="E143" s="118"/>
      <c r="F143" s="119"/>
      <c r="G143" s="120"/>
      <c r="H143" s="120"/>
      <c r="I143" s="427">
        <f t="shared" si="2"/>
        <v>0</v>
      </c>
      <c r="J143" s="46"/>
      <c r="K143" s="21">
        <f>IFERROR(SUM(C143/'Transfers of Funds'!$F$59),0)</f>
        <v>0</v>
      </c>
      <c r="L143" s="21"/>
      <c r="M143" s="47" t="s">
        <v>162</v>
      </c>
      <c r="N143" s="46"/>
    </row>
    <row r="144" spans="1:14" s="23" customFormat="1">
      <c r="A144" s="115"/>
      <c r="B144" s="425" t="str">
        <f>IF(A144="","",VLOOKUP(A144,'Project Budget vs Exp'!$B$9:$G$52,2,FALSE))</f>
        <v/>
      </c>
      <c r="C144" s="117"/>
      <c r="D144" s="116"/>
      <c r="E144" s="118"/>
      <c r="F144" s="119"/>
      <c r="G144" s="120"/>
      <c r="H144" s="120"/>
      <c r="I144" s="427">
        <f t="shared" si="2"/>
        <v>0</v>
      </c>
      <c r="J144" s="46"/>
      <c r="K144" s="21">
        <f>IFERROR(SUM(C144/'Transfers of Funds'!$F$59),0)</f>
        <v>0</v>
      </c>
      <c r="L144" s="21"/>
      <c r="M144" s="47" t="s">
        <v>162</v>
      </c>
      <c r="N144" s="46"/>
    </row>
    <row r="145" spans="1:14" s="23" customFormat="1">
      <c r="A145" s="115"/>
      <c r="B145" s="425" t="str">
        <f>IF(A145="","",VLOOKUP(A145,'Project Budget vs Exp'!$B$9:$G$52,2,FALSE))</f>
        <v/>
      </c>
      <c r="C145" s="117"/>
      <c r="D145" s="116"/>
      <c r="E145" s="118"/>
      <c r="F145" s="119"/>
      <c r="G145" s="120"/>
      <c r="H145" s="120"/>
      <c r="I145" s="427">
        <f t="shared" si="2"/>
        <v>0</v>
      </c>
      <c r="J145" s="46"/>
      <c r="K145" s="21">
        <f>IFERROR(SUM(C145/'Transfers of Funds'!$F$59),0)</f>
        <v>0</v>
      </c>
      <c r="L145" s="21"/>
      <c r="M145" s="47" t="s">
        <v>162</v>
      </c>
      <c r="N145" s="46"/>
    </row>
    <row r="146" spans="1:14" s="23" customFormat="1">
      <c r="A146" s="115"/>
      <c r="B146" s="425" t="str">
        <f>IF(A146="","",VLOOKUP(A146,'Project Budget vs Exp'!$B$9:$G$52,2,FALSE))</f>
        <v/>
      </c>
      <c r="C146" s="117"/>
      <c r="D146" s="116"/>
      <c r="E146" s="118"/>
      <c r="F146" s="119"/>
      <c r="G146" s="120"/>
      <c r="H146" s="120"/>
      <c r="I146" s="427">
        <f t="shared" si="2"/>
        <v>0</v>
      </c>
      <c r="J146" s="46"/>
      <c r="K146" s="21">
        <f>IFERROR(SUM(C146/'Transfers of Funds'!$F$59),0)</f>
        <v>0</v>
      </c>
      <c r="L146" s="21"/>
      <c r="M146" s="47" t="s">
        <v>162</v>
      </c>
      <c r="N146" s="46"/>
    </row>
    <row r="147" spans="1:14" s="23" customFormat="1">
      <c r="A147" s="115"/>
      <c r="B147" s="425" t="str">
        <f>IF(A147="","",VLOOKUP(A147,'Project Budget vs Exp'!$B$9:$G$52,2,FALSE))</f>
        <v/>
      </c>
      <c r="C147" s="117"/>
      <c r="D147" s="116"/>
      <c r="E147" s="118"/>
      <c r="F147" s="119"/>
      <c r="G147" s="120"/>
      <c r="H147" s="120"/>
      <c r="I147" s="427">
        <f t="shared" si="2"/>
        <v>0</v>
      </c>
      <c r="J147" s="46"/>
      <c r="K147" s="21">
        <f>IFERROR(SUM(C147/'Transfers of Funds'!$F$59),0)</f>
        <v>0</v>
      </c>
      <c r="L147" s="21"/>
      <c r="M147" s="47" t="s">
        <v>162</v>
      </c>
      <c r="N147" s="46"/>
    </row>
    <row r="148" spans="1:14" s="23" customFormat="1">
      <c r="A148" s="115"/>
      <c r="B148" s="425" t="str">
        <f>IF(A148="","",VLOOKUP(A148,'Project Budget vs Exp'!$B$9:$G$52,2,FALSE))</f>
        <v/>
      </c>
      <c r="C148" s="117"/>
      <c r="D148" s="116"/>
      <c r="E148" s="118"/>
      <c r="F148" s="119"/>
      <c r="G148" s="120"/>
      <c r="H148" s="120"/>
      <c r="I148" s="427">
        <f t="shared" si="2"/>
        <v>0</v>
      </c>
      <c r="J148" s="46"/>
      <c r="K148" s="21">
        <f>IFERROR(SUM(C148/'Transfers of Funds'!$F$59),0)</f>
        <v>0</v>
      </c>
      <c r="L148" s="21"/>
      <c r="M148" s="47" t="s">
        <v>162</v>
      </c>
      <c r="N148" s="46"/>
    </row>
    <row r="149" spans="1:14" s="23" customFormat="1">
      <c r="A149" s="115"/>
      <c r="B149" s="425" t="str">
        <f>IF(A149="","",VLOOKUP(A149,'Project Budget vs Exp'!$B$9:$G$52,2,FALSE))</f>
        <v/>
      </c>
      <c r="C149" s="117"/>
      <c r="D149" s="116"/>
      <c r="E149" s="118"/>
      <c r="F149" s="119"/>
      <c r="G149" s="120"/>
      <c r="H149" s="120"/>
      <c r="I149" s="427">
        <f t="shared" ref="I149:I212" si="3">IF(OR(F$4="EUR",F$4="USD",F$4="GBP",F$4="CAD",F$4="NZD",F$4="AUD"),K149,C149)</f>
        <v>0</v>
      </c>
      <c r="J149" s="46"/>
      <c r="K149" s="21">
        <f>IFERROR(SUM(C149/'Transfers of Funds'!$F$59),0)</f>
        <v>0</v>
      </c>
      <c r="L149" s="21"/>
      <c r="M149" s="47" t="s">
        <v>162</v>
      </c>
      <c r="N149" s="46"/>
    </row>
    <row r="150" spans="1:14" s="23" customFormat="1">
      <c r="A150" s="115"/>
      <c r="B150" s="425" t="str">
        <f>IF(A150="","",VLOOKUP(A150,'Project Budget vs Exp'!$B$9:$G$52,2,FALSE))</f>
        <v/>
      </c>
      <c r="C150" s="117"/>
      <c r="D150" s="116"/>
      <c r="E150" s="118"/>
      <c r="F150" s="119"/>
      <c r="G150" s="120"/>
      <c r="H150" s="120"/>
      <c r="I150" s="427">
        <f t="shared" si="3"/>
        <v>0</v>
      </c>
      <c r="J150" s="46"/>
      <c r="K150" s="21">
        <f>IFERROR(SUM(C150/'Transfers of Funds'!$F$59),0)</f>
        <v>0</v>
      </c>
      <c r="L150" s="21"/>
      <c r="M150" s="47" t="s">
        <v>162</v>
      </c>
      <c r="N150" s="46"/>
    </row>
    <row r="151" spans="1:14" s="23" customFormat="1">
      <c r="A151" s="115"/>
      <c r="B151" s="425" t="str">
        <f>IF(A151="","",VLOOKUP(A151,'Project Budget vs Exp'!$B$9:$G$52,2,FALSE))</f>
        <v/>
      </c>
      <c r="C151" s="117"/>
      <c r="D151" s="116"/>
      <c r="E151" s="118"/>
      <c r="F151" s="119"/>
      <c r="G151" s="120"/>
      <c r="H151" s="120"/>
      <c r="I151" s="427">
        <f t="shared" si="3"/>
        <v>0</v>
      </c>
      <c r="J151" s="46"/>
      <c r="K151" s="21">
        <f>IFERROR(SUM(C151/'Transfers of Funds'!$F$59),0)</f>
        <v>0</v>
      </c>
      <c r="L151" s="21"/>
      <c r="M151" s="47" t="s">
        <v>162</v>
      </c>
      <c r="N151" s="46"/>
    </row>
    <row r="152" spans="1:14" s="23" customFormat="1">
      <c r="A152" s="115"/>
      <c r="B152" s="425" t="str">
        <f>IF(A152="","",VLOOKUP(A152,'Project Budget vs Exp'!$B$9:$G$52,2,FALSE))</f>
        <v/>
      </c>
      <c r="C152" s="117"/>
      <c r="D152" s="116"/>
      <c r="E152" s="118"/>
      <c r="F152" s="119"/>
      <c r="G152" s="120"/>
      <c r="H152" s="120"/>
      <c r="I152" s="427">
        <f t="shared" si="3"/>
        <v>0</v>
      </c>
      <c r="J152" s="46"/>
      <c r="K152" s="21">
        <f>IFERROR(SUM(C152/'Transfers of Funds'!$F$59),0)</f>
        <v>0</v>
      </c>
      <c r="L152" s="21"/>
      <c r="M152" s="47" t="s">
        <v>162</v>
      </c>
      <c r="N152" s="46"/>
    </row>
    <row r="153" spans="1:14" s="23" customFormat="1">
      <c r="A153" s="115"/>
      <c r="B153" s="425" t="str">
        <f>IF(A153="","",VLOOKUP(A153,'Project Budget vs Exp'!$B$9:$G$52,2,FALSE))</f>
        <v/>
      </c>
      <c r="C153" s="117"/>
      <c r="D153" s="116"/>
      <c r="E153" s="118"/>
      <c r="F153" s="119"/>
      <c r="G153" s="120"/>
      <c r="H153" s="120"/>
      <c r="I153" s="427">
        <f t="shared" si="3"/>
        <v>0</v>
      </c>
      <c r="J153" s="46"/>
      <c r="K153" s="21">
        <f>IFERROR(SUM(C153/'Transfers of Funds'!$F$59),0)</f>
        <v>0</v>
      </c>
      <c r="L153" s="21"/>
      <c r="M153" s="47" t="s">
        <v>162</v>
      </c>
      <c r="N153" s="46"/>
    </row>
    <row r="154" spans="1:14" s="23" customFormat="1">
      <c r="A154" s="115"/>
      <c r="B154" s="425" t="str">
        <f>IF(A154="","",VLOOKUP(A154,'Project Budget vs Exp'!$B$9:$G$52,2,FALSE))</f>
        <v/>
      </c>
      <c r="C154" s="117"/>
      <c r="D154" s="116"/>
      <c r="E154" s="118"/>
      <c r="F154" s="119"/>
      <c r="G154" s="120"/>
      <c r="H154" s="120"/>
      <c r="I154" s="427">
        <f t="shared" si="3"/>
        <v>0</v>
      </c>
      <c r="J154" s="46"/>
      <c r="K154" s="21">
        <f>IFERROR(SUM(C154/'Transfers of Funds'!$F$59),0)</f>
        <v>0</v>
      </c>
      <c r="L154" s="21"/>
      <c r="M154" s="47" t="s">
        <v>162</v>
      </c>
      <c r="N154" s="46"/>
    </row>
    <row r="155" spans="1:14" s="23" customFormat="1">
      <c r="A155" s="115"/>
      <c r="B155" s="425" t="str">
        <f>IF(A155="","",VLOOKUP(A155,'Project Budget vs Exp'!$B$9:$G$52,2,FALSE))</f>
        <v/>
      </c>
      <c r="C155" s="117"/>
      <c r="D155" s="116"/>
      <c r="E155" s="118"/>
      <c r="F155" s="119"/>
      <c r="G155" s="120"/>
      <c r="H155" s="120"/>
      <c r="I155" s="427">
        <f t="shared" si="3"/>
        <v>0</v>
      </c>
      <c r="J155" s="46"/>
      <c r="K155" s="21">
        <f>IFERROR(SUM(C155/'Transfers of Funds'!$F$59),0)</f>
        <v>0</v>
      </c>
      <c r="L155" s="21"/>
      <c r="M155" s="47" t="s">
        <v>162</v>
      </c>
      <c r="N155" s="46"/>
    </row>
    <row r="156" spans="1:14" s="23" customFormat="1">
      <c r="A156" s="115"/>
      <c r="B156" s="425" t="str">
        <f>IF(A156="","",VLOOKUP(A156,'Project Budget vs Exp'!$B$9:$G$52,2,FALSE))</f>
        <v/>
      </c>
      <c r="C156" s="117"/>
      <c r="D156" s="116"/>
      <c r="E156" s="118"/>
      <c r="F156" s="119"/>
      <c r="G156" s="120"/>
      <c r="H156" s="120"/>
      <c r="I156" s="427">
        <f t="shared" si="3"/>
        <v>0</v>
      </c>
      <c r="J156" s="46"/>
      <c r="K156" s="21">
        <f>IFERROR(SUM(C156/'Transfers of Funds'!$F$59),0)</f>
        <v>0</v>
      </c>
      <c r="L156" s="21"/>
      <c r="M156" s="47" t="s">
        <v>162</v>
      </c>
      <c r="N156" s="46"/>
    </row>
    <row r="157" spans="1:14" s="23" customFormat="1">
      <c r="A157" s="115"/>
      <c r="B157" s="425" t="str">
        <f>IF(A157="","",VLOOKUP(A157,'Project Budget vs Exp'!$B$9:$G$52,2,FALSE))</f>
        <v/>
      </c>
      <c r="C157" s="117"/>
      <c r="D157" s="116"/>
      <c r="E157" s="118"/>
      <c r="F157" s="119"/>
      <c r="G157" s="120"/>
      <c r="H157" s="120"/>
      <c r="I157" s="427">
        <f t="shared" si="3"/>
        <v>0</v>
      </c>
      <c r="J157" s="46"/>
      <c r="K157" s="21">
        <f>IFERROR(SUM(C157/'Transfers of Funds'!$F$59),0)</f>
        <v>0</v>
      </c>
      <c r="L157" s="21"/>
      <c r="M157" s="47" t="s">
        <v>162</v>
      </c>
      <c r="N157" s="46"/>
    </row>
    <row r="158" spans="1:14" s="23" customFormat="1">
      <c r="A158" s="115"/>
      <c r="B158" s="425" t="str">
        <f>IF(A158="","",VLOOKUP(A158,'Project Budget vs Exp'!$B$9:$G$52,2,FALSE))</f>
        <v/>
      </c>
      <c r="C158" s="117"/>
      <c r="D158" s="116"/>
      <c r="E158" s="118"/>
      <c r="F158" s="119"/>
      <c r="G158" s="120"/>
      <c r="H158" s="120"/>
      <c r="I158" s="427">
        <f t="shared" si="3"/>
        <v>0</v>
      </c>
      <c r="J158" s="46"/>
      <c r="K158" s="21">
        <f>IFERROR(SUM(C158/'Transfers of Funds'!$F$59),0)</f>
        <v>0</v>
      </c>
      <c r="L158" s="21"/>
      <c r="M158" s="47" t="s">
        <v>162</v>
      </c>
      <c r="N158" s="46"/>
    </row>
    <row r="159" spans="1:14" s="23" customFormat="1">
      <c r="A159" s="115"/>
      <c r="B159" s="425" t="str">
        <f>IF(A159="","",VLOOKUP(A159,'Project Budget vs Exp'!$B$9:$G$52,2,FALSE))</f>
        <v/>
      </c>
      <c r="C159" s="117"/>
      <c r="D159" s="116"/>
      <c r="E159" s="118"/>
      <c r="F159" s="119"/>
      <c r="G159" s="120"/>
      <c r="H159" s="120"/>
      <c r="I159" s="427">
        <f t="shared" si="3"/>
        <v>0</v>
      </c>
      <c r="J159" s="46"/>
      <c r="K159" s="21">
        <f>IFERROR(SUM(C159/'Transfers of Funds'!$F$59),0)</f>
        <v>0</v>
      </c>
      <c r="L159" s="21"/>
      <c r="M159" s="47" t="s">
        <v>162</v>
      </c>
      <c r="N159" s="46"/>
    </row>
    <row r="160" spans="1:14" s="23" customFormat="1">
      <c r="A160" s="115"/>
      <c r="B160" s="425" t="str">
        <f>IF(A160="","",VLOOKUP(A160,'Project Budget vs Exp'!$B$9:$G$52,2,FALSE))</f>
        <v/>
      </c>
      <c r="C160" s="117"/>
      <c r="D160" s="116"/>
      <c r="E160" s="118"/>
      <c r="F160" s="119"/>
      <c r="G160" s="120"/>
      <c r="H160" s="120"/>
      <c r="I160" s="427">
        <f t="shared" si="3"/>
        <v>0</v>
      </c>
      <c r="J160" s="46"/>
      <c r="K160" s="21">
        <f>IFERROR(SUM(C160/'Transfers of Funds'!$F$59),0)</f>
        <v>0</v>
      </c>
      <c r="L160" s="21"/>
      <c r="M160" s="47" t="s">
        <v>162</v>
      </c>
      <c r="N160" s="46"/>
    </row>
    <row r="161" spans="1:14" s="23" customFormat="1">
      <c r="A161" s="115"/>
      <c r="B161" s="425" t="str">
        <f>IF(A161="","",VLOOKUP(A161,'Project Budget vs Exp'!$B$9:$G$52,2,FALSE))</f>
        <v/>
      </c>
      <c r="C161" s="117"/>
      <c r="D161" s="116"/>
      <c r="E161" s="118"/>
      <c r="F161" s="119"/>
      <c r="G161" s="120"/>
      <c r="H161" s="120"/>
      <c r="I161" s="427">
        <f t="shared" si="3"/>
        <v>0</v>
      </c>
      <c r="J161" s="46"/>
      <c r="K161" s="21">
        <f>IFERROR(SUM(C161/'Transfers of Funds'!$F$59),0)</f>
        <v>0</v>
      </c>
      <c r="L161" s="21"/>
      <c r="M161" s="47" t="s">
        <v>162</v>
      </c>
      <c r="N161" s="46"/>
    </row>
    <row r="162" spans="1:14" s="23" customFormat="1">
      <c r="A162" s="115"/>
      <c r="B162" s="425" t="str">
        <f>IF(A162="","",VLOOKUP(A162,'Project Budget vs Exp'!$B$9:$G$52,2,FALSE))</f>
        <v/>
      </c>
      <c r="C162" s="117"/>
      <c r="D162" s="116"/>
      <c r="E162" s="118"/>
      <c r="F162" s="119"/>
      <c r="G162" s="120"/>
      <c r="H162" s="120"/>
      <c r="I162" s="427">
        <f t="shared" si="3"/>
        <v>0</v>
      </c>
      <c r="J162" s="46"/>
      <c r="K162" s="21">
        <f>IFERROR(SUM(C162/'Transfers of Funds'!$F$59),0)</f>
        <v>0</v>
      </c>
      <c r="L162" s="21"/>
      <c r="M162" s="47" t="s">
        <v>162</v>
      </c>
      <c r="N162" s="46"/>
    </row>
    <row r="163" spans="1:14" s="23" customFormat="1">
      <c r="A163" s="115"/>
      <c r="B163" s="425" t="str">
        <f>IF(A163="","",VLOOKUP(A163,'Project Budget vs Exp'!$B$9:$G$52,2,FALSE))</f>
        <v/>
      </c>
      <c r="C163" s="117"/>
      <c r="D163" s="116"/>
      <c r="E163" s="118"/>
      <c r="F163" s="119"/>
      <c r="G163" s="120"/>
      <c r="H163" s="120"/>
      <c r="I163" s="427">
        <f t="shared" si="3"/>
        <v>0</v>
      </c>
      <c r="J163" s="46"/>
      <c r="K163" s="21">
        <f>IFERROR(SUM(C163/'Transfers of Funds'!$F$59),0)</f>
        <v>0</v>
      </c>
      <c r="L163" s="21"/>
      <c r="M163" s="47" t="s">
        <v>162</v>
      </c>
      <c r="N163" s="46"/>
    </row>
    <row r="164" spans="1:14" s="23" customFormat="1">
      <c r="A164" s="115"/>
      <c r="B164" s="425" t="str">
        <f>IF(A164="","",VLOOKUP(A164,'Project Budget vs Exp'!$B$9:$G$52,2,FALSE))</f>
        <v/>
      </c>
      <c r="C164" s="117"/>
      <c r="D164" s="116"/>
      <c r="E164" s="118"/>
      <c r="F164" s="119"/>
      <c r="G164" s="120"/>
      <c r="H164" s="120"/>
      <c r="I164" s="427">
        <f t="shared" si="3"/>
        <v>0</v>
      </c>
      <c r="J164" s="46"/>
      <c r="K164" s="21">
        <f>IFERROR(SUM(C164/'Transfers of Funds'!$F$59),0)</f>
        <v>0</v>
      </c>
      <c r="L164" s="21"/>
      <c r="M164" s="47" t="s">
        <v>162</v>
      </c>
      <c r="N164" s="46"/>
    </row>
    <row r="165" spans="1:14" s="23" customFormat="1">
      <c r="A165" s="115"/>
      <c r="B165" s="425" t="str">
        <f>IF(A165="","",VLOOKUP(A165,'Project Budget vs Exp'!$B$9:$G$52,2,FALSE))</f>
        <v/>
      </c>
      <c r="C165" s="117"/>
      <c r="D165" s="116"/>
      <c r="E165" s="118"/>
      <c r="F165" s="119"/>
      <c r="G165" s="120"/>
      <c r="H165" s="120"/>
      <c r="I165" s="427">
        <f t="shared" si="3"/>
        <v>0</v>
      </c>
      <c r="J165" s="46"/>
      <c r="K165" s="21">
        <f>IFERROR(SUM(C165/'Transfers of Funds'!$F$59),0)</f>
        <v>0</v>
      </c>
      <c r="L165" s="21"/>
      <c r="M165" s="47" t="s">
        <v>162</v>
      </c>
      <c r="N165" s="46"/>
    </row>
    <row r="166" spans="1:14" s="23" customFormat="1">
      <c r="A166" s="115"/>
      <c r="B166" s="425" t="str">
        <f>IF(A166="","",VLOOKUP(A166,'Project Budget vs Exp'!$B$9:$G$52,2,FALSE))</f>
        <v/>
      </c>
      <c r="C166" s="117"/>
      <c r="D166" s="116"/>
      <c r="E166" s="118"/>
      <c r="F166" s="119"/>
      <c r="G166" s="120"/>
      <c r="H166" s="120"/>
      <c r="I166" s="427">
        <f t="shared" si="3"/>
        <v>0</v>
      </c>
      <c r="J166" s="46"/>
      <c r="K166" s="21">
        <f>IFERROR(SUM(C166/'Transfers of Funds'!$F$59),0)</f>
        <v>0</v>
      </c>
      <c r="L166" s="21"/>
      <c r="M166" s="47" t="s">
        <v>162</v>
      </c>
      <c r="N166" s="46"/>
    </row>
    <row r="167" spans="1:14" s="23" customFormat="1">
      <c r="A167" s="115"/>
      <c r="B167" s="425" t="str">
        <f>IF(A167="","",VLOOKUP(A167,'Project Budget vs Exp'!$B$9:$G$52,2,FALSE))</f>
        <v/>
      </c>
      <c r="C167" s="117"/>
      <c r="D167" s="116"/>
      <c r="E167" s="118"/>
      <c r="F167" s="119"/>
      <c r="G167" s="120"/>
      <c r="H167" s="120"/>
      <c r="I167" s="427">
        <f t="shared" si="3"/>
        <v>0</v>
      </c>
      <c r="J167" s="46"/>
      <c r="K167" s="21">
        <f>IFERROR(SUM(C167/'Transfers of Funds'!$F$59),0)</f>
        <v>0</v>
      </c>
      <c r="L167" s="21"/>
      <c r="M167" s="47" t="s">
        <v>162</v>
      </c>
      <c r="N167" s="46"/>
    </row>
    <row r="168" spans="1:14" s="23" customFormat="1">
      <c r="A168" s="115"/>
      <c r="B168" s="425" t="str">
        <f>IF(A168="","",VLOOKUP(A168,'Project Budget vs Exp'!$B$9:$G$52,2,FALSE))</f>
        <v/>
      </c>
      <c r="C168" s="117"/>
      <c r="D168" s="116"/>
      <c r="E168" s="118"/>
      <c r="F168" s="119"/>
      <c r="G168" s="120"/>
      <c r="H168" s="120"/>
      <c r="I168" s="427">
        <f t="shared" si="3"/>
        <v>0</v>
      </c>
      <c r="J168" s="46"/>
      <c r="K168" s="21">
        <f>IFERROR(SUM(C168/'Transfers of Funds'!$F$59),0)</f>
        <v>0</v>
      </c>
      <c r="L168" s="21"/>
      <c r="M168" s="47" t="s">
        <v>162</v>
      </c>
      <c r="N168" s="46"/>
    </row>
    <row r="169" spans="1:14" s="23" customFormat="1">
      <c r="A169" s="115"/>
      <c r="B169" s="425" t="str">
        <f>IF(A169="","",VLOOKUP(A169,'Project Budget vs Exp'!$B$9:$G$52,2,FALSE))</f>
        <v/>
      </c>
      <c r="C169" s="117"/>
      <c r="D169" s="116"/>
      <c r="E169" s="118"/>
      <c r="F169" s="119"/>
      <c r="G169" s="120"/>
      <c r="H169" s="120"/>
      <c r="I169" s="427">
        <f t="shared" si="3"/>
        <v>0</v>
      </c>
      <c r="J169" s="46"/>
      <c r="K169" s="21">
        <f>IFERROR(SUM(C169/'Transfers of Funds'!$F$59),0)</f>
        <v>0</v>
      </c>
      <c r="L169" s="21"/>
      <c r="M169" s="47" t="s">
        <v>162</v>
      </c>
      <c r="N169" s="46"/>
    </row>
    <row r="170" spans="1:14" s="23" customFormat="1">
      <c r="A170" s="115"/>
      <c r="B170" s="425" t="str">
        <f>IF(A170="","",VLOOKUP(A170,'Project Budget vs Exp'!$B$9:$G$52,2,FALSE))</f>
        <v/>
      </c>
      <c r="C170" s="117"/>
      <c r="D170" s="116"/>
      <c r="E170" s="118"/>
      <c r="F170" s="119"/>
      <c r="G170" s="120"/>
      <c r="H170" s="120"/>
      <c r="I170" s="427">
        <f t="shared" si="3"/>
        <v>0</v>
      </c>
      <c r="J170" s="46"/>
      <c r="K170" s="21">
        <f>IFERROR(SUM(C170/'Transfers of Funds'!$F$59),0)</f>
        <v>0</v>
      </c>
      <c r="L170" s="21"/>
      <c r="M170" s="47" t="s">
        <v>162</v>
      </c>
      <c r="N170" s="46"/>
    </row>
    <row r="171" spans="1:14" s="23" customFormat="1">
      <c r="A171" s="115"/>
      <c r="B171" s="425" t="str">
        <f>IF(A171="","",VLOOKUP(A171,'Project Budget vs Exp'!$B$9:$G$52,2,FALSE))</f>
        <v/>
      </c>
      <c r="C171" s="117"/>
      <c r="D171" s="116"/>
      <c r="E171" s="118"/>
      <c r="F171" s="119"/>
      <c r="G171" s="120"/>
      <c r="H171" s="120"/>
      <c r="I171" s="427">
        <f t="shared" si="3"/>
        <v>0</v>
      </c>
      <c r="J171" s="46"/>
      <c r="K171" s="21">
        <f>IFERROR(SUM(C171/'Transfers of Funds'!$F$59),0)</f>
        <v>0</v>
      </c>
      <c r="L171" s="21"/>
      <c r="M171" s="47" t="s">
        <v>162</v>
      </c>
      <c r="N171" s="46"/>
    </row>
    <row r="172" spans="1:14" s="23" customFormat="1">
      <c r="A172" s="115"/>
      <c r="B172" s="425" t="str">
        <f>IF(A172="","",VLOOKUP(A172,'Project Budget vs Exp'!$B$9:$G$52,2,FALSE))</f>
        <v/>
      </c>
      <c r="C172" s="117"/>
      <c r="D172" s="116"/>
      <c r="E172" s="118"/>
      <c r="F172" s="119"/>
      <c r="G172" s="120"/>
      <c r="H172" s="120"/>
      <c r="I172" s="427">
        <f t="shared" si="3"/>
        <v>0</v>
      </c>
      <c r="J172" s="46"/>
      <c r="K172" s="21">
        <f>IFERROR(SUM(C172/'Transfers of Funds'!$F$59),0)</f>
        <v>0</v>
      </c>
      <c r="L172" s="21"/>
      <c r="M172" s="47" t="s">
        <v>162</v>
      </c>
      <c r="N172" s="46"/>
    </row>
    <row r="173" spans="1:14" s="23" customFormat="1">
      <c r="A173" s="115"/>
      <c r="B173" s="425" t="str">
        <f>IF(A173="","",VLOOKUP(A173,'Project Budget vs Exp'!$B$9:$G$52,2,FALSE))</f>
        <v/>
      </c>
      <c r="C173" s="117"/>
      <c r="D173" s="116"/>
      <c r="E173" s="118"/>
      <c r="F173" s="119"/>
      <c r="G173" s="120"/>
      <c r="H173" s="120"/>
      <c r="I173" s="427">
        <f t="shared" si="3"/>
        <v>0</v>
      </c>
      <c r="J173" s="46"/>
      <c r="K173" s="21">
        <f>IFERROR(SUM(C173/'Transfers of Funds'!$F$59),0)</f>
        <v>0</v>
      </c>
      <c r="L173" s="21"/>
      <c r="M173" s="47" t="s">
        <v>162</v>
      </c>
      <c r="N173" s="46"/>
    </row>
    <row r="174" spans="1:14" s="23" customFormat="1">
      <c r="A174" s="115"/>
      <c r="B174" s="425" t="str">
        <f>IF(A174="","",VLOOKUP(A174,'Project Budget vs Exp'!$B$9:$G$52,2,FALSE))</f>
        <v/>
      </c>
      <c r="C174" s="117"/>
      <c r="D174" s="116"/>
      <c r="E174" s="118"/>
      <c r="F174" s="119"/>
      <c r="G174" s="120"/>
      <c r="H174" s="120"/>
      <c r="I174" s="427">
        <f t="shared" si="3"/>
        <v>0</v>
      </c>
      <c r="J174" s="46"/>
      <c r="K174" s="21">
        <f>IFERROR(SUM(C174/'Transfers of Funds'!$F$59),0)</f>
        <v>0</v>
      </c>
      <c r="L174" s="21"/>
      <c r="M174" s="47" t="s">
        <v>162</v>
      </c>
      <c r="N174" s="46"/>
    </row>
    <row r="175" spans="1:14" s="23" customFormat="1">
      <c r="A175" s="115"/>
      <c r="B175" s="425" t="str">
        <f>IF(A175="","",VLOOKUP(A175,'Project Budget vs Exp'!$B$9:$G$52,2,FALSE))</f>
        <v/>
      </c>
      <c r="C175" s="117"/>
      <c r="D175" s="116"/>
      <c r="E175" s="118"/>
      <c r="F175" s="119"/>
      <c r="G175" s="120"/>
      <c r="H175" s="120"/>
      <c r="I175" s="427">
        <f t="shared" si="3"/>
        <v>0</v>
      </c>
      <c r="J175" s="46"/>
      <c r="K175" s="21">
        <f>IFERROR(SUM(C175/'Transfers of Funds'!$F$59),0)</f>
        <v>0</v>
      </c>
      <c r="L175" s="21"/>
      <c r="M175" s="47" t="s">
        <v>162</v>
      </c>
      <c r="N175" s="46"/>
    </row>
    <row r="176" spans="1:14" s="23" customFormat="1">
      <c r="A176" s="115"/>
      <c r="B176" s="425" t="str">
        <f>IF(A176="","",VLOOKUP(A176,'Project Budget vs Exp'!$B$9:$G$52,2,FALSE))</f>
        <v/>
      </c>
      <c r="C176" s="117"/>
      <c r="D176" s="116"/>
      <c r="E176" s="118"/>
      <c r="F176" s="119"/>
      <c r="G176" s="120"/>
      <c r="H176" s="120"/>
      <c r="I176" s="427">
        <f t="shared" si="3"/>
        <v>0</v>
      </c>
      <c r="J176" s="46"/>
      <c r="K176" s="21">
        <f>IFERROR(SUM(C176/'Transfers of Funds'!$F$59),0)</f>
        <v>0</v>
      </c>
      <c r="L176" s="21"/>
      <c r="M176" s="47" t="s">
        <v>162</v>
      </c>
      <c r="N176" s="46"/>
    </row>
    <row r="177" spans="1:14" s="23" customFormat="1">
      <c r="A177" s="115"/>
      <c r="B177" s="425" t="str">
        <f>IF(A177="","",VLOOKUP(A177,'Project Budget vs Exp'!$B$9:$G$52,2,FALSE))</f>
        <v/>
      </c>
      <c r="C177" s="117"/>
      <c r="D177" s="116"/>
      <c r="E177" s="118"/>
      <c r="F177" s="119"/>
      <c r="G177" s="120"/>
      <c r="H177" s="120"/>
      <c r="I177" s="427">
        <f t="shared" si="3"/>
        <v>0</v>
      </c>
      <c r="J177" s="46"/>
      <c r="K177" s="21">
        <f>IFERROR(SUM(C177/'Transfers of Funds'!$F$59),0)</f>
        <v>0</v>
      </c>
      <c r="L177" s="21"/>
      <c r="M177" s="47" t="s">
        <v>162</v>
      </c>
      <c r="N177" s="46"/>
    </row>
    <row r="178" spans="1:14" s="23" customFormat="1">
      <c r="A178" s="115"/>
      <c r="B178" s="425" t="str">
        <f>IF(A178="","",VLOOKUP(A178,'Project Budget vs Exp'!$B$9:$G$52,2,FALSE))</f>
        <v/>
      </c>
      <c r="C178" s="117"/>
      <c r="D178" s="116"/>
      <c r="E178" s="118"/>
      <c r="F178" s="119"/>
      <c r="G178" s="120"/>
      <c r="H178" s="120"/>
      <c r="I178" s="427">
        <f t="shared" si="3"/>
        <v>0</v>
      </c>
      <c r="J178" s="46"/>
      <c r="K178" s="21">
        <f>IFERROR(SUM(C178/'Transfers of Funds'!$F$59),0)</f>
        <v>0</v>
      </c>
      <c r="L178" s="21"/>
      <c r="M178" s="47" t="s">
        <v>162</v>
      </c>
      <c r="N178" s="46"/>
    </row>
    <row r="179" spans="1:14" s="23" customFormat="1">
      <c r="A179" s="115"/>
      <c r="B179" s="425" t="str">
        <f>IF(A179="","",VLOOKUP(A179,'Project Budget vs Exp'!$B$9:$G$52,2,FALSE))</f>
        <v/>
      </c>
      <c r="C179" s="117"/>
      <c r="D179" s="116"/>
      <c r="E179" s="118"/>
      <c r="F179" s="119"/>
      <c r="G179" s="120"/>
      <c r="H179" s="120"/>
      <c r="I179" s="427">
        <f t="shared" si="3"/>
        <v>0</v>
      </c>
      <c r="J179" s="46"/>
      <c r="K179" s="21">
        <f>IFERROR(SUM(C179/'Transfers of Funds'!$F$59),0)</f>
        <v>0</v>
      </c>
      <c r="L179" s="21"/>
      <c r="M179" s="47" t="s">
        <v>162</v>
      </c>
      <c r="N179" s="46"/>
    </row>
    <row r="180" spans="1:14" s="23" customFormat="1">
      <c r="A180" s="115"/>
      <c r="B180" s="425" t="str">
        <f>IF(A180="","",VLOOKUP(A180,'Project Budget vs Exp'!$B$9:$G$52,2,FALSE))</f>
        <v/>
      </c>
      <c r="C180" s="117"/>
      <c r="D180" s="116"/>
      <c r="E180" s="118"/>
      <c r="F180" s="119"/>
      <c r="G180" s="120"/>
      <c r="H180" s="120"/>
      <c r="I180" s="427">
        <f t="shared" si="3"/>
        <v>0</v>
      </c>
      <c r="J180" s="46"/>
      <c r="K180" s="21">
        <f>IFERROR(SUM(C180/'Transfers of Funds'!$F$59),0)</f>
        <v>0</v>
      </c>
      <c r="L180" s="21"/>
      <c r="M180" s="47" t="s">
        <v>162</v>
      </c>
      <c r="N180" s="46"/>
    </row>
    <row r="181" spans="1:14" s="23" customFormat="1">
      <c r="A181" s="115"/>
      <c r="B181" s="425" t="str">
        <f>IF(A181="","",VLOOKUP(A181,'Project Budget vs Exp'!$B$9:$G$52,2,FALSE))</f>
        <v/>
      </c>
      <c r="C181" s="117"/>
      <c r="D181" s="116"/>
      <c r="E181" s="118"/>
      <c r="F181" s="119"/>
      <c r="G181" s="120"/>
      <c r="H181" s="120"/>
      <c r="I181" s="427">
        <f t="shared" si="3"/>
        <v>0</v>
      </c>
      <c r="J181" s="46"/>
      <c r="K181" s="21">
        <f>IFERROR(SUM(C181/'Transfers of Funds'!$F$59),0)</f>
        <v>0</v>
      </c>
      <c r="L181" s="21"/>
      <c r="M181" s="47" t="s">
        <v>162</v>
      </c>
      <c r="N181" s="46"/>
    </row>
    <row r="182" spans="1:14" s="23" customFormat="1">
      <c r="A182" s="115"/>
      <c r="B182" s="425" t="str">
        <f>IF(A182="","",VLOOKUP(A182,'Project Budget vs Exp'!$B$9:$G$52,2,FALSE))</f>
        <v/>
      </c>
      <c r="C182" s="117"/>
      <c r="D182" s="116"/>
      <c r="E182" s="118"/>
      <c r="F182" s="119"/>
      <c r="G182" s="120"/>
      <c r="H182" s="120"/>
      <c r="I182" s="427">
        <f t="shared" si="3"/>
        <v>0</v>
      </c>
      <c r="J182" s="46"/>
      <c r="K182" s="21">
        <f>IFERROR(SUM(C182/'Transfers of Funds'!$F$59),0)</f>
        <v>0</v>
      </c>
      <c r="L182" s="21"/>
      <c r="M182" s="47" t="s">
        <v>162</v>
      </c>
      <c r="N182" s="46"/>
    </row>
    <row r="183" spans="1:14" s="23" customFormat="1">
      <c r="A183" s="115"/>
      <c r="B183" s="425" t="str">
        <f>IF(A183="","",VLOOKUP(A183,'Project Budget vs Exp'!$B$9:$G$52,2,FALSE))</f>
        <v/>
      </c>
      <c r="C183" s="117"/>
      <c r="D183" s="116"/>
      <c r="E183" s="118"/>
      <c r="F183" s="119"/>
      <c r="G183" s="120"/>
      <c r="H183" s="120"/>
      <c r="I183" s="427">
        <f t="shared" si="3"/>
        <v>0</v>
      </c>
      <c r="J183" s="46"/>
      <c r="K183" s="21">
        <f>IFERROR(SUM(C183/'Transfers of Funds'!$F$59),0)</f>
        <v>0</v>
      </c>
      <c r="L183" s="21"/>
      <c r="M183" s="47" t="s">
        <v>162</v>
      </c>
      <c r="N183" s="46"/>
    </row>
    <row r="184" spans="1:14" s="23" customFormat="1">
      <c r="A184" s="115"/>
      <c r="B184" s="425" t="str">
        <f>IF(A184="","",VLOOKUP(A184,'Project Budget vs Exp'!$B$9:$G$52,2,FALSE))</f>
        <v/>
      </c>
      <c r="C184" s="117"/>
      <c r="D184" s="116"/>
      <c r="E184" s="118"/>
      <c r="F184" s="119"/>
      <c r="G184" s="120"/>
      <c r="H184" s="120"/>
      <c r="I184" s="427">
        <f t="shared" si="3"/>
        <v>0</v>
      </c>
      <c r="J184" s="46"/>
      <c r="K184" s="21">
        <f>IFERROR(SUM(C184/'Transfers of Funds'!$F$59),0)</f>
        <v>0</v>
      </c>
      <c r="L184" s="21"/>
      <c r="M184" s="47" t="s">
        <v>162</v>
      </c>
      <c r="N184" s="46"/>
    </row>
    <row r="185" spans="1:14" s="23" customFormat="1">
      <c r="A185" s="115"/>
      <c r="B185" s="425" t="str">
        <f>IF(A185="","",VLOOKUP(A185,'Project Budget vs Exp'!$B$9:$G$52,2,FALSE))</f>
        <v/>
      </c>
      <c r="C185" s="117"/>
      <c r="D185" s="116"/>
      <c r="E185" s="118"/>
      <c r="F185" s="119"/>
      <c r="G185" s="120"/>
      <c r="H185" s="120"/>
      <c r="I185" s="427">
        <f t="shared" si="3"/>
        <v>0</v>
      </c>
      <c r="J185" s="46"/>
      <c r="K185" s="21">
        <f>IFERROR(SUM(C185/'Transfers of Funds'!$F$59),0)</f>
        <v>0</v>
      </c>
      <c r="L185" s="21"/>
      <c r="M185" s="47" t="s">
        <v>162</v>
      </c>
      <c r="N185" s="46"/>
    </row>
    <row r="186" spans="1:14" s="23" customFormat="1">
      <c r="A186" s="115"/>
      <c r="B186" s="425" t="str">
        <f>IF(A186="","",VLOOKUP(A186,'Project Budget vs Exp'!$B$9:$G$52,2,FALSE))</f>
        <v/>
      </c>
      <c r="C186" s="117"/>
      <c r="D186" s="116"/>
      <c r="E186" s="118"/>
      <c r="F186" s="119"/>
      <c r="G186" s="120"/>
      <c r="H186" s="120"/>
      <c r="I186" s="427">
        <f t="shared" si="3"/>
        <v>0</v>
      </c>
      <c r="J186" s="46"/>
      <c r="K186" s="21">
        <f>IFERROR(SUM(C186/'Transfers of Funds'!$F$59),0)</f>
        <v>0</v>
      </c>
      <c r="L186" s="21"/>
      <c r="M186" s="47" t="s">
        <v>162</v>
      </c>
      <c r="N186" s="46"/>
    </row>
    <row r="187" spans="1:14" s="23" customFormat="1">
      <c r="A187" s="115"/>
      <c r="B187" s="425" t="str">
        <f>IF(A187="","",VLOOKUP(A187,'Project Budget vs Exp'!$B$9:$G$52,2,FALSE))</f>
        <v/>
      </c>
      <c r="C187" s="117"/>
      <c r="D187" s="116"/>
      <c r="E187" s="118"/>
      <c r="F187" s="119"/>
      <c r="G187" s="120"/>
      <c r="H187" s="120"/>
      <c r="I187" s="427">
        <f t="shared" si="3"/>
        <v>0</v>
      </c>
      <c r="J187" s="46"/>
      <c r="K187" s="21">
        <f>IFERROR(SUM(C187/'Transfers of Funds'!$F$59),0)</f>
        <v>0</v>
      </c>
      <c r="L187" s="21"/>
      <c r="M187" s="47" t="s">
        <v>162</v>
      </c>
      <c r="N187" s="46"/>
    </row>
    <row r="188" spans="1:14" s="23" customFormat="1">
      <c r="A188" s="115"/>
      <c r="B188" s="425" t="str">
        <f>IF(A188="","",VLOOKUP(A188,'Project Budget vs Exp'!$B$9:$G$52,2,FALSE))</f>
        <v/>
      </c>
      <c r="C188" s="117"/>
      <c r="D188" s="116"/>
      <c r="E188" s="118"/>
      <c r="F188" s="119"/>
      <c r="G188" s="120"/>
      <c r="H188" s="120"/>
      <c r="I188" s="427">
        <f t="shared" si="3"/>
        <v>0</v>
      </c>
      <c r="J188" s="46"/>
      <c r="K188" s="21">
        <f>IFERROR(SUM(C188/'Transfers of Funds'!$F$59),0)</f>
        <v>0</v>
      </c>
      <c r="L188" s="21"/>
      <c r="M188" s="47" t="s">
        <v>162</v>
      </c>
      <c r="N188" s="46"/>
    </row>
    <row r="189" spans="1:14" s="23" customFormat="1">
      <c r="A189" s="115"/>
      <c r="B189" s="425" t="str">
        <f>IF(A189="","",VLOOKUP(A189,'Project Budget vs Exp'!$B$9:$G$52,2,FALSE))</f>
        <v/>
      </c>
      <c r="C189" s="117"/>
      <c r="D189" s="116"/>
      <c r="E189" s="118"/>
      <c r="F189" s="119"/>
      <c r="G189" s="120"/>
      <c r="H189" s="120"/>
      <c r="I189" s="427">
        <f t="shared" si="3"/>
        <v>0</v>
      </c>
      <c r="J189" s="46"/>
      <c r="K189" s="21">
        <f>IFERROR(SUM(C189/'Transfers of Funds'!$F$59),0)</f>
        <v>0</v>
      </c>
      <c r="L189" s="21"/>
      <c r="M189" s="47" t="s">
        <v>162</v>
      </c>
      <c r="N189" s="46"/>
    </row>
    <row r="190" spans="1:14" s="23" customFormat="1">
      <c r="A190" s="115"/>
      <c r="B190" s="425" t="str">
        <f>IF(A190="","",VLOOKUP(A190,'Project Budget vs Exp'!$B$9:$G$52,2,FALSE))</f>
        <v/>
      </c>
      <c r="C190" s="117"/>
      <c r="D190" s="116"/>
      <c r="E190" s="118"/>
      <c r="F190" s="119"/>
      <c r="G190" s="120"/>
      <c r="H190" s="120"/>
      <c r="I190" s="427">
        <f t="shared" si="3"/>
        <v>0</v>
      </c>
      <c r="J190" s="46"/>
      <c r="K190" s="21">
        <f>IFERROR(SUM(C190/'Transfers of Funds'!$F$59),0)</f>
        <v>0</v>
      </c>
      <c r="L190" s="21"/>
      <c r="M190" s="47" t="s">
        <v>162</v>
      </c>
      <c r="N190" s="46"/>
    </row>
    <row r="191" spans="1:14" s="23" customFormat="1">
      <c r="A191" s="115"/>
      <c r="B191" s="425" t="str">
        <f>IF(A191="","",VLOOKUP(A191,'Project Budget vs Exp'!$B$9:$G$52,2,FALSE))</f>
        <v/>
      </c>
      <c r="C191" s="117"/>
      <c r="D191" s="116"/>
      <c r="E191" s="118"/>
      <c r="F191" s="119"/>
      <c r="G191" s="120"/>
      <c r="H191" s="120"/>
      <c r="I191" s="427">
        <f t="shared" si="3"/>
        <v>0</v>
      </c>
      <c r="J191" s="46"/>
      <c r="K191" s="21">
        <f>IFERROR(SUM(C191/'Transfers of Funds'!$F$59),0)</f>
        <v>0</v>
      </c>
      <c r="L191" s="21"/>
      <c r="M191" s="47" t="s">
        <v>162</v>
      </c>
      <c r="N191" s="46"/>
    </row>
    <row r="192" spans="1:14" s="23" customFormat="1">
      <c r="A192" s="115"/>
      <c r="B192" s="425" t="str">
        <f>IF(A192="","",VLOOKUP(A192,'Project Budget vs Exp'!$B$9:$G$52,2,FALSE))</f>
        <v/>
      </c>
      <c r="C192" s="117"/>
      <c r="D192" s="116"/>
      <c r="E192" s="118"/>
      <c r="F192" s="119"/>
      <c r="G192" s="120"/>
      <c r="H192" s="120"/>
      <c r="I192" s="427">
        <f t="shared" si="3"/>
        <v>0</v>
      </c>
      <c r="J192" s="46"/>
      <c r="K192" s="21">
        <f>IFERROR(SUM(C192/'Transfers of Funds'!$F$59),0)</f>
        <v>0</v>
      </c>
      <c r="L192" s="21"/>
      <c r="M192" s="47" t="s">
        <v>162</v>
      </c>
      <c r="N192" s="46"/>
    </row>
    <row r="193" spans="1:14" s="23" customFormat="1">
      <c r="A193" s="115"/>
      <c r="B193" s="425" t="str">
        <f>IF(A193="","",VLOOKUP(A193,'Project Budget vs Exp'!$B$9:$G$52,2,FALSE))</f>
        <v/>
      </c>
      <c r="C193" s="117"/>
      <c r="D193" s="116"/>
      <c r="E193" s="118"/>
      <c r="F193" s="119"/>
      <c r="G193" s="120"/>
      <c r="H193" s="120"/>
      <c r="I193" s="427">
        <f t="shared" si="3"/>
        <v>0</v>
      </c>
      <c r="J193" s="46"/>
      <c r="K193" s="21">
        <f>IFERROR(SUM(C193/'Transfers of Funds'!$F$59),0)</f>
        <v>0</v>
      </c>
      <c r="L193" s="21"/>
      <c r="M193" s="47" t="s">
        <v>162</v>
      </c>
      <c r="N193" s="46"/>
    </row>
    <row r="194" spans="1:14" s="23" customFormat="1">
      <c r="A194" s="115"/>
      <c r="B194" s="425" t="str">
        <f>IF(A194="","",VLOOKUP(A194,'Project Budget vs Exp'!$B$9:$G$52,2,FALSE))</f>
        <v/>
      </c>
      <c r="C194" s="117"/>
      <c r="D194" s="116"/>
      <c r="E194" s="118"/>
      <c r="F194" s="119"/>
      <c r="G194" s="120"/>
      <c r="H194" s="120"/>
      <c r="I194" s="427">
        <f t="shared" si="3"/>
        <v>0</v>
      </c>
      <c r="J194" s="46"/>
      <c r="K194" s="21">
        <f>IFERROR(SUM(C194/'Transfers of Funds'!$F$59),0)</f>
        <v>0</v>
      </c>
      <c r="L194" s="21"/>
      <c r="M194" s="47" t="s">
        <v>162</v>
      </c>
      <c r="N194" s="46"/>
    </row>
    <row r="195" spans="1:14" s="23" customFormat="1">
      <c r="A195" s="115"/>
      <c r="B195" s="425" t="str">
        <f>IF(A195="","",VLOOKUP(A195,'Project Budget vs Exp'!$B$9:$G$52,2,FALSE))</f>
        <v/>
      </c>
      <c r="C195" s="117"/>
      <c r="D195" s="116"/>
      <c r="E195" s="118"/>
      <c r="F195" s="119"/>
      <c r="G195" s="120"/>
      <c r="H195" s="120"/>
      <c r="I195" s="427">
        <f t="shared" si="3"/>
        <v>0</v>
      </c>
      <c r="J195" s="46"/>
      <c r="K195" s="21">
        <f>IFERROR(SUM(C195/'Transfers of Funds'!$F$59),0)</f>
        <v>0</v>
      </c>
      <c r="L195" s="21"/>
      <c r="M195" s="47" t="s">
        <v>162</v>
      </c>
      <c r="N195" s="46"/>
    </row>
    <row r="196" spans="1:14" s="23" customFormat="1">
      <c r="A196" s="115"/>
      <c r="B196" s="425" t="str">
        <f>IF(A196="","",VLOOKUP(A196,'Project Budget vs Exp'!$B$9:$G$52,2,FALSE))</f>
        <v/>
      </c>
      <c r="C196" s="117"/>
      <c r="D196" s="116"/>
      <c r="E196" s="118"/>
      <c r="F196" s="119"/>
      <c r="G196" s="120"/>
      <c r="H196" s="120"/>
      <c r="I196" s="427">
        <f t="shared" si="3"/>
        <v>0</v>
      </c>
      <c r="J196" s="46"/>
      <c r="K196" s="21">
        <f>IFERROR(SUM(C196/'Transfers of Funds'!$F$59),0)</f>
        <v>0</v>
      </c>
      <c r="L196" s="21"/>
      <c r="M196" s="47" t="s">
        <v>162</v>
      </c>
      <c r="N196" s="46"/>
    </row>
    <row r="197" spans="1:14" s="23" customFormat="1">
      <c r="A197" s="115"/>
      <c r="B197" s="425" t="str">
        <f>IF(A197="","",VLOOKUP(A197,'Project Budget vs Exp'!$B$9:$G$52,2,FALSE))</f>
        <v/>
      </c>
      <c r="C197" s="117"/>
      <c r="D197" s="116"/>
      <c r="E197" s="118"/>
      <c r="F197" s="119"/>
      <c r="G197" s="120"/>
      <c r="H197" s="120"/>
      <c r="I197" s="427">
        <f t="shared" si="3"/>
        <v>0</v>
      </c>
      <c r="J197" s="46"/>
      <c r="K197" s="21">
        <f>IFERROR(SUM(C197/'Transfers of Funds'!$F$59),0)</f>
        <v>0</v>
      </c>
      <c r="L197" s="21"/>
      <c r="M197" s="47" t="s">
        <v>162</v>
      </c>
      <c r="N197" s="46"/>
    </row>
    <row r="198" spans="1:14" s="23" customFormat="1">
      <c r="A198" s="115"/>
      <c r="B198" s="425" t="str">
        <f>IF(A198="","",VLOOKUP(A198,'Project Budget vs Exp'!$B$9:$G$52,2,FALSE))</f>
        <v/>
      </c>
      <c r="C198" s="117"/>
      <c r="D198" s="116"/>
      <c r="E198" s="118"/>
      <c r="F198" s="119"/>
      <c r="G198" s="120"/>
      <c r="H198" s="120"/>
      <c r="I198" s="427">
        <f t="shared" si="3"/>
        <v>0</v>
      </c>
      <c r="J198" s="46"/>
      <c r="K198" s="21">
        <f>IFERROR(SUM(C198/'Transfers of Funds'!$F$59),0)</f>
        <v>0</v>
      </c>
      <c r="L198" s="21"/>
      <c r="M198" s="47" t="s">
        <v>162</v>
      </c>
      <c r="N198" s="46"/>
    </row>
    <row r="199" spans="1:14" s="23" customFormat="1">
      <c r="A199" s="115"/>
      <c r="B199" s="425" t="str">
        <f>IF(A199="","",VLOOKUP(A199,'Project Budget vs Exp'!$B$9:$G$52,2,FALSE))</f>
        <v/>
      </c>
      <c r="C199" s="117"/>
      <c r="D199" s="116"/>
      <c r="E199" s="118"/>
      <c r="F199" s="119"/>
      <c r="G199" s="120"/>
      <c r="H199" s="120"/>
      <c r="I199" s="427">
        <f t="shared" si="3"/>
        <v>0</v>
      </c>
      <c r="J199" s="46"/>
      <c r="K199" s="21">
        <f>IFERROR(SUM(C199/'Transfers of Funds'!$F$59),0)</f>
        <v>0</v>
      </c>
      <c r="L199" s="21"/>
      <c r="M199" s="47" t="s">
        <v>162</v>
      </c>
      <c r="N199" s="46"/>
    </row>
    <row r="200" spans="1:14" s="23" customFormat="1">
      <c r="A200" s="115"/>
      <c r="B200" s="425" t="str">
        <f>IF(A200="","",VLOOKUP(A200,'Project Budget vs Exp'!$B$9:$G$52,2,FALSE))</f>
        <v/>
      </c>
      <c r="C200" s="117"/>
      <c r="D200" s="116"/>
      <c r="E200" s="118"/>
      <c r="F200" s="119"/>
      <c r="G200" s="120"/>
      <c r="H200" s="120"/>
      <c r="I200" s="427">
        <f t="shared" si="3"/>
        <v>0</v>
      </c>
      <c r="J200" s="46"/>
      <c r="K200" s="21">
        <f>IFERROR(SUM(C200/'Transfers of Funds'!$F$59),0)</f>
        <v>0</v>
      </c>
      <c r="L200" s="21"/>
      <c r="M200" s="47" t="s">
        <v>162</v>
      </c>
      <c r="N200" s="46"/>
    </row>
    <row r="201" spans="1:14" s="23" customFormat="1">
      <c r="A201" s="115"/>
      <c r="B201" s="425" t="str">
        <f>IF(A201="","",VLOOKUP(A201,'Project Budget vs Exp'!$B$9:$G$52,2,FALSE))</f>
        <v/>
      </c>
      <c r="C201" s="117"/>
      <c r="D201" s="116"/>
      <c r="E201" s="118"/>
      <c r="F201" s="119"/>
      <c r="G201" s="120"/>
      <c r="H201" s="120"/>
      <c r="I201" s="427">
        <f t="shared" si="3"/>
        <v>0</v>
      </c>
      <c r="J201" s="46"/>
      <c r="K201" s="21">
        <f>IFERROR(SUM(C201/'Transfers of Funds'!$F$59),0)</f>
        <v>0</v>
      </c>
      <c r="L201" s="21"/>
      <c r="M201" s="47" t="s">
        <v>162</v>
      </c>
      <c r="N201" s="46"/>
    </row>
    <row r="202" spans="1:14" s="23" customFormat="1">
      <c r="A202" s="115"/>
      <c r="B202" s="425" t="str">
        <f>IF(A202="","",VLOOKUP(A202,'Project Budget vs Exp'!$B$9:$G$52,2,FALSE))</f>
        <v/>
      </c>
      <c r="C202" s="117"/>
      <c r="D202" s="116"/>
      <c r="E202" s="118"/>
      <c r="F202" s="119"/>
      <c r="G202" s="120"/>
      <c r="H202" s="120"/>
      <c r="I202" s="427">
        <f t="shared" si="3"/>
        <v>0</v>
      </c>
      <c r="J202" s="46"/>
      <c r="K202" s="21">
        <f>IFERROR(SUM(C202/'Transfers of Funds'!$F$59),0)</f>
        <v>0</v>
      </c>
      <c r="L202" s="21"/>
      <c r="M202" s="47" t="s">
        <v>162</v>
      </c>
      <c r="N202" s="46"/>
    </row>
    <row r="203" spans="1:14" s="23" customFormat="1">
      <c r="A203" s="115"/>
      <c r="B203" s="425" t="str">
        <f>IF(A203="","",VLOOKUP(A203,'Project Budget vs Exp'!$B$9:$G$52,2,FALSE))</f>
        <v/>
      </c>
      <c r="C203" s="117"/>
      <c r="D203" s="116"/>
      <c r="E203" s="118"/>
      <c r="F203" s="119"/>
      <c r="G203" s="120"/>
      <c r="H203" s="120"/>
      <c r="I203" s="427">
        <f t="shared" si="3"/>
        <v>0</v>
      </c>
      <c r="J203" s="46"/>
      <c r="K203" s="21">
        <f>IFERROR(SUM(C203/'Transfers of Funds'!$F$59),0)</f>
        <v>0</v>
      </c>
      <c r="L203" s="21"/>
      <c r="M203" s="47" t="s">
        <v>162</v>
      </c>
      <c r="N203" s="46"/>
    </row>
    <row r="204" spans="1:14" s="23" customFormat="1">
      <c r="A204" s="115"/>
      <c r="B204" s="425" t="str">
        <f>IF(A204="","",VLOOKUP(A204,'Project Budget vs Exp'!$B$9:$G$52,2,FALSE))</f>
        <v/>
      </c>
      <c r="C204" s="117"/>
      <c r="D204" s="116"/>
      <c r="E204" s="118"/>
      <c r="F204" s="119"/>
      <c r="G204" s="120"/>
      <c r="H204" s="120"/>
      <c r="I204" s="427">
        <f t="shared" si="3"/>
        <v>0</v>
      </c>
      <c r="J204" s="46"/>
      <c r="K204" s="21">
        <f>IFERROR(SUM(C204/'Transfers of Funds'!$F$59),0)</f>
        <v>0</v>
      </c>
      <c r="L204" s="21"/>
      <c r="M204" s="47" t="s">
        <v>162</v>
      </c>
      <c r="N204" s="46"/>
    </row>
    <row r="205" spans="1:14" s="23" customFormat="1">
      <c r="A205" s="115"/>
      <c r="B205" s="425" t="str">
        <f>IF(A205="","",VLOOKUP(A205,'Project Budget vs Exp'!$B$9:$G$52,2,FALSE))</f>
        <v/>
      </c>
      <c r="C205" s="117"/>
      <c r="D205" s="116"/>
      <c r="E205" s="118"/>
      <c r="F205" s="119"/>
      <c r="G205" s="120"/>
      <c r="H205" s="120"/>
      <c r="I205" s="427">
        <f t="shared" si="3"/>
        <v>0</v>
      </c>
      <c r="J205" s="46"/>
      <c r="K205" s="21">
        <f>IFERROR(SUM(C205/'Transfers of Funds'!$F$59),0)</f>
        <v>0</v>
      </c>
      <c r="L205" s="21"/>
      <c r="M205" s="47" t="s">
        <v>162</v>
      </c>
      <c r="N205" s="46"/>
    </row>
    <row r="206" spans="1:14" s="23" customFormat="1">
      <c r="A206" s="115"/>
      <c r="B206" s="425" t="str">
        <f>IF(A206="","",VLOOKUP(A206,'Project Budget vs Exp'!$B$9:$G$52,2,FALSE))</f>
        <v/>
      </c>
      <c r="C206" s="117"/>
      <c r="D206" s="116"/>
      <c r="E206" s="118"/>
      <c r="F206" s="119"/>
      <c r="G206" s="120"/>
      <c r="H206" s="120"/>
      <c r="I206" s="427">
        <f t="shared" si="3"/>
        <v>0</v>
      </c>
      <c r="J206" s="46"/>
      <c r="K206" s="21">
        <f>IFERROR(SUM(C206/'Transfers of Funds'!$F$59),0)</f>
        <v>0</v>
      </c>
      <c r="L206" s="21"/>
      <c r="M206" s="47" t="s">
        <v>162</v>
      </c>
      <c r="N206" s="46"/>
    </row>
    <row r="207" spans="1:14" s="23" customFormat="1">
      <c r="A207" s="115"/>
      <c r="B207" s="425" t="str">
        <f>IF(A207="","",VLOOKUP(A207,'Project Budget vs Exp'!$B$9:$G$52,2,FALSE))</f>
        <v/>
      </c>
      <c r="C207" s="117"/>
      <c r="D207" s="116"/>
      <c r="E207" s="118"/>
      <c r="F207" s="119"/>
      <c r="G207" s="120"/>
      <c r="H207" s="120"/>
      <c r="I207" s="427">
        <f t="shared" si="3"/>
        <v>0</v>
      </c>
      <c r="J207" s="46"/>
      <c r="K207" s="21">
        <f>IFERROR(SUM(C207/'Transfers of Funds'!$F$59),0)</f>
        <v>0</v>
      </c>
      <c r="L207" s="21"/>
      <c r="M207" s="47" t="s">
        <v>162</v>
      </c>
      <c r="N207" s="46"/>
    </row>
    <row r="208" spans="1:14" s="23" customFormat="1">
      <c r="A208" s="115"/>
      <c r="B208" s="425" t="str">
        <f>IF(A208="","",VLOOKUP(A208,'Project Budget vs Exp'!$B$9:$G$52,2,FALSE))</f>
        <v/>
      </c>
      <c r="C208" s="117"/>
      <c r="D208" s="116"/>
      <c r="E208" s="118"/>
      <c r="F208" s="119"/>
      <c r="G208" s="120"/>
      <c r="H208" s="120"/>
      <c r="I208" s="427">
        <f t="shared" si="3"/>
        <v>0</v>
      </c>
      <c r="J208" s="46"/>
      <c r="K208" s="21">
        <f>IFERROR(SUM(C208/'Transfers of Funds'!$F$59),0)</f>
        <v>0</v>
      </c>
      <c r="L208" s="21"/>
      <c r="M208" s="47" t="s">
        <v>162</v>
      </c>
      <c r="N208" s="46"/>
    </row>
    <row r="209" spans="1:14" s="23" customFormat="1">
      <c r="A209" s="115"/>
      <c r="B209" s="425" t="str">
        <f>IF(A209="","",VLOOKUP(A209,'Project Budget vs Exp'!$B$9:$G$52,2,FALSE))</f>
        <v/>
      </c>
      <c r="C209" s="117"/>
      <c r="D209" s="116"/>
      <c r="E209" s="118"/>
      <c r="F209" s="119"/>
      <c r="G209" s="120"/>
      <c r="H209" s="120"/>
      <c r="I209" s="427">
        <f t="shared" si="3"/>
        <v>0</v>
      </c>
      <c r="J209" s="46"/>
      <c r="K209" s="21">
        <f>IFERROR(SUM(C209/'Transfers of Funds'!$F$59),0)</f>
        <v>0</v>
      </c>
      <c r="L209" s="21"/>
      <c r="M209" s="47" t="s">
        <v>162</v>
      </c>
      <c r="N209" s="46"/>
    </row>
    <row r="210" spans="1:14" s="23" customFormat="1">
      <c r="A210" s="115"/>
      <c r="B210" s="425" t="str">
        <f>IF(A210="","",VLOOKUP(A210,'Project Budget vs Exp'!$B$9:$G$52,2,FALSE))</f>
        <v/>
      </c>
      <c r="C210" s="117"/>
      <c r="D210" s="116"/>
      <c r="E210" s="118"/>
      <c r="F210" s="119"/>
      <c r="G210" s="120"/>
      <c r="H210" s="120"/>
      <c r="I210" s="427">
        <f t="shared" si="3"/>
        <v>0</v>
      </c>
      <c r="J210" s="46"/>
      <c r="K210" s="21">
        <f>IFERROR(SUM(C210/'Transfers of Funds'!$F$59),0)</f>
        <v>0</v>
      </c>
      <c r="L210" s="21"/>
      <c r="M210" s="47" t="s">
        <v>162</v>
      </c>
      <c r="N210" s="46"/>
    </row>
    <row r="211" spans="1:14" s="23" customFormat="1">
      <c r="A211" s="115"/>
      <c r="B211" s="425" t="str">
        <f>IF(A211="","",VLOOKUP(A211,'Project Budget vs Exp'!$B$9:$G$52,2,FALSE))</f>
        <v/>
      </c>
      <c r="C211" s="117"/>
      <c r="D211" s="116"/>
      <c r="E211" s="118"/>
      <c r="F211" s="119"/>
      <c r="G211" s="120"/>
      <c r="H211" s="120"/>
      <c r="I211" s="427">
        <f t="shared" si="3"/>
        <v>0</v>
      </c>
      <c r="J211" s="46"/>
      <c r="K211" s="21">
        <f>IFERROR(SUM(C211/'Transfers of Funds'!$F$59),0)</f>
        <v>0</v>
      </c>
      <c r="L211" s="21"/>
      <c r="M211" s="47" t="s">
        <v>162</v>
      </c>
      <c r="N211" s="46"/>
    </row>
    <row r="212" spans="1:14" s="23" customFormat="1">
      <c r="A212" s="115"/>
      <c r="B212" s="425" t="str">
        <f>IF(A212="","",VLOOKUP(A212,'Project Budget vs Exp'!$B$9:$G$52,2,FALSE))</f>
        <v/>
      </c>
      <c r="C212" s="117"/>
      <c r="D212" s="116"/>
      <c r="E212" s="118"/>
      <c r="F212" s="119"/>
      <c r="G212" s="120"/>
      <c r="H212" s="120"/>
      <c r="I212" s="427">
        <f t="shared" si="3"/>
        <v>0</v>
      </c>
      <c r="J212" s="46"/>
      <c r="K212" s="21">
        <f>IFERROR(SUM(C212/'Transfers of Funds'!$F$59),0)</f>
        <v>0</v>
      </c>
      <c r="L212" s="21"/>
      <c r="M212" s="47" t="s">
        <v>162</v>
      </c>
      <c r="N212" s="46"/>
    </row>
    <row r="213" spans="1:14" s="23" customFormat="1">
      <c r="A213" s="115"/>
      <c r="B213" s="425" t="str">
        <f>IF(A213="","",VLOOKUP(A213,'Project Budget vs Exp'!$B$9:$G$52,2,FALSE))</f>
        <v/>
      </c>
      <c r="C213" s="117"/>
      <c r="D213" s="116"/>
      <c r="E213" s="118"/>
      <c r="F213" s="119"/>
      <c r="G213" s="120"/>
      <c r="H213" s="120"/>
      <c r="I213" s="427">
        <f t="shared" ref="I213:I276" si="4">IF(OR(F$4="EUR",F$4="USD",F$4="GBP",F$4="CAD",F$4="NZD",F$4="AUD"),K213,C213)</f>
        <v>0</v>
      </c>
      <c r="J213" s="46"/>
      <c r="K213" s="21">
        <f>IFERROR(SUM(C213/'Transfers of Funds'!$F$59),0)</f>
        <v>0</v>
      </c>
      <c r="L213" s="21"/>
      <c r="M213" s="47" t="s">
        <v>162</v>
      </c>
      <c r="N213" s="46"/>
    </row>
    <row r="214" spans="1:14" s="23" customFormat="1">
      <c r="A214" s="115"/>
      <c r="B214" s="425" t="str">
        <f>IF(A214="","",VLOOKUP(A214,'Project Budget vs Exp'!$B$9:$G$52,2,FALSE))</f>
        <v/>
      </c>
      <c r="C214" s="117"/>
      <c r="D214" s="116"/>
      <c r="E214" s="118"/>
      <c r="F214" s="119"/>
      <c r="G214" s="120"/>
      <c r="H214" s="120"/>
      <c r="I214" s="427">
        <f t="shared" si="4"/>
        <v>0</v>
      </c>
      <c r="J214" s="46"/>
      <c r="K214" s="21">
        <f>IFERROR(SUM(C214/'Transfers of Funds'!$F$59),0)</f>
        <v>0</v>
      </c>
      <c r="L214" s="21"/>
      <c r="M214" s="47" t="s">
        <v>162</v>
      </c>
      <c r="N214" s="46"/>
    </row>
    <row r="215" spans="1:14" s="23" customFormat="1">
      <c r="A215" s="115"/>
      <c r="B215" s="425" t="str">
        <f>IF(A215="","",VLOOKUP(A215,'Project Budget vs Exp'!$B$9:$G$52,2,FALSE))</f>
        <v/>
      </c>
      <c r="C215" s="117"/>
      <c r="D215" s="116"/>
      <c r="E215" s="118"/>
      <c r="F215" s="119"/>
      <c r="G215" s="120"/>
      <c r="H215" s="120"/>
      <c r="I215" s="427">
        <f t="shared" si="4"/>
        <v>0</v>
      </c>
      <c r="J215" s="46"/>
      <c r="K215" s="21">
        <f>IFERROR(SUM(C215/'Transfers of Funds'!$F$59),0)</f>
        <v>0</v>
      </c>
      <c r="L215" s="21"/>
      <c r="M215" s="47" t="s">
        <v>162</v>
      </c>
      <c r="N215" s="46"/>
    </row>
    <row r="216" spans="1:14" s="23" customFormat="1">
      <c r="A216" s="115"/>
      <c r="B216" s="425" t="str">
        <f>IF(A216="","",VLOOKUP(A216,'Project Budget vs Exp'!$B$9:$G$52,2,FALSE))</f>
        <v/>
      </c>
      <c r="C216" s="117"/>
      <c r="D216" s="116"/>
      <c r="E216" s="118"/>
      <c r="F216" s="119"/>
      <c r="G216" s="120"/>
      <c r="H216" s="120"/>
      <c r="I216" s="427">
        <f t="shared" si="4"/>
        <v>0</v>
      </c>
      <c r="J216" s="46"/>
      <c r="K216" s="21">
        <f>IFERROR(SUM(C216/'Transfers of Funds'!$F$59),0)</f>
        <v>0</v>
      </c>
      <c r="L216" s="21"/>
      <c r="M216" s="47" t="s">
        <v>162</v>
      </c>
      <c r="N216" s="46"/>
    </row>
    <row r="217" spans="1:14" s="23" customFormat="1">
      <c r="A217" s="115"/>
      <c r="B217" s="425" t="str">
        <f>IF(A217="","",VLOOKUP(A217,'Project Budget vs Exp'!$B$9:$G$52,2,FALSE))</f>
        <v/>
      </c>
      <c r="C217" s="117"/>
      <c r="D217" s="116"/>
      <c r="E217" s="118"/>
      <c r="F217" s="119"/>
      <c r="G217" s="120"/>
      <c r="H217" s="120"/>
      <c r="I217" s="427">
        <f t="shared" si="4"/>
        <v>0</v>
      </c>
      <c r="J217" s="46"/>
      <c r="K217" s="21">
        <f>IFERROR(SUM(C217/'Transfers of Funds'!$F$59),0)</f>
        <v>0</v>
      </c>
      <c r="L217" s="21"/>
      <c r="M217" s="47" t="s">
        <v>162</v>
      </c>
      <c r="N217" s="46"/>
    </row>
    <row r="218" spans="1:14" s="23" customFormat="1">
      <c r="A218" s="115"/>
      <c r="B218" s="425" t="str">
        <f>IF(A218="","",VLOOKUP(A218,'Project Budget vs Exp'!$B$9:$G$52,2,FALSE))</f>
        <v/>
      </c>
      <c r="C218" s="117"/>
      <c r="D218" s="116"/>
      <c r="E218" s="118"/>
      <c r="F218" s="119"/>
      <c r="G218" s="120"/>
      <c r="H218" s="120"/>
      <c r="I218" s="427">
        <f t="shared" si="4"/>
        <v>0</v>
      </c>
      <c r="J218" s="46"/>
      <c r="K218" s="21">
        <f>IFERROR(SUM(C218/'Transfers of Funds'!$F$59),0)</f>
        <v>0</v>
      </c>
      <c r="L218" s="21"/>
      <c r="M218" s="47" t="s">
        <v>162</v>
      </c>
      <c r="N218" s="46"/>
    </row>
    <row r="219" spans="1:14" s="23" customFormat="1">
      <c r="A219" s="115"/>
      <c r="B219" s="425" t="str">
        <f>IF(A219="","",VLOOKUP(A219,'Project Budget vs Exp'!$B$9:$G$52,2,FALSE))</f>
        <v/>
      </c>
      <c r="C219" s="117"/>
      <c r="D219" s="116"/>
      <c r="E219" s="118"/>
      <c r="F219" s="119"/>
      <c r="G219" s="120"/>
      <c r="H219" s="120"/>
      <c r="I219" s="427">
        <f t="shared" si="4"/>
        <v>0</v>
      </c>
      <c r="J219" s="46"/>
      <c r="K219" s="21">
        <f>IFERROR(SUM(C219/'Transfers of Funds'!$F$59),0)</f>
        <v>0</v>
      </c>
      <c r="L219" s="21"/>
      <c r="M219" s="47" t="s">
        <v>162</v>
      </c>
      <c r="N219" s="46"/>
    </row>
    <row r="220" spans="1:14" s="23" customFormat="1">
      <c r="A220" s="115"/>
      <c r="B220" s="425" t="str">
        <f>IF(A220="","",VLOOKUP(A220,'Project Budget vs Exp'!$B$9:$G$52,2,FALSE))</f>
        <v/>
      </c>
      <c r="C220" s="117"/>
      <c r="D220" s="116"/>
      <c r="E220" s="118"/>
      <c r="F220" s="119"/>
      <c r="G220" s="120"/>
      <c r="H220" s="120"/>
      <c r="I220" s="427">
        <f t="shared" si="4"/>
        <v>0</v>
      </c>
      <c r="J220" s="46"/>
      <c r="K220" s="21">
        <f>IFERROR(SUM(C220/'Transfers of Funds'!$F$59),0)</f>
        <v>0</v>
      </c>
      <c r="L220" s="21"/>
      <c r="M220" s="47" t="s">
        <v>162</v>
      </c>
      <c r="N220" s="46"/>
    </row>
    <row r="221" spans="1:14" s="23" customFormat="1">
      <c r="A221" s="115"/>
      <c r="B221" s="425" t="str">
        <f>IF(A221="","",VLOOKUP(A221,'Project Budget vs Exp'!$B$9:$G$52,2,FALSE))</f>
        <v/>
      </c>
      <c r="C221" s="117"/>
      <c r="D221" s="116"/>
      <c r="E221" s="118"/>
      <c r="F221" s="119"/>
      <c r="G221" s="120"/>
      <c r="H221" s="120"/>
      <c r="I221" s="427">
        <f t="shared" si="4"/>
        <v>0</v>
      </c>
      <c r="J221" s="46"/>
      <c r="K221" s="21">
        <f>IFERROR(SUM(C221/'Transfers of Funds'!$F$59),0)</f>
        <v>0</v>
      </c>
      <c r="L221" s="21"/>
      <c r="M221" s="47" t="s">
        <v>162</v>
      </c>
      <c r="N221" s="46"/>
    </row>
    <row r="222" spans="1:14" s="23" customFormat="1">
      <c r="A222" s="115"/>
      <c r="B222" s="425" t="str">
        <f>IF(A222="","",VLOOKUP(A222,'Project Budget vs Exp'!$B$9:$G$52,2,FALSE))</f>
        <v/>
      </c>
      <c r="C222" s="117"/>
      <c r="D222" s="116"/>
      <c r="E222" s="118"/>
      <c r="F222" s="119"/>
      <c r="G222" s="120"/>
      <c r="H222" s="120"/>
      <c r="I222" s="427">
        <f t="shared" si="4"/>
        <v>0</v>
      </c>
      <c r="J222" s="46"/>
      <c r="K222" s="21">
        <f>IFERROR(SUM(C222/'Transfers of Funds'!$F$59),0)</f>
        <v>0</v>
      </c>
      <c r="L222" s="21"/>
      <c r="M222" s="47" t="s">
        <v>162</v>
      </c>
      <c r="N222" s="46"/>
    </row>
    <row r="223" spans="1:14" s="23" customFormat="1">
      <c r="A223" s="115"/>
      <c r="B223" s="425" t="str">
        <f>IF(A223="","",VLOOKUP(A223,'Project Budget vs Exp'!$B$9:$G$52,2,FALSE))</f>
        <v/>
      </c>
      <c r="C223" s="117"/>
      <c r="D223" s="116"/>
      <c r="E223" s="118"/>
      <c r="F223" s="119"/>
      <c r="G223" s="120"/>
      <c r="H223" s="120"/>
      <c r="I223" s="427">
        <f t="shared" si="4"/>
        <v>0</v>
      </c>
      <c r="J223" s="46"/>
      <c r="K223" s="21">
        <f>IFERROR(SUM(C223/'Transfers of Funds'!$F$59),0)</f>
        <v>0</v>
      </c>
      <c r="L223" s="21"/>
      <c r="M223" s="47" t="s">
        <v>162</v>
      </c>
      <c r="N223" s="46"/>
    </row>
    <row r="224" spans="1:14" s="23" customFormat="1">
      <c r="A224" s="115"/>
      <c r="B224" s="425" t="str">
        <f>IF(A224="","",VLOOKUP(A224,'Project Budget vs Exp'!$B$9:$G$52,2,FALSE))</f>
        <v/>
      </c>
      <c r="C224" s="117"/>
      <c r="D224" s="116"/>
      <c r="E224" s="118"/>
      <c r="F224" s="119"/>
      <c r="G224" s="120"/>
      <c r="H224" s="120"/>
      <c r="I224" s="427">
        <f t="shared" si="4"/>
        <v>0</v>
      </c>
      <c r="J224" s="46"/>
      <c r="K224" s="21">
        <f>IFERROR(SUM(C224/'Transfers of Funds'!$F$59),0)</f>
        <v>0</v>
      </c>
      <c r="L224" s="21"/>
      <c r="M224" s="47" t="s">
        <v>162</v>
      </c>
      <c r="N224" s="46"/>
    </row>
    <row r="225" spans="1:14" s="23" customFormat="1">
      <c r="A225" s="115"/>
      <c r="B225" s="425" t="str">
        <f>IF(A225="","",VLOOKUP(A225,'Project Budget vs Exp'!$B$9:$G$52,2,FALSE))</f>
        <v/>
      </c>
      <c r="C225" s="117"/>
      <c r="D225" s="116"/>
      <c r="E225" s="118"/>
      <c r="F225" s="119"/>
      <c r="G225" s="120"/>
      <c r="H225" s="120"/>
      <c r="I225" s="427">
        <f t="shared" si="4"/>
        <v>0</v>
      </c>
      <c r="J225" s="46"/>
      <c r="K225" s="21">
        <f>IFERROR(SUM(C225/'Transfers of Funds'!$F$59),0)</f>
        <v>0</v>
      </c>
      <c r="L225" s="21"/>
      <c r="M225" s="47" t="s">
        <v>162</v>
      </c>
      <c r="N225" s="46"/>
    </row>
    <row r="226" spans="1:14" s="23" customFormat="1">
      <c r="A226" s="115"/>
      <c r="B226" s="425" t="str">
        <f>IF(A226="","",VLOOKUP(A226,'Project Budget vs Exp'!$B$9:$G$52,2,FALSE))</f>
        <v/>
      </c>
      <c r="C226" s="117"/>
      <c r="D226" s="116"/>
      <c r="E226" s="118"/>
      <c r="F226" s="119"/>
      <c r="G226" s="120"/>
      <c r="H226" s="120"/>
      <c r="I226" s="427">
        <f t="shared" si="4"/>
        <v>0</v>
      </c>
      <c r="J226" s="46"/>
      <c r="K226" s="21">
        <f>IFERROR(SUM(C226/'Transfers of Funds'!$F$59),0)</f>
        <v>0</v>
      </c>
      <c r="L226" s="21"/>
      <c r="M226" s="47" t="s">
        <v>162</v>
      </c>
      <c r="N226" s="46"/>
    </row>
    <row r="227" spans="1:14" s="23" customFormat="1">
      <c r="A227" s="115"/>
      <c r="B227" s="425" t="str">
        <f>IF(A227="","",VLOOKUP(A227,'Project Budget vs Exp'!$B$9:$G$52,2,FALSE))</f>
        <v/>
      </c>
      <c r="C227" s="117"/>
      <c r="D227" s="116"/>
      <c r="E227" s="118"/>
      <c r="F227" s="119"/>
      <c r="G227" s="120"/>
      <c r="H227" s="120"/>
      <c r="I227" s="427">
        <f t="shared" si="4"/>
        <v>0</v>
      </c>
      <c r="J227" s="46"/>
      <c r="K227" s="21">
        <f>IFERROR(SUM(C227/'Transfers of Funds'!$F$59),0)</f>
        <v>0</v>
      </c>
      <c r="L227" s="21"/>
      <c r="M227" s="47" t="s">
        <v>162</v>
      </c>
      <c r="N227" s="46"/>
    </row>
    <row r="228" spans="1:14" s="23" customFormat="1">
      <c r="A228" s="115"/>
      <c r="B228" s="425" t="str">
        <f>IF(A228="","",VLOOKUP(A228,'Project Budget vs Exp'!$B$9:$G$52,2,FALSE))</f>
        <v/>
      </c>
      <c r="C228" s="117"/>
      <c r="D228" s="116"/>
      <c r="E228" s="118"/>
      <c r="F228" s="119"/>
      <c r="G228" s="120"/>
      <c r="H228" s="120"/>
      <c r="I228" s="427">
        <f t="shared" si="4"/>
        <v>0</v>
      </c>
      <c r="J228" s="46"/>
      <c r="K228" s="21">
        <f>IFERROR(SUM(C228/'Transfers of Funds'!$F$59),0)</f>
        <v>0</v>
      </c>
      <c r="L228" s="21"/>
      <c r="M228" s="47" t="s">
        <v>162</v>
      </c>
      <c r="N228" s="46"/>
    </row>
    <row r="229" spans="1:14" s="23" customFormat="1">
      <c r="A229" s="115"/>
      <c r="B229" s="425" t="str">
        <f>IF(A229="","",VLOOKUP(A229,'Project Budget vs Exp'!$B$9:$G$52,2,FALSE))</f>
        <v/>
      </c>
      <c r="C229" s="117"/>
      <c r="D229" s="116"/>
      <c r="E229" s="118"/>
      <c r="F229" s="119"/>
      <c r="G229" s="120"/>
      <c r="H229" s="120"/>
      <c r="I229" s="427">
        <f t="shared" si="4"/>
        <v>0</v>
      </c>
      <c r="J229" s="46"/>
      <c r="K229" s="21">
        <f>IFERROR(SUM(C229/'Transfers of Funds'!$F$59),0)</f>
        <v>0</v>
      </c>
      <c r="L229" s="21"/>
      <c r="M229" s="47" t="s">
        <v>162</v>
      </c>
      <c r="N229" s="46"/>
    </row>
    <row r="230" spans="1:14" s="23" customFormat="1">
      <c r="A230" s="115"/>
      <c r="B230" s="425" t="str">
        <f>IF(A230="","",VLOOKUP(A230,'Project Budget vs Exp'!$B$9:$G$52,2,FALSE))</f>
        <v/>
      </c>
      <c r="C230" s="117"/>
      <c r="D230" s="116"/>
      <c r="E230" s="118"/>
      <c r="F230" s="119"/>
      <c r="G230" s="120"/>
      <c r="H230" s="120"/>
      <c r="I230" s="427">
        <f t="shared" si="4"/>
        <v>0</v>
      </c>
      <c r="J230" s="46"/>
      <c r="K230" s="21">
        <f>IFERROR(SUM(C230/'Transfers of Funds'!$F$59),0)</f>
        <v>0</v>
      </c>
      <c r="L230" s="21"/>
      <c r="M230" s="47" t="s">
        <v>162</v>
      </c>
      <c r="N230" s="46"/>
    </row>
    <row r="231" spans="1:14" s="23" customFormat="1">
      <c r="A231" s="115"/>
      <c r="B231" s="425" t="str">
        <f>IF(A231="","",VLOOKUP(A231,'Project Budget vs Exp'!$B$9:$G$52,2,FALSE))</f>
        <v/>
      </c>
      <c r="C231" s="117"/>
      <c r="D231" s="116"/>
      <c r="E231" s="118"/>
      <c r="F231" s="119"/>
      <c r="G231" s="120"/>
      <c r="H231" s="120"/>
      <c r="I231" s="427">
        <f t="shared" si="4"/>
        <v>0</v>
      </c>
      <c r="J231" s="46"/>
      <c r="K231" s="21">
        <f>IFERROR(SUM(C231/'Transfers of Funds'!$F$59),0)</f>
        <v>0</v>
      </c>
      <c r="L231" s="21"/>
      <c r="M231" s="47" t="s">
        <v>162</v>
      </c>
      <c r="N231" s="46"/>
    </row>
    <row r="232" spans="1:14" s="23" customFormat="1">
      <c r="A232" s="115"/>
      <c r="B232" s="425" t="str">
        <f>IF(A232="","",VLOOKUP(A232,'Project Budget vs Exp'!$B$9:$G$52,2,FALSE))</f>
        <v/>
      </c>
      <c r="C232" s="117"/>
      <c r="D232" s="116"/>
      <c r="E232" s="118"/>
      <c r="F232" s="119"/>
      <c r="G232" s="120"/>
      <c r="H232" s="120"/>
      <c r="I232" s="427">
        <f t="shared" si="4"/>
        <v>0</v>
      </c>
      <c r="J232" s="46"/>
      <c r="K232" s="21">
        <f>IFERROR(SUM(C232/'Transfers of Funds'!$F$59),0)</f>
        <v>0</v>
      </c>
      <c r="L232" s="21"/>
      <c r="M232" s="47" t="s">
        <v>162</v>
      </c>
      <c r="N232" s="46"/>
    </row>
    <row r="233" spans="1:14" s="23" customFormat="1">
      <c r="A233" s="115"/>
      <c r="B233" s="425" t="str">
        <f>IF(A233="","",VLOOKUP(A233,'Project Budget vs Exp'!$B$9:$G$52,2,FALSE))</f>
        <v/>
      </c>
      <c r="C233" s="117"/>
      <c r="D233" s="116"/>
      <c r="E233" s="118"/>
      <c r="F233" s="119"/>
      <c r="G233" s="120"/>
      <c r="H233" s="120"/>
      <c r="I233" s="427">
        <f t="shared" si="4"/>
        <v>0</v>
      </c>
      <c r="J233" s="46"/>
      <c r="K233" s="21">
        <f>IFERROR(SUM(C233/'Transfers of Funds'!$F$59),0)</f>
        <v>0</v>
      </c>
      <c r="L233" s="21"/>
      <c r="M233" s="47" t="s">
        <v>162</v>
      </c>
      <c r="N233" s="46"/>
    </row>
    <row r="234" spans="1:14" s="23" customFormat="1">
      <c r="A234" s="115"/>
      <c r="B234" s="425" t="str">
        <f>IF(A234="","",VLOOKUP(A234,'Project Budget vs Exp'!$B$9:$G$52,2,FALSE))</f>
        <v/>
      </c>
      <c r="C234" s="117"/>
      <c r="D234" s="116"/>
      <c r="E234" s="118"/>
      <c r="F234" s="119"/>
      <c r="G234" s="120"/>
      <c r="H234" s="120"/>
      <c r="I234" s="427">
        <f t="shared" si="4"/>
        <v>0</v>
      </c>
      <c r="J234" s="46"/>
      <c r="K234" s="21">
        <f>IFERROR(SUM(C234/'Transfers of Funds'!$F$59),0)</f>
        <v>0</v>
      </c>
      <c r="L234" s="21"/>
      <c r="M234" s="47" t="s">
        <v>162</v>
      </c>
      <c r="N234" s="46"/>
    </row>
    <row r="235" spans="1:14" s="23" customFormat="1">
      <c r="A235" s="115"/>
      <c r="B235" s="425" t="str">
        <f>IF(A235="","",VLOOKUP(A235,'Project Budget vs Exp'!$B$9:$G$52,2,FALSE))</f>
        <v/>
      </c>
      <c r="C235" s="117"/>
      <c r="D235" s="116"/>
      <c r="E235" s="118"/>
      <c r="F235" s="119"/>
      <c r="G235" s="120"/>
      <c r="H235" s="120"/>
      <c r="I235" s="427">
        <f t="shared" si="4"/>
        <v>0</v>
      </c>
      <c r="J235" s="46"/>
      <c r="K235" s="21">
        <f>IFERROR(SUM(C235/'Transfers of Funds'!$F$59),0)</f>
        <v>0</v>
      </c>
      <c r="L235" s="21"/>
      <c r="M235" s="47" t="s">
        <v>162</v>
      </c>
      <c r="N235" s="46"/>
    </row>
    <row r="236" spans="1:14" s="23" customFormat="1">
      <c r="A236" s="115"/>
      <c r="B236" s="425" t="str">
        <f>IF(A236="","",VLOOKUP(A236,'Project Budget vs Exp'!$B$9:$G$52,2,FALSE))</f>
        <v/>
      </c>
      <c r="C236" s="117"/>
      <c r="D236" s="116"/>
      <c r="E236" s="118"/>
      <c r="F236" s="119"/>
      <c r="G236" s="120"/>
      <c r="H236" s="120"/>
      <c r="I236" s="427">
        <f t="shared" si="4"/>
        <v>0</v>
      </c>
      <c r="J236" s="46"/>
      <c r="K236" s="21">
        <f>IFERROR(SUM(C236/'Transfers of Funds'!$F$59),0)</f>
        <v>0</v>
      </c>
      <c r="L236" s="21"/>
      <c r="M236" s="47" t="s">
        <v>162</v>
      </c>
      <c r="N236" s="46"/>
    </row>
    <row r="237" spans="1:14" s="23" customFormat="1">
      <c r="A237" s="115"/>
      <c r="B237" s="425" t="str">
        <f>IF(A237="","",VLOOKUP(A237,'Project Budget vs Exp'!$B$9:$G$52,2,FALSE))</f>
        <v/>
      </c>
      <c r="C237" s="117"/>
      <c r="D237" s="116"/>
      <c r="E237" s="118"/>
      <c r="F237" s="119"/>
      <c r="G237" s="120"/>
      <c r="H237" s="120"/>
      <c r="I237" s="427">
        <f t="shared" si="4"/>
        <v>0</v>
      </c>
      <c r="J237" s="46"/>
      <c r="K237" s="21">
        <f>IFERROR(SUM(C237/'Transfers of Funds'!$F$59),0)</f>
        <v>0</v>
      </c>
      <c r="L237" s="21"/>
      <c r="M237" s="47" t="s">
        <v>162</v>
      </c>
      <c r="N237" s="46"/>
    </row>
    <row r="238" spans="1:14" s="23" customFormat="1">
      <c r="A238" s="115"/>
      <c r="B238" s="425" t="str">
        <f>IF(A238="","",VLOOKUP(A238,'Project Budget vs Exp'!$B$9:$G$52,2,FALSE))</f>
        <v/>
      </c>
      <c r="C238" s="117"/>
      <c r="D238" s="116"/>
      <c r="E238" s="118"/>
      <c r="F238" s="119"/>
      <c r="G238" s="120"/>
      <c r="H238" s="120"/>
      <c r="I238" s="427">
        <f t="shared" si="4"/>
        <v>0</v>
      </c>
      <c r="J238" s="46"/>
      <c r="K238" s="21">
        <f>IFERROR(SUM(C238/'Transfers of Funds'!$F$59),0)</f>
        <v>0</v>
      </c>
      <c r="L238" s="21"/>
      <c r="M238" s="47" t="s">
        <v>162</v>
      </c>
      <c r="N238" s="46"/>
    </row>
    <row r="239" spans="1:14" s="23" customFormat="1">
      <c r="A239" s="115"/>
      <c r="B239" s="425" t="str">
        <f>IF(A239="","",VLOOKUP(A239,'Project Budget vs Exp'!$B$9:$G$52,2,FALSE))</f>
        <v/>
      </c>
      <c r="C239" s="117"/>
      <c r="D239" s="116"/>
      <c r="E239" s="118"/>
      <c r="F239" s="119"/>
      <c r="G239" s="120"/>
      <c r="H239" s="120"/>
      <c r="I239" s="427">
        <f t="shared" si="4"/>
        <v>0</v>
      </c>
      <c r="J239" s="46"/>
      <c r="K239" s="21">
        <f>IFERROR(SUM(C239/'Transfers of Funds'!$F$59),0)</f>
        <v>0</v>
      </c>
      <c r="L239" s="21"/>
      <c r="M239" s="47" t="s">
        <v>162</v>
      </c>
      <c r="N239" s="46"/>
    </row>
    <row r="240" spans="1:14" s="23" customFormat="1">
      <c r="A240" s="115"/>
      <c r="B240" s="425" t="str">
        <f>IF(A240="","",VLOOKUP(A240,'Project Budget vs Exp'!$B$9:$G$52,2,FALSE))</f>
        <v/>
      </c>
      <c r="C240" s="117"/>
      <c r="D240" s="116"/>
      <c r="E240" s="118"/>
      <c r="F240" s="119"/>
      <c r="G240" s="120"/>
      <c r="H240" s="120"/>
      <c r="I240" s="427">
        <f t="shared" si="4"/>
        <v>0</v>
      </c>
      <c r="J240" s="46"/>
      <c r="K240" s="21">
        <f>IFERROR(SUM(C240/'Transfers of Funds'!$F$59),0)</f>
        <v>0</v>
      </c>
      <c r="L240" s="21"/>
      <c r="M240" s="47" t="s">
        <v>162</v>
      </c>
      <c r="N240" s="46"/>
    </row>
    <row r="241" spans="1:14" s="23" customFormat="1">
      <c r="A241" s="115"/>
      <c r="B241" s="425" t="str">
        <f>IF(A241="","",VLOOKUP(A241,'Project Budget vs Exp'!$B$9:$G$52,2,FALSE))</f>
        <v/>
      </c>
      <c r="C241" s="117"/>
      <c r="D241" s="116"/>
      <c r="E241" s="118"/>
      <c r="F241" s="119"/>
      <c r="G241" s="120"/>
      <c r="H241" s="120"/>
      <c r="I241" s="427">
        <f t="shared" si="4"/>
        <v>0</v>
      </c>
      <c r="J241" s="46"/>
      <c r="K241" s="21">
        <f>IFERROR(SUM(C241/'Transfers of Funds'!$F$59),0)</f>
        <v>0</v>
      </c>
      <c r="L241" s="21"/>
      <c r="M241" s="47" t="s">
        <v>162</v>
      </c>
      <c r="N241" s="46"/>
    </row>
    <row r="242" spans="1:14" s="23" customFormat="1">
      <c r="A242" s="115"/>
      <c r="B242" s="425" t="str">
        <f>IF(A242="","",VLOOKUP(A242,'Project Budget vs Exp'!$B$9:$G$52,2,FALSE))</f>
        <v/>
      </c>
      <c r="C242" s="117"/>
      <c r="D242" s="116"/>
      <c r="E242" s="118"/>
      <c r="F242" s="119"/>
      <c r="G242" s="120"/>
      <c r="H242" s="120"/>
      <c r="I242" s="427">
        <f t="shared" si="4"/>
        <v>0</v>
      </c>
      <c r="J242" s="46"/>
      <c r="K242" s="21">
        <f>IFERROR(SUM(C242/'Transfers of Funds'!$F$59),0)</f>
        <v>0</v>
      </c>
      <c r="L242" s="21"/>
      <c r="M242" s="47" t="s">
        <v>162</v>
      </c>
      <c r="N242" s="46"/>
    </row>
    <row r="243" spans="1:14" s="23" customFormat="1">
      <c r="A243" s="115"/>
      <c r="B243" s="425" t="str">
        <f>IF(A243="","",VLOOKUP(A243,'Project Budget vs Exp'!$B$9:$G$52,2,FALSE))</f>
        <v/>
      </c>
      <c r="C243" s="117"/>
      <c r="D243" s="116"/>
      <c r="E243" s="118"/>
      <c r="F243" s="119"/>
      <c r="G243" s="120"/>
      <c r="H243" s="120"/>
      <c r="I243" s="427">
        <f t="shared" si="4"/>
        <v>0</v>
      </c>
      <c r="J243" s="46"/>
      <c r="K243" s="21">
        <f>IFERROR(SUM(C243/'Transfers of Funds'!$F$59),0)</f>
        <v>0</v>
      </c>
      <c r="L243" s="21"/>
      <c r="M243" s="47" t="s">
        <v>162</v>
      </c>
      <c r="N243" s="46"/>
    </row>
    <row r="244" spans="1:14" s="23" customFormat="1">
      <c r="A244" s="115"/>
      <c r="B244" s="425" t="str">
        <f>IF(A244="","",VLOOKUP(A244,'Project Budget vs Exp'!$B$9:$G$52,2,FALSE))</f>
        <v/>
      </c>
      <c r="C244" s="117"/>
      <c r="D244" s="116"/>
      <c r="E244" s="118"/>
      <c r="F244" s="119"/>
      <c r="G244" s="120"/>
      <c r="H244" s="120"/>
      <c r="I244" s="427">
        <f t="shared" si="4"/>
        <v>0</v>
      </c>
      <c r="J244" s="46"/>
      <c r="K244" s="21">
        <f>IFERROR(SUM(C244/'Transfers of Funds'!$F$59),0)</f>
        <v>0</v>
      </c>
      <c r="L244" s="21"/>
      <c r="M244" s="47" t="s">
        <v>162</v>
      </c>
      <c r="N244" s="46"/>
    </row>
    <row r="245" spans="1:14" s="23" customFormat="1">
      <c r="A245" s="115"/>
      <c r="B245" s="425" t="str">
        <f>IF(A245="","",VLOOKUP(A245,'Project Budget vs Exp'!$B$9:$G$52,2,FALSE))</f>
        <v/>
      </c>
      <c r="C245" s="117"/>
      <c r="D245" s="116"/>
      <c r="E245" s="118"/>
      <c r="F245" s="119"/>
      <c r="G245" s="120"/>
      <c r="H245" s="120"/>
      <c r="I245" s="427">
        <f t="shared" si="4"/>
        <v>0</v>
      </c>
      <c r="J245" s="46"/>
      <c r="K245" s="21">
        <f>IFERROR(SUM(C245/'Transfers of Funds'!$F$59),0)</f>
        <v>0</v>
      </c>
      <c r="L245" s="21"/>
      <c r="M245" s="47" t="s">
        <v>162</v>
      </c>
      <c r="N245" s="46"/>
    </row>
    <row r="246" spans="1:14" s="23" customFormat="1">
      <c r="A246" s="115"/>
      <c r="B246" s="425" t="str">
        <f>IF(A246="","",VLOOKUP(A246,'Project Budget vs Exp'!$B$9:$G$52,2,FALSE))</f>
        <v/>
      </c>
      <c r="C246" s="117"/>
      <c r="D246" s="116"/>
      <c r="E246" s="118"/>
      <c r="F246" s="119"/>
      <c r="G246" s="120"/>
      <c r="H246" s="120"/>
      <c r="I246" s="427">
        <f t="shared" si="4"/>
        <v>0</v>
      </c>
      <c r="J246" s="46"/>
      <c r="K246" s="21">
        <f>IFERROR(SUM(C246/'Transfers of Funds'!$F$59),0)</f>
        <v>0</v>
      </c>
      <c r="L246" s="21"/>
      <c r="M246" s="47" t="s">
        <v>162</v>
      </c>
      <c r="N246" s="46"/>
    </row>
    <row r="247" spans="1:14" s="23" customFormat="1">
      <c r="A247" s="115"/>
      <c r="B247" s="425" t="str">
        <f>IF(A247="","",VLOOKUP(A247,'Project Budget vs Exp'!$B$9:$G$52,2,FALSE))</f>
        <v/>
      </c>
      <c r="C247" s="117"/>
      <c r="D247" s="116"/>
      <c r="E247" s="118"/>
      <c r="F247" s="119"/>
      <c r="G247" s="120"/>
      <c r="H247" s="120"/>
      <c r="I247" s="427">
        <f t="shared" si="4"/>
        <v>0</v>
      </c>
      <c r="J247" s="46"/>
      <c r="K247" s="21">
        <f>IFERROR(SUM(C247/'Transfers of Funds'!$F$59),0)</f>
        <v>0</v>
      </c>
      <c r="L247" s="21"/>
      <c r="M247" s="47" t="s">
        <v>162</v>
      </c>
      <c r="N247" s="46"/>
    </row>
    <row r="248" spans="1:14" s="23" customFormat="1">
      <c r="A248" s="115"/>
      <c r="B248" s="425" t="str">
        <f>IF(A248="","",VLOOKUP(A248,'Project Budget vs Exp'!$B$9:$G$52,2,FALSE))</f>
        <v/>
      </c>
      <c r="C248" s="117"/>
      <c r="D248" s="116"/>
      <c r="E248" s="118"/>
      <c r="F248" s="119"/>
      <c r="G248" s="120"/>
      <c r="H248" s="120"/>
      <c r="I248" s="427">
        <f t="shared" si="4"/>
        <v>0</v>
      </c>
      <c r="J248" s="46"/>
      <c r="K248" s="21">
        <f>IFERROR(SUM(C248/'Transfers of Funds'!$F$59),0)</f>
        <v>0</v>
      </c>
      <c r="L248" s="21"/>
      <c r="M248" s="47" t="s">
        <v>162</v>
      </c>
      <c r="N248" s="46"/>
    </row>
    <row r="249" spans="1:14" s="23" customFormat="1">
      <c r="A249" s="115"/>
      <c r="B249" s="425" t="str">
        <f>IF(A249="","",VLOOKUP(A249,'Project Budget vs Exp'!$B$9:$G$52,2,FALSE))</f>
        <v/>
      </c>
      <c r="C249" s="117"/>
      <c r="D249" s="116"/>
      <c r="E249" s="118"/>
      <c r="F249" s="119"/>
      <c r="G249" s="120"/>
      <c r="H249" s="120"/>
      <c r="I249" s="427">
        <f t="shared" si="4"/>
        <v>0</v>
      </c>
      <c r="J249" s="46"/>
      <c r="K249" s="21">
        <f>IFERROR(SUM(C249/'Transfers of Funds'!$F$59),0)</f>
        <v>0</v>
      </c>
      <c r="L249" s="21"/>
      <c r="M249" s="47" t="s">
        <v>162</v>
      </c>
      <c r="N249" s="46"/>
    </row>
    <row r="250" spans="1:14" s="23" customFormat="1">
      <c r="A250" s="115"/>
      <c r="B250" s="425" t="str">
        <f>IF(A250="","",VLOOKUP(A250,'Project Budget vs Exp'!$B$9:$G$52,2,FALSE))</f>
        <v/>
      </c>
      <c r="C250" s="117"/>
      <c r="D250" s="116"/>
      <c r="E250" s="118"/>
      <c r="F250" s="119"/>
      <c r="G250" s="120"/>
      <c r="H250" s="120"/>
      <c r="I250" s="427">
        <f t="shared" si="4"/>
        <v>0</v>
      </c>
      <c r="J250" s="46"/>
      <c r="K250" s="21">
        <f>IFERROR(SUM(C250/'Transfers of Funds'!$F$59),0)</f>
        <v>0</v>
      </c>
      <c r="L250" s="21"/>
      <c r="M250" s="47" t="s">
        <v>162</v>
      </c>
      <c r="N250" s="46"/>
    </row>
    <row r="251" spans="1:14" s="23" customFormat="1">
      <c r="A251" s="115"/>
      <c r="B251" s="425" t="str">
        <f>IF(A251="","",VLOOKUP(A251,'Project Budget vs Exp'!$B$9:$G$52,2,FALSE))</f>
        <v/>
      </c>
      <c r="C251" s="117"/>
      <c r="D251" s="116"/>
      <c r="E251" s="118"/>
      <c r="F251" s="119"/>
      <c r="G251" s="120"/>
      <c r="H251" s="120"/>
      <c r="I251" s="427">
        <f t="shared" si="4"/>
        <v>0</v>
      </c>
      <c r="J251" s="46"/>
      <c r="K251" s="21">
        <f>IFERROR(SUM(C251/'Transfers of Funds'!$F$59),0)</f>
        <v>0</v>
      </c>
      <c r="L251" s="21"/>
      <c r="M251" s="47" t="s">
        <v>162</v>
      </c>
      <c r="N251" s="46"/>
    </row>
    <row r="252" spans="1:14" s="23" customFormat="1">
      <c r="A252" s="115"/>
      <c r="B252" s="425" t="str">
        <f>IF(A252="","",VLOOKUP(A252,'Project Budget vs Exp'!$B$9:$G$52,2,FALSE))</f>
        <v/>
      </c>
      <c r="C252" s="117"/>
      <c r="D252" s="116"/>
      <c r="E252" s="118"/>
      <c r="F252" s="119"/>
      <c r="G252" s="120"/>
      <c r="H252" s="120"/>
      <c r="I252" s="427">
        <f t="shared" si="4"/>
        <v>0</v>
      </c>
      <c r="J252" s="46"/>
      <c r="K252" s="21">
        <f>IFERROR(SUM(C252/'Transfers of Funds'!$F$59),0)</f>
        <v>0</v>
      </c>
      <c r="L252" s="21"/>
      <c r="M252" s="47" t="s">
        <v>162</v>
      </c>
      <c r="N252" s="46"/>
    </row>
    <row r="253" spans="1:14" s="23" customFormat="1">
      <c r="A253" s="115"/>
      <c r="B253" s="425" t="str">
        <f>IF(A253="","",VLOOKUP(A253,'Project Budget vs Exp'!$B$9:$G$52,2,FALSE))</f>
        <v/>
      </c>
      <c r="C253" s="117"/>
      <c r="D253" s="116"/>
      <c r="E253" s="118"/>
      <c r="F253" s="119"/>
      <c r="G253" s="120"/>
      <c r="H253" s="120"/>
      <c r="I253" s="427">
        <f t="shared" si="4"/>
        <v>0</v>
      </c>
      <c r="J253" s="46"/>
      <c r="K253" s="21">
        <f>IFERROR(SUM(C253/'Transfers of Funds'!$F$59),0)</f>
        <v>0</v>
      </c>
      <c r="L253" s="21"/>
      <c r="M253" s="47" t="s">
        <v>162</v>
      </c>
      <c r="N253" s="46"/>
    </row>
    <row r="254" spans="1:14" s="23" customFormat="1">
      <c r="A254" s="115"/>
      <c r="B254" s="425" t="str">
        <f>IF(A254="","",VLOOKUP(A254,'Project Budget vs Exp'!$B$9:$G$52,2,FALSE))</f>
        <v/>
      </c>
      <c r="C254" s="117"/>
      <c r="D254" s="116"/>
      <c r="E254" s="118"/>
      <c r="F254" s="119"/>
      <c r="G254" s="120"/>
      <c r="H254" s="120"/>
      <c r="I254" s="427">
        <f t="shared" si="4"/>
        <v>0</v>
      </c>
      <c r="J254" s="46"/>
      <c r="K254" s="21">
        <f>IFERROR(SUM(C254/'Transfers of Funds'!$F$59),0)</f>
        <v>0</v>
      </c>
      <c r="L254" s="21"/>
      <c r="M254" s="47" t="s">
        <v>162</v>
      </c>
      <c r="N254" s="46"/>
    </row>
    <row r="255" spans="1:14" s="23" customFormat="1">
      <c r="A255" s="115"/>
      <c r="B255" s="425" t="str">
        <f>IF(A255="","",VLOOKUP(A255,'Project Budget vs Exp'!$B$9:$G$52,2,FALSE))</f>
        <v/>
      </c>
      <c r="C255" s="117"/>
      <c r="D255" s="116"/>
      <c r="E255" s="118"/>
      <c r="F255" s="119"/>
      <c r="G255" s="120"/>
      <c r="H255" s="120"/>
      <c r="I255" s="427">
        <f t="shared" si="4"/>
        <v>0</v>
      </c>
      <c r="J255" s="46"/>
      <c r="K255" s="21">
        <f>IFERROR(SUM(C255/'Transfers of Funds'!$F$59),0)</f>
        <v>0</v>
      </c>
      <c r="L255" s="21"/>
      <c r="M255" s="47" t="s">
        <v>162</v>
      </c>
      <c r="N255" s="46"/>
    </row>
    <row r="256" spans="1:14" s="23" customFormat="1">
      <c r="A256" s="115"/>
      <c r="B256" s="425" t="str">
        <f>IF(A256="","",VLOOKUP(A256,'Project Budget vs Exp'!$B$9:$G$52,2,FALSE))</f>
        <v/>
      </c>
      <c r="C256" s="117"/>
      <c r="D256" s="116"/>
      <c r="E256" s="118"/>
      <c r="F256" s="119"/>
      <c r="G256" s="120"/>
      <c r="H256" s="120"/>
      <c r="I256" s="427">
        <f t="shared" si="4"/>
        <v>0</v>
      </c>
      <c r="J256" s="46"/>
      <c r="K256" s="21">
        <f>IFERROR(SUM(C256/'Transfers of Funds'!$F$59),0)</f>
        <v>0</v>
      </c>
      <c r="L256" s="21"/>
      <c r="M256" s="47" t="s">
        <v>162</v>
      </c>
      <c r="N256" s="46"/>
    </row>
    <row r="257" spans="1:14" s="23" customFormat="1">
      <c r="A257" s="115"/>
      <c r="B257" s="425" t="str">
        <f>IF(A257="","",VLOOKUP(A257,'Project Budget vs Exp'!$B$9:$G$52,2,FALSE))</f>
        <v/>
      </c>
      <c r="C257" s="117"/>
      <c r="D257" s="116"/>
      <c r="E257" s="118"/>
      <c r="F257" s="119"/>
      <c r="G257" s="120"/>
      <c r="H257" s="120"/>
      <c r="I257" s="427">
        <f t="shared" si="4"/>
        <v>0</v>
      </c>
      <c r="J257" s="46"/>
      <c r="K257" s="21">
        <f>IFERROR(SUM(C257/'Transfers of Funds'!$F$59),0)</f>
        <v>0</v>
      </c>
      <c r="L257" s="21"/>
      <c r="M257" s="47" t="s">
        <v>162</v>
      </c>
      <c r="N257" s="46"/>
    </row>
    <row r="258" spans="1:14" s="23" customFormat="1">
      <c r="A258" s="115"/>
      <c r="B258" s="425" t="str">
        <f>IF(A258="","",VLOOKUP(A258,'Project Budget vs Exp'!$B$9:$G$52,2,FALSE))</f>
        <v/>
      </c>
      <c r="C258" s="117"/>
      <c r="D258" s="116"/>
      <c r="E258" s="118"/>
      <c r="F258" s="119"/>
      <c r="G258" s="120"/>
      <c r="H258" s="120"/>
      <c r="I258" s="427">
        <f t="shared" si="4"/>
        <v>0</v>
      </c>
      <c r="J258" s="46"/>
      <c r="K258" s="21">
        <f>IFERROR(SUM(C258/'Transfers of Funds'!$F$59),0)</f>
        <v>0</v>
      </c>
      <c r="L258" s="21"/>
      <c r="M258" s="47" t="s">
        <v>162</v>
      </c>
      <c r="N258" s="46"/>
    </row>
    <row r="259" spans="1:14" s="23" customFormat="1">
      <c r="A259" s="115"/>
      <c r="B259" s="425" t="str">
        <f>IF(A259="","",VLOOKUP(A259,'Project Budget vs Exp'!$B$9:$G$52,2,FALSE))</f>
        <v/>
      </c>
      <c r="C259" s="117"/>
      <c r="D259" s="116"/>
      <c r="E259" s="118"/>
      <c r="F259" s="119"/>
      <c r="G259" s="120"/>
      <c r="H259" s="120"/>
      <c r="I259" s="427">
        <f t="shared" si="4"/>
        <v>0</v>
      </c>
      <c r="J259" s="46"/>
      <c r="K259" s="21">
        <f>IFERROR(SUM(C259/'Transfers of Funds'!$F$59),0)</f>
        <v>0</v>
      </c>
      <c r="L259" s="21"/>
      <c r="M259" s="47" t="s">
        <v>162</v>
      </c>
      <c r="N259" s="46"/>
    </row>
    <row r="260" spans="1:14" s="23" customFormat="1">
      <c r="A260" s="115"/>
      <c r="B260" s="425" t="str">
        <f>IF(A260="","",VLOOKUP(A260,'Project Budget vs Exp'!$B$9:$G$52,2,FALSE))</f>
        <v/>
      </c>
      <c r="C260" s="117"/>
      <c r="D260" s="116"/>
      <c r="E260" s="118"/>
      <c r="F260" s="119"/>
      <c r="G260" s="120"/>
      <c r="H260" s="120"/>
      <c r="I260" s="427">
        <f t="shared" si="4"/>
        <v>0</v>
      </c>
      <c r="J260" s="46"/>
      <c r="K260" s="21">
        <f>IFERROR(SUM(C260/'Transfers of Funds'!$F$59),0)</f>
        <v>0</v>
      </c>
      <c r="L260" s="21"/>
      <c r="M260" s="47" t="s">
        <v>162</v>
      </c>
      <c r="N260" s="46"/>
    </row>
    <row r="261" spans="1:14" s="23" customFormat="1">
      <c r="A261" s="115"/>
      <c r="B261" s="425" t="str">
        <f>IF(A261="","",VLOOKUP(A261,'Project Budget vs Exp'!$B$9:$G$52,2,FALSE))</f>
        <v/>
      </c>
      <c r="C261" s="117"/>
      <c r="D261" s="116"/>
      <c r="E261" s="118"/>
      <c r="F261" s="119"/>
      <c r="G261" s="120"/>
      <c r="H261" s="120"/>
      <c r="I261" s="427">
        <f t="shared" si="4"/>
        <v>0</v>
      </c>
      <c r="J261" s="46"/>
      <c r="K261" s="21">
        <f>IFERROR(SUM(C261/'Transfers of Funds'!$F$59),0)</f>
        <v>0</v>
      </c>
      <c r="L261" s="21"/>
      <c r="M261" s="47" t="s">
        <v>162</v>
      </c>
      <c r="N261" s="46"/>
    </row>
    <row r="262" spans="1:14" s="23" customFormat="1">
      <c r="A262" s="115"/>
      <c r="B262" s="425" t="str">
        <f>IF(A262="","",VLOOKUP(A262,'Project Budget vs Exp'!$B$9:$G$52,2,FALSE))</f>
        <v/>
      </c>
      <c r="C262" s="117"/>
      <c r="D262" s="116"/>
      <c r="E262" s="118"/>
      <c r="F262" s="119"/>
      <c r="G262" s="120"/>
      <c r="H262" s="120"/>
      <c r="I262" s="427">
        <f t="shared" si="4"/>
        <v>0</v>
      </c>
      <c r="J262" s="46"/>
      <c r="K262" s="21">
        <f>IFERROR(SUM(C262/'Transfers of Funds'!$F$59),0)</f>
        <v>0</v>
      </c>
      <c r="L262" s="21"/>
      <c r="M262" s="47" t="s">
        <v>162</v>
      </c>
      <c r="N262" s="46"/>
    </row>
    <row r="263" spans="1:14" s="23" customFormat="1">
      <c r="A263" s="115"/>
      <c r="B263" s="425" t="str">
        <f>IF(A263="","",VLOOKUP(A263,'Project Budget vs Exp'!$B$9:$G$52,2,FALSE))</f>
        <v/>
      </c>
      <c r="C263" s="117"/>
      <c r="D263" s="116"/>
      <c r="E263" s="118"/>
      <c r="F263" s="119"/>
      <c r="G263" s="120"/>
      <c r="H263" s="120"/>
      <c r="I263" s="427">
        <f t="shared" si="4"/>
        <v>0</v>
      </c>
      <c r="J263" s="46"/>
      <c r="K263" s="21">
        <f>IFERROR(SUM(C263/'Transfers of Funds'!$F$59),0)</f>
        <v>0</v>
      </c>
      <c r="L263" s="21"/>
      <c r="M263" s="47" t="s">
        <v>162</v>
      </c>
      <c r="N263" s="46"/>
    </row>
    <row r="264" spans="1:14" s="23" customFormat="1">
      <c r="A264" s="115"/>
      <c r="B264" s="425" t="str">
        <f>IF(A264="","",VLOOKUP(A264,'Project Budget vs Exp'!$B$9:$G$52,2,FALSE))</f>
        <v/>
      </c>
      <c r="C264" s="117"/>
      <c r="D264" s="116"/>
      <c r="E264" s="118"/>
      <c r="F264" s="119"/>
      <c r="G264" s="120"/>
      <c r="H264" s="120"/>
      <c r="I264" s="427">
        <f t="shared" si="4"/>
        <v>0</v>
      </c>
      <c r="J264" s="46"/>
      <c r="K264" s="21">
        <f>IFERROR(SUM(C264/'Transfers of Funds'!$F$59),0)</f>
        <v>0</v>
      </c>
      <c r="L264" s="21"/>
      <c r="M264" s="47" t="s">
        <v>162</v>
      </c>
      <c r="N264" s="46"/>
    </row>
    <row r="265" spans="1:14" s="23" customFormat="1">
      <c r="A265" s="115"/>
      <c r="B265" s="425" t="str">
        <f>IF(A265="","",VLOOKUP(A265,'Project Budget vs Exp'!$B$9:$G$52,2,FALSE))</f>
        <v/>
      </c>
      <c r="C265" s="117"/>
      <c r="D265" s="116"/>
      <c r="E265" s="118"/>
      <c r="F265" s="119"/>
      <c r="G265" s="120"/>
      <c r="H265" s="120"/>
      <c r="I265" s="427">
        <f t="shared" si="4"/>
        <v>0</v>
      </c>
      <c r="J265" s="46"/>
      <c r="K265" s="21">
        <f>IFERROR(SUM(C265/'Transfers of Funds'!$F$59),0)</f>
        <v>0</v>
      </c>
      <c r="L265" s="21"/>
      <c r="M265" s="47" t="s">
        <v>162</v>
      </c>
      <c r="N265" s="46"/>
    </row>
    <row r="266" spans="1:14" s="23" customFormat="1">
      <c r="A266" s="115"/>
      <c r="B266" s="425" t="str">
        <f>IF(A266="","",VLOOKUP(A266,'Project Budget vs Exp'!$B$9:$G$52,2,FALSE))</f>
        <v/>
      </c>
      <c r="C266" s="117"/>
      <c r="D266" s="116"/>
      <c r="E266" s="118"/>
      <c r="F266" s="119"/>
      <c r="G266" s="120"/>
      <c r="H266" s="120"/>
      <c r="I266" s="427">
        <f t="shared" si="4"/>
        <v>0</v>
      </c>
      <c r="J266" s="46"/>
      <c r="K266" s="21">
        <f>IFERROR(SUM(C266/'Transfers of Funds'!$F$59),0)</f>
        <v>0</v>
      </c>
      <c r="L266" s="21"/>
      <c r="M266" s="47" t="s">
        <v>162</v>
      </c>
      <c r="N266" s="46"/>
    </row>
    <row r="267" spans="1:14" s="23" customFormat="1">
      <c r="A267" s="115"/>
      <c r="B267" s="425" t="str">
        <f>IF(A267="","",VLOOKUP(A267,'Project Budget vs Exp'!$B$9:$G$52,2,FALSE))</f>
        <v/>
      </c>
      <c r="C267" s="117"/>
      <c r="D267" s="116"/>
      <c r="E267" s="118"/>
      <c r="F267" s="119"/>
      <c r="G267" s="120"/>
      <c r="H267" s="120"/>
      <c r="I267" s="427">
        <f t="shared" si="4"/>
        <v>0</v>
      </c>
      <c r="J267" s="46"/>
      <c r="K267" s="21">
        <f>IFERROR(SUM(C267/'Transfers of Funds'!$F$59),0)</f>
        <v>0</v>
      </c>
      <c r="L267" s="21"/>
      <c r="M267" s="47" t="s">
        <v>162</v>
      </c>
      <c r="N267" s="46"/>
    </row>
    <row r="268" spans="1:14" s="23" customFormat="1">
      <c r="A268" s="115"/>
      <c r="B268" s="425" t="str">
        <f>IF(A268="","",VLOOKUP(A268,'Project Budget vs Exp'!$B$9:$G$52,2,FALSE))</f>
        <v/>
      </c>
      <c r="C268" s="117"/>
      <c r="D268" s="116"/>
      <c r="E268" s="118"/>
      <c r="F268" s="119"/>
      <c r="G268" s="120"/>
      <c r="H268" s="120"/>
      <c r="I268" s="427">
        <f t="shared" si="4"/>
        <v>0</v>
      </c>
      <c r="J268" s="46"/>
      <c r="K268" s="21">
        <f>IFERROR(SUM(C268/'Transfers of Funds'!$F$59),0)</f>
        <v>0</v>
      </c>
      <c r="L268" s="21"/>
      <c r="M268" s="47" t="s">
        <v>162</v>
      </c>
      <c r="N268" s="46"/>
    </row>
    <row r="269" spans="1:14" s="23" customFormat="1">
      <c r="A269" s="115"/>
      <c r="B269" s="425" t="str">
        <f>IF(A269="","",VLOOKUP(A269,'Project Budget vs Exp'!$B$9:$G$52,2,FALSE))</f>
        <v/>
      </c>
      <c r="C269" s="117"/>
      <c r="D269" s="116"/>
      <c r="E269" s="118"/>
      <c r="F269" s="119"/>
      <c r="G269" s="120"/>
      <c r="H269" s="120"/>
      <c r="I269" s="427">
        <f t="shared" si="4"/>
        <v>0</v>
      </c>
      <c r="J269" s="46"/>
      <c r="K269" s="21">
        <f>IFERROR(SUM(C269/'Transfers of Funds'!$F$59),0)</f>
        <v>0</v>
      </c>
      <c r="L269" s="21"/>
      <c r="M269" s="47" t="s">
        <v>162</v>
      </c>
      <c r="N269" s="46"/>
    </row>
    <row r="270" spans="1:14" s="23" customFormat="1">
      <c r="A270" s="115"/>
      <c r="B270" s="425" t="str">
        <f>IF(A270="","",VLOOKUP(A270,'Project Budget vs Exp'!$B$9:$G$52,2,FALSE))</f>
        <v/>
      </c>
      <c r="C270" s="117"/>
      <c r="D270" s="116"/>
      <c r="E270" s="118"/>
      <c r="F270" s="119"/>
      <c r="G270" s="120"/>
      <c r="H270" s="120"/>
      <c r="I270" s="427">
        <f t="shared" si="4"/>
        <v>0</v>
      </c>
      <c r="J270" s="46"/>
      <c r="K270" s="21">
        <f>IFERROR(SUM(C270/'Transfers of Funds'!$F$59),0)</f>
        <v>0</v>
      </c>
      <c r="L270" s="21"/>
      <c r="M270" s="47" t="s">
        <v>162</v>
      </c>
      <c r="N270" s="46"/>
    </row>
    <row r="271" spans="1:14" s="23" customFormat="1">
      <c r="A271" s="115"/>
      <c r="B271" s="425" t="str">
        <f>IF(A271="","",VLOOKUP(A271,'Project Budget vs Exp'!$B$9:$G$52,2,FALSE))</f>
        <v/>
      </c>
      <c r="C271" s="117"/>
      <c r="D271" s="116"/>
      <c r="E271" s="118"/>
      <c r="F271" s="119"/>
      <c r="G271" s="120"/>
      <c r="H271" s="120"/>
      <c r="I271" s="427">
        <f t="shared" si="4"/>
        <v>0</v>
      </c>
      <c r="J271" s="46"/>
      <c r="K271" s="21">
        <f>IFERROR(SUM(C271/'Transfers of Funds'!$F$59),0)</f>
        <v>0</v>
      </c>
      <c r="L271" s="21"/>
      <c r="M271" s="47" t="s">
        <v>162</v>
      </c>
      <c r="N271" s="46"/>
    </row>
    <row r="272" spans="1:14" s="23" customFormat="1">
      <c r="A272" s="115"/>
      <c r="B272" s="425" t="str">
        <f>IF(A272="","",VLOOKUP(A272,'Project Budget vs Exp'!$B$9:$G$52,2,FALSE))</f>
        <v/>
      </c>
      <c r="C272" s="117"/>
      <c r="D272" s="116"/>
      <c r="E272" s="118"/>
      <c r="F272" s="119"/>
      <c r="G272" s="120"/>
      <c r="H272" s="120"/>
      <c r="I272" s="427">
        <f t="shared" si="4"/>
        <v>0</v>
      </c>
      <c r="J272" s="46"/>
      <c r="K272" s="21">
        <f>IFERROR(SUM(C272/'Transfers of Funds'!$F$59),0)</f>
        <v>0</v>
      </c>
      <c r="L272" s="21"/>
      <c r="M272" s="47" t="s">
        <v>162</v>
      </c>
      <c r="N272" s="46"/>
    </row>
    <row r="273" spans="1:14" s="23" customFormat="1">
      <c r="A273" s="115"/>
      <c r="B273" s="425" t="str">
        <f>IF(A273="","",VLOOKUP(A273,'Project Budget vs Exp'!$B$9:$G$52,2,FALSE))</f>
        <v/>
      </c>
      <c r="C273" s="117"/>
      <c r="D273" s="116"/>
      <c r="E273" s="118"/>
      <c r="F273" s="119"/>
      <c r="G273" s="120"/>
      <c r="H273" s="120"/>
      <c r="I273" s="427">
        <f t="shared" si="4"/>
        <v>0</v>
      </c>
      <c r="J273" s="46"/>
      <c r="K273" s="21">
        <f>IFERROR(SUM(C273/'Transfers of Funds'!$F$59),0)</f>
        <v>0</v>
      </c>
      <c r="L273" s="21"/>
      <c r="M273" s="47" t="s">
        <v>162</v>
      </c>
      <c r="N273" s="46"/>
    </row>
    <row r="274" spans="1:14" s="23" customFormat="1">
      <c r="A274" s="115"/>
      <c r="B274" s="425" t="str">
        <f>IF(A274="","",VLOOKUP(A274,'Project Budget vs Exp'!$B$9:$G$52,2,FALSE))</f>
        <v/>
      </c>
      <c r="C274" s="117"/>
      <c r="D274" s="116"/>
      <c r="E274" s="118"/>
      <c r="F274" s="119"/>
      <c r="G274" s="120"/>
      <c r="H274" s="120"/>
      <c r="I274" s="427">
        <f t="shared" si="4"/>
        <v>0</v>
      </c>
      <c r="J274" s="46"/>
      <c r="K274" s="21">
        <f>IFERROR(SUM(C274/'Transfers of Funds'!$F$59),0)</f>
        <v>0</v>
      </c>
      <c r="L274" s="21"/>
      <c r="M274" s="47" t="s">
        <v>162</v>
      </c>
      <c r="N274" s="46"/>
    </row>
    <row r="275" spans="1:14" s="23" customFormat="1">
      <c r="A275" s="115"/>
      <c r="B275" s="425" t="str">
        <f>IF(A275="","",VLOOKUP(A275,'Project Budget vs Exp'!$B$9:$G$52,2,FALSE))</f>
        <v/>
      </c>
      <c r="C275" s="117"/>
      <c r="D275" s="116"/>
      <c r="E275" s="118"/>
      <c r="F275" s="119"/>
      <c r="G275" s="120"/>
      <c r="H275" s="120"/>
      <c r="I275" s="427">
        <f t="shared" si="4"/>
        <v>0</v>
      </c>
      <c r="J275" s="46"/>
      <c r="K275" s="21">
        <f>IFERROR(SUM(C275/'Transfers of Funds'!$F$59),0)</f>
        <v>0</v>
      </c>
      <c r="L275" s="21"/>
      <c r="M275" s="47" t="s">
        <v>162</v>
      </c>
      <c r="N275" s="46"/>
    </row>
    <row r="276" spans="1:14" s="23" customFormat="1">
      <c r="A276" s="115"/>
      <c r="B276" s="425" t="str">
        <f>IF(A276="","",VLOOKUP(A276,'Project Budget vs Exp'!$B$9:$G$52,2,FALSE))</f>
        <v/>
      </c>
      <c r="C276" s="117"/>
      <c r="D276" s="116"/>
      <c r="E276" s="118"/>
      <c r="F276" s="119"/>
      <c r="G276" s="120"/>
      <c r="H276" s="120"/>
      <c r="I276" s="427">
        <f t="shared" si="4"/>
        <v>0</v>
      </c>
      <c r="J276" s="46"/>
      <c r="K276" s="21">
        <f>IFERROR(SUM(C276/'Transfers of Funds'!$F$59),0)</f>
        <v>0</v>
      </c>
      <c r="L276" s="21"/>
      <c r="M276" s="47" t="s">
        <v>162</v>
      </c>
      <c r="N276" s="46"/>
    </row>
    <row r="277" spans="1:14" s="23" customFormat="1">
      <c r="A277" s="115"/>
      <c r="B277" s="425" t="str">
        <f>IF(A277="","",VLOOKUP(A277,'Project Budget vs Exp'!$B$9:$G$52,2,FALSE))</f>
        <v/>
      </c>
      <c r="C277" s="117"/>
      <c r="D277" s="116"/>
      <c r="E277" s="118"/>
      <c r="F277" s="119"/>
      <c r="G277" s="120"/>
      <c r="H277" s="120"/>
      <c r="I277" s="427">
        <f t="shared" ref="I277:I340" si="5">IF(OR(F$4="EUR",F$4="USD",F$4="GBP",F$4="CAD",F$4="NZD",F$4="AUD"),K277,C277)</f>
        <v>0</v>
      </c>
      <c r="J277" s="46"/>
      <c r="K277" s="21">
        <f>IFERROR(SUM(C277/'Transfers of Funds'!$F$59),0)</f>
        <v>0</v>
      </c>
      <c r="L277" s="21"/>
      <c r="M277" s="47" t="s">
        <v>162</v>
      </c>
      <c r="N277" s="46"/>
    </row>
    <row r="278" spans="1:14" s="23" customFormat="1">
      <c r="A278" s="115"/>
      <c r="B278" s="425" t="str">
        <f>IF(A278="","",VLOOKUP(A278,'Project Budget vs Exp'!$B$9:$G$52,2,FALSE))</f>
        <v/>
      </c>
      <c r="C278" s="117"/>
      <c r="D278" s="116"/>
      <c r="E278" s="118"/>
      <c r="F278" s="119"/>
      <c r="G278" s="120"/>
      <c r="H278" s="120"/>
      <c r="I278" s="427">
        <f t="shared" si="5"/>
        <v>0</v>
      </c>
      <c r="J278" s="46"/>
      <c r="K278" s="21">
        <f>IFERROR(SUM(C278/'Transfers of Funds'!$F$59),0)</f>
        <v>0</v>
      </c>
      <c r="L278" s="21"/>
      <c r="M278" s="47" t="s">
        <v>162</v>
      </c>
      <c r="N278" s="46"/>
    </row>
    <row r="279" spans="1:14" s="23" customFormat="1">
      <c r="A279" s="115"/>
      <c r="B279" s="425" t="str">
        <f>IF(A279="","",VLOOKUP(A279,'Project Budget vs Exp'!$B$9:$G$52,2,FALSE))</f>
        <v/>
      </c>
      <c r="C279" s="117"/>
      <c r="D279" s="116"/>
      <c r="E279" s="118"/>
      <c r="F279" s="119"/>
      <c r="G279" s="120"/>
      <c r="H279" s="120"/>
      <c r="I279" s="427">
        <f t="shared" si="5"/>
        <v>0</v>
      </c>
      <c r="J279" s="46"/>
      <c r="K279" s="21">
        <f>IFERROR(SUM(C279/'Transfers of Funds'!$F$59),0)</f>
        <v>0</v>
      </c>
      <c r="L279" s="21"/>
      <c r="M279" s="47" t="s">
        <v>162</v>
      </c>
      <c r="N279" s="46"/>
    </row>
    <row r="280" spans="1:14" s="23" customFormat="1">
      <c r="A280" s="115"/>
      <c r="B280" s="425" t="str">
        <f>IF(A280="","",VLOOKUP(A280,'Project Budget vs Exp'!$B$9:$G$52,2,FALSE))</f>
        <v/>
      </c>
      <c r="C280" s="117"/>
      <c r="D280" s="116"/>
      <c r="E280" s="118"/>
      <c r="F280" s="119"/>
      <c r="G280" s="120"/>
      <c r="H280" s="120"/>
      <c r="I280" s="427">
        <f t="shared" si="5"/>
        <v>0</v>
      </c>
      <c r="J280" s="46"/>
      <c r="K280" s="21">
        <f>IFERROR(SUM(C280/'Transfers of Funds'!$F$59),0)</f>
        <v>0</v>
      </c>
      <c r="L280" s="21"/>
      <c r="M280" s="47" t="s">
        <v>162</v>
      </c>
      <c r="N280" s="46"/>
    </row>
    <row r="281" spans="1:14" s="23" customFormat="1">
      <c r="A281" s="115"/>
      <c r="B281" s="425" t="str">
        <f>IF(A281="","",VLOOKUP(A281,'Project Budget vs Exp'!$B$9:$G$52,2,FALSE))</f>
        <v/>
      </c>
      <c r="C281" s="117"/>
      <c r="D281" s="116"/>
      <c r="E281" s="118"/>
      <c r="F281" s="119"/>
      <c r="G281" s="120"/>
      <c r="H281" s="120"/>
      <c r="I281" s="427">
        <f t="shared" si="5"/>
        <v>0</v>
      </c>
      <c r="J281" s="46"/>
      <c r="K281" s="21">
        <f>IFERROR(SUM(C281/'Transfers of Funds'!$F$59),0)</f>
        <v>0</v>
      </c>
      <c r="L281" s="21"/>
      <c r="M281" s="47" t="s">
        <v>162</v>
      </c>
      <c r="N281" s="46"/>
    </row>
    <row r="282" spans="1:14" s="23" customFormat="1">
      <c r="A282" s="115"/>
      <c r="B282" s="425" t="str">
        <f>IF(A282="","",VLOOKUP(A282,'Project Budget vs Exp'!$B$9:$G$52,2,FALSE))</f>
        <v/>
      </c>
      <c r="C282" s="117"/>
      <c r="D282" s="116"/>
      <c r="E282" s="118"/>
      <c r="F282" s="119"/>
      <c r="G282" s="120"/>
      <c r="H282" s="120"/>
      <c r="I282" s="427">
        <f t="shared" si="5"/>
        <v>0</v>
      </c>
      <c r="J282" s="46"/>
      <c r="K282" s="21">
        <f>IFERROR(SUM(C282/'Transfers of Funds'!$F$59),0)</f>
        <v>0</v>
      </c>
      <c r="L282" s="21"/>
      <c r="M282" s="47" t="s">
        <v>162</v>
      </c>
      <c r="N282" s="46"/>
    </row>
    <row r="283" spans="1:14" s="23" customFormat="1">
      <c r="A283" s="115"/>
      <c r="B283" s="425" t="str">
        <f>IF(A283="","",VLOOKUP(A283,'Project Budget vs Exp'!$B$9:$G$52,2,FALSE))</f>
        <v/>
      </c>
      <c r="C283" s="117"/>
      <c r="D283" s="116"/>
      <c r="E283" s="118"/>
      <c r="F283" s="119"/>
      <c r="G283" s="120"/>
      <c r="H283" s="120"/>
      <c r="I283" s="427">
        <f t="shared" si="5"/>
        <v>0</v>
      </c>
      <c r="J283" s="46"/>
      <c r="K283" s="21">
        <f>IFERROR(SUM(C283/'Transfers of Funds'!$F$59),0)</f>
        <v>0</v>
      </c>
      <c r="L283" s="21"/>
      <c r="M283" s="47" t="s">
        <v>162</v>
      </c>
      <c r="N283" s="46"/>
    </row>
    <row r="284" spans="1:14" s="23" customFormat="1">
      <c r="A284" s="115"/>
      <c r="B284" s="425" t="str">
        <f>IF(A284="","",VLOOKUP(A284,'Project Budget vs Exp'!$B$9:$G$52,2,FALSE))</f>
        <v/>
      </c>
      <c r="C284" s="117"/>
      <c r="D284" s="116"/>
      <c r="E284" s="118"/>
      <c r="F284" s="119"/>
      <c r="G284" s="120"/>
      <c r="H284" s="120"/>
      <c r="I284" s="427">
        <f t="shared" si="5"/>
        <v>0</v>
      </c>
      <c r="J284" s="46"/>
      <c r="K284" s="21">
        <f>IFERROR(SUM(C284/'Transfers of Funds'!$F$59),0)</f>
        <v>0</v>
      </c>
      <c r="L284" s="21"/>
      <c r="M284" s="47" t="s">
        <v>162</v>
      </c>
      <c r="N284" s="46"/>
    </row>
    <row r="285" spans="1:14" s="23" customFormat="1">
      <c r="A285" s="115"/>
      <c r="B285" s="425" t="str">
        <f>IF(A285="","",VLOOKUP(A285,'Project Budget vs Exp'!$B$9:$G$52,2,FALSE))</f>
        <v/>
      </c>
      <c r="C285" s="117"/>
      <c r="D285" s="116"/>
      <c r="E285" s="118"/>
      <c r="F285" s="119"/>
      <c r="G285" s="120"/>
      <c r="H285" s="120"/>
      <c r="I285" s="427">
        <f t="shared" si="5"/>
        <v>0</v>
      </c>
      <c r="J285" s="46"/>
      <c r="K285" s="21">
        <f>IFERROR(SUM(C285/'Transfers of Funds'!$F$59),0)</f>
        <v>0</v>
      </c>
      <c r="L285" s="21"/>
      <c r="M285" s="47" t="s">
        <v>162</v>
      </c>
      <c r="N285" s="46"/>
    </row>
    <row r="286" spans="1:14" s="23" customFormat="1">
      <c r="A286" s="115"/>
      <c r="B286" s="425" t="str">
        <f>IF(A286="","",VLOOKUP(A286,'Project Budget vs Exp'!$B$9:$G$52,2,FALSE))</f>
        <v/>
      </c>
      <c r="C286" s="117"/>
      <c r="D286" s="116"/>
      <c r="E286" s="118"/>
      <c r="F286" s="119"/>
      <c r="G286" s="120"/>
      <c r="H286" s="120"/>
      <c r="I286" s="427">
        <f t="shared" si="5"/>
        <v>0</v>
      </c>
      <c r="J286" s="46"/>
      <c r="K286" s="21">
        <f>IFERROR(SUM(C286/'Transfers of Funds'!$F$59),0)</f>
        <v>0</v>
      </c>
      <c r="L286" s="21"/>
      <c r="M286" s="47" t="s">
        <v>162</v>
      </c>
      <c r="N286" s="46"/>
    </row>
    <row r="287" spans="1:14" s="23" customFormat="1">
      <c r="A287" s="115"/>
      <c r="B287" s="425" t="str">
        <f>IF(A287="","",VLOOKUP(A287,'Project Budget vs Exp'!$B$9:$G$52,2,FALSE))</f>
        <v/>
      </c>
      <c r="C287" s="117"/>
      <c r="D287" s="116"/>
      <c r="E287" s="118"/>
      <c r="F287" s="119"/>
      <c r="G287" s="120"/>
      <c r="H287" s="120"/>
      <c r="I287" s="427">
        <f t="shared" si="5"/>
        <v>0</v>
      </c>
      <c r="J287" s="46"/>
      <c r="K287" s="21">
        <f>IFERROR(SUM(C287/'Transfers of Funds'!$F$59),0)</f>
        <v>0</v>
      </c>
      <c r="L287" s="21"/>
      <c r="M287" s="47" t="s">
        <v>162</v>
      </c>
      <c r="N287" s="46"/>
    </row>
    <row r="288" spans="1:14" s="23" customFormat="1">
      <c r="A288" s="115"/>
      <c r="B288" s="425" t="str">
        <f>IF(A288="","",VLOOKUP(A288,'Project Budget vs Exp'!$B$9:$G$52,2,FALSE))</f>
        <v/>
      </c>
      <c r="C288" s="117"/>
      <c r="D288" s="116"/>
      <c r="E288" s="118"/>
      <c r="F288" s="119"/>
      <c r="G288" s="120"/>
      <c r="H288" s="120"/>
      <c r="I288" s="427">
        <f t="shared" si="5"/>
        <v>0</v>
      </c>
      <c r="J288" s="46"/>
      <c r="K288" s="21">
        <f>IFERROR(SUM(C288/'Transfers of Funds'!$F$59),0)</f>
        <v>0</v>
      </c>
      <c r="L288" s="21"/>
      <c r="M288" s="47" t="s">
        <v>162</v>
      </c>
      <c r="N288" s="46"/>
    </row>
    <row r="289" spans="1:14" s="23" customFormat="1">
      <c r="A289" s="115"/>
      <c r="B289" s="425" t="str">
        <f>IF(A289="","",VLOOKUP(A289,'Project Budget vs Exp'!$B$9:$G$52,2,FALSE))</f>
        <v/>
      </c>
      <c r="C289" s="117"/>
      <c r="D289" s="116"/>
      <c r="E289" s="118"/>
      <c r="F289" s="119"/>
      <c r="G289" s="120"/>
      <c r="H289" s="120"/>
      <c r="I289" s="427">
        <f t="shared" si="5"/>
        <v>0</v>
      </c>
      <c r="J289" s="46"/>
      <c r="K289" s="21">
        <f>IFERROR(SUM(C289/'Transfers of Funds'!$F$59),0)</f>
        <v>0</v>
      </c>
      <c r="L289" s="21"/>
      <c r="M289" s="47" t="s">
        <v>162</v>
      </c>
      <c r="N289" s="46"/>
    </row>
    <row r="290" spans="1:14" s="23" customFormat="1">
      <c r="A290" s="115"/>
      <c r="B290" s="425" t="str">
        <f>IF(A290="","",VLOOKUP(A290,'Project Budget vs Exp'!$B$9:$G$52,2,FALSE))</f>
        <v/>
      </c>
      <c r="C290" s="117"/>
      <c r="D290" s="116"/>
      <c r="E290" s="118"/>
      <c r="F290" s="119"/>
      <c r="G290" s="120"/>
      <c r="H290" s="120"/>
      <c r="I290" s="427">
        <f t="shared" si="5"/>
        <v>0</v>
      </c>
      <c r="J290" s="46"/>
      <c r="K290" s="21">
        <f>IFERROR(SUM(C290/'Transfers of Funds'!$F$59),0)</f>
        <v>0</v>
      </c>
      <c r="L290" s="21"/>
      <c r="M290" s="47" t="s">
        <v>162</v>
      </c>
      <c r="N290" s="46"/>
    </row>
    <row r="291" spans="1:14" s="23" customFormat="1">
      <c r="A291" s="115"/>
      <c r="B291" s="425" t="str">
        <f>IF(A291="","",VLOOKUP(A291,'Project Budget vs Exp'!$B$9:$G$52,2,FALSE))</f>
        <v/>
      </c>
      <c r="C291" s="117"/>
      <c r="D291" s="116"/>
      <c r="E291" s="118"/>
      <c r="F291" s="119"/>
      <c r="G291" s="120"/>
      <c r="H291" s="120"/>
      <c r="I291" s="427">
        <f t="shared" si="5"/>
        <v>0</v>
      </c>
      <c r="J291" s="46"/>
      <c r="K291" s="21">
        <f>IFERROR(SUM(C291/'Transfers of Funds'!$F$59),0)</f>
        <v>0</v>
      </c>
      <c r="L291" s="21"/>
      <c r="M291" s="47" t="s">
        <v>162</v>
      </c>
      <c r="N291" s="46"/>
    </row>
    <row r="292" spans="1:14" s="23" customFormat="1">
      <c r="A292" s="115"/>
      <c r="B292" s="425" t="str">
        <f>IF(A292="","",VLOOKUP(A292,'Project Budget vs Exp'!$B$9:$G$52,2,FALSE))</f>
        <v/>
      </c>
      <c r="C292" s="117"/>
      <c r="D292" s="116"/>
      <c r="E292" s="118"/>
      <c r="F292" s="119"/>
      <c r="G292" s="120"/>
      <c r="H292" s="120"/>
      <c r="I292" s="427">
        <f t="shared" si="5"/>
        <v>0</v>
      </c>
      <c r="J292" s="46"/>
      <c r="K292" s="21">
        <f>IFERROR(SUM(C292/'Transfers of Funds'!$F$59),0)</f>
        <v>0</v>
      </c>
      <c r="L292" s="21"/>
      <c r="M292" s="47" t="s">
        <v>162</v>
      </c>
      <c r="N292" s="46"/>
    </row>
    <row r="293" spans="1:14" s="23" customFormat="1">
      <c r="A293" s="115"/>
      <c r="B293" s="425" t="str">
        <f>IF(A293="","",VLOOKUP(A293,'Project Budget vs Exp'!$B$9:$G$52,2,FALSE))</f>
        <v/>
      </c>
      <c r="C293" s="117"/>
      <c r="D293" s="116"/>
      <c r="E293" s="118"/>
      <c r="F293" s="119"/>
      <c r="G293" s="120"/>
      <c r="H293" s="120"/>
      <c r="I293" s="427">
        <f t="shared" si="5"/>
        <v>0</v>
      </c>
      <c r="J293" s="46"/>
      <c r="K293" s="21">
        <f>IFERROR(SUM(C293/'Transfers of Funds'!$F$59),0)</f>
        <v>0</v>
      </c>
      <c r="L293" s="21"/>
      <c r="M293" s="47" t="s">
        <v>162</v>
      </c>
      <c r="N293" s="46"/>
    </row>
    <row r="294" spans="1:14" s="23" customFormat="1">
      <c r="A294" s="115"/>
      <c r="B294" s="425" t="str">
        <f>IF(A294="","",VLOOKUP(A294,'Project Budget vs Exp'!$B$9:$G$52,2,FALSE))</f>
        <v/>
      </c>
      <c r="C294" s="117"/>
      <c r="D294" s="116"/>
      <c r="E294" s="118"/>
      <c r="F294" s="119"/>
      <c r="G294" s="120"/>
      <c r="H294" s="120"/>
      <c r="I294" s="427">
        <f t="shared" si="5"/>
        <v>0</v>
      </c>
      <c r="J294" s="46"/>
      <c r="K294" s="21">
        <f>IFERROR(SUM(C294/'Transfers of Funds'!$F$59),0)</f>
        <v>0</v>
      </c>
      <c r="L294" s="21"/>
      <c r="M294" s="47" t="s">
        <v>162</v>
      </c>
      <c r="N294" s="46"/>
    </row>
    <row r="295" spans="1:14" s="23" customFormat="1">
      <c r="A295" s="115"/>
      <c r="B295" s="425" t="str">
        <f>IF(A295="","",VLOOKUP(A295,'Project Budget vs Exp'!$B$9:$G$52,2,FALSE))</f>
        <v/>
      </c>
      <c r="C295" s="117"/>
      <c r="D295" s="116"/>
      <c r="E295" s="118"/>
      <c r="F295" s="119"/>
      <c r="G295" s="120"/>
      <c r="H295" s="120"/>
      <c r="I295" s="427">
        <f t="shared" si="5"/>
        <v>0</v>
      </c>
      <c r="J295" s="46"/>
      <c r="K295" s="21">
        <f>IFERROR(SUM(C295/'Transfers of Funds'!$F$59),0)</f>
        <v>0</v>
      </c>
      <c r="L295" s="21"/>
      <c r="M295" s="47" t="s">
        <v>162</v>
      </c>
      <c r="N295" s="46"/>
    </row>
    <row r="296" spans="1:14" s="23" customFormat="1">
      <c r="A296" s="115"/>
      <c r="B296" s="425" t="str">
        <f>IF(A296="","",VLOOKUP(A296,'Project Budget vs Exp'!$B$9:$G$52,2,FALSE))</f>
        <v/>
      </c>
      <c r="C296" s="117"/>
      <c r="D296" s="116"/>
      <c r="E296" s="118"/>
      <c r="F296" s="119"/>
      <c r="G296" s="120"/>
      <c r="H296" s="120"/>
      <c r="I296" s="427">
        <f t="shared" si="5"/>
        <v>0</v>
      </c>
      <c r="J296" s="46"/>
      <c r="K296" s="21">
        <f>IFERROR(SUM(C296/'Transfers of Funds'!$F$59),0)</f>
        <v>0</v>
      </c>
      <c r="L296" s="21"/>
      <c r="M296" s="47" t="s">
        <v>162</v>
      </c>
      <c r="N296" s="46"/>
    </row>
    <row r="297" spans="1:14" s="23" customFormat="1">
      <c r="A297" s="115"/>
      <c r="B297" s="425" t="str">
        <f>IF(A297="","",VLOOKUP(A297,'Project Budget vs Exp'!$B$9:$G$52,2,FALSE))</f>
        <v/>
      </c>
      <c r="C297" s="117"/>
      <c r="D297" s="116"/>
      <c r="E297" s="118"/>
      <c r="F297" s="119"/>
      <c r="G297" s="120"/>
      <c r="H297" s="120"/>
      <c r="I297" s="427">
        <f t="shared" si="5"/>
        <v>0</v>
      </c>
      <c r="J297" s="46"/>
      <c r="K297" s="21">
        <f>IFERROR(SUM(C297/'Transfers of Funds'!$F$59),0)</f>
        <v>0</v>
      </c>
      <c r="L297" s="21"/>
      <c r="M297" s="47" t="s">
        <v>162</v>
      </c>
      <c r="N297" s="46"/>
    </row>
    <row r="298" spans="1:14" s="23" customFormat="1">
      <c r="A298" s="115"/>
      <c r="B298" s="425" t="str">
        <f>IF(A298="","",VLOOKUP(A298,'Project Budget vs Exp'!$B$9:$G$52,2,FALSE))</f>
        <v/>
      </c>
      <c r="C298" s="117"/>
      <c r="D298" s="116"/>
      <c r="E298" s="118"/>
      <c r="F298" s="119"/>
      <c r="G298" s="120"/>
      <c r="H298" s="120"/>
      <c r="I298" s="427">
        <f t="shared" si="5"/>
        <v>0</v>
      </c>
      <c r="J298" s="46"/>
      <c r="K298" s="21">
        <f>IFERROR(SUM(C298/'Transfers of Funds'!$F$59),0)</f>
        <v>0</v>
      </c>
      <c r="L298" s="21"/>
      <c r="M298" s="47" t="s">
        <v>162</v>
      </c>
      <c r="N298" s="46"/>
    </row>
    <row r="299" spans="1:14" s="23" customFormat="1">
      <c r="A299" s="115"/>
      <c r="B299" s="425" t="str">
        <f>IF(A299="","",VLOOKUP(A299,'Project Budget vs Exp'!$B$9:$G$52,2,FALSE))</f>
        <v/>
      </c>
      <c r="C299" s="117"/>
      <c r="D299" s="116"/>
      <c r="E299" s="118"/>
      <c r="F299" s="119"/>
      <c r="G299" s="120"/>
      <c r="H299" s="120"/>
      <c r="I299" s="427">
        <f t="shared" si="5"/>
        <v>0</v>
      </c>
      <c r="J299" s="46"/>
      <c r="K299" s="21">
        <f>IFERROR(SUM(C299/'Transfers of Funds'!$F$59),0)</f>
        <v>0</v>
      </c>
      <c r="L299" s="21"/>
      <c r="M299" s="47" t="s">
        <v>162</v>
      </c>
      <c r="N299" s="46"/>
    </row>
    <row r="300" spans="1:14" s="23" customFormat="1">
      <c r="A300" s="115"/>
      <c r="B300" s="425" t="str">
        <f>IF(A300="","",VLOOKUP(A300,'Project Budget vs Exp'!$B$9:$G$52,2,FALSE))</f>
        <v/>
      </c>
      <c r="C300" s="117"/>
      <c r="D300" s="116"/>
      <c r="E300" s="118"/>
      <c r="F300" s="119"/>
      <c r="G300" s="120"/>
      <c r="H300" s="120"/>
      <c r="I300" s="427">
        <f t="shared" si="5"/>
        <v>0</v>
      </c>
      <c r="J300" s="46"/>
      <c r="K300" s="21">
        <f>IFERROR(SUM(C300/'Transfers of Funds'!$F$59),0)</f>
        <v>0</v>
      </c>
      <c r="L300" s="21"/>
      <c r="M300" s="47" t="s">
        <v>162</v>
      </c>
      <c r="N300" s="46"/>
    </row>
    <row r="301" spans="1:14" s="23" customFormat="1">
      <c r="A301" s="115"/>
      <c r="B301" s="425" t="str">
        <f>IF(A301="","",VLOOKUP(A301,'Project Budget vs Exp'!$B$9:$G$52,2,FALSE))</f>
        <v/>
      </c>
      <c r="C301" s="117"/>
      <c r="D301" s="116"/>
      <c r="E301" s="118"/>
      <c r="F301" s="119"/>
      <c r="G301" s="120"/>
      <c r="H301" s="120"/>
      <c r="I301" s="427">
        <f t="shared" si="5"/>
        <v>0</v>
      </c>
      <c r="J301" s="46"/>
      <c r="K301" s="21">
        <f>IFERROR(SUM(C301/'Transfers of Funds'!$F$59),0)</f>
        <v>0</v>
      </c>
      <c r="L301" s="21"/>
      <c r="M301" s="47" t="s">
        <v>162</v>
      </c>
      <c r="N301" s="46"/>
    </row>
    <row r="302" spans="1:14" s="23" customFormat="1">
      <c r="A302" s="115"/>
      <c r="B302" s="425" t="str">
        <f>IF(A302="","",VLOOKUP(A302,'Project Budget vs Exp'!$B$9:$G$52,2,FALSE))</f>
        <v/>
      </c>
      <c r="C302" s="117"/>
      <c r="D302" s="116"/>
      <c r="E302" s="118"/>
      <c r="F302" s="119"/>
      <c r="G302" s="120"/>
      <c r="H302" s="120"/>
      <c r="I302" s="427">
        <f t="shared" si="5"/>
        <v>0</v>
      </c>
      <c r="J302" s="46"/>
      <c r="K302" s="21">
        <f>IFERROR(SUM(C302/'Transfers of Funds'!$F$59),0)</f>
        <v>0</v>
      </c>
      <c r="L302" s="21"/>
      <c r="M302" s="47" t="s">
        <v>162</v>
      </c>
      <c r="N302" s="46"/>
    </row>
    <row r="303" spans="1:14" s="23" customFormat="1">
      <c r="A303" s="115"/>
      <c r="B303" s="425" t="str">
        <f>IF(A303="","",VLOOKUP(A303,'Project Budget vs Exp'!$B$9:$G$52,2,FALSE))</f>
        <v/>
      </c>
      <c r="C303" s="117"/>
      <c r="D303" s="116"/>
      <c r="E303" s="118"/>
      <c r="F303" s="119"/>
      <c r="G303" s="120"/>
      <c r="H303" s="120"/>
      <c r="I303" s="427">
        <f t="shared" si="5"/>
        <v>0</v>
      </c>
      <c r="J303" s="46"/>
      <c r="K303" s="21">
        <f>IFERROR(SUM(C303/'Transfers of Funds'!$F$59),0)</f>
        <v>0</v>
      </c>
      <c r="L303" s="21"/>
      <c r="M303" s="47" t="s">
        <v>162</v>
      </c>
      <c r="N303" s="46"/>
    </row>
    <row r="304" spans="1:14" s="23" customFormat="1">
      <c r="A304" s="115"/>
      <c r="B304" s="425" t="str">
        <f>IF(A304="","",VLOOKUP(A304,'Project Budget vs Exp'!$B$9:$G$52,2,FALSE))</f>
        <v/>
      </c>
      <c r="C304" s="117"/>
      <c r="D304" s="116"/>
      <c r="E304" s="118"/>
      <c r="F304" s="119"/>
      <c r="G304" s="120"/>
      <c r="H304" s="120"/>
      <c r="I304" s="427">
        <f t="shared" si="5"/>
        <v>0</v>
      </c>
      <c r="J304" s="46"/>
      <c r="K304" s="21">
        <f>IFERROR(SUM(C304/'Transfers of Funds'!$F$59),0)</f>
        <v>0</v>
      </c>
      <c r="L304" s="21"/>
      <c r="M304" s="47" t="s">
        <v>162</v>
      </c>
      <c r="N304" s="46"/>
    </row>
    <row r="305" spans="1:14" s="23" customFormat="1">
      <c r="A305" s="115"/>
      <c r="B305" s="425" t="str">
        <f>IF(A305="","",VLOOKUP(A305,'Project Budget vs Exp'!$B$9:$G$52,2,FALSE))</f>
        <v/>
      </c>
      <c r="C305" s="117"/>
      <c r="D305" s="116"/>
      <c r="E305" s="118"/>
      <c r="F305" s="119"/>
      <c r="G305" s="120"/>
      <c r="H305" s="120"/>
      <c r="I305" s="427">
        <f t="shared" si="5"/>
        <v>0</v>
      </c>
      <c r="J305" s="46"/>
      <c r="K305" s="21">
        <f>IFERROR(SUM(C305/'Transfers of Funds'!$F$59),0)</f>
        <v>0</v>
      </c>
      <c r="L305" s="21"/>
      <c r="M305" s="47" t="s">
        <v>162</v>
      </c>
      <c r="N305" s="46"/>
    </row>
    <row r="306" spans="1:14" s="23" customFormat="1">
      <c r="A306" s="115"/>
      <c r="B306" s="425" t="str">
        <f>IF(A306="","",VLOOKUP(A306,'Project Budget vs Exp'!$B$9:$G$52,2,FALSE))</f>
        <v/>
      </c>
      <c r="C306" s="117"/>
      <c r="D306" s="116"/>
      <c r="E306" s="118"/>
      <c r="F306" s="119"/>
      <c r="G306" s="120"/>
      <c r="H306" s="120"/>
      <c r="I306" s="427">
        <f t="shared" si="5"/>
        <v>0</v>
      </c>
      <c r="J306" s="46"/>
      <c r="K306" s="21">
        <f>IFERROR(SUM(C306/'Transfers of Funds'!$F$59),0)</f>
        <v>0</v>
      </c>
      <c r="L306" s="21"/>
      <c r="M306" s="47" t="s">
        <v>162</v>
      </c>
      <c r="N306" s="46"/>
    </row>
    <row r="307" spans="1:14" s="23" customFormat="1">
      <c r="A307" s="115"/>
      <c r="B307" s="425" t="str">
        <f>IF(A307="","",VLOOKUP(A307,'Project Budget vs Exp'!$B$9:$G$52,2,FALSE))</f>
        <v/>
      </c>
      <c r="C307" s="117"/>
      <c r="D307" s="116"/>
      <c r="E307" s="118"/>
      <c r="F307" s="119"/>
      <c r="G307" s="120"/>
      <c r="H307" s="120"/>
      <c r="I307" s="427">
        <f t="shared" si="5"/>
        <v>0</v>
      </c>
      <c r="J307" s="46"/>
      <c r="K307" s="21">
        <f>IFERROR(SUM(C307/'Transfers of Funds'!$F$59),0)</f>
        <v>0</v>
      </c>
      <c r="L307" s="21"/>
      <c r="M307" s="47" t="s">
        <v>162</v>
      </c>
      <c r="N307" s="46"/>
    </row>
    <row r="308" spans="1:14" s="23" customFormat="1">
      <c r="A308" s="115"/>
      <c r="B308" s="425" t="str">
        <f>IF(A308="","",VLOOKUP(A308,'Project Budget vs Exp'!$B$9:$G$52,2,FALSE))</f>
        <v/>
      </c>
      <c r="C308" s="117"/>
      <c r="D308" s="116"/>
      <c r="E308" s="118"/>
      <c r="F308" s="119"/>
      <c r="G308" s="120"/>
      <c r="H308" s="120"/>
      <c r="I308" s="427">
        <f t="shared" si="5"/>
        <v>0</v>
      </c>
      <c r="J308" s="46"/>
      <c r="K308" s="21">
        <f>IFERROR(SUM(C308/'Transfers of Funds'!$F$59),0)</f>
        <v>0</v>
      </c>
      <c r="L308" s="21"/>
      <c r="M308" s="47" t="s">
        <v>162</v>
      </c>
      <c r="N308" s="46"/>
    </row>
    <row r="309" spans="1:14" s="23" customFormat="1">
      <c r="A309" s="115"/>
      <c r="B309" s="425" t="str">
        <f>IF(A309="","",VLOOKUP(A309,'Project Budget vs Exp'!$B$9:$G$52,2,FALSE))</f>
        <v/>
      </c>
      <c r="C309" s="117"/>
      <c r="D309" s="116"/>
      <c r="E309" s="118"/>
      <c r="F309" s="119"/>
      <c r="G309" s="120"/>
      <c r="H309" s="120"/>
      <c r="I309" s="427">
        <f t="shared" si="5"/>
        <v>0</v>
      </c>
      <c r="J309" s="46"/>
      <c r="K309" s="21">
        <f>IFERROR(SUM(C309/'Transfers of Funds'!$F$59),0)</f>
        <v>0</v>
      </c>
      <c r="L309" s="21"/>
      <c r="M309" s="47" t="s">
        <v>162</v>
      </c>
      <c r="N309" s="46"/>
    </row>
    <row r="310" spans="1:14" s="23" customFormat="1">
      <c r="A310" s="115"/>
      <c r="B310" s="425" t="str">
        <f>IF(A310="","",VLOOKUP(A310,'Project Budget vs Exp'!$B$9:$G$52,2,FALSE))</f>
        <v/>
      </c>
      <c r="C310" s="117"/>
      <c r="D310" s="116"/>
      <c r="E310" s="118"/>
      <c r="F310" s="119"/>
      <c r="G310" s="120"/>
      <c r="H310" s="120"/>
      <c r="I310" s="427">
        <f t="shared" si="5"/>
        <v>0</v>
      </c>
      <c r="J310" s="46"/>
      <c r="K310" s="21">
        <f>IFERROR(SUM(C310/'Transfers of Funds'!$F$59),0)</f>
        <v>0</v>
      </c>
      <c r="L310" s="21"/>
      <c r="M310" s="47" t="s">
        <v>162</v>
      </c>
      <c r="N310" s="46"/>
    </row>
    <row r="311" spans="1:14" s="23" customFormat="1">
      <c r="A311" s="115"/>
      <c r="B311" s="425" t="str">
        <f>IF(A311="","",VLOOKUP(A311,'Project Budget vs Exp'!$B$9:$G$52,2,FALSE))</f>
        <v/>
      </c>
      <c r="C311" s="117"/>
      <c r="D311" s="116"/>
      <c r="E311" s="118"/>
      <c r="F311" s="119"/>
      <c r="G311" s="120"/>
      <c r="H311" s="120"/>
      <c r="I311" s="427">
        <f t="shared" si="5"/>
        <v>0</v>
      </c>
      <c r="J311" s="46"/>
      <c r="K311" s="21">
        <f>IFERROR(SUM(C311/'Transfers of Funds'!$F$59),0)</f>
        <v>0</v>
      </c>
      <c r="L311" s="21"/>
      <c r="M311" s="47" t="s">
        <v>162</v>
      </c>
      <c r="N311" s="46"/>
    </row>
    <row r="312" spans="1:14" s="23" customFormat="1">
      <c r="A312" s="115"/>
      <c r="B312" s="425" t="str">
        <f>IF(A312="","",VLOOKUP(A312,'Project Budget vs Exp'!$B$9:$G$52,2,FALSE))</f>
        <v/>
      </c>
      <c r="C312" s="117"/>
      <c r="D312" s="116"/>
      <c r="E312" s="118"/>
      <c r="F312" s="119"/>
      <c r="G312" s="120"/>
      <c r="H312" s="120"/>
      <c r="I312" s="427">
        <f t="shared" si="5"/>
        <v>0</v>
      </c>
      <c r="J312" s="46"/>
      <c r="K312" s="21">
        <f>IFERROR(SUM(C312/'Transfers of Funds'!$F$59),0)</f>
        <v>0</v>
      </c>
      <c r="L312" s="21"/>
      <c r="M312" s="47" t="s">
        <v>162</v>
      </c>
      <c r="N312" s="46"/>
    </row>
    <row r="313" spans="1:14" s="23" customFormat="1">
      <c r="A313" s="115"/>
      <c r="B313" s="425" t="str">
        <f>IF(A313="","",VLOOKUP(A313,'Project Budget vs Exp'!$B$9:$G$52,2,FALSE))</f>
        <v/>
      </c>
      <c r="C313" s="117"/>
      <c r="D313" s="116"/>
      <c r="E313" s="118"/>
      <c r="F313" s="119"/>
      <c r="G313" s="120"/>
      <c r="H313" s="120"/>
      <c r="I313" s="427">
        <f t="shared" si="5"/>
        <v>0</v>
      </c>
      <c r="J313" s="46"/>
      <c r="K313" s="21">
        <f>IFERROR(SUM(C313/'Transfers of Funds'!$F$59),0)</f>
        <v>0</v>
      </c>
      <c r="L313" s="21"/>
      <c r="M313" s="47" t="s">
        <v>162</v>
      </c>
      <c r="N313" s="46"/>
    </row>
    <row r="314" spans="1:14" s="23" customFormat="1">
      <c r="A314" s="115"/>
      <c r="B314" s="425" t="str">
        <f>IF(A314="","",VLOOKUP(A314,'Project Budget vs Exp'!$B$9:$G$52,2,FALSE))</f>
        <v/>
      </c>
      <c r="C314" s="117"/>
      <c r="D314" s="116"/>
      <c r="E314" s="118"/>
      <c r="F314" s="119"/>
      <c r="G314" s="120"/>
      <c r="H314" s="120"/>
      <c r="I314" s="427">
        <f t="shared" si="5"/>
        <v>0</v>
      </c>
      <c r="J314" s="46"/>
      <c r="K314" s="21">
        <f>IFERROR(SUM(C314/'Transfers of Funds'!$F$59),0)</f>
        <v>0</v>
      </c>
      <c r="L314" s="21"/>
      <c r="M314" s="47" t="s">
        <v>162</v>
      </c>
      <c r="N314" s="46"/>
    </row>
    <row r="315" spans="1:14" s="23" customFormat="1">
      <c r="A315" s="115"/>
      <c r="B315" s="425" t="str">
        <f>IF(A315="","",VLOOKUP(A315,'Project Budget vs Exp'!$B$9:$G$52,2,FALSE))</f>
        <v/>
      </c>
      <c r="C315" s="117"/>
      <c r="D315" s="116"/>
      <c r="E315" s="118"/>
      <c r="F315" s="119"/>
      <c r="G315" s="120"/>
      <c r="H315" s="120"/>
      <c r="I315" s="427">
        <f t="shared" si="5"/>
        <v>0</v>
      </c>
      <c r="J315" s="46"/>
      <c r="K315" s="21">
        <f>IFERROR(SUM(C315/'Transfers of Funds'!$F$59),0)</f>
        <v>0</v>
      </c>
      <c r="L315" s="21"/>
      <c r="M315" s="47" t="s">
        <v>162</v>
      </c>
      <c r="N315" s="46"/>
    </row>
    <row r="316" spans="1:14" s="23" customFormat="1">
      <c r="A316" s="115"/>
      <c r="B316" s="425" t="str">
        <f>IF(A316="","",VLOOKUP(A316,'Project Budget vs Exp'!$B$9:$G$52,2,FALSE))</f>
        <v/>
      </c>
      <c r="C316" s="117"/>
      <c r="D316" s="116"/>
      <c r="E316" s="118"/>
      <c r="F316" s="119"/>
      <c r="G316" s="120"/>
      <c r="H316" s="120"/>
      <c r="I316" s="427">
        <f t="shared" si="5"/>
        <v>0</v>
      </c>
      <c r="J316" s="46"/>
      <c r="K316" s="21">
        <f>IFERROR(SUM(C316/'Transfers of Funds'!$F$59),0)</f>
        <v>0</v>
      </c>
      <c r="L316" s="21"/>
      <c r="M316" s="47" t="s">
        <v>162</v>
      </c>
      <c r="N316" s="46"/>
    </row>
    <row r="317" spans="1:14" s="23" customFormat="1">
      <c r="A317" s="115"/>
      <c r="B317" s="425" t="str">
        <f>IF(A317="","",VLOOKUP(A317,'Project Budget vs Exp'!$B$9:$G$52,2,FALSE))</f>
        <v/>
      </c>
      <c r="C317" s="117"/>
      <c r="D317" s="116"/>
      <c r="E317" s="118"/>
      <c r="F317" s="119"/>
      <c r="G317" s="120"/>
      <c r="H317" s="120"/>
      <c r="I317" s="427">
        <f t="shared" si="5"/>
        <v>0</v>
      </c>
      <c r="J317" s="46"/>
      <c r="K317" s="21">
        <f>IFERROR(SUM(C317/'Transfers of Funds'!$F$59),0)</f>
        <v>0</v>
      </c>
      <c r="L317" s="21"/>
      <c r="M317" s="47" t="s">
        <v>162</v>
      </c>
      <c r="N317" s="46"/>
    </row>
    <row r="318" spans="1:14" s="23" customFormat="1">
      <c r="A318" s="115"/>
      <c r="B318" s="425" t="str">
        <f>IF(A318="","",VLOOKUP(A318,'Project Budget vs Exp'!$B$9:$G$52,2,FALSE))</f>
        <v/>
      </c>
      <c r="C318" s="117"/>
      <c r="D318" s="116"/>
      <c r="E318" s="118"/>
      <c r="F318" s="119"/>
      <c r="G318" s="120"/>
      <c r="H318" s="120"/>
      <c r="I318" s="427">
        <f t="shared" si="5"/>
        <v>0</v>
      </c>
      <c r="J318" s="46"/>
      <c r="K318" s="21">
        <f>IFERROR(SUM(C318/'Transfers of Funds'!$F$59),0)</f>
        <v>0</v>
      </c>
      <c r="L318" s="21"/>
      <c r="M318" s="47" t="s">
        <v>162</v>
      </c>
      <c r="N318" s="46"/>
    </row>
    <row r="319" spans="1:14" s="23" customFormat="1">
      <c r="A319" s="115"/>
      <c r="B319" s="425" t="str">
        <f>IF(A319="","",VLOOKUP(A319,'Project Budget vs Exp'!$B$9:$G$52,2,FALSE))</f>
        <v/>
      </c>
      <c r="C319" s="117"/>
      <c r="D319" s="116"/>
      <c r="E319" s="118"/>
      <c r="F319" s="119"/>
      <c r="G319" s="120"/>
      <c r="H319" s="120"/>
      <c r="I319" s="427">
        <f t="shared" si="5"/>
        <v>0</v>
      </c>
      <c r="J319" s="46"/>
      <c r="K319" s="21">
        <f>IFERROR(SUM(C319/'Transfers of Funds'!$F$59),0)</f>
        <v>0</v>
      </c>
      <c r="L319" s="21"/>
      <c r="M319" s="47" t="s">
        <v>162</v>
      </c>
      <c r="N319" s="46"/>
    </row>
    <row r="320" spans="1:14" s="23" customFormat="1">
      <c r="A320" s="115"/>
      <c r="B320" s="425" t="str">
        <f>IF(A320="","",VLOOKUP(A320,'Project Budget vs Exp'!$B$9:$G$52,2,FALSE))</f>
        <v/>
      </c>
      <c r="C320" s="117"/>
      <c r="D320" s="116"/>
      <c r="E320" s="118"/>
      <c r="F320" s="119"/>
      <c r="G320" s="120"/>
      <c r="H320" s="120"/>
      <c r="I320" s="427">
        <f t="shared" si="5"/>
        <v>0</v>
      </c>
      <c r="J320" s="46"/>
      <c r="K320" s="21">
        <f>IFERROR(SUM(C320/'Transfers of Funds'!$F$59),0)</f>
        <v>0</v>
      </c>
      <c r="L320" s="21"/>
      <c r="M320" s="47" t="s">
        <v>162</v>
      </c>
      <c r="N320" s="46"/>
    </row>
    <row r="321" spans="1:14" s="23" customFormat="1">
      <c r="A321" s="115"/>
      <c r="B321" s="425" t="str">
        <f>IF(A321="","",VLOOKUP(A321,'Project Budget vs Exp'!$B$9:$G$52,2,FALSE))</f>
        <v/>
      </c>
      <c r="C321" s="117"/>
      <c r="D321" s="116"/>
      <c r="E321" s="118"/>
      <c r="F321" s="119"/>
      <c r="G321" s="120"/>
      <c r="H321" s="120"/>
      <c r="I321" s="427">
        <f t="shared" si="5"/>
        <v>0</v>
      </c>
      <c r="J321" s="46"/>
      <c r="K321" s="21">
        <f>IFERROR(SUM(C321/'Transfers of Funds'!$F$59),0)</f>
        <v>0</v>
      </c>
      <c r="L321" s="21"/>
      <c r="M321" s="47" t="s">
        <v>162</v>
      </c>
      <c r="N321" s="46"/>
    </row>
    <row r="322" spans="1:14" s="23" customFormat="1">
      <c r="A322" s="115"/>
      <c r="B322" s="425" t="str">
        <f>IF(A322="","",VLOOKUP(A322,'Project Budget vs Exp'!$B$9:$G$52,2,FALSE))</f>
        <v/>
      </c>
      <c r="C322" s="117"/>
      <c r="D322" s="116"/>
      <c r="E322" s="118"/>
      <c r="F322" s="119"/>
      <c r="G322" s="120"/>
      <c r="H322" s="120"/>
      <c r="I322" s="427">
        <f t="shared" si="5"/>
        <v>0</v>
      </c>
      <c r="J322" s="46"/>
      <c r="K322" s="21">
        <f>IFERROR(SUM(C322/'Transfers of Funds'!$F$59),0)</f>
        <v>0</v>
      </c>
      <c r="L322" s="21"/>
      <c r="M322" s="47" t="s">
        <v>162</v>
      </c>
      <c r="N322" s="46"/>
    </row>
    <row r="323" spans="1:14" s="23" customFormat="1">
      <c r="A323" s="115"/>
      <c r="B323" s="425" t="str">
        <f>IF(A323="","",VLOOKUP(A323,'Project Budget vs Exp'!$B$9:$G$52,2,FALSE))</f>
        <v/>
      </c>
      <c r="C323" s="117"/>
      <c r="D323" s="116"/>
      <c r="E323" s="118"/>
      <c r="F323" s="119"/>
      <c r="G323" s="120"/>
      <c r="H323" s="120"/>
      <c r="I323" s="427">
        <f t="shared" si="5"/>
        <v>0</v>
      </c>
      <c r="J323" s="46"/>
      <c r="K323" s="21">
        <f>IFERROR(SUM(C323/'Transfers of Funds'!$F$59),0)</f>
        <v>0</v>
      </c>
      <c r="L323" s="21"/>
      <c r="M323" s="47" t="s">
        <v>162</v>
      </c>
      <c r="N323" s="46"/>
    </row>
    <row r="324" spans="1:14" s="23" customFormat="1">
      <c r="A324" s="115"/>
      <c r="B324" s="425" t="str">
        <f>IF(A324="","",VLOOKUP(A324,'Project Budget vs Exp'!$B$9:$G$52,2,FALSE))</f>
        <v/>
      </c>
      <c r="C324" s="117"/>
      <c r="D324" s="116"/>
      <c r="E324" s="118"/>
      <c r="F324" s="119"/>
      <c r="G324" s="120"/>
      <c r="H324" s="120"/>
      <c r="I324" s="427">
        <f t="shared" si="5"/>
        <v>0</v>
      </c>
      <c r="J324" s="46"/>
      <c r="K324" s="21">
        <f>IFERROR(SUM(C324/'Transfers of Funds'!$F$59),0)</f>
        <v>0</v>
      </c>
      <c r="L324" s="21"/>
      <c r="M324" s="47" t="s">
        <v>162</v>
      </c>
      <c r="N324" s="46"/>
    </row>
    <row r="325" spans="1:14" s="23" customFormat="1">
      <c r="A325" s="115"/>
      <c r="B325" s="425" t="str">
        <f>IF(A325="","",VLOOKUP(A325,'Project Budget vs Exp'!$B$9:$G$52,2,FALSE))</f>
        <v/>
      </c>
      <c r="C325" s="117"/>
      <c r="D325" s="116"/>
      <c r="E325" s="118"/>
      <c r="F325" s="119"/>
      <c r="G325" s="120"/>
      <c r="H325" s="120"/>
      <c r="I325" s="427">
        <f t="shared" si="5"/>
        <v>0</v>
      </c>
      <c r="J325" s="46"/>
      <c r="K325" s="21">
        <f>IFERROR(SUM(C325/'Transfers of Funds'!$F$59),0)</f>
        <v>0</v>
      </c>
      <c r="L325" s="21"/>
      <c r="M325" s="47" t="s">
        <v>162</v>
      </c>
      <c r="N325" s="46"/>
    </row>
    <row r="326" spans="1:14" s="23" customFormat="1">
      <c r="A326" s="115"/>
      <c r="B326" s="425" t="str">
        <f>IF(A326="","",VLOOKUP(A326,'Project Budget vs Exp'!$B$9:$G$52,2,FALSE))</f>
        <v/>
      </c>
      <c r="C326" s="117"/>
      <c r="D326" s="116"/>
      <c r="E326" s="118"/>
      <c r="F326" s="119"/>
      <c r="G326" s="120"/>
      <c r="H326" s="120"/>
      <c r="I326" s="427">
        <f t="shared" si="5"/>
        <v>0</v>
      </c>
      <c r="J326" s="46"/>
      <c r="K326" s="21">
        <f>IFERROR(SUM(C326/'Transfers of Funds'!$F$59),0)</f>
        <v>0</v>
      </c>
      <c r="L326" s="21"/>
      <c r="M326" s="47" t="s">
        <v>162</v>
      </c>
      <c r="N326" s="46"/>
    </row>
    <row r="327" spans="1:14" s="23" customFormat="1">
      <c r="A327" s="115"/>
      <c r="B327" s="425" t="str">
        <f>IF(A327="","",VLOOKUP(A327,'Project Budget vs Exp'!$B$9:$G$52,2,FALSE))</f>
        <v/>
      </c>
      <c r="C327" s="117"/>
      <c r="D327" s="116"/>
      <c r="E327" s="118"/>
      <c r="F327" s="119"/>
      <c r="G327" s="120"/>
      <c r="H327" s="120"/>
      <c r="I327" s="427">
        <f t="shared" si="5"/>
        <v>0</v>
      </c>
      <c r="J327" s="46"/>
      <c r="K327" s="21">
        <f>IFERROR(SUM(C327/'Transfers of Funds'!$F$59),0)</f>
        <v>0</v>
      </c>
      <c r="L327" s="21"/>
      <c r="M327" s="47" t="s">
        <v>162</v>
      </c>
      <c r="N327" s="46"/>
    </row>
    <row r="328" spans="1:14" s="23" customFormat="1">
      <c r="A328" s="115"/>
      <c r="B328" s="425" t="str">
        <f>IF(A328="","",VLOOKUP(A328,'Project Budget vs Exp'!$B$9:$G$52,2,FALSE))</f>
        <v/>
      </c>
      <c r="C328" s="117"/>
      <c r="D328" s="116"/>
      <c r="E328" s="118"/>
      <c r="F328" s="119"/>
      <c r="G328" s="120"/>
      <c r="H328" s="120"/>
      <c r="I328" s="427">
        <f t="shared" si="5"/>
        <v>0</v>
      </c>
      <c r="J328" s="46"/>
      <c r="K328" s="21">
        <f>IFERROR(SUM(C328/'Transfers of Funds'!$F$59),0)</f>
        <v>0</v>
      </c>
      <c r="L328" s="21"/>
      <c r="M328" s="47" t="s">
        <v>162</v>
      </c>
      <c r="N328" s="46"/>
    </row>
    <row r="329" spans="1:14" s="23" customFormat="1">
      <c r="A329" s="115"/>
      <c r="B329" s="425" t="str">
        <f>IF(A329="","",VLOOKUP(A329,'Project Budget vs Exp'!$B$9:$G$52,2,FALSE))</f>
        <v/>
      </c>
      <c r="C329" s="117"/>
      <c r="D329" s="116"/>
      <c r="E329" s="118"/>
      <c r="F329" s="119"/>
      <c r="G329" s="120"/>
      <c r="H329" s="120"/>
      <c r="I329" s="427">
        <f t="shared" si="5"/>
        <v>0</v>
      </c>
      <c r="J329" s="46"/>
      <c r="K329" s="21">
        <f>IFERROR(SUM(C329/'Transfers of Funds'!$F$59),0)</f>
        <v>0</v>
      </c>
      <c r="L329" s="21"/>
      <c r="M329" s="47" t="s">
        <v>162</v>
      </c>
      <c r="N329" s="46"/>
    </row>
    <row r="330" spans="1:14" s="23" customFormat="1">
      <c r="A330" s="115"/>
      <c r="B330" s="425" t="str">
        <f>IF(A330="","",VLOOKUP(A330,'Project Budget vs Exp'!$B$9:$G$52,2,FALSE))</f>
        <v/>
      </c>
      <c r="C330" s="117"/>
      <c r="D330" s="116"/>
      <c r="E330" s="118"/>
      <c r="F330" s="119"/>
      <c r="G330" s="120"/>
      <c r="H330" s="120"/>
      <c r="I330" s="427">
        <f t="shared" si="5"/>
        <v>0</v>
      </c>
      <c r="J330" s="46"/>
      <c r="K330" s="21">
        <f>IFERROR(SUM(C330/'Transfers of Funds'!$F$59),0)</f>
        <v>0</v>
      </c>
      <c r="L330" s="21"/>
      <c r="M330" s="47" t="s">
        <v>162</v>
      </c>
      <c r="N330" s="46"/>
    </row>
    <row r="331" spans="1:14" s="23" customFormat="1">
      <c r="A331" s="115"/>
      <c r="B331" s="425" t="str">
        <f>IF(A331="","",VLOOKUP(A331,'Project Budget vs Exp'!$B$9:$G$52,2,FALSE))</f>
        <v/>
      </c>
      <c r="C331" s="117"/>
      <c r="D331" s="116"/>
      <c r="E331" s="118"/>
      <c r="F331" s="119"/>
      <c r="G331" s="120"/>
      <c r="H331" s="120"/>
      <c r="I331" s="427">
        <f t="shared" si="5"/>
        <v>0</v>
      </c>
      <c r="J331" s="46"/>
      <c r="K331" s="21">
        <f>IFERROR(SUM(C331/'Transfers of Funds'!$F$59),0)</f>
        <v>0</v>
      </c>
      <c r="L331" s="21"/>
      <c r="M331" s="47" t="s">
        <v>162</v>
      </c>
      <c r="N331" s="46"/>
    </row>
    <row r="332" spans="1:14" s="23" customFormat="1">
      <c r="A332" s="115"/>
      <c r="B332" s="425" t="str">
        <f>IF(A332="","",VLOOKUP(A332,'Project Budget vs Exp'!$B$9:$G$52,2,FALSE))</f>
        <v/>
      </c>
      <c r="C332" s="117"/>
      <c r="D332" s="116"/>
      <c r="E332" s="118"/>
      <c r="F332" s="119"/>
      <c r="G332" s="120"/>
      <c r="H332" s="120"/>
      <c r="I332" s="427">
        <f t="shared" si="5"/>
        <v>0</v>
      </c>
      <c r="J332" s="46"/>
      <c r="K332" s="21">
        <f>IFERROR(SUM(C332/'Transfers of Funds'!$F$59),0)</f>
        <v>0</v>
      </c>
      <c r="L332" s="21"/>
      <c r="M332" s="47" t="s">
        <v>162</v>
      </c>
      <c r="N332" s="46"/>
    </row>
    <row r="333" spans="1:14" s="23" customFormat="1">
      <c r="A333" s="115"/>
      <c r="B333" s="425" t="str">
        <f>IF(A333="","",VLOOKUP(A333,'Project Budget vs Exp'!$B$9:$G$52,2,FALSE))</f>
        <v/>
      </c>
      <c r="C333" s="117"/>
      <c r="D333" s="116"/>
      <c r="E333" s="118"/>
      <c r="F333" s="119"/>
      <c r="G333" s="120"/>
      <c r="H333" s="120"/>
      <c r="I333" s="427">
        <f t="shared" si="5"/>
        <v>0</v>
      </c>
      <c r="J333" s="46"/>
      <c r="K333" s="21">
        <f>IFERROR(SUM(C333/'Transfers of Funds'!$F$59),0)</f>
        <v>0</v>
      </c>
      <c r="L333" s="21"/>
      <c r="M333" s="47" t="s">
        <v>162</v>
      </c>
      <c r="N333" s="46"/>
    </row>
    <row r="334" spans="1:14" s="23" customFormat="1">
      <c r="A334" s="115"/>
      <c r="B334" s="425" t="str">
        <f>IF(A334="","",VLOOKUP(A334,'Project Budget vs Exp'!$B$9:$G$52,2,FALSE))</f>
        <v/>
      </c>
      <c r="C334" s="117"/>
      <c r="D334" s="116"/>
      <c r="E334" s="118"/>
      <c r="F334" s="119"/>
      <c r="G334" s="120"/>
      <c r="H334" s="120"/>
      <c r="I334" s="427">
        <f t="shared" si="5"/>
        <v>0</v>
      </c>
      <c r="J334" s="46"/>
      <c r="K334" s="21">
        <f>IFERROR(SUM(C334/'Transfers of Funds'!$F$59),0)</f>
        <v>0</v>
      </c>
      <c r="L334" s="21"/>
      <c r="M334" s="47" t="s">
        <v>162</v>
      </c>
      <c r="N334" s="46"/>
    </row>
    <row r="335" spans="1:14" s="23" customFormat="1">
      <c r="A335" s="115"/>
      <c r="B335" s="425" t="str">
        <f>IF(A335="","",VLOOKUP(A335,'Project Budget vs Exp'!$B$9:$G$52,2,FALSE))</f>
        <v/>
      </c>
      <c r="C335" s="117"/>
      <c r="D335" s="116"/>
      <c r="E335" s="118"/>
      <c r="F335" s="119"/>
      <c r="G335" s="120"/>
      <c r="H335" s="120"/>
      <c r="I335" s="427">
        <f t="shared" si="5"/>
        <v>0</v>
      </c>
      <c r="J335" s="46"/>
      <c r="K335" s="21">
        <f>IFERROR(SUM(C335/'Transfers of Funds'!$F$59),0)</f>
        <v>0</v>
      </c>
      <c r="L335" s="21"/>
      <c r="M335" s="47" t="s">
        <v>162</v>
      </c>
      <c r="N335" s="46"/>
    </row>
    <row r="336" spans="1:14" s="23" customFormat="1">
      <c r="A336" s="115"/>
      <c r="B336" s="425" t="str">
        <f>IF(A336="","",VLOOKUP(A336,'Project Budget vs Exp'!$B$9:$G$52,2,FALSE))</f>
        <v/>
      </c>
      <c r="C336" s="117"/>
      <c r="D336" s="116"/>
      <c r="E336" s="118"/>
      <c r="F336" s="119"/>
      <c r="G336" s="120"/>
      <c r="H336" s="120"/>
      <c r="I336" s="427">
        <f t="shared" si="5"/>
        <v>0</v>
      </c>
      <c r="J336" s="46"/>
      <c r="K336" s="21">
        <f>IFERROR(SUM(C336/'Transfers of Funds'!$F$59),0)</f>
        <v>0</v>
      </c>
      <c r="L336" s="21"/>
      <c r="M336" s="47" t="s">
        <v>162</v>
      </c>
      <c r="N336" s="46"/>
    </row>
    <row r="337" spans="1:14" s="23" customFormat="1">
      <c r="A337" s="115"/>
      <c r="B337" s="425" t="str">
        <f>IF(A337="","",VLOOKUP(A337,'Project Budget vs Exp'!$B$9:$G$52,2,FALSE))</f>
        <v/>
      </c>
      <c r="C337" s="117"/>
      <c r="D337" s="116"/>
      <c r="E337" s="118"/>
      <c r="F337" s="119"/>
      <c r="G337" s="120"/>
      <c r="H337" s="120"/>
      <c r="I337" s="427">
        <f t="shared" si="5"/>
        <v>0</v>
      </c>
      <c r="J337" s="46"/>
      <c r="K337" s="21">
        <f>IFERROR(SUM(C337/'Transfers of Funds'!$F$59),0)</f>
        <v>0</v>
      </c>
      <c r="L337" s="21"/>
      <c r="M337" s="47" t="s">
        <v>162</v>
      </c>
      <c r="N337" s="46"/>
    </row>
    <row r="338" spans="1:14" s="23" customFormat="1">
      <c r="A338" s="115"/>
      <c r="B338" s="425" t="str">
        <f>IF(A338="","",VLOOKUP(A338,'Project Budget vs Exp'!$B$9:$G$52,2,FALSE))</f>
        <v/>
      </c>
      <c r="C338" s="117"/>
      <c r="D338" s="116"/>
      <c r="E338" s="118"/>
      <c r="F338" s="119"/>
      <c r="G338" s="120"/>
      <c r="H338" s="120"/>
      <c r="I338" s="427">
        <f t="shared" si="5"/>
        <v>0</v>
      </c>
      <c r="J338" s="46"/>
      <c r="K338" s="21">
        <f>IFERROR(SUM(C338/'Transfers of Funds'!$F$59),0)</f>
        <v>0</v>
      </c>
      <c r="L338" s="21"/>
      <c r="M338" s="47" t="s">
        <v>162</v>
      </c>
      <c r="N338" s="46"/>
    </row>
    <row r="339" spans="1:14" s="23" customFormat="1">
      <c r="A339" s="115"/>
      <c r="B339" s="425" t="str">
        <f>IF(A339="","",VLOOKUP(A339,'Project Budget vs Exp'!$B$9:$G$52,2,FALSE))</f>
        <v/>
      </c>
      <c r="C339" s="117"/>
      <c r="D339" s="116"/>
      <c r="E339" s="118"/>
      <c r="F339" s="119"/>
      <c r="G339" s="120"/>
      <c r="H339" s="120"/>
      <c r="I339" s="427">
        <f t="shared" si="5"/>
        <v>0</v>
      </c>
      <c r="J339" s="46"/>
      <c r="K339" s="21">
        <f>IFERROR(SUM(C339/'Transfers of Funds'!$F$59),0)</f>
        <v>0</v>
      </c>
      <c r="L339" s="21"/>
      <c r="M339" s="47" t="s">
        <v>162</v>
      </c>
      <c r="N339" s="46"/>
    </row>
    <row r="340" spans="1:14" s="23" customFormat="1">
      <c r="A340" s="115"/>
      <c r="B340" s="425" t="str">
        <f>IF(A340="","",VLOOKUP(A340,'Project Budget vs Exp'!$B$9:$G$52,2,FALSE))</f>
        <v/>
      </c>
      <c r="C340" s="117"/>
      <c r="D340" s="116"/>
      <c r="E340" s="118"/>
      <c r="F340" s="119"/>
      <c r="G340" s="120"/>
      <c r="H340" s="120"/>
      <c r="I340" s="427">
        <f t="shared" si="5"/>
        <v>0</v>
      </c>
      <c r="J340" s="46"/>
      <c r="K340" s="21">
        <f>IFERROR(SUM(C340/'Transfers of Funds'!$F$59),0)</f>
        <v>0</v>
      </c>
      <c r="L340" s="21"/>
      <c r="M340" s="47" t="s">
        <v>162</v>
      </c>
      <c r="N340" s="46"/>
    </row>
    <row r="341" spans="1:14" s="23" customFormat="1">
      <c r="A341" s="115"/>
      <c r="B341" s="425" t="str">
        <f>IF(A341="","",VLOOKUP(A341,'Project Budget vs Exp'!$B$9:$G$52,2,FALSE))</f>
        <v/>
      </c>
      <c r="C341" s="117"/>
      <c r="D341" s="116"/>
      <c r="E341" s="118"/>
      <c r="F341" s="119"/>
      <c r="G341" s="120"/>
      <c r="H341" s="120"/>
      <c r="I341" s="427">
        <f t="shared" ref="I341:I404" si="6">IF(OR(F$4="EUR",F$4="USD",F$4="GBP",F$4="CAD",F$4="NZD",F$4="AUD"),K341,C341)</f>
        <v>0</v>
      </c>
      <c r="J341" s="46"/>
      <c r="K341" s="21">
        <f>IFERROR(SUM(C341/'Transfers of Funds'!$F$59),0)</f>
        <v>0</v>
      </c>
      <c r="L341" s="21"/>
      <c r="M341" s="47" t="s">
        <v>162</v>
      </c>
      <c r="N341" s="46"/>
    </row>
    <row r="342" spans="1:14" s="23" customFormat="1">
      <c r="A342" s="115"/>
      <c r="B342" s="425" t="str">
        <f>IF(A342="","",VLOOKUP(A342,'Project Budget vs Exp'!$B$9:$G$52,2,FALSE))</f>
        <v/>
      </c>
      <c r="C342" s="117"/>
      <c r="D342" s="116"/>
      <c r="E342" s="118"/>
      <c r="F342" s="119"/>
      <c r="G342" s="120"/>
      <c r="H342" s="120"/>
      <c r="I342" s="427">
        <f t="shared" si="6"/>
        <v>0</v>
      </c>
      <c r="J342" s="46"/>
      <c r="K342" s="21">
        <f>IFERROR(SUM(C342/'Transfers of Funds'!$F$59),0)</f>
        <v>0</v>
      </c>
      <c r="L342" s="21"/>
      <c r="M342" s="47" t="s">
        <v>162</v>
      </c>
      <c r="N342" s="46"/>
    </row>
    <row r="343" spans="1:14" s="23" customFormat="1">
      <c r="A343" s="115"/>
      <c r="B343" s="425" t="str">
        <f>IF(A343="","",VLOOKUP(A343,'Project Budget vs Exp'!$B$9:$G$52,2,FALSE))</f>
        <v/>
      </c>
      <c r="C343" s="117"/>
      <c r="D343" s="116"/>
      <c r="E343" s="118"/>
      <c r="F343" s="119"/>
      <c r="G343" s="120"/>
      <c r="H343" s="120"/>
      <c r="I343" s="427">
        <f t="shared" si="6"/>
        <v>0</v>
      </c>
      <c r="J343" s="46"/>
      <c r="K343" s="21">
        <f>IFERROR(SUM(C343/'Transfers of Funds'!$F$59),0)</f>
        <v>0</v>
      </c>
      <c r="L343" s="21"/>
      <c r="M343" s="47" t="s">
        <v>162</v>
      </c>
      <c r="N343" s="46"/>
    </row>
    <row r="344" spans="1:14" s="23" customFormat="1">
      <c r="A344" s="115"/>
      <c r="B344" s="425" t="str">
        <f>IF(A344="","",VLOOKUP(A344,'Project Budget vs Exp'!$B$9:$G$52,2,FALSE))</f>
        <v/>
      </c>
      <c r="C344" s="117"/>
      <c r="D344" s="116"/>
      <c r="E344" s="118"/>
      <c r="F344" s="119"/>
      <c r="G344" s="120"/>
      <c r="H344" s="120"/>
      <c r="I344" s="427">
        <f t="shared" si="6"/>
        <v>0</v>
      </c>
      <c r="J344" s="46"/>
      <c r="K344" s="21">
        <f>IFERROR(SUM(C344/'Transfers of Funds'!$F$59),0)</f>
        <v>0</v>
      </c>
      <c r="L344" s="21"/>
      <c r="M344" s="47" t="s">
        <v>162</v>
      </c>
      <c r="N344" s="46"/>
    </row>
    <row r="345" spans="1:14" s="23" customFormat="1">
      <c r="A345" s="115"/>
      <c r="B345" s="425" t="str">
        <f>IF(A345="","",VLOOKUP(A345,'Project Budget vs Exp'!$B$9:$G$52,2,FALSE))</f>
        <v/>
      </c>
      <c r="C345" s="117"/>
      <c r="D345" s="116"/>
      <c r="E345" s="118"/>
      <c r="F345" s="119"/>
      <c r="G345" s="120"/>
      <c r="H345" s="120"/>
      <c r="I345" s="427">
        <f t="shared" si="6"/>
        <v>0</v>
      </c>
      <c r="J345" s="46"/>
      <c r="K345" s="21">
        <f>IFERROR(SUM(C345/'Transfers of Funds'!$F$59),0)</f>
        <v>0</v>
      </c>
      <c r="L345" s="21"/>
      <c r="M345" s="47" t="s">
        <v>162</v>
      </c>
      <c r="N345" s="46"/>
    </row>
    <row r="346" spans="1:14" s="23" customFormat="1">
      <c r="A346" s="115"/>
      <c r="B346" s="425" t="str">
        <f>IF(A346="","",VLOOKUP(A346,'Project Budget vs Exp'!$B$9:$G$52,2,FALSE))</f>
        <v/>
      </c>
      <c r="C346" s="117"/>
      <c r="D346" s="116"/>
      <c r="E346" s="118"/>
      <c r="F346" s="119"/>
      <c r="G346" s="120"/>
      <c r="H346" s="120"/>
      <c r="I346" s="427">
        <f t="shared" si="6"/>
        <v>0</v>
      </c>
      <c r="J346" s="46"/>
      <c r="K346" s="21">
        <f>IFERROR(SUM(C346/'Transfers of Funds'!$F$59),0)</f>
        <v>0</v>
      </c>
      <c r="L346" s="21"/>
      <c r="M346" s="47" t="s">
        <v>162</v>
      </c>
      <c r="N346" s="46"/>
    </row>
    <row r="347" spans="1:14" s="23" customFormat="1">
      <c r="A347" s="115"/>
      <c r="B347" s="425" t="str">
        <f>IF(A347="","",VLOOKUP(A347,'Project Budget vs Exp'!$B$9:$G$52,2,FALSE))</f>
        <v/>
      </c>
      <c r="C347" s="117"/>
      <c r="D347" s="116"/>
      <c r="E347" s="118"/>
      <c r="F347" s="119"/>
      <c r="G347" s="120"/>
      <c r="H347" s="120"/>
      <c r="I347" s="427">
        <f t="shared" si="6"/>
        <v>0</v>
      </c>
      <c r="J347" s="46"/>
      <c r="K347" s="21">
        <f>IFERROR(SUM(C347/'Transfers of Funds'!$F$59),0)</f>
        <v>0</v>
      </c>
      <c r="L347" s="21"/>
      <c r="M347" s="47" t="s">
        <v>162</v>
      </c>
      <c r="N347" s="46"/>
    </row>
    <row r="348" spans="1:14" s="23" customFormat="1">
      <c r="A348" s="115"/>
      <c r="B348" s="425" t="str">
        <f>IF(A348="","",VLOOKUP(A348,'Project Budget vs Exp'!$B$9:$G$52,2,FALSE))</f>
        <v/>
      </c>
      <c r="C348" s="117"/>
      <c r="D348" s="116"/>
      <c r="E348" s="118"/>
      <c r="F348" s="119"/>
      <c r="G348" s="120"/>
      <c r="H348" s="120"/>
      <c r="I348" s="427">
        <f t="shared" si="6"/>
        <v>0</v>
      </c>
      <c r="J348" s="46"/>
      <c r="K348" s="21">
        <f>IFERROR(SUM(C348/'Transfers of Funds'!$F$59),0)</f>
        <v>0</v>
      </c>
      <c r="L348" s="21"/>
      <c r="M348" s="47" t="s">
        <v>162</v>
      </c>
      <c r="N348" s="46"/>
    </row>
    <row r="349" spans="1:14" s="23" customFormat="1">
      <c r="A349" s="115"/>
      <c r="B349" s="425" t="str">
        <f>IF(A349="","",VLOOKUP(A349,'Project Budget vs Exp'!$B$9:$G$52,2,FALSE))</f>
        <v/>
      </c>
      <c r="C349" s="117"/>
      <c r="D349" s="116"/>
      <c r="E349" s="118"/>
      <c r="F349" s="119"/>
      <c r="G349" s="120"/>
      <c r="H349" s="120"/>
      <c r="I349" s="427">
        <f t="shared" si="6"/>
        <v>0</v>
      </c>
      <c r="J349" s="46"/>
      <c r="K349" s="21">
        <f>IFERROR(SUM(C349/'Transfers of Funds'!$F$59),0)</f>
        <v>0</v>
      </c>
      <c r="L349" s="21"/>
      <c r="M349" s="47" t="s">
        <v>162</v>
      </c>
      <c r="N349" s="46"/>
    </row>
    <row r="350" spans="1:14" s="23" customFormat="1">
      <c r="A350" s="115"/>
      <c r="B350" s="425" t="str">
        <f>IF(A350="","",VLOOKUP(A350,'Project Budget vs Exp'!$B$9:$G$52,2,FALSE))</f>
        <v/>
      </c>
      <c r="C350" s="117"/>
      <c r="D350" s="116"/>
      <c r="E350" s="118"/>
      <c r="F350" s="119"/>
      <c r="G350" s="120"/>
      <c r="H350" s="120"/>
      <c r="I350" s="427">
        <f t="shared" si="6"/>
        <v>0</v>
      </c>
      <c r="J350" s="46"/>
      <c r="K350" s="21">
        <f>IFERROR(SUM(C350/'Transfers of Funds'!$F$59),0)</f>
        <v>0</v>
      </c>
      <c r="L350" s="21"/>
      <c r="M350" s="47" t="s">
        <v>162</v>
      </c>
      <c r="N350" s="46"/>
    </row>
    <row r="351" spans="1:14" s="23" customFormat="1">
      <c r="A351" s="115"/>
      <c r="B351" s="425" t="str">
        <f>IF(A351="","",VLOOKUP(A351,'Project Budget vs Exp'!$B$9:$G$52,2,FALSE))</f>
        <v/>
      </c>
      <c r="C351" s="117"/>
      <c r="D351" s="116"/>
      <c r="E351" s="118"/>
      <c r="F351" s="119"/>
      <c r="G351" s="120"/>
      <c r="H351" s="120"/>
      <c r="I351" s="427">
        <f t="shared" si="6"/>
        <v>0</v>
      </c>
      <c r="J351" s="46"/>
      <c r="K351" s="21">
        <f>IFERROR(SUM(C351/'Transfers of Funds'!$F$59),0)</f>
        <v>0</v>
      </c>
      <c r="L351" s="21"/>
      <c r="M351" s="47" t="s">
        <v>162</v>
      </c>
      <c r="N351" s="46"/>
    </row>
    <row r="352" spans="1:14" s="23" customFormat="1">
      <c r="A352" s="115"/>
      <c r="B352" s="425" t="str">
        <f>IF(A352="","",VLOOKUP(A352,'Project Budget vs Exp'!$B$9:$G$52,2,FALSE))</f>
        <v/>
      </c>
      <c r="C352" s="117"/>
      <c r="D352" s="116"/>
      <c r="E352" s="118"/>
      <c r="F352" s="119"/>
      <c r="G352" s="120"/>
      <c r="H352" s="120"/>
      <c r="I352" s="427">
        <f t="shared" si="6"/>
        <v>0</v>
      </c>
      <c r="J352" s="46"/>
      <c r="K352" s="21">
        <f>IFERROR(SUM(C352/'Transfers of Funds'!$F$59),0)</f>
        <v>0</v>
      </c>
      <c r="L352" s="21"/>
      <c r="M352" s="47" t="s">
        <v>162</v>
      </c>
      <c r="N352" s="46"/>
    </row>
    <row r="353" spans="1:14" s="23" customFormat="1">
      <c r="A353" s="115"/>
      <c r="B353" s="425" t="str">
        <f>IF(A353="","",VLOOKUP(A353,'Project Budget vs Exp'!$B$9:$G$52,2,FALSE))</f>
        <v/>
      </c>
      <c r="C353" s="117"/>
      <c r="D353" s="116"/>
      <c r="E353" s="118"/>
      <c r="F353" s="119"/>
      <c r="G353" s="120"/>
      <c r="H353" s="120"/>
      <c r="I353" s="427">
        <f t="shared" si="6"/>
        <v>0</v>
      </c>
      <c r="J353" s="46"/>
      <c r="K353" s="21">
        <f>IFERROR(SUM(C353/'Transfers of Funds'!$F$59),0)</f>
        <v>0</v>
      </c>
      <c r="L353" s="21"/>
      <c r="M353" s="47" t="s">
        <v>162</v>
      </c>
      <c r="N353" s="46"/>
    </row>
    <row r="354" spans="1:14" s="23" customFormat="1">
      <c r="A354" s="115"/>
      <c r="B354" s="425" t="str">
        <f>IF(A354="","",VLOOKUP(A354,'Project Budget vs Exp'!$B$9:$G$52,2,FALSE))</f>
        <v/>
      </c>
      <c r="C354" s="117"/>
      <c r="D354" s="116"/>
      <c r="E354" s="118"/>
      <c r="F354" s="119"/>
      <c r="G354" s="120"/>
      <c r="H354" s="120"/>
      <c r="I354" s="427">
        <f t="shared" si="6"/>
        <v>0</v>
      </c>
      <c r="J354" s="46"/>
      <c r="K354" s="21">
        <f>IFERROR(SUM(C354/'Transfers of Funds'!$F$59),0)</f>
        <v>0</v>
      </c>
      <c r="L354" s="21"/>
      <c r="M354" s="47" t="s">
        <v>162</v>
      </c>
      <c r="N354" s="46"/>
    </row>
    <row r="355" spans="1:14" s="23" customFormat="1">
      <c r="A355" s="115"/>
      <c r="B355" s="425" t="str">
        <f>IF(A355="","",VLOOKUP(A355,'Project Budget vs Exp'!$B$9:$G$52,2,FALSE))</f>
        <v/>
      </c>
      <c r="C355" s="117"/>
      <c r="D355" s="116"/>
      <c r="E355" s="118"/>
      <c r="F355" s="119"/>
      <c r="G355" s="120"/>
      <c r="H355" s="120"/>
      <c r="I355" s="427">
        <f t="shared" si="6"/>
        <v>0</v>
      </c>
      <c r="J355" s="46"/>
      <c r="K355" s="21">
        <f>IFERROR(SUM(C355/'Transfers of Funds'!$F$59),0)</f>
        <v>0</v>
      </c>
      <c r="L355" s="21"/>
      <c r="M355" s="47" t="s">
        <v>162</v>
      </c>
      <c r="N355" s="46"/>
    </row>
    <row r="356" spans="1:14" s="23" customFormat="1">
      <c r="A356" s="115"/>
      <c r="B356" s="425" t="str">
        <f>IF(A356="","",VLOOKUP(A356,'Project Budget vs Exp'!$B$9:$G$52,2,FALSE))</f>
        <v/>
      </c>
      <c r="C356" s="117"/>
      <c r="D356" s="116"/>
      <c r="E356" s="118"/>
      <c r="F356" s="119"/>
      <c r="G356" s="120"/>
      <c r="H356" s="120"/>
      <c r="I356" s="427">
        <f t="shared" si="6"/>
        <v>0</v>
      </c>
      <c r="J356" s="46"/>
      <c r="K356" s="21">
        <f>IFERROR(SUM(C356/'Transfers of Funds'!$F$59),0)</f>
        <v>0</v>
      </c>
      <c r="L356" s="21"/>
      <c r="M356" s="47" t="s">
        <v>162</v>
      </c>
      <c r="N356" s="46"/>
    </row>
    <row r="357" spans="1:14" s="23" customFormat="1">
      <c r="A357" s="115"/>
      <c r="B357" s="425" t="str">
        <f>IF(A357="","",VLOOKUP(A357,'Project Budget vs Exp'!$B$9:$G$52,2,FALSE))</f>
        <v/>
      </c>
      <c r="C357" s="117"/>
      <c r="D357" s="116"/>
      <c r="E357" s="118"/>
      <c r="F357" s="119"/>
      <c r="G357" s="120"/>
      <c r="H357" s="120"/>
      <c r="I357" s="427">
        <f t="shared" si="6"/>
        <v>0</v>
      </c>
      <c r="J357" s="46"/>
      <c r="K357" s="21">
        <f>IFERROR(SUM(C357/'Transfers of Funds'!$F$59),0)</f>
        <v>0</v>
      </c>
      <c r="L357" s="21"/>
      <c r="M357" s="47" t="s">
        <v>162</v>
      </c>
      <c r="N357" s="46"/>
    </row>
    <row r="358" spans="1:14" s="23" customFormat="1">
      <c r="A358" s="115"/>
      <c r="B358" s="425" t="str">
        <f>IF(A358="","",VLOOKUP(A358,'Project Budget vs Exp'!$B$9:$G$52,2,FALSE))</f>
        <v/>
      </c>
      <c r="C358" s="117"/>
      <c r="D358" s="116"/>
      <c r="E358" s="118"/>
      <c r="F358" s="119"/>
      <c r="G358" s="120"/>
      <c r="H358" s="120"/>
      <c r="I358" s="427">
        <f t="shared" si="6"/>
        <v>0</v>
      </c>
      <c r="J358" s="46"/>
      <c r="K358" s="21">
        <f>IFERROR(SUM(C358/'Transfers of Funds'!$F$59),0)</f>
        <v>0</v>
      </c>
      <c r="L358" s="21"/>
      <c r="M358" s="47" t="s">
        <v>162</v>
      </c>
      <c r="N358" s="46"/>
    </row>
    <row r="359" spans="1:14" s="23" customFormat="1">
      <c r="A359" s="115"/>
      <c r="B359" s="425" t="str">
        <f>IF(A359="","",VLOOKUP(A359,'Project Budget vs Exp'!$B$9:$G$52,2,FALSE))</f>
        <v/>
      </c>
      <c r="C359" s="117"/>
      <c r="D359" s="116"/>
      <c r="E359" s="118"/>
      <c r="F359" s="119"/>
      <c r="G359" s="120"/>
      <c r="H359" s="120"/>
      <c r="I359" s="427">
        <f t="shared" si="6"/>
        <v>0</v>
      </c>
      <c r="J359" s="46"/>
      <c r="K359" s="21">
        <f>IFERROR(SUM(C359/'Transfers of Funds'!$F$59),0)</f>
        <v>0</v>
      </c>
      <c r="L359" s="21"/>
      <c r="M359" s="47" t="s">
        <v>162</v>
      </c>
      <c r="N359" s="46"/>
    </row>
    <row r="360" spans="1:14" s="23" customFormat="1">
      <c r="A360" s="115"/>
      <c r="B360" s="425" t="str">
        <f>IF(A360="","",VLOOKUP(A360,'Project Budget vs Exp'!$B$9:$G$52,2,FALSE))</f>
        <v/>
      </c>
      <c r="C360" s="117"/>
      <c r="D360" s="116"/>
      <c r="E360" s="118"/>
      <c r="F360" s="119"/>
      <c r="G360" s="120"/>
      <c r="H360" s="120"/>
      <c r="I360" s="427">
        <f t="shared" si="6"/>
        <v>0</v>
      </c>
      <c r="J360" s="46"/>
      <c r="K360" s="21">
        <f>IFERROR(SUM(C360/'Transfers of Funds'!$F$59),0)</f>
        <v>0</v>
      </c>
      <c r="L360" s="21"/>
      <c r="M360" s="47" t="s">
        <v>162</v>
      </c>
      <c r="N360" s="46"/>
    </row>
    <row r="361" spans="1:14" s="23" customFormat="1">
      <c r="A361" s="115"/>
      <c r="B361" s="425" t="str">
        <f>IF(A361="","",VLOOKUP(A361,'Project Budget vs Exp'!$B$9:$G$52,2,FALSE))</f>
        <v/>
      </c>
      <c r="C361" s="117"/>
      <c r="D361" s="116"/>
      <c r="E361" s="118"/>
      <c r="F361" s="119"/>
      <c r="G361" s="120"/>
      <c r="H361" s="120"/>
      <c r="I361" s="427">
        <f t="shared" si="6"/>
        <v>0</v>
      </c>
      <c r="J361" s="46"/>
      <c r="K361" s="21">
        <f>IFERROR(SUM(C361/'Transfers of Funds'!$F$59),0)</f>
        <v>0</v>
      </c>
      <c r="L361" s="21"/>
      <c r="M361" s="47" t="s">
        <v>162</v>
      </c>
      <c r="N361" s="46"/>
    </row>
    <row r="362" spans="1:14" s="23" customFormat="1">
      <c r="A362" s="115"/>
      <c r="B362" s="425" t="str">
        <f>IF(A362="","",VLOOKUP(A362,'Project Budget vs Exp'!$B$9:$G$52,2,FALSE))</f>
        <v/>
      </c>
      <c r="C362" s="117"/>
      <c r="D362" s="116"/>
      <c r="E362" s="118"/>
      <c r="F362" s="119"/>
      <c r="G362" s="120"/>
      <c r="H362" s="120"/>
      <c r="I362" s="427">
        <f t="shared" si="6"/>
        <v>0</v>
      </c>
      <c r="J362" s="46"/>
      <c r="K362" s="21">
        <f>IFERROR(SUM(C362/'Transfers of Funds'!$F$59),0)</f>
        <v>0</v>
      </c>
      <c r="L362" s="21"/>
      <c r="M362" s="47" t="s">
        <v>162</v>
      </c>
      <c r="N362" s="46"/>
    </row>
    <row r="363" spans="1:14" s="23" customFormat="1">
      <c r="A363" s="115"/>
      <c r="B363" s="425" t="str">
        <f>IF(A363="","",VLOOKUP(A363,'Project Budget vs Exp'!$B$9:$G$52,2,FALSE))</f>
        <v/>
      </c>
      <c r="C363" s="117"/>
      <c r="D363" s="116"/>
      <c r="E363" s="118"/>
      <c r="F363" s="119"/>
      <c r="G363" s="120"/>
      <c r="H363" s="120"/>
      <c r="I363" s="427">
        <f t="shared" si="6"/>
        <v>0</v>
      </c>
      <c r="J363" s="46"/>
      <c r="K363" s="21">
        <f>IFERROR(SUM(C363/'Transfers of Funds'!$F$59),0)</f>
        <v>0</v>
      </c>
      <c r="L363" s="21"/>
      <c r="M363" s="47" t="s">
        <v>162</v>
      </c>
      <c r="N363" s="46"/>
    </row>
    <row r="364" spans="1:14" s="23" customFormat="1">
      <c r="A364" s="115"/>
      <c r="B364" s="425" t="str">
        <f>IF(A364="","",VLOOKUP(A364,'Project Budget vs Exp'!$B$9:$G$52,2,FALSE))</f>
        <v/>
      </c>
      <c r="C364" s="117"/>
      <c r="D364" s="116"/>
      <c r="E364" s="118"/>
      <c r="F364" s="119"/>
      <c r="G364" s="120"/>
      <c r="H364" s="120"/>
      <c r="I364" s="427">
        <f t="shared" si="6"/>
        <v>0</v>
      </c>
      <c r="J364" s="46"/>
      <c r="K364" s="21">
        <f>IFERROR(SUM(C364/'Transfers of Funds'!$F$59),0)</f>
        <v>0</v>
      </c>
      <c r="L364" s="21"/>
      <c r="M364" s="47" t="s">
        <v>162</v>
      </c>
      <c r="N364" s="46"/>
    </row>
    <row r="365" spans="1:14" s="23" customFormat="1">
      <c r="A365" s="115"/>
      <c r="B365" s="425" t="str">
        <f>IF(A365="","",VLOOKUP(A365,'Project Budget vs Exp'!$B$9:$G$52,2,FALSE))</f>
        <v/>
      </c>
      <c r="C365" s="117"/>
      <c r="D365" s="116"/>
      <c r="E365" s="118"/>
      <c r="F365" s="119"/>
      <c r="G365" s="120"/>
      <c r="H365" s="120"/>
      <c r="I365" s="427">
        <f t="shared" si="6"/>
        <v>0</v>
      </c>
      <c r="J365" s="46"/>
      <c r="K365" s="21">
        <f>IFERROR(SUM(C365/'Transfers of Funds'!$F$59),0)</f>
        <v>0</v>
      </c>
      <c r="L365" s="21"/>
      <c r="M365" s="47" t="s">
        <v>162</v>
      </c>
      <c r="N365" s="46"/>
    </row>
    <row r="366" spans="1:14" s="23" customFormat="1">
      <c r="A366" s="115"/>
      <c r="B366" s="425" t="str">
        <f>IF(A366="","",VLOOKUP(A366,'Project Budget vs Exp'!$B$9:$G$52,2,FALSE))</f>
        <v/>
      </c>
      <c r="C366" s="117"/>
      <c r="D366" s="116"/>
      <c r="E366" s="118"/>
      <c r="F366" s="119"/>
      <c r="G366" s="120"/>
      <c r="H366" s="120"/>
      <c r="I366" s="427">
        <f t="shared" si="6"/>
        <v>0</v>
      </c>
      <c r="J366" s="46"/>
      <c r="K366" s="21">
        <f>IFERROR(SUM(C366/'Transfers of Funds'!$F$59),0)</f>
        <v>0</v>
      </c>
      <c r="L366" s="21"/>
      <c r="M366" s="47" t="s">
        <v>162</v>
      </c>
      <c r="N366" s="46"/>
    </row>
    <row r="367" spans="1:14" s="23" customFormat="1">
      <c r="A367" s="115"/>
      <c r="B367" s="425" t="str">
        <f>IF(A367="","",VLOOKUP(A367,'Project Budget vs Exp'!$B$9:$G$52,2,FALSE))</f>
        <v/>
      </c>
      <c r="C367" s="117"/>
      <c r="D367" s="116"/>
      <c r="E367" s="118"/>
      <c r="F367" s="119"/>
      <c r="G367" s="120"/>
      <c r="H367" s="120"/>
      <c r="I367" s="427">
        <f t="shared" si="6"/>
        <v>0</v>
      </c>
      <c r="J367" s="46"/>
      <c r="K367" s="21">
        <f>IFERROR(SUM(C367/'Transfers of Funds'!$F$59),0)</f>
        <v>0</v>
      </c>
      <c r="L367" s="21"/>
      <c r="M367" s="47" t="s">
        <v>162</v>
      </c>
      <c r="N367" s="46"/>
    </row>
    <row r="368" spans="1:14" s="23" customFormat="1">
      <c r="A368" s="115"/>
      <c r="B368" s="425" t="str">
        <f>IF(A368="","",VLOOKUP(A368,'Project Budget vs Exp'!$B$9:$G$52,2,FALSE))</f>
        <v/>
      </c>
      <c r="C368" s="117"/>
      <c r="D368" s="116"/>
      <c r="E368" s="118"/>
      <c r="F368" s="119"/>
      <c r="G368" s="120"/>
      <c r="H368" s="120"/>
      <c r="I368" s="427">
        <f t="shared" si="6"/>
        <v>0</v>
      </c>
      <c r="J368" s="46"/>
      <c r="K368" s="21">
        <f>IFERROR(SUM(C368/'Transfers of Funds'!$F$59),0)</f>
        <v>0</v>
      </c>
      <c r="L368" s="21"/>
      <c r="M368" s="47" t="s">
        <v>162</v>
      </c>
      <c r="N368" s="46"/>
    </row>
    <row r="369" spans="1:14" s="23" customFormat="1">
      <c r="A369" s="115"/>
      <c r="B369" s="425" t="str">
        <f>IF(A369="","",VLOOKUP(A369,'Project Budget vs Exp'!$B$9:$G$52,2,FALSE))</f>
        <v/>
      </c>
      <c r="C369" s="117"/>
      <c r="D369" s="116"/>
      <c r="E369" s="118"/>
      <c r="F369" s="119"/>
      <c r="G369" s="120"/>
      <c r="H369" s="120"/>
      <c r="I369" s="427">
        <f t="shared" si="6"/>
        <v>0</v>
      </c>
      <c r="J369" s="46"/>
      <c r="K369" s="21">
        <f>IFERROR(SUM(C369/'Transfers of Funds'!$F$59),0)</f>
        <v>0</v>
      </c>
      <c r="L369" s="21"/>
      <c r="M369" s="47" t="s">
        <v>162</v>
      </c>
      <c r="N369" s="46"/>
    </row>
    <row r="370" spans="1:14" s="23" customFormat="1">
      <c r="A370" s="115"/>
      <c r="B370" s="425" t="str">
        <f>IF(A370="","",VLOOKUP(A370,'Project Budget vs Exp'!$B$9:$G$52,2,FALSE))</f>
        <v/>
      </c>
      <c r="C370" s="117"/>
      <c r="D370" s="116"/>
      <c r="E370" s="118"/>
      <c r="F370" s="119"/>
      <c r="G370" s="120"/>
      <c r="H370" s="120"/>
      <c r="I370" s="427">
        <f t="shared" si="6"/>
        <v>0</v>
      </c>
      <c r="J370" s="46"/>
      <c r="K370" s="21">
        <f>IFERROR(SUM(C370/'Transfers of Funds'!$F$59),0)</f>
        <v>0</v>
      </c>
      <c r="L370" s="21"/>
      <c r="M370" s="47" t="s">
        <v>162</v>
      </c>
      <c r="N370" s="46"/>
    </row>
    <row r="371" spans="1:14" s="23" customFormat="1">
      <c r="A371" s="115"/>
      <c r="B371" s="425" t="str">
        <f>IF(A371="","",VLOOKUP(A371,'Project Budget vs Exp'!$B$9:$G$52,2,FALSE))</f>
        <v/>
      </c>
      <c r="C371" s="117"/>
      <c r="D371" s="116"/>
      <c r="E371" s="118"/>
      <c r="F371" s="119"/>
      <c r="G371" s="120"/>
      <c r="H371" s="120"/>
      <c r="I371" s="427">
        <f t="shared" si="6"/>
        <v>0</v>
      </c>
      <c r="J371" s="46"/>
      <c r="K371" s="21">
        <f>IFERROR(SUM(C371/'Transfers of Funds'!$F$59),0)</f>
        <v>0</v>
      </c>
      <c r="L371" s="21"/>
      <c r="M371" s="47" t="s">
        <v>162</v>
      </c>
      <c r="N371" s="46"/>
    </row>
    <row r="372" spans="1:14" s="23" customFormat="1">
      <c r="A372" s="115"/>
      <c r="B372" s="425" t="str">
        <f>IF(A372="","",VLOOKUP(A372,'Project Budget vs Exp'!$B$9:$G$52,2,FALSE))</f>
        <v/>
      </c>
      <c r="C372" s="117"/>
      <c r="D372" s="116"/>
      <c r="E372" s="118"/>
      <c r="F372" s="119"/>
      <c r="G372" s="120"/>
      <c r="H372" s="120"/>
      <c r="I372" s="427">
        <f t="shared" si="6"/>
        <v>0</v>
      </c>
      <c r="J372" s="46"/>
      <c r="K372" s="21">
        <f>IFERROR(SUM(C372/'Transfers of Funds'!$F$59),0)</f>
        <v>0</v>
      </c>
      <c r="L372" s="21"/>
      <c r="M372" s="47" t="s">
        <v>162</v>
      </c>
      <c r="N372" s="46"/>
    </row>
    <row r="373" spans="1:14" s="23" customFormat="1">
      <c r="A373" s="115"/>
      <c r="B373" s="425" t="str">
        <f>IF(A373="","",VLOOKUP(A373,'Project Budget vs Exp'!$B$9:$G$52,2,FALSE))</f>
        <v/>
      </c>
      <c r="C373" s="117"/>
      <c r="D373" s="116"/>
      <c r="E373" s="118"/>
      <c r="F373" s="119"/>
      <c r="G373" s="120"/>
      <c r="H373" s="120"/>
      <c r="I373" s="427">
        <f t="shared" si="6"/>
        <v>0</v>
      </c>
      <c r="J373" s="46"/>
      <c r="K373" s="21">
        <f>IFERROR(SUM(C373/'Transfers of Funds'!$F$59),0)</f>
        <v>0</v>
      </c>
      <c r="L373" s="21"/>
      <c r="M373" s="47" t="s">
        <v>162</v>
      </c>
      <c r="N373" s="46"/>
    </row>
    <row r="374" spans="1:14" s="23" customFormat="1">
      <c r="A374" s="115"/>
      <c r="B374" s="425" t="str">
        <f>IF(A374="","",VLOOKUP(A374,'Project Budget vs Exp'!$B$9:$G$52,2,FALSE))</f>
        <v/>
      </c>
      <c r="C374" s="117"/>
      <c r="D374" s="116"/>
      <c r="E374" s="118"/>
      <c r="F374" s="119"/>
      <c r="G374" s="120"/>
      <c r="H374" s="120"/>
      <c r="I374" s="427">
        <f t="shared" si="6"/>
        <v>0</v>
      </c>
      <c r="J374" s="46"/>
      <c r="K374" s="21">
        <f>IFERROR(SUM(C374/'Transfers of Funds'!$F$59),0)</f>
        <v>0</v>
      </c>
      <c r="L374" s="21"/>
      <c r="M374" s="47" t="s">
        <v>162</v>
      </c>
      <c r="N374" s="46"/>
    </row>
    <row r="375" spans="1:14" s="23" customFormat="1">
      <c r="A375" s="115"/>
      <c r="B375" s="425" t="str">
        <f>IF(A375="","",VLOOKUP(A375,'Project Budget vs Exp'!$B$9:$G$52,2,FALSE))</f>
        <v/>
      </c>
      <c r="C375" s="117"/>
      <c r="D375" s="116"/>
      <c r="E375" s="118"/>
      <c r="F375" s="119"/>
      <c r="G375" s="120"/>
      <c r="H375" s="120"/>
      <c r="I375" s="427">
        <f t="shared" si="6"/>
        <v>0</v>
      </c>
      <c r="J375" s="46"/>
      <c r="K375" s="21">
        <f>IFERROR(SUM(C375/'Transfers of Funds'!$F$59),0)</f>
        <v>0</v>
      </c>
      <c r="L375" s="21"/>
      <c r="M375" s="47" t="s">
        <v>162</v>
      </c>
      <c r="N375" s="46"/>
    </row>
    <row r="376" spans="1:14" s="23" customFormat="1">
      <c r="A376" s="115"/>
      <c r="B376" s="425" t="str">
        <f>IF(A376="","",VLOOKUP(A376,'Project Budget vs Exp'!$B$9:$G$52,2,FALSE))</f>
        <v/>
      </c>
      <c r="C376" s="117"/>
      <c r="D376" s="116"/>
      <c r="E376" s="118"/>
      <c r="F376" s="119"/>
      <c r="G376" s="120"/>
      <c r="H376" s="120"/>
      <c r="I376" s="427">
        <f t="shared" si="6"/>
        <v>0</v>
      </c>
      <c r="J376" s="46"/>
      <c r="K376" s="21">
        <f>IFERROR(SUM(C376/'Transfers of Funds'!$F$59),0)</f>
        <v>0</v>
      </c>
      <c r="L376" s="21"/>
      <c r="M376" s="47" t="s">
        <v>162</v>
      </c>
      <c r="N376" s="46"/>
    </row>
    <row r="377" spans="1:14" s="23" customFormat="1">
      <c r="A377" s="115"/>
      <c r="B377" s="425" t="str">
        <f>IF(A377="","",VLOOKUP(A377,'Project Budget vs Exp'!$B$9:$G$52,2,FALSE))</f>
        <v/>
      </c>
      <c r="C377" s="117"/>
      <c r="D377" s="116"/>
      <c r="E377" s="118"/>
      <c r="F377" s="119"/>
      <c r="G377" s="120"/>
      <c r="H377" s="120"/>
      <c r="I377" s="427">
        <f t="shared" si="6"/>
        <v>0</v>
      </c>
      <c r="J377" s="46"/>
      <c r="K377" s="21">
        <f>IFERROR(SUM(C377/'Transfers of Funds'!$F$59),0)</f>
        <v>0</v>
      </c>
      <c r="L377" s="21"/>
      <c r="M377" s="47" t="s">
        <v>162</v>
      </c>
      <c r="N377" s="46"/>
    </row>
    <row r="378" spans="1:14" s="23" customFormat="1">
      <c r="A378" s="115"/>
      <c r="B378" s="425" t="str">
        <f>IF(A378="","",VLOOKUP(A378,'Project Budget vs Exp'!$B$9:$G$52,2,FALSE))</f>
        <v/>
      </c>
      <c r="C378" s="117"/>
      <c r="D378" s="116"/>
      <c r="E378" s="118"/>
      <c r="F378" s="119"/>
      <c r="G378" s="120"/>
      <c r="H378" s="120"/>
      <c r="I378" s="427">
        <f t="shared" si="6"/>
        <v>0</v>
      </c>
      <c r="J378" s="46"/>
      <c r="K378" s="21">
        <f>IFERROR(SUM(C378/'Transfers of Funds'!$F$59),0)</f>
        <v>0</v>
      </c>
      <c r="L378" s="21"/>
      <c r="M378" s="47" t="s">
        <v>162</v>
      </c>
      <c r="N378" s="46"/>
    </row>
    <row r="379" spans="1:14" s="23" customFormat="1">
      <c r="A379" s="115"/>
      <c r="B379" s="425" t="str">
        <f>IF(A379="","",VLOOKUP(A379,'Project Budget vs Exp'!$B$9:$G$52,2,FALSE))</f>
        <v/>
      </c>
      <c r="C379" s="117"/>
      <c r="D379" s="116"/>
      <c r="E379" s="118"/>
      <c r="F379" s="119"/>
      <c r="G379" s="120"/>
      <c r="H379" s="120"/>
      <c r="I379" s="427">
        <f t="shared" si="6"/>
        <v>0</v>
      </c>
      <c r="J379" s="46"/>
      <c r="K379" s="21">
        <f>IFERROR(SUM(C379/'Transfers of Funds'!$F$59),0)</f>
        <v>0</v>
      </c>
      <c r="L379" s="21"/>
      <c r="M379" s="47" t="s">
        <v>162</v>
      </c>
      <c r="N379" s="46"/>
    </row>
    <row r="380" spans="1:14" s="23" customFormat="1">
      <c r="A380" s="115"/>
      <c r="B380" s="425" t="str">
        <f>IF(A380="","",VLOOKUP(A380,'Project Budget vs Exp'!$B$9:$G$52,2,FALSE))</f>
        <v/>
      </c>
      <c r="C380" s="117"/>
      <c r="D380" s="116"/>
      <c r="E380" s="118"/>
      <c r="F380" s="119"/>
      <c r="G380" s="120"/>
      <c r="H380" s="120"/>
      <c r="I380" s="427">
        <f t="shared" si="6"/>
        <v>0</v>
      </c>
      <c r="J380" s="46"/>
      <c r="K380" s="21">
        <f>IFERROR(SUM(C380/'Transfers of Funds'!$F$59),0)</f>
        <v>0</v>
      </c>
      <c r="L380" s="21"/>
      <c r="M380" s="47" t="s">
        <v>162</v>
      </c>
      <c r="N380" s="46"/>
    </row>
    <row r="381" spans="1:14" s="23" customFormat="1">
      <c r="A381" s="115"/>
      <c r="B381" s="425" t="str">
        <f>IF(A381="","",VLOOKUP(A381,'Project Budget vs Exp'!$B$9:$G$52,2,FALSE))</f>
        <v/>
      </c>
      <c r="C381" s="117"/>
      <c r="D381" s="116"/>
      <c r="E381" s="118"/>
      <c r="F381" s="119"/>
      <c r="G381" s="120"/>
      <c r="H381" s="120"/>
      <c r="I381" s="427">
        <f t="shared" si="6"/>
        <v>0</v>
      </c>
      <c r="J381" s="46"/>
      <c r="K381" s="21">
        <f>IFERROR(SUM(C381/'Transfers of Funds'!$F$59),0)</f>
        <v>0</v>
      </c>
      <c r="L381" s="21"/>
      <c r="M381" s="47" t="s">
        <v>162</v>
      </c>
      <c r="N381" s="46"/>
    </row>
    <row r="382" spans="1:14" s="23" customFormat="1">
      <c r="A382" s="115"/>
      <c r="B382" s="425" t="str">
        <f>IF(A382="","",VLOOKUP(A382,'Project Budget vs Exp'!$B$9:$G$52,2,FALSE))</f>
        <v/>
      </c>
      <c r="C382" s="117"/>
      <c r="D382" s="116"/>
      <c r="E382" s="118"/>
      <c r="F382" s="119"/>
      <c r="G382" s="120"/>
      <c r="H382" s="120"/>
      <c r="I382" s="427">
        <f t="shared" si="6"/>
        <v>0</v>
      </c>
      <c r="J382" s="46"/>
      <c r="K382" s="21">
        <f>IFERROR(SUM(C382/'Transfers of Funds'!$F$59),0)</f>
        <v>0</v>
      </c>
      <c r="L382" s="21"/>
      <c r="M382" s="47" t="s">
        <v>162</v>
      </c>
      <c r="N382" s="46"/>
    </row>
    <row r="383" spans="1:14" s="23" customFormat="1">
      <c r="A383" s="115"/>
      <c r="B383" s="425" t="str">
        <f>IF(A383="","",VLOOKUP(A383,'Project Budget vs Exp'!$B$9:$G$52,2,FALSE))</f>
        <v/>
      </c>
      <c r="C383" s="117"/>
      <c r="D383" s="116"/>
      <c r="E383" s="118"/>
      <c r="F383" s="119"/>
      <c r="G383" s="120"/>
      <c r="H383" s="120"/>
      <c r="I383" s="427">
        <f t="shared" si="6"/>
        <v>0</v>
      </c>
      <c r="J383" s="46"/>
      <c r="K383" s="21">
        <f>IFERROR(SUM(C383/'Transfers of Funds'!$F$59),0)</f>
        <v>0</v>
      </c>
      <c r="L383" s="21"/>
      <c r="M383" s="47" t="s">
        <v>162</v>
      </c>
      <c r="N383" s="46"/>
    </row>
    <row r="384" spans="1:14" s="23" customFormat="1">
      <c r="A384" s="115"/>
      <c r="B384" s="425" t="str">
        <f>IF(A384="","",VLOOKUP(A384,'Project Budget vs Exp'!$B$9:$G$52,2,FALSE))</f>
        <v/>
      </c>
      <c r="C384" s="117"/>
      <c r="D384" s="116"/>
      <c r="E384" s="118"/>
      <c r="F384" s="119"/>
      <c r="G384" s="120"/>
      <c r="H384" s="120"/>
      <c r="I384" s="427">
        <f t="shared" si="6"/>
        <v>0</v>
      </c>
      <c r="J384" s="46"/>
      <c r="K384" s="21">
        <f>IFERROR(SUM(C384/'Transfers of Funds'!$F$59),0)</f>
        <v>0</v>
      </c>
      <c r="L384" s="21"/>
      <c r="M384" s="47" t="s">
        <v>162</v>
      </c>
      <c r="N384" s="46"/>
    </row>
    <row r="385" spans="1:14" s="23" customFormat="1">
      <c r="A385" s="115"/>
      <c r="B385" s="425" t="str">
        <f>IF(A385="","",VLOOKUP(A385,'Project Budget vs Exp'!$B$9:$G$52,2,FALSE))</f>
        <v/>
      </c>
      <c r="C385" s="117"/>
      <c r="D385" s="116"/>
      <c r="E385" s="118"/>
      <c r="F385" s="119"/>
      <c r="G385" s="120"/>
      <c r="H385" s="120"/>
      <c r="I385" s="427">
        <f t="shared" si="6"/>
        <v>0</v>
      </c>
      <c r="J385" s="46"/>
      <c r="K385" s="21">
        <f>IFERROR(SUM(C385/'Transfers of Funds'!$F$59),0)</f>
        <v>0</v>
      </c>
      <c r="L385" s="21"/>
      <c r="M385" s="47" t="s">
        <v>162</v>
      </c>
      <c r="N385" s="46"/>
    </row>
    <row r="386" spans="1:14" s="23" customFormat="1">
      <c r="A386" s="115"/>
      <c r="B386" s="425" t="str">
        <f>IF(A386="","",VLOOKUP(A386,'Project Budget vs Exp'!$B$9:$G$52,2,FALSE))</f>
        <v/>
      </c>
      <c r="C386" s="117"/>
      <c r="D386" s="116"/>
      <c r="E386" s="118"/>
      <c r="F386" s="119"/>
      <c r="G386" s="120"/>
      <c r="H386" s="120"/>
      <c r="I386" s="427">
        <f t="shared" si="6"/>
        <v>0</v>
      </c>
      <c r="J386" s="46"/>
      <c r="K386" s="21">
        <f>IFERROR(SUM(C386/'Transfers of Funds'!$F$59),0)</f>
        <v>0</v>
      </c>
      <c r="L386" s="21"/>
      <c r="M386" s="47" t="s">
        <v>162</v>
      </c>
      <c r="N386" s="46"/>
    </row>
    <row r="387" spans="1:14" s="23" customFormat="1">
      <c r="A387" s="115"/>
      <c r="B387" s="425" t="str">
        <f>IF(A387="","",VLOOKUP(A387,'Project Budget vs Exp'!$B$9:$G$52,2,FALSE))</f>
        <v/>
      </c>
      <c r="C387" s="117"/>
      <c r="D387" s="116"/>
      <c r="E387" s="118"/>
      <c r="F387" s="119"/>
      <c r="G387" s="120"/>
      <c r="H387" s="120"/>
      <c r="I387" s="427">
        <f t="shared" si="6"/>
        <v>0</v>
      </c>
      <c r="J387" s="46"/>
      <c r="K387" s="21">
        <f>IFERROR(SUM(C387/'Transfers of Funds'!$F$59),0)</f>
        <v>0</v>
      </c>
      <c r="L387" s="21"/>
      <c r="M387" s="47" t="s">
        <v>162</v>
      </c>
      <c r="N387" s="46"/>
    </row>
    <row r="388" spans="1:14" s="23" customFormat="1">
      <c r="A388" s="115"/>
      <c r="B388" s="425" t="str">
        <f>IF(A388="","",VLOOKUP(A388,'Project Budget vs Exp'!$B$9:$G$52,2,FALSE))</f>
        <v/>
      </c>
      <c r="C388" s="117"/>
      <c r="D388" s="116"/>
      <c r="E388" s="118"/>
      <c r="F388" s="119"/>
      <c r="G388" s="120"/>
      <c r="H388" s="120"/>
      <c r="I388" s="427">
        <f t="shared" si="6"/>
        <v>0</v>
      </c>
      <c r="J388" s="46"/>
      <c r="K388" s="21">
        <f>IFERROR(SUM(C388/'Transfers of Funds'!$F$59),0)</f>
        <v>0</v>
      </c>
      <c r="L388" s="21"/>
      <c r="M388" s="47" t="s">
        <v>162</v>
      </c>
      <c r="N388" s="46"/>
    </row>
    <row r="389" spans="1:14" s="23" customFormat="1">
      <c r="A389" s="115"/>
      <c r="B389" s="425" t="str">
        <f>IF(A389="","",VLOOKUP(A389,'Project Budget vs Exp'!$B$9:$G$52,2,FALSE))</f>
        <v/>
      </c>
      <c r="C389" s="117"/>
      <c r="D389" s="116"/>
      <c r="E389" s="118"/>
      <c r="F389" s="119"/>
      <c r="G389" s="120"/>
      <c r="H389" s="120"/>
      <c r="I389" s="427">
        <f t="shared" si="6"/>
        <v>0</v>
      </c>
      <c r="J389" s="46"/>
      <c r="K389" s="21">
        <f>IFERROR(SUM(C389/'Transfers of Funds'!$F$59),0)</f>
        <v>0</v>
      </c>
      <c r="L389" s="21"/>
      <c r="M389" s="47" t="s">
        <v>162</v>
      </c>
      <c r="N389" s="46"/>
    </row>
    <row r="390" spans="1:14" s="23" customFormat="1">
      <c r="A390" s="115"/>
      <c r="B390" s="425" t="str">
        <f>IF(A390="","",VLOOKUP(A390,'Project Budget vs Exp'!$B$9:$G$52,2,FALSE))</f>
        <v/>
      </c>
      <c r="C390" s="117"/>
      <c r="D390" s="116"/>
      <c r="E390" s="118"/>
      <c r="F390" s="119"/>
      <c r="G390" s="120"/>
      <c r="H390" s="120"/>
      <c r="I390" s="427">
        <f t="shared" si="6"/>
        <v>0</v>
      </c>
      <c r="J390" s="46"/>
      <c r="K390" s="21">
        <f>IFERROR(SUM(C390/'Transfers of Funds'!$F$59),0)</f>
        <v>0</v>
      </c>
      <c r="L390" s="21"/>
      <c r="M390" s="47" t="s">
        <v>162</v>
      </c>
      <c r="N390" s="46"/>
    </row>
    <row r="391" spans="1:14" s="23" customFormat="1">
      <c r="A391" s="115"/>
      <c r="B391" s="425" t="str">
        <f>IF(A391="","",VLOOKUP(A391,'Project Budget vs Exp'!$B$9:$G$52,2,FALSE))</f>
        <v/>
      </c>
      <c r="C391" s="117"/>
      <c r="D391" s="116"/>
      <c r="E391" s="118"/>
      <c r="F391" s="119"/>
      <c r="G391" s="120"/>
      <c r="H391" s="120"/>
      <c r="I391" s="427">
        <f t="shared" si="6"/>
        <v>0</v>
      </c>
      <c r="J391" s="46"/>
      <c r="K391" s="21">
        <f>IFERROR(SUM(C391/'Transfers of Funds'!$F$59),0)</f>
        <v>0</v>
      </c>
      <c r="L391" s="21"/>
      <c r="M391" s="47" t="s">
        <v>162</v>
      </c>
      <c r="N391" s="46"/>
    </row>
    <row r="392" spans="1:14" s="23" customFormat="1">
      <c r="A392" s="115"/>
      <c r="B392" s="425" t="str">
        <f>IF(A392="","",VLOOKUP(A392,'Project Budget vs Exp'!$B$9:$G$52,2,FALSE))</f>
        <v/>
      </c>
      <c r="C392" s="117"/>
      <c r="D392" s="116"/>
      <c r="E392" s="118"/>
      <c r="F392" s="119"/>
      <c r="G392" s="120"/>
      <c r="H392" s="120"/>
      <c r="I392" s="427">
        <f t="shared" si="6"/>
        <v>0</v>
      </c>
      <c r="J392" s="46"/>
      <c r="K392" s="21">
        <f>IFERROR(SUM(C392/'Transfers of Funds'!$F$59),0)</f>
        <v>0</v>
      </c>
      <c r="L392" s="21"/>
      <c r="M392" s="47" t="s">
        <v>162</v>
      </c>
      <c r="N392" s="46"/>
    </row>
    <row r="393" spans="1:14" s="23" customFormat="1">
      <c r="A393" s="115"/>
      <c r="B393" s="425" t="str">
        <f>IF(A393="","",VLOOKUP(A393,'Project Budget vs Exp'!$B$9:$G$52,2,FALSE))</f>
        <v/>
      </c>
      <c r="C393" s="117"/>
      <c r="D393" s="116"/>
      <c r="E393" s="118"/>
      <c r="F393" s="119"/>
      <c r="G393" s="120"/>
      <c r="H393" s="120"/>
      <c r="I393" s="427">
        <f t="shared" si="6"/>
        <v>0</v>
      </c>
      <c r="J393" s="46"/>
      <c r="K393" s="21">
        <f>IFERROR(SUM(C393/'Transfers of Funds'!$F$59),0)</f>
        <v>0</v>
      </c>
      <c r="L393" s="21"/>
      <c r="M393" s="47" t="s">
        <v>162</v>
      </c>
      <c r="N393" s="46"/>
    </row>
    <row r="394" spans="1:14" s="23" customFormat="1">
      <c r="A394" s="115"/>
      <c r="B394" s="425" t="str">
        <f>IF(A394="","",VLOOKUP(A394,'Project Budget vs Exp'!$B$9:$G$52,2,FALSE))</f>
        <v/>
      </c>
      <c r="C394" s="117"/>
      <c r="D394" s="116"/>
      <c r="E394" s="118"/>
      <c r="F394" s="119"/>
      <c r="G394" s="120"/>
      <c r="H394" s="120"/>
      <c r="I394" s="427">
        <f t="shared" si="6"/>
        <v>0</v>
      </c>
      <c r="J394" s="46"/>
      <c r="K394" s="21">
        <f>IFERROR(SUM(C394/'Transfers of Funds'!$F$59),0)</f>
        <v>0</v>
      </c>
      <c r="L394" s="21"/>
      <c r="M394" s="47" t="s">
        <v>162</v>
      </c>
      <c r="N394" s="46"/>
    </row>
    <row r="395" spans="1:14" s="23" customFormat="1">
      <c r="A395" s="115"/>
      <c r="B395" s="425" t="str">
        <f>IF(A395="","",VLOOKUP(A395,'Project Budget vs Exp'!$B$9:$G$52,2,FALSE))</f>
        <v/>
      </c>
      <c r="C395" s="117"/>
      <c r="D395" s="116"/>
      <c r="E395" s="118"/>
      <c r="F395" s="119"/>
      <c r="G395" s="120"/>
      <c r="H395" s="120"/>
      <c r="I395" s="427">
        <f t="shared" si="6"/>
        <v>0</v>
      </c>
      <c r="J395" s="46"/>
      <c r="K395" s="21">
        <f>IFERROR(SUM(C395/'Transfers of Funds'!$F$59),0)</f>
        <v>0</v>
      </c>
      <c r="L395" s="21"/>
      <c r="M395" s="47" t="s">
        <v>162</v>
      </c>
      <c r="N395" s="46"/>
    </row>
    <row r="396" spans="1:14" s="23" customFormat="1">
      <c r="A396" s="115"/>
      <c r="B396" s="425" t="str">
        <f>IF(A396="","",VLOOKUP(A396,'Project Budget vs Exp'!$B$9:$G$52,2,FALSE))</f>
        <v/>
      </c>
      <c r="C396" s="117"/>
      <c r="D396" s="116"/>
      <c r="E396" s="118"/>
      <c r="F396" s="119"/>
      <c r="G396" s="120"/>
      <c r="H396" s="120"/>
      <c r="I396" s="427">
        <f t="shared" si="6"/>
        <v>0</v>
      </c>
      <c r="J396" s="46"/>
      <c r="K396" s="21">
        <f>IFERROR(SUM(C396/'Transfers of Funds'!$F$59),0)</f>
        <v>0</v>
      </c>
      <c r="L396" s="21"/>
      <c r="M396" s="47" t="s">
        <v>162</v>
      </c>
      <c r="N396" s="46"/>
    </row>
    <row r="397" spans="1:14" s="23" customFormat="1">
      <c r="A397" s="115"/>
      <c r="B397" s="425" t="str">
        <f>IF(A397="","",VLOOKUP(A397,'Project Budget vs Exp'!$B$9:$G$52,2,FALSE))</f>
        <v/>
      </c>
      <c r="C397" s="117"/>
      <c r="D397" s="116"/>
      <c r="E397" s="118"/>
      <c r="F397" s="119"/>
      <c r="G397" s="120"/>
      <c r="H397" s="120"/>
      <c r="I397" s="427">
        <f t="shared" si="6"/>
        <v>0</v>
      </c>
      <c r="J397" s="46"/>
      <c r="K397" s="21">
        <f>IFERROR(SUM(C397/'Transfers of Funds'!$F$59),0)</f>
        <v>0</v>
      </c>
      <c r="L397" s="21"/>
      <c r="M397" s="47" t="s">
        <v>162</v>
      </c>
      <c r="N397" s="46"/>
    </row>
    <row r="398" spans="1:14" s="23" customFormat="1">
      <c r="A398" s="115"/>
      <c r="B398" s="425" t="str">
        <f>IF(A398="","",VLOOKUP(A398,'Project Budget vs Exp'!$B$9:$G$52,2,FALSE))</f>
        <v/>
      </c>
      <c r="C398" s="117"/>
      <c r="D398" s="116"/>
      <c r="E398" s="118"/>
      <c r="F398" s="119"/>
      <c r="G398" s="120"/>
      <c r="H398" s="120"/>
      <c r="I398" s="427">
        <f t="shared" si="6"/>
        <v>0</v>
      </c>
      <c r="J398" s="46"/>
      <c r="K398" s="21">
        <f>IFERROR(SUM(C398/'Transfers of Funds'!$F$59),0)</f>
        <v>0</v>
      </c>
      <c r="L398" s="21"/>
      <c r="M398" s="47" t="s">
        <v>162</v>
      </c>
      <c r="N398" s="46"/>
    </row>
    <row r="399" spans="1:14" s="23" customFormat="1">
      <c r="A399" s="115"/>
      <c r="B399" s="425" t="str">
        <f>IF(A399="","",VLOOKUP(A399,'Project Budget vs Exp'!$B$9:$G$52,2,FALSE))</f>
        <v/>
      </c>
      <c r="C399" s="117"/>
      <c r="D399" s="116"/>
      <c r="E399" s="118"/>
      <c r="F399" s="119"/>
      <c r="G399" s="120"/>
      <c r="H399" s="120"/>
      <c r="I399" s="427">
        <f t="shared" si="6"/>
        <v>0</v>
      </c>
      <c r="J399" s="46"/>
      <c r="K399" s="21">
        <f>IFERROR(SUM(C399/'Transfers of Funds'!$F$59),0)</f>
        <v>0</v>
      </c>
      <c r="L399" s="21"/>
      <c r="M399" s="47" t="s">
        <v>162</v>
      </c>
      <c r="N399" s="46"/>
    </row>
    <row r="400" spans="1:14" s="23" customFormat="1">
      <c r="A400" s="115"/>
      <c r="B400" s="425" t="str">
        <f>IF(A400="","",VLOOKUP(A400,'Project Budget vs Exp'!$B$9:$G$52,2,FALSE))</f>
        <v/>
      </c>
      <c r="C400" s="117"/>
      <c r="D400" s="116"/>
      <c r="E400" s="118"/>
      <c r="F400" s="119"/>
      <c r="G400" s="120"/>
      <c r="H400" s="120"/>
      <c r="I400" s="427">
        <f t="shared" si="6"/>
        <v>0</v>
      </c>
      <c r="J400" s="46"/>
      <c r="K400" s="21">
        <f>IFERROR(SUM(C400/'Transfers of Funds'!$F$59),0)</f>
        <v>0</v>
      </c>
      <c r="L400" s="21"/>
      <c r="M400" s="47" t="s">
        <v>162</v>
      </c>
      <c r="N400" s="46"/>
    </row>
    <row r="401" spans="1:14" s="23" customFormat="1">
      <c r="A401" s="115"/>
      <c r="B401" s="425" t="str">
        <f>IF(A401="","",VLOOKUP(A401,'Project Budget vs Exp'!$B$9:$G$52,2,FALSE))</f>
        <v/>
      </c>
      <c r="C401" s="117"/>
      <c r="D401" s="116"/>
      <c r="E401" s="118"/>
      <c r="F401" s="119"/>
      <c r="G401" s="120"/>
      <c r="H401" s="120"/>
      <c r="I401" s="427">
        <f t="shared" si="6"/>
        <v>0</v>
      </c>
      <c r="J401" s="46"/>
      <c r="K401" s="21">
        <f>IFERROR(SUM(C401/'Transfers of Funds'!$F$59),0)</f>
        <v>0</v>
      </c>
      <c r="L401" s="21"/>
      <c r="M401" s="47" t="s">
        <v>162</v>
      </c>
      <c r="N401" s="46"/>
    </row>
    <row r="402" spans="1:14" s="23" customFormat="1">
      <c r="A402" s="115"/>
      <c r="B402" s="425" t="str">
        <f>IF(A402="","",VLOOKUP(A402,'Project Budget vs Exp'!$B$9:$G$52,2,FALSE))</f>
        <v/>
      </c>
      <c r="C402" s="117"/>
      <c r="D402" s="116"/>
      <c r="E402" s="118"/>
      <c r="F402" s="119"/>
      <c r="G402" s="120"/>
      <c r="H402" s="120"/>
      <c r="I402" s="427">
        <f t="shared" si="6"/>
        <v>0</v>
      </c>
      <c r="J402" s="46"/>
      <c r="K402" s="21">
        <f>IFERROR(SUM(C402/'Transfers of Funds'!$F$59),0)</f>
        <v>0</v>
      </c>
      <c r="L402" s="21"/>
      <c r="M402" s="47" t="s">
        <v>162</v>
      </c>
      <c r="N402" s="46"/>
    </row>
    <row r="403" spans="1:14" s="23" customFormat="1">
      <c r="A403" s="115"/>
      <c r="B403" s="425" t="str">
        <f>IF(A403="","",VLOOKUP(A403,'Project Budget vs Exp'!$B$9:$G$52,2,FALSE))</f>
        <v/>
      </c>
      <c r="C403" s="117"/>
      <c r="D403" s="116"/>
      <c r="E403" s="118"/>
      <c r="F403" s="119"/>
      <c r="G403" s="120"/>
      <c r="H403" s="120"/>
      <c r="I403" s="427">
        <f t="shared" si="6"/>
        <v>0</v>
      </c>
      <c r="J403" s="46"/>
      <c r="K403" s="21">
        <f>IFERROR(SUM(C403/'Transfers of Funds'!$F$59),0)</f>
        <v>0</v>
      </c>
      <c r="L403" s="21"/>
      <c r="M403" s="47" t="s">
        <v>162</v>
      </c>
      <c r="N403" s="46"/>
    </row>
    <row r="404" spans="1:14" s="23" customFormat="1">
      <c r="A404" s="115"/>
      <c r="B404" s="425" t="str">
        <f>IF(A404="","",VLOOKUP(A404,'Project Budget vs Exp'!$B$9:$G$52,2,FALSE))</f>
        <v/>
      </c>
      <c r="C404" s="117"/>
      <c r="D404" s="116"/>
      <c r="E404" s="118"/>
      <c r="F404" s="119"/>
      <c r="G404" s="120"/>
      <c r="H404" s="120"/>
      <c r="I404" s="427">
        <f t="shared" si="6"/>
        <v>0</v>
      </c>
      <c r="J404" s="46"/>
      <c r="K404" s="21">
        <f>IFERROR(SUM(C404/'Transfers of Funds'!$F$59),0)</f>
        <v>0</v>
      </c>
      <c r="L404" s="21"/>
      <c r="M404" s="47" t="s">
        <v>162</v>
      </c>
      <c r="N404" s="46"/>
    </row>
    <row r="405" spans="1:14" s="23" customFormat="1">
      <c r="A405" s="115"/>
      <c r="B405" s="425" t="str">
        <f>IF(A405="","",VLOOKUP(A405,'Project Budget vs Exp'!$B$9:$G$52,2,FALSE))</f>
        <v/>
      </c>
      <c r="C405" s="117"/>
      <c r="D405" s="116"/>
      <c r="E405" s="118"/>
      <c r="F405" s="119"/>
      <c r="G405" s="120"/>
      <c r="H405" s="120"/>
      <c r="I405" s="427">
        <f t="shared" ref="I405:I468" si="7">IF(OR(F$4="EUR",F$4="USD",F$4="GBP",F$4="CAD",F$4="NZD",F$4="AUD"),K405,C405)</f>
        <v>0</v>
      </c>
      <c r="J405" s="46"/>
      <c r="K405" s="21">
        <f>IFERROR(SUM(C405/'Transfers of Funds'!$F$59),0)</f>
        <v>0</v>
      </c>
      <c r="L405" s="21"/>
      <c r="M405" s="47" t="s">
        <v>162</v>
      </c>
      <c r="N405" s="46"/>
    </row>
    <row r="406" spans="1:14" s="23" customFormat="1">
      <c r="A406" s="115"/>
      <c r="B406" s="425" t="str">
        <f>IF(A406="","",VLOOKUP(A406,'Project Budget vs Exp'!$B$9:$G$52,2,FALSE))</f>
        <v/>
      </c>
      <c r="C406" s="117"/>
      <c r="D406" s="116"/>
      <c r="E406" s="118"/>
      <c r="F406" s="119"/>
      <c r="G406" s="120"/>
      <c r="H406" s="120"/>
      <c r="I406" s="427">
        <f t="shared" si="7"/>
        <v>0</v>
      </c>
      <c r="J406" s="46"/>
      <c r="K406" s="21">
        <f>IFERROR(SUM(C406/'Transfers of Funds'!$F$59),0)</f>
        <v>0</v>
      </c>
      <c r="L406" s="21"/>
      <c r="M406" s="47" t="s">
        <v>162</v>
      </c>
      <c r="N406" s="46"/>
    </row>
    <row r="407" spans="1:14" s="23" customFormat="1">
      <c r="A407" s="115"/>
      <c r="B407" s="425" t="str">
        <f>IF(A407="","",VLOOKUP(A407,'Project Budget vs Exp'!$B$9:$G$52,2,FALSE))</f>
        <v/>
      </c>
      <c r="C407" s="117"/>
      <c r="D407" s="116"/>
      <c r="E407" s="118"/>
      <c r="F407" s="119"/>
      <c r="G407" s="120"/>
      <c r="H407" s="120"/>
      <c r="I407" s="427">
        <f t="shared" si="7"/>
        <v>0</v>
      </c>
      <c r="J407" s="46"/>
      <c r="K407" s="21">
        <f>IFERROR(SUM(C407/'Transfers of Funds'!$F$59),0)</f>
        <v>0</v>
      </c>
      <c r="L407" s="21"/>
      <c r="M407" s="47" t="s">
        <v>162</v>
      </c>
      <c r="N407" s="46"/>
    </row>
    <row r="408" spans="1:14" s="23" customFormat="1">
      <c r="A408" s="115"/>
      <c r="B408" s="425" t="str">
        <f>IF(A408="","",VLOOKUP(A408,'Project Budget vs Exp'!$B$9:$G$52,2,FALSE))</f>
        <v/>
      </c>
      <c r="C408" s="117"/>
      <c r="D408" s="116"/>
      <c r="E408" s="118"/>
      <c r="F408" s="119"/>
      <c r="G408" s="120"/>
      <c r="H408" s="120"/>
      <c r="I408" s="427">
        <f t="shared" si="7"/>
        <v>0</v>
      </c>
      <c r="J408" s="46"/>
      <c r="K408" s="21">
        <f>IFERROR(SUM(C408/'Transfers of Funds'!$F$59),0)</f>
        <v>0</v>
      </c>
      <c r="L408" s="21"/>
      <c r="M408" s="47" t="s">
        <v>162</v>
      </c>
      <c r="N408" s="46"/>
    </row>
    <row r="409" spans="1:14" s="23" customFormat="1">
      <c r="A409" s="115"/>
      <c r="B409" s="425" t="str">
        <f>IF(A409="","",VLOOKUP(A409,'Project Budget vs Exp'!$B$9:$G$52,2,FALSE))</f>
        <v/>
      </c>
      <c r="C409" s="117"/>
      <c r="D409" s="116"/>
      <c r="E409" s="118"/>
      <c r="F409" s="119"/>
      <c r="G409" s="120"/>
      <c r="H409" s="120"/>
      <c r="I409" s="427">
        <f t="shared" si="7"/>
        <v>0</v>
      </c>
      <c r="J409" s="46"/>
      <c r="K409" s="21">
        <f>IFERROR(SUM(C409/'Transfers of Funds'!$F$59),0)</f>
        <v>0</v>
      </c>
      <c r="L409" s="21"/>
      <c r="M409" s="47" t="s">
        <v>162</v>
      </c>
      <c r="N409" s="46"/>
    </row>
    <row r="410" spans="1:14" s="23" customFormat="1">
      <c r="A410" s="115"/>
      <c r="B410" s="425" t="str">
        <f>IF(A410="","",VLOOKUP(A410,'Project Budget vs Exp'!$B$9:$G$52,2,FALSE))</f>
        <v/>
      </c>
      <c r="C410" s="117"/>
      <c r="D410" s="116"/>
      <c r="E410" s="118"/>
      <c r="F410" s="119"/>
      <c r="G410" s="120"/>
      <c r="H410" s="120"/>
      <c r="I410" s="427">
        <f t="shared" si="7"/>
        <v>0</v>
      </c>
      <c r="J410" s="46"/>
      <c r="K410" s="21">
        <f>IFERROR(SUM(C410/'Transfers of Funds'!$F$59),0)</f>
        <v>0</v>
      </c>
      <c r="L410" s="21"/>
      <c r="M410" s="47" t="s">
        <v>162</v>
      </c>
      <c r="N410" s="46"/>
    </row>
    <row r="411" spans="1:14" s="23" customFormat="1">
      <c r="A411" s="115"/>
      <c r="B411" s="425" t="str">
        <f>IF(A411="","",VLOOKUP(A411,'Project Budget vs Exp'!$B$9:$G$52,2,FALSE))</f>
        <v/>
      </c>
      <c r="C411" s="117"/>
      <c r="D411" s="116"/>
      <c r="E411" s="118"/>
      <c r="F411" s="119"/>
      <c r="G411" s="120"/>
      <c r="H411" s="120"/>
      <c r="I411" s="427">
        <f t="shared" si="7"/>
        <v>0</v>
      </c>
      <c r="J411" s="46"/>
      <c r="K411" s="21">
        <f>IFERROR(SUM(C411/'Transfers of Funds'!$F$59),0)</f>
        <v>0</v>
      </c>
      <c r="L411" s="21"/>
      <c r="M411" s="47" t="s">
        <v>162</v>
      </c>
      <c r="N411" s="46"/>
    </row>
    <row r="412" spans="1:14" s="23" customFormat="1">
      <c r="A412" s="115"/>
      <c r="B412" s="425" t="str">
        <f>IF(A412="","",VLOOKUP(A412,'Project Budget vs Exp'!$B$9:$G$52,2,FALSE))</f>
        <v/>
      </c>
      <c r="C412" s="117"/>
      <c r="D412" s="116"/>
      <c r="E412" s="118"/>
      <c r="F412" s="119"/>
      <c r="G412" s="120"/>
      <c r="H412" s="120"/>
      <c r="I412" s="427">
        <f t="shared" si="7"/>
        <v>0</v>
      </c>
      <c r="J412" s="46"/>
      <c r="K412" s="21">
        <f>IFERROR(SUM(C412/'Transfers of Funds'!$F$59),0)</f>
        <v>0</v>
      </c>
      <c r="L412" s="21"/>
      <c r="M412" s="47" t="s">
        <v>162</v>
      </c>
      <c r="N412" s="46"/>
    </row>
    <row r="413" spans="1:14" s="23" customFormat="1">
      <c r="A413" s="115"/>
      <c r="B413" s="425" t="str">
        <f>IF(A413="","",VLOOKUP(A413,'Project Budget vs Exp'!$B$9:$G$52,2,FALSE))</f>
        <v/>
      </c>
      <c r="C413" s="117"/>
      <c r="D413" s="116"/>
      <c r="E413" s="118"/>
      <c r="F413" s="119"/>
      <c r="G413" s="120"/>
      <c r="H413" s="120"/>
      <c r="I413" s="427">
        <f t="shared" si="7"/>
        <v>0</v>
      </c>
      <c r="J413" s="46"/>
      <c r="K413" s="21">
        <f>IFERROR(SUM(C413/'Transfers of Funds'!$F$59),0)</f>
        <v>0</v>
      </c>
      <c r="L413" s="21"/>
      <c r="M413" s="47" t="s">
        <v>162</v>
      </c>
      <c r="N413" s="46"/>
    </row>
    <row r="414" spans="1:14" s="23" customFormat="1">
      <c r="A414" s="115"/>
      <c r="B414" s="425" t="str">
        <f>IF(A414="","",VLOOKUP(A414,'Project Budget vs Exp'!$B$9:$G$52,2,FALSE))</f>
        <v/>
      </c>
      <c r="C414" s="117"/>
      <c r="D414" s="116"/>
      <c r="E414" s="118"/>
      <c r="F414" s="119"/>
      <c r="G414" s="120"/>
      <c r="H414" s="120"/>
      <c r="I414" s="427">
        <f t="shared" si="7"/>
        <v>0</v>
      </c>
      <c r="J414" s="46"/>
      <c r="K414" s="21">
        <f>IFERROR(SUM(C414/'Transfers of Funds'!$F$59),0)</f>
        <v>0</v>
      </c>
      <c r="L414" s="21"/>
      <c r="M414" s="47" t="s">
        <v>162</v>
      </c>
      <c r="N414" s="46"/>
    </row>
    <row r="415" spans="1:14" s="23" customFormat="1">
      <c r="A415" s="115"/>
      <c r="B415" s="425" t="str">
        <f>IF(A415="","",VLOOKUP(A415,'Project Budget vs Exp'!$B$9:$G$52,2,FALSE))</f>
        <v/>
      </c>
      <c r="C415" s="117"/>
      <c r="D415" s="116"/>
      <c r="E415" s="118"/>
      <c r="F415" s="119"/>
      <c r="G415" s="120"/>
      <c r="H415" s="120"/>
      <c r="I415" s="427">
        <f t="shared" si="7"/>
        <v>0</v>
      </c>
      <c r="J415" s="46"/>
      <c r="K415" s="21">
        <f>IFERROR(SUM(C415/'Transfers of Funds'!$F$59),0)</f>
        <v>0</v>
      </c>
      <c r="L415" s="21"/>
      <c r="M415" s="47" t="s">
        <v>162</v>
      </c>
      <c r="N415" s="46"/>
    </row>
    <row r="416" spans="1:14" s="23" customFormat="1">
      <c r="A416" s="115"/>
      <c r="B416" s="425" t="str">
        <f>IF(A416="","",VLOOKUP(A416,'Project Budget vs Exp'!$B$9:$G$52,2,FALSE))</f>
        <v/>
      </c>
      <c r="C416" s="117"/>
      <c r="D416" s="116"/>
      <c r="E416" s="118"/>
      <c r="F416" s="119"/>
      <c r="G416" s="120"/>
      <c r="H416" s="120"/>
      <c r="I416" s="427">
        <f t="shared" si="7"/>
        <v>0</v>
      </c>
      <c r="J416" s="46"/>
      <c r="K416" s="21">
        <f>IFERROR(SUM(C416/'Transfers of Funds'!$F$59),0)</f>
        <v>0</v>
      </c>
      <c r="L416" s="21"/>
      <c r="M416" s="47" t="s">
        <v>162</v>
      </c>
      <c r="N416" s="46"/>
    </row>
    <row r="417" spans="1:14" s="23" customFormat="1">
      <c r="A417" s="115"/>
      <c r="B417" s="425" t="str">
        <f>IF(A417="","",VLOOKUP(A417,'Project Budget vs Exp'!$B$9:$G$52,2,FALSE))</f>
        <v/>
      </c>
      <c r="C417" s="117"/>
      <c r="D417" s="116"/>
      <c r="E417" s="118"/>
      <c r="F417" s="119"/>
      <c r="G417" s="120"/>
      <c r="H417" s="120"/>
      <c r="I417" s="427">
        <f t="shared" si="7"/>
        <v>0</v>
      </c>
      <c r="J417" s="46"/>
      <c r="K417" s="21">
        <f>IFERROR(SUM(C417/'Transfers of Funds'!$F$59),0)</f>
        <v>0</v>
      </c>
      <c r="L417" s="21"/>
      <c r="M417" s="47" t="s">
        <v>162</v>
      </c>
      <c r="N417" s="46"/>
    </row>
    <row r="418" spans="1:14" s="23" customFormat="1">
      <c r="A418" s="115"/>
      <c r="B418" s="425" t="str">
        <f>IF(A418="","",VLOOKUP(A418,'Project Budget vs Exp'!$B$9:$G$52,2,FALSE))</f>
        <v/>
      </c>
      <c r="C418" s="117"/>
      <c r="D418" s="116"/>
      <c r="E418" s="118"/>
      <c r="F418" s="119"/>
      <c r="G418" s="120"/>
      <c r="H418" s="120"/>
      <c r="I418" s="427">
        <f t="shared" si="7"/>
        <v>0</v>
      </c>
      <c r="J418" s="46"/>
      <c r="K418" s="21">
        <f>IFERROR(SUM(C418/'Transfers of Funds'!$F$59),0)</f>
        <v>0</v>
      </c>
      <c r="L418" s="21"/>
      <c r="M418" s="47" t="s">
        <v>162</v>
      </c>
      <c r="N418" s="46"/>
    </row>
    <row r="419" spans="1:14" s="23" customFormat="1">
      <c r="A419" s="115"/>
      <c r="B419" s="425" t="str">
        <f>IF(A419="","",VLOOKUP(A419,'Project Budget vs Exp'!$B$9:$G$52,2,FALSE))</f>
        <v/>
      </c>
      <c r="C419" s="117"/>
      <c r="D419" s="116"/>
      <c r="E419" s="118"/>
      <c r="F419" s="119"/>
      <c r="G419" s="120"/>
      <c r="H419" s="120"/>
      <c r="I419" s="427">
        <f t="shared" si="7"/>
        <v>0</v>
      </c>
      <c r="J419" s="46"/>
      <c r="K419" s="21">
        <f>IFERROR(SUM(C419/'Transfers of Funds'!$F$59),0)</f>
        <v>0</v>
      </c>
      <c r="L419" s="21"/>
      <c r="M419" s="47" t="s">
        <v>162</v>
      </c>
      <c r="N419" s="46"/>
    </row>
    <row r="420" spans="1:14" s="23" customFormat="1">
      <c r="A420" s="115"/>
      <c r="B420" s="425" t="str">
        <f>IF(A420="","",VLOOKUP(A420,'Project Budget vs Exp'!$B$9:$G$52,2,FALSE))</f>
        <v/>
      </c>
      <c r="C420" s="117"/>
      <c r="D420" s="116"/>
      <c r="E420" s="118"/>
      <c r="F420" s="119"/>
      <c r="G420" s="120"/>
      <c r="H420" s="120"/>
      <c r="I420" s="427">
        <f t="shared" si="7"/>
        <v>0</v>
      </c>
      <c r="J420" s="46"/>
      <c r="K420" s="21">
        <f>IFERROR(SUM(C420/'Transfers of Funds'!$F$59),0)</f>
        <v>0</v>
      </c>
      <c r="L420" s="21"/>
      <c r="M420" s="47" t="s">
        <v>162</v>
      </c>
      <c r="N420" s="46"/>
    </row>
    <row r="421" spans="1:14" s="23" customFormat="1">
      <c r="A421" s="115"/>
      <c r="B421" s="425" t="str">
        <f>IF(A421="","",VLOOKUP(A421,'Project Budget vs Exp'!$B$9:$G$52,2,FALSE))</f>
        <v/>
      </c>
      <c r="C421" s="117"/>
      <c r="D421" s="116"/>
      <c r="E421" s="118"/>
      <c r="F421" s="119"/>
      <c r="G421" s="120"/>
      <c r="H421" s="120"/>
      <c r="I421" s="427">
        <f t="shared" si="7"/>
        <v>0</v>
      </c>
      <c r="J421" s="46"/>
      <c r="K421" s="21">
        <f>IFERROR(SUM(C421/'Transfers of Funds'!$F$59),0)</f>
        <v>0</v>
      </c>
      <c r="L421" s="21"/>
      <c r="M421" s="47" t="s">
        <v>162</v>
      </c>
      <c r="N421" s="46"/>
    </row>
    <row r="422" spans="1:14" s="23" customFormat="1">
      <c r="A422" s="115"/>
      <c r="B422" s="425" t="str">
        <f>IF(A422="","",VLOOKUP(A422,'Project Budget vs Exp'!$B$9:$G$52,2,FALSE))</f>
        <v/>
      </c>
      <c r="C422" s="117"/>
      <c r="D422" s="116"/>
      <c r="E422" s="118"/>
      <c r="F422" s="119"/>
      <c r="G422" s="120"/>
      <c r="H422" s="120"/>
      <c r="I422" s="427">
        <f t="shared" si="7"/>
        <v>0</v>
      </c>
      <c r="J422" s="46"/>
      <c r="K422" s="21">
        <f>IFERROR(SUM(C422/'Transfers of Funds'!$F$59),0)</f>
        <v>0</v>
      </c>
      <c r="L422" s="21"/>
      <c r="M422" s="47" t="s">
        <v>162</v>
      </c>
      <c r="N422" s="46"/>
    </row>
    <row r="423" spans="1:14" s="23" customFormat="1">
      <c r="A423" s="115"/>
      <c r="B423" s="425" t="str">
        <f>IF(A423="","",VLOOKUP(A423,'Project Budget vs Exp'!$B$9:$G$52,2,FALSE))</f>
        <v/>
      </c>
      <c r="C423" s="117"/>
      <c r="D423" s="116"/>
      <c r="E423" s="118"/>
      <c r="F423" s="119"/>
      <c r="G423" s="120"/>
      <c r="H423" s="120"/>
      <c r="I423" s="427">
        <f t="shared" si="7"/>
        <v>0</v>
      </c>
      <c r="J423" s="46"/>
      <c r="K423" s="21">
        <f>IFERROR(SUM(C423/'Transfers of Funds'!$F$59),0)</f>
        <v>0</v>
      </c>
      <c r="L423" s="21"/>
      <c r="M423" s="47" t="s">
        <v>162</v>
      </c>
      <c r="N423" s="46"/>
    </row>
    <row r="424" spans="1:14" s="23" customFormat="1">
      <c r="A424" s="115"/>
      <c r="B424" s="425" t="str">
        <f>IF(A424="","",VLOOKUP(A424,'Project Budget vs Exp'!$B$9:$G$52,2,FALSE))</f>
        <v/>
      </c>
      <c r="C424" s="117"/>
      <c r="D424" s="116"/>
      <c r="E424" s="118"/>
      <c r="F424" s="119"/>
      <c r="G424" s="120"/>
      <c r="H424" s="120"/>
      <c r="I424" s="427">
        <f t="shared" si="7"/>
        <v>0</v>
      </c>
      <c r="J424" s="46"/>
      <c r="K424" s="21">
        <f>IFERROR(SUM(C424/'Transfers of Funds'!$F$59),0)</f>
        <v>0</v>
      </c>
      <c r="L424" s="21"/>
      <c r="M424" s="47" t="s">
        <v>162</v>
      </c>
      <c r="N424" s="46"/>
    </row>
    <row r="425" spans="1:14" s="23" customFormat="1">
      <c r="A425" s="115"/>
      <c r="B425" s="425" t="str">
        <f>IF(A425="","",VLOOKUP(A425,'Project Budget vs Exp'!$B$9:$G$52,2,FALSE))</f>
        <v/>
      </c>
      <c r="C425" s="117"/>
      <c r="D425" s="116"/>
      <c r="E425" s="118"/>
      <c r="F425" s="119"/>
      <c r="G425" s="120"/>
      <c r="H425" s="120"/>
      <c r="I425" s="427">
        <f t="shared" si="7"/>
        <v>0</v>
      </c>
      <c r="J425" s="46"/>
      <c r="K425" s="21">
        <f>IFERROR(SUM(C425/'Transfers of Funds'!$F$59),0)</f>
        <v>0</v>
      </c>
      <c r="L425" s="21"/>
      <c r="M425" s="47" t="s">
        <v>162</v>
      </c>
      <c r="N425" s="46"/>
    </row>
    <row r="426" spans="1:14" s="23" customFormat="1">
      <c r="A426" s="115"/>
      <c r="B426" s="425" t="str">
        <f>IF(A426="","",VLOOKUP(A426,'Project Budget vs Exp'!$B$9:$G$52,2,FALSE))</f>
        <v/>
      </c>
      <c r="C426" s="117"/>
      <c r="D426" s="116"/>
      <c r="E426" s="118"/>
      <c r="F426" s="119"/>
      <c r="G426" s="120"/>
      <c r="H426" s="120"/>
      <c r="I426" s="427">
        <f t="shared" si="7"/>
        <v>0</v>
      </c>
      <c r="J426" s="46"/>
      <c r="K426" s="21">
        <f>IFERROR(SUM(C426/'Transfers of Funds'!$F$59),0)</f>
        <v>0</v>
      </c>
      <c r="L426" s="21"/>
      <c r="M426" s="47" t="s">
        <v>162</v>
      </c>
      <c r="N426" s="46"/>
    </row>
    <row r="427" spans="1:14" s="23" customFormat="1">
      <c r="A427" s="115"/>
      <c r="B427" s="425" t="str">
        <f>IF(A427="","",VLOOKUP(A427,'Project Budget vs Exp'!$B$9:$G$52,2,FALSE))</f>
        <v/>
      </c>
      <c r="C427" s="117"/>
      <c r="D427" s="116"/>
      <c r="E427" s="118"/>
      <c r="F427" s="119"/>
      <c r="G427" s="120"/>
      <c r="H427" s="120"/>
      <c r="I427" s="427">
        <f t="shared" si="7"/>
        <v>0</v>
      </c>
      <c r="J427" s="46"/>
      <c r="K427" s="21">
        <f>IFERROR(SUM(C427/'Transfers of Funds'!$F$59),0)</f>
        <v>0</v>
      </c>
      <c r="L427" s="21"/>
      <c r="M427" s="47" t="s">
        <v>162</v>
      </c>
      <c r="N427" s="46"/>
    </row>
    <row r="428" spans="1:14" s="23" customFormat="1">
      <c r="A428" s="115"/>
      <c r="B428" s="425" t="str">
        <f>IF(A428="","",VLOOKUP(A428,'Project Budget vs Exp'!$B$9:$G$52,2,FALSE))</f>
        <v/>
      </c>
      <c r="C428" s="117"/>
      <c r="D428" s="116"/>
      <c r="E428" s="118"/>
      <c r="F428" s="119"/>
      <c r="G428" s="120"/>
      <c r="H428" s="120"/>
      <c r="I428" s="427">
        <f t="shared" si="7"/>
        <v>0</v>
      </c>
      <c r="J428" s="46"/>
      <c r="K428" s="21">
        <f>IFERROR(SUM(C428/'Transfers of Funds'!$F$59),0)</f>
        <v>0</v>
      </c>
      <c r="L428" s="21"/>
      <c r="M428" s="47" t="s">
        <v>162</v>
      </c>
      <c r="N428" s="46"/>
    </row>
    <row r="429" spans="1:14" s="23" customFormat="1">
      <c r="A429" s="115"/>
      <c r="B429" s="425" t="str">
        <f>IF(A429="","",VLOOKUP(A429,'Project Budget vs Exp'!$B$9:$G$52,2,FALSE))</f>
        <v/>
      </c>
      <c r="C429" s="117"/>
      <c r="D429" s="116"/>
      <c r="E429" s="118"/>
      <c r="F429" s="119"/>
      <c r="G429" s="120"/>
      <c r="H429" s="120"/>
      <c r="I429" s="427">
        <f t="shared" si="7"/>
        <v>0</v>
      </c>
      <c r="J429" s="46"/>
      <c r="K429" s="21">
        <f>IFERROR(SUM(C429/'Transfers of Funds'!$F$59),0)</f>
        <v>0</v>
      </c>
      <c r="L429" s="21"/>
      <c r="M429" s="47" t="s">
        <v>162</v>
      </c>
      <c r="N429" s="46"/>
    </row>
    <row r="430" spans="1:14" s="23" customFormat="1">
      <c r="A430" s="115"/>
      <c r="B430" s="425" t="str">
        <f>IF(A430="","",VLOOKUP(A430,'Project Budget vs Exp'!$B$9:$G$52,2,FALSE))</f>
        <v/>
      </c>
      <c r="C430" s="117"/>
      <c r="D430" s="116"/>
      <c r="E430" s="118"/>
      <c r="F430" s="119"/>
      <c r="G430" s="120"/>
      <c r="H430" s="120"/>
      <c r="I430" s="427">
        <f t="shared" si="7"/>
        <v>0</v>
      </c>
      <c r="J430" s="46"/>
      <c r="K430" s="21">
        <f>IFERROR(SUM(C430/'Transfers of Funds'!$F$59),0)</f>
        <v>0</v>
      </c>
      <c r="L430" s="21"/>
      <c r="M430" s="47" t="s">
        <v>162</v>
      </c>
      <c r="N430" s="46"/>
    </row>
    <row r="431" spans="1:14" s="23" customFormat="1">
      <c r="A431" s="115"/>
      <c r="B431" s="425" t="str">
        <f>IF(A431="","",VLOOKUP(A431,'Project Budget vs Exp'!$B$9:$G$52,2,FALSE))</f>
        <v/>
      </c>
      <c r="C431" s="117"/>
      <c r="D431" s="116"/>
      <c r="E431" s="118"/>
      <c r="F431" s="119"/>
      <c r="G431" s="120"/>
      <c r="H431" s="120"/>
      <c r="I431" s="427">
        <f t="shared" si="7"/>
        <v>0</v>
      </c>
      <c r="J431" s="46"/>
      <c r="K431" s="21">
        <f>IFERROR(SUM(C431/'Transfers of Funds'!$F$59),0)</f>
        <v>0</v>
      </c>
      <c r="L431" s="21"/>
      <c r="M431" s="47" t="s">
        <v>162</v>
      </c>
      <c r="N431" s="46"/>
    </row>
    <row r="432" spans="1:14" s="23" customFormat="1">
      <c r="A432" s="115"/>
      <c r="B432" s="425" t="str">
        <f>IF(A432="","",VLOOKUP(A432,'Project Budget vs Exp'!$B$9:$G$52,2,FALSE))</f>
        <v/>
      </c>
      <c r="C432" s="117"/>
      <c r="D432" s="116"/>
      <c r="E432" s="118"/>
      <c r="F432" s="119"/>
      <c r="G432" s="120"/>
      <c r="H432" s="120"/>
      <c r="I432" s="427">
        <f t="shared" si="7"/>
        <v>0</v>
      </c>
      <c r="J432" s="46"/>
      <c r="K432" s="21">
        <f>IFERROR(SUM(C432/'Transfers of Funds'!$F$59),0)</f>
        <v>0</v>
      </c>
      <c r="L432" s="21"/>
      <c r="M432" s="47" t="s">
        <v>162</v>
      </c>
      <c r="N432" s="46"/>
    </row>
    <row r="433" spans="1:14" s="23" customFormat="1">
      <c r="A433" s="115"/>
      <c r="B433" s="425" t="str">
        <f>IF(A433="","",VLOOKUP(A433,'Project Budget vs Exp'!$B$9:$G$52,2,FALSE))</f>
        <v/>
      </c>
      <c r="C433" s="117"/>
      <c r="D433" s="116"/>
      <c r="E433" s="118"/>
      <c r="F433" s="119"/>
      <c r="G433" s="120"/>
      <c r="H433" s="120"/>
      <c r="I433" s="427">
        <f t="shared" si="7"/>
        <v>0</v>
      </c>
      <c r="J433" s="46"/>
      <c r="K433" s="21">
        <f>IFERROR(SUM(C433/'Transfers of Funds'!$F$59),0)</f>
        <v>0</v>
      </c>
      <c r="L433" s="21"/>
      <c r="M433" s="47" t="s">
        <v>162</v>
      </c>
      <c r="N433" s="46"/>
    </row>
    <row r="434" spans="1:14" s="23" customFormat="1">
      <c r="A434" s="115"/>
      <c r="B434" s="425" t="str">
        <f>IF(A434="","",VLOOKUP(A434,'Project Budget vs Exp'!$B$9:$G$52,2,FALSE))</f>
        <v/>
      </c>
      <c r="C434" s="117"/>
      <c r="D434" s="116"/>
      <c r="E434" s="118"/>
      <c r="F434" s="119"/>
      <c r="G434" s="120"/>
      <c r="H434" s="120"/>
      <c r="I434" s="427">
        <f t="shared" si="7"/>
        <v>0</v>
      </c>
      <c r="J434" s="46"/>
      <c r="K434" s="21">
        <f>IFERROR(SUM(C434/'Transfers of Funds'!$F$59),0)</f>
        <v>0</v>
      </c>
      <c r="L434" s="21"/>
      <c r="M434" s="47" t="s">
        <v>162</v>
      </c>
      <c r="N434" s="46"/>
    </row>
    <row r="435" spans="1:14" s="23" customFormat="1">
      <c r="A435" s="115"/>
      <c r="B435" s="425" t="str">
        <f>IF(A435="","",VLOOKUP(A435,'Project Budget vs Exp'!$B$9:$G$52,2,FALSE))</f>
        <v/>
      </c>
      <c r="C435" s="117"/>
      <c r="D435" s="116"/>
      <c r="E435" s="118"/>
      <c r="F435" s="119"/>
      <c r="G435" s="120"/>
      <c r="H435" s="120"/>
      <c r="I435" s="427">
        <f t="shared" si="7"/>
        <v>0</v>
      </c>
      <c r="J435" s="46"/>
      <c r="K435" s="21">
        <f>IFERROR(SUM(C435/'Transfers of Funds'!$F$59),0)</f>
        <v>0</v>
      </c>
      <c r="L435" s="21"/>
      <c r="M435" s="47" t="s">
        <v>162</v>
      </c>
      <c r="N435" s="46"/>
    </row>
    <row r="436" spans="1:14" s="23" customFormat="1">
      <c r="A436" s="115"/>
      <c r="B436" s="425" t="str">
        <f>IF(A436="","",VLOOKUP(A436,'Project Budget vs Exp'!$B$9:$G$52,2,FALSE))</f>
        <v/>
      </c>
      <c r="C436" s="117"/>
      <c r="D436" s="116"/>
      <c r="E436" s="118"/>
      <c r="F436" s="119"/>
      <c r="G436" s="120"/>
      <c r="H436" s="120"/>
      <c r="I436" s="427">
        <f t="shared" si="7"/>
        <v>0</v>
      </c>
      <c r="J436" s="46"/>
      <c r="K436" s="21">
        <f>IFERROR(SUM(C436/'Transfers of Funds'!$F$59),0)</f>
        <v>0</v>
      </c>
      <c r="L436" s="21"/>
      <c r="M436" s="47" t="s">
        <v>162</v>
      </c>
      <c r="N436" s="46"/>
    </row>
    <row r="437" spans="1:14" s="23" customFormat="1">
      <c r="A437" s="115"/>
      <c r="B437" s="425" t="str">
        <f>IF(A437="","",VLOOKUP(A437,'Project Budget vs Exp'!$B$9:$G$52,2,FALSE))</f>
        <v/>
      </c>
      <c r="C437" s="117"/>
      <c r="D437" s="116"/>
      <c r="E437" s="118"/>
      <c r="F437" s="119"/>
      <c r="G437" s="120"/>
      <c r="H437" s="120"/>
      <c r="I437" s="427">
        <f t="shared" si="7"/>
        <v>0</v>
      </c>
      <c r="J437" s="46"/>
      <c r="K437" s="21">
        <f>IFERROR(SUM(C437/'Transfers of Funds'!$F$59),0)</f>
        <v>0</v>
      </c>
      <c r="L437" s="21"/>
      <c r="M437" s="47" t="s">
        <v>162</v>
      </c>
      <c r="N437" s="46"/>
    </row>
    <row r="438" spans="1:14" s="23" customFormat="1">
      <c r="A438" s="115"/>
      <c r="B438" s="425" t="str">
        <f>IF(A438="","",VLOOKUP(A438,'Project Budget vs Exp'!$B$9:$G$52,2,FALSE))</f>
        <v/>
      </c>
      <c r="C438" s="117"/>
      <c r="D438" s="116"/>
      <c r="E438" s="118"/>
      <c r="F438" s="119"/>
      <c r="G438" s="120"/>
      <c r="H438" s="120"/>
      <c r="I438" s="427">
        <f t="shared" si="7"/>
        <v>0</v>
      </c>
      <c r="J438" s="46"/>
      <c r="K438" s="21">
        <f>IFERROR(SUM(C438/'Transfers of Funds'!$F$59),0)</f>
        <v>0</v>
      </c>
      <c r="L438" s="21"/>
      <c r="M438" s="47" t="s">
        <v>162</v>
      </c>
      <c r="N438" s="46"/>
    </row>
    <row r="439" spans="1:14" s="23" customFormat="1">
      <c r="A439" s="115"/>
      <c r="B439" s="425" t="str">
        <f>IF(A439="","",VLOOKUP(A439,'Project Budget vs Exp'!$B$9:$G$52,2,FALSE))</f>
        <v/>
      </c>
      <c r="C439" s="117"/>
      <c r="D439" s="116"/>
      <c r="E439" s="118"/>
      <c r="F439" s="119"/>
      <c r="G439" s="120"/>
      <c r="H439" s="120"/>
      <c r="I439" s="427">
        <f t="shared" si="7"/>
        <v>0</v>
      </c>
      <c r="J439" s="46"/>
      <c r="K439" s="21">
        <f>IFERROR(SUM(C439/'Transfers of Funds'!$F$59),0)</f>
        <v>0</v>
      </c>
      <c r="L439" s="21"/>
      <c r="M439" s="47" t="s">
        <v>162</v>
      </c>
      <c r="N439" s="46"/>
    </row>
    <row r="440" spans="1:14" s="23" customFormat="1">
      <c r="A440" s="115"/>
      <c r="B440" s="425" t="str">
        <f>IF(A440="","",VLOOKUP(A440,'Project Budget vs Exp'!$B$9:$G$52,2,FALSE))</f>
        <v/>
      </c>
      <c r="C440" s="117"/>
      <c r="D440" s="116"/>
      <c r="E440" s="118"/>
      <c r="F440" s="119"/>
      <c r="G440" s="120"/>
      <c r="H440" s="120"/>
      <c r="I440" s="427">
        <f t="shared" si="7"/>
        <v>0</v>
      </c>
      <c r="J440" s="46"/>
      <c r="K440" s="21">
        <f>IFERROR(SUM(C440/'Transfers of Funds'!$F$59),0)</f>
        <v>0</v>
      </c>
      <c r="L440" s="21"/>
      <c r="M440" s="47" t="s">
        <v>162</v>
      </c>
      <c r="N440" s="46"/>
    </row>
    <row r="441" spans="1:14" s="23" customFormat="1">
      <c r="A441" s="115"/>
      <c r="B441" s="425" t="str">
        <f>IF(A441="","",VLOOKUP(A441,'Project Budget vs Exp'!$B$9:$G$52,2,FALSE))</f>
        <v/>
      </c>
      <c r="C441" s="117"/>
      <c r="D441" s="116"/>
      <c r="E441" s="118"/>
      <c r="F441" s="119"/>
      <c r="G441" s="120"/>
      <c r="H441" s="120"/>
      <c r="I441" s="427">
        <f t="shared" si="7"/>
        <v>0</v>
      </c>
      <c r="J441" s="46"/>
      <c r="K441" s="21">
        <f>IFERROR(SUM(C441/'Transfers of Funds'!$F$59),0)</f>
        <v>0</v>
      </c>
      <c r="L441" s="21"/>
      <c r="M441" s="47" t="s">
        <v>162</v>
      </c>
      <c r="N441" s="46"/>
    </row>
    <row r="442" spans="1:14" s="23" customFormat="1">
      <c r="A442" s="115"/>
      <c r="B442" s="425" t="str">
        <f>IF(A442="","",VLOOKUP(A442,'Project Budget vs Exp'!$B$9:$G$52,2,FALSE))</f>
        <v/>
      </c>
      <c r="C442" s="117"/>
      <c r="D442" s="116"/>
      <c r="E442" s="118"/>
      <c r="F442" s="119"/>
      <c r="G442" s="120"/>
      <c r="H442" s="120"/>
      <c r="I442" s="427">
        <f t="shared" si="7"/>
        <v>0</v>
      </c>
      <c r="J442" s="46"/>
      <c r="K442" s="21">
        <f>IFERROR(SUM(C442/'Transfers of Funds'!$F$59),0)</f>
        <v>0</v>
      </c>
      <c r="L442" s="21"/>
      <c r="M442" s="47" t="s">
        <v>162</v>
      </c>
      <c r="N442" s="46"/>
    </row>
    <row r="443" spans="1:14" s="23" customFormat="1">
      <c r="A443" s="115"/>
      <c r="B443" s="425" t="str">
        <f>IF(A443="","",VLOOKUP(A443,'Project Budget vs Exp'!$B$9:$G$52,2,FALSE))</f>
        <v/>
      </c>
      <c r="C443" s="117"/>
      <c r="D443" s="116"/>
      <c r="E443" s="118"/>
      <c r="F443" s="119"/>
      <c r="G443" s="120"/>
      <c r="H443" s="120"/>
      <c r="I443" s="427">
        <f t="shared" si="7"/>
        <v>0</v>
      </c>
      <c r="J443" s="46"/>
      <c r="K443" s="21">
        <f>IFERROR(SUM(C443/'Transfers of Funds'!$F$59),0)</f>
        <v>0</v>
      </c>
      <c r="L443" s="21"/>
      <c r="M443" s="47" t="s">
        <v>162</v>
      </c>
      <c r="N443" s="46"/>
    </row>
    <row r="444" spans="1:14" s="23" customFormat="1">
      <c r="A444" s="115"/>
      <c r="B444" s="425" t="str">
        <f>IF(A444="","",VLOOKUP(A444,'Project Budget vs Exp'!$B$9:$G$52,2,FALSE))</f>
        <v/>
      </c>
      <c r="C444" s="117"/>
      <c r="D444" s="116"/>
      <c r="E444" s="118"/>
      <c r="F444" s="119"/>
      <c r="G444" s="120"/>
      <c r="H444" s="120"/>
      <c r="I444" s="427">
        <f t="shared" si="7"/>
        <v>0</v>
      </c>
      <c r="J444" s="46"/>
      <c r="K444" s="21">
        <f>IFERROR(SUM(C444/'Transfers of Funds'!$F$59),0)</f>
        <v>0</v>
      </c>
      <c r="L444" s="21"/>
      <c r="M444" s="47" t="s">
        <v>162</v>
      </c>
      <c r="N444" s="46"/>
    </row>
    <row r="445" spans="1:14" s="23" customFormat="1">
      <c r="A445" s="115"/>
      <c r="B445" s="425" t="str">
        <f>IF(A445="","",VLOOKUP(A445,'Project Budget vs Exp'!$B$9:$G$52,2,FALSE))</f>
        <v/>
      </c>
      <c r="C445" s="117"/>
      <c r="D445" s="116"/>
      <c r="E445" s="118"/>
      <c r="F445" s="119"/>
      <c r="G445" s="120"/>
      <c r="H445" s="120"/>
      <c r="I445" s="427">
        <f t="shared" si="7"/>
        <v>0</v>
      </c>
      <c r="J445" s="46"/>
      <c r="K445" s="21">
        <f>IFERROR(SUM(C445/'Transfers of Funds'!$F$59),0)</f>
        <v>0</v>
      </c>
      <c r="L445" s="21"/>
      <c r="M445" s="47" t="s">
        <v>162</v>
      </c>
      <c r="N445" s="46"/>
    </row>
    <row r="446" spans="1:14" s="23" customFormat="1">
      <c r="A446" s="115"/>
      <c r="B446" s="425" t="str">
        <f>IF(A446="","",VLOOKUP(A446,'Project Budget vs Exp'!$B$9:$G$52,2,FALSE))</f>
        <v/>
      </c>
      <c r="C446" s="117"/>
      <c r="D446" s="116"/>
      <c r="E446" s="118"/>
      <c r="F446" s="119"/>
      <c r="G446" s="120"/>
      <c r="H446" s="120"/>
      <c r="I446" s="427">
        <f t="shared" si="7"/>
        <v>0</v>
      </c>
      <c r="J446" s="46"/>
      <c r="K446" s="21">
        <f>IFERROR(SUM(C446/'Transfers of Funds'!$F$59),0)</f>
        <v>0</v>
      </c>
      <c r="L446" s="21"/>
      <c r="M446" s="47" t="s">
        <v>162</v>
      </c>
      <c r="N446" s="46"/>
    </row>
    <row r="447" spans="1:14" s="23" customFormat="1">
      <c r="A447" s="115"/>
      <c r="B447" s="425" t="str">
        <f>IF(A447="","",VLOOKUP(A447,'Project Budget vs Exp'!$B$9:$G$52,2,FALSE))</f>
        <v/>
      </c>
      <c r="C447" s="117"/>
      <c r="D447" s="116"/>
      <c r="E447" s="118"/>
      <c r="F447" s="119"/>
      <c r="G447" s="120"/>
      <c r="H447" s="120"/>
      <c r="I447" s="427">
        <f t="shared" si="7"/>
        <v>0</v>
      </c>
      <c r="J447" s="46"/>
      <c r="K447" s="21">
        <f>IFERROR(SUM(C447/'Transfers of Funds'!$F$59),0)</f>
        <v>0</v>
      </c>
      <c r="L447" s="21"/>
      <c r="M447" s="47" t="s">
        <v>162</v>
      </c>
      <c r="N447" s="46"/>
    </row>
    <row r="448" spans="1:14" s="23" customFormat="1">
      <c r="A448" s="115"/>
      <c r="B448" s="425" t="str">
        <f>IF(A448="","",VLOOKUP(A448,'Project Budget vs Exp'!$B$9:$G$52,2,FALSE))</f>
        <v/>
      </c>
      <c r="C448" s="117"/>
      <c r="D448" s="116"/>
      <c r="E448" s="118"/>
      <c r="F448" s="119"/>
      <c r="G448" s="120"/>
      <c r="H448" s="120"/>
      <c r="I448" s="427">
        <f t="shared" si="7"/>
        <v>0</v>
      </c>
      <c r="J448" s="46"/>
      <c r="K448" s="21">
        <f>IFERROR(SUM(C448/'Transfers of Funds'!$F$59),0)</f>
        <v>0</v>
      </c>
      <c r="L448" s="21"/>
      <c r="M448" s="47" t="s">
        <v>162</v>
      </c>
      <c r="N448" s="46"/>
    </row>
    <row r="449" spans="1:14" s="23" customFormat="1">
      <c r="A449" s="115"/>
      <c r="B449" s="425" t="str">
        <f>IF(A449="","",VLOOKUP(A449,'Project Budget vs Exp'!$B$9:$G$52,2,FALSE))</f>
        <v/>
      </c>
      <c r="C449" s="117"/>
      <c r="D449" s="116"/>
      <c r="E449" s="118"/>
      <c r="F449" s="119"/>
      <c r="G449" s="120"/>
      <c r="H449" s="120"/>
      <c r="I449" s="427">
        <f t="shared" si="7"/>
        <v>0</v>
      </c>
      <c r="J449" s="46"/>
      <c r="K449" s="21">
        <f>IFERROR(SUM(C449/'Transfers of Funds'!$F$59),0)</f>
        <v>0</v>
      </c>
      <c r="L449" s="21"/>
      <c r="M449" s="47" t="s">
        <v>162</v>
      </c>
      <c r="N449" s="46"/>
    </row>
    <row r="450" spans="1:14" s="23" customFormat="1">
      <c r="A450" s="115"/>
      <c r="B450" s="425" t="str">
        <f>IF(A450="","",VLOOKUP(A450,'Project Budget vs Exp'!$B$9:$G$52,2,FALSE))</f>
        <v/>
      </c>
      <c r="C450" s="117"/>
      <c r="D450" s="116"/>
      <c r="E450" s="118"/>
      <c r="F450" s="119"/>
      <c r="G450" s="120"/>
      <c r="H450" s="120"/>
      <c r="I450" s="427">
        <f t="shared" si="7"/>
        <v>0</v>
      </c>
      <c r="J450" s="46"/>
      <c r="K450" s="21">
        <f>IFERROR(SUM(C450/'Transfers of Funds'!$F$59),0)</f>
        <v>0</v>
      </c>
      <c r="L450" s="21"/>
      <c r="M450" s="47" t="s">
        <v>162</v>
      </c>
      <c r="N450" s="46"/>
    </row>
    <row r="451" spans="1:14" s="23" customFormat="1">
      <c r="A451" s="115"/>
      <c r="B451" s="425" t="str">
        <f>IF(A451="","",VLOOKUP(A451,'Project Budget vs Exp'!$B$9:$G$52,2,FALSE))</f>
        <v/>
      </c>
      <c r="C451" s="117"/>
      <c r="D451" s="116"/>
      <c r="E451" s="118"/>
      <c r="F451" s="119"/>
      <c r="G451" s="120"/>
      <c r="H451" s="120"/>
      <c r="I451" s="427">
        <f t="shared" si="7"/>
        <v>0</v>
      </c>
      <c r="J451" s="46"/>
      <c r="K451" s="21">
        <f>IFERROR(SUM(C451/'Transfers of Funds'!$F$59),0)</f>
        <v>0</v>
      </c>
      <c r="L451" s="21"/>
      <c r="M451" s="47" t="s">
        <v>162</v>
      </c>
      <c r="N451" s="46"/>
    </row>
    <row r="452" spans="1:14" s="23" customFormat="1">
      <c r="A452" s="115"/>
      <c r="B452" s="425" t="str">
        <f>IF(A452="","",VLOOKUP(A452,'Project Budget vs Exp'!$B$9:$G$52,2,FALSE))</f>
        <v/>
      </c>
      <c r="C452" s="117"/>
      <c r="D452" s="116"/>
      <c r="E452" s="118"/>
      <c r="F452" s="119"/>
      <c r="G452" s="120"/>
      <c r="H452" s="120"/>
      <c r="I452" s="427">
        <f t="shared" si="7"/>
        <v>0</v>
      </c>
      <c r="J452" s="46"/>
      <c r="K452" s="21">
        <f>IFERROR(SUM(C452/'Transfers of Funds'!$F$59),0)</f>
        <v>0</v>
      </c>
      <c r="L452" s="21"/>
      <c r="M452" s="47" t="s">
        <v>162</v>
      </c>
      <c r="N452" s="46"/>
    </row>
    <row r="453" spans="1:14" s="23" customFormat="1">
      <c r="A453" s="115"/>
      <c r="B453" s="425" t="str">
        <f>IF(A453="","",VLOOKUP(A453,'Project Budget vs Exp'!$B$9:$G$52,2,FALSE))</f>
        <v/>
      </c>
      <c r="C453" s="117"/>
      <c r="D453" s="116"/>
      <c r="E453" s="118"/>
      <c r="F453" s="119"/>
      <c r="G453" s="120"/>
      <c r="H453" s="120"/>
      <c r="I453" s="427">
        <f t="shared" si="7"/>
        <v>0</v>
      </c>
      <c r="J453" s="46"/>
      <c r="K453" s="21">
        <f>IFERROR(SUM(C453/'Transfers of Funds'!$F$59),0)</f>
        <v>0</v>
      </c>
      <c r="L453" s="21"/>
      <c r="M453" s="47" t="s">
        <v>162</v>
      </c>
      <c r="N453" s="46"/>
    </row>
    <row r="454" spans="1:14" s="23" customFormat="1">
      <c r="A454" s="115"/>
      <c r="B454" s="425" t="str">
        <f>IF(A454="","",VLOOKUP(A454,'Project Budget vs Exp'!$B$9:$G$52,2,FALSE))</f>
        <v/>
      </c>
      <c r="C454" s="117"/>
      <c r="D454" s="116"/>
      <c r="E454" s="118"/>
      <c r="F454" s="119"/>
      <c r="G454" s="120"/>
      <c r="H454" s="120"/>
      <c r="I454" s="427">
        <f t="shared" si="7"/>
        <v>0</v>
      </c>
      <c r="J454" s="46"/>
      <c r="K454" s="21">
        <f>IFERROR(SUM(C454/'Transfers of Funds'!$F$59),0)</f>
        <v>0</v>
      </c>
      <c r="L454" s="21"/>
      <c r="M454" s="47" t="s">
        <v>162</v>
      </c>
      <c r="N454" s="46"/>
    </row>
    <row r="455" spans="1:14" s="23" customFormat="1">
      <c r="A455" s="115"/>
      <c r="B455" s="425" t="str">
        <f>IF(A455="","",VLOOKUP(A455,'Project Budget vs Exp'!$B$9:$G$52,2,FALSE))</f>
        <v/>
      </c>
      <c r="C455" s="117"/>
      <c r="D455" s="116"/>
      <c r="E455" s="118"/>
      <c r="F455" s="119"/>
      <c r="G455" s="120"/>
      <c r="H455" s="120"/>
      <c r="I455" s="427">
        <f t="shared" si="7"/>
        <v>0</v>
      </c>
      <c r="J455" s="46"/>
      <c r="K455" s="21">
        <f>IFERROR(SUM(C455/'Transfers of Funds'!$F$59),0)</f>
        <v>0</v>
      </c>
      <c r="L455" s="21"/>
      <c r="M455" s="47" t="s">
        <v>162</v>
      </c>
      <c r="N455" s="46"/>
    </row>
    <row r="456" spans="1:14" s="23" customFormat="1">
      <c r="A456" s="115"/>
      <c r="B456" s="425" t="str">
        <f>IF(A456="","",VLOOKUP(A456,'Project Budget vs Exp'!$B$9:$G$52,2,FALSE))</f>
        <v/>
      </c>
      <c r="C456" s="117"/>
      <c r="D456" s="116"/>
      <c r="E456" s="118"/>
      <c r="F456" s="119"/>
      <c r="G456" s="120"/>
      <c r="H456" s="120"/>
      <c r="I456" s="427">
        <f t="shared" si="7"/>
        <v>0</v>
      </c>
      <c r="J456" s="46"/>
      <c r="K456" s="21">
        <f>IFERROR(SUM(C456/'Transfers of Funds'!$F$59),0)</f>
        <v>0</v>
      </c>
      <c r="L456" s="21"/>
      <c r="M456" s="47" t="s">
        <v>162</v>
      </c>
      <c r="N456" s="46"/>
    </row>
    <row r="457" spans="1:14" s="23" customFormat="1">
      <c r="A457" s="115"/>
      <c r="B457" s="425" t="str">
        <f>IF(A457="","",VLOOKUP(A457,'Project Budget vs Exp'!$B$9:$G$52,2,FALSE))</f>
        <v/>
      </c>
      <c r="C457" s="117"/>
      <c r="D457" s="116"/>
      <c r="E457" s="118"/>
      <c r="F457" s="119"/>
      <c r="G457" s="120"/>
      <c r="H457" s="120"/>
      <c r="I457" s="427">
        <f t="shared" si="7"/>
        <v>0</v>
      </c>
      <c r="J457" s="46"/>
      <c r="K457" s="21">
        <f>IFERROR(SUM(C457/'Transfers of Funds'!$F$59),0)</f>
        <v>0</v>
      </c>
      <c r="L457" s="21"/>
      <c r="M457" s="47" t="s">
        <v>162</v>
      </c>
      <c r="N457" s="46"/>
    </row>
    <row r="458" spans="1:14" s="23" customFormat="1">
      <c r="A458" s="115"/>
      <c r="B458" s="425" t="str">
        <f>IF(A458="","",VLOOKUP(A458,'Project Budget vs Exp'!$B$9:$G$52,2,FALSE))</f>
        <v/>
      </c>
      <c r="C458" s="117"/>
      <c r="D458" s="116"/>
      <c r="E458" s="118"/>
      <c r="F458" s="119"/>
      <c r="G458" s="120"/>
      <c r="H458" s="120"/>
      <c r="I458" s="427">
        <f t="shared" si="7"/>
        <v>0</v>
      </c>
      <c r="J458" s="46"/>
      <c r="K458" s="21">
        <f>IFERROR(SUM(C458/'Transfers of Funds'!$F$59),0)</f>
        <v>0</v>
      </c>
      <c r="L458" s="21"/>
      <c r="M458" s="47" t="s">
        <v>162</v>
      </c>
      <c r="N458" s="46"/>
    </row>
    <row r="459" spans="1:14" s="23" customFormat="1">
      <c r="A459" s="115"/>
      <c r="B459" s="425" t="str">
        <f>IF(A459="","",VLOOKUP(A459,'Project Budget vs Exp'!$B$9:$G$52,2,FALSE))</f>
        <v/>
      </c>
      <c r="C459" s="117"/>
      <c r="D459" s="116"/>
      <c r="E459" s="118"/>
      <c r="F459" s="119"/>
      <c r="G459" s="120"/>
      <c r="H459" s="120"/>
      <c r="I459" s="427">
        <f t="shared" si="7"/>
        <v>0</v>
      </c>
      <c r="J459" s="46"/>
      <c r="K459" s="21">
        <f>IFERROR(SUM(C459/'Transfers of Funds'!$F$59),0)</f>
        <v>0</v>
      </c>
      <c r="L459" s="21"/>
      <c r="M459" s="47" t="s">
        <v>162</v>
      </c>
      <c r="N459" s="46"/>
    </row>
    <row r="460" spans="1:14" s="23" customFormat="1">
      <c r="A460" s="115"/>
      <c r="B460" s="425" t="str">
        <f>IF(A460="","",VLOOKUP(A460,'Project Budget vs Exp'!$B$9:$G$52,2,FALSE))</f>
        <v/>
      </c>
      <c r="C460" s="117"/>
      <c r="D460" s="116"/>
      <c r="E460" s="118"/>
      <c r="F460" s="119"/>
      <c r="G460" s="120"/>
      <c r="H460" s="120"/>
      <c r="I460" s="427">
        <f t="shared" si="7"/>
        <v>0</v>
      </c>
      <c r="J460" s="46"/>
      <c r="K460" s="21">
        <f>IFERROR(SUM(C460/'Transfers of Funds'!$F$59),0)</f>
        <v>0</v>
      </c>
      <c r="L460" s="21"/>
      <c r="M460" s="47" t="s">
        <v>162</v>
      </c>
      <c r="N460" s="46"/>
    </row>
    <row r="461" spans="1:14" s="23" customFormat="1">
      <c r="A461" s="115"/>
      <c r="B461" s="425" t="str">
        <f>IF(A461="","",VLOOKUP(A461,'Project Budget vs Exp'!$B$9:$G$52,2,FALSE))</f>
        <v/>
      </c>
      <c r="C461" s="117"/>
      <c r="D461" s="116"/>
      <c r="E461" s="118"/>
      <c r="F461" s="119"/>
      <c r="G461" s="120"/>
      <c r="H461" s="120"/>
      <c r="I461" s="427">
        <f t="shared" si="7"/>
        <v>0</v>
      </c>
      <c r="J461" s="46"/>
      <c r="K461" s="21">
        <f>IFERROR(SUM(C461/'Transfers of Funds'!$F$59),0)</f>
        <v>0</v>
      </c>
      <c r="L461" s="21"/>
      <c r="M461" s="47" t="s">
        <v>162</v>
      </c>
      <c r="N461" s="46"/>
    </row>
    <row r="462" spans="1:14" s="23" customFormat="1">
      <c r="A462" s="115"/>
      <c r="B462" s="425" t="str">
        <f>IF(A462="","",VLOOKUP(A462,'Project Budget vs Exp'!$B$9:$G$52,2,FALSE))</f>
        <v/>
      </c>
      <c r="C462" s="117"/>
      <c r="D462" s="116"/>
      <c r="E462" s="118"/>
      <c r="F462" s="119"/>
      <c r="G462" s="120"/>
      <c r="H462" s="120"/>
      <c r="I462" s="427">
        <f t="shared" si="7"/>
        <v>0</v>
      </c>
      <c r="J462" s="46"/>
      <c r="K462" s="21">
        <f>IFERROR(SUM(C462/'Transfers of Funds'!$F$59),0)</f>
        <v>0</v>
      </c>
      <c r="L462" s="21"/>
      <c r="M462" s="47" t="s">
        <v>162</v>
      </c>
      <c r="N462" s="46"/>
    </row>
    <row r="463" spans="1:14" s="23" customFormat="1" ht="14.25" customHeight="1">
      <c r="A463" s="115"/>
      <c r="B463" s="425" t="str">
        <f>IF(A463="","",VLOOKUP(A463,'Project Budget vs Exp'!$B$9:$G$52,2,FALSE))</f>
        <v/>
      </c>
      <c r="C463" s="117"/>
      <c r="D463" s="116"/>
      <c r="E463" s="118"/>
      <c r="F463" s="119"/>
      <c r="G463" s="120"/>
      <c r="H463" s="120"/>
      <c r="I463" s="428">
        <f t="shared" si="7"/>
        <v>0</v>
      </c>
      <c r="J463" s="46"/>
      <c r="K463" s="21">
        <f>IFERROR(SUM(C463/'Transfers of Funds'!$F$59),0)</f>
        <v>0</v>
      </c>
      <c r="L463" s="21"/>
      <c r="M463" s="47" t="s">
        <v>162</v>
      </c>
      <c r="N463" s="46"/>
    </row>
    <row r="464" spans="1:14" s="23" customFormat="1" ht="14.25" customHeight="1">
      <c r="A464" s="115"/>
      <c r="B464" s="425" t="str">
        <f>IF(A464="","",VLOOKUP(A464,'Project Budget vs Exp'!$B$9:$G$52,2,FALSE))</f>
        <v/>
      </c>
      <c r="C464" s="117"/>
      <c r="D464" s="116"/>
      <c r="E464" s="118"/>
      <c r="F464" s="119"/>
      <c r="G464" s="120"/>
      <c r="H464" s="120"/>
      <c r="I464" s="428">
        <f t="shared" si="7"/>
        <v>0</v>
      </c>
      <c r="J464" s="46"/>
      <c r="K464" s="21">
        <f>IFERROR(SUM(C464/'Transfers of Funds'!$F$59),0)</f>
        <v>0</v>
      </c>
      <c r="L464" s="21"/>
      <c r="M464" s="47" t="s">
        <v>162</v>
      </c>
      <c r="N464" s="46"/>
    </row>
    <row r="465" spans="1:14" s="23" customFormat="1" ht="14.25" customHeight="1">
      <c r="A465" s="115"/>
      <c r="B465" s="425" t="str">
        <f>IF(A465="","",VLOOKUP(A465,'Project Budget vs Exp'!$B$9:$G$52,2,FALSE))</f>
        <v/>
      </c>
      <c r="C465" s="117"/>
      <c r="D465" s="116"/>
      <c r="E465" s="118"/>
      <c r="F465" s="119"/>
      <c r="G465" s="120"/>
      <c r="H465" s="120"/>
      <c r="I465" s="428">
        <f t="shared" si="7"/>
        <v>0</v>
      </c>
      <c r="J465" s="46"/>
      <c r="K465" s="21">
        <f>IFERROR(SUM(C465/'Transfers of Funds'!$F$59),0)</f>
        <v>0</v>
      </c>
      <c r="L465" s="21"/>
      <c r="M465" s="47" t="s">
        <v>162</v>
      </c>
      <c r="N465" s="46"/>
    </row>
    <row r="466" spans="1:14" s="23" customFormat="1" ht="14.25" customHeight="1">
      <c r="A466" s="115"/>
      <c r="B466" s="425" t="str">
        <f>IF(A466="","",VLOOKUP(A466,'Project Budget vs Exp'!$B$9:$G$52,2,FALSE))</f>
        <v/>
      </c>
      <c r="C466" s="117"/>
      <c r="D466" s="116"/>
      <c r="E466" s="118"/>
      <c r="F466" s="119"/>
      <c r="G466" s="120"/>
      <c r="H466" s="120"/>
      <c r="I466" s="428">
        <f t="shared" si="7"/>
        <v>0</v>
      </c>
      <c r="J466" s="46"/>
      <c r="K466" s="21">
        <f>IFERROR(SUM(C466/'Transfers of Funds'!$F$59),0)</f>
        <v>0</v>
      </c>
      <c r="L466" s="21"/>
      <c r="M466" s="47" t="s">
        <v>162</v>
      </c>
      <c r="N466" s="46"/>
    </row>
    <row r="467" spans="1:14" s="23" customFormat="1" ht="14.25" customHeight="1">
      <c r="A467" s="115"/>
      <c r="B467" s="425" t="str">
        <f>IF(A467="","",VLOOKUP(A467,'Project Budget vs Exp'!$B$9:$G$52,2,FALSE))</f>
        <v/>
      </c>
      <c r="C467" s="117"/>
      <c r="D467" s="116"/>
      <c r="E467" s="118"/>
      <c r="F467" s="119"/>
      <c r="G467" s="120"/>
      <c r="H467" s="120"/>
      <c r="I467" s="428">
        <f t="shared" si="7"/>
        <v>0</v>
      </c>
      <c r="J467" s="46"/>
      <c r="K467" s="21">
        <f>IFERROR(SUM(C467/'Transfers of Funds'!$F$59),0)</f>
        <v>0</v>
      </c>
      <c r="L467" s="21"/>
      <c r="M467" s="47" t="s">
        <v>162</v>
      </c>
      <c r="N467" s="46"/>
    </row>
    <row r="468" spans="1:14" s="23" customFormat="1" ht="14.25" customHeight="1">
      <c r="A468" s="115"/>
      <c r="B468" s="425" t="str">
        <f>IF(A468="","",VLOOKUP(A468,'Project Budget vs Exp'!$B$9:$G$52,2,FALSE))</f>
        <v/>
      </c>
      <c r="C468" s="117"/>
      <c r="D468" s="116"/>
      <c r="E468" s="118"/>
      <c r="F468" s="119"/>
      <c r="G468" s="120"/>
      <c r="H468" s="120"/>
      <c r="I468" s="428">
        <f t="shared" si="7"/>
        <v>0</v>
      </c>
      <c r="J468" s="46"/>
      <c r="K468" s="21">
        <f>IFERROR(SUM(C468/'Transfers of Funds'!$F$59),0)</f>
        <v>0</v>
      </c>
      <c r="L468" s="21"/>
      <c r="M468" s="47" t="s">
        <v>162</v>
      </c>
      <c r="N468" s="46"/>
    </row>
    <row r="469" spans="1:14" s="23" customFormat="1" ht="14.25" customHeight="1">
      <c r="A469" s="115"/>
      <c r="B469" s="425" t="str">
        <f>IF(A469="","",VLOOKUP(A469,'Project Budget vs Exp'!$B$9:$G$52,2,FALSE))</f>
        <v/>
      </c>
      <c r="C469" s="117"/>
      <c r="D469" s="116"/>
      <c r="E469" s="118"/>
      <c r="F469" s="119"/>
      <c r="G469" s="120"/>
      <c r="H469" s="120"/>
      <c r="I469" s="428">
        <f t="shared" ref="I469:I532" si="8">IF(OR(F$4="EUR",F$4="USD",F$4="GBP",F$4="CAD",F$4="NZD",F$4="AUD"),K469,C469)</f>
        <v>0</v>
      </c>
      <c r="J469" s="46"/>
      <c r="K469" s="21">
        <f>IFERROR(SUM(C469/'Transfers of Funds'!$F$59),0)</f>
        <v>0</v>
      </c>
      <c r="L469" s="21"/>
      <c r="M469" s="47" t="s">
        <v>162</v>
      </c>
      <c r="N469" s="46"/>
    </row>
    <row r="470" spans="1:14" s="23" customFormat="1" ht="14.25" customHeight="1">
      <c r="A470" s="115"/>
      <c r="B470" s="425" t="str">
        <f>IF(A470="","",VLOOKUP(A470,'Project Budget vs Exp'!$B$9:$G$52,2,FALSE))</f>
        <v/>
      </c>
      <c r="C470" s="117"/>
      <c r="D470" s="116"/>
      <c r="E470" s="118"/>
      <c r="F470" s="119"/>
      <c r="G470" s="120"/>
      <c r="H470" s="120"/>
      <c r="I470" s="428">
        <f t="shared" si="8"/>
        <v>0</v>
      </c>
      <c r="J470" s="46"/>
      <c r="K470" s="21">
        <f>IFERROR(SUM(C470/'Transfers of Funds'!$F$59),0)</f>
        <v>0</v>
      </c>
      <c r="L470" s="21"/>
      <c r="M470" s="47" t="s">
        <v>162</v>
      </c>
      <c r="N470" s="46"/>
    </row>
    <row r="471" spans="1:14" s="23" customFormat="1" ht="14.25" customHeight="1">
      <c r="A471" s="115"/>
      <c r="B471" s="425" t="str">
        <f>IF(A471="","",VLOOKUP(A471,'Project Budget vs Exp'!$B$9:$G$52,2,FALSE))</f>
        <v/>
      </c>
      <c r="C471" s="117"/>
      <c r="D471" s="116"/>
      <c r="E471" s="118"/>
      <c r="F471" s="119"/>
      <c r="G471" s="120"/>
      <c r="H471" s="120"/>
      <c r="I471" s="428">
        <f t="shared" si="8"/>
        <v>0</v>
      </c>
      <c r="J471" s="46"/>
      <c r="K471" s="21">
        <f>IFERROR(SUM(C471/'Transfers of Funds'!$F$59),0)</f>
        <v>0</v>
      </c>
      <c r="L471" s="21"/>
      <c r="M471" s="47" t="s">
        <v>162</v>
      </c>
      <c r="N471" s="46"/>
    </row>
    <row r="472" spans="1:14" s="23" customFormat="1" ht="14.25" customHeight="1">
      <c r="A472" s="115"/>
      <c r="B472" s="425" t="str">
        <f>IF(A472="","",VLOOKUP(A472,'Project Budget vs Exp'!$B$9:$G$52,2,FALSE))</f>
        <v/>
      </c>
      <c r="C472" s="117"/>
      <c r="D472" s="116"/>
      <c r="E472" s="118"/>
      <c r="F472" s="119"/>
      <c r="G472" s="120"/>
      <c r="H472" s="120"/>
      <c r="I472" s="428">
        <f t="shared" si="8"/>
        <v>0</v>
      </c>
      <c r="J472" s="46"/>
      <c r="K472" s="21">
        <f>IFERROR(SUM(C472/'Transfers of Funds'!$F$59),0)</f>
        <v>0</v>
      </c>
      <c r="L472" s="21"/>
      <c r="M472" s="47" t="s">
        <v>162</v>
      </c>
      <c r="N472" s="46"/>
    </row>
    <row r="473" spans="1:14" s="23" customFormat="1" ht="14.25" customHeight="1">
      <c r="A473" s="115"/>
      <c r="B473" s="425" t="str">
        <f>IF(A473="","",VLOOKUP(A473,'Project Budget vs Exp'!$B$9:$G$52,2,FALSE))</f>
        <v/>
      </c>
      <c r="C473" s="117"/>
      <c r="D473" s="116"/>
      <c r="E473" s="118"/>
      <c r="F473" s="119"/>
      <c r="G473" s="120"/>
      <c r="H473" s="120"/>
      <c r="I473" s="428">
        <f t="shared" si="8"/>
        <v>0</v>
      </c>
      <c r="J473" s="46"/>
      <c r="K473" s="21">
        <f>IFERROR(SUM(C473/'Transfers of Funds'!$F$59),0)</f>
        <v>0</v>
      </c>
      <c r="L473" s="21"/>
      <c r="M473" s="47" t="s">
        <v>162</v>
      </c>
      <c r="N473" s="46"/>
    </row>
    <row r="474" spans="1:14" s="23" customFormat="1" ht="14.25" customHeight="1">
      <c r="A474" s="115"/>
      <c r="B474" s="425" t="str">
        <f>IF(A474="","",VLOOKUP(A474,'Project Budget vs Exp'!$B$9:$G$52,2,FALSE))</f>
        <v/>
      </c>
      <c r="C474" s="117"/>
      <c r="D474" s="116"/>
      <c r="E474" s="118"/>
      <c r="F474" s="119"/>
      <c r="G474" s="120"/>
      <c r="H474" s="120"/>
      <c r="I474" s="428">
        <f t="shared" si="8"/>
        <v>0</v>
      </c>
      <c r="J474" s="46"/>
      <c r="K474" s="21">
        <f>IFERROR(SUM(C474/'Transfers of Funds'!$F$59),0)</f>
        <v>0</v>
      </c>
      <c r="L474" s="21"/>
      <c r="M474" s="47" t="s">
        <v>162</v>
      </c>
      <c r="N474" s="46"/>
    </row>
    <row r="475" spans="1:14" s="23" customFormat="1" ht="14.25" customHeight="1">
      <c r="A475" s="115"/>
      <c r="B475" s="425" t="str">
        <f>IF(A475="","",VLOOKUP(A475,'Project Budget vs Exp'!$B$9:$G$52,2,FALSE))</f>
        <v/>
      </c>
      <c r="C475" s="117"/>
      <c r="D475" s="116"/>
      <c r="E475" s="118"/>
      <c r="F475" s="119"/>
      <c r="G475" s="120"/>
      <c r="H475" s="120"/>
      <c r="I475" s="428">
        <f t="shared" si="8"/>
        <v>0</v>
      </c>
      <c r="J475" s="46"/>
      <c r="K475" s="21">
        <f>IFERROR(SUM(C475/'Transfers of Funds'!$F$59),0)</f>
        <v>0</v>
      </c>
      <c r="L475" s="21"/>
      <c r="M475" s="47" t="s">
        <v>162</v>
      </c>
      <c r="N475" s="46"/>
    </row>
    <row r="476" spans="1:14" s="23" customFormat="1" ht="14.25" customHeight="1">
      <c r="A476" s="115"/>
      <c r="B476" s="425" t="str">
        <f>IF(A476="","",VLOOKUP(A476,'Project Budget vs Exp'!$B$9:$G$52,2,FALSE))</f>
        <v/>
      </c>
      <c r="C476" s="117"/>
      <c r="D476" s="116"/>
      <c r="E476" s="118"/>
      <c r="F476" s="119"/>
      <c r="G476" s="120"/>
      <c r="H476" s="120"/>
      <c r="I476" s="428">
        <f t="shared" si="8"/>
        <v>0</v>
      </c>
      <c r="J476" s="46"/>
      <c r="K476" s="21">
        <f>IFERROR(SUM(C476/'Transfers of Funds'!$F$59),0)</f>
        <v>0</v>
      </c>
      <c r="L476" s="21"/>
      <c r="M476" s="47" t="s">
        <v>162</v>
      </c>
      <c r="N476" s="46"/>
    </row>
    <row r="477" spans="1:14" s="23" customFormat="1" ht="14.25" customHeight="1">
      <c r="A477" s="115"/>
      <c r="B477" s="425" t="str">
        <f>IF(A477="","",VLOOKUP(A477,'Project Budget vs Exp'!$B$9:$G$52,2,FALSE))</f>
        <v/>
      </c>
      <c r="C477" s="117"/>
      <c r="D477" s="116"/>
      <c r="E477" s="118"/>
      <c r="F477" s="119"/>
      <c r="G477" s="120"/>
      <c r="H477" s="120"/>
      <c r="I477" s="428">
        <f t="shared" si="8"/>
        <v>0</v>
      </c>
      <c r="J477" s="46"/>
      <c r="K477" s="21">
        <f>IFERROR(SUM(C477/'Transfers of Funds'!$F$59),0)</f>
        <v>0</v>
      </c>
      <c r="L477" s="21"/>
      <c r="M477" s="47" t="s">
        <v>162</v>
      </c>
      <c r="N477" s="46"/>
    </row>
    <row r="478" spans="1:14" s="23" customFormat="1" ht="14.25" customHeight="1">
      <c r="A478" s="115"/>
      <c r="B478" s="425" t="str">
        <f>IF(A478="","",VLOOKUP(A478,'Project Budget vs Exp'!$B$9:$G$52,2,FALSE))</f>
        <v/>
      </c>
      <c r="C478" s="117"/>
      <c r="D478" s="116"/>
      <c r="E478" s="118"/>
      <c r="F478" s="119"/>
      <c r="G478" s="120"/>
      <c r="H478" s="120"/>
      <c r="I478" s="428">
        <f t="shared" si="8"/>
        <v>0</v>
      </c>
      <c r="J478" s="46"/>
      <c r="K478" s="21">
        <f>IFERROR(SUM(C478/'Transfers of Funds'!$F$59),0)</f>
        <v>0</v>
      </c>
      <c r="L478" s="21"/>
      <c r="M478" s="47" t="s">
        <v>162</v>
      </c>
      <c r="N478" s="46"/>
    </row>
    <row r="479" spans="1:14" s="23" customFormat="1" ht="14.25" customHeight="1">
      <c r="A479" s="115"/>
      <c r="B479" s="425" t="str">
        <f>IF(A479="","",VLOOKUP(A479,'Project Budget vs Exp'!$B$9:$G$52,2,FALSE))</f>
        <v/>
      </c>
      <c r="C479" s="117"/>
      <c r="D479" s="116"/>
      <c r="E479" s="118"/>
      <c r="F479" s="119"/>
      <c r="G479" s="120"/>
      <c r="H479" s="120"/>
      <c r="I479" s="428">
        <f t="shared" si="8"/>
        <v>0</v>
      </c>
      <c r="J479" s="46"/>
      <c r="K479" s="21">
        <f>IFERROR(SUM(C479/'Transfers of Funds'!$F$59),0)</f>
        <v>0</v>
      </c>
      <c r="L479" s="21"/>
      <c r="M479" s="47" t="s">
        <v>162</v>
      </c>
      <c r="N479" s="46"/>
    </row>
    <row r="480" spans="1:14" s="23" customFormat="1" ht="14.25" customHeight="1">
      <c r="A480" s="115"/>
      <c r="B480" s="425" t="str">
        <f>IF(A480="","",VLOOKUP(A480,'Project Budget vs Exp'!$B$9:$G$52,2,FALSE))</f>
        <v/>
      </c>
      <c r="C480" s="117"/>
      <c r="D480" s="116"/>
      <c r="E480" s="118"/>
      <c r="F480" s="119"/>
      <c r="G480" s="120"/>
      <c r="H480" s="120"/>
      <c r="I480" s="428">
        <f t="shared" si="8"/>
        <v>0</v>
      </c>
      <c r="J480" s="46"/>
      <c r="K480" s="21">
        <f>IFERROR(SUM(C480/'Transfers of Funds'!$F$59),0)</f>
        <v>0</v>
      </c>
      <c r="L480" s="21"/>
      <c r="M480" s="47" t="s">
        <v>162</v>
      </c>
      <c r="N480" s="46"/>
    </row>
    <row r="481" spans="1:14" s="23" customFormat="1" ht="14.25" customHeight="1">
      <c r="A481" s="115"/>
      <c r="B481" s="425" t="str">
        <f>IF(A481="","",VLOOKUP(A481,'Project Budget vs Exp'!$B$9:$G$52,2,FALSE))</f>
        <v/>
      </c>
      <c r="C481" s="117"/>
      <c r="D481" s="116"/>
      <c r="E481" s="118"/>
      <c r="F481" s="119"/>
      <c r="G481" s="120"/>
      <c r="H481" s="120"/>
      <c r="I481" s="428">
        <f t="shared" si="8"/>
        <v>0</v>
      </c>
      <c r="J481" s="46"/>
      <c r="K481" s="21">
        <f>IFERROR(SUM(C481/'Transfers of Funds'!$F$59),0)</f>
        <v>0</v>
      </c>
      <c r="L481" s="21"/>
      <c r="M481" s="47" t="s">
        <v>162</v>
      </c>
      <c r="N481" s="46"/>
    </row>
    <row r="482" spans="1:14" s="23" customFormat="1" ht="14.25" customHeight="1">
      <c r="A482" s="115"/>
      <c r="B482" s="425" t="str">
        <f>IF(A482="","",VLOOKUP(A482,'Project Budget vs Exp'!$B$9:$G$52,2,FALSE))</f>
        <v/>
      </c>
      <c r="C482" s="117"/>
      <c r="D482" s="116"/>
      <c r="E482" s="118"/>
      <c r="F482" s="119"/>
      <c r="G482" s="120"/>
      <c r="H482" s="120"/>
      <c r="I482" s="428">
        <f t="shared" si="8"/>
        <v>0</v>
      </c>
      <c r="J482" s="46"/>
      <c r="K482" s="21">
        <f>IFERROR(SUM(C482/'Transfers of Funds'!$F$59),0)</f>
        <v>0</v>
      </c>
      <c r="L482" s="21"/>
      <c r="M482" s="47" t="s">
        <v>162</v>
      </c>
      <c r="N482" s="46"/>
    </row>
    <row r="483" spans="1:14" s="23" customFormat="1" ht="14.25" customHeight="1">
      <c r="A483" s="115"/>
      <c r="B483" s="425" t="str">
        <f>IF(A483="","",VLOOKUP(A483,'Project Budget vs Exp'!$B$9:$G$52,2,FALSE))</f>
        <v/>
      </c>
      <c r="C483" s="117"/>
      <c r="D483" s="116"/>
      <c r="E483" s="118"/>
      <c r="F483" s="119"/>
      <c r="G483" s="120"/>
      <c r="H483" s="120"/>
      <c r="I483" s="428">
        <f t="shared" si="8"/>
        <v>0</v>
      </c>
      <c r="J483" s="46"/>
      <c r="K483" s="21">
        <f>IFERROR(SUM(C483/'Transfers of Funds'!$F$59),0)</f>
        <v>0</v>
      </c>
      <c r="L483" s="21"/>
      <c r="M483" s="47" t="s">
        <v>162</v>
      </c>
      <c r="N483" s="46"/>
    </row>
    <row r="484" spans="1:14" s="23" customFormat="1" ht="14.25" customHeight="1">
      <c r="A484" s="115"/>
      <c r="B484" s="425" t="str">
        <f>IF(A484="","",VLOOKUP(A484,'Project Budget vs Exp'!$B$9:$G$52,2,FALSE))</f>
        <v/>
      </c>
      <c r="C484" s="117"/>
      <c r="D484" s="116"/>
      <c r="E484" s="118"/>
      <c r="F484" s="119"/>
      <c r="G484" s="120"/>
      <c r="H484" s="120"/>
      <c r="I484" s="428">
        <f t="shared" si="8"/>
        <v>0</v>
      </c>
      <c r="J484" s="46"/>
      <c r="K484" s="21">
        <f>IFERROR(SUM(C484/'Transfers of Funds'!$F$59),0)</f>
        <v>0</v>
      </c>
      <c r="L484" s="21"/>
      <c r="M484" s="47" t="s">
        <v>162</v>
      </c>
      <c r="N484" s="46"/>
    </row>
    <row r="485" spans="1:14" s="23" customFormat="1" ht="14.25" customHeight="1">
      <c r="A485" s="115"/>
      <c r="B485" s="425" t="str">
        <f>IF(A485="","",VLOOKUP(A485,'Project Budget vs Exp'!$B$9:$G$52,2,FALSE))</f>
        <v/>
      </c>
      <c r="C485" s="117"/>
      <c r="D485" s="116"/>
      <c r="E485" s="118"/>
      <c r="F485" s="119"/>
      <c r="G485" s="120"/>
      <c r="H485" s="120"/>
      <c r="I485" s="428">
        <f t="shared" si="8"/>
        <v>0</v>
      </c>
      <c r="J485" s="46"/>
      <c r="K485" s="21">
        <f>IFERROR(SUM(C485/'Transfers of Funds'!$F$59),0)</f>
        <v>0</v>
      </c>
      <c r="L485" s="21"/>
      <c r="M485" s="47" t="s">
        <v>162</v>
      </c>
      <c r="N485" s="46"/>
    </row>
    <row r="486" spans="1:14" s="23" customFormat="1" ht="14.25" customHeight="1">
      <c r="A486" s="115"/>
      <c r="B486" s="425" t="str">
        <f>IF(A486="","",VLOOKUP(A486,'Project Budget vs Exp'!$B$9:$G$52,2,FALSE))</f>
        <v/>
      </c>
      <c r="C486" s="117"/>
      <c r="D486" s="116"/>
      <c r="E486" s="118"/>
      <c r="F486" s="119"/>
      <c r="G486" s="120"/>
      <c r="H486" s="120"/>
      <c r="I486" s="428">
        <f t="shared" si="8"/>
        <v>0</v>
      </c>
      <c r="J486" s="46"/>
      <c r="K486" s="21">
        <f>IFERROR(SUM(C486/'Transfers of Funds'!$F$59),0)</f>
        <v>0</v>
      </c>
      <c r="L486" s="21"/>
      <c r="M486" s="47" t="s">
        <v>162</v>
      </c>
      <c r="N486" s="46"/>
    </row>
    <row r="487" spans="1:14" s="23" customFormat="1" ht="14.25" customHeight="1">
      <c r="A487" s="115"/>
      <c r="B487" s="425" t="str">
        <f>IF(A487="","",VLOOKUP(A487,'Project Budget vs Exp'!$B$9:$G$52,2,FALSE))</f>
        <v/>
      </c>
      <c r="C487" s="117"/>
      <c r="D487" s="116"/>
      <c r="E487" s="118"/>
      <c r="F487" s="119"/>
      <c r="G487" s="120"/>
      <c r="H487" s="120"/>
      <c r="I487" s="428">
        <f t="shared" si="8"/>
        <v>0</v>
      </c>
      <c r="J487" s="46"/>
      <c r="K487" s="21">
        <f>IFERROR(SUM(C487/'Transfers of Funds'!$F$59),0)</f>
        <v>0</v>
      </c>
      <c r="L487" s="21"/>
      <c r="M487" s="47" t="s">
        <v>162</v>
      </c>
      <c r="N487" s="46"/>
    </row>
    <row r="488" spans="1:14" s="23" customFormat="1" ht="14.25" customHeight="1">
      <c r="A488" s="115"/>
      <c r="B488" s="425" t="str">
        <f>IF(A488="","",VLOOKUP(A488,'Project Budget vs Exp'!$B$9:$G$52,2,FALSE))</f>
        <v/>
      </c>
      <c r="C488" s="117"/>
      <c r="D488" s="116"/>
      <c r="E488" s="118"/>
      <c r="F488" s="119"/>
      <c r="G488" s="120"/>
      <c r="H488" s="120"/>
      <c r="I488" s="428">
        <f t="shared" si="8"/>
        <v>0</v>
      </c>
      <c r="J488" s="46"/>
      <c r="K488" s="21">
        <f>IFERROR(SUM(C488/'Transfers of Funds'!$F$59),0)</f>
        <v>0</v>
      </c>
      <c r="L488" s="21"/>
      <c r="M488" s="47" t="s">
        <v>162</v>
      </c>
      <c r="N488" s="46"/>
    </row>
    <row r="489" spans="1:14" s="23" customFormat="1" ht="14.25" customHeight="1">
      <c r="A489" s="115"/>
      <c r="B489" s="425" t="str">
        <f>IF(A489="","",VLOOKUP(A489,'Project Budget vs Exp'!$B$9:$G$52,2,FALSE))</f>
        <v/>
      </c>
      <c r="C489" s="117"/>
      <c r="D489" s="116"/>
      <c r="E489" s="118"/>
      <c r="F489" s="119"/>
      <c r="G489" s="120"/>
      <c r="H489" s="120"/>
      <c r="I489" s="428">
        <f t="shared" si="8"/>
        <v>0</v>
      </c>
      <c r="J489" s="46"/>
      <c r="K489" s="21">
        <f>IFERROR(SUM(C489/'Transfers of Funds'!$F$59),0)</f>
        <v>0</v>
      </c>
      <c r="L489" s="21"/>
      <c r="M489" s="47" t="s">
        <v>162</v>
      </c>
      <c r="N489" s="46"/>
    </row>
    <row r="490" spans="1:14" s="23" customFormat="1" ht="14.25" customHeight="1">
      <c r="A490" s="115"/>
      <c r="B490" s="425" t="str">
        <f>IF(A490="","",VLOOKUP(A490,'Project Budget vs Exp'!$B$9:$G$52,2,FALSE))</f>
        <v/>
      </c>
      <c r="C490" s="117"/>
      <c r="D490" s="116"/>
      <c r="E490" s="118"/>
      <c r="F490" s="119"/>
      <c r="G490" s="120"/>
      <c r="H490" s="120"/>
      <c r="I490" s="428">
        <f t="shared" si="8"/>
        <v>0</v>
      </c>
      <c r="J490" s="46"/>
      <c r="K490" s="21">
        <f>IFERROR(SUM(C490/'Transfers of Funds'!$F$59),0)</f>
        <v>0</v>
      </c>
      <c r="L490" s="21"/>
      <c r="M490" s="47" t="s">
        <v>162</v>
      </c>
      <c r="N490" s="46"/>
    </row>
    <row r="491" spans="1:14" s="23" customFormat="1" ht="14.25" customHeight="1">
      <c r="A491" s="115"/>
      <c r="B491" s="425" t="str">
        <f>IF(A491="","",VLOOKUP(A491,'Project Budget vs Exp'!$B$9:$G$52,2,FALSE))</f>
        <v/>
      </c>
      <c r="C491" s="117"/>
      <c r="D491" s="116"/>
      <c r="E491" s="118"/>
      <c r="F491" s="119"/>
      <c r="G491" s="120"/>
      <c r="H491" s="120"/>
      <c r="I491" s="428">
        <f t="shared" si="8"/>
        <v>0</v>
      </c>
      <c r="J491" s="46"/>
      <c r="K491" s="21">
        <f>IFERROR(SUM(C491/'Transfers of Funds'!$F$59),0)</f>
        <v>0</v>
      </c>
      <c r="L491" s="21"/>
      <c r="M491" s="47" t="s">
        <v>162</v>
      </c>
      <c r="N491" s="46"/>
    </row>
    <row r="492" spans="1:14" s="23" customFormat="1" ht="14.25" customHeight="1">
      <c r="A492" s="115"/>
      <c r="B492" s="425" t="str">
        <f>IF(A492="","",VLOOKUP(A492,'Project Budget vs Exp'!$B$9:$G$52,2,FALSE))</f>
        <v/>
      </c>
      <c r="C492" s="117"/>
      <c r="D492" s="116"/>
      <c r="E492" s="118"/>
      <c r="F492" s="119"/>
      <c r="G492" s="120"/>
      <c r="H492" s="120"/>
      <c r="I492" s="428">
        <f t="shared" si="8"/>
        <v>0</v>
      </c>
      <c r="J492" s="46"/>
      <c r="K492" s="21">
        <f>IFERROR(SUM(C492/'Transfers of Funds'!$F$59),0)</f>
        <v>0</v>
      </c>
      <c r="L492" s="21"/>
      <c r="M492" s="47" t="s">
        <v>162</v>
      </c>
      <c r="N492" s="46"/>
    </row>
    <row r="493" spans="1:14" s="23" customFormat="1" ht="14.25" customHeight="1">
      <c r="A493" s="115"/>
      <c r="B493" s="425" t="str">
        <f>IF(A493="","",VLOOKUP(A493,'Project Budget vs Exp'!$B$9:$G$52,2,FALSE))</f>
        <v/>
      </c>
      <c r="C493" s="117"/>
      <c r="D493" s="116"/>
      <c r="E493" s="118"/>
      <c r="F493" s="119"/>
      <c r="G493" s="120"/>
      <c r="H493" s="120"/>
      <c r="I493" s="428">
        <f t="shared" si="8"/>
        <v>0</v>
      </c>
      <c r="J493" s="46"/>
      <c r="K493" s="21">
        <f>IFERROR(SUM(C493/'Transfers of Funds'!$F$59),0)</f>
        <v>0</v>
      </c>
      <c r="L493" s="21"/>
      <c r="M493" s="47" t="s">
        <v>162</v>
      </c>
      <c r="N493" s="46"/>
    </row>
    <row r="494" spans="1:14" s="23" customFormat="1" ht="14.25" customHeight="1">
      <c r="A494" s="115"/>
      <c r="B494" s="425" t="str">
        <f>IF(A494="","",VLOOKUP(A494,'Project Budget vs Exp'!$B$9:$G$52,2,FALSE))</f>
        <v/>
      </c>
      <c r="C494" s="117"/>
      <c r="D494" s="116"/>
      <c r="E494" s="118"/>
      <c r="F494" s="119"/>
      <c r="G494" s="120"/>
      <c r="H494" s="120"/>
      <c r="I494" s="428">
        <f t="shared" si="8"/>
        <v>0</v>
      </c>
      <c r="J494" s="46"/>
      <c r="K494" s="21">
        <f>IFERROR(SUM(C494/'Transfers of Funds'!$F$59),0)</f>
        <v>0</v>
      </c>
      <c r="L494" s="21"/>
      <c r="M494" s="47" t="s">
        <v>162</v>
      </c>
      <c r="N494" s="46"/>
    </row>
    <row r="495" spans="1:14" s="23" customFormat="1" ht="14.25" customHeight="1">
      <c r="A495" s="115"/>
      <c r="B495" s="425" t="str">
        <f>IF(A495="","",VLOOKUP(A495,'Project Budget vs Exp'!$B$9:$G$52,2,FALSE))</f>
        <v/>
      </c>
      <c r="C495" s="117"/>
      <c r="D495" s="116"/>
      <c r="E495" s="118"/>
      <c r="F495" s="119"/>
      <c r="G495" s="120"/>
      <c r="H495" s="120"/>
      <c r="I495" s="428">
        <f t="shared" si="8"/>
        <v>0</v>
      </c>
      <c r="J495" s="46"/>
      <c r="K495" s="21">
        <f>IFERROR(SUM(C495/'Transfers of Funds'!$F$59),0)</f>
        <v>0</v>
      </c>
      <c r="L495" s="21"/>
      <c r="M495" s="47" t="s">
        <v>162</v>
      </c>
      <c r="N495" s="46"/>
    </row>
    <row r="496" spans="1:14" s="23" customFormat="1" ht="14.25" customHeight="1">
      <c r="A496" s="115"/>
      <c r="B496" s="425" t="str">
        <f>IF(A496="","",VLOOKUP(A496,'Project Budget vs Exp'!$B$9:$G$52,2,FALSE))</f>
        <v/>
      </c>
      <c r="C496" s="117"/>
      <c r="D496" s="116"/>
      <c r="E496" s="118"/>
      <c r="F496" s="119"/>
      <c r="G496" s="120"/>
      <c r="H496" s="120"/>
      <c r="I496" s="428">
        <f t="shared" si="8"/>
        <v>0</v>
      </c>
      <c r="J496" s="46"/>
      <c r="K496" s="21">
        <f>IFERROR(SUM(C496/'Transfers of Funds'!$F$59),0)</f>
        <v>0</v>
      </c>
      <c r="L496" s="21"/>
      <c r="M496" s="47" t="s">
        <v>162</v>
      </c>
      <c r="N496" s="46"/>
    </row>
    <row r="497" spans="1:14" s="23" customFormat="1" ht="14.25" customHeight="1">
      <c r="A497" s="115"/>
      <c r="B497" s="425" t="str">
        <f>IF(A497="","",VLOOKUP(A497,'Project Budget vs Exp'!$B$9:$G$52,2,FALSE))</f>
        <v/>
      </c>
      <c r="C497" s="117"/>
      <c r="D497" s="116"/>
      <c r="E497" s="118"/>
      <c r="F497" s="119"/>
      <c r="G497" s="120"/>
      <c r="H497" s="120"/>
      <c r="I497" s="428">
        <f t="shared" si="8"/>
        <v>0</v>
      </c>
      <c r="J497" s="46"/>
      <c r="K497" s="21">
        <f>IFERROR(SUM(C497/'Transfers of Funds'!$F$59),0)</f>
        <v>0</v>
      </c>
      <c r="L497" s="21"/>
      <c r="M497" s="47" t="s">
        <v>162</v>
      </c>
      <c r="N497" s="46"/>
    </row>
    <row r="498" spans="1:14" s="23" customFormat="1" ht="14.25" customHeight="1">
      <c r="A498" s="115"/>
      <c r="B498" s="425" t="str">
        <f>IF(A498="","",VLOOKUP(A498,'Project Budget vs Exp'!$B$9:$G$52,2,FALSE))</f>
        <v/>
      </c>
      <c r="C498" s="117"/>
      <c r="D498" s="116"/>
      <c r="E498" s="118"/>
      <c r="F498" s="119"/>
      <c r="G498" s="120"/>
      <c r="H498" s="120"/>
      <c r="I498" s="428">
        <f t="shared" si="8"/>
        <v>0</v>
      </c>
      <c r="J498" s="46"/>
      <c r="K498" s="21">
        <f>IFERROR(SUM(C498/'Transfers of Funds'!$F$59),0)</f>
        <v>0</v>
      </c>
      <c r="L498" s="21"/>
      <c r="M498" s="47" t="s">
        <v>162</v>
      </c>
      <c r="N498" s="46"/>
    </row>
    <row r="499" spans="1:14" s="23" customFormat="1" ht="14.25" customHeight="1">
      <c r="A499" s="115"/>
      <c r="B499" s="425" t="str">
        <f>IF(A499="","",VLOOKUP(A499,'Project Budget vs Exp'!$B$9:$G$52,2,FALSE))</f>
        <v/>
      </c>
      <c r="C499" s="117"/>
      <c r="D499" s="116"/>
      <c r="E499" s="118"/>
      <c r="F499" s="119"/>
      <c r="G499" s="120"/>
      <c r="H499" s="120"/>
      <c r="I499" s="428">
        <f t="shared" si="8"/>
        <v>0</v>
      </c>
      <c r="J499" s="46"/>
      <c r="K499" s="21">
        <f>IFERROR(SUM(C499/'Transfers of Funds'!$F$59),0)</f>
        <v>0</v>
      </c>
      <c r="L499" s="21"/>
      <c r="M499" s="47" t="s">
        <v>162</v>
      </c>
      <c r="N499" s="46"/>
    </row>
    <row r="500" spans="1:14" s="23" customFormat="1" ht="14.25" customHeight="1">
      <c r="A500" s="115"/>
      <c r="B500" s="425" t="str">
        <f>IF(A500="","",VLOOKUP(A500,'Project Budget vs Exp'!$B$9:$G$52,2,FALSE))</f>
        <v/>
      </c>
      <c r="C500" s="117"/>
      <c r="D500" s="116"/>
      <c r="E500" s="118"/>
      <c r="F500" s="119"/>
      <c r="G500" s="120"/>
      <c r="H500" s="120"/>
      <c r="I500" s="428">
        <f t="shared" si="8"/>
        <v>0</v>
      </c>
      <c r="J500" s="46"/>
      <c r="K500" s="21">
        <f>IFERROR(SUM(C500/'Transfers of Funds'!$F$59),0)</f>
        <v>0</v>
      </c>
      <c r="L500" s="21"/>
      <c r="M500" s="47" t="s">
        <v>162</v>
      </c>
      <c r="N500" s="46"/>
    </row>
    <row r="501" spans="1:14" s="23" customFormat="1" ht="14.25" customHeight="1">
      <c r="A501" s="115"/>
      <c r="B501" s="425" t="str">
        <f>IF(A501="","",VLOOKUP(A501,'Project Budget vs Exp'!$B$9:$G$52,2,FALSE))</f>
        <v/>
      </c>
      <c r="C501" s="117"/>
      <c r="D501" s="116"/>
      <c r="E501" s="118"/>
      <c r="F501" s="119"/>
      <c r="G501" s="120"/>
      <c r="H501" s="120"/>
      <c r="I501" s="428">
        <f t="shared" si="8"/>
        <v>0</v>
      </c>
      <c r="J501" s="46"/>
      <c r="K501" s="21">
        <f>IFERROR(SUM(C501/'Transfers of Funds'!$F$59),0)</f>
        <v>0</v>
      </c>
      <c r="L501" s="21"/>
      <c r="M501" s="47" t="s">
        <v>162</v>
      </c>
      <c r="N501" s="46"/>
    </row>
    <row r="502" spans="1:14" s="23" customFormat="1" ht="14.25" customHeight="1">
      <c r="A502" s="115"/>
      <c r="B502" s="425" t="str">
        <f>IF(A502="","",VLOOKUP(A502,'Project Budget vs Exp'!$B$9:$G$52,2,FALSE))</f>
        <v/>
      </c>
      <c r="C502" s="117"/>
      <c r="D502" s="116"/>
      <c r="E502" s="118"/>
      <c r="F502" s="119"/>
      <c r="G502" s="120"/>
      <c r="H502" s="120"/>
      <c r="I502" s="428">
        <f t="shared" si="8"/>
        <v>0</v>
      </c>
      <c r="J502" s="46"/>
      <c r="K502" s="21">
        <f>IFERROR(SUM(C502/'Transfers of Funds'!$F$59),0)</f>
        <v>0</v>
      </c>
      <c r="L502" s="21"/>
      <c r="M502" s="47" t="s">
        <v>162</v>
      </c>
      <c r="N502" s="46"/>
    </row>
    <row r="503" spans="1:14" s="23" customFormat="1" ht="14.25" customHeight="1">
      <c r="A503" s="115"/>
      <c r="B503" s="425" t="str">
        <f>IF(A503="","",VLOOKUP(A503,'Project Budget vs Exp'!$B$9:$G$52,2,FALSE))</f>
        <v/>
      </c>
      <c r="C503" s="117"/>
      <c r="D503" s="116"/>
      <c r="E503" s="118"/>
      <c r="F503" s="119"/>
      <c r="G503" s="120"/>
      <c r="H503" s="120"/>
      <c r="I503" s="428">
        <f t="shared" si="8"/>
        <v>0</v>
      </c>
      <c r="J503" s="46"/>
      <c r="K503" s="21">
        <f>IFERROR(SUM(C503/'Transfers of Funds'!$F$59),0)</f>
        <v>0</v>
      </c>
      <c r="L503" s="21"/>
      <c r="M503" s="47" t="s">
        <v>162</v>
      </c>
      <c r="N503" s="46"/>
    </row>
    <row r="504" spans="1:14" s="23" customFormat="1" ht="14.25" customHeight="1">
      <c r="A504" s="115"/>
      <c r="B504" s="425" t="str">
        <f>IF(A504="","",VLOOKUP(A504,'Project Budget vs Exp'!$B$9:$G$52,2,FALSE))</f>
        <v/>
      </c>
      <c r="C504" s="117"/>
      <c r="D504" s="116"/>
      <c r="E504" s="118"/>
      <c r="F504" s="119"/>
      <c r="G504" s="120"/>
      <c r="H504" s="120"/>
      <c r="I504" s="428">
        <f t="shared" si="8"/>
        <v>0</v>
      </c>
      <c r="J504" s="46"/>
      <c r="K504" s="21">
        <f>IFERROR(SUM(C504/'Transfers of Funds'!$F$59),0)</f>
        <v>0</v>
      </c>
      <c r="L504" s="21"/>
      <c r="M504" s="47" t="s">
        <v>162</v>
      </c>
      <c r="N504" s="46"/>
    </row>
    <row r="505" spans="1:14" s="23" customFormat="1" ht="14.25" customHeight="1">
      <c r="A505" s="115"/>
      <c r="B505" s="425" t="str">
        <f>IF(A505="","",VLOOKUP(A505,'Project Budget vs Exp'!$B$9:$G$52,2,FALSE))</f>
        <v/>
      </c>
      <c r="C505" s="117"/>
      <c r="D505" s="116"/>
      <c r="E505" s="118"/>
      <c r="F505" s="119"/>
      <c r="G505" s="120"/>
      <c r="H505" s="120"/>
      <c r="I505" s="428">
        <f t="shared" si="8"/>
        <v>0</v>
      </c>
      <c r="J505" s="46"/>
      <c r="K505" s="21">
        <f>IFERROR(SUM(C505/'Transfers of Funds'!$F$59),0)</f>
        <v>0</v>
      </c>
      <c r="L505" s="21"/>
      <c r="M505" s="47" t="s">
        <v>162</v>
      </c>
      <c r="N505" s="46"/>
    </row>
    <row r="506" spans="1:14" s="23" customFormat="1" ht="14.25" customHeight="1">
      <c r="A506" s="115"/>
      <c r="B506" s="425" t="str">
        <f>IF(A506="","",VLOOKUP(A506,'Project Budget vs Exp'!$B$9:$G$52,2,FALSE))</f>
        <v/>
      </c>
      <c r="C506" s="117"/>
      <c r="D506" s="116"/>
      <c r="E506" s="118"/>
      <c r="F506" s="119"/>
      <c r="G506" s="120"/>
      <c r="H506" s="120"/>
      <c r="I506" s="428">
        <f t="shared" si="8"/>
        <v>0</v>
      </c>
      <c r="J506" s="46"/>
      <c r="K506" s="21">
        <f>IFERROR(SUM(C506/'Transfers of Funds'!$F$59),0)</f>
        <v>0</v>
      </c>
      <c r="L506" s="21"/>
      <c r="M506" s="47" t="s">
        <v>162</v>
      </c>
      <c r="N506" s="46"/>
    </row>
    <row r="507" spans="1:14" s="23" customFormat="1" ht="14.25" customHeight="1">
      <c r="A507" s="115"/>
      <c r="B507" s="425" t="str">
        <f>IF(A507="","",VLOOKUP(A507,'Project Budget vs Exp'!$B$9:$G$52,2,FALSE))</f>
        <v/>
      </c>
      <c r="C507" s="117"/>
      <c r="D507" s="116"/>
      <c r="E507" s="118"/>
      <c r="F507" s="119"/>
      <c r="G507" s="120"/>
      <c r="H507" s="120"/>
      <c r="I507" s="428">
        <f t="shared" si="8"/>
        <v>0</v>
      </c>
      <c r="J507" s="46"/>
      <c r="K507" s="21">
        <f>IFERROR(SUM(C507/'Transfers of Funds'!$F$59),0)</f>
        <v>0</v>
      </c>
      <c r="L507" s="21"/>
      <c r="M507" s="47" t="s">
        <v>162</v>
      </c>
      <c r="N507" s="46"/>
    </row>
    <row r="508" spans="1:14" s="23" customFormat="1" ht="14.25" customHeight="1">
      <c r="A508" s="115"/>
      <c r="B508" s="425" t="str">
        <f>IF(A508="","",VLOOKUP(A508,'Project Budget vs Exp'!$B$9:$G$52,2,FALSE))</f>
        <v/>
      </c>
      <c r="C508" s="117"/>
      <c r="D508" s="116"/>
      <c r="E508" s="118"/>
      <c r="F508" s="119"/>
      <c r="G508" s="120"/>
      <c r="H508" s="120"/>
      <c r="I508" s="428">
        <f t="shared" si="8"/>
        <v>0</v>
      </c>
      <c r="J508" s="46"/>
      <c r="K508" s="21">
        <f>IFERROR(SUM(C508/'Transfers of Funds'!$F$59),0)</f>
        <v>0</v>
      </c>
      <c r="L508" s="21"/>
      <c r="M508" s="47" t="s">
        <v>162</v>
      </c>
      <c r="N508" s="46"/>
    </row>
    <row r="509" spans="1:14" s="23" customFormat="1" ht="14.25" customHeight="1">
      <c r="A509" s="115"/>
      <c r="B509" s="425" t="str">
        <f>IF(A509="","",VLOOKUP(A509,'Project Budget vs Exp'!$B$9:$G$52,2,FALSE))</f>
        <v/>
      </c>
      <c r="C509" s="117"/>
      <c r="D509" s="116"/>
      <c r="E509" s="118"/>
      <c r="F509" s="119"/>
      <c r="G509" s="120"/>
      <c r="H509" s="120"/>
      <c r="I509" s="428">
        <f t="shared" si="8"/>
        <v>0</v>
      </c>
      <c r="J509" s="46"/>
      <c r="K509" s="21">
        <f>IFERROR(SUM(C509/'Transfers of Funds'!$F$59),0)</f>
        <v>0</v>
      </c>
      <c r="L509" s="21"/>
      <c r="M509" s="47" t="s">
        <v>162</v>
      </c>
      <c r="N509" s="46"/>
    </row>
    <row r="510" spans="1:14" s="23" customFormat="1" ht="14.25" customHeight="1">
      <c r="A510" s="115"/>
      <c r="B510" s="425" t="str">
        <f>IF(A510="","",VLOOKUP(A510,'Project Budget vs Exp'!$B$9:$G$52,2,FALSE))</f>
        <v/>
      </c>
      <c r="C510" s="117"/>
      <c r="D510" s="116"/>
      <c r="E510" s="118"/>
      <c r="F510" s="119"/>
      <c r="G510" s="120"/>
      <c r="H510" s="120"/>
      <c r="I510" s="428">
        <f t="shared" si="8"/>
        <v>0</v>
      </c>
      <c r="J510" s="46"/>
      <c r="K510" s="21">
        <f>IFERROR(SUM(C510/'Transfers of Funds'!$F$59),0)</f>
        <v>0</v>
      </c>
      <c r="L510" s="21"/>
      <c r="M510" s="47" t="s">
        <v>162</v>
      </c>
      <c r="N510" s="46"/>
    </row>
    <row r="511" spans="1:14" s="23" customFormat="1" ht="14.25" customHeight="1">
      <c r="A511" s="115"/>
      <c r="B511" s="425" t="str">
        <f>IF(A511="","",VLOOKUP(A511,'Project Budget vs Exp'!$B$9:$G$52,2,FALSE))</f>
        <v/>
      </c>
      <c r="C511" s="117"/>
      <c r="D511" s="116"/>
      <c r="E511" s="118"/>
      <c r="F511" s="119"/>
      <c r="G511" s="120"/>
      <c r="H511" s="120"/>
      <c r="I511" s="428">
        <f t="shared" si="8"/>
        <v>0</v>
      </c>
      <c r="J511" s="46"/>
      <c r="K511" s="21">
        <f>IFERROR(SUM(C511/'Transfers of Funds'!$F$59),0)</f>
        <v>0</v>
      </c>
      <c r="L511" s="21"/>
      <c r="M511" s="47" t="s">
        <v>162</v>
      </c>
      <c r="N511" s="46"/>
    </row>
    <row r="512" spans="1:14" s="23" customFormat="1" ht="14.25" customHeight="1">
      <c r="A512" s="115"/>
      <c r="B512" s="425" t="str">
        <f>IF(A512="","",VLOOKUP(A512,'Project Budget vs Exp'!$B$9:$G$52,2,FALSE))</f>
        <v/>
      </c>
      <c r="C512" s="117"/>
      <c r="D512" s="116"/>
      <c r="E512" s="118"/>
      <c r="F512" s="119"/>
      <c r="G512" s="120"/>
      <c r="H512" s="120"/>
      <c r="I512" s="428">
        <f t="shared" si="8"/>
        <v>0</v>
      </c>
      <c r="J512" s="46"/>
      <c r="K512" s="21">
        <f>IFERROR(SUM(C512/'Transfers of Funds'!$F$59),0)</f>
        <v>0</v>
      </c>
      <c r="L512" s="21"/>
      <c r="M512" s="47" t="s">
        <v>162</v>
      </c>
      <c r="N512" s="46"/>
    </row>
    <row r="513" spans="1:14" s="23" customFormat="1" ht="14.25" customHeight="1">
      <c r="A513" s="115"/>
      <c r="B513" s="425" t="str">
        <f>IF(A513="","",VLOOKUP(A513,'Project Budget vs Exp'!$B$9:$G$52,2,FALSE))</f>
        <v/>
      </c>
      <c r="C513" s="117"/>
      <c r="D513" s="116"/>
      <c r="E513" s="118"/>
      <c r="F513" s="119"/>
      <c r="G513" s="120"/>
      <c r="H513" s="120"/>
      <c r="I513" s="428">
        <f t="shared" si="8"/>
        <v>0</v>
      </c>
      <c r="J513" s="46"/>
      <c r="K513" s="21">
        <f>IFERROR(SUM(C513/'Transfers of Funds'!$F$59),0)</f>
        <v>0</v>
      </c>
      <c r="L513" s="21"/>
      <c r="M513" s="47" t="s">
        <v>162</v>
      </c>
      <c r="N513" s="46"/>
    </row>
    <row r="514" spans="1:14" s="23" customFormat="1" ht="14.25" customHeight="1">
      <c r="A514" s="115"/>
      <c r="B514" s="425" t="str">
        <f>IF(A514="","",VLOOKUP(A514,'Project Budget vs Exp'!$B$9:$G$52,2,FALSE))</f>
        <v/>
      </c>
      <c r="C514" s="117"/>
      <c r="D514" s="116"/>
      <c r="E514" s="118"/>
      <c r="F514" s="119"/>
      <c r="G514" s="120"/>
      <c r="H514" s="120"/>
      <c r="I514" s="428">
        <f t="shared" si="8"/>
        <v>0</v>
      </c>
      <c r="J514" s="46"/>
      <c r="K514" s="21">
        <f>IFERROR(SUM(C514/'Transfers of Funds'!$F$59),0)</f>
        <v>0</v>
      </c>
      <c r="L514" s="21"/>
      <c r="M514" s="47" t="s">
        <v>162</v>
      </c>
      <c r="N514" s="46"/>
    </row>
    <row r="515" spans="1:14" s="23" customFormat="1" ht="14.25" customHeight="1">
      <c r="A515" s="115"/>
      <c r="B515" s="425" t="str">
        <f>IF(A515="","",VLOOKUP(A515,'Project Budget vs Exp'!$B$9:$G$52,2,FALSE))</f>
        <v/>
      </c>
      <c r="C515" s="117"/>
      <c r="D515" s="116"/>
      <c r="E515" s="118"/>
      <c r="F515" s="119"/>
      <c r="G515" s="120"/>
      <c r="H515" s="120"/>
      <c r="I515" s="428">
        <f t="shared" si="8"/>
        <v>0</v>
      </c>
      <c r="J515" s="46"/>
      <c r="K515" s="21">
        <f>IFERROR(SUM(C515/'Transfers of Funds'!$F$59),0)</f>
        <v>0</v>
      </c>
      <c r="L515" s="21"/>
      <c r="M515" s="47" t="s">
        <v>162</v>
      </c>
      <c r="N515" s="46"/>
    </row>
    <row r="516" spans="1:14" s="23" customFormat="1" ht="14.25" customHeight="1">
      <c r="A516" s="115"/>
      <c r="B516" s="425" t="str">
        <f>IF(A516="","",VLOOKUP(A516,'Project Budget vs Exp'!$B$9:$G$52,2,FALSE))</f>
        <v/>
      </c>
      <c r="C516" s="117"/>
      <c r="D516" s="116"/>
      <c r="E516" s="118"/>
      <c r="F516" s="119"/>
      <c r="G516" s="120"/>
      <c r="H516" s="120"/>
      <c r="I516" s="428">
        <f t="shared" si="8"/>
        <v>0</v>
      </c>
      <c r="J516" s="46"/>
      <c r="K516" s="21">
        <f>IFERROR(SUM(C516/'Transfers of Funds'!$F$59),0)</f>
        <v>0</v>
      </c>
      <c r="L516" s="21"/>
      <c r="M516" s="47" t="s">
        <v>162</v>
      </c>
      <c r="N516" s="46"/>
    </row>
    <row r="517" spans="1:14" s="23" customFormat="1" ht="14.25" customHeight="1">
      <c r="A517" s="115"/>
      <c r="B517" s="425" t="str">
        <f>IF(A517="","",VLOOKUP(A517,'Project Budget vs Exp'!$B$9:$G$52,2,FALSE))</f>
        <v/>
      </c>
      <c r="C517" s="117"/>
      <c r="D517" s="116"/>
      <c r="E517" s="118"/>
      <c r="F517" s="119"/>
      <c r="G517" s="120"/>
      <c r="H517" s="120"/>
      <c r="I517" s="428">
        <f t="shared" si="8"/>
        <v>0</v>
      </c>
      <c r="J517" s="46"/>
      <c r="K517" s="21">
        <f>IFERROR(SUM(C517/'Transfers of Funds'!$F$59),0)</f>
        <v>0</v>
      </c>
      <c r="L517" s="21"/>
      <c r="M517" s="47" t="s">
        <v>162</v>
      </c>
      <c r="N517" s="46"/>
    </row>
    <row r="518" spans="1:14" s="23" customFormat="1" ht="14.25" customHeight="1">
      <c r="A518" s="115"/>
      <c r="B518" s="425" t="str">
        <f>IF(A518="","",VLOOKUP(A518,'Project Budget vs Exp'!$B$9:$G$52,2,FALSE))</f>
        <v/>
      </c>
      <c r="C518" s="117"/>
      <c r="D518" s="116"/>
      <c r="E518" s="118"/>
      <c r="F518" s="119"/>
      <c r="G518" s="120"/>
      <c r="H518" s="120"/>
      <c r="I518" s="428">
        <f t="shared" si="8"/>
        <v>0</v>
      </c>
      <c r="J518" s="46"/>
      <c r="K518" s="21">
        <f>IFERROR(SUM(C518/'Transfers of Funds'!$F$59),0)</f>
        <v>0</v>
      </c>
      <c r="L518" s="21"/>
      <c r="M518" s="47" t="s">
        <v>162</v>
      </c>
      <c r="N518" s="46"/>
    </row>
    <row r="519" spans="1:14" s="23" customFormat="1" ht="14.25" customHeight="1">
      <c r="A519" s="115"/>
      <c r="B519" s="425" t="str">
        <f>IF(A519="","",VLOOKUP(A519,'Project Budget vs Exp'!$B$9:$G$52,2,FALSE))</f>
        <v/>
      </c>
      <c r="C519" s="117"/>
      <c r="D519" s="116"/>
      <c r="E519" s="118"/>
      <c r="F519" s="119"/>
      <c r="G519" s="120"/>
      <c r="H519" s="120"/>
      <c r="I519" s="428">
        <f t="shared" si="8"/>
        <v>0</v>
      </c>
      <c r="J519" s="46"/>
      <c r="K519" s="21">
        <f>IFERROR(SUM(C519/'Transfers of Funds'!$F$59),0)</f>
        <v>0</v>
      </c>
      <c r="L519" s="21"/>
      <c r="M519" s="47" t="s">
        <v>162</v>
      </c>
      <c r="N519" s="46"/>
    </row>
    <row r="520" spans="1:14" s="23" customFormat="1" ht="14.25" customHeight="1">
      <c r="A520" s="115"/>
      <c r="B520" s="425" t="str">
        <f>IF(A520="","",VLOOKUP(A520,'Project Budget vs Exp'!$B$9:$G$52,2,FALSE))</f>
        <v/>
      </c>
      <c r="C520" s="117"/>
      <c r="D520" s="116"/>
      <c r="E520" s="118"/>
      <c r="F520" s="119"/>
      <c r="G520" s="120"/>
      <c r="H520" s="120"/>
      <c r="I520" s="428">
        <f t="shared" si="8"/>
        <v>0</v>
      </c>
      <c r="J520" s="46"/>
      <c r="K520" s="21">
        <f>IFERROR(SUM(C520/'Transfers of Funds'!$F$59),0)</f>
        <v>0</v>
      </c>
      <c r="L520" s="21"/>
      <c r="M520" s="47" t="s">
        <v>162</v>
      </c>
      <c r="N520" s="46"/>
    </row>
    <row r="521" spans="1:14" s="23" customFormat="1" ht="14.25" customHeight="1">
      <c r="A521" s="115"/>
      <c r="B521" s="425" t="str">
        <f>IF(A521="","",VLOOKUP(A521,'Project Budget vs Exp'!$B$9:$G$52,2,FALSE))</f>
        <v/>
      </c>
      <c r="C521" s="117"/>
      <c r="D521" s="116"/>
      <c r="E521" s="118"/>
      <c r="F521" s="119"/>
      <c r="G521" s="120"/>
      <c r="H521" s="120"/>
      <c r="I521" s="428">
        <f t="shared" si="8"/>
        <v>0</v>
      </c>
      <c r="J521" s="46"/>
      <c r="K521" s="21">
        <f>IFERROR(SUM(C521/'Transfers of Funds'!$F$59),0)</f>
        <v>0</v>
      </c>
      <c r="L521" s="21"/>
      <c r="M521" s="47" t="s">
        <v>162</v>
      </c>
      <c r="N521" s="46"/>
    </row>
    <row r="522" spans="1:14" s="23" customFormat="1" ht="14.25" customHeight="1">
      <c r="A522" s="115"/>
      <c r="B522" s="425" t="str">
        <f>IF(A522="","",VLOOKUP(A522,'Project Budget vs Exp'!$B$9:$G$52,2,FALSE))</f>
        <v/>
      </c>
      <c r="C522" s="117"/>
      <c r="D522" s="116"/>
      <c r="E522" s="118"/>
      <c r="F522" s="119"/>
      <c r="G522" s="120"/>
      <c r="H522" s="120"/>
      <c r="I522" s="428">
        <f t="shared" si="8"/>
        <v>0</v>
      </c>
      <c r="J522" s="46"/>
      <c r="K522" s="21">
        <f>IFERROR(SUM(C522/'Transfers of Funds'!$F$59),0)</f>
        <v>0</v>
      </c>
      <c r="L522" s="21"/>
      <c r="M522" s="47" t="s">
        <v>162</v>
      </c>
      <c r="N522" s="46"/>
    </row>
    <row r="523" spans="1:14" s="23" customFormat="1" ht="14.25" customHeight="1">
      <c r="A523" s="115"/>
      <c r="B523" s="425" t="str">
        <f>IF(A523="","",VLOOKUP(A523,'Project Budget vs Exp'!$B$9:$G$52,2,FALSE))</f>
        <v/>
      </c>
      <c r="C523" s="117"/>
      <c r="D523" s="116"/>
      <c r="E523" s="118"/>
      <c r="F523" s="119"/>
      <c r="G523" s="120"/>
      <c r="H523" s="120"/>
      <c r="I523" s="428">
        <f t="shared" si="8"/>
        <v>0</v>
      </c>
      <c r="J523" s="46"/>
      <c r="K523" s="21">
        <f>IFERROR(SUM(C523/'Transfers of Funds'!$F$59),0)</f>
        <v>0</v>
      </c>
      <c r="L523" s="21"/>
      <c r="M523" s="47" t="s">
        <v>162</v>
      </c>
      <c r="N523" s="46"/>
    </row>
    <row r="524" spans="1:14" s="23" customFormat="1" ht="14.25" customHeight="1">
      <c r="A524" s="115"/>
      <c r="B524" s="425" t="str">
        <f>IF(A524="","",VLOOKUP(A524,'Project Budget vs Exp'!$B$9:$G$52,2,FALSE))</f>
        <v/>
      </c>
      <c r="C524" s="117"/>
      <c r="D524" s="116"/>
      <c r="E524" s="118"/>
      <c r="F524" s="119"/>
      <c r="G524" s="120"/>
      <c r="H524" s="120"/>
      <c r="I524" s="428">
        <f t="shared" si="8"/>
        <v>0</v>
      </c>
      <c r="J524" s="46"/>
      <c r="K524" s="21">
        <f>IFERROR(SUM(C524/'Transfers of Funds'!$F$59),0)</f>
        <v>0</v>
      </c>
      <c r="L524" s="21"/>
      <c r="M524" s="47" t="s">
        <v>162</v>
      </c>
      <c r="N524" s="46"/>
    </row>
    <row r="525" spans="1:14" s="23" customFormat="1" ht="14.25" customHeight="1">
      <c r="A525" s="115"/>
      <c r="B525" s="425" t="str">
        <f>IF(A525="","",VLOOKUP(A525,'Project Budget vs Exp'!$B$9:$G$52,2,FALSE))</f>
        <v/>
      </c>
      <c r="C525" s="117"/>
      <c r="D525" s="116"/>
      <c r="E525" s="118"/>
      <c r="F525" s="119"/>
      <c r="G525" s="120"/>
      <c r="H525" s="120"/>
      <c r="I525" s="428">
        <f t="shared" si="8"/>
        <v>0</v>
      </c>
      <c r="J525" s="46"/>
      <c r="K525" s="21">
        <f>IFERROR(SUM(C525/'Transfers of Funds'!$F$59),0)</f>
        <v>0</v>
      </c>
      <c r="L525" s="21"/>
      <c r="M525" s="47" t="s">
        <v>162</v>
      </c>
      <c r="N525" s="46"/>
    </row>
    <row r="526" spans="1:14" s="23" customFormat="1" ht="14.25" customHeight="1">
      <c r="A526" s="115"/>
      <c r="B526" s="425" t="str">
        <f>IF(A526="","",VLOOKUP(A526,'Project Budget vs Exp'!$B$9:$G$52,2,FALSE))</f>
        <v/>
      </c>
      <c r="C526" s="117"/>
      <c r="D526" s="116"/>
      <c r="E526" s="118"/>
      <c r="F526" s="119"/>
      <c r="G526" s="120"/>
      <c r="H526" s="120"/>
      <c r="I526" s="428">
        <f t="shared" si="8"/>
        <v>0</v>
      </c>
      <c r="J526" s="46"/>
      <c r="K526" s="21">
        <f>IFERROR(SUM(C526/'Transfers of Funds'!$F$59),0)</f>
        <v>0</v>
      </c>
      <c r="L526" s="21"/>
      <c r="M526" s="47" t="s">
        <v>162</v>
      </c>
      <c r="N526" s="46"/>
    </row>
    <row r="527" spans="1:14" s="23" customFormat="1" ht="14.25" customHeight="1">
      <c r="A527" s="115"/>
      <c r="B527" s="425" t="str">
        <f>IF(A527="","",VLOOKUP(A527,'Project Budget vs Exp'!$B$9:$G$52,2,FALSE))</f>
        <v/>
      </c>
      <c r="C527" s="117"/>
      <c r="D527" s="116"/>
      <c r="E527" s="118"/>
      <c r="F527" s="119"/>
      <c r="G527" s="120"/>
      <c r="H527" s="120"/>
      <c r="I527" s="428">
        <f t="shared" si="8"/>
        <v>0</v>
      </c>
      <c r="J527" s="46"/>
      <c r="K527" s="21">
        <f>IFERROR(SUM(C527/'Transfers of Funds'!$F$59),0)</f>
        <v>0</v>
      </c>
      <c r="L527" s="21"/>
      <c r="M527" s="47" t="s">
        <v>162</v>
      </c>
      <c r="N527" s="46"/>
    </row>
    <row r="528" spans="1:14" s="23" customFormat="1" ht="14.25" customHeight="1">
      <c r="A528" s="115"/>
      <c r="B528" s="425" t="str">
        <f>IF(A528="","",VLOOKUP(A528,'Project Budget vs Exp'!$B$9:$G$52,2,FALSE))</f>
        <v/>
      </c>
      <c r="C528" s="117"/>
      <c r="D528" s="116"/>
      <c r="E528" s="118"/>
      <c r="F528" s="119"/>
      <c r="G528" s="120"/>
      <c r="H528" s="120"/>
      <c r="I528" s="428">
        <f t="shared" si="8"/>
        <v>0</v>
      </c>
      <c r="J528" s="46"/>
      <c r="K528" s="21">
        <f>IFERROR(SUM(C528/'Transfers of Funds'!$F$59),0)</f>
        <v>0</v>
      </c>
      <c r="L528" s="21"/>
      <c r="M528" s="47" t="s">
        <v>162</v>
      </c>
      <c r="N528" s="46"/>
    </row>
    <row r="529" spans="1:14" s="23" customFormat="1" ht="14.25" customHeight="1">
      <c r="A529" s="115"/>
      <c r="B529" s="425" t="str">
        <f>IF(A529="","",VLOOKUP(A529,'Project Budget vs Exp'!$B$9:$G$52,2,FALSE))</f>
        <v/>
      </c>
      <c r="C529" s="117"/>
      <c r="D529" s="116"/>
      <c r="E529" s="118"/>
      <c r="F529" s="119"/>
      <c r="G529" s="120"/>
      <c r="H529" s="120"/>
      <c r="I529" s="428">
        <f t="shared" si="8"/>
        <v>0</v>
      </c>
      <c r="J529" s="46"/>
      <c r="K529" s="21">
        <f>IFERROR(SUM(C529/'Transfers of Funds'!$F$59),0)</f>
        <v>0</v>
      </c>
      <c r="L529" s="21"/>
      <c r="M529" s="47" t="s">
        <v>162</v>
      </c>
      <c r="N529" s="46"/>
    </row>
    <row r="530" spans="1:14" s="23" customFormat="1" ht="14.25" customHeight="1">
      <c r="A530" s="115"/>
      <c r="B530" s="425" t="str">
        <f>IF(A530="","",VLOOKUP(A530,'Project Budget vs Exp'!$B$9:$G$52,2,FALSE))</f>
        <v/>
      </c>
      <c r="C530" s="117"/>
      <c r="D530" s="116"/>
      <c r="E530" s="118"/>
      <c r="F530" s="119"/>
      <c r="G530" s="120"/>
      <c r="H530" s="120"/>
      <c r="I530" s="428">
        <f t="shared" si="8"/>
        <v>0</v>
      </c>
      <c r="J530" s="46"/>
      <c r="K530" s="21">
        <f>IFERROR(SUM(C530/'Transfers of Funds'!$F$59),0)</f>
        <v>0</v>
      </c>
      <c r="L530" s="21"/>
      <c r="M530" s="47" t="s">
        <v>162</v>
      </c>
      <c r="N530" s="46"/>
    </row>
    <row r="531" spans="1:14" s="23" customFormat="1" ht="14.25" customHeight="1">
      <c r="A531" s="115"/>
      <c r="B531" s="425" t="str">
        <f>IF(A531="","",VLOOKUP(A531,'Project Budget vs Exp'!$B$9:$G$52,2,FALSE))</f>
        <v/>
      </c>
      <c r="C531" s="117"/>
      <c r="D531" s="116"/>
      <c r="E531" s="118"/>
      <c r="F531" s="119"/>
      <c r="G531" s="120"/>
      <c r="H531" s="120"/>
      <c r="I531" s="428">
        <f t="shared" si="8"/>
        <v>0</v>
      </c>
      <c r="J531" s="46"/>
      <c r="K531" s="21">
        <f>IFERROR(SUM(C531/'Transfers of Funds'!$F$59),0)</f>
        <v>0</v>
      </c>
      <c r="L531" s="21"/>
      <c r="M531" s="47" t="s">
        <v>162</v>
      </c>
      <c r="N531" s="46"/>
    </row>
    <row r="532" spans="1:14" s="23" customFormat="1" ht="14.25" customHeight="1">
      <c r="A532" s="115"/>
      <c r="B532" s="425" t="str">
        <f>IF(A532="","",VLOOKUP(A532,'Project Budget vs Exp'!$B$9:$G$52,2,FALSE))</f>
        <v/>
      </c>
      <c r="C532" s="117"/>
      <c r="D532" s="116"/>
      <c r="E532" s="118"/>
      <c r="F532" s="119"/>
      <c r="G532" s="120"/>
      <c r="H532" s="120"/>
      <c r="I532" s="428">
        <f t="shared" si="8"/>
        <v>0</v>
      </c>
      <c r="J532" s="46"/>
      <c r="K532" s="21">
        <f>IFERROR(SUM(C532/'Transfers of Funds'!$F$59),0)</f>
        <v>0</v>
      </c>
      <c r="L532" s="21"/>
      <c r="M532" s="47" t="s">
        <v>162</v>
      </c>
      <c r="N532" s="46"/>
    </row>
    <row r="533" spans="1:14" s="23" customFormat="1" ht="14.25" customHeight="1">
      <c r="A533" s="115"/>
      <c r="B533" s="425" t="str">
        <f>IF(A533="","",VLOOKUP(A533,'Project Budget vs Exp'!$B$9:$G$52,2,FALSE))</f>
        <v/>
      </c>
      <c r="C533" s="117"/>
      <c r="D533" s="116"/>
      <c r="E533" s="118"/>
      <c r="F533" s="119"/>
      <c r="G533" s="120"/>
      <c r="H533" s="120"/>
      <c r="I533" s="428">
        <f t="shared" ref="I533:I596" si="9">IF(OR(F$4="EUR",F$4="USD",F$4="GBP",F$4="CAD",F$4="NZD",F$4="AUD"),K533,C533)</f>
        <v>0</v>
      </c>
      <c r="J533" s="46"/>
      <c r="K533" s="21">
        <f>IFERROR(SUM(C533/'Transfers of Funds'!$F$59),0)</f>
        <v>0</v>
      </c>
      <c r="L533" s="21"/>
      <c r="M533" s="47" t="s">
        <v>162</v>
      </c>
      <c r="N533" s="46"/>
    </row>
    <row r="534" spans="1:14" s="23" customFormat="1" ht="14.25" customHeight="1">
      <c r="A534" s="115"/>
      <c r="B534" s="425" t="str">
        <f>IF(A534="","",VLOOKUP(A534,'Project Budget vs Exp'!$B$9:$G$52,2,FALSE))</f>
        <v/>
      </c>
      <c r="C534" s="117"/>
      <c r="D534" s="116"/>
      <c r="E534" s="118"/>
      <c r="F534" s="119"/>
      <c r="G534" s="120"/>
      <c r="H534" s="120"/>
      <c r="I534" s="428">
        <f t="shared" si="9"/>
        <v>0</v>
      </c>
      <c r="J534" s="46"/>
      <c r="K534" s="21">
        <f>IFERROR(SUM(C534/'Transfers of Funds'!$F$59),0)</f>
        <v>0</v>
      </c>
      <c r="L534" s="21"/>
      <c r="M534" s="47" t="s">
        <v>162</v>
      </c>
      <c r="N534" s="46"/>
    </row>
    <row r="535" spans="1:14" s="23" customFormat="1" ht="14.25" customHeight="1">
      <c r="A535" s="115"/>
      <c r="B535" s="425" t="str">
        <f>IF(A535="","",VLOOKUP(A535,'Project Budget vs Exp'!$B$9:$G$52,2,FALSE))</f>
        <v/>
      </c>
      <c r="C535" s="117"/>
      <c r="D535" s="116"/>
      <c r="E535" s="118"/>
      <c r="F535" s="119"/>
      <c r="G535" s="120"/>
      <c r="H535" s="120"/>
      <c r="I535" s="428">
        <f t="shared" si="9"/>
        <v>0</v>
      </c>
      <c r="J535" s="46"/>
      <c r="K535" s="21">
        <f>IFERROR(SUM(C535/'Transfers of Funds'!$F$59),0)</f>
        <v>0</v>
      </c>
      <c r="L535" s="21"/>
      <c r="M535" s="47" t="s">
        <v>162</v>
      </c>
      <c r="N535" s="46"/>
    </row>
    <row r="536" spans="1:14" s="23" customFormat="1" ht="14.25" customHeight="1">
      <c r="A536" s="115"/>
      <c r="B536" s="425" t="str">
        <f>IF(A536="","",VLOOKUP(A536,'Project Budget vs Exp'!$B$9:$G$52,2,FALSE))</f>
        <v/>
      </c>
      <c r="C536" s="117"/>
      <c r="D536" s="116"/>
      <c r="E536" s="118"/>
      <c r="F536" s="119"/>
      <c r="G536" s="120"/>
      <c r="H536" s="120"/>
      <c r="I536" s="428">
        <f t="shared" si="9"/>
        <v>0</v>
      </c>
      <c r="J536" s="46"/>
      <c r="K536" s="21">
        <f>IFERROR(SUM(C536/'Transfers of Funds'!$F$59),0)</f>
        <v>0</v>
      </c>
      <c r="L536" s="21"/>
      <c r="M536" s="47" t="s">
        <v>162</v>
      </c>
      <c r="N536" s="46"/>
    </row>
    <row r="537" spans="1:14" s="23" customFormat="1" ht="14.25" customHeight="1">
      <c r="A537" s="115"/>
      <c r="B537" s="425" t="str">
        <f>IF(A537="","",VLOOKUP(A537,'Project Budget vs Exp'!$B$9:$G$52,2,FALSE))</f>
        <v/>
      </c>
      <c r="C537" s="117"/>
      <c r="D537" s="116"/>
      <c r="E537" s="118"/>
      <c r="F537" s="119"/>
      <c r="G537" s="120"/>
      <c r="H537" s="120"/>
      <c r="I537" s="428">
        <f t="shared" si="9"/>
        <v>0</v>
      </c>
      <c r="J537" s="46"/>
      <c r="K537" s="21">
        <f>IFERROR(SUM(C537/'Transfers of Funds'!$F$59),0)</f>
        <v>0</v>
      </c>
      <c r="L537" s="21"/>
      <c r="M537" s="47" t="s">
        <v>162</v>
      </c>
      <c r="N537" s="46"/>
    </row>
    <row r="538" spans="1:14" s="23" customFormat="1" ht="14.25" customHeight="1">
      <c r="A538" s="115"/>
      <c r="B538" s="425" t="str">
        <f>IF(A538="","",VLOOKUP(A538,'Project Budget vs Exp'!$B$9:$G$52,2,FALSE))</f>
        <v/>
      </c>
      <c r="C538" s="117"/>
      <c r="D538" s="116"/>
      <c r="E538" s="118"/>
      <c r="F538" s="119"/>
      <c r="G538" s="120"/>
      <c r="H538" s="120"/>
      <c r="I538" s="428">
        <f t="shared" si="9"/>
        <v>0</v>
      </c>
      <c r="J538" s="46"/>
      <c r="K538" s="21">
        <f>IFERROR(SUM(C538/'Transfers of Funds'!$F$59),0)</f>
        <v>0</v>
      </c>
      <c r="L538" s="21"/>
      <c r="M538" s="47" t="s">
        <v>162</v>
      </c>
      <c r="N538" s="46"/>
    </row>
    <row r="539" spans="1:14" s="23" customFormat="1" ht="14.25" customHeight="1">
      <c r="A539" s="115"/>
      <c r="B539" s="425" t="str">
        <f>IF(A539="","",VLOOKUP(A539,'Project Budget vs Exp'!$B$9:$G$52,2,FALSE))</f>
        <v/>
      </c>
      <c r="C539" s="117"/>
      <c r="D539" s="116"/>
      <c r="E539" s="118"/>
      <c r="F539" s="119"/>
      <c r="G539" s="120"/>
      <c r="H539" s="120"/>
      <c r="I539" s="428">
        <f t="shared" si="9"/>
        <v>0</v>
      </c>
      <c r="J539" s="46"/>
      <c r="K539" s="21">
        <f>IFERROR(SUM(C539/'Transfers of Funds'!$F$59),0)</f>
        <v>0</v>
      </c>
      <c r="L539" s="21"/>
      <c r="M539" s="47" t="s">
        <v>162</v>
      </c>
      <c r="N539" s="46"/>
    </row>
    <row r="540" spans="1:14" s="23" customFormat="1" ht="14.25" customHeight="1">
      <c r="A540" s="115"/>
      <c r="B540" s="425" t="str">
        <f>IF(A540="","",VLOOKUP(A540,'Project Budget vs Exp'!$B$9:$G$52,2,FALSE))</f>
        <v/>
      </c>
      <c r="C540" s="117"/>
      <c r="D540" s="116"/>
      <c r="E540" s="118"/>
      <c r="F540" s="119"/>
      <c r="G540" s="120"/>
      <c r="H540" s="120"/>
      <c r="I540" s="428">
        <f t="shared" si="9"/>
        <v>0</v>
      </c>
      <c r="J540" s="46"/>
      <c r="K540" s="21">
        <f>IFERROR(SUM(C540/'Transfers of Funds'!$F$59),0)</f>
        <v>0</v>
      </c>
      <c r="L540" s="21"/>
      <c r="M540" s="47" t="s">
        <v>162</v>
      </c>
      <c r="N540" s="46"/>
    </row>
    <row r="541" spans="1:14" s="23" customFormat="1" ht="14.25" customHeight="1">
      <c r="A541" s="115"/>
      <c r="B541" s="425" t="str">
        <f>IF(A541="","",VLOOKUP(A541,'Project Budget vs Exp'!$B$9:$G$52,2,FALSE))</f>
        <v/>
      </c>
      <c r="C541" s="117"/>
      <c r="D541" s="116"/>
      <c r="E541" s="118"/>
      <c r="F541" s="119"/>
      <c r="G541" s="120"/>
      <c r="H541" s="120"/>
      <c r="I541" s="428">
        <f t="shared" si="9"/>
        <v>0</v>
      </c>
      <c r="J541" s="46"/>
      <c r="K541" s="21">
        <f>IFERROR(SUM(C541/'Transfers of Funds'!$F$59),0)</f>
        <v>0</v>
      </c>
      <c r="L541" s="21"/>
      <c r="M541" s="47" t="s">
        <v>162</v>
      </c>
      <c r="N541" s="46"/>
    </row>
    <row r="542" spans="1:14" s="23" customFormat="1" ht="14.25" customHeight="1">
      <c r="A542" s="115"/>
      <c r="B542" s="425" t="str">
        <f>IF(A542="","",VLOOKUP(A542,'Project Budget vs Exp'!$B$9:$G$52,2,FALSE))</f>
        <v/>
      </c>
      <c r="C542" s="117"/>
      <c r="D542" s="116"/>
      <c r="E542" s="118"/>
      <c r="F542" s="119"/>
      <c r="G542" s="120"/>
      <c r="H542" s="120"/>
      <c r="I542" s="428">
        <f t="shared" si="9"/>
        <v>0</v>
      </c>
      <c r="J542" s="46"/>
      <c r="K542" s="21">
        <f>IFERROR(SUM(C542/'Transfers of Funds'!$F$59),0)</f>
        <v>0</v>
      </c>
      <c r="L542" s="21"/>
      <c r="M542" s="47" t="s">
        <v>162</v>
      </c>
      <c r="N542" s="46"/>
    </row>
    <row r="543" spans="1:14" s="23" customFormat="1" ht="14.25" customHeight="1">
      <c r="A543" s="115"/>
      <c r="B543" s="425" t="str">
        <f>IF(A543="","",VLOOKUP(A543,'Project Budget vs Exp'!$B$9:$G$52,2,FALSE))</f>
        <v/>
      </c>
      <c r="C543" s="117"/>
      <c r="D543" s="116"/>
      <c r="E543" s="118"/>
      <c r="F543" s="119"/>
      <c r="G543" s="120"/>
      <c r="H543" s="120"/>
      <c r="I543" s="428">
        <f t="shared" si="9"/>
        <v>0</v>
      </c>
      <c r="J543" s="46"/>
      <c r="K543" s="21">
        <f>IFERROR(SUM(C543/'Transfers of Funds'!$F$59),0)</f>
        <v>0</v>
      </c>
      <c r="L543" s="21"/>
      <c r="M543" s="47" t="s">
        <v>162</v>
      </c>
      <c r="N543" s="46"/>
    </row>
    <row r="544" spans="1:14" s="23" customFormat="1" ht="14.25" customHeight="1">
      <c r="A544" s="115"/>
      <c r="B544" s="425" t="str">
        <f>IF(A544="","",VLOOKUP(A544,'Project Budget vs Exp'!$B$9:$G$52,2,FALSE))</f>
        <v/>
      </c>
      <c r="C544" s="117"/>
      <c r="D544" s="116"/>
      <c r="E544" s="118"/>
      <c r="F544" s="119"/>
      <c r="G544" s="120"/>
      <c r="H544" s="120"/>
      <c r="I544" s="428">
        <f t="shared" si="9"/>
        <v>0</v>
      </c>
      <c r="J544" s="46"/>
      <c r="K544" s="21">
        <f>IFERROR(SUM(C544/'Transfers of Funds'!$F$59),0)</f>
        <v>0</v>
      </c>
      <c r="L544" s="21"/>
      <c r="M544" s="47" t="s">
        <v>162</v>
      </c>
      <c r="N544" s="46"/>
    </row>
    <row r="545" spans="1:14" s="23" customFormat="1" ht="14.25" customHeight="1">
      <c r="A545" s="115"/>
      <c r="B545" s="425" t="str">
        <f>IF(A545="","",VLOOKUP(A545,'Project Budget vs Exp'!$B$9:$G$52,2,FALSE))</f>
        <v/>
      </c>
      <c r="C545" s="117"/>
      <c r="D545" s="116"/>
      <c r="E545" s="118"/>
      <c r="F545" s="119"/>
      <c r="G545" s="120"/>
      <c r="H545" s="120"/>
      <c r="I545" s="428">
        <f t="shared" si="9"/>
        <v>0</v>
      </c>
      <c r="J545" s="46"/>
      <c r="K545" s="21">
        <f>IFERROR(SUM(C545/'Transfers of Funds'!$F$59),0)</f>
        <v>0</v>
      </c>
      <c r="L545" s="21"/>
      <c r="M545" s="47" t="s">
        <v>162</v>
      </c>
      <c r="N545" s="46"/>
    </row>
    <row r="546" spans="1:14" s="23" customFormat="1" ht="14.25" customHeight="1">
      <c r="A546" s="115"/>
      <c r="B546" s="425" t="str">
        <f>IF(A546="","",VLOOKUP(A546,'Project Budget vs Exp'!$B$9:$G$52,2,FALSE))</f>
        <v/>
      </c>
      <c r="C546" s="117"/>
      <c r="D546" s="116"/>
      <c r="E546" s="118"/>
      <c r="F546" s="119"/>
      <c r="G546" s="120"/>
      <c r="H546" s="120"/>
      <c r="I546" s="428">
        <f t="shared" si="9"/>
        <v>0</v>
      </c>
      <c r="J546" s="46"/>
      <c r="K546" s="21">
        <f>IFERROR(SUM(C546/'Transfers of Funds'!$F$59),0)</f>
        <v>0</v>
      </c>
      <c r="L546" s="21"/>
      <c r="M546" s="47" t="s">
        <v>162</v>
      </c>
      <c r="N546" s="46"/>
    </row>
    <row r="547" spans="1:14" s="23" customFormat="1" ht="14.25" customHeight="1">
      <c r="A547" s="115"/>
      <c r="B547" s="425" t="str">
        <f>IF(A547="","",VLOOKUP(A547,'Project Budget vs Exp'!$B$9:$G$52,2,FALSE))</f>
        <v/>
      </c>
      <c r="C547" s="117"/>
      <c r="D547" s="116"/>
      <c r="E547" s="118"/>
      <c r="F547" s="119"/>
      <c r="G547" s="120"/>
      <c r="H547" s="120"/>
      <c r="I547" s="428">
        <f t="shared" si="9"/>
        <v>0</v>
      </c>
      <c r="J547" s="46"/>
      <c r="K547" s="21">
        <f>IFERROR(SUM(C547/'Transfers of Funds'!$F$59),0)</f>
        <v>0</v>
      </c>
      <c r="L547" s="21"/>
      <c r="M547" s="47" t="s">
        <v>162</v>
      </c>
      <c r="N547" s="46"/>
    </row>
    <row r="548" spans="1:14" s="23" customFormat="1" ht="14.25" customHeight="1">
      <c r="A548" s="115"/>
      <c r="B548" s="425" t="str">
        <f>IF(A548="","",VLOOKUP(A548,'Project Budget vs Exp'!$B$9:$G$52,2,FALSE))</f>
        <v/>
      </c>
      <c r="C548" s="117"/>
      <c r="D548" s="116"/>
      <c r="E548" s="118"/>
      <c r="F548" s="119"/>
      <c r="G548" s="120"/>
      <c r="H548" s="120"/>
      <c r="I548" s="428">
        <f t="shared" si="9"/>
        <v>0</v>
      </c>
      <c r="J548" s="46"/>
      <c r="K548" s="21">
        <f>IFERROR(SUM(C548/'Transfers of Funds'!$F$59),0)</f>
        <v>0</v>
      </c>
      <c r="L548" s="21"/>
      <c r="M548" s="47" t="s">
        <v>162</v>
      </c>
      <c r="N548" s="46"/>
    </row>
    <row r="549" spans="1:14" s="23" customFormat="1" ht="14.25" customHeight="1">
      <c r="A549" s="115"/>
      <c r="B549" s="425" t="str">
        <f>IF(A549="","",VLOOKUP(A549,'Project Budget vs Exp'!$B$9:$G$52,2,FALSE))</f>
        <v/>
      </c>
      <c r="C549" s="117"/>
      <c r="D549" s="116"/>
      <c r="E549" s="118"/>
      <c r="F549" s="119"/>
      <c r="G549" s="120"/>
      <c r="H549" s="120"/>
      <c r="I549" s="428">
        <f t="shared" si="9"/>
        <v>0</v>
      </c>
      <c r="J549" s="46"/>
      <c r="K549" s="21">
        <f>IFERROR(SUM(C549/'Transfers of Funds'!$F$59),0)</f>
        <v>0</v>
      </c>
      <c r="L549" s="21"/>
      <c r="M549" s="47" t="s">
        <v>162</v>
      </c>
      <c r="N549" s="46"/>
    </row>
    <row r="550" spans="1:14" s="23" customFormat="1" ht="14.25" customHeight="1">
      <c r="A550" s="115"/>
      <c r="B550" s="425" t="str">
        <f>IF(A550="","",VLOOKUP(A550,'Project Budget vs Exp'!$B$9:$G$52,2,FALSE))</f>
        <v/>
      </c>
      <c r="C550" s="117"/>
      <c r="D550" s="116"/>
      <c r="E550" s="118"/>
      <c r="F550" s="119"/>
      <c r="G550" s="120"/>
      <c r="H550" s="120"/>
      <c r="I550" s="428">
        <f t="shared" si="9"/>
        <v>0</v>
      </c>
      <c r="J550" s="46"/>
      <c r="K550" s="21">
        <f>IFERROR(SUM(C550/'Transfers of Funds'!$F$59),0)</f>
        <v>0</v>
      </c>
      <c r="L550" s="21"/>
      <c r="M550" s="47" t="s">
        <v>162</v>
      </c>
      <c r="N550" s="46"/>
    </row>
    <row r="551" spans="1:14" s="23" customFormat="1" ht="14.25" customHeight="1">
      <c r="A551" s="115"/>
      <c r="B551" s="425" t="str">
        <f>IF(A551="","",VLOOKUP(A551,'Project Budget vs Exp'!$B$9:$G$52,2,FALSE))</f>
        <v/>
      </c>
      <c r="C551" s="117"/>
      <c r="D551" s="116"/>
      <c r="E551" s="118"/>
      <c r="F551" s="119"/>
      <c r="G551" s="120"/>
      <c r="H551" s="120"/>
      <c r="I551" s="428">
        <f t="shared" si="9"/>
        <v>0</v>
      </c>
      <c r="J551" s="46"/>
      <c r="K551" s="21">
        <f>IFERROR(SUM(C551/'Transfers of Funds'!$F$59),0)</f>
        <v>0</v>
      </c>
      <c r="L551" s="21"/>
      <c r="M551" s="47" t="s">
        <v>162</v>
      </c>
      <c r="N551" s="46"/>
    </row>
    <row r="552" spans="1:14" s="23" customFormat="1" ht="14.25" customHeight="1">
      <c r="A552" s="115"/>
      <c r="B552" s="425" t="str">
        <f>IF(A552="","",VLOOKUP(A552,'Project Budget vs Exp'!$B$9:$G$52,2,FALSE))</f>
        <v/>
      </c>
      <c r="C552" s="117"/>
      <c r="D552" s="116"/>
      <c r="E552" s="118"/>
      <c r="F552" s="119"/>
      <c r="G552" s="120"/>
      <c r="H552" s="120"/>
      <c r="I552" s="428">
        <f t="shared" si="9"/>
        <v>0</v>
      </c>
      <c r="J552" s="46"/>
      <c r="K552" s="21">
        <f>IFERROR(SUM(C552/'Transfers of Funds'!$F$59),0)</f>
        <v>0</v>
      </c>
      <c r="L552" s="21"/>
      <c r="M552" s="47" t="s">
        <v>162</v>
      </c>
      <c r="N552" s="46"/>
    </row>
    <row r="553" spans="1:14" s="23" customFormat="1" ht="14.25" customHeight="1">
      <c r="A553" s="115"/>
      <c r="B553" s="425" t="str">
        <f>IF(A553="","",VLOOKUP(A553,'Project Budget vs Exp'!$B$9:$G$52,2,FALSE))</f>
        <v/>
      </c>
      <c r="C553" s="117"/>
      <c r="D553" s="116"/>
      <c r="E553" s="118"/>
      <c r="F553" s="119"/>
      <c r="G553" s="120"/>
      <c r="H553" s="120"/>
      <c r="I553" s="428">
        <f t="shared" si="9"/>
        <v>0</v>
      </c>
      <c r="J553" s="46"/>
      <c r="K553" s="21">
        <f>IFERROR(SUM(C553/'Transfers of Funds'!$F$59),0)</f>
        <v>0</v>
      </c>
      <c r="L553" s="21"/>
      <c r="M553" s="47" t="s">
        <v>162</v>
      </c>
      <c r="N553" s="46"/>
    </row>
    <row r="554" spans="1:14" s="23" customFormat="1" ht="14.25" customHeight="1">
      <c r="A554" s="115"/>
      <c r="B554" s="425" t="str">
        <f>IF(A554="","",VLOOKUP(A554,'Project Budget vs Exp'!$B$9:$G$52,2,FALSE))</f>
        <v/>
      </c>
      <c r="C554" s="117"/>
      <c r="D554" s="116"/>
      <c r="E554" s="118"/>
      <c r="F554" s="119"/>
      <c r="G554" s="120"/>
      <c r="H554" s="120"/>
      <c r="I554" s="428">
        <f t="shared" si="9"/>
        <v>0</v>
      </c>
      <c r="J554" s="46"/>
      <c r="K554" s="21">
        <f>IFERROR(SUM(C554/'Transfers of Funds'!$F$59),0)</f>
        <v>0</v>
      </c>
      <c r="L554" s="21"/>
      <c r="M554" s="47" t="s">
        <v>162</v>
      </c>
      <c r="N554" s="46"/>
    </row>
    <row r="555" spans="1:14" s="23" customFormat="1" ht="14.25" customHeight="1">
      <c r="A555" s="115"/>
      <c r="B555" s="425" t="str">
        <f>IF(A555="","",VLOOKUP(A555,'Project Budget vs Exp'!$B$9:$G$52,2,FALSE))</f>
        <v/>
      </c>
      <c r="C555" s="117"/>
      <c r="D555" s="116"/>
      <c r="E555" s="118"/>
      <c r="F555" s="119"/>
      <c r="G555" s="120"/>
      <c r="H555" s="120"/>
      <c r="I555" s="428">
        <f t="shared" si="9"/>
        <v>0</v>
      </c>
      <c r="J555" s="46"/>
      <c r="K555" s="21">
        <f>IFERROR(SUM(C555/'Transfers of Funds'!$F$59),0)</f>
        <v>0</v>
      </c>
      <c r="L555" s="21"/>
      <c r="M555" s="47" t="s">
        <v>162</v>
      </c>
      <c r="N555" s="46"/>
    </row>
    <row r="556" spans="1:14" s="23" customFormat="1" ht="14.25" customHeight="1">
      <c r="A556" s="115"/>
      <c r="B556" s="425" t="str">
        <f>IF(A556="","",VLOOKUP(A556,'Project Budget vs Exp'!$B$9:$G$52,2,FALSE))</f>
        <v/>
      </c>
      <c r="C556" s="117"/>
      <c r="D556" s="116"/>
      <c r="E556" s="118"/>
      <c r="F556" s="119"/>
      <c r="G556" s="120"/>
      <c r="H556" s="120"/>
      <c r="I556" s="428">
        <f t="shared" si="9"/>
        <v>0</v>
      </c>
      <c r="J556" s="46"/>
      <c r="K556" s="21">
        <f>IFERROR(SUM(C556/'Transfers of Funds'!$F$59),0)</f>
        <v>0</v>
      </c>
      <c r="L556" s="21"/>
      <c r="M556" s="47" t="s">
        <v>162</v>
      </c>
      <c r="N556" s="46"/>
    </row>
    <row r="557" spans="1:14" s="23" customFormat="1" ht="14.25" customHeight="1">
      <c r="A557" s="115"/>
      <c r="B557" s="425" t="str">
        <f>IF(A557="","",VLOOKUP(A557,'Project Budget vs Exp'!$B$9:$G$52,2,FALSE))</f>
        <v/>
      </c>
      <c r="C557" s="117"/>
      <c r="D557" s="116"/>
      <c r="E557" s="118"/>
      <c r="F557" s="119"/>
      <c r="G557" s="120"/>
      <c r="H557" s="120"/>
      <c r="I557" s="428">
        <f t="shared" si="9"/>
        <v>0</v>
      </c>
      <c r="J557" s="46"/>
      <c r="K557" s="21">
        <f>IFERROR(SUM(C557/'Transfers of Funds'!$F$59),0)</f>
        <v>0</v>
      </c>
      <c r="L557" s="21"/>
      <c r="M557" s="47" t="s">
        <v>162</v>
      </c>
      <c r="N557" s="46"/>
    </row>
    <row r="558" spans="1:14" s="23" customFormat="1" ht="14.25" customHeight="1">
      <c r="A558" s="115"/>
      <c r="B558" s="425" t="str">
        <f>IF(A558="","",VLOOKUP(A558,'Project Budget vs Exp'!$B$9:$G$52,2,FALSE))</f>
        <v/>
      </c>
      <c r="C558" s="117"/>
      <c r="D558" s="116"/>
      <c r="E558" s="118"/>
      <c r="F558" s="119"/>
      <c r="G558" s="120"/>
      <c r="H558" s="120"/>
      <c r="I558" s="428">
        <f t="shared" si="9"/>
        <v>0</v>
      </c>
      <c r="J558" s="46"/>
      <c r="K558" s="21">
        <f>IFERROR(SUM(C558/'Transfers of Funds'!$F$59),0)</f>
        <v>0</v>
      </c>
      <c r="L558" s="21"/>
      <c r="M558" s="47" t="s">
        <v>162</v>
      </c>
      <c r="N558" s="46"/>
    </row>
    <row r="559" spans="1:14" s="23" customFormat="1" ht="14.25" customHeight="1">
      <c r="A559" s="115"/>
      <c r="B559" s="425" t="str">
        <f>IF(A559="","",VLOOKUP(A559,'Project Budget vs Exp'!$B$9:$G$52,2,FALSE))</f>
        <v/>
      </c>
      <c r="C559" s="117"/>
      <c r="D559" s="116"/>
      <c r="E559" s="118"/>
      <c r="F559" s="119"/>
      <c r="G559" s="120"/>
      <c r="H559" s="120"/>
      <c r="I559" s="428">
        <f t="shared" si="9"/>
        <v>0</v>
      </c>
      <c r="J559" s="46"/>
      <c r="K559" s="21">
        <f>IFERROR(SUM(C559/'Transfers of Funds'!$F$59),0)</f>
        <v>0</v>
      </c>
      <c r="L559" s="21"/>
      <c r="M559" s="47" t="s">
        <v>162</v>
      </c>
      <c r="N559" s="46"/>
    </row>
    <row r="560" spans="1:14" s="23" customFormat="1" ht="14.25" customHeight="1">
      <c r="A560" s="115"/>
      <c r="B560" s="425" t="str">
        <f>IF(A560="","",VLOOKUP(A560,'Project Budget vs Exp'!$B$9:$G$52,2,FALSE))</f>
        <v/>
      </c>
      <c r="C560" s="117"/>
      <c r="D560" s="116"/>
      <c r="E560" s="118"/>
      <c r="F560" s="119"/>
      <c r="G560" s="120"/>
      <c r="H560" s="120"/>
      <c r="I560" s="428">
        <f t="shared" si="9"/>
        <v>0</v>
      </c>
      <c r="J560" s="46"/>
      <c r="K560" s="21">
        <f>IFERROR(SUM(C560/'Transfers of Funds'!$F$59),0)</f>
        <v>0</v>
      </c>
      <c r="L560" s="21"/>
      <c r="M560" s="47" t="s">
        <v>162</v>
      </c>
      <c r="N560" s="46"/>
    </row>
    <row r="561" spans="1:14" s="23" customFormat="1" ht="14.25" customHeight="1">
      <c r="A561" s="115"/>
      <c r="B561" s="425" t="str">
        <f>IF(A561="","",VLOOKUP(A561,'Project Budget vs Exp'!$B$9:$G$52,2,FALSE))</f>
        <v/>
      </c>
      <c r="C561" s="117"/>
      <c r="D561" s="116"/>
      <c r="E561" s="118"/>
      <c r="F561" s="119"/>
      <c r="G561" s="120"/>
      <c r="H561" s="120"/>
      <c r="I561" s="428">
        <f t="shared" si="9"/>
        <v>0</v>
      </c>
      <c r="J561" s="46"/>
      <c r="K561" s="21">
        <f>IFERROR(SUM(C561/'Transfers of Funds'!$F$59),0)</f>
        <v>0</v>
      </c>
      <c r="L561" s="21"/>
      <c r="M561" s="47" t="s">
        <v>162</v>
      </c>
      <c r="N561" s="46"/>
    </row>
    <row r="562" spans="1:14" s="23" customFormat="1" ht="14.25" customHeight="1">
      <c r="A562" s="115"/>
      <c r="B562" s="425" t="str">
        <f>IF(A562="","",VLOOKUP(A562,'Project Budget vs Exp'!$B$9:$G$52,2,FALSE))</f>
        <v/>
      </c>
      <c r="C562" s="117"/>
      <c r="D562" s="116"/>
      <c r="E562" s="118"/>
      <c r="F562" s="119"/>
      <c r="G562" s="120"/>
      <c r="H562" s="120"/>
      <c r="I562" s="428">
        <f t="shared" si="9"/>
        <v>0</v>
      </c>
      <c r="J562" s="46"/>
      <c r="K562" s="21">
        <f>IFERROR(SUM(C562/'Transfers of Funds'!$F$59),0)</f>
        <v>0</v>
      </c>
      <c r="L562" s="21"/>
      <c r="M562" s="47" t="s">
        <v>162</v>
      </c>
      <c r="N562" s="46"/>
    </row>
    <row r="563" spans="1:14" s="23" customFormat="1" ht="14.25" customHeight="1">
      <c r="A563" s="115"/>
      <c r="B563" s="425" t="str">
        <f>IF(A563="","",VLOOKUP(A563,'Project Budget vs Exp'!$B$9:$G$52,2,FALSE))</f>
        <v/>
      </c>
      <c r="C563" s="117"/>
      <c r="D563" s="116"/>
      <c r="E563" s="118"/>
      <c r="F563" s="119"/>
      <c r="G563" s="120"/>
      <c r="H563" s="120"/>
      <c r="I563" s="428">
        <f t="shared" si="9"/>
        <v>0</v>
      </c>
      <c r="J563" s="46"/>
      <c r="K563" s="21">
        <f>IFERROR(SUM(C563/'Transfers of Funds'!$F$59),0)</f>
        <v>0</v>
      </c>
      <c r="L563" s="21"/>
      <c r="M563" s="47" t="s">
        <v>162</v>
      </c>
      <c r="N563" s="46"/>
    </row>
    <row r="564" spans="1:14" s="23" customFormat="1" ht="14.25" customHeight="1">
      <c r="A564" s="115"/>
      <c r="B564" s="425" t="str">
        <f>IF(A564="","",VLOOKUP(A564,'Project Budget vs Exp'!$B$9:$G$52,2,FALSE))</f>
        <v/>
      </c>
      <c r="C564" s="117"/>
      <c r="D564" s="116"/>
      <c r="E564" s="118"/>
      <c r="F564" s="119"/>
      <c r="G564" s="120"/>
      <c r="H564" s="120"/>
      <c r="I564" s="428">
        <f t="shared" si="9"/>
        <v>0</v>
      </c>
      <c r="J564" s="46"/>
      <c r="K564" s="21">
        <f>IFERROR(SUM(C564/'Transfers of Funds'!$F$59),0)</f>
        <v>0</v>
      </c>
      <c r="L564" s="21"/>
      <c r="M564" s="47" t="s">
        <v>162</v>
      </c>
      <c r="N564" s="46"/>
    </row>
    <row r="565" spans="1:14" s="23" customFormat="1" ht="14.25" customHeight="1">
      <c r="A565" s="115"/>
      <c r="B565" s="425" t="str">
        <f>IF(A565="","",VLOOKUP(A565,'Project Budget vs Exp'!$B$9:$G$52,2,FALSE))</f>
        <v/>
      </c>
      <c r="C565" s="117"/>
      <c r="D565" s="116"/>
      <c r="E565" s="118"/>
      <c r="F565" s="119"/>
      <c r="G565" s="120"/>
      <c r="H565" s="120"/>
      <c r="I565" s="428">
        <f t="shared" si="9"/>
        <v>0</v>
      </c>
      <c r="J565" s="46"/>
      <c r="K565" s="21">
        <f>IFERROR(SUM(C565/'Transfers of Funds'!$F$59),0)</f>
        <v>0</v>
      </c>
      <c r="L565" s="21"/>
      <c r="M565" s="47" t="s">
        <v>162</v>
      </c>
      <c r="N565" s="46"/>
    </row>
    <row r="566" spans="1:14" s="23" customFormat="1" ht="14.25" customHeight="1">
      <c r="A566" s="115"/>
      <c r="B566" s="425" t="str">
        <f>IF(A566="","",VLOOKUP(A566,'Project Budget vs Exp'!$B$9:$G$52,2,FALSE))</f>
        <v/>
      </c>
      <c r="C566" s="117"/>
      <c r="D566" s="116"/>
      <c r="E566" s="118"/>
      <c r="F566" s="119"/>
      <c r="G566" s="120"/>
      <c r="H566" s="120"/>
      <c r="I566" s="428">
        <f t="shared" si="9"/>
        <v>0</v>
      </c>
      <c r="J566" s="46"/>
      <c r="K566" s="21">
        <f>IFERROR(SUM(C566/'Transfers of Funds'!$F$59),0)</f>
        <v>0</v>
      </c>
      <c r="L566" s="21"/>
      <c r="M566" s="47" t="s">
        <v>162</v>
      </c>
      <c r="N566" s="46"/>
    </row>
    <row r="567" spans="1:14" s="23" customFormat="1" ht="14.25" customHeight="1">
      <c r="A567" s="115"/>
      <c r="B567" s="425" t="str">
        <f>IF(A567="","",VLOOKUP(A567,'Project Budget vs Exp'!$B$9:$G$52,2,FALSE))</f>
        <v/>
      </c>
      <c r="C567" s="117"/>
      <c r="D567" s="116"/>
      <c r="E567" s="118"/>
      <c r="F567" s="119"/>
      <c r="G567" s="120"/>
      <c r="H567" s="120"/>
      <c r="I567" s="428">
        <f t="shared" si="9"/>
        <v>0</v>
      </c>
      <c r="J567" s="46"/>
      <c r="K567" s="21">
        <f>IFERROR(SUM(C567/'Transfers of Funds'!$F$59),0)</f>
        <v>0</v>
      </c>
      <c r="L567" s="21"/>
      <c r="M567" s="47" t="s">
        <v>162</v>
      </c>
      <c r="N567" s="46"/>
    </row>
    <row r="568" spans="1:14" s="23" customFormat="1" ht="14.25" customHeight="1">
      <c r="A568" s="115"/>
      <c r="B568" s="425" t="str">
        <f>IF(A568="","",VLOOKUP(A568,'Project Budget vs Exp'!$B$9:$G$52,2,FALSE))</f>
        <v/>
      </c>
      <c r="C568" s="117"/>
      <c r="D568" s="116"/>
      <c r="E568" s="118"/>
      <c r="F568" s="119"/>
      <c r="G568" s="120"/>
      <c r="H568" s="120"/>
      <c r="I568" s="428">
        <f t="shared" si="9"/>
        <v>0</v>
      </c>
      <c r="J568" s="46"/>
      <c r="K568" s="21">
        <f>IFERROR(SUM(C568/'Transfers of Funds'!$F$59),0)</f>
        <v>0</v>
      </c>
      <c r="L568" s="21"/>
      <c r="M568" s="47" t="s">
        <v>162</v>
      </c>
      <c r="N568" s="46"/>
    </row>
    <row r="569" spans="1:14" s="23" customFormat="1" ht="14.25" customHeight="1">
      <c r="A569" s="115"/>
      <c r="B569" s="425" t="str">
        <f>IF(A569="","",VLOOKUP(A569,'Project Budget vs Exp'!$B$9:$G$52,2,FALSE))</f>
        <v/>
      </c>
      <c r="C569" s="117"/>
      <c r="D569" s="116"/>
      <c r="E569" s="118"/>
      <c r="F569" s="119"/>
      <c r="G569" s="120"/>
      <c r="H569" s="120"/>
      <c r="I569" s="428">
        <f t="shared" si="9"/>
        <v>0</v>
      </c>
      <c r="J569" s="46"/>
      <c r="K569" s="21">
        <f>IFERROR(SUM(C569/'Transfers of Funds'!$F$59),0)</f>
        <v>0</v>
      </c>
      <c r="L569" s="21"/>
      <c r="M569" s="47" t="s">
        <v>162</v>
      </c>
      <c r="N569" s="46"/>
    </row>
    <row r="570" spans="1:14" s="23" customFormat="1" ht="14.25" customHeight="1">
      <c r="A570" s="115"/>
      <c r="B570" s="425" t="str">
        <f>IF(A570="","",VLOOKUP(A570,'Project Budget vs Exp'!$B$9:$G$52,2,FALSE))</f>
        <v/>
      </c>
      <c r="C570" s="117"/>
      <c r="D570" s="116"/>
      <c r="E570" s="118"/>
      <c r="F570" s="119"/>
      <c r="G570" s="120"/>
      <c r="H570" s="120"/>
      <c r="I570" s="428">
        <f t="shared" si="9"/>
        <v>0</v>
      </c>
      <c r="J570" s="46"/>
      <c r="K570" s="21">
        <f>IFERROR(SUM(C570/'Transfers of Funds'!$F$59),0)</f>
        <v>0</v>
      </c>
      <c r="L570" s="21"/>
      <c r="M570" s="47" t="s">
        <v>162</v>
      </c>
      <c r="N570" s="46"/>
    </row>
    <row r="571" spans="1:14" s="23" customFormat="1" ht="14.25" customHeight="1">
      <c r="A571" s="115"/>
      <c r="B571" s="425" t="str">
        <f>IF(A571="","",VLOOKUP(A571,'Project Budget vs Exp'!$B$9:$G$52,2,FALSE))</f>
        <v/>
      </c>
      <c r="C571" s="117"/>
      <c r="D571" s="116"/>
      <c r="E571" s="118"/>
      <c r="F571" s="119"/>
      <c r="G571" s="120"/>
      <c r="H571" s="120"/>
      <c r="I571" s="428">
        <f t="shared" si="9"/>
        <v>0</v>
      </c>
      <c r="J571" s="46"/>
      <c r="K571" s="21">
        <f>IFERROR(SUM(C571/'Transfers of Funds'!$F$59),0)</f>
        <v>0</v>
      </c>
      <c r="L571" s="21"/>
      <c r="M571" s="47" t="s">
        <v>162</v>
      </c>
      <c r="N571" s="46"/>
    </row>
    <row r="572" spans="1:14" s="23" customFormat="1" ht="14.25" customHeight="1">
      <c r="A572" s="115"/>
      <c r="B572" s="425" t="str">
        <f>IF(A572="","",VLOOKUP(A572,'Project Budget vs Exp'!$B$9:$G$52,2,FALSE))</f>
        <v/>
      </c>
      <c r="C572" s="117"/>
      <c r="D572" s="116"/>
      <c r="E572" s="118"/>
      <c r="F572" s="119"/>
      <c r="G572" s="120"/>
      <c r="H572" s="120"/>
      <c r="I572" s="428">
        <f t="shared" si="9"/>
        <v>0</v>
      </c>
      <c r="J572" s="46"/>
      <c r="K572" s="21">
        <f>IFERROR(SUM(C572/'Transfers of Funds'!$F$59),0)</f>
        <v>0</v>
      </c>
      <c r="L572" s="21"/>
      <c r="M572" s="47" t="s">
        <v>162</v>
      </c>
      <c r="N572" s="46"/>
    </row>
    <row r="573" spans="1:14" s="23" customFormat="1" ht="14.25" customHeight="1">
      <c r="A573" s="115"/>
      <c r="B573" s="425" t="str">
        <f>IF(A573="","",VLOOKUP(A573,'Project Budget vs Exp'!$B$9:$G$52,2,FALSE))</f>
        <v/>
      </c>
      <c r="C573" s="117"/>
      <c r="D573" s="116"/>
      <c r="E573" s="118"/>
      <c r="F573" s="119"/>
      <c r="G573" s="120"/>
      <c r="H573" s="120"/>
      <c r="I573" s="428">
        <f t="shared" si="9"/>
        <v>0</v>
      </c>
      <c r="J573" s="46"/>
      <c r="K573" s="21">
        <f>IFERROR(SUM(C573/'Transfers of Funds'!$F$59),0)</f>
        <v>0</v>
      </c>
      <c r="L573" s="21"/>
      <c r="M573" s="47" t="s">
        <v>162</v>
      </c>
      <c r="N573" s="46"/>
    </row>
    <row r="574" spans="1:14" s="23" customFormat="1" ht="14.25" customHeight="1">
      <c r="A574" s="115"/>
      <c r="B574" s="425" t="str">
        <f>IF(A574="","",VLOOKUP(A574,'Project Budget vs Exp'!$B$9:$G$52,2,FALSE))</f>
        <v/>
      </c>
      <c r="C574" s="117"/>
      <c r="D574" s="116"/>
      <c r="E574" s="118"/>
      <c r="F574" s="119"/>
      <c r="G574" s="120"/>
      <c r="H574" s="120"/>
      <c r="I574" s="428">
        <f t="shared" si="9"/>
        <v>0</v>
      </c>
      <c r="J574" s="46"/>
      <c r="K574" s="21">
        <f>IFERROR(SUM(C574/'Transfers of Funds'!$F$59),0)</f>
        <v>0</v>
      </c>
      <c r="L574" s="21"/>
      <c r="M574" s="47" t="s">
        <v>162</v>
      </c>
      <c r="N574" s="46"/>
    </row>
    <row r="575" spans="1:14" s="23" customFormat="1" ht="14.25" customHeight="1">
      <c r="A575" s="115"/>
      <c r="B575" s="425" t="str">
        <f>IF(A575="","",VLOOKUP(A575,'Project Budget vs Exp'!$B$9:$G$52,2,FALSE))</f>
        <v/>
      </c>
      <c r="C575" s="117"/>
      <c r="D575" s="116"/>
      <c r="E575" s="118"/>
      <c r="F575" s="119"/>
      <c r="G575" s="120"/>
      <c r="H575" s="120"/>
      <c r="I575" s="428">
        <f t="shared" si="9"/>
        <v>0</v>
      </c>
      <c r="J575" s="46"/>
      <c r="K575" s="21">
        <f>IFERROR(SUM(C575/'Transfers of Funds'!$F$59),0)</f>
        <v>0</v>
      </c>
      <c r="L575" s="21"/>
      <c r="M575" s="47" t="s">
        <v>162</v>
      </c>
      <c r="N575" s="46"/>
    </row>
    <row r="576" spans="1:14" s="23" customFormat="1" ht="14.25" customHeight="1">
      <c r="A576" s="115"/>
      <c r="B576" s="425" t="str">
        <f>IF(A576="","",VLOOKUP(A576,'Project Budget vs Exp'!$B$9:$G$52,2,FALSE))</f>
        <v/>
      </c>
      <c r="C576" s="117"/>
      <c r="D576" s="116"/>
      <c r="E576" s="118"/>
      <c r="F576" s="119"/>
      <c r="G576" s="120"/>
      <c r="H576" s="120"/>
      <c r="I576" s="428">
        <f t="shared" si="9"/>
        <v>0</v>
      </c>
      <c r="J576" s="46"/>
      <c r="K576" s="21">
        <f>IFERROR(SUM(C576/'Transfers of Funds'!$F$59),0)</f>
        <v>0</v>
      </c>
      <c r="L576" s="21"/>
      <c r="M576" s="47" t="s">
        <v>162</v>
      </c>
      <c r="N576" s="46"/>
    </row>
    <row r="577" spans="1:14" s="23" customFormat="1" ht="14.25" customHeight="1">
      <c r="A577" s="115"/>
      <c r="B577" s="425" t="str">
        <f>IF(A577="","",VLOOKUP(A577,'Project Budget vs Exp'!$B$9:$G$52,2,FALSE))</f>
        <v/>
      </c>
      <c r="C577" s="117"/>
      <c r="D577" s="116"/>
      <c r="E577" s="118"/>
      <c r="F577" s="119"/>
      <c r="G577" s="120"/>
      <c r="H577" s="120"/>
      <c r="I577" s="428">
        <f t="shared" si="9"/>
        <v>0</v>
      </c>
      <c r="J577" s="46"/>
      <c r="K577" s="21">
        <f>IFERROR(SUM(C577/'Transfers of Funds'!$F$59),0)</f>
        <v>0</v>
      </c>
      <c r="L577" s="21"/>
      <c r="M577" s="47" t="s">
        <v>162</v>
      </c>
      <c r="N577" s="46"/>
    </row>
    <row r="578" spans="1:14" s="23" customFormat="1" ht="14.25" customHeight="1">
      <c r="A578" s="115"/>
      <c r="B578" s="425" t="str">
        <f>IF(A578="","",VLOOKUP(A578,'Project Budget vs Exp'!$B$9:$G$52,2,FALSE))</f>
        <v/>
      </c>
      <c r="C578" s="117"/>
      <c r="D578" s="116"/>
      <c r="E578" s="118"/>
      <c r="F578" s="119"/>
      <c r="G578" s="120"/>
      <c r="H578" s="120"/>
      <c r="I578" s="428">
        <f t="shared" si="9"/>
        <v>0</v>
      </c>
      <c r="J578" s="46"/>
      <c r="K578" s="21">
        <f>IFERROR(SUM(C578/'Transfers of Funds'!$F$59),0)</f>
        <v>0</v>
      </c>
      <c r="L578" s="21"/>
      <c r="M578" s="47" t="s">
        <v>162</v>
      </c>
      <c r="N578" s="46"/>
    </row>
    <row r="579" spans="1:14" s="23" customFormat="1" ht="14.25" customHeight="1">
      <c r="A579" s="115"/>
      <c r="B579" s="425" t="str">
        <f>IF(A579="","",VLOOKUP(A579,'Project Budget vs Exp'!$B$9:$G$52,2,FALSE))</f>
        <v/>
      </c>
      <c r="C579" s="117"/>
      <c r="D579" s="116"/>
      <c r="E579" s="118"/>
      <c r="F579" s="119"/>
      <c r="G579" s="120"/>
      <c r="H579" s="120"/>
      <c r="I579" s="428">
        <f t="shared" si="9"/>
        <v>0</v>
      </c>
      <c r="J579" s="46"/>
      <c r="K579" s="21">
        <f>IFERROR(SUM(C579/'Transfers of Funds'!$F$59),0)</f>
        <v>0</v>
      </c>
      <c r="L579" s="21"/>
      <c r="M579" s="47" t="s">
        <v>162</v>
      </c>
      <c r="N579" s="46"/>
    </row>
    <row r="580" spans="1:14" s="23" customFormat="1" ht="14.25" customHeight="1">
      <c r="A580" s="115"/>
      <c r="B580" s="425" t="str">
        <f>IF(A580="","",VLOOKUP(A580,'Project Budget vs Exp'!$B$9:$G$52,2,FALSE))</f>
        <v/>
      </c>
      <c r="C580" s="117"/>
      <c r="D580" s="116"/>
      <c r="E580" s="118"/>
      <c r="F580" s="119"/>
      <c r="G580" s="120"/>
      <c r="H580" s="120"/>
      <c r="I580" s="428">
        <f t="shared" si="9"/>
        <v>0</v>
      </c>
      <c r="J580" s="46"/>
      <c r="K580" s="21">
        <f>IFERROR(SUM(C580/'Transfers of Funds'!$F$59),0)</f>
        <v>0</v>
      </c>
      <c r="L580" s="21"/>
      <c r="M580" s="47" t="s">
        <v>162</v>
      </c>
      <c r="N580" s="46"/>
    </row>
    <row r="581" spans="1:14" s="23" customFormat="1" ht="14.25" customHeight="1">
      <c r="A581" s="115"/>
      <c r="B581" s="425" t="str">
        <f>IF(A581="","",VLOOKUP(A581,'Project Budget vs Exp'!$B$9:$G$52,2,FALSE))</f>
        <v/>
      </c>
      <c r="C581" s="117"/>
      <c r="D581" s="116"/>
      <c r="E581" s="118"/>
      <c r="F581" s="119"/>
      <c r="G581" s="120"/>
      <c r="H581" s="120"/>
      <c r="I581" s="428">
        <f t="shared" si="9"/>
        <v>0</v>
      </c>
      <c r="J581" s="46"/>
      <c r="K581" s="21">
        <f>IFERROR(SUM(C581/'Transfers of Funds'!$F$59),0)</f>
        <v>0</v>
      </c>
      <c r="L581" s="21"/>
      <c r="M581" s="47" t="s">
        <v>162</v>
      </c>
      <c r="N581" s="46"/>
    </row>
    <row r="582" spans="1:14" s="23" customFormat="1" ht="14.25" customHeight="1">
      <c r="A582" s="115"/>
      <c r="B582" s="425" t="str">
        <f>IF(A582="","",VLOOKUP(A582,'Project Budget vs Exp'!$B$9:$G$52,2,FALSE))</f>
        <v/>
      </c>
      <c r="C582" s="117"/>
      <c r="D582" s="116"/>
      <c r="E582" s="118"/>
      <c r="F582" s="119"/>
      <c r="G582" s="120"/>
      <c r="H582" s="120"/>
      <c r="I582" s="428">
        <f t="shared" si="9"/>
        <v>0</v>
      </c>
      <c r="J582" s="46"/>
      <c r="K582" s="21">
        <f>IFERROR(SUM(C582/'Transfers of Funds'!$F$59),0)</f>
        <v>0</v>
      </c>
      <c r="L582" s="21"/>
      <c r="M582" s="47" t="s">
        <v>162</v>
      </c>
      <c r="N582" s="46"/>
    </row>
    <row r="583" spans="1:14" s="23" customFormat="1" ht="14.25" customHeight="1">
      <c r="A583" s="115"/>
      <c r="B583" s="425" t="str">
        <f>IF(A583="","",VLOOKUP(A583,'Project Budget vs Exp'!$B$9:$G$52,2,FALSE))</f>
        <v/>
      </c>
      <c r="C583" s="117"/>
      <c r="D583" s="116"/>
      <c r="E583" s="118"/>
      <c r="F583" s="119"/>
      <c r="G583" s="120"/>
      <c r="H583" s="120"/>
      <c r="I583" s="428">
        <f t="shared" si="9"/>
        <v>0</v>
      </c>
      <c r="J583" s="46"/>
      <c r="K583" s="21">
        <f>IFERROR(SUM(C583/'Transfers of Funds'!$F$59),0)</f>
        <v>0</v>
      </c>
      <c r="L583" s="21"/>
      <c r="M583" s="47" t="s">
        <v>162</v>
      </c>
      <c r="N583" s="46"/>
    </row>
    <row r="584" spans="1:14" s="23" customFormat="1" ht="14.25" customHeight="1">
      <c r="A584" s="115"/>
      <c r="B584" s="425" t="str">
        <f>IF(A584="","",VLOOKUP(A584,'Project Budget vs Exp'!$B$9:$G$52,2,FALSE))</f>
        <v/>
      </c>
      <c r="C584" s="117"/>
      <c r="D584" s="116"/>
      <c r="E584" s="118"/>
      <c r="F584" s="119"/>
      <c r="G584" s="120"/>
      <c r="H584" s="120"/>
      <c r="I584" s="428">
        <f t="shared" si="9"/>
        <v>0</v>
      </c>
      <c r="J584" s="46"/>
      <c r="K584" s="21">
        <f>IFERROR(SUM(C584/'Transfers of Funds'!$F$59),0)</f>
        <v>0</v>
      </c>
      <c r="L584" s="21"/>
      <c r="M584" s="47" t="s">
        <v>162</v>
      </c>
      <c r="N584" s="46"/>
    </row>
    <row r="585" spans="1:14" s="23" customFormat="1" ht="14.25" customHeight="1">
      <c r="A585" s="115"/>
      <c r="B585" s="425" t="str">
        <f>IF(A585="","",VLOOKUP(A585,'Project Budget vs Exp'!$B$9:$G$52,2,FALSE))</f>
        <v/>
      </c>
      <c r="C585" s="117"/>
      <c r="D585" s="116"/>
      <c r="E585" s="118"/>
      <c r="F585" s="119"/>
      <c r="G585" s="120"/>
      <c r="H585" s="120"/>
      <c r="I585" s="428">
        <f t="shared" si="9"/>
        <v>0</v>
      </c>
      <c r="J585" s="46"/>
      <c r="K585" s="21">
        <f>IFERROR(SUM(C585/'Transfers of Funds'!$F$59),0)</f>
        <v>0</v>
      </c>
      <c r="L585" s="21"/>
      <c r="M585" s="47" t="s">
        <v>162</v>
      </c>
      <c r="N585" s="46"/>
    </row>
    <row r="586" spans="1:14" s="23" customFormat="1" ht="14.25" customHeight="1">
      <c r="A586" s="115"/>
      <c r="B586" s="425" t="str">
        <f>IF(A586="","",VLOOKUP(A586,'Project Budget vs Exp'!$B$9:$G$52,2,FALSE))</f>
        <v/>
      </c>
      <c r="C586" s="117"/>
      <c r="D586" s="116"/>
      <c r="E586" s="118"/>
      <c r="F586" s="119"/>
      <c r="G586" s="120"/>
      <c r="H586" s="120"/>
      <c r="I586" s="428">
        <f t="shared" si="9"/>
        <v>0</v>
      </c>
      <c r="J586" s="46"/>
      <c r="K586" s="21">
        <f>IFERROR(SUM(C586/'Transfers of Funds'!$F$59),0)</f>
        <v>0</v>
      </c>
      <c r="L586" s="21"/>
      <c r="M586" s="47" t="s">
        <v>162</v>
      </c>
      <c r="N586" s="46"/>
    </row>
    <row r="587" spans="1:14" s="23" customFormat="1" ht="14.25" customHeight="1">
      <c r="A587" s="115"/>
      <c r="B587" s="425" t="str">
        <f>IF(A587="","",VLOOKUP(A587,'Project Budget vs Exp'!$B$9:$G$52,2,FALSE))</f>
        <v/>
      </c>
      <c r="C587" s="117"/>
      <c r="D587" s="116"/>
      <c r="E587" s="118"/>
      <c r="F587" s="119"/>
      <c r="G587" s="120"/>
      <c r="H587" s="120"/>
      <c r="I587" s="428">
        <f t="shared" si="9"/>
        <v>0</v>
      </c>
      <c r="J587" s="46"/>
      <c r="K587" s="21">
        <f>IFERROR(SUM(C587/'Transfers of Funds'!$F$59),0)</f>
        <v>0</v>
      </c>
      <c r="L587" s="21"/>
      <c r="M587" s="47" t="s">
        <v>162</v>
      </c>
      <c r="N587" s="46"/>
    </row>
    <row r="588" spans="1:14" s="23" customFormat="1" ht="14.25" customHeight="1">
      <c r="A588" s="115"/>
      <c r="B588" s="425" t="str">
        <f>IF(A588="","",VLOOKUP(A588,'Project Budget vs Exp'!$B$9:$G$52,2,FALSE))</f>
        <v/>
      </c>
      <c r="C588" s="117"/>
      <c r="D588" s="116"/>
      <c r="E588" s="118"/>
      <c r="F588" s="119"/>
      <c r="G588" s="120"/>
      <c r="H588" s="120"/>
      <c r="I588" s="428">
        <f t="shared" si="9"/>
        <v>0</v>
      </c>
      <c r="J588" s="46"/>
      <c r="K588" s="21">
        <f>IFERROR(SUM(C588/'Transfers of Funds'!$F$59),0)</f>
        <v>0</v>
      </c>
      <c r="L588" s="21"/>
      <c r="M588" s="47" t="s">
        <v>162</v>
      </c>
      <c r="N588" s="46"/>
    </row>
    <row r="589" spans="1:14" s="23" customFormat="1" ht="14.25" customHeight="1">
      <c r="A589" s="115"/>
      <c r="B589" s="425" t="str">
        <f>IF(A589="","",VLOOKUP(A589,'Project Budget vs Exp'!$B$9:$G$52,2,FALSE))</f>
        <v/>
      </c>
      <c r="C589" s="117"/>
      <c r="D589" s="116"/>
      <c r="E589" s="118"/>
      <c r="F589" s="119"/>
      <c r="G589" s="120"/>
      <c r="H589" s="120"/>
      <c r="I589" s="428">
        <f t="shared" si="9"/>
        <v>0</v>
      </c>
      <c r="J589" s="46"/>
      <c r="K589" s="21">
        <f>IFERROR(SUM(C589/'Transfers of Funds'!$F$59),0)</f>
        <v>0</v>
      </c>
      <c r="L589" s="21"/>
      <c r="M589" s="47" t="s">
        <v>162</v>
      </c>
      <c r="N589" s="46"/>
    </row>
    <row r="590" spans="1:14" s="23" customFormat="1" ht="14.25" customHeight="1">
      <c r="A590" s="115"/>
      <c r="B590" s="425" t="str">
        <f>IF(A590="","",VLOOKUP(A590,'Project Budget vs Exp'!$B$9:$G$52,2,FALSE))</f>
        <v/>
      </c>
      <c r="C590" s="117"/>
      <c r="D590" s="116"/>
      <c r="E590" s="118"/>
      <c r="F590" s="119"/>
      <c r="G590" s="120"/>
      <c r="H590" s="120"/>
      <c r="I590" s="428">
        <f t="shared" si="9"/>
        <v>0</v>
      </c>
      <c r="J590" s="46"/>
      <c r="K590" s="21">
        <f>IFERROR(SUM(C590/'Transfers of Funds'!$F$59),0)</f>
        <v>0</v>
      </c>
      <c r="L590" s="21"/>
      <c r="M590" s="47" t="s">
        <v>162</v>
      </c>
      <c r="N590" s="46"/>
    </row>
    <row r="591" spans="1:14" s="23" customFormat="1" ht="14.25" customHeight="1">
      <c r="A591" s="115"/>
      <c r="B591" s="425" t="str">
        <f>IF(A591="","",VLOOKUP(A591,'Project Budget vs Exp'!$B$9:$G$52,2,FALSE))</f>
        <v/>
      </c>
      <c r="C591" s="117"/>
      <c r="D591" s="116"/>
      <c r="E591" s="118"/>
      <c r="F591" s="119"/>
      <c r="G591" s="120"/>
      <c r="H591" s="120"/>
      <c r="I591" s="428">
        <f t="shared" si="9"/>
        <v>0</v>
      </c>
      <c r="J591" s="46"/>
      <c r="K591" s="21">
        <f>IFERROR(SUM(C591/'Transfers of Funds'!$F$59),0)</f>
        <v>0</v>
      </c>
      <c r="L591" s="21"/>
      <c r="M591" s="47" t="s">
        <v>162</v>
      </c>
      <c r="N591" s="46"/>
    </row>
    <row r="592" spans="1:14" s="23" customFormat="1" ht="14.25" customHeight="1">
      <c r="A592" s="115"/>
      <c r="B592" s="425" t="str">
        <f>IF(A592="","",VLOOKUP(A592,'Project Budget vs Exp'!$B$9:$G$52,2,FALSE))</f>
        <v/>
      </c>
      <c r="C592" s="117"/>
      <c r="D592" s="116"/>
      <c r="E592" s="118"/>
      <c r="F592" s="119"/>
      <c r="G592" s="120"/>
      <c r="H592" s="120"/>
      <c r="I592" s="428">
        <f t="shared" si="9"/>
        <v>0</v>
      </c>
      <c r="J592" s="46"/>
      <c r="K592" s="21">
        <f>IFERROR(SUM(C592/'Transfers of Funds'!$F$59),0)</f>
        <v>0</v>
      </c>
      <c r="L592" s="21"/>
      <c r="M592" s="47" t="s">
        <v>162</v>
      </c>
      <c r="N592" s="46"/>
    </row>
    <row r="593" spans="1:14" s="23" customFormat="1" ht="14.25" customHeight="1">
      <c r="A593" s="115"/>
      <c r="B593" s="425" t="str">
        <f>IF(A593="","",VLOOKUP(A593,'Project Budget vs Exp'!$B$9:$G$52,2,FALSE))</f>
        <v/>
      </c>
      <c r="C593" s="117"/>
      <c r="D593" s="116"/>
      <c r="E593" s="118"/>
      <c r="F593" s="119"/>
      <c r="G593" s="120"/>
      <c r="H593" s="120"/>
      <c r="I593" s="428">
        <f t="shared" si="9"/>
        <v>0</v>
      </c>
      <c r="J593" s="46"/>
      <c r="K593" s="21">
        <f>IFERROR(SUM(C593/'Transfers of Funds'!$F$59),0)</f>
        <v>0</v>
      </c>
      <c r="L593" s="21"/>
      <c r="M593" s="47" t="s">
        <v>162</v>
      </c>
      <c r="N593" s="46"/>
    </row>
    <row r="594" spans="1:14" s="23" customFormat="1" ht="14.25" customHeight="1">
      <c r="A594" s="115"/>
      <c r="B594" s="425" t="str">
        <f>IF(A594="","",VLOOKUP(A594,'Project Budget vs Exp'!$B$9:$G$52,2,FALSE))</f>
        <v/>
      </c>
      <c r="C594" s="117"/>
      <c r="D594" s="116"/>
      <c r="E594" s="118"/>
      <c r="F594" s="119"/>
      <c r="G594" s="120"/>
      <c r="H594" s="120"/>
      <c r="I594" s="428">
        <f t="shared" si="9"/>
        <v>0</v>
      </c>
      <c r="J594" s="46"/>
      <c r="K594" s="21">
        <f>IFERROR(SUM(C594/'Transfers of Funds'!$F$59),0)</f>
        <v>0</v>
      </c>
      <c r="L594" s="21"/>
      <c r="M594" s="47" t="s">
        <v>162</v>
      </c>
      <c r="N594" s="46"/>
    </row>
    <row r="595" spans="1:14" s="23" customFormat="1" ht="14.25" customHeight="1">
      <c r="A595" s="115"/>
      <c r="B595" s="425" t="str">
        <f>IF(A595="","",VLOOKUP(A595,'Project Budget vs Exp'!$B$9:$G$52,2,FALSE))</f>
        <v/>
      </c>
      <c r="C595" s="117"/>
      <c r="D595" s="116"/>
      <c r="E595" s="118"/>
      <c r="F595" s="119"/>
      <c r="G595" s="120"/>
      <c r="H595" s="120"/>
      <c r="I595" s="428">
        <f t="shared" si="9"/>
        <v>0</v>
      </c>
      <c r="J595" s="46"/>
      <c r="K595" s="21">
        <f>IFERROR(SUM(C595/'Transfers of Funds'!$F$59),0)</f>
        <v>0</v>
      </c>
      <c r="L595" s="21"/>
      <c r="M595" s="47" t="s">
        <v>162</v>
      </c>
      <c r="N595" s="46"/>
    </row>
    <row r="596" spans="1:14" s="23" customFormat="1" ht="14.25" customHeight="1">
      <c r="A596" s="115"/>
      <c r="B596" s="425" t="str">
        <f>IF(A596="","",VLOOKUP(A596,'Project Budget vs Exp'!$B$9:$G$52,2,FALSE))</f>
        <v/>
      </c>
      <c r="C596" s="117"/>
      <c r="D596" s="116"/>
      <c r="E596" s="118"/>
      <c r="F596" s="119"/>
      <c r="G596" s="120"/>
      <c r="H596" s="120"/>
      <c r="I596" s="428">
        <f t="shared" si="9"/>
        <v>0</v>
      </c>
      <c r="J596" s="46"/>
      <c r="K596" s="21">
        <f>IFERROR(SUM(C596/'Transfers of Funds'!$F$59),0)</f>
        <v>0</v>
      </c>
      <c r="L596" s="21"/>
      <c r="M596" s="47" t="s">
        <v>162</v>
      </c>
      <c r="N596" s="46"/>
    </row>
    <row r="597" spans="1:14" s="23" customFormat="1" ht="14.25" customHeight="1">
      <c r="A597" s="115"/>
      <c r="B597" s="425" t="str">
        <f>IF(A597="","",VLOOKUP(A597,'Project Budget vs Exp'!$B$9:$G$52,2,FALSE))</f>
        <v/>
      </c>
      <c r="C597" s="117"/>
      <c r="D597" s="116"/>
      <c r="E597" s="118"/>
      <c r="F597" s="119"/>
      <c r="G597" s="120"/>
      <c r="H597" s="120"/>
      <c r="I597" s="428">
        <f t="shared" ref="I597:I660" si="10">IF(OR(F$4="EUR",F$4="USD",F$4="GBP",F$4="CAD",F$4="NZD",F$4="AUD"),K597,C597)</f>
        <v>0</v>
      </c>
      <c r="J597" s="46"/>
      <c r="K597" s="21">
        <f>IFERROR(SUM(C597/'Transfers of Funds'!$F$59),0)</f>
        <v>0</v>
      </c>
      <c r="L597" s="21"/>
      <c r="M597" s="47" t="s">
        <v>162</v>
      </c>
      <c r="N597" s="46"/>
    </row>
    <row r="598" spans="1:14" s="23" customFormat="1" ht="14.25" customHeight="1">
      <c r="A598" s="115"/>
      <c r="B598" s="425" t="str">
        <f>IF(A598="","",VLOOKUP(A598,'Project Budget vs Exp'!$B$9:$G$52,2,FALSE))</f>
        <v/>
      </c>
      <c r="C598" s="117"/>
      <c r="D598" s="116"/>
      <c r="E598" s="118"/>
      <c r="F598" s="119"/>
      <c r="G598" s="120"/>
      <c r="H598" s="120"/>
      <c r="I598" s="428">
        <f t="shared" si="10"/>
        <v>0</v>
      </c>
      <c r="J598" s="46"/>
      <c r="K598" s="21">
        <f>IFERROR(SUM(C598/'Transfers of Funds'!$F$59),0)</f>
        <v>0</v>
      </c>
      <c r="L598" s="21"/>
      <c r="M598" s="47" t="s">
        <v>162</v>
      </c>
      <c r="N598" s="46"/>
    </row>
    <row r="599" spans="1:14" s="23" customFormat="1" ht="14.25" customHeight="1">
      <c r="A599" s="115"/>
      <c r="B599" s="425" t="str">
        <f>IF(A599="","",VLOOKUP(A599,'Project Budget vs Exp'!$B$9:$G$52,2,FALSE))</f>
        <v/>
      </c>
      <c r="C599" s="117"/>
      <c r="D599" s="116"/>
      <c r="E599" s="118"/>
      <c r="F599" s="119"/>
      <c r="G599" s="120"/>
      <c r="H599" s="120"/>
      <c r="I599" s="428">
        <f t="shared" si="10"/>
        <v>0</v>
      </c>
      <c r="J599" s="46"/>
      <c r="K599" s="21">
        <f>IFERROR(SUM(C599/'Transfers of Funds'!$F$59),0)</f>
        <v>0</v>
      </c>
      <c r="L599" s="21"/>
      <c r="M599" s="47" t="s">
        <v>162</v>
      </c>
      <c r="N599" s="46"/>
    </row>
    <row r="600" spans="1:14" s="23" customFormat="1" ht="14.25" customHeight="1">
      <c r="A600" s="115"/>
      <c r="B600" s="425" t="str">
        <f>IF(A600="","",VLOOKUP(A600,'Project Budget vs Exp'!$B$9:$G$52,2,FALSE))</f>
        <v/>
      </c>
      <c r="C600" s="117"/>
      <c r="D600" s="116"/>
      <c r="E600" s="118"/>
      <c r="F600" s="119"/>
      <c r="G600" s="120"/>
      <c r="H600" s="120"/>
      <c r="I600" s="428">
        <f t="shared" si="10"/>
        <v>0</v>
      </c>
      <c r="J600" s="46"/>
      <c r="K600" s="21">
        <f>IFERROR(SUM(C600/'Transfers of Funds'!$F$59),0)</f>
        <v>0</v>
      </c>
      <c r="L600" s="21"/>
      <c r="M600" s="47" t="s">
        <v>162</v>
      </c>
      <c r="N600" s="46"/>
    </row>
    <row r="601" spans="1:14" s="23" customFormat="1" ht="14.25" customHeight="1">
      <c r="A601" s="115"/>
      <c r="B601" s="425" t="str">
        <f>IF(A601="","",VLOOKUP(A601,'Project Budget vs Exp'!$B$9:$G$52,2,FALSE))</f>
        <v/>
      </c>
      <c r="C601" s="117"/>
      <c r="D601" s="116"/>
      <c r="E601" s="118"/>
      <c r="F601" s="119"/>
      <c r="G601" s="120"/>
      <c r="H601" s="120"/>
      <c r="I601" s="428">
        <f t="shared" si="10"/>
        <v>0</v>
      </c>
      <c r="J601" s="46"/>
      <c r="K601" s="21">
        <f>IFERROR(SUM(C601/'Transfers of Funds'!$F$59),0)</f>
        <v>0</v>
      </c>
      <c r="L601" s="21"/>
      <c r="M601" s="47" t="s">
        <v>162</v>
      </c>
      <c r="N601" s="46"/>
    </row>
    <row r="602" spans="1:14" s="23" customFormat="1" ht="14.25" customHeight="1">
      <c r="A602" s="115"/>
      <c r="B602" s="425" t="str">
        <f>IF(A602="","",VLOOKUP(A602,'Project Budget vs Exp'!$B$9:$G$52,2,FALSE))</f>
        <v/>
      </c>
      <c r="C602" s="117"/>
      <c r="D602" s="116"/>
      <c r="E602" s="118"/>
      <c r="F602" s="119"/>
      <c r="G602" s="120"/>
      <c r="H602" s="120"/>
      <c r="I602" s="428">
        <f t="shared" si="10"/>
        <v>0</v>
      </c>
      <c r="J602" s="46"/>
      <c r="K602" s="21">
        <f>IFERROR(SUM(C602/'Transfers of Funds'!$F$59),0)</f>
        <v>0</v>
      </c>
      <c r="L602" s="21"/>
      <c r="M602" s="47" t="s">
        <v>162</v>
      </c>
      <c r="N602" s="46"/>
    </row>
    <row r="603" spans="1:14" s="23" customFormat="1" ht="14.25" customHeight="1">
      <c r="A603" s="115"/>
      <c r="B603" s="425" t="str">
        <f>IF(A603="","",VLOOKUP(A603,'Project Budget vs Exp'!$B$9:$G$52,2,FALSE))</f>
        <v/>
      </c>
      <c r="C603" s="117"/>
      <c r="D603" s="116"/>
      <c r="E603" s="118"/>
      <c r="F603" s="119"/>
      <c r="G603" s="120"/>
      <c r="H603" s="120"/>
      <c r="I603" s="428">
        <f t="shared" si="10"/>
        <v>0</v>
      </c>
      <c r="J603" s="46"/>
      <c r="K603" s="21">
        <f>IFERROR(SUM(C603/'Transfers of Funds'!$F$59),0)</f>
        <v>0</v>
      </c>
      <c r="L603" s="21"/>
      <c r="M603" s="47" t="s">
        <v>162</v>
      </c>
      <c r="N603" s="46"/>
    </row>
    <row r="604" spans="1:14" s="23" customFormat="1" ht="14.25" customHeight="1">
      <c r="A604" s="115"/>
      <c r="B604" s="425" t="str">
        <f>IF(A604="","",VLOOKUP(A604,'Project Budget vs Exp'!$B$9:$G$52,2,FALSE))</f>
        <v/>
      </c>
      <c r="C604" s="117"/>
      <c r="D604" s="116"/>
      <c r="E604" s="118"/>
      <c r="F604" s="119"/>
      <c r="G604" s="120"/>
      <c r="H604" s="120"/>
      <c r="I604" s="428">
        <f t="shared" si="10"/>
        <v>0</v>
      </c>
      <c r="J604" s="46"/>
      <c r="K604" s="21">
        <f>IFERROR(SUM(C604/'Transfers of Funds'!$F$59),0)</f>
        <v>0</v>
      </c>
      <c r="L604" s="21"/>
      <c r="M604" s="47" t="s">
        <v>162</v>
      </c>
      <c r="N604" s="46"/>
    </row>
    <row r="605" spans="1:14" s="23" customFormat="1" ht="14.25" customHeight="1">
      <c r="A605" s="115"/>
      <c r="B605" s="425" t="str">
        <f>IF(A605="","",VLOOKUP(A605,'Project Budget vs Exp'!$B$9:$G$52,2,FALSE))</f>
        <v/>
      </c>
      <c r="C605" s="117"/>
      <c r="D605" s="116"/>
      <c r="E605" s="118"/>
      <c r="F605" s="119"/>
      <c r="G605" s="120"/>
      <c r="H605" s="120"/>
      <c r="I605" s="428">
        <f t="shared" si="10"/>
        <v>0</v>
      </c>
      <c r="J605" s="46"/>
      <c r="K605" s="21">
        <f>IFERROR(SUM(C605/'Transfers of Funds'!$F$59),0)</f>
        <v>0</v>
      </c>
      <c r="L605" s="21"/>
      <c r="M605" s="47" t="s">
        <v>162</v>
      </c>
      <c r="N605" s="46"/>
    </row>
    <row r="606" spans="1:14" s="23" customFormat="1" ht="14.25" customHeight="1">
      <c r="A606" s="115"/>
      <c r="B606" s="425" t="str">
        <f>IF(A606="","",VLOOKUP(A606,'Project Budget vs Exp'!$B$9:$G$52,2,FALSE))</f>
        <v/>
      </c>
      <c r="C606" s="117"/>
      <c r="D606" s="116"/>
      <c r="E606" s="118"/>
      <c r="F606" s="119"/>
      <c r="G606" s="120"/>
      <c r="H606" s="120"/>
      <c r="I606" s="428">
        <f t="shared" si="10"/>
        <v>0</v>
      </c>
      <c r="J606" s="46"/>
      <c r="K606" s="21">
        <f>IFERROR(SUM(C606/'Transfers of Funds'!$F$59),0)</f>
        <v>0</v>
      </c>
      <c r="L606" s="21"/>
      <c r="M606" s="47" t="s">
        <v>162</v>
      </c>
      <c r="N606" s="46"/>
    </row>
    <row r="607" spans="1:14" s="23" customFormat="1" ht="14.25" customHeight="1">
      <c r="A607" s="115"/>
      <c r="B607" s="425" t="str">
        <f>IF(A607="","",VLOOKUP(A607,'Project Budget vs Exp'!$B$9:$G$52,2,FALSE))</f>
        <v/>
      </c>
      <c r="C607" s="117"/>
      <c r="D607" s="116"/>
      <c r="E607" s="118"/>
      <c r="F607" s="119"/>
      <c r="G607" s="120"/>
      <c r="H607" s="120"/>
      <c r="I607" s="428">
        <f t="shared" si="10"/>
        <v>0</v>
      </c>
      <c r="J607" s="46"/>
      <c r="K607" s="21">
        <f>IFERROR(SUM(C607/'Transfers of Funds'!$F$59),0)</f>
        <v>0</v>
      </c>
      <c r="L607" s="21"/>
      <c r="M607" s="47" t="s">
        <v>162</v>
      </c>
      <c r="N607" s="46"/>
    </row>
    <row r="608" spans="1:14" s="23" customFormat="1" ht="14.25" customHeight="1">
      <c r="A608" s="115"/>
      <c r="B608" s="425" t="str">
        <f>IF(A608="","",VLOOKUP(A608,'Project Budget vs Exp'!$B$9:$G$52,2,FALSE))</f>
        <v/>
      </c>
      <c r="C608" s="117"/>
      <c r="D608" s="116"/>
      <c r="E608" s="118"/>
      <c r="F608" s="119"/>
      <c r="G608" s="120"/>
      <c r="H608" s="120"/>
      <c r="I608" s="428">
        <f t="shared" si="10"/>
        <v>0</v>
      </c>
      <c r="J608" s="46"/>
      <c r="K608" s="21">
        <f>IFERROR(SUM(C608/'Transfers of Funds'!$F$59),0)</f>
        <v>0</v>
      </c>
      <c r="L608" s="21"/>
      <c r="M608" s="47" t="s">
        <v>162</v>
      </c>
      <c r="N608" s="46"/>
    </row>
    <row r="609" spans="1:14" s="23" customFormat="1" ht="14.25" customHeight="1">
      <c r="A609" s="115"/>
      <c r="B609" s="425" t="str">
        <f>IF(A609="","",VLOOKUP(A609,'Project Budget vs Exp'!$B$9:$G$52,2,FALSE))</f>
        <v/>
      </c>
      <c r="C609" s="117"/>
      <c r="D609" s="116"/>
      <c r="E609" s="118"/>
      <c r="F609" s="119"/>
      <c r="G609" s="120"/>
      <c r="H609" s="120"/>
      <c r="I609" s="428">
        <f t="shared" si="10"/>
        <v>0</v>
      </c>
      <c r="J609" s="46"/>
      <c r="K609" s="21">
        <f>IFERROR(SUM(C609/'Transfers of Funds'!$F$59),0)</f>
        <v>0</v>
      </c>
      <c r="L609" s="21"/>
      <c r="M609" s="47" t="s">
        <v>162</v>
      </c>
      <c r="N609" s="46"/>
    </row>
    <row r="610" spans="1:14" s="23" customFormat="1" ht="14.25" customHeight="1">
      <c r="A610" s="115"/>
      <c r="B610" s="425" t="str">
        <f>IF(A610="","",VLOOKUP(A610,'Project Budget vs Exp'!$B$9:$G$52,2,FALSE))</f>
        <v/>
      </c>
      <c r="C610" s="117"/>
      <c r="D610" s="116"/>
      <c r="E610" s="118"/>
      <c r="F610" s="119"/>
      <c r="G610" s="120"/>
      <c r="H610" s="120"/>
      <c r="I610" s="428">
        <f t="shared" si="10"/>
        <v>0</v>
      </c>
      <c r="J610" s="46"/>
      <c r="K610" s="21">
        <f>IFERROR(SUM(C610/'Transfers of Funds'!$F$59),0)</f>
        <v>0</v>
      </c>
      <c r="L610" s="21"/>
      <c r="M610" s="47" t="s">
        <v>162</v>
      </c>
      <c r="N610" s="46"/>
    </row>
    <row r="611" spans="1:14" s="23" customFormat="1" ht="14.25" customHeight="1">
      <c r="A611" s="115"/>
      <c r="B611" s="425" t="str">
        <f>IF(A611="","",VLOOKUP(A611,'Project Budget vs Exp'!$B$9:$G$52,2,FALSE))</f>
        <v/>
      </c>
      <c r="C611" s="117"/>
      <c r="D611" s="116"/>
      <c r="E611" s="118"/>
      <c r="F611" s="119"/>
      <c r="G611" s="120"/>
      <c r="H611" s="120"/>
      <c r="I611" s="428">
        <f t="shared" si="10"/>
        <v>0</v>
      </c>
      <c r="J611" s="46"/>
      <c r="K611" s="21">
        <f>IFERROR(SUM(C611/'Transfers of Funds'!$F$59),0)</f>
        <v>0</v>
      </c>
      <c r="L611" s="21"/>
      <c r="M611" s="47" t="s">
        <v>162</v>
      </c>
      <c r="N611" s="46"/>
    </row>
    <row r="612" spans="1:14" s="23" customFormat="1" ht="14.25" customHeight="1">
      <c r="A612" s="115"/>
      <c r="B612" s="425" t="str">
        <f>IF(A612="","",VLOOKUP(A612,'Project Budget vs Exp'!$B$9:$G$52,2,FALSE))</f>
        <v/>
      </c>
      <c r="C612" s="117"/>
      <c r="D612" s="116"/>
      <c r="E612" s="118"/>
      <c r="F612" s="119"/>
      <c r="G612" s="120"/>
      <c r="H612" s="120"/>
      <c r="I612" s="428">
        <f t="shared" si="10"/>
        <v>0</v>
      </c>
      <c r="J612" s="46"/>
      <c r="K612" s="21">
        <f>IFERROR(SUM(C612/'Transfers of Funds'!$F$59),0)</f>
        <v>0</v>
      </c>
      <c r="L612" s="21"/>
      <c r="M612" s="47" t="s">
        <v>162</v>
      </c>
      <c r="N612" s="46"/>
    </row>
    <row r="613" spans="1:14" s="23" customFormat="1" ht="14.25" customHeight="1">
      <c r="A613" s="115"/>
      <c r="B613" s="425" t="str">
        <f>IF(A613="","",VLOOKUP(A613,'Project Budget vs Exp'!$B$9:$G$52,2,FALSE))</f>
        <v/>
      </c>
      <c r="C613" s="117"/>
      <c r="D613" s="116"/>
      <c r="E613" s="118"/>
      <c r="F613" s="119"/>
      <c r="G613" s="120"/>
      <c r="H613" s="120"/>
      <c r="I613" s="428">
        <f t="shared" si="10"/>
        <v>0</v>
      </c>
      <c r="J613" s="46"/>
      <c r="K613" s="21">
        <f>IFERROR(SUM(C613/'Transfers of Funds'!$F$59),0)</f>
        <v>0</v>
      </c>
      <c r="L613" s="21"/>
      <c r="M613" s="47" t="s">
        <v>162</v>
      </c>
      <c r="N613" s="46"/>
    </row>
    <row r="614" spans="1:14" s="23" customFormat="1" ht="14.25" customHeight="1">
      <c r="A614" s="115"/>
      <c r="B614" s="425" t="str">
        <f>IF(A614="","",VLOOKUP(A614,'Project Budget vs Exp'!$B$9:$G$52,2,FALSE))</f>
        <v/>
      </c>
      <c r="C614" s="117"/>
      <c r="D614" s="116"/>
      <c r="E614" s="118"/>
      <c r="F614" s="119"/>
      <c r="G614" s="120"/>
      <c r="H614" s="120"/>
      <c r="I614" s="428">
        <f t="shared" si="10"/>
        <v>0</v>
      </c>
      <c r="J614" s="46"/>
      <c r="K614" s="21">
        <f>IFERROR(SUM(C614/'Transfers of Funds'!$F$59),0)</f>
        <v>0</v>
      </c>
      <c r="L614" s="21"/>
      <c r="M614" s="47" t="s">
        <v>162</v>
      </c>
      <c r="N614" s="46"/>
    </row>
    <row r="615" spans="1:14" s="23" customFormat="1" ht="14.25" customHeight="1">
      <c r="A615" s="115"/>
      <c r="B615" s="425" t="str">
        <f>IF(A615="","",VLOOKUP(A615,'Project Budget vs Exp'!$B$9:$G$52,2,FALSE))</f>
        <v/>
      </c>
      <c r="C615" s="117"/>
      <c r="D615" s="116"/>
      <c r="E615" s="118"/>
      <c r="F615" s="119"/>
      <c r="G615" s="120"/>
      <c r="H615" s="120"/>
      <c r="I615" s="428">
        <f t="shared" si="10"/>
        <v>0</v>
      </c>
      <c r="J615" s="46"/>
      <c r="K615" s="21">
        <f>IFERROR(SUM(C615/'Transfers of Funds'!$F$59),0)</f>
        <v>0</v>
      </c>
      <c r="L615" s="21"/>
      <c r="M615" s="47" t="s">
        <v>162</v>
      </c>
      <c r="N615" s="46"/>
    </row>
    <row r="616" spans="1:14" s="23" customFormat="1" ht="14.25" customHeight="1">
      <c r="A616" s="115"/>
      <c r="B616" s="425" t="str">
        <f>IF(A616="","",VLOOKUP(A616,'Project Budget vs Exp'!$B$9:$G$52,2,FALSE))</f>
        <v/>
      </c>
      <c r="C616" s="117"/>
      <c r="D616" s="116"/>
      <c r="E616" s="118"/>
      <c r="F616" s="119"/>
      <c r="G616" s="120"/>
      <c r="H616" s="120"/>
      <c r="I616" s="428">
        <f t="shared" si="10"/>
        <v>0</v>
      </c>
      <c r="J616" s="46"/>
      <c r="K616" s="21">
        <f>IFERROR(SUM(C616/'Transfers of Funds'!$F$59),0)</f>
        <v>0</v>
      </c>
      <c r="L616" s="21"/>
      <c r="M616" s="47" t="s">
        <v>162</v>
      </c>
      <c r="N616" s="46"/>
    </row>
    <row r="617" spans="1:14" s="23" customFormat="1" ht="14.25" customHeight="1">
      <c r="A617" s="115"/>
      <c r="B617" s="425" t="str">
        <f>IF(A617="","",VLOOKUP(A617,'Project Budget vs Exp'!$B$9:$G$52,2,FALSE))</f>
        <v/>
      </c>
      <c r="C617" s="117"/>
      <c r="D617" s="116"/>
      <c r="E617" s="118"/>
      <c r="F617" s="119"/>
      <c r="G617" s="120"/>
      <c r="H617" s="120"/>
      <c r="I617" s="428">
        <f t="shared" si="10"/>
        <v>0</v>
      </c>
      <c r="J617" s="46"/>
      <c r="K617" s="21">
        <f>IFERROR(SUM(C617/'Transfers of Funds'!$F$59),0)</f>
        <v>0</v>
      </c>
      <c r="L617" s="21"/>
      <c r="M617" s="47" t="s">
        <v>162</v>
      </c>
      <c r="N617" s="46"/>
    </row>
    <row r="618" spans="1:14" s="23" customFormat="1" ht="14.25" customHeight="1">
      <c r="A618" s="115"/>
      <c r="B618" s="425" t="str">
        <f>IF(A618="","",VLOOKUP(A618,'Project Budget vs Exp'!$B$9:$G$52,2,FALSE))</f>
        <v/>
      </c>
      <c r="C618" s="117"/>
      <c r="D618" s="116"/>
      <c r="E618" s="118"/>
      <c r="F618" s="119"/>
      <c r="G618" s="120"/>
      <c r="H618" s="120"/>
      <c r="I618" s="428">
        <f t="shared" si="10"/>
        <v>0</v>
      </c>
      <c r="J618" s="46"/>
      <c r="K618" s="21">
        <f>IFERROR(SUM(C618/'Transfers of Funds'!$F$59),0)</f>
        <v>0</v>
      </c>
      <c r="L618" s="21"/>
      <c r="M618" s="47" t="s">
        <v>162</v>
      </c>
      <c r="N618" s="46"/>
    </row>
    <row r="619" spans="1:14" s="23" customFormat="1" ht="14.25" customHeight="1">
      <c r="A619" s="115"/>
      <c r="B619" s="425" t="str">
        <f>IF(A619="","",VLOOKUP(A619,'Project Budget vs Exp'!$B$9:$G$52,2,FALSE))</f>
        <v/>
      </c>
      <c r="C619" s="117"/>
      <c r="D619" s="116"/>
      <c r="E619" s="118"/>
      <c r="F619" s="119"/>
      <c r="G619" s="120"/>
      <c r="H619" s="120"/>
      <c r="I619" s="428">
        <f t="shared" si="10"/>
        <v>0</v>
      </c>
      <c r="J619" s="46"/>
      <c r="K619" s="21">
        <f>IFERROR(SUM(C619/'Transfers of Funds'!$F$59),0)</f>
        <v>0</v>
      </c>
      <c r="L619" s="21"/>
      <c r="M619" s="47" t="s">
        <v>162</v>
      </c>
      <c r="N619" s="46"/>
    </row>
    <row r="620" spans="1:14" s="23" customFormat="1" ht="14.25" customHeight="1">
      <c r="A620" s="115"/>
      <c r="B620" s="425" t="str">
        <f>IF(A620="","",VLOOKUP(A620,'Project Budget vs Exp'!$B$9:$G$52,2,FALSE))</f>
        <v/>
      </c>
      <c r="C620" s="117"/>
      <c r="D620" s="116"/>
      <c r="E620" s="118"/>
      <c r="F620" s="119"/>
      <c r="G620" s="120"/>
      <c r="H620" s="120"/>
      <c r="I620" s="428">
        <f t="shared" si="10"/>
        <v>0</v>
      </c>
      <c r="J620" s="46"/>
      <c r="K620" s="21">
        <f>IFERROR(SUM(C620/'Transfers of Funds'!$F$59),0)</f>
        <v>0</v>
      </c>
      <c r="L620" s="21"/>
      <c r="M620" s="47" t="s">
        <v>162</v>
      </c>
      <c r="N620" s="46"/>
    </row>
    <row r="621" spans="1:14" s="23" customFormat="1" ht="14.25" customHeight="1">
      <c r="A621" s="115"/>
      <c r="B621" s="425" t="str">
        <f>IF(A621="","",VLOOKUP(A621,'Project Budget vs Exp'!$B$9:$G$52,2,FALSE))</f>
        <v/>
      </c>
      <c r="C621" s="117"/>
      <c r="D621" s="116"/>
      <c r="E621" s="118"/>
      <c r="F621" s="119"/>
      <c r="G621" s="120"/>
      <c r="H621" s="120"/>
      <c r="I621" s="428">
        <f t="shared" si="10"/>
        <v>0</v>
      </c>
      <c r="J621" s="46"/>
      <c r="K621" s="21">
        <f>IFERROR(SUM(C621/'Transfers of Funds'!$F$59),0)</f>
        <v>0</v>
      </c>
      <c r="L621" s="21"/>
      <c r="M621" s="47" t="s">
        <v>162</v>
      </c>
      <c r="N621" s="46"/>
    </row>
    <row r="622" spans="1:14" s="23" customFormat="1" ht="14.25" customHeight="1">
      <c r="A622" s="115"/>
      <c r="B622" s="425" t="str">
        <f>IF(A622="","",VLOOKUP(A622,'Project Budget vs Exp'!$B$9:$G$52,2,FALSE))</f>
        <v/>
      </c>
      <c r="C622" s="117"/>
      <c r="D622" s="116"/>
      <c r="E622" s="118"/>
      <c r="F622" s="119"/>
      <c r="G622" s="120"/>
      <c r="H622" s="120"/>
      <c r="I622" s="428">
        <f t="shared" si="10"/>
        <v>0</v>
      </c>
      <c r="J622" s="46"/>
      <c r="K622" s="21">
        <f>IFERROR(SUM(C622/'Transfers of Funds'!$F$59),0)</f>
        <v>0</v>
      </c>
      <c r="L622" s="21"/>
      <c r="M622" s="47" t="s">
        <v>162</v>
      </c>
      <c r="N622" s="46"/>
    </row>
    <row r="623" spans="1:14" s="23" customFormat="1" ht="14.25" customHeight="1">
      <c r="A623" s="115"/>
      <c r="B623" s="425" t="str">
        <f>IF(A623="","",VLOOKUP(A623,'Project Budget vs Exp'!$B$9:$G$52,2,FALSE))</f>
        <v/>
      </c>
      <c r="C623" s="117"/>
      <c r="D623" s="116"/>
      <c r="E623" s="118"/>
      <c r="F623" s="119"/>
      <c r="G623" s="120"/>
      <c r="H623" s="120"/>
      <c r="I623" s="428">
        <f t="shared" si="10"/>
        <v>0</v>
      </c>
      <c r="J623" s="46"/>
      <c r="K623" s="21">
        <f>IFERROR(SUM(C623/'Transfers of Funds'!$F$59),0)</f>
        <v>0</v>
      </c>
      <c r="L623" s="21"/>
      <c r="M623" s="47" t="s">
        <v>162</v>
      </c>
      <c r="N623" s="46"/>
    </row>
    <row r="624" spans="1:14" s="23" customFormat="1" ht="14.25" customHeight="1">
      <c r="A624" s="115"/>
      <c r="B624" s="425" t="str">
        <f>IF(A624="","",VLOOKUP(A624,'Project Budget vs Exp'!$B$9:$G$52,2,FALSE))</f>
        <v/>
      </c>
      <c r="C624" s="117"/>
      <c r="D624" s="116"/>
      <c r="E624" s="118"/>
      <c r="F624" s="119"/>
      <c r="G624" s="120"/>
      <c r="H624" s="120"/>
      <c r="I624" s="428">
        <f t="shared" si="10"/>
        <v>0</v>
      </c>
      <c r="J624" s="46"/>
      <c r="K624" s="21">
        <f>IFERROR(SUM(C624/'Transfers of Funds'!$F$59),0)</f>
        <v>0</v>
      </c>
      <c r="L624" s="21"/>
      <c r="M624" s="47" t="s">
        <v>162</v>
      </c>
      <c r="N624" s="46"/>
    </row>
    <row r="625" spans="1:14" s="23" customFormat="1" ht="14.25" customHeight="1">
      <c r="A625" s="115"/>
      <c r="B625" s="425" t="str">
        <f>IF(A625="","",VLOOKUP(A625,'Project Budget vs Exp'!$B$9:$G$52,2,FALSE))</f>
        <v/>
      </c>
      <c r="C625" s="117"/>
      <c r="D625" s="116"/>
      <c r="E625" s="118"/>
      <c r="F625" s="119"/>
      <c r="G625" s="120"/>
      <c r="H625" s="120"/>
      <c r="I625" s="428">
        <f t="shared" si="10"/>
        <v>0</v>
      </c>
      <c r="J625" s="46"/>
      <c r="K625" s="21">
        <f>IFERROR(SUM(C625/'Transfers of Funds'!$F$59),0)</f>
        <v>0</v>
      </c>
      <c r="L625" s="21"/>
      <c r="M625" s="47" t="s">
        <v>162</v>
      </c>
      <c r="N625" s="46"/>
    </row>
    <row r="626" spans="1:14" s="23" customFormat="1" ht="14.25" customHeight="1">
      <c r="A626" s="115"/>
      <c r="B626" s="425" t="str">
        <f>IF(A626="","",VLOOKUP(A626,'Project Budget vs Exp'!$B$9:$G$52,2,FALSE))</f>
        <v/>
      </c>
      <c r="C626" s="117"/>
      <c r="D626" s="116"/>
      <c r="E626" s="118"/>
      <c r="F626" s="119"/>
      <c r="G626" s="120"/>
      <c r="H626" s="120"/>
      <c r="I626" s="428">
        <f t="shared" si="10"/>
        <v>0</v>
      </c>
      <c r="J626" s="46"/>
      <c r="K626" s="21">
        <f>IFERROR(SUM(C626/'Transfers of Funds'!$F$59),0)</f>
        <v>0</v>
      </c>
      <c r="L626" s="21"/>
      <c r="M626" s="47" t="s">
        <v>162</v>
      </c>
      <c r="N626" s="46"/>
    </row>
    <row r="627" spans="1:14" s="23" customFormat="1" ht="14.25" customHeight="1">
      <c r="A627" s="115"/>
      <c r="B627" s="425" t="str">
        <f>IF(A627="","",VLOOKUP(A627,'Project Budget vs Exp'!$B$9:$G$52,2,FALSE))</f>
        <v/>
      </c>
      <c r="C627" s="117"/>
      <c r="D627" s="116"/>
      <c r="E627" s="118"/>
      <c r="F627" s="119"/>
      <c r="G627" s="120"/>
      <c r="H627" s="120"/>
      <c r="I627" s="428">
        <f t="shared" si="10"/>
        <v>0</v>
      </c>
      <c r="J627" s="46"/>
      <c r="K627" s="21">
        <f>IFERROR(SUM(C627/'Transfers of Funds'!$F$59),0)</f>
        <v>0</v>
      </c>
      <c r="L627" s="21"/>
      <c r="M627" s="47" t="s">
        <v>162</v>
      </c>
      <c r="N627" s="46"/>
    </row>
    <row r="628" spans="1:14" s="23" customFormat="1" ht="14.25" customHeight="1">
      <c r="A628" s="115"/>
      <c r="B628" s="425" t="str">
        <f>IF(A628="","",VLOOKUP(A628,'Project Budget vs Exp'!$B$9:$G$52,2,FALSE))</f>
        <v/>
      </c>
      <c r="C628" s="117"/>
      <c r="D628" s="116"/>
      <c r="E628" s="118"/>
      <c r="F628" s="119"/>
      <c r="G628" s="120"/>
      <c r="H628" s="120"/>
      <c r="I628" s="428">
        <f t="shared" si="10"/>
        <v>0</v>
      </c>
      <c r="J628" s="46"/>
      <c r="K628" s="21">
        <f>IFERROR(SUM(C628/'Transfers of Funds'!$F$59),0)</f>
        <v>0</v>
      </c>
      <c r="L628" s="21"/>
      <c r="M628" s="47" t="s">
        <v>162</v>
      </c>
      <c r="N628" s="46"/>
    </row>
    <row r="629" spans="1:14" s="23" customFormat="1" ht="14.25" customHeight="1">
      <c r="A629" s="115"/>
      <c r="B629" s="425" t="str">
        <f>IF(A629="","",VLOOKUP(A629,'Project Budget vs Exp'!$B$9:$G$52,2,FALSE))</f>
        <v/>
      </c>
      <c r="C629" s="117"/>
      <c r="D629" s="116"/>
      <c r="E629" s="118"/>
      <c r="F629" s="119"/>
      <c r="G629" s="120"/>
      <c r="H629" s="120"/>
      <c r="I629" s="428">
        <f t="shared" si="10"/>
        <v>0</v>
      </c>
      <c r="J629" s="46"/>
      <c r="K629" s="21">
        <f>IFERROR(SUM(C629/'Transfers of Funds'!$F$59),0)</f>
        <v>0</v>
      </c>
      <c r="L629" s="21"/>
      <c r="M629" s="47" t="s">
        <v>162</v>
      </c>
      <c r="N629" s="46"/>
    </row>
    <row r="630" spans="1:14" s="23" customFormat="1" ht="14.25" customHeight="1">
      <c r="A630" s="115"/>
      <c r="B630" s="425" t="str">
        <f>IF(A630="","",VLOOKUP(A630,'Project Budget vs Exp'!$B$9:$G$52,2,FALSE))</f>
        <v/>
      </c>
      <c r="C630" s="117"/>
      <c r="D630" s="116"/>
      <c r="E630" s="118"/>
      <c r="F630" s="119"/>
      <c r="G630" s="120"/>
      <c r="H630" s="120"/>
      <c r="I630" s="428">
        <f t="shared" si="10"/>
        <v>0</v>
      </c>
      <c r="J630" s="46"/>
      <c r="K630" s="21">
        <f>IFERROR(SUM(C630/'Transfers of Funds'!$F$59),0)</f>
        <v>0</v>
      </c>
      <c r="L630" s="21"/>
      <c r="M630" s="47" t="s">
        <v>162</v>
      </c>
      <c r="N630" s="46"/>
    </row>
    <row r="631" spans="1:14" s="23" customFormat="1" ht="14.25" customHeight="1">
      <c r="A631" s="115"/>
      <c r="B631" s="425" t="str">
        <f>IF(A631="","",VLOOKUP(A631,'Project Budget vs Exp'!$B$9:$G$52,2,FALSE))</f>
        <v/>
      </c>
      <c r="C631" s="117"/>
      <c r="D631" s="116"/>
      <c r="E631" s="118"/>
      <c r="F631" s="119"/>
      <c r="G631" s="120"/>
      <c r="H631" s="120"/>
      <c r="I631" s="428">
        <f t="shared" si="10"/>
        <v>0</v>
      </c>
      <c r="J631" s="46"/>
      <c r="K631" s="21">
        <f>IFERROR(SUM(C631/'Transfers of Funds'!$F$59),0)</f>
        <v>0</v>
      </c>
      <c r="L631" s="21"/>
      <c r="M631" s="47" t="s">
        <v>162</v>
      </c>
      <c r="N631" s="46"/>
    </row>
    <row r="632" spans="1:14" s="23" customFormat="1" ht="14.25" customHeight="1">
      <c r="A632" s="115"/>
      <c r="B632" s="425" t="str">
        <f>IF(A632="","",VLOOKUP(A632,'Project Budget vs Exp'!$B$9:$G$52,2,FALSE))</f>
        <v/>
      </c>
      <c r="C632" s="117"/>
      <c r="D632" s="116"/>
      <c r="E632" s="118"/>
      <c r="F632" s="119"/>
      <c r="G632" s="120"/>
      <c r="H632" s="120"/>
      <c r="I632" s="428">
        <f t="shared" si="10"/>
        <v>0</v>
      </c>
      <c r="J632" s="46"/>
      <c r="K632" s="21">
        <f>IFERROR(SUM(C632/'Transfers of Funds'!$F$59),0)</f>
        <v>0</v>
      </c>
      <c r="L632" s="21"/>
      <c r="M632" s="47" t="s">
        <v>162</v>
      </c>
      <c r="N632" s="46"/>
    </row>
    <row r="633" spans="1:14" s="23" customFormat="1" ht="14.25" customHeight="1">
      <c r="A633" s="115"/>
      <c r="B633" s="425" t="str">
        <f>IF(A633="","",VLOOKUP(A633,'Project Budget vs Exp'!$B$9:$G$52,2,FALSE))</f>
        <v/>
      </c>
      <c r="C633" s="117"/>
      <c r="D633" s="116"/>
      <c r="E633" s="118"/>
      <c r="F633" s="119"/>
      <c r="G633" s="120"/>
      <c r="H633" s="120"/>
      <c r="I633" s="428">
        <f t="shared" si="10"/>
        <v>0</v>
      </c>
      <c r="J633" s="46"/>
      <c r="K633" s="21">
        <f>IFERROR(SUM(C633/'Transfers of Funds'!$F$59),0)</f>
        <v>0</v>
      </c>
      <c r="L633" s="21"/>
      <c r="M633" s="47" t="s">
        <v>162</v>
      </c>
      <c r="N633" s="46"/>
    </row>
    <row r="634" spans="1:14" s="23" customFormat="1" ht="14.25" customHeight="1">
      <c r="A634" s="115"/>
      <c r="B634" s="425" t="str">
        <f>IF(A634="","",VLOOKUP(A634,'Project Budget vs Exp'!$B$9:$G$52,2,FALSE))</f>
        <v/>
      </c>
      <c r="C634" s="117"/>
      <c r="D634" s="116"/>
      <c r="E634" s="118"/>
      <c r="F634" s="119"/>
      <c r="G634" s="120"/>
      <c r="H634" s="120"/>
      <c r="I634" s="428">
        <f t="shared" si="10"/>
        <v>0</v>
      </c>
      <c r="J634" s="46"/>
      <c r="K634" s="21">
        <f>IFERROR(SUM(C634/'Transfers of Funds'!$F$59),0)</f>
        <v>0</v>
      </c>
      <c r="L634" s="21"/>
      <c r="M634" s="47" t="s">
        <v>162</v>
      </c>
      <c r="N634" s="46"/>
    </row>
    <row r="635" spans="1:14" s="23" customFormat="1" ht="14.25" customHeight="1">
      <c r="A635" s="115"/>
      <c r="B635" s="425" t="str">
        <f>IF(A635="","",VLOOKUP(A635,'Project Budget vs Exp'!$B$9:$G$52,2,FALSE))</f>
        <v/>
      </c>
      <c r="C635" s="117"/>
      <c r="D635" s="116"/>
      <c r="E635" s="118"/>
      <c r="F635" s="119"/>
      <c r="G635" s="120"/>
      <c r="H635" s="120"/>
      <c r="I635" s="428">
        <f t="shared" si="10"/>
        <v>0</v>
      </c>
      <c r="J635" s="46"/>
      <c r="K635" s="21">
        <f>IFERROR(SUM(C635/'Transfers of Funds'!$F$59),0)</f>
        <v>0</v>
      </c>
      <c r="L635" s="21"/>
      <c r="M635" s="47" t="s">
        <v>162</v>
      </c>
      <c r="N635" s="46"/>
    </row>
    <row r="636" spans="1:14" s="23" customFormat="1" ht="14.25" customHeight="1">
      <c r="A636" s="115"/>
      <c r="B636" s="425" t="str">
        <f>IF(A636="","",VLOOKUP(A636,'Project Budget vs Exp'!$B$9:$G$52,2,FALSE))</f>
        <v/>
      </c>
      <c r="C636" s="117"/>
      <c r="D636" s="116"/>
      <c r="E636" s="118"/>
      <c r="F636" s="119"/>
      <c r="G636" s="120"/>
      <c r="H636" s="120"/>
      <c r="I636" s="428">
        <f t="shared" si="10"/>
        <v>0</v>
      </c>
      <c r="J636" s="46"/>
      <c r="K636" s="21">
        <f>IFERROR(SUM(C636/'Transfers of Funds'!$F$59),0)</f>
        <v>0</v>
      </c>
      <c r="L636" s="21"/>
      <c r="M636" s="47" t="s">
        <v>162</v>
      </c>
      <c r="N636" s="46"/>
    </row>
    <row r="637" spans="1:14" s="23" customFormat="1" ht="14.25" customHeight="1">
      <c r="A637" s="115"/>
      <c r="B637" s="425" t="str">
        <f>IF(A637="","",VLOOKUP(A637,'Project Budget vs Exp'!$B$9:$G$52,2,FALSE))</f>
        <v/>
      </c>
      <c r="C637" s="117"/>
      <c r="D637" s="116"/>
      <c r="E637" s="118"/>
      <c r="F637" s="119"/>
      <c r="G637" s="120"/>
      <c r="H637" s="120"/>
      <c r="I637" s="428">
        <f t="shared" si="10"/>
        <v>0</v>
      </c>
      <c r="J637" s="46"/>
      <c r="K637" s="21">
        <f>IFERROR(SUM(C637/'Transfers of Funds'!$F$59),0)</f>
        <v>0</v>
      </c>
      <c r="L637" s="21"/>
      <c r="M637" s="47" t="s">
        <v>162</v>
      </c>
      <c r="N637" s="46"/>
    </row>
    <row r="638" spans="1:14" s="23" customFormat="1" ht="14.25" customHeight="1">
      <c r="A638" s="115"/>
      <c r="B638" s="425" t="str">
        <f>IF(A638="","",VLOOKUP(A638,'Project Budget vs Exp'!$B$9:$G$52,2,FALSE))</f>
        <v/>
      </c>
      <c r="C638" s="117"/>
      <c r="D638" s="116"/>
      <c r="E638" s="118"/>
      <c r="F638" s="119"/>
      <c r="G638" s="120"/>
      <c r="H638" s="120"/>
      <c r="I638" s="428">
        <f t="shared" si="10"/>
        <v>0</v>
      </c>
      <c r="J638" s="46"/>
      <c r="K638" s="21">
        <f>IFERROR(SUM(C638/'Transfers of Funds'!$F$59),0)</f>
        <v>0</v>
      </c>
      <c r="L638" s="21"/>
      <c r="M638" s="47" t="s">
        <v>162</v>
      </c>
      <c r="N638" s="46"/>
    </row>
    <row r="639" spans="1:14" s="23" customFormat="1" ht="14.25" customHeight="1">
      <c r="A639" s="115"/>
      <c r="B639" s="425" t="str">
        <f>IF(A639="","",VLOOKUP(A639,'Project Budget vs Exp'!$B$9:$G$52,2,FALSE))</f>
        <v/>
      </c>
      <c r="C639" s="117"/>
      <c r="D639" s="116"/>
      <c r="E639" s="118"/>
      <c r="F639" s="119"/>
      <c r="G639" s="120"/>
      <c r="H639" s="120"/>
      <c r="I639" s="428">
        <f t="shared" si="10"/>
        <v>0</v>
      </c>
      <c r="J639" s="46"/>
      <c r="K639" s="21">
        <f>IFERROR(SUM(C639/'Transfers of Funds'!$F$59),0)</f>
        <v>0</v>
      </c>
      <c r="L639" s="21"/>
      <c r="M639" s="47" t="s">
        <v>162</v>
      </c>
      <c r="N639" s="46"/>
    </row>
    <row r="640" spans="1:14" s="23" customFormat="1" ht="14.25" customHeight="1">
      <c r="A640" s="115"/>
      <c r="B640" s="425" t="str">
        <f>IF(A640="","",VLOOKUP(A640,'Project Budget vs Exp'!$B$9:$G$52,2,FALSE))</f>
        <v/>
      </c>
      <c r="C640" s="117"/>
      <c r="D640" s="116"/>
      <c r="E640" s="118"/>
      <c r="F640" s="119"/>
      <c r="G640" s="120"/>
      <c r="H640" s="120"/>
      <c r="I640" s="428">
        <f t="shared" si="10"/>
        <v>0</v>
      </c>
      <c r="J640" s="46"/>
      <c r="K640" s="21">
        <f>IFERROR(SUM(C640/'Transfers of Funds'!$F$59),0)</f>
        <v>0</v>
      </c>
      <c r="L640" s="21"/>
      <c r="M640" s="47" t="s">
        <v>162</v>
      </c>
      <c r="N640" s="46"/>
    </row>
    <row r="641" spans="1:14" s="23" customFormat="1" ht="14.25" customHeight="1">
      <c r="A641" s="115"/>
      <c r="B641" s="425" t="str">
        <f>IF(A641="","",VLOOKUP(A641,'Project Budget vs Exp'!$B$9:$G$52,2,FALSE))</f>
        <v/>
      </c>
      <c r="C641" s="117"/>
      <c r="D641" s="116"/>
      <c r="E641" s="118"/>
      <c r="F641" s="119"/>
      <c r="G641" s="120"/>
      <c r="H641" s="120"/>
      <c r="I641" s="428">
        <f t="shared" si="10"/>
        <v>0</v>
      </c>
      <c r="J641" s="46"/>
      <c r="K641" s="21">
        <f>IFERROR(SUM(C641/'Transfers of Funds'!$F$59),0)</f>
        <v>0</v>
      </c>
      <c r="L641" s="21"/>
      <c r="M641" s="47" t="s">
        <v>162</v>
      </c>
      <c r="N641" s="46"/>
    </row>
    <row r="642" spans="1:14" s="23" customFormat="1" ht="14.25" customHeight="1">
      <c r="A642" s="115"/>
      <c r="B642" s="425" t="str">
        <f>IF(A642="","",VLOOKUP(A642,'Project Budget vs Exp'!$B$9:$G$52,2,FALSE))</f>
        <v/>
      </c>
      <c r="C642" s="117"/>
      <c r="D642" s="116"/>
      <c r="E642" s="118"/>
      <c r="F642" s="119"/>
      <c r="G642" s="120"/>
      <c r="H642" s="120"/>
      <c r="I642" s="428">
        <f t="shared" si="10"/>
        <v>0</v>
      </c>
      <c r="J642" s="46"/>
      <c r="K642" s="21">
        <f>IFERROR(SUM(C642/'Transfers of Funds'!$F$59),0)</f>
        <v>0</v>
      </c>
      <c r="L642" s="21"/>
      <c r="M642" s="47" t="s">
        <v>162</v>
      </c>
      <c r="N642" s="46"/>
    </row>
    <row r="643" spans="1:14" s="23" customFormat="1" ht="14.25" customHeight="1">
      <c r="A643" s="115"/>
      <c r="B643" s="425" t="str">
        <f>IF(A643="","",VLOOKUP(A643,'Project Budget vs Exp'!$B$9:$G$52,2,FALSE))</f>
        <v/>
      </c>
      <c r="C643" s="117"/>
      <c r="D643" s="116"/>
      <c r="E643" s="118"/>
      <c r="F643" s="119"/>
      <c r="G643" s="120"/>
      <c r="H643" s="120"/>
      <c r="I643" s="428">
        <f t="shared" si="10"/>
        <v>0</v>
      </c>
      <c r="J643" s="46"/>
      <c r="K643" s="21">
        <f>IFERROR(SUM(C643/'Transfers of Funds'!$F$59),0)</f>
        <v>0</v>
      </c>
      <c r="L643" s="21"/>
      <c r="M643" s="47" t="s">
        <v>162</v>
      </c>
      <c r="N643" s="46"/>
    </row>
    <row r="644" spans="1:14" s="23" customFormat="1" ht="14.25" customHeight="1">
      <c r="A644" s="115"/>
      <c r="B644" s="425" t="str">
        <f>IF(A644="","",VLOOKUP(A644,'Project Budget vs Exp'!$B$9:$G$52,2,FALSE))</f>
        <v/>
      </c>
      <c r="C644" s="117"/>
      <c r="D644" s="116"/>
      <c r="E644" s="118"/>
      <c r="F644" s="119"/>
      <c r="G644" s="120"/>
      <c r="H644" s="120"/>
      <c r="I644" s="428">
        <f t="shared" si="10"/>
        <v>0</v>
      </c>
      <c r="J644" s="46"/>
      <c r="K644" s="21">
        <f>IFERROR(SUM(C644/'Transfers of Funds'!$F$59),0)</f>
        <v>0</v>
      </c>
      <c r="L644" s="21"/>
      <c r="M644" s="47" t="s">
        <v>162</v>
      </c>
      <c r="N644" s="46"/>
    </row>
    <row r="645" spans="1:14" s="23" customFormat="1" ht="14.25" customHeight="1">
      <c r="A645" s="115"/>
      <c r="B645" s="425" t="str">
        <f>IF(A645="","",VLOOKUP(A645,'Project Budget vs Exp'!$B$9:$G$52,2,FALSE))</f>
        <v/>
      </c>
      <c r="C645" s="117"/>
      <c r="D645" s="116"/>
      <c r="E645" s="118"/>
      <c r="F645" s="119"/>
      <c r="G645" s="120"/>
      <c r="H645" s="120"/>
      <c r="I645" s="428">
        <f t="shared" si="10"/>
        <v>0</v>
      </c>
      <c r="J645" s="46"/>
      <c r="K645" s="21">
        <f>IFERROR(SUM(C645/'Transfers of Funds'!$F$59),0)</f>
        <v>0</v>
      </c>
      <c r="L645" s="21"/>
      <c r="M645" s="47" t="s">
        <v>162</v>
      </c>
      <c r="N645" s="46"/>
    </row>
    <row r="646" spans="1:14" s="23" customFormat="1" ht="14.25" customHeight="1">
      <c r="A646" s="115"/>
      <c r="B646" s="425" t="str">
        <f>IF(A646="","",VLOOKUP(A646,'Project Budget vs Exp'!$B$9:$G$52,2,FALSE))</f>
        <v/>
      </c>
      <c r="C646" s="117"/>
      <c r="D646" s="116"/>
      <c r="E646" s="118"/>
      <c r="F646" s="119"/>
      <c r="G646" s="120"/>
      <c r="H646" s="120"/>
      <c r="I646" s="428">
        <f t="shared" si="10"/>
        <v>0</v>
      </c>
      <c r="J646" s="46"/>
      <c r="K646" s="21">
        <f>IFERROR(SUM(C646/'Transfers of Funds'!$F$59),0)</f>
        <v>0</v>
      </c>
      <c r="L646" s="21"/>
      <c r="M646" s="47" t="s">
        <v>162</v>
      </c>
      <c r="N646" s="46"/>
    </row>
    <row r="647" spans="1:14" s="23" customFormat="1" ht="14.25" customHeight="1">
      <c r="A647" s="115"/>
      <c r="B647" s="425" t="str">
        <f>IF(A647="","",VLOOKUP(A647,'Project Budget vs Exp'!$B$9:$G$52,2,FALSE))</f>
        <v/>
      </c>
      <c r="C647" s="117"/>
      <c r="D647" s="116"/>
      <c r="E647" s="118"/>
      <c r="F647" s="119"/>
      <c r="G647" s="120"/>
      <c r="H647" s="120"/>
      <c r="I647" s="428">
        <f t="shared" si="10"/>
        <v>0</v>
      </c>
      <c r="J647" s="46"/>
      <c r="K647" s="21">
        <f>IFERROR(SUM(C647/'Transfers of Funds'!$F$59),0)</f>
        <v>0</v>
      </c>
      <c r="L647" s="21"/>
      <c r="M647" s="47" t="s">
        <v>162</v>
      </c>
      <c r="N647" s="46"/>
    </row>
    <row r="648" spans="1:14" s="23" customFormat="1" ht="14.25" customHeight="1">
      <c r="A648" s="115"/>
      <c r="B648" s="425" t="str">
        <f>IF(A648="","",VLOOKUP(A648,'Project Budget vs Exp'!$B$9:$G$52,2,FALSE))</f>
        <v/>
      </c>
      <c r="C648" s="117"/>
      <c r="D648" s="116"/>
      <c r="E648" s="118"/>
      <c r="F648" s="119"/>
      <c r="G648" s="120"/>
      <c r="H648" s="120"/>
      <c r="I648" s="428">
        <f t="shared" si="10"/>
        <v>0</v>
      </c>
      <c r="J648" s="46"/>
      <c r="K648" s="21">
        <f>IFERROR(SUM(C648/'Transfers of Funds'!$F$59),0)</f>
        <v>0</v>
      </c>
      <c r="L648" s="21"/>
      <c r="M648" s="47" t="s">
        <v>162</v>
      </c>
      <c r="N648" s="46"/>
    </row>
    <row r="649" spans="1:14" s="23" customFormat="1" ht="14.25" customHeight="1">
      <c r="A649" s="115"/>
      <c r="B649" s="425" t="str">
        <f>IF(A649="","",VLOOKUP(A649,'Project Budget vs Exp'!$B$9:$G$52,2,FALSE))</f>
        <v/>
      </c>
      <c r="C649" s="117"/>
      <c r="D649" s="116"/>
      <c r="E649" s="118"/>
      <c r="F649" s="119"/>
      <c r="G649" s="120"/>
      <c r="H649" s="120"/>
      <c r="I649" s="428">
        <f t="shared" si="10"/>
        <v>0</v>
      </c>
      <c r="J649" s="46"/>
      <c r="K649" s="21">
        <f>IFERROR(SUM(C649/'Transfers of Funds'!$F$59),0)</f>
        <v>0</v>
      </c>
      <c r="L649" s="21"/>
      <c r="M649" s="47" t="s">
        <v>162</v>
      </c>
      <c r="N649" s="46"/>
    </row>
    <row r="650" spans="1:14" s="23" customFormat="1" ht="14.25" customHeight="1">
      <c r="A650" s="115"/>
      <c r="B650" s="425" t="str">
        <f>IF(A650="","",VLOOKUP(A650,'Project Budget vs Exp'!$B$9:$G$52,2,FALSE))</f>
        <v/>
      </c>
      <c r="C650" s="117"/>
      <c r="D650" s="116"/>
      <c r="E650" s="118"/>
      <c r="F650" s="119"/>
      <c r="G650" s="120"/>
      <c r="H650" s="120"/>
      <c r="I650" s="428">
        <f t="shared" si="10"/>
        <v>0</v>
      </c>
      <c r="J650" s="46"/>
      <c r="K650" s="21">
        <f>IFERROR(SUM(C650/'Transfers of Funds'!$F$59),0)</f>
        <v>0</v>
      </c>
      <c r="L650" s="21"/>
      <c r="M650" s="47" t="s">
        <v>162</v>
      </c>
      <c r="N650" s="46"/>
    </row>
    <row r="651" spans="1:14" s="23" customFormat="1" ht="14.25" customHeight="1">
      <c r="A651" s="115"/>
      <c r="B651" s="425" t="str">
        <f>IF(A651="","",VLOOKUP(A651,'Project Budget vs Exp'!$B$9:$G$52,2,FALSE))</f>
        <v/>
      </c>
      <c r="C651" s="117"/>
      <c r="D651" s="116"/>
      <c r="E651" s="118"/>
      <c r="F651" s="119"/>
      <c r="G651" s="120"/>
      <c r="H651" s="120"/>
      <c r="I651" s="428">
        <f t="shared" si="10"/>
        <v>0</v>
      </c>
      <c r="J651" s="46"/>
      <c r="K651" s="21">
        <f>IFERROR(SUM(C651/'Transfers of Funds'!$F$59),0)</f>
        <v>0</v>
      </c>
      <c r="L651" s="21"/>
      <c r="M651" s="47" t="s">
        <v>162</v>
      </c>
      <c r="N651" s="46"/>
    </row>
    <row r="652" spans="1:14" s="23" customFormat="1" ht="14.25" customHeight="1">
      <c r="A652" s="115"/>
      <c r="B652" s="425" t="str">
        <f>IF(A652="","",VLOOKUP(A652,'Project Budget vs Exp'!$B$9:$G$52,2,FALSE))</f>
        <v/>
      </c>
      <c r="C652" s="117"/>
      <c r="D652" s="116"/>
      <c r="E652" s="118"/>
      <c r="F652" s="119"/>
      <c r="G652" s="120"/>
      <c r="H652" s="120"/>
      <c r="I652" s="428">
        <f t="shared" si="10"/>
        <v>0</v>
      </c>
      <c r="J652" s="46"/>
      <c r="K652" s="21">
        <f>IFERROR(SUM(C652/'Transfers of Funds'!$F$59),0)</f>
        <v>0</v>
      </c>
      <c r="L652" s="21"/>
      <c r="M652" s="47" t="s">
        <v>162</v>
      </c>
      <c r="N652" s="46"/>
    </row>
    <row r="653" spans="1:14" s="23" customFormat="1" ht="14.25" customHeight="1">
      <c r="A653" s="115"/>
      <c r="B653" s="425" t="str">
        <f>IF(A653="","",VLOOKUP(A653,'Project Budget vs Exp'!$B$9:$G$52,2,FALSE))</f>
        <v/>
      </c>
      <c r="C653" s="117"/>
      <c r="D653" s="116"/>
      <c r="E653" s="118"/>
      <c r="F653" s="119"/>
      <c r="G653" s="120"/>
      <c r="H653" s="120"/>
      <c r="I653" s="428">
        <f t="shared" si="10"/>
        <v>0</v>
      </c>
      <c r="J653" s="46"/>
      <c r="K653" s="21">
        <f>IFERROR(SUM(C653/'Transfers of Funds'!$F$59),0)</f>
        <v>0</v>
      </c>
      <c r="L653" s="21"/>
      <c r="M653" s="47" t="s">
        <v>162</v>
      </c>
      <c r="N653" s="46"/>
    </row>
    <row r="654" spans="1:14" s="23" customFormat="1" ht="14.25" customHeight="1">
      <c r="A654" s="115"/>
      <c r="B654" s="425" t="str">
        <f>IF(A654="","",VLOOKUP(A654,'Project Budget vs Exp'!$B$9:$G$52,2,FALSE))</f>
        <v/>
      </c>
      <c r="C654" s="117"/>
      <c r="D654" s="116"/>
      <c r="E654" s="118"/>
      <c r="F654" s="119"/>
      <c r="G654" s="120"/>
      <c r="H654" s="120"/>
      <c r="I654" s="428">
        <f t="shared" si="10"/>
        <v>0</v>
      </c>
      <c r="J654" s="46"/>
      <c r="K654" s="21">
        <f>IFERROR(SUM(C654/'Transfers of Funds'!$F$59),0)</f>
        <v>0</v>
      </c>
      <c r="L654" s="21"/>
      <c r="M654" s="47" t="s">
        <v>162</v>
      </c>
      <c r="N654" s="46"/>
    </row>
    <row r="655" spans="1:14" s="23" customFormat="1" ht="14.25" customHeight="1">
      <c r="A655" s="115"/>
      <c r="B655" s="425" t="str">
        <f>IF(A655="","",VLOOKUP(A655,'Project Budget vs Exp'!$B$9:$G$52,2,FALSE))</f>
        <v/>
      </c>
      <c r="C655" s="117"/>
      <c r="D655" s="116"/>
      <c r="E655" s="118"/>
      <c r="F655" s="119"/>
      <c r="G655" s="120"/>
      <c r="H655" s="120"/>
      <c r="I655" s="428">
        <f t="shared" si="10"/>
        <v>0</v>
      </c>
      <c r="J655" s="46"/>
      <c r="K655" s="21">
        <f>IFERROR(SUM(C655/'Transfers of Funds'!$F$59),0)</f>
        <v>0</v>
      </c>
      <c r="L655" s="21"/>
      <c r="M655" s="47" t="s">
        <v>162</v>
      </c>
      <c r="N655" s="46"/>
    </row>
    <row r="656" spans="1:14" s="23" customFormat="1" ht="14.25" customHeight="1">
      <c r="A656" s="115"/>
      <c r="B656" s="425" t="str">
        <f>IF(A656="","",VLOOKUP(A656,'Project Budget vs Exp'!$B$9:$G$52,2,FALSE))</f>
        <v/>
      </c>
      <c r="C656" s="117"/>
      <c r="D656" s="116"/>
      <c r="E656" s="118"/>
      <c r="F656" s="119"/>
      <c r="G656" s="120"/>
      <c r="H656" s="120"/>
      <c r="I656" s="428">
        <f t="shared" si="10"/>
        <v>0</v>
      </c>
      <c r="J656" s="46"/>
      <c r="K656" s="21">
        <f>IFERROR(SUM(C656/'Transfers of Funds'!$F$59),0)</f>
        <v>0</v>
      </c>
      <c r="L656" s="21"/>
      <c r="M656" s="47" t="s">
        <v>162</v>
      </c>
      <c r="N656" s="46"/>
    </row>
    <row r="657" spans="1:14" s="23" customFormat="1" ht="14.25" customHeight="1">
      <c r="A657" s="115"/>
      <c r="B657" s="425" t="str">
        <f>IF(A657="","",VLOOKUP(A657,'Project Budget vs Exp'!$B$9:$G$52,2,FALSE))</f>
        <v/>
      </c>
      <c r="C657" s="117"/>
      <c r="D657" s="116"/>
      <c r="E657" s="118"/>
      <c r="F657" s="119"/>
      <c r="G657" s="120"/>
      <c r="H657" s="120"/>
      <c r="I657" s="428">
        <f t="shared" si="10"/>
        <v>0</v>
      </c>
      <c r="J657" s="46"/>
      <c r="K657" s="21">
        <f>IFERROR(SUM(C657/'Transfers of Funds'!$F$59),0)</f>
        <v>0</v>
      </c>
      <c r="L657" s="21"/>
      <c r="M657" s="47" t="s">
        <v>162</v>
      </c>
      <c r="N657" s="46"/>
    </row>
    <row r="658" spans="1:14" s="23" customFormat="1" ht="14.25" customHeight="1">
      <c r="A658" s="115"/>
      <c r="B658" s="425" t="str">
        <f>IF(A658="","",VLOOKUP(A658,'Project Budget vs Exp'!$B$9:$G$52,2,FALSE))</f>
        <v/>
      </c>
      <c r="C658" s="117"/>
      <c r="D658" s="116"/>
      <c r="E658" s="118"/>
      <c r="F658" s="119"/>
      <c r="G658" s="120"/>
      <c r="H658" s="120"/>
      <c r="I658" s="428">
        <f t="shared" si="10"/>
        <v>0</v>
      </c>
      <c r="J658" s="46"/>
      <c r="K658" s="21">
        <f>IFERROR(SUM(C658/'Transfers of Funds'!$F$59),0)</f>
        <v>0</v>
      </c>
      <c r="L658" s="21"/>
      <c r="M658" s="47" t="s">
        <v>162</v>
      </c>
      <c r="N658" s="46"/>
    </row>
    <row r="659" spans="1:14" s="23" customFormat="1" ht="14.25" customHeight="1">
      <c r="A659" s="115"/>
      <c r="B659" s="425" t="str">
        <f>IF(A659="","",VLOOKUP(A659,'Project Budget vs Exp'!$B$9:$G$52,2,FALSE))</f>
        <v/>
      </c>
      <c r="C659" s="117"/>
      <c r="D659" s="116"/>
      <c r="E659" s="118"/>
      <c r="F659" s="119"/>
      <c r="G659" s="120"/>
      <c r="H659" s="120"/>
      <c r="I659" s="428">
        <f t="shared" si="10"/>
        <v>0</v>
      </c>
      <c r="J659" s="46"/>
      <c r="K659" s="21">
        <f>IFERROR(SUM(C659/'Transfers of Funds'!$F$59),0)</f>
        <v>0</v>
      </c>
      <c r="L659" s="21"/>
      <c r="M659" s="47" t="s">
        <v>162</v>
      </c>
      <c r="N659" s="46"/>
    </row>
    <row r="660" spans="1:14" s="23" customFormat="1" ht="14.25" customHeight="1">
      <c r="A660" s="115"/>
      <c r="B660" s="425" t="str">
        <f>IF(A660="","",VLOOKUP(A660,'Project Budget vs Exp'!$B$9:$G$52,2,FALSE))</f>
        <v/>
      </c>
      <c r="C660" s="117"/>
      <c r="D660" s="116"/>
      <c r="E660" s="118"/>
      <c r="F660" s="119"/>
      <c r="G660" s="120"/>
      <c r="H660" s="120"/>
      <c r="I660" s="428">
        <f t="shared" si="10"/>
        <v>0</v>
      </c>
      <c r="J660" s="46"/>
      <c r="K660" s="21">
        <f>IFERROR(SUM(C660/'Transfers of Funds'!$F$59),0)</f>
        <v>0</v>
      </c>
      <c r="L660" s="21"/>
      <c r="M660" s="47" t="s">
        <v>162</v>
      </c>
      <c r="N660" s="46"/>
    </row>
    <row r="661" spans="1:14" s="23" customFormat="1" ht="14.25" customHeight="1">
      <c r="A661" s="115"/>
      <c r="B661" s="425" t="str">
        <f>IF(A661="","",VLOOKUP(A661,'Project Budget vs Exp'!$B$9:$G$52,2,FALSE))</f>
        <v/>
      </c>
      <c r="C661" s="117"/>
      <c r="D661" s="116"/>
      <c r="E661" s="118"/>
      <c r="F661" s="119"/>
      <c r="G661" s="120"/>
      <c r="H661" s="120"/>
      <c r="I661" s="428">
        <f t="shared" ref="I661:I724" si="11">IF(OR(F$4="EUR",F$4="USD",F$4="GBP",F$4="CAD",F$4="NZD",F$4="AUD"),K661,C661)</f>
        <v>0</v>
      </c>
      <c r="J661" s="46"/>
      <c r="K661" s="21">
        <f>IFERROR(SUM(C661/'Transfers of Funds'!$F$59),0)</f>
        <v>0</v>
      </c>
      <c r="L661" s="21"/>
      <c r="M661" s="47" t="s">
        <v>162</v>
      </c>
      <c r="N661" s="46"/>
    </row>
    <row r="662" spans="1:14" s="23" customFormat="1" ht="14.25" customHeight="1">
      <c r="A662" s="115"/>
      <c r="B662" s="425" t="str">
        <f>IF(A662="","",VLOOKUP(A662,'Project Budget vs Exp'!$B$9:$G$52,2,FALSE))</f>
        <v/>
      </c>
      <c r="C662" s="117"/>
      <c r="D662" s="116"/>
      <c r="E662" s="118"/>
      <c r="F662" s="119"/>
      <c r="G662" s="120"/>
      <c r="H662" s="120"/>
      <c r="I662" s="428">
        <f t="shared" si="11"/>
        <v>0</v>
      </c>
      <c r="J662" s="46"/>
      <c r="K662" s="21">
        <f>IFERROR(SUM(C662/'Transfers of Funds'!$F$59),0)</f>
        <v>0</v>
      </c>
      <c r="L662" s="21"/>
      <c r="M662" s="47" t="s">
        <v>162</v>
      </c>
      <c r="N662" s="46"/>
    </row>
    <row r="663" spans="1:14" s="23" customFormat="1" ht="14.25" customHeight="1">
      <c r="A663" s="115"/>
      <c r="B663" s="425" t="str">
        <f>IF(A663="","",VLOOKUP(A663,'Project Budget vs Exp'!$B$9:$G$52,2,FALSE))</f>
        <v/>
      </c>
      <c r="C663" s="117"/>
      <c r="D663" s="116"/>
      <c r="E663" s="118"/>
      <c r="F663" s="119"/>
      <c r="G663" s="120"/>
      <c r="H663" s="120"/>
      <c r="I663" s="428">
        <f t="shared" si="11"/>
        <v>0</v>
      </c>
      <c r="J663" s="46"/>
      <c r="K663" s="21">
        <f>IFERROR(SUM(C663/'Transfers of Funds'!$F$59),0)</f>
        <v>0</v>
      </c>
      <c r="L663" s="21"/>
      <c r="M663" s="47" t="s">
        <v>162</v>
      </c>
      <c r="N663" s="46"/>
    </row>
    <row r="664" spans="1:14" s="23" customFormat="1" ht="14.25" customHeight="1">
      <c r="A664" s="115"/>
      <c r="B664" s="425" t="str">
        <f>IF(A664="","",VLOOKUP(A664,'Project Budget vs Exp'!$B$9:$G$52,2,FALSE))</f>
        <v/>
      </c>
      <c r="C664" s="117"/>
      <c r="D664" s="116"/>
      <c r="E664" s="118"/>
      <c r="F664" s="119"/>
      <c r="G664" s="120"/>
      <c r="H664" s="120"/>
      <c r="I664" s="428">
        <f t="shared" si="11"/>
        <v>0</v>
      </c>
      <c r="J664" s="46"/>
      <c r="K664" s="21">
        <f>IFERROR(SUM(C664/'Transfers of Funds'!$F$59),0)</f>
        <v>0</v>
      </c>
      <c r="L664" s="21"/>
      <c r="M664" s="47" t="s">
        <v>162</v>
      </c>
      <c r="N664" s="46"/>
    </row>
    <row r="665" spans="1:14" s="23" customFormat="1" ht="14.25" customHeight="1">
      <c r="A665" s="115"/>
      <c r="B665" s="425" t="str">
        <f>IF(A665="","",VLOOKUP(A665,'Project Budget vs Exp'!$B$9:$G$52,2,FALSE))</f>
        <v/>
      </c>
      <c r="C665" s="117"/>
      <c r="D665" s="116"/>
      <c r="E665" s="118"/>
      <c r="F665" s="119"/>
      <c r="G665" s="120"/>
      <c r="H665" s="120"/>
      <c r="I665" s="428">
        <f t="shared" si="11"/>
        <v>0</v>
      </c>
      <c r="J665" s="46"/>
      <c r="K665" s="21">
        <f>IFERROR(SUM(C665/'Transfers of Funds'!$F$59),0)</f>
        <v>0</v>
      </c>
      <c r="L665" s="21"/>
      <c r="M665" s="47" t="s">
        <v>162</v>
      </c>
      <c r="N665" s="46"/>
    </row>
    <row r="666" spans="1:14" s="23" customFormat="1" ht="14.25" customHeight="1">
      <c r="A666" s="115"/>
      <c r="B666" s="425" t="str">
        <f>IF(A666="","",VLOOKUP(A666,'Project Budget vs Exp'!$B$9:$G$52,2,FALSE))</f>
        <v/>
      </c>
      <c r="C666" s="117"/>
      <c r="D666" s="116"/>
      <c r="E666" s="118"/>
      <c r="F666" s="119"/>
      <c r="G666" s="120"/>
      <c r="H666" s="120"/>
      <c r="I666" s="428">
        <f t="shared" si="11"/>
        <v>0</v>
      </c>
      <c r="J666" s="46"/>
      <c r="K666" s="21">
        <f>IFERROR(SUM(C666/'Transfers of Funds'!$F$59),0)</f>
        <v>0</v>
      </c>
      <c r="L666" s="21"/>
      <c r="M666" s="47" t="s">
        <v>162</v>
      </c>
      <c r="N666" s="46"/>
    </row>
    <row r="667" spans="1:14" s="23" customFormat="1" ht="14.25" customHeight="1">
      <c r="A667" s="115"/>
      <c r="B667" s="425" t="str">
        <f>IF(A667="","",VLOOKUP(A667,'Project Budget vs Exp'!$B$9:$G$52,2,FALSE))</f>
        <v/>
      </c>
      <c r="C667" s="117"/>
      <c r="D667" s="116"/>
      <c r="E667" s="118"/>
      <c r="F667" s="119"/>
      <c r="G667" s="120"/>
      <c r="H667" s="120"/>
      <c r="I667" s="428">
        <f t="shared" si="11"/>
        <v>0</v>
      </c>
      <c r="J667" s="46"/>
      <c r="K667" s="21">
        <f>IFERROR(SUM(C667/'Transfers of Funds'!$F$59),0)</f>
        <v>0</v>
      </c>
      <c r="L667" s="21"/>
      <c r="M667" s="47" t="s">
        <v>162</v>
      </c>
      <c r="N667" s="46"/>
    </row>
    <row r="668" spans="1:14" s="23" customFormat="1" ht="14.25" customHeight="1">
      <c r="A668" s="115"/>
      <c r="B668" s="425" t="str">
        <f>IF(A668="","",VLOOKUP(A668,'Project Budget vs Exp'!$B$9:$G$52,2,FALSE))</f>
        <v/>
      </c>
      <c r="C668" s="117"/>
      <c r="D668" s="116"/>
      <c r="E668" s="118"/>
      <c r="F668" s="119"/>
      <c r="G668" s="120"/>
      <c r="H668" s="120"/>
      <c r="I668" s="428">
        <f t="shared" si="11"/>
        <v>0</v>
      </c>
      <c r="J668" s="46"/>
      <c r="K668" s="21">
        <f>IFERROR(SUM(C668/'Transfers of Funds'!$F$59),0)</f>
        <v>0</v>
      </c>
      <c r="L668" s="21"/>
      <c r="M668" s="47" t="s">
        <v>162</v>
      </c>
      <c r="N668" s="46"/>
    </row>
    <row r="669" spans="1:14" s="23" customFormat="1" ht="14.25" customHeight="1">
      <c r="A669" s="115"/>
      <c r="B669" s="425" t="str">
        <f>IF(A669="","",VLOOKUP(A669,'Project Budget vs Exp'!$B$9:$G$52,2,FALSE))</f>
        <v/>
      </c>
      <c r="C669" s="117"/>
      <c r="D669" s="116"/>
      <c r="E669" s="118"/>
      <c r="F669" s="119"/>
      <c r="G669" s="120"/>
      <c r="H669" s="120"/>
      <c r="I669" s="428">
        <f t="shared" si="11"/>
        <v>0</v>
      </c>
      <c r="J669" s="46"/>
      <c r="K669" s="21">
        <f>IFERROR(SUM(C669/'Transfers of Funds'!$F$59),0)</f>
        <v>0</v>
      </c>
      <c r="L669" s="21"/>
      <c r="M669" s="47" t="s">
        <v>162</v>
      </c>
      <c r="N669" s="46"/>
    </row>
    <row r="670" spans="1:14" s="23" customFormat="1" ht="14.25" customHeight="1">
      <c r="A670" s="115"/>
      <c r="B670" s="425" t="str">
        <f>IF(A670="","",VLOOKUP(A670,'Project Budget vs Exp'!$B$9:$G$52,2,FALSE))</f>
        <v/>
      </c>
      <c r="C670" s="117"/>
      <c r="D670" s="116"/>
      <c r="E670" s="118"/>
      <c r="F670" s="119"/>
      <c r="G670" s="120"/>
      <c r="H670" s="120"/>
      <c r="I670" s="428">
        <f t="shared" si="11"/>
        <v>0</v>
      </c>
      <c r="J670" s="46"/>
      <c r="K670" s="21">
        <f>IFERROR(SUM(C670/'Transfers of Funds'!$F$59),0)</f>
        <v>0</v>
      </c>
      <c r="L670" s="21"/>
      <c r="M670" s="47" t="s">
        <v>162</v>
      </c>
      <c r="N670" s="46"/>
    </row>
    <row r="671" spans="1:14" s="23" customFormat="1" ht="14.25" customHeight="1">
      <c r="A671" s="115"/>
      <c r="B671" s="425" t="str">
        <f>IF(A671="","",VLOOKUP(A671,'Project Budget vs Exp'!$B$9:$G$52,2,FALSE))</f>
        <v/>
      </c>
      <c r="C671" s="117"/>
      <c r="D671" s="116"/>
      <c r="E671" s="118"/>
      <c r="F671" s="119"/>
      <c r="G671" s="120"/>
      <c r="H671" s="120"/>
      <c r="I671" s="428">
        <f t="shared" si="11"/>
        <v>0</v>
      </c>
      <c r="J671" s="46"/>
      <c r="K671" s="21">
        <f>IFERROR(SUM(C671/'Transfers of Funds'!$F$59),0)</f>
        <v>0</v>
      </c>
      <c r="L671" s="21"/>
      <c r="M671" s="47" t="s">
        <v>162</v>
      </c>
      <c r="N671" s="46"/>
    </row>
    <row r="672" spans="1:14" s="23" customFormat="1" ht="14.25" customHeight="1">
      <c r="A672" s="115"/>
      <c r="B672" s="425" t="str">
        <f>IF(A672="","",VLOOKUP(A672,'Project Budget vs Exp'!$B$9:$G$52,2,FALSE))</f>
        <v/>
      </c>
      <c r="C672" s="117"/>
      <c r="D672" s="116"/>
      <c r="E672" s="118"/>
      <c r="F672" s="119"/>
      <c r="G672" s="120"/>
      <c r="H672" s="120"/>
      <c r="I672" s="428">
        <f t="shared" si="11"/>
        <v>0</v>
      </c>
      <c r="J672" s="46"/>
      <c r="K672" s="21">
        <f>IFERROR(SUM(C672/'Transfers of Funds'!$F$59),0)</f>
        <v>0</v>
      </c>
      <c r="L672" s="21"/>
      <c r="M672" s="47" t="s">
        <v>162</v>
      </c>
      <c r="N672" s="46"/>
    </row>
    <row r="673" spans="1:14" s="23" customFormat="1" ht="14.25" customHeight="1">
      <c r="A673" s="115"/>
      <c r="B673" s="425" t="str">
        <f>IF(A673="","",VLOOKUP(A673,'Project Budget vs Exp'!$B$9:$G$52,2,FALSE))</f>
        <v/>
      </c>
      <c r="C673" s="117"/>
      <c r="D673" s="116"/>
      <c r="E673" s="118"/>
      <c r="F673" s="119"/>
      <c r="G673" s="120"/>
      <c r="H673" s="120"/>
      <c r="I673" s="428">
        <f t="shared" si="11"/>
        <v>0</v>
      </c>
      <c r="J673" s="46"/>
      <c r="K673" s="21">
        <f>IFERROR(SUM(C673/'Transfers of Funds'!$F$59),0)</f>
        <v>0</v>
      </c>
      <c r="L673" s="21"/>
      <c r="M673" s="47" t="s">
        <v>162</v>
      </c>
      <c r="N673" s="46"/>
    </row>
    <row r="674" spans="1:14" s="23" customFormat="1" ht="14.25" customHeight="1">
      <c r="A674" s="115"/>
      <c r="B674" s="425" t="str">
        <f>IF(A674="","",VLOOKUP(A674,'Project Budget vs Exp'!$B$9:$G$52,2,FALSE))</f>
        <v/>
      </c>
      <c r="C674" s="117"/>
      <c r="D674" s="116"/>
      <c r="E674" s="118"/>
      <c r="F674" s="119"/>
      <c r="G674" s="120"/>
      <c r="H674" s="120"/>
      <c r="I674" s="428">
        <f t="shared" si="11"/>
        <v>0</v>
      </c>
      <c r="J674" s="46"/>
      <c r="K674" s="21">
        <f>IFERROR(SUM(C674/'Transfers of Funds'!$F$59),0)</f>
        <v>0</v>
      </c>
      <c r="L674" s="21"/>
      <c r="M674" s="47" t="s">
        <v>162</v>
      </c>
      <c r="N674" s="46"/>
    </row>
    <row r="675" spans="1:14" s="23" customFormat="1" ht="14.25" customHeight="1">
      <c r="A675" s="115"/>
      <c r="B675" s="425" t="str">
        <f>IF(A675="","",VLOOKUP(A675,'Project Budget vs Exp'!$B$9:$G$52,2,FALSE))</f>
        <v/>
      </c>
      <c r="C675" s="117"/>
      <c r="D675" s="116"/>
      <c r="E675" s="118"/>
      <c r="F675" s="119"/>
      <c r="G675" s="120"/>
      <c r="H675" s="120"/>
      <c r="I675" s="428">
        <f t="shared" si="11"/>
        <v>0</v>
      </c>
      <c r="J675" s="46"/>
      <c r="K675" s="21">
        <f>IFERROR(SUM(C675/'Transfers of Funds'!$F$59),0)</f>
        <v>0</v>
      </c>
      <c r="L675" s="21"/>
      <c r="M675" s="47" t="s">
        <v>162</v>
      </c>
      <c r="N675" s="46"/>
    </row>
    <row r="676" spans="1:14" s="23" customFormat="1" ht="14.25" customHeight="1">
      <c r="A676" s="115"/>
      <c r="B676" s="425" t="str">
        <f>IF(A676="","",VLOOKUP(A676,'Project Budget vs Exp'!$B$9:$G$52,2,FALSE))</f>
        <v/>
      </c>
      <c r="C676" s="117"/>
      <c r="D676" s="116"/>
      <c r="E676" s="118"/>
      <c r="F676" s="119"/>
      <c r="G676" s="120"/>
      <c r="H676" s="120"/>
      <c r="I676" s="428">
        <f t="shared" si="11"/>
        <v>0</v>
      </c>
      <c r="J676" s="46"/>
      <c r="K676" s="21">
        <f>IFERROR(SUM(C676/'Transfers of Funds'!$F$59),0)</f>
        <v>0</v>
      </c>
      <c r="L676" s="21"/>
      <c r="M676" s="47" t="s">
        <v>162</v>
      </c>
      <c r="N676" s="46"/>
    </row>
    <row r="677" spans="1:14" s="23" customFormat="1" ht="14.25" customHeight="1">
      <c r="A677" s="115"/>
      <c r="B677" s="425" t="str">
        <f>IF(A677="","",VLOOKUP(A677,'Project Budget vs Exp'!$B$9:$G$52,2,FALSE))</f>
        <v/>
      </c>
      <c r="C677" s="117"/>
      <c r="D677" s="116"/>
      <c r="E677" s="118"/>
      <c r="F677" s="119"/>
      <c r="G677" s="120"/>
      <c r="H677" s="120"/>
      <c r="I677" s="428">
        <f t="shared" si="11"/>
        <v>0</v>
      </c>
      <c r="J677" s="46"/>
      <c r="K677" s="21">
        <f>IFERROR(SUM(C677/'Transfers of Funds'!$F$59),0)</f>
        <v>0</v>
      </c>
      <c r="L677" s="21"/>
      <c r="M677" s="47" t="s">
        <v>162</v>
      </c>
      <c r="N677" s="46"/>
    </row>
    <row r="678" spans="1:14" s="23" customFormat="1" ht="14.25" customHeight="1">
      <c r="A678" s="115"/>
      <c r="B678" s="425" t="str">
        <f>IF(A678="","",VLOOKUP(A678,'Project Budget vs Exp'!$B$9:$G$52,2,FALSE))</f>
        <v/>
      </c>
      <c r="C678" s="117"/>
      <c r="D678" s="116"/>
      <c r="E678" s="118"/>
      <c r="F678" s="119"/>
      <c r="G678" s="120"/>
      <c r="H678" s="120"/>
      <c r="I678" s="428">
        <f t="shared" si="11"/>
        <v>0</v>
      </c>
      <c r="J678" s="46"/>
      <c r="K678" s="21">
        <f>IFERROR(SUM(C678/'Transfers of Funds'!$F$59),0)</f>
        <v>0</v>
      </c>
      <c r="L678" s="21"/>
      <c r="M678" s="47" t="s">
        <v>162</v>
      </c>
      <c r="N678" s="46"/>
    </row>
    <row r="679" spans="1:14" s="23" customFormat="1" ht="14.25" customHeight="1">
      <c r="A679" s="115"/>
      <c r="B679" s="425" t="str">
        <f>IF(A679="","",VLOOKUP(A679,'Project Budget vs Exp'!$B$9:$G$52,2,FALSE))</f>
        <v/>
      </c>
      <c r="C679" s="117"/>
      <c r="D679" s="116"/>
      <c r="E679" s="118"/>
      <c r="F679" s="119"/>
      <c r="G679" s="120"/>
      <c r="H679" s="120"/>
      <c r="I679" s="428">
        <f t="shared" si="11"/>
        <v>0</v>
      </c>
      <c r="J679" s="46"/>
      <c r="K679" s="21">
        <f>IFERROR(SUM(C679/'Transfers of Funds'!$F$59),0)</f>
        <v>0</v>
      </c>
      <c r="L679" s="21"/>
      <c r="M679" s="47" t="s">
        <v>162</v>
      </c>
      <c r="N679" s="46"/>
    </row>
    <row r="680" spans="1:14" s="23" customFormat="1" ht="14.25" customHeight="1">
      <c r="A680" s="115"/>
      <c r="B680" s="425" t="str">
        <f>IF(A680="","",VLOOKUP(A680,'Project Budget vs Exp'!$B$9:$G$52,2,FALSE))</f>
        <v/>
      </c>
      <c r="C680" s="117"/>
      <c r="D680" s="116"/>
      <c r="E680" s="118"/>
      <c r="F680" s="119"/>
      <c r="G680" s="120"/>
      <c r="H680" s="120"/>
      <c r="I680" s="428">
        <f t="shared" si="11"/>
        <v>0</v>
      </c>
      <c r="J680" s="46"/>
      <c r="K680" s="21">
        <f>IFERROR(SUM(C680/'Transfers of Funds'!$F$59),0)</f>
        <v>0</v>
      </c>
      <c r="L680" s="21"/>
      <c r="M680" s="47" t="s">
        <v>162</v>
      </c>
      <c r="N680" s="46"/>
    </row>
    <row r="681" spans="1:14" s="23" customFormat="1" ht="14.25" customHeight="1">
      <c r="A681" s="115"/>
      <c r="B681" s="425" t="str">
        <f>IF(A681="","",VLOOKUP(A681,'Project Budget vs Exp'!$B$9:$G$52,2,FALSE))</f>
        <v/>
      </c>
      <c r="C681" s="117"/>
      <c r="D681" s="116"/>
      <c r="E681" s="118"/>
      <c r="F681" s="119"/>
      <c r="G681" s="120"/>
      <c r="H681" s="120"/>
      <c r="I681" s="428">
        <f t="shared" si="11"/>
        <v>0</v>
      </c>
      <c r="J681" s="46"/>
      <c r="K681" s="21">
        <f>IFERROR(SUM(C681/'Transfers of Funds'!$F$59),0)</f>
        <v>0</v>
      </c>
      <c r="L681" s="21"/>
      <c r="M681" s="47" t="s">
        <v>162</v>
      </c>
      <c r="N681" s="46"/>
    </row>
    <row r="682" spans="1:14" s="23" customFormat="1" ht="14.25" customHeight="1">
      <c r="A682" s="115"/>
      <c r="B682" s="425" t="str">
        <f>IF(A682="","",VLOOKUP(A682,'Project Budget vs Exp'!$B$9:$G$52,2,FALSE))</f>
        <v/>
      </c>
      <c r="C682" s="117"/>
      <c r="D682" s="116"/>
      <c r="E682" s="118"/>
      <c r="F682" s="119"/>
      <c r="G682" s="120"/>
      <c r="H682" s="120"/>
      <c r="I682" s="428">
        <f t="shared" si="11"/>
        <v>0</v>
      </c>
      <c r="J682" s="46"/>
      <c r="K682" s="21">
        <f>IFERROR(SUM(C682/'Transfers of Funds'!$F$59),0)</f>
        <v>0</v>
      </c>
      <c r="L682" s="21"/>
      <c r="M682" s="47" t="s">
        <v>162</v>
      </c>
      <c r="N682" s="46"/>
    </row>
    <row r="683" spans="1:14" s="23" customFormat="1" ht="14.25" customHeight="1">
      <c r="A683" s="115"/>
      <c r="B683" s="425" t="str">
        <f>IF(A683="","",VLOOKUP(A683,'Project Budget vs Exp'!$B$9:$G$52,2,FALSE))</f>
        <v/>
      </c>
      <c r="C683" s="117"/>
      <c r="D683" s="116"/>
      <c r="E683" s="118"/>
      <c r="F683" s="119"/>
      <c r="G683" s="120"/>
      <c r="H683" s="120"/>
      <c r="I683" s="428">
        <f t="shared" si="11"/>
        <v>0</v>
      </c>
      <c r="J683" s="46"/>
      <c r="K683" s="21">
        <f>IFERROR(SUM(C683/'Transfers of Funds'!$F$59),0)</f>
        <v>0</v>
      </c>
      <c r="L683" s="21"/>
      <c r="M683" s="47" t="s">
        <v>162</v>
      </c>
      <c r="N683" s="46"/>
    </row>
    <row r="684" spans="1:14" s="23" customFormat="1" ht="14.25" customHeight="1">
      <c r="A684" s="115"/>
      <c r="B684" s="425" t="str">
        <f>IF(A684="","",VLOOKUP(A684,'Project Budget vs Exp'!$B$9:$G$52,2,FALSE))</f>
        <v/>
      </c>
      <c r="C684" s="117"/>
      <c r="D684" s="116"/>
      <c r="E684" s="118"/>
      <c r="F684" s="119"/>
      <c r="G684" s="120"/>
      <c r="H684" s="120"/>
      <c r="I684" s="428">
        <f t="shared" si="11"/>
        <v>0</v>
      </c>
      <c r="J684" s="46"/>
      <c r="K684" s="21">
        <f>IFERROR(SUM(C684/'Transfers of Funds'!$F$59),0)</f>
        <v>0</v>
      </c>
      <c r="L684" s="21"/>
      <c r="M684" s="47" t="s">
        <v>162</v>
      </c>
      <c r="N684" s="46"/>
    </row>
    <row r="685" spans="1:14" s="23" customFormat="1" ht="14.25" customHeight="1">
      <c r="A685" s="115"/>
      <c r="B685" s="425" t="str">
        <f>IF(A685="","",VLOOKUP(A685,'Project Budget vs Exp'!$B$9:$G$52,2,FALSE))</f>
        <v/>
      </c>
      <c r="C685" s="117"/>
      <c r="D685" s="116"/>
      <c r="E685" s="118"/>
      <c r="F685" s="119"/>
      <c r="G685" s="120"/>
      <c r="H685" s="120"/>
      <c r="I685" s="428">
        <f t="shared" si="11"/>
        <v>0</v>
      </c>
      <c r="J685" s="46"/>
      <c r="K685" s="21">
        <f>IFERROR(SUM(C685/'Transfers of Funds'!$F$59),0)</f>
        <v>0</v>
      </c>
      <c r="L685" s="21"/>
      <c r="M685" s="47" t="s">
        <v>162</v>
      </c>
      <c r="N685" s="46"/>
    </row>
    <row r="686" spans="1:14" s="23" customFormat="1" ht="14.25" customHeight="1">
      <c r="A686" s="115"/>
      <c r="B686" s="425" t="str">
        <f>IF(A686="","",VLOOKUP(A686,'Project Budget vs Exp'!$B$9:$G$52,2,FALSE))</f>
        <v/>
      </c>
      <c r="C686" s="117"/>
      <c r="D686" s="116"/>
      <c r="E686" s="118"/>
      <c r="F686" s="119"/>
      <c r="G686" s="120"/>
      <c r="H686" s="120"/>
      <c r="I686" s="428">
        <f t="shared" si="11"/>
        <v>0</v>
      </c>
      <c r="J686" s="46"/>
      <c r="K686" s="21">
        <f>IFERROR(SUM(C686/'Transfers of Funds'!$F$59),0)</f>
        <v>0</v>
      </c>
      <c r="L686" s="21"/>
      <c r="M686" s="47" t="s">
        <v>162</v>
      </c>
      <c r="N686" s="46"/>
    </row>
    <row r="687" spans="1:14" s="23" customFormat="1" ht="14.25" customHeight="1">
      <c r="A687" s="115"/>
      <c r="B687" s="425" t="str">
        <f>IF(A687="","",VLOOKUP(A687,'Project Budget vs Exp'!$B$9:$G$52,2,FALSE))</f>
        <v/>
      </c>
      <c r="C687" s="117"/>
      <c r="D687" s="116"/>
      <c r="E687" s="118"/>
      <c r="F687" s="119"/>
      <c r="G687" s="120"/>
      <c r="H687" s="120"/>
      <c r="I687" s="428">
        <f t="shared" si="11"/>
        <v>0</v>
      </c>
      <c r="J687" s="46"/>
      <c r="K687" s="21">
        <f>IFERROR(SUM(C687/'Transfers of Funds'!$F$59),0)</f>
        <v>0</v>
      </c>
      <c r="L687" s="21"/>
      <c r="M687" s="47" t="s">
        <v>162</v>
      </c>
      <c r="N687" s="46"/>
    </row>
    <row r="688" spans="1:14" s="23" customFormat="1" ht="14.25" customHeight="1">
      <c r="A688" s="115"/>
      <c r="B688" s="425" t="str">
        <f>IF(A688="","",VLOOKUP(A688,'Project Budget vs Exp'!$B$9:$G$52,2,FALSE))</f>
        <v/>
      </c>
      <c r="C688" s="117"/>
      <c r="D688" s="116"/>
      <c r="E688" s="118"/>
      <c r="F688" s="119"/>
      <c r="G688" s="120"/>
      <c r="H688" s="120"/>
      <c r="I688" s="428">
        <f t="shared" si="11"/>
        <v>0</v>
      </c>
      <c r="J688" s="46"/>
      <c r="K688" s="21">
        <f>IFERROR(SUM(C688/'Transfers of Funds'!$F$59),0)</f>
        <v>0</v>
      </c>
      <c r="L688" s="21"/>
      <c r="M688" s="47" t="s">
        <v>162</v>
      </c>
      <c r="N688" s="46"/>
    </row>
    <row r="689" spans="1:14" s="23" customFormat="1" ht="14.25" customHeight="1">
      <c r="A689" s="115"/>
      <c r="B689" s="425" t="str">
        <f>IF(A689="","",VLOOKUP(A689,'Project Budget vs Exp'!$B$9:$G$52,2,FALSE))</f>
        <v/>
      </c>
      <c r="C689" s="117"/>
      <c r="D689" s="116"/>
      <c r="E689" s="118"/>
      <c r="F689" s="119"/>
      <c r="G689" s="120"/>
      <c r="H689" s="120"/>
      <c r="I689" s="428">
        <f t="shared" si="11"/>
        <v>0</v>
      </c>
      <c r="J689" s="46"/>
      <c r="K689" s="21">
        <f>IFERROR(SUM(C689/'Transfers of Funds'!$F$59),0)</f>
        <v>0</v>
      </c>
      <c r="L689" s="21"/>
      <c r="M689" s="47" t="s">
        <v>162</v>
      </c>
      <c r="N689" s="46"/>
    </row>
    <row r="690" spans="1:14" s="23" customFormat="1" ht="14.25" customHeight="1">
      <c r="A690" s="115"/>
      <c r="B690" s="425" t="str">
        <f>IF(A690="","",VLOOKUP(A690,'Project Budget vs Exp'!$B$9:$G$52,2,FALSE))</f>
        <v/>
      </c>
      <c r="C690" s="117"/>
      <c r="D690" s="116"/>
      <c r="E690" s="118"/>
      <c r="F690" s="119"/>
      <c r="G690" s="120"/>
      <c r="H690" s="120"/>
      <c r="I690" s="428">
        <f t="shared" si="11"/>
        <v>0</v>
      </c>
      <c r="J690" s="46"/>
      <c r="K690" s="21">
        <f>IFERROR(SUM(C690/'Transfers of Funds'!$F$59),0)</f>
        <v>0</v>
      </c>
      <c r="L690" s="21"/>
      <c r="M690" s="47" t="s">
        <v>162</v>
      </c>
      <c r="N690" s="46"/>
    </row>
    <row r="691" spans="1:14" s="23" customFormat="1" ht="14.25" customHeight="1">
      <c r="A691" s="115"/>
      <c r="B691" s="425" t="str">
        <f>IF(A691="","",VLOOKUP(A691,'Project Budget vs Exp'!$B$9:$G$52,2,FALSE))</f>
        <v/>
      </c>
      <c r="C691" s="117"/>
      <c r="D691" s="116"/>
      <c r="E691" s="118"/>
      <c r="F691" s="119"/>
      <c r="G691" s="120"/>
      <c r="H691" s="120"/>
      <c r="I691" s="428">
        <f t="shared" si="11"/>
        <v>0</v>
      </c>
      <c r="J691" s="46"/>
      <c r="K691" s="21">
        <f>IFERROR(SUM(C691/'Transfers of Funds'!$F$59),0)</f>
        <v>0</v>
      </c>
      <c r="L691" s="21"/>
      <c r="M691" s="47" t="s">
        <v>162</v>
      </c>
      <c r="N691" s="46"/>
    </row>
    <row r="692" spans="1:14" s="23" customFormat="1" ht="14.25" customHeight="1">
      <c r="A692" s="115"/>
      <c r="B692" s="425" t="str">
        <f>IF(A692="","",VLOOKUP(A692,'Project Budget vs Exp'!$B$9:$G$52,2,FALSE))</f>
        <v/>
      </c>
      <c r="C692" s="117"/>
      <c r="D692" s="116"/>
      <c r="E692" s="118"/>
      <c r="F692" s="119"/>
      <c r="G692" s="120"/>
      <c r="H692" s="120"/>
      <c r="I692" s="428">
        <f t="shared" si="11"/>
        <v>0</v>
      </c>
      <c r="J692" s="46"/>
      <c r="K692" s="21">
        <f>IFERROR(SUM(C692/'Transfers of Funds'!$F$59),0)</f>
        <v>0</v>
      </c>
      <c r="L692" s="21"/>
      <c r="M692" s="47" t="s">
        <v>162</v>
      </c>
      <c r="N692" s="46"/>
    </row>
    <row r="693" spans="1:14" s="23" customFormat="1" ht="14.25" customHeight="1">
      <c r="A693" s="115"/>
      <c r="B693" s="425" t="str">
        <f>IF(A693="","",VLOOKUP(A693,'Project Budget vs Exp'!$B$9:$G$52,2,FALSE))</f>
        <v/>
      </c>
      <c r="C693" s="117"/>
      <c r="D693" s="116"/>
      <c r="E693" s="118"/>
      <c r="F693" s="119"/>
      <c r="G693" s="120"/>
      <c r="H693" s="120"/>
      <c r="I693" s="428">
        <f t="shared" si="11"/>
        <v>0</v>
      </c>
      <c r="J693" s="46"/>
      <c r="K693" s="21">
        <f>IFERROR(SUM(C693/'Transfers of Funds'!$F$59),0)</f>
        <v>0</v>
      </c>
      <c r="L693" s="21"/>
      <c r="M693" s="47" t="s">
        <v>162</v>
      </c>
      <c r="N693" s="46"/>
    </row>
    <row r="694" spans="1:14" s="23" customFormat="1" ht="14.25" customHeight="1">
      <c r="A694" s="115"/>
      <c r="B694" s="425" t="str">
        <f>IF(A694="","",VLOOKUP(A694,'Project Budget vs Exp'!$B$9:$G$52,2,FALSE))</f>
        <v/>
      </c>
      <c r="C694" s="117"/>
      <c r="D694" s="116"/>
      <c r="E694" s="118"/>
      <c r="F694" s="119"/>
      <c r="G694" s="120"/>
      <c r="H694" s="120"/>
      <c r="I694" s="428">
        <f t="shared" si="11"/>
        <v>0</v>
      </c>
      <c r="J694" s="46"/>
      <c r="K694" s="21">
        <f>IFERROR(SUM(C694/'Transfers of Funds'!$F$59),0)</f>
        <v>0</v>
      </c>
      <c r="L694" s="21"/>
      <c r="M694" s="47" t="s">
        <v>162</v>
      </c>
      <c r="N694" s="46"/>
    </row>
    <row r="695" spans="1:14" s="23" customFormat="1" ht="14.25" customHeight="1">
      <c r="A695" s="115"/>
      <c r="B695" s="425" t="str">
        <f>IF(A695="","",VLOOKUP(A695,'Project Budget vs Exp'!$B$9:$G$52,2,FALSE))</f>
        <v/>
      </c>
      <c r="C695" s="117"/>
      <c r="D695" s="116"/>
      <c r="E695" s="118"/>
      <c r="F695" s="119"/>
      <c r="G695" s="120"/>
      <c r="H695" s="120"/>
      <c r="I695" s="428">
        <f t="shared" si="11"/>
        <v>0</v>
      </c>
      <c r="J695" s="46"/>
      <c r="K695" s="21">
        <f>IFERROR(SUM(C695/'Transfers of Funds'!$F$59),0)</f>
        <v>0</v>
      </c>
      <c r="L695" s="21"/>
      <c r="M695" s="47" t="s">
        <v>162</v>
      </c>
      <c r="N695" s="46"/>
    </row>
    <row r="696" spans="1:14" s="23" customFormat="1" ht="14.25" customHeight="1">
      <c r="A696" s="115"/>
      <c r="B696" s="425" t="str">
        <f>IF(A696="","",VLOOKUP(A696,'Project Budget vs Exp'!$B$9:$G$52,2,FALSE))</f>
        <v/>
      </c>
      <c r="C696" s="117"/>
      <c r="D696" s="116"/>
      <c r="E696" s="118"/>
      <c r="F696" s="119"/>
      <c r="G696" s="120"/>
      <c r="H696" s="120"/>
      <c r="I696" s="428">
        <f t="shared" si="11"/>
        <v>0</v>
      </c>
      <c r="J696" s="46"/>
      <c r="K696" s="21">
        <f>IFERROR(SUM(C696/'Transfers of Funds'!$F$59),0)</f>
        <v>0</v>
      </c>
      <c r="L696" s="21"/>
      <c r="M696" s="47" t="s">
        <v>162</v>
      </c>
      <c r="N696" s="46"/>
    </row>
    <row r="697" spans="1:14" s="23" customFormat="1" ht="14.25" customHeight="1">
      <c r="A697" s="115"/>
      <c r="B697" s="425" t="str">
        <f>IF(A697="","",VLOOKUP(A697,'Project Budget vs Exp'!$B$9:$G$52,2,FALSE))</f>
        <v/>
      </c>
      <c r="C697" s="117"/>
      <c r="D697" s="116"/>
      <c r="E697" s="118"/>
      <c r="F697" s="119"/>
      <c r="G697" s="120"/>
      <c r="H697" s="120"/>
      <c r="I697" s="428">
        <f t="shared" si="11"/>
        <v>0</v>
      </c>
      <c r="J697" s="46"/>
      <c r="K697" s="21">
        <f>IFERROR(SUM(C697/'Transfers of Funds'!$F$59),0)</f>
        <v>0</v>
      </c>
      <c r="L697" s="21"/>
      <c r="M697" s="47" t="s">
        <v>162</v>
      </c>
      <c r="N697" s="46"/>
    </row>
    <row r="698" spans="1:14" s="23" customFormat="1" ht="14.25" customHeight="1">
      <c r="A698" s="115"/>
      <c r="B698" s="425" t="str">
        <f>IF(A698="","",VLOOKUP(A698,'Project Budget vs Exp'!$B$9:$G$52,2,FALSE))</f>
        <v/>
      </c>
      <c r="C698" s="117"/>
      <c r="D698" s="116"/>
      <c r="E698" s="118"/>
      <c r="F698" s="119"/>
      <c r="G698" s="120"/>
      <c r="H698" s="120"/>
      <c r="I698" s="428">
        <f t="shared" si="11"/>
        <v>0</v>
      </c>
      <c r="J698" s="46"/>
      <c r="K698" s="21">
        <f>IFERROR(SUM(C698/'Transfers of Funds'!$F$59),0)</f>
        <v>0</v>
      </c>
      <c r="L698" s="21"/>
      <c r="M698" s="47" t="s">
        <v>162</v>
      </c>
      <c r="N698" s="46"/>
    </row>
    <row r="699" spans="1:14" s="23" customFormat="1" ht="14.25" customHeight="1">
      <c r="A699" s="115"/>
      <c r="B699" s="425" t="str">
        <f>IF(A699="","",VLOOKUP(A699,'Project Budget vs Exp'!$B$9:$G$52,2,FALSE))</f>
        <v/>
      </c>
      <c r="C699" s="117"/>
      <c r="D699" s="116"/>
      <c r="E699" s="118"/>
      <c r="F699" s="119"/>
      <c r="G699" s="120"/>
      <c r="H699" s="120"/>
      <c r="I699" s="428">
        <f t="shared" si="11"/>
        <v>0</v>
      </c>
      <c r="J699" s="46"/>
      <c r="K699" s="21">
        <f>IFERROR(SUM(C699/'Transfers of Funds'!$F$59),0)</f>
        <v>0</v>
      </c>
      <c r="L699" s="21"/>
      <c r="M699" s="47" t="s">
        <v>162</v>
      </c>
      <c r="N699" s="46"/>
    </row>
    <row r="700" spans="1:14" s="23" customFormat="1" ht="14.25" customHeight="1">
      <c r="A700" s="115"/>
      <c r="B700" s="425" t="str">
        <f>IF(A700="","",VLOOKUP(A700,'Project Budget vs Exp'!$B$9:$G$52,2,FALSE))</f>
        <v/>
      </c>
      <c r="C700" s="117"/>
      <c r="D700" s="116"/>
      <c r="E700" s="118"/>
      <c r="F700" s="119"/>
      <c r="G700" s="120"/>
      <c r="H700" s="120"/>
      <c r="I700" s="428">
        <f t="shared" si="11"/>
        <v>0</v>
      </c>
      <c r="J700" s="46"/>
      <c r="K700" s="21">
        <f>IFERROR(SUM(C700/'Transfers of Funds'!$F$59),0)</f>
        <v>0</v>
      </c>
      <c r="L700" s="21"/>
      <c r="M700" s="47" t="s">
        <v>162</v>
      </c>
      <c r="N700" s="46"/>
    </row>
    <row r="701" spans="1:14" s="23" customFormat="1" ht="14.25" customHeight="1">
      <c r="A701" s="115"/>
      <c r="B701" s="425" t="str">
        <f>IF(A701="","",VLOOKUP(A701,'Project Budget vs Exp'!$B$9:$G$52,2,FALSE))</f>
        <v/>
      </c>
      <c r="C701" s="117"/>
      <c r="D701" s="116"/>
      <c r="E701" s="118"/>
      <c r="F701" s="119"/>
      <c r="G701" s="120"/>
      <c r="H701" s="120"/>
      <c r="I701" s="428">
        <f t="shared" si="11"/>
        <v>0</v>
      </c>
      <c r="J701" s="46"/>
      <c r="K701" s="21">
        <f>IFERROR(SUM(C701/'Transfers of Funds'!$F$59),0)</f>
        <v>0</v>
      </c>
      <c r="L701" s="21"/>
      <c r="M701" s="47" t="s">
        <v>162</v>
      </c>
      <c r="N701" s="46"/>
    </row>
    <row r="702" spans="1:14" s="23" customFormat="1" ht="14.25" customHeight="1">
      <c r="A702" s="115"/>
      <c r="B702" s="425" t="str">
        <f>IF(A702="","",VLOOKUP(A702,'Project Budget vs Exp'!$B$9:$G$52,2,FALSE))</f>
        <v/>
      </c>
      <c r="C702" s="117"/>
      <c r="D702" s="116"/>
      <c r="E702" s="118"/>
      <c r="F702" s="119"/>
      <c r="G702" s="120"/>
      <c r="H702" s="120"/>
      <c r="I702" s="428">
        <f t="shared" si="11"/>
        <v>0</v>
      </c>
      <c r="J702" s="46"/>
      <c r="K702" s="21">
        <f>IFERROR(SUM(C702/'Transfers of Funds'!$F$59),0)</f>
        <v>0</v>
      </c>
      <c r="L702" s="21"/>
      <c r="M702" s="47" t="s">
        <v>162</v>
      </c>
      <c r="N702" s="46"/>
    </row>
    <row r="703" spans="1:14" s="23" customFormat="1" ht="14.25" customHeight="1">
      <c r="A703" s="115"/>
      <c r="B703" s="425" t="str">
        <f>IF(A703="","",VLOOKUP(A703,'Project Budget vs Exp'!$B$9:$G$52,2,FALSE))</f>
        <v/>
      </c>
      <c r="C703" s="117"/>
      <c r="D703" s="116"/>
      <c r="E703" s="118"/>
      <c r="F703" s="119"/>
      <c r="G703" s="120"/>
      <c r="H703" s="120"/>
      <c r="I703" s="428">
        <f t="shared" si="11"/>
        <v>0</v>
      </c>
      <c r="J703" s="46"/>
      <c r="K703" s="21">
        <f>IFERROR(SUM(C703/'Transfers of Funds'!$F$59),0)</f>
        <v>0</v>
      </c>
      <c r="L703" s="21"/>
      <c r="M703" s="47" t="s">
        <v>162</v>
      </c>
      <c r="N703" s="46"/>
    </row>
    <row r="704" spans="1:14" s="23" customFormat="1" ht="14.25" customHeight="1">
      <c r="A704" s="115"/>
      <c r="B704" s="425" t="str">
        <f>IF(A704="","",VLOOKUP(A704,'Project Budget vs Exp'!$B$9:$G$52,2,FALSE))</f>
        <v/>
      </c>
      <c r="C704" s="117"/>
      <c r="D704" s="116"/>
      <c r="E704" s="118"/>
      <c r="F704" s="119"/>
      <c r="G704" s="120"/>
      <c r="H704" s="120"/>
      <c r="I704" s="428">
        <f t="shared" si="11"/>
        <v>0</v>
      </c>
      <c r="J704" s="46"/>
      <c r="K704" s="21">
        <f>IFERROR(SUM(C704/'Transfers of Funds'!$F$59),0)</f>
        <v>0</v>
      </c>
      <c r="L704" s="21"/>
      <c r="M704" s="47" t="s">
        <v>162</v>
      </c>
      <c r="N704" s="46"/>
    </row>
    <row r="705" spans="1:14" s="23" customFormat="1" ht="14.25" customHeight="1">
      <c r="A705" s="115"/>
      <c r="B705" s="425" t="str">
        <f>IF(A705="","",VLOOKUP(A705,'Project Budget vs Exp'!$B$9:$G$52,2,FALSE))</f>
        <v/>
      </c>
      <c r="C705" s="117"/>
      <c r="D705" s="116"/>
      <c r="E705" s="118"/>
      <c r="F705" s="119"/>
      <c r="G705" s="120"/>
      <c r="H705" s="120"/>
      <c r="I705" s="428">
        <f t="shared" si="11"/>
        <v>0</v>
      </c>
      <c r="J705" s="46"/>
      <c r="K705" s="21">
        <f>IFERROR(SUM(C705/'Transfers of Funds'!$F$59),0)</f>
        <v>0</v>
      </c>
      <c r="L705" s="21"/>
      <c r="M705" s="47" t="s">
        <v>162</v>
      </c>
      <c r="N705" s="46"/>
    </row>
    <row r="706" spans="1:14" s="23" customFormat="1" ht="14.25" customHeight="1">
      <c r="A706" s="115"/>
      <c r="B706" s="425" t="str">
        <f>IF(A706="","",VLOOKUP(A706,'Project Budget vs Exp'!$B$9:$G$52,2,FALSE))</f>
        <v/>
      </c>
      <c r="C706" s="117"/>
      <c r="D706" s="116"/>
      <c r="E706" s="118"/>
      <c r="F706" s="119"/>
      <c r="G706" s="120"/>
      <c r="H706" s="120"/>
      <c r="I706" s="428">
        <f t="shared" si="11"/>
        <v>0</v>
      </c>
      <c r="J706" s="46"/>
      <c r="K706" s="21">
        <f>IFERROR(SUM(C706/'Transfers of Funds'!$F$59),0)</f>
        <v>0</v>
      </c>
      <c r="L706" s="21"/>
      <c r="M706" s="47" t="s">
        <v>162</v>
      </c>
      <c r="N706" s="46"/>
    </row>
    <row r="707" spans="1:14" s="23" customFormat="1" ht="14.25" customHeight="1">
      <c r="A707" s="115"/>
      <c r="B707" s="425" t="str">
        <f>IF(A707="","",VLOOKUP(A707,'Project Budget vs Exp'!$B$9:$G$52,2,FALSE))</f>
        <v/>
      </c>
      <c r="C707" s="117"/>
      <c r="D707" s="116"/>
      <c r="E707" s="118"/>
      <c r="F707" s="119"/>
      <c r="G707" s="120"/>
      <c r="H707" s="120"/>
      <c r="I707" s="428">
        <f t="shared" si="11"/>
        <v>0</v>
      </c>
      <c r="J707" s="46"/>
      <c r="K707" s="21">
        <f>IFERROR(SUM(C707/'Transfers of Funds'!$F$59),0)</f>
        <v>0</v>
      </c>
      <c r="L707" s="21"/>
      <c r="M707" s="47" t="s">
        <v>162</v>
      </c>
      <c r="N707" s="46"/>
    </row>
    <row r="708" spans="1:14" s="23" customFormat="1" ht="14.25" customHeight="1">
      <c r="A708" s="115"/>
      <c r="B708" s="425" t="str">
        <f>IF(A708="","",VLOOKUP(A708,'Project Budget vs Exp'!$B$9:$G$52,2,FALSE))</f>
        <v/>
      </c>
      <c r="C708" s="117"/>
      <c r="D708" s="116"/>
      <c r="E708" s="118"/>
      <c r="F708" s="119"/>
      <c r="G708" s="120"/>
      <c r="H708" s="120"/>
      <c r="I708" s="428">
        <f t="shared" si="11"/>
        <v>0</v>
      </c>
      <c r="J708" s="46"/>
      <c r="K708" s="21">
        <f>IFERROR(SUM(C708/'Transfers of Funds'!$F$59),0)</f>
        <v>0</v>
      </c>
      <c r="L708" s="21"/>
      <c r="M708" s="47" t="s">
        <v>162</v>
      </c>
      <c r="N708" s="46"/>
    </row>
    <row r="709" spans="1:14" s="23" customFormat="1" ht="14.25" customHeight="1">
      <c r="A709" s="115"/>
      <c r="B709" s="425" t="str">
        <f>IF(A709="","",VLOOKUP(A709,'Project Budget vs Exp'!$B$9:$G$52,2,FALSE))</f>
        <v/>
      </c>
      <c r="C709" s="117"/>
      <c r="D709" s="116"/>
      <c r="E709" s="118"/>
      <c r="F709" s="119"/>
      <c r="G709" s="120"/>
      <c r="H709" s="120"/>
      <c r="I709" s="428">
        <f t="shared" si="11"/>
        <v>0</v>
      </c>
      <c r="J709" s="46"/>
      <c r="K709" s="21">
        <f>IFERROR(SUM(C709/'Transfers of Funds'!$F$59),0)</f>
        <v>0</v>
      </c>
      <c r="L709" s="21"/>
      <c r="M709" s="47" t="s">
        <v>162</v>
      </c>
      <c r="N709" s="46"/>
    </row>
    <row r="710" spans="1:14" s="23" customFormat="1" ht="14.25" customHeight="1">
      <c r="A710" s="115"/>
      <c r="B710" s="425" t="str">
        <f>IF(A710="","",VLOOKUP(A710,'Project Budget vs Exp'!$B$9:$G$52,2,FALSE))</f>
        <v/>
      </c>
      <c r="C710" s="117"/>
      <c r="D710" s="116"/>
      <c r="E710" s="118"/>
      <c r="F710" s="119"/>
      <c r="G710" s="120"/>
      <c r="H710" s="120"/>
      <c r="I710" s="428">
        <f t="shared" si="11"/>
        <v>0</v>
      </c>
      <c r="J710" s="46"/>
      <c r="K710" s="21">
        <f>IFERROR(SUM(C710/'Transfers of Funds'!$F$59),0)</f>
        <v>0</v>
      </c>
      <c r="L710" s="21"/>
      <c r="M710" s="47" t="s">
        <v>162</v>
      </c>
      <c r="N710" s="46"/>
    </row>
    <row r="711" spans="1:14" s="23" customFormat="1" ht="14.25" customHeight="1">
      <c r="A711" s="115"/>
      <c r="B711" s="425" t="str">
        <f>IF(A711="","",VLOOKUP(A711,'Project Budget vs Exp'!$B$9:$G$52,2,FALSE))</f>
        <v/>
      </c>
      <c r="C711" s="117"/>
      <c r="D711" s="116"/>
      <c r="E711" s="118"/>
      <c r="F711" s="119"/>
      <c r="G711" s="120"/>
      <c r="H711" s="120"/>
      <c r="I711" s="428">
        <f t="shared" si="11"/>
        <v>0</v>
      </c>
      <c r="J711" s="46"/>
      <c r="K711" s="21">
        <f>IFERROR(SUM(C711/'Transfers of Funds'!$F$59),0)</f>
        <v>0</v>
      </c>
      <c r="L711" s="21"/>
      <c r="M711" s="47" t="s">
        <v>162</v>
      </c>
      <c r="N711" s="46"/>
    </row>
    <row r="712" spans="1:14" s="23" customFormat="1" ht="14.25" customHeight="1">
      <c r="A712" s="115"/>
      <c r="B712" s="425" t="str">
        <f>IF(A712="","",VLOOKUP(A712,'Project Budget vs Exp'!$B$9:$G$52,2,FALSE))</f>
        <v/>
      </c>
      <c r="C712" s="117"/>
      <c r="D712" s="116"/>
      <c r="E712" s="118"/>
      <c r="F712" s="119"/>
      <c r="G712" s="120"/>
      <c r="H712" s="120"/>
      <c r="I712" s="428">
        <f t="shared" si="11"/>
        <v>0</v>
      </c>
      <c r="J712" s="46"/>
      <c r="K712" s="21">
        <f>IFERROR(SUM(C712/'Transfers of Funds'!$F$59),0)</f>
        <v>0</v>
      </c>
      <c r="L712" s="21"/>
      <c r="M712" s="47" t="s">
        <v>162</v>
      </c>
      <c r="N712" s="46"/>
    </row>
    <row r="713" spans="1:14" s="23" customFormat="1" ht="14.25" customHeight="1">
      <c r="A713" s="115"/>
      <c r="B713" s="425" t="str">
        <f>IF(A713="","",VLOOKUP(A713,'Project Budget vs Exp'!$B$9:$G$52,2,FALSE))</f>
        <v/>
      </c>
      <c r="C713" s="117"/>
      <c r="D713" s="116"/>
      <c r="E713" s="118"/>
      <c r="F713" s="119"/>
      <c r="G713" s="120"/>
      <c r="H713" s="120"/>
      <c r="I713" s="428">
        <f t="shared" si="11"/>
        <v>0</v>
      </c>
      <c r="J713" s="46"/>
      <c r="K713" s="21">
        <f>IFERROR(SUM(C713/'Transfers of Funds'!$F$59),0)</f>
        <v>0</v>
      </c>
      <c r="L713" s="21"/>
      <c r="M713" s="47" t="s">
        <v>162</v>
      </c>
      <c r="N713" s="46"/>
    </row>
    <row r="714" spans="1:14" s="23" customFormat="1" ht="14.25" customHeight="1">
      <c r="A714" s="115"/>
      <c r="B714" s="425" t="str">
        <f>IF(A714="","",VLOOKUP(A714,'Project Budget vs Exp'!$B$9:$G$52,2,FALSE))</f>
        <v/>
      </c>
      <c r="C714" s="117"/>
      <c r="D714" s="116"/>
      <c r="E714" s="118"/>
      <c r="F714" s="119"/>
      <c r="G714" s="120"/>
      <c r="H714" s="120"/>
      <c r="I714" s="428">
        <f t="shared" si="11"/>
        <v>0</v>
      </c>
      <c r="J714" s="46"/>
      <c r="K714" s="21">
        <f>IFERROR(SUM(C714/'Transfers of Funds'!$F$59),0)</f>
        <v>0</v>
      </c>
      <c r="L714" s="21"/>
      <c r="M714" s="47" t="s">
        <v>162</v>
      </c>
      <c r="N714" s="46"/>
    </row>
    <row r="715" spans="1:14" s="23" customFormat="1" ht="14.25" customHeight="1">
      <c r="A715" s="115"/>
      <c r="B715" s="425" t="str">
        <f>IF(A715="","",VLOOKUP(A715,'Project Budget vs Exp'!$B$9:$G$52,2,FALSE))</f>
        <v/>
      </c>
      <c r="C715" s="117"/>
      <c r="D715" s="116"/>
      <c r="E715" s="118"/>
      <c r="F715" s="119"/>
      <c r="G715" s="120"/>
      <c r="H715" s="120"/>
      <c r="I715" s="428">
        <f t="shared" si="11"/>
        <v>0</v>
      </c>
      <c r="J715" s="46"/>
      <c r="K715" s="21">
        <f>IFERROR(SUM(C715/'Transfers of Funds'!$F$59),0)</f>
        <v>0</v>
      </c>
      <c r="L715" s="21"/>
      <c r="M715" s="47" t="s">
        <v>162</v>
      </c>
      <c r="N715" s="46"/>
    </row>
    <row r="716" spans="1:14" s="23" customFormat="1" ht="14.25" customHeight="1">
      <c r="A716" s="115"/>
      <c r="B716" s="425" t="str">
        <f>IF(A716="","",VLOOKUP(A716,'Project Budget vs Exp'!$B$9:$G$52,2,FALSE))</f>
        <v/>
      </c>
      <c r="C716" s="117"/>
      <c r="D716" s="116"/>
      <c r="E716" s="118"/>
      <c r="F716" s="119"/>
      <c r="G716" s="120"/>
      <c r="H716" s="120"/>
      <c r="I716" s="428">
        <f t="shared" si="11"/>
        <v>0</v>
      </c>
      <c r="J716" s="46"/>
      <c r="K716" s="21">
        <f>IFERROR(SUM(C716/'Transfers of Funds'!$F$59),0)</f>
        <v>0</v>
      </c>
      <c r="L716" s="21"/>
      <c r="M716" s="47" t="s">
        <v>162</v>
      </c>
      <c r="N716" s="46"/>
    </row>
    <row r="717" spans="1:14" s="23" customFormat="1" ht="14.25" customHeight="1">
      <c r="A717" s="115"/>
      <c r="B717" s="425" t="str">
        <f>IF(A717="","",VLOOKUP(A717,'Project Budget vs Exp'!$B$9:$G$52,2,FALSE))</f>
        <v/>
      </c>
      <c r="C717" s="117"/>
      <c r="D717" s="116"/>
      <c r="E717" s="118"/>
      <c r="F717" s="119"/>
      <c r="G717" s="120"/>
      <c r="H717" s="120"/>
      <c r="I717" s="428">
        <f t="shared" si="11"/>
        <v>0</v>
      </c>
      <c r="J717" s="46"/>
      <c r="K717" s="21">
        <f>IFERROR(SUM(C717/'Transfers of Funds'!$F$59),0)</f>
        <v>0</v>
      </c>
      <c r="L717" s="21"/>
      <c r="M717" s="47" t="s">
        <v>162</v>
      </c>
      <c r="N717" s="46"/>
    </row>
    <row r="718" spans="1:14" s="23" customFormat="1" ht="14.25" customHeight="1">
      <c r="A718" s="115"/>
      <c r="B718" s="425" t="str">
        <f>IF(A718="","",VLOOKUP(A718,'Project Budget vs Exp'!$B$9:$G$52,2,FALSE))</f>
        <v/>
      </c>
      <c r="C718" s="117"/>
      <c r="D718" s="116"/>
      <c r="E718" s="118"/>
      <c r="F718" s="119"/>
      <c r="G718" s="120"/>
      <c r="H718" s="120"/>
      <c r="I718" s="428">
        <f t="shared" si="11"/>
        <v>0</v>
      </c>
      <c r="J718" s="46"/>
      <c r="K718" s="21">
        <f>IFERROR(SUM(C718/'Transfers of Funds'!$F$59),0)</f>
        <v>0</v>
      </c>
      <c r="L718" s="21"/>
      <c r="M718" s="47" t="s">
        <v>162</v>
      </c>
      <c r="N718" s="46"/>
    </row>
    <row r="719" spans="1:14" s="23" customFormat="1" ht="14.25" customHeight="1">
      <c r="A719" s="115"/>
      <c r="B719" s="425" t="str">
        <f>IF(A719="","",VLOOKUP(A719,'Project Budget vs Exp'!$B$9:$G$52,2,FALSE))</f>
        <v/>
      </c>
      <c r="C719" s="117"/>
      <c r="D719" s="116"/>
      <c r="E719" s="118"/>
      <c r="F719" s="119"/>
      <c r="G719" s="120"/>
      <c r="H719" s="120"/>
      <c r="I719" s="428">
        <f t="shared" si="11"/>
        <v>0</v>
      </c>
      <c r="J719" s="46"/>
      <c r="K719" s="21">
        <f>IFERROR(SUM(C719/'Transfers of Funds'!$F$59),0)</f>
        <v>0</v>
      </c>
      <c r="L719" s="21"/>
      <c r="M719" s="47" t="s">
        <v>162</v>
      </c>
      <c r="N719" s="46"/>
    </row>
    <row r="720" spans="1:14" s="23" customFormat="1" ht="14.25" customHeight="1">
      <c r="A720" s="115"/>
      <c r="B720" s="425" t="str">
        <f>IF(A720="","",VLOOKUP(A720,'Project Budget vs Exp'!$B$9:$G$52,2,FALSE))</f>
        <v/>
      </c>
      <c r="C720" s="117"/>
      <c r="D720" s="116"/>
      <c r="E720" s="118"/>
      <c r="F720" s="119"/>
      <c r="G720" s="120"/>
      <c r="H720" s="120"/>
      <c r="I720" s="428">
        <f t="shared" si="11"/>
        <v>0</v>
      </c>
      <c r="J720" s="46"/>
      <c r="K720" s="21">
        <f>IFERROR(SUM(C720/'Transfers of Funds'!$F$59),0)</f>
        <v>0</v>
      </c>
      <c r="L720" s="21"/>
      <c r="M720" s="47" t="s">
        <v>162</v>
      </c>
      <c r="N720" s="46"/>
    </row>
    <row r="721" spans="1:14" s="23" customFormat="1" ht="14.25" customHeight="1">
      <c r="A721" s="115"/>
      <c r="B721" s="425" t="str">
        <f>IF(A721="","",VLOOKUP(A721,'Project Budget vs Exp'!$B$9:$G$52,2,FALSE))</f>
        <v/>
      </c>
      <c r="C721" s="117"/>
      <c r="D721" s="116"/>
      <c r="E721" s="118"/>
      <c r="F721" s="119"/>
      <c r="G721" s="120"/>
      <c r="H721" s="120"/>
      <c r="I721" s="428">
        <f t="shared" si="11"/>
        <v>0</v>
      </c>
      <c r="J721" s="46"/>
      <c r="K721" s="21">
        <f>IFERROR(SUM(C721/'Transfers of Funds'!$F$59),0)</f>
        <v>0</v>
      </c>
      <c r="L721" s="21"/>
      <c r="M721" s="47" t="s">
        <v>162</v>
      </c>
      <c r="N721" s="46"/>
    </row>
    <row r="722" spans="1:14" s="23" customFormat="1" ht="14.25" customHeight="1">
      <c r="A722" s="115"/>
      <c r="B722" s="425" t="str">
        <f>IF(A722="","",VLOOKUP(A722,'Project Budget vs Exp'!$B$9:$G$52,2,FALSE))</f>
        <v/>
      </c>
      <c r="C722" s="117"/>
      <c r="D722" s="116"/>
      <c r="E722" s="118"/>
      <c r="F722" s="119"/>
      <c r="G722" s="120"/>
      <c r="H722" s="120"/>
      <c r="I722" s="428">
        <f t="shared" si="11"/>
        <v>0</v>
      </c>
      <c r="J722" s="46"/>
      <c r="K722" s="21">
        <f>IFERROR(SUM(C722/'Transfers of Funds'!$F$59),0)</f>
        <v>0</v>
      </c>
      <c r="L722" s="21"/>
      <c r="M722" s="47" t="s">
        <v>162</v>
      </c>
      <c r="N722" s="46"/>
    </row>
    <row r="723" spans="1:14" s="23" customFormat="1" ht="14.25" customHeight="1">
      <c r="A723" s="115"/>
      <c r="B723" s="425" t="str">
        <f>IF(A723="","",VLOOKUP(A723,'Project Budget vs Exp'!$B$9:$G$52,2,FALSE))</f>
        <v/>
      </c>
      <c r="C723" s="117"/>
      <c r="D723" s="116"/>
      <c r="E723" s="118"/>
      <c r="F723" s="119"/>
      <c r="G723" s="120"/>
      <c r="H723" s="120"/>
      <c r="I723" s="428">
        <f t="shared" si="11"/>
        <v>0</v>
      </c>
      <c r="J723" s="46"/>
      <c r="K723" s="21">
        <f>IFERROR(SUM(C723/'Transfers of Funds'!$F$59),0)</f>
        <v>0</v>
      </c>
      <c r="L723" s="21"/>
      <c r="M723" s="47" t="s">
        <v>162</v>
      </c>
      <c r="N723" s="46"/>
    </row>
    <row r="724" spans="1:14" s="23" customFormat="1" ht="14.25" customHeight="1">
      <c r="A724" s="115"/>
      <c r="B724" s="425" t="str">
        <f>IF(A724="","",VLOOKUP(A724,'Project Budget vs Exp'!$B$9:$G$52,2,FALSE))</f>
        <v/>
      </c>
      <c r="C724" s="117"/>
      <c r="D724" s="116"/>
      <c r="E724" s="118"/>
      <c r="F724" s="119"/>
      <c r="G724" s="120"/>
      <c r="H724" s="120"/>
      <c r="I724" s="428">
        <f t="shared" si="11"/>
        <v>0</v>
      </c>
      <c r="J724" s="46"/>
      <c r="K724" s="21">
        <f>IFERROR(SUM(C724/'Transfers of Funds'!$F$59),0)</f>
        <v>0</v>
      </c>
      <c r="L724" s="21"/>
      <c r="M724" s="47" t="s">
        <v>162</v>
      </c>
      <c r="N724" s="46"/>
    </row>
    <row r="725" spans="1:14" s="23" customFormat="1" ht="14.25" customHeight="1">
      <c r="A725" s="115"/>
      <c r="B725" s="425" t="str">
        <f>IF(A725="","",VLOOKUP(A725,'Project Budget vs Exp'!$B$9:$G$52,2,FALSE))</f>
        <v/>
      </c>
      <c r="C725" s="117"/>
      <c r="D725" s="116"/>
      <c r="E725" s="118"/>
      <c r="F725" s="119"/>
      <c r="G725" s="120"/>
      <c r="H725" s="120"/>
      <c r="I725" s="428">
        <f t="shared" ref="I725:I788" si="12">IF(OR(F$4="EUR",F$4="USD",F$4="GBP",F$4="CAD",F$4="NZD",F$4="AUD"),K725,C725)</f>
        <v>0</v>
      </c>
      <c r="J725" s="46"/>
      <c r="K725" s="21">
        <f>IFERROR(SUM(C725/'Transfers of Funds'!$F$59),0)</f>
        <v>0</v>
      </c>
      <c r="L725" s="21"/>
      <c r="M725" s="47" t="s">
        <v>162</v>
      </c>
      <c r="N725" s="46"/>
    </row>
    <row r="726" spans="1:14" s="23" customFormat="1" ht="14.25" customHeight="1">
      <c r="A726" s="115"/>
      <c r="B726" s="425" t="str">
        <f>IF(A726="","",VLOOKUP(A726,'Project Budget vs Exp'!$B$9:$G$52,2,FALSE))</f>
        <v/>
      </c>
      <c r="C726" s="117"/>
      <c r="D726" s="116"/>
      <c r="E726" s="118"/>
      <c r="F726" s="119"/>
      <c r="G726" s="120"/>
      <c r="H726" s="120"/>
      <c r="I726" s="428">
        <f t="shared" si="12"/>
        <v>0</v>
      </c>
      <c r="J726" s="46"/>
      <c r="K726" s="21">
        <f>IFERROR(SUM(C726/'Transfers of Funds'!$F$59),0)</f>
        <v>0</v>
      </c>
      <c r="L726" s="21"/>
      <c r="M726" s="47" t="s">
        <v>162</v>
      </c>
      <c r="N726" s="46"/>
    </row>
    <row r="727" spans="1:14" s="23" customFormat="1" ht="14.25" customHeight="1">
      <c r="A727" s="115"/>
      <c r="B727" s="425" t="str">
        <f>IF(A727="","",VLOOKUP(A727,'Project Budget vs Exp'!$B$9:$G$52,2,FALSE))</f>
        <v/>
      </c>
      <c r="C727" s="117"/>
      <c r="D727" s="116"/>
      <c r="E727" s="118"/>
      <c r="F727" s="119"/>
      <c r="G727" s="120"/>
      <c r="H727" s="120"/>
      <c r="I727" s="428">
        <f t="shared" si="12"/>
        <v>0</v>
      </c>
      <c r="J727" s="46"/>
      <c r="K727" s="21">
        <f>IFERROR(SUM(C727/'Transfers of Funds'!$F$59),0)</f>
        <v>0</v>
      </c>
      <c r="L727" s="21"/>
      <c r="M727" s="47" t="s">
        <v>162</v>
      </c>
      <c r="N727" s="46"/>
    </row>
    <row r="728" spans="1:14" s="23" customFormat="1" ht="14.25" customHeight="1">
      <c r="A728" s="115"/>
      <c r="B728" s="425" t="str">
        <f>IF(A728="","",VLOOKUP(A728,'Project Budget vs Exp'!$B$9:$G$52,2,FALSE))</f>
        <v/>
      </c>
      <c r="C728" s="117"/>
      <c r="D728" s="116"/>
      <c r="E728" s="118"/>
      <c r="F728" s="119"/>
      <c r="G728" s="120"/>
      <c r="H728" s="120"/>
      <c r="I728" s="428">
        <f t="shared" si="12"/>
        <v>0</v>
      </c>
      <c r="J728" s="46"/>
      <c r="K728" s="21">
        <f>IFERROR(SUM(C728/'Transfers of Funds'!$F$59),0)</f>
        <v>0</v>
      </c>
      <c r="L728" s="21"/>
      <c r="M728" s="47" t="s">
        <v>162</v>
      </c>
      <c r="N728" s="46"/>
    </row>
    <row r="729" spans="1:14" s="23" customFormat="1" ht="14.25" customHeight="1">
      <c r="A729" s="115"/>
      <c r="B729" s="425" t="str">
        <f>IF(A729="","",VLOOKUP(A729,'Project Budget vs Exp'!$B$9:$G$52,2,FALSE))</f>
        <v/>
      </c>
      <c r="C729" s="117"/>
      <c r="D729" s="116"/>
      <c r="E729" s="118"/>
      <c r="F729" s="119"/>
      <c r="G729" s="120"/>
      <c r="H729" s="120"/>
      <c r="I729" s="428">
        <f t="shared" si="12"/>
        <v>0</v>
      </c>
      <c r="J729" s="46"/>
      <c r="K729" s="21">
        <f>IFERROR(SUM(C729/'Transfers of Funds'!$F$59),0)</f>
        <v>0</v>
      </c>
      <c r="L729" s="21"/>
      <c r="M729" s="47" t="s">
        <v>162</v>
      </c>
      <c r="N729" s="46"/>
    </row>
    <row r="730" spans="1:14" s="23" customFormat="1" ht="14.25" customHeight="1">
      <c r="A730" s="115"/>
      <c r="B730" s="425" t="str">
        <f>IF(A730="","",VLOOKUP(A730,'Project Budget vs Exp'!$B$9:$G$52,2,FALSE))</f>
        <v/>
      </c>
      <c r="C730" s="117"/>
      <c r="D730" s="116"/>
      <c r="E730" s="118"/>
      <c r="F730" s="119"/>
      <c r="G730" s="120"/>
      <c r="H730" s="120"/>
      <c r="I730" s="428">
        <f t="shared" si="12"/>
        <v>0</v>
      </c>
      <c r="J730" s="46"/>
      <c r="K730" s="21">
        <f>IFERROR(SUM(C730/'Transfers of Funds'!$F$59),0)</f>
        <v>0</v>
      </c>
      <c r="L730" s="21"/>
      <c r="M730" s="47" t="s">
        <v>162</v>
      </c>
      <c r="N730" s="46"/>
    </row>
    <row r="731" spans="1:14" s="23" customFormat="1" ht="14.25" customHeight="1">
      <c r="A731" s="115"/>
      <c r="B731" s="425" t="str">
        <f>IF(A731="","",VLOOKUP(A731,'Project Budget vs Exp'!$B$9:$G$52,2,FALSE))</f>
        <v/>
      </c>
      <c r="C731" s="117"/>
      <c r="D731" s="116"/>
      <c r="E731" s="118"/>
      <c r="F731" s="119"/>
      <c r="G731" s="120"/>
      <c r="H731" s="120"/>
      <c r="I731" s="428">
        <f t="shared" si="12"/>
        <v>0</v>
      </c>
      <c r="J731" s="46"/>
      <c r="K731" s="21">
        <f>IFERROR(SUM(C731/'Transfers of Funds'!$F$59),0)</f>
        <v>0</v>
      </c>
      <c r="L731" s="21"/>
      <c r="M731" s="47" t="s">
        <v>162</v>
      </c>
      <c r="N731" s="46"/>
    </row>
    <row r="732" spans="1:14" s="23" customFormat="1" ht="14.25" customHeight="1">
      <c r="A732" s="115"/>
      <c r="B732" s="425" t="str">
        <f>IF(A732="","",VLOOKUP(A732,'Project Budget vs Exp'!$B$9:$G$52,2,FALSE))</f>
        <v/>
      </c>
      <c r="C732" s="117"/>
      <c r="D732" s="116"/>
      <c r="E732" s="118"/>
      <c r="F732" s="119"/>
      <c r="G732" s="120"/>
      <c r="H732" s="120"/>
      <c r="I732" s="428">
        <f t="shared" si="12"/>
        <v>0</v>
      </c>
      <c r="J732" s="46"/>
      <c r="K732" s="21">
        <f>IFERROR(SUM(C732/'Transfers of Funds'!$F$59),0)</f>
        <v>0</v>
      </c>
      <c r="L732" s="21"/>
      <c r="M732" s="47" t="s">
        <v>162</v>
      </c>
      <c r="N732" s="46"/>
    </row>
    <row r="733" spans="1:14" s="23" customFormat="1" ht="14.25" customHeight="1">
      <c r="A733" s="115"/>
      <c r="B733" s="425" t="str">
        <f>IF(A733="","",VLOOKUP(A733,'Project Budget vs Exp'!$B$9:$G$52,2,FALSE))</f>
        <v/>
      </c>
      <c r="C733" s="117"/>
      <c r="D733" s="116"/>
      <c r="E733" s="118"/>
      <c r="F733" s="119"/>
      <c r="G733" s="120"/>
      <c r="H733" s="120"/>
      <c r="I733" s="428">
        <f t="shared" si="12"/>
        <v>0</v>
      </c>
      <c r="J733" s="46"/>
      <c r="K733" s="21">
        <f>IFERROR(SUM(C733/'Transfers of Funds'!$F$59),0)</f>
        <v>0</v>
      </c>
      <c r="L733" s="21"/>
      <c r="M733" s="47" t="s">
        <v>162</v>
      </c>
      <c r="N733" s="46"/>
    </row>
    <row r="734" spans="1:14" s="23" customFormat="1" ht="14.25" customHeight="1">
      <c r="A734" s="115"/>
      <c r="B734" s="425" t="str">
        <f>IF(A734="","",VLOOKUP(A734,'Project Budget vs Exp'!$B$9:$G$52,2,FALSE))</f>
        <v/>
      </c>
      <c r="C734" s="117"/>
      <c r="D734" s="116"/>
      <c r="E734" s="118"/>
      <c r="F734" s="119"/>
      <c r="G734" s="120"/>
      <c r="H734" s="120"/>
      <c r="I734" s="428">
        <f t="shared" si="12"/>
        <v>0</v>
      </c>
      <c r="J734" s="46"/>
      <c r="K734" s="21">
        <f>IFERROR(SUM(C734/'Transfers of Funds'!$F$59),0)</f>
        <v>0</v>
      </c>
      <c r="L734" s="21"/>
      <c r="M734" s="47" t="s">
        <v>162</v>
      </c>
      <c r="N734" s="46"/>
    </row>
    <row r="735" spans="1:14" s="23" customFormat="1" ht="14.25" customHeight="1">
      <c r="A735" s="115"/>
      <c r="B735" s="425" t="str">
        <f>IF(A735="","",VLOOKUP(A735,'Project Budget vs Exp'!$B$9:$G$52,2,FALSE))</f>
        <v/>
      </c>
      <c r="C735" s="117"/>
      <c r="D735" s="116"/>
      <c r="E735" s="118"/>
      <c r="F735" s="119"/>
      <c r="G735" s="120"/>
      <c r="H735" s="120"/>
      <c r="I735" s="428">
        <f t="shared" si="12"/>
        <v>0</v>
      </c>
      <c r="J735" s="46"/>
      <c r="K735" s="21">
        <f>IFERROR(SUM(C735/'Transfers of Funds'!$F$59),0)</f>
        <v>0</v>
      </c>
      <c r="L735" s="21"/>
      <c r="M735" s="47" t="s">
        <v>162</v>
      </c>
      <c r="N735" s="46"/>
    </row>
    <row r="736" spans="1:14" s="23" customFormat="1" ht="14.25" customHeight="1">
      <c r="A736" s="115"/>
      <c r="B736" s="425" t="str">
        <f>IF(A736="","",VLOOKUP(A736,'Project Budget vs Exp'!$B$9:$G$52,2,FALSE))</f>
        <v/>
      </c>
      <c r="C736" s="117"/>
      <c r="D736" s="116"/>
      <c r="E736" s="118"/>
      <c r="F736" s="119"/>
      <c r="G736" s="120"/>
      <c r="H736" s="120"/>
      <c r="I736" s="428">
        <f t="shared" si="12"/>
        <v>0</v>
      </c>
      <c r="J736" s="46"/>
      <c r="K736" s="21">
        <f>IFERROR(SUM(C736/'Transfers of Funds'!$F$59),0)</f>
        <v>0</v>
      </c>
      <c r="L736" s="21"/>
      <c r="M736" s="47" t="s">
        <v>162</v>
      </c>
      <c r="N736" s="46"/>
    </row>
    <row r="737" spans="1:14" s="23" customFormat="1" ht="14.25" customHeight="1">
      <c r="A737" s="115"/>
      <c r="B737" s="425" t="str">
        <f>IF(A737="","",VLOOKUP(A737,'Project Budget vs Exp'!$B$9:$G$52,2,FALSE))</f>
        <v/>
      </c>
      <c r="C737" s="117"/>
      <c r="D737" s="116"/>
      <c r="E737" s="118"/>
      <c r="F737" s="119"/>
      <c r="G737" s="120"/>
      <c r="H737" s="120"/>
      <c r="I737" s="428">
        <f t="shared" si="12"/>
        <v>0</v>
      </c>
      <c r="J737" s="46"/>
      <c r="K737" s="21">
        <f>IFERROR(SUM(C737/'Transfers of Funds'!$F$59),0)</f>
        <v>0</v>
      </c>
      <c r="L737" s="21"/>
      <c r="M737" s="47" t="s">
        <v>162</v>
      </c>
      <c r="N737" s="46"/>
    </row>
    <row r="738" spans="1:14" s="23" customFormat="1" ht="14.25" customHeight="1">
      <c r="A738" s="115"/>
      <c r="B738" s="425" t="str">
        <f>IF(A738="","",VLOOKUP(A738,'Project Budget vs Exp'!$B$9:$G$52,2,FALSE))</f>
        <v/>
      </c>
      <c r="C738" s="117"/>
      <c r="D738" s="116"/>
      <c r="E738" s="118"/>
      <c r="F738" s="119"/>
      <c r="G738" s="120"/>
      <c r="H738" s="120"/>
      <c r="I738" s="428">
        <f t="shared" si="12"/>
        <v>0</v>
      </c>
      <c r="J738" s="46"/>
      <c r="K738" s="21">
        <f>IFERROR(SUM(C738/'Transfers of Funds'!$F$59),0)</f>
        <v>0</v>
      </c>
      <c r="L738" s="21"/>
      <c r="M738" s="47" t="s">
        <v>162</v>
      </c>
      <c r="N738" s="46"/>
    </row>
    <row r="739" spans="1:14" s="23" customFormat="1" ht="14.25" customHeight="1">
      <c r="A739" s="115"/>
      <c r="B739" s="425" t="str">
        <f>IF(A739="","",VLOOKUP(A739,'Project Budget vs Exp'!$B$9:$G$52,2,FALSE))</f>
        <v/>
      </c>
      <c r="C739" s="117"/>
      <c r="D739" s="116"/>
      <c r="E739" s="118"/>
      <c r="F739" s="119"/>
      <c r="G739" s="120"/>
      <c r="H739" s="120"/>
      <c r="I739" s="428">
        <f t="shared" si="12"/>
        <v>0</v>
      </c>
      <c r="J739" s="46"/>
      <c r="K739" s="21">
        <f>IFERROR(SUM(C739/'Transfers of Funds'!$F$59),0)</f>
        <v>0</v>
      </c>
      <c r="L739" s="21"/>
      <c r="M739" s="47" t="s">
        <v>162</v>
      </c>
      <c r="N739" s="46"/>
    </row>
    <row r="740" spans="1:14" s="23" customFormat="1" ht="14.25" customHeight="1">
      <c r="A740" s="115"/>
      <c r="B740" s="425" t="str">
        <f>IF(A740="","",VLOOKUP(A740,'Project Budget vs Exp'!$B$9:$G$52,2,FALSE))</f>
        <v/>
      </c>
      <c r="C740" s="117"/>
      <c r="D740" s="116"/>
      <c r="E740" s="118"/>
      <c r="F740" s="119"/>
      <c r="G740" s="120"/>
      <c r="H740" s="120"/>
      <c r="I740" s="428">
        <f t="shared" si="12"/>
        <v>0</v>
      </c>
      <c r="J740" s="46"/>
      <c r="K740" s="21">
        <f>IFERROR(SUM(C740/'Transfers of Funds'!$F$59),0)</f>
        <v>0</v>
      </c>
      <c r="L740" s="21"/>
      <c r="M740" s="47" t="s">
        <v>162</v>
      </c>
      <c r="N740" s="46"/>
    </row>
    <row r="741" spans="1:14" s="23" customFormat="1" ht="14.25" customHeight="1">
      <c r="A741" s="115"/>
      <c r="B741" s="425" t="str">
        <f>IF(A741="","",VLOOKUP(A741,'Project Budget vs Exp'!$B$9:$G$52,2,FALSE))</f>
        <v/>
      </c>
      <c r="C741" s="117"/>
      <c r="D741" s="116"/>
      <c r="E741" s="118"/>
      <c r="F741" s="119"/>
      <c r="G741" s="120"/>
      <c r="H741" s="120"/>
      <c r="I741" s="428">
        <f t="shared" si="12"/>
        <v>0</v>
      </c>
      <c r="J741" s="46"/>
      <c r="K741" s="21">
        <f>IFERROR(SUM(C741/'Transfers of Funds'!$F$59),0)</f>
        <v>0</v>
      </c>
      <c r="L741" s="21"/>
      <c r="M741" s="47" t="s">
        <v>162</v>
      </c>
      <c r="N741" s="46"/>
    </row>
    <row r="742" spans="1:14" s="23" customFormat="1" ht="14.25" customHeight="1">
      <c r="A742" s="115"/>
      <c r="B742" s="425" t="str">
        <f>IF(A742="","",VLOOKUP(A742,'Project Budget vs Exp'!$B$9:$G$52,2,FALSE))</f>
        <v/>
      </c>
      <c r="C742" s="117"/>
      <c r="D742" s="116"/>
      <c r="E742" s="118"/>
      <c r="F742" s="119"/>
      <c r="G742" s="120"/>
      <c r="H742" s="120"/>
      <c r="I742" s="428">
        <f t="shared" si="12"/>
        <v>0</v>
      </c>
      <c r="J742" s="46"/>
      <c r="K742" s="21">
        <f>IFERROR(SUM(C742/'Transfers of Funds'!$F$59),0)</f>
        <v>0</v>
      </c>
      <c r="L742" s="21"/>
      <c r="M742" s="47" t="s">
        <v>162</v>
      </c>
      <c r="N742" s="46"/>
    </row>
    <row r="743" spans="1:14" s="23" customFormat="1" ht="14.25" customHeight="1">
      <c r="A743" s="115"/>
      <c r="B743" s="425" t="str">
        <f>IF(A743="","",VLOOKUP(A743,'Project Budget vs Exp'!$B$9:$G$52,2,FALSE))</f>
        <v/>
      </c>
      <c r="C743" s="117"/>
      <c r="D743" s="116"/>
      <c r="E743" s="118"/>
      <c r="F743" s="119"/>
      <c r="G743" s="120"/>
      <c r="H743" s="120"/>
      <c r="I743" s="428">
        <f t="shared" si="12"/>
        <v>0</v>
      </c>
      <c r="J743" s="46"/>
      <c r="K743" s="21">
        <f>IFERROR(SUM(C743/'Transfers of Funds'!$F$59),0)</f>
        <v>0</v>
      </c>
      <c r="L743" s="21"/>
      <c r="M743" s="47" t="s">
        <v>162</v>
      </c>
      <c r="N743" s="46"/>
    </row>
    <row r="744" spans="1:14" customFormat="1" ht="14.25" customHeight="1">
      <c r="A744" s="115"/>
      <c r="B744" s="425" t="str">
        <f>IF(A744="","",VLOOKUP(A744,'Project Budget vs Exp'!$B$9:$G$52,2,FALSE))</f>
        <v/>
      </c>
      <c r="C744" s="117"/>
      <c r="D744" s="116"/>
      <c r="E744" s="118"/>
      <c r="F744" s="119"/>
      <c r="G744" s="120"/>
      <c r="H744" s="120"/>
      <c r="I744" s="428">
        <f t="shared" si="12"/>
        <v>0</v>
      </c>
      <c r="K744" s="21">
        <f>IFERROR(SUM(C744/'Transfers of Funds'!$F$59),0)</f>
        <v>0</v>
      </c>
      <c r="L744" s="21"/>
      <c r="M744" t="s">
        <v>162</v>
      </c>
    </row>
    <row r="745" spans="1:14" customFormat="1" ht="14.25" customHeight="1">
      <c r="A745" s="115"/>
      <c r="B745" s="425" t="str">
        <f>IF(A745="","",VLOOKUP(A745,'Project Budget vs Exp'!$B$9:$G$52,2,FALSE))</f>
        <v/>
      </c>
      <c r="C745" s="117"/>
      <c r="D745" s="116"/>
      <c r="E745" s="118"/>
      <c r="F745" s="119"/>
      <c r="G745" s="120"/>
      <c r="H745" s="120"/>
      <c r="I745" s="428">
        <f t="shared" si="12"/>
        <v>0</v>
      </c>
      <c r="K745" s="21">
        <f>IFERROR(SUM(C745/'Transfers of Funds'!$F$59),0)</f>
        <v>0</v>
      </c>
      <c r="L745" s="21"/>
      <c r="M745" t="s">
        <v>162</v>
      </c>
    </row>
    <row r="746" spans="1:14" customFormat="1" ht="14.25" customHeight="1">
      <c r="A746" s="115"/>
      <c r="B746" s="425" t="str">
        <f>IF(A746="","",VLOOKUP(A746,'Project Budget vs Exp'!$B$9:$G$52,2,FALSE))</f>
        <v/>
      </c>
      <c r="C746" s="117"/>
      <c r="D746" s="116"/>
      <c r="E746" s="118"/>
      <c r="F746" s="119"/>
      <c r="G746" s="120"/>
      <c r="H746" s="120"/>
      <c r="I746" s="428">
        <f t="shared" si="12"/>
        <v>0</v>
      </c>
      <c r="K746" s="21">
        <f>IFERROR(SUM(C746/'Transfers of Funds'!$F$59),0)</f>
        <v>0</v>
      </c>
      <c r="L746" s="21"/>
      <c r="M746" t="s">
        <v>162</v>
      </c>
    </row>
    <row r="747" spans="1:14" s="23" customFormat="1" ht="14.25" customHeight="1">
      <c r="A747" s="115"/>
      <c r="B747" s="425" t="str">
        <f>IF(A747="","",VLOOKUP(A747,'Project Budget vs Exp'!$B$9:$G$52,2,FALSE))</f>
        <v/>
      </c>
      <c r="C747" s="117"/>
      <c r="D747" s="116"/>
      <c r="E747" s="118"/>
      <c r="F747" s="119"/>
      <c r="G747" s="120"/>
      <c r="H747" s="120"/>
      <c r="I747" s="428">
        <f t="shared" si="12"/>
        <v>0</v>
      </c>
      <c r="J747" s="46"/>
      <c r="K747" s="21">
        <f>IFERROR(SUM(C747/'Transfers of Funds'!$F$59),0)</f>
        <v>0</v>
      </c>
      <c r="L747" s="21"/>
      <c r="M747" s="47" t="s">
        <v>162</v>
      </c>
      <c r="N747" s="46"/>
    </row>
    <row r="748" spans="1:14" s="23" customFormat="1" ht="14.25" customHeight="1">
      <c r="A748" s="115"/>
      <c r="B748" s="425" t="str">
        <f>IF(A748="","",VLOOKUP(A748,'Project Budget vs Exp'!$B$9:$G$52,2,FALSE))</f>
        <v/>
      </c>
      <c r="C748" s="117"/>
      <c r="D748" s="116"/>
      <c r="E748" s="118"/>
      <c r="F748" s="119"/>
      <c r="G748" s="120"/>
      <c r="H748" s="120"/>
      <c r="I748" s="428">
        <f t="shared" si="12"/>
        <v>0</v>
      </c>
      <c r="J748" s="46"/>
      <c r="K748" s="21">
        <f>IFERROR(SUM(C748/'Transfers of Funds'!$F$59),0)</f>
        <v>0</v>
      </c>
      <c r="L748" s="21"/>
      <c r="M748" s="47" t="s">
        <v>162</v>
      </c>
      <c r="N748" s="46"/>
    </row>
    <row r="749" spans="1:14" s="23" customFormat="1" ht="14.25" customHeight="1">
      <c r="A749" s="115"/>
      <c r="B749" s="425" t="str">
        <f>IF(A749="","",VLOOKUP(A749,'Project Budget vs Exp'!$B$9:$G$52,2,FALSE))</f>
        <v/>
      </c>
      <c r="C749" s="117"/>
      <c r="D749" s="116"/>
      <c r="E749" s="118"/>
      <c r="F749" s="119"/>
      <c r="G749" s="120"/>
      <c r="H749" s="120"/>
      <c r="I749" s="428">
        <f t="shared" si="12"/>
        <v>0</v>
      </c>
      <c r="J749" s="46"/>
      <c r="K749" s="21">
        <f>IFERROR(SUM(C749/'Transfers of Funds'!$F$59),0)</f>
        <v>0</v>
      </c>
      <c r="L749" s="21"/>
      <c r="M749" s="47" t="s">
        <v>162</v>
      </c>
      <c r="N749" s="46"/>
    </row>
    <row r="750" spans="1:14" s="23" customFormat="1" ht="14.25" customHeight="1">
      <c r="A750" s="115"/>
      <c r="B750" s="425" t="str">
        <f>IF(A750="","",VLOOKUP(A750,'Project Budget vs Exp'!$B$9:$G$52,2,FALSE))</f>
        <v/>
      </c>
      <c r="C750" s="117"/>
      <c r="D750" s="116"/>
      <c r="E750" s="118"/>
      <c r="F750" s="119"/>
      <c r="G750" s="120"/>
      <c r="H750" s="120"/>
      <c r="I750" s="428">
        <f t="shared" si="12"/>
        <v>0</v>
      </c>
      <c r="J750" s="46"/>
      <c r="K750" s="21">
        <f>IFERROR(SUM(C750/'Transfers of Funds'!$F$59),0)</f>
        <v>0</v>
      </c>
      <c r="L750" s="21"/>
      <c r="M750" s="47" t="s">
        <v>162</v>
      </c>
      <c r="N750" s="46"/>
    </row>
    <row r="751" spans="1:14" s="23" customFormat="1" ht="14.25" customHeight="1">
      <c r="A751" s="115"/>
      <c r="B751" s="425" t="str">
        <f>IF(A751="","",VLOOKUP(A751,'Project Budget vs Exp'!$B$9:$G$52,2,FALSE))</f>
        <v/>
      </c>
      <c r="C751" s="117"/>
      <c r="D751" s="116"/>
      <c r="E751" s="118"/>
      <c r="F751" s="119"/>
      <c r="G751" s="120"/>
      <c r="H751" s="120"/>
      <c r="I751" s="428">
        <f t="shared" si="12"/>
        <v>0</v>
      </c>
      <c r="J751" s="46"/>
      <c r="K751" s="21">
        <f>IFERROR(SUM(C751/'Transfers of Funds'!$F$59),0)</f>
        <v>0</v>
      </c>
      <c r="L751" s="21"/>
      <c r="M751" s="47" t="s">
        <v>162</v>
      </c>
      <c r="N751" s="46"/>
    </row>
    <row r="752" spans="1:14" s="23" customFormat="1" ht="14.25" customHeight="1">
      <c r="A752" s="115"/>
      <c r="B752" s="425" t="str">
        <f>IF(A752="","",VLOOKUP(A752,'Project Budget vs Exp'!$B$9:$G$52,2,FALSE))</f>
        <v/>
      </c>
      <c r="C752" s="117"/>
      <c r="D752" s="116"/>
      <c r="E752" s="118"/>
      <c r="F752" s="119"/>
      <c r="G752" s="120"/>
      <c r="H752" s="120"/>
      <c r="I752" s="428">
        <f t="shared" si="12"/>
        <v>0</v>
      </c>
      <c r="J752" s="46"/>
      <c r="K752" s="21">
        <f>IFERROR(SUM(C752/'Transfers of Funds'!$F$59),0)</f>
        <v>0</v>
      </c>
      <c r="L752" s="21"/>
      <c r="M752" s="47" t="s">
        <v>162</v>
      </c>
      <c r="N752" s="46"/>
    </row>
    <row r="753" spans="1:14" s="23" customFormat="1" ht="14.25" customHeight="1">
      <c r="A753" s="115"/>
      <c r="B753" s="425" t="str">
        <f>IF(A753="","",VLOOKUP(A753,'Project Budget vs Exp'!$B$9:$G$52,2,FALSE))</f>
        <v/>
      </c>
      <c r="C753" s="117"/>
      <c r="D753" s="116"/>
      <c r="E753" s="118"/>
      <c r="F753" s="119"/>
      <c r="G753" s="120"/>
      <c r="H753" s="120"/>
      <c r="I753" s="428">
        <f t="shared" si="12"/>
        <v>0</v>
      </c>
      <c r="J753" s="46"/>
      <c r="K753" s="21">
        <f>IFERROR(SUM(C753/'Transfers of Funds'!$F$59),0)</f>
        <v>0</v>
      </c>
      <c r="L753" s="21"/>
      <c r="M753" s="47" t="s">
        <v>162</v>
      </c>
      <c r="N753" s="46"/>
    </row>
    <row r="754" spans="1:14" s="23" customFormat="1" ht="14.25" customHeight="1">
      <c r="A754" s="115"/>
      <c r="B754" s="425" t="str">
        <f>IF(A754="","",VLOOKUP(A754,'Project Budget vs Exp'!$B$9:$G$52,2,FALSE))</f>
        <v/>
      </c>
      <c r="C754" s="117"/>
      <c r="D754" s="116"/>
      <c r="E754" s="118"/>
      <c r="F754" s="119"/>
      <c r="G754" s="120"/>
      <c r="H754" s="120"/>
      <c r="I754" s="428">
        <f t="shared" si="12"/>
        <v>0</v>
      </c>
      <c r="J754" s="46"/>
      <c r="K754" s="21">
        <f>IFERROR(SUM(C754/'Transfers of Funds'!$F$59),0)</f>
        <v>0</v>
      </c>
      <c r="L754" s="21"/>
      <c r="M754" s="47" t="s">
        <v>162</v>
      </c>
      <c r="N754" s="46"/>
    </row>
    <row r="755" spans="1:14" s="23" customFormat="1" ht="14.25" customHeight="1">
      <c r="A755" s="115"/>
      <c r="B755" s="425" t="str">
        <f>IF(A755="","",VLOOKUP(A755,'Project Budget vs Exp'!$B$9:$G$52,2,FALSE))</f>
        <v/>
      </c>
      <c r="C755" s="117"/>
      <c r="D755" s="116"/>
      <c r="E755" s="118"/>
      <c r="F755" s="119"/>
      <c r="G755" s="120"/>
      <c r="H755" s="120"/>
      <c r="I755" s="428">
        <f t="shared" si="12"/>
        <v>0</v>
      </c>
      <c r="J755" s="46"/>
      <c r="K755" s="21">
        <f>IFERROR(SUM(C755/'Transfers of Funds'!$F$59),0)</f>
        <v>0</v>
      </c>
      <c r="L755" s="21"/>
      <c r="M755" s="47" t="s">
        <v>162</v>
      </c>
      <c r="N755" s="46"/>
    </row>
    <row r="756" spans="1:14" s="23" customFormat="1" ht="14.25" customHeight="1">
      <c r="A756" s="115"/>
      <c r="B756" s="425" t="str">
        <f>IF(A756="","",VLOOKUP(A756,'Project Budget vs Exp'!$B$9:$G$52,2,FALSE))</f>
        <v/>
      </c>
      <c r="C756" s="117"/>
      <c r="D756" s="116"/>
      <c r="E756" s="118"/>
      <c r="F756" s="119"/>
      <c r="G756" s="120"/>
      <c r="H756" s="120"/>
      <c r="I756" s="428">
        <f t="shared" si="12"/>
        <v>0</v>
      </c>
      <c r="J756" s="46"/>
      <c r="K756" s="21">
        <f>IFERROR(SUM(C756/'Transfers of Funds'!$F$59),0)</f>
        <v>0</v>
      </c>
      <c r="L756" s="21"/>
      <c r="M756" s="47" t="s">
        <v>162</v>
      </c>
      <c r="N756" s="46"/>
    </row>
    <row r="757" spans="1:14" s="23" customFormat="1" ht="14.25" customHeight="1">
      <c r="A757" s="115"/>
      <c r="B757" s="425" t="str">
        <f>IF(A757="","",VLOOKUP(A757,'Project Budget vs Exp'!$B$9:$G$52,2,FALSE))</f>
        <v/>
      </c>
      <c r="C757" s="117"/>
      <c r="D757" s="116"/>
      <c r="E757" s="118"/>
      <c r="F757" s="119"/>
      <c r="G757" s="120"/>
      <c r="H757" s="120"/>
      <c r="I757" s="428">
        <f t="shared" si="12"/>
        <v>0</v>
      </c>
      <c r="J757" s="46"/>
      <c r="K757" s="21">
        <f>IFERROR(SUM(C757/'Transfers of Funds'!$F$59),0)</f>
        <v>0</v>
      </c>
      <c r="L757" s="21"/>
      <c r="M757" s="47" t="s">
        <v>162</v>
      </c>
      <c r="N757" s="46"/>
    </row>
    <row r="758" spans="1:14" s="23" customFormat="1" ht="14.25" customHeight="1">
      <c r="A758" s="115"/>
      <c r="B758" s="425" t="str">
        <f>IF(A758="","",VLOOKUP(A758,'Project Budget vs Exp'!$B$9:$G$52,2,FALSE))</f>
        <v/>
      </c>
      <c r="C758" s="117"/>
      <c r="D758" s="116"/>
      <c r="E758" s="118"/>
      <c r="F758" s="119"/>
      <c r="G758" s="120"/>
      <c r="H758" s="120"/>
      <c r="I758" s="428">
        <f t="shared" si="12"/>
        <v>0</v>
      </c>
      <c r="J758" s="46"/>
      <c r="K758" s="21">
        <f>IFERROR(SUM(C758/'Transfers of Funds'!$F$59),0)</f>
        <v>0</v>
      </c>
      <c r="L758" s="21"/>
      <c r="M758" s="47" t="s">
        <v>162</v>
      </c>
      <c r="N758" s="46"/>
    </row>
    <row r="759" spans="1:14" s="23" customFormat="1" ht="14.25" customHeight="1">
      <c r="A759" s="115"/>
      <c r="B759" s="425" t="str">
        <f>IF(A759="","",VLOOKUP(A759,'Project Budget vs Exp'!$B$9:$G$52,2,FALSE))</f>
        <v/>
      </c>
      <c r="C759" s="117"/>
      <c r="D759" s="116"/>
      <c r="E759" s="118"/>
      <c r="F759" s="119"/>
      <c r="G759" s="120"/>
      <c r="H759" s="120"/>
      <c r="I759" s="428">
        <f t="shared" si="12"/>
        <v>0</v>
      </c>
      <c r="J759" s="46"/>
      <c r="K759" s="21">
        <f>IFERROR(SUM(C759/'Transfers of Funds'!$F$59),0)</f>
        <v>0</v>
      </c>
      <c r="L759" s="21"/>
      <c r="M759" s="47" t="s">
        <v>162</v>
      </c>
      <c r="N759" s="46"/>
    </row>
    <row r="760" spans="1:14" s="23" customFormat="1" ht="14.25" customHeight="1">
      <c r="A760" s="115"/>
      <c r="B760" s="425" t="str">
        <f>IF(A760="","",VLOOKUP(A760,'Project Budget vs Exp'!$B$9:$G$52,2,FALSE))</f>
        <v/>
      </c>
      <c r="C760" s="117"/>
      <c r="D760" s="116"/>
      <c r="E760" s="118"/>
      <c r="F760" s="119"/>
      <c r="G760" s="120"/>
      <c r="H760" s="120"/>
      <c r="I760" s="428">
        <f t="shared" si="12"/>
        <v>0</v>
      </c>
      <c r="J760" s="46"/>
      <c r="K760" s="21">
        <f>IFERROR(SUM(C760/'Transfers of Funds'!$F$59),0)</f>
        <v>0</v>
      </c>
      <c r="L760" s="21"/>
      <c r="M760" s="47" t="s">
        <v>162</v>
      </c>
      <c r="N760" s="46"/>
    </row>
    <row r="761" spans="1:14" s="23" customFormat="1" ht="14.25" customHeight="1">
      <c r="A761" s="115"/>
      <c r="B761" s="425" t="str">
        <f>IF(A761="","",VLOOKUP(A761,'Project Budget vs Exp'!$B$9:$G$52,2,FALSE))</f>
        <v/>
      </c>
      <c r="C761" s="117"/>
      <c r="D761" s="116"/>
      <c r="E761" s="118"/>
      <c r="F761" s="119"/>
      <c r="G761" s="120"/>
      <c r="H761" s="120"/>
      <c r="I761" s="428">
        <f t="shared" si="12"/>
        <v>0</v>
      </c>
      <c r="J761" s="46"/>
      <c r="K761" s="21">
        <f>IFERROR(SUM(C761/'Transfers of Funds'!$F$59),0)</f>
        <v>0</v>
      </c>
      <c r="L761" s="21"/>
      <c r="M761" s="47" t="s">
        <v>162</v>
      </c>
      <c r="N761" s="46"/>
    </row>
    <row r="762" spans="1:14" s="23" customFormat="1" ht="14.25" customHeight="1">
      <c r="A762" s="115"/>
      <c r="B762" s="425" t="str">
        <f>IF(A762="","",VLOOKUP(A762,'Project Budget vs Exp'!$B$9:$G$52,2,FALSE))</f>
        <v/>
      </c>
      <c r="C762" s="117"/>
      <c r="D762" s="116"/>
      <c r="E762" s="118"/>
      <c r="F762" s="119"/>
      <c r="G762" s="120"/>
      <c r="H762" s="120"/>
      <c r="I762" s="428">
        <f t="shared" si="12"/>
        <v>0</v>
      </c>
      <c r="J762" s="46"/>
      <c r="K762" s="21">
        <f>IFERROR(SUM(C762/'Transfers of Funds'!$F$59),0)</f>
        <v>0</v>
      </c>
      <c r="L762" s="21"/>
      <c r="M762" s="47" t="s">
        <v>162</v>
      </c>
      <c r="N762" s="46"/>
    </row>
    <row r="763" spans="1:14" s="23" customFormat="1" ht="14.25" customHeight="1">
      <c r="A763" s="115"/>
      <c r="B763" s="425" t="str">
        <f>IF(A763="","",VLOOKUP(A763,'Project Budget vs Exp'!$B$9:$G$52,2,FALSE))</f>
        <v/>
      </c>
      <c r="C763" s="117"/>
      <c r="D763" s="116"/>
      <c r="E763" s="118"/>
      <c r="F763" s="119"/>
      <c r="G763" s="120"/>
      <c r="H763" s="120"/>
      <c r="I763" s="428">
        <f t="shared" si="12"/>
        <v>0</v>
      </c>
      <c r="J763" s="46"/>
      <c r="K763" s="21">
        <f>IFERROR(SUM(C763/'Transfers of Funds'!$F$59),0)</f>
        <v>0</v>
      </c>
      <c r="L763" s="21"/>
      <c r="M763" s="47" t="s">
        <v>162</v>
      </c>
      <c r="N763" s="46"/>
    </row>
    <row r="764" spans="1:14" s="23" customFormat="1" ht="14.25" customHeight="1">
      <c r="A764" s="115"/>
      <c r="B764" s="425" t="str">
        <f>IF(A764="","",VLOOKUP(A764,'Project Budget vs Exp'!$B$9:$G$52,2,FALSE))</f>
        <v/>
      </c>
      <c r="C764" s="117"/>
      <c r="D764" s="116"/>
      <c r="E764" s="118"/>
      <c r="F764" s="119"/>
      <c r="G764" s="120"/>
      <c r="H764" s="120"/>
      <c r="I764" s="428">
        <f t="shared" si="12"/>
        <v>0</v>
      </c>
      <c r="J764" s="46"/>
      <c r="K764" s="21">
        <f>IFERROR(SUM(C764/'Transfers of Funds'!$F$59),0)</f>
        <v>0</v>
      </c>
      <c r="L764" s="21"/>
      <c r="M764" s="47" t="s">
        <v>162</v>
      </c>
      <c r="N764" s="46"/>
    </row>
    <row r="765" spans="1:14" s="23" customFormat="1" ht="14.25" customHeight="1">
      <c r="A765" s="115"/>
      <c r="B765" s="425" t="str">
        <f>IF(A765="","",VLOOKUP(A765,'Project Budget vs Exp'!$B$9:$G$52,2,FALSE))</f>
        <v/>
      </c>
      <c r="C765" s="117"/>
      <c r="D765" s="116"/>
      <c r="E765" s="118"/>
      <c r="F765" s="119"/>
      <c r="G765" s="120"/>
      <c r="H765" s="120"/>
      <c r="I765" s="428">
        <f t="shared" si="12"/>
        <v>0</v>
      </c>
      <c r="J765" s="46"/>
      <c r="K765" s="21">
        <f>IFERROR(SUM(C765/'Transfers of Funds'!$F$59),0)</f>
        <v>0</v>
      </c>
      <c r="L765" s="21"/>
      <c r="M765" s="47" t="s">
        <v>162</v>
      </c>
      <c r="N765" s="46"/>
    </row>
    <row r="766" spans="1:14" s="23" customFormat="1" ht="14.25" customHeight="1">
      <c r="A766" s="115"/>
      <c r="B766" s="425" t="str">
        <f>IF(A766="","",VLOOKUP(A766,'Project Budget vs Exp'!$B$9:$G$52,2,FALSE))</f>
        <v/>
      </c>
      <c r="C766" s="117"/>
      <c r="D766" s="116"/>
      <c r="E766" s="118"/>
      <c r="F766" s="119"/>
      <c r="G766" s="120"/>
      <c r="H766" s="120"/>
      <c r="I766" s="428">
        <f t="shared" si="12"/>
        <v>0</v>
      </c>
      <c r="J766" s="46"/>
      <c r="K766" s="21">
        <f>IFERROR(SUM(C766/'Transfers of Funds'!$F$59),0)</f>
        <v>0</v>
      </c>
      <c r="L766" s="21"/>
      <c r="M766" s="47" t="s">
        <v>162</v>
      </c>
      <c r="N766" s="46"/>
    </row>
    <row r="767" spans="1:14" s="23" customFormat="1" ht="14.25" customHeight="1">
      <c r="A767" s="115"/>
      <c r="B767" s="425" t="str">
        <f>IF(A767="","",VLOOKUP(A767,'Project Budget vs Exp'!$B$9:$G$52,2,FALSE))</f>
        <v/>
      </c>
      <c r="C767" s="117"/>
      <c r="D767" s="116"/>
      <c r="E767" s="118"/>
      <c r="F767" s="119"/>
      <c r="G767" s="120"/>
      <c r="H767" s="120"/>
      <c r="I767" s="428">
        <f t="shared" si="12"/>
        <v>0</v>
      </c>
      <c r="J767" s="46"/>
      <c r="K767" s="21">
        <f>IFERROR(SUM(C767/'Transfers of Funds'!$F$59),0)</f>
        <v>0</v>
      </c>
      <c r="L767" s="21"/>
      <c r="M767" s="47" t="s">
        <v>162</v>
      </c>
      <c r="N767" s="46"/>
    </row>
    <row r="768" spans="1:14" s="23" customFormat="1" ht="14.25" customHeight="1">
      <c r="A768" s="115"/>
      <c r="B768" s="425" t="str">
        <f>IF(A768="","",VLOOKUP(A768,'Project Budget vs Exp'!$B$9:$G$52,2,FALSE))</f>
        <v/>
      </c>
      <c r="C768" s="117"/>
      <c r="D768" s="116"/>
      <c r="E768" s="118"/>
      <c r="F768" s="119"/>
      <c r="G768" s="120"/>
      <c r="H768" s="120"/>
      <c r="I768" s="428">
        <f t="shared" si="12"/>
        <v>0</v>
      </c>
      <c r="J768" s="46"/>
      <c r="K768" s="21">
        <f>IFERROR(SUM(C768/'Transfers of Funds'!$F$59),0)</f>
        <v>0</v>
      </c>
      <c r="L768" s="21"/>
      <c r="M768" s="47" t="s">
        <v>162</v>
      </c>
      <c r="N768" s="46"/>
    </row>
    <row r="769" spans="1:14" s="23" customFormat="1" ht="14.25" customHeight="1">
      <c r="A769" s="115"/>
      <c r="B769" s="425" t="str">
        <f>IF(A769="","",VLOOKUP(A769,'Project Budget vs Exp'!$B$9:$G$52,2,FALSE))</f>
        <v/>
      </c>
      <c r="C769" s="117"/>
      <c r="D769" s="116"/>
      <c r="E769" s="118"/>
      <c r="F769" s="119"/>
      <c r="G769" s="120"/>
      <c r="H769" s="120"/>
      <c r="I769" s="428">
        <f t="shared" si="12"/>
        <v>0</v>
      </c>
      <c r="J769" s="46"/>
      <c r="K769" s="21">
        <f>IFERROR(SUM(C769/'Transfers of Funds'!$F$59),0)</f>
        <v>0</v>
      </c>
      <c r="L769" s="21"/>
      <c r="M769" s="47" t="s">
        <v>162</v>
      </c>
      <c r="N769" s="46"/>
    </row>
    <row r="770" spans="1:14" s="23" customFormat="1" ht="14.25" customHeight="1">
      <c r="A770" s="115"/>
      <c r="B770" s="425" t="str">
        <f>IF(A770="","",VLOOKUP(A770,'Project Budget vs Exp'!$B$9:$G$52,2,FALSE))</f>
        <v/>
      </c>
      <c r="C770" s="117"/>
      <c r="D770" s="116"/>
      <c r="E770" s="118"/>
      <c r="F770" s="119"/>
      <c r="G770" s="120"/>
      <c r="H770" s="120"/>
      <c r="I770" s="428">
        <f t="shared" si="12"/>
        <v>0</v>
      </c>
      <c r="J770" s="46"/>
      <c r="K770" s="21">
        <f>IFERROR(SUM(C770/'Transfers of Funds'!$F$59),0)</f>
        <v>0</v>
      </c>
      <c r="L770" s="21"/>
      <c r="M770" s="47" t="s">
        <v>162</v>
      </c>
      <c r="N770" s="46"/>
    </row>
    <row r="771" spans="1:14" s="23" customFormat="1" ht="14.25" customHeight="1">
      <c r="A771" s="115"/>
      <c r="B771" s="425" t="str">
        <f>IF(A771="","",VLOOKUP(A771,'Project Budget vs Exp'!$B$9:$G$52,2,FALSE))</f>
        <v/>
      </c>
      <c r="C771" s="117"/>
      <c r="D771" s="116"/>
      <c r="E771" s="118"/>
      <c r="F771" s="119"/>
      <c r="G771" s="120"/>
      <c r="H771" s="120"/>
      <c r="I771" s="428">
        <f t="shared" si="12"/>
        <v>0</v>
      </c>
      <c r="J771" s="46"/>
      <c r="K771" s="21">
        <f>IFERROR(SUM(C771/'Transfers of Funds'!$F$59),0)</f>
        <v>0</v>
      </c>
      <c r="L771" s="21"/>
      <c r="M771" s="47" t="s">
        <v>162</v>
      </c>
      <c r="N771" s="46"/>
    </row>
    <row r="772" spans="1:14" s="23" customFormat="1" ht="14.25" customHeight="1">
      <c r="A772" s="115"/>
      <c r="B772" s="425" t="str">
        <f>IF(A772="","",VLOOKUP(A772,'Project Budget vs Exp'!$B$9:$G$52,2,FALSE))</f>
        <v/>
      </c>
      <c r="C772" s="117"/>
      <c r="D772" s="116"/>
      <c r="E772" s="118"/>
      <c r="F772" s="119"/>
      <c r="G772" s="120"/>
      <c r="H772" s="120"/>
      <c r="I772" s="428">
        <f t="shared" si="12"/>
        <v>0</v>
      </c>
      <c r="J772" s="46"/>
      <c r="K772" s="21">
        <f>IFERROR(SUM(C772/'Transfers of Funds'!$F$59),0)</f>
        <v>0</v>
      </c>
      <c r="L772" s="21"/>
      <c r="M772" s="47" t="s">
        <v>162</v>
      </c>
      <c r="N772" s="46"/>
    </row>
    <row r="773" spans="1:14" s="23" customFormat="1" ht="14.25" customHeight="1">
      <c r="A773" s="115"/>
      <c r="B773" s="425" t="str">
        <f>IF(A773="","",VLOOKUP(A773,'Project Budget vs Exp'!$B$9:$G$52,2,FALSE))</f>
        <v/>
      </c>
      <c r="C773" s="117"/>
      <c r="D773" s="116"/>
      <c r="E773" s="118"/>
      <c r="F773" s="119"/>
      <c r="G773" s="120"/>
      <c r="H773" s="120"/>
      <c r="I773" s="428">
        <f t="shared" si="12"/>
        <v>0</v>
      </c>
      <c r="J773" s="46"/>
      <c r="K773" s="21">
        <f>IFERROR(SUM(C773/'Transfers of Funds'!$F$59),0)</f>
        <v>0</v>
      </c>
      <c r="L773" s="21"/>
      <c r="M773" s="47" t="s">
        <v>162</v>
      </c>
      <c r="N773" s="46"/>
    </row>
    <row r="774" spans="1:14" s="23" customFormat="1" ht="14.25" customHeight="1">
      <c r="A774" s="115"/>
      <c r="B774" s="425" t="str">
        <f>IF(A774="","",VLOOKUP(A774,'Project Budget vs Exp'!$B$9:$G$52,2,FALSE))</f>
        <v/>
      </c>
      <c r="C774" s="117"/>
      <c r="D774" s="116"/>
      <c r="E774" s="118"/>
      <c r="F774" s="119"/>
      <c r="G774" s="120"/>
      <c r="H774" s="120"/>
      <c r="I774" s="428">
        <f t="shared" si="12"/>
        <v>0</v>
      </c>
      <c r="J774" s="46"/>
      <c r="K774" s="21">
        <f>IFERROR(SUM(C774/'Transfers of Funds'!$F$59),0)</f>
        <v>0</v>
      </c>
      <c r="L774" s="21"/>
      <c r="M774" s="47" t="s">
        <v>162</v>
      </c>
      <c r="N774" s="46"/>
    </row>
    <row r="775" spans="1:14" s="23" customFormat="1" ht="14.25" customHeight="1">
      <c r="A775" s="115"/>
      <c r="B775" s="425" t="str">
        <f>IF(A775="","",VLOOKUP(A775,'Project Budget vs Exp'!$B$9:$G$52,2,FALSE))</f>
        <v/>
      </c>
      <c r="C775" s="117"/>
      <c r="D775" s="116"/>
      <c r="E775" s="118"/>
      <c r="F775" s="119"/>
      <c r="G775" s="120"/>
      <c r="H775" s="120"/>
      <c r="I775" s="428">
        <f t="shared" si="12"/>
        <v>0</v>
      </c>
      <c r="J775" s="46"/>
      <c r="K775" s="21">
        <f>IFERROR(SUM(C775/'Transfers of Funds'!$F$59),0)</f>
        <v>0</v>
      </c>
      <c r="L775" s="21"/>
      <c r="M775" s="47" t="s">
        <v>162</v>
      </c>
      <c r="N775" s="46"/>
    </row>
    <row r="776" spans="1:14" s="23" customFormat="1" ht="14.25" customHeight="1">
      <c r="A776" s="115"/>
      <c r="B776" s="425" t="str">
        <f>IF(A776="","",VLOOKUP(A776,'Project Budget vs Exp'!$B$9:$G$52,2,FALSE))</f>
        <v/>
      </c>
      <c r="C776" s="117"/>
      <c r="D776" s="116"/>
      <c r="E776" s="118"/>
      <c r="F776" s="119"/>
      <c r="G776" s="120"/>
      <c r="H776" s="120"/>
      <c r="I776" s="428">
        <f t="shared" si="12"/>
        <v>0</v>
      </c>
      <c r="J776" s="46"/>
      <c r="K776" s="21">
        <f>IFERROR(SUM(C776/'Transfers of Funds'!$F$59),0)</f>
        <v>0</v>
      </c>
      <c r="L776" s="21"/>
      <c r="M776" s="47" t="s">
        <v>162</v>
      </c>
      <c r="N776" s="46"/>
    </row>
    <row r="777" spans="1:14" s="23" customFormat="1" ht="14.25" customHeight="1">
      <c r="A777" s="115"/>
      <c r="B777" s="425" t="str">
        <f>IF(A777="","",VLOOKUP(A777,'Project Budget vs Exp'!$B$9:$G$52,2,FALSE))</f>
        <v/>
      </c>
      <c r="C777" s="117"/>
      <c r="D777" s="116"/>
      <c r="E777" s="118"/>
      <c r="F777" s="119"/>
      <c r="G777" s="120"/>
      <c r="H777" s="120"/>
      <c r="I777" s="428">
        <f t="shared" si="12"/>
        <v>0</v>
      </c>
      <c r="J777" s="46"/>
      <c r="K777" s="21">
        <f>IFERROR(SUM(C777/'Transfers of Funds'!$F$59),0)</f>
        <v>0</v>
      </c>
      <c r="L777" s="21"/>
      <c r="M777" s="47" t="s">
        <v>162</v>
      </c>
      <c r="N777" s="46"/>
    </row>
    <row r="778" spans="1:14" s="23" customFormat="1" ht="14.25" customHeight="1">
      <c r="A778" s="115"/>
      <c r="B778" s="425" t="str">
        <f>IF(A778="","",VLOOKUP(A778,'Project Budget vs Exp'!$B$9:$G$52,2,FALSE))</f>
        <v/>
      </c>
      <c r="C778" s="117"/>
      <c r="D778" s="116"/>
      <c r="E778" s="118"/>
      <c r="F778" s="119"/>
      <c r="G778" s="120"/>
      <c r="H778" s="120"/>
      <c r="I778" s="428">
        <f t="shared" si="12"/>
        <v>0</v>
      </c>
      <c r="J778" s="46"/>
      <c r="K778" s="21">
        <f>IFERROR(SUM(C778/'Transfers of Funds'!$F$59),0)</f>
        <v>0</v>
      </c>
      <c r="L778" s="21"/>
      <c r="M778" s="47" t="s">
        <v>162</v>
      </c>
      <c r="N778" s="46"/>
    </row>
    <row r="779" spans="1:14" s="23" customFormat="1" ht="14.25" customHeight="1">
      <c r="A779" s="115"/>
      <c r="B779" s="425" t="str">
        <f>IF(A779="","",VLOOKUP(A779,'Project Budget vs Exp'!$B$9:$G$52,2,FALSE))</f>
        <v/>
      </c>
      <c r="C779" s="117"/>
      <c r="D779" s="116"/>
      <c r="E779" s="118"/>
      <c r="F779" s="119"/>
      <c r="G779" s="120"/>
      <c r="H779" s="120"/>
      <c r="I779" s="428">
        <f t="shared" si="12"/>
        <v>0</v>
      </c>
      <c r="J779" s="46"/>
      <c r="K779" s="21">
        <f>IFERROR(SUM(C779/'Transfers of Funds'!$F$59),0)</f>
        <v>0</v>
      </c>
      <c r="L779" s="21"/>
      <c r="M779" s="47" t="s">
        <v>162</v>
      </c>
      <c r="N779" s="46"/>
    </row>
    <row r="780" spans="1:14" s="23" customFormat="1" ht="14.25" customHeight="1">
      <c r="A780" s="115"/>
      <c r="B780" s="425" t="str">
        <f>IF(A780="","",VLOOKUP(A780,'Project Budget vs Exp'!$B$9:$G$52,2,FALSE))</f>
        <v/>
      </c>
      <c r="C780" s="117"/>
      <c r="D780" s="116"/>
      <c r="E780" s="118"/>
      <c r="F780" s="119"/>
      <c r="G780" s="120"/>
      <c r="H780" s="120"/>
      <c r="I780" s="428">
        <f t="shared" si="12"/>
        <v>0</v>
      </c>
      <c r="J780" s="46"/>
      <c r="K780" s="21">
        <f>IFERROR(SUM(C780/'Transfers of Funds'!$F$59),0)</f>
        <v>0</v>
      </c>
      <c r="L780" s="21"/>
      <c r="M780" s="47" t="s">
        <v>162</v>
      </c>
      <c r="N780" s="46"/>
    </row>
    <row r="781" spans="1:14" s="23" customFormat="1" ht="14.25" customHeight="1">
      <c r="A781" s="115"/>
      <c r="B781" s="425" t="str">
        <f>IF(A781="","",VLOOKUP(A781,'Project Budget vs Exp'!$B$9:$G$52,2,FALSE))</f>
        <v/>
      </c>
      <c r="C781" s="117"/>
      <c r="D781" s="116"/>
      <c r="E781" s="118"/>
      <c r="F781" s="119"/>
      <c r="G781" s="120"/>
      <c r="H781" s="120"/>
      <c r="I781" s="428">
        <f t="shared" si="12"/>
        <v>0</v>
      </c>
      <c r="J781" s="46"/>
      <c r="K781" s="21">
        <f>IFERROR(SUM(C781/'Transfers of Funds'!$F$59),0)</f>
        <v>0</v>
      </c>
      <c r="L781" s="21"/>
      <c r="M781" s="47" t="s">
        <v>162</v>
      </c>
      <c r="N781" s="46"/>
    </row>
    <row r="782" spans="1:14" s="23" customFormat="1" ht="14.25" customHeight="1">
      <c r="A782" s="115"/>
      <c r="B782" s="425" t="str">
        <f>IF(A782="","",VLOOKUP(A782,'Project Budget vs Exp'!$B$9:$G$52,2,FALSE))</f>
        <v/>
      </c>
      <c r="C782" s="117"/>
      <c r="D782" s="116"/>
      <c r="E782" s="118"/>
      <c r="F782" s="119"/>
      <c r="G782" s="120"/>
      <c r="H782" s="120"/>
      <c r="I782" s="428">
        <f t="shared" si="12"/>
        <v>0</v>
      </c>
      <c r="J782" s="46"/>
      <c r="K782" s="21">
        <f>IFERROR(SUM(C782/'Transfers of Funds'!$F$59),0)</f>
        <v>0</v>
      </c>
      <c r="L782" s="21"/>
      <c r="M782" s="47" t="s">
        <v>162</v>
      </c>
      <c r="N782" s="46"/>
    </row>
    <row r="783" spans="1:14" s="23" customFormat="1" ht="14.25" customHeight="1">
      <c r="A783" s="115"/>
      <c r="B783" s="425" t="str">
        <f>IF(A783="","",VLOOKUP(A783,'Project Budget vs Exp'!$B$9:$G$52,2,FALSE))</f>
        <v/>
      </c>
      <c r="C783" s="117"/>
      <c r="D783" s="116"/>
      <c r="E783" s="118"/>
      <c r="F783" s="119"/>
      <c r="G783" s="120"/>
      <c r="H783" s="120"/>
      <c r="I783" s="428">
        <f t="shared" si="12"/>
        <v>0</v>
      </c>
      <c r="J783" s="46"/>
      <c r="K783" s="21">
        <f>IFERROR(SUM(C783/'Transfers of Funds'!$F$59),0)</f>
        <v>0</v>
      </c>
      <c r="L783" s="21"/>
      <c r="M783" s="47" t="s">
        <v>162</v>
      </c>
      <c r="N783" s="46"/>
    </row>
    <row r="784" spans="1:14" s="23" customFormat="1" ht="14.25" customHeight="1">
      <c r="A784" s="115"/>
      <c r="B784" s="425" t="str">
        <f>IF(A784="","",VLOOKUP(A784,'Project Budget vs Exp'!$B$9:$G$52,2,FALSE))</f>
        <v/>
      </c>
      <c r="C784" s="117"/>
      <c r="D784" s="116"/>
      <c r="E784" s="118"/>
      <c r="F784" s="119"/>
      <c r="G784" s="120"/>
      <c r="H784" s="120"/>
      <c r="I784" s="428">
        <f t="shared" si="12"/>
        <v>0</v>
      </c>
      <c r="J784" s="46"/>
      <c r="K784" s="21">
        <f>IFERROR(SUM(C784/'Transfers of Funds'!$F$59),0)</f>
        <v>0</v>
      </c>
      <c r="L784" s="21"/>
      <c r="M784" s="47" t="s">
        <v>162</v>
      </c>
      <c r="N784" s="46"/>
    </row>
    <row r="785" spans="1:14" s="23" customFormat="1" ht="14.25" customHeight="1">
      <c r="A785" s="115"/>
      <c r="B785" s="425" t="str">
        <f>IF(A785="","",VLOOKUP(A785,'Project Budget vs Exp'!$B$9:$G$52,2,FALSE))</f>
        <v/>
      </c>
      <c r="C785" s="117"/>
      <c r="D785" s="116"/>
      <c r="E785" s="118"/>
      <c r="F785" s="119"/>
      <c r="G785" s="120"/>
      <c r="H785" s="120"/>
      <c r="I785" s="428">
        <f t="shared" si="12"/>
        <v>0</v>
      </c>
      <c r="J785" s="46"/>
      <c r="K785" s="21">
        <f>IFERROR(SUM(C785/'Transfers of Funds'!$F$59),0)</f>
        <v>0</v>
      </c>
      <c r="L785" s="21"/>
      <c r="M785" s="47" t="s">
        <v>162</v>
      </c>
      <c r="N785" s="46"/>
    </row>
    <row r="786" spans="1:14" s="23" customFormat="1" ht="14.25" customHeight="1">
      <c r="A786" s="115"/>
      <c r="B786" s="425" t="str">
        <f>IF(A786="","",VLOOKUP(A786,'Project Budget vs Exp'!$B$9:$G$52,2,FALSE))</f>
        <v/>
      </c>
      <c r="C786" s="117"/>
      <c r="D786" s="116"/>
      <c r="E786" s="118"/>
      <c r="F786" s="119"/>
      <c r="G786" s="120"/>
      <c r="H786" s="120"/>
      <c r="I786" s="428">
        <f t="shared" si="12"/>
        <v>0</v>
      </c>
      <c r="J786" s="46"/>
      <c r="K786" s="21">
        <f>IFERROR(SUM(C786/'Transfers of Funds'!$F$59),0)</f>
        <v>0</v>
      </c>
      <c r="L786" s="21"/>
      <c r="M786" s="47" t="s">
        <v>162</v>
      </c>
      <c r="N786" s="46"/>
    </row>
    <row r="787" spans="1:14" s="23" customFormat="1" ht="14.25" customHeight="1">
      <c r="A787" s="115"/>
      <c r="B787" s="425" t="str">
        <f>IF(A787="","",VLOOKUP(A787,'Project Budget vs Exp'!$B$9:$G$52,2,FALSE))</f>
        <v/>
      </c>
      <c r="C787" s="117"/>
      <c r="D787" s="116"/>
      <c r="E787" s="118"/>
      <c r="F787" s="119"/>
      <c r="G787" s="120"/>
      <c r="H787" s="120"/>
      <c r="I787" s="428">
        <f t="shared" si="12"/>
        <v>0</v>
      </c>
      <c r="J787" s="46"/>
      <c r="K787" s="21">
        <f>IFERROR(SUM(C787/'Transfers of Funds'!$F$59),0)</f>
        <v>0</v>
      </c>
      <c r="L787" s="21"/>
      <c r="M787" s="47" t="s">
        <v>162</v>
      </c>
      <c r="N787" s="46"/>
    </row>
    <row r="788" spans="1:14" s="23" customFormat="1" ht="14.25" customHeight="1">
      <c r="A788" s="115"/>
      <c r="B788" s="425" t="str">
        <f>IF(A788="","",VLOOKUP(A788,'Project Budget vs Exp'!$B$9:$G$52,2,FALSE))</f>
        <v/>
      </c>
      <c r="C788" s="117"/>
      <c r="D788" s="116"/>
      <c r="E788" s="118"/>
      <c r="F788" s="119"/>
      <c r="G788" s="120"/>
      <c r="H788" s="120"/>
      <c r="I788" s="428">
        <f t="shared" si="12"/>
        <v>0</v>
      </c>
      <c r="J788" s="46"/>
      <c r="K788" s="21">
        <f>IFERROR(SUM(C788/'Transfers of Funds'!$F$59),0)</f>
        <v>0</v>
      </c>
      <c r="L788" s="21"/>
      <c r="M788" s="47" t="s">
        <v>162</v>
      </c>
      <c r="N788" s="46"/>
    </row>
    <row r="789" spans="1:14" s="23" customFormat="1" ht="14.25" customHeight="1">
      <c r="A789" s="115"/>
      <c r="B789" s="425" t="str">
        <f>IF(A789="","",VLOOKUP(A789,'Project Budget vs Exp'!$B$9:$G$52,2,FALSE))</f>
        <v/>
      </c>
      <c r="C789" s="117"/>
      <c r="D789" s="116"/>
      <c r="E789" s="118"/>
      <c r="F789" s="119"/>
      <c r="G789" s="120"/>
      <c r="H789" s="120"/>
      <c r="I789" s="428">
        <f t="shared" ref="I789:I852" si="13">IF(OR(F$4="EUR",F$4="USD",F$4="GBP",F$4="CAD",F$4="NZD",F$4="AUD"),K789,C789)</f>
        <v>0</v>
      </c>
      <c r="J789" s="46"/>
      <c r="K789" s="21">
        <f>IFERROR(SUM(C789/'Transfers of Funds'!$F$59),0)</f>
        <v>0</v>
      </c>
      <c r="L789" s="21"/>
      <c r="M789" s="47" t="s">
        <v>162</v>
      </c>
      <c r="N789" s="46"/>
    </row>
    <row r="790" spans="1:14" s="23" customFormat="1" ht="14.25" customHeight="1">
      <c r="A790" s="115"/>
      <c r="B790" s="425" t="str">
        <f>IF(A790="","",VLOOKUP(A790,'Project Budget vs Exp'!$B$9:$G$52,2,FALSE))</f>
        <v/>
      </c>
      <c r="C790" s="117"/>
      <c r="D790" s="116"/>
      <c r="E790" s="118"/>
      <c r="F790" s="119"/>
      <c r="G790" s="120"/>
      <c r="H790" s="120"/>
      <c r="I790" s="428">
        <f t="shared" si="13"/>
        <v>0</v>
      </c>
      <c r="J790" s="46"/>
      <c r="K790" s="21">
        <f>IFERROR(SUM(C790/'Transfers of Funds'!$F$59),0)</f>
        <v>0</v>
      </c>
      <c r="L790" s="21"/>
      <c r="M790" s="47" t="s">
        <v>162</v>
      </c>
      <c r="N790" s="46"/>
    </row>
    <row r="791" spans="1:14" s="23" customFormat="1" ht="14.25" customHeight="1">
      <c r="A791" s="115"/>
      <c r="B791" s="425" t="str">
        <f>IF(A791="","",VLOOKUP(A791,'Project Budget vs Exp'!$B$9:$G$52,2,FALSE))</f>
        <v/>
      </c>
      <c r="C791" s="117"/>
      <c r="D791" s="116"/>
      <c r="E791" s="118"/>
      <c r="F791" s="119"/>
      <c r="G791" s="120"/>
      <c r="H791" s="120"/>
      <c r="I791" s="428">
        <f t="shared" si="13"/>
        <v>0</v>
      </c>
      <c r="J791" s="46"/>
      <c r="K791" s="21">
        <f>IFERROR(SUM(C791/'Transfers of Funds'!$F$59),0)</f>
        <v>0</v>
      </c>
      <c r="L791" s="21"/>
      <c r="M791" s="47" t="s">
        <v>162</v>
      </c>
      <c r="N791" s="46"/>
    </row>
    <row r="792" spans="1:14" s="23" customFormat="1" ht="14.25" customHeight="1">
      <c r="A792" s="115"/>
      <c r="B792" s="425" t="str">
        <f>IF(A792="","",VLOOKUP(A792,'Project Budget vs Exp'!$B$9:$G$52,2,FALSE))</f>
        <v/>
      </c>
      <c r="C792" s="117"/>
      <c r="D792" s="116"/>
      <c r="E792" s="118"/>
      <c r="F792" s="119"/>
      <c r="G792" s="120"/>
      <c r="H792" s="120"/>
      <c r="I792" s="428">
        <f t="shared" si="13"/>
        <v>0</v>
      </c>
      <c r="J792" s="46"/>
      <c r="K792" s="21">
        <f>IFERROR(SUM(C792/'Transfers of Funds'!$F$59),0)</f>
        <v>0</v>
      </c>
      <c r="L792" s="21"/>
      <c r="M792" s="47" t="s">
        <v>162</v>
      </c>
      <c r="N792" s="46"/>
    </row>
    <row r="793" spans="1:14" s="23" customFormat="1" ht="14.25" customHeight="1">
      <c r="A793" s="115"/>
      <c r="B793" s="425" t="str">
        <f>IF(A793="","",VLOOKUP(A793,'Project Budget vs Exp'!$B$9:$G$52,2,FALSE))</f>
        <v/>
      </c>
      <c r="C793" s="117"/>
      <c r="D793" s="116"/>
      <c r="E793" s="118"/>
      <c r="F793" s="119"/>
      <c r="G793" s="120"/>
      <c r="H793" s="120"/>
      <c r="I793" s="428">
        <f t="shared" si="13"/>
        <v>0</v>
      </c>
      <c r="J793" s="46"/>
      <c r="K793" s="21">
        <f>IFERROR(SUM(C793/'Transfers of Funds'!$F$59),0)</f>
        <v>0</v>
      </c>
      <c r="L793" s="21"/>
      <c r="M793" s="47" t="s">
        <v>162</v>
      </c>
      <c r="N793" s="46"/>
    </row>
    <row r="794" spans="1:14" s="23" customFormat="1" ht="14.25" customHeight="1">
      <c r="A794" s="115"/>
      <c r="B794" s="425" t="str">
        <f>IF(A794="","",VLOOKUP(A794,'Project Budget vs Exp'!$B$9:$G$52,2,FALSE))</f>
        <v/>
      </c>
      <c r="C794" s="117"/>
      <c r="D794" s="116"/>
      <c r="E794" s="118"/>
      <c r="F794" s="119"/>
      <c r="G794" s="120"/>
      <c r="H794" s="120"/>
      <c r="I794" s="428">
        <f t="shared" si="13"/>
        <v>0</v>
      </c>
      <c r="J794" s="46"/>
      <c r="K794" s="21">
        <f>IFERROR(SUM(C794/'Transfers of Funds'!$F$59),0)</f>
        <v>0</v>
      </c>
      <c r="L794" s="21"/>
      <c r="M794" s="47" t="s">
        <v>162</v>
      </c>
      <c r="N794" s="46"/>
    </row>
    <row r="795" spans="1:14" s="23" customFormat="1" ht="14.25" customHeight="1">
      <c r="A795" s="115"/>
      <c r="B795" s="425" t="str">
        <f>IF(A795="","",VLOOKUP(A795,'Project Budget vs Exp'!$B$9:$G$52,2,FALSE))</f>
        <v/>
      </c>
      <c r="C795" s="117"/>
      <c r="D795" s="116"/>
      <c r="E795" s="118"/>
      <c r="F795" s="119"/>
      <c r="G795" s="120"/>
      <c r="H795" s="120"/>
      <c r="I795" s="428">
        <f t="shared" si="13"/>
        <v>0</v>
      </c>
      <c r="J795" s="46"/>
      <c r="K795" s="21">
        <f>IFERROR(SUM(C795/'Transfers of Funds'!$F$59),0)</f>
        <v>0</v>
      </c>
      <c r="L795" s="21"/>
      <c r="M795" s="47" t="s">
        <v>162</v>
      </c>
      <c r="N795" s="46"/>
    </row>
    <row r="796" spans="1:14" s="23" customFormat="1" ht="14.25" customHeight="1">
      <c r="A796" s="115"/>
      <c r="B796" s="425" t="str">
        <f>IF(A796="","",VLOOKUP(A796,'Project Budget vs Exp'!$B$9:$G$52,2,FALSE))</f>
        <v/>
      </c>
      <c r="C796" s="117"/>
      <c r="D796" s="116"/>
      <c r="E796" s="118"/>
      <c r="F796" s="119"/>
      <c r="G796" s="120"/>
      <c r="H796" s="120"/>
      <c r="I796" s="428">
        <f t="shared" si="13"/>
        <v>0</v>
      </c>
      <c r="J796" s="46"/>
      <c r="K796" s="21">
        <f>IFERROR(SUM(C796/'Transfers of Funds'!$F$59),0)</f>
        <v>0</v>
      </c>
      <c r="L796" s="21"/>
      <c r="M796" s="47" t="s">
        <v>162</v>
      </c>
      <c r="N796" s="46"/>
    </row>
    <row r="797" spans="1:14" s="23" customFormat="1" ht="14.25" customHeight="1">
      <c r="A797" s="115"/>
      <c r="B797" s="425" t="str">
        <f>IF(A797="","",VLOOKUP(A797,'Project Budget vs Exp'!$B$9:$G$52,2,FALSE))</f>
        <v/>
      </c>
      <c r="C797" s="117"/>
      <c r="D797" s="116"/>
      <c r="E797" s="118"/>
      <c r="F797" s="119"/>
      <c r="G797" s="120"/>
      <c r="H797" s="120"/>
      <c r="I797" s="428">
        <f t="shared" si="13"/>
        <v>0</v>
      </c>
      <c r="J797" s="46"/>
      <c r="K797" s="21">
        <f>IFERROR(SUM(C797/'Transfers of Funds'!$F$59),0)</f>
        <v>0</v>
      </c>
      <c r="L797" s="21"/>
      <c r="M797" s="47" t="s">
        <v>162</v>
      </c>
      <c r="N797" s="46"/>
    </row>
    <row r="798" spans="1:14" s="23" customFormat="1" ht="14.25" customHeight="1">
      <c r="A798" s="115"/>
      <c r="B798" s="425" t="str">
        <f>IF(A798="","",VLOOKUP(A798,'Project Budget vs Exp'!$B$9:$G$52,2,FALSE))</f>
        <v/>
      </c>
      <c r="C798" s="117"/>
      <c r="D798" s="116"/>
      <c r="E798" s="118"/>
      <c r="F798" s="119"/>
      <c r="G798" s="120"/>
      <c r="H798" s="120"/>
      <c r="I798" s="428">
        <f t="shared" si="13"/>
        <v>0</v>
      </c>
      <c r="J798" s="46"/>
      <c r="K798" s="21">
        <f>IFERROR(SUM(C798/'Transfers of Funds'!$F$59),0)</f>
        <v>0</v>
      </c>
      <c r="L798" s="21"/>
      <c r="M798" s="47" t="s">
        <v>162</v>
      </c>
      <c r="N798" s="46"/>
    </row>
    <row r="799" spans="1:14" s="23" customFormat="1" ht="14.25" customHeight="1">
      <c r="A799" s="115"/>
      <c r="B799" s="425" t="str">
        <f>IF(A799="","",VLOOKUP(A799,'Project Budget vs Exp'!$B$9:$G$52,2,FALSE))</f>
        <v/>
      </c>
      <c r="C799" s="117"/>
      <c r="D799" s="116"/>
      <c r="E799" s="118"/>
      <c r="F799" s="119"/>
      <c r="G799" s="120"/>
      <c r="H799" s="120"/>
      <c r="I799" s="428">
        <f t="shared" si="13"/>
        <v>0</v>
      </c>
      <c r="J799" s="46"/>
      <c r="K799" s="21">
        <f>IFERROR(SUM(C799/'Transfers of Funds'!$F$59),0)</f>
        <v>0</v>
      </c>
      <c r="L799" s="21"/>
      <c r="M799" s="47" t="s">
        <v>162</v>
      </c>
      <c r="N799" s="46"/>
    </row>
    <row r="800" spans="1:14" s="23" customFormat="1" ht="14.25" customHeight="1">
      <c r="A800" s="115"/>
      <c r="B800" s="425" t="str">
        <f>IF(A800="","",VLOOKUP(A800,'Project Budget vs Exp'!$B$9:$G$52,2,FALSE))</f>
        <v/>
      </c>
      <c r="C800" s="117"/>
      <c r="D800" s="116"/>
      <c r="E800" s="118"/>
      <c r="F800" s="119"/>
      <c r="G800" s="120"/>
      <c r="H800" s="120"/>
      <c r="I800" s="428">
        <f t="shared" si="13"/>
        <v>0</v>
      </c>
      <c r="J800" s="46"/>
      <c r="K800" s="21">
        <f>IFERROR(SUM(C800/'Transfers of Funds'!$F$59),0)</f>
        <v>0</v>
      </c>
      <c r="L800" s="21"/>
      <c r="M800" s="47" t="s">
        <v>162</v>
      </c>
      <c r="N800" s="46"/>
    </row>
    <row r="801" spans="1:14" s="23" customFormat="1" ht="14.25" customHeight="1">
      <c r="A801" s="115"/>
      <c r="B801" s="425" t="str">
        <f>IF(A801="","",VLOOKUP(A801,'Project Budget vs Exp'!$B$9:$G$52,2,FALSE))</f>
        <v/>
      </c>
      <c r="C801" s="117"/>
      <c r="D801" s="116"/>
      <c r="E801" s="118"/>
      <c r="F801" s="119"/>
      <c r="G801" s="120"/>
      <c r="H801" s="120"/>
      <c r="I801" s="428">
        <f t="shared" si="13"/>
        <v>0</v>
      </c>
      <c r="J801" s="46"/>
      <c r="K801" s="21">
        <f>IFERROR(SUM(C801/'Transfers of Funds'!$F$59),0)</f>
        <v>0</v>
      </c>
      <c r="L801" s="21"/>
      <c r="M801" s="47" t="s">
        <v>162</v>
      </c>
      <c r="N801" s="46"/>
    </row>
    <row r="802" spans="1:14" s="23" customFormat="1" ht="14.25" customHeight="1">
      <c r="A802" s="115"/>
      <c r="B802" s="425" t="str">
        <f>IF(A802="","",VLOOKUP(A802,'Project Budget vs Exp'!$B$9:$G$52,2,FALSE))</f>
        <v/>
      </c>
      <c r="C802" s="117"/>
      <c r="D802" s="116"/>
      <c r="E802" s="118"/>
      <c r="F802" s="119"/>
      <c r="G802" s="120"/>
      <c r="H802" s="120"/>
      <c r="I802" s="428">
        <f t="shared" si="13"/>
        <v>0</v>
      </c>
      <c r="J802" s="46"/>
      <c r="K802" s="21">
        <f>IFERROR(SUM(C802/'Transfers of Funds'!$F$59),0)</f>
        <v>0</v>
      </c>
      <c r="L802" s="21"/>
      <c r="M802" s="47" t="s">
        <v>162</v>
      </c>
      <c r="N802" s="46"/>
    </row>
    <row r="803" spans="1:14" s="23" customFormat="1" ht="14.25" customHeight="1">
      <c r="A803" s="115"/>
      <c r="B803" s="425" t="str">
        <f>IF(A803="","",VLOOKUP(A803,'Project Budget vs Exp'!$B$9:$G$52,2,FALSE))</f>
        <v/>
      </c>
      <c r="C803" s="117"/>
      <c r="D803" s="116"/>
      <c r="E803" s="118"/>
      <c r="F803" s="119"/>
      <c r="G803" s="120"/>
      <c r="H803" s="120"/>
      <c r="I803" s="428">
        <f t="shared" si="13"/>
        <v>0</v>
      </c>
      <c r="J803" s="46"/>
      <c r="K803" s="21">
        <f>IFERROR(SUM(C803/'Transfers of Funds'!$F$59),0)</f>
        <v>0</v>
      </c>
      <c r="L803" s="21"/>
      <c r="M803" s="47" t="s">
        <v>162</v>
      </c>
      <c r="N803" s="46"/>
    </row>
    <row r="804" spans="1:14" s="23" customFormat="1" ht="14.25" customHeight="1">
      <c r="A804" s="115"/>
      <c r="B804" s="425" t="str">
        <f>IF(A804="","",VLOOKUP(A804,'Project Budget vs Exp'!$B$9:$G$52,2,FALSE))</f>
        <v/>
      </c>
      <c r="C804" s="117"/>
      <c r="D804" s="116"/>
      <c r="E804" s="118"/>
      <c r="F804" s="119"/>
      <c r="G804" s="120"/>
      <c r="H804" s="120"/>
      <c r="I804" s="428">
        <f t="shared" si="13"/>
        <v>0</v>
      </c>
      <c r="J804" s="46"/>
      <c r="K804" s="21">
        <f>IFERROR(SUM(C804/'Transfers of Funds'!$F$59),0)</f>
        <v>0</v>
      </c>
      <c r="L804" s="21"/>
      <c r="M804" s="47" t="s">
        <v>162</v>
      </c>
      <c r="N804" s="46"/>
    </row>
    <row r="805" spans="1:14" s="23" customFormat="1" ht="14.25" customHeight="1">
      <c r="A805" s="115"/>
      <c r="B805" s="425" t="str">
        <f>IF(A805="","",VLOOKUP(A805,'Project Budget vs Exp'!$B$9:$G$52,2,FALSE))</f>
        <v/>
      </c>
      <c r="C805" s="117"/>
      <c r="D805" s="116"/>
      <c r="E805" s="118"/>
      <c r="F805" s="119"/>
      <c r="G805" s="120"/>
      <c r="H805" s="120"/>
      <c r="I805" s="428">
        <f t="shared" si="13"/>
        <v>0</v>
      </c>
      <c r="J805" s="46"/>
      <c r="K805" s="21">
        <f>IFERROR(SUM(C805/'Transfers of Funds'!$F$59),0)</f>
        <v>0</v>
      </c>
      <c r="L805" s="21"/>
      <c r="M805" s="47" t="s">
        <v>162</v>
      </c>
      <c r="N805" s="46"/>
    </row>
    <row r="806" spans="1:14" s="23" customFormat="1" ht="14.25" customHeight="1">
      <c r="A806" s="115"/>
      <c r="B806" s="425" t="str">
        <f>IF(A806="","",VLOOKUP(A806,'Project Budget vs Exp'!$B$9:$G$52,2,FALSE))</f>
        <v/>
      </c>
      <c r="C806" s="117"/>
      <c r="D806" s="116"/>
      <c r="E806" s="118"/>
      <c r="F806" s="119"/>
      <c r="G806" s="120"/>
      <c r="H806" s="120"/>
      <c r="I806" s="428">
        <f t="shared" si="13"/>
        <v>0</v>
      </c>
      <c r="J806" s="46"/>
      <c r="K806" s="21">
        <f>IFERROR(SUM(C806/'Transfers of Funds'!$F$59),0)</f>
        <v>0</v>
      </c>
      <c r="L806" s="21"/>
      <c r="M806" s="47" t="s">
        <v>162</v>
      </c>
      <c r="N806" s="46"/>
    </row>
    <row r="807" spans="1:14" s="23" customFormat="1" ht="14.25" customHeight="1">
      <c r="A807" s="115"/>
      <c r="B807" s="425" t="str">
        <f>IF(A807="","",VLOOKUP(A807,'Project Budget vs Exp'!$B$9:$G$52,2,FALSE))</f>
        <v/>
      </c>
      <c r="C807" s="117"/>
      <c r="D807" s="116"/>
      <c r="E807" s="118"/>
      <c r="F807" s="119"/>
      <c r="G807" s="120"/>
      <c r="H807" s="120"/>
      <c r="I807" s="428">
        <f t="shared" si="13"/>
        <v>0</v>
      </c>
      <c r="J807" s="46"/>
      <c r="K807" s="21">
        <f>IFERROR(SUM(C807/'Transfers of Funds'!$F$59),0)</f>
        <v>0</v>
      </c>
      <c r="L807" s="21"/>
      <c r="M807" s="47" t="s">
        <v>162</v>
      </c>
      <c r="N807" s="46"/>
    </row>
    <row r="808" spans="1:14" s="23" customFormat="1" ht="14.25" customHeight="1">
      <c r="A808" s="115"/>
      <c r="B808" s="425" t="str">
        <f>IF(A808="","",VLOOKUP(A808,'Project Budget vs Exp'!$B$9:$G$52,2,FALSE))</f>
        <v/>
      </c>
      <c r="C808" s="117"/>
      <c r="D808" s="116"/>
      <c r="E808" s="118"/>
      <c r="F808" s="119"/>
      <c r="G808" s="120"/>
      <c r="H808" s="120"/>
      <c r="I808" s="428">
        <f t="shared" si="13"/>
        <v>0</v>
      </c>
      <c r="J808" s="46"/>
      <c r="K808" s="21">
        <f>IFERROR(SUM(C808/'Transfers of Funds'!$F$59),0)</f>
        <v>0</v>
      </c>
      <c r="L808" s="21"/>
      <c r="M808" s="47" t="s">
        <v>162</v>
      </c>
      <c r="N808" s="46"/>
    </row>
    <row r="809" spans="1:14" s="23" customFormat="1" ht="14.25" customHeight="1">
      <c r="A809" s="115"/>
      <c r="B809" s="425" t="str">
        <f>IF(A809="","",VLOOKUP(A809,'Project Budget vs Exp'!$B$9:$G$52,2,FALSE))</f>
        <v/>
      </c>
      <c r="C809" s="117"/>
      <c r="D809" s="116"/>
      <c r="E809" s="118"/>
      <c r="F809" s="119"/>
      <c r="G809" s="120"/>
      <c r="H809" s="120"/>
      <c r="I809" s="428">
        <f t="shared" si="13"/>
        <v>0</v>
      </c>
      <c r="J809" s="46"/>
      <c r="K809" s="21">
        <f>IFERROR(SUM(C809/'Transfers of Funds'!$F$59),0)</f>
        <v>0</v>
      </c>
      <c r="L809" s="21"/>
      <c r="M809" s="47" t="s">
        <v>162</v>
      </c>
      <c r="N809" s="46"/>
    </row>
    <row r="810" spans="1:14" s="23" customFormat="1" ht="14.25" customHeight="1">
      <c r="A810" s="115"/>
      <c r="B810" s="425" t="str">
        <f>IF(A810="","",VLOOKUP(A810,'Project Budget vs Exp'!$B$9:$G$52,2,FALSE))</f>
        <v/>
      </c>
      <c r="C810" s="117"/>
      <c r="D810" s="116"/>
      <c r="E810" s="118"/>
      <c r="F810" s="119"/>
      <c r="G810" s="120"/>
      <c r="H810" s="120"/>
      <c r="I810" s="428">
        <f t="shared" si="13"/>
        <v>0</v>
      </c>
      <c r="J810" s="46"/>
      <c r="K810" s="21">
        <f>IFERROR(SUM(C810/'Transfers of Funds'!$F$59),0)</f>
        <v>0</v>
      </c>
      <c r="L810" s="21"/>
      <c r="M810" s="47" t="s">
        <v>162</v>
      </c>
      <c r="N810" s="46"/>
    </row>
    <row r="811" spans="1:14" s="23" customFormat="1" ht="14.25" customHeight="1">
      <c r="A811" s="115"/>
      <c r="B811" s="425" t="str">
        <f>IF(A811="","",VLOOKUP(A811,'Project Budget vs Exp'!$B$9:$G$52,2,FALSE))</f>
        <v/>
      </c>
      <c r="C811" s="117"/>
      <c r="D811" s="116"/>
      <c r="E811" s="118"/>
      <c r="F811" s="119"/>
      <c r="G811" s="120"/>
      <c r="H811" s="120"/>
      <c r="I811" s="428">
        <f t="shared" si="13"/>
        <v>0</v>
      </c>
      <c r="J811" s="46"/>
      <c r="K811" s="21">
        <f>IFERROR(SUM(C811/'Transfers of Funds'!$F$59),0)</f>
        <v>0</v>
      </c>
      <c r="L811" s="21"/>
      <c r="M811" s="47" t="s">
        <v>162</v>
      </c>
      <c r="N811" s="46"/>
    </row>
    <row r="812" spans="1:14" s="23" customFormat="1" ht="14.25" customHeight="1">
      <c r="A812" s="115"/>
      <c r="B812" s="425" t="str">
        <f>IF(A812="","",VLOOKUP(A812,'Project Budget vs Exp'!$B$9:$G$52,2,FALSE))</f>
        <v/>
      </c>
      <c r="C812" s="117"/>
      <c r="D812" s="116"/>
      <c r="E812" s="118"/>
      <c r="F812" s="119"/>
      <c r="G812" s="120"/>
      <c r="H812" s="120"/>
      <c r="I812" s="428">
        <f t="shared" si="13"/>
        <v>0</v>
      </c>
      <c r="J812" s="46"/>
      <c r="K812" s="21">
        <f>IFERROR(SUM(C812/'Transfers of Funds'!$F$59),0)</f>
        <v>0</v>
      </c>
      <c r="L812" s="21"/>
      <c r="M812" s="47" t="s">
        <v>162</v>
      </c>
      <c r="N812" s="46"/>
    </row>
    <row r="813" spans="1:14" s="23" customFormat="1" ht="14.25" customHeight="1">
      <c r="A813" s="115"/>
      <c r="B813" s="425" t="str">
        <f>IF(A813="","",VLOOKUP(A813,'Project Budget vs Exp'!$B$9:$G$52,2,FALSE))</f>
        <v/>
      </c>
      <c r="C813" s="117"/>
      <c r="D813" s="116"/>
      <c r="E813" s="118"/>
      <c r="F813" s="119"/>
      <c r="G813" s="120"/>
      <c r="H813" s="120"/>
      <c r="I813" s="428">
        <f t="shared" si="13"/>
        <v>0</v>
      </c>
      <c r="J813" s="46"/>
      <c r="K813" s="21">
        <f>IFERROR(SUM(C813/'Transfers of Funds'!$F$59),0)</f>
        <v>0</v>
      </c>
      <c r="L813" s="21"/>
      <c r="M813" s="47" t="s">
        <v>162</v>
      </c>
      <c r="N813" s="46"/>
    </row>
    <row r="814" spans="1:14" s="23" customFormat="1" ht="14.25" customHeight="1">
      <c r="A814" s="115"/>
      <c r="B814" s="425" t="str">
        <f>IF(A814="","",VLOOKUP(A814,'Project Budget vs Exp'!$B$9:$G$52,2,FALSE))</f>
        <v/>
      </c>
      <c r="C814" s="117"/>
      <c r="D814" s="116"/>
      <c r="E814" s="118"/>
      <c r="F814" s="119"/>
      <c r="G814" s="120"/>
      <c r="H814" s="120"/>
      <c r="I814" s="428">
        <f t="shared" si="13"/>
        <v>0</v>
      </c>
      <c r="J814" s="46"/>
      <c r="K814" s="21">
        <f>IFERROR(SUM(C814/'Transfers of Funds'!$F$59),0)</f>
        <v>0</v>
      </c>
      <c r="L814" s="21"/>
      <c r="M814" s="47" t="s">
        <v>162</v>
      </c>
      <c r="N814" s="46"/>
    </row>
    <row r="815" spans="1:14" s="23" customFormat="1" ht="14.25" customHeight="1">
      <c r="A815" s="115"/>
      <c r="B815" s="425" t="str">
        <f>IF(A815="","",VLOOKUP(A815,'Project Budget vs Exp'!$B$9:$G$52,2,FALSE))</f>
        <v/>
      </c>
      <c r="C815" s="117"/>
      <c r="D815" s="116"/>
      <c r="E815" s="118"/>
      <c r="F815" s="119"/>
      <c r="G815" s="120"/>
      <c r="H815" s="120"/>
      <c r="I815" s="428">
        <f t="shared" si="13"/>
        <v>0</v>
      </c>
      <c r="J815" s="46"/>
      <c r="K815" s="21">
        <f>IFERROR(SUM(C815/'Transfers of Funds'!$F$59),0)</f>
        <v>0</v>
      </c>
      <c r="L815" s="21"/>
      <c r="M815" s="47" t="s">
        <v>162</v>
      </c>
      <c r="N815" s="46"/>
    </row>
    <row r="816" spans="1:14" s="23" customFormat="1" ht="14.25" customHeight="1">
      <c r="A816" s="115"/>
      <c r="B816" s="425" t="str">
        <f>IF(A816="","",VLOOKUP(A816,'Project Budget vs Exp'!$B$9:$G$52,2,FALSE))</f>
        <v/>
      </c>
      <c r="C816" s="117"/>
      <c r="D816" s="116"/>
      <c r="E816" s="118"/>
      <c r="F816" s="119"/>
      <c r="G816" s="120"/>
      <c r="H816" s="120"/>
      <c r="I816" s="428">
        <f t="shared" si="13"/>
        <v>0</v>
      </c>
      <c r="J816" s="46"/>
      <c r="K816" s="21">
        <f>IFERROR(SUM(C816/'Transfers of Funds'!$F$59),0)</f>
        <v>0</v>
      </c>
      <c r="L816" s="21"/>
      <c r="M816" s="47" t="s">
        <v>162</v>
      </c>
      <c r="N816" s="46"/>
    </row>
    <row r="817" spans="1:14" s="23" customFormat="1" ht="14.25" customHeight="1">
      <c r="A817" s="115"/>
      <c r="B817" s="425" t="str">
        <f>IF(A817="","",VLOOKUP(A817,'Project Budget vs Exp'!$B$9:$G$52,2,FALSE))</f>
        <v/>
      </c>
      <c r="C817" s="117"/>
      <c r="D817" s="116"/>
      <c r="E817" s="118"/>
      <c r="F817" s="119"/>
      <c r="G817" s="120"/>
      <c r="H817" s="120"/>
      <c r="I817" s="428">
        <f t="shared" si="13"/>
        <v>0</v>
      </c>
      <c r="J817" s="46"/>
      <c r="K817" s="21">
        <f>IFERROR(SUM(C817/'Transfers of Funds'!$F$59),0)</f>
        <v>0</v>
      </c>
      <c r="L817" s="21"/>
      <c r="M817" s="47" t="s">
        <v>162</v>
      </c>
      <c r="N817" s="46"/>
    </row>
    <row r="818" spans="1:14" s="23" customFormat="1" ht="14.25" customHeight="1">
      <c r="A818" s="115"/>
      <c r="B818" s="425" t="str">
        <f>IF(A818="","",VLOOKUP(A818,'Project Budget vs Exp'!$B$9:$G$52,2,FALSE))</f>
        <v/>
      </c>
      <c r="C818" s="117"/>
      <c r="D818" s="116"/>
      <c r="E818" s="118"/>
      <c r="F818" s="119"/>
      <c r="G818" s="120"/>
      <c r="H818" s="120"/>
      <c r="I818" s="428">
        <f t="shared" si="13"/>
        <v>0</v>
      </c>
      <c r="J818" s="46"/>
      <c r="K818" s="21">
        <f>IFERROR(SUM(C818/'Transfers of Funds'!$F$59),0)</f>
        <v>0</v>
      </c>
      <c r="L818" s="21"/>
      <c r="M818" s="47" t="s">
        <v>162</v>
      </c>
      <c r="N818" s="46"/>
    </row>
    <row r="819" spans="1:14" s="23" customFormat="1" ht="14.25" customHeight="1">
      <c r="A819" s="115"/>
      <c r="B819" s="425" t="str">
        <f>IF(A819="","",VLOOKUP(A819,'Project Budget vs Exp'!$B$9:$G$52,2,FALSE))</f>
        <v/>
      </c>
      <c r="C819" s="117"/>
      <c r="D819" s="116"/>
      <c r="E819" s="118"/>
      <c r="F819" s="119"/>
      <c r="G819" s="120"/>
      <c r="H819" s="120"/>
      <c r="I819" s="428">
        <f t="shared" si="13"/>
        <v>0</v>
      </c>
      <c r="J819" s="46"/>
      <c r="K819" s="21">
        <f>IFERROR(SUM(C819/'Transfers of Funds'!$F$59),0)</f>
        <v>0</v>
      </c>
      <c r="L819" s="21"/>
      <c r="M819" s="47" t="s">
        <v>162</v>
      </c>
      <c r="N819" s="46"/>
    </row>
    <row r="820" spans="1:14" s="23" customFormat="1" ht="14.25" customHeight="1">
      <c r="A820" s="115"/>
      <c r="B820" s="425" t="str">
        <f>IF(A820="","",VLOOKUP(A820,'Project Budget vs Exp'!$B$9:$G$52,2,FALSE))</f>
        <v/>
      </c>
      <c r="C820" s="117"/>
      <c r="D820" s="116"/>
      <c r="E820" s="118"/>
      <c r="F820" s="119"/>
      <c r="G820" s="120"/>
      <c r="H820" s="120"/>
      <c r="I820" s="428">
        <f t="shared" si="13"/>
        <v>0</v>
      </c>
      <c r="J820" s="46"/>
      <c r="K820" s="21">
        <f>IFERROR(SUM(C820/'Transfers of Funds'!$F$59),0)</f>
        <v>0</v>
      </c>
      <c r="L820" s="21"/>
      <c r="M820" s="47" t="s">
        <v>162</v>
      </c>
      <c r="N820" s="46"/>
    </row>
    <row r="821" spans="1:14" s="23" customFormat="1" ht="14.25" customHeight="1">
      <c r="A821" s="115"/>
      <c r="B821" s="425" t="str">
        <f>IF(A821="","",VLOOKUP(A821,'Project Budget vs Exp'!$B$9:$G$52,2,FALSE))</f>
        <v/>
      </c>
      <c r="C821" s="117"/>
      <c r="D821" s="116"/>
      <c r="E821" s="118"/>
      <c r="F821" s="119"/>
      <c r="G821" s="120"/>
      <c r="H821" s="120"/>
      <c r="I821" s="428">
        <f t="shared" si="13"/>
        <v>0</v>
      </c>
      <c r="J821" s="46"/>
      <c r="K821" s="21">
        <f>IFERROR(SUM(C821/'Transfers of Funds'!$F$59),0)</f>
        <v>0</v>
      </c>
      <c r="L821" s="21"/>
      <c r="M821" s="47" t="s">
        <v>162</v>
      </c>
      <c r="N821" s="46"/>
    </row>
    <row r="822" spans="1:14" s="23" customFormat="1" ht="14.25" customHeight="1">
      <c r="A822" s="115"/>
      <c r="B822" s="425" t="str">
        <f>IF(A822="","",VLOOKUP(A822,'Project Budget vs Exp'!$B$9:$G$52,2,FALSE))</f>
        <v/>
      </c>
      <c r="C822" s="117"/>
      <c r="D822" s="116"/>
      <c r="E822" s="118"/>
      <c r="F822" s="119"/>
      <c r="G822" s="120"/>
      <c r="H822" s="120"/>
      <c r="I822" s="428">
        <f t="shared" si="13"/>
        <v>0</v>
      </c>
      <c r="J822" s="46"/>
      <c r="K822" s="21">
        <f>IFERROR(SUM(C822/'Transfers of Funds'!$F$59),0)</f>
        <v>0</v>
      </c>
      <c r="L822" s="21"/>
      <c r="M822" s="47" t="s">
        <v>162</v>
      </c>
      <c r="N822" s="46"/>
    </row>
    <row r="823" spans="1:14" s="23" customFormat="1" ht="14.25" customHeight="1">
      <c r="A823" s="115"/>
      <c r="B823" s="425" t="str">
        <f>IF(A823="","",VLOOKUP(A823,'Project Budget vs Exp'!$B$9:$G$52,2,FALSE))</f>
        <v/>
      </c>
      <c r="C823" s="117"/>
      <c r="D823" s="116"/>
      <c r="E823" s="118"/>
      <c r="F823" s="119"/>
      <c r="G823" s="120"/>
      <c r="H823" s="120"/>
      <c r="I823" s="428">
        <f t="shared" si="13"/>
        <v>0</v>
      </c>
      <c r="J823" s="46"/>
      <c r="K823" s="21">
        <f>IFERROR(SUM(C823/'Transfers of Funds'!$F$59),0)</f>
        <v>0</v>
      </c>
      <c r="L823" s="21"/>
      <c r="M823" s="47" t="s">
        <v>162</v>
      </c>
      <c r="N823" s="46"/>
    </row>
    <row r="824" spans="1:14" s="23" customFormat="1" ht="14.25" customHeight="1">
      <c r="A824" s="115"/>
      <c r="B824" s="425" t="str">
        <f>IF(A824="","",VLOOKUP(A824,'Project Budget vs Exp'!$B$9:$G$52,2,FALSE))</f>
        <v/>
      </c>
      <c r="C824" s="117"/>
      <c r="D824" s="116"/>
      <c r="E824" s="118"/>
      <c r="F824" s="119"/>
      <c r="G824" s="120"/>
      <c r="H824" s="120"/>
      <c r="I824" s="428">
        <f t="shared" si="13"/>
        <v>0</v>
      </c>
      <c r="J824" s="46"/>
      <c r="K824" s="21">
        <f>IFERROR(SUM(C824/'Transfers of Funds'!$F$59),0)</f>
        <v>0</v>
      </c>
      <c r="L824" s="21"/>
      <c r="M824" s="47" t="s">
        <v>162</v>
      </c>
      <c r="N824" s="46"/>
    </row>
    <row r="825" spans="1:14" s="23" customFormat="1" ht="14.25" customHeight="1">
      <c r="A825" s="115"/>
      <c r="B825" s="425" t="str">
        <f>IF(A825="","",VLOOKUP(A825,'Project Budget vs Exp'!$B$9:$G$52,2,FALSE))</f>
        <v/>
      </c>
      <c r="C825" s="117"/>
      <c r="D825" s="116"/>
      <c r="E825" s="118"/>
      <c r="F825" s="119"/>
      <c r="G825" s="120"/>
      <c r="H825" s="120"/>
      <c r="I825" s="428">
        <f t="shared" si="13"/>
        <v>0</v>
      </c>
      <c r="J825" s="46"/>
      <c r="K825" s="21">
        <f>IFERROR(SUM(C825/'Transfers of Funds'!$F$59),0)</f>
        <v>0</v>
      </c>
      <c r="L825" s="21"/>
      <c r="M825" s="47" t="s">
        <v>162</v>
      </c>
      <c r="N825" s="46"/>
    </row>
    <row r="826" spans="1:14" s="23" customFormat="1" ht="14.25" customHeight="1">
      <c r="A826" s="115"/>
      <c r="B826" s="425" t="str">
        <f>IF(A826="","",VLOOKUP(A826,'Project Budget vs Exp'!$B$9:$G$52,2,FALSE))</f>
        <v/>
      </c>
      <c r="C826" s="117"/>
      <c r="D826" s="116"/>
      <c r="E826" s="118"/>
      <c r="F826" s="119"/>
      <c r="G826" s="120"/>
      <c r="H826" s="120"/>
      <c r="I826" s="428">
        <f t="shared" si="13"/>
        <v>0</v>
      </c>
      <c r="J826" s="46"/>
      <c r="K826" s="21">
        <f>IFERROR(SUM(C826/'Transfers of Funds'!$F$59),0)</f>
        <v>0</v>
      </c>
      <c r="L826" s="21"/>
      <c r="M826" s="47" t="s">
        <v>162</v>
      </c>
      <c r="N826" s="46"/>
    </row>
    <row r="827" spans="1:14" s="23" customFormat="1" ht="14.25" customHeight="1">
      <c r="A827" s="115"/>
      <c r="B827" s="425" t="str">
        <f>IF(A827="","",VLOOKUP(A827,'Project Budget vs Exp'!$B$9:$G$52,2,FALSE))</f>
        <v/>
      </c>
      <c r="C827" s="117"/>
      <c r="D827" s="116"/>
      <c r="E827" s="118"/>
      <c r="F827" s="119"/>
      <c r="G827" s="120"/>
      <c r="H827" s="120"/>
      <c r="I827" s="428">
        <f t="shared" si="13"/>
        <v>0</v>
      </c>
      <c r="J827" s="46"/>
      <c r="K827" s="21">
        <f>IFERROR(SUM(C827/'Transfers of Funds'!$F$59),0)</f>
        <v>0</v>
      </c>
      <c r="L827" s="21"/>
      <c r="M827" s="47" t="s">
        <v>162</v>
      </c>
      <c r="N827" s="46"/>
    </row>
    <row r="828" spans="1:14" s="23" customFormat="1" ht="14.25" customHeight="1">
      <c r="A828" s="115"/>
      <c r="B828" s="425" t="str">
        <f>IF(A828="","",VLOOKUP(A828,'Project Budget vs Exp'!$B$9:$G$52,2,FALSE))</f>
        <v/>
      </c>
      <c r="C828" s="117"/>
      <c r="D828" s="116"/>
      <c r="E828" s="118"/>
      <c r="F828" s="119"/>
      <c r="G828" s="120"/>
      <c r="H828" s="120"/>
      <c r="I828" s="428">
        <f t="shared" si="13"/>
        <v>0</v>
      </c>
      <c r="J828" s="46"/>
      <c r="K828" s="21">
        <f>IFERROR(SUM(C828/'Transfers of Funds'!$F$59),0)</f>
        <v>0</v>
      </c>
      <c r="L828" s="21"/>
      <c r="M828" s="47" t="s">
        <v>162</v>
      </c>
      <c r="N828" s="46"/>
    </row>
    <row r="829" spans="1:14" s="23" customFormat="1" ht="14.25" customHeight="1">
      <c r="A829" s="115"/>
      <c r="B829" s="425" t="str">
        <f>IF(A829="","",VLOOKUP(A829,'Project Budget vs Exp'!$B$9:$G$52,2,FALSE))</f>
        <v/>
      </c>
      <c r="C829" s="117"/>
      <c r="D829" s="116"/>
      <c r="E829" s="118"/>
      <c r="F829" s="119"/>
      <c r="G829" s="120"/>
      <c r="H829" s="120"/>
      <c r="I829" s="428">
        <f t="shared" si="13"/>
        <v>0</v>
      </c>
      <c r="J829" s="46"/>
      <c r="K829" s="21">
        <f>IFERROR(SUM(C829/'Transfers of Funds'!$F$59),0)</f>
        <v>0</v>
      </c>
      <c r="L829" s="21"/>
      <c r="M829" s="47" t="s">
        <v>162</v>
      </c>
      <c r="N829" s="46"/>
    </row>
    <row r="830" spans="1:14" s="23" customFormat="1" ht="14.25" customHeight="1">
      <c r="A830" s="115"/>
      <c r="B830" s="425" t="str">
        <f>IF(A830="","",VLOOKUP(A830,'Project Budget vs Exp'!$B$9:$G$52,2,FALSE))</f>
        <v/>
      </c>
      <c r="C830" s="117"/>
      <c r="D830" s="116"/>
      <c r="E830" s="118"/>
      <c r="F830" s="119"/>
      <c r="G830" s="120"/>
      <c r="H830" s="120"/>
      <c r="I830" s="428">
        <f t="shared" si="13"/>
        <v>0</v>
      </c>
      <c r="J830" s="46"/>
      <c r="K830" s="21">
        <f>IFERROR(SUM(C830/'Transfers of Funds'!$F$59),0)</f>
        <v>0</v>
      </c>
      <c r="L830" s="21"/>
      <c r="M830" s="47" t="s">
        <v>162</v>
      </c>
      <c r="N830" s="46"/>
    </row>
    <row r="831" spans="1:14" s="23" customFormat="1" ht="14.25" customHeight="1">
      <c r="A831" s="115"/>
      <c r="B831" s="425" t="str">
        <f>IF(A831="","",VLOOKUP(A831,'Project Budget vs Exp'!$B$9:$G$52,2,FALSE))</f>
        <v/>
      </c>
      <c r="C831" s="117"/>
      <c r="D831" s="116"/>
      <c r="E831" s="118"/>
      <c r="F831" s="119"/>
      <c r="G831" s="120"/>
      <c r="H831" s="120"/>
      <c r="I831" s="428">
        <f t="shared" si="13"/>
        <v>0</v>
      </c>
      <c r="J831" s="46"/>
      <c r="K831" s="21">
        <f>IFERROR(SUM(C831/'Transfers of Funds'!$F$59),0)</f>
        <v>0</v>
      </c>
      <c r="L831" s="21"/>
      <c r="M831" s="47" t="s">
        <v>162</v>
      </c>
      <c r="N831" s="46"/>
    </row>
    <row r="832" spans="1:14" s="23" customFormat="1" ht="14.25" customHeight="1">
      <c r="A832" s="115"/>
      <c r="B832" s="425" t="str">
        <f>IF(A832="","",VLOOKUP(A832,'Project Budget vs Exp'!$B$9:$G$52,2,FALSE))</f>
        <v/>
      </c>
      <c r="C832" s="117"/>
      <c r="D832" s="116"/>
      <c r="E832" s="118"/>
      <c r="F832" s="119"/>
      <c r="G832" s="120"/>
      <c r="H832" s="120"/>
      <c r="I832" s="428">
        <f t="shared" si="13"/>
        <v>0</v>
      </c>
      <c r="J832" s="46"/>
      <c r="K832" s="21">
        <f>IFERROR(SUM(C832/'Transfers of Funds'!$F$59),0)</f>
        <v>0</v>
      </c>
      <c r="L832" s="21"/>
      <c r="M832" s="47" t="s">
        <v>162</v>
      </c>
      <c r="N832" s="46"/>
    </row>
    <row r="833" spans="1:14" s="23" customFormat="1" ht="14.25" customHeight="1">
      <c r="A833" s="115"/>
      <c r="B833" s="425" t="str">
        <f>IF(A833="","",VLOOKUP(A833,'Project Budget vs Exp'!$B$9:$G$52,2,FALSE))</f>
        <v/>
      </c>
      <c r="C833" s="117"/>
      <c r="D833" s="116"/>
      <c r="E833" s="118"/>
      <c r="F833" s="119"/>
      <c r="G833" s="120"/>
      <c r="H833" s="120"/>
      <c r="I833" s="428">
        <f t="shared" si="13"/>
        <v>0</v>
      </c>
      <c r="J833" s="46"/>
      <c r="K833" s="21">
        <f>IFERROR(SUM(C833/'Transfers of Funds'!$F$59),0)</f>
        <v>0</v>
      </c>
      <c r="L833" s="21"/>
      <c r="M833" s="47" t="s">
        <v>162</v>
      </c>
      <c r="N833" s="46"/>
    </row>
    <row r="834" spans="1:14" s="23" customFormat="1" ht="14.25" customHeight="1">
      <c r="A834" s="115"/>
      <c r="B834" s="425" t="str">
        <f>IF(A834="","",VLOOKUP(A834,'Project Budget vs Exp'!$B$9:$G$52,2,FALSE))</f>
        <v/>
      </c>
      <c r="C834" s="117"/>
      <c r="D834" s="116"/>
      <c r="E834" s="118"/>
      <c r="F834" s="119"/>
      <c r="G834" s="120"/>
      <c r="H834" s="120"/>
      <c r="I834" s="428">
        <f t="shared" si="13"/>
        <v>0</v>
      </c>
      <c r="J834" s="46"/>
      <c r="K834" s="21">
        <f>IFERROR(SUM(C834/'Transfers of Funds'!$F$59),0)</f>
        <v>0</v>
      </c>
      <c r="L834" s="21"/>
      <c r="M834" s="47" t="s">
        <v>162</v>
      </c>
      <c r="N834" s="46"/>
    </row>
    <row r="835" spans="1:14" s="23" customFormat="1" ht="14.25" customHeight="1">
      <c r="A835" s="115"/>
      <c r="B835" s="425" t="str">
        <f>IF(A835="","",VLOOKUP(A835,'Project Budget vs Exp'!$B$9:$G$52,2,FALSE))</f>
        <v/>
      </c>
      <c r="C835" s="117"/>
      <c r="D835" s="116"/>
      <c r="E835" s="118"/>
      <c r="F835" s="119"/>
      <c r="G835" s="120"/>
      <c r="H835" s="120"/>
      <c r="I835" s="428">
        <f t="shared" si="13"/>
        <v>0</v>
      </c>
      <c r="J835" s="46"/>
      <c r="K835" s="21">
        <f>IFERROR(SUM(C835/'Transfers of Funds'!$F$59),0)</f>
        <v>0</v>
      </c>
      <c r="L835" s="21"/>
      <c r="M835" s="47" t="s">
        <v>162</v>
      </c>
      <c r="N835" s="46"/>
    </row>
    <row r="836" spans="1:14" s="23" customFormat="1" ht="14.25" customHeight="1">
      <c r="A836" s="115"/>
      <c r="B836" s="425" t="str">
        <f>IF(A836="","",VLOOKUP(A836,'Project Budget vs Exp'!$B$9:$G$52,2,FALSE))</f>
        <v/>
      </c>
      <c r="C836" s="117"/>
      <c r="D836" s="116"/>
      <c r="E836" s="118"/>
      <c r="F836" s="119"/>
      <c r="G836" s="120"/>
      <c r="H836" s="120"/>
      <c r="I836" s="428">
        <f t="shared" si="13"/>
        <v>0</v>
      </c>
      <c r="J836" s="46"/>
      <c r="K836" s="21">
        <f>IFERROR(SUM(C836/'Transfers of Funds'!$F$59),0)</f>
        <v>0</v>
      </c>
      <c r="L836" s="21"/>
      <c r="M836" s="47" t="s">
        <v>162</v>
      </c>
      <c r="N836" s="46"/>
    </row>
    <row r="837" spans="1:14" s="23" customFormat="1" ht="14.25" customHeight="1">
      <c r="A837" s="115"/>
      <c r="B837" s="425" t="str">
        <f>IF(A837="","",VLOOKUP(A837,'Project Budget vs Exp'!$B$9:$G$52,2,FALSE))</f>
        <v/>
      </c>
      <c r="C837" s="117"/>
      <c r="D837" s="116"/>
      <c r="E837" s="118"/>
      <c r="F837" s="119"/>
      <c r="G837" s="120"/>
      <c r="H837" s="120"/>
      <c r="I837" s="428">
        <f t="shared" si="13"/>
        <v>0</v>
      </c>
      <c r="J837" s="46"/>
      <c r="K837" s="21">
        <f>IFERROR(SUM(C837/'Transfers of Funds'!$F$59),0)</f>
        <v>0</v>
      </c>
      <c r="L837" s="21"/>
      <c r="M837" s="47" t="s">
        <v>162</v>
      </c>
      <c r="N837" s="46"/>
    </row>
    <row r="838" spans="1:14" s="23" customFormat="1" ht="14.25" customHeight="1">
      <c r="A838" s="115"/>
      <c r="B838" s="425" t="str">
        <f>IF(A838="","",VLOOKUP(A838,'Project Budget vs Exp'!$B$9:$G$52,2,FALSE))</f>
        <v/>
      </c>
      <c r="C838" s="117"/>
      <c r="D838" s="116"/>
      <c r="E838" s="118"/>
      <c r="F838" s="119"/>
      <c r="G838" s="120"/>
      <c r="H838" s="120"/>
      <c r="I838" s="428">
        <f t="shared" si="13"/>
        <v>0</v>
      </c>
      <c r="J838" s="46"/>
      <c r="K838" s="21">
        <f>IFERROR(SUM(C838/'Transfers of Funds'!$F$59),0)</f>
        <v>0</v>
      </c>
      <c r="L838" s="21"/>
      <c r="M838" s="47" t="s">
        <v>162</v>
      </c>
      <c r="N838" s="46"/>
    </row>
    <row r="839" spans="1:14" s="23" customFormat="1" ht="14.25" customHeight="1">
      <c r="A839" s="115"/>
      <c r="B839" s="425" t="str">
        <f>IF(A839="","",VLOOKUP(A839,'Project Budget vs Exp'!$B$9:$G$52,2,FALSE))</f>
        <v/>
      </c>
      <c r="C839" s="117"/>
      <c r="D839" s="116"/>
      <c r="E839" s="118"/>
      <c r="F839" s="119"/>
      <c r="G839" s="120"/>
      <c r="H839" s="120"/>
      <c r="I839" s="428">
        <f t="shared" si="13"/>
        <v>0</v>
      </c>
      <c r="J839" s="46"/>
      <c r="K839" s="21">
        <f>IFERROR(SUM(C839/'Transfers of Funds'!$F$59),0)</f>
        <v>0</v>
      </c>
      <c r="L839" s="21"/>
      <c r="M839" s="47" t="s">
        <v>162</v>
      </c>
      <c r="N839" s="46"/>
    </row>
    <row r="840" spans="1:14" s="23" customFormat="1" ht="14.25" customHeight="1">
      <c r="A840" s="115"/>
      <c r="B840" s="425" t="str">
        <f>IF(A840="","",VLOOKUP(A840,'Project Budget vs Exp'!$B$9:$G$52,2,FALSE))</f>
        <v/>
      </c>
      <c r="C840" s="117"/>
      <c r="D840" s="116"/>
      <c r="E840" s="118"/>
      <c r="F840" s="119"/>
      <c r="G840" s="120"/>
      <c r="H840" s="120"/>
      <c r="I840" s="428">
        <f t="shared" si="13"/>
        <v>0</v>
      </c>
      <c r="J840" s="46"/>
      <c r="K840" s="21">
        <f>IFERROR(SUM(C840/'Transfers of Funds'!$F$59),0)</f>
        <v>0</v>
      </c>
      <c r="L840" s="21"/>
      <c r="M840" s="47" t="s">
        <v>162</v>
      </c>
      <c r="N840" s="46"/>
    </row>
    <row r="841" spans="1:14" s="23" customFormat="1" ht="14.25" customHeight="1">
      <c r="A841" s="115"/>
      <c r="B841" s="425" t="str">
        <f>IF(A841="","",VLOOKUP(A841,'Project Budget vs Exp'!$B$9:$G$52,2,FALSE))</f>
        <v/>
      </c>
      <c r="C841" s="117"/>
      <c r="D841" s="116"/>
      <c r="E841" s="118"/>
      <c r="F841" s="119"/>
      <c r="G841" s="120"/>
      <c r="H841" s="120"/>
      <c r="I841" s="428">
        <f t="shared" si="13"/>
        <v>0</v>
      </c>
      <c r="J841" s="46"/>
      <c r="K841" s="21">
        <f>IFERROR(SUM(C841/'Transfers of Funds'!$F$59),0)</f>
        <v>0</v>
      </c>
      <c r="L841" s="21"/>
      <c r="M841" s="47" t="s">
        <v>162</v>
      </c>
      <c r="N841" s="46"/>
    </row>
    <row r="842" spans="1:14" s="23" customFormat="1" ht="14.25" customHeight="1">
      <c r="A842" s="115"/>
      <c r="B842" s="425" t="str">
        <f>IF(A842="","",VLOOKUP(A842,'Project Budget vs Exp'!$B$9:$G$52,2,FALSE))</f>
        <v/>
      </c>
      <c r="C842" s="117"/>
      <c r="D842" s="116"/>
      <c r="E842" s="118"/>
      <c r="F842" s="119"/>
      <c r="G842" s="120"/>
      <c r="H842" s="120"/>
      <c r="I842" s="428">
        <f t="shared" si="13"/>
        <v>0</v>
      </c>
      <c r="J842" s="46"/>
      <c r="K842" s="21">
        <f>IFERROR(SUM(C842/'Transfers of Funds'!$F$59),0)</f>
        <v>0</v>
      </c>
      <c r="L842" s="21"/>
      <c r="M842" s="47" t="s">
        <v>162</v>
      </c>
      <c r="N842" s="46"/>
    </row>
    <row r="843" spans="1:14" s="23" customFormat="1" ht="14.25" customHeight="1">
      <c r="A843" s="115"/>
      <c r="B843" s="425" t="str">
        <f>IF(A843="","",VLOOKUP(A843,'Project Budget vs Exp'!$B$9:$G$52,2,FALSE))</f>
        <v/>
      </c>
      <c r="C843" s="117"/>
      <c r="D843" s="116"/>
      <c r="E843" s="118"/>
      <c r="F843" s="119"/>
      <c r="G843" s="120"/>
      <c r="H843" s="120"/>
      <c r="I843" s="428">
        <f t="shared" si="13"/>
        <v>0</v>
      </c>
      <c r="J843" s="46"/>
      <c r="K843" s="21">
        <f>IFERROR(SUM(C843/'Transfers of Funds'!$F$59),0)</f>
        <v>0</v>
      </c>
      <c r="L843" s="21"/>
      <c r="M843" s="47" t="s">
        <v>162</v>
      </c>
      <c r="N843" s="46"/>
    </row>
    <row r="844" spans="1:14" s="23" customFormat="1" ht="14.25" customHeight="1">
      <c r="A844" s="115"/>
      <c r="B844" s="425" t="str">
        <f>IF(A844="","",VLOOKUP(A844,'Project Budget vs Exp'!$B$9:$G$52,2,FALSE))</f>
        <v/>
      </c>
      <c r="C844" s="117"/>
      <c r="D844" s="116"/>
      <c r="E844" s="118"/>
      <c r="F844" s="119"/>
      <c r="G844" s="120"/>
      <c r="H844" s="120"/>
      <c r="I844" s="428">
        <f t="shared" si="13"/>
        <v>0</v>
      </c>
      <c r="J844" s="46"/>
      <c r="K844" s="21">
        <f>IFERROR(SUM(C844/'Transfers of Funds'!$F$59),0)</f>
        <v>0</v>
      </c>
      <c r="L844" s="21"/>
      <c r="M844" s="47" t="s">
        <v>162</v>
      </c>
      <c r="N844" s="46"/>
    </row>
    <row r="845" spans="1:14" s="23" customFormat="1" ht="14.25" customHeight="1">
      <c r="A845" s="115"/>
      <c r="B845" s="425" t="str">
        <f>IF(A845="","",VLOOKUP(A845,'Project Budget vs Exp'!$B$9:$G$52,2,FALSE))</f>
        <v/>
      </c>
      <c r="C845" s="117"/>
      <c r="D845" s="116"/>
      <c r="E845" s="118"/>
      <c r="F845" s="119"/>
      <c r="G845" s="120"/>
      <c r="H845" s="120"/>
      <c r="I845" s="428">
        <f t="shared" si="13"/>
        <v>0</v>
      </c>
      <c r="J845" s="46"/>
      <c r="K845" s="21">
        <f>IFERROR(SUM(C845/'Transfers of Funds'!$F$59),0)</f>
        <v>0</v>
      </c>
      <c r="L845" s="21"/>
      <c r="M845" s="47" t="s">
        <v>162</v>
      </c>
      <c r="N845" s="46"/>
    </row>
    <row r="846" spans="1:14" s="23" customFormat="1" ht="14.25" customHeight="1">
      <c r="A846" s="115"/>
      <c r="B846" s="425" t="str">
        <f>IF(A846="","",VLOOKUP(A846,'Project Budget vs Exp'!$B$9:$G$52,2,FALSE))</f>
        <v/>
      </c>
      <c r="C846" s="117"/>
      <c r="D846" s="116"/>
      <c r="E846" s="118"/>
      <c r="F846" s="119"/>
      <c r="G846" s="120"/>
      <c r="H846" s="120"/>
      <c r="I846" s="428">
        <f t="shared" si="13"/>
        <v>0</v>
      </c>
      <c r="J846" s="46"/>
      <c r="K846" s="21">
        <f>IFERROR(SUM(C846/'Transfers of Funds'!$F$59),0)</f>
        <v>0</v>
      </c>
      <c r="L846" s="21"/>
      <c r="M846" s="47" t="s">
        <v>162</v>
      </c>
      <c r="N846" s="46"/>
    </row>
    <row r="847" spans="1:14" s="23" customFormat="1" ht="14.25" customHeight="1">
      <c r="A847" s="115"/>
      <c r="B847" s="425" t="str">
        <f>IF(A847="","",VLOOKUP(A847,'Project Budget vs Exp'!$B$9:$G$52,2,FALSE))</f>
        <v/>
      </c>
      <c r="C847" s="117"/>
      <c r="D847" s="116"/>
      <c r="E847" s="118"/>
      <c r="F847" s="119"/>
      <c r="G847" s="120"/>
      <c r="H847" s="120"/>
      <c r="I847" s="428">
        <f t="shared" si="13"/>
        <v>0</v>
      </c>
      <c r="J847" s="46"/>
      <c r="K847" s="21">
        <f>IFERROR(SUM(C847/'Transfers of Funds'!$F$59),0)</f>
        <v>0</v>
      </c>
      <c r="L847" s="21"/>
      <c r="M847" s="47" t="s">
        <v>162</v>
      </c>
      <c r="N847" s="46"/>
    </row>
    <row r="848" spans="1:14" s="23" customFormat="1" ht="14.25" customHeight="1">
      <c r="A848" s="115"/>
      <c r="B848" s="425" t="str">
        <f>IF(A848="","",VLOOKUP(A848,'Project Budget vs Exp'!$B$9:$G$52,2,FALSE))</f>
        <v/>
      </c>
      <c r="C848" s="117"/>
      <c r="D848" s="116"/>
      <c r="E848" s="118"/>
      <c r="F848" s="119"/>
      <c r="G848" s="120"/>
      <c r="H848" s="120"/>
      <c r="I848" s="428">
        <f t="shared" si="13"/>
        <v>0</v>
      </c>
      <c r="J848" s="46"/>
      <c r="K848" s="21">
        <f>IFERROR(SUM(C848/'Transfers of Funds'!$F$59),0)</f>
        <v>0</v>
      </c>
      <c r="L848" s="21"/>
      <c r="M848" s="47" t="s">
        <v>162</v>
      </c>
      <c r="N848" s="46"/>
    </row>
    <row r="849" spans="1:14" s="23" customFormat="1" ht="14.25" customHeight="1">
      <c r="A849" s="115"/>
      <c r="B849" s="425" t="str">
        <f>IF(A849="","",VLOOKUP(A849,'Project Budget vs Exp'!$B$9:$G$52,2,FALSE))</f>
        <v/>
      </c>
      <c r="C849" s="117"/>
      <c r="D849" s="116"/>
      <c r="E849" s="118"/>
      <c r="F849" s="119"/>
      <c r="G849" s="120"/>
      <c r="H849" s="120"/>
      <c r="I849" s="428">
        <f t="shared" si="13"/>
        <v>0</v>
      </c>
      <c r="J849" s="46"/>
      <c r="K849" s="21">
        <f>IFERROR(SUM(C849/'Transfers of Funds'!$F$59),0)</f>
        <v>0</v>
      </c>
      <c r="L849" s="21"/>
      <c r="M849" s="47" t="s">
        <v>162</v>
      </c>
      <c r="N849" s="46"/>
    </row>
    <row r="850" spans="1:14" s="23" customFormat="1" ht="14.25" customHeight="1">
      <c r="A850" s="115"/>
      <c r="B850" s="425" t="str">
        <f>IF(A850="","",VLOOKUP(A850,'Project Budget vs Exp'!$B$9:$G$52,2,FALSE))</f>
        <v/>
      </c>
      <c r="C850" s="117"/>
      <c r="D850" s="116"/>
      <c r="E850" s="118"/>
      <c r="F850" s="119"/>
      <c r="G850" s="120"/>
      <c r="H850" s="120"/>
      <c r="I850" s="428">
        <f t="shared" si="13"/>
        <v>0</v>
      </c>
      <c r="J850" s="46"/>
      <c r="K850" s="21">
        <f>IFERROR(SUM(C850/'Transfers of Funds'!$F$59),0)</f>
        <v>0</v>
      </c>
      <c r="L850" s="21"/>
      <c r="M850" s="47" t="s">
        <v>162</v>
      </c>
      <c r="N850" s="46"/>
    </row>
    <row r="851" spans="1:14" s="23" customFormat="1" ht="14.25" customHeight="1">
      <c r="A851" s="115"/>
      <c r="B851" s="425" t="str">
        <f>IF(A851="","",VLOOKUP(A851,'Project Budget vs Exp'!$B$9:$G$52,2,FALSE))</f>
        <v/>
      </c>
      <c r="C851" s="117"/>
      <c r="D851" s="116"/>
      <c r="E851" s="118"/>
      <c r="F851" s="119"/>
      <c r="G851" s="120"/>
      <c r="H851" s="120"/>
      <c r="I851" s="428">
        <f t="shared" si="13"/>
        <v>0</v>
      </c>
      <c r="J851" s="46"/>
      <c r="K851" s="21">
        <f>IFERROR(SUM(C851/'Transfers of Funds'!$F$59),0)</f>
        <v>0</v>
      </c>
      <c r="L851" s="21"/>
      <c r="M851" s="47" t="s">
        <v>162</v>
      </c>
      <c r="N851" s="46"/>
    </row>
    <row r="852" spans="1:14" s="23" customFormat="1" ht="14.25" customHeight="1">
      <c r="A852" s="115"/>
      <c r="B852" s="425" t="str">
        <f>IF(A852="","",VLOOKUP(A852,'Project Budget vs Exp'!$B$9:$G$52,2,FALSE))</f>
        <v/>
      </c>
      <c r="C852" s="117"/>
      <c r="D852" s="116"/>
      <c r="E852" s="118"/>
      <c r="F852" s="119"/>
      <c r="G852" s="120"/>
      <c r="H852" s="120"/>
      <c r="I852" s="428">
        <f t="shared" si="13"/>
        <v>0</v>
      </c>
      <c r="J852" s="46"/>
      <c r="K852" s="21">
        <f>IFERROR(SUM(C852/'Transfers of Funds'!$F$59),0)</f>
        <v>0</v>
      </c>
      <c r="L852" s="21"/>
      <c r="M852" s="47" t="s">
        <v>162</v>
      </c>
      <c r="N852" s="46"/>
    </row>
    <row r="853" spans="1:14" s="23" customFormat="1" ht="14.25" customHeight="1">
      <c r="A853" s="115"/>
      <c r="B853" s="425" t="str">
        <f>IF(A853="","",VLOOKUP(A853,'Project Budget vs Exp'!$B$9:$G$52,2,FALSE))</f>
        <v/>
      </c>
      <c r="C853" s="117"/>
      <c r="D853" s="116"/>
      <c r="E853" s="118"/>
      <c r="F853" s="119"/>
      <c r="G853" s="120"/>
      <c r="H853" s="120"/>
      <c r="I853" s="428">
        <f t="shared" ref="I853:I916" si="14">IF(OR(F$4="EUR",F$4="USD",F$4="GBP",F$4="CAD",F$4="NZD",F$4="AUD"),K853,C853)</f>
        <v>0</v>
      </c>
      <c r="J853" s="46"/>
      <c r="K853" s="21">
        <f>IFERROR(SUM(C853/'Transfers of Funds'!$F$59),0)</f>
        <v>0</v>
      </c>
      <c r="L853" s="21"/>
      <c r="M853" s="47" t="s">
        <v>162</v>
      </c>
      <c r="N853" s="46"/>
    </row>
    <row r="854" spans="1:14" s="23" customFormat="1" ht="14.25" customHeight="1">
      <c r="A854" s="115"/>
      <c r="B854" s="425" t="str">
        <f>IF(A854="","",VLOOKUP(A854,'Project Budget vs Exp'!$B$9:$G$52,2,FALSE))</f>
        <v/>
      </c>
      <c r="C854" s="117"/>
      <c r="D854" s="116"/>
      <c r="E854" s="118"/>
      <c r="F854" s="119"/>
      <c r="G854" s="120"/>
      <c r="H854" s="120"/>
      <c r="I854" s="428">
        <f t="shared" si="14"/>
        <v>0</v>
      </c>
      <c r="J854" s="46"/>
      <c r="K854" s="21">
        <f>IFERROR(SUM(C854/'Transfers of Funds'!$F$59),0)</f>
        <v>0</v>
      </c>
      <c r="L854" s="21"/>
      <c r="M854" s="47" t="s">
        <v>162</v>
      </c>
      <c r="N854" s="46"/>
    </row>
    <row r="855" spans="1:14" s="23" customFormat="1" ht="14.25" customHeight="1">
      <c r="A855" s="115"/>
      <c r="B855" s="425" t="str">
        <f>IF(A855="","",VLOOKUP(A855,'Project Budget vs Exp'!$B$9:$G$52,2,FALSE))</f>
        <v/>
      </c>
      <c r="C855" s="117"/>
      <c r="D855" s="116"/>
      <c r="E855" s="118"/>
      <c r="F855" s="119"/>
      <c r="G855" s="120"/>
      <c r="H855" s="120"/>
      <c r="I855" s="428">
        <f t="shared" si="14"/>
        <v>0</v>
      </c>
      <c r="J855" s="46"/>
      <c r="K855" s="21">
        <f>IFERROR(SUM(C855/'Transfers of Funds'!$F$59),0)</f>
        <v>0</v>
      </c>
      <c r="L855" s="21"/>
      <c r="M855" s="47" t="s">
        <v>162</v>
      </c>
      <c r="N855" s="46"/>
    </row>
    <row r="856" spans="1:14" s="23" customFormat="1" ht="14.25" customHeight="1">
      <c r="A856" s="115"/>
      <c r="B856" s="425" t="str">
        <f>IF(A856="","",VLOOKUP(A856,'Project Budget vs Exp'!$B$9:$G$52,2,FALSE))</f>
        <v/>
      </c>
      <c r="C856" s="117"/>
      <c r="D856" s="116"/>
      <c r="E856" s="118"/>
      <c r="F856" s="119"/>
      <c r="G856" s="120"/>
      <c r="H856" s="120"/>
      <c r="I856" s="428">
        <f t="shared" si="14"/>
        <v>0</v>
      </c>
      <c r="J856" s="46"/>
      <c r="K856" s="21">
        <f>IFERROR(SUM(C856/'Transfers of Funds'!$F$59),0)</f>
        <v>0</v>
      </c>
      <c r="L856" s="21"/>
      <c r="M856" s="47" t="s">
        <v>162</v>
      </c>
      <c r="N856" s="46"/>
    </row>
    <row r="857" spans="1:14" s="23" customFormat="1" ht="14.25" customHeight="1">
      <c r="A857" s="115"/>
      <c r="B857" s="425" t="str">
        <f>IF(A857="","",VLOOKUP(A857,'Project Budget vs Exp'!$B$9:$G$52,2,FALSE))</f>
        <v/>
      </c>
      <c r="C857" s="117"/>
      <c r="D857" s="116"/>
      <c r="E857" s="118"/>
      <c r="F857" s="119"/>
      <c r="G857" s="120"/>
      <c r="H857" s="120"/>
      <c r="I857" s="428">
        <f t="shared" si="14"/>
        <v>0</v>
      </c>
      <c r="J857" s="46"/>
      <c r="K857" s="21">
        <f>IFERROR(SUM(C857/'Transfers of Funds'!$F$59),0)</f>
        <v>0</v>
      </c>
      <c r="L857" s="21"/>
      <c r="M857" s="47" t="s">
        <v>162</v>
      </c>
      <c r="N857" s="46"/>
    </row>
    <row r="858" spans="1:14" s="23" customFormat="1" ht="14.25" customHeight="1">
      <c r="A858" s="115"/>
      <c r="B858" s="425" t="str">
        <f>IF(A858="","",VLOOKUP(A858,'Project Budget vs Exp'!$B$9:$G$52,2,FALSE))</f>
        <v/>
      </c>
      <c r="C858" s="117"/>
      <c r="D858" s="116"/>
      <c r="E858" s="118"/>
      <c r="F858" s="119"/>
      <c r="G858" s="120"/>
      <c r="H858" s="120"/>
      <c r="I858" s="428">
        <f t="shared" si="14"/>
        <v>0</v>
      </c>
      <c r="J858" s="46"/>
      <c r="K858" s="21">
        <f>IFERROR(SUM(C858/'Transfers of Funds'!$F$59),0)</f>
        <v>0</v>
      </c>
      <c r="L858" s="21"/>
      <c r="M858" s="47" t="s">
        <v>162</v>
      </c>
      <c r="N858" s="46"/>
    </row>
    <row r="859" spans="1:14" s="23" customFormat="1" ht="14.25" customHeight="1">
      <c r="A859" s="115"/>
      <c r="B859" s="425" t="str">
        <f>IF(A859="","",VLOOKUP(A859,'Project Budget vs Exp'!$B$9:$G$52,2,FALSE))</f>
        <v/>
      </c>
      <c r="C859" s="117"/>
      <c r="D859" s="116"/>
      <c r="E859" s="118"/>
      <c r="F859" s="119"/>
      <c r="G859" s="120"/>
      <c r="H859" s="120"/>
      <c r="I859" s="428">
        <f t="shared" si="14"/>
        <v>0</v>
      </c>
      <c r="J859" s="46"/>
      <c r="K859" s="21">
        <f>IFERROR(SUM(C859/'Transfers of Funds'!$F$59),0)</f>
        <v>0</v>
      </c>
      <c r="L859" s="21"/>
      <c r="M859" s="47" t="s">
        <v>162</v>
      </c>
      <c r="N859" s="46"/>
    </row>
    <row r="860" spans="1:14" s="23" customFormat="1" ht="14.25" customHeight="1">
      <c r="A860" s="115"/>
      <c r="B860" s="425" t="str">
        <f>IF(A860="","",VLOOKUP(A860,'Project Budget vs Exp'!$B$9:$G$52,2,FALSE))</f>
        <v/>
      </c>
      <c r="C860" s="117"/>
      <c r="D860" s="116"/>
      <c r="E860" s="118"/>
      <c r="F860" s="119"/>
      <c r="G860" s="120"/>
      <c r="H860" s="120"/>
      <c r="I860" s="428">
        <f t="shared" si="14"/>
        <v>0</v>
      </c>
      <c r="J860" s="46"/>
      <c r="K860" s="21">
        <f>IFERROR(SUM(C860/'Transfers of Funds'!$F$59),0)</f>
        <v>0</v>
      </c>
      <c r="L860" s="21"/>
      <c r="M860" s="47" t="s">
        <v>162</v>
      </c>
      <c r="N860" s="46"/>
    </row>
    <row r="861" spans="1:14" s="23" customFormat="1" ht="14.25" customHeight="1">
      <c r="A861" s="115"/>
      <c r="B861" s="425" t="str">
        <f>IF(A861="","",VLOOKUP(A861,'Project Budget vs Exp'!$B$9:$G$52,2,FALSE))</f>
        <v/>
      </c>
      <c r="C861" s="117"/>
      <c r="D861" s="116"/>
      <c r="E861" s="118"/>
      <c r="F861" s="119"/>
      <c r="G861" s="120"/>
      <c r="H861" s="120"/>
      <c r="I861" s="428">
        <f t="shared" si="14"/>
        <v>0</v>
      </c>
      <c r="J861" s="46"/>
      <c r="K861" s="21">
        <f>IFERROR(SUM(C861/'Transfers of Funds'!$F$59),0)</f>
        <v>0</v>
      </c>
      <c r="L861" s="21"/>
      <c r="M861" s="47" t="s">
        <v>162</v>
      </c>
      <c r="N861" s="46"/>
    </row>
    <row r="862" spans="1:14" s="23" customFormat="1" ht="14.25" customHeight="1">
      <c r="A862" s="115"/>
      <c r="B862" s="425" t="str">
        <f>IF(A862="","",VLOOKUP(A862,'Project Budget vs Exp'!$B$9:$G$52,2,FALSE))</f>
        <v/>
      </c>
      <c r="C862" s="117"/>
      <c r="D862" s="116"/>
      <c r="E862" s="118"/>
      <c r="F862" s="119"/>
      <c r="G862" s="120"/>
      <c r="H862" s="120"/>
      <c r="I862" s="428">
        <f t="shared" si="14"/>
        <v>0</v>
      </c>
      <c r="J862" s="46"/>
      <c r="K862" s="21">
        <f>IFERROR(SUM(C862/'Transfers of Funds'!$F$59),0)</f>
        <v>0</v>
      </c>
      <c r="L862" s="21"/>
      <c r="M862" s="47" t="s">
        <v>162</v>
      </c>
      <c r="N862" s="46"/>
    </row>
    <row r="863" spans="1:14" s="23" customFormat="1" ht="14.25" customHeight="1">
      <c r="A863" s="115"/>
      <c r="B863" s="425" t="str">
        <f>IF(A863="","",VLOOKUP(A863,'Project Budget vs Exp'!$B$9:$G$52,2,FALSE))</f>
        <v/>
      </c>
      <c r="C863" s="117"/>
      <c r="D863" s="116"/>
      <c r="E863" s="118"/>
      <c r="F863" s="119"/>
      <c r="G863" s="120"/>
      <c r="H863" s="120"/>
      <c r="I863" s="428">
        <f t="shared" si="14"/>
        <v>0</v>
      </c>
      <c r="J863" s="46"/>
      <c r="K863" s="21">
        <f>IFERROR(SUM(C863/'Transfers of Funds'!$F$59),0)</f>
        <v>0</v>
      </c>
      <c r="L863" s="21"/>
      <c r="M863" s="47" t="s">
        <v>162</v>
      </c>
      <c r="N863" s="46"/>
    </row>
    <row r="864" spans="1:14" s="23" customFormat="1" ht="14.25" customHeight="1">
      <c r="A864" s="115"/>
      <c r="B864" s="425" t="str">
        <f>IF(A864="","",VLOOKUP(A864,'Project Budget vs Exp'!$B$9:$G$52,2,FALSE))</f>
        <v/>
      </c>
      <c r="C864" s="117"/>
      <c r="D864" s="116"/>
      <c r="E864" s="118"/>
      <c r="F864" s="119"/>
      <c r="G864" s="120"/>
      <c r="H864" s="120"/>
      <c r="I864" s="428">
        <f t="shared" si="14"/>
        <v>0</v>
      </c>
      <c r="J864" s="46"/>
      <c r="K864" s="21">
        <f>IFERROR(SUM(C864/'Transfers of Funds'!$F$59),0)</f>
        <v>0</v>
      </c>
      <c r="L864" s="21"/>
      <c r="M864" s="47" t="s">
        <v>162</v>
      </c>
      <c r="N864" s="46"/>
    </row>
    <row r="865" spans="1:14" s="23" customFormat="1" ht="14.25" customHeight="1">
      <c r="A865" s="115"/>
      <c r="B865" s="425" t="str">
        <f>IF(A865="","",VLOOKUP(A865,'Project Budget vs Exp'!$B$9:$G$52,2,FALSE))</f>
        <v/>
      </c>
      <c r="C865" s="117"/>
      <c r="D865" s="116"/>
      <c r="E865" s="118"/>
      <c r="F865" s="119"/>
      <c r="G865" s="120"/>
      <c r="H865" s="120"/>
      <c r="I865" s="428">
        <f t="shared" si="14"/>
        <v>0</v>
      </c>
      <c r="J865" s="46"/>
      <c r="K865" s="21">
        <f>IFERROR(SUM(C865/'Transfers of Funds'!$F$59),0)</f>
        <v>0</v>
      </c>
      <c r="L865" s="21"/>
      <c r="M865" s="47" t="s">
        <v>162</v>
      </c>
      <c r="N865" s="46"/>
    </row>
    <row r="866" spans="1:14" s="23" customFormat="1" ht="14.25" customHeight="1">
      <c r="A866" s="115"/>
      <c r="B866" s="425" t="str">
        <f>IF(A866="","",VLOOKUP(A866,'Project Budget vs Exp'!$B$9:$G$52,2,FALSE))</f>
        <v/>
      </c>
      <c r="C866" s="117"/>
      <c r="D866" s="116"/>
      <c r="E866" s="118"/>
      <c r="F866" s="119"/>
      <c r="G866" s="120"/>
      <c r="H866" s="120"/>
      <c r="I866" s="428">
        <f t="shared" si="14"/>
        <v>0</v>
      </c>
      <c r="J866" s="46"/>
      <c r="K866" s="21">
        <f>IFERROR(SUM(C866/'Transfers of Funds'!$F$59),0)</f>
        <v>0</v>
      </c>
      <c r="L866" s="21"/>
      <c r="M866" s="47" t="s">
        <v>162</v>
      </c>
      <c r="N866" s="46"/>
    </row>
    <row r="867" spans="1:14" s="23" customFormat="1" ht="14.25" customHeight="1">
      <c r="A867" s="115"/>
      <c r="B867" s="425" t="str">
        <f>IF(A867="","",VLOOKUP(A867,'Project Budget vs Exp'!$B$9:$G$52,2,FALSE))</f>
        <v/>
      </c>
      <c r="C867" s="117"/>
      <c r="D867" s="116"/>
      <c r="E867" s="118"/>
      <c r="F867" s="119"/>
      <c r="G867" s="120"/>
      <c r="H867" s="120"/>
      <c r="I867" s="428">
        <f t="shared" si="14"/>
        <v>0</v>
      </c>
      <c r="J867" s="46"/>
      <c r="K867" s="21">
        <f>IFERROR(SUM(C867/'Transfers of Funds'!$F$59),0)</f>
        <v>0</v>
      </c>
      <c r="L867" s="21"/>
      <c r="M867" s="47" t="s">
        <v>162</v>
      </c>
      <c r="N867" s="46"/>
    </row>
    <row r="868" spans="1:14" s="23" customFormat="1" ht="14.25" customHeight="1">
      <c r="A868" s="115"/>
      <c r="B868" s="425" t="str">
        <f>IF(A868="","",VLOOKUP(A868,'Project Budget vs Exp'!$B$9:$G$52,2,FALSE))</f>
        <v/>
      </c>
      <c r="C868" s="117"/>
      <c r="D868" s="116"/>
      <c r="E868" s="118"/>
      <c r="F868" s="119"/>
      <c r="G868" s="120"/>
      <c r="H868" s="120"/>
      <c r="I868" s="428">
        <f t="shared" si="14"/>
        <v>0</v>
      </c>
      <c r="J868" s="46"/>
      <c r="K868" s="21">
        <f>IFERROR(SUM(C868/'Transfers of Funds'!$F$59),0)</f>
        <v>0</v>
      </c>
      <c r="L868" s="21"/>
      <c r="M868" s="47" t="s">
        <v>162</v>
      </c>
      <c r="N868" s="46"/>
    </row>
    <row r="869" spans="1:14" s="23" customFormat="1" ht="14.25" customHeight="1">
      <c r="A869" s="115"/>
      <c r="B869" s="425" t="str">
        <f>IF(A869="","",VLOOKUP(A869,'Project Budget vs Exp'!$B$9:$G$52,2,FALSE))</f>
        <v/>
      </c>
      <c r="C869" s="117"/>
      <c r="D869" s="116"/>
      <c r="E869" s="118"/>
      <c r="F869" s="119"/>
      <c r="G869" s="120"/>
      <c r="H869" s="120"/>
      <c r="I869" s="428">
        <f t="shared" si="14"/>
        <v>0</v>
      </c>
      <c r="J869" s="46"/>
      <c r="K869" s="21">
        <f>IFERROR(SUM(C869/'Transfers of Funds'!$F$59),0)</f>
        <v>0</v>
      </c>
      <c r="L869" s="21"/>
      <c r="M869" s="47" t="s">
        <v>162</v>
      </c>
      <c r="N869" s="46"/>
    </row>
    <row r="870" spans="1:14" s="23" customFormat="1" ht="14.25" customHeight="1">
      <c r="A870" s="115"/>
      <c r="B870" s="425" t="str">
        <f>IF(A870="","",VLOOKUP(A870,'Project Budget vs Exp'!$B$9:$G$52,2,FALSE))</f>
        <v/>
      </c>
      <c r="C870" s="117"/>
      <c r="D870" s="116"/>
      <c r="E870" s="118"/>
      <c r="F870" s="119"/>
      <c r="G870" s="120"/>
      <c r="H870" s="120"/>
      <c r="I870" s="428">
        <f t="shared" si="14"/>
        <v>0</v>
      </c>
      <c r="J870" s="46"/>
      <c r="K870" s="21">
        <f>IFERROR(SUM(C870/'Transfers of Funds'!$F$59),0)</f>
        <v>0</v>
      </c>
      <c r="L870" s="21"/>
      <c r="M870" s="47" t="s">
        <v>162</v>
      </c>
      <c r="N870" s="46"/>
    </row>
    <row r="871" spans="1:14" s="23" customFormat="1" ht="14.25" customHeight="1">
      <c r="A871" s="115"/>
      <c r="B871" s="425" t="str">
        <f>IF(A871="","",VLOOKUP(A871,'Project Budget vs Exp'!$B$9:$G$52,2,FALSE))</f>
        <v/>
      </c>
      <c r="C871" s="117"/>
      <c r="D871" s="116"/>
      <c r="E871" s="118"/>
      <c r="F871" s="119"/>
      <c r="G871" s="120"/>
      <c r="H871" s="120"/>
      <c r="I871" s="428">
        <f t="shared" si="14"/>
        <v>0</v>
      </c>
      <c r="J871" s="46"/>
      <c r="K871" s="21">
        <f>IFERROR(SUM(C871/'Transfers of Funds'!$F$59),0)</f>
        <v>0</v>
      </c>
      <c r="L871" s="21"/>
      <c r="M871" s="47" t="s">
        <v>162</v>
      </c>
      <c r="N871" s="46"/>
    </row>
    <row r="872" spans="1:14" s="23" customFormat="1" ht="14.25" customHeight="1">
      <c r="A872" s="115"/>
      <c r="B872" s="425" t="str">
        <f>IF(A872="","",VLOOKUP(A872,'Project Budget vs Exp'!$B$9:$G$52,2,FALSE))</f>
        <v/>
      </c>
      <c r="C872" s="117"/>
      <c r="D872" s="116"/>
      <c r="E872" s="118"/>
      <c r="F872" s="119"/>
      <c r="G872" s="120"/>
      <c r="H872" s="120"/>
      <c r="I872" s="428">
        <f t="shared" si="14"/>
        <v>0</v>
      </c>
      <c r="J872" s="46"/>
      <c r="K872" s="21">
        <f>IFERROR(SUM(C872/'Transfers of Funds'!$F$59),0)</f>
        <v>0</v>
      </c>
      <c r="L872" s="21"/>
      <c r="M872" s="47" t="s">
        <v>162</v>
      </c>
      <c r="N872" s="46"/>
    </row>
    <row r="873" spans="1:14" s="23" customFormat="1" ht="14.25" customHeight="1">
      <c r="A873" s="115"/>
      <c r="B873" s="425" t="str">
        <f>IF(A873="","",VLOOKUP(A873,'Project Budget vs Exp'!$B$9:$G$52,2,FALSE))</f>
        <v/>
      </c>
      <c r="C873" s="117"/>
      <c r="D873" s="116"/>
      <c r="E873" s="118"/>
      <c r="F873" s="119"/>
      <c r="G873" s="120"/>
      <c r="H873" s="120"/>
      <c r="I873" s="428">
        <f t="shared" si="14"/>
        <v>0</v>
      </c>
      <c r="J873" s="46"/>
      <c r="K873" s="21">
        <f>IFERROR(SUM(C873/'Transfers of Funds'!$F$59),0)</f>
        <v>0</v>
      </c>
      <c r="L873" s="21"/>
      <c r="M873" s="47" t="s">
        <v>162</v>
      </c>
      <c r="N873" s="46"/>
    </row>
    <row r="874" spans="1:14" s="23" customFormat="1" ht="14.25" customHeight="1">
      <c r="A874" s="115"/>
      <c r="B874" s="425" t="str">
        <f>IF(A874="","",VLOOKUP(A874,'Project Budget vs Exp'!$B$9:$G$52,2,FALSE))</f>
        <v/>
      </c>
      <c r="C874" s="117"/>
      <c r="D874" s="116"/>
      <c r="E874" s="118"/>
      <c r="F874" s="119"/>
      <c r="G874" s="120"/>
      <c r="H874" s="120"/>
      <c r="I874" s="428">
        <f t="shared" si="14"/>
        <v>0</v>
      </c>
      <c r="J874" s="46"/>
      <c r="K874" s="21">
        <f>IFERROR(SUM(C874/'Transfers of Funds'!$F$59),0)</f>
        <v>0</v>
      </c>
      <c r="L874" s="21"/>
      <c r="M874" s="47" t="s">
        <v>162</v>
      </c>
      <c r="N874" s="46"/>
    </row>
    <row r="875" spans="1:14" s="23" customFormat="1" ht="14.25" customHeight="1">
      <c r="A875" s="115"/>
      <c r="B875" s="425" t="str">
        <f>IF(A875="","",VLOOKUP(A875,'Project Budget vs Exp'!$B$9:$G$52,2,FALSE))</f>
        <v/>
      </c>
      <c r="C875" s="117"/>
      <c r="D875" s="116"/>
      <c r="E875" s="118"/>
      <c r="F875" s="119"/>
      <c r="G875" s="120"/>
      <c r="H875" s="120"/>
      <c r="I875" s="428">
        <f t="shared" si="14"/>
        <v>0</v>
      </c>
      <c r="J875" s="46"/>
      <c r="K875" s="21">
        <f>IFERROR(SUM(C875/'Transfers of Funds'!$F$59),0)</f>
        <v>0</v>
      </c>
      <c r="L875" s="21"/>
      <c r="M875" s="47" t="s">
        <v>162</v>
      </c>
      <c r="N875" s="46"/>
    </row>
    <row r="876" spans="1:14" s="23" customFormat="1" ht="14.25" customHeight="1">
      <c r="A876" s="115"/>
      <c r="B876" s="425" t="str">
        <f>IF(A876="","",VLOOKUP(A876,'Project Budget vs Exp'!$B$9:$G$52,2,FALSE))</f>
        <v/>
      </c>
      <c r="C876" s="117"/>
      <c r="D876" s="116"/>
      <c r="E876" s="118"/>
      <c r="F876" s="119"/>
      <c r="G876" s="120"/>
      <c r="H876" s="120"/>
      <c r="I876" s="428">
        <f t="shared" si="14"/>
        <v>0</v>
      </c>
      <c r="J876" s="46"/>
      <c r="K876" s="21">
        <f>IFERROR(SUM(C876/'Transfers of Funds'!$F$59),0)</f>
        <v>0</v>
      </c>
      <c r="L876" s="21"/>
      <c r="M876" s="47" t="s">
        <v>162</v>
      </c>
      <c r="N876" s="46"/>
    </row>
    <row r="877" spans="1:14" s="23" customFormat="1" ht="14.25" customHeight="1">
      <c r="A877" s="115"/>
      <c r="B877" s="425" t="str">
        <f>IF(A877="","",VLOOKUP(A877,'Project Budget vs Exp'!$B$9:$G$52,2,FALSE))</f>
        <v/>
      </c>
      <c r="C877" s="117"/>
      <c r="D877" s="116"/>
      <c r="E877" s="118"/>
      <c r="F877" s="119"/>
      <c r="G877" s="120"/>
      <c r="H877" s="120"/>
      <c r="I877" s="428">
        <f t="shared" si="14"/>
        <v>0</v>
      </c>
      <c r="J877" s="46"/>
      <c r="K877" s="21">
        <f>IFERROR(SUM(C877/'Transfers of Funds'!$F$59),0)</f>
        <v>0</v>
      </c>
      <c r="L877" s="21"/>
      <c r="M877" s="47" t="s">
        <v>162</v>
      </c>
      <c r="N877" s="46"/>
    </row>
    <row r="878" spans="1:14" s="23" customFormat="1" ht="14.25" customHeight="1">
      <c r="A878" s="115"/>
      <c r="B878" s="425" t="str">
        <f>IF(A878="","",VLOOKUP(A878,'Project Budget vs Exp'!$B$9:$G$52,2,FALSE))</f>
        <v/>
      </c>
      <c r="C878" s="117"/>
      <c r="D878" s="116"/>
      <c r="E878" s="118"/>
      <c r="F878" s="119"/>
      <c r="G878" s="120"/>
      <c r="H878" s="120"/>
      <c r="I878" s="428">
        <f t="shared" si="14"/>
        <v>0</v>
      </c>
      <c r="J878" s="46"/>
      <c r="K878" s="21">
        <f>IFERROR(SUM(C878/'Transfers of Funds'!$F$59),0)</f>
        <v>0</v>
      </c>
      <c r="L878" s="21"/>
      <c r="M878" s="47" t="s">
        <v>162</v>
      </c>
      <c r="N878" s="46"/>
    </row>
    <row r="879" spans="1:14" s="23" customFormat="1" ht="14.25" customHeight="1">
      <c r="A879" s="115"/>
      <c r="B879" s="425" t="str">
        <f>IF(A879="","",VLOOKUP(A879,'Project Budget vs Exp'!$B$9:$G$52,2,FALSE))</f>
        <v/>
      </c>
      <c r="C879" s="117"/>
      <c r="D879" s="116"/>
      <c r="E879" s="118"/>
      <c r="F879" s="119"/>
      <c r="G879" s="120"/>
      <c r="H879" s="120"/>
      <c r="I879" s="428">
        <f t="shared" si="14"/>
        <v>0</v>
      </c>
      <c r="J879" s="46"/>
      <c r="K879" s="21">
        <f>IFERROR(SUM(C879/'Transfers of Funds'!$F$59),0)</f>
        <v>0</v>
      </c>
      <c r="L879" s="21"/>
      <c r="M879" s="47" t="s">
        <v>162</v>
      </c>
      <c r="N879" s="46"/>
    </row>
    <row r="880" spans="1:14" s="23" customFormat="1" ht="14.25" customHeight="1">
      <c r="A880" s="115"/>
      <c r="B880" s="425" t="str">
        <f>IF(A880="","",VLOOKUP(A880,'Project Budget vs Exp'!$B$9:$G$52,2,FALSE))</f>
        <v/>
      </c>
      <c r="C880" s="117"/>
      <c r="D880" s="116"/>
      <c r="E880" s="118"/>
      <c r="F880" s="119"/>
      <c r="G880" s="120"/>
      <c r="H880" s="120"/>
      <c r="I880" s="428">
        <f t="shared" si="14"/>
        <v>0</v>
      </c>
      <c r="J880" s="46"/>
      <c r="K880" s="21">
        <f>IFERROR(SUM(C880/'Transfers of Funds'!$F$59),0)</f>
        <v>0</v>
      </c>
      <c r="L880" s="21"/>
      <c r="M880" s="47" t="s">
        <v>162</v>
      </c>
      <c r="N880" s="46"/>
    </row>
    <row r="881" spans="1:14" s="23" customFormat="1" ht="14.25" customHeight="1">
      <c r="A881" s="115"/>
      <c r="B881" s="425" t="str">
        <f>IF(A881="","",VLOOKUP(A881,'Project Budget vs Exp'!$B$9:$G$52,2,FALSE))</f>
        <v/>
      </c>
      <c r="C881" s="117"/>
      <c r="D881" s="116"/>
      <c r="E881" s="118"/>
      <c r="F881" s="119"/>
      <c r="G881" s="120"/>
      <c r="H881" s="120"/>
      <c r="I881" s="428">
        <f t="shared" si="14"/>
        <v>0</v>
      </c>
      <c r="J881" s="46"/>
      <c r="K881" s="21">
        <f>IFERROR(SUM(C881/'Transfers of Funds'!$F$59),0)</f>
        <v>0</v>
      </c>
      <c r="L881" s="21"/>
      <c r="M881" s="47" t="s">
        <v>162</v>
      </c>
      <c r="N881" s="46"/>
    </row>
    <row r="882" spans="1:14" s="23" customFormat="1" ht="14.25" customHeight="1">
      <c r="A882" s="115"/>
      <c r="B882" s="425" t="str">
        <f>IF(A882="","",VLOOKUP(A882,'Project Budget vs Exp'!$B$9:$G$52,2,FALSE))</f>
        <v/>
      </c>
      <c r="C882" s="117"/>
      <c r="D882" s="116"/>
      <c r="E882" s="118"/>
      <c r="F882" s="119"/>
      <c r="G882" s="120"/>
      <c r="H882" s="120"/>
      <c r="I882" s="428">
        <f t="shared" si="14"/>
        <v>0</v>
      </c>
      <c r="J882" s="46"/>
      <c r="K882" s="21">
        <f>IFERROR(SUM(C882/'Transfers of Funds'!$F$59),0)</f>
        <v>0</v>
      </c>
      <c r="L882" s="21"/>
      <c r="M882" s="47" t="s">
        <v>162</v>
      </c>
      <c r="N882" s="46"/>
    </row>
    <row r="883" spans="1:14" s="23" customFormat="1" ht="14.25" customHeight="1">
      <c r="A883" s="115"/>
      <c r="B883" s="425" t="str">
        <f>IF(A883="","",VLOOKUP(A883,'Project Budget vs Exp'!$B$9:$G$52,2,FALSE))</f>
        <v/>
      </c>
      <c r="C883" s="117"/>
      <c r="D883" s="116"/>
      <c r="E883" s="118"/>
      <c r="F883" s="119"/>
      <c r="G883" s="120"/>
      <c r="H883" s="120"/>
      <c r="I883" s="428">
        <f t="shared" si="14"/>
        <v>0</v>
      </c>
      <c r="J883" s="46"/>
      <c r="K883" s="21">
        <f>IFERROR(SUM(C883/'Transfers of Funds'!$F$59),0)</f>
        <v>0</v>
      </c>
      <c r="L883" s="21"/>
      <c r="M883" s="47" t="s">
        <v>162</v>
      </c>
      <c r="N883" s="46"/>
    </row>
    <row r="884" spans="1:14" s="23" customFormat="1" ht="14.25" customHeight="1">
      <c r="A884" s="115"/>
      <c r="B884" s="425" t="str">
        <f>IF(A884="","",VLOOKUP(A884,'Project Budget vs Exp'!$B$9:$G$52,2,FALSE))</f>
        <v/>
      </c>
      <c r="C884" s="117"/>
      <c r="D884" s="116"/>
      <c r="E884" s="118"/>
      <c r="F884" s="119"/>
      <c r="G884" s="120"/>
      <c r="H884" s="120"/>
      <c r="I884" s="428">
        <f t="shared" si="14"/>
        <v>0</v>
      </c>
      <c r="J884" s="46"/>
      <c r="K884" s="21">
        <f>IFERROR(SUM(C884/'Transfers of Funds'!$F$59),0)</f>
        <v>0</v>
      </c>
      <c r="L884" s="21"/>
      <c r="M884" s="47" t="s">
        <v>162</v>
      </c>
      <c r="N884" s="46"/>
    </row>
    <row r="885" spans="1:14" s="23" customFormat="1" ht="14.25" customHeight="1">
      <c r="A885" s="115"/>
      <c r="B885" s="425" t="str">
        <f>IF(A885="","",VLOOKUP(A885,'Project Budget vs Exp'!$B$9:$G$52,2,FALSE))</f>
        <v/>
      </c>
      <c r="C885" s="117"/>
      <c r="D885" s="116"/>
      <c r="E885" s="118"/>
      <c r="F885" s="119"/>
      <c r="G885" s="120"/>
      <c r="H885" s="120"/>
      <c r="I885" s="428">
        <f t="shared" si="14"/>
        <v>0</v>
      </c>
      <c r="J885" s="46"/>
      <c r="K885" s="21">
        <f>IFERROR(SUM(C885/'Transfers of Funds'!$F$59),0)</f>
        <v>0</v>
      </c>
      <c r="L885" s="21"/>
      <c r="M885" s="47" t="s">
        <v>162</v>
      </c>
      <c r="N885" s="46"/>
    </row>
    <row r="886" spans="1:14" s="23" customFormat="1" ht="14.25" customHeight="1">
      <c r="A886" s="115"/>
      <c r="B886" s="425" t="str">
        <f>IF(A886="","",VLOOKUP(A886,'Project Budget vs Exp'!$B$9:$G$52,2,FALSE))</f>
        <v/>
      </c>
      <c r="C886" s="117"/>
      <c r="D886" s="116"/>
      <c r="E886" s="118"/>
      <c r="F886" s="119"/>
      <c r="G886" s="120"/>
      <c r="H886" s="120"/>
      <c r="I886" s="428">
        <f t="shared" si="14"/>
        <v>0</v>
      </c>
      <c r="J886" s="46"/>
      <c r="K886" s="21">
        <f>IFERROR(SUM(C886/'Transfers of Funds'!$F$59),0)</f>
        <v>0</v>
      </c>
      <c r="L886" s="21"/>
      <c r="M886" s="47" t="s">
        <v>162</v>
      </c>
      <c r="N886" s="46"/>
    </row>
    <row r="887" spans="1:14" s="23" customFormat="1" ht="14.25" customHeight="1">
      <c r="A887" s="115"/>
      <c r="B887" s="425" t="str">
        <f>IF(A887="","",VLOOKUP(A887,'Project Budget vs Exp'!$B$9:$G$52,2,FALSE))</f>
        <v/>
      </c>
      <c r="C887" s="117"/>
      <c r="D887" s="116"/>
      <c r="E887" s="118"/>
      <c r="F887" s="119"/>
      <c r="G887" s="120"/>
      <c r="H887" s="120"/>
      <c r="I887" s="428">
        <f t="shared" si="14"/>
        <v>0</v>
      </c>
      <c r="J887" s="46"/>
      <c r="K887" s="21">
        <f>IFERROR(SUM(C887/'Transfers of Funds'!$F$59),0)</f>
        <v>0</v>
      </c>
      <c r="L887" s="21"/>
      <c r="M887" s="47" t="s">
        <v>162</v>
      </c>
      <c r="N887" s="46"/>
    </row>
    <row r="888" spans="1:14" s="23" customFormat="1" ht="14.25" customHeight="1">
      <c r="A888" s="115"/>
      <c r="B888" s="425" t="str">
        <f>IF(A888="","",VLOOKUP(A888,'Project Budget vs Exp'!$B$9:$G$52,2,FALSE))</f>
        <v/>
      </c>
      <c r="C888" s="117"/>
      <c r="D888" s="116"/>
      <c r="E888" s="118"/>
      <c r="F888" s="119"/>
      <c r="G888" s="120"/>
      <c r="H888" s="120"/>
      <c r="I888" s="428">
        <f t="shared" si="14"/>
        <v>0</v>
      </c>
      <c r="J888" s="46"/>
      <c r="K888" s="21">
        <f>IFERROR(SUM(C888/'Transfers of Funds'!$F$59),0)</f>
        <v>0</v>
      </c>
      <c r="L888" s="21"/>
      <c r="M888" s="47" t="s">
        <v>162</v>
      </c>
      <c r="N888" s="46"/>
    </row>
    <row r="889" spans="1:14" s="23" customFormat="1" ht="14.25" customHeight="1">
      <c r="A889" s="115"/>
      <c r="B889" s="425" t="str">
        <f>IF(A889="","",VLOOKUP(A889,'Project Budget vs Exp'!$B$9:$G$52,2,FALSE))</f>
        <v/>
      </c>
      <c r="C889" s="117"/>
      <c r="D889" s="116"/>
      <c r="E889" s="118"/>
      <c r="F889" s="119"/>
      <c r="G889" s="120"/>
      <c r="H889" s="120"/>
      <c r="I889" s="428">
        <f t="shared" si="14"/>
        <v>0</v>
      </c>
      <c r="J889" s="46"/>
      <c r="K889" s="21">
        <f>IFERROR(SUM(C889/'Transfers of Funds'!$F$59),0)</f>
        <v>0</v>
      </c>
      <c r="L889" s="21"/>
      <c r="M889" s="47" t="s">
        <v>162</v>
      </c>
      <c r="N889" s="46"/>
    </row>
    <row r="890" spans="1:14" s="23" customFormat="1" ht="14.25" customHeight="1">
      <c r="A890" s="115"/>
      <c r="B890" s="425" t="str">
        <f>IF(A890="","",VLOOKUP(A890,'Project Budget vs Exp'!$B$9:$G$52,2,FALSE))</f>
        <v/>
      </c>
      <c r="C890" s="117"/>
      <c r="D890" s="116"/>
      <c r="E890" s="118"/>
      <c r="F890" s="119"/>
      <c r="G890" s="120"/>
      <c r="H890" s="120"/>
      <c r="I890" s="428">
        <f t="shared" si="14"/>
        <v>0</v>
      </c>
      <c r="J890" s="46"/>
      <c r="K890" s="21">
        <f>IFERROR(SUM(C890/'Transfers of Funds'!$F$59),0)</f>
        <v>0</v>
      </c>
      <c r="L890" s="21"/>
      <c r="M890" s="47" t="s">
        <v>162</v>
      </c>
      <c r="N890" s="46"/>
    </row>
    <row r="891" spans="1:14" s="23" customFormat="1" ht="14.25" customHeight="1">
      <c r="A891" s="115"/>
      <c r="B891" s="425" t="str">
        <f>IF(A891="","",VLOOKUP(A891,'Project Budget vs Exp'!$B$9:$G$52,2,FALSE))</f>
        <v/>
      </c>
      <c r="C891" s="117"/>
      <c r="D891" s="116"/>
      <c r="E891" s="118"/>
      <c r="F891" s="119"/>
      <c r="G891" s="120"/>
      <c r="H891" s="120"/>
      <c r="I891" s="428">
        <f t="shared" si="14"/>
        <v>0</v>
      </c>
      <c r="J891" s="46"/>
      <c r="K891" s="21">
        <f>IFERROR(SUM(C891/'Transfers of Funds'!$F$59),0)</f>
        <v>0</v>
      </c>
      <c r="L891" s="21"/>
      <c r="M891" s="47" t="s">
        <v>162</v>
      </c>
      <c r="N891" s="46"/>
    </row>
    <row r="892" spans="1:14" s="23" customFormat="1" ht="14.25" customHeight="1">
      <c r="A892" s="115"/>
      <c r="B892" s="425" t="str">
        <f>IF(A892="","",VLOOKUP(A892,'Project Budget vs Exp'!$B$9:$G$52,2,FALSE))</f>
        <v/>
      </c>
      <c r="C892" s="117"/>
      <c r="D892" s="116"/>
      <c r="E892" s="118"/>
      <c r="F892" s="119"/>
      <c r="G892" s="120"/>
      <c r="H892" s="120"/>
      <c r="I892" s="428">
        <f t="shared" si="14"/>
        <v>0</v>
      </c>
      <c r="J892" s="46"/>
      <c r="K892" s="21">
        <f>IFERROR(SUM(C892/'Transfers of Funds'!$F$59),0)</f>
        <v>0</v>
      </c>
      <c r="L892" s="21"/>
      <c r="M892" s="47" t="s">
        <v>162</v>
      </c>
      <c r="N892" s="46"/>
    </row>
    <row r="893" spans="1:14" s="23" customFormat="1" ht="14.25" customHeight="1">
      <c r="A893" s="115"/>
      <c r="B893" s="425" t="str">
        <f>IF(A893="","",VLOOKUP(A893,'Project Budget vs Exp'!$B$9:$G$52,2,FALSE))</f>
        <v/>
      </c>
      <c r="C893" s="117"/>
      <c r="D893" s="116"/>
      <c r="E893" s="118"/>
      <c r="F893" s="119"/>
      <c r="G893" s="120"/>
      <c r="H893" s="120"/>
      <c r="I893" s="428">
        <f t="shared" si="14"/>
        <v>0</v>
      </c>
      <c r="J893" s="46"/>
      <c r="K893" s="21">
        <f>IFERROR(SUM(C893/'Transfers of Funds'!$F$59),0)</f>
        <v>0</v>
      </c>
      <c r="L893" s="21"/>
      <c r="M893" s="47" t="s">
        <v>162</v>
      </c>
      <c r="N893" s="46"/>
    </row>
    <row r="894" spans="1:14" s="23" customFormat="1" ht="14.25" customHeight="1">
      <c r="A894" s="115"/>
      <c r="B894" s="425" t="str">
        <f>IF(A894="","",VLOOKUP(A894,'Project Budget vs Exp'!$B$9:$G$52,2,FALSE))</f>
        <v/>
      </c>
      <c r="C894" s="117"/>
      <c r="D894" s="116"/>
      <c r="E894" s="118"/>
      <c r="F894" s="119"/>
      <c r="G894" s="120"/>
      <c r="H894" s="120"/>
      <c r="I894" s="428">
        <f t="shared" si="14"/>
        <v>0</v>
      </c>
      <c r="J894" s="46"/>
      <c r="K894" s="21">
        <f>IFERROR(SUM(C894/'Transfers of Funds'!$F$59),0)</f>
        <v>0</v>
      </c>
      <c r="L894" s="21"/>
      <c r="M894" s="47" t="s">
        <v>162</v>
      </c>
      <c r="N894" s="46"/>
    </row>
    <row r="895" spans="1:14" s="23" customFormat="1" ht="14.25" customHeight="1">
      <c r="A895" s="115"/>
      <c r="B895" s="425" t="str">
        <f>IF(A895="","",VLOOKUP(A895,'Project Budget vs Exp'!$B$9:$G$52,2,FALSE))</f>
        <v/>
      </c>
      <c r="C895" s="117"/>
      <c r="D895" s="116"/>
      <c r="E895" s="118"/>
      <c r="F895" s="119"/>
      <c r="G895" s="120"/>
      <c r="H895" s="120"/>
      <c r="I895" s="428">
        <f t="shared" si="14"/>
        <v>0</v>
      </c>
      <c r="J895" s="46"/>
      <c r="K895" s="21">
        <f>IFERROR(SUM(C895/'Transfers of Funds'!$F$59),0)</f>
        <v>0</v>
      </c>
      <c r="L895" s="21"/>
      <c r="M895" s="47" t="s">
        <v>162</v>
      </c>
      <c r="N895" s="46"/>
    </row>
    <row r="896" spans="1:14" s="23" customFormat="1" ht="14.25" customHeight="1">
      <c r="A896" s="115"/>
      <c r="B896" s="425" t="str">
        <f>IF(A896="","",VLOOKUP(A896,'Project Budget vs Exp'!$B$9:$G$52,2,FALSE))</f>
        <v/>
      </c>
      <c r="C896" s="117"/>
      <c r="D896" s="116"/>
      <c r="E896" s="118"/>
      <c r="F896" s="119"/>
      <c r="G896" s="120"/>
      <c r="H896" s="120"/>
      <c r="I896" s="428">
        <f t="shared" si="14"/>
        <v>0</v>
      </c>
      <c r="J896" s="46"/>
      <c r="K896" s="21">
        <f>IFERROR(SUM(C896/'Transfers of Funds'!$F$59),0)</f>
        <v>0</v>
      </c>
      <c r="L896" s="21"/>
      <c r="M896" s="47" t="s">
        <v>162</v>
      </c>
      <c r="N896" s="46"/>
    </row>
    <row r="897" spans="1:14" s="23" customFormat="1" ht="14.25" customHeight="1">
      <c r="A897" s="115"/>
      <c r="B897" s="425" t="str">
        <f>IF(A897="","",VLOOKUP(A897,'Project Budget vs Exp'!$B$9:$G$52,2,FALSE))</f>
        <v/>
      </c>
      <c r="C897" s="117"/>
      <c r="D897" s="116"/>
      <c r="E897" s="118"/>
      <c r="F897" s="119"/>
      <c r="G897" s="120"/>
      <c r="H897" s="120"/>
      <c r="I897" s="428">
        <f t="shared" si="14"/>
        <v>0</v>
      </c>
      <c r="J897" s="46"/>
      <c r="K897" s="21">
        <f>IFERROR(SUM(C897/'Transfers of Funds'!$F$59),0)</f>
        <v>0</v>
      </c>
      <c r="L897" s="21"/>
      <c r="M897" s="47" t="s">
        <v>162</v>
      </c>
      <c r="N897" s="46"/>
    </row>
    <row r="898" spans="1:14" s="23" customFormat="1" ht="14.25" customHeight="1">
      <c r="A898" s="115"/>
      <c r="B898" s="425" t="str">
        <f>IF(A898="","",VLOOKUP(A898,'Project Budget vs Exp'!$B$9:$G$52,2,FALSE))</f>
        <v/>
      </c>
      <c r="C898" s="117"/>
      <c r="D898" s="116"/>
      <c r="E898" s="118"/>
      <c r="F898" s="119"/>
      <c r="G898" s="120"/>
      <c r="H898" s="120"/>
      <c r="I898" s="428">
        <f t="shared" si="14"/>
        <v>0</v>
      </c>
      <c r="J898" s="46"/>
      <c r="K898" s="21">
        <f>IFERROR(SUM(C898/'Transfers of Funds'!$F$59),0)</f>
        <v>0</v>
      </c>
      <c r="L898" s="21"/>
      <c r="M898" s="47" t="s">
        <v>162</v>
      </c>
      <c r="N898" s="46"/>
    </row>
    <row r="899" spans="1:14" s="23" customFormat="1" ht="14.25" customHeight="1">
      <c r="A899" s="115"/>
      <c r="B899" s="425" t="str">
        <f>IF(A899="","",VLOOKUP(A899,'Project Budget vs Exp'!$B$9:$G$52,2,FALSE))</f>
        <v/>
      </c>
      <c r="C899" s="117"/>
      <c r="D899" s="116"/>
      <c r="E899" s="118"/>
      <c r="F899" s="119"/>
      <c r="G899" s="120"/>
      <c r="H899" s="120"/>
      <c r="I899" s="428">
        <f t="shared" si="14"/>
        <v>0</v>
      </c>
      <c r="J899" s="46"/>
      <c r="K899" s="21">
        <f>IFERROR(SUM(C899/'Transfers of Funds'!$F$59),0)</f>
        <v>0</v>
      </c>
      <c r="L899" s="21"/>
      <c r="M899" s="47" t="s">
        <v>162</v>
      </c>
      <c r="N899" s="46"/>
    </row>
    <row r="900" spans="1:14" s="23" customFormat="1" ht="14.25" customHeight="1">
      <c r="A900" s="115"/>
      <c r="B900" s="425" t="str">
        <f>IF(A900="","",VLOOKUP(A900,'Project Budget vs Exp'!$B$9:$G$52,2,FALSE))</f>
        <v/>
      </c>
      <c r="C900" s="117"/>
      <c r="D900" s="116"/>
      <c r="E900" s="118"/>
      <c r="F900" s="119"/>
      <c r="G900" s="120"/>
      <c r="H900" s="120"/>
      <c r="I900" s="428">
        <f t="shared" si="14"/>
        <v>0</v>
      </c>
      <c r="J900" s="46"/>
      <c r="K900" s="21">
        <f>IFERROR(SUM(C900/'Transfers of Funds'!$F$59),0)</f>
        <v>0</v>
      </c>
      <c r="L900" s="21"/>
      <c r="M900" s="47" t="s">
        <v>162</v>
      </c>
      <c r="N900" s="46"/>
    </row>
    <row r="901" spans="1:14" s="23" customFormat="1" ht="14.25" customHeight="1">
      <c r="A901" s="115"/>
      <c r="B901" s="425" t="str">
        <f>IF(A901="","",VLOOKUP(A901,'Project Budget vs Exp'!$B$9:$G$52,2,FALSE))</f>
        <v/>
      </c>
      <c r="C901" s="117"/>
      <c r="D901" s="116"/>
      <c r="E901" s="118"/>
      <c r="F901" s="119"/>
      <c r="G901" s="120"/>
      <c r="H901" s="120"/>
      <c r="I901" s="428">
        <f t="shared" si="14"/>
        <v>0</v>
      </c>
      <c r="J901" s="46"/>
      <c r="K901" s="21">
        <f>IFERROR(SUM(C901/'Transfers of Funds'!$F$59),0)</f>
        <v>0</v>
      </c>
      <c r="L901" s="21"/>
      <c r="M901" s="47" t="s">
        <v>162</v>
      </c>
      <c r="N901" s="46"/>
    </row>
    <row r="902" spans="1:14" s="23" customFormat="1" ht="14.25" customHeight="1">
      <c r="A902" s="115"/>
      <c r="B902" s="425" t="str">
        <f>IF(A902="","",VLOOKUP(A902,'Project Budget vs Exp'!$B$9:$G$52,2,FALSE))</f>
        <v/>
      </c>
      <c r="C902" s="117"/>
      <c r="D902" s="116"/>
      <c r="E902" s="118"/>
      <c r="F902" s="119"/>
      <c r="G902" s="120"/>
      <c r="H902" s="120"/>
      <c r="I902" s="428">
        <f t="shared" si="14"/>
        <v>0</v>
      </c>
      <c r="J902" s="46"/>
      <c r="K902" s="21">
        <f>IFERROR(SUM(C902/'Transfers of Funds'!$F$59),0)</f>
        <v>0</v>
      </c>
      <c r="L902" s="21"/>
      <c r="M902" s="47" t="s">
        <v>162</v>
      </c>
      <c r="N902" s="46"/>
    </row>
    <row r="903" spans="1:14" s="23" customFormat="1" ht="14.25" customHeight="1">
      <c r="A903" s="115"/>
      <c r="B903" s="425" t="str">
        <f>IF(A903="","",VLOOKUP(A903,'Project Budget vs Exp'!$B$9:$G$52,2,FALSE))</f>
        <v/>
      </c>
      <c r="C903" s="117"/>
      <c r="D903" s="116"/>
      <c r="E903" s="118"/>
      <c r="F903" s="119"/>
      <c r="G903" s="120"/>
      <c r="H903" s="120"/>
      <c r="I903" s="428">
        <f t="shared" si="14"/>
        <v>0</v>
      </c>
      <c r="J903" s="46"/>
      <c r="K903" s="21">
        <f>IFERROR(SUM(C903/'Transfers of Funds'!$F$59),0)</f>
        <v>0</v>
      </c>
      <c r="L903" s="21"/>
      <c r="M903" s="47" t="s">
        <v>162</v>
      </c>
      <c r="N903" s="46"/>
    </row>
    <row r="904" spans="1:14" s="23" customFormat="1" ht="14.25" customHeight="1">
      <c r="A904" s="115"/>
      <c r="B904" s="425" t="str">
        <f>IF(A904="","",VLOOKUP(A904,'Project Budget vs Exp'!$B$9:$G$52,2,FALSE))</f>
        <v/>
      </c>
      <c r="C904" s="117"/>
      <c r="D904" s="116"/>
      <c r="E904" s="118"/>
      <c r="F904" s="119"/>
      <c r="G904" s="120"/>
      <c r="H904" s="120"/>
      <c r="I904" s="428">
        <f t="shared" si="14"/>
        <v>0</v>
      </c>
      <c r="J904" s="46"/>
      <c r="K904" s="21">
        <f>IFERROR(SUM(C904/'Transfers of Funds'!$F$59),0)</f>
        <v>0</v>
      </c>
      <c r="L904" s="21"/>
      <c r="M904" s="47" t="s">
        <v>162</v>
      </c>
      <c r="N904" s="46"/>
    </row>
    <row r="905" spans="1:14" s="23" customFormat="1" ht="14.25" customHeight="1">
      <c r="A905" s="115"/>
      <c r="B905" s="425" t="str">
        <f>IF(A905="","",VLOOKUP(A905,'Project Budget vs Exp'!$B$9:$G$52,2,FALSE))</f>
        <v/>
      </c>
      <c r="C905" s="117"/>
      <c r="D905" s="116"/>
      <c r="E905" s="118"/>
      <c r="F905" s="119"/>
      <c r="G905" s="120"/>
      <c r="H905" s="120"/>
      <c r="I905" s="428">
        <f t="shared" si="14"/>
        <v>0</v>
      </c>
      <c r="J905" s="46"/>
      <c r="K905" s="21">
        <f>IFERROR(SUM(C905/'Transfers of Funds'!$F$59),0)</f>
        <v>0</v>
      </c>
      <c r="L905" s="21"/>
      <c r="M905" s="47" t="s">
        <v>162</v>
      </c>
      <c r="N905" s="46"/>
    </row>
    <row r="906" spans="1:14" s="23" customFormat="1" ht="14.25" customHeight="1">
      <c r="A906" s="115"/>
      <c r="B906" s="425" t="str">
        <f>IF(A906="","",VLOOKUP(A906,'Project Budget vs Exp'!$B$9:$G$52,2,FALSE))</f>
        <v/>
      </c>
      <c r="C906" s="117"/>
      <c r="D906" s="116"/>
      <c r="E906" s="118"/>
      <c r="F906" s="119"/>
      <c r="G906" s="120"/>
      <c r="H906" s="120"/>
      <c r="I906" s="428">
        <f t="shared" si="14"/>
        <v>0</v>
      </c>
      <c r="J906" s="46"/>
      <c r="K906" s="21">
        <f>IFERROR(SUM(C906/'Transfers of Funds'!$F$59),0)</f>
        <v>0</v>
      </c>
      <c r="L906" s="21"/>
      <c r="M906" s="47" t="s">
        <v>162</v>
      </c>
      <c r="N906" s="46"/>
    </row>
    <row r="907" spans="1:14" s="23" customFormat="1" ht="14.25" customHeight="1">
      <c r="A907" s="115"/>
      <c r="B907" s="425" t="str">
        <f>IF(A907="","",VLOOKUP(A907,'Project Budget vs Exp'!$B$9:$G$52,2,FALSE))</f>
        <v/>
      </c>
      <c r="C907" s="117"/>
      <c r="D907" s="116"/>
      <c r="E907" s="118"/>
      <c r="F907" s="119"/>
      <c r="G907" s="120"/>
      <c r="H907" s="120"/>
      <c r="I907" s="428">
        <f t="shared" si="14"/>
        <v>0</v>
      </c>
      <c r="J907" s="46"/>
      <c r="K907" s="21">
        <f>IFERROR(SUM(C907/'Transfers of Funds'!$F$59),0)</f>
        <v>0</v>
      </c>
      <c r="L907" s="21"/>
      <c r="M907" s="47" t="s">
        <v>162</v>
      </c>
      <c r="N907" s="46"/>
    </row>
    <row r="908" spans="1:14" s="23" customFormat="1" ht="14.25" customHeight="1">
      <c r="A908" s="115"/>
      <c r="B908" s="425" t="str">
        <f>IF(A908="","",VLOOKUP(A908,'Project Budget vs Exp'!$B$9:$G$52,2,FALSE))</f>
        <v/>
      </c>
      <c r="C908" s="117"/>
      <c r="D908" s="116"/>
      <c r="E908" s="118"/>
      <c r="F908" s="119"/>
      <c r="G908" s="120"/>
      <c r="H908" s="120"/>
      <c r="I908" s="428">
        <f t="shared" si="14"/>
        <v>0</v>
      </c>
      <c r="J908" s="46"/>
      <c r="K908" s="21">
        <f>IFERROR(SUM(C908/'Transfers of Funds'!$F$59),0)</f>
        <v>0</v>
      </c>
      <c r="L908" s="21"/>
      <c r="M908" s="47" t="s">
        <v>162</v>
      </c>
      <c r="N908" s="46"/>
    </row>
    <row r="909" spans="1:14" s="23" customFormat="1" ht="14.25" customHeight="1">
      <c r="A909" s="115"/>
      <c r="B909" s="425" t="str">
        <f>IF(A909="","",VLOOKUP(A909,'Project Budget vs Exp'!$B$9:$G$52,2,FALSE))</f>
        <v/>
      </c>
      <c r="C909" s="117"/>
      <c r="D909" s="116"/>
      <c r="E909" s="118"/>
      <c r="F909" s="119"/>
      <c r="G909" s="120"/>
      <c r="H909" s="120"/>
      <c r="I909" s="428">
        <f t="shared" si="14"/>
        <v>0</v>
      </c>
      <c r="J909" s="46"/>
      <c r="K909" s="21">
        <f>IFERROR(SUM(C909/'Transfers of Funds'!$F$59),0)</f>
        <v>0</v>
      </c>
      <c r="L909" s="21"/>
      <c r="M909" s="47" t="s">
        <v>162</v>
      </c>
      <c r="N909" s="46"/>
    </row>
    <row r="910" spans="1:14" s="23" customFormat="1" ht="14.25" customHeight="1">
      <c r="A910" s="115"/>
      <c r="B910" s="425" t="str">
        <f>IF(A910="","",VLOOKUP(A910,'Project Budget vs Exp'!$B$9:$G$52,2,FALSE))</f>
        <v/>
      </c>
      <c r="C910" s="117"/>
      <c r="D910" s="116"/>
      <c r="E910" s="118"/>
      <c r="F910" s="119"/>
      <c r="G910" s="120"/>
      <c r="H910" s="120"/>
      <c r="I910" s="428">
        <f t="shared" si="14"/>
        <v>0</v>
      </c>
      <c r="J910" s="46"/>
      <c r="K910" s="21">
        <f>IFERROR(SUM(C910/'Transfers of Funds'!$F$59),0)</f>
        <v>0</v>
      </c>
      <c r="L910" s="21"/>
      <c r="M910" s="47" t="s">
        <v>162</v>
      </c>
      <c r="N910" s="46"/>
    </row>
    <row r="911" spans="1:14" s="23" customFormat="1" ht="14.25" customHeight="1">
      <c r="A911" s="115"/>
      <c r="B911" s="425" t="str">
        <f>IF(A911="","",VLOOKUP(A911,'Project Budget vs Exp'!$B$9:$G$52,2,FALSE))</f>
        <v/>
      </c>
      <c r="C911" s="117"/>
      <c r="D911" s="116"/>
      <c r="E911" s="118"/>
      <c r="F911" s="119"/>
      <c r="G911" s="120"/>
      <c r="H911" s="120"/>
      <c r="I911" s="428">
        <f t="shared" si="14"/>
        <v>0</v>
      </c>
      <c r="J911" s="46"/>
      <c r="K911" s="21">
        <f>IFERROR(SUM(C911/'Transfers of Funds'!$F$59),0)</f>
        <v>0</v>
      </c>
      <c r="L911" s="21"/>
      <c r="M911" s="47" t="s">
        <v>162</v>
      </c>
      <c r="N911" s="46"/>
    </row>
    <row r="912" spans="1:14" s="23" customFormat="1" ht="14.25" customHeight="1">
      <c r="A912" s="115"/>
      <c r="B912" s="425" t="str">
        <f>IF(A912="","",VLOOKUP(A912,'Project Budget vs Exp'!$B$9:$G$52,2,FALSE))</f>
        <v/>
      </c>
      <c r="C912" s="117"/>
      <c r="D912" s="116"/>
      <c r="E912" s="118"/>
      <c r="F912" s="119"/>
      <c r="G912" s="120"/>
      <c r="H912" s="120"/>
      <c r="I912" s="428">
        <f t="shared" si="14"/>
        <v>0</v>
      </c>
      <c r="J912" s="46"/>
      <c r="K912" s="21">
        <f>IFERROR(SUM(C912/'Transfers of Funds'!$F$59),0)</f>
        <v>0</v>
      </c>
      <c r="L912" s="21"/>
      <c r="M912" s="47" t="s">
        <v>162</v>
      </c>
      <c r="N912" s="46"/>
    </row>
    <row r="913" spans="1:14" s="23" customFormat="1" ht="14.25" customHeight="1">
      <c r="A913" s="115"/>
      <c r="B913" s="425" t="str">
        <f>IF(A913="","",VLOOKUP(A913,'Project Budget vs Exp'!$B$9:$G$52,2,FALSE))</f>
        <v/>
      </c>
      <c r="C913" s="117"/>
      <c r="D913" s="116"/>
      <c r="E913" s="118"/>
      <c r="F913" s="119"/>
      <c r="G913" s="120"/>
      <c r="H913" s="120"/>
      <c r="I913" s="428">
        <f t="shared" si="14"/>
        <v>0</v>
      </c>
      <c r="J913" s="46"/>
      <c r="K913" s="21">
        <f>IFERROR(SUM(C913/'Transfers of Funds'!$F$59),0)</f>
        <v>0</v>
      </c>
      <c r="L913" s="21"/>
      <c r="M913" s="47" t="s">
        <v>162</v>
      </c>
      <c r="N913" s="46"/>
    </row>
    <row r="914" spans="1:14" s="23" customFormat="1" ht="14.25" customHeight="1">
      <c r="A914" s="115"/>
      <c r="B914" s="425" t="str">
        <f>IF(A914="","",VLOOKUP(A914,'Project Budget vs Exp'!$B$9:$G$52,2,FALSE))</f>
        <v/>
      </c>
      <c r="C914" s="117"/>
      <c r="D914" s="116"/>
      <c r="E914" s="118"/>
      <c r="F914" s="119"/>
      <c r="G914" s="120"/>
      <c r="H914" s="120"/>
      <c r="I914" s="428">
        <f t="shared" si="14"/>
        <v>0</v>
      </c>
      <c r="J914" s="46"/>
      <c r="K914" s="21">
        <f>IFERROR(SUM(C914/'Transfers of Funds'!$F$59),0)</f>
        <v>0</v>
      </c>
      <c r="L914" s="21"/>
      <c r="M914" s="47" t="s">
        <v>162</v>
      </c>
      <c r="N914" s="46"/>
    </row>
    <row r="915" spans="1:14" s="23" customFormat="1" ht="14.25" customHeight="1">
      <c r="A915" s="115"/>
      <c r="B915" s="425" t="str">
        <f>IF(A915="","",VLOOKUP(A915,'Project Budget vs Exp'!$B$9:$G$52,2,FALSE))</f>
        <v/>
      </c>
      <c r="C915" s="117"/>
      <c r="D915" s="116"/>
      <c r="E915" s="118"/>
      <c r="F915" s="119"/>
      <c r="G915" s="120"/>
      <c r="H915" s="120"/>
      <c r="I915" s="428">
        <f t="shared" si="14"/>
        <v>0</v>
      </c>
      <c r="J915" s="46"/>
      <c r="K915" s="21">
        <f>IFERROR(SUM(C915/'Transfers of Funds'!$F$59),0)</f>
        <v>0</v>
      </c>
      <c r="L915" s="21"/>
      <c r="M915" s="47" t="s">
        <v>162</v>
      </c>
      <c r="N915" s="46"/>
    </row>
    <row r="916" spans="1:14" s="23" customFormat="1" ht="14.25" customHeight="1">
      <c r="A916" s="115"/>
      <c r="B916" s="425" t="str">
        <f>IF(A916="","",VLOOKUP(A916,'Project Budget vs Exp'!$B$9:$G$52,2,FALSE))</f>
        <v/>
      </c>
      <c r="C916" s="117"/>
      <c r="D916" s="116"/>
      <c r="E916" s="118"/>
      <c r="F916" s="119"/>
      <c r="G916" s="120"/>
      <c r="H916" s="120"/>
      <c r="I916" s="428">
        <f t="shared" si="14"/>
        <v>0</v>
      </c>
      <c r="J916" s="46"/>
      <c r="K916" s="21">
        <f>IFERROR(SUM(C916/'Transfers of Funds'!$F$59),0)</f>
        <v>0</v>
      </c>
      <c r="L916" s="21"/>
      <c r="M916" s="47" t="s">
        <v>162</v>
      </c>
      <c r="N916" s="46"/>
    </row>
    <row r="917" spans="1:14" s="23" customFormat="1" ht="14.25" customHeight="1">
      <c r="A917" s="115"/>
      <c r="B917" s="425" t="str">
        <f>IF(A917="","",VLOOKUP(A917,'Project Budget vs Exp'!$B$9:$G$52,2,FALSE))</f>
        <v/>
      </c>
      <c r="C917" s="117"/>
      <c r="D917" s="116"/>
      <c r="E917" s="118"/>
      <c r="F917" s="119"/>
      <c r="G917" s="120"/>
      <c r="H917" s="120"/>
      <c r="I917" s="428">
        <f t="shared" ref="I917:I980" si="15">IF(OR(F$4="EUR",F$4="USD",F$4="GBP",F$4="CAD",F$4="NZD",F$4="AUD"),K917,C917)</f>
        <v>0</v>
      </c>
      <c r="J917" s="46"/>
      <c r="K917" s="21">
        <f>IFERROR(SUM(C917/'Transfers of Funds'!$F$59),0)</f>
        <v>0</v>
      </c>
      <c r="L917" s="21"/>
      <c r="M917" s="47" t="s">
        <v>162</v>
      </c>
      <c r="N917" s="46"/>
    </row>
    <row r="918" spans="1:14" s="23" customFormat="1" ht="14.25" customHeight="1">
      <c r="A918" s="115"/>
      <c r="B918" s="425" t="str">
        <f>IF(A918="","",VLOOKUP(A918,'Project Budget vs Exp'!$B$9:$G$52,2,FALSE))</f>
        <v/>
      </c>
      <c r="C918" s="117"/>
      <c r="D918" s="116"/>
      <c r="E918" s="118"/>
      <c r="F918" s="119"/>
      <c r="G918" s="120"/>
      <c r="H918" s="120"/>
      <c r="I918" s="428">
        <f t="shared" si="15"/>
        <v>0</v>
      </c>
      <c r="J918" s="46"/>
      <c r="K918" s="21">
        <f>IFERROR(SUM(C918/'Transfers of Funds'!$F$59),0)</f>
        <v>0</v>
      </c>
      <c r="L918" s="21"/>
      <c r="M918" s="47" t="s">
        <v>162</v>
      </c>
      <c r="N918" s="46"/>
    </row>
    <row r="919" spans="1:14" s="23" customFormat="1" ht="14.25" customHeight="1">
      <c r="A919" s="115"/>
      <c r="B919" s="425" t="str">
        <f>IF(A919="","",VLOOKUP(A919,'Project Budget vs Exp'!$B$9:$G$52,2,FALSE))</f>
        <v/>
      </c>
      <c r="C919" s="117"/>
      <c r="D919" s="116"/>
      <c r="E919" s="118"/>
      <c r="F919" s="119"/>
      <c r="G919" s="120"/>
      <c r="H919" s="120"/>
      <c r="I919" s="428">
        <f t="shared" si="15"/>
        <v>0</v>
      </c>
      <c r="J919" s="46"/>
      <c r="K919" s="21">
        <f>IFERROR(SUM(C919/'Transfers of Funds'!$F$59),0)</f>
        <v>0</v>
      </c>
      <c r="L919" s="21"/>
      <c r="M919" s="47" t="s">
        <v>162</v>
      </c>
      <c r="N919" s="46"/>
    </row>
    <row r="920" spans="1:14" s="23" customFormat="1" ht="14.25" customHeight="1">
      <c r="A920" s="115"/>
      <c r="B920" s="425" t="str">
        <f>IF(A920="","",VLOOKUP(A920,'Project Budget vs Exp'!$B$9:$G$52,2,FALSE))</f>
        <v/>
      </c>
      <c r="C920" s="117"/>
      <c r="D920" s="116"/>
      <c r="E920" s="118"/>
      <c r="F920" s="119"/>
      <c r="G920" s="120"/>
      <c r="H920" s="120"/>
      <c r="I920" s="428">
        <f t="shared" si="15"/>
        <v>0</v>
      </c>
      <c r="J920" s="46"/>
      <c r="K920" s="21">
        <f>IFERROR(SUM(C920/'Transfers of Funds'!$F$59),0)</f>
        <v>0</v>
      </c>
      <c r="L920" s="21"/>
      <c r="M920" s="47" t="s">
        <v>162</v>
      </c>
      <c r="N920" s="46"/>
    </row>
    <row r="921" spans="1:14" s="23" customFormat="1" ht="14.25" customHeight="1">
      <c r="A921" s="115"/>
      <c r="B921" s="425" t="str">
        <f>IF(A921="","",VLOOKUP(A921,'Project Budget vs Exp'!$B$9:$G$52,2,FALSE))</f>
        <v/>
      </c>
      <c r="C921" s="117"/>
      <c r="D921" s="116"/>
      <c r="E921" s="118"/>
      <c r="F921" s="119"/>
      <c r="G921" s="120"/>
      <c r="H921" s="120"/>
      <c r="I921" s="428">
        <f t="shared" si="15"/>
        <v>0</v>
      </c>
      <c r="J921" s="46"/>
      <c r="K921" s="21">
        <f>IFERROR(SUM(C921/'Transfers of Funds'!$F$59),0)</f>
        <v>0</v>
      </c>
      <c r="L921" s="21"/>
      <c r="M921" s="47" t="s">
        <v>162</v>
      </c>
      <c r="N921" s="46"/>
    </row>
    <row r="922" spans="1:14" s="23" customFormat="1" ht="14.25" customHeight="1">
      <c r="A922" s="115"/>
      <c r="B922" s="425" t="str">
        <f>IF(A922="","",VLOOKUP(A922,'Project Budget vs Exp'!$B$9:$G$52,2,FALSE))</f>
        <v/>
      </c>
      <c r="C922" s="117"/>
      <c r="D922" s="116"/>
      <c r="E922" s="118"/>
      <c r="F922" s="119"/>
      <c r="G922" s="120"/>
      <c r="H922" s="120"/>
      <c r="I922" s="428">
        <f t="shared" si="15"/>
        <v>0</v>
      </c>
      <c r="J922" s="46"/>
      <c r="K922" s="21">
        <f>IFERROR(SUM(C922/'Transfers of Funds'!$F$59),0)</f>
        <v>0</v>
      </c>
      <c r="L922" s="21"/>
      <c r="M922" s="47" t="s">
        <v>162</v>
      </c>
      <c r="N922" s="46"/>
    </row>
    <row r="923" spans="1:14" s="23" customFormat="1" ht="14.25" customHeight="1">
      <c r="A923" s="115"/>
      <c r="B923" s="425" t="str">
        <f>IF(A923="","",VLOOKUP(A923,'Project Budget vs Exp'!$B$9:$G$52,2,FALSE))</f>
        <v/>
      </c>
      <c r="C923" s="117"/>
      <c r="D923" s="116"/>
      <c r="E923" s="118"/>
      <c r="F923" s="119"/>
      <c r="G923" s="120"/>
      <c r="H923" s="120"/>
      <c r="I923" s="428">
        <f t="shared" si="15"/>
        <v>0</v>
      </c>
      <c r="J923" s="46"/>
      <c r="K923" s="21">
        <f>IFERROR(SUM(C923/'Transfers of Funds'!$F$59),0)</f>
        <v>0</v>
      </c>
      <c r="L923" s="21"/>
      <c r="M923" s="47" t="s">
        <v>162</v>
      </c>
      <c r="N923" s="46"/>
    </row>
    <row r="924" spans="1:14" s="23" customFormat="1" ht="14.25" customHeight="1">
      <c r="A924" s="115"/>
      <c r="B924" s="425" t="str">
        <f>IF(A924="","",VLOOKUP(A924,'Project Budget vs Exp'!$B$9:$G$52,2,FALSE))</f>
        <v/>
      </c>
      <c r="C924" s="117"/>
      <c r="D924" s="116"/>
      <c r="E924" s="118"/>
      <c r="F924" s="119"/>
      <c r="G924" s="120"/>
      <c r="H924" s="120"/>
      <c r="I924" s="428">
        <f t="shared" si="15"/>
        <v>0</v>
      </c>
      <c r="J924" s="46"/>
      <c r="K924" s="21">
        <f>IFERROR(SUM(C924/'Transfers of Funds'!$F$59),0)</f>
        <v>0</v>
      </c>
      <c r="L924" s="21"/>
      <c r="M924" s="47" t="s">
        <v>162</v>
      </c>
      <c r="N924" s="46"/>
    </row>
    <row r="925" spans="1:14" s="23" customFormat="1" ht="14.25" customHeight="1">
      <c r="A925" s="115"/>
      <c r="B925" s="425" t="str">
        <f>IF(A925="","",VLOOKUP(A925,'Project Budget vs Exp'!$B$9:$G$52,2,FALSE))</f>
        <v/>
      </c>
      <c r="C925" s="117"/>
      <c r="D925" s="116"/>
      <c r="E925" s="118"/>
      <c r="F925" s="119"/>
      <c r="G925" s="120"/>
      <c r="H925" s="120"/>
      <c r="I925" s="428">
        <f t="shared" si="15"/>
        <v>0</v>
      </c>
      <c r="J925" s="46"/>
      <c r="K925" s="21">
        <f>IFERROR(SUM(C925/'Transfers of Funds'!$F$59),0)</f>
        <v>0</v>
      </c>
      <c r="L925" s="21"/>
      <c r="M925" s="47" t="s">
        <v>162</v>
      </c>
      <c r="N925" s="46"/>
    </row>
    <row r="926" spans="1:14" s="23" customFormat="1" ht="14.25" customHeight="1">
      <c r="A926" s="115"/>
      <c r="B926" s="425" t="str">
        <f>IF(A926="","",VLOOKUP(A926,'Project Budget vs Exp'!$B$9:$G$52,2,FALSE))</f>
        <v/>
      </c>
      <c r="C926" s="117"/>
      <c r="D926" s="116"/>
      <c r="E926" s="118"/>
      <c r="F926" s="119"/>
      <c r="G926" s="120"/>
      <c r="H926" s="120"/>
      <c r="I926" s="428">
        <f t="shared" si="15"/>
        <v>0</v>
      </c>
      <c r="J926" s="46"/>
      <c r="K926" s="21">
        <f>IFERROR(SUM(C926/'Transfers of Funds'!$F$59),0)</f>
        <v>0</v>
      </c>
      <c r="L926" s="21"/>
      <c r="M926" s="47" t="s">
        <v>162</v>
      </c>
      <c r="N926" s="46"/>
    </row>
    <row r="927" spans="1:14" s="23" customFormat="1" ht="14.25" customHeight="1">
      <c r="A927" s="115"/>
      <c r="B927" s="425" t="str">
        <f>IF(A927="","",VLOOKUP(A927,'Project Budget vs Exp'!$B$9:$G$52,2,FALSE))</f>
        <v/>
      </c>
      <c r="C927" s="117"/>
      <c r="D927" s="116"/>
      <c r="E927" s="118"/>
      <c r="F927" s="119"/>
      <c r="G927" s="120"/>
      <c r="H927" s="120"/>
      <c r="I927" s="428">
        <f t="shared" si="15"/>
        <v>0</v>
      </c>
      <c r="J927" s="46"/>
      <c r="K927" s="21">
        <f>IFERROR(SUM(C927/'Transfers of Funds'!$F$59),0)</f>
        <v>0</v>
      </c>
      <c r="L927" s="21"/>
      <c r="M927" s="47" t="s">
        <v>162</v>
      </c>
      <c r="N927" s="46"/>
    </row>
    <row r="928" spans="1:14" s="23" customFormat="1" ht="14.25" customHeight="1">
      <c r="A928" s="115"/>
      <c r="B928" s="425" t="str">
        <f>IF(A928="","",VLOOKUP(A928,'Project Budget vs Exp'!$B$9:$G$52,2,FALSE))</f>
        <v/>
      </c>
      <c r="C928" s="117"/>
      <c r="D928" s="116"/>
      <c r="E928" s="118"/>
      <c r="F928" s="119"/>
      <c r="G928" s="120"/>
      <c r="H928" s="120"/>
      <c r="I928" s="428">
        <f t="shared" si="15"/>
        <v>0</v>
      </c>
      <c r="J928" s="46"/>
      <c r="K928" s="21">
        <f>IFERROR(SUM(C928/'Transfers of Funds'!$F$59),0)</f>
        <v>0</v>
      </c>
      <c r="L928" s="21"/>
      <c r="M928" s="47" t="s">
        <v>162</v>
      </c>
      <c r="N928" s="46"/>
    </row>
    <row r="929" spans="1:14" s="23" customFormat="1" ht="14.25" customHeight="1">
      <c r="A929" s="115"/>
      <c r="B929" s="425" t="str">
        <f>IF(A929="","",VLOOKUP(A929,'Project Budget vs Exp'!$B$9:$G$52,2,FALSE))</f>
        <v/>
      </c>
      <c r="C929" s="117"/>
      <c r="D929" s="116"/>
      <c r="E929" s="118"/>
      <c r="F929" s="119"/>
      <c r="G929" s="120"/>
      <c r="H929" s="120"/>
      <c r="I929" s="428">
        <f t="shared" si="15"/>
        <v>0</v>
      </c>
      <c r="J929" s="46"/>
      <c r="K929" s="21">
        <f>IFERROR(SUM(C929/'Transfers of Funds'!$F$59),0)</f>
        <v>0</v>
      </c>
      <c r="L929" s="21"/>
      <c r="M929" s="47" t="s">
        <v>162</v>
      </c>
      <c r="N929" s="46"/>
    </row>
    <row r="930" spans="1:14" s="23" customFormat="1" ht="14.25" customHeight="1">
      <c r="A930" s="115"/>
      <c r="B930" s="425" t="str">
        <f>IF(A930="","",VLOOKUP(A930,'Project Budget vs Exp'!$B$9:$G$52,2,FALSE))</f>
        <v/>
      </c>
      <c r="C930" s="117"/>
      <c r="D930" s="116"/>
      <c r="E930" s="118"/>
      <c r="F930" s="119"/>
      <c r="G930" s="120"/>
      <c r="H930" s="120"/>
      <c r="I930" s="428">
        <f t="shared" si="15"/>
        <v>0</v>
      </c>
      <c r="J930" s="46"/>
      <c r="K930" s="21">
        <f>IFERROR(SUM(C930/'Transfers of Funds'!$F$59),0)</f>
        <v>0</v>
      </c>
      <c r="L930" s="21"/>
      <c r="M930" s="47" t="s">
        <v>162</v>
      </c>
      <c r="N930" s="46"/>
    </row>
    <row r="931" spans="1:14" s="23" customFormat="1" ht="14.25" customHeight="1">
      <c r="A931" s="115"/>
      <c r="B931" s="425" t="str">
        <f>IF(A931="","",VLOOKUP(A931,'Project Budget vs Exp'!$B$9:$G$52,2,FALSE))</f>
        <v/>
      </c>
      <c r="C931" s="117"/>
      <c r="D931" s="116"/>
      <c r="E931" s="118"/>
      <c r="F931" s="119"/>
      <c r="G931" s="120"/>
      <c r="H931" s="120"/>
      <c r="I931" s="428">
        <f t="shared" si="15"/>
        <v>0</v>
      </c>
      <c r="J931" s="46"/>
      <c r="K931" s="21">
        <f>IFERROR(SUM(C931/'Transfers of Funds'!$F$59),0)</f>
        <v>0</v>
      </c>
      <c r="L931" s="21"/>
      <c r="M931" s="47" t="s">
        <v>162</v>
      </c>
      <c r="N931" s="46"/>
    </row>
    <row r="932" spans="1:14" s="23" customFormat="1" ht="14.25" customHeight="1">
      <c r="A932" s="115"/>
      <c r="B932" s="425" t="str">
        <f>IF(A932="","",VLOOKUP(A932,'Project Budget vs Exp'!$B$9:$G$52,2,FALSE))</f>
        <v/>
      </c>
      <c r="C932" s="117"/>
      <c r="D932" s="116"/>
      <c r="E932" s="118"/>
      <c r="F932" s="119"/>
      <c r="G932" s="120"/>
      <c r="H932" s="120"/>
      <c r="I932" s="428">
        <f t="shared" si="15"/>
        <v>0</v>
      </c>
      <c r="J932" s="46"/>
      <c r="K932" s="21">
        <f>IFERROR(SUM(C932/'Transfers of Funds'!$F$59),0)</f>
        <v>0</v>
      </c>
      <c r="L932" s="21"/>
      <c r="M932" s="47" t="s">
        <v>162</v>
      </c>
      <c r="N932" s="46"/>
    </row>
    <row r="933" spans="1:14" s="23" customFormat="1" ht="14.25" customHeight="1">
      <c r="A933" s="115"/>
      <c r="B933" s="425" t="str">
        <f>IF(A933="","",VLOOKUP(A933,'Project Budget vs Exp'!$B$9:$G$52,2,FALSE))</f>
        <v/>
      </c>
      <c r="C933" s="117"/>
      <c r="D933" s="116"/>
      <c r="E933" s="118"/>
      <c r="F933" s="119"/>
      <c r="G933" s="120"/>
      <c r="H933" s="120"/>
      <c r="I933" s="428">
        <f t="shared" si="15"/>
        <v>0</v>
      </c>
      <c r="J933" s="46"/>
      <c r="K933" s="21">
        <f>IFERROR(SUM(C933/'Transfers of Funds'!$F$59),0)</f>
        <v>0</v>
      </c>
      <c r="L933" s="21"/>
      <c r="M933" s="47" t="s">
        <v>162</v>
      </c>
      <c r="N933" s="46"/>
    </row>
    <row r="934" spans="1:14" s="23" customFormat="1" ht="14.25" customHeight="1">
      <c r="A934" s="115"/>
      <c r="B934" s="425" t="str">
        <f>IF(A934="","",VLOOKUP(A934,'Project Budget vs Exp'!$B$9:$G$52,2,FALSE))</f>
        <v/>
      </c>
      <c r="C934" s="117"/>
      <c r="D934" s="116"/>
      <c r="E934" s="118"/>
      <c r="F934" s="119"/>
      <c r="G934" s="120"/>
      <c r="H934" s="120"/>
      <c r="I934" s="428">
        <f t="shared" si="15"/>
        <v>0</v>
      </c>
      <c r="J934" s="46"/>
      <c r="K934" s="21">
        <f>IFERROR(SUM(C934/'Transfers of Funds'!$F$59),0)</f>
        <v>0</v>
      </c>
      <c r="L934" s="21"/>
      <c r="M934" s="47" t="s">
        <v>162</v>
      </c>
      <c r="N934" s="46"/>
    </row>
    <row r="935" spans="1:14" s="23" customFormat="1" ht="14.25" customHeight="1">
      <c r="A935" s="115"/>
      <c r="B935" s="425" t="str">
        <f>IF(A935="","",VLOOKUP(A935,'Project Budget vs Exp'!$B$9:$G$52,2,FALSE))</f>
        <v/>
      </c>
      <c r="C935" s="117"/>
      <c r="D935" s="116"/>
      <c r="E935" s="118"/>
      <c r="F935" s="119"/>
      <c r="G935" s="120"/>
      <c r="H935" s="120"/>
      <c r="I935" s="428">
        <f t="shared" si="15"/>
        <v>0</v>
      </c>
      <c r="J935" s="46"/>
      <c r="K935" s="21">
        <f>IFERROR(SUM(C935/'Transfers of Funds'!$F$59),0)</f>
        <v>0</v>
      </c>
      <c r="L935" s="21"/>
      <c r="M935" s="47" t="s">
        <v>162</v>
      </c>
      <c r="N935" s="46"/>
    </row>
    <row r="936" spans="1:14" s="23" customFormat="1" ht="14.25" customHeight="1">
      <c r="A936" s="115"/>
      <c r="B936" s="425" t="str">
        <f>IF(A936="","",VLOOKUP(A936,'Project Budget vs Exp'!$B$9:$G$52,2,FALSE))</f>
        <v/>
      </c>
      <c r="C936" s="117"/>
      <c r="D936" s="116"/>
      <c r="E936" s="118"/>
      <c r="F936" s="119"/>
      <c r="G936" s="120"/>
      <c r="H936" s="120"/>
      <c r="I936" s="428">
        <f t="shared" si="15"/>
        <v>0</v>
      </c>
      <c r="J936" s="46"/>
      <c r="K936" s="21">
        <f>IFERROR(SUM(C936/'Transfers of Funds'!$F$59),0)</f>
        <v>0</v>
      </c>
      <c r="L936" s="21"/>
      <c r="M936" s="47" t="s">
        <v>162</v>
      </c>
      <c r="N936" s="46"/>
    </row>
    <row r="937" spans="1:14" s="23" customFormat="1" ht="14.25" customHeight="1">
      <c r="A937" s="115"/>
      <c r="B937" s="425" t="str">
        <f>IF(A937="","",VLOOKUP(A937,'Project Budget vs Exp'!$B$9:$G$52,2,FALSE))</f>
        <v/>
      </c>
      <c r="C937" s="117"/>
      <c r="D937" s="116"/>
      <c r="E937" s="118"/>
      <c r="F937" s="119"/>
      <c r="G937" s="120"/>
      <c r="H937" s="120"/>
      <c r="I937" s="428">
        <f t="shared" si="15"/>
        <v>0</v>
      </c>
      <c r="J937" s="46"/>
      <c r="K937" s="21">
        <f>IFERROR(SUM(C937/'Transfers of Funds'!$F$59),0)</f>
        <v>0</v>
      </c>
      <c r="L937" s="21"/>
      <c r="M937" s="47" t="s">
        <v>162</v>
      </c>
      <c r="N937" s="46"/>
    </row>
    <row r="938" spans="1:14" s="23" customFormat="1" ht="14.25" customHeight="1">
      <c r="A938" s="115"/>
      <c r="B938" s="425" t="str">
        <f>IF(A938="","",VLOOKUP(A938,'Project Budget vs Exp'!$B$9:$G$52,2,FALSE))</f>
        <v/>
      </c>
      <c r="C938" s="117"/>
      <c r="D938" s="116"/>
      <c r="E938" s="118"/>
      <c r="F938" s="119"/>
      <c r="G938" s="120"/>
      <c r="H938" s="120"/>
      <c r="I938" s="428">
        <f t="shared" si="15"/>
        <v>0</v>
      </c>
      <c r="J938" s="46"/>
      <c r="K938" s="21">
        <f>IFERROR(SUM(C938/'Transfers of Funds'!$F$59),0)</f>
        <v>0</v>
      </c>
      <c r="L938" s="21"/>
      <c r="M938" s="47" t="s">
        <v>162</v>
      </c>
      <c r="N938" s="46"/>
    </row>
    <row r="939" spans="1:14" s="23" customFormat="1" ht="14.25" customHeight="1">
      <c r="A939" s="115"/>
      <c r="B939" s="425" t="str">
        <f>IF(A939="","",VLOOKUP(A939,'Project Budget vs Exp'!$B$9:$G$52,2,FALSE))</f>
        <v/>
      </c>
      <c r="C939" s="117"/>
      <c r="D939" s="116"/>
      <c r="E939" s="118"/>
      <c r="F939" s="119"/>
      <c r="G939" s="120"/>
      <c r="H939" s="120"/>
      <c r="I939" s="428">
        <f t="shared" si="15"/>
        <v>0</v>
      </c>
      <c r="J939" s="46"/>
      <c r="K939" s="21">
        <f>IFERROR(SUM(C939/'Transfers of Funds'!$F$59),0)</f>
        <v>0</v>
      </c>
      <c r="L939" s="21"/>
      <c r="M939" s="47" t="s">
        <v>162</v>
      </c>
      <c r="N939" s="46"/>
    </row>
    <row r="940" spans="1:14" s="23" customFormat="1" ht="14.25" customHeight="1">
      <c r="A940" s="115"/>
      <c r="B940" s="425" t="str">
        <f>IF(A940="","",VLOOKUP(A940,'Project Budget vs Exp'!$B$9:$G$52,2,FALSE))</f>
        <v/>
      </c>
      <c r="C940" s="117"/>
      <c r="D940" s="116"/>
      <c r="E940" s="118"/>
      <c r="F940" s="119"/>
      <c r="G940" s="120"/>
      <c r="H940" s="120"/>
      <c r="I940" s="428">
        <f t="shared" si="15"/>
        <v>0</v>
      </c>
      <c r="J940" s="46"/>
      <c r="K940" s="21">
        <f>IFERROR(SUM(C940/'Transfers of Funds'!$F$59),0)</f>
        <v>0</v>
      </c>
      <c r="L940" s="21"/>
      <c r="M940" s="47" t="s">
        <v>162</v>
      </c>
      <c r="N940" s="46"/>
    </row>
    <row r="941" spans="1:14" s="23" customFormat="1" ht="14.25" customHeight="1">
      <c r="A941" s="115"/>
      <c r="B941" s="425" t="str">
        <f>IF(A941="","",VLOOKUP(A941,'Project Budget vs Exp'!$B$9:$G$52,2,FALSE))</f>
        <v/>
      </c>
      <c r="C941" s="117"/>
      <c r="D941" s="116"/>
      <c r="E941" s="118"/>
      <c r="F941" s="119"/>
      <c r="G941" s="120"/>
      <c r="H941" s="120"/>
      <c r="I941" s="428">
        <f t="shared" si="15"/>
        <v>0</v>
      </c>
      <c r="J941" s="46"/>
      <c r="K941" s="21">
        <f>IFERROR(SUM(C941/'Transfers of Funds'!$F$59),0)</f>
        <v>0</v>
      </c>
      <c r="L941" s="21"/>
      <c r="M941" s="47" t="s">
        <v>162</v>
      </c>
      <c r="N941" s="46"/>
    </row>
    <row r="942" spans="1:14" s="23" customFormat="1" ht="14.25" customHeight="1">
      <c r="A942" s="115"/>
      <c r="B942" s="425" t="str">
        <f>IF(A942="","",VLOOKUP(A942,'Project Budget vs Exp'!$B$9:$G$52,2,FALSE))</f>
        <v/>
      </c>
      <c r="C942" s="117"/>
      <c r="D942" s="116"/>
      <c r="E942" s="118"/>
      <c r="F942" s="119"/>
      <c r="G942" s="120"/>
      <c r="H942" s="120"/>
      <c r="I942" s="428">
        <f t="shared" si="15"/>
        <v>0</v>
      </c>
      <c r="J942" s="46"/>
      <c r="K942" s="21">
        <f>IFERROR(SUM(C942/'Transfers of Funds'!$F$59),0)</f>
        <v>0</v>
      </c>
      <c r="L942" s="21"/>
      <c r="M942" s="47" t="s">
        <v>162</v>
      </c>
      <c r="N942" s="46"/>
    </row>
    <row r="943" spans="1:14" s="23" customFormat="1" ht="14.25" customHeight="1">
      <c r="A943" s="115"/>
      <c r="B943" s="425" t="str">
        <f>IF(A943="","",VLOOKUP(A943,'Project Budget vs Exp'!$B$9:$G$52,2,FALSE))</f>
        <v/>
      </c>
      <c r="C943" s="117"/>
      <c r="D943" s="116"/>
      <c r="E943" s="118"/>
      <c r="F943" s="119"/>
      <c r="G943" s="120"/>
      <c r="H943" s="120"/>
      <c r="I943" s="428">
        <f t="shared" si="15"/>
        <v>0</v>
      </c>
      <c r="J943" s="46"/>
      <c r="K943" s="21">
        <f>IFERROR(SUM(C943/'Transfers of Funds'!$F$59),0)</f>
        <v>0</v>
      </c>
      <c r="L943" s="21"/>
      <c r="M943" s="47" t="s">
        <v>162</v>
      </c>
      <c r="N943" s="46"/>
    </row>
    <row r="944" spans="1:14" s="23" customFormat="1" ht="14.25" customHeight="1">
      <c r="A944" s="115"/>
      <c r="B944" s="425" t="str">
        <f>IF(A944="","",VLOOKUP(A944,'Project Budget vs Exp'!$B$9:$G$52,2,FALSE))</f>
        <v/>
      </c>
      <c r="C944" s="117"/>
      <c r="D944" s="116"/>
      <c r="E944" s="118"/>
      <c r="F944" s="119"/>
      <c r="G944" s="120"/>
      <c r="H944" s="120"/>
      <c r="I944" s="428">
        <f t="shared" si="15"/>
        <v>0</v>
      </c>
      <c r="J944" s="46"/>
      <c r="K944" s="21">
        <f>IFERROR(SUM(C944/'Transfers of Funds'!$F$59),0)</f>
        <v>0</v>
      </c>
      <c r="L944" s="21"/>
      <c r="M944" s="47" t="s">
        <v>162</v>
      </c>
      <c r="N944" s="46"/>
    </row>
    <row r="945" spans="1:14" s="23" customFormat="1" ht="14.25" customHeight="1">
      <c r="A945" s="115"/>
      <c r="B945" s="425" t="str">
        <f>IF(A945="","",VLOOKUP(A945,'Project Budget vs Exp'!$B$9:$G$52,2,FALSE))</f>
        <v/>
      </c>
      <c r="C945" s="117"/>
      <c r="D945" s="116"/>
      <c r="E945" s="118"/>
      <c r="F945" s="119"/>
      <c r="G945" s="120"/>
      <c r="H945" s="120"/>
      <c r="I945" s="428">
        <f t="shared" si="15"/>
        <v>0</v>
      </c>
      <c r="J945" s="46"/>
      <c r="K945" s="21">
        <f>IFERROR(SUM(C945/'Transfers of Funds'!$F$59),0)</f>
        <v>0</v>
      </c>
      <c r="L945" s="21"/>
      <c r="M945" s="47" t="s">
        <v>162</v>
      </c>
      <c r="N945" s="46"/>
    </row>
    <row r="946" spans="1:14" s="23" customFormat="1" ht="14.25" customHeight="1">
      <c r="A946" s="115"/>
      <c r="B946" s="425" t="str">
        <f>IF(A946="","",VLOOKUP(A946,'Project Budget vs Exp'!$B$9:$G$52,2,FALSE))</f>
        <v/>
      </c>
      <c r="C946" s="117"/>
      <c r="D946" s="116"/>
      <c r="E946" s="118"/>
      <c r="F946" s="119"/>
      <c r="G946" s="120"/>
      <c r="H946" s="120"/>
      <c r="I946" s="428">
        <f t="shared" si="15"/>
        <v>0</v>
      </c>
      <c r="J946" s="46"/>
      <c r="K946" s="21">
        <f>IFERROR(SUM(C946/'Transfers of Funds'!$F$59),0)</f>
        <v>0</v>
      </c>
      <c r="L946" s="21"/>
      <c r="M946" s="47" t="s">
        <v>162</v>
      </c>
      <c r="N946" s="46"/>
    </row>
    <row r="947" spans="1:14" s="23" customFormat="1" ht="14.25" customHeight="1">
      <c r="A947" s="115"/>
      <c r="B947" s="425" t="str">
        <f>IF(A947="","",VLOOKUP(A947,'Project Budget vs Exp'!$B$9:$G$52,2,FALSE))</f>
        <v/>
      </c>
      <c r="C947" s="117"/>
      <c r="D947" s="116"/>
      <c r="E947" s="118"/>
      <c r="F947" s="119"/>
      <c r="G947" s="120"/>
      <c r="H947" s="120"/>
      <c r="I947" s="428">
        <f t="shared" si="15"/>
        <v>0</v>
      </c>
      <c r="J947" s="46"/>
      <c r="K947" s="21">
        <f>IFERROR(SUM(C947/'Transfers of Funds'!$F$59),0)</f>
        <v>0</v>
      </c>
      <c r="L947" s="21"/>
      <c r="M947" s="47" t="s">
        <v>162</v>
      </c>
      <c r="N947" s="46"/>
    </row>
    <row r="948" spans="1:14" s="23" customFormat="1" ht="14.25" customHeight="1">
      <c r="A948" s="115"/>
      <c r="B948" s="425" t="str">
        <f>IF(A948="","",VLOOKUP(A948,'Project Budget vs Exp'!$B$9:$G$52,2,FALSE))</f>
        <v/>
      </c>
      <c r="C948" s="117"/>
      <c r="D948" s="116"/>
      <c r="E948" s="118"/>
      <c r="F948" s="119"/>
      <c r="G948" s="120"/>
      <c r="H948" s="120"/>
      <c r="I948" s="428">
        <f t="shared" si="15"/>
        <v>0</v>
      </c>
      <c r="J948" s="46"/>
      <c r="K948" s="21">
        <f>IFERROR(SUM(C948/'Transfers of Funds'!$F$59),0)</f>
        <v>0</v>
      </c>
      <c r="L948" s="21"/>
      <c r="M948" s="47" t="s">
        <v>162</v>
      </c>
      <c r="N948" s="46"/>
    </row>
    <row r="949" spans="1:14" s="23" customFormat="1" ht="14.25" customHeight="1">
      <c r="A949" s="115"/>
      <c r="B949" s="425" t="str">
        <f>IF(A949="","",VLOOKUP(A949,'Project Budget vs Exp'!$B$9:$G$52,2,FALSE))</f>
        <v/>
      </c>
      <c r="C949" s="117"/>
      <c r="D949" s="116"/>
      <c r="E949" s="118"/>
      <c r="F949" s="119"/>
      <c r="G949" s="120"/>
      <c r="H949" s="120"/>
      <c r="I949" s="428">
        <f t="shared" si="15"/>
        <v>0</v>
      </c>
      <c r="J949" s="46"/>
      <c r="K949" s="21">
        <f>IFERROR(SUM(C949/'Transfers of Funds'!$F$59),0)</f>
        <v>0</v>
      </c>
      <c r="L949" s="21"/>
      <c r="M949" s="47" t="s">
        <v>162</v>
      </c>
      <c r="N949" s="46"/>
    </row>
    <row r="950" spans="1:14" s="23" customFormat="1" ht="14.25" customHeight="1">
      <c r="A950" s="115"/>
      <c r="B950" s="425" t="str">
        <f>IF(A950="","",VLOOKUP(A950,'Project Budget vs Exp'!$B$9:$G$52,2,FALSE))</f>
        <v/>
      </c>
      <c r="C950" s="117"/>
      <c r="D950" s="116"/>
      <c r="E950" s="118"/>
      <c r="F950" s="119"/>
      <c r="G950" s="120"/>
      <c r="H950" s="120"/>
      <c r="I950" s="428">
        <f t="shared" si="15"/>
        <v>0</v>
      </c>
      <c r="J950" s="46"/>
      <c r="K950" s="21">
        <f>IFERROR(SUM(C950/'Transfers of Funds'!$F$59),0)</f>
        <v>0</v>
      </c>
      <c r="L950" s="21"/>
      <c r="M950" s="47" t="s">
        <v>162</v>
      </c>
      <c r="N950" s="46"/>
    </row>
    <row r="951" spans="1:14" s="23" customFormat="1" ht="14.25" customHeight="1">
      <c r="A951" s="115"/>
      <c r="B951" s="425" t="str">
        <f>IF(A951="","",VLOOKUP(A951,'Project Budget vs Exp'!$B$9:$G$52,2,FALSE))</f>
        <v/>
      </c>
      <c r="C951" s="117"/>
      <c r="D951" s="116"/>
      <c r="E951" s="118"/>
      <c r="F951" s="119"/>
      <c r="G951" s="120"/>
      <c r="H951" s="120"/>
      <c r="I951" s="428">
        <f t="shared" si="15"/>
        <v>0</v>
      </c>
      <c r="J951" s="46"/>
      <c r="K951" s="21">
        <f>IFERROR(SUM(C951/'Transfers of Funds'!$F$59),0)</f>
        <v>0</v>
      </c>
      <c r="L951" s="21"/>
      <c r="M951" s="47" t="s">
        <v>162</v>
      </c>
      <c r="N951" s="46"/>
    </row>
    <row r="952" spans="1:14" s="23" customFormat="1" ht="14.25" customHeight="1">
      <c r="A952" s="115"/>
      <c r="B952" s="425" t="str">
        <f>IF(A952="","",VLOOKUP(A952,'Project Budget vs Exp'!$B$9:$G$52,2,FALSE))</f>
        <v/>
      </c>
      <c r="C952" s="117"/>
      <c r="D952" s="116"/>
      <c r="E952" s="118"/>
      <c r="F952" s="119"/>
      <c r="G952" s="120"/>
      <c r="H952" s="120"/>
      <c r="I952" s="428">
        <f t="shared" si="15"/>
        <v>0</v>
      </c>
      <c r="J952" s="46"/>
      <c r="K952" s="21">
        <f>IFERROR(SUM(C952/'Transfers of Funds'!$F$59),0)</f>
        <v>0</v>
      </c>
      <c r="L952" s="21"/>
      <c r="M952" s="47" t="s">
        <v>162</v>
      </c>
      <c r="N952" s="46"/>
    </row>
    <row r="953" spans="1:14" s="23" customFormat="1" ht="14.25" customHeight="1">
      <c r="A953" s="115"/>
      <c r="B953" s="425" t="str">
        <f>IF(A953="","",VLOOKUP(A953,'Project Budget vs Exp'!$B$9:$G$52,2,FALSE))</f>
        <v/>
      </c>
      <c r="C953" s="117"/>
      <c r="D953" s="116"/>
      <c r="E953" s="118"/>
      <c r="F953" s="119"/>
      <c r="G953" s="120"/>
      <c r="H953" s="120"/>
      <c r="I953" s="428">
        <f t="shared" si="15"/>
        <v>0</v>
      </c>
      <c r="J953" s="46"/>
      <c r="K953" s="21">
        <f>IFERROR(SUM(C953/'Transfers of Funds'!$F$59),0)</f>
        <v>0</v>
      </c>
      <c r="L953" s="21"/>
      <c r="M953" s="47" t="s">
        <v>162</v>
      </c>
      <c r="N953" s="46"/>
    </row>
    <row r="954" spans="1:14" s="23" customFormat="1" ht="14.25" customHeight="1">
      <c r="A954" s="115"/>
      <c r="B954" s="425" t="str">
        <f>IF(A954="","",VLOOKUP(A954,'Project Budget vs Exp'!$B$9:$G$52,2,FALSE))</f>
        <v/>
      </c>
      <c r="C954" s="117"/>
      <c r="D954" s="116"/>
      <c r="E954" s="118"/>
      <c r="F954" s="119"/>
      <c r="G954" s="120"/>
      <c r="H954" s="120"/>
      <c r="I954" s="428">
        <f t="shared" si="15"/>
        <v>0</v>
      </c>
      <c r="J954" s="46"/>
      <c r="K954" s="21">
        <f>IFERROR(SUM(C954/'Transfers of Funds'!$F$59),0)</f>
        <v>0</v>
      </c>
      <c r="L954" s="21"/>
      <c r="M954" s="47" t="s">
        <v>162</v>
      </c>
      <c r="N954" s="46"/>
    </row>
    <row r="955" spans="1:14" s="23" customFormat="1" ht="14.25" customHeight="1">
      <c r="A955" s="115"/>
      <c r="B955" s="425" t="str">
        <f>IF(A955="","",VLOOKUP(A955,'Project Budget vs Exp'!$B$9:$G$52,2,FALSE))</f>
        <v/>
      </c>
      <c r="C955" s="117"/>
      <c r="D955" s="116"/>
      <c r="E955" s="118"/>
      <c r="F955" s="119"/>
      <c r="G955" s="120"/>
      <c r="H955" s="120"/>
      <c r="I955" s="428">
        <f t="shared" si="15"/>
        <v>0</v>
      </c>
      <c r="J955" s="46"/>
      <c r="K955" s="21">
        <f>IFERROR(SUM(C955/'Transfers of Funds'!$F$59),0)</f>
        <v>0</v>
      </c>
      <c r="L955" s="21"/>
      <c r="M955" s="47" t="s">
        <v>162</v>
      </c>
      <c r="N955" s="46"/>
    </row>
    <row r="956" spans="1:14" s="23" customFormat="1" ht="14.25" customHeight="1">
      <c r="A956" s="115"/>
      <c r="B956" s="425" t="str">
        <f>IF(A956="","",VLOOKUP(A956,'Project Budget vs Exp'!$B$9:$G$52,2,FALSE))</f>
        <v/>
      </c>
      <c r="C956" s="117"/>
      <c r="D956" s="116"/>
      <c r="E956" s="118"/>
      <c r="F956" s="119"/>
      <c r="G956" s="120"/>
      <c r="H956" s="120"/>
      <c r="I956" s="428">
        <f t="shared" si="15"/>
        <v>0</v>
      </c>
      <c r="J956" s="46"/>
      <c r="K956" s="21">
        <f>IFERROR(SUM(C956/'Transfers of Funds'!$F$59),0)</f>
        <v>0</v>
      </c>
      <c r="L956" s="21"/>
      <c r="M956" s="47" t="s">
        <v>162</v>
      </c>
      <c r="N956" s="46"/>
    </row>
    <row r="957" spans="1:14" s="23" customFormat="1" ht="14.25" customHeight="1">
      <c r="A957" s="115"/>
      <c r="B957" s="425" t="str">
        <f>IF(A957="","",VLOOKUP(A957,'Project Budget vs Exp'!$B$9:$G$52,2,FALSE))</f>
        <v/>
      </c>
      <c r="C957" s="117"/>
      <c r="D957" s="116"/>
      <c r="E957" s="118"/>
      <c r="F957" s="119"/>
      <c r="G957" s="120"/>
      <c r="H957" s="120"/>
      <c r="I957" s="428">
        <f t="shared" si="15"/>
        <v>0</v>
      </c>
      <c r="J957" s="46"/>
      <c r="K957" s="21">
        <f>IFERROR(SUM(C957/'Transfers of Funds'!$F$59),0)</f>
        <v>0</v>
      </c>
      <c r="L957" s="21"/>
      <c r="M957" s="47" t="s">
        <v>162</v>
      </c>
      <c r="N957" s="46"/>
    </row>
    <row r="958" spans="1:14" s="23" customFormat="1" ht="14.25" customHeight="1">
      <c r="A958" s="115"/>
      <c r="B958" s="425" t="str">
        <f>IF(A958="","",VLOOKUP(A958,'Project Budget vs Exp'!$B$9:$G$52,2,FALSE))</f>
        <v/>
      </c>
      <c r="C958" s="117"/>
      <c r="D958" s="116"/>
      <c r="E958" s="118"/>
      <c r="F958" s="119"/>
      <c r="G958" s="120"/>
      <c r="H958" s="120"/>
      <c r="I958" s="428">
        <f t="shared" si="15"/>
        <v>0</v>
      </c>
      <c r="J958" s="46"/>
      <c r="K958" s="21">
        <f>IFERROR(SUM(C958/'Transfers of Funds'!$F$59),0)</f>
        <v>0</v>
      </c>
      <c r="L958" s="21"/>
      <c r="M958" s="47" t="s">
        <v>162</v>
      </c>
      <c r="N958" s="46"/>
    </row>
    <row r="959" spans="1:14" s="23" customFormat="1" ht="14.25" customHeight="1">
      <c r="A959" s="115"/>
      <c r="B959" s="425" t="str">
        <f>IF(A959="","",VLOOKUP(A959,'Project Budget vs Exp'!$B$9:$G$52,2,FALSE))</f>
        <v/>
      </c>
      <c r="C959" s="117"/>
      <c r="D959" s="116"/>
      <c r="E959" s="118"/>
      <c r="F959" s="119"/>
      <c r="G959" s="120"/>
      <c r="H959" s="120"/>
      <c r="I959" s="428">
        <f t="shared" si="15"/>
        <v>0</v>
      </c>
      <c r="J959" s="46"/>
      <c r="K959" s="21">
        <f>IFERROR(SUM(C959/'Transfers of Funds'!$F$59),0)</f>
        <v>0</v>
      </c>
      <c r="L959" s="21"/>
      <c r="M959" s="47" t="s">
        <v>162</v>
      </c>
      <c r="N959" s="46"/>
    </row>
    <row r="960" spans="1:14" s="23" customFormat="1" ht="14.25" customHeight="1">
      <c r="A960" s="115"/>
      <c r="B960" s="425" t="str">
        <f>IF(A960="","",VLOOKUP(A960,'Project Budget vs Exp'!$B$9:$G$52,2,FALSE))</f>
        <v/>
      </c>
      <c r="C960" s="117"/>
      <c r="D960" s="116"/>
      <c r="E960" s="118"/>
      <c r="F960" s="119"/>
      <c r="G960" s="120"/>
      <c r="H960" s="120"/>
      <c r="I960" s="428">
        <f t="shared" si="15"/>
        <v>0</v>
      </c>
      <c r="J960" s="46"/>
      <c r="K960" s="21">
        <f>IFERROR(SUM(C960/'Transfers of Funds'!$F$59),0)</f>
        <v>0</v>
      </c>
      <c r="L960" s="21"/>
      <c r="M960" s="47" t="s">
        <v>162</v>
      </c>
      <c r="N960" s="46"/>
    </row>
    <row r="961" spans="1:14" s="23" customFormat="1" ht="14.25" customHeight="1">
      <c r="A961" s="115"/>
      <c r="B961" s="425" t="str">
        <f>IF(A961="","",VLOOKUP(A961,'Project Budget vs Exp'!$B$9:$G$52,2,FALSE))</f>
        <v/>
      </c>
      <c r="C961" s="117"/>
      <c r="D961" s="116"/>
      <c r="E961" s="118"/>
      <c r="F961" s="119"/>
      <c r="G961" s="120"/>
      <c r="H961" s="120"/>
      <c r="I961" s="428">
        <f t="shared" si="15"/>
        <v>0</v>
      </c>
      <c r="J961" s="46"/>
      <c r="K961" s="21">
        <f>IFERROR(SUM(C961/'Transfers of Funds'!$F$59),0)</f>
        <v>0</v>
      </c>
      <c r="L961" s="21"/>
      <c r="M961" s="47" t="s">
        <v>162</v>
      </c>
      <c r="N961" s="46"/>
    </row>
    <row r="962" spans="1:14" s="23" customFormat="1" ht="14.25" customHeight="1">
      <c r="A962" s="115"/>
      <c r="B962" s="425" t="str">
        <f>IF(A962="","",VLOOKUP(A962,'Project Budget vs Exp'!$B$9:$G$52,2,FALSE))</f>
        <v/>
      </c>
      <c r="C962" s="117"/>
      <c r="D962" s="116"/>
      <c r="E962" s="118"/>
      <c r="F962" s="119"/>
      <c r="G962" s="120"/>
      <c r="H962" s="120"/>
      <c r="I962" s="428">
        <f t="shared" si="15"/>
        <v>0</v>
      </c>
      <c r="J962" s="46"/>
      <c r="K962" s="21">
        <f>IFERROR(SUM(C962/'Transfers of Funds'!$F$59),0)</f>
        <v>0</v>
      </c>
      <c r="L962" s="21"/>
      <c r="M962" s="47" t="s">
        <v>162</v>
      </c>
      <c r="N962" s="46"/>
    </row>
    <row r="963" spans="1:14" s="23" customFormat="1" ht="14.25" customHeight="1">
      <c r="A963" s="115"/>
      <c r="B963" s="425" t="str">
        <f>IF(A963="","",VLOOKUP(A963,'Project Budget vs Exp'!$B$9:$G$52,2,FALSE))</f>
        <v/>
      </c>
      <c r="C963" s="117"/>
      <c r="D963" s="116"/>
      <c r="E963" s="118"/>
      <c r="F963" s="119"/>
      <c r="G963" s="120"/>
      <c r="H963" s="120"/>
      <c r="I963" s="428">
        <f t="shared" si="15"/>
        <v>0</v>
      </c>
      <c r="J963" s="46"/>
      <c r="K963" s="21">
        <f>IFERROR(SUM(C963/'Transfers of Funds'!$F$59),0)</f>
        <v>0</v>
      </c>
      <c r="L963" s="21"/>
      <c r="M963" s="47" t="s">
        <v>162</v>
      </c>
      <c r="N963" s="46"/>
    </row>
    <row r="964" spans="1:14" s="23" customFormat="1" ht="14.25" customHeight="1">
      <c r="A964" s="115"/>
      <c r="B964" s="425" t="str">
        <f>IF(A964="","",VLOOKUP(A964,'Project Budget vs Exp'!$B$9:$G$52,2,FALSE))</f>
        <v/>
      </c>
      <c r="C964" s="117"/>
      <c r="D964" s="116"/>
      <c r="E964" s="118"/>
      <c r="F964" s="119"/>
      <c r="G964" s="120"/>
      <c r="H964" s="120"/>
      <c r="I964" s="428">
        <f t="shared" si="15"/>
        <v>0</v>
      </c>
      <c r="J964" s="46"/>
      <c r="K964" s="21">
        <f>IFERROR(SUM(C964/'Transfers of Funds'!$F$59),0)</f>
        <v>0</v>
      </c>
      <c r="L964" s="21"/>
      <c r="M964" s="47" t="s">
        <v>162</v>
      </c>
      <c r="N964" s="46"/>
    </row>
    <row r="965" spans="1:14" s="23" customFormat="1" ht="14.25" customHeight="1">
      <c r="A965" s="115"/>
      <c r="B965" s="425" t="str">
        <f>IF(A965="","",VLOOKUP(A965,'Project Budget vs Exp'!$B$9:$G$52,2,FALSE))</f>
        <v/>
      </c>
      <c r="C965" s="117"/>
      <c r="D965" s="116"/>
      <c r="E965" s="118"/>
      <c r="F965" s="119"/>
      <c r="G965" s="120"/>
      <c r="H965" s="120"/>
      <c r="I965" s="428">
        <f t="shared" si="15"/>
        <v>0</v>
      </c>
      <c r="J965" s="46"/>
      <c r="K965" s="21">
        <f>IFERROR(SUM(C965/'Transfers of Funds'!$F$59),0)</f>
        <v>0</v>
      </c>
      <c r="L965" s="21"/>
      <c r="M965" s="47" t="s">
        <v>162</v>
      </c>
      <c r="N965" s="46"/>
    </row>
    <row r="966" spans="1:14" s="23" customFormat="1" ht="14.25" customHeight="1">
      <c r="A966" s="115"/>
      <c r="B966" s="425" t="str">
        <f>IF(A966="","",VLOOKUP(A966,'Project Budget vs Exp'!$B$9:$G$52,2,FALSE))</f>
        <v/>
      </c>
      <c r="C966" s="117"/>
      <c r="D966" s="116"/>
      <c r="E966" s="118"/>
      <c r="F966" s="119"/>
      <c r="G966" s="120"/>
      <c r="H966" s="120"/>
      <c r="I966" s="428">
        <f t="shared" si="15"/>
        <v>0</v>
      </c>
      <c r="J966" s="46"/>
      <c r="K966" s="21">
        <f>IFERROR(SUM(C966/'Transfers of Funds'!$F$59),0)</f>
        <v>0</v>
      </c>
      <c r="L966" s="21"/>
      <c r="M966" s="47" t="s">
        <v>162</v>
      </c>
      <c r="N966" s="46"/>
    </row>
    <row r="967" spans="1:14" s="23" customFormat="1" ht="14.25" customHeight="1">
      <c r="A967" s="115"/>
      <c r="B967" s="425" t="str">
        <f>IF(A967="","",VLOOKUP(A967,'Project Budget vs Exp'!$B$9:$G$52,2,FALSE))</f>
        <v/>
      </c>
      <c r="C967" s="117"/>
      <c r="D967" s="116"/>
      <c r="E967" s="118"/>
      <c r="F967" s="119"/>
      <c r="G967" s="120"/>
      <c r="H967" s="120"/>
      <c r="I967" s="428">
        <f t="shared" si="15"/>
        <v>0</v>
      </c>
      <c r="J967" s="46"/>
      <c r="K967" s="21">
        <f>IFERROR(SUM(C967/'Transfers of Funds'!$F$59),0)</f>
        <v>0</v>
      </c>
      <c r="L967" s="21"/>
      <c r="M967" s="47" t="s">
        <v>162</v>
      </c>
      <c r="N967" s="46"/>
    </row>
    <row r="968" spans="1:14" s="23" customFormat="1" ht="14.25" customHeight="1">
      <c r="A968" s="115"/>
      <c r="B968" s="425" t="str">
        <f>IF(A968="","",VLOOKUP(A968,'Project Budget vs Exp'!$B$9:$G$52,2,FALSE))</f>
        <v/>
      </c>
      <c r="C968" s="117"/>
      <c r="D968" s="116"/>
      <c r="E968" s="118"/>
      <c r="F968" s="119"/>
      <c r="G968" s="120"/>
      <c r="H968" s="120"/>
      <c r="I968" s="428">
        <f t="shared" si="15"/>
        <v>0</v>
      </c>
      <c r="J968" s="46"/>
      <c r="K968" s="21">
        <f>IFERROR(SUM(C968/'Transfers of Funds'!$F$59),0)</f>
        <v>0</v>
      </c>
      <c r="L968" s="21"/>
      <c r="M968" s="47" t="s">
        <v>162</v>
      </c>
      <c r="N968" s="46"/>
    </row>
    <row r="969" spans="1:14" s="23" customFormat="1" ht="14.25" customHeight="1">
      <c r="A969" s="115"/>
      <c r="B969" s="425" t="str">
        <f>IF(A969="","",VLOOKUP(A969,'Project Budget vs Exp'!$B$9:$G$52,2,FALSE))</f>
        <v/>
      </c>
      <c r="C969" s="117"/>
      <c r="D969" s="116"/>
      <c r="E969" s="118"/>
      <c r="F969" s="119"/>
      <c r="G969" s="120"/>
      <c r="H969" s="120"/>
      <c r="I969" s="428">
        <f t="shared" si="15"/>
        <v>0</v>
      </c>
      <c r="J969" s="46"/>
      <c r="K969" s="21">
        <f>IFERROR(SUM(C969/'Transfers of Funds'!$F$59),0)</f>
        <v>0</v>
      </c>
      <c r="L969" s="21"/>
      <c r="M969" s="47" t="s">
        <v>162</v>
      </c>
      <c r="N969" s="46"/>
    </row>
    <row r="970" spans="1:14" s="23" customFormat="1" ht="14.25" customHeight="1">
      <c r="A970" s="115"/>
      <c r="B970" s="425" t="str">
        <f>IF(A970="","",VLOOKUP(A970,'Project Budget vs Exp'!$B$9:$G$52,2,FALSE))</f>
        <v/>
      </c>
      <c r="C970" s="117"/>
      <c r="D970" s="116"/>
      <c r="E970" s="118"/>
      <c r="F970" s="119"/>
      <c r="G970" s="120"/>
      <c r="H970" s="120"/>
      <c r="I970" s="428">
        <f t="shared" si="15"/>
        <v>0</v>
      </c>
      <c r="J970" s="46"/>
      <c r="K970" s="21">
        <f>IFERROR(SUM(C970/'Transfers of Funds'!$F$59),0)</f>
        <v>0</v>
      </c>
      <c r="L970" s="21"/>
      <c r="M970" s="47" t="s">
        <v>162</v>
      </c>
      <c r="N970" s="46"/>
    </row>
    <row r="971" spans="1:14" s="23" customFormat="1" ht="14.25" customHeight="1">
      <c r="A971" s="115"/>
      <c r="B971" s="425" t="str">
        <f>IF(A971="","",VLOOKUP(A971,'Project Budget vs Exp'!$B$9:$G$52,2,FALSE))</f>
        <v/>
      </c>
      <c r="C971" s="117"/>
      <c r="D971" s="116"/>
      <c r="E971" s="118"/>
      <c r="F971" s="119"/>
      <c r="G971" s="120"/>
      <c r="H971" s="120"/>
      <c r="I971" s="428">
        <f t="shared" si="15"/>
        <v>0</v>
      </c>
      <c r="J971" s="46"/>
      <c r="K971" s="21">
        <f>IFERROR(SUM(C971/'Transfers of Funds'!$F$59),0)</f>
        <v>0</v>
      </c>
      <c r="L971" s="21"/>
      <c r="M971" s="47" t="s">
        <v>162</v>
      </c>
      <c r="N971" s="46"/>
    </row>
    <row r="972" spans="1:14" s="23" customFormat="1" ht="14.25" customHeight="1">
      <c r="A972" s="115"/>
      <c r="B972" s="425" t="str">
        <f>IF(A972="","",VLOOKUP(A972,'Project Budget vs Exp'!$B$9:$G$52,2,FALSE))</f>
        <v/>
      </c>
      <c r="C972" s="117"/>
      <c r="D972" s="116"/>
      <c r="E972" s="118"/>
      <c r="F972" s="119"/>
      <c r="G972" s="120"/>
      <c r="H972" s="120"/>
      <c r="I972" s="428">
        <f t="shared" si="15"/>
        <v>0</v>
      </c>
      <c r="J972" s="46"/>
      <c r="K972" s="21">
        <f>IFERROR(SUM(C972/'Transfers of Funds'!$F$59),0)</f>
        <v>0</v>
      </c>
      <c r="L972" s="21"/>
      <c r="M972" s="47" t="s">
        <v>162</v>
      </c>
      <c r="N972" s="46"/>
    </row>
    <row r="973" spans="1:14" s="23" customFormat="1" ht="14.25" customHeight="1">
      <c r="A973" s="115"/>
      <c r="B973" s="425" t="str">
        <f>IF(A973="","",VLOOKUP(A973,'Project Budget vs Exp'!$B$9:$G$52,2,FALSE))</f>
        <v/>
      </c>
      <c r="C973" s="117"/>
      <c r="D973" s="116"/>
      <c r="E973" s="118"/>
      <c r="F973" s="119"/>
      <c r="G973" s="120"/>
      <c r="H973" s="120"/>
      <c r="I973" s="428">
        <f t="shared" si="15"/>
        <v>0</v>
      </c>
      <c r="J973" s="46"/>
      <c r="K973" s="21">
        <f>IFERROR(SUM(C973/'Transfers of Funds'!$F$59),0)</f>
        <v>0</v>
      </c>
      <c r="L973" s="21"/>
      <c r="M973" s="47" t="s">
        <v>162</v>
      </c>
      <c r="N973" s="46"/>
    </row>
    <row r="974" spans="1:14" s="23" customFormat="1" ht="14.25" customHeight="1">
      <c r="A974" s="115"/>
      <c r="B974" s="425" t="str">
        <f>IF(A974="","",VLOOKUP(A974,'Project Budget vs Exp'!$B$9:$G$52,2,FALSE))</f>
        <v/>
      </c>
      <c r="C974" s="117"/>
      <c r="D974" s="116"/>
      <c r="E974" s="118"/>
      <c r="F974" s="119"/>
      <c r="G974" s="120"/>
      <c r="H974" s="120"/>
      <c r="I974" s="428">
        <f t="shared" si="15"/>
        <v>0</v>
      </c>
      <c r="J974" s="46"/>
      <c r="K974" s="21">
        <f>IFERROR(SUM(C974/'Transfers of Funds'!$F$59),0)</f>
        <v>0</v>
      </c>
      <c r="L974" s="21"/>
      <c r="M974" s="47" t="s">
        <v>162</v>
      </c>
      <c r="N974" s="46"/>
    </row>
    <row r="975" spans="1:14" s="23" customFormat="1" ht="14.25" customHeight="1">
      <c r="A975" s="115"/>
      <c r="B975" s="425" t="str">
        <f>IF(A975="","",VLOOKUP(A975,'Project Budget vs Exp'!$B$9:$G$52,2,FALSE))</f>
        <v/>
      </c>
      <c r="C975" s="117"/>
      <c r="D975" s="116"/>
      <c r="E975" s="118"/>
      <c r="F975" s="119"/>
      <c r="G975" s="120"/>
      <c r="H975" s="120"/>
      <c r="I975" s="428">
        <f t="shared" si="15"/>
        <v>0</v>
      </c>
      <c r="J975" s="46"/>
      <c r="K975" s="21">
        <f>IFERROR(SUM(C975/'Transfers of Funds'!$F$59),0)</f>
        <v>0</v>
      </c>
      <c r="L975" s="21"/>
      <c r="M975" s="47" t="s">
        <v>162</v>
      </c>
      <c r="N975" s="46"/>
    </row>
    <row r="976" spans="1:14" s="23" customFormat="1" ht="14.25" customHeight="1">
      <c r="A976" s="115"/>
      <c r="B976" s="425" t="str">
        <f>IF(A976="","",VLOOKUP(A976,'Project Budget vs Exp'!$B$9:$G$52,2,FALSE))</f>
        <v/>
      </c>
      <c r="C976" s="117"/>
      <c r="D976" s="116"/>
      <c r="E976" s="118"/>
      <c r="F976" s="119"/>
      <c r="G976" s="120"/>
      <c r="H976" s="120"/>
      <c r="I976" s="428">
        <f t="shared" si="15"/>
        <v>0</v>
      </c>
      <c r="J976" s="46"/>
      <c r="K976" s="21">
        <f>IFERROR(SUM(C976/'Transfers of Funds'!$F$59),0)</f>
        <v>0</v>
      </c>
      <c r="L976" s="21"/>
      <c r="M976" s="47" t="s">
        <v>162</v>
      </c>
      <c r="N976" s="46"/>
    </row>
    <row r="977" spans="1:14" s="23" customFormat="1" ht="14.25" customHeight="1">
      <c r="A977" s="115"/>
      <c r="B977" s="425" t="str">
        <f>IF(A977="","",VLOOKUP(A977,'Project Budget vs Exp'!$B$9:$G$52,2,FALSE))</f>
        <v/>
      </c>
      <c r="C977" s="117"/>
      <c r="D977" s="116"/>
      <c r="E977" s="118"/>
      <c r="F977" s="119"/>
      <c r="G977" s="120"/>
      <c r="H977" s="120"/>
      <c r="I977" s="428">
        <f t="shared" si="15"/>
        <v>0</v>
      </c>
      <c r="J977" s="46"/>
      <c r="K977" s="21">
        <f>IFERROR(SUM(C977/'Transfers of Funds'!$F$59),0)</f>
        <v>0</v>
      </c>
      <c r="L977" s="21"/>
      <c r="M977" s="47" t="s">
        <v>162</v>
      </c>
      <c r="N977" s="46"/>
    </row>
    <row r="978" spans="1:14" s="23" customFormat="1" ht="14.25" customHeight="1">
      <c r="A978" s="115"/>
      <c r="B978" s="425" t="str">
        <f>IF(A978="","",VLOOKUP(A978,'Project Budget vs Exp'!$B$9:$G$52,2,FALSE))</f>
        <v/>
      </c>
      <c r="C978" s="117"/>
      <c r="D978" s="116"/>
      <c r="E978" s="118"/>
      <c r="F978" s="119"/>
      <c r="G978" s="120"/>
      <c r="H978" s="120"/>
      <c r="I978" s="428">
        <f t="shared" si="15"/>
        <v>0</v>
      </c>
      <c r="J978" s="46"/>
      <c r="K978" s="21">
        <f>IFERROR(SUM(C978/'Transfers of Funds'!$F$59),0)</f>
        <v>0</v>
      </c>
      <c r="L978" s="21"/>
      <c r="M978" s="47" t="s">
        <v>162</v>
      </c>
      <c r="N978" s="46"/>
    </row>
    <row r="979" spans="1:14" s="23" customFormat="1" ht="14.25" customHeight="1">
      <c r="A979" s="115"/>
      <c r="B979" s="425" t="str">
        <f>IF(A979="","",VLOOKUP(A979,'Project Budget vs Exp'!$B$9:$G$52,2,FALSE))</f>
        <v/>
      </c>
      <c r="C979" s="117"/>
      <c r="D979" s="116"/>
      <c r="E979" s="118"/>
      <c r="F979" s="119"/>
      <c r="G979" s="120"/>
      <c r="H979" s="120"/>
      <c r="I979" s="428">
        <f t="shared" si="15"/>
        <v>0</v>
      </c>
      <c r="J979" s="46"/>
      <c r="K979" s="21">
        <f>IFERROR(SUM(C979/'Transfers of Funds'!$F$59),0)</f>
        <v>0</v>
      </c>
      <c r="L979" s="21"/>
      <c r="M979" s="47" t="s">
        <v>162</v>
      </c>
      <c r="N979" s="46"/>
    </row>
    <row r="980" spans="1:14" s="23" customFormat="1" ht="14.25" customHeight="1">
      <c r="A980" s="115"/>
      <c r="B980" s="425" t="str">
        <f>IF(A980="","",VLOOKUP(A980,'Project Budget vs Exp'!$B$9:$G$52,2,FALSE))</f>
        <v/>
      </c>
      <c r="C980" s="117"/>
      <c r="D980" s="116"/>
      <c r="E980" s="118"/>
      <c r="F980" s="119"/>
      <c r="G980" s="120"/>
      <c r="H980" s="120"/>
      <c r="I980" s="428">
        <f t="shared" si="15"/>
        <v>0</v>
      </c>
      <c r="J980" s="46"/>
      <c r="K980" s="21">
        <f>IFERROR(SUM(C980/'Transfers of Funds'!$F$59),0)</f>
        <v>0</v>
      </c>
      <c r="L980" s="21"/>
      <c r="M980" s="47" t="s">
        <v>162</v>
      </c>
      <c r="N980" s="46"/>
    </row>
    <row r="981" spans="1:14" s="23" customFormat="1" ht="14.25" customHeight="1">
      <c r="A981" s="115"/>
      <c r="B981" s="425" t="str">
        <f>IF(A981="","",VLOOKUP(A981,'Project Budget vs Exp'!$B$9:$G$52,2,FALSE))</f>
        <v/>
      </c>
      <c r="C981" s="117"/>
      <c r="D981" s="116"/>
      <c r="E981" s="118"/>
      <c r="F981" s="119"/>
      <c r="G981" s="120"/>
      <c r="H981" s="120"/>
      <c r="I981" s="428">
        <f t="shared" ref="I981:I1044" si="16">IF(OR(F$4="EUR",F$4="USD",F$4="GBP",F$4="CAD",F$4="NZD",F$4="AUD"),K981,C981)</f>
        <v>0</v>
      </c>
      <c r="J981" s="46"/>
      <c r="K981" s="21">
        <f>IFERROR(SUM(C981/'Transfers of Funds'!$F$59),0)</f>
        <v>0</v>
      </c>
      <c r="L981" s="21"/>
      <c r="M981" s="47" t="s">
        <v>162</v>
      </c>
      <c r="N981" s="46"/>
    </row>
    <row r="982" spans="1:14" s="23" customFormat="1" ht="14.25" customHeight="1">
      <c r="A982" s="115"/>
      <c r="B982" s="425" t="str">
        <f>IF(A982="","",VLOOKUP(A982,'Project Budget vs Exp'!$B$9:$G$52,2,FALSE))</f>
        <v/>
      </c>
      <c r="C982" s="117"/>
      <c r="D982" s="116"/>
      <c r="E982" s="118"/>
      <c r="F982" s="119"/>
      <c r="G982" s="120"/>
      <c r="H982" s="120"/>
      <c r="I982" s="428">
        <f t="shared" si="16"/>
        <v>0</v>
      </c>
      <c r="J982" s="46"/>
      <c r="K982" s="21">
        <f>IFERROR(SUM(C982/'Transfers of Funds'!$F$59),0)</f>
        <v>0</v>
      </c>
      <c r="L982" s="21"/>
      <c r="M982" s="47" t="s">
        <v>162</v>
      </c>
      <c r="N982" s="46"/>
    </row>
    <row r="983" spans="1:14" s="23" customFormat="1" ht="14.25" customHeight="1">
      <c r="A983" s="115"/>
      <c r="B983" s="425" t="str">
        <f>IF(A983="","",VLOOKUP(A983,'Project Budget vs Exp'!$B$9:$G$52,2,FALSE))</f>
        <v/>
      </c>
      <c r="C983" s="117"/>
      <c r="D983" s="116"/>
      <c r="E983" s="118"/>
      <c r="F983" s="119"/>
      <c r="G983" s="120"/>
      <c r="H983" s="120"/>
      <c r="I983" s="428">
        <f t="shared" si="16"/>
        <v>0</v>
      </c>
      <c r="J983" s="46"/>
      <c r="K983" s="21">
        <f>IFERROR(SUM(C983/'Transfers of Funds'!$F$59),0)</f>
        <v>0</v>
      </c>
      <c r="L983" s="21"/>
      <c r="M983" s="47" t="s">
        <v>162</v>
      </c>
      <c r="N983" s="46"/>
    </row>
    <row r="984" spans="1:14" s="23" customFormat="1" ht="14.25" customHeight="1">
      <c r="A984" s="115"/>
      <c r="B984" s="425" t="str">
        <f>IF(A984="","",VLOOKUP(A984,'Project Budget vs Exp'!$B$9:$G$52,2,FALSE))</f>
        <v/>
      </c>
      <c r="C984" s="117"/>
      <c r="D984" s="116"/>
      <c r="E984" s="118"/>
      <c r="F984" s="119"/>
      <c r="G984" s="120"/>
      <c r="H984" s="120"/>
      <c r="I984" s="428">
        <f t="shared" si="16"/>
        <v>0</v>
      </c>
      <c r="J984" s="46"/>
      <c r="K984" s="21">
        <f>IFERROR(SUM(C984/'Transfers of Funds'!$F$59),0)</f>
        <v>0</v>
      </c>
      <c r="L984" s="21"/>
      <c r="M984" s="47" t="s">
        <v>162</v>
      </c>
      <c r="N984" s="46"/>
    </row>
    <row r="985" spans="1:14" s="23" customFormat="1" ht="14.25" customHeight="1">
      <c r="A985" s="115"/>
      <c r="B985" s="425" t="str">
        <f>IF(A985="","",VLOOKUP(A985,'Project Budget vs Exp'!$B$9:$G$52,2,FALSE))</f>
        <v/>
      </c>
      <c r="C985" s="117"/>
      <c r="D985" s="116"/>
      <c r="E985" s="118"/>
      <c r="F985" s="119"/>
      <c r="G985" s="120"/>
      <c r="H985" s="120"/>
      <c r="I985" s="428">
        <f t="shared" si="16"/>
        <v>0</v>
      </c>
      <c r="J985" s="46"/>
      <c r="K985" s="21">
        <f>IFERROR(SUM(C985/'Transfers of Funds'!$F$59),0)</f>
        <v>0</v>
      </c>
      <c r="L985" s="21"/>
      <c r="M985" s="47" t="s">
        <v>162</v>
      </c>
      <c r="N985" s="46"/>
    </row>
    <row r="986" spans="1:14" s="23" customFormat="1" ht="14.25" customHeight="1">
      <c r="A986" s="115"/>
      <c r="B986" s="425" t="str">
        <f>IF(A986="","",VLOOKUP(A986,'Project Budget vs Exp'!$B$9:$G$52,2,FALSE))</f>
        <v/>
      </c>
      <c r="C986" s="117"/>
      <c r="D986" s="116"/>
      <c r="E986" s="118"/>
      <c r="F986" s="119"/>
      <c r="G986" s="120"/>
      <c r="H986" s="120"/>
      <c r="I986" s="428">
        <f t="shared" si="16"/>
        <v>0</v>
      </c>
      <c r="J986" s="46"/>
      <c r="K986" s="21">
        <f>IFERROR(SUM(C986/'Transfers of Funds'!$F$59),0)</f>
        <v>0</v>
      </c>
      <c r="L986" s="21"/>
      <c r="M986" s="47" t="s">
        <v>162</v>
      </c>
      <c r="N986" s="46"/>
    </row>
    <row r="987" spans="1:14" s="23" customFormat="1" ht="14.25" customHeight="1">
      <c r="A987" s="115"/>
      <c r="B987" s="425" t="str">
        <f>IF(A987="","",VLOOKUP(A987,'Project Budget vs Exp'!$B$9:$G$52,2,FALSE))</f>
        <v/>
      </c>
      <c r="C987" s="117"/>
      <c r="D987" s="116"/>
      <c r="E987" s="118"/>
      <c r="F987" s="119"/>
      <c r="G987" s="120"/>
      <c r="H987" s="120"/>
      <c r="I987" s="428">
        <f t="shared" si="16"/>
        <v>0</v>
      </c>
      <c r="J987" s="46"/>
      <c r="K987" s="21">
        <f>IFERROR(SUM(C987/'Transfers of Funds'!$F$59),0)</f>
        <v>0</v>
      </c>
      <c r="L987" s="21"/>
      <c r="M987" s="47" t="s">
        <v>162</v>
      </c>
      <c r="N987" s="46"/>
    </row>
    <row r="988" spans="1:14" s="23" customFormat="1" ht="14.25" customHeight="1">
      <c r="A988" s="115"/>
      <c r="B988" s="425" t="str">
        <f>IF(A988="","",VLOOKUP(A988,'Project Budget vs Exp'!$B$9:$G$52,2,FALSE))</f>
        <v/>
      </c>
      <c r="C988" s="117"/>
      <c r="D988" s="116"/>
      <c r="E988" s="118"/>
      <c r="F988" s="119"/>
      <c r="G988" s="120"/>
      <c r="H988" s="120"/>
      <c r="I988" s="428">
        <f t="shared" si="16"/>
        <v>0</v>
      </c>
      <c r="J988" s="46"/>
      <c r="K988" s="21">
        <f>IFERROR(SUM(C988/'Transfers of Funds'!$F$59),0)</f>
        <v>0</v>
      </c>
      <c r="L988" s="21"/>
      <c r="M988" s="47" t="s">
        <v>162</v>
      </c>
      <c r="N988" s="46"/>
    </row>
    <row r="989" spans="1:14" s="23" customFormat="1" ht="14.25" customHeight="1">
      <c r="A989" s="115"/>
      <c r="B989" s="425" t="str">
        <f>IF(A989="","",VLOOKUP(A989,'Project Budget vs Exp'!$B$9:$G$52,2,FALSE))</f>
        <v/>
      </c>
      <c r="C989" s="117"/>
      <c r="D989" s="116"/>
      <c r="E989" s="118"/>
      <c r="F989" s="119"/>
      <c r="G989" s="120"/>
      <c r="H989" s="120"/>
      <c r="I989" s="428">
        <f t="shared" si="16"/>
        <v>0</v>
      </c>
      <c r="J989" s="46"/>
      <c r="K989" s="21">
        <f>IFERROR(SUM(C989/'Transfers of Funds'!$F$59),0)</f>
        <v>0</v>
      </c>
      <c r="L989" s="21"/>
      <c r="M989" s="47" t="s">
        <v>162</v>
      </c>
      <c r="N989" s="46"/>
    </row>
    <row r="990" spans="1:14" s="23" customFormat="1" ht="14.25" customHeight="1">
      <c r="A990" s="115"/>
      <c r="B990" s="425" t="str">
        <f>IF(A990="","",VLOOKUP(A990,'Project Budget vs Exp'!$B$9:$G$52,2,FALSE))</f>
        <v/>
      </c>
      <c r="C990" s="117"/>
      <c r="D990" s="116"/>
      <c r="E990" s="118"/>
      <c r="F990" s="119"/>
      <c r="G990" s="120"/>
      <c r="H990" s="120"/>
      <c r="I990" s="428">
        <f t="shared" si="16"/>
        <v>0</v>
      </c>
      <c r="J990" s="46"/>
      <c r="K990" s="21">
        <f>IFERROR(SUM(C990/'Transfers of Funds'!$F$59),0)</f>
        <v>0</v>
      </c>
      <c r="L990" s="21"/>
      <c r="M990" s="47" t="s">
        <v>162</v>
      </c>
      <c r="N990" s="46"/>
    </row>
    <row r="991" spans="1:14" s="23" customFormat="1" ht="14.25" customHeight="1">
      <c r="A991" s="115"/>
      <c r="B991" s="425" t="str">
        <f>IF(A991="","",VLOOKUP(A991,'Project Budget vs Exp'!$B$9:$G$52,2,FALSE))</f>
        <v/>
      </c>
      <c r="C991" s="117"/>
      <c r="D991" s="116"/>
      <c r="E991" s="118"/>
      <c r="F991" s="119"/>
      <c r="G991" s="120"/>
      <c r="H991" s="120"/>
      <c r="I991" s="428">
        <f t="shared" si="16"/>
        <v>0</v>
      </c>
      <c r="J991" s="46"/>
      <c r="K991" s="21">
        <f>IFERROR(SUM(C991/'Transfers of Funds'!$F$59),0)</f>
        <v>0</v>
      </c>
      <c r="L991" s="21"/>
      <c r="M991" s="47" t="s">
        <v>162</v>
      </c>
      <c r="N991" s="46"/>
    </row>
    <row r="992" spans="1:14" s="23" customFormat="1" ht="14.25" customHeight="1">
      <c r="A992" s="115"/>
      <c r="B992" s="425" t="str">
        <f>IF(A992="","",VLOOKUP(A992,'Project Budget vs Exp'!$B$9:$G$52,2,FALSE))</f>
        <v/>
      </c>
      <c r="C992" s="117"/>
      <c r="D992" s="116"/>
      <c r="E992" s="118"/>
      <c r="F992" s="119"/>
      <c r="G992" s="120"/>
      <c r="H992" s="120"/>
      <c r="I992" s="428">
        <f t="shared" si="16"/>
        <v>0</v>
      </c>
      <c r="J992" s="46"/>
      <c r="K992" s="21">
        <f>IFERROR(SUM(C992/'Transfers of Funds'!$F$59),0)</f>
        <v>0</v>
      </c>
      <c r="L992" s="21"/>
      <c r="M992" s="47" t="s">
        <v>162</v>
      </c>
      <c r="N992" s="46"/>
    </row>
    <row r="993" spans="1:14" s="23" customFormat="1" ht="14.25" customHeight="1">
      <c r="A993" s="115"/>
      <c r="B993" s="425" t="str">
        <f>IF(A993="","",VLOOKUP(A993,'Project Budget vs Exp'!$B$9:$G$52,2,FALSE))</f>
        <v/>
      </c>
      <c r="C993" s="117"/>
      <c r="D993" s="116"/>
      <c r="E993" s="118"/>
      <c r="F993" s="119"/>
      <c r="G993" s="120"/>
      <c r="H993" s="120"/>
      <c r="I993" s="428">
        <f t="shared" si="16"/>
        <v>0</v>
      </c>
      <c r="J993" s="46"/>
      <c r="K993" s="21">
        <f>IFERROR(SUM(C993/'Transfers of Funds'!$F$59),0)</f>
        <v>0</v>
      </c>
      <c r="L993" s="21"/>
      <c r="M993" s="47" t="s">
        <v>162</v>
      </c>
      <c r="N993" s="46"/>
    </row>
    <row r="994" spans="1:14" s="23" customFormat="1" ht="14.25" customHeight="1">
      <c r="A994" s="115"/>
      <c r="B994" s="425" t="str">
        <f>IF(A994="","",VLOOKUP(A994,'Project Budget vs Exp'!$B$9:$G$52,2,FALSE))</f>
        <v/>
      </c>
      <c r="C994" s="117"/>
      <c r="D994" s="116"/>
      <c r="E994" s="118"/>
      <c r="F994" s="119"/>
      <c r="G994" s="120"/>
      <c r="H994" s="120"/>
      <c r="I994" s="428">
        <f t="shared" si="16"/>
        <v>0</v>
      </c>
      <c r="J994" s="46"/>
      <c r="K994" s="21">
        <f>IFERROR(SUM(C994/'Transfers of Funds'!$F$59),0)</f>
        <v>0</v>
      </c>
      <c r="L994" s="21"/>
      <c r="M994" s="47" t="s">
        <v>162</v>
      </c>
      <c r="N994" s="46"/>
    </row>
    <row r="995" spans="1:14" s="23" customFormat="1" ht="14.25" customHeight="1">
      <c r="A995" s="115"/>
      <c r="B995" s="425" t="str">
        <f>IF(A995="","",VLOOKUP(A995,'Project Budget vs Exp'!$B$9:$G$52,2,FALSE))</f>
        <v/>
      </c>
      <c r="C995" s="117"/>
      <c r="D995" s="116"/>
      <c r="E995" s="118"/>
      <c r="F995" s="119"/>
      <c r="G995" s="120"/>
      <c r="H995" s="120"/>
      <c r="I995" s="428">
        <f t="shared" si="16"/>
        <v>0</v>
      </c>
      <c r="J995" s="46"/>
      <c r="K995" s="21">
        <f>IFERROR(SUM(C995/'Transfers of Funds'!$F$59),0)</f>
        <v>0</v>
      </c>
      <c r="L995" s="21"/>
      <c r="M995" s="47" t="s">
        <v>162</v>
      </c>
      <c r="N995" s="46"/>
    </row>
    <row r="996" spans="1:14" s="23" customFormat="1" ht="14.25" customHeight="1">
      <c r="A996" s="115"/>
      <c r="B996" s="425" t="str">
        <f>IF(A996="","",VLOOKUP(A996,'Project Budget vs Exp'!$B$9:$G$52,2,FALSE))</f>
        <v/>
      </c>
      <c r="C996" s="117"/>
      <c r="D996" s="116"/>
      <c r="E996" s="118"/>
      <c r="F996" s="119"/>
      <c r="G996" s="120"/>
      <c r="H996" s="120"/>
      <c r="I996" s="428">
        <f t="shared" si="16"/>
        <v>0</v>
      </c>
      <c r="J996" s="46"/>
      <c r="K996" s="21">
        <f>IFERROR(SUM(C996/'Transfers of Funds'!$F$59),0)</f>
        <v>0</v>
      </c>
      <c r="L996" s="21"/>
      <c r="M996" s="47" t="s">
        <v>162</v>
      </c>
      <c r="N996" s="46"/>
    </row>
    <row r="997" spans="1:14" s="23" customFormat="1" ht="14.25" customHeight="1">
      <c r="A997" s="115"/>
      <c r="B997" s="425" t="str">
        <f>IF(A997="","",VLOOKUP(A997,'Project Budget vs Exp'!$B$9:$G$52,2,FALSE))</f>
        <v/>
      </c>
      <c r="C997" s="117"/>
      <c r="D997" s="116"/>
      <c r="E997" s="118"/>
      <c r="F997" s="119"/>
      <c r="G997" s="120"/>
      <c r="H997" s="120"/>
      <c r="I997" s="428">
        <f t="shared" si="16"/>
        <v>0</v>
      </c>
      <c r="J997" s="46"/>
      <c r="K997" s="21">
        <f>IFERROR(SUM(C997/'Transfers of Funds'!$F$59),0)</f>
        <v>0</v>
      </c>
      <c r="L997" s="21"/>
      <c r="M997" s="47" t="s">
        <v>162</v>
      </c>
      <c r="N997" s="46"/>
    </row>
    <row r="998" spans="1:14" s="23" customFormat="1" ht="14.25" customHeight="1">
      <c r="A998" s="115"/>
      <c r="B998" s="425" t="str">
        <f>IF(A998="","",VLOOKUP(A998,'Project Budget vs Exp'!$B$9:$G$52,2,FALSE))</f>
        <v/>
      </c>
      <c r="C998" s="117"/>
      <c r="D998" s="116"/>
      <c r="E998" s="118"/>
      <c r="F998" s="119"/>
      <c r="G998" s="120"/>
      <c r="H998" s="120"/>
      <c r="I998" s="428">
        <f t="shared" si="16"/>
        <v>0</v>
      </c>
      <c r="J998" s="46"/>
      <c r="K998" s="21">
        <f>IFERROR(SUM(C998/'Transfers of Funds'!$F$59),0)</f>
        <v>0</v>
      </c>
      <c r="L998" s="21"/>
      <c r="M998" s="47" t="s">
        <v>162</v>
      </c>
      <c r="N998" s="46"/>
    </row>
    <row r="999" spans="1:14" s="23" customFormat="1" ht="14.25" customHeight="1">
      <c r="A999" s="115"/>
      <c r="B999" s="425" t="str">
        <f>IF(A999="","",VLOOKUP(A999,'Project Budget vs Exp'!$B$9:$G$52,2,FALSE))</f>
        <v/>
      </c>
      <c r="C999" s="117"/>
      <c r="D999" s="116"/>
      <c r="E999" s="118"/>
      <c r="F999" s="119"/>
      <c r="G999" s="120"/>
      <c r="H999" s="120"/>
      <c r="I999" s="428">
        <f t="shared" si="16"/>
        <v>0</v>
      </c>
      <c r="J999" s="46"/>
      <c r="K999" s="21">
        <f>IFERROR(SUM(C999/'Transfers of Funds'!$F$59),0)</f>
        <v>0</v>
      </c>
      <c r="L999" s="21"/>
      <c r="M999" s="47" t="s">
        <v>162</v>
      </c>
      <c r="N999" s="46"/>
    </row>
    <row r="1000" spans="1:14" s="23" customFormat="1" ht="14.25" customHeight="1">
      <c r="A1000" s="115"/>
      <c r="B1000" s="425" t="str">
        <f>IF(A1000="","",VLOOKUP(A1000,'Project Budget vs Exp'!$B$9:$G$52,2,FALSE))</f>
        <v/>
      </c>
      <c r="C1000" s="117"/>
      <c r="D1000" s="116"/>
      <c r="E1000" s="118"/>
      <c r="F1000" s="119"/>
      <c r="G1000" s="120"/>
      <c r="H1000" s="120"/>
      <c r="I1000" s="428">
        <f t="shared" si="16"/>
        <v>0</v>
      </c>
      <c r="J1000" s="46"/>
      <c r="K1000" s="21">
        <f>IFERROR(SUM(C1000/'Transfers of Funds'!$F$59),0)</f>
        <v>0</v>
      </c>
      <c r="L1000" s="21"/>
      <c r="M1000" s="47" t="s">
        <v>162</v>
      </c>
      <c r="N1000" s="46"/>
    </row>
    <row r="1001" spans="1:14" s="23" customFormat="1" ht="14.25" customHeight="1">
      <c r="A1001" s="115"/>
      <c r="B1001" s="425" t="str">
        <f>IF(A1001="","",VLOOKUP(A1001,'Project Budget vs Exp'!$B$9:$G$52,2,FALSE))</f>
        <v/>
      </c>
      <c r="C1001" s="117"/>
      <c r="D1001" s="116"/>
      <c r="E1001" s="118"/>
      <c r="F1001" s="119"/>
      <c r="G1001" s="120"/>
      <c r="H1001" s="120"/>
      <c r="I1001" s="428">
        <f t="shared" si="16"/>
        <v>0</v>
      </c>
      <c r="J1001" s="46"/>
      <c r="K1001" s="21">
        <f>IFERROR(SUM(C1001/'Transfers of Funds'!$F$59),0)</f>
        <v>0</v>
      </c>
      <c r="L1001" s="21"/>
      <c r="M1001" s="47" t="s">
        <v>162</v>
      </c>
      <c r="N1001" s="46"/>
    </row>
    <row r="1002" spans="1:14" s="23" customFormat="1" ht="14.25" customHeight="1">
      <c r="A1002" s="115"/>
      <c r="B1002" s="425" t="str">
        <f>IF(A1002="","",VLOOKUP(A1002,'Project Budget vs Exp'!$B$9:$G$52,2,FALSE))</f>
        <v/>
      </c>
      <c r="C1002" s="117"/>
      <c r="D1002" s="116"/>
      <c r="E1002" s="118"/>
      <c r="F1002" s="119"/>
      <c r="G1002" s="120"/>
      <c r="H1002" s="120"/>
      <c r="I1002" s="428">
        <f t="shared" si="16"/>
        <v>0</v>
      </c>
      <c r="J1002" s="46"/>
      <c r="K1002" s="21">
        <f>IFERROR(SUM(C1002/'Transfers of Funds'!$F$59),0)</f>
        <v>0</v>
      </c>
      <c r="L1002" s="21"/>
      <c r="M1002" s="47" t="s">
        <v>162</v>
      </c>
      <c r="N1002" s="46"/>
    </row>
    <row r="1003" spans="1:14" s="23" customFormat="1" ht="14.25" customHeight="1">
      <c r="A1003" s="115"/>
      <c r="B1003" s="425" t="str">
        <f>IF(A1003="","",VLOOKUP(A1003,'Project Budget vs Exp'!$B$9:$G$52,2,FALSE))</f>
        <v/>
      </c>
      <c r="C1003" s="117"/>
      <c r="D1003" s="116"/>
      <c r="E1003" s="118"/>
      <c r="F1003" s="119"/>
      <c r="G1003" s="120"/>
      <c r="H1003" s="120"/>
      <c r="I1003" s="428">
        <f t="shared" si="16"/>
        <v>0</v>
      </c>
      <c r="J1003" s="46"/>
      <c r="K1003" s="21">
        <f>IFERROR(SUM(C1003/'Transfers of Funds'!$F$59),0)</f>
        <v>0</v>
      </c>
      <c r="L1003" s="21"/>
      <c r="M1003" s="47" t="s">
        <v>162</v>
      </c>
      <c r="N1003" s="46"/>
    </row>
    <row r="1004" spans="1:14" s="23" customFormat="1" ht="14.25" customHeight="1">
      <c r="A1004" s="115"/>
      <c r="B1004" s="425" t="str">
        <f>IF(A1004="","",VLOOKUP(A1004,'Project Budget vs Exp'!$B$9:$G$52,2,FALSE))</f>
        <v/>
      </c>
      <c r="C1004" s="117"/>
      <c r="D1004" s="116"/>
      <c r="E1004" s="118"/>
      <c r="F1004" s="119"/>
      <c r="G1004" s="120"/>
      <c r="H1004" s="120"/>
      <c r="I1004" s="428">
        <f t="shared" si="16"/>
        <v>0</v>
      </c>
      <c r="J1004" s="46"/>
      <c r="K1004" s="21">
        <f>IFERROR(SUM(C1004/'Transfers of Funds'!$F$59),0)</f>
        <v>0</v>
      </c>
      <c r="L1004" s="21"/>
      <c r="M1004" s="47" t="s">
        <v>162</v>
      </c>
      <c r="N1004" s="46"/>
    </row>
    <row r="1005" spans="1:14" s="23" customFormat="1" ht="14.25" customHeight="1">
      <c r="A1005" s="115"/>
      <c r="B1005" s="425" t="str">
        <f>IF(A1005="","",VLOOKUP(A1005,'Project Budget vs Exp'!$B$9:$G$52,2,FALSE))</f>
        <v/>
      </c>
      <c r="C1005" s="117"/>
      <c r="D1005" s="116"/>
      <c r="E1005" s="118"/>
      <c r="F1005" s="119"/>
      <c r="G1005" s="120"/>
      <c r="H1005" s="120"/>
      <c r="I1005" s="428">
        <f t="shared" si="16"/>
        <v>0</v>
      </c>
      <c r="J1005" s="46"/>
      <c r="K1005" s="21">
        <f>IFERROR(SUM(C1005/'Transfers of Funds'!$F$59),0)</f>
        <v>0</v>
      </c>
      <c r="L1005" s="21"/>
      <c r="M1005" s="47" t="s">
        <v>162</v>
      </c>
      <c r="N1005" s="46"/>
    </row>
    <row r="1006" spans="1:14" s="23" customFormat="1" ht="14.25" customHeight="1">
      <c r="A1006" s="115"/>
      <c r="B1006" s="425" t="str">
        <f>IF(A1006="","",VLOOKUP(A1006,'Project Budget vs Exp'!$B$9:$G$52,2,FALSE))</f>
        <v/>
      </c>
      <c r="C1006" s="117"/>
      <c r="D1006" s="116"/>
      <c r="E1006" s="118"/>
      <c r="F1006" s="119"/>
      <c r="G1006" s="120"/>
      <c r="H1006" s="120"/>
      <c r="I1006" s="428">
        <f t="shared" si="16"/>
        <v>0</v>
      </c>
      <c r="J1006" s="46"/>
      <c r="K1006" s="21">
        <f>IFERROR(SUM(C1006/'Transfers of Funds'!$F$59),0)</f>
        <v>0</v>
      </c>
      <c r="L1006" s="21"/>
      <c r="M1006" s="47" t="s">
        <v>162</v>
      </c>
      <c r="N1006" s="46"/>
    </row>
    <row r="1007" spans="1:14" s="23" customFormat="1" ht="14.25" customHeight="1">
      <c r="A1007" s="115"/>
      <c r="B1007" s="425" t="str">
        <f>IF(A1007="","",VLOOKUP(A1007,'Project Budget vs Exp'!$B$9:$G$52,2,FALSE))</f>
        <v/>
      </c>
      <c r="C1007" s="117"/>
      <c r="D1007" s="116"/>
      <c r="E1007" s="118"/>
      <c r="F1007" s="119"/>
      <c r="G1007" s="120"/>
      <c r="H1007" s="120"/>
      <c r="I1007" s="428">
        <f t="shared" si="16"/>
        <v>0</v>
      </c>
      <c r="J1007" s="46"/>
      <c r="K1007" s="21">
        <f>IFERROR(SUM(C1007/'Transfers of Funds'!$F$59),0)</f>
        <v>0</v>
      </c>
      <c r="L1007" s="21"/>
      <c r="M1007" s="47" t="s">
        <v>162</v>
      </c>
      <c r="N1007" s="46"/>
    </row>
    <row r="1008" spans="1:14" s="23" customFormat="1" ht="14.25" customHeight="1">
      <c r="A1008" s="115"/>
      <c r="B1008" s="425" t="str">
        <f>IF(A1008="","",VLOOKUP(A1008,'Project Budget vs Exp'!$B$9:$G$52,2,FALSE))</f>
        <v/>
      </c>
      <c r="C1008" s="117"/>
      <c r="D1008" s="116"/>
      <c r="E1008" s="118"/>
      <c r="F1008" s="119"/>
      <c r="G1008" s="120"/>
      <c r="H1008" s="120"/>
      <c r="I1008" s="428">
        <f t="shared" si="16"/>
        <v>0</v>
      </c>
      <c r="J1008" s="46"/>
      <c r="K1008" s="21">
        <f>IFERROR(SUM(C1008/'Transfers of Funds'!$F$59),0)</f>
        <v>0</v>
      </c>
      <c r="L1008" s="21"/>
      <c r="M1008" s="47" t="s">
        <v>162</v>
      </c>
      <c r="N1008" s="46"/>
    </row>
    <row r="1009" spans="1:14" s="23" customFormat="1" ht="14.25" customHeight="1">
      <c r="A1009" s="115"/>
      <c r="B1009" s="425" t="str">
        <f>IF(A1009="","",VLOOKUP(A1009,'Project Budget vs Exp'!$B$9:$G$52,2,FALSE))</f>
        <v/>
      </c>
      <c r="C1009" s="117"/>
      <c r="D1009" s="116"/>
      <c r="E1009" s="118"/>
      <c r="F1009" s="119"/>
      <c r="G1009" s="120"/>
      <c r="H1009" s="120"/>
      <c r="I1009" s="428">
        <f t="shared" si="16"/>
        <v>0</v>
      </c>
      <c r="J1009" s="46"/>
      <c r="K1009" s="21">
        <f>IFERROR(SUM(C1009/'Transfers of Funds'!$F$59),0)</f>
        <v>0</v>
      </c>
      <c r="L1009" s="21"/>
      <c r="M1009" s="47" t="s">
        <v>162</v>
      </c>
      <c r="N1009" s="46"/>
    </row>
    <row r="1010" spans="1:14" s="23" customFormat="1" ht="14.25" customHeight="1">
      <c r="A1010" s="115"/>
      <c r="B1010" s="425" t="str">
        <f>IF(A1010="","",VLOOKUP(A1010,'Project Budget vs Exp'!$B$9:$G$52,2,FALSE))</f>
        <v/>
      </c>
      <c r="C1010" s="117"/>
      <c r="D1010" s="116"/>
      <c r="E1010" s="118"/>
      <c r="F1010" s="119"/>
      <c r="G1010" s="120"/>
      <c r="H1010" s="120"/>
      <c r="I1010" s="428">
        <f t="shared" si="16"/>
        <v>0</v>
      </c>
      <c r="J1010" s="46"/>
      <c r="K1010" s="21">
        <f>IFERROR(SUM(C1010/'Transfers of Funds'!$F$59),0)</f>
        <v>0</v>
      </c>
      <c r="L1010" s="21"/>
      <c r="M1010" s="47" t="s">
        <v>162</v>
      </c>
      <c r="N1010" s="46"/>
    </row>
    <row r="1011" spans="1:14" s="23" customFormat="1" ht="14.25" customHeight="1">
      <c r="A1011" s="115"/>
      <c r="B1011" s="425" t="str">
        <f>IF(A1011="","",VLOOKUP(A1011,'Project Budget vs Exp'!$B$9:$G$52,2,FALSE))</f>
        <v/>
      </c>
      <c r="C1011" s="117"/>
      <c r="D1011" s="116"/>
      <c r="E1011" s="118"/>
      <c r="F1011" s="119"/>
      <c r="G1011" s="120"/>
      <c r="H1011" s="120"/>
      <c r="I1011" s="428">
        <f t="shared" si="16"/>
        <v>0</v>
      </c>
      <c r="J1011" s="46"/>
      <c r="K1011" s="21">
        <f>IFERROR(SUM(C1011/'Transfers of Funds'!$F$59),0)</f>
        <v>0</v>
      </c>
      <c r="L1011" s="21"/>
      <c r="M1011" s="47" t="s">
        <v>162</v>
      </c>
      <c r="N1011" s="46"/>
    </row>
    <row r="1012" spans="1:14" s="23" customFormat="1" ht="14.25" customHeight="1">
      <c r="A1012" s="115"/>
      <c r="B1012" s="425" t="str">
        <f>IF(A1012="","",VLOOKUP(A1012,'Project Budget vs Exp'!$B$9:$G$52,2,FALSE))</f>
        <v/>
      </c>
      <c r="C1012" s="117"/>
      <c r="D1012" s="116"/>
      <c r="E1012" s="118"/>
      <c r="F1012" s="119"/>
      <c r="G1012" s="120"/>
      <c r="H1012" s="120"/>
      <c r="I1012" s="428">
        <f t="shared" si="16"/>
        <v>0</v>
      </c>
      <c r="J1012" s="46"/>
      <c r="K1012" s="21">
        <f>IFERROR(SUM(C1012/'Transfers of Funds'!$F$59),0)</f>
        <v>0</v>
      </c>
      <c r="L1012" s="21"/>
      <c r="M1012" s="47" t="s">
        <v>162</v>
      </c>
      <c r="N1012" s="46"/>
    </row>
    <row r="1013" spans="1:14" s="23" customFormat="1" ht="14.25" customHeight="1">
      <c r="A1013" s="115"/>
      <c r="B1013" s="425" t="str">
        <f>IF(A1013="","",VLOOKUP(A1013,'Project Budget vs Exp'!$B$9:$G$52,2,FALSE))</f>
        <v/>
      </c>
      <c r="C1013" s="117"/>
      <c r="D1013" s="116"/>
      <c r="E1013" s="118"/>
      <c r="F1013" s="119"/>
      <c r="G1013" s="120"/>
      <c r="H1013" s="120"/>
      <c r="I1013" s="428">
        <f t="shared" si="16"/>
        <v>0</v>
      </c>
      <c r="J1013" s="46"/>
      <c r="K1013" s="21">
        <f>IFERROR(SUM(C1013/'Transfers of Funds'!$F$59),0)</f>
        <v>0</v>
      </c>
      <c r="L1013" s="21"/>
      <c r="M1013" s="47" t="s">
        <v>162</v>
      </c>
      <c r="N1013" s="46"/>
    </row>
    <row r="1014" spans="1:14" s="23" customFormat="1" ht="14.25" customHeight="1">
      <c r="A1014" s="115"/>
      <c r="B1014" s="425" t="str">
        <f>IF(A1014="","",VLOOKUP(A1014,'Project Budget vs Exp'!$B$9:$G$52,2,FALSE))</f>
        <v/>
      </c>
      <c r="C1014" s="117"/>
      <c r="D1014" s="116"/>
      <c r="E1014" s="118"/>
      <c r="F1014" s="119"/>
      <c r="G1014" s="120"/>
      <c r="H1014" s="120"/>
      <c r="I1014" s="428">
        <f t="shared" si="16"/>
        <v>0</v>
      </c>
      <c r="J1014" s="46"/>
      <c r="K1014" s="21">
        <f>IFERROR(SUM(C1014/'Transfers of Funds'!$F$59),0)</f>
        <v>0</v>
      </c>
      <c r="L1014" s="21"/>
      <c r="M1014" s="47" t="s">
        <v>162</v>
      </c>
      <c r="N1014" s="46"/>
    </row>
    <row r="1015" spans="1:14" s="23" customFormat="1" ht="14.25" customHeight="1">
      <c r="A1015" s="115"/>
      <c r="B1015" s="425" t="str">
        <f>IF(A1015="","",VLOOKUP(A1015,'Project Budget vs Exp'!$B$9:$G$52,2,FALSE))</f>
        <v/>
      </c>
      <c r="C1015" s="117"/>
      <c r="D1015" s="116"/>
      <c r="E1015" s="118"/>
      <c r="F1015" s="119"/>
      <c r="G1015" s="120"/>
      <c r="H1015" s="120"/>
      <c r="I1015" s="428">
        <f t="shared" si="16"/>
        <v>0</v>
      </c>
      <c r="J1015" s="46"/>
      <c r="K1015" s="21">
        <f>IFERROR(SUM(C1015/'Transfers of Funds'!$F$59),0)</f>
        <v>0</v>
      </c>
      <c r="L1015" s="21"/>
      <c r="M1015" s="47" t="s">
        <v>162</v>
      </c>
      <c r="N1015" s="46"/>
    </row>
    <row r="1016" spans="1:14" s="23" customFormat="1" ht="14.25" customHeight="1">
      <c r="A1016" s="115"/>
      <c r="B1016" s="425" t="str">
        <f>IF(A1016="","",VLOOKUP(A1016,'Project Budget vs Exp'!$B$9:$G$52,2,FALSE))</f>
        <v/>
      </c>
      <c r="C1016" s="117"/>
      <c r="D1016" s="116"/>
      <c r="E1016" s="118"/>
      <c r="F1016" s="119"/>
      <c r="G1016" s="120"/>
      <c r="H1016" s="120"/>
      <c r="I1016" s="428">
        <f t="shared" si="16"/>
        <v>0</v>
      </c>
      <c r="J1016" s="46"/>
      <c r="K1016" s="21">
        <f>IFERROR(SUM(C1016/'Transfers of Funds'!$F$59),0)</f>
        <v>0</v>
      </c>
      <c r="L1016" s="21"/>
      <c r="M1016" s="47" t="s">
        <v>162</v>
      </c>
      <c r="N1016" s="46"/>
    </row>
    <row r="1017" spans="1:14" s="23" customFormat="1" ht="14.25" customHeight="1">
      <c r="A1017" s="115"/>
      <c r="B1017" s="425" t="str">
        <f>IF(A1017="","",VLOOKUP(A1017,'Project Budget vs Exp'!$B$9:$G$52,2,FALSE))</f>
        <v/>
      </c>
      <c r="C1017" s="117"/>
      <c r="D1017" s="116"/>
      <c r="E1017" s="118"/>
      <c r="F1017" s="119"/>
      <c r="G1017" s="120"/>
      <c r="H1017" s="120"/>
      <c r="I1017" s="428">
        <f t="shared" si="16"/>
        <v>0</v>
      </c>
      <c r="J1017" s="46"/>
      <c r="K1017" s="21">
        <f>IFERROR(SUM(C1017/'Transfers of Funds'!$F$59),0)</f>
        <v>0</v>
      </c>
      <c r="L1017" s="21"/>
      <c r="M1017" s="47" t="s">
        <v>162</v>
      </c>
      <c r="N1017" s="46"/>
    </row>
    <row r="1018" spans="1:14" s="23" customFormat="1" ht="14.25" customHeight="1">
      <c r="A1018" s="115"/>
      <c r="B1018" s="425" t="str">
        <f>IF(A1018="","",VLOOKUP(A1018,'Project Budget vs Exp'!$B$9:$G$52,2,FALSE))</f>
        <v/>
      </c>
      <c r="C1018" s="117"/>
      <c r="D1018" s="116"/>
      <c r="E1018" s="118"/>
      <c r="F1018" s="119"/>
      <c r="G1018" s="120"/>
      <c r="H1018" s="120"/>
      <c r="I1018" s="428">
        <f t="shared" si="16"/>
        <v>0</v>
      </c>
      <c r="J1018" s="46"/>
      <c r="K1018" s="21">
        <f>IFERROR(SUM(C1018/'Transfers of Funds'!$F$59),0)</f>
        <v>0</v>
      </c>
      <c r="L1018" s="21"/>
      <c r="M1018" s="47" t="s">
        <v>162</v>
      </c>
      <c r="N1018" s="46"/>
    </row>
    <row r="1019" spans="1:14" s="23" customFormat="1" ht="14.25" customHeight="1">
      <c r="A1019" s="115"/>
      <c r="B1019" s="425" t="str">
        <f>IF(A1019="","",VLOOKUP(A1019,'Project Budget vs Exp'!$B$9:$G$52,2,FALSE))</f>
        <v/>
      </c>
      <c r="C1019" s="117"/>
      <c r="D1019" s="116"/>
      <c r="E1019" s="118"/>
      <c r="F1019" s="119"/>
      <c r="G1019" s="120"/>
      <c r="H1019" s="120"/>
      <c r="I1019" s="428">
        <f t="shared" si="16"/>
        <v>0</v>
      </c>
      <c r="J1019" s="46"/>
      <c r="K1019" s="21">
        <f>IFERROR(SUM(C1019/'Transfers of Funds'!$F$59),0)</f>
        <v>0</v>
      </c>
      <c r="L1019" s="21"/>
      <c r="M1019" s="47" t="s">
        <v>162</v>
      </c>
      <c r="N1019" s="46"/>
    </row>
    <row r="1020" spans="1:14" s="23" customFormat="1" ht="14.25" customHeight="1">
      <c r="A1020" s="115"/>
      <c r="B1020" s="425" t="str">
        <f>IF(A1020="","",VLOOKUP(A1020,'Project Budget vs Exp'!$B$9:$G$52,2,FALSE))</f>
        <v/>
      </c>
      <c r="C1020" s="117"/>
      <c r="D1020" s="116"/>
      <c r="E1020" s="118"/>
      <c r="F1020" s="119"/>
      <c r="G1020" s="120"/>
      <c r="H1020" s="120"/>
      <c r="I1020" s="428">
        <f t="shared" si="16"/>
        <v>0</v>
      </c>
      <c r="J1020" s="46"/>
      <c r="K1020" s="21">
        <f>IFERROR(SUM(C1020/'Transfers of Funds'!$F$59),0)</f>
        <v>0</v>
      </c>
      <c r="L1020" s="21"/>
      <c r="M1020" s="47" t="s">
        <v>162</v>
      </c>
      <c r="N1020" s="46"/>
    </row>
    <row r="1021" spans="1:14" s="23" customFormat="1" ht="14.25" customHeight="1">
      <c r="A1021" s="115"/>
      <c r="B1021" s="425" t="str">
        <f>IF(A1021="","",VLOOKUP(A1021,'Project Budget vs Exp'!$B$9:$G$52,2,FALSE))</f>
        <v/>
      </c>
      <c r="C1021" s="117"/>
      <c r="D1021" s="116"/>
      <c r="E1021" s="118"/>
      <c r="F1021" s="119"/>
      <c r="G1021" s="120"/>
      <c r="H1021" s="120"/>
      <c r="I1021" s="428">
        <f t="shared" si="16"/>
        <v>0</v>
      </c>
      <c r="J1021" s="46"/>
      <c r="K1021" s="21">
        <f>IFERROR(SUM(C1021/'Transfers of Funds'!$F$59),0)</f>
        <v>0</v>
      </c>
      <c r="L1021" s="21"/>
      <c r="M1021" s="47" t="s">
        <v>162</v>
      </c>
      <c r="N1021" s="46"/>
    </row>
    <row r="1022" spans="1:14" s="23" customFormat="1" ht="14.25" customHeight="1">
      <c r="A1022" s="115"/>
      <c r="B1022" s="425" t="str">
        <f>IF(A1022="","",VLOOKUP(A1022,'Project Budget vs Exp'!$B$9:$G$52,2,FALSE))</f>
        <v/>
      </c>
      <c r="C1022" s="117"/>
      <c r="D1022" s="116"/>
      <c r="E1022" s="118"/>
      <c r="F1022" s="119"/>
      <c r="G1022" s="120"/>
      <c r="H1022" s="120"/>
      <c r="I1022" s="428">
        <f t="shared" si="16"/>
        <v>0</v>
      </c>
      <c r="J1022" s="46"/>
      <c r="K1022" s="21">
        <f>IFERROR(SUM(C1022/'Transfers of Funds'!$F$59),0)</f>
        <v>0</v>
      </c>
      <c r="L1022" s="21"/>
      <c r="M1022" s="47" t="s">
        <v>162</v>
      </c>
      <c r="N1022" s="46"/>
    </row>
    <row r="1023" spans="1:14" s="23" customFormat="1" ht="14.25" customHeight="1">
      <c r="A1023" s="115"/>
      <c r="B1023" s="425" t="str">
        <f>IF(A1023="","",VLOOKUP(A1023,'Project Budget vs Exp'!$B$9:$G$52,2,FALSE))</f>
        <v/>
      </c>
      <c r="C1023" s="117"/>
      <c r="D1023" s="116"/>
      <c r="E1023" s="118"/>
      <c r="F1023" s="119"/>
      <c r="G1023" s="120"/>
      <c r="H1023" s="120"/>
      <c r="I1023" s="428">
        <f t="shared" si="16"/>
        <v>0</v>
      </c>
      <c r="J1023" s="46"/>
      <c r="K1023" s="21">
        <f>IFERROR(SUM(C1023/'Transfers of Funds'!$F$59),0)</f>
        <v>0</v>
      </c>
      <c r="L1023" s="21"/>
      <c r="M1023" s="47" t="s">
        <v>162</v>
      </c>
      <c r="N1023" s="46"/>
    </row>
    <row r="1024" spans="1:14" s="23" customFormat="1" ht="14.25" customHeight="1">
      <c r="A1024" s="115"/>
      <c r="B1024" s="425" t="str">
        <f>IF(A1024="","",VLOOKUP(A1024,'Project Budget vs Exp'!$B$9:$G$52,2,FALSE))</f>
        <v/>
      </c>
      <c r="C1024" s="117"/>
      <c r="D1024" s="116"/>
      <c r="E1024" s="118"/>
      <c r="F1024" s="119"/>
      <c r="G1024" s="120"/>
      <c r="H1024" s="120"/>
      <c r="I1024" s="428">
        <f t="shared" si="16"/>
        <v>0</v>
      </c>
      <c r="J1024" s="46"/>
      <c r="K1024" s="21">
        <f>IFERROR(SUM(C1024/'Transfers of Funds'!$F$59),0)</f>
        <v>0</v>
      </c>
      <c r="L1024" s="21"/>
      <c r="M1024" s="47" t="s">
        <v>162</v>
      </c>
      <c r="N1024" s="46"/>
    </row>
    <row r="1025" spans="1:14" s="23" customFormat="1" ht="14.25" customHeight="1">
      <c r="A1025" s="115"/>
      <c r="B1025" s="425" t="str">
        <f>IF(A1025="","",VLOOKUP(A1025,'Project Budget vs Exp'!$B$9:$G$52,2,FALSE))</f>
        <v/>
      </c>
      <c r="C1025" s="117"/>
      <c r="D1025" s="116"/>
      <c r="E1025" s="118"/>
      <c r="F1025" s="119"/>
      <c r="G1025" s="120"/>
      <c r="H1025" s="120"/>
      <c r="I1025" s="428">
        <f t="shared" si="16"/>
        <v>0</v>
      </c>
      <c r="J1025" s="46"/>
      <c r="K1025" s="21">
        <f>IFERROR(SUM(C1025/'Transfers of Funds'!$F$59),0)</f>
        <v>0</v>
      </c>
      <c r="L1025" s="21"/>
      <c r="M1025" s="47" t="s">
        <v>162</v>
      </c>
      <c r="N1025" s="46"/>
    </row>
    <row r="1026" spans="1:14" s="23" customFormat="1" ht="14.25" customHeight="1">
      <c r="A1026" s="115"/>
      <c r="B1026" s="425" t="str">
        <f>IF(A1026="","",VLOOKUP(A1026,'Project Budget vs Exp'!$B$9:$G$52,2,FALSE))</f>
        <v/>
      </c>
      <c r="C1026" s="117"/>
      <c r="D1026" s="116"/>
      <c r="E1026" s="118"/>
      <c r="F1026" s="119"/>
      <c r="G1026" s="120"/>
      <c r="H1026" s="120"/>
      <c r="I1026" s="428">
        <f t="shared" si="16"/>
        <v>0</v>
      </c>
      <c r="J1026" s="46"/>
      <c r="K1026" s="21">
        <f>IFERROR(SUM(C1026/'Transfers of Funds'!$F$59),0)</f>
        <v>0</v>
      </c>
      <c r="L1026" s="21"/>
      <c r="M1026" s="47" t="s">
        <v>162</v>
      </c>
      <c r="N1026" s="46"/>
    </row>
    <row r="1027" spans="1:14" s="23" customFormat="1" ht="14.25" customHeight="1">
      <c r="A1027" s="115"/>
      <c r="B1027" s="425" t="str">
        <f>IF(A1027="","",VLOOKUP(A1027,'Project Budget vs Exp'!$B$9:$G$52,2,FALSE))</f>
        <v/>
      </c>
      <c r="C1027" s="117"/>
      <c r="D1027" s="116"/>
      <c r="E1027" s="118"/>
      <c r="F1027" s="119"/>
      <c r="G1027" s="120"/>
      <c r="H1027" s="120"/>
      <c r="I1027" s="428">
        <f t="shared" si="16"/>
        <v>0</v>
      </c>
      <c r="J1027" s="46"/>
      <c r="K1027" s="21">
        <f>IFERROR(SUM(C1027/'Transfers of Funds'!$F$59),0)</f>
        <v>0</v>
      </c>
      <c r="L1027" s="21"/>
      <c r="M1027" s="47" t="s">
        <v>162</v>
      </c>
      <c r="N1027" s="46"/>
    </row>
    <row r="1028" spans="1:14" s="23" customFormat="1" ht="14.25" customHeight="1">
      <c r="A1028" s="115"/>
      <c r="B1028" s="425" t="str">
        <f>IF(A1028="","",VLOOKUP(A1028,'Project Budget vs Exp'!$B$9:$G$52,2,FALSE))</f>
        <v/>
      </c>
      <c r="C1028" s="117"/>
      <c r="D1028" s="116"/>
      <c r="E1028" s="118"/>
      <c r="F1028" s="119"/>
      <c r="G1028" s="120"/>
      <c r="H1028" s="120"/>
      <c r="I1028" s="428">
        <f t="shared" si="16"/>
        <v>0</v>
      </c>
      <c r="J1028" s="46"/>
      <c r="K1028" s="21">
        <f>IFERROR(SUM(C1028/'Transfers of Funds'!$F$59),0)</f>
        <v>0</v>
      </c>
      <c r="L1028" s="21"/>
      <c r="M1028" s="47" t="s">
        <v>162</v>
      </c>
      <c r="N1028" s="46"/>
    </row>
    <row r="1029" spans="1:14" s="23" customFormat="1" ht="14.25" customHeight="1">
      <c r="A1029" s="115"/>
      <c r="B1029" s="425" t="str">
        <f>IF(A1029="","",VLOOKUP(A1029,'Project Budget vs Exp'!$B$9:$G$52,2,FALSE))</f>
        <v/>
      </c>
      <c r="C1029" s="117"/>
      <c r="D1029" s="116"/>
      <c r="E1029" s="118"/>
      <c r="F1029" s="119"/>
      <c r="G1029" s="120"/>
      <c r="H1029" s="120"/>
      <c r="I1029" s="428">
        <f t="shared" si="16"/>
        <v>0</v>
      </c>
      <c r="J1029" s="46"/>
      <c r="K1029" s="21">
        <f>IFERROR(SUM(C1029/'Transfers of Funds'!$F$59),0)</f>
        <v>0</v>
      </c>
      <c r="L1029" s="21"/>
      <c r="M1029" s="47" t="s">
        <v>162</v>
      </c>
      <c r="N1029" s="46"/>
    </row>
    <row r="1030" spans="1:14" s="23" customFormat="1" ht="14.25" customHeight="1">
      <c r="A1030" s="115"/>
      <c r="B1030" s="425" t="str">
        <f>IF(A1030="","",VLOOKUP(A1030,'Project Budget vs Exp'!$B$9:$G$52,2,FALSE))</f>
        <v/>
      </c>
      <c r="C1030" s="117"/>
      <c r="D1030" s="116"/>
      <c r="E1030" s="118"/>
      <c r="F1030" s="119"/>
      <c r="G1030" s="120"/>
      <c r="H1030" s="120"/>
      <c r="I1030" s="428">
        <f t="shared" si="16"/>
        <v>0</v>
      </c>
      <c r="J1030" s="46"/>
      <c r="K1030" s="21">
        <f>IFERROR(SUM(C1030/'Transfers of Funds'!$F$59),0)</f>
        <v>0</v>
      </c>
      <c r="L1030" s="21"/>
      <c r="M1030" s="47" t="s">
        <v>162</v>
      </c>
      <c r="N1030" s="46"/>
    </row>
    <row r="1031" spans="1:14" s="23" customFormat="1" ht="14.25" customHeight="1">
      <c r="A1031" s="115"/>
      <c r="B1031" s="425" t="str">
        <f>IF(A1031="","",VLOOKUP(A1031,'Project Budget vs Exp'!$B$9:$G$52,2,FALSE))</f>
        <v/>
      </c>
      <c r="C1031" s="117"/>
      <c r="D1031" s="116"/>
      <c r="E1031" s="118"/>
      <c r="F1031" s="119"/>
      <c r="G1031" s="120"/>
      <c r="H1031" s="120"/>
      <c r="I1031" s="428">
        <f t="shared" si="16"/>
        <v>0</v>
      </c>
      <c r="J1031" s="46"/>
      <c r="K1031" s="21">
        <f>IFERROR(SUM(C1031/'Transfers of Funds'!$F$59),0)</f>
        <v>0</v>
      </c>
      <c r="L1031" s="21"/>
      <c r="M1031" s="47" t="s">
        <v>162</v>
      </c>
      <c r="N1031" s="46"/>
    </row>
    <row r="1032" spans="1:14" s="23" customFormat="1" ht="14.25" customHeight="1">
      <c r="A1032" s="115"/>
      <c r="B1032" s="425" t="str">
        <f>IF(A1032="","",VLOOKUP(A1032,'Project Budget vs Exp'!$B$9:$G$52,2,FALSE))</f>
        <v/>
      </c>
      <c r="C1032" s="117"/>
      <c r="D1032" s="116"/>
      <c r="E1032" s="118"/>
      <c r="F1032" s="119"/>
      <c r="G1032" s="120"/>
      <c r="H1032" s="120"/>
      <c r="I1032" s="428">
        <f t="shared" si="16"/>
        <v>0</v>
      </c>
      <c r="J1032" s="46"/>
      <c r="K1032" s="21">
        <f>IFERROR(SUM(C1032/'Transfers of Funds'!$F$59),0)</f>
        <v>0</v>
      </c>
      <c r="L1032" s="21"/>
      <c r="M1032" s="47" t="s">
        <v>162</v>
      </c>
      <c r="N1032" s="46"/>
    </row>
    <row r="1033" spans="1:14" s="23" customFormat="1" ht="14.25" customHeight="1">
      <c r="A1033" s="115"/>
      <c r="B1033" s="425" t="str">
        <f>IF(A1033="","",VLOOKUP(A1033,'Project Budget vs Exp'!$B$9:$G$52,2,FALSE))</f>
        <v/>
      </c>
      <c r="C1033" s="117"/>
      <c r="D1033" s="116"/>
      <c r="E1033" s="118"/>
      <c r="F1033" s="119"/>
      <c r="G1033" s="120"/>
      <c r="H1033" s="120"/>
      <c r="I1033" s="428">
        <f t="shared" si="16"/>
        <v>0</v>
      </c>
      <c r="J1033" s="46"/>
      <c r="K1033" s="21">
        <f>IFERROR(SUM(C1033/'Transfers of Funds'!$F$59),0)</f>
        <v>0</v>
      </c>
      <c r="L1033" s="21"/>
      <c r="M1033" s="47" t="s">
        <v>162</v>
      </c>
      <c r="N1033" s="46"/>
    </row>
    <row r="1034" spans="1:14" s="23" customFormat="1" ht="14.25" customHeight="1">
      <c r="A1034" s="115"/>
      <c r="B1034" s="425" t="str">
        <f>IF(A1034="","",VLOOKUP(A1034,'Project Budget vs Exp'!$B$9:$G$52,2,FALSE))</f>
        <v/>
      </c>
      <c r="C1034" s="117"/>
      <c r="D1034" s="116"/>
      <c r="E1034" s="118"/>
      <c r="F1034" s="119"/>
      <c r="G1034" s="120"/>
      <c r="H1034" s="120"/>
      <c r="I1034" s="428">
        <f t="shared" si="16"/>
        <v>0</v>
      </c>
      <c r="J1034" s="46"/>
      <c r="K1034" s="21">
        <f>IFERROR(SUM(C1034/'Transfers of Funds'!$F$59),0)</f>
        <v>0</v>
      </c>
      <c r="L1034" s="21"/>
      <c r="M1034" s="47" t="s">
        <v>162</v>
      </c>
      <c r="N1034" s="46"/>
    </row>
    <row r="1035" spans="1:14" s="23" customFormat="1" ht="14.25" customHeight="1">
      <c r="A1035" s="115"/>
      <c r="B1035" s="425" t="str">
        <f>IF(A1035="","",VLOOKUP(A1035,'Project Budget vs Exp'!$B$9:$G$52,2,FALSE))</f>
        <v/>
      </c>
      <c r="C1035" s="117"/>
      <c r="D1035" s="116"/>
      <c r="E1035" s="118"/>
      <c r="F1035" s="119"/>
      <c r="G1035" s="120"/>
      <c r="H1035" s="120"/>
      <c r="I1035" s="428">
        <f t="shared" si="16"/>
        <v>0</v>
      </c>
      <c r="J1035" s="46"/>
      <c r="K1035" s="21">
        <f>IFERROR(SUM(C1035/'Transfers of Funds'!$F$59),0)</f>
        <v>0</v>
      </c>
      <c r="L1035" s="21"/>
      <c r="M1035" s="47" t="s">
        <v>162</v>
      </c>
      <c r="N1035" s="46"/>
    </row>
    <row r="1036" spans="1:14" s="23" customFormat="1" ht="14.25" customHeight="1">
      <c r="A1036" s="115"/>
      <c r="B1036" s="425" t="str">
        <f>IF(A1036="","",VLOOKUP(A1036,'Project Budget vs Exp'!$B$9:$G$52,2,FALSE))</f>
        <v/>
      </c>
      <c r="C1036" s="117"/>
      <c r="D1036" s="116"/>
      <c r="E1036" s="118"/>
      <c r="F1036" s="119"/>
      <c r="G1036" s="120"/>
      <c r="H1036" s="120"/>
      <c r="I1036" s="428">
        <f t="shared" si="16"/>
        <v>0</v>
      </c>
      <c r="J1036" s="46"/>
      <c r="K1036" s="21">
        <f>IFERROR(SUM(C1036/'Transfers of Funds'!$F$59),0)</f>
        <v>0</v>
      </c>
      <c r="L1036" s="21"/>
      <c r="M1036" s="47" t="s">
        <v>162</v>
      </c>
      <c r="N1036" s="46"/>
    </row>
    <row r="1037" spans="1:14" s="23" customFormat="1" ht="14.25" customHeight="1">
      <c r="A1037" s="115"/>
      <c r="B1037" s="425" t="str">
        <f>IF(A1037="","",VLOOKUP(A1037,'Project Budget vs Exp'!$B$9:$G$52,2,FALSE))</f>
        <v/>
      </c>
      <c r="C1037" s="117"/>
      <c r="D1037" s="116"/>
      <c r="E1037" s="118"/>
      <c r="F1037" s="119"/>
      <c r="G1037" s="120"/>
      <c r="H1037" s="120"/>
      <c r="I1037" s="428">
        <f t="shared" si="16"/>
        <v>0</v>
      </c>
      <c r="J1037" s="46"/>
      <c r="K1037" s="21">
        <f>IFERROR(SUM(C1037/'Transfers of Funds'!$F$59),0)</f>
        <v>0</v>
      </c>
      <c r="L1037" s="21"/>
      <c r="M1037" s="47" t="s">
        <v>162</v>
      </c>
      <c r="N1037" s="46"/>
    </row>
    <row r="1038" spans="1:14" s="23" customFormat="1" ht="14.25" customHeight="1">
      <c r="A1038" s="115"/>
      <c r="B1038" s="425" t="str">
        <f>IF(A1038="","",VLOOKUP(A1038,'Project Budget vs Exp'!$B$9:$G$52,2,FALSE))</f>
        <v/>
      </c>
      <c r="C1038" s="117"/>
      <c r="D1038" s="116"/>
      <c r="E1038" s="118"/>
      <c r="F1038" s="119"/>
      <c r="G1038" s="120"/>
      <c r="H1038" s="120"/>
      <c r="I1038" s="428">
        <f t="shared" si="16"/>
        <v>0</v>
      </c>
      <c r="J1038" s="46"/>
      <c r="K1038" s="21">
        <f>IFERROR(SUM(C1038/'Transfers of Funds'!$F$59),0)</f>
        <v>0</v>
      </c>
      <c r="L1038" s="21"/>
      <c r="M1038" s="47" t="s">
        <v>162</v>
      </c>
      <c r="N1038" s="46"/>
    </row>
    <row r="1039" spans="1:14" s="23" customFormat="1" ht="14.25" customHeight="1">
      <c r="A1039" s="115"/>
      <c r="B1039" s="425" t="str">
        <f>IF(A1039="","",VLOOKUP(A1039,'Project Budget vs Exp'!$B$9:$G$52,2,FALSE))</f>
        <v/>
      </c>
      <c r="C1039" s="117"/>
      <c r="D1039" s="116"/>
      <c r="E1039" s="118"/>
      <c r="F1039" s="119"/>
      <c r="G1039" s="120"/>
      <c r="H1039" s="120"/>
      <c r="I1039" s="428">
        <f t="shared" si="16"/>
        <v>0</v>
      </c>
      <c r="J1039" s="46"/>
      <c r="K1039" s="21">
        <f>IFERROR(SUM(C1039/'Transfers of Funds'!$F$59),0)</f>
        <v>0</v>
      </c>
      <c r="L1039" s="21"/>
      <c r="M1039" s="47" t="s">
        <v>162</v>
      </c>
      <c r="N1039" s="46"/>
    </row>
    <row r="1040" spans="1:14" s="23" customFormat="1" ht="14.25" customHeight="1">
      <c r="A1040" s="115"/>
      <c r="B1040" s="425" t="str">
        <f>IF(A1040="","",VLOOKUP(A1040,'Project Budget vs Exp'!$B$9:$G$52,2,FALSE))</f>
        <v/>
      </c>
      <c r="C1040" s="117"/>
      <c r="D1040" s="116"/>
      <c r="E1040" s="118"/>
      <c r="F1040" s="119"/>
      <c r="G1040" s="120"/>
      <c r="H1040" s="120"/>
      <c r="I1040" s="428">
        <f t="shared" si="16"/>
        <v>0</v>
      </c>
      <c r="J1040" s="46"/>
      <c r="K1040" s="21">
        <f>IFERROR(SUM(C1040/'Transfers of Funds'!$F$59),0)</f>
        <v>0</v>
      </c>
      <c r="L1040" s="21"/>
      <c r="M1040" s="47" t="s">
        <v>162</v>
      </c>
      <c r="N1040" s="46"/>
    </row>
    <row r="1041" spans="1:14" s="23" customFormat="1" ht="14.25" customHeight="1">
      <c r="A1041" s="115"/>
      <c r="B1041" s="425" t="str">
        <f>IF(A1041="","",VLOOKUP(A1041,'Project Budget vs Exp'!$B$9:$G$52,2,FALSE))</f>
        <v/>
      </c>
      <c r="C1041" s="117"/>
      <c r="D1041" s="116"/>
      <c r="E1041" s="118"/>
      <c r="F1041" s="119"/>
      <c r="G1041" s="120"/>
      <c r="H1041" s="120"/>
      <c r="I1041" s="428">
        <f t="shared" si="16"/>
        <v>0</v>
      </c>
      <c r="J1041" s="46"/>
      <c r="K1041" s="21">
        <f>IFERROR(SUM(C1041/'Transfers of Funds'!$F$59),0)</f>
        <v>0</v>
      </c>
      <c r="L1041" s="21"/>
      <c r="M1041" s="47" t="s">
        <v>162</v>
      </c>
      <c r="N1041" s="46"/>
    </row>
    <row r="1042" spans="1:14" s="23" customFormat="1" ht="14.25" customHeight="1">
      <c r="A1042" s="115"/>
      <c r="B1042" s="425" t="str">
        <f>IF(A1042="","",VLOOKUP(A1042,'Project Budget vs Exp'!$B$9:$G$52,2,FALSE))</f>
        <v/>
      </c>
      <c r="C1042" s="117"/>
      <c r="D1042" s="116"/>
      <c r="E1042" s="118"/>
      <c r="F1042" s="119"/>
      <c r="G1042" s="120"/>
      <c r="H1042" s="120"/>
      <c r="I1042" s="428">
        <f t="shared" si="16"/>
        <v>0</v>
      </c>
      <c r="J1042" s="46"/>
      <c r="K1042" s="21">
        <f>IFERROR(SUM(C1042/'Transfers of Funds'!$F$59),0)</f>
        <v>0</v>
      </c>
      <c r="L1042" s="21"/>
      <c r="M1042" s="47" t="s">
        <v>162</v>
      </c>
      <c r="N1042" s="46"/>
    </row>
    <row r="1043" spans="1:14" s="23" customFormat="1" ht="14.25" customHeight="1">
      <c r="A1043" s="115"/>
      <c r="B1043" s="425" t="str">
        <f>IF(A1043="","",VLOOKUP(A1043,'Project Budget vs Exp'!$B$9:$G$52,2,FALSE))</f>
        <v/>
      </c>
      <c r="C1043" s="117"/>
      <c r="D1043" s="116"/>
      <c r="E1043" s="118"/>
      <c r="F1043" s="119"/>
      <c r="G1043" s="120"/>
      <c r="H1043" s="120"/>
      <c r="I1043" s="428">
        <f t="shared" si="16"/>
        <v>0</v>
      </c>
      <c r="J1043" s="46"/>
      <c r="K1043" s="21">
        <f>IFERROR(SUM(C1043/'Transfers of Funds'!$F$59),0)</f>
        <v>0</v>
      </c>
      <c r="L1043" s="21"/>
      <c r="M1043" s="47" t="s">
        <v>162</v>
      </c>
      <c r="N1043" s="46"/>
    </row>
    <row r="1044" spans="1:14" s="23" customFormat="1" ht="14.25" customHeight="1">
      <c r="A1044" s="115"/>
      <c r="B1044" s="425" t="str">
        <f>IF(A1044="","",VLOOKUP(A1044,'Project Budget vs Exp'!$B$9:$G$52,2,FALSE))</f>
        <v/>
      </c>
      <c r="C1044" s="117"/>
      <c r="D1044" s="116"/>
      <c r="E1044" s="118"/>
      <c r="F1044" s="119"/>
      <c r="G1044" s="120"/>
      <c r="H1044" s="120"/>
      <c r="I1044" s="428">
        <f t="shared" si="16"/>
        <v>0</v>
      </c>
      <c r="J1044" s="46"/>
      <c r="K1044" s="21">
        <f>IFERROR(SUM(C1044/'Transfers of Funds'!$F$59),0)</f>
        <v>0</v>
      </c>
      <c r="L1044" s="21"/>
      <c r="M1044" s="47" t="s">
        <v>162</v>
      </c>
      <c r="N1044" s="46"/>
    </row>
    <row r="1045" spans="1:14" s="23" customFormat="1" ht="14.25" customHeight="1">
      <c r="A1045" s="115"/>
      <c r="B1045" s="425" t="str">
        <f>IF(A1045="","",VLOOKUP(A1045,'Project Budget vs Exp'!$B$9:$G$52,2,FALSE))</f>
        <v/>
      </c>
      <c r="C1045" s="117"/>
      <c r="D1045" s="116"/>
      <c r="E1045" s="118"/>
      <c r="F1045" s="119"/>
      <c r="G1045" s="120"/>
      <c r="H1045" s="120"/>
      <c r="I1045" s="428">
        <f t="shared" ref="I1045:I1108" si="17">IF(OR(F$4="EUR",F$4="USD",F$4="GBP",F$4="CAD",F$4="NZD",F$4="AUD"),K1045,C1045)</f>
        <v>0</v>
      </c>
      <c r="J1045" s="46"/>
      <c r="K1045" s="21">
        <f>IFERROR(SUM(C1045/'Transfers of Funds'!$F$59),0)</f>
        <v>0</v>
      </c>
      <c r="L1045" s="21"/>
      <c r="M1045" s="47" t="s">
        <v>162</v>
      </c>
      <c r="N1045" s="46"/>
    </row>
    <row r="1046" spans="1:14" s="23" customFormat="1" ht="14.25" customHeight="1">
      <c r="A1046" s="115"/>
      <c r="B1046" s="425" t="str">
        <f>IF(A1046="","",VLOOKUP(A1046,'Project Budget vs Exp'!$B$9:$G$52,2,FALSE))</f>
        <v/>
      </c>
      <c r="C1046" s="117"/>
      <c r="D1046" s="116"/>
      <c r="E1046" s="118"/>
      <c r="F1046" s="119"/>
      <c r="G1046" s="120"/>
      <c r="H1046" s="120"/>
      <c r="I1046" s="428">
        <f t="shared" si="17"/>
        <v>0</v>
      </c>
      <c r="J1046" s="46"/>
      <c r="K1046" s="21">
        <f>IFERROR(SUM(C1046/'Transfers of Funds'!$F$59),0)</f>
        <v>0</v>
      </c>
      <c r="L1046" s="21"/>
      <c r="M1046" s="47" t="s">
        <v>162</v>
      </c>
      <c r="N1046" s="46"/>
    </row>
    <row r="1047" spans="1:14" s="23" customFormat="1" ht="14.25" customHeight="1">
      <c r="A1047" s="115"/>
      <c r="B1047" s="425" t="str">
        <f>IF(A1047="","",VLOOKUP(A1047,'Project Budget vs Exp'!$B$9:$G$52,2,FALSE))</f>
        <v/>
      </c>
      <c r="C1047" s="117"/>
      <c r="D1047" s="116"/>
      <c r="E1047" s="118"/>
      <c r="F1047" s="119"/>
      <c r="G1047" s="120"/>
      <c r="H1047" s="120"/>
      <c r="I1047" s="428">
        <f t="shared" si="17"/>
        <v>0</v>
      </c>
      <c r="J1047" s="46"/>
      <c r="K1047" s="21">
        <f>IFERROR(SUM(C1047/'Transfers of Funds'!$F$59),0)</f>
        <v>0</v>
      </c>
      <c r="L1047" s="21"/>
      <c r="M1047" s="47" t="s">
        <v>162</v>
      </c>
      <c r="N1047" s="46"/>
    </row>
    <row r="1048" spans="1:14" s="23" customFormat="1" ht="14.25" customHeight="1">
      <c r="A1048" s="115"/>
      <c r="B1048" s="425" t="str">
        <f>IF(A1048="","",VLOOKUP(A1048,'Project Budget vs Exp'!$B$9:$G$52,2,FALSE))</f>
        <v/>
      </c>
      <c r="C1048" s="117"/>
      <c r="D1048" s="116"/>
      <c r="E1048" s="118"/>
      <c r="F1048" s="119"/>
      <c r="G1048" s="120"/>
      <c r="H1048" s="120"/>
      <c r="I1048" s="428">
        <f t="shared" si="17"/>
        <v>0</v>
      </c>
      <c r="J1048" s="46"/>
      <c r="K1048" s="21">
        <f>IFERROR(SUM(C1048/'Transfers of Funds'!$F$59),0)</f>
        <v>0</v>
      </c>
      <c r="L1048" s="21"/>
      <c r="M1048" s="47" t="s">
        <v>162</v>
      </c>
      <c r="N1048" s="46"/>
    </row>
    <row r="1049" spans="1:14" s="23" customFormat="1" ht="14.25" customHeight="1">
      <c r="A1049" s="115"/>
      <c r="B1049" s="425" t="str">
        <f>IF(A1049="","",VLOOKUP(A1049,'Project Budget vs Exp'!$B$9:$G$52,2,FALSE))</f>
        <v/>
      </c>
      <c r="C1049" s="117"/>
      <c r="D1049" s="116"/>
      <c r="E1049" s="118"/>
      <c r="F1049" s="119"/>
      <c r="G1049" s="120"/>
      <c r="H1049" s="120"/>
      <c r="I1049" s="428">
        <f t="shared" si="17"/>
        <v>0</v>
      </c>
      <c r="J1049" s="46"/>
      <c r="K1049" s="21">
        <f>IFERROR(SUM(C1049/'Transfers of Funds'!$F$59),0)</f>
        <v>0</v>
      </c>
      <c r="L1049" s="21"/>
      <c r="M1049" s="47" t="s">
        <v>162</v>
      </c>
      <c r="N1049" s="46"/>
    </row>
    <row r="1050" spans="1:14" s="23" customFormat="1" ht="14.25" customHeight="1">
      <c r="A1050" s="115"/>
      <c r="B1050" s="425" t="str">
        <f>IF(A1050="","",VLOOKUP(A1050,'Project Budget vs Exp'!$B$9:$G$52,2,FALSE))</f>
        <v/>
      </c>
      <c r="C1050" s="117"/>
      <c r="D1050" s="116"/>
      <c r="E1050" s="118"/>
      <c r="F1050" s="119"/>
      <c r="G1050" s="120"/>
      <c r="H1050" s="120"/>
      <c r="I1050" s="428">
        <f t="shared" si="17"/>
        <v>0</v>
      </c>
      <c r="J1050" s="46"/>
      <c r="K1050" s="21">
        <f>IFERROR(SUM(C1050/'Transfers of Funds'!$F$59),0)</f>
        <v>0</v>
      </c>
      <c r="L1050" s="21"/>
      <c r="M1050" s="47" t="s">
        <v>162</v>
      </c>
      <c r="N1050" s="46"/>
    </row>
    <row r="1051" spans="1:14" s="23" customFormat="1" ht="14.25" customHeight="1">
      <c r="A1051" s="115"/>
      <c r="B1051" s="425" t="str">
        <f>IF(A1051="","",VLOOKUP(A1051,'Project Budget vs Exp'!$B$9:$G$52,2,FALSE))</f>
        <v/>
      </c>
      <c r="C1051" s="117"/>
      <c r="D1051" s="116"/>
      <c r="E1051" s="118"/>
      <c r="F1051" s="119"/>
      <c r="G1051" s="120"/>
      <c r="H1051" s="120"/>
      <c r="I1051" s="428">
        <f t="shared" si="17"/>
        <v>0</v>
      </c>
      <c r="J1051" s="46"/>
      <c r="K1051" s="21">
        <f>IFERROR(SUM(C1051/'Transfers of Funds'!$F$59),0)</f>
        <v>0</v>
      </c>
      <c r="L1051" s="21"/>
      <c r="M1051" s="47" t="s">
        <v>162</v>
      </c>
      <c r="N1051" s="46"/>
    </row>
    <row r="1052" spans="1:14" s="23" customFormat="1" ht="14.25" customHeight="1">
      <c r="A1052" s="115"/>
      <c r="B1052" s="425" t="str">
        <f>IF(A1052="","",VLOOKUP(A1052,'Project Budget vs Exp'!$B$9:$G$52,2,FALSE))</f>
        <v/>
      </c>
      <c r="C1052" s="117"/>
      <c r="D1052" s="116"/>
      <c r="E1052" s="118"/>
      <c r="F1052" s="119"/>
      <c r="G1052" s="120"/>
      <c r="H1052" s="120"/>
      <c r="I1052" s="428">
        <f t="shared" si="17"/>
        <v>0</v>
      </c>
      <c r="J1052" s="46"/>
      <c r="K1052" s="21">
        <f>IFERROR(SUM(C1052/'Transfers of Funds'!$F$59),0)</f>
        <v>0</v>
      </c>
      <c r="L1052" s="21"/>
      <c r="M1052" s="47" t="s">
        <v>162</v>
      </c>
      <c r="N1052" s="46"/>
    </row>
    <row r="1053" spans="1:14" s="23" customFormat="1" ht="14.25" customHeight="1">
      <c r="A1053" s="115"/>
      <c r="B1053" s="425" t="str">
        <f>IF(A1053="","",VLOOKUP(A1053,'Project Budget vs Exp'!$B$9:$G$52,2,FALSE))</f>
        <v/>
      </c>
      <c r="C1053" s="117"/>
      <c r="D1053" s="116"/>
      <c r="E1053" s="118"/>
      <c r="F1053" s="119"/>
      <c r="G1053" s="120"/>
      <c r="H1053" s="120"/>
      <c r="I1053" s="428">
        <f t="shared" si="17"/>
        <v>0</v>
      </c>
      <c r="J1053" s="46"/>
      <c r="K1053" s="21">
        <f>IFERROR(SUM(C1053/'Transfers of Funds'!$F$59),0)</f>
        <v>0</v>
      </c>
      <c r="L1053" s="21"/>
      <c r="M1053" s="47" t="s">
        <v>162</v>
      </c>
      <c r="N1053" s="46"/>
    </row>
    <row r="1054" spans="1:14" s="23" customFormat="1" ht="14.25" customHeight="1">
      <c r="A1054" s="115"/>
      <c r="B1054" s="425" t="str">
        <f>IF(A1054="","",VLOOKUP(A1054,'Project Budget vs Exp'!$B$9:$G$52,2,FALSE))</f>
        <v/>
      </c>
      <c r="C1054" s="117"/>
      <c r="D1054" s="116"/>
      <c r="E1054" s="118"/>
      <c r="F1054" s="119"/>
      <c r="G1054" s="120"/>
      <c r="H1054" s="120"/>
      <c r="I1054" s="428">
        <f t="shared" si="17"/>
        <v>0</v>
      </c>
      <c r="J1054" s="46"/>
      <c r="K1054" s="21">
        <f>IFERROR(SUM(C1054/'Transfers of Funds'!$F$59),0)</f>
        <v>0</v>
      </c>
      <c r="L1054" s="21"/>
      <c r="M1054" s="47" t="s">
        <v>162</v>
      </c>
      <c r="N1054" s="46"/>
    </row>
    <row r="1055" spans="1:14" s="23" customFormat="1" ht="14.25" customHeight="1">
      <c r="A1055" s="115"/>
      <c r="B1055" s="425" t="str">
        <f>IF(A1055="","",VLOOKUP(A1055,'Project Budget vs Exp'!$B$9:$G$52,2,FALSE))</f>
        <v/>
      </c>
      <c r="C1055" s="117"/>
      <c r="D1055" s="116"/>
      <c r="E1055" s="118"/>
      <c r="F1055" s="119"/>
      <c r="G1055" s="120"/>
      <c r="H1055" s="120"/>
      <c r="I1055" s="428">
        <f t="shared" si="17"/>
        <v>0</v>
      </c>
      <c r="J1055" s="46"/>
      <c r="K1055" s="21">
        <f>IFERROR(SUM(C1055/'Transfers of Funds'!$F$59),0)</f>
        <v>0</v>
      </c>
      <c r="L1055" s="21"/>
      <c r="M1055" s="47" t="s">
        <v>162</v>
      </c>
      <c r="N1055" s="46"/>
    </row>
    <row r="1056" spans="1:14" s="23" customFormat="1" ht="14.25" customHeight="1">
      <c r="A1056" s="115"/>
      <c r="B1056" s="425" t="str">
        <f>IF(A1056="","",VLOOKUP(A1056,'Project Budget vs Exp'!$B$9:$G$52,2,FALSE))</f>
        <v/>
      </c>
      <c r="C1056" s="117"/>
      <c r="D1056" s="116"/>
      <c r="E1056" s="118"/>
      <c r="F1056" s="119"/>
      <c r="G1056" s="120"/>
      <c r="H1056" s="120"/>
      <c r="I1056" s="428">
        <f t="shared" si="17"/>
        <v>0</v>
      </c>
      <c r="J1056" s="46"/>
      <c r="K1056" s="21">
        <f>IFERROR(SUM(C1056/'Transfers of Funds'!$F$59),0)</f>
        <v>0</v>
      </c>
      <c r="L1056" s="21"/>
      <c r="M1056" s="47" t="s">
        <v>162</v>
      </c>
      <c r="N1056" s="46"/>
    </row>
    <row r="1057" spans="1:14" s="23" customFormat="1" ht="14.25" customHeight="1">
      <c r="A1057" s="115"/>
      <c r="B1057" s="425" t="str">
        <f>IF(A1057="","",VLOOKUP(A1057,'Project Budget vs Exp'!$B$9:$G$52,2,FALSE))</f>
        <v/>
      </c>
      <c r="C1057" s="117"/>
      <c r="D1057" s="116"/>
      <c r="E1057" s="118"/>
      <c r="F1057" s="119"/>
      <c r="G1057" s="120"/>
      <c r="H1057" s="120"/>
      <c r="I1057" s="428">
        <f t="shared" si="17"/>
        <v>0</v>
      </c>
      <c r="J1057" s="46"/>
      <c r="K1057" s="21">
        <f>IFERROR(SUM(C1057/'Transfers of Funds'!$F$59),0)</f>
        <v>0</v>
      </c>
      <c r="L1057" s="21"/>
      <c r="M1057" s="47" t="s">
        <v>162</v>
      </c>
      <c r="N1057" s="46"/>
    </row>
    <row r="1058" spans="1:14" s="23" customFormat="1" ht="14.25" customHeight="1">
      <c r="A1058" s="115"/>
      <c r="B1058" s="425" t="str">
        <f>IF(A1058="","",VLOOKUP(A1058,'Project Budget vs Exp'!$B$9:$G$52,2,FALSE))</f>
        <v/>
      </c>
      <c r="C1058" s="117"/>
      <c r="D1058" s="116"/>
      <c r="E1058" s="118"/>
      <c r="F1058" s="119"/>
      <c r="G1058" s="120"/>
      <c r="H1058" s="120"/>
      <c r="I1058" s="428">
        <f t="shared" si="17"/>
        <v>0</v>
      </c>
      <c r="J1058" s="46"/>
      <c r="K1058" s="21">
        <f>IFERROR(SUM(C1058/'Transfers of Funds'!$F$59),0)</f>
        <v>0</v>
      </c>
      <c r="L1058" s="21"/>
      <c r="M1058" s="47" t="s">
        <v>162</v>
      </c>
      <c r="N1058" s="46"/>
    </row>
    <row r="1059" spans="1:14" s="23" customFormat="1" ht="14.25" customHeight="1">
      <c r="A1059" s="115"/>
      <c r="B1059" s="425" t="str">
        <f>IF(A1059="","",VLOOKUP(A1059,'Project Budget vs Exp'!$B$9:$G$52,2,FALSE))</f>
        <v/>
      </c>
      <c r="C1059" s="117"/>
      <c r="D1059" s="116"/>
      <c r="E1059" s="118"/>
      <c r="F1059" s="119"/>
      <c r="G1059" s="120"/>
      <c r="H1059" s="120"/>
      <c r="I1059" s="428">
        <f t="shared" si="17"/>
        <v>0</v>
      </c>
      <c r="J1059" s="46"/>
      <c r="K1059" s="21">
        <f>IFERROR(SUM(C1059/'Transfers of Funds'!$F$59),0)</f>
        <v>0</v>
      </c>
      <c r="L1059" s="21"/>
      <c r="M1059" s="47" t="s">
        <v>162</v>
      </c>
      <c r="N1059" s="46"/>
    </row>
    <row r="1060" spans="1:14" s="23" customFormat="1" ht="14.25" customHeight="1">
      <c r="A1060" s="115"/>
      <c r="B1060" s="425" t="str">
        <f>IF(A1060="","",VLOOKUP(A1060,'Project Budget vs Exp'!$B$9:$G$52,2,FALSE))</f>
        <v/>
      </c>
      <c r="C1060" s="117"/>
      <c r="D1060" s="116"/>
      <c r="E1060" s="118"/>
      <c r="F1060" s="119"/>
      <c r="G1060" s="120"/>
      <c r="H1060" s="120"/>
      <c r="I1060" s="428">
        <f t="shared" si="17"/>
        <v>0</v>
      </c>
      <c r="J1060" s="46"/>
      <c r="K1060" s="21">
        <f>IFERROR(SUM(C1060/'Transfers of Funds'!$F$59),0)</f>
        <v>0</v>
      </c>
      <c r="L1060" s="21"/>
      <c r="M1060" s="47" t="s">
        <v>162</v>
      </c>
      <c r="N1060" s="46"/>
    </row>
    <row r="1061" spans="1:14" s="23" customFormat="1" ht="14.25" customHeight="1">
      <c r="A1061" s="115"/>
      <c r="B1061" s="425" t="str">
        <f>IF(A1061="","",VLOOKUP(A1061,'Project Budget vs Exp'!$B$9:$G$52,2,FALSE))</f>
        <v/>
      </c>
      <c r="C1061" s="117"/>
      <c r="D1061" s="116"/>
      <c r="E1061" s="118"/>
      <c r="F1061" s="119"/>
      <c r="G1061" s="120"/>
      <c r="H1061" s="120"/>
      <c r="I1061" s="428">
        <f t="shared" si="17"/>
        <v>0</v>
      </c>
      <c r="J1061" s="46"/>
      <c r="K1061" s="21">
        <f>IFERROR(SUM(C1061/'Transfers of Funds'!$F$59),0)</f>
        <v>0</v>
      </c>
      <c r="L1061" s="21"/>
      <c r="M1061" s="47" t="s">
        <v>162</v>
      </c>
      <c r="N1061" s="46"/>
    </row>
    <row r="1062" spans="1:14" s="23" customFormat="1" ht="14.25" customHeight="1">
      <c r="A1062" s="115"/>
      <c r="B1062" s="425" t="str">
        <f>IF(A1062="","",VLOOKUP(A1062,'Project Budget vs Exp'!$B$9:$G$52,2,FALSE))</f>
        <v/>
      </c>
      <c r="C1062" s="117"/>
      <c r="D1062" s="116"/>
      <c r="E1062" s="118"/>
      <c r="F1062" s="119"/>
      <c r="G1062" s="120"/>
      <c r="H1062" s="120"/>
      <c r="I1062" s="428">
        <f t="shared" si="17"/>
        <v>0</v>
      </c>
      <c r="J1062" s="46"/>
      <c r="K1062" s="21">
        <f>IFERROR(SUM(C1062/'Transfers of Funds'!$F$59),0)</f>
        <v>0</v>
      </c>
      <c r="L1062" s="21"/>
      <c r="M1062" s="47" t="s">
        <v>162</v>
      </c>
      <c r="N1062" s="46"/>
    </row>
    <row r="1063" spans="1:14" s="23" customFormat="1" ht="14.25" customHeight="1">
      <c r="A1063" s="115"/>
      <c r="B1063" s="425" t="str">
        <f>IF(A1063="","",VLOOKUP(A1063,'Project Budget vs Exp'!$B$9:$G$52,2,FALSE))</f>
        <v/>
      </c>
      <c r="C1063" s="117"/>
      <c r="D1063" s="116"/>
      <c r="E1063" s="118"/>
      <c r="F1063" s="119"/>
      <c r="G1063" s="120"/>
      <c r="H1063" s="120"/>
      <c r="I1063" s="428">
        <f t="shared" si="17"/>
        <v>0</v>
      </c>
      <c r="J1063" s="46"/>
      <c r="K1063" s="21">
        <f>IFERROR(SUM(C1063/'Transfers of Funds'!$F$59),0)</f>
        <v>0</v>
      </c>
      <c r="L1063" s="21"/>
      <c r="M1063" s="47" t="s">
        <v>162</v>
      </c>
      <c r="N1063" s="46"/>
    </row>
    <row r="1064" spans="1:14" s="23" customFormat="1" ht="14.25" customHeight="1">
      <c r="A1064" s="115"/>
      <c r="B1064" s="425" t="str">
        <f>IF(A1064="","",VLOOKUP(A1064,'Project Budget vs Exp'!$B$9:$G$52,2,FALSE))</f>
        <v/>
      </c>
      <c r="C1064" s="117"/>
      <c r="D1064" s="116"/>
      <c r="E1064" s="118"/>
      <c r="F1064" s="119"/>
      <c r="G1064" s="120"/>
      <c r="H1064" s="120"/>
      <c r="I1064" s="428">
        <f t="shared" si="17"/>
        <v>0</v>
      </c>
      <c r="J1064" s="46"/>
      <c r="K1064" s="21">
        <f>IFERROR(SUM(C1064/'Transfers of Funds'!$F$59),0)</f>
        <v>0</v>
      </c>
      <c r="L1064" s="21"/>
      <c r="M1064" s="47" t="s">
        <v>162</v>
      </c>
      <c r="N1064" s="46"/>
    </row>
    <row r="1065" spans="1:14" s="23" customFormat="1" ht="14.25" customHeight="1">
      <c r="A1065" s="115"/>
      <c r="B1065" s="425" t="str">
        <f>IF(A1065="","",VLOOKUP(A1065,'Project Budget vs Exp'!$B$9:$G$52,2,FALSE))</f>
        <v/>
      </c>
      <c r="C1065" s="117"/>
      <c r="D1065" s="116"/>
      <c r="E1065" s="118"/>
      <c r="F1065" s="119"/>
      <c r="G1065" s="120"/>
      <c r="H1065" s="120"/>
      <c r="I1065" s="428">
        <f t="shared" si="17"/>
        <v>0</v>
      </c>
      <c r="J1065" s="46"/>
      <c r="K1065" s="21">
        <f>IFERROR(SUM(C1065/'Transfers of Funds'!$F$59),0)</f>
        <v>0</v>
      </c>
      <c r="L1065" s="21"/>
      <c r="M1065" s="47" t="s">
        <v>162</v>
      </c>
      <c r="N1065" s="46"/>
    </row>
    <row r="1066" spans="1:14" s="23" customFormat="1" ht="14.25" customHeight="1">
      <c r="A1066" s="115"/>
      <c r="B1066" s="425" t="str">
        <f>IF(A1066="","",VLOOKUP(A1066,'Project Budget vs Exp'!$B$9:$G$52,2,FALSE))</f>
        <v/>
      </c>
      <c r="C1066" s="117"/>
      <c r="D1066" s="116"/>
      <c r="E1066" s="118"/>
      <c r="F1066" s="119"/>
      <c r="G1066" s="120"/>
      <c r="H1066" s="120"/>
      <c r="I1066" s="428">
        <f t="shared" si="17"/>
        <v>0</v>
      </c>
      <c r="J1066" s="46"/>
      <c r="K1066" s="21">
        <f>IFERROR(SUM(C1066/'Transfers of Funds'!$F$59),0)</f>
        <v>0</v>
      </c>
      <c r="L1066" s="21"/>
      <c r="M1066" s="47" t="s">
        <v>162</v>
      </c>
      <c r="N1066" s="46"/>
    </row>
    <row r="1067" spans="1:14" s="23" customFormat="1" ht="14.25" customHeight="1">
      <c r="A1067" s="115"/>
      <c r="B1067" s="425" t="str">
        <f>IF(A1067="","",VLOOKUP(A1067,'Project Budget vs Exp'!$B$9:$G$52,2,FALSE))</f>
        <v/>
      </c>
      <c r="C1067" s="117"/>
      <c r="D1067" s="116"/>
      <c r="E1067" s="118"/>
      <c r="F1067" s="119"/>
      <c r="G1067" s="120"/>
      <c r="H1067" s="120"/>
      <c r="I1067" s="428">
        <f t="shared" si="17"/>
        <v>0</v>
      </c>
      <c r="J1067" s="46"/>
      <c r="K1067" s="21">
        <f>IFERROR(SUM(C1067/'Transfers of Funds'!$F$59),0)</f>
        <v>0</v>
      </c>
      <c r="L1067" s="21"/>
      <c r="M1067" s="47" t="s">
        <v>162</v>
      </c>
      <c r="N1067" s="46"/>
    </row>
    <row r="1068" spans="1:14" s="23" customFormat="1" ht="14.25" customHeight="1">
      <c r="A1068" s="115"/>
      <c r="B1068" s="425" t="str">
        <f>IF(A1068="","",VLOOKUP(A1068,'Project Budget vs Exp'!$B$9:$G$52,2,FALSE))</f>
        <v/>
      </c>
      <c r="C1068" s="117"/>
      <c r="D1068" s="116"/>
      <c r="E1068" s="118"/>
      <c r="F1068" s="119"/>
      <c r="G1068" s="120"/>
      <c r="H1068" s="120"/>
      <c r="I1068" s="428">
        <f t="shared" si="17"/>
        <v>0</v>
      </c>
      <c r="J1068" s="46"/>
      <c r="K1068" s="21">
        <f>IFERROR(SUM(C1068/'Transfers of Funds'!$F$59),0)</f>
        <v>0</v>
      </c>
      <c r="L1068" s="21"/>
      <c r="M1068" s="47" t="s">
        <v>162</v>
      </c>
      <c r="N1068" s="46"/>
    </row>
    <row r="1069" spans="1:14" s="23" customFormat="1" ht="14.25" customHeight="1">
      <c r="A1069" s="115"/>
      <c r="B1069" s="425" t="str">
        <f>IF(A1069="","",VLOOKUP(A1069,'Project Budget vs Exp'!$B$9:$G$52,2,FALSE))</f>
        <v/>
      </c>
      <c r="C1069" s="117"/>
      <c r="D1069" s="116"/>
      <c r="E1069" s="118"/>
      <c r="F1069" s="119"/>
      <c r="G1069" s="120"/>
      <c r="H1069" s="120"/>
      <c r="I1069" s="428">
        <f t="shared" si="17"/>
        <v>0</v>
      </c>
      <c r="J1069" s="46"/>
      <c r="K1069" s="21">
        <f>IFERROR(SUM(C1069/'Transfers of Funds'!$F$59),0)</f>
        <v>0</v>
      </c>
      <c r="L1069" s="21"/>
      <c r="M1069" s="47" t="s">
        <v>162</v>
      </c>
      <c r="N1069" s="46"/>
    </row>
    <row r="1070" spans="1:14" s="23" customFormat="1" ht="14.25" customHeight="1">
      <c r="A1070" s="115"/>
      <c r="B1070" s="425" t="str">
        <f>IF(A1070="","",VLOOKUP(A1070,'Project Budget vs Exp'!$B$9:$G$52,2,FALSE))</f>
        <v/>
      </c>
      <c r="C1070" s="117"/>
      <c r="D1070" s="116"/>
      <c r="E1070" s="118"/>
      <c r="F1070" s="119"/>
      <c r="G1070" s="120"/>
      <c r="H1070" s="120"/>
      <c r="I1070" s="428">
        <f t="shared" si="17"/>
        <v>0</v>
      </c>
      <c r="J1070" s="46"/>
      <c r="K1070" s="21">
        <f>IFERROR(SUM(C1070/'Transfers of Funds'!$F$59),0)</f>
        <v>0</v>
      </c>
      <c r="L1070" s="21"/>
      <c r="M1070" s="47" t="s">
        <v>162</v>
      </c>
      <c r="N1070" s="46"/>
    </row>
    <row r="1071" spans="1:14" s="23" customFormat="1" ht="14.25" customHeight="1">
      <c r="A1071" s="115"/>
      <c r="B1071" s="425" t="str">
        <f>IF(A1071="","",VLOOKUP(A1071,'Project Budget vs Exp'!$B$9:$G$52,2,FALSE))</f>
        <v/>
      </c>
      <c r="C1071" s="117"/>
      <c r="D1071" s="116"/>
      <c r="E1071" s="118"/>
      <c r="F1071" s="119"/>
      <c r="G1071" s="120"/>
      <c r="H1071" s="120"/>
      <c r="I1071" s="428">
        <f t="shared" si="17"/>
        <v>0</v>
      </c>
      <c r="J1071" s="46"/>
      <c r="K1071" s="21">
        <f>IFERROR(SUM(C1071/'Transfers of Funds'!$F$59),0)</f>
        <v>0</v>
      </c>
      <c r="L1071" s="21"/>
      <c r="M1071" s="47" t="s">
        <v>162</v>
      </c>
      <c r="N1071" s="46"/>
    </row>
    <row r="1072" spans="1:14" s="23" customFormat="1" ht="14.25" customHeight="1">
      <c r="A1072" s="115"/>
      <c r="B1072" s="425" t="str">
        <f>IF(A1072="","",VLOOKUP(A1072,'Project Budget vs Exp'!$B$9:$G$52,2,FALSE))</f>
        <v/>
      </c>
      <c r="C1072" s="117"/>
      <c r="D1072" s="116"/>
      <c r="E1072" s="118"/>
      <c r="F1072" s="119"/>
      <c r="G1072" s="120"/>
      <c r="H1072" s="120"/>
      <c r="I1072" s="428">
        <f t="shared" si="17"/>
        <v>0</v>
      </c>
      <c r="J1072" s="46"/>
      <c r="K1072" s="21">
        <f>IFERROR(SUM(C1072/'Transfers of Funds'!$F$59),0)</f>
        <v>0</v>
      </c>
      <c r="L1072" s="21"/>
      <c r="M1072" s="47" t="s">
        <v>162</v>
      </c>
      <c r="N1072" s="46"/>
    </row>
    <row r="1073" spans="1:14" s="23" customFormat="1" ht="14.25" customHeight="1">
      <c r="A1073" s="115"/>
      <c r="B1073" s="425" t="str">
        <f>IF(A1073="","",VLOOKUP(A1073,'Project Budget vs Exp'!$B$9:$G$52,2,FALSE))</f>
        <v/>
      </c>
      <c r="C1073" s="117"/>
      <c r="D1073" s="116"/>
      <c r="E1073" s="118"/>
      <c r="F1073" s="119"/>
      <c r="G1073" s="120"/>
      <c r="H1073" s="120"/>
      <c r="I1073" s="428">
        <f t="shared" si="17"/>
        <v>0</v>
      </c>
      <c r="J1073" s="46"/>
      <c r="K1073" s="21">
        <f>IFERROR(SUM(C1073/'Transfers of Funds'!$F$59),0)</f>
        <v>0</v>
      </c>
      <c r="L1073" s="21"/>
      <c r="M1073" s="47" t="s">
        <v>162</v>
      </c>
      <c r="N1073" s="46"/>
    </row>
    <row r="1074" spans="1:14" s="23" customFormat="1" ht="14.25" customHeight="1">
      <c r="A1074" s="115"/>
      <c r="B1074" s="425" t="str">
        <f>IF(A1074="","",VLOOKUP(A1074,'Project Budget vs Exp'!$B$9:$G$52,2,FALSE))</f>
        <v/>
      </c>
      <c r="C1074" s="117"/>
      <c r="D1074" s="116"/>
      <c r="E1074" s="118"/>
      <c r="F1074" s="119"/>
      <c r="G1074" s="120"/>
      <c r="H1074" s="120"/>
      <c r="I1074" s="428">
        <f t="shared" si="17"/>
        <v>0</v>
      </c>
      <c r="J1074" s="46"/>
      <c r="K1074" s="21">
        <f>IFERROR(SUM(C1074/'Transfers of Funds'!$F$59),0)</f>
        <v>0</v>
      </c>
      <c r="L1074" s="21"/>
      <c r="M1074" s="47" t="s">
        <v>162</v>
      </c>
      <c r="N1074" s="46"/>
    </row>
    <row r="1075" spans="1:14" s="23" customFormat="1" ht="14.25" customHeight="1">
      <c r="A1075" s="115"/>
      <c r="B1075" s="425" t="str">
        <f>IF(A1075="","",VLOOKUP(A1075,'Project Budget vs Exp'!$B$9:$G$52,2,FALSE))</f>
        <v/>
      </c>
      <c r="C1075" s="117"/>
      <c r="D1075" s="116"/>
      <c r="E1075" s="118"/>
      <c r="F1075" s="119"/>
      <c r="G1075" s="120"/>
      <c r="H1075" s="120"/>
      <c r="I1075" s="428">
        <f t="shared" si="17"/>
        <v>0</v>
      </c>
      <c r="J1075" s="46"/>
      <c r="K1075" s="21">
        <f>IFERROR(SUM(C1075/'Transfers of Funds'!$F$59),0)</f>
        <v>0</v>
      </c>
      <c r="L1075" s="21"/>
      <c r="M1075" s="47" t="s">
        <v>162</v>
      </c>
      <c r="N1075" s="46"/>
    </row>
    <row r="1076" spans="1:14" s="23" customFormat="1" ht="14.25" customHeight="1">
      <c r="A1076" s="115"/>
      <c r="B1076" s="425" t="str">
        <f>IF(A1076="","",VLOOKUP(A1076,'Project Budget vs Exp'!$B$9:$G$52,2,FALSE))</f>
        <v/>
      </c>
      <c r="C1076" s="117"/>
      <c r="D1076" s="116"/>
      <c r="E1076" s="118"/>
      <c r="F1076" s="119"/>
      <c r="G1076" s="120"/>
      <c r="H1076" s="120"/>
      <c r="I1076" s="428">
        <f t="shared" si="17"/>
        <v>0</v>
      </c>
      <c r="J1076" s="46"/>
      <c r="K1076" s="21">
        <f>IFERROR(SUM(C1076/'Transfers of Funds'!$F$59),0)</f>
        <v>0</v>
      </c>
      <c r="L1076" s="21"/>
      <c r="M1076" s="47" t="s">
        <v>162</v>
      </c>
      <c r="N1076" s="46"/>
    </row>
    <row r="1077" spans="1:14" s="23" customFormat="1" ht="14.25" customHeight="1">
      <c r="A1077" s="115"/>
      <c r="B1077" s="425" t="str">
        <f>IF(A1077="","",VLOOKUP(A1077,'Project Budget vs Exp'!$B$9:$G$52,2,FALSE))</f>
        <v/>
      </c>
      <c r="C1077" s="117"/>
      <c r="D1077" s="116"/>
      <c r="E1077" s="118"/>
      <c r="F1077" s="119"/>
      <c r="G1077" s="120"/>
      <c r="H1077" s="120"/>
      <c r="I1077" s="428">
        <f t="shared" si="17"/>
        <v>0</v>
      </c>
      <c r="J1077" s="46"/>
      <c r="K1077" s="21">
        <f>IFERROR(SUM(C1077/'Transfers of Funds'!$F$59),0)</f>
        <v>0</v>
      </c>
      <c r="L1077" s="21"/>
      <c r="M1077" s="47" t="s">
        <v>162</v>
      </c>
      <c r="N1077" s="46"/>
    </row>
    <row r="1078" spans="1:14" s="23" customFormat="1" ht="14.25" customHeight="1">
      <c r="A1078" s="115"/>
      <c r="B1078" s="425" t="str">
        <f>IF(A1078="","",VLOOKUP(A1078,'Project Budget vs Exp'!$B$9:$G$52,2,FALSE))</f>
        <v/>
      </c>
      <c r="C1078" s="117"/>
      <c r="D1078" s="116"/>
      <c r="E1078" s="118"/>
      <c r="F1078" s="119"/>
      <c r="G1078" s="120"/>
      <c r="H1078" s="120"/>
      <c r="I1078" s="428">
        <f t="shared" si="17"/>
        <v>0</v>
      </c>
      <c r="J1078" s="46"/>
      <c r="K1078" s="21">
        <f>IFERROR(SUM(C1078/'Transfers of Funds'!$F$59),0)</f>
        <v>0</v>
      </c>
      <c r="L1078" s="21"/>
      <c r="M1078" s="47" t="s">
        <v>162</v>
      </c>
      <c r="N1078" s="46"/>
    </row>
    <row r="1079" spans="1:14" s="23" customFormat="1" ht="14.25" customHeight="1">
      <c r="A1079" s="115"/>
      <c r="B1079" s="425" t="str">
        <f>IF(A1079="","",VLOOKUP(A1079,'Project Budget vs Exp'!$B$9:$G$52,2,FALSE))</f>
        <v/>
      </c>
      <c r="C1079" s="117"/>
      <c r="D1079" s="116"/>
      <c r="E1079" s="118"/>
      <c r="F1079" s="119"/>
      <c r="G1079" s="120"/>
      <c r="H1079" s="120"/>
      <c r="I1079" s="428">
        <f t="shared" si="17"/>
        <v>0</v>
      </c>
      <c r="J1079" s="46"/>
      <c r="K1079" s="21">
        <f>IFERROR(SUM(C1079/'Transfers of Funds'!$F$59),0)</f>
        <v>0</v>
      </c>
      <c r="L1079" s="21"/>
      <c r="M1079" s="47" t="s">
        <v>162</v>
      </c>
      <c r="N1079" s="46"/>
    </row>
    <row r="1080" spans="1:14" s="23" customFormat="1" ht="14.25" customHeight="1">
      <c r="A1080" s="115"/>
      <c r="B1080" s="425" t="str">
        <f>IF(A1080="","",VLOOKUP(A1080,'Project Budget vs Exp'!$B$9:$G$52,2,FALSE))</f>
        <v/>
      </c>
      <c r="C1080" s="117"/>
      <c r="D1080" s="116"/>
      <c r="E1080" s="118"/>
      <c r="F1080" s="119"/>
      <c r="G1080" s="120"/>
      <c r="H1080" s="120"/>
      <c r="I1080" s="428">
        <f t="shared" si="17"/>
        <v>0</v>
      </c>
      <c r="J1080" s="46"/>
      <c r="K1080" s="21">
        <f>IFERROR(SUM(C1080/'Transfers of Funds'!$F$59),0)</f>
        <v>0</v>
      </c>
      <c r="L1080" s="21"/>
      <c r="M1080" s="47" t="s">
        <v>162</v>
      </c>
      <c r="N1080" s="46"/>
    </row>
    <row r="1081" spans="1:14" s="23" customFormat="1" ht="14.25" customHeight="1">
      <c r="A1081" s="115"/>
      <c r="B1081" s="425" t="str">
        <f>IF(A1081="","",VLOOKUP(A1081,'Project Budget vs Exp'!$B$9:$G$52,2,FALSE))</f>
        <v/>
      </c>
      <c r="C1081" s="117"/>
      <c r="D1081" s="116"/>
      <c r="E1081" s="118"/>
      <c r="F1081" s="119"/>
      <c r="G1081" s="120"/>
      <c r="H1081" s="120"/>
      <c r="I1081" s="428">
        <f t="shared" si="17"/>
        <v>0</v>
      </c>
      <c r="J1081" s="46"/>
      <c r="K1081" s="21">
        <f>IFERROR(SUM(C1081/'Transfers of Funds'!$F$59),0)</f>
        <v>0</v>
      </c>
      <c r="L1081" s="21"/>
      <c r="M1081" s="47" t="s">
        <v>162</v>
      </c>
      <c r="N1081" s="46"/>
    </row>
    <row r="1082" spans="1:14" s="23" customFormat="1" ht="14.25" customHeight="1">
      <c r="A1082" s="115"/>
      <c r="B1082" s="425" t="str">
        <f>IF(A1082="","",VLOOKUP(A1082,'Project Budget vs Exp'!$B$9:$G$52,2,FALSE))</f>
        <v/>
      </c>
      <c r="C1082" s="117"/>
      <c r="D1082" s="116"/>
      <c r="E1082" s="118"/>
      <c r="F1082" s="119"/>
      <c r="G1082" s="120"/>
      <c r="H1082" s="120"/>
      <c r="I1082" s="428">
        <f t="shared" si="17"/>
        <v>0</v>
      </c>
      <c r="J1082" s="46"/>
      <c r="K1082" s="21">
        <f>IFERROR(SUM(C1082/'Transfers of Funds'!$F$59),0)</f>
        <v>0</v>
      </c>
      <c r="L1082" s="21"/>
      <c r="M1082" s="47" t="s">
        <v>162</v>
      </c>
      <c r="N1082" s="46"/>
    </row>
    <row r="1083" spans="1:14" s="23" customFormat="1" ht="14.25" customHeight="1">
      <c r="A1083" s="115"/>
      <c r="B1083" s="425" t="str">
        <f>IF(A1083="","",VLOOKUP(A1083,'Project Budget vs Exp'!$B$9:$G$52,2,FALSE))</f>
        <v/>
      </c>
      <c r="C1083" s="117"/>
      <c r="D1083" s="116"/>
      <c r="E1083" s="118"/>
      <c r="F1083" s="119"/>
      <c r="G1083" s="120"/>
      <c r="H1083" s="120"/>
      <c r="I1083" s="428">
        <f t="shared" si="17"/>
        <v>0</v>
      </c>
      <c r="J1083" s="46"/>
      <c r="K1083" s="21">
        <f>IFERROR(SUM(C1083/'Transfers of Funds'!$F$59),0)</f>
        <v>0</v>
      </c>
      <c r="L1083" s="21"/>
      <c r="M1083" s="47" t="s">
        <v>162</v>
      </c>
      <c r="N1083" s="46"/>
    </row>
    <row r="1084" spans="1:14" s="23" customFormat="1" ht="14.25" customHeight="1">
      <c r="A1084" s="115"/>
      <c r="B1084" s="425" t="str">
        <f>IF(A1084="","",VLOOKUP(A1084,'Project Budget vs Exp'!$B$9:$G$52,2,FALSE))</f>
        <v/>
      </c>
      <c r="C1084" s="117"/>
      <c r="D1084" s="116"/>
      <c r="E1084" s="118"/>
      <c r="F1084" s="119"/>
      <c r="G1084" s="120"/>
      <c r="H1084" s="120"/>
      <c r="I1084" s="428">
        <f t="shared" si="17"/>
        <v>0</v>
      </c>
      <c r="J1084" s="46"/>
      <c r="K1084" s="21">
        <f>IFERROR(SUM(C1084/'Transfers of Funds'!$F$59),0)</f>
        <v>0</v>
      </c>
      <c r="L1084" s="21"/>
      <c r="M1084" s="47" t="s">
        <v>162</v>
      </c>
      <c r="N1084" s="46"/>
    </row>
    <row r="1085" spans="1:14" s="23" customFormat="1" ht="14.25" customHeight="1">
      <c r="A1085" s="115"/>
      <c r="B1085" s="425" t="str">
        <f>IF(A1085="","",VLOOKUP(A1085,'Project Budget vs Exp'!$B$9:$G$52,2,FALSE))</f>
        <v/>
      </c>
      <c r="C1085" s="117"/>
      <c r="D1085" s="116"/>
      <c r="E1085" s="118"/>
      <c r="F1085" s="119"/>
      <c r="G1085" s="120"/>
      <c r="H1085" s="120"/>
      <c r="I1085" s="428">
        <f t="shared" si="17"/>
        <v>0</v>
      </c>
      <c r="J1085" s="46"/>
      <c r="K1085" s="21">
        <f>IFERROR(SUM(C1085/'Transfers of Funds'!$F$59),0)</f>
        <v>0</v>
      </c>
      <c r="L1085" s="21"/>
      <c r="M1085" s="47" t="s">
        <v>162</v>
      </c>
      <c r="N1085" s="46"/>
    </row>
    <row r="1086" spans="1:14" s="23" customFormat="1" ht="14.25" customHeight="1">
      <c r="A1086" s="115"/>
      <c r="B1086" s="425" t="str">
        <f>IF(A1086="","",VLOOKUP(A1086,'Project Budget vs Exp'!$B$9:$G$52,2,FALSE))</f>
        <v/>
      </c>
      <c r="C1086" s="117"/>
      <c r="D1086" s="116"/>
      <c r="E1086" s="118"/>
      <c r="F1086" s="119"/>
      <c r="G1086" s="120"/>
      <c r="H1086" s="120"/>
      <c r="I1086" s="428">
        <f t="shared" si="17"/>
        <v>0</v>
      </c>
      <c r="J1086" s="46"/>
      <c r="K1086" s="21">
        <f>IFERROR(SUM(C1086/'Transfers of Funds'!$F$59),0)</f>
        <v>0</v>
      </c>
      <c r="L1086" s="21"/>
      <c r="M1086" s="47" t="s">
        <v>162</v>
      </c>
      <c r="N1086" s="46"/>
    </row>
    <row r="1087" spans="1:14" s="23" customFormat="1" ht="14.25" customHeight="1">
      <c r="A1087" s="115"/>
      <c r="B1087" s="425" t="str">
        <f>IF(A1087="","",VLOOKUP(A1087,'Project Budget vs Exp'!$B$9:$G$52,2,FALSE))</f>
        <v/>
      </c>
      <c r="C1087" s="117"/>
      <c r="D1087" s="116"/>
      <c r="E1087" s="118"/>
      <c r="F1087" s="119"/>
      <c r="G1087" s="120"/>
      <c r="H1087" s="120"/>
      <c r="I1087" s="428">
        <f t="shared" si="17"/>
        <v>0</v>
      </c>
      <c r="J1087" s="46"/>
      <c r="K1087" s="21">
        <f>IFERROR(SUM(C1087/'Transfers of Funds'!$F$59),0)</f>
        <v>0</v>
      </c>
      <c r="L1087" s="21"/>
      <c r="M1087" s="47" t="s">
        <v>162</v>
      </c>
      <c r="N1087" s="46"/>
    </row>
    <row r="1088" spans="1:14" s="23" customFormat="1" ht="14.25" customHeight="1">
      <c r="A1088" s="115"/>
      <c r="B1088" s="425" t="str">
        <f>IF(A1088="","",VLOOKUP(A1088,'Project Budget vs Exp'!$B$9:$G$52,2,FALSE))</f>
        <v/>
      </c>
      <c r="C1088" s="117"/>
      <c r="D1088" s="116"/>
      <c r="E1088" s="118"/>
      <c r="F1088" s="119"/>
      <c r="G1088" s="120"/>
      <c r="H1088" s="120"/>
      <c r="I1088" s="428">
        <f t="shared" si="17"/>
        <v>0</v>
      </c>
      <c r="J1088" s="46"/>
      <c r="K1088" s="21">
        <f>IFERROR(SUM(C1088/'Transfers of Funds'!$F$59),0)</f>
        <v>0</v>
      </c>
      <c r="L1088" s="21"/>
      <c r="M1088" s="47" t="s">
        <v>162</v>
      </c>
      <c r="N1088" s="46"/>
    </row>
    <row r="1089" spans="1:14" s="23" customFormat="1" ht="14.25" customHeight="1">
      <c r="A1089" s="115"/>
      <c r="B1089" s="425" t="str">
        <f>IF(A1089="","",VLOOKUP(A1089,'Project Budget vs Exp'!$B$9:$G$52,2,FALSE))</f>
        <v/>
      </c>
      <c r="C1089" s="117"/>
      <c r="D1089" s="116"/>
      <c r="E1089" s="118"/>
      <c r="F1089" s="119"/>
      <c r="G1089" s="120"/>
      <c r="H1089" s="120"/>
      <c r="I1089" s="428">
        <f t="shared" si="17"/>
        <v>0</v>
      </c>
      <c r="J1089" s="46"/>
      <c r="K1089" s="21">
        <f>IFERROR(SUM(C1089/'Transfers of Funds'!$F$59),0)</f>
        <v>0</v>
      </c>
      <c r="L1089" s="21"/>
      <c r="M1089" s="47" t="s">
        <v>162</v>
      </c>
      <c r="N1089" s="46"/>
    </row>
    <row r="1090" spans="1:14" s="23" customFormat="1" ht="14.25" customHeight="1">
      <c r="A1090" s="115"/>
      <c r="B1090" s="425" t="str">
        <f>IF(A1090="","",VLOOKUP(A1090,'Project Budget vs Exp'!$B$9:$G$52,2,FALSE))</f>
        <v/>
      </c>
      <c r="C1090" s="117"/>
      <c r="D1090" s="116"/>
      <c r="E1090" s="118"/>
      <c r="F1090" s="119"/>
      <c r="G1090" s="120"/>
      <c r="H1090" s="120"/>
      <c r="I1090" s="428">
        <f t="shared" si="17"/>
        <v>0</v>
      </c>
      <c r="J1090" s="46"/>
      <c r="K1090" s="21">
        <f>IFERROR(SUM(C1090/'Transfers of Funds'!$F$59),0)</f>
        <v>0</v>
      </c>
      <c r="L1090" s="21"/>
      <c r="M1090" s="47" t="s">
        <v>162</v>
      </c>
      <c r="N1090" s="46"/>
    </row>
    <row r="1091" spans="1:14" s="23" customFormat="1" ht="14.25" customHeight="1">
      <c r="A1091" s="115"/>
      <c r="B1091" s="425" t="str">
        <f>IF(A1091="","",VLOOKUP(A1091,'Project Budget vs Exp'!$B$9:$G$52,2,FALSE))</f>
        <v/>
      </c>
      <c r="C1091" s="117"/>
      <c r="D1091" s="116"/>
      <c r="E1091" s="118"/>
      <c r="F1091" s="119"/>
      <c r="G1091" s="120"/>
      <c r="H1091" s="120"/>
      <c r="I1091" s="428">
        <f t="shared" si="17"/>
        <v>0</v>
      </c>
      <c r="J1091" s="46"/>
      <c r="K1091" s="21">
        <f>IFERROR(SUM(C1091/'Transfers of Funds'!$F$59),0)</f>
        <v>0</v>
      </c>
      <c r="L1091" s="21"/>
      <c r="M1091" s="47" t="s">
        <v>162</v>
      </c>
      <c r="N1091" s="46"/>
    </row>
    <row r="1092" spans="1:14" s="23" customFormat="1" ht="14.25" customHeight="1">
      <c r="A1092" s="115"/>
      <c r="B1092" s="425" t="str">
        <f>IF(A1092="","",VLOOKUP(A1092,'Project Budget vs Exp'!$B$9:$G$52,2,FALSE))</f>
        <v/>
      </c>
      <c r="C1092" s="117"/>
      <c r="D1092" s="116"/>
      <c r="E1092" s="118"/>
      <c r="F1092" s="119"/>
      <c r="G1092" s="120"/>
      <c r="H1092" s="120"/>
      <c r="I1092" s="428">
        <f t="shared" si="17"/>
        <v>0</v>
      </c>
      <c r="J1092" s="46"/>
      <c r="K1092" s="21">
        <f>IFERROR(SUM(C1092/'Transfers of Funds'!$F$59),0)</f>
        <v>0</v>
      </c>
      <c r="L1092" s="21"/>
      <c r="M1092" s="47" t="s">
        <v>162</v>
      </c>
      <c r="N1092" s="46"/>
    </row>
    <row r="1093" spans="1:14" s="23" customFormat="1" ht="14.25" customHeight="1">
      <c r="A1093" s="115"/>
      <c r="B1093" s="425" t="str">
        <f>IF(A1093="","",VLOOKUP(A1093,'Project Budget vs Exp'!$B$9:$G$52,2,FALSE))</f>
        <v/>
      </c>
      <c r="C1093" s="117"/>
      <c r="D1093" s="116"/>
      <c r="E1093" s="118"/>
      <c r="F1093" s="119"/>
      <c r="G1093" s="120"/>
      <c r="H1093" s="120"/>
      <c r="I1093" s="428">
        <f t="shared" si="17"/>
        <v>0</v>
      </c>
      <c r="J1093" s="46"/>
      <c r="K1093" s="21">
        <f>IFERROR(SUM(C1093/'Transfers of Funds'!$F$59),0)</f>
        <v>0</v>
      </c>
      <c r="L1093" s="21"/>
      <c r="M1093" s="47" t="s">
        <v>162</v>
      </c>
      <c r="N1093" s="46"/>
    </row>
    <row r="1094" spans="1:14" s="23" customFormat="1" ht="14.25" customHeight="1">
      <c r="A1094" s="115"/>
      <c r="B1094" s="425" t="str">
        <f>IF(A1094="","",VLOOKUP(A1094,'Project Budget vs Exp'!$B$9:$G$52,2,FALSE))</f>
        <v/>
      </c>
      <c r="C1094" s="117"/>
      <c r="D1094" s="116"/>
      <c r="E1094" s="118"/>
      <c r="F1094" s="119"/>
      <c r="G1094" s="120"/>
      <c r="H1094" s="120"/>
      <c r="I1094" s="428">
        <f t="shared" si="17"/>
        <v>0</v>
      </c>
      <c r="J1094" s="46"/>
      <c r="K1094" s="21">
        <f>IFERROR(SUM(C1094/'Transfers of Funds'!$F$59),0)</f>
        <v>0</v>
      </c>
      <c r="L1094" s="21"/>
      <c r="M1094" s="47" t="s">
        <v>162</v>
      </c>
      <c r="N1094" s="46"/>
    </row>
    <row r="1095" spans="1:14" s="23" customFormat="1" ht="14.25" customHeight="1">
      <c r="A1095" s="115"/>
      <c r="B1095" s="425" t="str">
        <f>IF(A1095="","",VLOOKUP(A1095,'Project Budget vs Exp'!$B$9:$G$52,2,FALSE))</f>
        <v/>
      </c>
      <c r="C1095" s="117"/>
      <c r="D1095" s="116"/>
      <c r="E1095" s="118"/>
      <c r="F1095" s="119"/>
      <c r="G1095" s="120"/>
      <c r="H1095" s="120"/>
      <c r="I1095" s="428">
        <f t="shared" si="17"/>
        <v>0</v>
      </c>
      <c r="J1095" s="46"/>
      <c r="K1095" s="21">
        <f>IFERROR(SUM(C1095/'Transfers of Funds'!$F$59),0)</f>
        <v>0</v>
      </c>
      <c r="L1095" s="21"/>
      <c r="M1095" s="47" t="s">
        <v>162</v>
      </c>
      <c r="N1095" s="46"/>
    </row>
    <row r="1096" spans="1:14" s="23" customFormat="1" ht="14.25" customHeight="1">
      <c r="A1096" s="115"/>
      <c r="B1096" s="425" t="str">
        <f>IF(A1096="","",VLOOKUP(A1096,'Project Budget vs Exp'!$B$9:$G$52,2,FALSE))</f>
        <v/>
      </c>
      <c r="C1096" s="117"/>
      <c r="D1096" s="116"/>
      <c r="E1096" s="118"/>
      <c r="F1096" s="119"/>
      <c r="G1096" s="120"/>
      <c r="H1096" s="120"/>
      <c r="I1096" s="428">
        <f t="shared" si="17"/>
        <v>0</v>
      </c>
      <c r="J1096" s="46"/>
      <c r="K1096" s="21">
        <f>IFERROR(SUM(C1096/'Transfers of Funds'!$F$59),0)</f>
        <v>0</v>
      </c>
      <c r="L1096" s="21"/>
      <c r="M1096" s="47" t="s">
        <v>162</v>
      </c>
      <c r="N1096" s="46"/>
    </row>
    <row r="1097" spans="1:14" s="23" customFormat="1" ht="14.25" customHeight="1">
      <c r="A1097" s="115"/>
      <c r="B1097" s="425" t="str">
        <f>IF(A1097="","",VLOOKUP(A1097,'Project Budget vs Exp'!$B$9:$G$52,2,FALSE))</f>
        <v/>
      </c>
      <c r="C1097" s="117"/>
      <c r="D1097" s="116"/>
      <c r="E1097" s="118"/>
      <c r="F1097" s="119"/>
      <c r="G1097" s="120"/>
      <c r="H1097" s="120"/>
      <c r="I1097" s="428">
        <f t="shared" si="17"/>
        <v>0</v>
      </c>
      <c r="J1097" s="46"/>
      <c r="K1097" s="21">
        <f>IFERROR(SUM(C1097/'Transfers of Funds'!$F$59),0)</f>
        <v>0</v>
      </c>
      <c r="L1097" s="21"/>
      <c r="M1097" s="47" t="s">
        <v>162</v>
      </c>
      <c r="N1097" s="46"/>
    </row>
    <row r="1098" spans="1:14" s="23" customFormat="1" ht="14.25" customHeight="1">
      <c r="A1098" s="115"/>
      <c r="B1098" s="425" t="str">
        <f>IF(A1098="","",VLOOKUP(A1098,'Project Budget vs Exp'!$B$9:$G$52,2,FALSE))</f>
        <v/>
      </c>
      <c r="C1098" s="117"/>
      <c r="D1098" s="116"/>
      <c r="E1098" s="118"/>
      <c r="F1098" s="119"/>
      <c r="G1098" s="120"/>
      <c r="H1098" s="120"/>
      <c r="I1098" s="428">
        <f t="shared" si="17"/>
        <v>0</v>
      </c>
      <c r="J1098" s="46"/>
      <c r="K1098" s="21">
        <f>IFERROR(SUM(C1098/'Transfers of Funds'!$F$59),0)</f>
        <v>0</v>
      </c>
      <c r="L1098" s="21"/>
      <c r="M1098" s="47" t="s">
        <v>162</v>
      </c>
      <c r="N1098" s="46"/>
    </row>
    <row r="1099" spans="1:14" s="23" customFormat="1" ht="14.25" customHeight="1">
      <c r="A1099" s="115"/>
      <c r="B1099" s="425" t="str">
        <f>IF(A1099="","",VLOOKUP(A1099,'Project Budget vs Exp'!$B$9:$G$52,2,FALSE))</f>
        <v/>
      </c>
      <c r="C1099" s="117"/>
      <c r="D1099" s="116"/>
      <c r="E1099" s="118"/>
      <c r="F1099" s="119"/>
      <c r="G1099" s="120"/>
      <c r="H1099" s="120"/>
      <c r="I1099" s="428">
        <f t="shared" si="17"/>
        <v>0</v>
      </c>
      <c r="J1099" s="46"/>
      <c r="K1099" s="21">
        <f>IFERROR(SUM(C1099/'Transfers of Funds'!$F$59),0)</f>
        <v>0</v>
      </c>
      <c r="L1099" s="21"/>
      <c r="M1099" s="47" t="s">
        <v>162</v>
      </c>
      <c r="N1099" s="46"/>
    </row>
    <row r="1100" spans="1:14" s="23" customFormat="1" ht="14.25" customHeight="1">
      <c r="A1100" s="115"/>
      <c r="B1100" s="425" t="str">
        <f>IF(A1100="","",VLOOKUP(A1100,'Project Budget vs Exp'!$B$9:$G$52,2,FALSE))</f>
        <v/>
      </c>
      <c r="C1100" s="117"/>
      <c r="D1100" s="116"/>
      <c r="E1100" s="118"/>
      <c r="F1100" s="119"/>
      <c r="G1100" s="120"/>
      <c r="H1100" s="120"/>
      <c r="I1100" s="428">
        <f t="shared" si="17"/>
        <v>0</v>
      </c>
      <c r="J1100" s="46"/>
      <c r="K1100" s="21">
        <f>IFERROR(SUM(C1100/'Transfers of Funds'!$F$59),0)</f>
        <v>0</v>
      </c>
      <c r="L1100" s="21"/>
      <c r="M1100" s="47" t="s">
        <v>162</v>
      </c>
      <c r="N1100" s="46"/>
    </row>
    <row r="1101" spans="1:14" s="23" customFormat="1" ht="14.25" customHeight="1">
      <c r="A1101" s="115"/>
      <c r="B1101" s="425" t="str">
        <f>IF(A1101="","",VLOOKUP(A1101,'Project Budget vs Exp'!$B$9:$G$52,2,FALSE))</f>
        <v/>
      </c>
      <c r="C1101" s="117"/>
      <c r="D1101" s="116"/>
      <c r="E1101" s="118"/>
      <c r="F1101" s="119"/>
      <c r="G1101" s="120"/>
      <c r="H1101" s="120"/>
      <c r="I1101" s="428">
        <f t="shared" si="17"/>
        <v>0</v>
      </c>
      <c r="J1101" s="46"/>
      <c r="K1101" s="21">
        <f>IFERROR(SUM(C1101/'Transfers of Funds'!$F$59),0)</f>
        <v>0</v>
      </c>
      <c r="L1101" s="21"/>
      <c r="M1101" s="47" t="s">
        <v>162</v>
      </c>
      <c r="N1101" s="46"/>
    </row>
    <row r="1102" spans="1:14" s="23" customFormat="1" ht="14.25" customHeight="1">
      <c r="A1102" s="115"/>
      <c r="B1102" s="425" t="str">
        <f>IF(A1102="","",VLOOKUP(A1102,'Project Budget vs Exp'!$B$9:$G$52,2,FALSE))</f>
        <v/>
      </c>
      <c r="C1102" s="117"/>
      <c r="D1102" s="116"/>
      <c r="E1102" s="118"/>
      <c r="F1102" s="119"/>
      <c r="G1102" s="120"/>
      <c r="H1102" s="120"/>
      <c r="I1102" s="428">
        <f t="shared" si="17"/>
        <v>0</v>
      </c>
      <c r="J1102" s="46"/>
      <c r="K1102" s="21">
        <f>IFERROR(SUM(C1102/'Transfers of Funds'!$F$59),0)</f>
        <v>0</v>
      </c>
      <c r="L1102" s="21"/>
      <c r="M1102" s="47" t="s">
        <v>162</v>
      </c>
      <c r="N1102" s="46"/>
    </row>
    <row r="1103" spans="1:14" s="23" customFormat="1" ht="14.25" customHeight="1">
      <c r="A1103" s="115"/>
      <c r="B1103" s="425" t="str">
        <f>IF(A1103="","",VLOOKUP(A1103,'Project Budget vs Exp'!$B$9:$G$52,2,FALSE))</f>
        <v/>
      </c>
      <c r="C1103" s="117"/>
      <c r="D1103" s="116"/>
      <c r="E1103" s="118"/>
      <c r="F1103" s="119"/>
      <c r="G1103" s="120"/>
      <c r="H1103" s="120"/>
      <c r="I1103" s="428">
        <f t="shared" si="17"/>
        <v>0</v>
      </c>
      <c r="J1103" s="46"/>
      <c r="K1103" s="21">
        <f>IFERROR(SUM(C1103/'Transfers of Funds'!$F$59),0)</f>
        <v>0</v>
      </c>
      <c r="L1103" s="21"/>
      <c r="M1103" s="47" t="s">
        <v>162</v>
      </c>
      <c r="N1103" s="46"/>
    </row>
    <row r="1104" spans="1:14" s="23" customFormat="1" ht="14.25" customHeight="1">
      <c r="A1104" s="115"/>
      <c r="B1104" s="425" t="str">
        <f>IF(A1104="","",VLOOKUP(A1104,'Project Budget vs Exp'!$B$9:$G$52,2,FALSE))</f>
        <v/>
      </c>
      <c r="C1104" s="117"/>
      <c r="D1104" s="116"/>
      <c r="E1104" s="118"/>
      <c r="F1104" s="119"/>
      <c r="G1104" s="120"/>
      <c r="H1104" s="120"/>
      <c r="I1104" s="428">
        <f t="shared" si="17"/>
        <v>0</v>
      </c>
      <c r="J1104" s="46"/>
      <c r="K1104" s="21">
        <f>IFERROR(SUM(C1104/'Transfers of Funds'!$F$59),0)</f>
        <v>0</v>
      </c>
      <c r="L1104" s="21"/>
      <c r="M1104" s="47" t="s">
        <v>162</v>
      </c>
      <c r="N1104" s="46"/>
    </row>
    <row r="1105" spans="1:14" s="23" customFormat="1" ht="14.25" customHeight="1">
      <c r="A1105" s="115"/>
      <c r="B1105" s="425" t="str">
        <f>IF(A1105="","",VLOOKUP(A1105,'Project Budget vs Exp'!$B$9:$G$52,2,FALSE))</f>
        <v/>
      </c>
      <c r="C1105" s="117"/>
      <c r="D1105" s="116"/>
      <c r="E1105" s="118"/>
      <c r="F1105" s="119"/>
      <c r="G1105" s="120"/>
      <c r="H1105" s="120"/>
      <c r="I1105" s="428">
        <f t="shared" si="17"/>
        <v>0</v>
      </c>
      <c r="J1105" s="46"/>
      <c r="K1105" s="21">
        <f>IFERROR(SUM(C1105/'Transfers of Funds'!$F$59),0)</f>
        <v>0</v>
      </c>
      <c r="L1105" s="21"/>
      <c r="M1105" s="47" t="s">
        <v>162</v>
      </c>
      <c r="N1105" s="46"/>
    </row>
    <row r="1106" spans="1:14" s="23" customFormat="1" ht="14.25" customHeight="1">
      <c r="A1106" s="115"/>
      <c r="B1106" s="425" t="str">
        <f>IF(A1106="","",VLOOKUP(A1106,'Project Budget vs Exp'!$B$9:$G$52,2,FALSE))</f>
        <v/>
      </c>
      <c r="C1106" s="117"/>
      <c r="D1106" s="116"/>
      <c r="E1106" s="118"/>
      <c r="F1106" s="119"/>
      <c r="G1106" s="120"/>
      <c r="H1106" s="120"/>
      <c r="I1106" s="428">
        <f t="shared" si="17"/>
        <v>0</v>
      </c>
      <c r="J1106" s="46"/>
      <c r="K1106" s="21">
        <f>IFERROR(SUM(C1106/'Transfers of Funds'!$F$59),0)</f>
        <v>0</v>
      </c>
      <c r="L1106" s="21"/>
      <c r="M1106" s="47" t="s">
        <v>162</v>
      </c>
      <c r="N1106" s="46"/>
    </row>
    <row r="1107" spans="1:14" s="23" customFormat="1" ht="14.25" customHeight="1">
      <c r="A1107" s="115"/>
      <c r="B1107" s="425" t="str">
        <f>IF(A1107="","",VLOOKUP(A1107,'Project Budget vs Exp'!$B$9:$G$52,2,FALSE))</f>
        <v/>
      </c>
      <c r="C1107" s="117"/>
      <c r="D1107" s="116"/>
      <c r="E1107" s="118"/>
      <c r="F1107" s="119"/>
      <c r="G1107" s="120"/>
      <c r="H1107" s="120"/>
      <c r="I1107" s="428">
        <f t="shared" si="17"/>
        <v>0</v>
      </c>
      <c r="J1107" s="46"/>
      <c r="K1107" s="21">
        <f>IFERROR(SUM(C1107/'Transfers of Funds'!$F$59),0)</f>
        <v>0</v>
      </c>
      <c r="L1107" s="21"/>
      <c r="M1107" s="47" t="s">
        <v>162</v>
      </c>
      <c r="N1107" s="46"/>
    </row>
    <row r="1108" spans="1:14" s="23" customFormat="1" ht="14.25" customHeight="1">
      <c r="A1108" s="115"/>
      <c r="B1108" s="425" t="str">
        <f>IF(A1108="","",VLOOKUP(A1108,'Project Budget vs Exp'!$B$9:$G$52,2,FALSE))</f>
        <v/>
      </c>
      <c r="C1108" s="117"/>
      <c r="D1108" s="116"/>
      <c r="E1108" s="118"/>
      <c r="F1108" s="119"/>
      <c r="G1108" s="120"/>
      <c r="H1108" s="120"/>
      <c r="I1108" s="428">
        <f t="shared" si="17"/>
        <v>0</v>
      </c>
      <c r="J1108" s="46"/>
      <c r="K1108" s="21">
        <f>IFERROR(SUM(C1108/'Transfers of Funds'!$F$59),0)</f>
        <v>0</v>
      </c>
      <c r="L1108" s="21"/>
      <c r="M1108" s="47" t="s">
        <v>162</v>
      </c>
      <c r="N1108" s="46"/>
    </row>
    <row r="1109" spans="1:14" s="23" customFormat="1" ht="14.25" customHeight="1">
      <c r="A1109" s="115"/>
      <c r="B1109" s="425" t="str">
        <f>IF(A1109="","",VLOOKUP(A1109,'Project Budget vs Exp'!$B$9:$G$52,2,FALSE))</f>
        <v/>
      </c>
      <c r="C1109" s="117"/>
      <c r="D1109" s="116"/>
      <c r="E1109" s="118"/>
      <c r="F1109" s="119"/>
      <c r="G1109" s="120"/>
      <c r="H1109" s="120"/>
      <c r="I1109" s="428">
        <f t="shared" ref="I1109:I1172" si="18">IF(OR(F$4="EUR",F$4="USD",F$4="GBP",F$4="CAD",F$4="NZD",F$4="AUD"),K1109,C1109)</f>
        <v>0</v>
      </c>
      <c r="J1109" s="46"/>
      <c r="K1109" s="21">
        <f>IFERROR(SUM(C1109/'Transfers of Funds'!$F$59),0)</f>
        <v>0</v>
      </c>
      <c r="L1109" s="21"/>
      <c r="M1109" s="47" t="s">
        <v>162</v>
      </c>
      <c r="N1109" s="46"/>
    </row>
    <row r="1110" spans="1:14" s="23" customFormat="1" ht="14.25" customHeight="1">
      <c r="A1110" s="115"/>
      <c r="B1110" s="425" t="str">
        <f>IF(A1110="","",VLOOKUP(A1110,'Project Budget vs Exp'!$B$9:$G$52,2,FALSE))</f>
        <v/>
      </c>
      <c r="C1110" s="117"/>
      <c r="D1110" s="116"/>
      <c r="E1110" s="118"/>
      <c r="F1110" s="119"/>
      <c r="G1110" s="120"/>
      <c r="H1110" s="120"/>
      <c r="I1110" s="428">
        <f t="shared" si="18"/>
        <v>0</v>
      </c>
      <c r="J1110" s="46"/>
      <c r="K1110" s="21">
        <f>IFERROR(SUM(C1110/'Transfers of Funds'!$F$59),0)</f>
        <v>0</v>
      </c>
      <c r="L1110" s="21"/>
      <c r="M1110" s="47" t="s">
        <v>162</v>
      </c>
      <c r="N1110" s="46"/>
    </row>
    <row r="1111" spans="1:14" s="23" customFormat="1" ht="14.25" customHeight="1">
      <c r="A1111" s="115"/>
      <c r="B1111" s="425" t="str">
        <f>IF(A1111="","",VLOOKUP(A1111,'Project Budget vs Exp'!$B$9:$G$52,2,FALSE))</f>
        <v/>
      </c>
      <c r="C1111" s="117"/>
      <c r="D1111" s="116"/>
      <c r="E1111" s="118"/>
      <c r="F1111" s="119"/>
      <c r="G1111" s="120"/>
      <c r="H1111" s="120"/>
      <c r="I1111" s="428">
        <f t="shared" si="18"/>
        <v>0</v>
      </c>
      <c r="J1111" s="46"/>
      <c r="K1111" s="21">
        <f>IFERROR(SUM(C1111/'Transfers of Funds'!$F$59),0)</f>
        <v>0</v>
      </c>
      <c r="L1111" s="21"/>
      <c r="M1111" s="47" t="s">
        <v>162</v>
      </c>
      <c r="N1111" s="46"/>
    </row>
    <row r="1112" spans="1:14" s="23" customFormat="1" ht="14.25" customHeight="1">
      <c r="A1112" s="115"/>
      <c r="B1112" s="425" t="str">
        <f>IF(A1112="","",VLOOKUP(A1112,'Project Budget vs Exp'!$B$9:$G$52,2,FALSE))</f>
        <v/>
      </c>
      <c r="C1112" s="117"/>
      <c r="D1112" s="116"/>
      <c r="E1112" s="118"/>
      <c r="F1112" s="119"/>
      <c r="G1112" s="120"/>
      <c r="H1112" s="120"/>
      <c r="I1112" s="428">
        <f t="shared" si="18"/>
        <v>0</v>
      </c>
      <c r="J1112" s="46"/>
      <c r="K1112" s="21">
        <f>IFERROR(SUM(C1112/'Transfers of Funds'!$F$59),0)</f>
        <v>0</v>
      </c>
      <c r="L1112" s="21"/>
      <c r="M1112" s="47" t="s">
        <v>162</v>
      </c>
      <c r="N1112" s="46"/>
    </row>
    <row r="1113" spans="1:14" s="23" customFormat="1" ht="14.25" customHeight="1">
      <c r="A1113" s="115"/>
      <c r="B1113" s="425" t="str">
        <f>IF(A1113="","",VLOOKUP(A1113,'Project Budget vs Exp'!$B$9:$G$52,2,FALSE))</f>
        <v/>
      </c>
      <c r="C1113" s="117"/>
      <c r="D1113" s="116"/>
      <c r="E1113" s="118"/>
      <c r="F1113" s="119"/>
      <c r="G1113" s="120"/>
      <c r="H1113" s="120"/>
      <c r="I1113" s="428">
        <f t="shared" si="18"/>
        <v>0</v>
      </c>
      <c r="J1113" s="46"/>
      <c r="K1113" s="21">
        <f>IFERROR(SUM(C1113/'Transfers of Funds'!$F$59),0)</f>
        <v>0</v>
      </c>
      <c r="L1113" s="21"/>
      <c r="M1113" s="47" t="s">
        <v>162</v>
      </c>
      <c r="N1113" s="46"/>
    </row>
    <row r="1114" spans="1:14" s="23" customFormat="1" ht="14.25" customHeight="1">
      <c r="A1114" s="115"/>
      <c r="B1114" s="425" t="str">
        <f>IF(A1114="","",VLOOKUP(A1114,'Project Budget vs Exp'!$B$9:$G$52,2,FALSE))</f>
        <v/>
      </c>
      <c r="C1114" s="117"/>
      <c r="D1114" s="116"/>
      <c r="E1114" s="118"/>
      <c r="F1114" s="119"/>
      <c r="G1114" s="120"/>
      <c r="H1114" s="120"/>
      <c r="I1114" s="428">
        <f t="shared" si="18"/>
        <v>0</v>
      </c>
      <c r="J1114" s="46"/>
      <c r="K1114" s="21">
        <f>IFERROR(SUM(C1114/'Transfers of Funds'!$F$59),0)</f>
        <v>0</v>
      </c>
      <c r="L1114" s="21"/>
      <c r="M1114" s="47" t="s">
        <v>162</v>
      </c>
      <c r="N1114" s="46"/>
    </row>
    <row r="1115" spans="1:14" s="23" customFormat="1" ht="14.25" customHeight="1">
      <c r="A1115" s="115"/>
      <c r="B1115" s="425" t="str">
        <f>IF(A1115="","",VLOOKUP(A1115,'Project Budget vs Exp'!$B$9:$G$52,2,FALSE))</f>
        <v/>
      </c>
      <c r="C1115" s="117"/>
      <c r="D1115" s="116"/>
      <c r="E1115" s="118"/>
      <c r="F1115" s="119"/>
      <c r="G1115" s="120"/>
      <c r="H1115" s="120"/>
      <c r="I1115" s="428">
        <f t="shared" si="18"/>
        <v>0</v>
      </c>
      <c r="J1115" s="46"/>
      <c r="K1115" s="21">
        <f>IFERROR(SUM(C1115/'Transfers of Funds'!$F$59),0)</f>
        <v>0</v>
      </c>
      <c r="L1115" s="21"/>
      <c r="M1115" s="47" t="s">
        <v>162</v>
      </c>
      <c r="N1115" s="46"/>
    </row>
    <row r="1116" spans="1:14" s="23" customFormat="1" ht="14.25" customHeight="1">
      <c r="A1116" s="115"/>
      <c r="B1116" s="425" t="str">
        <f>IF(A1116="","",VLOOKUP(A1116,'Project Budget vs Exp'!$B$9:$G$52,2,FALSE))</f>
        <v/>
      </c>
      <c r="C1116" s="117"/>
      <c r="D1116" s="116"/>
      <c r="E1116" s="118"/>
      <c r="F1116" s="119"/>
      <c r="G1116" s="120"/>
      <c r="H1116" s="120"/>
      <c r="I1116" s="428">
        <f t="shared" si="18"/>
        <v>0</v>
      </c>
      <c r="J1116" s="46"/>
      <c r="K1116" s="21">
        <f>IFERROR(SUM(C1116/'Transfers of Funds'!$F$59),0)</f>
        <v>0</v>
      </c>
      <c r="L1116" s="21"/>
      <c r="M1116" s="47" t="s">
        <v>162</v>
      </c>
      <c r="N1116" s="46"/>
    </row>
    <row r="1117" spans="1:14" s="23" customFormat="1" ht="14.25" customHeight="1">
      <c r="A1117" s="115"/>
      <c r="B1117" s="425" t="str">
        <f>IF(A1117="","",VLOOKUP(A1117,'Project Budget vs Exp'!$B$9:$G$52,2,FALSE))</f>
        <v/>
      </c>
      <c r="C1117" s="117"/>
      <c r="D1117" s="116"/>
      <c r="E1117" s="118"/>
      <c r="F1117" s="119"/>
      <c r="G1117" s="120"/>
      <c r="H1117" s="120"/>
      <c r="I1117" s="428">
        <f t="shared" si="18"/>
        <v>0</v>
      </c>
      <c r="J1117" s="46"/>
      <c r="K1117" s="21">
        <f>IFERROR(SUM(C1117/'Transfers of Funds'!$F$59),0)</f>
        <v>0</v>
      </c>
      <c r="L1117" s="21"/>
      <c r="M1117" s="47" t="s">
        <v>162</v>
      </c>
      <c r="N1117" s="46"/>
    </row>
    <row r="1118" spans="1:14" s="23" customFormat="1" ht="14.25" customHeight="1">
      <c r="A1118" s="115"/>
      <c r="B1118" s="425" t="str">
        <f>IF(A1118="","",VLOOKUP(A1118,'Project Budget vs Exp'!$B$9:$G$52,2,FALSE))</f>
        <v/>
      </c>
      <c r="C1118" s="117"/>
      <c r="D1118" s="116"/>
      <c r="E1118" s="118"/>
      <c r="F1118" s="119"/>
      <c r="G1118" s="120"/>
      <c r="H1118" s="120"/>
      <c r="I1118" s="428">
        <f t="shared" si="18"/>
        <v>0</v>
      </c>
      <c r="J1118" s="46"/>
      <c r="K1118" s="21">
        <f>IFERROR(SUM(C1118/'Transfers of Funds'!$F$59),0)</f>
        <v>0</v>
      </c>
      <c r="L1118" s="21"/>
      <c r="M1118" s="47" t="s">
        <v>162</v>
      </c>
      <c r="N1118" s="46"/>
    </row>
    <row r="1119" spans="1:14" s="23" customFormat="1" ht="14.25" customHeight="1">
      <c r="A1119" s="115"/>
      <c r="B1119" s="425" t="str">
        <f>IF(A1119="","",VLOOKUP(A1119,'Project Budget vs Exp'!$B$9:$G$52,2,FALSE))</f>
        <v/>
      </c>
      <c r="C1119" s="117"/>
      <c r="D1119" s="116"/>
      <c r="E1119" s="118"/>
      <c r="F1119" s="119"/>
      <c r="G1119" s="120"/>
      <c r="H1119" s="120"/>
      <c r="I1119" s="428">
        <f t="shared" si="18"/>
        <v>0</v>
      </c>
      <c r="J1119" s="46"/>
      <c r="K1119" s="21">
        <f>IFERROR(SUM(C1119/'Transfers of Funds'!$F$59),0)</f>
        <v>0</v>
      </c>
      <c r="L1119" s="21"/>
      <c r="M1119" s="47" t="s">
        <v>162</v>
      </c>
      <c r="N1119" s="46"/>
    </row>
    <row r="1120" spans="1:14" s="23" customFormat="1" ht="14.25" customHeight="1">
      <c r="A1120" s="115"/>
      <c r="B1120" s="425" t="str">
        <f>IF(A1120="","",VLOOKUP(A1120,'Project Budget vs Exp'!$B$9:$G$52,2,FALSE))</f>
        <v/>
      </c>
      <c r="C1120" s="117"/>
      <c r="D1120" s="116"/>
      <c r="E1120" s="118"/>
      <c r="F1120" s="119"/>
      <c r="G1120" s="120"/>
      <c r="H1120" s="120"/>
      <c r="I1120" s="428">
        <f t="shared" si="18"/>
        <v>0</v>
      </c>
      <c r="J1120" s="46"/>
      <c r="K1120" s="21">
        <f>IFERROR(SUM(C1120/'Transfers of Funds'!$F$59),0)</f>
        <v>0</v>
      </c>
      <c r="L1120" s="21"/>
      <c r="M1120" s="47" t="s">
        <v>162</v>
      </c>
      <c r="N1120" s="46"/>
    </row>
    <row r="1121" spans="1:14" s="23" customFormat="1" ht="14.25" customHeight="1">
      <c r="A1121" s="115"/>
      <c r="B1121" s="425" t="str">
        <f>IF(A1121="","",VLOOKUP(A1121,'Project Budget vs Exp'!$B$9:$G$52,2,FALSE))</f>
        <v/>
      </c>
      <c r="C1121" s="117"/>
      <c r="D1121" s="116"/>
      <c r="E1121" s="118"/>
      <c r="F1121" s="119"/>
      <c r="G1121" s="120"/>
      <c r="H1121" s="120"/>
      <c r="I1121" s="428">
        <f t="shared" si="18"/>
        <v>0</v>
      </c>
      <c r="J1121" s="46"/>
      <c r="K1121" s="21">
        <f>IFERROR(SUM(C1121/'Transfers of Funds'!$F$59),0)</f>
        <v>0</v>
      </c>
      <c r="L1121" s="21"/>
      <c r="M1121" s="47" t="s">
        <v>162</v>
      </c>
      <c r="N1121" s="46"/>
    </row>
    <row r="1122" spans="1:14" s="23" customFormat="1" ht="14.25" customHeight="1">
      <c r="A1122" s="115"/>
      <c r="B1122" s="425" t="str">
        <f>IF(A1122="","",VLOOKUP(A1122,'Project Budget vs Exp'!$B$9:$G$52,2,FALSE))</f>
        <v/>
      </c>
      <c r="C1122" s="117"/>
      <c r="D1122" s="116"/>
      <c r="E1122" s="118"/>
      <c r="F1122" s="119"/>
      <c r="G1122" s="120"/>
      <c r="H1122" s="120"/>
      <c r="I1122" s="428">
        <f t="shared" si="18"/>
        <v>0</v>
      </c>
      <c r="J1122" s="46"/>
      <c r="K1122" s="21">
        <f>IFERROR(SUM(C1122/'Transfers of Funds'!$F$59),0)</f>
        <v>0</v>
      </c>
      <c r="L1122" s="21"/>
      <c r="M1122" s="47" t="s">
        <v>162</v>
      </c>
      <c r="N1122" s="46"/>
    </row>
    <row r="1123" spans="1:14" s="23" customFormat="1" ht="14.25" customHeight="1">
      <c r="A1123" s="115"/>
      <c r="B1123" s="425" t="str">
        <f>IF(A1123="","",VLOOKUP(A1123,'Project Budget vs Exp'!$B$9:$G$52,2,FALSE))</f>
        <v/>
      </c>
      <c r="C1123" s="117"/>
      <c r="D1123" s="116"/>
      <c r="E1123" s="118"/>
      <c r="F1123" s="119"/>
      <c r="G1123" s="120"/>
      <c r="H1123" s="120"/>
      <c r="I1123" s="428">
        <f t="shared" si="18"/>
        <v>0</v>
      </c>
      <c r="J1123" s="46"/>
      <c r="K1123" s="21">
        <f>IFERROR(SUM(C1123/'Transfers of Funds'!$F$59),0)</f>
        <v>0</v>
      </c>
      <c r="L1123" s="21"/>
      <c r="M1123" s="47" t="s">
        <v>162</v>
      </c>
      <c r="N1123" s="46"/>
    </row>
    <row r="1124" spans="1:14" s="23" customFormat="1" ht="14.25" customHeight="1">
      <c r="A1124" s="115"/>
      <c r="B1124" s="425" t="str">
        <f>IF(A1124="","",VLOOKUP(A1124,'Project Budget vs Exp'!$B$9:$G$52,2,FALSE))</f>
        <v/>
      </c>
      <c r="C1124" s="117"/>
      <c r="D1124" s="116"/>
      <c r="E1124" s="118"/>
      <c r="F1124" s="119"/>
      <c r="G1124" s="120"/>
      <c r="H1124" s="120"/>
      <c r="I1124" s="428">
        <f t="shared" si="18"/>
        <v>0</v>
      </c>
      <c r="J1124" s="46"/>
      <c r="K1124" s="21">
        <f>IFERROR(SUM(C1124/'Transfers of Funds'!$F$59),0)</f>
        <v>0</v>
      </c>
      <c r="L1124" s="21"/>
      <c r="M1124" s="47" t="s">
        <v>162</v>
      </c>
      <c r="N1124" s="46"/>
    </row>
    <row r="1125" spans="1:14" s="23" customFormat="1" ht="14.25" customHeight="1">
      <c r="A1125" s="115"/>
      <c r="B1125" s="425" t="str">
        <f>IF(A1125="","",VLOOKUP(A1125,'Project Budget vs Exp'!$B$9:$G$52,2,FALSE))</f>
        <v/>
      </c>
      <c r="C1125" s="117"/>
      <c r="D1125" s="116"/>
      <c r="E1125" s="118"/>
      <c r="F1125" s="119"/>
      <c r="G1125" s="120"/>
      <c r="H1125" s="120"/>
      <c r="I1125" s="428">
        <f t="shared" si="18"/>
        <v>0</v>
      </c>
      <c r="J1125" s="46"/>
      <c r="K1125" s="21">
        <f>IFERROR(SUM(C1125/'Transfers of Funds'!$F$59),0)</f>
        <v>0</v>
      </c>
      <c r="L1125" s="21"/>
      <c r="M1125" s="47" t="s">
        <v>162</v>
      </c>
      <c r="N1125" s="46"/>
    </row>
    <row r="1126" spans="1:14" s="23" customFormat="1" ht="14.25" customHeight="1">
      <c r="A1126" s="115"/>
      <c r="B1126" s="425" t="str">
        <f>IF(A1126="","",VLOOKUP(A1126,'Project Budget vs Exp'!$B$9:$G$52,2,FALSE))</f>
        <v/>
      </c>
      <c r="C1126" s="117"/>
      <c r="D1126" s="116"/>
      <c r="E1126" s="118"/>
      <c r="F1126" s="119"/>
      <c r="G1126" s="120"/>
      <c r="H1126" s="120"/>
      <c r="I1126" s="428">
        <f t="shared" si="18"/>
        <v>0</v>
      </c>
      <c r="J1126" s="46"/>
      <c r="K1126" s="21">
        <f>IFERROR(SUM(C1126/'Transfers of Funds'!$F$59),0)</f>
        <v>0</v>
      </c>
      <c r="L1126" s="21"/>
      <c r="M1126" s="47" t="s">
        <v>162</v>
      </c>
      <c r="N1126" s="46"/>
    </row>
    <row r="1127" spans="1:14" s="23" customFormat="1" ht="14.25" customHeight="1">
      <c r="A1127" s="115"/>
      <c r="B1127" s="425" t="str">
        <f>IF(A1127="","",VLOOKUP(A1127,'Project Budget vs Exp'!$B$9:$G$52,2,FALSE))</f>
        <v/>
      </c>
      <c r="C1127" s="117"/>
      <c r="D1127" s="116"/>
      <c r="E1127" s="118"/>
      <c r="F1127" s="119"/>
      <c r="G1127" s="120"/>
      <c r="H1127" s="120"/>
      <c r="I1127" s="428">
        <f t="shared" si="18"/>
        <v>0</v>
      </c>
      <c r="J1127" s="46"/>
      <c r="K1127" s="21">
        <f>IFERROR(SUM(C1127/'Transfers of Funds'!$F$59),0)</f>
        <v>0</v>
      </c>
      <c r="L1127" s="21"/>
      <c r="M1127" s="47" t="s">
        <v>162</v>
      </c>
      <c r="N1127" s="46"/>
    </row>
    <row r="1128" spans="1:14" s="23" customFormat="1" ht="14.25" customHeight="1">
      <c r="A1128" s="115"/>
      <c r="B1128" s="425" t="str">
        <f>IF(A1128="","",VLOOKUP(A1128,'Project Budget vs Exp'!$B$9:$G$52,2,FALSE))</f>
        <v/>
      </c>
      <c r="C1128" s="117"/>
      <c r="D1128" s="116"/>
      <c r="E1128" s="118"/>
      <c r="F1128" s="119"/>
      <c r="G1128" s="120"/>
      <c r="H1128" s="120"/>
      <c r="I1128" s="428">
        <f t="shared" si="18"/>
        <v>0</v>
      </c>
      <c r="J1128" s="46"/>
      <c r="K1128" s="21">
        <f>IFERROR(SUM(C1128/'Transfers of Funds'!$F$59),0)</f>
        <v>0</v>
      </c>
      <c r="L1128" s="21"/>
      <c r="M1128" s="47" t="s">
        <v>162</v>
      </c>
      <c r="N1128" s="46"/>
    </row>
    <row r="1129" spans="1:14" s="23" customFormat="1" ht="14.25" customHeight="1">
      <c r="A1129" s="115"/>
      <c r="B1129" s="425" t="str">
        <f>IF(A1129="","",VLOOKUP(A1129,'Project Budget vs Exp'!$B$9:$G$52,2,FALSE))</f>
        <v/>
      </c>
      <c r="C1129" s="117"/>
      <c r="D1129" s="116"/>
      <c r="E1129" s="118"/>
      <c r="F1129" s="119"/>
      <c r="G1129" s="120"/>
      <c r="H1129" s="120"/>
      <c r="I1129" s="428">
        <f t="shared" si="18"/>
        <v>0</v>
      </c>
      <c r="J1129" s="46"/>
      <c r="K1129" s="21">
        <f>IFERROR(SUM(C1129/'Transfers of Funds'!$F$59),0)</f>
        <v>0</v>
      </c>
      <c r="L1129" s="21"/>
      <c r="M1129" s="47" t="s">
        <v>162</v>
      </c>
      <c r="N1129" s="46"/>
    </row>
    <row r="1130" spans="1:14" s="23" customFormat="1" ht="14.25" customHeight="1">
      <c r="A1130" s="115"/>
      <c r="B1130" s="425" t="str">
        <f>IF(A1130="","",VLOOKUP(A1130,'Project Budget vs Exp'!$B$9:$G$52,2,FALSE))</f>
        <v/>
      </c>
      <c r="C1130" s="117"/>
      <c r="D1130" s="116"/>
      <c r="E1130" s="118"/>
      <c r="F1130" s="119"/>
      <c r="G1130" s="120"/>
      <c r="H1130" s="120"/>
      <c r="I1130" s="428">
        <f t="shared" si="18"/>
        <v>0</v>
      </c>
      <c r="J1130" s="46"/>
      <c r="K1130" s="21">
        <f>IFERROR(SUM(C1130/'Transfers of Funds'!$F$59),0)</f>
        <v>0</v>
      </c>
      <c r="L1130" s="21"/>
      <c r="M1130" s="47" t="s">
        <v>162</v>
      </c>
      <c r="N1130" s="46"/>
    </row>
    <row r="1131" spans="1:14" s="23" customFormat="1" ht="14.25" customHeight="1">
      <c r="A1131" s="115"/>
      <c r="B1131" s="425" t="str">
        <f>IF(A1131="","",VLOOKUP(A1131,'Project Budget vs Exp'!$B$9:$G$52,2,FALSE))</f>
        <v/>
      </c>
      <c r="C1131" s="117"/>
      <c r="D1131" s="116"/>
      <c r="E1131" s="118"/>
      <c r="F1131" s="119"/>
      <c r="G1131" s="120"/>
      <c r="H1131" s="120"/>
      <c r="I1131" s="428">
        <f t="shared" si="18"/>
        <v>0</v>
      </c>
      <c r="J1131" s="46"/>
      <c r="K1131" s="21">
        <f>IFERROR(SUM(C1131/'Transfers of Funds'!$F$59),0)</f>
        <v>0</v>
      </c>
      <c r="L1131" s="21"/>
      <c r="M1131" s="47" t="s">
        <v>162</v>
      </c>
      <c r="N1131" s="46"/>
    </row>
    <row r="1132" spans="1:14" s="23" customFormat="1" ht="14.25" customHeight="1">
      <c r="A1132" s="115"/>
      <c r="B1132" s="425" t="str">
        <f>IF(A1132="","",VLOOKUP(A1132,'Project Budget vs Exp'!$B$9:$G$52,2,FALSE))</f>
        <v/>
      </c>
      <c r="C1132" s="117"/>
      <c r="D1132" s="116"/>
      <c r="E1132" s="118"/>
      <c r="F1132" s="119"/>
      <c r="G1132" s="120"/>
      <c r="H1132" s="120"/>
      <c r="I1132" s="428">
        <f t="shared" si="18"/>
        <v>0</v>
      </c>
      <c r="J1132" s="46"/>
      <c r="K1132" s="21">
        <f>IFERROR(SUM(C1132/'Transfers of Funds'!$F$59),0)</f>
        <v>0</v>
      </c>
      <c r="L1132" s="21"/>
      <c r="M1132" s="47" t="s">
        <v>162</v>
      </c>
      <c r="N1132" s="46"/>
    </row>
    <row r="1133" spans="1:14" s="23" customFormat="1" ht="14.25" customHeight="1">
      <c r="A1133" s="115"/>
      <c r="B1133" s="425" t="str">
        <f>IF(A1133="","",VLOOKUP(A1133,'Project Budget vs Exp'!$B$9:$G$52,2,FALSE))</f>
        <v/>
      </c>
      <c r="C1133" s="117"/>
      <c r="D1133" s="116"/>
      <c r="E1133" s="118"/>
      <c r="F1133" s="119"/>
      <c r="G1133" s="120"/>
      <c r="H1133" s="120"/>
      <c r="I1133" s="428">
        <f t="shared" si="18"/>
        <v>0</v>
      </c>
      <c r="J1133" s="46"/>
      <c r="K1133" s="21">
        <f>IFERROR(SUM(C1133/'Transfers of Funds'!$F$59),0)</f>
        <v>0</v>
      </c>
      <c r="L1133" s="21"/>
      <c r="M1133" s="47" t="s">
        <v>162</v>
      </c>
      <c r="N1133" s="46"/>
    </row>
    <row r="1134" spans="1:14" s="23" customFormat="1" ht="14.25" customHeight="1">
      <c r="A1134" s="115"/>
      <c r="B1134" s="425" t="str">
        <f>IF(A1134="","",VLOOKUP(A1134,'Project Budget vs Exp'!$B$9:$G$52,2,FALSE))</f>
        <v/>
      </c>
      <c r="C1134" s="117"/>
      <c r="D1134" s="116"/>
      <c r="E1134" s="118"/>
      <c r="F1134" s="119"/>
      <c r="G1134" s="120"/>
      <c r="H1134" s="120"/>
      <c r="I1134" s="428">
        <f t="shared" si="18"/>
        <v>0</v>
      </c>
      <c r="J1134" s="46"/>
      <c r="K1134" s="21">
        <f>IFERROR(SUM(C1134/'Transfers of Funds'!$F$59),0)</f>
        <v>0</v>
      </c>
      <c r="L1134" s="21"/>
      <c r="M1134" s="47" t="s">
        <v>162</v>
      </c>
      <c r="N1134" s="46"/>
    </row>
    <row r="1135" spans="1:14" s="23" customFormat="1" ht="14.25" customHeight="1">
      <c r="A1135" s="115"/>
      <c r="B1135" s="425" t="str">
        <f>IF(A1135="","",VLOOKUP(A1135,'Project Budget vs Exp'!$B$9:$G$52,2,FALSE))</f>
        <v/>
      </c>
      <c r="C1135" s="117"/>
      <c r="D1135" s="116"/>
      <c r="E1135" s="118"/>
      <c r="F1135" s="119"/>
      <c r="G1135" s="120"/>
      <c r="H1135" s="120"/>
      <c r="I1135" s="428">
        <f t="shared" si="18"/>
        <v>0</v>
      </c>
      <c r="J1135" s="46"/>
      <c r="K1135" s="21">
        <f>IFERROR(SUM(C1135/'Transfers of Funds'!$F$59),0)</f>
        <v>0</v>
      </c>
      <c r="L1135" s="21"/>
      <c r="M1135" s="47" t="s">
        <v>162</v>
      </c>
      <c r="N1135" s="46"/>
    </row>
    <row r="1136" spans="1:14" s="23" customFormat="1" ht="14.25" customHeight="1">
      <c r="A1136" s="115"/>
      <c r="B1136" s="425" t="str">
        <f>IF(A1136="","",VLOOKUP(A1136,'Project Budget vs Exp'!$B$9:$G$52,2,FALSE))</f>
        <v/>
      </c>
      <c r="C1136" s="117"/>
      <c r="D1136" s="116"/>
      <c r="E1136" s="118"/>
      <c r="F1136" s="119"/>
      <c r="G1136" s="120"/>
      <c r="H1136" s="120"/>
      <c r="I1136" s="428">
        <f t="shared" si="18"/>
        <v>0</v>
      </c>
      <c r="J1136" s="46"/>
      <c r="K1136" s="21">
        <f>IFERROR(SUM(C1136/'Transfers of Funds'!$F$59),0)</f>
        <v>0</v>
      </c>
      <c r="L1136" s="21"/>
      <c r="M1136" s="47" t="s">
        <v>162</v>
      </c>
      <c r="N1136" s="46"/>
    </row>
    <row r="1137" spans="1:14" s="23" customFormat="1" ht="14.25" customHeight="1">
      <c r="A1137" s="115"/>
      <c r="B1137" s="425" t="str">
        <f>IF(A1137="","",VLOOKUP(A1137,'Project Budget vs Exp'!$B$9:$G$52,2,FALSE))</f>
        <v/>
      </c>
      <c r="C1137" s="117"/>
      <c r="D1137" s="116"/>
      <c r="E1137" s="118"/>
      <c r="F1137" s="119"/>
      <c r="G1137" s="120"/>
      <c r="H1137" s="120"/>
      <c r="I1137" s="428">
        <f t="shared" si="18"/>
        <v>0</v>
      </c>
      <c r="J1137" s="46"/>
      <c r="K1137" s="21">
        <f>IFERROR(SUM(C1137/'Transfers of Funds'!$F$59),0)</f>
        <v>0</v>
      </c>
      <c r="L1137" s="21"/>
      <c r="M1137" s="47" t="s">
        <v>162</v>
      </c>
      <c r="N1137" s="46"/>
    </row>
    <row r="1138" spans="1:14" s="23" customFormat="1" ht="14.25" customHeight="1">
      <c r="A1138" s="115"/>
      <c r="B1138" s="425" t="str">
        <f>IF(A1138="","",VLOOKUP(A1138,'Project Budget vs Exp'!$B$9:$G$52,2,FALSE))</f>
        <v/>
      </c>
      <c r="C1138" s="117"/>
      <c r="D1138" s="116"/>
      <c r="E1138" s="118"/>
      <c r="F1138" s="119"/>
      <c r="G1138" s="120"/>
      <c r="H1138" s="120"/>
      <c r="I1138" s="428">
        <f t="shared" si="18"/>
        <v>0</v>
      </c>
      <c r="J1138" s="46"/>
      <c r="K1138" s="21">
        <f>IFERROR(SUM(C1138/'Transfers of Funds'!$F$59),0)</f>
        <v>0</v>
      </c>
      <c r="L1138" s="21"/>
      <c r="M1138" s="47" t="s">
        <v>162</v>
      </c>
      <c r="N1138" s="46"/>
    </row>
    <row r="1139" spans="1:14" s="23" customFormat="1" ht="14.25" customHeight="1">
      <c r="A1139" s="115"/>
      <c r="B1139" s="425" t="str">
        <f>IF(A1139="","",VLOOKUP(A1139,'Project Budget vs Exp'!$B$9:$G$52,2,FALSE))</f>
        <v/>
      </c>
      <c r="C1139" s="117"/>
      <c r="D1139" s="116"/>
      <c r="E1139" s="118"/>
      <c r="F1139" s="119"/>
      <c r="G1139" s="120"/>
      <c r="H1139" s="120"/>
      <c r="I1139" s="428">
        <f t="shared" si="18"/>
        <v>0</v>
      </c>
      <c r="J1139" s="46"/>
      <c r="K1139" s="21">
        <f>IFERROR(SUM(C1139/'Transfers of Funds'!$F$59),0)</f>
        <v>0</v>
      </c>
      <c r="L1139" s="21"/>
      <c r="M1139" s="47" t="s">
        <v>162</v>
      </c>
      <c r="N1139" s="46"/>
    </row>
    <row r="1140" spans="1:14" s="23" customFormat="1" ht="14.25" customHeight="1">
      <c r="A1140" s="115"/>
      <c r="B1140" s="425" t="str">
        <f>IF(A1140="","",VLOOKUP(A1140,'Project Budget vs Exp'!$B$9:$G$52,2,FALSE))</f>
        <v/>
      </c>
      <c r="C1140" s="117"/>
      <c r="D1140" s="116"/>
      <c r="E1140" s="118"/>
      <c r="F1140" s="119"/>
      <c r="G1140" s="120"/>
      <c r="H1140" s="120"/>
      <c r="I1140" s="428">
        <f t="shared" si="18"/>
        <v>0</v>
      </c>
      <c r="J1140" s="46"/>
      <c r="K1140" s="21">
        <f>IFERROR(SUM(C1140/'Transfers of Funds'!$F$59),0)</f>
        <v>0</v>
      </c>
      <c r="L1140" s="21"/>
      <c r="M1140" s="47" t="s">
        <v>162</v>
      </c>
      <c r="N1140" s="46"/>
    </row>
    <row r="1141" spans="1:14" s="23" customFormat="1" ht="14.25" customHeight="1">
      <c r="A1141" s="115"/>
      <c r="B1141" s="425" t="str">
        <f>IF(A1141="","",VLOOKUP(A1141,'Project Budget vs Exp'!$B$9:$G$52,2,FALSE))</f>
        <v/>
      </c>
      <c r="C1141" s="117"/>
      <c r="D1141" s="116"/>
      <c r="E1141" s="118"/>
      <c r="F1141" s="119"/>
      <c r="G1141" s="120"/>
      <c r="H1141" s="120"/>
      <c r="I1141" s="428">
        <f t="shared" si="18"/>
        <v>0</v>
      </c>
      <c r="J1141" s="46"/>
      <c r="K1141" s="21">
        <f>IFERROR(SUM(C1141/'Transfers of Funds'!$F$59),0)</f>
        <v>0</v>
      </c>
      <c r="L1141" s="21"/>
      <c r="M1141" s="47" t="s">
        <v>162</v>
      </c>
      <c r="N1141" s="46"/>
    </row>
    <row r="1142" spans="1:14" s="23" customFormat="1" ht="14.25" customHeight="1">
      <c r="A1142" s="115"/>
      <c r="B1142" s="425" t="str">
        <f>IF(A1142="","",VLOOKUP(A1142,'Project Budget vs Exp'!$B$9:$G$52,2,FALSE))</f>
        <v/>
      </c>
      <c r="C1142" s="117"/>
      <c r="D1142" s="116"/>
      <c r="E1142" s="118"/>
      <c r="F1142" s="119"/>
      <c r="G1142" s="120"/>
      <c r="H1142" s="120"/>
      <c r="I1142" s="428">
        <f t="shared" si="18"/>
        <v>0</v>
      </c>
      <c r="J1142" s="46"/>
      <c r="K1142" s="21">
        <f>IFERROR(SUM(C1142/'Transfers of Funds'!$F$59),0)</f>
        <v>0</v>
      </c>
      <c r="L1142" s="21"/>
      <c r="M1142" s="47" t="s">
        <v>162</v>
      </c>
      <c r="N1142" s="46"/>
    </row>
    <row r="1143" spans="1:14" s="23" customFormat="1" ht="14.25" customHeight="1">
      <c r="A1143" s="115"/>
      <c r="B1143" s="425" t="str">
        <f>IF(A1143="","",VLOOKUP(A1143,'Project Budget vs Exp'!$B$9:$G$52,2,FALSE))</f>
        <v/>
      </c>
      <c r="C1143" s="117"/>
      <c r="D1143" s="116"/>
      <c r="E1143" s="118"/>
      <c r="F1143" s="119"/>
      <c r="G1143" s="120"/>
      <c r="H1143" s="120"/>
      <c r="I1143" s="428">
        <f t="shared" si="18"/>
        <v>0</v>
      </c>
      <c r="J1143" s="46"/>
      <c r="K1143" s="21">
        <f>IFERROR(SUM(C1143/'Transfers of Funds'!$F$59),0)</f>
        <v>0</v>
      </c>
      <c r="L1143" s="21"/>
      <c r="M1143" s="47" t="s">
        <v>162</v>
      </c>
      <c r="N1143" s="46"/>
    </row>
    <row r="1144" spans="1:14" s="23" customFormat="1" ht="14.25" customHeight="1">
      <c r="A1144" s="115"/>
      <c r="B1144" s="425" t="str">
        <f>IF(A1144="","",VLOOKUP(A1144,'Project Budget vs Exp'!$B$9:$G$52,2,FALSE))</f>
        <v/>
      </c>
      <c r="C1144" s="117"/>
      <c r="D1144" s="116"/>
      <c r="E1144" s="118"/>
      <c r="F1144" s="119"/>
      <c r="G1144" s="120"/>
      <c r="H1144" s="120"/>
      <c r="I1144" s="428">
        <f t="shared" si="18"/>
        <v>0</v>
      </c>
      <c r="J1144" s="46"/>
      <c r="K1144" s="21">
        <f>IFERROR(SUM(C1144/'Transfers of Funds'!$F$59),0)</f>
        <v>0</v>
      </c>
      <c r="L1144" s="21"/>
      <c r="M1144" s="47" t="s">
        <v>162</v>
      </c>
      <c r="N1144" s="46"/>
    </row>
    <row r="1145" spans="1:14" s="23" customFormat="1" ht="14.25" customHeight="1">
      <c r="A1145" s="115"/>
      <c r="B1145" s="425" t="str">
        <f>IF(A1145="","",VLOOKUP(A1145,'Project Budget vs Exp'!$B$9:$G$52,2,FALSE))</f>
        <v/>
      </c>
      <c r="C1145" s="117"/>
      <c r="D1145" s="116"/>
      <c r="E1145" s="118"/>
      <c r="F1145" s="119"/>
      <c r="G1145" s="120"/>
      <c r="H1145" s="120"/>
      <c r="I1145" s="428">
        <f t="shared" si="18"/>
        <v>0</v>
      </c>
      <c r="J1145" s="46"/>
      <c r="K1145" s="21">
        <f>IFERROR(SUM(C1145/'Transfers of Funds'!$F$59),0)</f>
        <v>0</v>
      </c>
      <c r="L1145" s="21"/>
      <c r="M1145" s="47" t="s">
        <v>162</v>
      </c>
      <c r="N1145" s="46"/>
    </row>
    <row r="1146" spans="1:14" s="23" customFormat="1" ht="14.25" customHeight="1">
      <c r="A1146" s="115"/>
      <c r="B1146" s="425" t="str">
        <f>IF(A1146="","",VLOOKUP(A1146,'Project Budget vs Exp'!$B$9:$G$52,2,FALSE))</f>
        <v/>
      </c>
      <c r="C1146" s="117"/>
      <c r="D1146" s="116"/>
      <c r="E1146" s="118"/>
      <c r="F1146" s="119"/>
      <c r="G1146" s="120"/>
      <c r="H1146" s="120"/>
      <c r="I1146" s="428">
        <f t="shared" si="18"/>
        <v>0</v>
      </c>
      <c r="J1146" s="46"/>
      <c r="K1146" s="21">
        <f>IFERROR(SUM(C1146/'Transfers of Funds'!$F$59),0)</f>
        <v>0</v>
      </c>
      <c r="L1146" s="21"/>
      <c r="M1146" s="47" t="s">
        <v>162</v>
      </c>
      <c r="N1146" s="46"/>
    </row>
    <row r="1147" spans="1:14" s="23" customFormat="1" ht="14.25" customHeight="1">
      <c r="A1147" s="115"/>
      <c r="B1147" s="425" t="str">
        <f>IF(A1147="","",VLOOKUP(A1147,'Project Budget vs Exp'!$B$9:$G$52,2,FALSE))</f>
        <v/>
      </c>
      <c r="C1147" s="117"/>
      <c r="D1147" s="116"/>
      <c r="E1147" s="118"/>
      <c r="F1147" s="119"/>
      <c r="G1147" s="120"/>
      <c r="H1147" s="120"/>
      <c r="I1147" s="428">
        <f t="shared" si="18"/>
        <v>0</v>
      </c>
      <c r="J1147" s="46"/>
      <c r="K1147" s="21">
        <f>IFERROR(SUM(C1147/'Transfers of Funds'!$F$59),0)</f>
        <v>0</v>
      </c>
      <c r="L1147" s="21"/>
      <c r="M1147" s="47" t="s">
        <v>162</v>
      </c>
      <c r="N1147" s="46"/>
    </row>
    <row r="1148" spans="1:14" s="23" customFormat="1" ht="14.25" customHeight="1">
      <c r="A1148" s="115"/>
      <c r="B1148" s="425" t="str">
        <f>IF(A1148="","",VLOOKUP(A1148,'Project Budget vs Exp'!$B$9:$G$52,2,FALSE))</f>
        <v/>
      </c>
      <c r="C1148" s="117"/>
      <c r="D1148" s="116"/>
      <c r="E1148" s="118"/>
      <c r="F1148" s="119"/>
      <c r="G1148" s="120"/>
      <c r="H1148" s="120"/>
      <c r="I1148" s="428">
        <f t="shared" si="18"/>
        <v>0</v>
      </c>
      <c r="J1148" s="46"/>
      <c r="K1148" s="21">
        <f>IFERROR(SUM(C1148/'Transfers of Funds'!$F$59),0)</f>
        <v>0</v>
      </c>
      <c r="L1148" s="21"/>
      <c r="M1148" s="47" t="s">
        <v>162</v>
      </c>
      <c r="N1148" s="46"/>
    </row>
    <row r="1149" spans="1:14" s="23" customFormat="1" ht="14.25" customHeight="1">
      <c r="A1149" s="115"/>
      <c r="B1149" s="425" t="str">
        <f>IF(A1149="","",VLOOKUP(A1149,'Project Budget vs Exp'!$B$9:$G$52,2,FALSE))</f>
        <v/>
      </c>
      <c r="C1149" s="117"/>
      <c r="D1149" s="116"/>
      <c r="E1149" s="118"/>
      <c r="F1149" s="119"/>
      <c r="G1149" s="120"/>
      <c r="H1149" s="120"/>
      <c r="I1149" s="428">
        <f t="shared" si="18"/>
        <v>0</v>
      </c>
      <c r="J1149" s="46"/>
      <c r="K1149" s="21">
        <f>IFERROR(SUM(C1149/'Transfers of Funds'!$F$59),0)</f>
        <v>0</v>
      </c>
      <c r="L1149" s="21"/>
      <c r="M1149" s="47" t="s">
        <v>162</v>
      </c>
      <c r="N1149" s="46"/>
    </row>
    <row r="1150" spans="1:14" s="23" customFormat="1" ht="14.25" customHeight="1">
      <c r="A1150" s="115"/>
      <c r="B1150" s="425" t="str">
        <f>IF(A1150="","",VLOOKUP(A1150,'Project Budget vs Exp'!$B$9:$G$52,2,FALSE))</f>
        <v/>
      </c>
      <c r="C1150" s="117"/>
      <c r="D1150" s="116"/>
      <c r="E1150" s="118"/>
      <c r="F1150" s="119"/>
      <c r="G1150" s="120"/>
      <c r="H1150" s="120"/>
      <c r="I1150" s="428">
        <f t="shared" si="18"/>
        <v>0</v>
      </c>
      <c r="J1150" s="46"/>
      <c r="K1150" s="21">
        <f>IFERROR(SUM(C1150/'Transfers of Funds'!$F$59),0)</f>
        <v>0</v>
      </c>
      <c r="L1150" s="21"/>
      <c r="M1150" s="47" t="s">
        <v>162</v>
      </c>
      <c r="N1150" s="46"/>
    </row>
    <row r="1151" spans="1:14" s="23" customFormat="1" ht="14.25" customHeight="1">
      <c r="A1151" s="115"/>
      <c r="B1151" s="425" t="str">
        <f>IF(A1151="","",VLOOKUP(A1151,'Project Budget vs Exp'!$B$9:$G$52,2,FALSE))</f>
        <v/>
      </c>
      <c r="C1151" s="117"/>
      <c r="D1151" s="116"/>
      <c r="E1151" s="118"/>
      <c r="F1151" s="119"/>
      <c r="G1151" s="120"/>
      <c r="H1151" s="120"/>
      <c r="I1151" s="428">
        <f t="shared" si="18"/>
        <v>0</v>
      </c>
      <c r="J1151" s="46"/>
      <c r="K1151" s="21">
        <f>IFERROR(SUM(C1151/'Transfers of Funds'!$F$59),0)</f>
        <v>0</v>
      </c>
      <c r="L1151" s="21"/>
      <c r="M1151" s="47" t="s">
        <v>162</v>
      </c>
      <c r="N1151" s="46"/>
    </row>
    <row r="1152" spans="1:14" s="23" customFormat="1" ht="14.25" customHeight="1">
      <c r="A1152" s="115"/>
      <c r="B1152" s="425" t="str">
        <f>IF(A1152="","",VLOOKUP(A1152,'Project Budget vs Exp'!$B$9:$G$52,2,FALSE))</f>
        <v/>
      </c>
      <c r="C1152" s="117"/>
      <c r="D1152" s="116"/>
      <c r="E1152" s="118"/>
      <c r="F1152" s="119"/>
      <c r="G1152" s="120"/>
      <c r="H1152" s="120"/>
      <c r="I1152" s="428">
        <f t="shared" si="18"/>
        <v>0</v>
      </c>
      <c r="J1152" s="46"/>
      <c r="K1152" s="21">
        <f>IFERROR(SUM(C1152/'Transfers of Funds'!$F$59),0)</f>
        <v>0</v>
      </c>
      <c r="L1152" s="21"/>
      <c r="M1152" s="47" t="s">
        <v>162</v>
      </c>
      <c r="N1152" s="46"/>
    </row>
    <row r="1153" spans="1:14" s="23" customFormat="1" ht="14.25" customHeight="1">
      <c r="A1153" s="115"/>
      <c r="B1153" s="425" t="str">
        <f>IF(A1153="","",VLOOKUP(A1153,'Project Budget vs Exp'!$B$9:$G$52,2,FALSE))</f>
        <v/>
      </c>
      <c r="C1153" s="117"/>
      <c r="D1153" s="116"/>
      <c r="E1153" s="118"/>
      <c r="F1153" s="119"/>
      <c r="G1153" s="120"/>
      <c r="H1153" s="120"/>
      <c r="I1153" s="428">
        <f t="shared" si="18"/>
        <v>0</v>
      </c>
      <c r="J1153" s="46"/>
      <c r="K1153" s="21">
        <f>IFERROR(SUM(C1153/'Transfers of Funds'!$F$59),0)</f>
        <v>0</v>
      </c>
      <c r="L1153" s="21"/>
      <c r="M1153" s="47" t="s">
        <v>162</v>
      </c>
      <c r="N1153" s="46"/>
    </row>
    <row r="1154" spans="1:14" s="23" customFormat="1" ht="14.25" customHeight="1">
      <c r="A1154" s="115"/>
      <c r="B1154" s="425" t="str">
        <f>IF(A1154="","",VLOOKUP(A1154,'Project Budget vs Exp'!$B$9:$G$52,2,FALSE))</f>
        <v/>
      </c>
      <c r="C1154" s="117"/>
      <c r="D1154" s="116"/>
      <c r="E1154" s="118"/>
      <c r="F1154" s="119"/>
      <c r="G1154" s="120"/>
      <c r="H1154" s="120"/>
      <c r="I1154" s="428">
        <f t="shared" si="18"/>
        <v>0</v>
      </c>
      <c r="J1154" s="46"/>
      <c r="K1154" s="21">
        <f>IFERROR(SUM(C1154/'Transfers of Funds'!$F$59),0)</f>
        <v>0</v>
      </c>
      <c r="L1154" s="21"/>
      <c r="M1154" s="47" t="s">
        <v>162</v>
      </c>
      <c r="N1154" s="46"/>
    </row>
    <row r="1155" spans="1:14" s="23" customFormat="1" ht="14.25" customHeight="1">
      <c r="A1155" s="115"/>
      <c r="B1155" s="425" t="str">
        <f>IF(A1155="","",VLOOKUP(A1155,'Project Budget vs Exp'!$B$9:$G$52,2,FALSE))</f>
        <v/>
      </c>
      <c r="C1155" s="117"/>
      <c r="D1155" s="116"/>
      <c r="E1155" s="118"/>
      <c r="F1155" s="119"/>
      <c r="G1155" s="120"/>
      <c r="H1155" s="120"/>
      <c r="I1155" s="428">
        <f t="shared" si="18"/>
        <v>0</v>
      </c>
      <c r="J1155" s="46"/>
      <c r="K1155" s="21">
        <f>IFERROR(SUM(C1155/'Transfers of Funds'!$F$59),0)</f>
        <v>0</v>
      </c>
      <c r="L1155" s="21"/>
      <c r="M1155" s="47" t="s">
        <v>162</v>
      </c>
      <c r="N1155" s="46"/>
    </row>
    <row r="1156" spans="1:14" s="23" customFormat="1" ht="14.25" customHeight="1">
      <c r="A1156" s="115"/>
      <c r="B1156" s="425" t="str">
        <f>IF(A1156="","",VLOOKUP(A1156,'Project Budget vs Exp'!$B$9:$G$52,2,FALSE))</f>
        <v/>
      </c>
      <c r="C1156" s="117"/>
      <c r="D1156" s="116"/>
      <c r="E1156" s="118"/>
      <c r="F1156" s="119"/>
      <c r="G1156" s="120"/>
      <c r="H1156" s="120"/>
      <c r="I1156" s="428">
        <f t="shared" si="18"/>
        <v>0</v>
      </c>
      <c r="J1156" s="46"/>
      <c r="K1156" s="21">
        <f>IFERROR(SUM(C1156/'Transfers of Funds'!$F$59),0)</f>
        <v>0</v>
      </c>
      <c r="L1156" s="21"/>
      <c r="M1156" s="47" t="s">
        <v>162</v>
      </c>
      <c r="N1156" s="46"/>
    </row>
    <row r="1157" spans="1:14" s="23" customFormat="1" ht="14.25" customHeight="1">
      <c r="A1157" s="115"/>
      <c r="B1157" s="425" t="str">
        <f>IF(A1157="","",VLOOKUP(A1157,'Project Budget vs Exp'!$B$9:$G$52,2,FALSE))</f>
        <v/>
      </c>
      <c r="C1157" s="117"/>
      <c r="D1157" s="116"/>
      <c r="E1157" s="118"/>
      <c r="F1157" s="119"/>
      <c r="G1157" s="120"/>
      <c r="H1157" s="120"/>
      <c r="I1157" s="428">
        <f t="shared" si="18"/>
        <v>0</v>
      </c>
      <c r="J1157" s="46"/>
      <c r="K1157" s="21">
        <f>IFERROR(SUM(C1157/'Transfers of Funds'!$F$59),0)</f>
        <v>0</v>
      </c>
      <c r="L1157" s="21"/>
      <c r="M1157" s="47" t="s">
        <v>162</v>
      </c>
      <c r="N1157" s="46"/>
    </row>
    <row r="1158" spans="1:14" s="23" customFormat="1" ht="14.25" customHeight="1">
      <c r="A1158" s="115"/>
      <c r="B1158" s="425" t="str">
        <f>IF(A1158="","",VLOOKUP(A1158,'Project Budget vs Exp'!$B$9:$G$52,2,FALSE))</f>
        <v/>
      </c>
      <c r="C1158" s="117"/>
      <c r="D1158" s="116"/>
      <c r="E1158" s="118"/>
      <c r="F1158" s="119"/>
      <c r="G1158" s="120"/>
      <c r="H1158" s="120"/>
      <c r="I1158" s="428">
        <f t="shared" si="18"/>
        <v>0</v>
      </c>
      <c r="J1158" s="46"/>
      <c r="K1158" s="21">
        <f>IFERROR(SUM(C1158/'Transfers of Funds'!$F$59),0)</f>
        <v>0</v>
      </c>
      <c r="L1158" s="21"/>
      <c r="M1158" s="47" t="s">
        <v>162</v>
      </c>
      <c r="N1158" s="46"/>
    </row>
    <row r="1159" spans="1:14" s="23" customFormat="1" ht="14.25" customHeight="1">
      <c r="A1159" s="115"/>
      <c r="B1159" s="425" t="str">
        <f>IF(A1159="","",VLOOKUP(A1159,'Project Budget vs Exp'!$B$9:$G$52,2,FALSE))</f>
        <v/>
      </c>
      <c r="C1159" s="117"/>
      <c r="D1159" s="116"/>
      <c r="E1159" s="118"/>
      <c r="F1159" s="119"/>
      <c r="G1159" s="120"/>
      <c r="H1159" s="120"/>
      <c r="I1159" s="428">
        <f t="shared" si="18"/>
        <v>0</v>
      </c>
      <c r="J1159" s="46"/>
      <c r="K1159" s="21">
        <f>IFERROR(SUM(C1159/'Transfers of Funds'!$F$59),0)</f>
        <v>0</v>
      </c>
      <c r="L1159" s="21"/>
      <c r="M1159" s="47" t="s">
        <v>162</v>
      </c>
      <c r="N1159" s="46"/>
    </row>
    <row r="1160" spans="1:14" s="23" customFormat="1" ht="14.25" customHeight="1">
      <c r="A1160" s="115"/>
      <c r="B1160" s="425" t="str">
        <f>IF(A1160="","",VLOOKUP(A1160,'Project Budget vs Exp'!$B$9:$G$52,2,FALSE))</f>
        <v/>
      </c>
      <c r="C1160" s="117"/>
      <c r="D1160" s="116"/>
      <c r="E1160" s="118"/>
      <c r="F1160" s="119"/>
      <c r="G1160" s="120"/>
      <c r="H1160" s="120"/>
      <c r="I1160" s="428">
        <f t="shared" si="18"/>
        <v>0</v>
      </c>
      <c r="J1160" s="46"/>
      <c r="K1160" s="21">
        <f>IFERROR(SUM(C1160/'Transfers of Funds'!$F$59),0)</f>
        <v>0</v>
      </c>
      <c r="L1160" s="21"/>
      <c r="M1160" s="47" t="s">
        <v>162</v>
      </c>
      <c r="N1160" s="46"/>
    </row>
    <row r="1161" spans="1:14" s="23" customFormat="1" ht="14.25" customHeight="1">
      <c r="A1161" s="115"/>
      <c r="B1161" s="425" t="str">
        <f>IF(A1161="","",VLOOKUP(A1161,'Project Budget vs Exp'!$B$9:$G$52,2,FALSE))</f>
        <v/>
      </c>
      <c r="C1161" s="117"/>
      <c r="D1161" s="116"/>
      <c r="E1161" s="118"/>
      <c r="F1161" s="119"/>
      <c r="G1161" s="120"/>
      <c r="H1161" s="120"/>
      <c r="I1161" s="428">
        <f t="shared" si="18"/>
        <v>0</v>
      </c>
      <c r="J1161" s="46"/>
      <c r="K1161" s="21">
        <f>IFERROR(SUM(C1161/'Transfers of Funds'!$F$59),0)</f>
        <v>0</v>
      </c>
      <c r="L1161" s="21"/>
      <c r="M1161" s="47" t="s">
        <v>162</v>
      </c>
      <c r="N1161" s="46"/>
    </row>
    <row r="1162" spans="1:14" s="23" customFormat="1" ht="14.25" customHeight="1">
      <c r="A1162" s="115"/>
      <c r="B1162" s="425" t="str">
        <f>IF(A1162="","",VLOOKUP(A1162,'Project Budget vs Exp'!$B$9:$G$52,2,FALSE))</f>
        <v/>
      </c>
      <c r="C1162" s="117"/>
      <c r="D1162" s="116"/>
      <c r="E1162" s="118"/>
      <c r="F1162" s="119"/>
      <c r="G1162" s="120"/>
      <c r="H1162" s="120"/>
      <c r="I1162" s="428">
        <f t="shared" si="18"/>
        <v>0</v>
      </c>
      <c r="J1162" s="46"/>
      <c r="K1162" s="21">
        <f>IFERROR(SUM(C1162/'Transfers of Funds'!$F$59),0)</f>
        <v>0</v>
      </c>
      <c r="L1162" s="21"/>
      <c r="M1162" s="47" t="s">
        <v>162</v>
      </c>
      <c r="N1162" s="46"/>
    </row>
    <row r="1163" spans="1:14" s="23" customFormat="1" ht="14.25" customHeight="1">
      <c r="A1163" s="115"/>
      <c r="B1163" s="425" t="str">
        <f>IF(A1163="","",VLOOKUP(A1163,'Project Budget vs Exp'!$B$9:$G$52,2,FALSE))</f>
        <v/>
      </c>
      <c r="C1163" s="117"/>
      <c r="D1163" s="116"/>
      <c r="E1163" s="118"/>
      <c r="F1163" s="119"/>
      <c r="G1163" s="120"/>
      <c r="H1163" s="120"/>
      <c r="I1163" s="428">
        <f t="shared" si="18"/>
        <v>0</v>
      </c>
      <c r="J1163" s="46"/>
      <c r="K1163" s="21">
        <f>IFERROR(SUM(C1163/'Transfers of Funds'!$F$59),0)</f>
        <v>0</v>
      </c>
      <c r="L1163" s="21"/>
      <c r="M1163" s="47" t="s">
        <v>162</v>
      </c>
      <c r="N1163" s="46"/>
    </row>
    <row r="1164" spans="1:14" s="23" customFormat="1" ht="14.25" customHeight="1">
      <c r="A1164" s="115"/>
      <c r="B1164" s="425" t="str">
        <f>IF(A1164="","",VLOOKUP(A1164,'Project Budget vs Exp'!$B$9:$G$52,2,FALSE))</f>
        <v/>
      </c>
      <c r="C1164" s="117"/>
      <c r="D1164" s="116"/>
      <c r="E1164" s="118"/>
      <c r="F1164" s="119"/>
      <c r="G1164" s="120"/>
      <c r="H1164" s="120"/>
      <c r="I1164" s="428">
        <f t="shared" si="18"/>
        <v>0</v>
      </c>
      <c r="J1164" s="46"/>
      <c r="K1164" s="21">
        <f>IFERROR(SUM(C1164/'Transfers of Funds'!$F$59),0)</f>
        <v>0</v>
      </c>
      <c r="L1164" s="21"/>
      <c r="M1164" s="47" t="s">
        <v>162</v>
      </c>
      <c r="N1164" s="46"/>
    </row>
    <row r="1165" spans="1:14" s="23" customFormat="1" ht="14.25" customHeight="1">
      <c r="A1165" s="115"/>
      <c r="B1165" s="425" t="str">
        <f>IF(A1165="","",VLOOKUP(A1165,'Project Budget vs Exp'!$B$9:$G$52,2,FALSE))</f>
        <v/>
      </c>
      <c r="C1165" s="117"/>
      <c r="D1165" s="116"/>
      <c r="E1165" s="118"/>
      <c r="F1165" s="119"/>
      <c r="G1165" s="120"/>
      <c r="H1165" s="120"/>
      <c r="I1165" s="428">
        <f t="shared" si="18"/>
        <v>0</v>
      </c>
      <c r="J1165" s="46"/>
      <c r="K1165" s="21">
        <f>IFERROR(SUM(C1165/'Transfers of Funds'!$F$59),0)</f>
        <v>0</v>
      </c>
      <c r="L1165" s="21"/>
      <c r="M1165" s="47" t="s">
        <v>162</v>
      </c>
      <c r="N1165" s="46"/>
    </row>
    <row r="1166" spans="1:14" s="23" customFormat="1" ht="14.25" customHeight="1">
      <c r="A1166" s="115"/>
      <c r="B1166" s="425" t="str">
        <f>IF(A1166="","",VLOOKUP(A1166,'Project Budget vs Exp'!$B$9:$G$52,2,FALSE))</f>
        <v/>
      </c>
      <c r="C1166" s="117"/>
      <c r="D1166" s="116"/>
      <c r="E1166" s="118"/>
      <c r="F1166" s="119"/>
      <c r="G1166" s="120"/>
      <c r="H1166" s="120"/>
      <c r="I1166" s="428">
        <f t="shared" si="18"/>
        <v>0</v>
      </c>
      <c r="J1166" s="46"/>
      <c r="K1166" s="21">
        <f>IFERROR(SUM(C1166/'Transfers of Funds'!$F$59),0)</f>
        <v>0</v>
      </c>
      <c r="L1166" s="21"/>
      <c r="M1166" s="47" t="s">
        <v>162</v>
      </c>
      <c r="N1166" s="46"/>
    </row>
    <row r="1167" spans="1:14" s="23" customFormat="1" ht="14.25" customHeight="1">
      <c r="A1167" s="115"/>
      <c r="B1167" s="425" t="str">
        <f>IF(A1167="","",VLOOKUP(A1167,'Project Budget vs Exp'!$B$9:$G$52,2,FALSE))</f>
        <v/>
      </c>
      <c r="C1167" s="117"/>
      <c r="D1167" s="116"/>
      <c r="E1167" s="118"/>
      <c r="F1167" s="119"/>
      <c r="G1167" s="120"/>
      <c r="H1167" s="120"/>
      <c r="I1167" s="428">
        <f t="shared" si="18"/>
        <v>0</v>
      </c>
      <c r="J1167" s="46"/>
      <c r="K1167" s="21">
        <f>IFERROR(SUM(C1167/'Transfers of Funds'!$F$59),0)</f>
        <v>0</v>
      </c>
      <c r="L1167" s="21"/>
      <c r="M1167" s="47" t="s">
        <v>162</v>
      </c>
      <c r="N1167" s="46"/>
    </row>
    <row r="1168" spans="1:14" s="23" customFormat="1" ht="14.25" customHeight="1">
      <c r="A1168" s="115"/>
      <c r="B1168" s="425" t="str">
        <f>IF(A1168="","",VLOOKUP(A1168,'Project Budget vs Exp'!$B$9:$G$52,2,FALSE))</f>
        <v/>
      </c>
      <c r="C1168" s="117"/>
      <c r="D1168" s="116"/>
      <c r="E1168" s="118"/>
      <c r="F1168" s="119"/>
      <c r="G1168" s="120"/>
      <c r="H1168" s="120"/>
      <c r="I1168" s="428">
        <f t="shared" si="18"/>
        <v>0</v>
      </c>
      <c r="J1168" s="46"/>
      <c r="K1168" s="21">
        <f>IFERROR(SUM(C1168/'Transfers of Funds'!$F$59),0)</f>
        <v>0</v>
      </c>
      <c r="L1168" s="21"/>
      <c r="M1168" s="47" t="s">
        <v>162</v>
      </c>
      <c r="N1168" s="46"/>
    </row>
    <row r="1169" spans="1:14" s="23" customFormat="1" ht="14.25" customHeight="1">
      <c r="A1169" s="115"/>
      <c r="B1169" s="425" t="str">
        <f>IF(A1169="","",VLOOKUP(A1169,'Project Budget vs Exp'!$B$9:$G$52,2,FALSE))</f>
        <v/>
      </c>
      <c r="C1169" s="117"/>
      <c r="D1169" s="116"/>
      <c r="E1169" s="118"/>
      <c r="F1169" s="119"/>
      <c r="G1169" s="120"/>
      <c r="H1169" s="120"/>
      <c r="I1169" s="428">
        <f t="shared" si="18"/>
        <v>0</v>
      </c>
      <c r="J1169" s="46"/>
      <c r="K1169" s="21">
        <f>IFERROR(SUM(C1169/'Transfers of Funds'!$F$59),0)</f>
        <v>0</v>
      </c>
      <c r="L1169" s="21"/>
      <c r="M1169" s="47" t="s">
        <v>162</v>
      </c>
      <c r="N1169" s="46"/>
    </row>
    <row r="1170" spans="1:14" s="23" customFormat="1" ht="14.25" customHeight="1">
      <c r="A1170" s="115"/>
      <c r="B1170" s="425" t="str">
        <f>IF(A1170="","",VLOOKUP(A1170,'Project Budget vs Exp'!$B$9:$G$52,2,FALSE))</f>
        <v/>
      </c>
      <c r="C1170" s="117"/>
      <c r="D1170" s="116"/>
      <c r="E1170" s="118"/>
      <c r="F1170" s="119"/>
      <c r="G1170" s="120"/>
      <c r="H1170" s="120"/>
      <c r="I1170" s="428">
        <f t="shared" si="18"/>
        <v>0</v>
      </c>
      <c r="J1170" s="46"/>
      <c r="K1170" s="21">
        <f>IFERROR(SUM(C1170/'Transfers of Funds'!$F$59),0)</f>
        <v>0</v>
      </c>
      <c r="L1170" s="21"/>
      <c r="M1170" s="47" t="s">
        <v>162</v>
      </c>
      <c r="N1170" s="46"/>
    </row>
    <row r="1171" spans="1:14" s="23" customFormat="1" ht="14.25" customHeight="1">
      <c r="A1171" s="115"/>
      <c r="B1171" s="425" t="str">
        <f>IF(A1171="","",VLOOKUP(A1171,'Project Budget vs Exp'!$B$9:$G$52,2,FALSE))</f>
        <v/>
      </c>
      <c r="C1171" s="117"/>
      <c r="D1171" s="116"/>
      <c r="E1171" s="118"/>
      <c r="F1171" s="119"/>
      <c r="G1171" s="120"/>
      <c r="H1171" s="120"/>
      <c r="I1171" s="428">
        <f t="shared" si="18"/>
        <v>0</v>
      </c>
      <c r="J1171" s="46"/>
      <c r="K1171" s="21">
        <f>IFERROR(SUM(C1171/'Transfers of Funds'!$F$59),0)</f>
        <v>0</v>
      </c>
      <c r="L1171" s="21"/>
      <c r="M1171" s="47" t="s">
        <v>162</v>
      </c>
      <c r="N1171" s="46"/>
    </row>
    <row r="1172" spans="1:14" s="23" customFormat="1" ht="14.25" customHeight="1">
      <c r="A1172" s="115"/>
      <c r="B1172" s="425" t="str">
        <f>IF(A1172="","",VLOOKUP(A1172,'Project Budget vs Exp'!$B$9:$G$52,2,FALSE))</f>
        <v/>
      </c>
      <c r="C1172" s="117"/>
      <c r="D1172" s="116"/>
      <c r="E1172" s="118"/>
      <c r="F1172" s="119"/>
      <c r="G1172" s="120"/>
      <c r="H1172" s="120"/>
      <c r="I1172" s="428">
        <f t="shared" si="18"/>
        <v>0</v>
      </c>
      <c r="J1172" s="46"/>
      <c r="K1172" s="21">
        <f>IFERROR(SUM(C1172/'Transfers of Funds'!$F$59),0)</f>
        <v>0</v>
      </c>
      <c r="L1172" s="21"/>
      <c r="M1172" s="47" t="s">
        <v>162</v>
      </c>
      <c r="N1172" s="46"/>
    </row>
    <row r="1173" spans="1:14" s="23" customFormat="1" ht="14.25" customHeight="1">
      <c r="A1173" s="115"/>
      <c r="B1173" s="425" t="str">
        <f>IF(A1173="","",VLOOKUP(A1173,'Project Budget vs Exp'!$B$9:$G$52,2,FALSE))</f>
        <v/>
      </c>
      <c r="C1173" s="117"/>
      <c r="D1173" s="116"/>
      <c r="E1173" s="118"/>
      <c r="F1173" s="119"/>
      <c r="G1173" s="120"/>
      <c r="H1173" s="120"/>
      <c r="I1173" s="428">
        <f t="shared" ref="I1173:I1236" si="19">IF(OR(F$4="EUR",F$4="USD",F$4="GBP",F$4="CAD",F$4="NZD",F$4="AUD"),K1173,C1173)</f>
        <v>0</v>
      </c>
      <c r="J1173" s="46"/>
      <c r="K1173" s="21">
        <f>IFERROR(SUM(C1173/'Transfers of Funds'!$F$59),0)</f>
        <v>0</v>
      </c>
      <c r="L1173" s="21"/>
      <c r="M1173" s="47" t="s">
        <v>162</v>
      </c>
      <c r="N1173" s="46"/>
    </row>
    <row r="1174" spans="1:14" s="23" customFormat="1" ht="14.25" customHeight="1">
      <c r="A1174" s="115"/>
      <c r="B1174" s="425" t="str">
        <f>IF(A1174="","",VLOOKUP(A1174,'Project Budget vs Exp'!$B$9:$G$52,2,FALSE))</f>
        <v/>
      </c>
      <c r="C1174" s="117"/>
      <c r="D1174" s="116"/>
      <c r="E1174" s="118"/>
      <c r="F1174" s="119"/>
      <c r="G1174" s="120"/>
      <c r="H1174" s="120"/>
      <c r="I1174" s="428">
        <f t="shared" si="19"/>
        <v>0</v>
      </c>
      <c r="J1174" s="46"/>
      <c r="K1174" s="21">
        <f>IFERROR(SUM(C1174/'Transfers of Funds'!$F$59),0)</f>
        <v>0</v>
      </c>
      <c r="L1174" s="21"/>
      <c r="M1174" s="47" t="s">
        <v>162</v>
      </c>
      <c r="N1174" s="46"/>
    </row>
    <row r="1175" spans="1:14" s="23" customFormat="1" ht="14.25" customHeight="1">
      <c r="A1175" s="115"/>
      <c r="B1175" s="425" t="str">
        <f>IF(A1175="","",VLOOKUP(A1175,'Project Budget vs Exp'!$B$9:$G$52,2,FALSE))</f>
        <v/>
      </c>
      <c r="C1175" s="117"/>
      <c r="D1175" s="116"/>
      <c r="E1175" s="118"/>
      <c r="F1175" s="119"/>
      <c r="G1175" s="120"/>
      <c r="H1175" s="120"/>
      <c r="I1175" s="428">
        <f t="shared" si="19"/>
        <v>0</v>
      </c>
      <c r="J1175" s="46"/>
      <c r="K1175" s="21">
        <f>IFERROR(SUM(C1175/'Transfers of Funds'!$F$59),0)</f>
        <v>0</v>
      </c>
      <c r="L1175" s="21"/>
      <c r="M1175" s="47" t="s">
        <v>162</v>
      </c>
      <c r="N1175" s="46"/>
    </row>
    <row r="1176" spans="1:14" s="23" customFormat="1" ht="14.25" customHeight="1">
      <c r="A1176" s="115"/>
      <c r="B1176" s="425" t="str">
        <f>IF(A1176="","",VLOOKUP(A1176,'Project Budget vs Exp'!$B$9:$G$52,2,FALSE))</f>
        <v/>
      </c>
      <c r="C1176" s="117"/>
      <c r="D1176" s="116"/>
      <c r="E1176" s="118"/>
      <c r="F1176" s="119"/>
      <c r="G1176" s="120"/>
      <c r="H1176" s="120"/>
      <c r="I1176" s="428">
        <f t="shared" si="19"/>
        <v>0</v>
      </c>
      <c r="J1176" s="46"/>
      <c r="K1176" s="21">
        <f>IFERROR(SUM(C1176/'Transfers of Funds'!$F$59),0)</f>
        <v>0</v>
      </c>
      <c r="L1176" s="21"/>
      <c r="M1176" s="47" t="s">
        <v>162</v>
      </c>
      <c r="N1176" s="46"/>
    </row>
    <row r="1177" spans="1:14" s="23" customFormat="1" ht="14.25" customHeight="1">
      <c r="A1177" s="115"/>
      <c r="B1177" s="425" t="str">
        <f>IF(A1177="","",VLOOKUP(A1177,'Project Budget vs Exp'!$B$9:$G$52,2,FALSE))</f>
        <v/>
      </c>
      <c r="C1177" s="117"/>
      <c r="D1177" s="116"/>
      <c r="E1177" s="118"/>
      <c r="F1177" s="119"/>
      <c r="G1177" s="120"/>
      <c r="H1177" s="120"/>
      <c r="I1177" s="428">
        <f t="shared" si="19"/>
        <v>0</v>
      </c>
      <c r="J1177" s="46"/>
      <c r="K1177" s="21">
        <f>IFERROR(SUM(C1177/'Transfers of Funds'!$F$59),0)</f>
        <v>0</v>
      </c>
      <c r="L1177" s="21"/>
      <c r="M1177" s="47" t="s">
        <v>162</v>
      </c>
      <c r="N1177" s="46"/>
    </row>
    <row r="1178" spans="1:14" s="23" customFormat="1" ht="14.25" customHeight="1">
      <c r="A1178" s="115"/>
      <c r="B1178" s="425" t="str">
        <f>IF(A1178="","",VLOOKUP(A1178,'Project Budget vs Exp'!$B$9:$G$52,2,FALSE))</f>
        <v/>
      </c>
      <c r="C1178" s="117"/>
      <c r="D1178" s="116"/>
      <c r="E1178" s="118"/>
      <c r="F1178" s="119"/>
      <c r="G1178" s="120"/>
      <c r="H1178" s="120"/>
      <c r="I1178" s="428">
        <f t="shared" si="19"/>
        <v>0</v>
      </c>
      <c r="J1178" s="46"/>
      <c r="K1178" s="21">
        <f>IFERROR(SUM(C1178/'Transfers of Funds'!$F$59),0)</f>
        <v>0</v>
      </c>
      <c r="L1178" s="21"/>
      <c r="M1178" s="47" t="s">
        <v>162</v>
      </c>
      <c r="N1178" s="46"/>
    </row>
    <row r="1179" spans="1:14" s="23" customFormat="1" ht="14.25" customHeight="1">
      <c r="A1179" s="115"/>
      <c r="B1179" s="425" t="str">
        <f>IF(A1179="","",VLOOKUP(A1179,'Project Budget vs Exp'!$B$9:$G$52,2,FALSE))</f>
        <v/>
      </c>
      <c r="C1179" s="117"/>
      <c r="D1179" s="116"/>
      <c r="E1179" s="118"/>
      <c r="F1179" s="119"/>
      <c r="G1179" s="120"/>
      <c r="H1179" s="120"/>
      <c r="I1179" s="428">
        <f t="shared" si="19"/>
        <v>0</v>
      </c>
      <c r="J1179" s="46"/>
      <c r="K1179" s="21">
        <f>IFERROR(SUM(C1179/'Transfers of Funds'!$F$59),0)</f>
        <v>0</v>
      </c>
      <c r="L1179" s="21"/>
      <c r="M1179" s="47" t="s">
        <v>162</v>
      </c>
      <c r="N1179" s="46"/>
    </row>
    <row r="1180" spans="1:14" s="23" customFormat="1" ht="14.25" customHeight="1">
      <c r="A1180" s="115"/>
      <c r="B1180" s="425" t="str">
        <f>IF(A1180="","",VLOOKUP(A1180,'Project Budget vs Exp'!$B$9:$G$52,2,FALSE))</f>
        <v/>
      </c>
      <c r="C1180" s="117"/>
      <c r="D1180" s="116"/>
      <c r="E1180" s="118"/>
      <c r="F1180" s="119"/>
      <c r="G1180" s="120"/>
      <c r="H1180" s="120"/>
      <c r="I1180" s="428">
        <f t="shared" si="19"/>
        <v>0</v>
      </c>
      <c r="J1180" s="46"/>
      <c r="K1180" s="21">
        <f>IFERROR(SUM(C1180/'Transfers of Funds'!$F$59),0)</f>
        <v>0</v>
      </c>
      <c r="L1180" s="21"/>
      <c r="M1180" s="47" t="s">
        <v>162</v>
      </c>
      <c r="N1180" s="46"/>
    </row>
    <row r="1181" spans="1:14" s="23" customFormat="1" ht="14.25" customHeight="1">
      <c r="A1181" s="115"/>
      <c r="B1181" s="425" t="str">
        <f>IF(A1181="","",VLOOKUP(A1181,'Project Budget vs Exp'!$B$9:$G$52,2,FALSE))</f>
        <v/>
      </c>
      <c r="C1181" s="117"/>
      <c r="D1181" s="116"/>
      <c r="E1181" s="118"/>
      <c r="F1181" s="119"/>
      <c r="G1181" s="120"/>
      <c r="H1181" s="120"/>
      <c r="I1181" s="428">
        <f t="shared" si="19"/>
        <v>0</v>
      </c>
      <c r="J1181" s="46"/>
      <c r="K1181" s="21">
        <f>IFERROR(SUM(C1181/'Transfers of Funds'!$F$59),0)</f>
        <v>0</v>
      </c>
      <c r="L1181" s="21"/>
      <c r="M1181" s="47" t="s">
        <v>162</v>
      </c>
      <c r="N1181" s="46"/>
    </row>
    <row r="1182" spans="1:14" s="23" customFormat="1" ht="14.25" customHeight="1">
      <c r="A1182" s="115"/>
      <c r="B1182" s="425" t="str">
        <f>IF(A1182="","",VLOOKUP(A1182,'Project Budget vs Exp'!$B$9:$G$52,2,FALSE))</f>
        <v/>
      </c>
      <c r="C1182" s="117"/>
      <c r="D1182" s="116"/>
      <c r="E1182" s="118"/>
      <c r="F1182" s="119"/>
      <c r="G1182" s="120"/>
      <c r="H1182" s="120"/>
      <c r="I1182" s="428">
        <f t="shared" si="19"/>
        <v>0</v>
      </c>
      <c r="J1182" s="46"/>
      <c r="K1182" s="21">
        <f>IFERROR(SUM(C1182/'Transfers of Funds'!$F$59),0)</f>
        <v>0</v>
      </c>
      <c r="L1182" s="21"/>
      <c r="M1182" s="47" t="s">
        <v>162</v>
      </c>
      <c r="N1182" s="46"/>
    </row>
    <row r="1183" spans="1:14" s="23" customFormat="1" ht="14.25" customHeight="1">
      <c r="A1183" s="115"/>
      <c r="B1183" s="425" t="str">
        <f>IF(A1183="","",VLOOKUP(A1183,'Project Budget vs Exp'!$B$9:$G$52,2,FALSE))</f>
        <v/>
      </c>
      <c r="C1183" s="117"/>
      <c r="D1183" s="116"/>
      <c r="E1183" s="118"/>
      <c r="F1183" s="119"/>
      <c r="G1183" s="120"/>
      <c r="H1183" s="120"/>
      <c r="I1183" s="428">
        <f t="shared" si="19"/>
        <v>0</v>
      </c>
      <c r="J1183" s="46"/>
      <c r="K1183" s="21">
        <f>IFERROR(SUM(C1183/'Transfers of Funds'!$F$59),0)</f>
        <v>0</v>
      </c>
      <c r="L1183" s="21"/>
      <c r="M1183" s="47" t="s">
        <v>162</v>
      </c>
      <c r="N1183" s="46"/>
    </row>
    <row r="1184" spans="1:14" s="23" customFormat="1" ht="14.25" customHeight="1">
      <c r="A1184" s="115"/>
      <c r="B1184" s="425" t="str">
        <f>IF(A1184="","",VLOOKUP(A1184,'Project Budget vs Exp'!$B$9:$G$52,2,FALSE))</f>
        <v/>
      </c>
      <c r="C1184" s="117"/>
      <c r="D1184" s="116"/>
      <c r="E1184" s="118"/>
      <c r="F1184" s="119"/>
      <c r="G1184" s="120"/>
      <c r="H1184" s="120"/>
      <c r="I1184" s="428">
        <f t="shared" si="19"/>
        <v>0</v>
      </c>
      <c r="J1184" s="46"/>
      <c r="K1184" s="21">
        <f>IFERROR(SUM(C1184/'Transfers of Funds'!$F$59),0)</f>
        <v>0</v>
      </c>
      <c r="L1184" s="21"/>
      <c r="M1184" s="47" t="s">
        <v>162</v>
      </c>
      <c r="N1184" s="46"/>
    </row>
    <row r="1185" spans="1:14" s="23" customFormat="1" ht="14.25" customHeight="1">
      <c r="A1185" s="115"/>
      <c r="B1185" s="425" t="str">
        <f>IF(A1185="","",VLOOKUP(A1185,'Project Budget vs Exp'!$B$9:$G$52,2,FALSE))</f>
        <v/>
      </c>
      <c r="C1185" s="117"/>
      <c r="D1185" s="116"/>
      <c r="E1185" s="118"/>
      <c r="F1185" s="119"/>
      <c r="G1185" s="120"/>
      <c r="H1185" s="120"/>
      <c r="I1185" s="428">
        <f t="shared" si="19"/>
        <v>0</v>
      </c>
      <c r="J1185" s="46"/>
      <c r="K1185" s="21">
        <f>IFERROR(SUM(C1185/'Transfers of Funds'!$F$59),0)</f>
        <v>0</v>
      </c>
      <c r="L1185" s="21"/>
      <c r="M1185" s="47" t="s">
        <v>162</v>
      </c>
      <c r="N1185" s="46"/>
    </row>
    <row r="1186" spans="1:14" s="23" customFormat="1" ht="14.25" customHeight="1">
      <c r="A1186" s="115"/>
      <c r="B1186" s="425" t="str">
        <f>IF(A1186="","",VLOOKUP(A1186,'Project Budget vs Exp'!$B$9:$G$52,2,FALSE))</f>
        <v/>
      </c>
      <c r="C1186" s="117"/>
      <c r="D1186" s="116"/>
      <c r="E1186" s="118"/>
      <c r="F1186" s="119"/>
      <c r="G1186" s="120"/>
      <c r="H1186" s="120"/>
      <c r="I1186" s="428">
        <f t="shared" si="19"/>
        <v>0</v>
      </c>
      <c r="J1186" s="46"/>
      <c r="K1186" s="21">
        <f>IFERROR(SUM(C1186/'Transfers of Funds'!$F$59),0)</f>
        <v>0</v>
      </c>
      <c r="L1186" s="21"/>
      <c r="M1186" s="47" t="s">
        <v>162</v>
      </c>
      <c r="N1186" s="46"/>
    </row>
    <row r="1187" spans="1:14" s="23" customFormat="1" ht="14.25" customHeight="1">
      <c r="A1187" s="115"/>
      <c r="B1187" s="425" t="str">
        <f>IF(A1187="","",VLOOKUP(A1187,'Project Budget vs Exp'!$B$9:$G$52,2,FALSE))</f>
        <v/>
      </c>
      <c r="C1187" s="117"/>
      <c r="D1187" s="116"/>
      <c r="E1187" s="118"/>
      <c r="F1187" s="119"/>
      <c r="G1187" s="120"/>
      <c r="H1187" s="120"/>
      <c r="I1187" s="428">
        <f t="shared" si="19"/>
        <v>0</v>
      </c>
      <c r="J1187" s="46"/>
      <c r="K1187" s="21">
        <f>IFERROR(SUM(C1187/'Transfers of Funds'!$F$59),0)</f>
        <v>0</v>
      </c>
      <c r="L1187" s="21"/>
      <c r="M1187" s="47" t="s">
        <v>162</v>
      </c>
      <c r="N1187" s="46"/>
    </row>
    <row r="1188" spans="1:14" s="23" customFormat="1" ht="14.25" customHeight="1">
      <c r="A1188" s="115"/>
      <c r="B1188" s="425" t="str">
        <f>IF(A1188="","",VLOOKUP(A1188,'Project Budget vs Exp'!$B$9:$G$52,2,FALSE))</f>
        <v/>
      </c>
      <c r="C1188" s="117"/>
      <c r="D1188" s="116"/>
      <c r="E1188" s="118"/>
      <c r="F1188" s="119"/>
      <c r="G1188" s="120"/>
      <c r="H1188" s="120"/>
      <c r="I1188" s="428">
        <f t="shared" si="19"/>
        <v>0</v>
      </c>
      <c r="J1188" s="46"/>
      <c r="K1188" s="21">
        <f>IFERROR(SUM(C1188/'Transfers of Funds'!$F$59),0)</f>
        <v>0</v>
      </c>
      <c r="L1188" s="21"/>
      <c r="M1188" s="47" t="s">
        <v>162</v>
      </c>
      <c r="N1188" s="46"/>
    </row>
    <row r="1189" spans="1:14" s="23" customFormat="1" ht="14.25" customHeight="1">
      <c r="A1189" s="115"/>
      <c r="B1189" s="425" t="str">
        <f>IF(A1189="","",VLOOKUP(A1189,'Project Budget vs Exp'!$B$9:$G$52,2,FALSE))</f>
        <v/>
      </c>
      <c r="C1189" s="117"/>
      <c r="D1189" s="116"/>
      <c r="E1189" s="118"/>
      <c r="F1189" s="119"/>
      <c r="G1189" s="120"/>
      <c r="H1189" s="120"/>
      <c r="I1189" s="428">
        <f t="shared" si="19"/>
        <v>0</v>
      </c>
      <c r="J1189" s="46"/>
      <c r="K1189" s="21">
        <f>IFERROR(SUM(C1189/'Transfers of Funds'!$F$59),0)</f>
        <v>0</v>
      </c>
      <c r="L1189" s="21"/>
      <c r="M1189" s="47" t="s">
        <v>162</v>
      </c>
      <c r="N1189" s="46"/>
    </row>
    <row r="1190" spans="1:14" s="23" customFormat="1" ht="14.25" customHeight="1">
      <c r="A1190" s="115"/>
      <c r="B1190" s="425" t="str">
        <f>IF(A1190="","",VLOOKUP(A1190,'Project Budget vs Exp'!$B$9:$G$52,2,FALSE))</f>
        <v/>
      </c>
      <c r="C1190" s="117"/>
      <c r="D1190" s="116"/>
      <c r="E1190" s="118"/>
      <c r="F1190" s="119"/>
      <c r="G1190" s="120"/>
      <c r="H1190" s="120"/>
      <c r="I1190" s="428">
        <f t="shared" si="19"/>
        <v>0</v>
      </c>
      <c r="J1190" s="46"/>
      <c r="K1190" s="21">
        <f>IFERROR(SUM(C1190/'Transfers of Funds'!$F$59),0)</f>
        <v>0</v>
      </c>
      <c r="L1190" s="21"/>
      <c r="M1190" s="47" t="s">
        <v>162</v>
      </c>
      <c r="N1190" s="46"/>
    </row>
    <row r="1191" spans="1:14" s="23" customFormat="1" ht="14.25" customHeight="1">
      <c r="A1191" s="115"/>
      <c r="B1191" s="425" t="str">
        <f>IF(A1191="","",VLOOKUP(A1191,'Project Budget vs Exp'!$B$9:$G$52,2,FALSE))</f>
        <v/>
      </c>
      <c r="C1191" s="117"/>
      <c r="D1191" s="116"/>
      <c r="E1191" s="118"/>
      <c r="F1191" s="119"/>
      <c r="G1191" s="120"/>
      <c r="H1191" s="120"/>
      <c r="I1191" s="428">
        <f t="shared" si="19"/>
        <v>0</v>
      </c>
      <c r="J1191" s="46"/>
      <c r="K1191" s="21">
        <f>IFERROR(SUM(C1191/'Transfers of Funds'!$F$59),0)</f>
        <v>0</v>
      </c>
      <c r="L1191" s="21"/>
      <c r="M1191" s="47" t="s">
        <v>162</v>
      </c>
      <c r="N1191" s="46"/>
    </row>
    <row r="1192" spans="1:14" s="23" customFormat="1" ht="14.25" customHeight="1">
      <c r="A1192" s="115"/>
      <c r="B1192" s="425" t="str">
        <f>IF(A1192="","",VLOOKUP(A1192,'Project Budget vs Exp'!$B$9:$G$52,2,FALSE))</f>
        <v/>
      </c>
      <c r="C1192" s="117"/>
      <c r="D1192" s="116"/>
      <c r="E1192" s="118"/>
      <c r="F1192" s="119"/>
      <c r="G1192" s="120"/>
      <c r="H1192" s="120"/>
      <c r="I1192" s="428">
        <f t="shared" si="19"/>
        <v>0</v>
      </c>
      <c r="J1192" s="46"/>
      <c r="K1192" s="21">
        <f>IFERROR(SUM(C1192/'Transfers of Funds'!$F$59),0)</f>
        <v>0</v>
      </c>
      <c r="L1192" s="21"/>
      <c r="M1192" s="47" t="s">
        <v>162</v>
      </c>
      <c r="N1192" s="46"/>
    </row>
    <row r="1193" spans="1:14" s="23" customFormat="1" ht="14.25" customHeight="1">
      <c r="A1193" s="115"/>
      <c r="B1193" s="425" t="str">
        <f>IF(A1193="","",VLOOKUP(A1193,'Project Budget vs Exp'!$B$9:$G$52,2,FALSE))</f>
        <v/>
      </c>
      <c r="C1193" s="117"/>
      <c r="D1193" s="116"/>
      <c r="E1193" s="118"/>
      <c r="F1193" s="119"/>
      <c r="G1193" s="120"/>
      <c r="H1193" s="120"/>
      <c r="I1193" s="428">
        <f t="shared" si="19"/>
        <v>0</v>
      </c>
      <c r="J1193" s="46"/>
      <c r="K1193" s="21">
        <f>IFERROR(SUM(C1193/'Transfers of Funds'!$F$59),0)</f>
        <v>0</v>
      </c>
      <c r="L1193" s="21"/>
      <c r="M1193" s="47" t="s">
        <v>162</v>
      </c>
      <c r="N1193" s="46"/>
    </row>
    <row r="1194" spans="1:14" s="23" customFormat="1" ht="14.25" customHeight="1">
      <c r="A1194" s="115"/>
      <c r="B1194" s="425" t="str">
        <f>IF(A1194="","",VLOOKUP(A1194,'Project Budget vs Exp'!$B$9:$G$52,2,FALSE))</f>
        <v/>
      </c>
      <c r="C1194" s="117"/>
      <c r="D1194" s="116"/>
      <c r="E1194" s="118"/>
      <c r="F1194" s="119"/>
      <c r="G1194" s="120"/>
      <c r="H1194" s="120"/>
      <c r="I1194" s="428">
        <f t="shared" si="19"/>
        <v>0</v>
      </c>
      <c r="J1194" s="46"/>
      <c r="K1194" s="21">
        <f>IFERROR(SUM(C1194/'Transfers of Funds'!$F$59),0)</f>
        <v>0</v>
      </c>
      <c r="L1194" s="21"/>
      <c r="M1194" s="47" t="s">
        <v>162</v>
      </c>
      <c r="N1194" s="46"/>
    </row>
    <row r="1195" spans="1:14" s="23" customFormat="1" ht="14.25" customHeight="1">
      <c r="A1195" s="115"/>
      <c r="B1195" s="425" t="str">
        <f>IF(A1195="","",VLOOKUP(A1195,'Project Budget vs Exp'!$B$9:$G$52,2,FALSE))</f>
        <v/>
      </c>
      <c r="C1195" s="117"/>
      <c r="D1195" s="116"/>
      <c r="E1195" s="118"/>
      <c r="F1195" s="119"/>
      <c r="G1195" s="120"/>
      <c r="H1195" s="120"/>
      <c r="I1195" s="428">
        <f t="shared" si="19"/>
        <v>0</v>
      </c>
      <c r="J1195" s="46"/>
      <c r="K1195" s="21">
        <f>IFERROR(SUM(C1195/'Transfers of Funds'!$F$59),0)</f>
        <v>0</v>
      </c>
      <c r="L1195" s="21"/>
      <c r="M1195" s="47" t="s">
        <v>162</v>
      </c>
      <c r="N1195" s="46"/>
    </row>
    <row r="1196" spans="1:14" s="23" customFormat="1" ht="14.25" customHeight="1">
      <c r="A1196" s="115"/>
      <c r="B1196" s="425" t="str">
        <f>IF(A1196="","",VLOOKUP(A1196,'Project Budget vs Exp'!$B$9:$G$52,2,FALSE))</f>
        <v/>
      </c>
      <c r="C1196" s="117"/>
      <c r="D1196" s="116"/>
      <c r="E1196" s="118"/>
      <c r="F1196" s="119"/>
      <c r="G1196" s="120"/>
      <c r="H1196" s="120"/>
      <c r="I1196" s="428">
        <f t="shared" si="19"/>
        <v>0</v>
      </c>
      <c r="J1196" s="46"/>
      <c r="K1196" s="21">
        <f>IFERROR(SUM(C1196/'Transfers of Funds'!$F$59),0)</f>
        <v>0</v>
      </c>
      <c r="L1196" s="21"/>
      <c r="M1196" s="47" t="s">
        <v>162</v>
      </c>
      <c r="N1196" s="46"/>
    </row>
    <row r="1197" spans="1:14" s="23" customFormat="1" ht="14.25" customHeight="1">
      <c r="A1197" s="115"/>
      <c r="B1197" s="425" t="str">
        <f>IF(A1197="","",VLOOKUP(A1197,'Project Budget vs Exp'!$B$9:$G$52,2,FALSE))</f>
        <v/>
      </c>
      <c r="C1197" s="117"/>
      <c r="D1197" s="116"/>
      <c r="E1197" s="118"/>
      <c r="F1197" s="119"/>
      <c r="G1197" s="120"/>
      <c r="H1197" s="120"/>
      <c r="I1197" s="428">
        <f t="shared" si="19"/>
        <v>0</v>
      </c>
      <c r="J1197" s="46"/>
      <c r="K1197" s="21">
        <f>IFERROR(SUM(C1197/'Transfers of Funds'!$F$59),0)</f>
        <v>0</v>
      </c>
      <c r="L1197" s="21"/>
      <c r="M1197" s="47" t="s">
        <v>162</v>
      </c>
      <c r="N1197" s="46"/>
    </row>
    <row r="1198" spans="1:14" s="23" customFormat="1" ht="14.25" customHeight="1">
      <c r="A1198" s="115"/>
      <c r="B1198" s="425" t="str">
        <f>IF(A1198="","",VLOOKUP(A1198,'Project Budget vs Exp'!$B$9:$G$52,2,FALSE))</f>
        <v/>
      </c>
      <c r="C1198" s="117"/>
      <c r="D1198" s="116"/>
      <c r="E1198" s="118"/>
      <c r="F1198" s="119"/>
      <c r="G1198" s="120"/>
      <c r="H1198" s="120"/>
      <c r="I1198" s="428">
        <f t="shared" si="19"/>
        <v>0</v>
      </c>
      <c r="J1198" s="46"/>
      <c r="K1198" s="21">
        <f>IFERROR(SUM(C1198/'Transfers of Funds'!$F$59),0)</f>
        <v>0</v>
      </c>
      <c r="L1198" s="21"/>
      <c r="M1198" s="47" t="s">
        <v>162</v>
      </c>
      <c r="N1198" s="46"/>
    </row>
    <row r="1199" spans="1:14" s="23" customFormat="1" ht="14.25" customHeight="1">
      <c r="A1199" s="115"/>
      <c r="B1199" s="425" t="str">
        <f>IF(A1199="","",VLOOKUP(A1199,'Project Budget vs Exp'!$B$9:$G$52,2,FALSE))</f>
        <v/>
      </c>
      <c r="C1199" s="117"/>
      <c r="D1199" s="116"/>
      <c r="E1199" s="118"/>
      <c r="F1199" s="119"/>
      <c r="G1199" s="120"/>
      <c r="H1199" s="120"/>
      <c r="I1199" s="428">
        <f t="shared" si="19"/>
        <v>0</v>
      </c>
      <c r="J1199" s="46"/>
      <c r="K1199" s="21">
        <f>IFERROR(SUM(C1199/'Transfers of Funds'!$F$59),0)</f>
        <v>0</v>
      </c>
      <c r="L1199" s="21"/>
      <c r="M1199" s="47" t="s">
        <v>162</v>
      </c>
      <c r="N1199" s="46"/>
    </row>
    <row r="1200" spans="1:14" s="23" customFormat="1" ht="14.25" customHeight="1">
      <c r="A1200" s="115"/>
      <c r="B1200" s="425" t="str">
        <f>IF(A1200="","",VLOOKUP(A1200,'Project Budget vs Exp'!$B$9:$G$52,2,FALSE))</f>
        <v/>
      </c>
      <c r="C1200" s="117"/>
      <c r="D1200" s="116"/>
      <c r="E1200" s="118"/>
      <c r="F1200" s="119"/>
      <c r="G1200" s="120"/>
      <c r="H1200" s="120"/>
      <c r="I1200" s="428">
        <f t="shared" si="19"/>
        <v>0</v>
      </c>
      <c r="J1200" s="46"/>
      <c r="K1200" s="21">
        <f>IFERROR(SUM(C1200/'Transfers of Funds'!$F$59),0)</f>
        <v>0</v>
      </c>
      <c r="L1200" s="21"/>
      <c r="M1200" s="47" t="s">
        <v>162</v>
      </c>
      <c r="N1200" s="46"/>
    </row>
    <row r="1201" spans="1:14" s="23" customFormat="1" ht="14.25" customHeight="1">
      <c r="A1201" s="115"/>
      <c r="B1201" s="425" t="str">
        <f>IF(A1201="","",VLOOKUP(A1201,'Project Budget vs Exp'!$B$9:$G$52,2,FALSE))</f>
        <v/>
      </c>
      <c r="C1201" s="117"/>
      <c r="D1201" s="116"/>
      <c r="E1201" s="118"/>
      <c r="F1201" s="119"/>
      <c r="G1201" s="120"/>
      <c r="H1201" s="120"/>
      <c r="I1201" s="428">
        <f t="shared" si="19"/>
        <v>0</v>
      </c>
      <c r="J1201" s="46"/>
      <c r="K1201" s="21">
        <f>IFERROR(SUM(C1201/'Transfers of Funds'!$F$59),0)</f>
        <v>0</v>
      </c>
      <c r="L1201" s="21"/>
      <c r="M1201" s="47" t="s">
        <v>162</v>
      </c>
      <c r="N1201" s="46"/>
    </row>
    <row r="1202" spans="1:14" s="23" customFormat="1" ht="14.25" customHeight="1">
      <c r="A1202" s="115"/>
      <c r="B1202" s="425" t="str">
        <f>IF(A1202="","",VLOOKUP(A1202,'Project Budget vs Exp'!$B$9:$G$52,2,FALSE))</f>
        <v/>
      </c>
      <c r="C1202" s="117"/>
      <c r="D1202" s="116"/>
      <c r="E1202" s="118"/>
      <c r="F1202" s="119"/>
      <c r="G1202" s="120"/>
      <c r="H1202" s="120"/>
      <c r="I1202" s="428">
        <f t="shared" si="19"/>
        <v>0</v>
      </c>
      <c r="J1202" s="46"/>
      <c r="K1202" s="21">
        <f>IFERROR(SUM(C1202/'Transfers of Funds'!$F$59),0)</f>
        <v>0</v>
      </c>
      <c r="L1202" s="21"/>
      <c r="M1202" s="47" t="s">
        <v>162</v>
      </c>
      <c r="N1202" s="46"/>
    </row>
    <row r="1203" spans="1:14" s="23" customFormat="1" ht="14.25" customHeight="1">
      <c r="A1203" s="115"/>
      <c r="B1203" s="425" t="str">
        <f>IF(A1203="","",VLOOKUP(A1203,'Project Budget vs Exp'!$B$9:$G$52,2,FALSE))</f>
        <v/>
      </c>
      <c r="C1203" s="117"/>
      <c r="D1203" s="116"/>
      <c r="E1203" s="118"/>
      <c r="F1203" s="119"/>
      <c r="G1203" s="120"/>
      <c r="H1203" s="120"/>
      <c r="I1203" s="428">
        <f t="shared" si="19"/>
        <v>0</v>
      </c>
      <c r="J1203" s="46"/>
      <c r="K1203" s="21">
        <f>IFERROR(SUM(C1203/'Transfers of Funds'!$F$59),0)</f>
        <v>0</v>
      </c>
      <c r="L1203" s="21"/>
      <c r="M1203" s="47" t="s">
        <v>162</v>
      </c>
      <c r="N1203" s="46"/>
    </row>
    <row r="1204" spans="1:14" s="23" customFormat="1" ht="14.25" customHeight="1">
      <c r="A1204" s="115"/>
      <c r="B1204" s="425" t="str">
        <f>IF(A1204="","",VLOOKUP(A1204,'Project Budget vs Exp'!$B$9:$G$52,2,FALSE))</f>
        <v/>
      </c>
      <c r="C1204" s="117"/>
      <c r="D1204" s="116"/>
      <c r="E1204" s="118"/>
      <c r="F1204" s="119"/>
      <c r="G1204" s="120"/>
      <c r="H1204" s="120"/>
      <c r="I1204" s="428">
        <f t="shared" si="19"/>
        <v>0</v>
      </c>
      <c r="J1204" s="46"/>
      <c r="K1204" s="21">
        <f>IFERROR(SUM(C1204/'Transfers of Funds'!$F$59),0)</f>
        <v>0</v>
      </c>
      <c r="L1204" s="21"/>
      <c r="M1204" s="47" t="s">
        <v>162</v>
      </c>
      <c r="N1204" s="46"/>
    </row>
    <row r="1205" spans="1:14" s="23" customFormat="1" ht="14.25" customHeight="1">
      <c r="A1205" s="115"/>
      <c r="B1205" s="425" t="str">
        <f>IF(A1205="","",VLOOKUP(A1205,'Project Budget vs Exp'!$B$9:$G$52,2,FALSE))</f>
        <v/>
      </c>
      <c r="C1205" s="117"/>
      <c r="D1205" s="116"/>
      <c r="E1205" s="118"/>
      <c r="F1205" s="119"/>
      <c r="G1205" s="120"/>
      <c r="H1205" s="120"/>
      <c r="I1205" s="428">
        <f t="shared" si="19"/>
        <v>0</v>
      </c>
      <c r="J1205" s="46"/>
      <c r="K1205" s="21">
        <f>IFERROR(SUM(C1205/'Transfers of Funds'!$F$59),0)</f>
        <v>0</v>
      </c>
      <c r="L1205" s="21"/>
      <c r="M1205" s="47" t="s">
        <v>162</v>
      </c>
      <c r="N1205" s="46"/>
    </row>
    <row r="1206" spans="1:14" s="23" customFormat="1" ht="14.25" customHeight="1">
      <c r="A1206" s="115"/>
      <c r="B1206" s="425" t="str">
        <f>IF(A1206="","",VLOOKUP(A1206,'Project Budget vs Exp'!$B$9:$G$52,2,FALSE))</f>
        <v/>
      </c>
      <c r="C1206" s="117"/>
      <c r="D1206" s="116"/>
      <c r="E1206" s="118"/>
      <c r="F1206" s="119"/>
      <c r="G1206" s="120"/>
      <c r="H1206" s="120"/>
      <c r="I1206" s="428">
        <f t="shared" si="19"/>
        <v>0</v>
      </c>
      <c r="J1206" s="46"/>
      <c r="K1206" s="21">
        <f>IFERROR(SUM(C1206/'Transfers of Funds'!$F$59),0)</f>
        <v>0</v>
      </c>
      <c r="L1206" s="21"/>
      <c r="M1206" s="47" t="s">
        <v>162</v>
      </c>
      <c r="N1206" s="46"/>
    </row>
    <row r="1207" spans="1:14" s="23" customFormat="1" ht="14.25" customHeight="1">
      <c r="A1207" s="115"/>
      <c r="B1207" s="425" t="str">
        <f>IF(A1207="","",VLOOKUP(A1207,'Project Budget vs Exp'!$B$9:$G$52,2,FALSE))</f>
        <v/>
      </c>
      <c r="C1207" s="117"/>
      <c r="D1207" s="116"/>
      <c r="E1207" s="118"/>
      <c r="F1207" s="119"/>
      <c r="G1207" s="120"/>
      <c r="H1207" s="120"/>
      <c r="I1207" s="428">
        <f t="shared" si="19"/>
        <v>0</v>
      </c>
      <c r="J1207" s="46"/>
      <c r="K1207" s="21">
        <f>IFERROR(SUM(C1207/'Transfers of Funds'!$F$59),0)</f>
        <v>0</v>
      </c>
      <c r="L1207" s="21"/>
      <c r="M1207" s="47" t="s">
        <v>162</v>
      </c>
      <c r="N1207" s="46"/>
    </row>
    <row r="1208" spans="1:14" s="23" customFormat="1" ht="14.25" customHeight="1">
      <c r="A1208" s="115"/>
      <c r="B1208" s="425" t="str">
        <f>IF(A1208="","",VLOOKUP(A1208,'Project Budget vs Exp'!$B$9:$G$52,2,FALSE))</f>
        <v/>
      </c>
      <c r="C1208" s="117"/>
      <c r="D1208" s="116"/>
      <c r="E1208" s="118"/>
      <c r="F1208" s="119"/>
      <c r="G1208" s="120"/>
      <c r="H1208" s="120"/>
      <c r="I1208" s="428">
        <f t="shared" si="19"/>
        <v>0</v>
      </c>
      <c r="J1208" s="46"/>
      <c r="K1208" s="21">
        <f>IFERROR(SUM(C1208/'Transfers of Funds'!$F$59),0)</f>
        <v>0</v>
      </c>
      <c r="L1208" s="21"/>
      <c r="M1208" s="47" t="s">
        <v>162</v>
      </c>
      <c r="N1208" s="46"/>
    </row>
    <row r="1209" spans="1:14" s="23" customFormat="1" ht="14.25" customHeight="1">
      <c r="A1209" s="115"/>
      <c r="B1209" s="425" t="str">
        <f>IF(A1209="","",VLOOKUP(A1209,'Project Budget vs Exp'!$B$9:$G$52,2,FALSE))</f>
        <v/>
      </c>
      <c r="C1209" s="117"/>
      <c r="D1209" s="116"/>
      <c r="E1209" s="118"/>
      <c r="F1209" s="119"/>
      <c r="G1209" s="120"/>
      <c r="H1209" s="120"/>
      <c r="I1209" s="428">
        <f t="shared" si="19"/>
        <v>0</v>
      </c>
      <c r="J1209" s="46"/>
      <c r="K1209" s="21">
        <f>IFERROR(SUM(C1209/'Transfers of Funds'!$F$59),0)</f>
        <v>0</v>
      </c>
      <c r="L1209" s="21"/>
      <c r="M1209" s="47" t="s">
        <v>162</v>
      </c>
      <c r="N1209" s="46"/>
    </row>
    <row r="1210" spans="1:14" s="23" customFormat="1" ht="14.25" customHeight="1">
      <c r="A1210" s="115"/>
      <c r="B1210" s="425" t="str">
        <f>IF(A1210="","",VLOOKUP(A1210,'Project Budget vs Exp'!$B$9:$G$52,2,FALSE))</f>
        <v/>
      </c>
      <c r="C1210" s="117"/>
      <c r="D1210" s="116"/>
      <c r="E1210" s="118"/>
      <c r="F1210" s="119"/>
      <c r="G1210" s="120"/>
      <c r="H1210" s="120"/>
      <c r="I1210" s="428">
        <f t="shared" si="19"/>
        <v>0</v>
      </c>
      <c r="J1210" s="46"/>
      <c r="K1210" s="21">
        <f>IFERROR(SUM(C1210/'Transfers of Funds'!$F$59),0)</f>
        <v>0</v>
      </c>
      <c r="L1210" s="21"/>
      <c r="M1210" s="47" t="s">
        <v>162</v>
      </c>
      <c r="N1210" s="46"/>
    </row>
    <row r="1211" spans="1:14" s="23" customFormat="1" ht="14.25" customHeight="1">
      <c r="A1211" s="115"/>
      <c r="B1211" s="425" t="str">
        <f>IF(A1211="","",VLOOKUP(A1211,'Project Budget vs Exp'!$B$9:$G$52,2,FALSE))</f>
        <v/>
      </c>
      <c r="C1211" s="117"/>
      <c r="D1211" s="116"/>
      <c r="E1211" s="118"/>
      <c r="F1211" s="119"/>
      <c r="G1211" s="120"/>
      <c r="H1211" s="120"/>
      <c r="I1211" s="428">
        <f t="shared" si="19"/>
        <v>0</v>
      </c>
      <c r="J1211" s="46"/>
      <c r="K1211" s="21">
        <f>IFERROR(SUM(C1211/'Transfers of Funds'!$F$59),0)</f>
        <v>0</v>
      </c>
      <c r="L1211" s="21"/>
      <c r="M1211" s="47" t="s">
        <v>162</v>
      </c>
      <c r="N1211" s="46"/>
    </row>
    <row r="1212" spans="1:14" s="23" customFormat="1" ht="14.25" customHeight="1">
      <c r="A1212" s="115"/>
      <c r="B1212" s="425" t="str">
        <f>IF(A1212="","",VLOOKUP(A1212,'Project Budget vs Exp'!$B$9:$G$52,2,FALSE))</f>
        <v/>
      </c>
      <c r="C1212" s="117"/>
      <c r="D1212" s="116"/>
      <c r="E1212" s="118"/>
      <c r="F1212" s="119"/>
      <c r="G1212" s="120"/>
      <c r="H1212" s="120"/>
      <c r="I1212" s="428">
        <f t="shared" si="19"/>
        <v>0</v>
      </c>
      <c r="J1212" s="46"/>
      <c r="K1212" s="21">
        <f>IFERROR(SUM(C1212/'Transfers of Funds'!$F$59),0)</f>
        <v>0</v>
      </c>
      <c r="L1212" s="21"/>
      <c r="M1212" s="47" t="s">
        <v>162</v>
      </c>
      <c r="N1212" s="46"/>
    </row>
    <row r="1213" spans="1:14" s="23" customFormat="1" ht="14.25" customHeight="1">
      <c r="A1213" s="115"/>
      <c r="B1213" s="425" t="str">
        <f>IF(A1213="","",VLOOKUP(A1213,'Project Budget vs Exp'!$B$9:$G$52,2,FALSE))</f>
        <v/>
      </c>
      <c r="C1213" s="117"/>
      <c r="D1213" s="116"/>
      <c r="E1213" s="118"/>
      <c r="F1213" s="119"/>
      <c r="G1213" s="120"/>
      <c r="H1213" s="120"/>
      <c r="I1213" s="428">
        <f t="shared" si="19"/>
        <v>0</v>
      </c>
      <c r="J1213" s="46"/>
      <c r="K1213" s="21">
        <f>IFERROR(SUM(C1213/'Transfers of Funds'!$F$59),0)</f>
        <v>0</v>
      </c>
      <c r="L1213" s="21"/>
      <c r="M1213" s="47" t="s">
        <v>162</v>
      </c>
      <c r="N1213" s="46"/>
    </row>
    <row r="1214" spans="1:14" s="23" customFormat="1" ht="14.25" customHeight="1">
      <c r="A1214" s="115"/>
      <c r="B1214" s="425" t="str">
        <f>IF(A1214="","",VLOOKUP(A1214,'Project Budget vs Exp'!$B$9:$G$52,2,FALSE))</f>
        <v/>
      </c>
      <c r="C1214" s="117"/>
      <c r="D1214" s="116"/>
      <c r="E1214" s="118"/>
      <c r="F1214" s="119"/>
      <c r="G1214" s="120"/>
      <c r="H1214" s="120"/>
      <c r="I1214" s="428">
        <f t="shared" si="19"/>
        <v>0</v>
      </c>
      <c r="J1214" s="46"/>
      <c r="K1214" s="21">
        <f>IFERROR(SUM(C1214/'Transfers of Funds'!$F$59),0)</f>
        <v>0</v>
      </c>
      <c r="L1214" s="21"/>
      <c r="M1214" s="47" t="s">
        <v>162</v>
      </c>
      <c r="N1214" s="46"/>
    </row>
    <row r="1215" spans="1:14" s="23" customFormat="1" ht="14.25" customHeight="1">
      <c r="A1215" s="115"/>
      <c r="B1215" s="425" t="str">
        <f>IF(A1215="","",VLOOKUP(A1215,'Project Budget vs Exp'!$B$9:$G$52,2,FALSE))</f>
        <v/>
      </c>
      <c r="C1215" s="117"/>
      <c r="D1215" s="116"/>
      <c r="E1215" s="118"/>
      <c r="F1215" s="119"/>
      <c r="G1215" s="120"/>
      <c r="H1215" s="120"/>
      <c r="I1215" s="428">
        <f t="shared" si="19"/>
        <v>0</v>
      </c>
      <c r="J1215" s="46"/>
      <c r="K1215" s="21">
        <f>IFERROR(SUM(C1215/'Transfers of Funds'!$F$59),0)</f>
        <v>0</v>
      </c>
      <c r="L1215" s="21"/>
      <c r="M1215" s="47" t="s">
        <v>162</v>
      </c>
      <c r="N1215" s="46"/>
    </row>
    <row r="1216" spans="1:14" s="23" customFormat="1" ht="14.25" customHeight="1">
      <c r="A1216" s="115"/>
      <c r="B1216" s="425" t="str">
        <f>IF(A1216="","",VLOOKUP(A1216,'Project Budget vs Exp'!$B$9:$G$52,2,FALSE))</f>
        <v/>
      </c>
      <c r="C1216" s="117"/>
      <c r="D1216" s="116"/>
      <c r="E1216" s="118"/>
      <c r="F1216" s="119"/>
      <c r="G1216" s="120"/>
      <c r="H1216" s="120"/>
      <c r="I1216" s="428">
        <f t="shared" si="19"/>
        <v>0</v>
      </c>
      <c r="J1216" s="46"/>
      <c r="K1216" s="21">
        <f>IFERROR(SUM(C1216/'Transfers of Funds'!$F$59),0)</f>
        <v>0</v>
      </c>
      <c r="L1216" s="21"/>
      <c r="M1216" s="47" t="s">
        <v>162</v>
      </c>
      <c r="N1216" s="46"/>
    </row>
    <row r="1217" spans="1:14" s="23" customFormat="1" ht="14.25" customHeight="1">
      <c r="A1217" s="115"/>
      <c r="B1217" s="425" t="str">
        <f>IF(A1217="","",VLOOKUP(A1217,'Project Budget vs Exp'!$B$9:$G$52,2,FALSE))</f>
        <v/>
      </c>
      <c r="C1217" s="117"/>
      <c r="D1217" s="116"/>
      <c r="E1217" s="118"/>
      <c r="F1217" s="119"/>
      <c r="G1217" s="120"/>
      <c r="H1217" s="120"/>
      <c r="I1217" s="428">
        <f t="shared" si="19"/>
        <v>0</v>
      </c>
      <c r="J1217" s="46"/>
      <c r="K1217" s="21">
        <f>IFERROR(SUM(C1217/'Transfers of Funds'!$F$59),0)</f>
        <v>0</v>
      </c>
      <c r="L1217" s="21"/>
      <c r="M1217" s="47" t="s">
        <v>162</v>
      </c>
      <c r="N1217" s="46"/>
    </row>
    <row r="1218" spans="1:14" s="23" customFormat="1" ht="14.25" customHeight="1">
      <c r="A1218" s="115"/>
      <c r="B1218" s="425" t="str">
        <f>IF(A1218="","",VLOOKUP(A1218,'Project Budget vs Exp'!$B$9:$G$52,2,FALSE))</f>
        <v/>
      </c>
      <c r="C1218" s="117"/>
      <c r="D1218" s="116"/>
      <c r="E1218" s="118"/>
      <c r="F1218" s="119"/>
      <c r="G1218" s="120"/>
      <c r="H1218" s="120"/>
      <c r="I1218" s="428">
        <f t="shared" si="19"/>
        <v>0</v>
      </c>
      <c r="J1218" s="46"/>
      <c r="K1218" s="21">
        <f>IFERROR(SUM(C1218/'Transfers of Funds'!$F$59),0)</f>
        <v>0</v>
      </c>
      <c r="L1218" s="21"/>
      <c r="M1218" s="47" t="s">
        <v>162</v>
      </c>
      <c r="N1218" s="46"/>
    </row>
    <row r="1219" spans="1:14" s="23" customFormat="1" ht="14.25" customHeight="1">
      <c r="A1219" s="115"/>
      <c r="B1219" s="425" t="str">
        <f>IF(A1219="","",VLOOKUP(A1219,'Project Budget vs Exp'!$B$9:$G$52,2,FALSE))</f>
        <v/>
      </c>
      <c r="C1219" s="117"/>
      <c r="D1219" s="116"/>
      <c r="E1219" s="118"/>
      <c r="F1219" s="119"/>
      <c r="G1219" s="120"/>
      <c r="H1219" s="120"/>
      <c r="I1219" s="428">
        <f t="shared" si="19"/>
        <v>0</v>
      </c>
      <c r="J1219" s="46"/>
      <c r="K1219" s="21">
        <f>IFERROR(SUM(C1219/'Transfers of Funds'!$F$59),0)</f>
        <v>0</v>
      </c>
      <c r="L1219" s="21"/>
      <c r="M1219" s="47" t="s">
        <v>162</v>
      </c>
      <c r="N1219" s="46"/>
    </row>
    <row r="1220" spans="1:14" s="23" customFormat="1" ht="14.25" customHeight="1">
      <c r="A1220" s="115"/>
      <c r="B1220" s="425" t="str">
        <f>IF(A1220="","",VLOOKUP(A1220,'Project Budget vs Exp'!$B$9:$G$52,2,FALSE))</f>
        <v/>
      </c>
      <c r="C1220" s="117"/>
      <c r="D1220" s="116"/>
      <c r="E1220" s="118"/>
      <c r="F1220" s="119"/>
      <c r="G1220" s="120"/>
      <c r="H1220" s="120"/>
      <c r="I1220" s="428">
        <f t="shared" si="19"/>
        <v>0</v>
      </c>
      <c r="J1220" s="46"/>
      <c r="K1220" s="21">
        <f>IFERROR(SUM(C1220/'Transfers of Funds'!$F$59),0)</f>
        <v>0</v>
      </c>
      <c r="L1220" s="21"/>
      <c r="M1220" s="47" t="s">
        <v>162</v>
      </c>
      <c r="N1220" s="46"/>
    </row>
    <row r="1221" spans="1:14" s="23" customFormat="1" ht="14.25" customHeight="1">
      <c r="A1221" s="115"/>
      <c r="B1221" s="425" t="str">
        <f>IF(A1221="","",VLOOKUP(A1221,'Project Budget vs Exp'!$B$9:$G$52,2,FALSE))</f>
        <v/>
      </c>
      <c r="C1221" s="117"/>
      <c r="D1221" s="116"/>
      <c r="E1221" s="118"/>
      <c r="F1221" s="119"/>
      <c r="G1221" s="120"/>
      <c r="H1221" s="120"/>
      <c r="I1221" s="428">
        <f t="shared" si="19"/>
        <v>0</v>
      </c>
      <c r="J1221" s="46"/>
      <c r="K1221" s="21">
        <f>IFERROR(SUM(C1221/'Transfers of Funds'!$F$59),0)</f>
        <v>0</v>
      </c>
      <c r="L1221" s="21"/>
      <c r="M1221" s="47" t="s">
        <v>162</v>
      </c>
      <c r="N1221" s="46"/>
    </row>
    <row r="1222" spans="1:14" s="23" customFormat="1" ht="14.25" customHeight="1">
      <c r="A1222" s="115"/>
      <c r="B1222" s="425" t="str">
        <f>IF(A1222="","",VLOOKUP(A1222,'Project Budget vs Exp'!$B$9:$G$52,2,FALSE))</f>
        <v/>
      </c>
      <c r="C1222" s="117"/>
      <c r="D1222" s="116"/>
      <c r="E1222" s="118"/>
      <c r="F1222" s="119"/>
      <c r="G1222" s="120"/>
      <c r="H1222" s="120"/>
      <c r="I1222" s="428">
        <f t="shared" si="19"/>
        <v>0</v>
      </c>
      <c r="J1222" s="46"/>
      <c r="K1222" s="21">
        <f>IFERROR(SUM(C1222/'Transfers of Funds'!$F$59),0)</f>
        <v>0</v>
      </c>
      <c r="L1222" s="21"/>
      <c r="M1222" s="47" t="s">
        <v>162</v>
      </c>
      <c r="N1222" s="46"/>
    </row>
    <row r="1223" spans="1:14" s="23" customFormat="1" ht="14.25" customHeight="1">
      <c r="A1223" s="115"/>
      <c r="B1223" s="425" t="str">
        <f>IF(A1223="","",VLOOKUP(A1223,'Project Budget vs Exp'!$B$9:$G$52,2,FALSE))</f>
        <v/>
      </c>
      <c r="C1223" s="117"/>
      <c r="D1223" s="116"/>
      <c r="E1223" s="118"/>
      <c r="F1223" s="119"/>
      <c r="G1223" s="120"/>
      <c r="H1223" s="120"/>
      <c r="I1223" s="428">
        <f t="shared" si="19"/>
        <v>0</v>
      </c>
      <c r="J1223" s="46"/>
      <c r="K1223" s="21">
        <f>IFERROR(SUM(C1223/'Transfers of Funds'!$F$59),0)</f>
        <v>0</v>
      </c>
      <c r="L1223" s="21"/>
      <c r="M1223" s="47" t="s">
        <v>162</v>
      </c>
      <c r="N1223" s="46"/>
    </row>
    <row r="1224" spans="1:14" s="23" customFormat="1" ht="14.25" customHeight="1">
      <c r="A1224" s="115"/>
      <c r="B1224" s="425" t="str">
        <f>IF(A1224="","",VLOOKUP(A1224,'Project Budget vs Exp'!$B$9:$G$52,2,FALSE))</f>
        <v/>
      </c>
      <c r="C1224" s="117"/>
      <c r="D1224" s="116"/>
      <c r="E1224" s="118"/>
      <c r="F1224" s="119"/>
      <c r="G1224" s="120"/>
      <c r="H1224" s="120"/>
      <c r="I1224" s="428">
        <f t="shared" si="19"/>
        <v>0</v>
      </c>
      <c r="J1224" s="46"/>
      <c r="K1224" s="21">
        <f>IFERROR(SUM(C1224/'Transfers of Funds'!$F$59),0)</f>
        <v>0</v>
      </c>
      <c r="L1224" s="21"/>
      <c r="M1224" s="47" t="s">
        <v>162</v>
      </c>
      <c r="N1224" s="46"/>
    </row>
    <row r="1225" spans="1:14" s="23" customFormat="1" ht="14.25" customHeight="1">
      <c r="A1225" s="115"/>
      <c r="B1225" s="425" t="str">
        <f>IF(A1225="","",VLOOKUP(A1225,'Project Budget vs Exp'!$B$9:$G$52,2,FALSE))</f>
        <v/>
      </c>
      <c r="C1225" s="117"/>
      <c r="D1225" s="116"/>
      <c r="E1225" s="118"/>
      <c r="F1225" s="119"/>
      <c r="G1225" s="120"/>
      <c r="H1225" s="120"/>
      <c r="I1225" s="428">
        <f t="shared" si="19"/>
        <v>0</v>
      </c>
      <c r="J1225" s="46"/>
      <c r="K1225" s="21">
        <f>IFERROR(SUM(C1225/'Transfers of Funds'!$F$59),0)</f>
        <v>0</v>
      </c>
      <c r="L1225" s="21"/>
      <c r="M1225" s="47" t="s">
        <v>162</v>
      </c>
      <c r="N1225" s="46"/>
    </row>
    <row r="1226" spans="1:14" s="23" customFormat="1" ht="14.25" customHeight="1">
      <c r="A1226" s="115"/>
      <c r="B1226" s="425" t="str">
        <f>IF(A1226="","",VLOOKUP(A1226,'Project Budget vs Exp'!$B$9:$G$52,2,FALSE))</f>
        <v/>
      </c>
      <c r="C1226" s="117"/>
      <c r="D1226" s="116"/>
      <c r="E1226" s="118"/>
      <c r="F1226" s="119"/>
      <c r="G1226" s="120"/>
      <c r="H1226" s="120"/>
      <c r="I1226" s="428">
        <f t="shared" si="19"/>
        <v>0</v>
      </c>
      <c r="J1226" s="46"/>
      <c r="K1226" s="21">
        <f>IFERROR(SUM(C1226/'Transfers of Funds'!$F$59),0)</f>
        <v>0</v>
      </c>
      <c r="L1226" s="21"/>
      <c r="M1226" s="47" t="s">
        <v>162</v>
      </c>
      <c r="N1226" s="46"/>
    </row>
    <row r="1227" spans="1:14" s="23" customFormat="1" ht="14.25" customHeight="1">
      <c r="A1227" s="115"/>
      <c r="B1227" s="425" t="str">
        <f>IF(A1227="","",VLOOKUP(A1227,'Project Budget vs Exp'!$B$9:$G$52,2,FALSE))</f>
        <v/>
      </c>
      <c r="C1227" s="117"/>
      <c r="D1227" s="116"/>
      <c r="E1227" s="118"/>
      <c r="F1227" s="119"/>
      <c r="G1227" s="120"/>
      <c r="H1227" s="120"/>
      <c r="I1227" s="428">
        <f t="shared" si="19"/>
        <v>0</v>
      </c>
      <c r="J1227" s="46"/>
      <c r="K1227" s="21">
        <f>IFERROR(SUM(C1227/'Transfers of Funds'!$F$59),0)</f>
        <v>0</v>
      </c>
      <c r="L1227" s="21"/>
      <c r="M1227" s="47" t="s">
        <v>162</v>
      </c>
      <c r="N1227" s="46"/>
    </row>
    <row r="1228" spans="1:14" s="23" customFormat="1" ht="14.25" customHeight="1">
      <c r="A1228" s="115"/>
      <c r="B1228" s="425" t="str">
        <f>IF(A1228="","",VLOOKUP(A1228,'Project Budget vs Exp'!$B$9:$G$52,2,FALSE))</f>
        <v/>
      </c>
      <c r="C1228" s="117"/>
      <c r="D1228" s="116"/>
      <c r="E1228" s="118"/>
      <c r="F1228" s="119"/>
      <c r="G1228" s="120"/>
      <c r="H1228" s="120"/>
      <c r="I1228" s="428">
        <f t="shared" si="19"/>
        <v>0</v>
      </c>
      <c r="J1228" s="46"/>
      <c r="K1228" s="21">
        <f>IFERROR(SUM(C1228/'Transfers of Funds'!$F$59),0)</f>
        <v>0</v>
      </c>
      <c r="L1228" s="21"/>
      <c r="M1228" s="47" t="s">
        <v>162</v>
      </c>
      <c r="N1228" s="46"/>
    </row>
    <row r="1229" spans="1:14" s="23" customFormat="1" ht="14.25" customHeight="1">
      <c r="A1229" s="115"/>
      <c r="B1229" s="425" t="str">
        <f>IF(A1229="","",VLOOKUP(A1229,'Project Budget vs Exp'!$B$9:$G$52,2,FALSE))</f>
        <v/>
      </c>
      <c r="C1229" s="117"/>
      <c r="D1229" s="116"/>
      <c r="E1229" s="118"/>
      <c r="F1229" s="119"/>
      <c r="G1229" s="120"/>
      <c r="H1229" s="120"/>
      <c r="I1229" s="428">
        <f t="shared" si="19"/>
        <v>0</v>
      </c>
      <c r="J1229" s="46"/>
      <c r="K1229" s="21">
        <f>IFERROR(SUM(C1229/'Transfers of Funds'!$F$59),0)</f>
        <v>0</v>
      </c>
      <c r="L1229" s="21"/>
      <c r="M1229" s="47" t="s">
        <v>162</v>
      </c>
      <c r="N1229" s="46"/>
    </row>
    <row r="1230" spans="1:14" s="23" customFormat="1" ht="14.25" customHeight="1">
      <c r="A1230" s="115"/>
      <c r="B1230" s="425" t="str">
        <f>IF(A1230="","",VLOOKUP(A1230,'Project Budget vs Exp'!$B$9:$G$52,2,FALSE))</f>
        <v/>
      </c>
      <c r="C1230" s="117"/>
      <c r="D1230" s="116"/>
      <c r="E1230" s="118"/>
      <c r="F1230" s="119"/>
      <c r="G1230" s="120"/>
      <c r="H1230" s="120"/>
      <c r="I1230" s="428">
        <f t="shared" si="19"/>
        <v>0</v>
      </c>
      <c r="J1230" s="46"/>
      <c r="K1230" s="21">
        <f>IFERROR(SUM(C1230/'Transfers of Funds'!$F$59),0)</f>
        <v>0</v>
      </c>
      <c r="L1230" s="21"/>
      <c r="M1230" s="47" t="s">
        <v>162</v>
      </c>
      <c r="N1230" s="46"/>
    </row>
    <row r="1231" spans="1:14" s="23" customFormat="1" ht="14.25" customHeight="1">
      <c r="A1231" s="115"/>
      <c r="B1231" s="425" t="str">
        <f>IF(A1231="","",VLOOKUP(A1231,'Project Budget vs Exp'!$B$9:$G$52,2,FALSE))</f>
        <v/>
      </c>
      <c r="C1231" s="117"/>
      <c r="D1231" s="116"/>
      <c r="E1231" s="118"/>
      <c r="F1231" s="119"/>
      <c r="G1231" s="120"/>
      <c r="H1231" s="120"/>
      <c r="I1231" s="428">
        <f t="shared" si="19"/>
        <v>0</v>
      </c>
      <c r="J1231" s="46"/>
      <c r="K1231" s="21">
        <f>IFERROR(SUM(C1231/'Transfers of Funds'!$F$59),0)</f>
        <v>0</v>
      </c>
      <c r="L1231" s="21"/>
      <c r="M1231" s="47" t="s">
        <v>162</v>
      </c>
      <c r="N1231" s="46"/>
    </row>
    <row r="1232" spans="1:14" s="23" customFormat="1" ht="14.25" customHeight="1">
      <c r="A1232" s="115"/>
      <c r="B1232" s="425" t="str">
        <f>IF(A1232="","",VLOOKUP(A1232,'Project Budget vs Exp'!$B$9:$G$52,2,FALSE))</f>
        <v/>
      </c>
      <c r="C1232" s="117"/>
      <c r="D1232" s="116"/>
      <c r="E1232" s="118"/>
      <c r="F1232" s="119"/>
      <c r="G1232" s="120"/>
      <c r="H1232" s="120"/>
      <c r="I1232" s="428">
        <f t="shared" si="19"/>
        <v>0</v>
      </c>
      <c r="J1232" s="46"/>
      <c r="K1232" s="21">
        <f>IFERROR(SUM(C1232/'Transfers of Funds'!$F$59),0)</f>
        <v>0</v>
      </c>
      <c r="L1232" s="21"/>
      <c r="M1232" s="47" t="s">
        <v>162</v>
      </c>
      <c r="N1232" s="46"/>
    </row>
    <row r="1233" spans="1:14" s="23" customFormat="1" ht="14.25" customHeight="1">
      <c r="A1233" s="115"/>
      <c r="B1233" s="425" t="str">
        <f>IF(A1233="","",VLOOKUP(A1233,'Project Budget vs Exp'!$B$9:$G$52,2,FALSE))</f>
        <v/>
      </c>
      <c r="C1233" s="117"/>
      <c r="D1233" s="116"/>
      <c r="E1233" s="118"/>
      <c r="F1233" s="119"/>
      <c r="G1233" s="120"/>
      <c r="H1233" s="120"/>
      <c r="I1233" s="428">
        <f t="shared" si="19"/>
        <v>0</v>
      </c>
      <c r="J1233" s="46"/>
      <c r="K1233" s="21">
        <f>IFERROR(SUM(C1233/'Transfers of Funds'!$F$59),0)</f>
        <v>0</v>
      </c>
      <c r="L1233" s="21"/>
      <c r="M1233" s="47" t="s">
        <v>162</v>
      </c>
      <c r="N1233" s="46"/>
    </row>
    <row r="1234" spans="1:14" s="23" customFormat="1" ht="14.25" customHeight="1">
      <c r="A1234" s="115"/>
      <c r="B1234" s="425" t="str">
        <f>IF(A1234="","",VLOOKUP(A1234,'Project Budget vs Exp'!$B$9:$G$52,2,FALSE))</f>
        <v/>
      </c>
      <c r="C1234" s="117"/>
      <c r="D1234" s="116"/>
      <c r="E1234" s="118"/>
      <c r="F1234" s="119"/>
      <c r="G1234" s="120"/>
      <c r="H1234" s="120"/>
      <c r="I1234" s="428">
        <f t="shared" si="19"/>
        <v>0</v>
      </c>
      <c r="J1234" s="46"/>
      <c r="K1234" s="21">
        <f>IFERROR(SUM(C1234/'Transfers of Funds'!$F$59),0)</f>
        <v>0</v>
      </c>
      <c r="L1234" s="21"/>
      <c r="M1234" s="47" t="s">
        <v>162</v>
      </c>
      <c r="N1234" s="46"/>
    </row>
    <row r="1235" spans="1:14" s="23" customFormat="1" ht="14.25" customHeight="1">
      <c r="A1235" s="115"/>
      <c r="B1235" s="425" t="str">
        <f>IF(A1235="","",VLOOKUP(A1235,'Project Budget vs Exp'!$B$9:$G$52,2,FALSE))</f>
        <v/>
      </c>
      <c r="C1235" s="117"/>
      <c r="D1235" s="116"/>
      <c r="E1235" s="118"/>
      <c r="F1235" s="119"/>
      <c r="G1235" s="120"/>
      <c r="H1235" s="120"/>
      <c r="I1235" s="428">
        <f t="shared" si="19"/>
        <v>0</v>
      </c>
      <c r="J1235" s="46"/>
      <c r="K1235" s="21">
        <f>IFERROR(SUM(C1235/'Transfers of Funds'!$F$59),0)</f>
        <v>0</v>
      </c>
      <c r="L1235" s="21"/>
      <c r="M1235" s="47" t="s">
        <v>162</v>
      </c>
      <c r="N1235" s="46"/>
    </row>
    <row r="1236" spans="1:14" s="23" customFormat="1" ht="14.25" customHeight="1">
      <c r="A1236" s="115"/>
      <c r="B1236" s="425" t="str">
        <f>IF(A1236="","",VLOOKUP(A1236,'Project Budget vs Exp'!$B$9:$G$52,2,FALSE))</f>
        <v/>
      </c>
      <c r="C1236" s="117"/>
      <c r="D1236" s="116"/>
      <c r="E1236" s="118"/>
      <c r="F1236" s="119"/>
      <c r="G1236" s="120"/>
      <c r="H1236" s="120"/>
      <c r="I1236" s="428">
        <f t="shared" si="19"/>
        <v>0</v>
      </c>
      <c r="J1236" s="46"/>
      <c r="K1236" s="21">
        <f>IFERROR(SUM(C1236/'Transfers of Funds'!$F$59),0)</f>
        <v>0</v>
      </c>
      <c r="L1236" s="21"/>
      <c r="M1236" s="47" t="s">
        <v>162</v>
      </c>
      <c r="N1236" s="46"/>
    </row>
    <row r="1237" spans="1:14" s="23" customFormat="1" ht="14.25" customHeight="1">
      <c r="A1237" s="115"/>
      <c r="B1237" s="425" t="str">
        <f>IF(A1237="","",VLOOKUP(A1237,'Project Budget vs Exp'!$B$9:$G$52,2,FALSE))</f>
        <v/>
      </c>
      <c r="C1237" s="117"/>
      <c r="D1237" s="116"/>
      <c r="E1237" s="118"/>
      <c r="F1237" s="119"/>
      <c r="G1237" s="120"/>
      <c r="H1237" s="120"/>
      <c r="I1237" s="428">
        <f t="shared" ref="I1237:I1300" si="20">IF(OR(F$4="EUR",F$4="USD",F$4="GBP",F$4="CAD",F$4="NZD",F$4="AUD"),K1237,C1237)</f>
        <v>0</v>
      </c>
      <c r="J1237" s="46"/>
      <c r="K1237" s="21">
        <f>IFERROR(SUM(C1237/'Transfers of Funds'!$F$59),0)</f>
        <v>0</v>
      </c>
      <c r="L1237" s="21"/>
      <c r="M1237" s="47" t="s">
        <v>162</v>
      </c>
      <c r="N1237" s="46"/>
    </row>
    <row r="1238" spans="1:14" s="23" customFormat="1" ht="14.25" customHeight="1">
      <c r="A1238" s="115"/>
      <c r="B1238" s="425" t="str">
        <f>IF(A1238="","",VLOOKUP(A1238,'Project Budget vs Exp'!$B$9:$G$52,2,FALSE))</f>
        <v/>
      </c>
      <c r="C1238" s="117"/>
      <c r="D1238" s="116"/>
      <c r="E1238" s="118"/>
      <c r="F1238" s="119"/>
      <c r="G1238" s="120"/>
      <c r="H1238" s="120"/>
      <c r="I1238" s="428">
        <f t="shared" si="20"/>
        <v>0</v>
      </c>
      <c r="J1238" s="46"/>
      <c r="K1238" s="21">
        <f>IFERROR(SUM(C1238/'Transfers of Funds'!$F$59),0)</f>
        <v>0</v>
      </c>
      <c r="L1238" s="21"/>
      <c r="M1238" s="47" t="s">
        <v>162</v>
      </c>
      <c r="N1238" s="46"/>
    </row>
    <row r="1239" spans="1:14" s="23" customFormat="1" ht="14.25" customHeight="1">
      <c r="A1239" s="115"/>
      <c r="B1239" s="425" t="str">
        <f>IF(A1239="","",VLOOKUP(A1239,'Project Budget vs Exp'!$B$9:$G$52,2,FALSE))</f>
        <v/>
      </c>
      <c r="C1239" s="117"/>
      <c r="D1239" s="116"/>
      <c r="E1239" s="118"/>
      <c r="F1239" s="119"/>
      <c r="G1239" s="120"/>
      <c r="H1239" s="120"/>
      <c r="I1239" s="428">
        <f t="shared" si="20"/>
        <v>0</v>
      </c>
      <c r="J1239" s="46"/>
      <c r="K1239" s="21">
        <f>IFERROR(SUM(C1239/'Transfers of Funds'!$F$59),0)</f>
        <v>0</v>
      </c>
      <c r="L1239" s="21"/>
      <c r="M1239" s="47" t="s">
        <v>162</v>
      </c>
      <c r="N1239" s="46"/>
    </row>
    <row r="1240" spans="1:14" s="23" customFormat="1" ht="14.25" customHeight="1">
      <c r="A1240" s="115"/>
      <c r="B1240" s="425" t="str">
        <f>IF(A1240="","",VLOOKUP(A1240,'Project Budget vs Exp'!$B$9:$G$52,2,FALSE))</f>
        <v/>
      </c>
      <c r="C1240" s="117"/>
      <c r="D1240" s="116"/>
      <c r="E1240" s="118"/>
      <c r="F1240" s="119"/>
      <c r="G1240" s="120"/>
      <c r="H1240" s="120"/>
      <c r="I1240" s="428">
        <f t="shared" si="20"/>
        <v>0</v>
      </c>
      <c r="J1240" s="46"/>
      <c r="K1240" s="21">
        <f>IFERROR(SUM(C1240/'Transfers of Funds'!$F$59),0)</f>
        <v>0</v>
      </c>
      <c r="L1240" s="21"/>
      <c r="M1240" s="47" t="s">
        <v>162</v>
      </c>
      <c r="N1240" s="46"/>
    </row>
    <row r="1241" spans="1:14" s="23" customFormat="1" ht="14.25" customHeight="1">
      <c r="A1241" s="115"/>
      <c r="B1241" s="425" t="str">
        <f>IF(A1241="","",VLOOKUP(A1241,'Project Budget vs Exp'!$B$9:$G$52,2,FALSE))</f>
        <v/>
      </c>
      <c r="C1241" s="117"/>
      <c r="D1241" s="116"/>
      <c r="E1241" s="118"/>
      <c r="F1241" s="119"/>
      <c r="G1241" s="120"/>
      <c r="H1241" s="120"/>
      <c r="I1241" s="428">
        <f t="shared" si="20"/>
        <v>0</v>
      </c>
      <c r="J1241" s="46"/>
      <c r="K1241" s="21">
        <f>IFERROR(SUM(C1241/'Transfers of Funds'!$F$59),0)</f>
        <v>0</v>
      </c>
      <c r="L1241" s="21"/>
      <c r="M1241" s="47" t="s">
        <v>162</v>
      </c>
      <c r="N1241" s="46"/>
    </row>
    <row r="1242" spans="1:14" s="23" customFormat="1" ht="14.25" customHeight="1">
      <c r="A1242" s="115"/>
      <c r="B1242" s="425" t="str">
        <f>IF(A1242="","",VLOOKUP(A1242,'Project Budget vs Exp'!$B$9:$G$52,2,FALSE))</f>
        <v/>
      </c>
      <c r="C1242" s="117"/>
      <c r="D1242" s="116"/>
      <c r="E1242" s="118"/>
      <c r="F1242" s="119"/>
      <c r="G1242" s="120"/>
      <c r="H1242" s="120"/>
      <c r="I1242" s="428">
        <f t="shared" si="20"/>
        <v>0</v>
      </c>
      <c r="J1242" s="46"/>
      <c r="K1242" s="21">
        <f>IFERROR(SUM(C1242/'Transfers of Funds'!$F$59),0)</f>
        <v>0</v>
      </c>
      <c r="L1242" s="21"/>
      <c r="M1242" s="47" t="s">
        <v>162</v>
      </c>
      <c r="N1242" s="46"/>
    </row>
    <row r="1243" spans="1:14" s="23" customFormat="1" ht="14.25" customHeight="1">
      <c r="A1243" s="115"/>
      <c r="B1243" s="425" t="str">
        <f>IF(A1243="","",VLOOKUP(A1243,'Project Budget vs Exp'!$B$9:$G$52,2,FALSE))</f>
        <v/>
      </c>
      <c r="C1243" s="117"/>
      <c r="D1243" s="116"/>
      <c r="E1243" s="118"/>
      <c r="F1243" s="119"/>
      <c r="G1243" s="120"/>
      <c r="H1243" s="120"/>
      <c r="I1243" s="428">
        <f t="shared" si="20"/>
        <v>0</v>
      </c>
      <c r="J1243" s="46"/>
      <c r="K1243" s="21">
        <f>IFERROR(SUM(C1243/'Transfers of Funds'!$F$59),0)</f>
        <v>0</v>
      </c>
      <c r="L1243" s="21"/>
      <c r="M1243" s="47" t="s">
        <v>162</v>
      </c>
      <c r="N1243" s="46"/>
    </row>
    <row r="1244" spans="1:14" s="23" customFormat="1" ht="14.25" customHeight="1">
      <c r="A1244" s="115"/>
      <c r="B1244" s="425" t="str">
        <f>IF(A1244="","",VLOOKUP(A1244,'Project Budget vs Exp'!$B$9:$G$52,2,FALSE))</f>
        <v/>
      </c>
      <c r="C1244" s="117"/>
      <c r="D1244" s="116"/>
      <c r="E1244" s="118"/>
      <c r="F1244" s="119"/>
      <c r="G1244" s="120"/>
      <c r="H1244" s="120"/>
      <c r="I1244" s="428">
        <f t="shared" si="20"/>
        <v>0</v>
      </c>
      <c r="J1244" s="46"/>
      <c r="K1244" s="21">
        <f>IFERROR(SUM(C1244/'Transfers of Funds'!$F$59),0)</f>
        <v>0</v>
      </c>
      <c r="L1244" s="21"/>
      <c r="M1244" s="47" t="s">
        <v>162</v>
      </c>
      <c r="N1244" s="46"/>
    </row>
    <row r="1245" spans="1:14" s="23" customFormat="1" ht="14.25" customHeight="1">
      <c r="A1245" s="115"/>
      <c r="B1245" s="425" t="str">
        <f>IF(A1245="","",VLOOKUP(A1245,'Project Budget vs Exp'!$B$9:$G$52,2,FALSE))</f>
        <v/>
      </c>
      <c r="C1245" s="117"/>
      <c r="D1245" s="116"/>
      <c r="E1245" s="118"/>
      <c r="F1245" s="119"/>
      <c r="G1245" s="120"/>
      <c r="H1245" s="120"/>
      <c r="I1245" s="428">
        <f t="shared" si="20"/>
        <v>0</v>
      </c>
      <c r="J1245" s="46"/>
      <c r="K1245" s="21">
        <f>IFERROR(SUM(C1245/'Transfers of Funds'!$F$59),0)</f>
        <v>0</v>
      </c>
      <c r="L1245" s="21"/>
      <c r="M1245" s="47" t="s">
        <v>162</v>
      </c>
      <c r="N1245" s="46"/>
    </row>
    <row r="1246" spans="1:14" s="23" customFormat="1" ht="14.25" customHeight="1">
      <c r="A1246" s="115"/>
      <c r="B1246" s="425" t="str">
        <f>IF(A1246="","",VLOOKUP(A1246,'Project Budget vs Exp'!$B$9:$G$52,2,FALSE))</f>
        <v/>
      </c>
      <c r="C1246" s="117"/>
      <c r="D1246" s="116"/>
      <c r="E1246" s="118"/>
      <c r="F1246" s="119"/>
      <c r="G1246" s="120"/>
      <c r="H1246" s="120"/>
      <c r="I1246" s="428">
        <f t="shared" si="20"/>
        <v>0</v>
      </c>
      <c r="J1246" s="46"/>
      <c r="K1246" s="21">
        <f>IFERROR(SUM(C1246/'Transfers of Funds'!$F$59),0)</f>
        <v>0</v>
      </c>
      <c r="L1246" s="21"/>
      <c r="M1246" s="47" t="s">
        <v>162</v>
      </c>
      <c r="N1246" s="46"/>
    </row>
    <row r="1247" spans="1:14" s="23" customFormat="1" ht="14.25" customHeight="1">
      <c r="A1247" s="115"/>
      <c r="B1247" s="425" t="str">
        <f>IF(A1247="","",VLOOKUP(A1247,'Project Budget vs Exp'!$B$9:$G$52,2,FALSE))</f>
        <v/>
      </c>
      <c r="C1247" s="117"/>
      <c r="D1247" s="116"/>
      <c r="E1247" s="118"/>
      <c r="F1247" s="119"/>
      <c r="G1247" s="120"/>
      <c r="H1247" s="120"/>
      <c r="I1247" s="428">
        <f t="shared" si="20"/>
        <v>0</v>
      </c>
      <c r="J1247" s="46"/>
      <c r="K1247" s="21">
        <f>IFERROR(SUM(C1247/'Transfers of Funds'!$F$59),0)</f>
        <v>0</v>
      </c>
      <c r="L1247" s="21"/>
      <c r="M1247" s="47" t="s">
        <v>162</v>
      </c>
      <c r="N1247" s="46"/>
    </row>
    <row r="1248" spans="1:14" s="23" customFormat="1" ht="14.25" customHeight="1">
      <c r="A1248" s="115"/>
      <c r="B1248" s="425" t="str">
        <f>IF(A1248="","",VLOOKUP(A1248,'Project Budget vs Exp'!$B$9:$G$52,2,FALSE))</f>
        <v/>
      </c>
      <c r="C1248" s="117"/>
      <c r="D1248" s="116"/>
      <c r="E1248" s="118"/>
      <c r="F1248" s="119"/>
      <c r="G1248" s="120"/>
      <c r="H1248" s="120"/>
      <c r="I1248" s="428">
        <f t="shared" si="20"/>
        <v>0</v>
      </c>
      <c r="J1248" s="46"/>
      <c r="K1248" s="21">
        <f>IFERROR(SUM(C1248/'Transfers of Funds'!$F$59),0)</f>
        <v>0</v>
      </c>
      <c r="L1248" s="21"/>
      <c r="M1248" s="47" t="s">
        <v>162</v>
      </c>
      <c r="N1248" s="46"/>
    </row>
    <row r="1249" spans="1:14" s="23" customFormat="1" ht="14.25" customHeight="1">
      <c r="A1249" s="115"/>
      <c r="B1249" s="425" t="str">
        <f>IF(A1249="","",VLOOKUP(A1249,'Project Budget vs Exp'!$B$9:$G$52,2,FALSE))</f>
        <v/>
      </c>
      <c r="C1249" s="117"/>
      <c r="D1249" s="116"/>
      <c r="E1249" s="118"/>
      <c r="F1249" s="119"/>
      <c r="G1249" s="120"/>
      <c r="H1249" s="120"/>
      <c r="I1249" s="428">
        <f t="shared" si="20"/>
        <v>0</v>
      </c>
      <c r="J1249" s="46"/>
      <c r="K1249" s="21">
        <f>IFERROR(SUM(C1249/'Transfers of Funds'!$F$59),0)</f>
        <v>0</v>
      </c>
      <c r="L1249" s="21"/>
      <c r="M1249" s="47" t="s">
        <v>162</v>
      </c>
      <c r="N1249" s="46"/>
    </row>
    <row r="1250" spans="1:14" s="23" customFormat="1" ht="14.25" customHeight="1">
      <c r="A1250" s="115"/>
      <c r="B1250" s="425" t="str">
        <f>IF(A1250="","",VLOOKUP(A1250,'Project Budget vs Exp'!$B$9:$G$52,2,FALSE))</f>
        <v/>
      </c>
      <c r="C1250" s="117"/>
      <c r="D1250" s="116"/>
      <c r="E1250" s="118"/>
      <c r="F1250" s="119"/>
      <c r="G1250" s="120"/>
      <c r="H1250" s="120"/>
      <c r="I1250" s="428">
        <f t="shared" si="20"/>
        <v>0</v>
      </c>
      <c r="J1250" s="46"/>
      <c r="K1250" s="21">
        <f>IFERROR(SUM(C1250/'Transfers of Funds'!$F$59),0)</f>
        <v>0</v>
      </c>
      <c r="L1250" s="21"/>
      <c r="M1250" s="47" t="s">
        <v>162</v>
      </c>
      <c r="N1250" s="46"/>
    </row>
    <row r="1251" spans="1:14" s="23" customFormat="1" ht="14.25" customHeight="1">
      <c r="A1251" s="115"/>
      <c r="B1251" s="425" t="str">
        <f>IF(A1251="","",VLOOKUP(A1251,'Project Budget vs Exp'!$B$9:$G$52,2,FALSE))</f>
        <v/>
      </c>
      <c r="C1251" s="117"/>
      <c r="D1251" s="116"/>
      <c r="E1251" s="118"/>
      <c r="F1251" s="119"/>
      <c r="G1251" s="120"/>
      <c r="H1251" s="120"/>
      <c r="I1251" s="428">
        <f t="shared" si="20"/>
        <v>0</v>
      </c>
      <c r="J1251" s="46"/>
      <c r="K1251" s="21">
        <f>IFERROR(SUM(C1251/'Transfers of Funds'!$F$59),0)</f>
        <v>0</v>
      </c>
      <c r="L1251" s="21"/>
      <c r="M1251" s="47" t="s">
        <v>162</v>
      </c>
      <c r="N1251" s="46"/>
    </row>
    <row r="1252" spans="1:14" s="23" customFormat="1" ht="14.25" customHeight="1">
      <c r="A1252" s="115"/>
      <c r="B1252" s="425" t="str">
        <f>IF(A1252="","",VLOOKUP(A1252,'Project Budget vs Exp'!$B$9:$G$52,2,FALSE))</f>
        <v/>
      </c>
      <c r="C1252" s="117"/>
      <c r="D1252" s="116"/>
      <c r="E1252" s="118"/>
      <c r="F1252" s="119"/>
      <c r="G1252" s="120"/>
      <c r="H1252" s="120"/>
      <c r="I1252" s="428">
        <f t="shared" si="20"/>
        <v>0</v>
      </c>
      <c r="J1252" s="46"/>
      <c r="K1252" s="21">
        <f>IFERROR(SUM(C1252/'Transfers of Funds'!$F$59),0)</f>
        <v>0</v>
      </c>
      <c r="L1252" s="21"/>
      <c r="M1252" s="47" t="s">
        <v>162</v>
      </c>
      <c r="N1252" s="46"/>
    </row>
    <row r="1253" spans="1:14" s="23" customFormat="1" ht="14.25" customHeight="1">
      <c r="A1253" s="115"/>
      <c r="B1253" s="425" t="str">
        <f>IF(A1253="","",VLOOKUP(A1253,'Project Budget vs Exp'!$B$9:$G$52,2,FALSE))</f>
        <v/>
      </c>
      <c r="C1253" s="117"/>
      <c r="D1253" s="116"/>
      <c r="E1253" s="118"/>
      <c r="F1253" s="119"/>
      <c r="G1253" s="120"/>
      <c r="H1253" s="120"/>
      <c r="I1253" s="428">
        <f t="shared" si="20"/>
        <v>0</v>
      </c>
      <c r="J1253" s="46"/>
      <c r="K1253" s="21">
        <f>IFERROR(SUM(C1253/'Transfers of Funds'!$F$59),0)</f>
        <v>0</v>
      </c>
      <c r="L1253" s="21"/>
      <c r="M1253" s="47" t="s">
        <v>162</v>
      </c>
      <c r="N1253" s="46"/>
    </row>
    <row r="1254" spans="1:14" s="23" customFormat="1" ht="14.25" customHeight="1">
      <c r="A1254" s="115"/>
      <c r="B1254" s="425" t="str">
        <f>IF(A1254="","",VLOOKUP(A1254,'Project Budget vs Exp'!$B$9:$G$52,2,FALSE))</f>
        <v/>
      </c>
      <c r="C1254" s="117"/>
      <c r="D1254" s="116"/>
      <c r="E1254" s="118"/>
      <c r="F1254" s="119"/>
      <c r="G1254" s="120"/>
      <c r="H1254" s="120"/>
      <c r="I1254" s="428">
        <f t="shared" si="20"/>
        <v>0</v>
      </c>
      <c r="J1254" s="46"/>
      <c r="K1254" s="21">
        <f>IFERROR(SUM(C1254/'Transfers of Funds'!$F$59),0)</f>
        <v>0</v>
      </c>
      <c r="L1254" s="21"/>
      <c r="M1254" s="47" t="s">
        <v>162</v>
      </c>
      <c r="N1254" s="46"/>
    </row>
    <row r="1255" spans="1:14" s="23" customFormat="1" ht="14.25" customHeight="1">
      <c r="A1255" s="115"/>
      <c r="B1255" s="425" t="str">
        <f>IF(A1255="","",VLOOKUP(A1255,'Project Budget vs Exp'!$B$9:$G$52,2,FALSE))</f>
        <v/>
      </c>
      <c r="C1255" s="117"/>
      <c r="D1255" s="116"/>
      <c r="E1255" s="118"/>
      <c r="F1255" s="119"/>
      <c r="G1255" s="120"/>
      <c r="H1255" s="120"/>
      <c r="I1255" s="428">
        <f t="shared" si="20"/>
        <v>0</v>
      </c>
      <c r="J1255" s="46"/>
      <c r="K1255" s="21">
        <f>IFERROR(SUM(C1255/'Transfers of Funds'!$F$59),0)</f>
        <v>0</v>
      </c>
      <c r="L1255" s="21"/>
      <c r="M1255" s="47" t="s">
        <v>162</v>
      </c>
      <c r="N1255" s="46"/>
    </row>
    <row r="1256" spans="1:14" s="23" customFormat="1" ht="14.25" customHeight="1">
      <c r="A1256" s="115"/>
      <c r="B1256" s="425" t="str">
        <f>IF(A1256="","",VLOOKUP(A1256,'Project Budget vs Exp'!$B$9:$G$52,2,FALSE))</f>
        <v/>
      </c>
      <c r="C1256" s="117"/>
      <c r="D1256" s="116"/>
      <c r="E1256" s="118"/>
      <c r="F1256" s="119"/>
      <c r="G1256" s="120"/>
      <c r="H1256" s="120"/>
      <c r="I1256" s="428">
        <f t="shared" si="20"/>
        <v>0</v>
      </c>
      <c r="J1256" s="46"/>
      <c r="K1256" s="21">
        <f>IFERROR(SUM(C1256/'Transfers of Funds'!$F$59),0)</f>
        <v>0</v>
      </c>
      <c r="L1256" s="21"/>
      <c r="M1256" s="47" t="s">
        <v>162</v>
      </c>
      <c r="N1256" s="46"/>
    </row>
    <row r="1257" spans="1:14" s="23" customFormat="1" ht="14.25" customHeight="1">
      <c r="A1257" s="115"/>
      <c r="B1257" s="425" t="str">
        <f>IF(A1257="","",VLOOKUP(A1257,'Project Budget vs Exp'!$B$9:$G$52,2,FALSE))</f>
        <v/>
      </c>
      <c r="C1257" s="117"/>
      <c r="D1257" s="116"/>
      <c r="E1257" s="118"/>
      <c r="F1257" s="119"/>
      <c r="G1257" s="120"/>
      <c r="H1257" s="120"/>
      <c r="I1257" s="428">
        <f t="shared" si="20"/>
        <v>0</v>
      </c>
      <c r="J1257" s="46"/>
      <c r="K1257" s="21">
        <f>IFERROR(SUM(C1257/'Transfers of Funds'!$F$59),0)</f>
        <v>0</v>
      </c>
      <c r="L1257" s="21"/>
      <c r="M1257" s="47" t="s">
        <v>162</v>
      </c>
      <c r="N1257" s="46"/>
    </row>
    <row r="1258" spans="1:14" s="23" customFormat="1" ht="14.25" customHeight="1">
      <c r="A1258" s="115"/>
      <c r="B1258" s="425" t="str">
        <f>IF(A1258="","",VLOOKUP(A1258,'Project Budget vs Exp'!$B$9:$G$52,2,FALSE))</f>
        <v/>
      </c>
      <c r="C1258" s="117"/>
      <c r="D1258" s="116"/>
      <c r="E1258" s="118"/>
      <c r="F1258" s="119"/>
      <c r="G1258" s="120"/>
      <c r="H1258" s="120"/>
      <c r="I1258" s="428">
        <f t="shared" si="20"/>
        <v>0</v>
      </c>
      <c r="J1258" s="46"/>
      <c r="K1258" s="21">
        <f>IFERROR(SUM(C1258/'Transfers of Funds'!$F$59),0)</f>
        <v>0</v>
      </c>
      <c r="L1258" s="21"/>
      <c r="M1258" s="47" t="s">
        <v>162</v>
      </c>
      <c r="N1258" s="46"/>
    </row>
    <row r="1259" spans="1:14" s="23" customFormat="1" ht="14.25" customHeight="1">
      <c r="A1259" s="115"/>
      <c r="B1259" s="425" t="str">
        <f>IF(A1259="","",VLOOKUP(A1259,'Project Budget vs Exp'!$B$9:$G$52,2,FALSE))</f>
        <v/>
      </c>
      <c r="C1259" s="117"/>
      <c r="D1259" s="116"/>
      <c r="E1259" s="118"/>
      <c r="F1259" s="119"/>
      <c r="G1259" s="120"/>
      <c r="H1259" s="120"/>
      <c r="I1259" s="428">
        <f t="shared" si="20"/>
        <v>0</v>
      </c>
      <c r="J1259" s="46"/>
      <c r="K1259" s="21">
        <f>IFERROR(SUM(C1259/'Transfers of Funds'!$F$59),0)</f>
        <v>0</v>
      </c>
      <c r="L1259" s="21"/>
      <c r="M1259" s="47" t="s">
        <v>162</v>
      </c>
      <c r="N1259" s="46"/>
    </row>
    <row r="1260" spans="1:14" s="23" customFormat="1" ht="14.25" customHeight="1">
      <c r="A1260" s="115"/>
      <c r="B1260" s="425" t="str">
        <f>IF(A1260="","",VLOOKUP(A1260,'Project Budget vs Exp'!$B$9:$G$52,2,FALSE))</f>
        <v/>
      </c>
      <c r="C1260" s="117"/>
      <c r="D1260" s="116"/>
      <c r="E1260" s="118"/>
      <c r="F1260" s="119"/>
      <c r="G1260" s="120"/>
      <c r="H1260" s="120"/>
      <c r="I1260" s="428">
        <f t="shared" si="20"/>
        <v>0</v>
      </c>
      <c r="J1260" s="46"/>
      <c r="K1260" s="21">
        <f>IFERROR(SUM(C1260/'Transfers of Funds'!$F$59),0)</f>
        <v>0</v>
      </c>
      <c r="L1260" s="21"/>
      <c r="M1260" s="47" t="s">
        <v>162</v>
      </c>
      <c r="N1260" s="46"/>
    </row>
    <row r="1261" spans="1:14" s="23" customFormat="1" ht="14.25" customHeight="1">
      <c r="A1261" s="115"/>
      <c r="B1261" s="425" t="str">
        <f>IF(A1261="","",VLOOKUP(A1261,'Project Budget vs Exp'!$B$9:$G$52,2,FALSE))</f>
        <v/>
      </c>
      <c r="C1261" s="117"/>
      <c r="D1261" s="116"/>
      <c r="E1261" s="118"/>
      <c r="F1261" s="119"/>
      <c r="G1261" s="120"/>
      <c r="H1261" s="120"/>
      <c r="I1261" s="428">
        <f t="shared" si="20"/>
        <v>0</v>
      </c>
      <c r="J1261" s="46"/>
      <c r="K1261" s="21">
        <f>IFERROR(SUM(C1261/'Transfers of Funds'!$F$59),0)</f>
        <v>0</v>
      </c>
      <c r="L1261" s="21"/>
      <c r="M1261" s="47" t="s">
        <v>162</v>
      </c>
      <c r="N1261" s="46"/>
    </row>
    <row r="1262" spans="1:14" s="23" customFormat="1" ht="14.25" customHeight="1">
      <c r="A1262" s="115"/>
      <c r="B1262" s="425" t="str">
        <f>IF(A1262="","",VLOOKUP(A1262,'Project Budget vs Exp'!$B$9:$G$52,2,FALSE))</f>
        <v/>
      </c>
      <c r="C1262" s="117"/>
      <c r="D1262" s="116"/>
      <c r="E1262" s="118"/>
      <c r="F1262" s="119"/>
      <c r="G1262" s="120"/>
      <c r="H1262" s="120"/>
      <c r="I1262" s="428">
        <f t="shared" si="20"/>
        <v>0</v>
      </c>
      <c r="J1262" s="46"/>
      <c r="K1262" s="21">
        <f>IFERROR(SUM(C1262/'Transfers of Funds'!$F$59),0)</f>
        <v>0</v>
      </c>
      <c r="L1262" s="21"/>
      <c r="M1262" s="47" t="s">
        <v>162</v>
      </c>
      <c r="N1262" s="46"/>
    </row>
    <row r="1263" spans="1:14" s="23" customFormat="1" ht="14.25" customHeight="1">
      <c r="A1263" s="115"/>
      <c r="B1263" s="425" t="str">
        <f>IF(A1263="","",VLOOKUP(A1263,'Project Budget vs Exp'!$B$9:$G$52,2,FALSE))</f>
        <v/>
      </c>
      <c r="C1263" s="117"/>
      <c r="D1263" s="116"/>
      <c r="E1263" s="118"/>
      <c r="F1263" s="119"/>
      <c r="G1263" s="120"/>
      <c r="H1263" s="120"/>
      <c r="I1263" s="428">
        <f t="shared" si="20"/>
        <v>0</v>
      </c>
      <c r="J1263" s="46"/>
      <c r="K1263" s="21">
        <f>IFERROR(SUM(C1263/'Transfers of Funds'!$F$59),0)</f>
        <v>0</v>
      </c>
      <c r="L1263" s="21"/>
      <c r="M1263" s="47" t="s">
        <v>162</v>
      </c>
      <c r="N1263" s="46"/>
    </row>
    <row r="1264" spans="1:14" s="23" customFormat="1" ht="14.25" customHeight="1">
      <c r="A1264" s="115"/>
      <c r="B1264" s="425" t="str">
        <f>IF(A1264="","",VLOOKUP(A1264,'Project Budget vs Exp'!$B$9:$G$52,2,FALSE))</f>
        <v/>
      </c>
      <c r="C1264" s="117"/>
      <c r="D1264" s="116"/>
      <c r="E1264" s="118"/>
      <c r="F1264" s="119"/>
      <c r="G1264" s="120"/>
      <c r="H1264" s="120"/>
      <c r="I1264" s="428">
        <f t="shared" si="20"/>
        <v>0</v>
      </c>
      <c r="J1264" s="46"/>
      <c r="K1264" s="21">
        <f>IFERROR(SUM(C1264/'Transfers of Funds'!$F$59),0)</f>
        <v>0</v>
      </c>
      <c r="L1264" s="21"/>
      <c r="M1264" s="47" t="s">
        <v>162</v>
      </c>
      <c r="N1264" s="46"/>
    </row>
    <row r="1265" spans="1:14" s="23" customFormat="1" ht="14.25" customHeight="1">
      <c r="A1265" s="115"/>
      <c r="B1265" s="425" t="str">
        <f>IF(A1265="","",VLOOKUP(A1265,'Project Budget vs Exp'!$B$9:$G$52,2,FALSE))</f>
        <v/>
      </c>
      <c r="C1265" s="117"/>
      <c r="D1265" s="116"/>
      <c r="E1265" s="118"/>
      <c r="F1265" s="119"/>
      <c r="G1265" s="120"/>
      <c r="H1265" s="120"/>
      <c r="I1265" s="428">
        <f t="shared" si="20"/>
        <v>0</v>
      </c>
      <c r="J1265" s="46"/>
      <c r="K1265" s="21">
        <f>IFERROR(SUM(C1265/'Transfers of Funds'!$F$59),0)</f>
        <v>0</v>
      </c>
      <c r="L1265" s="21"/>
      <c r="M1265" s="47" t="s">
        <v>162</v>
      </c>
      <c r="N1265" s="46"/>
    </row>
    <row r="1266" spans="1:14" s="23" customFormat="1" ht="14.25" customHeight="1">
      <c r="A1266" s="115"/>
      <c r="B1266" s="425" t="str">
        <f>IF(A1266="","",VLOOKUP(A1266,'Project Budget vs Exp'!$B$9:$G$52,2,FALSE))</f>
        <v/>
      </c>
      <c r="C1266" s="117"/>
      <c r="D1266" s="116"/>
      <c r="E1266" s="118"/>
      <c r="F1266" s="119"/>
      <c r="G1266" s="120"/>
      <c r="H1266" s="120"/>
      <c r="I1266" s="428">
        <f t="shared" si="20"/>
        <v>0</v>
      </c>
      <c r="J1266" s="46"/>
      <c r="K1266" s="21">
        <f>IFERROR(SUM(C1266/'Transfers of Funds'!$F$59),0)</f>
        <v>0</v>
      </c>
      <c r="L1266" s="21"/>
      <c r="M1266" s="47" t="s">
        <v>162</v>
      </c>
      <c r="N1266" s="46"/>
    </row>
    <row r="1267" spans="1:14" s="23" customFormat="1" ht="14.25" customHeight="1">
      <c r="A1267" s="115"/>
      <c r="B1267" s="425" t="str">
        <f>IF(A1267="","",VLOOKUP(A1267,'Project Budget vs Exp'!$B$9:$G$52,2,FALSE))</f>
        <v/>
      </c>
      <c r="C1267" s="117"/>
      <c r="D1267" s="116"/>
      <c r="E1267" s="118"/>
      <c r="F1267" s="119"/>
      <c r="G1267" s="120"/>
      <c r="H1267" s="120"/>
      <c r="I1267" s="428">
        <f t="shared" si="20"/>
        <v>0</v>
      </c>
      <c r="J1267" s="46"/>
      <c r="K1267" s="21">
        <f>IFERROR(SUM(C1267/'Transfers of Funds'!$F$59),0)</f>
        <v>0</v>
      </c>
      <c r="L1267" s="21"/>
      <c r="M1267" s="47" t="s">
        <v>162</v>
      </c>
      <c r="N1267" s="46"/>
    </row>
    <row r="1268" spans="1:14" s="23" customFormat="1" ht="14.25" customHeight="1">
      <c r="A1268" s="115"/>
      <c r="B1268" s="425" t="str">
        <f>IF(A1268="","",VLOOKUP(A1268,'Project Budget vs Exp'!$B$9:$G$52,2,FALSE))</f>
        <v/>
      </c>
      <c r="C1268" s="117"/>
      <c r="D1268" s="116"/>
      <c r="E1268" s="118"/>
      <c r="F1268" s="119"/>
      <c r="G1268" s="120"/>
      <c r="H1268" s="120"/>
      <c r="I1268" s="428">
        <f t="shared" si="20"/>
        <v>0</v>
      </c>
      <c r="J1268" s="46"/>
      <c r="K1268" s="21">
        <f>IFERROR(SUM(C1268/'Transfers of Funds'!$F$59),0)</f>
        <v>0</v>
      </c>
      <c r="L1268" s="21"/>
      <c r="M1268" s="47" t="s">
        <v>162</v>
      </c>
      <c r="N1268" s="46"/>
    </row>
    <row r="1269" spans="1:14" s="23" customFormat="1" ht="14.25" customHeight="1">
      <c r="A1269" s="115"/>
      <c r="B1269" s="425" t="str">
        <f>IF(A1269="","",VLOOKUP(A1269,'Project Budget vs Exp'!$B$9:$G$52,2,FALSE))</f>
        <v/>
      </c>
      <c r="C1269" s="117"/>
      <c r="D1269" s="116"/>
      <c r="E1269" s="118"/>
      <c r="F1269" s="119"/>
      <c r="G1269" s="120"/>
      <c r="H1269" s="120"/>
      <c r="I1269" s="428">
        <f t="shared" si="20"/>
        <v>0</v>
      </c>
      <c r="J1269" s="46"/>
      <c r="K1269" s="21">
        <f>IFERROR(SUM(C1269/'Transfers of Funds'!$F$59),0)</f>
        <v>0</v>
      </c>
      <c r="L1269" s="21"/>
      <c r="M1269" s="47" t="s">
        <v>162</v>
      </c>
      <c r="N1269" s="46"/>
    </row>
    <row r="1270" spans="1:14" s="23" customFormat="1" ht="14.25" customHeight="1">
      <c r="A1270" s="115"/>
      <c r="B1270" s="425" t="str">
        <f>IF(A1270="","",VLOOKUP(A1270,'Project Budget vs Exp'!$B$9:$G$52,2,FALSE))</f>
        <v/>
      </c>
      <c r="C1270" s="117"/>
      <c r="D1270" s="116"/>
      <c r="E1270" s="118"/>
      <c r="F1270" s="119"/>
      <c r="G1270" s="120"/>
      <c r="H1270" s="120"/>
      <c r="I1270" s="428">
        <f t="shared" si="20"/>
        <v>0</v>
      </c>
      <c r="J1270" s="46"/>
      <c r="K1270" s="21">
        <f>IFERROR(SUM(C1270/'Transfers of Funds'!$F$59),0)</f>
        <v>0</v>
      </c>
      <c r="L1270" s="21"/>
      <c r="M1270" s="47" t="s">
        <v>162</v>
      </c>
      <c r="N1270" s="46"/>
    </row>
    <row r="1271" spans="1:14" s="23" customFormat="1" ht="14.25" customHeight="1">
      <c r="A1271" s="115"/>
      <c r="B1271" s="425" t="str">
        <f>IF(A1271="","",VLOOKUP(A1271,'Project Budget vs Exp'!$B$9:$G$52,2,FALSE))</f>
        <v/>
      </c>
      <c r="C1271" s="117"/>
      <c r="D1271" s="116"/>
      <c r="E1271" s="118"/>
      <c r="F1271" s="119"/>
      <c r="G1271" s="120"/>
      <c r="H1271" s="120"/>
      <c r="I1271" s="428">
        <f t="shared" si="20"/>
        <v>0</v>
      </c>
      <c r="J1271" s="46"/>
      <c r="K1271" s="21">
        <f>IFERROR(SUM(C1271/'Transfers of Funds'!$F$59),0)</f>
        <v>0</v>
      </c>
      <c r="L1271" s="21"/>
      <c r="M1271" s="47" t="s">
        <v>162</v>
      </c>
      <c r="N1271" s="46"/>
    </row>
    <row r="1272" spans="1:14" s="23" customFormat="1" ht="14.25" customHeight="1">
      <c r="A1272" s="115"/>
      <c r="B1272" s="425" t="str">
        <f>IF(A1272="","",VLOOKUP(A1272,'Project Budget vs Exp'!$B$9:$G$52,2,FALSE))</f>
        <v/>
      </c>
      <c r="C1272" s="117"/>
      <c r="D1272" s="116"/>
      <c r="E1272" s="118"/>
      <c r="F1272" s="119"/>
      <c r="G1272" s="120"/>
      <c r="H1272" s="120"/>
      <c r="I1272" s="428">
        <f t="shared" si="20"/>
        <v>0</v>
      </c>
      <c r="J1272" s="46"/>
      <c r="K1272" s="21">
        <f>IFERROR(SUM(C1272/'Transfers of Funds'!$F$59),0)</f>
        <v>0</v>
      </c>
      <c r="L1272" s="21"/>
      <c r="M1272" s="47" t="s">
        <v>162</v>
      </c>
      <c r="N1272" s="46"/>
    </row>
    <row r="1273" spans="1:14" s="23" customFormat="1" ht="14.25" customHeight="1">
      <c r="A1273" s="115"/>
      <c r="B1273" s="425" t="str">
        <f>IF(A1273="","",VLOOKUP(A1273,'Project Budget vs Exp'!$B$9:$G$52,2,FALSE))</f>
        <v/>
      </c>
      <c r="C1273" s="117"/>
      <c r="D1273" s="116"/>
      <c r="E1273" s="118"/>
      <c r="F1273" s="119"/>
      <c r="G1273" s="120"/>
      <c r="H1273" s="120"/>
      <c r="I1273" s="428">
        <f t="shared" si="20"/>
        <v>0</v>
      </c>
      <c r="J1273" s="46"/>
      <c r="K1273" s="21">
        <f>IFERROR(SUM(C1273/'Transfers of Funds'!$F$59),0)</f>
        <v>0</v>
      </c>
      <c r="L1273" s="21"/>
      <c r="M1273" s="47" t="s">
        <v>162</v>
      </c>
      <c r="N1273" s="46"/>
    </row>
    <row r="1274" spans="1:14" s="23" customFormat="1" ht="14.25" customHeight="1">
      <c r="A1274" s="115"/>
      <c r="B1274" s="425" t="str">
        <f>IF(A1274="","",VLOOKUP(A1274,'Project Budget vs Exp'!$B$9:$G$52,2,FALSE))</f>
        <v/>
      </c>
      <c r="C1274" s="117"/>
      <c r="D1274" s="116"/>
      <c r="E1274" s="118"/>
      <c r="F1274" s="119"/>
      <c r="G1274" s="120"/>
      <c r="H1274" s="120"/>
      <c r="I1274" s="428">
        <f t="shared" si="20"/>
        <v>0</v>
      </c>
      <c r="J1274" s="46"/>
      <c r="K1274" s="21">
        <f>IFERROR(SUM(C1274/'Transfers of Funds'!$F$59),0)</f>
        <v>0</v>
      </c>
      <c r="L1274" s="21"/>
      <c r="M1274" s="47" t="s">
        <v>162</v>
      </c>
      <c r="N1274" s="46"/>
    </row>
    <row r="1275" spans="1:14" s="23" customFormat="1" ht="14.25" customHeight="1">
      <c r="A1275" s="115"/>
      <c r="B1275" s="425" t="str">
        <f>IF(A1275="","",VLOOKUP(A1275,'Project Budget vs Exp'!$B$9:$G$52,2,FALSE))</f>
        <v/>
      </c>
      <c r="C1275" s="117"/>
      <c r="D1275" s="116"/>
      <c r="E1275" s="118"/>
      <c r="F1275" s="119"/>
      <c r="G1275" s="120"/>
      <c r="H1275" s="120"/>
      <c r="I1275" s="428">
        <f t="shared" si="20"/>
        <v>0</v>
      </c>
      <c r="J1275" s="46"/>
      <c r="K1275" s="21">
        <f>IFERROR(SUM(C1275/'Transfers of Funds'!$F$59),0)</f>
        <v>0</v>
      </c>
      <c r="L1275" s="21"/>
      <c r="M1275" s="47" t="s">
        <v>162</v>
      </c>
      <c r="N1275" s="46"/>
    </row>
    <row r="1276" spans="1:14" s="23" customFormat="1" ht="14.25" customHeight="1">
      <c r="A1276" s="115"/>
      <c r="B1276" s="425" t="str">
        <f>IF(A1276="","",VLOOKUP(A1276,'Project Budget vs Exp'!$B$9:$G$52,2,FALSE))</f>
        <v/>
      </c>
      <c r="C1276" s="117"/>
      <c r="D1276" s="116"/>
      <c r="E1276" s="118"/>
      <c r="F1276" s="119"/>
      <c r="G1276" s="120"/>
      <c r="H1276" s="120"/>
      <c r="I1276" s="428">
        <f t="shared" si="20"/>
        <v>0</v>
      </c>
      <c r="J1276" s="46"/>
      <c r="K1276" s="21">
        <f>IFERROR(SUM(C1276/'Transfers of Funds'!$F$59),0)</f>
        <v>0</v>
      </c>
      <c r="L1276" s="21"/>
      <c r="M1276" s="47" t="s">
        <v>162</v>
      </c>
      <c r="N1276" s="46"/>
    </row>
    <row r="1277" spans="1:14" s="23" customFormat="1" ht="14.25" customHeight="1">
      <c r="A1277" s="115"/>
      <c r="B1277" s="425" t="str">
        <f>IF(A1277="","",VLOOKUP(A1277,'Project Budget vs Exp'!$B$9:$G$52,2,FALSE))</f>
        <v/>
      </c>
      <c r="C1277" s="117"/>
      <c r="D1277" s="116"/>
      <c r="E1277" s="118"/>
      <c r="F1277" s="119"/>
      <c r="G1277" s="120"/>
      <c r="H1277" s="120"/>
      <c r="I1277" s="428">
        <f t="shared" si="20"/>
        <v>0</v>
      </c>
      <c r="J1277" s="46"/>
      <c r="K1277" s="21">
        <f>IFERROR(SUM(C1277/'Transfers of Funds'!$F$59),0)</f>
        <v>0</v>
      </c>
      <c r="L1277" s="21"/>
      <c r="M1277" s="47" t="s">
        <v>162</v>
      </c>
      <c r="N1277" s="46"/>
    </row>
    <row r="1278" spans="1:14" s="23" customFormat="1" ht="14.25" customHeight="1">
      <c r="A1278" s="115"/>
      <c r="B1278" s="425" t="str">
        <f>IF(A1278="","",VLOOKUP(A1278,'Project Budget vs Exp'!$B$9:$G$52,2,FALSE))</f>
        <v/>
      </c>
      <c r="C1278" s="117"/>
      <c r="D1278" s="116"/>
      <c r="E1278" s="118"/>
      <c r="F1278" s="119"/>
      <c r="G1278" s="120"/>
      <c r="H1278" s="120"/>
      <c r="I1278" s="428">
        <f t="shared" si="20"/>
        <v>0</v>
      </c>
      <c r="J1278" s="46"/>
      <c r="K1278" s="21">
        <f>IFERROR(SUM(C1278/'Transfers of Funds'!$F$59),0)</f>
        <v>0</v>
      </c>
      <c r="L1278" s="21"/>
      <c r="M1278" s="47" t="s">
        <v>162</v>
      </c>
      <c r="N1278" s="46"/>
    </row>
    <row r="1279" spans="1:14" s="23" customFormat="1" ht="14.25" customHeight="1">
      <c r="A1279" s="115"/>
      <c r="B1279" s="425" t="str">
        <f>IF(A1279="","",VLOOKUP(A1279,'Project Budget vs Exp'!$B$9:$G$52,2,FALSE))</f>
        <v/>
      </c>
      <c r="C1279" s="117"/>
      <c r="D1279" s="116"/>
      <c r="E1279" s="118"/>
      <c r="F1279" s="119"/>
      <c r="G1279" s="120"/>
      <c r="H1279" s="120"/>
      <c r="I1279" s="428">
        <f t="shared" si="20"/>
        <v>0</v>
      </c>
      <c r="J1279" s="46"/>
      <c r="K1279" s="21">
        <f>IFERROR(SUM(C1279/'Transfers of Funds'!$F$59),0)</f>
        <v>0</v>
      </c>
      <c r="L1279" s="21"/>
      <c r="M1279" s="47" t="s">
        <v>162</v>
      </c>
      <c r="N1279" s="46"/>
    </row>
    <row r="1280" spans="1:14" s="23" customFormat="1" ht="14.25" customHeight="1">
      <c r="A1280" s="115"/>
      <c r="B1280" s="425" t="str">
        <f>IF(A1280="","",VLOOKUP(A1280,'Project Budget vs Exp'!$B$9:$G$52,2,FALSE))</f>
        <v/>
      </c>
      <c r="C1280" s="117"/>
      <c r="D1280" s="116"/>
      <c r="E1280" s="118"/>
      <c r="F1280" s="119"/>
      <c r="G1280" s="120"/>
      <c r="H1280" s="120"/>
      <c r="I1280" s="428">
        <f t="shared" si="20"/>
        <v>0</v>
      </c>
      <c r="J1280" s="46"/>
      <c r="K1280" s="21">
        <f>IFERROR(SUM(C1280/'Transfers of Funds'!$F$59),0)</f>
        <v>0</v>
      </c>
      <c r="L1280" s="21"/>
      <c r="M1280" s="47" t="s">
        <v>162</v>
      </c>
      <c r="N1280" s="46"/>
    </row>
    <row r="1281" spans="1:14" s="23" customFormat="1" ht="14.25" customHeight="1">
      <c r="A1281" s="115"/>
      <c r="B1281" s="425" t="str">
        <f>IF(A1281="","",VLOOKUP(A1281,'Project Budget vs Exp'!$B$9:$G$52,2,FALSE))</f>
        <v/>
      </c>
      <c r="C1281" s="117"/>
      <c r="D1281" s="116"/>
      <c r="E1281" s="118"/>
      <c r="F1281" s="119"/>
      <c r="G1281" s="120"/>
      <c r="H1281" s="120"/>
      <c r="I1281" s="428">
        <f t="shared" si="20"/>
        <v>0</v>
      </c>
      <c r="J1281" s="46"/>
      <c r="K1281" s="21">
        <f>IFERROR(SUM(C1281/'Transfers of Funds'!$F$59),0)</f>
        <v>0</v>
      </c>
      <c r="L1281" s="21"/>
      <c r="M1281" s="47" t="s">
        <v>162</v>
      </c>
      <c r="N1281" s="46"/>
    </row>
    <row r="1282" spans="1:14" s="23" customFormat="1" ht="14.25" customHeight="1">
      <c r="A1282" s="115"/>
      <c r="B1282" s="425" t="str">
        <f>IF(A1282="","",VLOOKUP(A1282,'Project Budget vs Exp'!$B$9:$G$52,2,FALSE))</f>
        <v/>
      </c>
      <c r="C1282" s="117"/>
      <c r="D1282" s="116"/>
      <c r="E1282" s="118"/>
      <c r="F1282" s="119"/>
      <c r="G1282" s="120"/>
      <c r="H1282" s="120"/>
      <c r="I1282" s="428">
        <f t="shared" si="20"/>
        <v>0</v>
      </c>
      <c r="J1282" s="46"/>
      <c r="K1282" s="21">
        <f>IFERROR(SUM(C1282/'Transfers of Funds'!$F$59),0)</f>
        <v>0</v>
      </c>
      <c r="L1282" s="21"/>
      <c r="M1282" s="47" t="s">
        <v>162</v>
      </c>
      <c r="N1282" s="46"/>
    </row>
    <row r="1283" spans="1:14" s="23" customFormat="1" ht="14.25" customHeight="1">
      <c r="A1283" s="115"/>
      <c r="B1283" s="425" t="str">
        <f>IF(A1283="","",VLOOKUP(A1283,'Project Budget vs Exp'!$B$9:$G$52,2,FALSE))</f>
        <v/>
      </c>
      <c r="C1283" s="117"/>
      <c r="D1283" s="116"/>
      <c r="E1283" s="118"/>
      <c r="F1283" s="119"/>
      <c r="G1283" s="120"/>
      <c r="H1283" s="120"/>
      <c r="I1283" s="428">
        <f t="shared" si="20"/>
        <v>0</v>
      </c>
      <c r="J1283" s="46"/>
      <c r="K1283" s="21">
        <f>IFERROR(SUM(C1283/'Transfers of Funds'!$F$59),0)</f>
        <v>0</v>
      </c>
      <c r="L1283" s="21"/>
      <c r="M1283" s="47" t="s">
        <v>162</v>
      </c>
      <c r="N1283" s="46"/>
    </row>
    <row r="1284" spans="1:14" s="23" customFormat="1" ht="14.25" customHeight="1">
      <c r="A1284" s="115"/>
      <c r="B1284" s="425" t="str">
        <f>IF(A1284="","",VLOOKUP(A1284,'Project Budget vs Exp'!$B$9:$G$52,2,FALSE))</f>
        <v/>
      </c>
      <c r="C1284" s="117"/>
      <c r="D1284" s="116"/>
      <c r="E1284" s="118"/>
      <c r="F1284" s="119"/>
      <c r="G1284" s="120"/>
      <c r="H1284" s="120"/>
      <c r="I1284" s="428">
        <f t="shared" si="20"/>
        <v>0</v>
      </c>
      <c r="J1284" s="46"/>
      <c r="K1284" s="21">
        <f>IFERROR(SUM(C1284/'Transfers of Funds'!$F$59),0)</f>
        <v>0</v>
      </c>
      <c r="L1284" s="21"/>
      <c r="M1284" s="47" t="s">
        <v>162</v>
      </c>
      <c r="N1284" s="46"/>
    </row>
    <row r="1285" spans="1:14" s="23" customFormat="1" ht="14.25" customHeight="1">
      <c r="A1285" s="115"/>
      <c r="B1285" s="425" t="str">
        <f>IF(A1285="","",VLOOKUP(A1285,'Project Budget vs Exp'!$B$9:$G$52,2,FALSE))</f>
        <v/>
      </c>
      <c r="C1285" s="117"/>
      <c r="D1285" s="116"/>
      <c r="E1285" s="118"/>
      <c r="F1285" s="119"/>
      <c r="G1285" s="120"/>
      <c r="H1285" s="120"/>
      <c r="I1285" s="428">
        <f t="shared" si="20"/>
        <v>0</v>
      </c>
      <c r="J1285" s="46"/>
      <c r="K1285" s="21">
        <f>IFERROR(SUM(C1285/'Transfers of Funds'!$F$59),0)</f>
        <v>0</v>
      </c>
      <c r="L1285" s="21"/>
      <c r="M1285" s="47" t="s">
        <v>162</v>
      </c>
      <c r="N1285" s="46"/>
    </row>
    <row r="1286" spans="1:14" s="23" customFormat="1" ht="14.25" customHeight="1">
      <c r="A1286" s="115"/>
      <c r="B1286" s="425" t="str">
        <f>IF(A1286="","",VLOOKUP(A1286,'Project Budget vs Exp'!$B$9:$G$52,2,FALSE))</f>
        <v/>
      </c>
      <c r="C1286" s="117"/>
      <c r="D1286" s="116"/>
      <c r="E1286" s="118"/>
      <c r="F1286" s="119"/>
      <c r="G1286" s="120"/>
      <c r="H1286" s="120"/>
      <c r="I1286" s="428">
        <f t="shared" si="20"/>
        <v>0</v>
      </c>
      <c r="J1286" s="46"/>
      <c r="K1286" s="21">
        <f>IFERROR(SUM(C1286/'Transfers of Funds'!$F$59),0)</f>
        <v>0</v>
      </c>
      <c r="L1286" s="21"/>
      <c r="M1286" s="47" t="s">
        <v>162</v>
      </c>
      <c r="N1286" s="46"/>
    </row>
    <row r="1287" spans="1:14" s="23" customFormat="1" ht="14.25" customHeight="1">
      <c r="A1287" s="115"/>
      <c r="B1287" s="425" t="str">
        <f>IF(A1287="","",VLOOKUP(A1287,'Project Budget vs Exp'!$B$9:$G$52,2,FALSE))</f>
        <v/>
      </c>
      <c r="C1287" s="117"/>
      <c r="D1287" s="116"/>
      <c r="E1287" s="118"/>
      <c r="F1287" s="119"/>
      <c r="G1287" s="120"/>
      <c r="H1287" s="120"/>
      <c r="I1287" s="428">
        <f t="shared" si="20"/>
        <v>0</v>
      </c>
      <c r="J1287" s="46"/>
      <c r="K1287" s="21">
        <f>IFERROR(SUM(C1287/'Transfers of Funds'!$F$59),0)</f>
        <v>0</v>
      </c>
      <c r="L1287" s="21"/>
      <c r="M1287" s="47" t="s">
        <v>162</v>
      </c>
      <c r="N1287" s="46"/>
    </row>
    <row r="1288" spans="1:14" s="23" customFormat="1" ht="14.25" customHeight="1">
      <c r="A1288" s="115"/>
      <c r="B1288" s="425" t="str">
        <f>IF(A1288="","",VLOOKUP(A1288,'Project Budget vs Exp'!$B$9:$G$52,2,FALSE))</f>
        <v/>
      </c>
      <c r="C1288" s="117"/>
      <c r="D1288" s="116"/>
      <c r="E1288" s="118"/>
      <c r="F1288" s="119"/>
      <c r="G1288" s="120"/>
      <c r="H1288" s="120"/>
      <c r="I1288" s="428">
        <f t="shared" si="20"/>
        <v>0</v>
      </c>
      <c r="J1288" s="46"/>
      <c r="K1288" s="21">
        <f>IFERROR(SUM(C1288/'Transfers of Funds'!$F$59),0)</f>
        <v>0</v>
      </c>
      <c r="L1288" s="21"/>
      <c r="M1288" s="47" t="s">
        <v>162</v>
      </c>
      <c r="N1288" s="46"/>
    </row>
    <row r="1289" spans="1:14" s="23" customFormat="1" ht="14.25" customHeight="1">
      <c r="A1289" s="115"/>
      <c r="B1289" s="425" t="str">
        <f>IF(A1289="","",VLOOKUP(A1289,'Project Budget vs Exp'!$B$9:$G$52,2,FALSE))</f>
        <v/>
      </c>
      <c r="C1289" s="117"/>
      <c r="D1289" s="116"/>
      <c r="E1289" s="118"/>
      <c r="F1289" s="119"/>
      <c r="G1289" s="120"/>
      <c r="H1289" s="120"/>
      <c r="I1289" s="428">
        <f t="shared" si="20"/>
        <v>0</v>
      </c>
      <c r="J1289" s="46"/>
      <c r="K1289" s="21">
        <f>IFERROR(SUM(C1289/'Transfers of Funds'!$F$59),0)</f>
        <v>0</v>
      </c>
      <c r="L1289" s="21"/>
      <c r="M1289" s="47" t="s">
        <v>162</v>
      </c>
      <c r="N1289" s="46"/>
    </row>
    <row r="1290" spans="1:14" s="23" customFormat="1" ht="14.25" customHeight="1">
      <c r="A1290" s="115"/>
      <c r="B1290" s="425" t="str">
        <f>IF(A1290="","",VLOOKUP(A1290,'Project Budget vs Exp'!$B$9:$G$52,2,FALSE))</f>
        <v/>
      </c>
      <c r="C1290" s="117"/>
      <c r="D1290" s="116"/>
      <c r="E1290" s="118"/>
      <c r="F1290" s="119"/>
      <c r="G1290" s="120"/>
      <c r="H1290" s="120"/>
      <c r="I1290" s="428">
        <f t="shared" si="20"/>
        <v>0</v>
      </c>
      <c r="J1290" s="46"/>
      <c r="K1290" s="21">
        <f>IFERROR(SUM(C1290/'Transfers of Funds'!$F$59),0)</f>
        <v>0</v>
      </c>
      <c r="L1290" s="21"/>
      <c r="M1290" s="47" t="s">
        <v>162</v>
      </c>
      <c r="N1290" s="46"/>
    </row>
    <row r="1291" spans="1:14" s="23" customFormat="1" ht="14.25" customHeight="1">
      <c r="A1291" s="115"/>
      <c r="B1291" s="425" t="str">
        <f>IF(A1291="","",VLOOKUP(A1291,'Project Budget vs Exp'!$B$9:$G$52,2,FALSE))</f>
        <v/>
      </c>
      <c r="C1291" s="117"/>
      <c r="D1291" s="116"/>
      <c r="E1291" s="118"/>
      <c r="F1291" s="119"/>
      <c r="G1291" s="120"/>
      <c r="H1291" s="120"/>
      <c r="I1291" s="428">
        <f t="shared" si="20"/>
        <v>0</v>
      </c>
      <c r="J1291" s="46"/>
      <c r="K1291" s="21">
        <f>IFERROR(SUM(C1291/'Transfers of Funds'!$F$59),0)</f>
        <v>0</v>
      </c>
      <c r="L1291" s="21"/>
      <c r="M1291" s="47" t="s">
        <v>162</v>
      </c>
      <c r="N1291" s="46"/>
    </row>
    <row r="1292" spans="1:14" s="23" customFormat="1" ht="14.25" customHeight="1">
      <c r="A1292" s="115"/>
      <c r="B1292" s="425" t="str">
        <f>IF(A1292="","",VLOOKUP(A1292,'Project Budget vs Exp'!$B$9:$G$52,2,FALSE))</f>
        <v/>
      </c>
      <c r="C1292" s="117"/>
      <c r="D1292" s="116"/>
      <c r="E1292" s="118"/>
      <c r="F1292" s="119"/>
      <c r="G1292" s="120"/>
      <c r="H1292" s="120"/>
      <c r="I1292" s="428">
        <f t="shared" si="20"/>
        <v>0</v>
      </c>
      <c r="J1292" s="46"/>
      <c r="K1292" s="21">
        <f>IFERROR(SUM(C1292/'Transfers of Funds'!$F$59),0)</f>
        <v>0</v>
      </c>
      <c r="L1292" s="21"/>
      <c r="M1292" s="47" t="s">
        <v>162</v>
      </c>
      <c r="N1292" s="46"/>
    </row>
    <row r="1293" spans="1:14" s="23" customFormat="1" ht="14.25" customHeight="1">
      <c r="A1293" s="115"/>
      <c r="B1293" s="425" t="str">
        <f>IF(A1293="","",VLOOKUP(A1293,'Project Budget vs Exp'!$B$9:$G$52,2,FALSE))</f>
        <v/>
      </c>
      <c r="C1293" s="117"/>
      <c r="D1293" s="116"/>
      <c r="E1293" s="118"/>
      <c r="F1293" s="119"/>
      <c r="G1293" s="120"/>
      <c r="H1293" s="120"/>
      <c r="I1293" s="428">
        <f t="shared" si="20"/>
        <v>0</v>
      </c>
      <c r="J1293" s="46"/>
      <c r="K1293" s="21">
        <f>IFERROR(SUM(C1293/'Transfers of Funds'!$F$59),0)</f>
        <v>0</v>
      </c>
      <c r="L1293" s="21"/>
      <c r="M1293" s="47" t="s">
        <v>162</v>
      </c>
      <c r="N1293" s="46"/>
    </row>
    <row r="1294" spans="1:14" s="23" customFormat="1" ht="14.25" customHeight="1">
      <c r="A1294" s="115"/>
      <c r="B1294" s="425" t="str">
        <f>IF(A1294="","",VLOOKUP(A1294,'Project Budget vs Exp'!$B$9:$G$52,2,FALSE))</f>
        <v/>
      </c>
      <c r="C1294" s="117"/>
      <c r="D1294" s="116"/>
      <c r="E1294" s="118"/>
      <c r="F1294" s="119"/>
      <c r="G1294" s="120"/>
      <c r="H1294" s="120"/>
      <c r="I1294" s="428">
        <f t="shared" si="20"/>
        <v>0</v>
      </c>
      <c r="J1294" s="46"/>
      <c r="K1294" s="21">
        <f>IFERROR(SUM(C1294/'Transfers of Funds'!$F$59),0)</f>
        <v>0</v>
      </c>
      <c r="L1294" s="21"/>
      <c r="M1294" s="47" t="s">
        <v>162</v>
      </c>
      <c r="N1294" s="46"/>
    </row>
    <row r="1295" spans="1:14" s="23" customFormat="1" ht="14.25" customHeight="1">
      <c r="A1295" s="115"/>
      <c r="B1295" s="425" t="str">
        <f>IF(A1295="","",VLOOKUP(A1295,'Project Budget vs Exp'!$B$9:$G$52,2,FALSE))</f>
        <v/>
      </c>
      <c r="C1295" s="117"/>
      <c r="D1295" s="116"/>
      <c r="E1295" s="118"/>
      <c r="F1295" s="119"/>
      <c r="G1295" s="120"/>
      <c r="H1295" s="120"/>
      <c r="I1295" s="428">
        <f t="shared" si="20"/>
        <v>0</v>
      </c>
      <c r="J1295" s="46"/>
      <c r="K1295" s="21">
        <f>IFERROR(SUM(C1295/'Transfers of Funds'!$F$59),0)</f>
        <v>0</v>
      </c>
      <c r="L1295" s="21"/>
      <c r="M1295" s="47" t="s">
        <v>162</v>
      </c>
      <c r="N1295" s="46"/>
    </row>
    <row r="1296" spans="1:14" s="23" customFormat="1" ht="14.25" customHeight="1">
      <c r="A1296" s="115"/>
      <c r="B1296" s="425" t="str">
        <f>IF(A1296="","",VLOOKUP(A1296,'Project Budget vs Exp'!$B$9:$G$52,2,FALSE))</f>
        <v/>
      </c>
      <c r="C1296" s="117"/>
      <c r="D1296" s="116"/>
      <c r="E1296" s="118"/>
      <c r="F1296" s="119"/>
      <c r="G1296" s="120"/>
      <c r="H1296" s="120"/>
      <c r="I1296" s="428">
        <f t="shared" si="20"/>
        <v>0</v>
      </c>
      <c r="J1296" s="46"/>
      <c r="K1296" s="21">
        <f>IFERROR(SUM(C1296/'Transfers of Funds'!$F$59),0)</f>
        <v>0</v>
      </c>
      <c r="L1296" s="21"/>
      <c r="M1296" s="47" t="s">
        <v>162</v>
      </c>
      <c r="N1296" s="46"/>
    </row>
    <row r="1297" spans="1:14" s="23" customFormat="1" ht="14.25" customHeight="1">
      <c r="A1297" s="115"/>
      <c r="B1297" s="425" t="str">
        <f>IF(A1297="","",VLOOKUP(A1297,'Project Budget vs Exp'!$B$9:$G$52,2,FALSE))</f>
        <v/>
      </c>
      <c r="C1297" s="117"/>
      <c r="D1297" s="116"/>
      <c r="E1297" s="118"/>
      <c r="F1297" s="119"/>
      <c r="G1297" s="120"/>
      <c r="H1297" s="120"/>
      <c r="I1297" s="428">
        <f t="shared" si="20"/>
        <v>0</v>
      </c>
      <c r="J1297" s="46"/>
      <c r="K1297" s="21">
        <f>IFERROR(SUM(C1297/'Transfers of Funds'!$F$59),0)</f>
        <v>0</v>
      </c>
      <c r="L1297" s="21"/>
      <c r="M1297" s="47" t="s">
        <v>162</v>
      </c>
      <c r="N1297" s="46"/>
    </row>
    <row r="1298" spans="1:14" s="23" customFormat="1" ht="14.25" customHeight="1">
      <c r="A1298" s="115"/>
      <c r="B1298" s="425" t="str">
        <f>IF(A1298="","",VLOOKUP(A1298,'Project Budget vs Exp'!$B$9:$G$52,2,FALSE))</f>
        <v/>
      </c>
      <c r="C1298" s="117"/>
      <c r="D1298" s="116"/>
      <c r="E1298" s="118"/>
      <c r="F1298" s="119"/>
      <c r="G1298" s="120"/>
      <c r="H1298" s="120"/>
      <c r="I1298" s="428">
        <f t="shared" si="20"/>
        <v>0</v>
      </c>
      <c r="J1298" s="46"/>
      <c r="K1298" s="21">
        <f>IFERROR(SUM(C1298/'Transfers of Funds'!$F$59),0)</f>
        <v>0</v>
      </c>
      <c r="L1298" s="21"/>
      <c r="M1298" s="47" t="s">
        <v>162</v>
      </c>
      <c r="N1298" s="46"/>
    </row>
    <row r="1299" spans="1:14" s="23" customFormat="1" ht="14.25" customHeight="1">
      <c r="A1299" s="115"/>
      <c r="B1299" s="425" t="str">
        <f>IF(A1299="","",VLOOKUP(A1299,'Project Budget vs Exp'!$B$9:$G$52,2,FALSE))</f>
        <v/>
      </c>
      <c r="C1299" s="117"/>
      <c r="D1299" s="116"/>
      <c r="E1299" s="118"/>
      <c r="F1299" s="119"/>
      <c r="G1299" s="120"/>
      <c r="H1299" s="120"/>
      <c r="I1299" s="428">
        <f t="shared" si="20"/>
        <v>0</v>
      </c>
      <c r="J1299" s="46"/>
      <c r="K1299" s="21">
        <f>IFERROR(SUM(C1299/'Transfers of Funds'!$F$59),0)</f>
        <v>0</v>
      </c>
      <c r="L1299" s="21"/>
      <c r="M1299" s="47" t="s">
        <v>162</v>
      </c>
      <c r="N1299" s="46"/>
    </row>
    <row r="1300" spans="1:14" s="23" customFormat="1" ht="14.25" customHeight="1">
      <c r="A1300" s="115"/>
      <c r="B1300" s="425" t="str">
        <f>IF(A1300="","",VLOOKUP(A1300,'Project Budget vs Exp'!$B$9:$G$52,2,FALSE))</f>
        <v/>
      </c>
      <c r="C1300" s="117"/>
      <c r="D1300" s="116"/>
      <c r="E1300" s="118"/>
      <c r="F1300" s="119"/>
      <c r="G1300" s="120"/>
      <c r="H1300" s="120"/>
      <c r="I1300" s="428">
        <f t="shared" si="20"/>
        <v>0</v>
      </c>
      <c r="J1300" s="46"/>
      <c r="K1300" s="21">
        <f>IFERROR(SUM(C1300/'Transfers of Funds'!$F$59),0)</f>
        <v>0</v>
      </c>
      <c r="L1300" s="21"/>
      <c r="M1300" s="47" t="s">
        <v>162</v>
      </c>
      <c r="N1300" s="46"/>
    </row>
    <row r="1301" spans="1:14" s="23" customFormat="1" ht="14.25" customHeight="1">
      <c r="A1301" s="115"/>
      <c r="B1301" s="425" t="str">
        <f>IF(A1301="","",VLOOKUP(A1301,'Project Budget vs Exp'!$B$9:$G$52,2,FALSE))</f>
        <v/>
      </c>
      <c r="C1301" s="117"/>
      <c r="D1301" s="116"/>
      <c r="E1301" s="118"/>
      <c r="F1301" s="119"/>
      <c r="G1301" s="120"/>
      <c r="H1301" s="120"/>
      <c r="I1301" s="428">
        <f t="shared" ref="I1301:I1364" si="21">IF(OR(F$4="EUR",F$4="USD",F$4="GBP",F$4="CAD",F$4="NZD",F$4="AUD"),K1301,C1301)</f>
        <v>0</v>
      </c>
      <c r="J1301" s="46"/>
      <c r="K1301" s="21">
        <f>IFERROR(SUM(C1301/'Transfers of Funds'!$F$59),0)</f>
        <v>0</v>
      </c>
      <c r="L1301" s="21"/>
      <c r="M1301" s="47" t="s">
        <v>162</v>
      </c>
      <c r="N1301" s="46"/>
    </row>
    <row r="1302" spans="1:14" s="23" customFormat="1" ht="14.25" customHeight="1">
      <c r="A1302" s="115"/>
      <c r="B1302" s="425" t="str">
        <f>IF(A1302="","",VLOOKUP(A1302,'Project Budget vs Exp'!$B$9:$G$52,2,FALSE))</f>
        <v/>
      </c>
      <c r="C1302" s="117"/>
      <c r="D1302" s="116"/>
      <c r="E1302" s="118"/>
      <c r="F1302" s="119"/>
      <c r="G1302" s="120"/>
      <c r="H1302" s="120"/>
      <c r="I1302" s="428">
        <f t="shared" si="21"/>
        <v>0</v>
      </c>
      <c r="J1302" s="46"/>
      <c r="K1302" s="21">
        <f>IFERROR(SUM(C1302/'Transfers of Funds'!$F$59),0)</f>
        <v>0</v>
      </c>
      <c r="L1302" s="21"/>
      <c r="M1302" s="47" t="s">
        <v>162</v>
      </c>
      <c r="N1302" s="46"/>
    </row>
    <row r="1303" spans="1:14" s="23" customFormat="1" ht="14.25" customHeight="1">
      <c r="A1303" s="115"/>
      <c r="B1303" s="425" t="str">
        <f>IF(A1303="","",VLOOKUP(A1303,'Project Budget vs Exp'!$B$9:$G$52,2,FALSE))</f>
        <v/>
      </c>
      <c r="C1303" s="117"/>
      <c r="D1303" s="116"/>
      <c r="E1303" s="118"/>
      <c r="F1303" s="119"/>
      <c r="G1303" s="120"/>
      <c r="H1303" s="120"/>
      <c r="I1303" s="428">
        <f t="shared" si="21"/>
        <v>0</v>
      </c>
      <c r="J1303" s="46"/>
      <c r="K1303" s="21">
        <f>IFERROR(SUM(C1303/'Transfers of Funds'!$F$59),0)</f>
        <v>0</v>
      </c>
      <c r="L1303" s="21"/>
      <c r="M1303" s="47" t="s">
        <v>162</v>
      </c>
      <c r="N1303" s="46"/>
    </row>
    <row r="1304" spans="1:14" s="23" customFormat="1" ht="14.25" customHeight="1">
      <c r="A1304" s="115"/>
      <c r="B1304" s="425" t="str">
        <f>IF(A1304="","",VLOOKUP(A1304,'Project Budget vs Exp'!$B$9:$G$52,2,FALSE))</f>
        <v/>
      </c>
      <c r="C1304" s="117"/>
      <c r="D1304" s="116"/>
      <c r="E1304" s="118"/>
      <c r="F1304" s="119"/>
      <c r="G1304" s="120"/>
      <c r="H1304" s="120"/>
      <c r="I1304" s="428">
        <f t="shared" si="21"/>
        <v>0</v>
      </c>
      <c r="J1304" s="46"/>
      <c r="K1304" s="21">
        <f>IFERROR(SUM(C1304/'Transfers of Funds'!$F$59),0)</f>
        <v>0</v>
      </c>
      <c r="L1304" s="21"/>
      <c r="M1304" s="47" t="s">
        <v>162</v>
      </c>
      <c r="N1304" s="46"/>
    </row>
    <row r="1305" spans="1:14" s="23" customFormat="1" ht="14.25" customHeight="1">
      <c r="A1305" s="115"/>
      <c r="B1305" s="425" t="str">
        <f>IF(A1305="","",VLOOKUP(A1305,'Project Budget vs Exp'!$B$9:$G$52,2,FALSE))</f>
        <v/>
      </c>
      <c r="C1305" s="117"/>
      <c r="D1305" s="116"/>
      <c r="E1305" s="118"/>
      <c r="F1305" s="119"/>
      <c r="G1305" s="120"/>
      <c r="H1305" s="120"/>
      <c r="I1305" s="428">
        <f t="shared" si="21"/>
        <v>0</v>
      </c>
      <c r="J1305" s="46"/>
      <c r="K1305" s="21">
        <f>IFERROR(SUM(C1305/'Transfers of Funds'!$F$59),0)</f>
        <v>0</v>
      </c>
      <c r="L1305" s="21"/>
      <c r="M1305" s="47" t="s">
        <v>162</v>
      </c>
      <c r="N1305" s="46"/>
    </row>
    <row r="1306" spans="1:14" s="23" customFormat="1" ht="14.25" customHeight="1">
      <c r="A1306" s="115"/>
      <c r="B1306" s="425" t="str">
        <f>IF(A1306="","",VLOOKUP(A1306,'Project Budget vs Exp'!$B$9:$G$52,2,FALSE))</f>
        <v/>
      </c>
      <c r="C1306" s="117"/>
      <c r="D1306" s="116"/>
      <c r="E1306" s="118"/>
      <c r="F1306" s="119"/>
      <c r="G1306" s="120"/>
      <c r="H1306" s="120"/>
      <c r="I1306" s="428">
        <f t="shared" si="21"/>
        <v>0</v>
      </c>
      <c r="J1306" s="46"/>
      <c r="K1306" s="21">
        <f>IFERROR(SUM(C1306/'Transfers of Funds'!$F$59),0)</f>
        <v>0</v>
      </c>
      <c r="L1306" s="21"/>
      <c r="M1306" s="47" t="s">
        <v>162</v>
      </c>
      <c r="N1306" s="46"/>
    </row>
    <row r="1307" spans="1:14" s="23" customFormat="1" ht="14.25" customHeight="1">
      <c r="A1307" s="115"/>
      <c r="B1307" s="425" t="str">
        <f>IF(A1307="","",VLOOKUP(A1307,'Project Budget vs Exp'!$B$9:$G$52,2,FALSE))</f>
        <v/>
      </c>
      <c r="C1307" s="117"/>
      <c r="D1307" s="116"/>
      <c r="E1307" s="118"/>
      <c r="F1307" s="119"/>
      <c r="G1307" s="120"/>
      <c r="H1307" s="120"/>
      <c r="I1307" s="428">
        <f t="shared" si="21"/>
        <v>0</v>
      </c>
      <c r="J1307" s="46"/>
      <c r="K1307" s="21">
        <f>IFERROR(SUM(C1307/'Transfers of Funds'!$F$59),0)</f>
        <v>0</v>
      </c>
      <c r="L1307" s="21"/>
      <c r="M1307" s="47" t="s">
        <v>162</v>
      </c>
      <c r="N1307" s="46"/>
    </row>
    <row r="1308" spans="1:14" s="23" customFormat="1" ht="14.25" customHeight="1">
      <c r="A1308" s="115"/>
      <c r="B1308" s="425" t="str">
        <f>IF(A1308="","",VLOOKUP(A1308,'Project Budget vs Exp'!$B$9:$G$52,2,FALSE))</f>
        <v/>
      </c>
      <c r="C1308" s="117"/>
      <c r="D1308" s="116"/>
      <c r="E1308" s="118"/>
      <c r="F1308" s="119"/>
      <c r="G1308" s="120"/>
      <c r="H1308" s="120"/>
      <c r="I1308" s="428">
        <f t="shared" si="21"/>
        <v>0</v>
      </c>
      <c r="J1308" s="46"/>
      <c r="K1308" s="21">
        <f>IFERROR(SUM(C1308/'Transfers of Funds'!$F$59),0)</f>
        <v>0</v>
      </c>
      <c r="L1308" s="21"/>
      <c r="M1308" s="47" t="s">
        <v>162</v>
      </c>
      <c r="N1308" s="46"/>
    </row>
    <row r="1309" spans="1:14" s="23" customFormat="1" ht="14.25" customHeight="1">
      <c r="A1309" s="115"/>
      <c r="B1309" s="425" t="str">
        <f>IF(A1309="","",VLOOKUP(A1309,'Project Budget vs Exp'!$B$9:$G$52,2,FALSE))</f>
        <v/>
      </c>
      <c r="C1309" s="117"/>
      <c r="D1309" s="116"/>
      <c r="E1309" s="118"/>
      <c r="F1309" s="119"/>
      <c r="G1309" s="120"/>
      <c r="H1309" s="120"/>
      <c r="I1309" s="428">
        <f t="shared" si="21"/>
        <v>0</v>
      </c>
      <c r="J1309" s="46"/>
      <c r="K1309" s="21">
        <f>IFERROR(SUM(C1309/'Transfers of Funds'!$F$59),0)</f>
        <v>0</v>
      </c>
      <c r="L1309" s="21"/>
      <c r="M1309" s="47" t="s">
        <v>162</v>
      </c>
      <c r="N1309" s="46"/>
    </row>
    <row r="1310" spans="1:14" s="23" customFormat="1" ht="14.25" customHeight="1">
      <c r="A1310" s="115"/>
      <c r="B1310" s="425" t="str">
        <f>IF(A1310="","",VLOOKUP(A1310,'Project Budget vs Exp'!$B$9:$G$52,2,FALSE))</f>
        <v/>
      </c>
      <c r="C1310" s="117"/>
      <c r="D1310" s="116"/>
      <c r="E1310" s="118"/>
      <c r="F1310" s="119"/>
      <c r="G1310" s="120"/>
      <c r="H1310" s="120"/>
      <c r="I1310" s="428">
        <f t="shared" si="21"/>
        <v>0</v>
      </c>
      <c r="J1310" s="46"/>
      <c r="K1310" s="21">
        <f>IFERROR(SUM(C1310/'Transfers of Funds'!$F$59),0)</f>
        <v>0</v>
      </c>
      <c r="L1310" s="21"/>
      <c r="M1310" s="47" t="s">
        <v>162</v>
      </c>
      <c r="N1310" s="46"/>
    </row>
    <row r="1311" spans="1:14" s="23" customFormat="1" ht="14.25" customHeight="1">
      <c r="A1311" s="115"/>
      <c r="B1311" s="425" t="str">
        <f>IF(A1311="","",VLOOKUP(A1311,'Project Budget vs Exp'!$B$9:$G$52,2,FALSE))</f>
        <v/>
      </c>
      <c r="C1311" s="117"/>
      <c r="D1311" s="116"/>
      <c r="E1311" s="118"/>
      <c r="F1311" s="119"/>
      <c r="G1311" s="120"/>
      <c r="H1311" s="120"/>
      <c r="I1311" s="428">
        <f t="shared" si="21"/>
        <v>0</v>
      </c>
      <c r="J1311" s="46"/>
      <c r="K1311" s="21">
        <f>IFERROR(SUM(C1311/'Transfers of Funds'!$F$59),0)</f>
        <v>0</v>
      </c>
      <c r="L1311" s="21"/>
      <c r="M1311" s="47" t="s">
        <v>162</v>
      </c>
      <c r="N1311" s="46"/>
    </row>
    <row r="1312" spans="1:14" s="23" customFormat="1" ht="14.25" customHeight="1">
      <c r="A1312" s="115"/>
      <c r="B1312" s="425" t="str">
        <f>IF(A1312="","",VLOOKUP(A1312,'Project Budget vs Exp'!$B$9:$G$52,2,FALSE))</f>
        <v/>
      </c>
      <c r="C1312" s="117"/>
      <c r="D1312" s="116"/>
      <c r="E1312" s="118"/>
      <c r="F1312" s="119"/>
      <c r="G1312" s="120"/>
      <c r="H1312" s="120"/>
      <c r="I1312" s="428">
        <f t="shared" si="21"/>
        <v>0</v>
      </c>
      <c r="J1312" s="46"/>
      <c r="K1312" s="21">
        <f>IFERROR(SUM(C1312/'Transfers of Funds'!$F$59),0)</f>
        <v>0</v>
      </c>
      <c r="L1312" s="21"/>
      <c r="M1312" s="47" t="s">
        <v>162</v>
      </c>
      <c r="N1312" s="46"/>
    </row>
    <row r="1313" spans="1:14" s="23" customFormat="1" ht="14.25" customHeight="1">
      <c r="A1313" s="115"/>
      <c r="B1313" s="425" t="str">
        <f>IF(A1313="","",VLOOKUP(A1313,'Project Budget vs Exp'!$B$9:$G$52,2,FALSE))</f>
        <v/>
      </c>
      <c r="C1313" s="117"/>
      <c r="D1313" s="116"/>
      <c r="E1313" s="118"/>
      <c r="F1313" s="119"/>
      <c r="G1313" s="120"/>
      <c r="H1313" s="120"/>
      <c r="I1313" s="428">
        <f t="shared" si="21"/>
        <v>0</v>
      </c>
      <c r="J1313" s="46"/>
      <c r="K1313" s="21">
        <f>IFERROR(SUM(C1313/'Transfers of Funds'!$F$59),0)</f>
        <v>0</v>
      </c>
      <c r="L1313" s="21"/>
      <c r="M1313" s="47" t="s">
        <v>162</v>
      </c>
      <c r="N1313" s="46"/>
    </row>
    <row r="1314" spans="1:14" s="23" customFormat="1" ht="14.25" customHeight="1">
      <c r="A1314" s="115"/>
      <c r="B1314" s="425" t="str">
        <f>IF(A1314="","",VLOOKUP(A1314,'Project Budget vs Exp'!$B$9:$G$52,2,FALSE))</f>
        <v/>
      </c>
      <c r="C1314" s="117"/>
      <c r="D1314" s="116"/>
      <c r="E1314" s="118"/>
      <c r="F1314" s="119"/>
      <c r="G1314" s="120"/>
      <c r="H1314" s="120"/>
      <c r="I1314" s="428">
        <f t="shared" si="21"/>
        <v>0</v>
      </c>
      <c r="J1314" s="46"/>
      <c r="K1314" s="21">
        <f>IFERROR(SUM(C1314/'Transfers of Funds'!$F$59),0)</f>
        <v>0</v>
      </c>
      <c r="L1314" s="21"/>
      <c r="M1314" s="47" t="s">
        <v>162</v>
      </c>
      <c r="N1314" s="46"/>
    </row>
    <row r="1315" spans="1:14" s="23" customFormat="1" ht="14.25" customHeight="1">
      <c r="A1315" s="115"/>
      <c r="B1315" s="425" t="str">
        <f>IF(A1315="","",VLOOKUP(A1315,'Project Budget vs Exp'!$B$9:$G$52,2,FALSE))</f>
        <v/>
      </c>
      <c r="C1315" s="117"/>
      <c r="D1315" s="116"/>
      <c r="E1315" s="118"/>
      <c r="F1315" s="119"/>
      <c r="G1315" s="120"/>
      <c r="H1315" s="120"/>
      <c r="I1315" s="428">
        <f t="shared" si="21"/>
        <v>0</v>
      </c>
      <c r="J1315" s="46"/>
      <c r="K1315" s="21">
        <f>IFERROR(SUM(C1315/'Transfers of Funds'!$F$59),0)</f>
        <v>0</v>
      </c>
      <c r="L1315" s="21"/>
      <c r="M1315" s="47" t="s">
        <v>162</v>
      </c>
      <c r="N1315" s="46"/>
    </row>
    <row r="1316" spans="1:14" s="23" customFormat="1" ht="14.25" customHeight="1">
      <c r="A1316" s="115"/>
      <c r="B1316" s="425" t="str">
        <f>IF(A1316="","",VLOOKUP(A1316,'Project Budget vs Exp'!$B$9:$G$52,2,FALSE))</f>
        <v/>
      </c>
      <c r="C1316" s="117"/>
      <c r="D1316" s="116"/>
      <c r="E1316" s="118"/>
      <c r="F1316" s="119"/>
      <c r="G1316" s="120"/>
      <c r="H1316" s="120"/>
      <c r="I1316" s="428">
        <f t="shared" si="21"/>
        <v>0</v>
      </c>
      <c r="J1316" s="46"/>
      <c r="K1316" s="21">
        <f>IFERROR(SUM(C1316/'Transfers of Funds'!$F$59),0)</f>
        <v>0</v>
      </c>
      <c r="L1316" s="21"/>
      <c r="M1316" s="47" t="s">
        <v>162</v>
      </c>
      <c r="N1316" s="46"/>
    </row>
    <row r="1317" spans="1:14" s="23" customFormat="1" ht="14.25" customHeight="1">
      <c r="A1317" s="115"/>
      <c r="B1317" s="425" t="str">
        <f>IF(A1317="","",VLOOKUP(A1317,'Project Budget vs Exp'!$B$9:$G$52,2,FALSE))</f>
        <v/>
      </c>
      <c r="C1317" s="117"/>
      <c r="D1317" s="116"/>
      <c r="E1317" s="118"/>
      <c r="F1317" s="119"/>
      <c r="G1317" s="120"/>
      <c r="H1317" s="120"/>
      <c r="I1317" s="428">
        <f t="shared" si="21"/>
        <v>0</v>
      </c>
      <c r="J1317" s="46"/>
      <c r="K1317" s="21">
        <f>IFERROR(SUM(C1317/'Transfers of Funds'!$F$59),0)</f>
        <v>0</v>
      </c>
      <c r="L1317" s="21"/>
      <c r="M1317" s="47" t="s">
        <v>162</v>
      </c>
      <c r="N1317" s="46"/>
    </row>
    <row r="1318" spans="1:14" s="23" customFormat="1" ht="14.25" customHeight="1">
      <c r="A1318" s="115"/>
      <c r="B1318" s="425" t="str">
        <f>IF(A1318="","",VLOOKUP(A1318,'Project Budget vs Exp'!$B$9:$G$52,2,FALSE))</f>
        <v/>
      </c>
      <c r="C1318" s="117"/>
      <c r="D1318" s="116"/>
      <c r="E1318" s="118"/>
      <c r="F1318" s="119"/>
      <c r="G1318" s="120"/>
      <c r="H1318" s="120"/>
      <c r="I1318" s="428">
        <f t="shared" si="21"/>
        <v>0</v>
      </c>
      <c r="J1318" s="46"/>
      <c r="K1318" s="21">
        <f>IFERROR(SUM(C1318/'Transfers of Funds'!$F$59),0)</f>
        <v>0</v>
      </c>
      <c r="L1318" s="21"/>
      <c r="M1318" s="47" t="s">
        <v>162</v>
      </c>
      <c r="N1318" s="46"/>
    </row>
    <row r="1319" spans="1:14" s="23" customFormat="1" ht="14.25" customHeight="1">
      <c r="A1319" s="115"/>
      <c r="B1319" s="425" t="str">
        <f>IF(A1319="","",VLOOKUP(A1319,'Project Budget vs Exp'!$B$9:$G$52,2,FALSE))</f>
        <v/>
      </c>
      <c r="C1319" s="117"/>
      <c r="D1319" s="116"/>
      <c r="E1319" s="118"/>
      <c r="F1319" s="119"/>
      <c r="G1319" s="120"/>
      <c r="H1319" s="120"/>
      <c r="I1319" s="428">
        <f t="shared" si="21"/>
        <v>0</v>
      </c>
      <c r="J1319" s="46"/>
      <c r="K1319" s="21">
        <f>IFERROR(SUM(C1319/'Transfers of Funds'!$F$59),0)</f>
        <v>0</v>
      </c>
      <c r="L1319" s="21"/>
      <c r="M1319" s="47" t="s">
        <v>162</v>
      </c>
      <c r="N1319" s="46"/>
    </row>
    <row r="1320" spans="1:14" s="23" customFormat="1" ht="14.25" customHeight="1">
      <c r="A1320" s="115"/>
      <c r="B1320" s="425" t="str">
        <f>IF(A1320="","",VLOOKUP(A1320,'Project Budget vs Exp'!$B$9:$G$52,2,FALSE))</f>
        <v/>
      </c>
      <c r="C1320" s="117"/>
      <c r="D1320" s="116"/>
      <c r="E1320" s="118"/>
      <c r="F1320" s="119"/>
      <c r="G1320" s="120"/>
      <c r="H1320" s="120"/>
      <c r="I1320" s="428">
        <f t="shared" si="21"/>
        <v>0</v>
      </c>
      <c r="J1320" s="46"/>
      <c r="K1320" s="21">
        <f>IFERROR(SUM(C1320/'Transfers of Funds'!$F$59),0)</f>
        <v>0</v>
      </c>
      <c r="L1320" s="21"/>
      <c r="M1320" s="47" t="s">
        <v>162</v>
      </c>
      <c r="N1320" s="46"/>
    </row>
    <row r="1321" spans="1:14" s="23" customFormat="1" ht="14.25" customHeight="1">
      <c r="A1321" s="115"/>
      <c r="B1321" s="425" t="str">
        <f>IF(A1321="","",VLOOKUP(A1321,'Project Budget vs Exp'!$B$9:$G$52,2,FALSE))</f>
        <v/>
      </c>
      <c r="C1321" s="117"/>
      <c r="D1321" s="116"/>
      <c r="E1321" s="118"/>
      <c r="F1321" s="119"/>
      <c r="G1321" s="120"/>
      <c r="H1321" s="120"/>
      <c r="I1321" s="428">
        <f t="shared" si="21"/>
        <v>0</v>
      </c>
      <c r="J1321" s="46"/>
      <c r="K1321" s="21">
        <f>IFERROR(SUM(C1321/'Transfers of Funds'!$F$59),0)</f>
        <v>0</v>
      </c>
      <c r="L1321" s="21"/>
      <c r="M1321" s="47" t="s">
        <v>162</v>
      </c>
      <c r="N1321" s="46"/>
    </row>
    <row r="1322" spans="1:14" s="23" customFormat="1" ht="14.25" customHeight="1">
      <c r="A1322" s="115"/>
      <c r="B1322" s="425" t="str">
        <f>IF(A1322="","",VLOOKUP(A1322,'Project Budget vs Exp'!$B$9:$G$52,2,FALSE))</f>
        <v/>
      </c>
      <c r="C1322" s="117"/>
      <c r="D1322" s="116"/>
      <c r="E1322" s="118"/>
      <c r="F1322" s="119"/>
      <c r="G1322" s="120"/>
      <c r="H1322" s="120"/>
      <c r="I1322" s="428">
        <f t="shared" si="21"/>
        <v>0</v>
      </c>
      <c r="J1322" s="46"/>
      <c r="K1322" s="21">
        <f>IFERROR(SUM(C1322/'Transfers of Funds'!$F$59),0)</f>
        <v>0</v>
      </c>
      <c r="L1322" s="21"/>
      <c r="M1322" s="47" t="s">
        <v>162</v>
      </c>
      <c r="N1322" s="46"/>
    </row>
    <row r="1323" spans="1:14" s="23" customFormat="1" ht="14.25" customHeight="1">
      <c r="A1323" s="115"/>
      <c r="B1323" s="425" t="str">
        <f>IF(A1323="","",VLOOKUP(A1323,'Project Budget vs Exp'!$B$9:$G$52,2,FALSE))</f>
        <v/>
      </c>
      <c r="C1323" s="117"/>
      <c r="D1323" s="116"/>
      <c r="E1323" s="118"/>
      <c r="F1323" s="119"/>
      <c r="G1323" s="120"/>
      <c r="H1323" s="120"/>
      <c r="I1323" s="428">
        <f t="shared" si="21"/>
        <v>0</v>
      </c>
      <c r="J1323" s="46"/>
      <c r="K1323" s="21">
        <f>IFERROR(SUM(C1323/'Transfers of Funds'!$F$59),0)</f>
        <v>0</v>
      </c>
      <c r="L1323" s="21"/>
      <c r="M1323" s="47" t="s">
        <v>162</v>
      </c>
      <c r="N1323" s="46"/>
    </row>
    <row r="1324" spans="1:14" s="23" customFormat="1" ht="14.25" customHeight="1">
      <c r="A1324" s="115"/>
      <c r="B1324" s="425" t="str">
        <f>IF(A1324="","",VLOOKUP(A1324,'Project Budget vs Exp'!$B$9:$G$52,2,FALSE))</f>
        <v/>
      </c>
      <c r="C1324" s="117"/>
      <c r="D1324" s="116"/>
      <c r="E1324" s="118"/>
      <c r="F1324" s="119"/>
      <c r="G1324" s="120"/>
      <c r="H1324" s="120"/>
      <c r="I1324" s="428">
        <f t="shared" si="21"/>
        <v>0</v>
      </c>
      <c r="J1324" s="46"/>
      <c r="K1324" s="21">
        <f>IFERROR(SUM(C1324/'Transfers of Funds'!$F$59),0)</f>
        <v>0</v>
      </c>
      <c r="L1324" s="21"/>
      <c r="M1324" s="47" t="s">
        <v>162</v>
      </c>
      <c r="N1324" s="46"/>
    </row>
    <row r="1325" spans="1:14" s="23" customFormat="1" ht="14.25" customHeight="1">
      <c r="A1325" s="115"/>
      <c r="B1325" s="425" t="str">
        <f>IF(A1325="","",VLOOKUP(A1325,'Project Budget vs Exp'!$B$9:$G$52,2,FALSE))</f>
        <v/>
      </c>
      <c r="C1325" s="117"/>
      <c r="D1325" s="116"/>
      <c r="E1325" s="118"/>
      <c r="F1325" s="119"/>
      <c r="G1325" s="120"/>
      <c r="H1325" s="120"/>
      <c r="I1325" s="428">
        <f t="shared" si="21"/>
        <v>0</v>
      </c>
      <c r="J1325" s="46"/>
      <c r="K1325" s="21">
        <f>IFERROR(SUM(C1325/'Transfers of Funds'!$F$59),0)</f>
        <v>0</v>
      </c>
      <c r="L1325" s="21"/>
      <c r="M1325" s="47" t="s">
        <v>162</v>
      </c>
      <c r="N1325" s="46"/>
    </row>
    <row r="1326" spans="1:14" s="23" customFormat="1" ht="14.25" customHeight="1">
      <c r="A1326" s="115"/>
      <c r="B1326" s="425" t="str">
        <f>IF(A1326="","",VLOOKUP(A1326,'Project Budget vs Exp'!$B$9:$G$52,2,FALSE))</f>
        <v/>
      </c>
      <c r="C1326" s="117"/>
      <c r="D1326" s="116"/>
      <c r="E1326" s="118"/>
      <c r="F1326" s="119"/>
      <c r="G1326" s="120"/>
      <c r="H1326" s="120"/>
      <c r="I1326" s="428">
        <f t="shared" si="21"/>
        <v>0</v>
      </c>
      <c r="J1326" s="46"/>
      <c r="K1326" s="21">
        <f>IFERROR(SUM(C1326/'Transfers of Funds'!$F$59),0)</f>
        <v>0</v>
      </c>
      <c r="L1326" s="21"/>
      <c r="M1326" s="47" t="s">
        <v>162</v>
      </c>
      <c r="N1326" s="46"/>
    </row>
    <row r="1327" spans="1:14" s="23" customFormat="1" ht="14.25" customHeight="1">
      <c r="A1327" s="115"/>
      <c r="B1327" s="425" t="str">
        <f>IF(A1327="","",VLOOKUP(A1327,'Project Budget vs Exp'!$B$9:$G$52,2,FALSE))</f>
        <v/>
      </c>
      <c r="C1327" s="117"/>
      <c r="D1327" s="116"/>
      <c r="E1327" s="118"/>
      <c r="F1327" s="119"/>
      <c r="G1327" s="120"/>
      <c r="H1327" s="120"/>
      <c r="I1327" s="428">
        <f t="shared" si="21"/>
        <v>0</v>
      </c>
      <c r="J1327" s="46"/>
      <c r="K1327" s="21">
        <f>IFERROR(SUM(C1327/'Transfers of Funds'!$F$59),0)</f>
        <v>0</v>
      </c>
      <c r="L1327" s="21"/>
      <c r="M1327" s="47" t="s">
        <v>162</v>
      </c>
      <c r="N1327" s="46"/>
    </row>
    <row r="1328" spans="1:14" s="23" customFormat="1" ht="14.25" customHeight="1">
      <c r="A1328" s="115"/>
      <c r="B1328" s="425" t="str">
        <f>IF(A1328="","",VLOOKUP(A1328,'Project Budget vs Exp'!$B$9:$G$52,2,FALSE))</f>
        <v/>
      </c>
      <c r="C1328" s="117"/>
      <c r="D1328" s="116"/>
      <c r="E1328" s="118"/>
      <c r="F1328" s="119"/>
      <c r="G1328" s="120"/>
      <c r="H1328" s="120"/>
      <c r="I1328" s="428">
        <f t="shared" si="21"/>
        <v>0</v>
      </c>
      <c r="J1328" s="46"/>
      <c r="K1328" s="21">
        <f>IFERROR(SUM(C1328/'Transfers of Funds'!$F$59),0)</f>
        <v>0</v>
      </c>
      <c r="L1328" s="21"/>
      <c r="M1328" s="47" t="s">
        <v>162</v>
      </c>
      <c r="N1328" s="46"/>
    </row>
    <row r="1329" spans="1:14" s="23" customFormat="1" ht="14.25" customHeight="1">
      <c r="A1329" s="115"/>
      <c r="B1329" s="425" t="str">
        <f>IF(A1329="","",VLOOKUP(A1329,'Project Budget vs Exp'!$B$9:$G$52,2,FALSE))</f>
        <v/>
      </c>
      <c r="C1329" s="117"/>
      <c r="D1329" s="116"/>
      <c r="E1329" s="118"/>
      <c r="F1329" s="119"/>
      <c r="G1329" s="120"/>
      <c r="H1329" s="120"/>
      <c r="I1329" s="428">
        <f t="shared" si="21"/>
        <v>0</v>
      </c>
      <c r="J1329" s="46"/>
      <c r="K1329" s="21">
        <f>IFERROR(SUM(C1329/'Transfers of Funds'!$F$59),0)</f>
        <v>0</v>
      </c>
      <c r="L1329" s="21"/>
      <c r="M1329" s="47" t="s">
        <v>162</v>
      </c>
      <c r="N1329" s="46"/>
    </row>
    <row r="1330" spans="1:14" s="23" customFormat="1" ht="14.25" customHeight="1">
      <c r="A1330" s="115"/>
      <c r="B1330" s="425" t="str">
        <f>IF(A1330="","",VLOOKUP(A1330,'Project Budget vs Exp'!$B$9:$G$52,2,FALSE))</f>
        <v/>
      </c>
      <c r="C1330" s="117"/>
      <c r="D1330" s="116"/>
      <c r="E1330" s="118"/>
      <c r="F1330" s="119"/>
      <c r="G1330" s="120"/>
      <c r="H1330" s="120"/>
      <c r="I1330" s="428">
        <f t="shared" si="21"/>
        <v>0</v>
      </c>
      <c r="J1330" s="46"/>
      <c r="K1330" s="21">
        <f>IFERROR(SUM(C1330/'Transfers of Funds'!$F$59),0)</f>
        <v>0</v>
      </c>
      <c r="L1330" s="21"/>
      <c r="M1330" s="47" t="s">
        <v>162</v>
      </c>
      <c r="N1330" s="46"/>
    </row>
    <row r="1331" spans="1:14" s="23" customFormat="1" ht="14.25" customHeight="1">
      <c r="A1331" s="115"/>
      <c r="B1331" s="425" t="str">
        <f>IF(A1331="","",VLOOKUP(A1331,'Project Budget vs Exp'!$B$9:$G$52,2,FALSE))</f>
        <v/>
      </c>
      <c r="C1331" s="117"/>
      <c r="D1331" s="116"/>
      <c r="E1331" s="118"/>
      <c r="F1331" s="119"/>
      <c r="G1331" s="120"/>
      <c r="H1331" s="120"/>
      <c r="I1331" s="428">
        <f t="shared" si="21"/>
        <v>0</v>
      </c>
      <c r="J1331" s="46"/>
      <c r="K1331" s="21">
        <f>IFERROR(SUM(C1331/'Transfers of Funds'!$F$59),0)</f>
        <v>0</v>
      </c>
      <c r="L1331" s="21"/>
      <c r="M1331" s="47" t="s">
        <v>162</v>
      </c>
      <c r="N1331" s="46"/>
    </row>
    <row r="1332" spans="1:14" s="23" customFormat="1" ht="14.25" customHeight="1">
      <c r="A1332" s="115"/>
      <c r="B1332" s="425" t="str">
        <f>IF(A1332="","",VLOOKUP(A1332,'Project Budget vs Exp'!$B$9:$G$52,2,FALSE))</f>
        <v/>
      </c>
      <c r="C1332" s="117"/>
      <c r="D1332" s="116"/>
      <c r="E1332" s="118"/>
      <c r="F1332" s="119"/>
      <c r="G1332" s="120"/>
      <c r="H1332" s="120"/>
      <c r="I1332" s="428">
        <f t="shared" si="21"/>
        <v>0</v>
      </c>
      <c r="J1332" s="46"/>
      <c r="K1332" s="21">
        <f>IFERROR(SUM(C1332/'Transfers of Funds'!$F$59),0)</f>
        <v>0</v>
      </c>
      <c r="L1332" s="21"/>
      <c r="M1332" s="47" t="s">
        <v>162</v>
      </c>
      <c r="N1332" s="46"/>
    </row>
    <row r="1333" spans="1:14" s="23" customFormat="1" ht="14.25" customHeight="1">
      <c r="A1333" s="115"/>
      <c r="B1333" s="425" t="str">
        <f>IF(A1333="","",VLOOKUP(A1333,'Project Budget vs Exp'!$B$9:$G$52,2,FALSE))</f>
        <v/>
      </c>
      <c r="C1333" s="117"/>
      <c r="D1333" s="116"/>
      <c r="E1333" s="118"/>
      <c r="F1333" s="119"/>
      <c r="G1333" s="120"/>
      <c r="H1333" s="120"/>
      <c r="I1333" s="428">
        <f t="shared" si="21"/>
        <v>0</v>
      </c>
      <c r="J1333" s="46"/>
      <c r="K1333" s="21">
        <f>IFERROR(SUM(C1333/'Transfers of Funds'!$F$59),0)</f>
        <v>0</v>
      </c>
      <c r="L1333" s="21"/>
      <c r="M1333" s="47" t="s">
        <v>162</v>
      </c>
      <c r="N1333" s="46"/>
    </row>
    <row r="1334" spans="1:14" s="23" customFormat="1" ht="14.25" customHeight="1">
      <c r="A1334" s="115"/>
      <c r="B1334" s="425" t="str">
        <f>IF(A1334="","",VLOOKUP(A1334,'Project Budget vs Exp'!$B$9:$G$52,2,FALSE))</f>
        <v/>
      </c>
      <c r="C1334" s="117"/>
      <c r="D1334" s="116"/>
      <c r="E1334" s="118"/>
      <c r="F1334" s="119"/>
      <c r="G1334" s="120"/>
      <c r="H1334" s="120"/>
      <c r="I1334" s="428">
        <f t="shared" si="21"/>
        <v>0</v>
      </c>
      <c r="J1334" s="46"/>
      <c r="K1334" s="21">
        <f>IFERROR(SUM(C1334/'Transfers of Funds'!$F$59),0)</f>
        <v>0</v>
      </c>
      <c r="L1334" s="21"/>
      <c r="M1334" s="47" t="s">
        <v>162</v>
      </c>
      <c r="N1334" s="46"/>
    </row>
    <row r="1335" spans="1:14" s="23" customFormat="1" ht="14.25" customHeight="1">
      <c r="A1335" s="115"/>
      <c r="B1335" s="425" t="str">
        <f>IF(A1335="","",VLOOKUP(A1335,'Project Budget vs Exp'!$B$9:$G$52,2,FALSE))</f>
        <v/>
      </c>
      <c r="C1335" s="117"/>
      <c r="D1335" s="116"/>
      <c r="E1335" s="118"/>
      <c r="F1335" s="119"/>
      <c r="G1335" s="120"/>
      <c r="H1335" s="120"/>
      <c r="I1335" s="428">
        <f t="shared" si="21"/>
        <v>0</v>
      </c>
      <c r="J1335" s="46"/>
      <c r="K1335" s="21">
        <f>IFERROR(SUM(C1335/'Transfers of Funds'!$F$59),0)</f>
        <v>0</v>
      </c>
      <c r="L1335" s="21"/>
      <c r="M1335" s="47" t="s">
        <v>162</v>
      </c>
      <c r="N1335" s="46"/>
    </row>
    <row r="1336" spans="1:14" s="23" customFormat="1" ht="14.25" customHeight="1">
      <c r="A1336" s="115"/>
      <c r="B1336" s="425" t="str">
        <f>IF(A1336="","",VLOOKUP(A1336,'Project Budget vs Exp'!$B$9:$G$52,2,FALSE))</f>
        <v/>
      </c>
      <c r="C1336" s="117"/>
      <c r="D1336" s="116"/>
      <c r="E1336" s="118"/>
      <c r="F1336" s="119"/>
      <c r="G1336" s="120"/>
      <c r="H1336" s="120"/>
      <c r="I1336" s="428">
        <f t="shared" si="21"/>
        <v>0</v>
      </c>
      <c r="J1336" s="46"/>
      <c r="K1336" s="21">
        <f>IFERROR(SUM(C1336/'Transfers of Funds'!$F$59),0)</f>
        <v>0</v>
      </c>
      <c r="L1336" s="21"/>
      <c r="M1336" s="47" t="s">
        <v>162</v>
      </c>
      <c r="N1336" s="46"/>
    </row>
    <row r="1337" spans="1:14" s="23" customFormat="1" ht="14.25" customHeight="1">
      <c r="A1337" s="115"/>
      <c r="B1337" s="425" t="str">
        <f>IF(A1337="","",VLOOKUP(A1337,'Project Budget vs Exp'!$B$9:$G$52,2,FALSE))</f>
        <v/>
      </c>
      <c r="C1337" s="117"/>
      <c r="D1337" s="116"/>
      <c r="E1337" s="118"/>
      <c r="F1337" s="119"/>
      <c r="G1337" s="120"/>
      <c r="H1337" s="120"/>
      <c r="I1337" s="428">
        <f t="shared" si="21"/>
        <v>0</v>
      </c>
      <c r="J1337" s="46"/>
      <c r="K1337" s="21">
        <f>IFERROR(SUM(C1337/'Transfers of Funds'!$F$59),0)</f>
        <v>0</v>
      </c>
      <c r="L1337" s="21"/>
      <c r="M1337" s="47" t="s">
        <v>162</v>
      </c>
      <c r="N1337" s="46"/>
    </row>
    <row r="1338" spans="1:14" s="23" customFormat="1" ht="14.25" customHeight="1">
      <c r="A1338" s="115"/>
      <c r="B1338" s="425" t="str">
        <f>IF(A1338="","",VLOOKUP(A1338,'Project Budget vs Exp'!$B$9:$G$52,2,FALSE))</f>
        <v/>
      </c>
      <c r="C1338" s="117"/>
      <c r="D1338" s="116"/>
      <c r="E1338" s="118"/>
      <c r="F1338" s="119"/>
      <c r="G1338" s="120"/>
      <c r="H1338" s="120"/>
      <c r="I1338" s="428">
        <f t="shared" si="21"/>
        <v>0</v>
      </c>
      <c r="J1338" s="46"/>
      <c r="K1338" s="21">
        <f>IFERROR(SUM(C1338/'Transfers of Funds'!$F$59),0)</f>
        <v>0</v>
      </c>
      <c r="L1338" s="21"/>
      <c r="M1338" s="47" t="s">
        <v>162</v>
      </c>
      <c r="N1338" s="46"/>
    </row>
    <row r="1339" spans="1:14" s="23" customFormat="1" ht="14.25" customHeight="1">
      <c r="A1339" s="115"/>
      <c r="B1339" s="425" t="str">
        <f>IF(A1339="","",VLOOKUP(A1339,'Project Budget vs Exp'!$B$9:$G$52,2,FALSE))</f>
        <v/>
      </c>
      <c r="C1339" s="117"/>
      <c r="D1339" s="116"/>
      <c r="E1339" s="118"/>
      <c r="F1339" s="119"/>
      <c r="G1339" s="120"/>
      <c r="H1339" s="120"/>
      <c r="I1339" s="428">
        <f t="shared" si="21"/>
        <v>0</v>
      </c>
      <c r="J1339" s="46"/>
      <c r="K1339" s="21">
        <f>IFERROR(SUM(C1339/'Transfers of Funds'!$F$59),0)</f>
        <v>0</v>
      </c>
      <c r="L1339" s="21"/>
      <c r="M1339" s="47" t="s">
        <v>162</v>
      </c>
      <c r="N1339" s="46"/>
    </row>
    <row r="1340" spans="1:14" s="23" customFormat="1" ht="14.25" customHeight="1">
      <c r="A1340" s="115"/>
      <c r="B1340" s="425" t="str">
        <f>IF(A1340="","",VLOOKUP(A1340,'Project Budget vs Exp'!$B$9:$G$52,2,FALSE))</f>
        <v/>
      </c>
      <c r="C1340" s="117"/>
      <c r="D1340" s="116"/>
      <c r="E1340" s="118"/>
      <c r="F1340" s="119"/>
      <c r="G1340" s="120"/>
      <c r="H1340" s="120"/>
      <c r="I1340" s="428">
        <f t="shared" si="21"/>
        <v>0</v>
      </c>
      <c r="J1340" s="46"/>
      <c r="K1340" s="21">
        <f>IFERROR(SUM(C1340/'Transfers of Funds'!$F$59),0)</f>
        <v>0</v>
      </c>
      <c r="L1340" s="21"/>
      <c r="M1340" s="47" t="s">
        <v>162</v>
      </c>
      <c r="N1340" s="46"/>
    </row>
    <row r="1341" spans="1:14" s="23" customFormat="1" ht="14.25" customHeight="1">
      <c r="A1341" s="115"/>
      <c r="B1341" s="425" t="str">
        <f>IF(A1341="","",VLOOKUP(A1341,'Project Budget vs Exp'!$B$9:$G$52,2,FALSE))</f>
        <v/>
      </c>
      <c r="C1341" s="117"/>
      <c r="D1341" s="116"/>
      <c r="E1341" s="118"/>
      <c r="F1341" s="119"/>
      <c r="G1341" s="120"/>
      <c r="H1341" s="120"/>
      <c r="I1341" s="428">
        <f t="shared" si="21"/>
        <v>0</v>
      </c>
      <c r="J1341" s="46"/>
      <c r="K1341" s="21">
        <f>IFERROR(SUM(C1341/'Transfers of Funds'!$F$59),0)</f>
        <v>0</v>
      </c>
      <c r="L1341" s="21"/>
      <c r="M1341" s="47" t="s">
        <v>162</v>
      </c>
      <c r="N1341" s="46"/>
    </row>
    <row r="1342" spans="1:14" s="23" customFormat="1" ht="14.25" customHeight="1">
      <c r="A1342" s="115"/>
      <c r="B1342" s="425" t="str">
        <f>IF(A1342="","",VLOOKUP(A1342,'Project Budget vs Exp'!$B$9:$G$52,2,FALSE))</f>
        <v/>
      </c>
      <c r="C1342" s="117"/>
      <c r="D1342" s="116"/>
      <c r="E1342" s="118"/>
      <c r="F1342" s="119"/>
      <c r="G1342" s="120"/>
      <c r="H1342" s="120"/>
      <c r="I1342" s="428">
        <f t="shared" si="21"/>
        <v>0</v>
      </c>
      <c r="J1342" s="46"/>
      <c r="K1342" s="21">
        <f>IFERROR(SUM(C1342/'Transfers of Funds'!$F$59),0)</f>
        <v>0</v>
      </c>
      <c r="L1342" s="21"/>
      <c r="M1342" s="47" t="s">
        <v>162</v>
      </c>
      <c r="N1342" s="46"/>
    </row>
    <row r="1343" spans="1:14" s="23" customFormat="1" ht="14.25" customHeight="1">
      <c r="A1343" s="115"/>
      <c r="B1343" s="425" t="str">
        <f>IF(A1343="","",VLOOKUP(A1343,'Project Budget vs Exp'!$B$9:$G$52,2,FALSE))</f>
        <v/>
      </c>
      <c r="C1343" s="117"/>
      <c r="D1343" s="116"/>
      <c r="E1343" s="118"/>
      <c r="F1343" s="119"/>
      <c r="G1343" s="120"/>
      <c r="H1343" s="120"/>
      <c r="I1343" s="428">
        <f t="shared" si="21"/>
        <v>0</v>
      </c>
      <c r="J1343" s="46"/>
      <c r="K1343" s="21">
        <f>IFERROR(SUM(C1343/'Transfers of Funds'!$F$59),0)</f>
        <v>0</v>
      </c>
      <c r="L1343" s="21"/>
      <c r="M1343" s="47" t="s">
        <v>162</v>
      </c>
      <c r="N1343" s="46"/>
    </row>
    <row r="1344" spans="1:14" s="23" customFormat="1" ht="14.25" customHeight="1">
      <c r="A1344" s="115"/>
      <c r="B1344" s="425" t="str">
        <f>IF(A1344="","",VLOOKUP(A1344,'Project Budget vs Exp'!$B$9:$G$52,2,FALSE))</f>
        <v/>
      </c>
      <c r="C1344" s="117"/>
      <c r="D1344" s="116"/>
      <c r="E1344" s="118"/>
      <c r="F1344" s="119"/>
      <c r="G1344" s="120"/>
      <c r="H1344" s="120"/>
      <c r="I1344" s="428">
        <f t="shared" si="21"/>
        <v>0</v>
      </c>
      <c r="J1344" s="46"/>
      <c r="K1344" s="21">
        <f>IFERROR(SUM(C1344/'Transfers of Funds'!$F$59),0)</f>
        <v>0</v>
      </c>
      <c r="L1344" s="21"/>
      <c r="M1344" s="47" t="s">
        <v>162</v>
      </c>
      <c r="N1344" s="46"/>
    </row>
    <row r="1345" spans="1:14" s="23" customFormat="1" ht="14.25" customHeight="1">
      <c r="A1345" s="115"/>
      <c r="B1345" s="425" t="str">
        <f>IF(A1345="","",VLOOKUP(A1345,'Project Budget vs Exp'!$B$9:$G$52,2,FALSE))</f>
        <v/>
      </c>
      <c r="C1345" s="117"/>
      <c r="D1345" s="116"/>
      <c r="E1345" s="118"/>
      <c r="F1345" s="119"/>
      <c r="G1345" s="120"/>
      <c r="H1345" s="120"/>
      <c r="I1345" s="428">
        <f t="shared" si="21"/>
        <v>0</v>
      </c>
      <c r="J1345" s="46"/>
      <c r="K1345" s="21">
        <f>IFERROR(SUM(C1345/'Transfers of Funds'!$F$59),0)</f>
        <v>0</v>
      </c>
      <c r="L1345" s="21"/>
      <c r="M1345" s="47" t="s">
        <v>162</v>
      </c>
      <c r="N1345" s="46"/>
    </row>
    <row r="1346" spans="1:14" s="23" customFormat="1" ht="14.25" customHeight="1">
      <c r="A1346" s="115"/>
      <c r="B1346" s="425" t="str">
        <f>IF(A1346="","",VLOOKUP(A1346,'Project Budget vs Exp'!$B$9:$G$52,2,FALSE))</f>
        <v/>
      </c>
      <c r="C1346" s="117"/>
      <c r="D1346" s="116"/>
      <c r="E1346" s="118"/>
      <c r="F1346" s="119"/>
      <c r="G1346" s="120"/>
      <c r="H1346" s="120"/>
      <c r="I1346" s="428">
        <f t="shared" si="21"/>
        <v>0</v>
      </c>
      <c r="J1346" s="46"/>
      <c r="K1346" s="21">
        <f>IFERROR(SUM(C1346/'Transfers of Funds'!$F$59),0)</f>
        <v>0</v>
      </c>
      <c r="L1346" s="21"/>
      <c r="M1346" s="47" t="s">
        <v>162</v>
      </c>
      <c r="N1346" s="46"/>
    </row>
    <row r="1347" spans="1:14" s="23" customFormat="1" ht="14.25" customHeight="1">
      <c r="A1347" s="115"/>
      <c r="B1347" s="425" t="str">
        <f>IF(A1347="","",VLOOKUP(A1347,'Project Budget vs Exp'!$B$9:$G$52,2,FALSE))</f>
        <v/>
      </c>
      <c r="C1347" s="117"/>
      <c r="D1347" s="116"/>
      <c r="E1347" s="118"/>
      <c r="F1347" s="119"/>
      <c r="G1347" s="120"/>
      <c r="H1347" s="120"/>
      <c r="I1347" s="428">
        <f t="shared" si="21"/>
        <v>0</v>
      </c>
      <c r="J1347" s="46"/>
      <c r="K1347" s="21">
        <f>IFERROR(SUM(C1347/'Transfers of Funds'!$F$59),0)</f>
        <v>0</v>
      </c>
      <c r="L1347" s="21"/>
      <c r="M1347" s="47" t="s">
        <v>162</v>
      </c>
      <c r="N1347" s="46"/>
    </row>
    <row r="1348" spans="1:14" s="23" customFormat="1" ht="14.25" customHeight="1">
      <c r="A1348" s="115"/>
      <c r="B1348" s="425" t="str">
        <f>IF(A1348="","",VLOOKUP(A1348,'Project Budget vs Exp'!$B$9:$G$52,2,FALSE))</f>
        <v/>
      </c>
      <c r="C1348" s="117"/>
      <c r="D1348" s="116"/>
      <c r="E1348" s="118"/>
      <c r="F1348" s="119"/>
      <c r="G1348" s="120"/>
      <c r="H1348" s="120"/>
      <c r="I1348" s="428">
        <f t="shared" si="21"/>
        <v>0</v>
      </c>
      <c r="J1348" s="46"/>
      <c r="K1348" s="21">
        <f>IFERROR(SUM(C1348/'Transfers of Funds'!$F$59),0)</f>
        <v>0</v>
      </c>
      <c r="L1348" s="21"/>
      <c r="M1348" s="47" t="s">
        <v>162</v>
      </c>
      <c r="N1348" s="46"/>
    </row>
    <row r="1349" spans="1:14" s="23" customFormat="1" ht="14.25" customHeight="1">
      <c r="A1349" s="115"/>
      <c r="B1349" s="425" t="str">
        <f>IF(A1349="","",VLOOKUP(A1349,'Project Budget vs Exp'!$B$9:$G$52,2,FALSE))</f>
        <v/>
      </c>
      <c r="C1349" s="117"/>
      <c r="D1349" s="116"/>
      <c r="E1349" s="118"/>
      <c r="F1349" s="119"/>
      <c r="G1349" s="120"/>
      <c r="H1349" s="120"/>
      <c r="I1349" s="428">
        <f t="shared" si="21"/>
        <v>0</v>
      </c>
      <c r="J1349" s="46"/>
      <c r="K1349" s="21">
        <f>IFERROR(SUM(C1349/'Transfers of Funds'!$F$59),0)</f>
        <v>0</v>
      </c>
      <c r="L1349" s="21"/>
      <c r="M1349" s="47" t="s">
        <v>162</v>
      </c>
      <c r="N1349" s="46"/>
    </row>
    <row r="1350" spans="1:14" s="23" customFormat="1" ht="14.25" customHeight="1">
      <c r="A1350" s="115"/>
      <c r="B1350" s="425" t="str">
        <f>IF(A1350="","",VLOOKUP(A1350,'Project Budget vs Exp'!$B$9:$G$52,2,FALSE))</f>
        <v/>
      </c>
      <c r="C1350" s="117"/>
      <c r="D1350" s="116"/>
      <c r="E1350" s="118"/>
      <c r="F1350" s="119"/>
      <c r="G1350" s="120"/>
      <c r="H1350" s="120"/>
      <c r="I1350" s="428">
        <f t="shared" si="21"/>
        <v>0</v>
      </c>
      <c r="J1350" s="46"/>
      <c r="K1350" s="21">
        <f>IFERROR(SUM(C1350/'Transfers of Funds'!$F$59),0)</f>
        <v>0</v>
      </c>
      <c r="L1350" s="21"/>
      <c r="M1350" s="47" t="s">
        <v>162</v>
      </c>
      <c r="N1350" s="46"/>
    </row>
    <row r="1351" spans="1:14" s="23" customFormat="1" ht="14.25" customHeight="1">
      <c r="A1351" s="115"/>
      <c r="B1351" s="425" t="str">
        <f>IF(A1351="","",VLOOKUP(A1351,'Project Budget vs Exp'!$B$9:$G$52,2,FALSE))</f>
        <v/>
      </c>
      <c r="C1351" s="117"/>
      <c r="D1351" s="116"/>
      <c r="E1351" s="118"/>
      <c r="F1351" s="119"/>
      <c r="G1351" s="120"/>
      <c r="H1351" s="120"/>
      <c r="I1351" s="428">
        <f t="shared" si="21"/>
        <v>0</v>
      </c>
      <c r="J1351" s="46"/>
      <c r="K1351" s="21">
        <f>IFERROR(SUM(C1351/'Transfers of Funds'!$F$59),0)</f>
        <v>0</v>
      </c>
      <c r="L1351" s="21"/>
      <c r="M1351" s="47" t="s">
        <v>162</v>
      </c>
      <c r="N1351" s="46"/>
    </row>
    <row r="1352" spans="1:14" s="23" customFormat="1" ht="14.25" customHeight="1">
      <c r="A1352" s="115"/>
      <c r="B1352" s="425" t="str">
        <f>IF(A1352="","",VLOOKUP(A1352,'Project Budget vs Exp'!$B$9:$G$52,2,FALSE))</f>
        <v/>
      </c>
      <c r="C1352" s="117"/>
      <c r="D1352" s="116"/>
      <c r="E1352" s="118"/>
      <c r="F1352" s="119"/>
      <c r="G1352" s="120"/>
      <c r="H1352" s="120"/>
      <c r="I1352" s="428">
        <f t="shared" si="21"/>
        <v>0</v>
      </c>
      <c r="J1352" s="46"/>
      <c r="K1352" s="21">
        <f>IFERROR(SUM(C1352/'Transfers of Funds'!$F$59),0)</f>
        <v>0</v>
      </c>
      <c r="L1352" s="21"/>
      <c r="M1352" s="47" t="s">
        <v>162</v>
      </c>
      <c r="N1352" s="46"/>
    </row>
    <row r="1353" spans="1:14" s="23" customFormat="1" ht="14.25" customHeight="1">
      <c r="A1353" s="115"/>
      <c r="B1353" s="425" t="str">
        <f>IF(A1353="","",VLOOKUP(A1353,'Project Budget vs Exp'!$B$9:$G$52,2,FALSE))</f>
        <v/>
      </c>
      <c r="C1353" s="117"/>
      <c r="D1353" s="116"/>
      <c r="E1353" s="118"/>
      <c r="F1353" s="119"/>
      <c r="G1353" s="120"/>
      <c r="H1353" s="120"/>
      <c r="I1353" s="428">
        <f t="shared" si="21"/>
        <v>0</v>
      </c>
      <c r="J1353" s="46"/>
      <c r="K1353" s="21">
        <f>IFERROR(SUM(C1353/'Transfers of Funds'!$F$59),0)</f>
        <v>0</v>
      </c>
      <c r="L1353" s="21"/>
      <c r="M1353" s="47" t="s">
        <v>162</v>
      </c>
      <c r="N1353" s="46"/>
    </row>
    <row r="1354" spans="1:14" s="23" customFormat="1" ht="14.25" customHeight="1">
      <c r="A1354" s="115"/>
      <c r="B1354" s="425" t="str">
        <f>IF(A1354="","",VLOOKUP(A1354,'Project Budget vs Exp'!$B$9:$G$52,2,FALSE))</f>
        <v/>
      </c>
      <c r="C1354" s="117"/>
      <c r="D1354" s="116"/>
      <c r="E1354" s="118"/>
      <c r="F1354" s="119"/>
      <c r="G1354" s="120"/>
      <c r="H1354" s="120"/>
      <c r="I1354" s="428">
        <f t="shared" si="21"/>
        <v>0</v>
      </c>
      <c r="J1354" s="46"/>
      <c r="K1354" s="21">
        <f>IFERROR(SUM(C1354/'Transfers of Funds'!$F$59),0)</f>
        <v>0</v>
      </c>
      <c r="L1354" s="21"/>
      <c r="M1354" s="47" t="s">
        <v>162</v>
      </c>
      <c r="N1354" s="46"/>
    </row>
    <row r="1355" spans="1:14" s="23" customFormat="1" ht="14.25" customHeight="1">
      <c r="A1355" s="115"/>
      <c r="B1355" s="425" t="str">
        <f>IF(A1355="","",VLOOKUP(A1355,'Project Budget vs Exp'!$B$9:$G$52,2,FALSE))</f>
        <v/>
      </c>
      <c r="C1355" s="117"/>
      <c r="D1355" s="116"/>
      <c r="E1355" s="118"/>
      <c r="F1355" s="119"/>
      <c r="G1355" s="120"/>
      <c r="H1355" s="120"/>
      <c r="I1355" s="428">
        <f t="shared" si="21"/>
        <v>0</v>
      </c>
      <c r="J1355" s="46"/>
      <c r="K1355" s="21">
        <f>IFERROR(SUM(C1355/'Transfers of Funds'!$F$59),0)</f>
        <v>0</v>
      </c>
      <c r="L1355" s="21"/>
      <c r="M1355" s="47" t="s">
        <v>162</v>
      </c>
      <c r="N1355" s="46"/>
    </row>
    <row r="1356" spans="1:14" s="23" customFormat="1" ht="14.25" customHeight="1">
      <c r="A1356" s="115"/>
      <c r="B1356" s="425" t="str">
        <f>IF(A1356="","",VLOOKUP(A1356,'Project Budget vs Exp'!$B$9:$G$52,2,FALSE))</f>
        <v/>
      </c>
      <c r="C1356" s="117"/>
      <c r="D1356" s="116"/>
      <c r="E1356" s="118"/>
      <c r="F1356" s="119"/>
      <c r="G1356" s="120"/>
      <c r="H1356" s="120"/>
      <c r="I1356" s="428">
        <f t="shared" si="21"/>
        <v>0</v>
      </c>
      <c r="J1356" s="46"/>
      <c r="K1356" s="21">
        <f>IFERROR(SUM(C1356/'Transfers of Funds'!$F$59),0)</f>
        <v>0</v>
      </c>
      <c r="L1356" s="21"/>
      <c r="M1356" s="47" t="s">
        <v>162</v>
      </c>
      <c r="N1356" s="46"/>
    </row>
    <row r="1357" spans="1:14" s="23" customFormat="1" ht="14.25" customHeight="1">
      <c r="A1357" s="115"/>
      <c r="B1357" s="425" t="str">
        <f>IF(A1357="","",VLOOKUP(A1357,'Project Budget vs Exp'!$B$9:$G$52,2,FALSE))</f>
        <v/>
      </c>
      <c r="C1357" s="117"/>
      <c r="D1357" s="116"/>
      <c r="E1357" s="118"/>
      <c r="F1357" s="119"/>
      <c r="G1357" s="120"/>
      <c r="H1357" s="120"/>
      <c r="I1357" s="428">
        <f t="shared" si="21"/>
        <v>0</v>
      </c>
      <c r="J1357" s="46"/>
      <c r="K1357" s="21">
        <f>IFERROR(SUM(C1357/'Transfers of Funds'!$F$59),0)</f>
        <v>0</v>
      </c>
      <c r="L1357" s="21"/>
      <c r="M1357" s="47" t="s">
        <v>162</v>
      </c>
      <c r="N1357" s="46"/>
    </row>
    <row r="1358" spans="1:14" s="23" customFormat="1" ht="14.25" customHeight="1">
      <c r="A1358" s="115"/>
      <c r="B1358" s="425" t="str">
        <f>IF(A1358="","",VLOOKUP(A1358,'Project Budget vs Exp'!$B$9:$G$52,2,FALSE))</f>
        <v/>
      </c>
      <c r="C1358" s="117"/>
      <c r="D1358" s="116"/>
      <c r="E1358" s="118"/>
      <c r="F1358" s="119"/>
      <c r="G1358" s="120"/>
      <c r="H1358" s="120"/>
      <c r="I1358" s="428">
        <f t="shared" si="21"/>
        <v>0</v>
      </c>
      <c r="J1358" s="46"/>
      <c r="K1358" s="21">
        <f>IFERROR(SUM(C1358/'Transfers of Funds'!$F$59),0)</f>
        <v>0</v>
      </c>
      <c r="L1358" s="21"/>
      <c r="M1358" s="47" t="s">
        <v>162</v>
      </c>
      <c r="N1358" s="46"/>
    </row>
    <row r="1359" spans="1:14" s="23" customFormat="1" ht="14.25" customHeight="1">
      <c r="A1359" s="115"/>
      <c r="B1359" s="425" t="str">
        <f>IF(A1359="","",VLOOKUP(A1359,'Project Budget vs Exp'!$B$9:$G$52,2,FALSE))</f>
        <v/>
      </c>
      <c r="C1359" s="117"/>
      <c r="D1359" s="116"/>
      <c r="E1359" s="118"/>
      <c r="F1359" s="119"/>
      <c r="G1359" s="120"/>
      <c r="H1359" s="120"/>
      <c r="I1359" s="428">
        <f t="shared" si="21"/>
        <v>0</v>
      </c>
      <c r="J1359" s="46"/>
      <c r="K1359" s="21">
        <f>IFERROR(SUM(C1359/'Transfers of Funds'!$F$59),0)</f>
        <v>0</v>
      </c>
      <c r="L1359" s="21"/>
      <c r="M1359" s="47" t="s">
        <v>162</v>
      </c>
      <c r="N1359" s="46"/>
    </row>
    <row r="1360" spans="1:14" s="23" customFormat="1" ht="14.25" customHeight="1">
      <c r="A1360" s="115"/>
      <c r="B1360" s="425" t="str">
        <f>IF(A1360="","",VLOOKUP(A1360,'Project Budget vs Exp'!$B$9:$G$52,2,FALSE))</f>
        <v/>
      </c>
      <c r="C1360" s="117"/>
      <c r="D1360" s="116"/>
      <c r="E1360" s="118"/>
      <c r="F1360" s="119"/>
      <c r="G1360" s="120"/>
      <c r="H1360" s="120"/>
      <c r="I1360" s="428">
        <f t="shared" si="21"/>
        <v>0</v>
      </c>
      <c r="J1360" s="46"/>
      <c r="K1360" s="21">
        <f>IFERROR(SUM(C1360/'Transfers of Funds'!$F$59),0)</f>
        <v>0</v>
      </c>
      <c r="L1360" s="21"/>
      <c r="M1360" s="47" t="s">
        <v>162</v>
      </c>
      <c r="N1360" s="46"/>
    </row>
    <row r="1361" spans="1:14" s="23" customFormat="1" ht="14.25" customHeight="1">
      <c r="A1361" s="115"/>
      <c r="B1361" s="425" t="str">
        <f>IF(A1361="","",VLOOKUP(A1361,'Project Budget vs Exp'!$B$9:$G$52,2,FALSE))</f>
        <v/>
      </c>
      <c r="C1361" s="117"/>
      <c r="D1361" s="116"/>
      <c r="E1361" s="118"/>
      <c r="F1361" s="119"/>
      <c r="G1361" s="120"/>
      <c r="H1361" s="120"/>
      <c r="I1361" s="428">
        <f t="shared" si="21"/>
        <v>0</v>
      </c>
      <c r="J1361" s="46"/>
      <c r="K1361" s="21">
        <f>IFERROR(SUM(C1361/'Transfers of Funds'!$F$59),0)</f>
        <v>0</v>
      </c>
      <c r="L1361" s="21"/>
      <c r="M1361" s="47" t="s">
        <v>162</v>
      </c>
      <c r="N1361" s="46"/>
    </row>
    <row r="1362" spans="1:14" s="23" customFormat="1" ht="14.25" customHeight="1">
      <c r="A1362" s="115"/>
      <c r="B1362" s="425" t="str">
        <f>IF(A1362="","",VLOOKUP(A1362,'Project Budget vs Exp'!$B$9:$G$52,2,FALSE))</f>
        <v/>
      </c>
      <c r="C1362" s="117"/>
      <c r="D1362" s="116"/>
      <c r="E1362" s="118"/>
      <c r="F1362" s="119"/>
      <c r="G1362" s="120"/>
      <c r="H1362" s="120"/>
      <c r="I1362" s="428">
        <f t="shared" si="21"/>
        <v>0</v>
      </c>
      <c r="J1362" s="46"/>
      <c r="K1362" s="21">
        <f>IFERROR(SUM(C1362/'Transfers of Funds'!$F$59),0)</f>
        <v>0</v>
      </c>
      <c r="L1362" s="21"/>
      <c r="M1362" s="47" t="s">
        <v>162</v>
      </c>
      <c r="N1362" s="46"/>
    </row>
    <row r="1363" spans="1:14" s="23" customFormat="1" ht="14.25" customHeight="1">
      <c r="A1363" s="115"/>
      <c r="B1363" s="425" t="str">
        <f>IF(A1363="","",VLOOKUP(A1363,'Project Budget vs Exp'!$B$9:$G$52,2,FALSE))</f>
        <v/>
      </c>
      <c r="C1363" s="117"/>
      <c r="D1363" s="116"/>
      <c r="E1363" s="118"/>
      <c r="F1363" s="119"/>
      <c r="G1363" s="120"/>
      <c r="H1363" s="120"/>
      <c r="I1363" s="428">
        <f t="shared" si="21"/>
        <v>0</v>
      </c>
      <c r="J1363" s="46"/>
      <c r="K1363" s="21">
        <f>IFERROR(SUM(C1363/'Transfers of Funds'!$F$59),0)</f>
        <v>0</v>
      </c>
      <c r="L1363" s="21"/>
      <c r="M1363" s="47" t="s">
        <v>162</v>
      </c>
      <c r="N1363" s="46"/>
    </row>
    <row r="1364" spans="1:14" s="23" customFormat="1" ht="14.25" customHeight="1">
      <c r="A1364" s="115"/>
      <c r="B1364" s="425" t="str">
        <f>IF(A1364="","",VLOOKUP(A1364,'Project Budget vs Exp'!$B$9:$G$52,2,FALSE))</f>
        <v/>
      </c>
      <c r="C1364" s="117"/>
      <c r="D1364" s="116"/>
      <c r="E1364" s="118"/>
      <c r="F1364" s="119"/>
      <c r="G1364" s="120"/>
      <c r="H1364" s="120"/>
      <c r="I1364" s="428">
        <f t="shared" si="21"/>
        <v>0</v>
      </c>
      <c r="J1364" s="46"/>
      <c r="K1364" s="21">
        <f>IFERROR(SUM(C1364/'Transfers of Funds'!$F$59),0)</f>
        <v>0</v>
      </c>
      <c r="L1364" s="21"/>
      <c r="M1364" s="47" t="s">
        <v>162</v>
      </c>
      <c r="N1364" s="46"/>
    </row>
    <row r="1365" spans="1:14" s="23" customFormat="1" ht="14.25" customHeight="1">
      <c r="A1365" s="115"/>
      <c r="B1365" s="425" t="str">
        <f>IF(A1365="","",VLOOKUP(A1365,'Project Budget vs Exp'!$B$9:$G$52,2,FALSE))</f>
        <v/>
      </c>
      <c r="C1365" s="117"/>
      <c r="D1365" s="116"/>
      <c r="E1365" s="118"/>
      <c r="F1365" s="119"/>
      <c r="G1365" s="120"/>
      <c r="H1365" s="120"/>
      <c r="I1365" s="428">
        <f t="shared" ref="I1365:I1428" si="22">IF(OR(F$4="EUR",F$4="USD",F$4="GBP",F$4="CAD",F$4="NZD",F$4="AUD"),K1365,C1365)</f>
        <v>0</v>
      </c>
      <c r="J1365" s="46"/>
      <c r="K1365" s="21">
        <f>IFERROR(SUM(C1365/'Transfers of Funds'!$F$59),0)</f>
        <v>0</v>
      </c>
      <c r="L1365" s="21"/>
      <c r="M1365" s="47" t="s">
        <v>162</v>
      </c>
      <c r="N1365" s="46"/>
    </row>
    <row r="1366" spans="1:14" s="23" customFormat="1" ht="14.25" customHeight="1">
      <c r="A1366" s="115"/>
      <c r="B1366" s="425" t="str">
        <f>IF(A1366="","",VLOOKUP(A1366,'Project Budget vs Exp'!$B$9:$G$52,2,FALSE))</f>
        <v/>
      </c>
      <c r="C1366" s="117"/>
      <c r="D1366" s="116"/>
      <c r="E1366" s="118"/>
      <c r="F1366" s="119"/>
      <c r="G1366" s="120"/>
      <c r="H1366" s="120"/>
      <c r="I1366" s="428">
        <f t="shared" si="22"/>
        <v>0</v>
      </c>
      <c r="J1366" s="46"/>
      <c r="K1366" s="21">
        <f>IFERROR(SUM(C1366/'Transfers of Funds'!$F$59),0)</f>
        <v>0</v>
      </c>
      <c r="L1366" s="21"/>
      <c r="M1366" s="47" t="s">
        <v>162</v>
      </c>
      <c r="N1366" s="46"/>
    </row>
    <row r="1367" spans="1:14" s="23" customFormat="1" ht="14.25" customHeight="1">
      <c r="A1367" s="115"/>
      <c r="B1367" s="425" t="str">
        <f>IF(A1367="","",VLOOKUP(A1367,'Project Budget vs Exp'!$B$9:$G$52,2,FALSE))</f>
        <v/>
      </c>
      <c r="C1367" s="117"/>
      <c r="D1367" s="116"/>
      <c r="E1367" s="118"/>
      <c r="F1367" s="119"/>
      <c r="G1367" s="120"/>
      <c r="H1367" s="120"/>
      <c r="I1367" s="428">
        <f t="shared" si="22"/>
        <v>0</v>
      </c>
      <c r="J1367" s="46"/>
      <c r="K1367" s="21">
        <f>IFERROR(SUM(C1367/'Transfers of Funds'!$F$59),0)</f>
        <v>0</v>
      </c>
      <c r="L1367" s="21"/>
      <c r="M1367" s="47" t="s">
        <v>162</v>
      </c>
      <c r="N1367" s="46"/>
    </row>
    <row r="1368" spans="1:14" s="23" customFormat="1" ht="14.25" customHeight="1">
      <c r="A1368" s="115"/>
      <c r="B1368" s="425" t="str">
        <f>IF(A1368="","",VLOOKUP(A1368,'Project Budget vs Exp'!$B$9:$G$52,2,FALSE))</f>
        <v/>
      </c>
      <c r="C1368" s="117"/>
      <c r="D1368" s="116"/>
      <c r="E1368" s="118"/>
      <c r="F1368" s="119"/>
      <c r="G1368" s="120"/>
      <c r="H1368" s="120"/>
      <c r="I1368" s="428">
        <f t="shared" si="22"/>
        <v>0</v>
      </c>
      <c r="J1368" s="46"/>
      <c r="K1368" s="21">
        <f>IFERROR(SUM(C1368/'Transfers of Funds'!$F$59),0)</f>
        <v>0</v>
      </c>
      <c r="L1368" s="21"/>
      <c r="M1368" s="47" t="s">
        <v>162</v>
      </c>
      <c r="N1368" s="46"/>
    </row>
    <row r="1369" spans="1:14" s="23" customFormat="1" ht="14.25" customHeight="1">
      <c r="A1369" s="115"/>
      <c r="B1369" s="425" t="str">
        <f>IF(A1369="","",VLOOKUP(A1369,'Project Budget vs Exp'!$B$9:$G$52,2,FALSE))</f>
        <v/>
      </c>
      <c r="C1369" s="117"/>
      <c r="D1369" s="116"/>
      <c r="E1369" s="118"/>
      <c r="F1369" s="119"/>
      <c r="G1369" s="120"/>
      <c r="H1369" s="120"/>
      <c r="I1369" s="428">
        <f t="shared" si="22"/>
        <v>0</v>
      </c>
      <c r="J1369" s="46"/>
      <c r="K1369" s="21">
        <f>IFERROR(SUM(C1369/'Transfers of Funds'!$F$59),0)</f>
        <v>0</v>
      </c>
      <c r="L1369" s="21"/>
      <c r="M1369" s="47" t="s">
        <v>162</v>
      </c>
      <c r="N1369" s="46"/>
    </row>
    <row r="1370" spans="1:14" s="23" customFormat="1" ht="14.25" customHeight="1">
      <c r="A1370" s="115"/>
      <c r="B1370" s="425" t="str">
        <f>IF(A1370="","",VLOOKUP(A1370,'Project Budget vs Exp'!$B$9:$G$52,2,FALSE))</f>
        <v/>
      </c>
      <c r="C1370" s="117"/>
      <c r="D1370" s="116"/>
      <c r="E1370" s="118"/>
      <c r="F1370" s="119"/>
      <c r="G1370" s="120"/>
      <c r="H1370" s="120"/>
      <c r="I1370" s="428">
        <f t="shared" si="22"/>
        <v>0</v>
      </c>
      <c r="J1370" s="46"/>
      <c r="K1370" s="21">
        <f>IFERROR(SUM(C1370/'Transfers of Funds'!$F$59),0)</f>
        <v>0</v>
      </c>
      <c r="L1370" s="21"/>
      <c r="M1370" s="47" t="s">
        <v>162</v>
      </c>
      <c r="N1370" s="46"/>
    </row>
    <row r="1371" spans="1:14" s="23" customFormat="1" ht="14.25" customHeight="1">
      <c r="A1371" s="115"/>
      <c r="B1371" s="425" t="str">
        <f>IF(A1371="","",VLOOKUP(A1371,'Project Budget vs Exp'!$B$9:$G$52,2,FALSE))</f>
        <v/>
      </c>
      <c r="C1371" s="117"/>
      <c r="D1371" s="116"/>
      <c r="E1371" s="118"/>
      <c r="F1371" s="119"/>
      <c r="G1371" s="120"/>
      <c r="H1371" s="120"/>
      <c r="I1371" s="428">
        <f t="shared" si="22"/>
        <v>0</v>
      </c>
      <c r="J1371" s="46"/>
      <c r="K1371" s="21">
        <f>IFERROR(SUM(C1371/'Transfers of Funds'!$F$59),0)</f>
        <v>0</v>
      </c>
      <c r="L1371" s="21"/>
      <c r="M1371" s="47" t="s">
        <v>162</v>
      </c>
      <c r="N1371" s="46"/>
    </row>
    <row r="1372" spans="1:14" s="23" customFormat="1" ht="14.25" customHeight="1">
      <c r="A1372" s="115"/>
      <c r="B1372" s="425" t="str">
        <f>IF(A1372="","",VLOOKUP(A1372,'Project Budget vs Exp'!$B$9:$G$52,2,FALSE))</f>
        <v/>
      </c>
      <c r="C1372" s="117"/>
      <c r="D1372" s="116"/>
      <c r="E1372" s="118"/>
      <c r="F1372" s="119"/>
      <c r="G1372" s="120"/>
      <c r="H1372" s="120"/>
      <c r="I1372" s="428">
        <f t="shared" si="22"/>
        <v>0</v>
      </c>
      <c r="J1372" s="46"/>
      <c r="K1372" s="21">
        <f>IFERROR(SUM(C1372/'Transfers of Funds'!$F$59),0)</f>
        <v>0</v>
      </c>
      <c r="L1372" s="21"/>
      <c r="M1372" s="47" t="s">
        <v>162</v>
      </c>
      <c r="N1372" s="46"/>
    </row>
    <row r="1373" spans="1:14" s="23" customFormat="1" ht="14.25" customHeight="1">
      <c r="A1373" s="115"/>
      <c r="B1373" s="425" t="str">
        <f>IF(A1373="","",VLOOKUP(A1373,'Project Budget vs Exp'!$B$9:$G$52,2,FALSE))</f>
        <v/>
      </c>
      <c r="C1373" s="117"/>
      <c r="D1373" s="116"/>
      <c r="E1373" s="118"/>
      <c r="F1373" s="119"/>
      <c r="G1373" s="120"/>
      <c r="H1373" s="120"/>
      <c r="I1373" s="428">
        <f t="shared" si="22"/>
        <v>0</v>
      </c>
      <c r="J1373" s="46"/>
      <c r="K1373" s="21">
        <f>IFERROR(SUM(C1373/'Transfers of Funds'!$F$59),0)</f>
        <v>0</v>
      </c>
      <c r="L1373" s="21"/>
      <c r="M1373" s="47" t="s">
        <v>162</v>
      </c>
      <c r="N1373" s="46"/>
    </row>
    <row r="1374" spans="1:14" s="23" customFormat="1" ht="14.25" customHeight="1">
      <c r="A1374" s="115"/>
      <c r="B1374" s="425" t="str">
        <f>IF(A1374="","",VLOOKUP(A1374,'Project Budget vs Exp'!$B$9:$G$52,2,FALSE))</f>
        <v/>
      </c>
      <c r="C1374" s="117"/>
      <c r="D1374" s="116"/>
      <c r="E1374" s="118"/>
      <c r="F1374" s="119"/>
      <c r="G1374" s="120"/>
      <c r="H1374" s="120"/>
      <c r="I1374" s="428">
        <f t="shared" si="22"/>
        <v>0</v>
      </c>
      <c r="J1374" s="46"/>
      <c r="K1374" s="21">
        <f>IFERROR(SUM(C1374/'Transfers of Funds'!$F$59),0)</f>
        <v>0</v>
      </c>
      <c r="L1374" s="21"/>
      <c r="M1374" s="47" t="s">
        <v>162</v>
      </c>
      <c r="N1374" s="46"/>
    </row>
    <row r="1375" spans="1:14" s="23" customFormat="1" ht="14.25" customHeight="1">
      <c r="A1375" s="115"/>
      <c r="B1375" s="425" t="str">
        <f>IF(A1375="","",VLOOKUP(A1375,'Project Budget vs Exp'!$B$9:$G$52,2,FALSE))</f>
        <v/>
      </c>
      <c r="C1375" s="117"/>
      <c r="D1375" s="116"/>
      <c r="E1375" s="118"/>
      <c r="F1375" s="119"/>
      <c r="G1375" s="120"/>
      <c r="H1375" s="120"/>
      <c r="I1375" s="428">
        <f t="shared" si="22"/>
        <v>0</v>
      </c>
      <c r="J1375" s="46"/>
      <c r="K1375" s="21">
        <f>IFERROR(SUM(C1375/'Transfers of Funds'!$F$59),0)</f>
        <v>0</v>
      </c>
      <c r="L1375" s="21"/>
      <c r="M1375" s="47" t="s">
        <v>162</v>
      </c>
      <c r="N1375" s="46"/>
    </row>
    <row r="1376" spans="1:14" s="23" customFormat="1" ht="14.25" customHeight="1">
      <c r="A1376" s="115"/>
      <c r="B1376" s="425" t="str">
        <f>IF(A1376="","",VLOOKUP(A1376,'Project Budget vs Exp'!$B$9:$G$52,2,FALSE))</f>
        <v/>
      </c>
      <c r="C1376" s="117"/>
      <c r="D1376" s="116"/>
      <c r="E1376" s="118"/>
      <c r="F1376" s="119"/>
      <c r="G1376" s="120"/>
      <c r="H1376" s="120"/>
      <c r="I1376" s="428">
        <f t="shared" si="22"/>
        <v>0</v>
      </c>
      <c r="J1376" s="46"/>
      <c r="K1376" s="21">
        <f>IFERROR(SUM(C1376/'Transfers of Funds'!$F$59),0)</f>
        <v>0</v>
      </c>
      <c r="L1376" s="21"/>
      <c r="M1376" s="47" t="s">
        <v>162</v>
      </c>
      <c r="N1376" s="46"/>
    </row>
    <row r="1377" spans="1:14" s="23" customFormat="1" ht="14.25" customHeight="1">
      <c r="A1377" s="115"/>
      <c r="B1377" s="425" t="str">
        <f>IF(A1377="","",VLOOKUP(A1377,'Project Budget vs Exp'!$B$9:$G$52,2,FALSE))</f>
        <v/>
      </c>
      <c r="C1377" s="117"/>
      <c r="D1377" s="116"/>
      <c r="E1377" s="118"/>
      <c r="F1377" s="119"/>
      <c r="G1377" s="120"/>
      <c r="H1377" s="120"/>
      <c r="I1377" s="428">
        <f t="shared" si="22"/>
        <v>0</v>
      </c>
      <c r="J1377" s="46"/>
      <c r="K1377" s="21">
        <f>IFERROR(SUM(C1377/'Transfers of Funds'!$F$59),0)</f>
        <v>0</v>
      </c>
      <c r="L1377" s="21"/>
      <c r="M1377" s="47" t="s">
        <v>162</v>
      </c>
      <c r="N1377" s="46"/>
    </row>
    <row r="1378" spans="1:14" s="23" customFormat="1" ht="14.25" customHeight="1">
      <c r="A1378" s="115"/>
      <c r="B1378" s="425" t="str">
        <f>IF(A1378="","",VLOOKUP(A1378,'Project Budget vs Exp'!$B$9:$G$52,2,FALSE))</f>
        <v/>
      </c>
      <c r="C1378" s="117"/>
      <c r="D1378" s="116"/>
      <c r="E1378" s="118"/>
      <c r="F1378" s="119"/>
      <c r="G1378" s="120"/>
      <c r="H1378" s="120"/>
      <c r="I1378" s="428">
        <f t="shared" si="22"/>
        <v>0</v>
      </c>
      <c r="J1378" s="46"/>
      <c r="K1378" s="21">
        <f>IFERROR(SUM(C1378/'Transfers of Funds'!$F$59),0)</f>
        <v>0</v>
      </c>
      <c r="L1378" s="21"/>
      <c r="M1378" s="47" t="s">
        <v>162</v>
      </c>
      <c r="N1378" s="46"/>
    </row>
    <row r="1379" spans="1:14" s="23" customFormat="1" ht="14.25" customHeight="1">
      <c r="A1379" s="115"/>
      <c r="B1379" s="425" t="str">
        <f>IF(A1379="","",VLOOKUP(A1379,'Project Budget vs Exp'!$B$9:$G$52,2,FALSE))</f>
        <v/>
      </c>
      <c r="C1379" s="117"/>
      <c r="D1379" s="116"/>
      <c r="E1379" s="118"/>
      <c r="F1379" s="119"/>
      <c r="G1379" s="120"/>
      <c r="H1379" s="120"/>
      <c r="I1379" s="428">
        <f t="shared" si="22"/>
        <v>0</v>
      </c>
      <c r="J1379" s="46"/>
      <c r="K1379" s="21">
        <f>IFERROR(SUM(C1379/'Transfers of Funds'!$F$59),0)</f>
        <v>0</v>
      </c>
      <c r="L1379" s="21"/>
      <c r="M1379" s="47" t="s">
        <v>162</v>
      </c>
      <c r="N1379" s="46"/>
    </row>
    <row r="1380" spans="1:14" s="23" customFormat="1" ht="14.25" customHeight="1">
      <c r="A1380" s="115"/>
      <c r="B1380" s="425" t="str">
        <f>IF(A1380="","",VLOOKUP(A1380,'Project Budget vs Exp'!$B$9:$G$52,2,FALSE))</f>
        <v/>
      </c>
      <c r="C1380" s="117"/>
      <c r="D1380" s="116"/>
      <c r="E1380" s="118"/>
      <c r="F1380" s="119"/>
      <c r="G1380" s="120"/>
      <c r="H1380" s="120"/>
      <c r="I1380" s="428">
        <f t="shared" si="22"/>
        <v>0</v>
      </c>
      <c r="J1380" s="46"/>
      <c r="K1380" s="21">
        <f>IFERROR(SUM(C1380/'Transfers of Funds'!$F$59),0)</f>
        <v>0</v>
      </c>
      <c r="L1380" s="21"/>
      <c r="M1380" s="47" t="s">
        <v>162</v>
      </c>
      <c r="N1380" s="46"/>
    </row>
    <row r="1381" spans="1:14" s="23" customFormat="1" ht="14.25" customHeight="1">
      <c r="A1381" s="115"/>
      <c r="B1381" s="425" t="str">
        <f>IF(A1381="","",VLOOKUP(A1381,'Project Budget vs Exp'!$B$9:$G$52,2,FALSE))</f>
        <v/>
      </c>
      <c r="C1381" s="117"/>
      <c r="D1381" s="116"/>
      <c r="E1381" s="118"/>
      <c r="F1381" s="119"/>
      <c r="G1381" s="120"/>
      <c r="H1381" s="120"/>
      <c r="I1381" s="428">
        <f t="shared" si="22"/>
        <v>0</v>
      </c>
      <c r="J1381" s="46"/>
      <c r="K1381" s="21">
        <f>IFERROR(SUM(C1381/'Transfers of Funds'!$F$59),0)</f>
        <v>0</v>
      </c>
      <c r="L1381" s="21"/>
      <c r="M1381" s="47" t="s">
        <v>162</v>
      </c>
      <c r="N1381" s="46"/>
    </row>
    <row r="1382" spans="1:14" s="23" customFormat="1" ht="14.25" customHeight="1">
      <c r="A1382" s="115"/>
      <c r="B1382" s="425" t="str">
        <f>IF(A1382="","",VLOOKUP(A1382,'Project Budget vs Exp'!$B$9:$G$52,2,FALSE))</f>
        <v/>
      </c>
      <c r="C1382" s="117"/>
      <c r="D1382" s="116"/>
      <c r="E1382" s="118"/>
      <c r="F1382" s="119"/>
      <c r="G1382" s="120"/>
      <c r="H1382" s="120"/>
      <c r="I1382" s="428">
        <f t="shared" si="22"/>
        <v>0</v>
      </c>
      <c r="J1382" s="46"/>
      <c r="K1382" s="21">
        <f>IFERROR(SUM(C1382/'Transfers of Funds'!$F$59),0)</f>
        <v>0</v>
      </c>
      <c r="L1382" s="21"/>
      <c r="M1382" s="47" t="s">
        <v>162</v>
      </c>
      <c r="N1382" s="46"/>
    </row>
    <row r="1383" spans="1:14" s="23" customFormat="1" ht="14.25" customHeight="1">
      <c r="A1383" s="115"/>
      <c r="B1383" s="425" t="str">
        <f>IF(A1383="","",VLOOKUP(A1383,'Project Budget vs Exp'!$B$9:$G$52,2,FALSE))</f>
        <v/>
      </c>
      <c r="C1383" s="117"/>
      <c r="D1383" s="116"/>
      <c r="E1383" s="118"/>
      <c r="F1383" s="119"/>
      <c r="G1383" s="120"/>
      <c r="H1383" s="120"/>
      <c r="I1383" s="428">
        <f t="shared" si="22"/>
        <v>0</v>
      </c>
      <c r="J1383" s="46"/>
      <c r="K1383" s="21">
        <f>IFERROR(SUM(C1383/'Transfers of Funds'!$F$59),0)</f>
        <v>0</v>
      </c>
      <c r="L1383" s="21"/>
      <c r="M1383" s="47" t="s">
        <v>162</v>
      </c>
      <c r="N1383" s="46"/>
    </row>
    <row r="1384" spans="1:14" s="23" customFormat="1" ht="14.25" customHeight="1">
      <c r="A1384" s="115"/>
      <c r="B1384" s="425" t="str">
        <f>IF(A1384="","",VLOOKUP(A1384,'Project Budget vs Exp'!$B$9:$G$52,2,FALSE))</f>
        <v/>
      </c>
      <c r="C1384" s="117"/>
      <c r="D1384" s="116"/>
      <c r="E1384" s="118"/>
      <c r="F1384" s="119"/>
      <c r="G1384" s="120"/>
      <c r="H1384" s="120"/>
      <c r="I1384" s="428">
        <f t="shared" si="22"/>
        <v>0</v>
      </c>
      <c r="J1384" s="46"/>
      <c r="K1384" s="21">
        <f>IFERROR(SUM(C1384/'Transfers of Funds'!$F$59),0)</f>
        <v>0</v>
      </c>
      <c r="L1384" s="21"/>
      <c r="M1384" s="47" t="s">
        <v>162</v>
      </c>
      <c r="N1384" s="46"/>
    </row>
    <row r="1385" spans="1:14" s="23" customFormat="1" ht="14.25" customHeight="1">
      <c r="A1385" s="115"/>
      <c r="B1385" s="425" t="str">
        <f>IF(A1385="","",VLOOKUP(A1385,'Project Budget vs Exp'!$B$9:$G$52,2,FALSE))</f>
        <v/>
      </c>
      <c r="C1385" s="117"/>
      <c r="D1385" s="116"/>
      <c r="E1385" s="118"/>
      <c r="F1385" s="119"/>
      <c r="G1385" s="120"/>
      <c r="H1385" s="120"/>
      <c r="I1385" s="428">
        <f t="shared" si="22"/>
        <v>0</v>
      </c>
      <c r="J1385" s="46"/>
      <c r="K1385" s="21">
        <f>IFERROR(SUM(C1385/'Transfers of Funds'!$F$59),0)</f>
        <v>0</v>
      </c>
      <c r="L1385" s="21"/>
      <c r="M1385" s="47" t="s">
        <v>162</v>
      </c>
      <c r="N1385" s="46"/>
    </row>
    <row r="1386" spans="1:14" s="23" customFormat="1" ht="14.25" customHeight="1">
      <c r="A1386" s="115"/>
      <c r="B1386" s="425" t="str">
        <f>IF(A1386="","",VLOOKUP(A1386,'Project Budget vs Exp'!$B$9:$G$52,2,FALSE))</f>
        <v/>
      </c>
      <c r="C1386" s="117"/>
      <c r="D1386" s="116"/>
      <c r="E1386" s="118"/>
      <c r="F1386" s="119"/>
      <c r="G1386" s="120"/>
      <c r="H1386" s="120"/>
      <c r="I1386" s="428">
        <f t="shared" si="22"/>
        <v>0</v>
      </c>
      <c r="J1386" s="46"/>
      <c r="K1386" s="21">
        <f>IFERROR(SUM(C1386/'Transfers of Funds'!$F$59),0)</f>
        <v>0</v>
      </c>
      <c r="L1386" s="21"/>
      <c r="M1386" s="47" t="s">
        <v>162</v>
      </c>
      <c r="N1386" s="46"/>
    </row>
    <row r="1387" spans="1:14" s="23" customFormat="1" ht="14.25" customHeight="1">
      <c r="A1387" s="115"/>
      <c r="B1387" s="425" t="str">
        <f>IF(A1387="","",VLOOKUP(A1387,'Project Budget vs Exp'!$B$9:$G$52,2,FALSE))</f>
        <v/>
      </c>
      <c r="C1387" s="117"/>
      <c r="D1387" s="116"/>
      <c r="E1387" s="118"/>
      <c r="F1387" s="119"/>
      <c r="G1387" s="120"/>
      <c r="H1387" s="120"/>
      <c r="I1387" s="428">
        <f t="shared" si="22"/>
        <v>0</v>
      </c>
      <c r="J1387" s="46"/>
      <c r="K1387" s="21">
        <f>IFERROR(SUM(C1387/'Transfers of Funds'!$F$59),0)</f>
        <v>0</v>
      </c>
      <c r="L1387" s="21"/>
      <c r="M1387" s="47" t="s">
        <v>162</v>
      </c>
      <c r="N1387" s="46"/>
    </row>
    <row r="1388" spans="1:14" s="23" customFormat="1" ht="14.25" customHeight="1">
      <c r="A1388" s="115"/>
      <c r="B1388" s="425" t="str">
        <f>IF(A1388="","",VLOOKUP(A1388,'Project Budget vs Exp'!$B$9:$G$52,2,FALSE))</f>
        <v/>
      </c>
      <c r="C1388" s="117"/>
      <c r="D1388" s="116"/>
      <c r="E1388" s="118"/>
      <c r="F1388" s="119"/>
      <c r="G1388" s="120"/>
      <c r="H1388" s="120"/>
      <c r="I1388" s="428">
        <f t="shared" si="22"/>
        <v>0</v>
      </c>
      <c r="J1388" s="46"/>
      <c r="K1388" s="21">
        <f>IFERROR(SUM(C1388/'Transfers of Funds'!$F$59),0)</f>
        <v>0</v>
      </c>
      <c r="L1388" s="21"/>
      <c r="M1388" s="47" t="s">
        <v>162</v>
      </c>
      <c r="N1388" s="46"/>
    </row>
    <row r="1389" spans="1:14" s="23" customFormat="1" ht="14.25" customHeight="1">
      <c r="A1389" s="115"/>
      <c r="B1389" s="425" t="str">
        <f>IF(A1389="","",VLOOKUP(A1389,'Project Budget vs Exp'!$B$9:$G$52,2,FALSE))</f>
        <v/>
      </c>
      <c r="C1389" s="117"/>
      <c r="D1389" s="116"/>
      <c r="E1389" s="118"/>
      <c r="F1389" s="119"/>
      <c r="G1389" s="120"/>
      <c r="H1389" s="120"/>
      <c r="I1389" s="428">
        <f t="shared" si="22"/>
        <v>0</v>
      </c>
      <c r="J1389" s="46"/>
      <c r="K1389" s="21">
        <f>IFERROR(SUM(C1389/'Transfers of Funds'!$F$59),0)</f>
        <v>0</v>
      </c>
      <c r="L1389" s="21"/>
      <c r="M1389" s="47" t="s">
        <v>162</v>
      </c>
      <c r="N1389" s="46"/>
    </row>
    <row r="1390" spans="1:14" s="23" customFormat="1" ht="14.25" customHeight="1">
      <c r="A1390" s="115"/>
      <c r="B1390" s="425" t="str">
        <f>IF(A1390="","",VLOOKUP(A1390,'Project Budget vs Exp'!$B$9:$G$52,2,FALSE))</f>
        <v/>
      </c>
      <c r="C1390" s="117"/>
      <c r="D1390" s="116"/>
      <c r="E1390" s="118"/>
      <c r="F1390" s="119"/>
      <c r="G1390" s="120"/>
      <c r="H1390" s="120"/>
      <c r="I1390" s="428">
        <f t="shared" si="22"/>
        <v>0</v>
      </c>
      <c r="J1390" s="46"/>
      <c r="K1390" s="21">
        <f>IFERROR(SUM(C1390/'Transfers of Funds'!$F$59),0)</f>
        <v>0</v>
      </c>
      <c r="L1390" s="21"/>
      <c r="M1390" s="47" t="s">
        <v>162</v>
      </c>
      <c r="N1390" s="46"/>
    </row>
    <row r="1391" spans="1:14" s="23" customFormat="1" ht="14.25" customHeight="1">
      <c r="A1391" s="115"/>
      <c r="B1391" s="425" t="str">
        <f>IF(A1391="","",VLOOKUP(A1391,'Project Budget vs Exp'!$B$9:$G$52,2,FALSE))</f>
        <v/>
      </c>
      <c r="C1391" s="117"/>
      <c r="D1391" s="116"/>
      <c r="E1391" s="118"/>
      <c r="F1391" s="119"/>
      <c r="G1391" s="120"/>
      <c r="H1391" s="120"/>
      <c r="I1391" s="428">
        <f t="shared" si="22"/>
        <v>0</v>
      </c>
      <c r="J1391" s="46"/>
      <c r="K1391" s="21">
        <f>IFERROR(SUM(C1391/'Transfers of Funds'!$F$59),0)</f>
        <v>0</v>
      </c>
      <c r="L1391" s="21"/>
      <c r="M1391" s="47" t="s">
        <v>162</v>
      </c>
      <c r="N1391" s="46"/>
    </row>
    <row r="1392" spans="1:14" s="23" customFormat="1" ht="14.25" customHeight="1">
      <c r="A1392" s="115"/>
      <c r="B1392" s="425" t="str">
        <f>IF(A1392="","",VLOOKUP(A1392,'Project Budget vs Exp'!$B$9:$G$52,2,FALSE))</f>
        <v/>
      </c>
      <c r="C1392" s="117"/>
      <c r="D1392" s="116"/>
      <c r="E1392" s="118"/>
      <c r="F1392" s="119"/>
      <c r="G1392" s="120"/>
      <c r="H1392" s="120"/>
      <c r="I1392" s="428">
        <f t="shared" si="22"/>
        <v>0</v>
      </c>
      <c r="J1392" s="46"/>
      <c r="K1392" s="21">
        <f>IFERROR(SUM(C1392/'Transfers of Funds'!$F$59),0)</f>
        <v>0</v>
      </c>
      <c r="L1392" s="21"/>
      <c r="M1392" s="47" t="s">
        <v>162</v>
      </c>
      <c r="N1392" s="46"/>
    </row>
    <row r="1393" spans="1:14" s="23" customFormat="1" ht="14.25" customHeight="1">
      <c r="A1393" s="115"/>
      <c r="B1393" s="425" t="str">
        <f>IF(A1393="","",VLOOKUP(A1393,'Project Budget vs Exp'!$B$9:$G$52,2,FALSE))</f>
        <v/>
      </c>
      <c r="C1393" s="117"/>
      <c r="D1393" s="116"/>
      <c r="E1393" s="118"/>
      <c r="F1393" s="119"/>
      <c r="G1393" s="120"/>
      <c r="H1393" s="120"/>
      <c r="I1393" s="428">
        <f t="shared" si="22"/>
        <v>0</v>
      </c>
      <c r="J1393" s="46"/>
      <c r="K1393" s="21">
        <f>IFERROR(SUM(C1393/'Transfers of Funds'!$F$59),0)</f>
        <v>0</v>
      </c>
      <c r="L1393" s="21"/>
      <c r="M1393" s="47" t="s">
        <v>162</v>
      </c>
      <c r="N1393" s="46"/>
    </row>
    <row r="1394" spans="1:14" s="23" customFormat="1" ht="14.25" customHeight="1">
      <c r="A1394" s="115"/>
      <c r="B1394" s="425" t="str">
        <f>IF(A1394="","",VLOOKUP(A1394,'Project Budget vs Exp'!$B$9:$G$52,2,FALSE))</f>
        <v/>
      </c>
      <c r="C1394" s="117"/>
      <c r="D1394" s="116"/>
      <c r="E1394" s="118"/>
      <c r="F1394" s="119"/>
      <c r="G1394" s="120"/>
      <c r="H1394" s="120"/>
      <c r="I1394" s="428">
        <f t="shared" si="22"/>
        <v>0</v>
      </c>
      <c r="J1394" s="46"/>
      <c r="K1394" s="21">
        <f>IFERROR(SUM(C1394/'Transfers of Funds'!$F$59),0)</f>
        <v>0</v>
      </c>
      <c r="L1394" s="21"/>
      <c r="M1394" s="47" t="s">
        <v>162</v>
      </c>
      <c r="N1394" s="46"/>
    </row>
    <row r="1395" spans="1:14" s="23" customFormat="1" ht="14.25" customHeight="1">
      <c r="A1395" s="115"/>
      <c r="B1395" s="425" t="str">
        <f>IF(A1395="","",VLOOKUP(A1395,'Project Budget vs Exp'!$B$9:$G$52,2,FALSE))</f>
        <v/>
      </c>
      <c r="C1395" s="117"/>
      <c r="D1395" s="116"/>
      <c r="E1395" s="118"/>
      <c r="F1395" s="119"/>
      <c r="G1395" s="120"/>
      <c r="H1395" s="120"/>
      <c r="I1395" s="428">
        <f t="shared" si="22"/>
        <v>0</v>
      </c>
      <c r="J1395" s="46"/>
      <c r="K1395" s="21">
        <f>IFERROR(SUM(C1395/'Transfers of Funds'!$F$59),0)</f>
        <v>0</v>
      </c>
      <c r="L1395" s="21"/>
      <c r="M1395" s="47" t="s">
        <v>162</v>
      </c>
      <c r="N1395" s="46"/>
    </row>
    <row r="1396" spans="1:14" s="23" customFormat="1" ht="14.25" customHeight="1">
      <c r="A1396" s="115"/>
      <c r="B1396" s="425" t="str">
        <f>IF(A1396="","",VLOOKUP(A1396,'Project Budget vs Exp'!$B$9:$G$52,2,FALSE))</f>
        <v/>
      </c>
      <c r="C1396" s="117"/>
      <c r="D1396" s="116"/>
      <c r="E1396" s="118"/>
      <c r="F1396" s="119"/>
      <c r="G1396" s="120"/>
      <c r="H1396" s="120"/>
      <c r="I1396" s="428">
        <f t="shared" si="22"/>
        <v>0</v>
      </c>
      <c r="J1396" s="46"/>
      <c r="K1396" s="21">
        <f>IFERROR(SUM(C1396/'Transfers of Funds'!$F$59),0)</f>
        <v>0</v>
      </c>
      <c r="L1396" s="21"/>
      <c r="M1396" s="47" t="s">
        <v>162</v>
      </c>
      <c r="N1396" s="46"/>
    </row>
    <row r="1397" spans="1:14" s="23" customFormat="1" ht="14.25" customHeight="1">
      <c r="A1397" s="115"/>
      <c r="B1397" s="425" t="str">
        <f>IF(A1397="","",VLOOKUP(A1397,'Project Budget vs Exp'!$B$9:$G$52,2,FALSE))</f>
        <v/>
      </c>
      <c r="C1397" s="117"/>
      <c r="D1397" s="116"/>
      <c r="E1397" s="118"/>
      <c r="F1397" s="119"/>
      <c r="G1397" s="120"/>
      <c r="H1397" s="120"/>
      <c r="I1397" s="428">
        <f t="shared" si="22"/>
        <v>0</v>
      </c>
      <c r="J1397" s="46"/>
      <c r="K1397" s="21">
        <f>IFERROR(SUM(C1397/'Transfers of Funds'!$F$59),0)</f>
        <v>0</v>
      </c>
      <c r="L1397" s="21"/>
      <c r="M1397" s="47" t="s">
        <v>162</v>
      </c>
      <c r="N1397" s="46"/>
    </row>
    <row r="1398" spans="1:14" s="23" customFormat="1" ht="14.25" customHeight="1">
      <c r="A1398" s="115"/>
      <c r="B1398" s="425" t="str">
        <f>IF(A1398="","",VLOOKUP(A1398,'Project Budget vs Exp'!$B$9:$G$52,2,FALSE))</f>
        <v/>
      </c>
      <c r="C1398" s="117"/>
      <c r="D1398" s="116"/>
      <c r="E1398" s="118"/>
      <c r="F1398" s="119"/>
      <c r="G1398" s="120"/>
      <c r="H1398" s="120"/>
      <c r="I1398" s="428">
        <f t="shared" si="22"/>
        <v>0</v>
      </c>
      <c r="J1398" s="46"/>
      <c r="K1398" s="21">
        <f>IFERROR(SUM(C1398/'Transfers of Funds'!$F$59),0)</f>
        <v>0</v>
      </c>
      <c r="L1398" s="21"/>
      <c r="M1398" s="47" t="s">
        <v>162</v>
      </c>
      <c r="N1398" s="46"/>
    </row>
    <row r="1399" spans="1:14" s="23" customFormat="1" ht="14.25" customHeight="1">
      <c r="A1399" s="115"/>
      <c r="B1399" s="425" t="str">
        <f>IF(A1399="","",VLOOKUP(A1399,'Project Budget vs Exp'!$B$9:$G$52,2,FALSE))</f>
        <v/>
      </c>
      <c r="C1399" s="117"/>
      <c r="D1399" s="116"/>
      <c r="E1399" s="118"/>
      <c r="F1399" s="119"/>
      <c r="G1399" s="120"/>
      <c r="H1399" s="120"/>
      <c r="I1399" s="428">
        <f t="shared" si="22"/>
        <v>0</v>
      </c>
      <c r="J1399" s="46"/>
      <c r="K1399" s="21">
        <f>IFERROR(SUM(C1399/'Transfers of Funds'!$F$59),0)</f>
        <v>0</v>
      </c>
      <c r="L1399" s="21"/>
      <c r="M1399" s="47" t="s">
        <v>162</v>
      </c>
      <c r="N1399" s="46"/>
    </row>
    <row r="1400" spans="1:14" s="23" customFormat="1" ht="14.25" customHeight="1">
      <c r="A1400" s="115"/>
      <c r="B1400" s="425" t="str">
        <f>IF(A1400="","",VLOOKUP(A1400,'Project Budget vs Exp'!$B$9:$G$52,2,FALSE))</f>
        <v/>
      </c>
      <c r="C1400" s="117"/>
      <c r="D1400" s="116"/>
      <c r="E1400" s="118"/>
      <c r="F1400" s="119"/>
      <c r="G1400" s="120"/>
      <c r="H1400" s="120"/>
      <c r="I1400" s="428">
        <f t="shared" si="22"/>
        <v>0</v>
      </c>
      <c r="J1400" s="46"/>
      <c r="K1400" s="21">
        <f>IFERROR(SUM(C1400/'Transfers of Funds'!$F$59),0)</f>
        <v>0</v>
      </c>
      <c r="L1400" s="21"/>
      <c r="M1400" s="47" t="s">
        <v>162</v>
      </c>
      <c r="N1400" s="46"/>
    </row>
    <row r="1401" spans="1:14" s="23" customFormat="1" ht="14.25" customHeight="1">
      <c r="A1401" s="115"/>
      <c r="B1401" s="425" t="str">
        <f>IF(A1401="","",VLOOKUP(A1401,'Project Budget vs Exp'!$B$9:$G$52,2,FALSE))</f>
        <v/>
      </c>
      <c r="C1401" s="117"/>
      <c r="D1401" s="116"/>
      <c r="E1401" s="118"/>
      <c r="F1401" s="119"/>
      <c r="G1401" s="120"/>
      <c r="H1401" s="120"/>
      <c r="I1401" s="428">
        <f t="shared" si="22"/>
        <v>0</v>
      </c>
      <c r="J1401" s="46"/>
      <c r="K1401" s="21">
        <f>IFERROR(SUM(C1401/'Transfers of Funds'!$F$59),0)</f>
        <v>0</v>
      </c>
      <c r="L1401" s="21"/>
      <c r="M1401" s="47" t="s">
        <v>162</v>
      </c>
      <c r="N1401" s="46"/>
    </row>
    <row r="1402" spans="1:14" s="23" customFormat="1" ht="14.25" customHeight="1">
      <c r="A1402" s="115"/>
      <c r="B1402" s="425" t="str">
        <f>IF(A1402="","",VLOOKUP(A1402,'Project Budget vs Exp'!$B$9:$G$52,2,FALSE))</f>
        <v/>
      </c>
      <c r="C1402" s="117"/>
      <c r="D1402" s="116"/>
      <c r="E1402" s="118"/>
      <c r="F1402" s="119"/>
      <c r="G1402" s="120"/>
      <c r="H1402" s="120"/>
      <c r="I1402" s="428">
        <f t="shared" si="22"/>
        <v>0</v>
      </c>
      <c r="J1402" s="46"/>
      <c r="K1402" s="21">
        <f>IFERROR(SUM(C1402/'Transfers of Funds'!$F$59),0)</f>
        <v>0</v>
      </c>
      <c r="L1402" s="21"/>
      <c r="M1402" s="47" t="s">
        <v>162</v>
      </c>
      <c r="N1402" s="46"/>
    </row>
    <row r="1403" spans="1:14" s="23" customFormat="1" ht="14.25" customHeight="1">
      <c r="A1403" s="115"/>
      <c r="B1403" s="425" t="str">
        <f>IF(A1403="","",VLOOKUP(A1403,'Project Budget vs Exp'!$B$9:$G$52,2,FALSE))</f>
        <v/>
      </c>
      <c r="C1403" s="117"/>
      <c r="D1403" s="116"/>
      <c r="E1403" s="118"/>
      <c r="F1403" s="119"/>
      <c r="G1403" s="120"/>
      <c r="H1403" s="120"/>
      <c r="I1403" s="428">
        <f t="shared" si="22"/>
        <v>0</v>
      </c>
      <c r="J1403" s="46"/>
      <c r="K1403" s="21">
        <f>IFERROR(SUM(C1403/'Transfers of Funds'!$F$59),0)</f>
        <v>0</v>
      </c>
      <c r="L1403" s="21"/>
      <c r="M1403" s="47" t="s">
        <v>162</v>
      </c>
      <c r="N1403" s="46"/>
    </row>
    <row r="1404" spans="1:14" s="23" customFormat="1" ht="14.25" customHeight="1">
      <c r="A1404" s="115"/>
      <c r="B1404" s="425" t="str">
        <f>IF(A1404="","",VLOOKUP(A1404,'Project Budget vs Exp'!$B$9:$G$52,2,FALSE))</f>
        <v/>
      </c>
      <c r="C1404" s="117"/>
      <c r="D1404" s="116"/>
      <c r="E1404" s="118"/>
      <c r="F1404" s="119"/>
      <c r="G1404" s="120"/>
      <c r="H1404" s="120"/>
      <c r="I1404" s="428">
        <f t="shared" si="22"/>
        <v>0</v>
      </c>
      <c r="J1404" s="46"/>
      <c r="K1404" s="21">
        <f>IFERROR(SUM(C1404/'Transfers of Funds'!$F$59),0)</f>
        <v>0</v>
      </c>
      <c r="L1404" s="21"/>
      <c r="M1404" s="47" t="s">
        <v>162</v>
      </c>
      <c r="N1404" s="46"/>
    </row>
    <row r="1405" spans="1:14" s="23" customFormat="1" ht="14.25" customHeight="1">
      <c r="A1405" s="115"/>
      <c r="B1405" s="425" t="str">
        <f>IF(A1405="","",VLOOKUP(A1405,'Project Budget vs Exp'!$B$9:$G$52,2,FALSE))</f>
        <v/>
      </c>
      <c r="C1405" s="117"/>
      <c r="D1405" s="116"/>
      <c r="E1405" s="118"/>
      <c r="F1405" s="119"/>
      <c r="G1405" s="120"/>
      <c r="H1405" s="120"/>
      <c r="I1405" s="428">
        <f t="shared" si="22"/>
        <v>0</v>
      </c>
      <c r="J1405" s="46"/>
      <c r="K1405" s="21">
        <f>IFERROR(SUM(C1405/'Transfers of Funds'!$F$59),0)</f>
        <v>0</v>
      </c>
      <c r="L1405" s="21"/>
      <c r="M1405" s="47" t="s">
        <v>162</v>
      </c>
      <c r="N1405" s="46"/>
    </row>
    <row r="1406" spans="1:14" s="23" customFormat="1" ht="14.25" customHeight="1">
      <c r="A1406" s="115"/>
      <c r="B1406" s="425" t="str">
        <f>IF(A1406="","",VLOOKUP(A1406,'Project Budget vs Exp'!$B$9:$G$52,2,FALSE))</f>
        <v/>
      </c>
      <c r="C1406" s="117"/>
      <c r="D1406" s="116"/>
      <c r="E1406" s="118"/>
      <c r="F1406" s="119"/>
      <c r="G1406" s="120"/>
      <c r="H1406" s="120"/>
      <c r="I1406" s="428">
        <f t="shared" si="22"/>
        <v>0</v>
      </c>
      <c r="J1406" s="46"/>
      <c r="K1406" s="21">
        <f>IFERROR(SUM(C1406/'Transfers of Funds'!$F$59),0)</f>
        <v>0</v>
      </c>
      <c r="L1406" s="21"/>
      <c r="M1406" s="47" t="s">
        <v>162</v>
      </c>
      <c r="N1406" s="46"/>
    </row>
    <row r="1407" spans="1:14" s="23" customFormat="1" ht="14.25" customHeight="1">
      <c r="A1407" s="115"/>
      <c r="B1407" s="425" t="str">
        <f>IF(A1407="","",VLOOKUP(A1407,'Project Budget vs Exp'!$B$9:$G$52,2,FALSE))</f>
        <v/>
      </c>
      <c r="C1407" s="117"/>
      <c r="D1407" s="116"/>
      <c r="E1407" s="118"/>
      <c r="F1407" s="119"/>
      <c r="G1407" s="120"/>
      <c r="H1407" s="120"/>
      <c r="I1407" s="428">
        <f t="shared" si="22"/>
        <v>0</v>
      </c>
      <c r="J1407" s="46"/>
      <c r="K1407" s="21">
        <f>IFERROR(SUM(C1407/'Transfers of Funds'!$F$59),0)</f>
        <v>0</v>
      </c>
      <c r="L1407" s="21"/>
      <c r="M1407" s="47" t="s">
        <v>162</v>
      </c>
      <c r="N1407" s="46"/>
    </row>
    <row r="1408" spans="1:14" s="23" customFormat="1" ht="14.25" customHeight="1">
      <c r="A1408" s="115"/>
      <c r="B1408" s="425" t="str">
        <f>IF(A1408="","",VLOOKUP(A1408,'Project Budget vs Exp'!$B$9:$G$52,2,FALSE))</f>
        <v/>
      </c>
      <c r="C1408" s="117"/>
      <c r="D1408" s="116"/>
      <c r="E1408" s="118"/>
      <c r="F1408" s="119"/>
      <c r="G1408" s="120"/>
      <c r="H1408" s="120"/>
      <c r="I1408" s="428">
        <f t="shared" si="22"/>
        <v>0</v>
      </c>
      <c r="J1408" s="46"/>
      <c r="K1408" s="21">
        <f>IFERROR(SUM(C1408/'Transfers of Funds'!$F$59),0)</f>
        <v>0</v>
      </c>
      <c r="L1408" s="21"/>
      <c r="M1408" s="47" t="s">
        <v>162</v>
      </c>
      <c r="N1408" s="46"/>
    </row>
    <row r="1409" spans="1:14" s="23" customFormat="1" ht="14.25" customHeight="1">
      <c r="A1409" s="115"/>
      <c r="B1409" s="425" t="str">
        <f>IF(A1409="","",VLOOKUP(A1409,'Project Budget vs Exp'!$B$9:$G$52,2,FALSE))</f>
        <v/>
      </c>
      <c r="C1409" s="117"/>
      <c r="D1409" s="116"/>
      <c r="E1409" s="118"/>
      <c r="F1409" s="119"/>
      <c r="G1409" s="120"/>
      <c r="H1409" s="120"/>
      <c r="I1409" s="428">
        <f t="shared" si="22"/>
        <v>0</v>
      </c>
      <c r="J1409" s="46"/>
      <c r="K1409" s="21">
        <f>IFERROR(SUM(C1409/'Transfers of Funds'!$F$59),0)</f>
        <v>0</v>
      </c>
      <c r="L1409" s="21"/>
      <c r="M1409" s="47" t="s">
        <v>162</v>
      </c>
      <c r="N1409" s="46"/>
    </row>
    <row r="1410" spans="1:14" s="23" customFormat="1" ht="14.25" customHeight="1">
      <c r="A1410" s="115"/>
      <c r="B1410" s="425" t="str">
        <f>IF(A1410="","",VLOOKUP(A1410,'Project Budget vs Exp'!$B$9:$G$52,2,FALSE))</f>
        <v/>
      </c>
      <c r="C1410" s="117"/>
      <c r="D1410" s="116"/>
      <c r="E1410" s="118"/>
      <c r="F1410" s="119"/>
      <c r="G1410" s="120"/>
      <c r="H1410" s="120"/>
      <c r="I1410" s="428">
        <f t="shared" si="22"/>
        <v>0</v>
      </c>
      <c r="J1410" s="46"/>
      <c r="K1410" s="21">
        <f>IFERROR(SUM(C1410/'Transfers of Funds'!$F$59),0)</f>
        <v>0</v>
      </c>
      <c r="L1410" s="21"/>
      <c r="M1410" s="47" t="s">
        <v>162</v>
      </c>
      <c r="N1410" s="46"/>
    </row>
    <row r="1411" spans="1:14" s="23" customFormat="1" ht="14.25" customHeight="1">
      <c r="A1411" s="115"/>
      <c r="B1411" s="425" t="str">
        <f>IF(A1411="","",VLOOKUP(A1411,'Project Budget vs Exp'!$B$9:$G$52,2,FALSE))</f>
        <v/>
      </c>
      <c r="C1411" s="117"/>
      <c r="D1411" s="116"/>
      <c r="E1411" s="118"/>
      <c r="F1411" s="119"/>
      <c r="G1411" s="120"/>
      <c r="H1411" s="120"/>
      <c r="I1411" s="428">
        <f t="shared" si="22"/>
        <v>0</v>
      </c>
      <c r="J1411" s="46"/>
      <c r="K1411" s="21">
        <f>IFERROR(SUM(C1411/'Transfers of Funds'!$F$59),0)</f>
        <v>0</v>
      </c>
      <c r="L1411" s="21"/>
      <c r="M1411" s="47" t="s">
        <v>162</v>
      </c>
      <c r="N1411" s="46"/>
    </row>
    <row r="1412" spans="1:14" s="23" customFormat="1" ht="14.25" customHeight="1">
      <c r="A1412" s="115"/>
      <c r="B1412" s="425" t="str">
        <f>IF(A1412="","",VLOOKUP(A1412,'Project Budget vs Exp'!$B$9:$G$52,2,FALSE))</f>
        <v/>
      </c>
      <c r="C1412" s="117"/>
      <c r="D1412" s="116"/>
      <c r="E1412" s="118"/>
      <c r="F1412" s="119"/>
      <c r="G1412" s="120"/>
      <c r="H1412" s="120"/>
      <c r="I1412" s="428">
        <f t="shared" si="22"/>
        <v>0</v>
      </c>
      <c r="J1412" s="46"/>
      <c r="K1412" s="21">
        <f>IFERROR(SUM(C1412/'Transfers of Funds'!$F$59),0)</f>
        <v>0</v>
      </c>
      <c r="L1412" s="21"/>
      <c r="M1412" s="47" t="s">
        <v>162</v>
      </c>
      <c r="N1412" s="46"/>
    </row>
    <row r="1413" spans="1:14" s="23" customFormat="1" ht="14.25" customHeight="1">
      <c r="A1413" s="115"/>
      <c r="B1413" s="425" t="str">
        <f>IF(A1413="","",VLOOKUP(A1413,'Project Budget vs Exp'!$B$9:$G$52,2,FALSE))</f>
        <v/>
      </c>
      <c r="C1413" s="117"/>
      <c r="D1413" s="116"/>
      <c r="E1413" s="118"/>
      <c r="F1413" s="119"/>
      <c r="G1413" s="120"/>
      <c r="H1413" s="120"/>
      <c r="I1413" s="428">
        <f t="shared" si="22"/>
        <v>0</v>
      </c>
      <c r="J1413" s="46"/>
      <c r="K1413" s="21">
        <f>IFERROR(SUM(C1413/'Transfers of Funds'!$F$59),0)</f>
        <v>0</v>
      </c>
      <c r="L1413" s="21"/>
      <c r="M1413" s="47" t="s">
        <v>162</v>
      </c>
      <c r="N1413" s="46"/>
    </row>
    <row r="1414" spans="1:14" s="23" customFormat="1" ht="14.25" customHeight="1">
      <c r="A1414" s="115"/>
      <c r="B1414" s="425" t="str">
        <f>IF(A1414="","",VLOOKUP(A1414,'Project Budget vs Exp'!$B$9:$G$52,2,FALSE))</f>
        <v/>
      </c>
      <c r="C1414" s="117"/>
      <c r="D1414" s="116"/>
      <c r="E1414" s="118"/>
      <c r="F1414" s="119"/>
      <c r="G1414" s="120"/>
      <c r="H1414" s="120"/>
      <c r="I1414" s="428">
        <f t="shared" si="22"/>
        <v>0</v>
      </c>
      <c r="J1414" s="46"/>
      <c r="K1414" s="21">
        <f>IFERROR(SUM(C1414/'Transfers of Funds'!$F$59),0)</f>
        <v>0</v>
      </c>
      <c r="L1414" s="21"/>
      <c r="M1414" s="47" t="s">
        <v>162</v>
      </c>
      <c r="N1414" s="46"/>
    </row>
    <row r="1415" spans="1:14" s="23" customFormat="1" ht="14.25" customHeight="1">
      <c r="A1415" s="115"/>
      <c r="B1415" s="425" t="str">
        <f>IF(A1415="","",VLOOKUP(A1415,'Project Budget vs Exp'!$B$9:$G$52,2,FALSE))</f>
        <v/>
      </c>
      <c r="C1415" s="117"/>
      <c r="D1415" s="116"/>
      <c r="E1415" s="118"/>
      <c r="F1415" s="119"/>
      <c r="G1415" s="120"/>
      <c r="H1415" s="120"/>
      <c r="I1415" s="428">
        <f t="shared" si="22"/>
        <v>0</v>
      </c>
      <c r="J1415" s="46"/>
      <c r="K1415" s="21">
        <f>IFERROR(SUM(C1415/'Transfers of Funds'!$F$59),0)</f>
        <v>0</v>
      </c>
      <c r="L1415" s="21"/>
      <c r="M1415" s="47" t="s">
        <v>162</v>
      </c>
      <c r="N1415" s="46"/>
    </row>
    <row r="1416" spans="1:14" s="23" customFormat="1" ht="14.25" customHeight="1">
      <c r="A1416" s="115"/>
      <c r="B1416" s="425" t="str">
        <f>IF(A1416="","",VLOOKUP(A1416,'Project Budget vs Exp'!$B$9:$G$52,2,FALSE))</f>
        <v/>
      </c>
      <c r="C1416" s="117"/>
      <c r="D1416" s="116"/>
      <c r="E1416" s="118"/>
      <c r="F1416" s="119"/>
      <c r="G1416" s="120"/>
      <c r="H1416" s="120"/>
      <c r="I1416" s="428">
        <f t="shared" si="22"/>
        <v>0</v>
      </c>
      <c r="J1416" s="46"/>
      <c r="K1416" s="21">
        <f>IFERROR(SUM(C1416/'Transfers of Funds'!$F$59),0)</f>
        <v>0</v>
      </c>
      <c r="L1416" s="21"/>
      <c r="M1416" s="47" t="s">
        <v>162</v>
      </c>
      <c r="N1416" s="46"/>
    </row>
    <row r="1417" spans="1:14" s="23" customFormat="1" ht="14.25" customHeight="1">
      <c r="A1417" s="115"/>
      <c r="B1417" s="425" t="str">
        <f>IF(A1417="","",VLOOKUP(A1417,'Project Budget vs Exp'!$B$9:$G$52,2,FALSE))</f>
        <v/>
      </c>
      <c r="C1417" s="117"/>
      <c r="D1417" s="116"/>
      <c r="E1417" s="118"/>
      <c r="F1417" s="119"/>
      <c r="G1417" s="120"/>
      <c r="H1417" s="120"/>
      <c r="I1417" s="428">
        <f t="shared" si="22"/>
        <v>0</v>
      </c>
      <c r="J1417" s="46"/>
      <c r="K1417" s="21">
        <f>IFERROR(SUM(C1417/'Transfers of Funds'!$F$59),0)</f>
        <v>0</v>
      </c>
      <c r="L1417" s="21"/>
      <c r="M1417" s="47" t="s">
        <v>162</v>
      </c>
      <c r="N1417" s="46"/>
    </row>
    <row r="1418" spans="1:14" s="23" customFormat="1" ht="14.25" customHeight="1">
      <c r="A1418" s="115"/>
      <c r="B1418" s="425" t="str">
        <f>IF(A1418="","",VLOOKUP(A1418,'Project Budget vs Exp'!$B$9:$G$52,2,FALSE))</f>
        <v/>
      </c>
      <c r="C1418" s="117"/>
      <c r="D1418" s="116"/>
      <c r="E1418" s="118"/>
      <c r="F1418" s="119"/>
      <c r="G1418" s="120"/>
      <c r="H1418" s="120"/>
      <c r="I1418" s="428">
        <f t="shared" si="22"/>
        <v>0</v>
      </c>
      <c r="J1418" s="46"/>
      <c r="K1418" s="21">
        <f>IFERROR(SUM(C1418/'Transfers of Funds'!$F$59),0)</f>
        <v>0</v>
      </c>
      <c r="L1418" s="21"/>
      <c r="M1418" s="47" t="s">
        <v>162</v>
      </c>
      <c r="N1418" s="46"/>
    </row>
    <row r="1419" spans="1:14" s="23" customFormat="1" ht="14.25" customHeight="1">
      <c r="A1419" s="115"/>
      <c r="B1419" s="425" t="str">
        <f>IF(A1419="","",VLOOKUP(A1419,'Project Budget vs Exp'!$B$9:$G$52,2,FALSE))</f>
        <v/>
      </c>
      <c r="C1419" s="117"/>
      <c r="D1419" s="116"/>
      <c r="E1419" s="118"/>
      <c r="F1419" s="119"/>
      <c r="G1419" s="120"/>
      <c r="H1419" s="120"/>
      <c r="I1419" s="428">
        <f t="shared" si="22"/>
        <v>0</v>
      </c>
      <c r="J1419" s="46"/>
      <c r="K1419" s="21">
        <f>IFERROR(SUM(C1419/'Transfers of Funds'!$F$59),0)</f>
        <v>0</v>
      </c>
      <c r="L1419" s="21"/>
      <c r="M1419" s="47" t="s">
        <v>162</v>
      </c>
      <c r="N1419" s="46"/>
    </row>
    <row r="1420" spans="1:14" s="23" customFormat="1" ht="14.25" customHeight="1">
      <c r="A1420" s="115"/>
      <c r="B1420" s="425" t="str">
        <f>IF(A1420="","",VLOOKUP(A1420,'Project Budget vs Exp'!$B$9:$G$52,2,FALSE))</f>
        <v/>
      </c>
      <c r="C1420" s="117"/>
      <c r="D1420" s="116"/>
      <c r="E1420" s="118"/>
      <c r="F1420" s="119"/>
      <c r="G1420" s="120"/>
      <c r="H1420" s="120"/>
      <c r="I1420" s="428">
        <f t="shared" si="22"/>
        <v>0</v>
      </c>
      <c r="J1420" s="46"/>
      <c r="K1420" s="21">
        <f>IFERROR(SUM(C1420/'Transfers of Funds'!$F$59),0)</f>
        <v>0</v>
      </c>
      <c r="L1420" s="21"/>
      <c r="M1420" s="47" t="s">
        <v>162</v>
      </c>
      <c r="N1420" s="46"/>
    </row>
    <row r="1421" spans="1:14" s="23" customFormat="1" ht="14.25" customHeight="1">
      <c r="A1421" s="115"/>
      <c r="B1421" s="425" t="str">
        <f>IF(A1421="","",VLOOKUP(A1421,'Project Budget vs Exp'!$B$9:$G$52,2,FALSE))</f>
        <v/>
      </c>
      <c r="C1421" s="117"/>
      <c r="D1421" s="116"/>
      <c r="E1421" s="118"/>
      <c r="F1421" s="119"/>
      <c r="G1421" s="120"/>
      <c r="H1421" s="120"/>
      <c r="I1421" s="428">
        <f t="shared" si="22"/>
        <v>0</v>
      </c>
      <c r="J1421" s="46"/>
      <c r="K1421" s="21">
        <f>IFERROR(SUM(C1421/'Transfers of Funds'!$F$59),0)</f>
        <v>0</v>
      </c>
      <c r="L1421" s="21"/>
      <c r="M1421" s="47" t="s">
        <v>162</v>
      </c>
      <c r="N1421" s="46"/>
    </row>
    <row r="1422" spans="1:14" s="23" customFormat="1" ht="14.25" customHeight="1">
      <c r="A1422" s="115"/>
      <c r="B1422" s="425" t="str">
        <f>IF(A1422="","",VLOOKUP(A1422,'Project Budget vs Exp'!$B$9:$G$52,2,FALSE))</f>
        <v/>
      </c>
      <c r="C1422" s="117"/>
      <c r="D1422" s="116"/>
      <c r="E1422" s="118"/>
      <c r="F1422" s="119"/>
      <c r="G1422" s="120"/>
      <c r="H1422" s="120"/>
      <c r="I1422" s="428">
        <f t="shared" si="22"/>
        <v>0</v>
      </c>
      <c r="J1422" s="46"/>
      <c r="K1422" s="21">
        <f>IFERROR(SUM(C1422/'Transfers of Funds'!$F$59),0)</f>
        <v>0</v>
      </c>
      <c r="L1422" s="21"/>
      <c r="M1422" s="47" t="s">
        <v>162</v>
      </c>
      <c r="N1422" s="46"/>
    </row>
    <row r="1423" spans="1:14" s="23" customFormat="1" ht="14.25" customHeight="1">
      <c r="A1423" s="115"/>
      <c r="B1423" s="425" t="str">
        <f>IF(A1423="","",VLOOKUP(A1423,'Project Budget vs Exp'!$B$9:$G$52,2,FALSE))</f>
        <v/>
      </c>
      <c r="C1423" s="117"/>
      <c r="D1423" s="116"/>
      <c r="E1423" s="118"/>
      <c r="F1423" s="119"/>
      <c r="G1423" s="120"/>
      <c r="H1423" s="120"/>
      <c r="I1423" s="428">
        <f t="shared" si="22"/>
        <v>0</v>
      </c>
      <c r="J1423" s="46"/>
      <c r="K1423" s="21">
        <f>IFERROR(SUM(C1423/'Transfers of Funds'!$F$59),0)</f>
        <v>0</v>
      </c>
      <c r="L1423" s="21"/>
      <c r="M1423" s="47" t="s">
        <v>162</v>
      </c>
      <c r="N1423" s="46"/>
    </row>
    <row r="1424" spans="1:14" s="23" customFormat="1" ht="14.25" customHeight="1">
      <c r="A1424" s="115"/>
      <c r="B1424" s="425" t="str">
        <f>IF(A1424="","",VLOOKUP(A1424,'Project Budget vs Exp'!$B$9:$G$52,2,FALSE))</f>
        <v/>
      </c>
      <c r="C1424" s="117"/>
      <c r="D1424" s="116"/>
      <c r="E1424" s="118"/>
      <c r="F1424" s="119"/>
      <c r="G1424" s="120"/>
      <c r="H1424" s="120"/>
      <c r="I1424" s="428">
        <f t="shared" si="22"/>
        <v>0</v>
      </c>
      <c r="J1424" s="46"/>
      <c r="K1424" s="21">
        <f>IFERROR(SUM(C1424/'Transfers of Funds'!$F$59),0)</f>
        <v>0</v>
      </c>
      <c r="L1424" s="21"/>
      <c r="M1424" s="47" t="s">
        <v>162</v>
      </c>
      <c r="N1424" s="46"/>
    </row>
    <row r="1425" spans="1:14" s="23" customFormat="1" ht="14.25" customHeight="1">
      <c r="A1425" s="115"/>
      <c r="B1425" s="425" t="str">
        <f>IF(A1425="","",VLOOKUP(A1425,'Project Budget vs Exp'!$B$9:$G$52,2,FALSE))</f>
        <v/>
      </c>
      <c r="C1425" s="117"/>
      <c r="D1425" s="116"/>
      <c r="E1425" s="118"/>
      <c r="F1425" s="119"/>
      <c r="G1425" s="120"/>
      <c r="H1425" s="120"/>
      <c r="I1425" s="428">
        <f t="shared" si="22"/>
        <v>0</v>
      </c>
      <c r="J1425" s="46"/>
      <c r="K1425" s="21">
        <f>IFERROR(SUM(C1425/'Transfers of Funds'!$F$59),0)</f>
        <v>0</v>
      </c>
      <c r="L1425" s="21"/>
      <c r="M1425" s="47" t="s">
        <v>162</v>
      </c>
      <c r="N1425" s="46"/>
    </row>
    <row r="1426" spans="1:14" s="23" customFormat="1" ht="14.25" customHeight="1">
      <c r="A1426" s="115"/>
      <c r="B1426" s="425" t="str">
        <f>IF(A1426="","",VLOOKUP(A1426,'Project Budget vs Exp'!$B$9:$G$52,2,FALSE))</f>
        <v/>
      </c>
      <c r="C1426" s="117"/>
      <c r="D1426" s="116"/>
      <c r="E1426" s="118"/>
      <c r="F1426" s="119"/>
      <c r="G1426" s="120"/>
      <c r="H1426" s="120"/>
      <c r="I1426" s="428">
        <f t="shared" si="22"/>
        <v>0</v>
      </c>
      <c r="J1426" s="46"/>
      <c r="K1426" s="21">
        <f>IFERROR(SUM(C1426/'Transfers of Funds'!$F$59),0)</f>
        <v>0</v>
      </c>
      <c r="L1426" s="21"/>
      <c r="M1426" s="47" t="s">
        <v>162</v>
      </c>
      <c r="N1426" s="46"/>
    </row>
    <row r="1427" spans="1:14" s="23" customFormat="1" ht="14.25" customHeight="1">
      <c r="A1427" s="115"/>
      <c r="B1427" s="425" t="str">
        <f>IF(A1427="","",VLOOKUP(A1427,'Project Budget vs Exp'!$B$9:$G$52,2,FALSE))</f>
        <v/>
      </c>
      <c r="C1427" s="117"/>
      <c r="D1427" s="116"/>
      <c r="E1427" s="118"/>
      <c r="F1427" s="119"/>
      <c r="G1427" s="120"/>
      <c r="H1427" s="120"/>
      <c r="I1427" s="428">
        <f t="shared" si="22"/>
        <v>0</v>
      </c>
      <c r="J1427" s="46"/>
      <c r="K1427" s="21">
        <f>IFERROR(SUM(C1427/'Transfers of Funds'!$F$59),0)</f>
        <v>0</v>
      </c>
      <c r="L1427" s="21"/>
      <c r="M1427" s="47" t="s">
        <v>162</v>
      </c>
      <c r="N1427" s="46"/>
    </row>
    <row r="1428" spans="1:14" s="23" customFormat="1" ht="14.25" customHeight="1">
      <c r="A1428" s="115"/>
      <c r="B1428" s="425" t="str">
        <f>IF(A1428="","",VLOOKUP(A1428,'Project Budget vs Exp'!$B$9:$G$52,2,FALSE))</f>
        <v/>
      </c>
      <c r="C1428" s="117"/>
      <c r="D1428" s="116"/>
      <c r="E1428" s="118"/>
      <c r="F1428" s="119"/>
      <c r="G1428" s="120"/>
      <c r="H1428" s="120"/>
      <c r="I1428" s="428">
        <f t="shared" si="22"/>
        <v>0</v>
      </c>
      <c r="J1428" s="46"/>
      <c r="K1428" s="21">
        <f>IFERROR(SUM(C1428/'Transfers of Funds'!$F$59),0)</f>
        <v>0</v>
      </c>
      <c r="L1428" s="21"/>
      <c r="M1428" s="47" t="s">
        <v>162</v>
      </c>
      <c r="N1428" s="46"/>
    </row>
    <row r="1429" spans="1:14" s="23" customFormat="1" ht="14.25" customHeight="1">
      <c r="A1429" s="115"/>
      <c r="B1429" s="425" t="str">
        <f>IF(A1429="","",VLOOKUP(A1429,'Project Budget vs Exp'!$B$9:$G$52,2,FALSE))</f>
        <v/>
      </c>
      <c r="C1429" s="117"/>
      <c r="D1429" s="116"/>
      <c r="E1429" s="118"/>
      <c r="F1429" s="119"/>
      <c r="G1429" s="120"/>
      <c r="H1429" s="120"/>
      <c r="I1429" s="428">
        <f t="shared" ref="I1429:I1492" si="23">IF(OR(F$4="EUR",F$4="USD",F$4="GBP",F$4="CAD",F$4="NZD",F$4="AUD"),K1429,C1429)</f>
        <v>0</v>
      </c>
      <c r="J1429" s="46"/>
      <c r="K1429" s="21">
        <f>IFERROR(SUM(C1429/'Transfers of Funds'!$F$59),0)</f>
        <v>0</v>
      </c>
      <c r="L1429" s="21"/>
      <c r="M1429" s="47" t="s">
        <v>162</v>
      </c>
      <c r="N1429" s="46"/>
    </row>
    <row r="1430" spans="1:14" s="23" customFormat="1" ht="14.25" customHeight="1">
      <c r="A1430" s="115"/>
      <c r="B1430" s="425" t="str">
        <f>IF(A1430="","",VLOOKUP(A1430,'Project Budget vs Exp'!$B$9:$G$52,2,FALSE))</f>
        <v/>
      </c>
      <c r="C1430" s="117"/>
      <c r="D1430" s="116"/>
      <c r="E1430" s="118"/>
      <c r="F1430" s="119"/>
      <c r="G1430" s="120"/>
      <c r="H1430" s="120"/>
      <c r="I1430" s="428">
        <f t="shared" si="23"/>
        <v>0</v>
      </c>
      <c r="J1430" s="46"/>
      <c r="K1430" s="21">
        <f>IFERROR(SUM(C1430/'Transfers of Funds'!$F$59),0)</f>
        <v>0</v>
      </c>
      <c r="L1430" s="21"/>
      <c r="M1430" s="47" t="s">
        <v>162</v>
      </c>
      <c r="N1430" s="46"/>
    </row>
    <row r="1431" spans="1:14" s="23" customFormat="1" ht="14.25" customHeight="1">
      <c r="A1431" s="115"/>
      <c r="B1431" s="425" t="str">
        <f>IF(A1431="","",VLOOKUP(A1431,'Project Budget vs Exp'!$B$9:$G$52,2,FALSE))</f>
        <v/>
      </c>
      <c r="C1431" s="117"/>
      <c r="D1431" s="116"/>
      <c r="E1431" s="118"/>
      <c r="F1431" s="119"/>
      <c r="G1431" s="120"/>
      <c r="H1431" s="120"/>
      <c r="I1431" s="428">
        <f t="shared" si="23"/>
        <v>0</v>
      </c>
      <c r="J1431" s="46"/>
      <c r="K1431" s="21">
        <f>IFERROR(SUM(C1431/'Transfers of Funds'!$F$59),0)</f>
        <v>0</v>
      </c>
      <c r="L1431" s="21"/>
      <c r="M1431" s="47" t="s">
        <v>162</v>
      </c>
      <c r="N1431" s="46"/>
    </row>
    <row r="1432" spans="1:14" s="23" customFormat="1" ht="14.25" customHeight="1">
      <c r="A1432" s="115"/>
      <c r="B1432" s="425" t="str">
        <f>IF(A1432="","",VLOOKUP(A1432,'Project Budget vs Exp'!$B$9:$G$52,2,FALSE))</f>
        <v/>
      </c>
      <c r="C1432" s="117"/>
      <c r="D1432" s="116"/>
      <c r="E1432" s="118"/>
      <c r="F1432" s="119"/>
      <c r="G1432" s="120"/>
      <c r="H1432" s="120"/>
      <c r="I1432" s="428">
        <f t="shared" si="23"/>
        <v>0</v>
      </c>
      <c r="J1432" s="46"/>
      <c r="K1432" s="21">
        <f>IFERROR(SUM(C1432/'Transfers of Funds'!$F$59),0)</f>
        <v>0</v>
      </c>
      <c r="L1432" s="21"/>
      <c r="M1432" s="47" t="s">
        <v>162</v>
      </c>
      <c r="N1432" s="46"/>
    </row>
    <row r="1433" spans="1:14" s="23" customFormat="1" ht="14.25" customHeight="1">
      <c r="A1433" s="115"/>
      <c r="B1433" s="425" t="str">
        <f>IF(A1433="","",VLOOKUP(A1433,'Project Budget vs Exp'!$B$9:$G$52,2,FALSE))</f>
        <v/>
      </c>
      <c r="C1433" s="117"/>
      <c r="D1433" s="116"/>
      <c r="E1433" s="118"/>
      <c r="F1433" s="119"/>
      <c r="G1433" s="120"/>
      <c r="H1433" s="120"/>
      <c r="I1433" s="428">
        <f t="shared" si="23"/>
        <v>0</v>
      </c>
      <c r="J1433" s="46"/>
      <c r="K1433" s="21">
        <f>IFERROR(SUM(C1433/'Transfers of Funds'!$F$59),0)</f>
        <v>0</v>
      </c>
      <c r="L1433" s="21"/>
      <c r="M1433" s="47" t="s">
        <v>162</v>
      </c>
      <c r="N1433" s="46"/>
    </row>
    <row r="1434" spans="1:14" s="23" customFormat="1" ht="14.25" customHeight="1">
      <c r="A1434" s="115"/>
      <c r="B1434" s="425" t="str">
        <f>IF(A1434="","",VLOOKUP(A1434,'Project Budget vs Exp'!$B$9:$G$52,2,FALSE))</f>
        <v/>
      </c>
      <c r="C1434" s="117"/>
      <c r="D1434" s="116"/>
      <c r="E1434" s="118"/>
      <c r="F1434" s="119"/>
      <c r="G1434" s="120"/>
      <c r="H1434" s="120"/>
      <c r="I1434" s="428">
        <f t="shared" si="23"/>
        <v>0</v>
      </c>
      <c r="J1434" s="46"/>
      <c r="K1434" s="21">
        <f>IFERROR(SUM(C1434/'Transfers of Funds'!$F$59),0)</f>
        <v>0</v>
      </c>
      <c r="L1434" s="21"/>
      <c r="M1434" s="47" t="s">
        <v>162</v>
      </c>
      <c r="N1434" s="46"/>
    </row>
    <row r="1435" spans="1:14" s="23" customFormat="1" ht="14.25" customHeight="1">
      <c r="A1435" s="115"/>
      <c r="B1435" s="425" t="str">
        <f>IF(A1435="","",VLOOKUP(A1435,'Project Budget vs Exp'!$B$9:$G$52,2,FALSE))</f>
        <v/>
      </c>
      <c r="C1435" s="117"/>
      <c r="D1435" s="116"/>
      <c r="E1435" s="118"/>
      <c r="F1435" s="119"/>
      <c r="G1435" s="120"/>
      <c r="H1435" s="120"/>
      <c r="I1435" s="428">
        <f t="shared" si="23"/>
        <v>0</v>
      </c>
      <c r="J1435" s="46"/>
      <c r="K1435" s="21">
        <f>IFERROR(SUM(C1435/'Transfers of Funds'!$F$59),0)</f>
        <v>0</v>
      </c>
      <c r="L1435" s="21"/>
      <c r="M1435" s="47" t="s">
        <v>162</v>
      </c>
      <c r="N1435" s="46"/>
    </row>
    <row r="1436" spans="1:14" s="23" customFormat="1" ht="14.25" customHeight="1">
      <c r="A1436" s="115"/>
      <c r="B1436" s="425" t="str">
        <f>IF(A1436="","",VLOOKUP(A1436,'Project Budget vs Exp'!$B$9:$G$52,2,FALSE))</f>
        <v/>
      </c>
      <c r="C1436" s="117"/>
      <c r="D1436" s="116"/>
      <c r="E1436" s="118"/>
      <c r="F1436" s="119"/>
      <c r="G1436" s="120"/>
      <c r="H1436" s="120"/>
      <c r="I1436" s="428">
        <f t="shared" si="23"/>
        <v>0</v>
      </c>
      <c r="J1436" s="46"/>
      <c r="K1436" s="21">
        <f>IFERROR(SUM(C1436/'Transfers of Funds'!$F$59),0)</f>
        <v>0</v>
      </c>
      <c r="L1436" s="21"/>
      <c r="M1436" s="47" t="s">
        <v>162</v>
      </c>
      <c r="N1436" s="46"/>
    </row>
    <row r="1437" spans="1:14" s="23" customFormat="1" ht="14.25" customHeight="1">
      <c r="A1437" s="115"/>
      <c r="B1437" s="425" t="str">
        <f>IF(A1437="","",VLOOKUP(A1437,'Project Budget vs Exp'!$B$9:$G$52,2,FALSE))</f>
        <v/>
      </c>
      <c r="C1437" s="117"/>
      <c r="D1437" s="116"/>
      <c r="E1437" s="118"/>
      <c r="F1437" s="119"/>
      <c r="G1437" s="120"/>
      <c r="H1437" s="120"/>
      <c r="I1437" s="428">
        <f t="shared" si="23"/>
        <v>0</v>
      </c>
      <c r="J1437" s="46"/>
      <c r="K1437" s="21">
        <f>IFERROR(SUM(C1437/'Transfers of Funds'!$F$59),0)</f>
        <v>0</v>
      </c>
      <c r="L1437" s="21"/>
      <c r="M1437" s="47" t="s">
        <v>162</v>
      </c>
      <c r="N1437" s="46"/>
    </row>
    <row r="1438" spans="1:14" s="23" customFormat="1" ht="14.25" customHeight="1">
      <c r="A1438" s="115"/>
      <c r="B1438" s="425" t="str">
        <f>IF(A1438="","",VLOOKUP(A1438,'Project Budget vs Exp'!$B$9:$G$52,2,FALSE))</f>
        <v/>
      </c>
      <c r="C1438" s="117"/>
      <c r="D1438" s="116"/>
      <c r="E1438" s="118"/>
      <c r="F1438" s="119"/>
      <c r="G1438" s="120"/>
      <c r="H1438" s="120"/>
      <c r="I1438" s="428">
        <f t="shared" si="23"/>
        <v>0</v>
      </c>
      <c r="J1438" s="46"/>
      <c r="K1438" s="21">
        <f>IFERROR(SUM(C1438/'Transfers of Funds'!$F$59),0)</f>
        <v>0</v>
      </c>
      <c r="L1438" s="21"/>
      <c r="M1438" s="47" t="s">
        <v>162</v>
      </c>
      <c r="N1438" s="46"/>
    </row>
    <row r="1439" spans="1:14" s="23" customFormat="1" ht="14.25" customHeight="1">
      <c r="A1439" s="115"/>
      <c r="B1439" s="425" t="str">
        <f>IF(A1439="","",VLOOKUP(A1439,'Project Budget vs Exp'!$B$9:$G$52,2,FALSE))</f>
        <v/>
      </c>
      <c r="C1439" s="117"/>
      <c r="D1439" s="116"/>
      <c r="E1439" s="118"/>
      <c r="F1439" s="119"/>
      <c r="G1439" s="120"/>
      <c r="H1439" s="120"/>
      <c r="I1439" s="428">
        <f t="shared" si="23"/>
        <v>0</v>
      </c>
      <c r="J1439" s="46"/>
      <c r="K1439" s="21">
        <f>IFERROR(SUM(C1439/'Transfers of Funds'!$F$59),0)</f>
        <v>0</v>
      </c>
      <c r="L1439" s="21"/>
      <c r="M1439" s="47" t="s">
        <v>162</v>
      </c>
      <c r="N1439" s="46"/>
    </row>
    <row r="1440" spans="1:14" s="23" customFormat="1" ht="14.25" customHeight="1">
      <c r="A1440" s="115"/>
      <c r="B1440" s="425" t="str">
        <f>IF(A1440="","",VLOOKUP(A1440,'Project Budget vs Exp'!$B$9:$G$52,2,FALSE))</f>
        <v/>
      </c>
      <c r="C1440" s="117"/>
      <c r="D1440" s="116"/>
      <c r="E1440" s="118"/>
      <c r="F1440" s="119"/>
      <c r="G1440" s="120"/>
      <c r="H1440" s="120"/>
      <c r="I1440" s="428">
        <f t="shared" si="23"/>
        <v>0</v>
      </c>
      <c r="J1440" s="46"/>
      <c r="K1440" s="21">
        <f>IFERROR(SUM(C1440/'Transfers of Funds'!$F$59),0)</f>
        <v>0</v>
      </c>
      <c r="L1440" s="21"/>
      <c r="M1440" s="47" t="s">
        <v>162</v>
      </c>
      <c r="N1440" s="46"/>
    </row>
    <row r="1441" spans="1:14" s="23" customFormat="1" ht="14.25" customHeight="1">
      <c r="A1441" s="115"/>
      <c r="B1441" s="425" t="str">
        <f>IF(A1441="","",VLOOKUP(A1441,'Project Budget vs Exp'!$B$9:$G$52,2,FALSE))</f>
        <v/>
      </c>
      <c r="C1441" s="117"/>
      <c r="D1441" s="116"/>
      <c r="E1441" s="118"/>
      <c r="F1441" s="119"/>
      <c r="G1441" s="120"/>
      <c r="H1441" s="120"/>
      <c r="I1441" s="428">
        <f t="shared" si="23"/>
        <v>0</v>
      </c>
      <c r="J1441" s="46"/>
      <c r="K1441" s="21">
        <f>IFERROR(SUM(C1441/'Transfers of Funds'!$F$59),0)</f>
        <v>0</v>
      </c>
      <c r="L1441" s="21"/>
      <c r="M1441" s="47" t="s">
        <v>162</v>
      </c>
      <c r="N1441" s="46"/>
    </row>
    <row r="1442" spans="1:14" s="23" customFormat="1" ht="14.25" customHeight="1">
      <c r="A1442" s="115"/>
      <c r="B1442" s="425" t="str">
        <f>IF(A1442="","",VLOOKUP(A1442,'Project Budget vs Exp'!$B$9:$G$52,2,FALSE))</f>
        <v/>
      </c>
      <c r="C1442" s="117"/>
      <c r="D1442" s="116"/>
      <c r="E1442" s="118"/>
      <c r="F1442" s="119"/>
      <c r="G1442" s="120"/>
      <c r="H1442" s="120"/>
      <c r="I1442" s="428">
        <f t="shared" si="23"/>
        <v>0</v>
      </c>
      <c r="J1442" s="46"/>
      <c r="K1442" s="21">
        <f>IFERROR(SUM(C1442/'Transfers of Funds'!$F$59),0)</f>
        <v>0</v>
      </c>
      <c r="L1442" s="21"/>
      <c r="M1442" s="47" t="s">
        <v>162</v>
      </c>
      <c r="N1442" s="46"/>
    </row>
    <row r="1443" spans="1:14" s="23" customFormat="1" ht="14.25" customHeight="1">
      <c r="A1443" s="115"/>
      <c r="B1443" s="425" t="str">
        <f>IF(A1443="","",VLOOKUP(A1443,'Project Budget vs Exp'!$B$9:$G$52,2,FALSE))</f>
        <v/>
      </c>
      <c r="C1443" s="117"/>
      <c r="D1443" s="116"/>
      <c r="E1443" s="118"/>
      <c r="F1443" s="119"/>
      <c r="G1443" s="120"/>
      <c r="H1443" s="120"/>
      <c r="I1443" s="428">
        <f t="shared" si="23"/>
        <v>0</v>
      </c>
      <c r="J1443" s="46"/>
      <c r="K1443" s="21">
        <f>IFERROR(SUM(C1443/'Transfers of Funds'!$F$59),0)</f>
        <v>0</v>
      </c>
      <c r="L1443" s="21"/>
      <c r="M1443" s="47" t="s">
        <v>162</v>
      </c>
      <c r="N1443" s="46"/>
    </row>
    <row r="1444" spans="1:14" s="23" customFormat="1" ht="14.25" customHeight="1">
      <c r="A1444" s="115"/>
      <c r="B1444" s="425" t="str">
        <f>IF(A1444="","",VLOOKUP(A1444,'Project Budget vs Exp'!$B$9:$G$52,2,FALSE))</f>
        <v/>
      </c>
      <c r="C1444" s="117"/>
      <c r="D1444" s="116"/>
      <c r="E1444" s="118"/>
      <c r="F1444" s="119"/>
      <c r="G1444" s="120"/>
      <c r="H1444" s="120"/>
      <c r="I1444" s="428">
        <f t="shared" si="23"/>
        <v>0</v>
      </c>
      <c r="J1444" s="46"/>
      <c r="K1444" s="21">
        <f>IFERROR(SUM(C1444/'Transfers of Funds'!$F$59),0)</f>
        <v>0</v>
      </c>
      <c r="L1444" s="21"/>
      <c r="M1444" s="47" t="s">
        <v>162</v>
      </c>
      <c r="N1444" s="46"/>
    </row>
    <row r="1445" spans="1:14" s="23" customFormat="1" ht="14.25" customHeight="1">
      <c r="A1445" s="115"/>
      <c r="B1445" s="425" t="str">
        <f>IF(A1445="","",VLOOKUP(A1445,'Project Budget vs Exp'!$B$9:$G$52,2,FALSE))</f>
        <v/>
      </c>
      <c r="C1445" s="117"/>
      <c r="D1445" s="116"/>
      <c r="E1445" s="118"/>
      <c r="F1445" s="119"/>
      <c r="G1445" s="120"/>
      <c r="H1445" s="120"/>
      <c r="I1445" s="428">
        <f t="shared" si="23"/>
        <v>0</v>
      </c>
      <c r="J1445" s="46"/>
      <c r="K1445" s="21">
        <f>IFERROR(SUM(C1445/'Transfers of Funds'!$F$59),0)</f>
        <v>0</v>
      </c>
      <c r="L1445" s="21"/>
      <c r="M1445" s="47" t="s">
        <v>162</v>
      </c>
      <c r="N1445" s="46"/>
    </row>
    <row r="1446" spans="1:14" s="23" customFormat="1" ht="14.25" customHeight="1">
      <c r="A1446" s="115"/>
      <c r="B1446" s="425" t="str">
        <f>IF(A1446="","",VLOOKUP(A1446,'Project Budget vs Exp'!$B$9:$G$52,2,FALSE))</f>
        <v/>
      </c>
      <c r="C1446" s="117"/>
      <c r="D1446" s="116"/>
      <c r="E1446" s="118"/>
      <c r="F1446" s="119"/>
      <c r="G1446" s="120"/>
      <c r="H1446" s="120"/>
      <c r="I1446" s="428">
        <f t="shared" si="23"/>
        <v>0</v>
      </c>
      <c r="J1446" s="46"/>
      <c r="K1446" s="21">
        <f>IFERROR(SUM(C1446/'Transfers of Funds'!$F$59),0)</f>
        <v>0</v>
      </c>
      <c r="L1446" s="21"/>
      <c r="M1446" s="47" t="s">
        <v>162</v>
      </c>
      <c r="N1446" s="46"/>
    </row>
    <row r="1447" spans="1:14" s="23" customFormat="1" ht="14.25" customHeight="1">
      <c r="A1447" s="115"/>
      <c r="B1447" s="425" t="str">
        <f>IF(A1447="","",VLOOKUP(A1447,'Project Budget vs Exp'!$B$9:$G$52,2,FALSE))</f>
        <v/>
      </c>
      <c r="C1447" s="117"/>
      <c r="D1447" s="116"/>
      <c r="E1447" s="118"/>
      <c r="F1447" s="119"/>
      <c r="G1447" s="120"/>
      <c r="H1447" s="120"/>
      <c r="I1447" s="428">
        <f t="shared" si="23"/>
        <v>0</v>
      </c>
      <c r="J1447" s="46"/>
      <c r="K1447" s="21">
        <f>IFERROR(SUM(C1447/'Transfers of Funds'!$F$59),0)</f>
        <v>0</v>
      </c>
      <c r="L1447" s="21"/>
      <c r="M1447" s="47" t="s">
        <v>162</v>
      </c>
      <c r="N1447" s="46"/>
    </row>
    <row r="1448" spans="1:14" s="23" customFormat="1" ht="14.25" customHeight="1">
      <c r="A1448" s="115"/>
      <c r="B1448" s="425" t="str">
        <f>IF(A1448="","",VLOOKUP(A1448,'Project Budget vs Exp'!$B$9:$G$52,2,FALSE))</f>
        <v/>
      </c>
      <c r="C1448" s="117"/>
      <c r="D1448" s="116"/>
      <c r="E1448" s="118"/>
      <c r="F1448" s="119"/>
      <c r="G1448" s="120"/>
      <c r="H1448" s="120"/>
      <c r="I1448" s="428">
        <f t="shared" si="23"/>
        <v>0</v>
      </c>
      <c r="J1448" s="46"/>
      <c r="K1448" s="21">
        <f>IFERROR(SUM(C1448/'Transfers of Funds'!$F$59),0)</f>
        <v>0</v>
      </c>
      <c r="L1448" s="21"/>
      <c r="M1448" s="47" t="s">
        <v>162</v>
      </c>
      <c r="N1448" s="46"/>
    </row>
    <row r="1449" spans="1:14" s="23" customFormat="1" ht="14.25" customHeight="1">
      <c r="A1449" s="115"/>
      <c r="B1449" s="425" t="str">
        <f>IF(A1449="","",VLOOKUP(A1449,'Project Budget vs Exp'!$B$9:$G$52,2,FALSE))</f>
        <v/>
      </c>
      <c r="C1449" s="117"/>
      <c r="D1449" s="116"/>
      <c r="E1449" s="118"/>
      <c r="F1449" s="119"/>
      <c r="G1449" s="120"/>
      <c r="H1449" s="120"/>
      <c r="I1449" s="428">
        <f t="shared" si="23"/>
        <v>0</v>
      </c>
      <c r="J1449" s="46"/>
      <c r="K1449" s="21">
        <f>IFERROR(SUM(C1449/'Transfers of Funds'!$F$59),0)</f>
        <v>0</v>
      </c>
      <c r="L1449" s="21"/>
      <c r="M1449" s="47" t="s">
        <v>162</v>
      </c>
      <c r="N1449" s="46"/>
    </row>
    <row r="1450" spans="1:14" s="23" customFormat="1" ht="14.25" customHeight="1">
      <c r="A1450" s="115"/>
      <c r="B1450" s="425" t="str">
        <f>IF(A1450="","",VLOOKUP(A1450,'Project Budget vs Exp'!$B$9:$G$52,2,FALSE))</f>
        <v/>
      </c>
      <c r="C1450" s="117"/>
      <c r="D1450" s="116"/>
      <c r="E1450" s="118"/>
      <c r="F1450" s="119"/>
      <c r="G1450" s="120"/>
      <c r="H1450" s="120"/>
      <c r="I1450" s="428">
        <f t="shared" si="23"/>
        <v>0</v>
      </c>
      <c r="J1450" s="46"/>
      <c r="K1450" s="21">
        <f>IFERROR(SUM(C1450/'Transfers of Funds'!$F$59),0)</f>
        <v>0</v>
      </c>
      <c r="L1450" s="21"/>
      <c r="M1450" s="47" t="s">
        <v>162</v>
      </c>
      <c r="N1450" s="46"/>
    </row>
    <row r="1451" spans="1:14" s="23" customFormat="1" ht="14.25" customHeight="1">
      <c r="A1451" s="115"/>
      <c r="B1451" s="425" t="str">
        <f>IF(A1451="","",VLOOKUP(A1451,'Project Budget vs Exp'!$B$9:$G$52,2,FALSE))</f>
        <v/>
      </c>
      <c r="C1451" s="117"/>
      <c r="D1451" s="116"/>
      <c r="E1451" s="118"/>
      <c r="F1451" s="119"/>
      <c r="G1451" s="120"/>
      <c r="H1451" s="120"/>
      <c r="I1451" s="428">
        <f t="shared" si="23"/>
        <v>0</v>
      </c>
      <c r="J1451" s="46"/>
      <c r="K1451" s="21">
        <f>IFERROR(SUM(C1451/'Transfers of Funds'!$F$59),0)</f>
        <v>0</v>
      </c>
      <c r="L1451" s="21"/>
      <c r="M1451" s="47" t="s">
        <v>162</v>
      </c>
      <c r="N1451" s="46"/>
    </row>
    <row r="1452" spans="1:14" s="23" customFormat="1" ht="14.25" customHeight="1">
      <c r="A1452" s="115"/>
      <c r="B1452" s="425" t="str">
        <f>IF(A1452="","",VLOOKUP(A1452,'Project Budget vs Exp'!$B$9:$G$52,2,FALSE))</f>
        <v/>
      </c>
      <c r="C1452" s="117"/>
      <c r="D1452" s="116"/>
      <c r="E1452" s="118"/>
      <c r="F1452" s="119"/>
      <c r="G1452" s="120"/>
      <c r="H1452" s="120"/>
      <c r="I1452" s="428">
        <f t="shared" si="23"/>
        <v>0</v>
      </c>
      <c r="J1452" s="46"/>
      <c r="K1452" s="21">
        <f>IFERROR(SUM(C1452/'Transfers of Funds'!$F$59),0)</f>
        <v>0</v>
      </c>
      <c r="L1452" s="21"/>
      <c r="M1452" s="47" t="s">
        <v>162</v>
      </c>
      <c r="N1452" s="46"/>
    </row>
    <row r="1453" spans="1:14" s="23" customFormat="1" ht="14.25" customHeight="1">
      <c r="A1453" s="115"/>
      <c r="B1453" s="425" t="str">
        <f>IF(A1453="","",VLOOKUP(A1453,'Project Budget vs Exp'!$B$9:$G$52,2,FALSE))</f>
        <v/>
      </c>
      <c r="C1453" s="117"/>
      <c r="D1453" s="116"/>
      <c r="E1453" s="118"/>
      <c r="F1453" s="119"/>
      <c r="G1453" s="120"/>
      <c r="H1453" s="120"/>
      <c r="I1453" s="428">
        <f t="shared" si="23"/>
        <v>0</v>
      </c>
      <c r="J1453" s="46"/>
      <c r="K1453" s="21">
        <f>IFERROR(SUM(C1453/'Transfers of Funds'!$F$59),0)</f>
        <v>0</v>
      </c>
      <c r="L1453" s="21"/>
      <c r="M1453" s="47" t="s">
        <v>162</v>
      </c>
      <c r="N1453" s="46"/>
    </row>
    <row r="1454" spans="1:14" s="23" customFormat="1" ht="14.25" customHeight="1">
      <c r="A1454" s="115"/>
      <c r="B1454" s="425" t="str">
        <f>IF(A1454="","",VLOOKUP(A1454,'Project Budget vs Exp'!$B$9:$G$52,2,FALSE))</f>
        <v/>
      </c>
      <c r="C1454" s="117"/>
      <c r="D1454" s="116"/>
      <c r="E1454" s="118"/>
      <c r="F1454" s="119"/>
      <c r="G1454" s="120"/>
      <c r="H1454" s="120"/>
      <c r="I1454" s="428">
        <f t="shared" si="23"/>
        <v>0</v>
      </c>
      <c r="J1454" s="46"/>
      <c r="K1454" s="21">
        <f>IFERROR(SUM(C1454/'Transfers of Funds'!$F$59),0)</f>
        <v>0</v>
      </c>
      <c r="L1454" s="21"/>
      <c r="M1454" s="47" t="s">
        <v>162</v>
      </c>
      <c r="N1454" s="46"/>
    </row>
    <row r="1455" spans="1:14" s="23" customFormat="1" ht="14.25" customHeight="1">
      <c r="A1455" s="115"/>
      <c r="B1455" s="425" t="str">
        <f>IF(A1455="","",VLOOKUP(A1455,'Project Budget vs Exp'!$B$9:$G$52,2,FALSE))</f>
        <v/>
      </c>
      <c r="C1455" s="117"/>
      <c r="D1455" s="116"/>
      <c r="E1455" s="118"/>
      <c r="F1455" s="119"/>
      <c r="G1455" s="120"/>
      <c r="H1455" s="120"/>
      <c r="I1455" s="428">
        <f t="shared" si="23"/>
        <v>0</v>
      </c>
      <c r="J1455" s="46"/>
      <c r="K1455" s="21">
        <f>IFERROR(SUM(C1455/'Transfers of Funds'!$F$59),0)</f>
        <v>0</v>
      </c>
      <c r="L1455" s="21"/>
      <c r="M1455" s="47" t="s">
        <v>162</v>
      </c>
      <c r="N1455" s="46"/>
    </row>
    <row r="1456" spans="1:14" s="23" customFormat="1" ht="14.25" customHeight="1">
      <c r="A1456" s="115"/>
      <c r="B1456" s="425" t="str">
        <f>IF(A1456="","",VLOOKUP(A1456,'Project Budget vs Exp'!$B$9:$G$52,2,FALSE))</f>
        <v/>
      </c>
      <c r="C1456" s="117"/>
      <c r="D1456" s="116"/>
      <c r="E1456" s="118"/>
      <c r="F1456" s="119"/>
      <c r="G1456" s="120"/>
      <c r="H1456" s="120"/>
      <c r="I1456" s="428">
        <f t="shared" si="23"/>
        <v>0</v>
      </c>
      <c r="J1456" s="46"/>
      <c r="K1456" s="21">
        <f>IFERROR(SUM(C1456/'Transfers of Funds'!$F$59),0)</f>
        <v>0</v>
      </c>
      <c r="L1456" s="21"/>
      <c r="M1456" s="47" t="s">
        <v>162</v>
      </c>
      <c r="N1456" s="46"/>
    </row>
    <row r="1457" spans="1:14" s="23" customFormat="1" ht="14.25" customHeight="1">
      <c r="A1457" s="115"/>
      <c r="B1457" s="425" t="str">
        <f>IF(A1457="","",VLOOKUP(A1457,'Project Budget vs Exp'!$B$9:$G$52,2,FALSE))</f>
        <v/>
      </c>
      <c r="C1457" s="117"/>
      <c r="D1457" s="116"/>
      <c r="E1457" s="118"/>
      <c r="F1457" s="119"/>
      <c r="G1457" s="120"/>
      <c r="H1457" s="120"/>
      <c r="I1457" s="428">
        <f t="shared" si="23"/>
        <v>0</v>
      </c>
      <c r="J1457" s="46"/>
      <c r="K1457" s="21">
        <f>IFERROR(SUM(C1457/'Transfers of Funds'!$F$59),0)</f>
        <v>0</v>
      </c>
      <c r="L1457" s="21"/>
      <c r="M1457" s="47" t="s">
        <v>162</v>
      </c>
      <c r="N1457" s="46"/>
    </row>
    <row r="1458" spans="1:14" s="23" customFormat="1" ht="14.25" customHeight="1">
      <c r="A1458" s="115"/>
      <c r="B1458" s="425" t="str">
        <f>IF(A1458="","",VLOOKUP(A1458,'Project Budget vs Exp'!$B$9:$G$52,2,FALSE))</f>
        <v/>
      </c>
      <c r="C1458" s="117"/>
      <c r="D1458" s="116"/>
      <c r="E1458" s="118"/>
      <c r="F1458" s="119"/>
      <c r="G1458" s="120"/>
      <c r="H1458" s="120"/>
      <c r="I1458" s="428">
        <f t="shared" si="23"/>
        <v>0</v>
      </c>
      <c r="J1458" s="46"/>
      <c r="K1458" s="21">
        <f>IFERROR(SUM(C1458/'Transfers of Funds'!$F$59),0)</f>
        <v>0</v>
      </c>
      <c r="L1458" s="21"/>
      <c r="M1458" s="47" t="s">
        <v>162</v>
      </c>
      <c r="N1458" s="46"/>
    </row>
    <row r="1459" spans="1:14" s="23" customFormat="1" ht="14.25" customHeight="1">
      <c r="A1459" s="115"/>
      <c r="B1459" s="425" t="str">
        <f>IF(A1459="","",VLOOKUP(A1459,'Project Budget vs Exp'!$B$9:$G$52,2,FALSE))</f>
        <v/>
      </c>
      <c r="C1459" s="117"/>
      <c r="D1459" s="116"/>
      <c r="E1459" s="118"/>
      <c r="F1459" s="119"/>
      <c r="G1459" s="120"/>
      <c r="H1459" s="120"/>
      <c r="I1459" s="428">
        <f t="shared" si="23"/>
        <v>0</v>
      </c>
      <c r="J1459" s="46"/>
      <c r="K1459" s="21">
        <f>IFERROR(SUM(C1459/'Transfers of Funds'!$F$59),0)</f>
        <v>0</v>
      </c>
      <c r="L1459" s="21"/>
      <c r="M1459" s="47" t="s">
        <v>162</v>
      </c>
      <c r="N1459" s="46"/>
    </row>
    <row r="1460" spans="1:14" s="23" customFormat="1" ht="14.25" customHeight="1">
      <c r="A1460" s="115"/>
      <c r="B1460" s="425" t="str">
        <f>IF(A1460="","",VLOOKUP(A1460,'Project Budget vs Exp'!$B$9:$G$52,2,FALSE))</f>
        <v/>
      </c>
      <c r="C1460" s="117"/>
      <c r="D1460" s="116"/>
      <c r="E1460" s="118"/>
      <c r="F1460" s="119"/>
      <c r="G1460" s="120"/>
      <c r="H1460" s="120"/>
      <c r="I1460" s="428">
        <f t="shared" si="23"/>
        <v>0</v>
      </c>
      <c r="J1460" s="46"/>
      <c r="K1460" s="21">
        <f>IFERROR(SUM(C1460/'Transfers of Funds'!$F$59),0)</f>
        <v>0</v>
      </c>
      <c r="L1460" s="21"/>
      <c r="M1460" s="47" t="s">
        <v>162</v>
      </c>
      <c r="N1460" s="46"/>
    </row>
    <row r="1461" spans="1:14" s="23" customFormat="1" ht="14.25" customHeight="1">
      <c r="A1461" s="115"/>
      <c r="B1461" s="425" t="str">
        <f>IF(A1461="","",VLOOKUP(A1461,'Project Budget vs Exp'!$B$9:$G$52,2,FALSE))</f>
        <v/>
      </c>
      <c r="C1461" s="117"/>
      <c r="D1461" s="116"/>
      <c r="E1461" s="118"/>
      <c r="F1461" s="119"/>
      <c r="G1461" s="120"/>
      <c r="H1461" s="120"/>
      <c r="I1461" s="428">
        <f t="shared" si="23"/>
        <v>0</v>
      </c>
      <c r="J1461" s="46"/>
      <c r="K1461" s="21">
        <f>IFERROR(SUM(C1461/'Transfers of Funds'!$F$59),0)</f>
        <v>0</v>
      </c>
      <c r="L1461" s="21"/>
      <c r="M1461" s="47" t="s">
        <v>162</v>
      </c>
      <c r="N1461" s="46"/>
    </row>
    <row r="1462" spans="1:14" s="23" customFormat="1" ht="14.25" customHeight="1">
      <c r="A1462" s="115"/>
      <c r="B1462" s="425" t="str">
        <f>IF(A1462="","",VLOOKUP(A1462,'Project Budget vs Exp'!$B$9:$G$52,2,FALSE))</f>
        <v/>
      </c>
      <c r="C1462" s="117"/>
      <c r="D1462" s="116"/>
      <c r="E1462" s="118"/>
      <c r="F1462" s="119"/>
      <c r="G1462" s="120"/>
      <c r="H1462" s="120"/>
      <c r="I1462" s="428">
        <f t="shared" si="23"/>
        <v>0</v>
      </c>
      <c r="J1462" s="46"/>
      <c r="K1462" s="21">
        <f>IFERROR(SUM(C1462/'Transfers of Funds'!$F$59),0)</f>
        <v>0</v>
      </c>
      <c r="L1462" s="21"/>
      <c r="M1462" s="47" t="s">
        <v>162</v>
      </c>
      <c r="N1462" s="46"/>
    </row>
    <row r="1463" spans="1:14" s="23" customFormat="1" ht="14.25" customHeight="1">
      <c r="A1463" s="115"/>
      <c r="B1463" s="425" t="str">
        <f>IF(A1463="","",VLOOKUP(A1463,'Project Budget vs Exp'!$B$9:$G$52,2,FALSE))</f>
        <v/>
      </c>
      <c r="C1463" s="117"/>
      <c r="D1463" s="116"/>
      <c r="E1463" s="118"/>
      <c r="F1463" s="119"/>
      <c r="G1463" s="120"/>
      <c r="H1463" s="120"/>
      <c r="I1463" s="428">
        <f t="shared" si="23"/>
        <v>0</v>
      </c>
      <c r="J1463" s="46"/>
      <c r="K1463" s="21">
        <f>IFERROR(SUM(C1463/'Transfers of Funds'!$F$59),0)</f>
        <v>0</v>
      </c>
      <c r="L1463" s="21"/>
      <c r="M1463" s="47" t="s">
        <v>162</v>
      </c>
      <c r="N1463" s="46"/>
    </row>
    <row r="1464" spans="1:14" s="23" customFormat="1" ht="14.25" customHeight="1">
      <c r="A1464" s="115"/>
      <c r="B1464" s="425" t="str">
        <f>IF(A1464="","",VLOOKUP(A1464,'Project Budget vs Exp'!$B$9:$G$52,2,FALSE))</f>
        <v/>
      </c>
      <c r="C1464" s="117"/>
      <c r="D1464" s="116"/>
      <c r="E1464" s="118"/>
      <c r="F1464" s="119"/>
      <c r="G1464" s="120"/>
      <c r="H1464" s="120"/>
      <c r="I1464" s="428">
        <f t="shared" si="23"/>
        <v>0</v>
      </c>
      <c r="J1464" s="46"/>
      <c r="K1464" s="21">
        <f>IFERROR(SUM(C1464/'Transfers of Funds'!$F$59),0)</f>
        <v>0</v>
      </c>
      <c r="L1464" s="21"/>
      <c r="M1464" s="47" t="s">
        <v>162</v>
      </c>
      <c r="N1464" s="46"/>
    </row>
    <row r="1465" spans="1:14" s="23" customFormat="1" ht="14.25" customHeight="1">
      <c r="A1465" s="115"/>
      <c r="B1465" s="425" t="str">
        <f>IF(A1465="","",VLOOKUP(A1465,'Project Budget vs Exp'!$B$9:$G$52,2,FALSE))</f>
        <v/>
      </c>
      <c r="C1465" s="117"/>
      <c r="D1465" s="116"/>
      <c r="E1465" s="118"/>
      <c r="F1465" s="119"/>
      <c r="G1465" s="120"/>
      <c r="H1465" s="120"/>
      <c r="I1465" s="428">
        <f t="shared" si="23"/>
        <v>0</v>
      </c>
      <c r="J1465" s="46"/>
      <c r="K1465" s="21">
        <f>IFERROR(SUM(C1465/'Transfers of Funds'!$F$59),0)</f>
        <v>0</v>
      </c>
      <c r="L1465" s="21"/>
      <c r="M1465" s="47" t="s">
        <v>162</v>
      </c>
      <c r="N1465" s="46"/>
    </row>
    <row r="1466" spans="1:14" s="23" customFormat="1" ht="14.25" customHeight="1">
      <c r="A1466" s="115"/>
      <c r="B1466" s="425" t="str">
        <f>IF(A1466="","",VLOOKUP(A1466,'Project Budget vs Exp'!$B$9:$G$52,2,FALSE))</f>
        <v/>
      </c>
      <c r="C1466" s="117"/>
      <c r="D1466" s="116"/>
      <c r="E1466" s="118"/>
      <c r="F1466" s="119"/>
      <c r="G1466" s="120"/>
      <c r="H1466" s="120"/>
      <c r="I1466" s="428">
        <f t="shared" si="23"/>
        <v>0</v>
      </c>
      <c r="J1466" s="46"/>
      <c r="K1466" s="21">
        <f>IFERROR(SUM(C1466/'Transfers of Funds'!$F$59),0)</f>
        <v>0</v>
      </c>
      <c r="L1466" s="21"/>
      <c r="M1466" s="47" t="s">
        <v>162</v>
      </c>
      <c r="N1466" s="46"/>
    </row>
    <row r="1467" spans="1:14" s="23" customFormat="1" ht="14.25" customHeight="1">
      <c r="A1467" s="115"/>
      <c r="B1467" s="425" t="str">
        <f>IF(A1467="","",VLOOKUP(A1467,'Project Budget vs Exp'!$B$9:$G$52,2,FALSE))</f>
        <v/>
      </c>
      <c r="C1467" s="117"/>
      <c r="D1467" s="116"/>
      <c r="E1467" s="118"/>
      <c r="F1467" s="119"/>
      <c r="G1467" s="120"/>
      <c r="H1467" s="120"/>
      <c r="I1467" s="428">
        <f t="shared" si="23"/>
        <v>0</v>
      </c>
      <c r="J1467" s="46"/>
      <c r="K1467" s="21">
        <f>IFERROR(SUM(C1467/'Transfers of Funds'!$F$59),0)</f>
        <v>0</v>
      </c>
      <c r="L1467" s="21"/>
      <c r="M1467" s="47" t="s">
        <v>162</v>
      </c>
      <c r="N1467" s="46"/>
    </row>
    <row r="1468" spans="1:14" s="23" customFormat="1" ht="14.25" customHeight="1">
      <c r="A1468" s="115"/>
      <c r="B1468" s="425" t="str">
        <f>IF(A1468="","",VLOOKUP(A1468,'Project Budget vs Exp'!$B$9:$G$52,2,FALSE))</f>
        <v/>
      </c>
      <c r="C1468" s="117"/>
      <c r="D1468" s="116"/>
      <c r="E1468" s="118"/>
      <c r="F1468" s="119"/>
      <c r="G1468" s="120"/>
      <c r="H1468" s="120"/>
      <c r="I1468" s="428">
        <f t="shared" si="23"/>
        <v>0</v>
      </c>
      <c r="J1468" s="46"/>
      <c r="K1468" s="21">
        <f>IFERROR(SUM(C1468/'Transfers of Funds'!$F$59),0)</f>
        <v>0</v>
      </c>
      <c r="L1468" s="21"/>
      <c r="M1468" s="47" t="s">
        <v>162</v>
      </c>
      <c r="N1468" s="46"/>
    </row>
    <row r="1469" spans="1:14" s="23" customFormat="1" ht="14.25" customHeight="1">
      <c r="A1469" s="115"/>
      <c r="B1469" s="425" t="str">
        <f>IF(A1469="","",VLOOKUP(A1469,'Project Budget vs Exp'!$B$9:$G$52,2,FALSE))</f>
        <v/>
      </c>
      <c r="C1469" s="117"/>
      <c r="D1469" s="116"/>
      <c r="E1469" s="118"/>
      <c r="F1469" s="119"/>
      <c r="G1469" s="120"/>
      <c r="H1469" s="120"/>
      <c r="I1469" s="428">
        <f t="shared" si="23"/>
        <v>0</v>
      </c>
      <c r="J1469" s="46"/>
      <c r="K1469" s="21">
        <f>IFERROR(SUM(C1469/'Transfers of Funds'!$F$59),0)</f>
        <v>0</v>
      </c>
      <c r="L1469" s="21"/>
      <c r="M1469" s="47" t="s">
        <v>162</v>
      </c>
      <c r="N1469" s="46"/>
    </row>
    <row r="1470" spans="1:14" s="23" customFormat="1" ht="14.25" customHeight="1">
      <c r="A1470" s="115"/>
      <c r="B1470" s="425" t="str">
        <f>IF(A1470="","",VLOOKUP(A1470,'Project Budget vs Exp'!$B$9:$G$52,2,FALSE))</f>
        <v/>
      </c>
      <c r="C1470" s="117"/>
      <c r="D1470" s="116"/>
      <c r="E1470" s="118"/>
      <c r="F1470" s="119"/>
      <c r="G1470" s="120"/>
      <c r="H1470" s="120"/>
      <c r="I1470" s="428">
        <f t="shared" si="23"/>
        <v>0</v>
      </c>
      <c r="J1470" s="46"/>
      <c r="K1470" s="21">
        <f>IFERROR(SUM(C1470/'Transfers of Funds'!$F$59),0)</f>
        <v>0</v>
      </c>
      <c r="L1470" s="21"/>
      <c r="M1470" s="47" t="s">
        <v>162</v>
      </c>
      <c r="N1470" s="46"/>
    </row>
    <row r="1471" spans="1:14" s="23" customFormat="1" ht="14.25" customHeight="1">
      <c r="A1471" s="115"/>
      <c r="B1471" s="425" t="str">
        <f>IF(A1471="","",VLOOKUP(A1471,'Project Budget vs Exp'!$B$9:$G$52,2,FALSE))</f>
        <v/>
      </c>
      <c r="C1471" s="117"/>
      <c r="D1471" s="116"/>
      <c r="E1471" s="118"/>
      <c r="F1471" s="119"/>
      <c r="G1471" s="120"/>
      <c r="H1471" s="120"/>
      <c r="I1471" s="428">
        <f t="shared" si="23"/>
        <v>0</v>
      </c>
      <c r="J1471" s="46"/>
      <c r="K1471" s="21">
        <f>IFERROR(SUM(C1471/'Transfers of Funds'!$F$59),0)</f>
        <v>0</v>
      </c>
      <c r="L1471" s="21"/>
      <c r="M1471" s="47" t="s">
        <v>162</v>
      </c>
      <c r="N1471" s="46"/>
    </row>
    <row r="1472" spans="1:14" s="23" customFormat="1" ht="14.25" customHeight="1">
      <c r="A1472" s="115"/>
      <c r="B1472" s="425" t="str">
        <f>IF(A1472="","",VLOOKUP(A1472,'Project Budget vs Exp'!$B$9:$G$52,2,FALSE))</f>
        <v/>
      </c>
      <c r="C1472" s="117"/>
      <c r="D1472" s="116"/>
      <c r="E1472" s="118"/>
      <c r="F1472" s="119"/>
      <c r="G1472" s="120"/>
      <c r="H1472" s="120"/>
      <c r="I1472" s="428">
        <f t="shared" si="23"/>
        <v>0</v>
      </c>
      <c r="J1472" s="46"/>
      <c r="K1472" s="21">
        <f>IFERROR(SUM(C1472/'Transfers of Funds'!$F$59),0)</f>
        <v>0</v>
      </c>
      <c r="L1472" s="21"/>
      <c r="M1472" s="47" t="s">
        <v>162</v>
      </c>
      <c r="N1472" s="46"/>
    </row>
    <row r="1473" spans="1:14" s="23" customFormat="1" ht="14.25" customHeight="1">
      <c r="A1473" s="115"/>
      <c r="B1473" s="425" t="str">
        <f>IF(A1473="","",VLOOKUP(A1473,'Project Budget vs Exp'!$B$9:$G$52,2,FALSE))</f>
        <v/>
      </c>
      <c r="C1473" s="117"/>
      <c r="D1473" s="116"/>
      <c r="E1473" s="118"/>
      <c r="F1473" s="119"/>
      <c r="G1473" s="120"/>
      <c r="H1473" s="120"/>
      <c r="I1473" s="428">
        <f t="shared" si="23"/>
        <v>0</v>
      </c>
      <c r="J1473" s="46"/>
      <c r="K1473" s="21">
        <f>IFERROR(SUM(C1473/'Transfers of Funds'!$F$59),0)</f>
        <v>0</v>
      </c>
      <c r="L1473" s="21"/>
      <c r="M1473" s="47" t="s">
        <v>162</v>
      </c>
      <c r="N1473" s="46"/>
    </row>
    <row r="1474" spans="1:14" s="23" customFormat="1" ht="14.25" customHeight="1">
      <c r="A1474" s="115"/>
      <c r="B1474" s="425" t="str">
        <f>IF(A1474="","",VLOOKUP(A1474,'Project Budget vs Exp'!$B$9:$G$52,2,FALSE))</f>
        <v/>
      </c>
      <c r="C1474" s="117"/>
      <c r="D1474" s="116"/>
      <c r="E1474" s="118"/>
      <c r="F1474" s="119"/>
      <c r="G1474" s="120"/>
      <c r="H1474" s="120"/>
      <c r="I1474" s="428">
        <f t="shared" si="23"/>
        <v>0</v>
      </c>
      <c r="J1474" s="46"/>
      <c r="K1474" s="21">
        <f>IFERROR(SUM(C1474/'Transfers of Funds'!$F$59),0)</f>
        <v>0</v>
      </c>
      <c r="L1474" s="21"/>
      <c r="M1474" s="47" t="s">
        <v>162</v>
      </c>
      <c r="N1474" s="46"/>
    </row>
    <row r="1475" spans="1:14" s="23" customFormat="1" ht="14.25" customHeight="1">
      <c r="A1475" s="115"/>
      <c r="B1475" s="425" t="str">
        <f>IF(A1475="","",VLOOKUP(A1475,'Project Budget vs Exp'!$B$9:$G$52,2,FALSE))</f>
        <v/>
      </c>
      <c r="C1475" s="117"/>
      <c r="D1475" s="116"/>
      <c r="E1475" s="118"/>
      <c r="F1475" s="119"/>
      <c r="G1475" s="120"/>
      <c r="H1475" s="120"/>
      <c r="I1475" s="428">
        <f t="shared" si="23"/>
        <v>0</v>
      </c>
      <c r="J1475" s="46"/>
      <c r="K1475" s="21">
        <f>IFERROR(SUM(C1475/'Transfers of Funds'!$F$59),0)</f>
        <v>0</v>
      </c>
      <c r="L1475" s="21"/>
      <c r="M1475" s="47" t="s">
        <v>162</v>
      </c>
      <c r="N1475" s="46"/>
    </row>
    <row r="1476" spans="1:14" s="23" customFormat="1" ht="14.25" customHeight="1">
      <c r="A1476" s="115"/>
      <c r="B1476" s="425" t="str">
        <f>IF(A1476="","",VLOOKUP(A1476,'Project Budget vs Exp'!$B$9:$G$52,2,FALSE))</f>
        <v/>
      </c>
      <c r="C1476" s="117"/>
      <c r="D1476" s="116"/>
      <c r="E1476" s="118"/>
      <c r="F1476" s="119"/>
      <c r="G1476" s="120"/>
      <c r="H1476" s="120"/>
      <c r="I1476" s="428">
        <f t="shared" si="23"/>
        <v>0</v>
      </c>
      <c r="J1476" s="46"/>
      <c r="K1476" s="21">
        <f>IFERROR(SUM(C1476/'Transfers of Funds'!$F$59),0)</f>
        <v>0</v>
      </c>
      <c r="L1476" s="21"/>
      <c r="M1476" s="47" t="s">
        <v>162</v>
      </c>
      <c r="N1476" s="46"/>
    </row>
    <row r="1477" spans="1:14" s="23" customFormat="1" ht="14.25" customHeight="1">
      <c r="A1477" s="115"/>
      <c r="B1477" s="425" t="str">
        <f>IF(A1477="","",VLOOKUP(A1477,'Project Budget vs Exp'!$B$9:$G$52,2,FALSE))</f>
        <v/>
      </c>
      <c r="C1477" s="117"/>
      <c r="D1477" s="116"/>
      <c r="E1477" s="118"/>
      <c r="F1477" s="119"/>
      <c r="G1477" s="120"/>
      <c r="H1477" s="120"/>
      <c r="I1477" s="428">
        <f t="shared" si="23"/>
        <v>0</v>
      </c>
      <c r="J1477" s="46"/>
      <c r="K1477" s="21">
        <f>IFERROR(SUM(C1477/'Transfers of Funds'!$F$59),0)</f>
        <v>0</v>
      </c>
      <c r="L1477" s="21"/>
      <c r="M1477" s="47" t="s">
        <v>162</v>
      </c>
      <c r="N1477" s="46"/>
    </row>
    <row r="1478" spans="1:14" s="23" customFormat="1" ht="14.25" customHeight="1">
      <c r="A1478" s="115"/>
      <c r="B1478" s="425" t="str">
        <f>IF(A1478="","",VLOOKUP(A1478,'Project Budget vs Exp'!$B$9:$G$52,2,FALSE))</f>
        <v/>
      </c>
      <c r="C1478" s="117"/>
      <c r="D1478" s="116"/>
      <c r="E1478" s="118"/>
      <c r="F1478" s="119"/>
      <c r="G1478" s="120"/>
      <c r="H1478" s="120"/>
      <c r="I1478" s="428">
        <f t="shared" si="23"/>
        <v>0</v>
      </c>
      <c r="J1478" s="46"/>
      <c r="K1478" s="21">
        <f>IFERROR(SUM(C1478/'Transfers of Funds'!$F$59),0)</f>
        <v>0</v>
      </c>
      <c r="L1478" s="21"/>
      <c r="M1478" s="47" t="s">
        <v>162</v>
      </c>
      <c r="N1478" s="46"/>
    </row>
    <row r="1479" spans="1:14" s="23" customFormat="1" ht="14.25" customHeight="1">
      <c r="A1479" s="115"/>
      <c r="B1479" s="425" t="str">
        <f>IF(A1479="","",VLOOKUP(A1479,'Project Budget vs Exp'!$B$9:$G$52,2,FALSE))</f>
        <v/>
      </c>
      <c r="C1479" s="117"/>
      <c r="D1479" s="116"/>
      <c r="E1479" s="118"/>
      <c r="F1479" s="119"/>
      <c r="G1479" s="120"/>
      <c r="H1479" s="120"/>
      <c r="I1479" s="428">
        <f t="shared" si="23"/>
        <v>0</v>
      </c>
      <c r="J1479" s="46"/>
      <c r="K1479" s="21">
        <f>IFERROR(SUM(C1479/'Transfers of Funds'!$F$59),0)</f>
        <v>0</v>
      </c>
      <c r="L1479" s="21"/>
      <c r="M1479" s="47" t="s">
        <v>162</v>
      </c>
      <c r="N1479" s="46"/>
    </row>
    <row r="1480" spans="1:14" s="23" customFormat="1" ht="14.25" customHeight="1">
      <c r="A1480" s="115"/>
      <c r="B1480" s="425" t="str">
        <f>IF(A1480="","",VLOOKUP(A1480,'Project Budget vs Exp'!$B$9:$G$52,2,FALSE))</f>
        <v/>
      </c>
      <c r="C1480" s="117"/>
      <c r="D1480" s="116"/>
      <c r="E1480" s="118"/>
      <c r="F1480" s="119"/>
      <c r="G1480" s="120"/>
      <c r="H1480" s="120"/>
      <c r="I1480" s="428">
        <f t="shared" si="23"/>
        <v>0</v>
      </c>
      <c r="J1480" s="46"/>
      <c r="K1480" s="21">
        <f>IFERROR(SUM(C1480/'Transfers of Funds'!$F$59),0)</f>
        <v>0</v>
      </c>
      <c r="L1480" s="21"/>
      <c r="M1480" s="47" t="s">
        <v>162</v>
      </c>
      <c r="N1480" s="46"/>
    </row>
    <row r="1481" spans="1:14" s="23" customFormat="1" ht="14.25" customHeight="1">
      <c r="A1481" s="115"/>
      <c r="B1481" s="425" t="str">
        <f>IF(A1481="","",VLOOKUP(A1481,'Project Budget vs Exp'!$B$9:$G$52,2,FALSE))</f>
        <v/>
      </c>
      <c r="C1481" s="117"/>
      <c r="D1481" s="116"/>
      <c r="E1481" s="118"/>
      <c r="F1481" s="119"/>
      <c r="G1481" s="120"/>
      <c r="H1481" s="120"/>
      <c r="I1481" s="428">
        <f t="shared" si="23"/>
        <v>0</v>
      </c>
      <c r="J1481" s="46"/>
      <c r="K1481" s="21">
        <f>IFERROR(SUM(C1481/'Transfers of Funds'!$F$59),0)</f>
        <v>0</v>
      </c>
      <c r="L1481" s="21"/>
      <c r="M1481" s="47" t="s">
        <v>162</v>
      </c>
      <c r="N1481" s="46"/>
    </row>
    <row r="1482" spans="1:14" s="23" customFormat="1" ht="14.25" customHeight="1">
      <c r="A1482" s="115"/>
      <c r="B1482" s="425" t="str">
        <f>IF(A1482="","",VLOOKUP(A1482,'Project Budget vs Exp'!$B$9:$G$52,2,FALSE))</f>
        <v/>
      </c>
      <c r="C1482" s="117"/>
      <c r="D1482" s="116"/>
      <c r="E1482" s="118"/>
      <c r="F1482" s="119"/>
      <c r="G1482" s="120"/>
      <c r="H1482" s="120"/>
      <c r="I1482" s="428">
        <f t="shared" si="23"/>
        <v>0</v>
      </c>
      <c r="J1482" s="46"/>
      <c r="K1482" s="21">
        <f>IFERROR(SUM(C1482/'Transfers of Funds'!$F$59),0)</f>
        <v>0</v>
      </c>
      <c r="L1482" s="21"/>
      <c r="M1482" s="47" t="s">
        <v>162</v>
      </c>
      <c r="N1482" s="46"/>
    </row>
    <row r="1483" spans="1:14" s="23" customFormat="1" ht="14.25" customHeight="1">
      <c r="A1483" s="115"/>
      <c r="B1483" s="425" t="str">
        <f>IF(A1483="","",VLOOKUP(A1483,'Project Budget vs Exp'!$B$9:$G$52,2,FALSE))</f>
        <v/>
      </c>
      <c r="C1483" s="117"/>
      <c r="D1483" s="116"/>
      <c r="E1483" s="118"/>
      <c r="F1483" s="119"/>
      <c r="G1483" s="120"/>
      <c r="H1483" s="120"/>
      <c r="I1483" s="428">
        <f t="shared" si="23"/>
        <v>0</v>
      </c>
      <c r="J1483" s="46"/>
      <c r="K1483" s="21">
        <f>IFERROR(SUM(C1483/'Transfers of Funds'!$F$59),0)</f>
        <v>0</v>
      </c>
      <c r="L1483" s="21"/>
      <c r="M1483" s="47" t="s">
        <v>162</v>
      </c>
      <c r="N1483" s="46"/>
    </row>
    <row r="1484" spans="1:14" s="23" customFormat="1" ht="14.25" customHeight="1">
      <c r="A1484" s="115"/>
      <c r="B1484" s="425" t="str">
        <f>IF(A1484="","",VLOOKUP(A1484,'Project Budget vs Exp'!$B$9:$G$52,2,FALSE))</f>
        <v/>
      </c>
      <c r="C1484" s="117"/>
      <c r="D1484" s="116"/>
      <c r="E1484" s="118"/>
      <c r="F1484" s="119"/>
      <c r="G1484" s="120"/>
      <c r="H1484" s="120"/>
      <c r="I1484" s="428">
        <f t="shared" si="23"/>
        <v>0</v>
      </c>
      <c r="J1484" s="46"/>
      <c r="K1484" s="21">
        <f>IFERROR(SUM(C1484/'Transfers of Funds'!$F$59),0)</f>
        <v>0</v>
      </c>
      <c r="L1484" s="21"/>
      <c r="M1484" s="47" t="s">
        <v>162</v>
      </c>
      <c r="N1484" s="46"/>
    </row>
    <row r="1485" spans="1:14" s="23" customFormat="1" ht="14.25" customHeight="1">
      <c r="A1485" s="115"/>
      <c r="B1485" s="425" t="str">
        <f>IF(A1485="","",VLOOKUP(A1485,'Project Budget vs Exp'!$B$9:$G$52,2,FALSE))</f>
        <v/>
      </c>
      <c r="C1485" s="117"/>
      <c r="D1485" s="116"/>
      <c r="E1485" s="118"/>
      <c r="F1485" s="119"/>
      <c r="G1485" s="120"/>
      <c r="H1485" s="120"/>
      <c r="I1485" s="428">
        <f t="shared" si="23"/>
        <v>0</v>
      </c>
      <c r="J1485" s="46"/>
      <c r="K1485" s="21">
        <f>IFERROR(SUM(C1485/'Transfers of Funds'!$F$59),0)</f>
        <v>0</v>
      </c>
      <c r="L1485" s="21"/>
      <c r="M1485" s="47" t="s">
        <v>162</v>
      </c>
      <c r="N1485" s="46"/>
    </row>
    <row r="1486" spans="1:14" s="23" customFormat="1" ht="14.25" customHeight="1">
      <c r="A1486" s="115"/>
      <c r="B1486" s="425" t="str">
        <f>IF(A1486="","",VLOOKUP(A1486,'Project Budget vs Exp'!$B$9:$G$52,2,FALSE))</f>
        <v/>
      </c>
      <c r="C1486" s="117"/>
      <c r="D1486" s="116"/>
      <c r="E1486" s="118"/>
      <c r="F1486" s="119"/>
      <c r="G1486" s="120"/>
      <c r="H1486" s="120"/>
      <c r="I1486" s="428">
        <f t="shared" si="23"/>
        <v>0</v>
      </c>
      <c r="J1486" s="46"/>
      <c r="K1486" s="21">
        <f>IFERROR(SUM(C1486/'Transfers of Funds'!$F$59),0)</f>
        <v>0</v>
      </c>
      <c r="L1486" s="21"/>
      <c r="M1486" s="47" t="s">
        <v>162</v>
      </c>
      <c r="N1486" s="46"/>
    </row>
    <row r="1487" spans="1:14" s="23" customFormat="1" ht="14.25" customHeight="1">
      <c r="A1487" s="115"/>
      <c r="B1487" s="425" t="str">
        <f>IF(A1487="","",VLOOKUP(A1487,'Project Budget vs Exp'!$B$9:$G$52,2,FALSE))</f>
        <v/>
      </c>
      <c r="C1487" s="117"/>
      <c r="D1487" s="116"/>
      <c r="E1487" s="118"/>
      <c r="F1487" s="119"/>
      <c r="G1487" s="120"/>
      <c r="H1487" s="120"/>
      <c r="I1487" s="428">
        <f t="shared" si="23"/>
        <v>0</v>
      </c>
      <c r="J1487" s="46"/>
      <c r="K1487" s="21">
        <f>IFERROR(SUM(C1487/'Transfers of Funds'!$F$59),0)</f>
        <v>0</v>
      </c>
      <c r="L1487" s="21"/>
      <c r="M1487" s="47" t="s">
        <v>162</v>
      </c>
      <c r="N1487" s="46"/>
    </row>
    <row r="1488" spans="1:14" s="23" customFormat="1" ht="14.25" customHeight="1">
      <c r="A1488" s="115"/>
      <c r="B1488" s="425" t="str">
        <f>IF(A1488="","",VLOOKUP(A1488,'Project Budget vs Exp'!$B$9:$G$52,2,FALSE))</f>
        <v/>
      </c>
      <c r="C1488" s="117"/>
      <c r="D1488" s="116"/>
      <c r="E1488" s="118"/>
      <c r="F1488" s="119"/>
      <c r="G1488" s="120"/>
      <c r="H1488" s="120"/>
      <c r="I1488" s="428">
        <f t="shared" si="23"/>
        <v>0</v>
      </c>
      <c r="J1488" s="46"/>
      <c r="K1488" s="21">
        <f>IFERROR(SUM(C1488/'Transfers of Funds'!$F$59),0)</f>
        <v>0</v>
      </c>
      <c r="L1488" s="21"/>
      <c r="M1488" s="47" t="s">
        <v>162</v>
      </c>
      <c r="N1488" s="46"/>
    </row>
    <row r="1489" spans="1:14" s="23" customFormat="1" ht="14.25" customHeight="1">
      <c r="A1489" s="115"/>
      <c r="B1489" s="425" t="str">
        <f>IF(A1489="","",VLOOKUP(A1489,'Project Budget vs Exp'!$B$9:$G$52,2,FALSE))</f>
        <v/>
      </c>
      <c r="C1489" s="117"/>
      <c r="D1489" s="116"/>
      <c r="E1489" s="118"/>
      <c r="F1489" s="119"/>
      <c r="G1489" s="120"/>
      <c r="H1489" s="120"/>
      <c r="I1489" s="428">
        <f t="shared" si="23"/>
        <v>0</v>
      </c>
      <c r="J1489" s="46"/>
      <c r="K1489" s="21">
        <f>IFERROR(SUM(C1489/'Transfers of Funds'!$F$59),0)</f>
        <v>0</v>
      </c>
      <c r="L1489" s="21"/>
      <c r="M1489" s="47" t="s">
        <v>162</v>
      </c>
      <c r="N1489" s="46"/>
    </row>
    <row r="1490" spans="1:14" s="23" customFormat="1" ht="14.25" customHeight="1">
      <c r="A1490" s="115"/>
      <c r="B1490" s="425" t="str">
        <f>IF(A1490="","",VLOOKUP(A1490,'Project Budget vs Exp'!$B$9:$G$52,2,FALSE))</f>
        <v/>
      </c>
      <c r="C1490" s="117"/>
      <c r="D1490" s="116"/>
      <c r="E1490" s="118"/>
      <c r="F1490" s="119"/>
      <c r="G1490" s="120"/>
      <c r="H1490" s="120"/>
      <c r="I1490" s="428">
        <f t="shared" si="23"/>
        <v>0</v>
      </c>
      <c r="J1490" s="46"/>
      <c r="K1490" s="21">
        <f>IFERROR(SUM(C1490/'Transfers of Funds'!$F$59),0)</f>
        <v>0</v>
      </c>
      <c r="L1490" s="21"/>
      <c r="M1490" s="47" t="s">
        <v>162</v>
      </c>
      <c r="N1490" s="46"/>
    </row>
    <row r="1491" spans="1:14" s="23" customFormat="1" ht="14.25" customHeight="1">
      <c r="A1491" s="115"/>
      <c r="B1491" s="425" t="str">
        <f>IF(A1491="","",VLOOKUP(A1491,'Project Budget vs Exp'!$B$9:$G$52,2,FALSE))</f>
        <v/>
      </c>
      <c r="C1491" s="117"/>
      <c r="D1491" s="116"/>
      <c r="E1491" s="118"/>
      <c r="F1491" s="119"/>
      <c r="G1491" s="120"/>
      <c r="H1491" s="120"/>
      <c r="I1491" s="428">
        <f t="shared" si="23"/>
        <v>0</v>
      </c>
      <c r="J1491" s="46"/>
      <c r="K1491" s="21">
        <f>IFERROR(SUM(C1491/'Transfers of Funds'!$F$59),0)</f>
        <v>0</v>
      </c>
      <c r="L1491" s="21"/>
      <c r="M1491" s="47" t="s">
        <v>162</v>
      </c>
      <c r="N1491" s="46"/>
    </row>
    <row r="1492" spans="1:14" s="23" customFormat="1" ht="14.25" customHeight="1">
      <c r="A1492" s="115"/>
      <c r="B1492" s="425" t="str">
        <f>IF(A1492="","",VLOOKUP(A1492,'Project Budget vs Exp'!$B$9:$G$52,2,FALSE))</f>
        <v/>
      </c>
      <c r="C1492" s="117"/>
      <c r="D1492" s="116"/>
      <c r="E1492" s="118"/>
      <c r="F1492" s="119"/>
      <c r="G1492" s="120"/>
      <c r="H1492" s="120"/>
      <c r="I1492" s="428">
        <f t="shared" si="23"/>
        <v>0</v>
      </c>
      <c r="J1492" s="46"/>
      <c r="K1492" s="21">
        <f>IFERROR(SUM(C1492/'Transfers of Funds'!$F$59),0)</f>
        <v>0</v>
      </c>
      <c r="L1492" s="21"/>
      <c r="M1492" s="47" t="s">
        <v>162</v>
      </c>
      <c r="N1492" s="46"/>
    </row>
    <row r="1493" spans="1:14" s="23" customFormat="1" ht="14.25" customHeight="1">
      <c r="A1493" s="115"/>
      <c r="B1493" s="425" t="str">
        <f>IF(A1493="","",VLOOKUP(A1493,'Project Budget vs Exp'!$B$9:$G$52,2,FALSE))</f>
        <v/>
      </c>
      <c r="C1493" s="117"/>
      <c r="D1493" s="116"/>
      <c r="E1493" s="118"/>
      <c r="F1493" s="119"/>
      <c r="G1493" s="120"/>
      <c r="H1493" s="120"/>
      <c r="I1493" s="428">
        <f t="shared" ref="I1493:I1556" si="24">IF(OR(F$4="EUR",F$4="USD",F$4="GBP",F$4="CAD",F$4="NZD",F$4="AUD"),K1493,C1493)</f>
        <v>0</v>
      </c>
      <c r="J1493" s="46"/>
      <c r="K1493" s="21">
        <f>IFERROR(SUM(C1493/'Transfers of Funds'!$F$59),0)</f>
        <v>0</v>
      </c>
      <c r="L1493" s="21"/>
      <c r="M1493" s="47" t="s">
        <v>162</v>
      </c>
      <c r="N1493" s="46"/>
    </row>
    <row r="1494" spans="1:14" s="23" customFormat="1" ht="14.25" customHeight="1">
      <c r="A1494" s="115"/>
      <c r="B1494" s="425" t="str">
        <f>IF(A1494="","",VLOOKUP(A1494,'Project Budget vs Exp'!$B$9:$G$52,2,FALSE))</f>
        <v/>
      </c>
      <c r="C1494" s="117"/>
      <c r="D1494" s="116"/>
      <c r="E1494" s="118"/>
      <c r="F1494" s="119"/>
      <c r="G1494" s="120"/>
      <c r="H1494" s="120"/>
      <c r="I1494" s="428">
        <f t="shared" si="24"/>
        <v>0</v>
      </c>
      <c r="J1494" s="46"/>
      <c r="K1494" s="21">
        <f>IFERROR(SUM(C1494/'Transfers of Funds'!$F$59),0)</f>
        <v>0</v>
      </c>
      <c r="L1494" s="21"/>
      <c r="M1494" s="47" t="s">
        <v>162</v>
      </c>
      <c r="N1494" s="46"/>
    </row>
    <row r="1495" spans="1:14" s="23" customFormat="1" ht="14.25" customHeight="1">
      <c r="A1495" s="115"/>
      <c r="B1495" s="425" t="str">
        <f>IF(A1495="","",VLOOKUP(A1495,'Project Budget vs Exp'!$B$9:$G$52,2,FALSE))</f>
        <v/>
      </c>
      <c r="C1495" s="117"/>
      <c r="D1495" s="116"/>
      <c r="E1495" s="118"/>
      <c r="F1495" s="119"/>
      <c r="G1495" s="120"/>
      <c r="H1495" s="120"/>
      <c r="I1495" s="428">
        <f t="shared" si="24"/>
        <v>0</v>
      </c>
      <c r="J1495" s="46"/>
      <c r="K1495" s="21">
        <f>IFERROR(SUM(C1495/'Transfers of Funds'!$F$59),0)</f>
        <v>0</v>
      </c>
      <c r="L1495" s="21"/>
      <c r="M1495" s="47" t="s">
        <v>162</v>
      </c>
      <c r="N1495" s="46"/>
    </row>
    <row r="1496" spans="1:14" s="23" customFormat="1" ht="14.25" customHeight="1">
      <c r="A1496" s="115"/>
      <c r="B1496" s="425" t="str">
        <f>IF(A1496="","",VLOOKUP(A1496,'Project Budget vs Exp'!$B$9:$G$52,2,FALSE))</f>
        <v/>
      </c>
      <c r="C1496" s="117"/>
      <c r="D1496" s="116"/>
      <c r="E1496" s="118"/>
      <c r="F1496" s="119"/>
      <c r="G1496" s="120"/>
      <c r="H1496" s="120"/>
      <c r="I1496" s="428">
        <f t="shared" si="24"/>
        <v>0</v>
      </c>
      <c r="J1496" s="46"/>
      <c r="K1496" s="21">
        <f>IFERROR(SUM(C1496/'Transfers of Funds'!$F$59),0)</f>
        <v>0</v>
      </c>
      <c r="L1496" s="21"/>
      <c r="M1496" s="47" t="s">
        <v>162</v>
      </c>
      <c r="N1496" s="46"/>
    </row>
    <row r="1497" spans="1:14" s="23" customFormat="1" ht="14.25" customHeight="1">
      <c r="A1497" s="115"/>
      <c r="B1497" s="425" t="str">
        <f>IF(A1497="","",VLOOKUP(A1497,'Project Budget vs Exp'!$B$9:$G$52,2,FALSE))</f>
        <v/>
      </c>
      <c r="C1497" s="117"/>
      <c r="D1497" s="116"/>
      <c r="E1497" s="118"/>
      <c r="F1497" s="119"/>
      <c r="G1497" s="120"/>
      <c r="H1497" s="120"/>
      <c r="I1497" s="428">
        <f t="shared" si="24"/>
        <v>0</v>
      </c>
      <c r="J1497" s="46"/>
      <c r="K1497" s="21">
        <f>IFERROR(SUM(C1497/'Transfers of Funds'!$F$59),0)</f>
        <v>0</v>
      </c>
      <c r="L1497" s="21"/>
      <c r="M1497" s="47" t="s">
        <v>162</v>
      </c>
      <c r="N1497" s="46"/>
    </row>
    <row r="1498" spans="1:14" s="23" customFormat="1" ht="14.25" customHeight="1">
      <c r="A1498" s="115"/>
      <c r="B1498" s="425" t="str">
        <f>IF(A1498="","",VLOOKUP(A1498,'Project Budget vs Exp'!$B$9:$G$52,2,FALSE))</f>
        <v/>
      </c>
      <c r="C1498" s="117"/>
      <c r="D1498" s="116"/>
      <c r="E1498" s="118"/>
      <c r="F1498" s="119"/>
      <c r="G1498" s="120"/>
      <c r="H1498" s="120"/>
      <c r="I1498" s="428">
        <f t="shared" si="24"/>
        <v>0</v>
      </c>
      <c r="J1498" s="46"/>
      <c r="K1498" s="21">
        <f>IFERROR(SUM(C1498/'Transfers of Funds'!$F$59),0)</f>
        <v>0</v>
      </c>
      <c r="L1498" s="21"/>
      <c r="M1498" s="47" t="s">
        <v>162</v>
      </c>
      <c r="N1498" s="46"/>
    </row>
    <row r="1499" spans="1:14" s="23" customFormat="1" ht="14.25" customHeight="1">
      <c r="A1499" s="115"/>
      <c r="B1499" s="425" t="str">
        <f>IF(A1499="","",VLOOKUP(A1499,'Project Budget vs Exp'!$B$9:$G$52,2,FALSE))</f>
        <v/>
      </c>
      <c r="C1499" s="117"/>
      <c r="D1499" s="116"/>
      <c r="E1499" s="118"/>
      <c r="F1499" s="119"/>
      <c r="G1499" s="120"/>
      <c r="H1499" s="120"/>
      <c r="I1499" s="428">
        <f t="shared" si="24"/>
        <v>0</v>
      </c>
      <c r="J1499" s="46"/>
      <c r="K1499" s="21">
        <f>IFERROR(SUM(C1499/'Transfers of Funds'!$F$59),0)</f>
        <v>0</v>
      </c>
      <c r="L1499" s="21"/>
      <c r="M1499" s="47" t="s">
        <v>162</v>
      </c>
      <c r="N1499" s="46"/>
    </row>
    <row r="1500" spans="1:14" s="23" customFormat="1" ht="14.25" customHeight="1">
      <c r="A1500" s="115"/>
      <c r="B1500" s="425" t="str">
        <f>IF(A1500="","",VLOOKUP(A1500,'Project Budget vs Exp'!$B$9:$G$52,2,FALSE))</f>
        <v/>
      </c>
      <c r="C1500" s="117"/>
      <c r="D1500" s="116"/>
      <c r="E1500" s="118"/>
      <c r="F1500" s="119"/>
      <c r="G1500" s="120"/>
      <c r="H1500" s="120"/>
      <c r="I1500" s="428">
        <f t="shared" si="24"/>
        <v>0</v>
      </c>
      <c r="J1500" s="46"/>
      <c r="K1500" s="21">
        <f>IFERROR(SUM(C1500/'Transfers of Funds'!$F$59),0)</f>
        <v>0</v>
      </c>
      <c r="L1500" s="21"/>
      <c r="M1500" s="47" t="s">
        <v>162</v>
      </c>
      <c r="N1500" s="46"/>
    </row>
    <row r="1501" spans="1:14" s="23" customFormat="1" ht="14.25" customHeight="1">
      <c r="A1501" s="115"/>
      <c r="B1501" s="425" t="str">
        <f>IF(A1501="","",VLOOKUP(A1501,'Project Budget vs Exp'!$B$9:$G$52,2,FALSE))</f>
        <v/>
      </c>
      <c r="C1501" s="117"/>
      <c r="D1501" s="116"/>
      <c r="E1501" s="118"/>
      <c r="F1501" s="119"/>
      <c r="G1501" s="120"/>
      <c r="H1501" s="120"/>
      <c r="I1501" s="428">
        <f t="shared" si="24"/>
        <v>0</v>
      </c>
      <c r="J1501" s="46"/>
      <c r="K1501" s="21">
        <f>IFERROR(SUM(C1501/'Transfers of Funds'!$F$59),0)</f>
        <v>0</v>
      </c>
      <c r="L1501" s="21"/>
      <c r="M1501" s="47" t="s">
        <v>162</v>
      </c>
      <c r="N1501" s="46"/>
    </row>
    <row r="1502" spans="1:14" s="23" customFormat="1" ht="14.25" customHeight="1">
      <c r="A1502" s="115"/>
      <c r="B1502" s="425" t="str">
        <f>IF(A1502="","",VLOOKUP(A1502,'Project Budget vs Exp'!$B$9:$G$52,2,FALSE))</f>
        <v/>
      </c>
      <c r="C1502" s="117"/>
      <c r="D1502" s="116"/>
      <c r="E1502" s="118"/>
      <c r="F1502" s="119"/>
      <c r="G1502" s="120"/>
      <c r="H1502" s="120"/>
      <c r="I1502" s="428">
        <f t="shared" si="24"/>
        <v>0</v>
      </c>
      <c r="J1502" s="46"/>
      <c r="K1502" s="21">
        <f>IFERROR(SUM(C1502/'Transfers of Funds'!$F$59),0)</f>
        <v>0</v>
      </c>
      <c r="L1502" s="21"/>
      <c r="M1502" s="47" t="s">
        <v>162</v>
      </c>
      <c r="N1502" s="46"/>
    </row>
    <row r="1503" spans="1:14" s="23" customFormat="1" ht="14.25" customHeight="1">
      <c r="A1503" s="115"/>
      <c r="B1503" s="425" t="str">
        <f>IF(A1503="","",VLOOKUP(A1503,'Project Budget vs Exp'!$B$9:$G$52,2,FALSE))</f>
        <v/>
      </c>
      <c r="C1503" s="117"/>
      <c r="D1503" s="116"/>
      <c r="E1503" s="118"/>
      <c r="F1503" s="119"/>
      <c r="G1503" s="120"/>
      <c r="H1503" s="120"/>
      <c r="I1503" s="428">
        <f t="shared" si="24"/>
        <v>0</v>
      </c>
      <c r="J1503" s="46"/>
      <c r="K1503" s="21">
        <f>IFERROR(SUM(C1503/'Transfers of Funds'!$F$59),0)</f>
        <v>0</v>
      </c>
      <c r="L1503" s="21"/>
      <c r="M1503" s="47" t="s">
        <v>162</v>
      </c>
      <c r="N1503" s="46"/>
    </row>
    <row r="1504" spans="1:14" s="23" customFormat="1" ht="14.25" customHeight="1">
      <c r="A1504" s="115"/>
      <c r="B1504" s="425" t="str">
        <f>IF(A1504="","",VLOOKUP(A1504,'Project Budget vs Exp'!$B$9:$G$52,2,FALSE))</f>
        <v/>
      </c>
      <c r="C1504" s="117"/>
      <c r="D1504" s="116"/>
      <c r="E1504" s="118"/>
      <c r="F1504" s="119"/>
      <c r="G1504" s="120"/>
      <c r="H1504" s="120"/>
      <c r="I1504" s="428">
        <f t="shared" si="24"/>
        <v>0</v>
      </c>
      <c r="J1504" s="46"/>
      <c r="K1504" s="21">
        <f>IFERROR(SUM(C1504/'Transfers of Funds'!$F$59),0)</f>
        <v>0</v>
      </c>
      <c r="L1504" s="21"/>
      <c r="M1504" s="47" t="s">
        <v>162</v>
      </c>
      <c r="N1504" s="46"/>
    </row>
    <row r="1505" spans="1:14" s="23" customFormat="1" ht="14.25" customHeight="1">
      <c r="A1505" s="115"/>
      <c r="B1505" s="425" t="str">
        <f>IF(A1505="","",VLOOKUP(A1505,'Project Budget vs Exp'!$B$9:$G$52,2,FALSE))</f>
        <v/>
      </c>
      <c r="C1505" s="117"/>
      <c r="D1505" s="116"/>
      <c r="E1505" s="118"/>
      <c r="F1505" s="119"/>
      <c r="G1505" s="120"/>
      <c r="H1505" s="120"/>
      <c r="I1505" s="428">
        <f t="shared" si="24"/>
        <v>0</v>
      </c>
      <c r="J1505" s="46"/>
      <c r="K1505" s="21">
        <f>IFERROR(SUM(C1505/'Transfers of Funds'!$F$59),0)</f>
        <v>0</v>
      </c>
      <c r="L1505" s="21"/>
      <c r="M1505" s="47" t="s">
        <v>162</v>
      </c>
      <c r="N1505" s="46"/>
    </row>
    <row r="1506" spans="1:14" s="23" customFormat="1" ht="14.25" customHeight="1">
      <c r="A1506" s="115"/>
      <c r="B1506" s="425" t="str">
        <f>IF(A1506="","",VLOOKUP(A1506,'Project Budget vs Exp'!$B$9:$G$52,2,FALSE))</f>
        <v/>
      </c>
      <c r="C1506" s="117"/>
      <c r="D1506" s="116"/>
      <c r="E1506" s="118"/>
      <c r="F1506" s="119"/>
      <c r="G1506" s="120"/>
      <c r="H1506" s="120"/>
      <c r="I1506" s="428">
        <f t="shared" si="24"/>
        <v>0</v>
      </c>
      <c r="J1506" s="46"/>
      <c r="K1506" s="21">
        <f>IFERROR(SUM(C1506/'Transfers of Funds'!$F$59),0)</f>
        <v>0</v>
      </c>
      <c r="L1506" s="21"/>
      <c r="M1506" s="47" t="s">
        <v>162</v>
      </c>
      <c r="N1506" s="46"/>
    </row>
    <row r="1507" spans="1:14" s="23" customFormat="1" ht="14.25" customHeight="1">
      <c r="A1507" s="115"/>
      <c r="B1507" s="425" t="str">
        <f>IF(A1507="","",VLOOKUP(A1507,'Project Budget vs Exp'!$B$9:$G$52,2,FALSE))</f>
        <v/>
      </c>
      <c r="C1507" s="117"/>
      <c r="D1507" s="116"/>
      <c r="E1507" s="118"/>
      <c r="F1507" s="119"/>
      <c r="G1507" s="120"/>
      <c r="H1507" s="120"/>
      <c r="I1507" s="428">
        <f t="shared" si="24"/>
        <v>0</v>
      </c>
      <c r="J1507" s="46"/>
      <c r="K1507" s="21">
        <f>IFERROR(SUM(C1507/'Transfers of Funds'!$F$59),0)</f>
        <v>0</v>
      </c>
      <c r="L1507" s="21"/>
      <c r="M1507" s="47" t="s">
        <v>162</v>
      </c>
      <c r="N1507" s="46"/>
    </row>
    <row r="1508" spans="1:14" s="23" customFormat="1" ht="14.25" customHeight="1">
      <c r="A1508" s="115"/>
      <c r="B1508" s="425" t="str">
        <f>IF(A1508="","",VLOOKUP(A1508,'Project Budget vs Exp'!$B$9:$G$52,2,FALSE))</f>
        <v/>
      </c>
      <c r="C1508" s="117"/>
      <c r="D1508" s="116"/>
      <c r="E1508" s="118"/>
      <c r="F1508" s="119"/>
      <c r="G1508" s="120"/>
      <c r="H1508" s="120"/>
      <c r="I1508" s="428">
        <f t="shared" si="24"/>
        <v>0</v>
      </c>
      <c r="J1508" s="46"/>
      <c r="K1508" s="21">
        <f>IFERROR(SUM(C1508/'Transfers of Funds'!$F$59),0)</f>
        <v>0</v>
      </c>
      <c r="L1508" s="21"/>
      <c r="M1508" s="47" t="s">
        <v>162</v>
      </c>
      <c r="N1508" s="46"/>
    </row>
    <row r="1509" spans="1:14" s="23" customFormat="1" ht="14.25" customHeight="1">
      <c r="A1509" s="115"/>
      <c r="B1509" s="425" t="str">
        <f>IF(A1509="","",VLOOKUP(A1509,'Project Budget vs Exp'!$B$9:$G$52,2,FALSE))</f>
        <v/>
      </c>
      <c r="C1509" s="117"/>
      <c r="D1509" s="116"/>
      <c r="E1509" s="118"/>
      <c r="F1509" s="119"/>
      <c r="G1509" s="120"/>
      <c r="H1509" s="120"/>
      <c r="I1509" s="428">
        <f t="shared" si="24"/>
        <v>0</v>
      </c>
      <c r="J1509" s="46"/>
      <c r="K1509" s="21">
        <f>IFERROR(SUM(C1509/'Transfers of Funds'!$F$59),0)</f>
        <v>0</v>
      </c>
      <c r="L1509" s="21"/>
      <c r="M1509" s="47" t="s">
        <v>162</v>
      </c>
      <c r="N1509" s="46"/>
    </row>
    <row r="1510" spans="1:14" s="23" customFormat="1" ht="14.25" customHeight="1">
      <c r="A1510" s="115"/>
      <c r="B1510" s="425" t="str">
        <f>IF(A1510="","",VLOOKUP(A1510,'Project Budget vs Exp'!$B$9:$G$52,2,FALSE))</f>
        <v/>
      </c>
      <c r="C1510" s="117"/>
      <c r="D1510" s="116"/>
      <c r="E1510" s="118"/>
      <c r="F1510" s="119"/>
      <c r="G1510" s="120"/>
      <c r="H1510" s="120"/>
      <c r="I1510" s="428">
        <f t="shared" si="24"/>
        <v>0</v>
      </c>
      <c r="J1510" s="46"/>
      <c r="K1510" s="21">
        <f>IFERROR(SUM(C1510/'Transfers of Funds'!$F$59),0)</f>
        <v>0</v>
      </c>
      <c r="L1510" s="21"/>
      <c r="M1510" s="47" t="s">
        <v>162</v>
      </c>
      <c r="N1510" s="46"/>
    </row>
    <row r="1511" spans="1:14" s="23" customFormat="1" ht="14.25" customHeight="1">
      <c r="A1511" s="115"/>
      <c r="B1511" s="425" t="str">
        <f>IF(A1511="","",VLOOKUP(A1511,'Project Budget vs Exp'!$B$9:$G$52,2,FALSE))</f>
        <v/>
      </c>
      <c r="C1511" s="117"/>
      <c r="D1511" s="116"/>
      <c r="E1511" s="118"/>
      <c r="F1511" s="119"/>
      <c r="G1511" s="120"/>
      <c r="H1511" s="120"/>
      <c r="I1511" s="428">
        <f t="shared" si="24"/>
        <v>0</v>
      </c>
      <c r="J1511" s="46"/>
      <c r="K1511" s="21">
        <f>IFERROR(SUM(C1511/'Transfers of Funds'!$F$59),0)</f>
        <v>0</v>
      </c>
      <c r="L1511" s="21"/>
      <c r="M1511" s="47" t="s">
        <v>162</v>
      </c>
      <c r="N1511" s="46"/>
    </row>
    <row r="1512" spans="1:14" s="23" customFormat="1" ht="14.25" customHeight="1">
      <c r="A1512" s="115"/>
      <c r="B1512" s="425" t="str">
        <f>IF(A1512="","",VLOOKUP(A1512,'Project Budget vs Exp'!$B$9:$G$52,2,FALSE))</f>
        <v/>
      </c>
      <c r="C1512" s="117"/>
      <c r="D1512" s="116"/>
      <c r="E1512" s="118"/>
      <c r="F1512" s="119"/>
      <c r="G1512" s="120"/>
      <c r="H1512" s="120"/>
      <c r="I1512" s="428">
        <f t="shared" si="24"/>
        <v>0</v>
      </c>
      <c r="J1512" s="46"/>
      <c r="K1512" s="21">
        <f>IFERROR(SUM(C1512/'Transfers of Funds'!$F$59),0)</f>
        <v>0</v>
      </c>
      <c r="L1512" s="21"/>
      <c r="M1512" s="47" t="s">
        <v>162</v>
      </c>
      <c r="N1512" s="46"/>
    </row>
    <row r="1513" spans="1:14" s="23" customFormat="1" ht="14.25" customHeight="1">
      <c r="A1513" s="115"/>
      <c r="B1513" s="425" t="str">
        <f>IF(A1513="","",VLOOKUP(A1513,'Project Budget vs Exp'!$B$9:$G$52,2,FALSE))</f>
        <v/>
      </c>
      <c r="C1513" s="117"/>
      <c r="D1513" s="116"/>
      <c r="E1513" s="118"/>
      <c r="F1513" s="119"/>
      <c r="G1513" s="120"/>
      <c r="H1513" s="120"/>
      <c r="I1513" s="428">
        <f t="shared" si="24"/>
        <v>0</v>
      </c>
      <c r="J1513" s="46"/>
      <c r="K1513" s="21">
        <f>IFERROR(SUM(C1513/'Transfers of Funds'!$F$59),0)</f>
        <v>0</v>
      </c>
      <c r="L1513" s="21"/>
      <c r="M1513" s="47" t="s">
        <v>162</v>
      </c>
      <c r="N1513" s="46"/>
    </row>
    <row r="1514" spans="1:14" s="23" customFormat="1" ht="14.25" customHeight="1">
      <c r="A1514" s="115"/>
      <c r="B1514" s="425" t="str">
        <f>IF(A1514="","",VLOOKUP(A1514,'Project Budget vs Exp'!$B$9:$G$52,2,FALSE))</f>
        <v/>
      </c>
      <c r="C1514" s="117"/>
      <c r="D1514" s="116"/>
      <c r="E1514" s="118"/>
      <c r="F1514" s="119"/>
      <c r="G1514" s="120"/>
      <c r="H1514" s="120"/>
      <c r="I1514" s="428">
        <f t="shared" si="24"/>
        <v>0</v>
      </c>
      <c r="J1514" s="46"/>
      <c r="K1514" s="21">
        <f>IFERROR(SUM(C1514/'Transfers of Funds'!$F$59),0)</f>
        <v>0</v>
      </c>
      <c r="L1514" s="21"/>
      <c r="M1514" s="47" t="s">
        <v>162</v>
      </c>
      <c r="N1514" s="46"/>
    </row>
    <row r="1515" spans="1:14" s="23" customFormat="1" ht="14.25" customHeight="1">
      <c r="A1515" s="115"/>
      <c r="B1515" s="425" t="str">
        <f>IF(A1515="","",VLOOKUP(A1515,'Project Budget vs Exp'!$B$9:$G$52,2,FALSE))</f>
        <v/>
      </c>
      <c r="C1515" s="117"/>
      <c r="D1515" s="116"/>
      <c r="E1515" s="118"/>
      <c r="F1515" s="119"/>
      <c r="G1515" s="120"/>
      <c r="H1515" s="120"/>
      <c r="I1515" s="428">
        <f t="shared" si="24"/>
        <v>0</v>
      </c>
      <c r="J1515" s="46"/>
      <c r="K1515" s="21">
        <f>IFERROR(SUM(C1515/'Transfers of Funds'!$F$59),0)</f>
        <v>0</v>
      </c>
      <c r="L1515" s="21"/>
      <c r="M1515" s="47" t="s">
        <v>162</v>
      </c>
      <c r="N1515" s="46"/>
    </row>
    <row r="1516" spans="1:14" s="23" customFormat="1" ht="14.25" customHeight="1">
      <c r="A1516" s="115"/>
      <c r="B1516" s="425" t="str">
        <f>IF(A1516="","",VLOOKUP(A1516,'Project Budget vs Exp'!$B$9:$G$52,2,FALSE))</f>
        <v/>
      </c>
      <c r="C1516" s="117"/>
      <c r="D1516" s="116"/>
      <c r="E1516" s="118"/>
      <c r="F1516" s="119"/>
      <c r="G1516" s="120"/>
      <c r="H1516" s="120"/>
      <c r="I1516" s="428">
        <f t="shared" si="24"/>
        <v>0</v>
      </c>
      <c r="J1516" s="46"/>
      <c r="K1516" s="21">
        <f>IFERROR(SUM(C1516/'Transfers of Funds'!$F$59),0)</f>
        <v>0</v>
      </c>
      <c r="L1516" s="21"/>
      <c r="M1516" s="47" t="s">
        <v>162</v>
      </c>
      <c r="N1516" s="46"/>
    </row>
    <row r="1517" spans="1:14" s="23" customFormat="1" ht="14.25" customHeight="1">
      <c r="A1517" s="115"/>
      <c r="B1517" s="425" t="str">
        <f>IF(A1517="","",VLOOKUP(A1517,'Project Budget vs Exp'!$B$9:$G$52,2,FALSE))</f>
        <v/>
      </c>
      <c r="C1517" s="117"/>
      <c r="D1517" s="116"/>
      <c r="E1517" s="118"/>
      <c r="F1517" s="119"/>
      <c r="G1517" s="120"/>
      <c r="H1517" s="120"/>
      <c r="I1517" s="428">
        <f t="shared" si="24"/>
        <v>0</v>
      </c>
      <c r="J1517" s="46"/>
      <c r="K1517" s="21">
        <f>IFERROR(SUM(C1517/'Transfers of Funds'!$F$59),0)</f>
        <v>0</v>
      </c>
      <c r="L1517" s="21"/>
      <c r="M1517" s="47" t="s">
        <v>162</v>
      </c>
      <c r="N1517" s="46"/>
    </row>
    <row r="1518" spans="1:14" s="23" customFormat="1" ht="14.25" customHeight="1">
      <c r="A1518" s="115"/>
      <c r="B1518" s="425" t="str">
        <f>IF(A1518="","",VLOOKUP(A1518,'Project Budget vs Exp'!$B$9:$G$52,2,FALSE))</f>
        <v/>
      </c>
      <c r="C1518" s="117"/>
      <c r="D1518" s="116"/>
      <c r="E1518" s="118"/>
      <c r="F1518" s="119"/>
      <c r="G1518" s="120"/>
      <c r="H1518" s="120"/>
      <c r="I1518" s="428">
        <f t="shared" si="24"/>
        <v>0</v>
      </c>
      <c r="J1518" s="46"/>
      <c r="K1518" s="21">
        <f>IFERROR(SUM(C1518/'Transfers of Funds'!$F$59),0)</f>
        <v>0</v>
      </c>
      <c r="L1518" s="21"/>
      <c r="M1518" s="47" t="s">
        <v>162</v>
      </c>
      <c r="N1518" s="46"/>
    </row>
    <row r="1519" spans="1:14" s="23" customFormat="1" ht="14.25" customHeight="1">
      <c r="A1519" s="115"/>
      <c r="B1519" s="425" t="str">
        <f>IF(A1519="","",VLOOKUP(A1519,'Project Budget vs Exp'!$B$9:$G$52,2,FALSE))</f>
        <v/>
      </c>
      <c r="C1519" s="117"/>
      <c r="D1519" s="116"/>
      <c r="E1519" s="118"/>
      <c r="F1519" s="119"/>
      <c r="G1519" s="120"/>
      <c r="H1519" s="120"/>
      <c r="I1519" s="428">
        <f t="shared" si="24"/>
        <v>0</v>
      </c>
      <c r="J1519" s="46"/>
      <c r="K1519" s="21">
        <f>IFERROR(SUM(C1519/'Transfers of Funds'!$F$59),0)</f>
        <v>0</v>
      </c>
      <c r="L1519" s="21"/>
      <c r="M1519" s="47" t="s">
        <v>162</v>
      </c>
      <c r="N1519" s="46"/>
    </row>
    <row r="1520" spans="1:14" s="23" customFormat="1" ht="14.25" customHeight="1">
      <c r="A1520" s="115"/>
      <c r="B1520" s="425" t="str">
        <f>IF(A1520="","",VLOOKUP(A1520,'Project Budget vs Exp'!$B$9:$G$52,2,FALSE))</f>
        <v/>
      </c>
      <c r="C1520" s="117"/>
      <c r="D1520" s="116"/>
      <c r="E1520" s="118"/>
      <c r="F1520" s="119"/>
      <c r="G1520" s="120"/>
      <c r="H1520" s="120"/>
      <c r="I1520" s="428">
        <f t="shared" si="24"/>
        <v>0</v>
      </c>
      <c r="J1520" s="46"/>
      <c r="K1520" s="21">
        <f>IFERROR(SUM(C1520/'Transfers of Funds'!$F$59),0)</f>
        <v>0</v>
      </c>
      <c r="L1520" s="21"/>
      <c r="M1520" s="47" t="s">
        <v>162</v>
      </c>
      <c r="N1520" s="46"/>
    </row>
    <row r="1521" spans="1:14" s="23" customFormat="1" ht="14.25" customHeight="1">
      <c r="A1521" s="115"/>
      <c r="B1521" s="425" t="str">
        <f>IF(A1521="","",VLOOKUP(A1521,'Project Budget vs Exp'!$B$9:$G$52,2,FALSE))</f>
        <v/>
      </c>
      <c r="C1521" s="117"/>
      <c r="D1521" s="116"/>
      <c r="E1521" s="118"/>
      <c r="F1521" s="119"/>
      <c r="G1521" s="120"/>
      <c r="H1521" s="120"/>
      <c r="I1521" s="428">
        <f t="shared" si="24"/>
        <v>0</v>
      </c>
      <c r="J1521" s="46"/>
      <c r="K1521" s="21">
        <f>IFERROR(SUM(C1521/'Transfers of Funds'!$F$59),0)</f>
        <v>0</v>
      </c>
      <c r="L1521" s="21"/>
      <c r="M1521" s="47" t="s">
        <v>162</v>
      </c>
      <c r="N1521" s="46"/>
    </row>
    <row r="1522" spans="1:14" s="23" customFormat="1" ht="14.25" customHeight="1">
      <c r="A1522" s="115"/>
      <c r="B1522" s="425" t="str">
        <f>IF(A1522="","",VLOOKUP(A1522,'Project Budget vs Exp'!$B$9:$G$52,2,FALSE))</f>
        <v/>
      </c>
      <c r="C1522" s="117"/>
      <c r="D1522" s="116"/>
      <c r="E1522" s="118"/>
      <c r="F1522" s="119"/>
      <c r="G1522" s="120"/>
      <c r="H1522" s="120"/>
      <c r="I1522" s="428">
        <f t="shared" si="24"/>
        <v>0</v>
      </c>
      <c r="J1522" s="46"/>
      <c r="K1522" s="21">
        <f>IFERROR(SUM(C1522/'Transfers of Funds'!$F$59),0)</f>
        <v>0</v>
      </c>
      <c r="L1522" s="21"/>
      <c r="M1522" s="47" t="s">
        <v>162</v>
      </c>
      <c r="N1522" s="46"/>
    </row>
    <row r="1523" spans="1:14" s="23" customFormat="1" ht="14.25" customHeight="1">
      <c r="A1523" s="115"/>
      <c r="B1523" s="425" t="str">
        <f>IF(A1523="","",VLOOKUP(A1523,'Project Budget vs Exp'!$B$9:$G$52,2,FALSE))</f>
        <v/>
      </c>
      <c r="C1523" s="117"/>
      <c r="D1523" s="116"/>
      <c r="E1523" s="118"/>
      <c r="F1523" s="119"/>
      <c r="G1523" s="120"/>
      <c r="H1523" s="120"/>
      <c r="I1523" s="428">
        <f t="shared" si="24"/>
        <v>0</v>
      </c>
      <c r="J1523" s="46"/>
      <c r="K1523" s="21">
        <f>IFERROR(SUM(C1523/'Transfers of Funds'!$F$59),0)</f>
        <v>0</v>
      </c>
      <c r="L1523" s="21"/>
      <c r="M1523" s="47" t="s">
        <v>162</v>
      </c>
      <c r="N1523" s="46"/>
    </row>
    <row r="1524" spans="1:14" s="23" customFormat="1" ht="14.25" customHeight="1">
      <c r="A1524" s="115"/>
      <c r="B1524" s="425" t="str">
        <f>IF(A1524="","",VLOOKUP(A1524,'Project Budget vs Exp'!$B$9:$G$52,2,FALSE))</f>
        <v/>
      </c>
      <c r="C1524" s="117"/>
      <c r="D1524" s="116"/>
      <c r="E1524" s="118"/>
      <c r="F1524" s="119"/>
      <c r="G1524" s="120"/>
      <c r="H1524" s="120"/>
      <c r="I1524" s="428">
        <f t="shared" si="24"/>
        <v>0</v>
      </c>
      <c r="J1524" s="46"/>
      <c r="K1524" s="21">
        <f>IFERROR(SUM(C1524/'Transfers of Funds'!$F$59),0)</f>
        <v>0</v>
      </c>
      <c r="L1524" s="21"/>
      <c r="M1524" s="47" t="s">
        <v>162</v>
      </c>
      <c r="N1524" s="46"/>
    </row>
    <row r="1525" spans="1:14" s="23" customFormat="1" ht="14.25" customHeight="1">
      <c r="A1525" s="115"/>
      <c r="B1525" s="425" t="str">
        <f>IF(A1525="","",VLOOKUP(A1525,'Project Budget vs Exp'!$B$9:$G$52,2,FALSE))</f>
        <v/>
      </c>
      <c r="C1525" s="117"/>
      <c r="D1525" s="116"/>
      <c r="E1525" s="118"/>
      <c r="F1525" s="119"/>
      <c r="G1525" s="120"/>
      <c r="H1525" s="120"/>
      <c r="I1525" s="428">
        <f t="shared" si="24"/>
        <v>0</v>
      </c>
      <c r="J1525" s="46"/>
      <c r="K1525" s="21">
        <f>IFERROR(SUM(C1525/'Transfers of Funds'!$F$59),0)</f>
        <v>0</v>
      </c>
      <c r="L1525" s="21"/>
      <c r="M1525" s="47" t="s">
        <v>162</v>
      </c>
      <c r="N1525" s="46"/>
    </row>
    <row r="1526" spans="1:14" s="23" customFormat="1" ht="14.25" customHeight="1">
      <c r="A1526" s="115"/>
      <c r="B1526" s="425" t="str">
        <f>IF(A1526="","",VLOOKUP(A1526,'Project Budget vs Exp'!$B$9:$G$52,2,FALSE))</f>
        <v/>
      </c>
      <c r="C1526" s="117"/>
      <c r="D1526" s="116"/>
      <c r="E1526" s="118"/>
      <c r="F1526" s="119"/>
      <c r="G1526" s="120"/>
      <c r="H1526" s="120"/>
      <c r="I1526" s="428">
        <f t="shared" si="24"/>
        <v>0</v>
      </c>
      <c r="J1526" s="46"/>
      <c r="K1526" s="21">
        <f>IFERROR(SUM(C1526/'Transfers of Funds'!$F$59),0)</f>
        <v>0</v>
      </c>
      <c r="L1526" s="21"/>
      <c r="M1526" s="47" t="s">
        <v>162</v>
      </c>
      <c r="N1526" s="46"/>
    </row>
    <row r="1527" spans="1:14" s="23" customFormat="1" ht="14.25" customHeight="1">
      <c r="A1527" s="115"/>
      <c r="B1527" s="425" t="str">
        <f>IF(A1527="","",VLOOKUP(A1527,'Project Budget vs Exp'!$B$9:$G$52,2,FALSE))</f>
        <v/>
      </c>
      <c r="C1527" s="117"/>
      <c r="D1527" s="116"/>
      <c r="E1527" s="118"/>
      <c r="F1527" s="119"/>
      <c r="G1527" s="120"/>
      <c r="H1527" s="120"/>
      <c r="I1527" s="428">
        <f t="shared" si="24"/>
        <v>0</v>
      </c>
      <c r="J1527" s="46"/>
      <c r="K1527" s="21">
        <f>IFERROR(SUM(C1527/'Transfers of Funds'!$F$59),0)</f>
        <v>0</v>
      </c>
      <c r="L1527" s="21"/>
      <c r="M1527" s="47" t="s">
        <v>162</v>
      </c>
      <c r="N1527" s="46"/>
    </row>
    <row r="1528" spans="1:14" s="23" customFormat="1" ht="14.25" customHeight="1">
      <c r="A1528" s="115"/>
      <c r="B1528" s="425" t="str">
        <f>IF(A1528="","",VLOOKUP(A1528,'Project Budget vs Exp'!$B$9:$G$52,2,FALSE))</f>
        <v/>
      </c>
      <c r="C1528" s="117"/>
      <c r="D1528" s="116"/>
      <c r="E1528" s="118"/>
      <c r="F1528" s="119"/>
      <c r="G1528" s="120"/>
      <c r="H1528" s="120"/>
      <c r="I1528" s="428">
        <f t="shared" si="24"/>
        <v>0</v>
      </c>
      <c r="J1528" s="46"/>
      <c r="K1528" s="21">
        <f>IFERROR(SUM(C1528/'Transfers of Funds'!$F$59),0)</f>
        <v>0</v>
      </c>
      <c r="L1528" s="21"/>
      <c r="M1528" s="47" t="s">
        <v>162</v>
      </c>
      <c r="N1528" s="46"/>
    </row>
    <row r="1529" spans="1:14" s="23" customFormat="1" ht="14.25" customHeight="1">
      <c r="A1529" s="115"/>
      <c r="B1529" s="425" t="str">
        <f>IF(A1529="","",VLOOKUP(A1529,'Project Budget vs Exp'!$B$9:$G$52,2,FALSE))</f>
        <v/>
      </c>
      <c r="C1529" s="117"/>
      <c r="D1529" s="116"/>
      <c r="E1529" s="118"/>
      <c r="F1529" s="119"/>
      <c r="G1529" s="120"/>
      <c r="H1529" s="120"/>
      <c r="I1529" s="428">
        <f t="shared" si="24"/>
        <v>0</v>
      </c>
      <c r="J1529" s="46"/>
      <c r="K1529" s="21">
        <f>IFERROR(SUM(C1529/'Transfers of Funds'!$F$59),0)</f>
        <v>0</v>
      </c>
      <c r="L1529" s="21"/>
      <c r="M1529" s="47" t="s">
        <v>162</v>
      </c>
      <c r="N1529" s="46"/>
    </row>
    <row r="1530" spans="1:14" s="23" customFormat="1" ht="14.25" customHeight="1">
      <c r="A1530" s="115"/>
      <c r="B1530" s="425" t="str">
        <f>IF(A1530="","",VLOOKUP(A1530,'Project Budget vs Exp'!$B$9:$G$52,2,FALSE))</f>
        <v/>
      </c>
      <c r="C1530" s="117"/>
      <c r="D1530" s="116"/>
      <c r="E1530" s="118"/>
      <c r="F1530" s="119"/>
      <c r="G1530" s="120"/>
      <c r="H1530" s="120"/>
      <c r="I1530" s="428">
        <f t="shared" si="24"/>
        <v>0</v>
      </c>
      <c r="J1530" s="46"/>
      <c r="K1530" s="21">
        <f>IFERROR(SUM(C1530/'Transfers of Funds'!$F$59),0)</f>
        <v>0</v>
      </c>
      <c r="L1530" s="21"/>
      <c r="M1530" s="47" t="s">
        <v>162</v>
      </c>
      <c r="N1530" s="46"/>
    </row>
    <row r="1531" spans="1:14" s="23" customFormat="1" ht="14.25" customHeight="1">
      <c r="A1531" s="115"/>
      <c r="B1531" s="425" t="str">
        <f>IF(A1531="","",VLOOKUP(A1531,'Project Budget vs Exp'!$B$9:$G$52,2,FALSE))</f>
        <v/>
      </c>
      <c r="C1531" s="117"/>
      <c r="D1531" s="116"/>
      <c r="E1531" s="118"/>
      <c r="F1531" s="119"/>
      <c r="G1531" s="120"/>
      <c r="H1531" s="120"/>
      <c r="I1531" s="428">
        <f t="shared" si="24"/>
        <v>0</v>
      </c>
      <c r="J1531" s="46"/>
      <c r="K1531" s="21">
        <f>IFERROR(SUM(C1531/'Transfers of Funds'!$F$59),0)</f>
        <v>0</v>
      </c>
      <c r="L1531" s="21"/>
      <c r="M1531" s="47" t="s">
        <v>162</v>
      </c>
      <c r="N1531" s="46"/>
    </row>
    <row r="1532" spans="1:14" s="23" customFormat="1" ht="14.25" customHeight="1">
      <c r="A1532" s="115"/>
      <c r="B1532" s="425" t="str">
        <f>IF(A1532="","",VLOOKUP(A1532,'Project Budget vs Exp'!$B$9:$G$52,2,FALSE))</f>
        <v/>
      </c>
      <c r="C1532" s="117"/>
      <c r="D1532" s="116"/>
      <c r="E1532" s="118"/>
      <c r="F1532" s="119"/>
      <c r="G1532" s="120"/>
      <c r="H1532" s="120"/>
      <c r="I1532" s="428">
        <f t="shared" si="24"/>
        <v>0</v>
      </c>
      <c r="J1532" s="46"/>
      <c r="K1532" s="21">
        <f>IFERROR(SUM(C1532/'Transfers of Funds'!$F$59),0)</f>
        <v>0</v>
      </c>
      <c r="L1532" s="21"/>
      <c r="M1532" s="47" t="s">
        <v>162</v>
      </c>
      <c r="N1532" s="46"/>
    </row>
    <row r="1533" spans="1:14" s="23" customFormat="1" ht="14.25" customHeight="1">
      <c r="A1533" s="115"/>
      <c r="B1533" s="425" t="str">
        <f>IF(A1533="","",VLOOKUP(A1533,'Project Budget vs Exp'!$B$9:$G$52,2,FALSE))</f>
        <v/>
      </c>
      <c r="C1533" s="117"/>
      <c r="D1533" s="116"/>
      <c r="E1533" s="118"/>
      <c r="F1533" s="119"/>
      <c r="G1533" s="120"/>
      <c r="H1533" s="120"/>
      <c r="I1533" s="428">
        <f t="shared" si="24"/>
        <v>0</v>
      </c>
      <c r="J1533" s="46"/>
      <c r="K1533" s="21">
        <f>IFERROR(SUM(C1533/'Transfers of Funds'!$F$59),0)</f>
        <v>0</v>
      </c>
      <c r="L1533" s="21"/>
      <c r="M1533" s="47" t="s">
        <v>162</v>
      </c>
      <c r="N1533" s="46"/>
    </row>
    <row r="1534" spans="1:14" s="23" customFormat="1" ht="14.25" customHeight="1">
      <c r="A1534" s="115"/>
      <c r="B1534" s="425" t="str">
        <f>IF(A1534="","",VLOOKUP(A1534,'Project Budget vs Exp'!$B$9:$G$52,2,FALSE))</f>
        <v/>
      </c>
      <c r="C1534" s="117"/>
      <c r="D1534" s="116"/>
      <c r="E1534" s="118"/>
      <c r="F1534" s="119"/>
      <c r="G1534" s="120"/>
      <c r="H1534" s="120"/>
      <c r="I1534" s="428">
        <f t="shared" si="24"/>
        <v>0</v>
      </c>
      <c r="J1534" s="46"/>
      <c r="K1534" s="21">
        <f>IFERROR(SUM(C1534/'Transfers of Funds'!$F$59),0)</f>
        <v>0</v>
      </c>
      <c r="L1534" s="21"/>
      <c r="M1534" s="47" t="s">
        <v>162</v>
      </c>
      <c r="N1534" s="46"/>
    </row>
    <row r="1535" spans="1:14" s="23" customFormat="1" ht="14.25" customHeight="1">
      <c r="A1535" s="115"/>
      <c r="B1535" s="425" t="str">
        <f>IF(A1535="","",VLOOKUP(A1535,'Project Budget vs Exp'!$B$9:$G$52,2,FALSE))</f>
        <v/>
      </c>
      <c r="C1535" s="117"/>
      <c r="D1535" s="116"/>
      <c r="E1535" s="118"/>
      <c r="F1535" s="119"/>
      <c r="G1535" s="120"/>
      <c r="H1535" s="120"/>
      <c r="I1535" s="428">
        <f t="shared" si="24"/>
        <v>0</v>
      </c>
      <c r="J1535" s="46"/>
      <c r="K1535" s="21">
        <f>IFERROR(SUM(C1535/'Transfers of Funds'!$F$59),0)</f>
        <v>0</v>
      </c>
      <c r="L1535" s="21"/>
      <c r="M1535" s="47" t="s">
        <v>162</v>
      </c>
      <c r="N1535" s="46"/>
    </row>
    <row r="1536" spans="1:14" s="23" customFormat="1" ht="14.25" customHeight="1">
      <c r="A1536" s="115"/>
      <c r="B1536" s="425" t="str">
        <f>IF(A1536="","",VLOOKUP(A1536,'Project Budget vs Exp'!$B$9:$G$52,2,FALSE))</f>
        <v/>
      </c>
      <c r="C1536" s="117"/>
      <c r="D1536" s="116"/>
      <c r="E1536" s="118"/>
      <c r="F1536" s="119"/>
      <c r="G1536" s="120"/>
      <c r="H1536" s="120"/>
      <c r="I1536" s="428">
        <f t="shared" si="24"/>
        <v>0</v>
      </c>
      <c r="J1536" s="46"/>
      <c r="K1536" s="21">
        <f>IFERROR(SUM(C1536/'Transfers of Funds'!$F$59),0)</f>
        <v>0</v>
      </c>
      <c r="L1536" s="21"/>
      <c r="M1536" s="47" t="s">
        <v>162</v>
      </c>
      <c r="N1536" s="46"/>
    </row>
    <row r="1537" spans="1:14" s="23" customFormat="1" ht="14.25" customHeight="1">
      <c r="A1537" s="115"/>
      <c r="B1537" s="425" t="str">
        <f>IF(A1537="","",VLOOKUP(A1537,'Project Budget vs Exp'!$B$9:$G$52,2,FALSE))</f>
        <v/>
      </c>
      <c r="C1537" s="117"/>
      <c r="D1537" s="116"/>
      <c r="E1537" s="118"/>
      <c r="F1537" s="119"/>
      <c r="G1537" s="120"/>
      <c r="H1537" s="120"/>
      <c r="I1537" s="428">
        <f t="shared" si="24"/>
        <v>0</v>
      </c>
      <c r="J1537" s="46"/>
      <c r="K1537" s="21">
        <f>IFERROR(SUM(C1537/'Transfers of Funds'!$F$59),0)</f>
        <v>0</v>
      </c>
      <c r="L1537" s="21"/>
      <c r="M1537" s="47" t="s">
        <v>162</v>
      </c>
      <c r="N1537" s="46"/>
    </row>
    <row r="1538" spans="1:14" s="23" customFormat="1" ht="14.25" customHeight="1">
      <c r="A1538" s="115"/>
      <c r="B1538" s="425" t="str">
        <f>IF(A1538="","",VLOOKUP(A1538,'Project Budget vs Exp'!$B$9:$G$52,2,FALSE))</f>
        <v/>
      </c>
      <c r="C1538" s="117"/>
      <c r="D1538" s="116"/>
      <c r="E1538" s="118"/>
      <c r="F1538" s="119"/>
      <c r="G1538" s="120"/>
      <c r="H1538" s="120"/>
      <c r="I1538" s="428">
        <f t="shared" si="24"/>
        <v>0</v>
      </c>
      <c r="J1538" s="46"/>
      <c r="K1538" s="21">
        <f>IFERROR(SUM(C1538/'Transfers of Funds'!$F$59),0)</f>
        <v>0</v>
      </c>
      <c r="L1538" s="21"/>
      <c r="M1538" s="47" t="s">
        <v>162</v>
      </c>
      <c r="N1538" s="46"/>
    </row>
    <row r="1539" spans="1:14" s="23" customFormat="1" ht="14.25" customHeight="1">
      <c r="A1539" s="115"/>
      <c r="B1539" s="425" t="str">
        <f>IF(A1539="","",VLOOKUP(A1539,'Project Budget vs Exp'!$B$9:$G$52,2,FALSE))</f>
        <v/>
      </c>
      <c r="C1539" s="117"/>
      <c r="D1539" s="116"/>
      <c r="E1539" s="118"/>
      <c r="F1539" s="119"/>
      <c r="G1539" s="120"/>
      <c r="H1539" s="120"/>
      <c r="I1539" s="428">
        <f t="shared" si="24"/>
        <v>0</v>
      </c>
      <c r="J1539" s="46"/>
      <c r="K1539" s="21">
        <f>IFERROR(SUM(C1539/'Transfers of Funds'!$F$59),0)</f>
        <v>0</v>
      </c>
      <c r="L1539" s="21"/>
      <c r="M1539" s="47" t="s">
        <v>162</v>
      </c>
      <c r="N1539" s="46"/>
    </row>
    <row r="1540" spans="1:14" s="23" customFormat="1" ht="14.25" customHeight="1">
      <c r="A1540" s="115"/>
      <c r="B1540" s="425" t="str">
        <f>IF(A1540="","",VLOOKUP(A1540,'Project Budget vs Exp'!$B$9:$G$52,2,FALSE))</f>
        <v/>
      </c>
      <c r="C1540" s="117"/>
      <c r="D1540" s="116"/>
      <c r="E1540" s="118"/>
      <c r="F1540" s="119"/>
      <c r="G1540" s="120"/>
      <c r="H1540" s="120"/>
      <c r="I1540" s="428">
        <f t="shared" si="24"/>
        <v>0</v>
      </c>
      <c r="J1540" s="46"/>
      <c r="K1540" s="21">
        <f>IFERROR(SUM(C1540/'Transfers of Funds'!$F$59),0)</f>
        <v>0</v>
      </c>
      <c r="L1540" s="21"/>
      <c r="M1540" s="47" t="s">
        <v>162</v>
      </c>
      <c r="N1540" s="46"/>
    </row>
    <row r="1541" spans="1:14" s="23" customFormat="1" ht="14.25" customHeight="1">
      <c r="A1541" s="115"/>
      <c r="B1541" s="425" t="str">
        <f>IF(A1541="","",VLOOKUP(A1541,'Project Budget vs Exp'!$B$9:$G$52,2,FALSE))</f>
        <v/>
      </c>
      <c r="C1541" s="117"/>
      <c r="D1541" s="116"/>
      <c r="E1541" s="118"/>
      <c r="F1541" s="119"/>
      <c r="G1541" s="120"/>
      <c r="H1541" s="120"/>
      <c r="I1541" s="428">
        <f t="shared" si="24"/>
        <v>0</v>
      </c>
      <c r="J1541" s="46"/>
      <c r="K1541" s="21">
        <f>IFERROR(SUM(C1541/'Transfers of Funds'!$F$59),0)</f>
        <v>0</v>
      </c>
      <c r="L1541" s="21"/>
      <c r="M1541" s="47" t="s">
        <v>162</v>
      </c>
      <c r="N1541" s="46"/>
    </row>
    <row r="1542" spans="1:14" s="23" customFormat="1" ht="14.25" customHeight="1">
      <c r="A1542" s="115"/>
      <c r="B1542" s="425" t="str">
        <f>IF(A1542="","",VLOOKUP(A1542,'Project Budget vs Exp'!$B$9:$G$52,2,FALSE))</f>
        <v/>
      </c>
      <c r="C1542" s="117"/>
      <c r="D1542" s="116"/>
      <c r="E1542" s="118"/>
      <c r="F1542" s="119"/>
      <c r="G1542" s="120"/>
      <c r="H1542" s="120"/>
      <c r="I1542" s="428">
        <f t="shared" si="24"/>
        <v>0</v>
      </c>
      <c r="J1542" s="46"/>
      <c r="K1542" s="21">
        <f>IFERROR(SUM(C1542/'Transfers of Funds'!$F$59),0)</f>
        <v>0</v>
      </c>
      <c r="L1542" s="21"/>
      <c r="M1542" s="47" t="s">
        <v>162</v>
      </c>
      <c r="N1542" s="46"/>
    </row>
    <row r="1543" spans="1:14" s="23" customFormat="1" ht="14.25" customHeight="1">
      <c r="A1543" s="115"/>
      <c r="B1543" s="425" t="str">
        <f>IF(A1543="","",VLOOKUP(A1543,'Project Budget vs Exp'!$B$9:$G$52,2,FALSE))</f>
        <v/>
      </c>
      <c r="C1543" s="117"/>
      <c r="D1543" s="116"/>
      <c r="E1543" s="118"/>
      <c r="F1543" s="119"/>
      <c r="G1543" s="120"/>
      <c r="H1543" s="120"/>
      <c r="I1543" s="428">
        <f t="shared" si="24"/>
        <v>0</v>
      </c>
      <c r="J1543" s="46"/>
      <c r="K1543" s="21">
        <f>IFERROR(SUM(C1543/'Transfers of Funds'!$F$59),0)</f>
        <v>0</v>
      </c>
      <c r="L1543" s="21"/>
      <c r="M1543" s="47" t="s">
        <v>162</v>
      </c>
      <c r="N1543" s="46"/>
    </row>
    <row r="1544" spans="1:14" s="23" customFormat="1" ht="14.25" customHeight="1">
      <c r="A1544" s="115"/>
      <c r="B1544" s="425" t="str">
        <f>IF(A1544="","",VLOOKUP(A1544,'Project Budget vs Exp'!$B$9:$G$52,2,FALSE))</f>
        <v/>
      </c>
      <c r="C1544" s="117"/>
      <c r="D1544" s="116"/>
      <c r="E1544" s="118"/>
      <c r="F1544" s="119"/>
      <c r="G1544" s="120"/>
      <c r="H1544" s="120"/>
      <c r="I1544" s="428">
        <f t="shared" si="24"/>
        <v>0</v>
      </c>
      <c r="J1544" s="46"/>
      <c r="K1544" s="21">
        <f>IFERROR(SUM(C1544/'Transfers of Funds'!$F$59),0)</f>
        <v>0</v>
      </c>
      <c r="L1544" s="21"/>
      <c r="M1544" s="47" t="s">
        <v>162</v>
      </c>
      <c r="N1544" s="46"/>
    </row>
    <row r="1545" spans="1:14" s="23" customFormat="1" ht="14.25" customHeight="1">
      <c r="A1545" s="115"/>
      <c r="B1545" s="425" t="str">
        <f>IF(A1545="","",VLOOKUP(A1545,'Project Budget vs Exp'!$B$9:$G$52,2,FALSE))</f>
        <v/>
      </c>
      <c r="C1545" s="117"/>
      <c r="D1545" s="116"/>
      <c r="E1545" s="118"/>
      <c r="F1545" s="119"/>
      <c r="G1545" s="120"/>
      <c r="H1545" s="120"/>
      <c r="I1545" s="428">
        <f t="shared" si="24"/>
        <v>0</v>
      </c>
      <c r="J1545" s="46"/>
      <c r="K1545" s="21">
        <f>IFERROR(SUM(C1545/'Transfers of Funds'!$F$59),0)</f>
        <v>0</v>
      </c>
      <c r="L1545" s="21"/>
      <c r="M1545" s="47" t="s">
        <v>162</v>
      </c>
      <c r="N1545" s="46"/>
    </row>
    <row r="1546" spans="1:14" s="23" customFormat="1" ht="14.25" customHeight="1">
      <c r="A1546" s="115"/>
      <c r="B1546" s="425" t="str">
        <f>IF(A1546="","",VLOOKUP(A1546,'Project Budget vs Exp'!$B$9:$G$52,2,FALSE))</f>
        <v/>
      </c>
      <c r="C1546" s="117"/>
      <c r="D1546" s="116"/>
      <c r="E1546" s="118"/>
      <c r="F1546" s="119"/>
      <c r="G1546" s="120"/>
      <c r="H1546" s="120"/>
      <c r="I1546" s="428">
        <f t="shared" si="24"/>
        <v>0</v>
      </c>
      <c r="J1546" s="46"/>
      <c r="K1546" s="21">
        <f>IFERROR(SUM(C1546/'Transfers of Funds'!$F$59),0)</f>
        <v>0</v>
      </c>
      <c r="L1546" s="21"/>
      <c r="M1546" s="47" t="s">
        <v>162</v>
      </c>
      <c r="N1546" s="46"/>
    </row>
    <row r="1547" spans="1:14" s="23" customFormat="1" ht="14.25" customHeight="1">
      <c r="A1547" s="115"/>
      <c r="B1547" s="425" t="str">
        <f>IF(A1547="","",VLOOKUP(A1547,'Project Budget vs Exp'!$B$9:$G$52,2,FALSE))</f>
        <v/>
      </c>
      <c r="C1547" s="117"/>
      <c r="D1547" s="116"/>
      <c r="E1547" s="118"/>
      <c r="F1547" s="119"/>
      <c r="G1547" s="120"/>
      <c r="H1547" s="120"/>
      <c r="I1547" s="428">
        <f t="shared" si="24"/>
        <v>0</v>
      </c>
      <c r="J1547" s="46"/>
      <c r="K1547" s="21">
        <f>IFERROR(SUM(C1547/'Transfers of Funds'!$F$59),0)</f>
        <v>0</v>
      </c>
      <c r="L1547" s="21"/>
      <c r="M1547" s="47" t="s">
        <v>162</v>
      </c>
      <c r="N1547" s="46"/>
    </row>
    <row r="1548" spans="1:14" s="23" customFormat="1" ht="14.25" customHeight="1">
      <c r="A1548" s="115"/>
      <c r="B1548" s="425" t="str">
        <f>IF(A1548="","",VLOOKUP(A1548,'Project Budget vs Exp'!$B$9:$G$52,2,FALSE))</f>
        <v/>
      </c>
      <c r="C1548" s="117"/>
      <c r="D1548" s="116"/>
      <c r="E1548" s="118"/>
      <c r="F1548" s="119"/>
      <c r="G1548" s="120"/>
      <c r="H1548" s="120"/>
      <c r="I1548" s="428">
        <f t="shared" si="24"/>
        <v>0</v>
      </c>
      <c r="J1548" s="46"/>
      <c r="K1548" s="21">
        <f>IFERROR(SUM(C1548/'Transfers of Funds'!$F$59),0)</f>
        <v>0</v>
      </c>
      <c r="L1548" s="21"/>
      <c r="M1548" s="47" t="s">
        <v>162</v>
      </c>
      <c r="N1548" s="46"/>
    </row>
    <row r="1549" spans="1:14" s="23" customFormat="1" ht="14.25" customHeight="1">
      <c r="A1549" s="115"/>
      <c r="B1549" s="425" t="str">
        <f>IF(A1549="","",VLOOKUP(A1549,'Project Budget vs Exp'!$B$9:$G$52,2,FALSE))</f>
        <v/>
      </c>
      <c r="C1549" s="117"/>
      <c r="D1549" s="116"/>
      <c r="E1549" s="118"/>
      <c r="F1549" s="119"/>
      <c r="G1549" s="120"/>
      <c r="H1549" s="120"/>
      <c r="I1549" s="428">
        <f t="shared" si="24"/>
        <v>0</v>
      </c>
      <c r="J1549" s="46"/>
      <c r="K1549" s="21">
        <f>IFERROR(SUM(C1549/'Transfers of Funds'!$F$59),0)</f>
        <v>0</v>
      </c>
      <c r="L1549" s="21"/>
      <c r="M1549" s="47" t="s">
        <v>162</v>
      </c>
      <c r="N1549" s="46"/>
    </row>
    <row r="1550" spans="1:14" s="23" customFormat="1" ht="14.25" customHeight="1">
      <c r="A1550" s="115"/>
      <c r="B1550" s="425" t="str">
        <f>IF(A1550="","",VLOOKUP(A1550,'Project Budget vs Exp'!$B$9:$G$52,2,FALSE))</f>
        <v/>
      </c>
      <c r="C1550" s="117"/>
      <c r="D1550" s="116"/>
      <c r="E1550" s="118"/>
      <c r="F1550" s="119"/>
      <c r="G1550" s="120"/>
      <c r="H1550" s="120"/>
      <c r="I1550" s="428">
        <f t="shared" si="24"/>
        <v>0</v>
      </c>
      <c r="J1550" s="46"/>
      <c r="K1550" s="21">
        <f>IFERROR(SUM(C1550/'Transfers of Funds'!$F$59),0)</f>
        <v>0</v>
      </c>
      <c r="L1550" s="21"/>
      <c r="M1550" s="47" t="s">
        <v>162</v>
      </c>
      <c r="N1550" s="46"/>
    </row>
    <row r="1551" spans="1:14" s="23" customFormat="1" ht="14.25" customHeight="1">
      <c r="A1551" s="115"/>
      <c r="B1551" s="425" t="str">
        <f>IF(A1551="","",VLOOKUP(A1551,'Project Budget vs Exp'!$B$9:$G$52,2,FALSE))</f>
        <v/>
      </c>
      <c r="C1551" s="117"/>
      <c r="D1551" s="116"/>
      <c r="E1551" s="118"/>
      <c r="F1551" s="119"/>
      <c r="G1551" s="120"/>
      <c r="H1551" s="120"/>
      <c r="I1551" s="428">
        <f t="shared" si="24"/>
        <v>0</v>
      </c>
      <c r="J1551" s="46"/>
      <c r="K1551" s="21">
        <f>IFERROR(SUM(C1551/'Transfers of Funds'!$F$59),0)</f>
        <v>0</v>
      </c>
      <c r="L1551" s="21"/>
      <c r="M1551" s="47" t="s">
        <v>162</v>
      </c>
      <c r="N1551" s="46"/>
    </row>
    <row r="1552" spans="1:14" s="23" customFormat="1" ht="14.25" customHeight="1">
      <c r="A1552" s="115"/>
      <c r="B1552" s="425" t="str">
        <f>IF(A1552="","",VLOOKUP(A1552,'Project Budget vs Exp'!$B$9:$G$52,2,FALSE))</f>
        <v/>
      </c>
      <c r="C1552" s="117"/>
      <c r="D1552" s="116"/>
      <c r="E1552" s="118"/>
      <c r="F1552" s="119"/>
      <c r="G1552" s="120"/>
      <c r="H1552" s="120"/>
      <c r="I1552" s="428">
        <f t="shared" si="24"/>
        <v>0</v>
      </c>
      <c r="J1552" s="46"/>
      <c r="K1552" s="21">
        <f>IFERROR(SUM(C1552/'Transfers of Funds'!$F$59),0)</f>
        <v>0</v>
      </c>
      <c r="L1552" s="21"/>
      <c r="M1552" s="47" t="s">
        <v>162</v>
      </c>
      <c r="N1552" s="46"/>
    </row>
    <row r="1553" spans="1:14" s="23" customFormat="1" ht="14.25" customHeight="1">
      <c r="A1553" s="115"/>
      <c r="B1553" s="425" t="str">
        <f>IF(A1553="","",VLOOKUP(A1553,'Project Budget vs Exp'!$B$9:$G$52,2,FALSE))</f>
        <v/>
      </c>
      <c r="C1553" s="117"/>
      <c r="D1553" s="116"/>
      <c r="E1553" s="118"/>
      <c r="F1553" s="119"/>
      <c r="G1553" s="120"/>
      <c r="H1553" s="120"/>
      <c r="I1553" s="428">
        <f t="shared" si="24"/>
        <v>0</v>
      </c>
      <c r="J1553" s="46"/>
      <c r="K1553" s="21">
        <f>IFERROR(SUM(C1553/'Transfers of Funds'!$F$59),0)</f>
        <v>0</v>
      </c>
      <c r="L1553" s="21"/>
      <c r="M1553" s="47" t="s">
        <v>162</v>
      </c>
      <c r="N1553" s="46"/>
    </row>
    <row r="1554" spans="1:14" s="23" customFormat="1" ht="14.25" customHeight="1">
      <c r="A1554" s="115"/>
      <c r="B1554" s="425" t="str">
        <f>IF(A1554="","",VLOOKUP(A1554,'Project Budget vs Exp'!$B$9:$G$52,2,FALSE))</f>
        <v/>
      </c>
      <c r="C1554" s="117"/>
      <c r="D1554" s="116"/>
      <c r="E1554" s="118"/>
      <c r="F1554" s="119"/>
      <c r="G1554" s="120"/>
      <c r="H1554" s="120"/>
      <c r="I1554" s="428">
        <f t="shared" si="24"/>
        <v>0</v>
      </c>
      <c r="J1554" s="46"/>
      <c r="K1554" s="21">
        <f>IFERROR(SUM(C1554/'Transfers of Funds'!$F$59),0)</f>
        <v>0</v>
      </c>
      <c r="L1554" s="21"/>
      <c r="M1554" s="47" t="s">
        <v>162</v>
      </c>
      <c r="N1554" s="46"/>
    </row>
    <row r="1555" spans="1:14" s="23" customFormat="1" ht="14.25" customHeight="1">
      <c r="A1555" s="115"/>
      <c r="B1555" s="425" t="str">
        <f>IF(A1555="","",VLOOKUP(A1555,'Project Budget vs Exp'!$B$9:$G$52,2,FALSE))</f>
        <v/>
      </c>
      <c r="C1555" s="117"/>
      <c r="D1555" s="116"/>
      <c r="E1555" s="118"/>
      <c r="F1555" s="119"/>
      <c r="G1555" s="120"/>
      <c r="H1555" s="120"/>
      <c r="I1555" s="428">
        <f t="shared" si="24"/>
        <v>0</v>
      </c>
      <c r="J1555" s="46"/>
      <c r="K1555" s="21">
        <f>IFERROR(SUM(C1555/'Transfers of Funds'!$F$59),0)</f>
        <v>0</v>
      </c>
      <c r="L1555" s="21"/>
      <c r="M1555" s="47" t="s">
        <v>162</v>
      </c>
      <c r="N1555" s="46"/>
    </row>
    <row r="1556" spans="1:14" s="23" customFormat="1" ht="14.25" customHeight="1">
      <c r="A1556" s="115"/>
      <c r="B1556" s="425" t="str">
        <f>IF(A1556="","",VLOOKUP(A1556,'Project Budget vs Exp'!$B$9:$G$52,2,FALSE))</f>
        <v/>
      </c>
      <c r="C1556" s="117"/>
      <c r="D1556" s="116"/>
      <c r="E1556" s="118"/>
      <c r="F1556" s="119"/>
      <c r="G1556" s="120"/>
      <c r="H1556" s="120"/>
      <c r="I1556" s="428">
        <f t="shared" si="24"/>
        <v>0</v>
      </c>
      <c r="J1556" s="46"/>
      <c r="K1556" s="21">
        <f>IFERROR(SUM(C1556/'Transfers of Funds'!$F$59),0)</f>
        <v>0</v>
      </c>
      <c r="L1556" s="21"/>
      <c r="M1556" s="47" t="s">
        <v>162</v>
      </c>
      <c r="N1556" s="46"/>
    </row>
    <row r="1557" spans="1:14" s="23" customFormat="1" ht="14.25" customHeight="1">
      <c r="A1557" s="115"/>
      <c r="B1557" s="425" t="str">
        <f>IF(A1557="","",VLOOKUP(A1557,'Project Budget vs Exp'!$B$9:$G$52,2,FALSE))</f>
        <v/>
      </c>
      <c r="C1557" s="117"/>
      <c r="D1557" s="116"/>
      <c r="E1557" s="118"/>
      <c r="F1557" s="119"/>
      <c r="G1557" s="120"/>
      <c r="H1557" s="120"/>
      <c r="I1557" s="428">
        <f t="shared" ref="I1557:I1620" si="25">IF(OR(F$4="EUR",F$4="USD",F$4="GBP",F$4="CAD",F$4="NZD",F$4="AUD"),K1557,C1557)</f>
        <v>0</v>
      </c>
      <c r="J1557" s="46"/>
      <c r="K1557" s="21">
        <f>IFERROR(SUM(C1557/'Transfers of Funds'!$F$59),0)</f>
        <v>0</v>
      </c>
      <c r="L1557" s="21"/>
      <c r="M1557" s="47" t="s">
        <v>162</v>
      </c>
      <c r="N1557" s="46"/>
    </row>
    <row r="1558" spans="1:14" s="23" customFormat="1" ht="14.25" customHeight="1">
      <c r="A1558" s="115"/>
      <c r="B1558" s="425" t="str">
        <f>IF(A1558="","",VLOOKUP(A1558,'Project Budget vs Exp'!$B$9:$G$52,2,FALSE))</f>
        <v/>
      </c>
      <c r="C1558" s="117"/>
      <c r="D1558" s="116"/>
      <c r="E1558" s="118"/>
      <c r="F1558" s="119"/>
      <c r="G1558" s="120"/>
      <c r="H1558" s="120"/>
      <c r="I1558" s="428">
        <f t="shared" si="25"/>
        <v>0</v>
      </c>
      <c r="J1558" s="46"/>
      <c r="K1558" s="21">
        <f>IFERROR(SUM(C1558/'Transfers of Funds'!$F$59),0)</f>
        <v>0</v>
      </c>
      <c r="L1558" s="21"/>
      <c r="M1558" s="47" t="s">
        <v>162</v>
      </c>
      <c r="N1558" s="46"/>
    </row>
    <row r="1559" spans="1:14" s="23" customFormat="1" ht="14.25" customHeight="1">
      <c r="A1559" s="115"/>
      <c r="B1559" s="425" t="str">
        <f>IF(A1559="","",VLOOKUP(A1559,'Project Budget vs Exp'!$B$9:$G$52,2,FALSE))</f>
        <v/>
      </c>
      <c r="C1559" s="117"/>
      <c r="D1559" s="116"/>
      <c r="E1559" s="118"/>
      <c r="F1559" s="119"/>
      <c r="G1559" s="120"/>
      <c r="H1559" s="120"/>
      <c r="I1559" s="428">
        <f t="shared" si="25"/>
        <v>0</v>
      </c>
      <c r="J1559" s="46"/>
      <c r="K1559" s="21">
        <f>IFERROR(SUM(C1559/'Transfers of Funds'!$F$59),0)</f>
        <v>0</v>
      </c>
      <c r="L1559" s="21"/>
      <c r="M1559" s="47" t="s">
        <v>162</v>
      </c>
      <c r="N1559" s="46"/>
    </row>
    <row r="1560" spans="1:14" s="23" customFormat="1" ht="14.25" customHeight="1">
      <c r="A1560" s="115"/>
      <c r="B1560" s="425" t="str">
        <f>IF(A1560="","",VLOOKUP(A1560,'Project Budget vs Exp'!$B$9:$G$52,2,FALSE))</f>
        <v/>
      </c>
      <c r="C1560" s="117"/>
      <c r="D1560" s="116"/>
      <c r="E1560" s="118"/>
      <c r="F1560" s="119"/>
      <c r="G1560" s="120"/>
      <c r="H1560" s="120"/>
      <c r="I1560" s="428">
        <f t="shared" si="25"/>
        <v>0</v>
      </c>
      <c r="J1560" s="46"/>
      <c r="K1560" s="21">
        <f>IFERROR(SUM(C1560/'Transfers of Funds'!$F$59),0)</f>
        <v>0</v>
      </c>
      <c r="L1560" s="21"/>
      <c r="M1560" s="47" t="s">
        <v>162</v>
      </c>
      <c r="N1560" s="46"/>
    </row>
    <row r="1561" spans="1:14" s="23" customFormat="1" ht="14.25" customHeight="1">
      <c r="A1561" s="115"/>
      <c r="B1561" s="425" t="str">
        <f>IF(A1561="","",VLOOKUP(A1561,'Project Budget vs Exp'!$B$9:$G$52,2,FALSE))</f>
        <v/>
      </c>
      <c r="C1561" s="117"/>
      <c r="D1561" s="116"/>
      <c r="E1561" s="118"/>
      <c r="F1561" s="119"/>
      <c r="G1561" s="120"/>
      <c r="H1561" s="120"/>
      <c r="I1561" s="428">
        <f t="shared" si="25"/>
        <v>0</v>
      </c>
      <c r="J1561" s="46"/>
      <c r="K1561" s="21">
        <f>IFERROR(SUM(C1561/'Transfers of Funds'!$F$59),0)</f>
        <v>0</v>
      </c>
      <c r="L1561" s="21"/>
      <c r="M1561" s="47" t="s">
        <v>162</v>
      </c>
      <c r="N1561" s="46"/>
    </row>
    <row r="1562" spans="1:14" s="23" customFormat="1" ht="14.25" customHeight="1">
      <c r="A1562" s="115"/>
      <c r="B1562" s="425" t="str">
        <f>IF(A1562="","",VLOOKUP(A1562,'Project Budget vs Exp'!$B$9:$G$52,2,FALSE))</f>
        <v/>
      </c>
      <c r="C1562" s="117"/>
      <c r="D1562" s="116"/>
      <c r="E1562" s="118"/>
      <c r="F1562" s="119"/>
      <c r="G1562" s="120"/>
      <c r="H1562" s="120"/>
      <c r="I1562" s="428">
        <f t="shared" si="25"/>
        <v>0</v>
      </c>
      <c r="J1562" s="46"/>
      <c r="K1562" s="21">
        <f>IFERROR(SUM(C1562/'Transfers of Funds'!$F$59),0)</f>
        <v>0</v>
      </c>
      <c r="L1562" s="21"/>
      <c r="M1562" s="47" t="s">
        <v>162</v>
      </c>
      <c r="N1562" s="46"/>
    </row>
    <row r="1563" spans="1:14" s="23" customFormat="1" ht="14.25" customHeight="1">
      <c r="A1563" s="115"/>
      <c r="B1563" s="425" t="str">
        <f>IF(A1563="","",VLOOKUP(A1563,'Project Budget vs Exp'!$B$9:$G$52,2,FALSE))</f>
        <v/>
      </c>
      <c r="C1563" s="117"/>
      <c r="D1563" s="116"/>
      <c r="E1563" s="118"/>
      <c r="F1563" s="119"/>
      <c r="G1563" s="120"/>
      <c r="H1563" s="120"/>
      <c r="I1563" s="428">
        <f t="shared" si="25"/>
        <v>0</v>
      </c>
      <c r="J1563" s="46"/>
      <c r="K1563" s="21">
        <f>IFERROR(SUM(C1563/'Transfers of Funds'!$F$59),0)</f>
        <v>0</v>
      </c>
      <c r="L1563" s="21"/>
      <c r="M1563" s="47" t="s">
        <v>162</v>
      </c>
      <c r="N1563" s="46"/>
    </row>
    <row r="1564" spans="1:14" s="23" customFormat="1" ht="14.25" customHeight="1">
      <c r="A1564" s="115"/>
      <c r="B1564" s="425" t="str">
        <f>IF(A1564="","",VLOOKUP(A1564,'Project Budget vs Exp'!$B$9:$G$52,2,FALSE))</f>
        <v/>
      </c>
      <c r="C1564" s="117"/>
      <c r="D1564" s="116"/>
      <c r="E1564" s="118"/>
      <c r="F1564" s="119"/>
      <c r="G1564" s="120"/>
      <c r="H1564" s="120"/>
      <c r="I1564" s="428">
        <f t="shared" si="25"/>
        <v>0</v>
      </c>
      <c r="J1564" s="46"/>
      <c r="K1564" s="21">
        <f>IFERROR(SUM(C1564/'Transfers of Funds'!$F$59),0)</f>
        <v>0</v>
      </c>
      <c r="L1564" s="21"/>
      <c r="M1564" s="47" t="s">
        <v>162</v>
      </c>
      <c r="N1564" s="46"/>
    </row>
    <row r="1565" spans="1:14" s="23" customFormat="1" ht="14.25" customHeight="1">
      <c r="A1565" s="115"/>
      <c r="B1565" s="425" t="str">
        <f>IF(A1565="","",VLOOKUP(A1565,'Project Budget vs Exp'!$B$9:$G$52,2,FALSE))</f>
        <v/>
      </c>
      <c r="C1565" s="117"/>
      <c r="D1565" s="116"/>
      <c r="E1565" s="118"/>
      <c r="F1565" s="119"/>
      <c r="G1565" s="120"/>
      <c r="H1565" s="120"/>
      <c r="I1565" s="428">
        <f t="shared" si="25"/>
        <v>0</v>
      </c>
      <c r="J1565" s="46"/>
      <c r="K1565" s="21">
        <f>IFERROR(SUM(C1565/'Transfers of Funds'!$F$59),0)</f>
        <v>0</v>
      </c>
      <c r="L1565" s="21"/>
      <c r="M1565" s="47" t="s">
        <v>162</v>
      </c>
      <c r="N1565" s="46"/>
    </row>
    <row r="1566" spans="1:14" s="23" customFormat="1" ht="14.25" customHeight="1">
      <c r="A1566" s="115"/>
      <c r="B1566" s="425" t="str">
        <f>IF(A1566="","",VLOOKUP(A1566,'Project Budget vs Exp'!$B$9:$G$52,2,FALSE))</f>
        <v/>
      </c>
      <c r="C1566" s="117"/>
      <c r="D1566" s="116"/>
      <c r="E1566" s="118"/>
      <c r="F1566" s="119"/>
      <c r="G1566" s="120"/>
      <c r="H1566" s="120"/>
      <c r="I1566" s="428">
        <f t="shared" si="25"/>
        <v>0</v>
      </c>
      <c r="J1566" s="46"/>
      <c r="K1566" s="21">
        <f>IFERROR(SUM(C1566/'Transfers of Funds'!$F$59),0)</f>
        <v>0</v>
      </c>
      <c r="L1566" s="21"/>
      <c r="M1566" s="47" t="s">
        <v>162</v>
      </c>
      <c r="N1566" s="46"/>
    </row>
    <row r="1567" spans="1:14" s="23" customFormat="1" ht="14.25" customHeight="1">
      <c r="A1567" s="115"/>
      <c r="B1567" s="425" t="str">
        <f>IF(A1567="","",VLOOKUP(A1567,'Project Budget vs Exp'!$B$9:$G$52,2,FALSE))</f>
        <v/>
      </c>
      <c r="C1567" s="117"/>
      <c r="D1567" s="116"/>
      <c r="E1567" s="118"/>
      <c r="F1567" s="119"/>
      <c r="G1567" s="120"/>
      <c r="H1567" s="120"/>
      <c r="I1567" s="428">
        <f t="shared" si="25"/>
        <v>0</v>
      </c>
      <c r="J1567" s="46"/>
      <c r="K1567" s="21">
        <f>IFERROR(SUM(C1567/'Transfers of Funds'!$F$59),0)</f>
        <v>0</v>
      </c>
      <c r="L1567" s="21"/>
      <c r="M1567" s="47" t="s">
        <v>162</v>
      </c>
      <c r="N1567" s="46"/>
    </row>
    <row r="1568" spans="1:14" s="23" customFormat="1" ht="14.25" customHeight="1">
      <c r="A1568" s="115"/>
      <c r="B1568" s="425" t="str">
        <f>IF(A1568="","",VLOOKUP(A1568,'Project Budget vs Exp'!$B$9:$G$52,2,FALSE))</f>
        <v/>
      </c>
      <c r="C1568" s="117"/>
      <c r="D1568" s="116"/>
      <c r="E1568" s="118"/>
      <c r="F1568" s="119"/>
      <c r="G1568" s="120"/>
      <c r="H1568" s="120"/>
      <c r="I1568" s="428">
        <f t="shared" si="25"/>
        <v>0</v>
      </c>
      <c r="J1568" s="46"/>
      <c r="K1568" s="21">
        <f>IFERROR(SUM(C1568/'Transfers of Funds'!$F$59),0)</f>
        <v>0</v>
      </c>
      <c r="L1568" s="21"/>
      <c r="M1568" s="47" t="s">
        <v>162</v>
      </c>
      <c r="N1568" s="46"/>
    </row>
    <row r="1569" spans="1:14" s="23" customFormat="1" ht="14.25" customHeight="1">
      <c r="A1569" s="115"/>
      <c r="B1569" s="425" t="str">
        <f>IF(A1569="","",VLOOKUP(A1569,'Project Budget vs Exp'!$B$9:$G$52,2,FALSE))</f>
        <v/>
      </c>
      <c r="C1569" s="117"/>
      <c r="D1569" s="116"/>
      <c r="E1569" s="118"/>
      <c r="F1569" s="119"/>
      <c r="G1569" s="120"/>
      <c r="H1569" s="120"/>
      <c r="I1569" s="428">
        <f t="shared" si="25"/>
        <v>0</v>
      </c>
      <c r="J1569" s="46"/>
      <c r="K1569" s="21">
        <f>IFERROR(SUM(C1569/'Transfers of Funds'!$F$59),0)</f>
        <v>0</v>
      </c>
      <c r="L1569" s="21"/>
      <c r="M1569" s="47" t="s">
        <v>162</v>
      </c>
      <c r="N1569" s="46"/>
    </row>
    <row r="1570" spans="1:14" s="23" customFormat="1" ht="14.25" customHeight="1">
      <c r="A1570" s="115"/>
      <c r="B1570" s="425" t="str">
        <f>IF(A1570="","",VLOOKUP(A1570,'Project Budget vs Exp'!$B$9:$G$52,2,FALSE))</f>
        <v/>
      </c>
      <c r="C1570" s="117"/>
      <c r="D1570" s="116"/>
      <c r="E1570" s="118"/>
      <c r="F1570" s="119"/>
      <c r="G1570" s="120"/>
      <c r="H1570" s="120"/>
      <c r="I1570" s="428">
        <f t="shared" si="25"/>
        <v>0</v>
      </c>
      <c r="J1570" s="46"/>
      <c r="K1570" s="21">
        <f>IFERROR(SUM(C1570/'Transfers of Funds'!$F$59),0)</f>
        <v>0</v>
      </c>
      <c r="L1570" s="21"/>
      <c r="M1570" s="47" t="s">
        <v>162</v>
      </c>
      <c r="N1570" s="46"/>
    </row>
    <row r="1571" spans="1:14" s="23" customFormat="1" ht="14.25" customHeight="1">
      <c r="A1571" s="115"/>
      <c r="B1571" s="425" t="str">
        <f>IF(A1571="","",VLOOKUP(A1571,'Project Budget vs Exp'!$B$9:$G$52,2,FALSE))</f>
        <v/>
      </c>
      <c r="C1571" s="117"/>
      <c r="D1571" s="116"/>
      <c r="E1571" s="118"/>
      <c r="F1571" s="119"/>
      <c r="G1571" s="120"/>
      <c r="H1571" s="120"/>
      <c r="I1571" s="428">
        <f t="shared" si="25"/>
        <v>0</v>
      </c>
      <c r="J1571" s="46"/>
      <c r="K1571" s="21">
        <f>IFERROR(SUM(C1571/'Transfers of Funds'!$F$59),0)</f>
        <v>0</v>
      </c>
      <c r="L1571" s="21"/>
      <c r="M1571" s="47" t="s">
        <v>162</v>
      </c>
      <c r="N1571" s="46"/>
    </row>
    <row r="1572" spans="1:14" s="23" customFormat="1" ht="14.25" customHeight="1">
      <c r="A1572" s="115"/>
      <c r="B1572" s="425" t="str">
        <f>IF(A1572="","",VLOOKUP(A1572,'Project Budget vs Exp'!$B$9:$G$52,2,FALSE))</f>
        <v/>
      </c>
      <c r="C1572" s="117"/>
      <c r="D1572" s="116"/>
      <c r="E1572" s="118"/>
      <c r="F1572" s="119"/>
      <c r="G1572" s="120"/>
      <c r="H1572" s="120"/>
      <c r="I1572" s="428">
        <f t="shared" si="25"/>
        <v>0</v>
      </c>
      <c r="J1572" s="46"/>
      <c r="K1572" s="21">
        <f>IFERROR(SUM(C1572/'Transfers of Funds'!$F$59),0)</f>
        <v>0</v>
      </c>
      <c r="L1572" s="21"/>
      <c r="M1572" s="47" t="s">
        <v>162</v>
      </c>
      <c r="N1572" s="46"/>
    </row>
    <row r="1573" spans="1:14" s="23" customFormat="1" ht="14.25" customHeight="1">
      <c r="A1573" s="115"/>
      <c r="B1573" s="425" t="str">
        <f>IF(A1573="","",VLOOKUP(A1573,'Project Budget vs Exp'!$B$9:$G$52,2,FALSE))</f>
        <v/>
      </c>
      <c r="C1573" s="117"/>
      <c r="D1573" s="116"/>
      <c r="E1573" s="118"/>
      <c r="F1573" s="119"/>
      <c r="G1573" s="120"/>
      <c r="H1573" s="120"/>
      <c r="I1573" s="428">
        <f t="shared" si="25"/>
        <v>0</v>
      </c>
      <c r="J1573" s="46"/>
      <c r="K1573" s="21">
        <f>IFERROR(SUM(C1573/'Transfers of Funds'!$F$59),0)</f>
        <v>0</v>
      </c>
      <c r="L1573" s="21"/>
      <c r="M1573" s="47" t="s">
        <v>162</v>
      </c>
      <c r="N1573" s="46"/>
    </row>
    <row r="1574" spans="1:14" s="23" customFormat="1" ht="14.25" customHeight="1">
      <c r="A1574" s="115"/>
      <c r="B1574" s="425" t="str">
        <f>IF(A1574="","",VLOOKUP(A1574,'Project Budget vs Exp'!$B$9:$G$52,2,FALSE))</f>
        <v/>
      </c>
      <c r="C1574" s="117"/>
      <c r="D1574" s="116"/>
      <c r="E1574" s="118"/>
      <c r="F1574" s="119"/>
      <c r="G1574" s="120"/>
      <c r="H1574" s="120"/>
      <c r="I1574" s="428">
        <f t="shared" si="25"/>
        <v>0</v>
      </c>
      <c r="J1574" s="46"/>
      <c r="K1574" s="21">
        <f>IFERROR(SUM(C1574/'Transfers of Funds'!$F$59),0)</f>
        <v>0</v>
      </c>
      <c r="L1574" s="21"/>
      <c r="M1574" s="47" t="s">
        <v>162</v>
      </c>
      <c r="N1574" s="46"/>
    </row>
    <row r="1575" spans="1:14" s="23" customFormat="1" ht="14.25" customHeight="1">
      <c r="A1575" s="115"/>
      <c r="B1575" s="425" t="str">
        <f>IF(A1575="","",VLOOKUP(A1575,'Project Budget vs Exp'!$B$9:$G$52,2,FALSE))</f>
        <v/>
      </c>
      <c r="C1575" s="117"/>
      <c r="D1575" s="116"/>
      <c r="E1575" s="118"/>
      <c r="F1575" s="119"/>
      <c r="G1575" s="120"/>
      <c r="H1575" s="120"/>
      <c r="I1575" s="428">
        <f t="shared" si="25"/>
        <v>0</v>
      </c>
      <c r="J1575" s="46"/>
      <c r="K1575" s="21">
        <f>IFERROR(SUM(C1575/'Transfers of Funds'!$F$59),0)</f>
        <v>0</v>
      </c>
      <c r="L1575" s="21"/>
      <c r="M1575" s="47" t="s">
        <v>162</v>
      </c>
      <c r="N1575" s="46"/>
    </row>
    <row r="1576" spans="1:14" s="23" customFormat="1" ht="14.25" customHeight="1">
      <c r="A1576" s="115"/>
      <c r="B1576" s="425" t="str">
        <f>IF(A1576="","",VLOOKUP(A1576,'Project Budget vs Exp'!$B$9:$G$52,2,FALSE))</f>
        <v/>
      </c>
      <c r="C1576" s="117"/>
      <c r="D1576" s="116"/>
      <c r="E1576" s="118"/>
      <c r="F1576" s="119"/>
      <c r="G1576" s="120"/>
      <c r="H1576" s="120"/>
      <c r="I1576" s="428">
        <f t="shared" si="25"/>
        <v>0</v>
      </c>
      <c r="J1576" s="46"/>
      <c r="K1576" s="21">
        <f>IFERROR(SUM(C1576/'Transfers of Funds'!$F$59),0)</f>
        <v>0</v>
      </c>
      <c r="L1576" s="21"/>
      <c r="M1576" s="47" t="s">
        <v>162</v>
      </c>
      <c r="N1576" s="46"/>
    </row>
    <row r="1577" spans="1:14" s="23" customFormat="1" ht="14.25" customHeight="1">
      <c r="A1577" s="115"/>
      <c r="B1577" s="425" t="str">
        <f>IF(A1577="","",VLOOKUP(A1577,'Project Budget vs Exp'!$B$9:$G$52,2,FALSE))</f>
        <v/>
      </c>
      <c r="C1577" s="117"/>
      <c r="D1577" s="116"/>
      <c r="E1577" s="118"/>
      <c r="F1577" s="119"/>
      <c r="G1577" s="120"/>
      <c r="H1577" s="120"/>
      <c r="I1577" s="428">
        <f t="shared" si="25"/>
        <v>0</v>
      </c>
      <c r="J1577" s="46"/>
      <c r="K1577" s="21">
        <f>IFERROR(SUM(C1577/'Transfers of Funds'!$F$59),0)</f>
        <v>0</v>
      </c>
      <c r="L1577" s="21"/>
      <c r="M1577" s="47" t="s">
        <v>162</v>
      </c>
      <c r="N1577" s="46"/>
    </row>
    <row r="1578" spans="1:14" s="23" customFormat="1" ht="14.25" customHeight="1">
      <c r="A1578" s="115"/>
      <c r="B1578" s="425" t="str">
        <f>IF(A1578="","",VLOOKUP(A1578,'Project Budget vs Exp'!$B$9:$G$52,2,FALSE))</f>
        <v/>
      </c>
      <c r="C1578" s="117"/>
      <c r="D1578" s="116"/>
      <c r="E1578" s="118"/>
      <c r="F1578" s="119"/>
      <c r="G1578" s="120"/>
      <c r="H1578" s="120"/>
      <c r="I1578" s="428">
        <f t="shared" si="25"/>
        <v>0</v>
      </c>
      <c r="J1578" s="46"/>
      <c r="K1578" s="21">
        <f>IFERROR(SUM(C1578/'Transfers of Funds'!$F$59),0)</f>
        <v>0</v>
      </c>
      <c r="L1578" s="21"/>
      <c r="M1578" s="47" t="s">
        <v>162</v>
      </c>
      <c r="N1578" s="46"/>
    </row>
    <row r="1579" spans="1:14" s="23" customFormat="1" ht="14.25" customHeight="1">
      <c r="A1579" s="115"/>
      <c r="B1579" s="425" t="str">
        <f>IF(A1579="","",VLOOKUP(A1579,'Project Budget vs Exp'!$B$9:$G$52,2,FALSE))</f>
        <v/>
      </c>
      <c r="C1579" s="117"/>
      <c r="D1579" s="116"/>
      <c r="E1579" s="118"/>
      <c r="F1579" s="119"/>
      <c r="G1579" s="120"/>
      <c r="H1579" s="120"/>
      <c r="I1579" s="428">
        <f t="shared" si="25"/>
        <v>0</v>
      </c>
      <c r="J1579" s="46"/>
      <c r="K1579" s="21">
        <f>IFERROR(SUM(C1579/'Transfers of Funds'!$F$59),0)</f>
        <v>0</v>
      </c>
      <c r="L1579" s="21"/>
      <c r="M1579" s="47" t="s">
        <v>162</v>
      </c>
      <c r="N1579" s="46"/>
    </row>
    <row r="1580" spans="1:14" s="23" customFormat="1" ht="14.25" customHeight="1">
      <c r="A1580" s="115"/>
      <c r="B1580" s="425" t="str">
        <f>IF(A1580="","",VLOOKUP(A1580,'Project Budget vs Exp'!$B$9:$G$52,2,FALSE))</f>
        <v/>
      </c>
      <c r="C1580" s="117"/>
      <c r="D1580" s="116"/>
      <c r="E1580" s="118"/>
      <c r="F1580" s="119"/>
      <c r="G1580" s="120"/>
      <c r="H1580" s="120"/>
      <c r="I1580" s="428">
        <f t="shared" si="25"/>
        <v>0</v>
      </c>
      <c r="J1580" s="46"/>
      <c r="K1580" s="21">
        <f>IFERROR(SUM(C1580/'Transfers of Funds'!$F$59),0)</f>
        <v>0</v>
      </c>
      <c r="L1580" s="21"/>
      <c r="M1580" s="47" t="s">
        <v>162</v>
      </c>
      <c r="N1580" s="46"/>
    </row>
    <row r="1581" spans="1:14" s="23" customFormat="1" ht="14.25" customHeight="1">
      <c r="A1581" s="115"/>
      <c r="B1581" s="425" t="str">
        <f>IF(A1581="","",VLOOKUP(A1581,'Project Budget vs Exp'!$B$9:$G$52,2,FALSE))</f>
        <v/>
      </c>
      <c r="C1581" s="117"/>
      <c r="D1581" s="116"/>
      <c r="E1581" s="118"/>
      <c r="F1581" s="119"/>
      <c r="G1581" s="120"/>
      <c r="H1581" s="120"/>
      <c r="I1581" s="428">
        <f t="shared" si="25"/>
        <v>0</v>
      </c>
      <c r="J1581" s="46"/>
      <c r="K1581" s="21">
        <f>IFERROR(SUM(C1581/'Transfers of Funds'!$F$59),0)</f>
        <v>0</v>
      </c>
      <c r="L1581" s="21"/>
      <c r="M1581" s="47" t="s">
        <v>162</v>
      </c>
      <c r="N1581" s="46"/>
    </row>
    <row r="1582" spans="1:14" s="23" customFormat="1" ht="14.25" customHeight="1">
      <c r="A1582" s="115"/>
      <c r="B1582" s="425" t="str">
        <f>IF(A1582="","",VLOOKUP(A1582,'Project Budget vs Exp'!$B$9:$G$52,2,FALSE))</f>
        <v/>
      </c>
      <c r="C1582" s="117"/>
      <c r="D1582" s="116"/>
      <c r="E1582" s="118"/>
      <c r="F1582" s="119"/>
      <c r="G1582" s="120"/>
      <c r="H1582" s="120"/>
      <c r="I1582" s="428">
        <f t="shared" si="25"/>
        <v>0</v>
      </c>
      <c r="J1582" s="46"/>
      <c r="K1582" s="21">
        <f>IFERROR(SUM(C1582/'Transfers of Funds'!$F$59),0)</f>
        <v>0</v>
      </c>
      <c r="L1582" s="21"/>
      <c r="M1582" s="47" t="s">
        <v>162</v>
      </c>
      <c r="N1582" s="46"/>
    </row>
    <row r="1583" spans="1:14" s="23" customFormat="1" ht="14.25" customHeight="1">
      <c r="A1583" s="115"/>
      <c r="B1583" s="425" t="str">
        <f>IF(A1583="","",VLOOKUP(A1583,'Project Budget vs Exp'!$B$9:$G$52,2,FALSE))</f>
        <v/>
      </c>
      <c r="C1583" s="117"/>
      <c r="D1583" s="116"/>
      <c r="E1583" s="118"/>
      <c r="F1583" s="119"/>
      <c r="G1583" s="120"/>
      <c r="H1583" s="120"/>
      <c r="I1583" s="428">
        <f t="shared" si="25"/>
        <v>0</v>
      </c>
      <c r="J1583" s="46"/>
      <c r="K1583" s="21">
        <f>IFERROR(SUM(C1583/'Transfers of Funds'!$F$59),0)</f>
        <v>0</v>
      </c>
      <c r="L1583" s="21"/>
      <c r="M1583" s="47" t="s">
        <v>162</v>
      </c>
      <c r="N1583" s="46"/>
    </row>
    <row r="1584" spans="1:14" s="23" customFormat="1" ht="14.25" customHeight="1">
      <c r="A1584" s="115"/>
      <c r="B1584" s="425" t="str">
        <f>IF(A1584="","",VLOOKUP(A1584,'Project Budget vs Exp'!$B$9:$G$52,2,FALSE))</f>
        <v/>
      </c>
      <c r="C1584" s="117"/>
      <c r="D1584" s="116"/>
      <c r="E1584" s="118"/>
      <c r="F1584" s="119"/>
      <c r="G1584" s="120"/>
      <c r="H1584" s="120"/>
      <c r="I1584" s="428">
        <f t="shared" si="25"/>
        <v>0</v>
      </c>
      <c r="J1584" s="46"/>
      <c r="K1584" s="21">
        <f>IFERROR(SUM(C1584/'Transfers of Funds'!$F$59),0)</f>
        <v>0</v>
      </c>
      <c r="L1584" s="21"/>
      <c r="M1584" s="47" t="s">
        <v>162</v>
      </c>
      <c r="N1584" s="46"/>
    </row>
    <row r="1585" spans="1:14" s="23" customFormat="1" ht="14.25" customHeight="1">
      <c r="A1585" s="115"/>
      <c r="B1585" s="425" t="str">
        <f>IF(A1585="","",VLOOKUP(A1585,'Project Budget vs Exp'!$B$9:$G$52,2,FALSE))</f>
        <v/>
      </c>
      <c r="C1585" s="117"/>
      <c r="D1585" s="116"/>
      <c r="E1585" s="118"/>
      <c r="F1585" s="119"/>
      <c r="G1585" s="120"/>
      <c r="H1585" s="120"/>
      <c r="I1585" s="428">
        <f t="shared" si="25"/>
        <v>0</v>
      </c>
      <c r="J1585" s="46"/>
      <c r="K1585" s="21">
        <f>IFERROR(SUM(C1585/'Transfers of Funds'!$F$59),0)</f>
        <v>0</v>
      </c>
      <c r="L1585" s="21"/>
      <c r="M1585" s="47" t="s">
        <v>162</v>
      </c>
      <c r="N1585" s="46"/>
    </row>
    <row r="1586" spans="1:14" s="23" customFormat="1" ht="14.25" customHeight="1">
      <c r="A1586" s="115"/>
      <c r="B1586" s="425" t="str">
        <f>IF(A1586="","",VLOOKUP(A1586,'Project Budget vs Exp'!$B$9:$G$52,2,FALSE))</f>
        <v/>
      </c>
      <c r="C1586" s="117"/>
      <c r="D1586" s="116"/>
      <c r="E1586" s="118"/>
      <c r="F1586" s="119"/>
      <c r="G1586" s="120"/>
      <c r="H1586" s="120"/>
      <c r="I1586" s="428">
        <f t="shared" si="25"/>
        <v>0</v>
      </c>
      <c r="J1586" s="46"/>
      <c r="K1586" s="21">
        <f>IFERROR(SUM(C1586/'Transfers of Funds'!$F$59),0)</f>
        <v>0</v>
      </c>
      <c r="L1586" s="21"/>
      <c r="M1586" s="47" t="s">
        <v>162</v>
      </c>
      <c r="N1586" s="46"/>
    </row>
    <row r="1587" spans="1:14" s="23" customFormat="1" ht="14.25" customHeight="1">
      <c r="A1587" s="115"/>
      <c r="B1587" s="425" t="str">
        <f>IF(A1587="","",VLOOKUP(A1587,'Project Budget vs Exp'!$B$9:$G$52,2,FALSE))</f>
        <v/>
      </c>
      <c r="C1587" s="117"/>
      <c r="D1587" s="116"/>
      <c r="E1587" s="118"/>
      <c r="F1587" s="119"/>
      <c r="G1587" s="120"/>
      <c r="H1587" s="120"/>
      <c r="I1587" s="428">
        <f t="shared" si="25"/>
        <v>0</v>
      </c>
      <c r="J1587" s="46"/>
      <c r="K1587" s="21">
        <f>IFERROR(SUM(C1587/'Transfers of Funds'!$F$59),0)</f>
        <v>0</v>
      </c>
      <c r="L1587" s="21"/>
      <c r="M1587" s="47" t="s">
        <v>162</v>
      </c>
      <c r="N1587" s="46"/>
    </row>
    <row r="1588" spans="1:14" s="23" customFormat="1" ht="14.25" customHeight="1">
      <c r="A1588" s="115"/>
      <c r="B1588" s="425" t="str">
        <f>IF(A1588="","",VLOOKUP(A1588,'Project Budget vs Exp'!$B$9:$G$52,2,FALSE))</f>
        <v/>
      </c>
      <c r="C1588" s="117"/>
      <c r="D1588" s="116"/>
      <c r="E1588" s="118"/>
      <c r="F1588" s="119"/>
      <c r="G1588" s="120"/>
      <c r="H1588" s="120"/>
      <c r="I1588" s="428">
        <f t="shared" si="25"/>
        <v>0</v>
      </c>
      <c r="J1588" s="46"/>
      <c r="K1588" s="21">
        <f>IFERROR(SUM(C1588/'Transfers of Funds'!$F$59),0)</f>
        <v>0</v>
      </c>
      <c r="L1588" s="21"/>
      <c r="M1588" s="47" t="s">
        <v>162</v>
      </c>
      <c r="N1588" s="46"/>
    </row>
    <row r="1589" spans="1:14" s="23" customFormat="1" ht="14.25" customHeight="1">
      <c r="A1589" s="115"/>
      <c r="B1589" s="425" t="str">
        <f>IF(A1589="","",VLOOKUP(A1589,'Project Budget vs Exp'!$B$9:$G$52,2,FALSE))</f>
        <v/>
      </c>
      <c r="C1589" s="117"/>
      <c r="D1589" s="116"/>
      <c r="E1589" s="118"/>
      <c r="F1589" s="119"/>
      <c r="G1589" s="120"/>
      <c r="H1589" s="120"/>
      <c r="I1589" s="428">
        <f t="shared" si="25"/>
        <v>0</v>
      </c>
      <c r="J1589" s="46"/>
      <c r="K1589" s="21">
        <f>IFERROR(SUM(C1589/'Transfers of Funds'!$F$59),0)</f>
        <v>0</v>
      </c>
      <c r="L1589" s="21"/>
      <c r="M1589" s="47" t="s">
        <v>162</v>
      </c>
      <c r="N1589" s="46"/>
    </row>
    <row r="1590" spans="1:14" s="23" customFormat="1" ht="14.25" customHeight="1">
      <c r="A1590" s="115"/>
      <c r="B1590" s="425" t="str">
        <f>IF(A1590="","",VLOOKUP(A1590,'Project Budget vs Exp'!$B$9:$G$52,2,FALSE))</f>
        <v/>
      </c>
      <c r="C1590" s="117"/>
      <c r="D1590" s="116"/>
      <c r="E1590" s="118"/>
      <c r="F1590" s="119"/>
      <c r="G1590" s="120"/>
      <c r="H1590" s="120"/>
      <c r="I1590" s="428">
        <f t="shared" si="25"/>
        <v>0</v>
      </c>
      <c r="J1590" s="46"/>
      <c r="K1590" s="21">
        <f>IFERROR(SUM(C1590/'Transfers of Funds'!$F$59),0)</f>
        <v>0</v>
      </c>
      <c r="L1590" s="21"/>
      <c r="M1590" s="47" t="s">
        <v>162</v>
      </c>
      <c r="N1590" s="46"/>
    </row>
    <row r="1591" spans="1:14" s="23" customFormat="1" ht="14.25" customHeight="1">
      <c r="A1591" s="115"/>
      <c r="B1591" s="425" t="str">
        <f>IF(A1591="","",VLOOKUP(A1591,'Project Budget vs Exp'!$B$9:$G$52,2,FALSE))</f>
        <v/>
      </c>
      <c r="C1591" s="117"/>
      <c r="D1591" s="116"/>
      <c r="E1591" s="118"/>
      <c r="F1591" s="119"/>
      <c r="G1591" s="120"/>
      <c r="H1591" s="120"/>
      <c r="I1591" s="428">
        <f t="shared" si="25"/>
        <v>0</v>
      </c>
      <c r="J1591" s="46"/>
      <c r="K1591" s="21">
        <f>IFERROR(SUM(C1591/'Transfers of Funds'!$F$59),0)</f>
        <v>0</v>
      </c>
      <c r="L1591" s="21"/>
      <c r="M1591" s="47" t="s">
        <v>162</v>
      </c>
      <c r="N1591" s="46"/>
    </row>
    <row r="1592" spans="1:14" s="23" customFormat="1" ht="14.25" customHeight="1">
      <c r="A1592" s="115"/>
      <c r="B1592" s="425" t="str">
        <f>IF(A1592="","",VLOOKUP(A1592,'Project Budget vs Exp'!$B$9:$G$52,2,FALSE))</f>
        <v/>
      </c>
      <c r="C1592" s="117"/>
      <c r="D1592" s="116"/>
      <c r="E1592" s="118"/>
      <c r="F1592" s="119"/>
      <c r="G1592" s="120"/>
      <c r="H1592" s="120"/>
      <c r="I1592" s="428">
        <f t="shared" si="25"/>
        <v>0</v>
      </c>
      <c r="J1592" s="46"/>
      <c r="K1592" s="21">
        <f>IFERROR(SUM(C1592/'Transfers of Funds'!$F$59),0)</f>
        <v>0</v>
      </c>
      <c r="L1592" s="21"/>
      <c r="M1592" s="47" t="s">
        <v>162</v>
      </c>
      <c r="N1592" s="46"/>
    </row>
    <row r="1593" spans="1:14" s="23" customFormat="1" ht="14.25" customHeight="1">
      <c r="A1593" s="115"/>
      <c r="B1593" s="425" t="str">
        <f>IF(A1593="","",VLOOKUP(A1593,'Project Budget vs Exp'!$B$9:$G$52,2,FALSE))</f>
        <v/>
      </c>
      <c r="C1593" s="117"/>
      <c r="D1593" s="116"/>
      <c r="E1593" s="118"/>
      <c r="F1593" s="119"/>
      <c r="G1593" s="120"/>
      <c r="H1593" s="120"/>
      <c r="I1593" s="428">
        <f t="shared" si="25"/>
        <v>0</v>
      </c>
      <c r="J1593" s="46"/>
      <c r="K1593" s="21">
        <f>IFERROR(SUM(C1593/'Transfers of Funds'!$F$59),0)</f>
        <v>0</v>
      </c>
      <c r="L1593" s="21"/>
      <c r="M1593" s="47" t="s">
        <v>162</v>
      </c>
      <c r="N1593" s="46"/>
    </row>
    <row r="1594" spans="1:14" s="23" customFormat="1" ht="14.25" customHeight="1">
      <c r="A1594" s="115"/>
      <c r="B1594" s="425" t="str">
        <f>IF(A1594="","",VLOOKUP(A1594,'Project Budget vs Exp'!$B$9:$G$52,2,FALSE))</f>
        <v/>
      </c>
      <c r="C1594" s="117"/>
      <c r="D1594" s="116"/>
      <c r="E1594" s="118"/>
      <c r="F1594" s="119"/>
      <c r="G1594" s="120"/>
      <c r="H1594" s="120"/>
      <c r="I1594" s="428">
        <f t="shared" si="25"/>
        <v>0</v>
      </c>
      <c r="J1594" s="46"/>
      <c r="K1594" s="21">
        <f>IFERROR(SUM(C1594/'Transfers of Funds'!$F$59),0)</f>
        <v>0</v>
      </c>
      <c r="L1594" s="21"/>
      <c r="M1594" s="47" t="s">
        <v>162</v>
      </c>
      <c r="N1594" s="46"/>
    </row>
    <row r="1595" spans="1:14" s="23" customFormat="1" ht="14.25" customHeight="1">
      <c r="A1595" s="115"/>
      <c r="B1595" s="425" t="str">
        <f>IF(A1595="","",VLOOKUP(A1595,'Project Budget vs Exp'!$B$9:$G$52,2,FALSE))</f>
        <v/>
      </c>
      <c r="C1595" s="117"/>
      <c r="D1595" s="116"/>
      <c r="E1595" s="118"/>
      <c r="F1595" s="119"/>
      <c r="G1595" s="120"/>
      <c r="H1595" s="120"/>
      <c r="I1595" s="428">
        <f t="shared" si="25"/>
        <v>0</v>
      </c>
      <c r="J1595" s="46"/>
      <c r="K1595" s="21">
        <f>IFERROR(SUM(C1595/'Transfers of Funds'!$F$59),0)</f>
        <v>0</v>
      </c>
      <c r="L1595" s="21"/>
      <c r="M1595" s="47" t="s">
        <v>162</v>
      </c>
      <c r="N1595" s="46"/>
    </row>
    <row r="1596" spans="1:14" s="23" customFormat="1" ht="14.25" customHeight="1">
      <c r="A1596" s="115"/>
      <c r="B1596" s="425" t="str">
        <f>IF(A1596="","",VLOOKUP(A1596,'Project Budget vs Exp'!$B$9:$G$52,2,FALSE))</f>
        <v/>
      </c>
      <c r="C1596" s="117"/>
      <c r="D1596" s="116"/>
      <c r="E1596" s="118"/>
      <c r="F1596" s="119"/>
      <c r="G1596" s="120"/>
      <c r="H1596" s="120"/>
      <c r="I1596" s="428">
        <f t="shared" si="25"/>
        <v>0</v>
      </c>
      <c r="J1596" s="46"/>
      <c r="K1596" s="21">
        <f>IFERROR(SUM(C1596/'Transfers of Funds'!$F$59),0)</f>
        <v>0</v>
      </c>
      <c r="L1596" s="21"/>
      <c r="M1596" s="47" t="s">
        <v>162</v>
      </c>
      <c r="N1596" s="46"/>
    </row>
    <row r="1597" spans="1:14" s="23" customFormat="1" ht="14.25" customHeight="1">
      <c r="A1597" s="115"/>
      <c r="B1597" s="425" t="str">
        <f>IF(A1597="","",VLOOKUP(A1597,'Project Budget vs Exp'!$B$9:$G$52,2,FALSE))</f>
        <v/>
      </c>
      <c r="C1597" s="117"/>
      <c r="D1597" s="116"/>
      <c r="E1597" s="118"/>
      <c r="F1597" s="119"/>
      <c r="G1597" s="120"/>
      <c r="H1597" s="120"/>
      <c r="I1597" s="428">
        <f t="shared" si="25"/>
        <v>0</v>
      </c>
      <c r="J1597" s="46"/>
      <c r="K1597" s="21">
        <f>IFERROR(SUM(C1597/'Transfers of Funds'!$F$59),0)</f>
        <v>0</v>
      </c>
      <c r="L1597" s="21"/>
      <c r="M1597" s="47" t="s">
        <v>162</v>
      </c>
      <c r="N1597" s="46"/>
    </row>
    <row r="1598" spans="1:14" s="23" customFormat="1" ht="14.25" customHeight="1">
      <c r="A1598" s="115"/>
      <c r="B1598" s="425" t="str">
        <f>IF(A1598="","",VLOOKUP(A1598,'Project Budget vs Exp'!$B$9:$G$52,2,FALSE))</f>
        <v/>
      </c>
      <c r="C1598" s="117"/>
      <c r="D1598" s="116"/>
      <c r="E1598" s="118"/>
      <c r="F1598" s="119"/>
      <c r="G1598" s="120"/>
      <c r="H1598" s="120"/>
      <c r="I1598" s="428">
        <f t="shared" si="25"/>
        <v>0</v>
      </c>
      <c r="J1598" s="46"/>
      <c r="K1598" s="21">
        <f>IFERROR(SUM(C1598/'Transfers of Funds'!$F$59),0)</f>
        <v>0</v>
      </c>
      <c r="L1598" s="21"/>
      <c r="M1598" s="47" t="s">
        <v>162</v>
      </c>
      <c r="N1598" s="46"/>
    </row>
    <row r="1599" spans="1:14" s="23" customFormat="1" ht="14.25" customHeight="1">
      <c r="A1599" s="115"/>
      <c r="B1599" s="425" t="str">
        <f>IF(A1599="","",VLOOKUP(A1599,'Project Budget vs Exp'!$B$9:$G$52,2,FALSE))</f>
        <v/>
      </c>
      <c r="C1599" s="117"/>
      <c r="D1599" s="116"/>
      <c r="E1599" s="118"/>
      <c r="F1599" s="119"/>
      <c r="G1599" s="120"/>
      <c r="H1599" s="120"/>
      <c r="I1599" s="428">
        <f t="shared" si="25"/>
        <v>0</v>
      </c>
      <c r="J1599" s="46"/>
      <c r="K1599" s="21">
        <f>IFERROR(SUM(C1599/'Transfers of Funds'!$F$59),0)</f>
        <v>0</v>
      </c>
      <c r="L1599" s="21"/>
      <c r="M1599" s="47" t="s">
        <v>162</v>
      </c>
      <c r="N1599" s="46"/>
    </row>
    <row r="1600" spans="1:14" s="23" customFormat="1" ht="14.25" customHeight="1">
      <c r="A1600" s="115"/>
      <c r="B1600" s="425" t="str">
        <f>IF(A1600="","",VLOOKUP(A1600,'Project Budget vs Exp'!$B$9:$G$52,2,FALSE))</f>
        <v/>
      </c>
      <c r="C1600" s="117"/>
      <c r="D1600" s="116"/>
      <c r="E1600" s="118"/>
      <c r="F1600" s="119"/>
      <c r="G1600" s="120"/>
      <c r="H1600" s="120"/>
      <c r="I1600" s="428">
        <f t="shared" si="25"/>
        <v>0</v>
      </c>
      <c r="J1600" s="46"/>
      <c r="K1600" s="21">
        <f>IFERROR(SUM(C1600/'Transfers of Funds'!$F$59),0)</f>
        <v>0</v>
      </c>
      <c r="L1600" s="21"/>
      <c r="M1600" s="47" t="s">
        <v>162</v>
      </c>
      <c r="N1600" s="46"/>
    </row>
    <row r="1601" spans="1:14" s="23" customFormat="1" ht="14.25" customHeight="1">
      <c r="A1601" s="115"/>
      <c r="B1601" s="425" t="str">
        <f>IF(A1601="","",VLOOKUP(A1601,'Project Budget vs Exp'!$B$9:$G$52,2,FALSE))</f>
        <v/>
      </c>
      <c r="C1601" s="117"/>
      <c r="D1601" s="116"/>
      <c r="E1601" s="118"/>
      <c r="F1601" s="119"/>
      <c r="G1601" s="120"/>
      <c r="H1601" s="120"/>
      <c r="I1601" s="428">
        <f t="shared" si="25"/>
        <v>0</v>
      </c>
      <c r="J1601" s="46"/>
      <c r="K1601" s="21">
        <f>IFERROR(SUM(C1601/'Transfers of Funds'!$F$59),0)</f>
        <v>0</v>
      </c>
      <c r="L1601" s="21"/>
      <c r="M1601" s="47" t="s">
        <v>162</v>
      </c>
      <c r="N1601" s="46"/>
    </row>
    <row r="1602" spans="1:14" s="23" customFormat="1" ht="14.25" customHeight="1">
      <c r="A1602" s="115"/>
      <c r="B1602" s="425" t="str">
        <f>IF(A1602="","",VLOOKUP(A1602,'Project Budget vs Exp'!$B$9:$G$52,2,FALSE))</f>
        <v/>
      </c>
      <c r="C1602" s="117"/>
      <c r="D1602" s="116"/>
      <c r="E1602" s="118"/>
      <c r="F1602" s="119"/>
      <c r="G1602" s="120"/>
      <c r="H1602" s="120"/>
      <c r="I1602" s="428">
        <f t="shared" si="25"/>
        <v>0</v>
      </c>
      <c r="J1602" s="46"/>
      <c r="K1602" s="21">
        <f>IFERROR(SUM(C1602/'Transfers of Funds'!$F$59),0)</f>
        <v>0</v>
      </c>
      <c r="L1602" s="21"/>
      <c r="M1602" s="47" t="s">
        <v>162</v>
      </c>
      <c r="N1602" s="46"/>
    </row>
    <row r="1603" spans="1:14" s="23" customFormat="1" ht="14.25" customHeight="1">
      <c r="A1603" s="115"/>
      <c r="B1603" s="425" t="str">
        <f>IF(A1603="","",VLOOKUP(A1603,'Project Budget vs Exp'!$B$9:$G$52,2,FALSE))</f>
        <v/>
      </c>
      <c r="C1603" s="117"/>
      <c r="D1603" s="116"/>
      <c r="E1603" s="118"/>
      <c r="F1603" s="119"/>
      <c r="G1603" s="120"/>
      <c r="H1603" s="120"/>
      <c r="I1603" s="428">
        <f t="shared" si="25"/>
        <v>0</v>
      </c>
      <c r="J1603" s="46"/>
      <c r="K1603" s="21">
        <f>IFERROR(SUM(C1603/'Transfers of Funds'!$F$59),0)</f>
        <v>0</v>
      </c>
      <c r="L1603" s="21"/>
      <c r="M1603" s="47" t="s">
        <v>162</v>
      </c>
      <c r="N1603" s="46"/>
    </row>
    <row r="1604" spans="1:14" s="23" customFormat="1" ht="14.25" customHeight="1">
      <c r="A1604" s="115"/>
      <c r="B1604" s="425" t="str">
        <f>IF(A1604="","",VLOOKUP(A1604,'Project Budget vs Exp'!$B$9:$G$52,2,FALSE))</f>
        <v/>
      </c>
      <c r="C1604" s="117"/>
      <c r="D1604" s="116"/>
      <c r="E1604" s="118"/>
      <c r="F1604" s="119"/>
      <c r="G1604" s="120"/>
      <c r="H1604" s="120"/>
      <c r="I1604" s="428">
        <f t="shared" si="25"/>
        <v>0</v>
      </c>
      <c r="J1604" s="46"/>
      <c r="K1604" s="21">
        <f>IFERROR(SUM(C1604/'Transfers of Funds'!$F$59),0)</f>
        <v>0</v>
      </c>
      <c r="L1604" s="21"/>
      <c r="M1604" s="47" t="s">
        <v>162</v>
      </c>
      <c r="N1604" s="46"/>
    </row>
    <row r="1605" spans="1:14" s="23" customFormat="1" ht="14.25" customHeight="1">
      <c r="A1605" s="115"/>
      <c r="B1605" s="425" t="str">
        <f>IF(A1605="","",VLOOKUP(A1605,'Project Budget vs Exp'!$B$9:$G$52,2,FALSE))</f>
        <v/>
      </c>
      <c r="C1605" s="117"/>
      <c r="D1605" s="116"/>
      <c r="E1605" s="118"/>
      <c r="F1605" s="119"/>
      <c r="G1605" s="120"/>
      <c r="H1605" s="120"/>
      <c r="I1605" s="428">
        <f t="shared" si="25"/>
        <v>0</v>
      </c>
      <c r="J1605" s="46"/>
      <c r="K1605" s="21">
        <f>IFERROR(SUM(C1605/'Transfers of Funds'!$F$59),0)</f>
        <v>0</v>
      </c>
      <c r="L1605" s="21"/>
      <c r="M1605" s="47" t="s">
        <v>162</v>
      </c>
      <c r="N1605" s="46"/>
    </row>
    <row r="1606" spans="1:14" s="23" customFormat="1" ht="14.25" customHeight="1">
      <c r="A1606" s="115"/>
      <c r="B1606" s="425" t="str">
        <f>IF(A1606="","",VLOOKUP(A1606,'Project Budget vs Exp'!$B$9:$G$52,2,FALSE))</f>
        <v/>
      </c>
      <c r="C1606" s="117"/>
      <c r="D1606" s="116"/>
      <c r="E1606" s="118"/>
      <c r="F1606" s="119"/>
      <c r="G1606" s="120"/>
      <c r="H1606" s="120"/>
      <c r="I1606" s="428">
        <f t="shared" si="25"/>
        <v>0</v>
      </c>
      <c r="J1606" s="46"/>
      <c r="K1606" s="21">
        <f>IFERROR(SUM(C1606/'Transfers of Funds'!$F$59),0)</f>
        <v>0</v>
      </c>
      <c r="L1606" s="21"/>
      <c r="M1606" s="47" t="s">
        <v>162</v>
      </c>
      <c r="N1606" s="46"/>
    </row>
    <row r="1607" spans="1:14" s="23" customFormat="1" ht="14.25" customHeight="1">
      <c r="A1607" s="115"/>
      <c r="B1607" s="425" t="str">
        <f>IF(A1607="","",VLOOKUP(A1607,'Project Budget vs Exp'!$B$9:$G$52,2,FALSE))</f>
        <v/>
      </c>
      <c r="C1607" s="117"/>
      <c r="D1607" s="116"/>
      <c r="E1607" s="118"/>
      <c r="F1607" s="119"/>
      <c r="G1607" s="120"/>
      <c r="H1607" s="120"/>
      <c r="I1607" s="428">
        <f t="shared" si="25"/>
        <v>0</v>
      </c>
      <c r="J1607" s="46"/>
      <c r="K1607" s="21">
        <f>IFERROR(SUM(C1607/'Transfers of Funds'!$F$59),0)</f>
        <v>0</v>
      </c>
      <c r="L1607" s="21"/>
      <c r="M1607" s="47" t="s">
        <v>162</v>
      </c>
      <c r="N1607" s="46"/>
    </row>
    <row r="1608" spans="1:14" s="23" customFormat="1" ht="14.25" customHeight="1">
      <c r="A1608" s="115"/>
      <c r="B1608" s="425" t="str">
        <f>IF(A1608="","",VLOOKUP(A1608,'Project Budget vs Exp'!$B$9:$G$52,2,FALSE))</f>
        <v/>
      </c>
      <c r="C1608" s="117"/>
      <c r="D1608" s="116"/>
      <c r="E1608" s="118"/>
      <c r="F1608" s="119"/>
      <c r="G1608" s="120"/>
      <c r="H1608" s="120"/>
      <c r="I1608" s="428">
        <f t="shared" si="25"/>
        <v>0</v>
      </c>
      <c r="J1608" s="46"/>
      <c r="K1608" s="21">
        <f>IFERROR(SUM(C1608/'Transfers of Funds'!$F$59),0)</f>
        <v>0</v>
      </c>
      <c r="L1608" s="21"/>
      <c r="M1608" s="47" t="s">
        <v>162</v>
      </c>
      <c r="N1608" s="46"/>
    </row>
    <row r="1609" spans="1:14" s="23" customFormat="1" ht="14.25" customHeight="1">
      <c r="A1609" s="115"/>
      <c r="B1609" s="425" t="str">
        <f>IF(A1609="","",VLOOKUP(A1609,'Project Budget vs Exp'!$B$9:$G$52,2,FALSE))</f>
        <v/>
      </c>
      <c r="C1609" s="117"/>
      <c r="D1609" s="116"/>
      <c r="E1609" s="118"/>
      <c r="F1609" s="119"/>
      <c r="G1609" s="120"/>
      <c r="H1609" s="120"/>
      <c r="I1609" s="428">
        <f t="shared" si="25"/>
        <v>0</v>
      </c>
      <c r="J1609" s="46"/>
      <c r="K1609" s="21">
        <f>IFERROR(SUM(C1609/'Transfers of Funds'!$F$59),0)</f>
        <v>0</v>
      </c>
      <c r="L1609" s="21"/>
      <c r="M1609" s="47" t="s">
        <v>162</v>
      </c>
      <c r="N1609" s="46"/>
    </row>
    <row r="1610" spans="1:14" s="23" customFormat="1" ht="14.25" customHeight="1">
      <c r="A1610" s="115"/>
      <c r="B1610" s="425" t="str">
        <f>IF(A1610="","",VLOOKUP(A1610,'Project Budget vs Exp'!$B$9:$G$52,2,FALSE))</f>
        <v/>
      </c>
      <c r="C1610" s="117"/>
      <c r="D1610" s="116"/>
      <c r="E1610" s="118"/>
      <c r="F1610" s="119"/>
      <c r="G1610" s="120"/>
      <c r="H1610" s="120"/>
      <c r="I1610" s="428">
        <f t="shared" si="25"/>
        <v>0</v>
      </c>
      <c r="J1610" s="46"/>
      <c r="K1610" s="21">
        <f>IFERROR(SUM(C1610/'Transfers of Funds'!$F$59),0)</f>
        <v>0</v>
      </c>
      <c r="L1610" s="21"/>
      <c r="M1610" s="47" t="s">
        <v>162</v>
      </c>
      <c r="N1610" s="46"/>
    </row>
    <row r="1611" spans="1:14" s="23" customFormat="1" ht="14.25" customHeight="1">
      <c r="A1611" s="115"/>
      <c r="B1611" s="425" t="str">
        <f>IF(A1611="","",VLOOKUP(A1611,'Project Budget vs Exp'!$B$9:$G$52,2,FALSE))</f>
        <v/>
      </c>
      <c r="C1611" s="117"/>
      <c r="D1611" s="116"/>
      <c r="E1611" s="118"/>
      <c r="F1611" s="119"/>
      <c r="G1611" s="120"/>
      <c r="H1611" s="120"/>
      <c r="I1611" s="428">
        <f t="shared" si="25"/>
        <v>0</v>
      </c>
      <c r="J1611" s="46"/>
      <c r="K1611" s="21">
        <f>IFERROR(SUM(C1611/'Transfers of Funds'!$F$59),0)</f>
        <v>0</v>
      </c>
      <c r="L1611" s="21"/>
      <c r="M1611" s="47" t="s">
        <v>162</v>
      </c>
      <c r="N1611" s="46"/>
    </row>
    <row r="1612" spans="1:14" s="23" customFormat="1" ht="14.25" customHeight="1">
      <c r="A1612" s="115"/>
      <c r="B1612" s="425" t="str">
        <f>IF(A1612="","",VLOOKUP(A1612,'Project Budget vs Exp'!$B$9:$G$52,2,FALSE))</f>
        <v/>
      </c>
      <c r="C1612" s="117"/>
      <c r="D1612" s="116"/>
      <c r="E1612" s="118"/>
      <c r="F1612" s="119"/>
      <c r="G1612" s="120"/>
      <c r="H1612" s="120"/>
      <c r="I1612" s="428">
        <f t="shared" si="25"/>
        <v>0</v>
      </c>
      <c r="J1612" s="46"/>
      <c r="K1612" s="21">
        <f>IFERROR(SUM(C1612/'Transfers of Funds'!$F$59),0)</f>
        <v>0</v>
      </c>
      <c r="L1612" s="21"/>
      <c r="M1612" s="47" t="s">
        <v>162</v>
      </c>
      <c r="N1612" s="46"/>
    </row>
    <row r="1613" spans="1:14" s="23" customFormat="1" ht="14.25" customHeight="1">
      <c r="A1613" s="115"/>
      <c r="B1613" s="425" t="str">
        <f>IF(A1613="","",VLOOKUP(A1613,'Project Budget vs Exp'!$B$9:$G$52,2,FALSE))</f>
        <v/>
      </c>
      <c r="C1613" s="117"/>
      <c r="D1613" s="116"/>
      <c r="E1613" s="118"/>
      <c r="F1613" s="119"/>
      <c r="G1613" s="120"/>
      <c r="H1613" s="120"/>
      <c r="I1613" s="428">
        <f t="shared" si="25"/>
        <v>0</v>
      </c>
      <c r="J1613" s="46"/>
      <c r="K1613" s="21">
        <f>IFERROR(SUM(C1613/'Transfers of Funds'!$F$59),0)</f>
        <v>0</v>
      </c>
      <c r="L1613" s="21"/>
      <c r="M1613" s="47" t="s">
        <v>162</v>
      </c>
      <c r="N1613" s="46"/>
    </row>
    <row r="1614" spans="1:14" s="23" customFormat="1" ht="14.25" customHeight="1">
      <c r="A1614" s="115"/>
      <c r="B1614" s="425" t="str">
        <f>IF(A1614="","",VLOOKUP(A1614,'Project Budget vs Exp'!$B$9:$G$52,2,FALSE))</f>
        <v/>
      </c>
      <c r="C1614" s="117"/>
      <c r="D1614" s="116"/>
      <c r="E1614" s="118"/>
      <c r="F1614" s="119"/>
      <c r="G1614" s="120"/>
      <c r="H1614" s="120"/>
      <c r="I1614" s="428">
        <f t="shared" si="25"/>
        <v>0</v>
      </c>
      <c r="J1614" s="46"/>
      <c r="K1614" s="21">
        <f>IFERROR(SUM(C1614/'Transfers of Funds'!$F$59),0)</f>
        <v>0</v>
      </c>
      <c r="L1614" s="21"/>
      <c r="M1614" s="47" t="s">
        <v>162</v>
      </c>
      <c r="N1614" s="46"/>
    </row>
    <row r="1615" spans="1:14" s="23" customFormat="1" ht="14.25" customHeight="1">
      <c r="A1615" s="115"/>
      <c r="B1615" s="425" t="str">
        <f>IF(A1615="","",VLOOKUP(A1615,'Project Budget vs Exp'!$B$9:$G$52,2,FALSE))</f>
        <v/>
      </c>
      <c r="C1615" s="117"/>
      <c r="D1615" s="116"/>
      <c r="E1615" s="118"/>
      <c r="F1615" s="119"/>
      <c r="G1615" s="120"/>
      <c r="H1615" s="120"/>
      <c r="I1615" s="428">
        <f t="shared" si="25"/>
        <v>0</v>
      </c>
      <c r="J1615" s="46"/>
      <c r="K1615" s="21">
        <f>IFERROR(SUM(C1615/'Transfers of Funds'!$F$59),0)</f>
        <v>0</v>
      </c>
      <c r="L1615" s="21"/>
      <c r="M1615" s="47" t="s">
        <v>162</v>
      </c>
      <c r="N1615" s="46"/>
    </row>
    <row r="1616" spans="1:14" s="23" customFormat="1" ht="14.25" customHeight="1">
      <c r="A1616" s="115"/>
      <c r="B1616" s="425" t="str">
        <f>IF(A1616="","",VLOOKUP(A1616,'Project Budget vs Exp'!$B$9:$G$52,2,FALSE))</f>
        <v/>
      </c>
      <c r="C1616" s="117"/>
      <c r="D1616" s="116"/>
      <c r="E1616" s="118"/>
      <c r="F1616" s="119"/>
      <c r="G1616" s="120"/>
      <c r="H1616" s="120"/>
      <c r="I1616" s="428">
        <f t="shared" si="25"/>
        <v>0</v>
      </c>
      <c r="J1616" s="46"/>
      <c r="K1616" s="21">
        <f>IFERROR(SUM(C1616/'Transfers of Funds'!$F$59),0)</f>
        <v>0</v>
      </c>
      <c r="L1616" s="21"/>
      <c r="M1616" s="47" t="s">
        <v>162</v>
      </c>
      <c r="N1616" s="46"/>
    </row>
    <row r="1617" spans="1:14" s="23" customFormat="1" ht="14.25" customHeight="1">
      <c r="A1617" s="115"/>
      <c r="B1617" s="425" t="str">
        <f>IF(A1617="","",VLOOKUP(A1617,'Project Budget vs Exp'!$B$9:$G$52,2,FALSE))</f>
        <v/>
      </c>
      <c r="C1617" s="117"/>
      <c r="D1617" s="116"/>
      <c r="E1617" s="118"/>
      <c r="F1617" s="119"/>
      <c r="G1617" s="120"/>
      <c r="H1617" s="120"/>
      <c r="I1617" s="428">
        <f t="shared" si="25"/>
        <v>0</v>
      </c>
      <c r="J1617" s="46"/>
      <c r="K1617" s="21">
        <f>IFERROR(SUM(C1617/'Transfers of Funds'!$F$59),0)</f>
        <v>0</v>
      </c>
      <c r="L1617" s="21"/>
      <c r="M1617" s="47" t="s">
        <v>162</v>
      </c>
      <c r="N1617" s="46"/>
    </row>
    <row r="1618" spans="1:14" s="23" customFormat="1" ht="14.25" customHeight="1">
      <c r="A1618" s="115"/>
      <c r="B1618" s="425" t="str">
        <f>IF(A1618="","",VLOOKUP(A1618,'Project Budget vs Exp'!$B$9:$G$52,2,FALSE))</f>
        <v/>
      </c>
      <c r="C1618" s="117"/>
      <c r="D1618" s="116"/>
      <c r="E1618" s="118"/>
      <c r="F1618" s="119"/>
      <c r="G1618" s="120"/>
      <c r="H1618" s="120"/>
      <c r="I1618" s="428">
        <f t="shared" si="25"/>
        <v>0</v>
      </c>
      <c r="J1618" s="46"/>
      <c r="K1618" s="21">
        <f>IFERROR(SUM(C1618/'Transfers of Funds'!$F$59),0)</f>
        <v>0</v>
      </c>
      <c r="L1618" s="21"/>
      <c r="M1618" s="47" t="s">
        <v>162</v>
      </c>
      <c r="N1618" s="46"/>
    </row>
    <row r="1619" spans="1:14" s="23" customFormat="1" ht="14.25" customHeight="1">
      <c r="A1619" s="115"/>
      <c r="B1619" s="425" t="str">
        <f>IF(A1619="","",VLOOKUP(A1619,'Project Budget vs Exp'!$B$9:$G$52,2,FALSE))</f>
        <v/>
      </c>
      <c r="C1619" s="117"/>
      <c r="D1619" s="116"/>
      <c r="E1619" s="118"/>
      <c r="F1619" s="119"/>
      <c r="G1619" s="120"/>
      <c r="H1619" s="120"/>
      <c r="I1619" s="428">
        <f t="shared" si="25"/>
        <v>0</v>
      </c>
      <c r="J1619" s="46"/>
      <c r="K1619" s="21">
        <f>IFERROR(SUM(C1619/'Transfers of Funds'!$F$59),0)</f>
        <v>0</v>
      </c>
      <c r="L1619" s="21"/>
      <c r="M1619" s="47" t="s">
        <v>162</v>
      </c>
      <c r="N1619" s="46"/>
    </row>
    <row r="1620" spans="1:14" s="23" customFormat="1" ht="14.25" customHeight="1">
      <c r="A1620" s="115"/>
      <c r="B1620" s="425" t="str">
        <f>IF(A1620="","",VLOOKUP(A1620,'Project Budget vs Exp'!$B$9:$G$52,2,FALSE))</f>
        <v/>
      </c>
      <c r="C1620" s="117"/>
      <c r="D1620" s="116"/>
      <c r="E1620" s="118"/>
      <c r="F1620" s="119"/>
      <c r="G1620" s="120"/>
      <c r="H1620" s="120"/>
      <c r="I1620" s="428">
        <f t="shared" si="25"/>
        <v>0</v>
      </c>
      <c r="J1620" s="46"/>
      <c r="K1620" s="21">
        <f>IFERROR(SUM(C1620/'Transfers of Funds'!$F$59),0)</f>
        <v>0</v>
      </c>
      <c r="L1620" s="21"/>
      <c r="M1620" s="47" t="s">
        <v>162</v>
      </c>
      <c r="N1620" s="46"/>
    </row>
    <row r="1621" spans="1:14" s="23" customFormat="1" ht="14.25" customHeight="1">
      <c r="A1621" s="115"/>
      <c r="B1621" s="425" t="str">
        <f>IF(A1621="","",VLOOKUP(A1621,'Project Budget vs Exp'!$B$9:$G$52,2,FALSE))</f>
        <v/>
      </c>
      <c r="C1621" s="117"/>
      <c r="D1621" s="116"/>
      <c r="E1621" s="118"/>
      <c r="F1621" s="119"/>
      <c r="G1621" s="120"/>
      <c r="H1621" s="120"/>
      <c r="I1621" s="428">
        <f t="shared" ref="I1621:I1684" si="26">IF(OR(F$4="EUR",F$4="USD",F$4="GBP",F$4="CAD",F$4="NZD",F$4="AUD"),K1621,C1621)</f>
        <v>0</v>
      </c>
      <c r="J1621" s="46"/>
      <c r="K1621" s="21">
        <f>IFERROR(SUM(C1621/'Transfers of Funds'!$F$59),0)</f>
        <v>0</v>
      </c>
      <c r="L1621" s="21"/>
      <c r="M1621" s="47" t="s">
        <v>162</v>
      </c>
      <c r="N1621" s="46"/>
    </row>
    <row r="1622" spans="1:14" s="23" customFormat="1" ht="14.25" customHeight="1">
      <c r="A1622" s="115"/>
      <c r="B1622" s="425" t="str">
        <f>IF(A1622="","",VLOOKUP(A1622,'Project Budget vs Exp'!$B$9:$G$52,2,FALSE))</f>
        <v/>
      </c>
      <c r="C1622" s="117"/>
      <c r="D1622" s="116"/>
      <c r="E1622" s="118"/>
      <c r="F1622" s="119"/>
      <c r="G1622" s="120"/>
      <c r="H1622" s="120"/>
      <c r="I1622" s="428">
        <f t="shared" si="26"/>
        <v>0</v>
      </c>
      <c r="J1622" s="46"/>
      <c r="K1622" s="21">
        <f>IFERROR(SUM(C1622/'Transfers of Funds'!$F$59),0)</f>
        <v>0</v>
      </c>
      <c r="L1622" s="21"/>
      <c r="M1622" s="47" t="s">
        <v>162</v>
      </c>
      <c r="N1622" s="46"/>
    </row>
    <row r="1623" spans="1:14" s="23" customFormat="1" ht="14.25" customHeight="1">
      <c r="A1623" s="115"/>
      <c r="B1623" s="425" t="str">
        <f>IF(A1623="","",VLOOKUP(A1623,'Project Budget vs Exp'!$B$9:$G$52,2,FALSE))</f>
        <v/>
      </c>
      <c r="C1623" s="117"/>
      <c r="D1623" s="116"/>
      <c r="E1623" s="118"/>
      <c r="F1623" s="119"/>
      <c r="G1623" s="120"/>
      <c r="H1623" s="120"/>
      <c r="I1623" s="428">
        <f t="shared" si="26"/>
        <v>0</v>
      </c>
      <c r="J1623" s="46"/>
      <c r="K1623" s="21">
        <f>IFERROR(SUM(C1623/'Transfers of Funds'!$F$59),0)</f>
        <v>0</v>
      </c>
      <c r="L1623" s="21"/>
      <c r="M1623" s="47" t="s">
        <v>162</v>
      </c>
      <c r="N1623" s="46"/>
    </row>
    <row r="1624" spans="1:14" s="23" customFormat="1" ht="14.25" customHeight="1">
      <c r="A1624" s="115"/>
      <c r="B1624" s="425" t="str">
        <f>IF(A1624="","",VLOOKUP(A1624,'Project Budget vs Exp'!$B$9:$G$52,2,FALSE))</f>
        <v/>
      </c>
      <c r="C1624" s="117"/>
      <c r="D1624" s="116"/>
      <c r="E1624" s="118"/>
      <c r="F1624" s="119"/>
      <c r="G1624" s="120"/>
      <c r="H1624" s="120"/>
      <c r="I1624" s="428">
        <f t="shared" si="26"/>
        <v>0</v>
      </c>
      <c r="J1624" s="46"/>
      <c r="K1624" s="21">
        <f>IFERROR(SUM(C1624/'Transfers of Funds'!$F$59),0)</f>
        <v>0</v>
      </c>
      <c r="L1624" s="21"/>
      <c r="M1624" s="47" t="s">
        <v>162</v>
      </c>
      <c r="N1624" s="46"/>
    </row>
    <row r="1625" spans="1:14" s="23" customFormat="1" ht="14.25" customHeight="1">
      <c r="A1625" s="115"/>
      <c r="B1625" s="425" t="str">
        <f>IF(A1625="","",VLOOKUP(A1625,'Project Budget vs Exp'!$B$9:$G$52,2,FALSE))</f>
        <v/>
      </c>
      <c r="C1625" s="117"/>
      <c r="D1625" s="116"/>
      <c r="E1625" s="118"/>
      <c r="F1625" s="119"/>
      <c r="G1625" s="120"/>
      <c r="H1625" s="120"/>
      <c r="I1625" s="428">
        <f t="shared" si="26"/>
        <v>0</v>
      </c>
      <c r="J1625" s="46"/>
      <c r="K1625" s="21">
        <f>IFERROR(SUM(C1625/'Transfers of Funds'!$F$59),0)</f>
        <v>0</v>
      </c>
      <c r="L1625" s="21"/>
      <c r="M1625" s="47" t="s">
        <v>162</v>
      </c>
      <c r="N1625" s="46"/>
    </row>
    <row r="1626" spans="1:14" s="23" customFormat="1" ht="14.25" customHeight="1">
      <c r="A1626" s="115"/>
      <c r="B1626" s="425" t="str">
        <f>IF(A1626="","",VLOOKUP(A1626,'Project Budget vs Exp'!$B$9:$G$52,2,FALSE))</f>
        <v/>
      </c>
      <c r="C1626" s="117"/>
      <c r="D1626" s="116"/>
      <c r="E1626" s="118"/>
      <c r="F1626" s="119"/>
      <c r="G1626" s="120"/>
      <c r="H1626" s="120"/>
      <c r="I1626" s="428">
        <f t="shared" si="26"/>
        <v>0</v>
      </c>
      <c r="J1626" s="46"/>
      <c r="K1626" s="21">
        <f>IFERROR(SUM(C1626/'Transfers of Funds'!$F$59),0)</f>
        <v>0</v>
      </c>
      <c r="L1626" s="21"/>
      <c r="M1626" s="47" t="s">
        <v>162</v>
      </c>
      <c r="N1626" s="46"/>
    </row>
    <row r="1627" spans="1:14" s="23" customFormat="1" ht="14.25" customHeight="1">
      <c r="A1627" s="115"/>
      <c r="B1627" s="425" t="str">
        <f>IF(A1627="","",VLOOKUP(A1627,'Project Budget vs Exp'!$B$9:$G$52,2,FALSE))</f>
        <v/>
      </c>
      <c r="C1627" s="117"/>
      <c r="D1627" s="116"/>
      <c r="E1627" s="118"/>
      <c r="F1627" s="119"/>
      <c r="G1627" s="120"/>
      <c r="H1627" s="120"/>
      <c r="I1627" s="428">
        <f t="shared" si="26"/>
        <v>0</v>
      </c>
      <c r="J1627" s="46"/>
      <c r="K1627" s="21">
        <f>IFERROR(SUM(C1627/'Transfers of Funds'!$F$59),0)</f>
        <v>0</v>
      </c>
      <c r="L1627" s="21"/>
      <c r="M1627" s="47" t="s">
        <v>162</v>
      </c>
      <c r="N1627" s="46"/>
    </row>
    <row r="1628" spans="1:14" s="23" customFormat="1" ht="14.25" customHeight="1">
      <c r="A1628" s="115"/>
      <c r="B1628" s="425" t="str">
        <f>IF(A1628="","",VLOOKUP(A1628,'Project Budget vs Exp'!$B$9:$G$52,2,FALSE))</f>
        <v/>
      </c>
      <c r="C1628" s="117"/>
      <c r="D1628" s="116"/>
      <c r="E1628" s="118"/>
      <c r="F1628" s="119"/>
      <c r="G1628" s="120"/>
      <c r="H1628" s="120"/>
      <c r="I1628" s="428">
        <f t="shared" si="26"/>
        <v>0</v>
      </c>
      <c r="J1628" s="46"/>
      <c r="K1628" s="21">
        <f>IFERROR(SUM(C1628/'Transfers of Funds'!$F$59),0)</f>
        <v>0</v>
      </c>
      <c r="L1628" s="21"/>
      <c r="M1628" s="47" t="s">
        <v>162</v>
      </c>
      <c r="N1628" s="46"/>
    </row>
    <row r="1629" spans="1:14" s="23" customFormat="1" ht="14.25" customHeight="1">
      <c r="A1629" s="115"/>
      <c r="B1629" s="425" t="str">
        <f>IF(A1629="","",VLOOKUP(A1629,'Project Budget vs Exp'!$B$9:$G$52,2,FALSE))</f>
        <v/>
      </c>
      <c r="C1629" s="117"/>
      <c r="D1629" s="116"/>
      <c r="E1629" s="118"/>
      <c r="F1629" s="119"/>
      <c r="G1629" s="120"/>
      <c r="H1629" s="120"/>
      <c r="I1629" s="428">
        <f t="shared" si="26"/>
        <v>0</v>
      </c>
      <c r="J1629" s="46"/>
      <c r="K1629" s="21">
        <f>IFERROR(SUM(C1629/'Transfers of Funds'!$F$59),0)</f>
        <v>0</v>
      </c>
      <c r="L1629" s="21"/>
      <c r="M1629" s="47" t="s">
        <v>162</v>
      </c>
      <c r="N1629" s="46"/>
    </row>
    <row r="1630" spans="1:14" s="23" customFormat="1" ht="14.25" customHeight="1">
      <c r="A1630" s="115"/>
      <c r="B1630" s="425" t="str">
        <f>IF(A1630="","",VLOOKUP(A1630,'Project Budget vs Exp'!$B$9:$G$52,2,FALSE))</f>
        <v/>
      </c>
      <c r="C1630" s="117"/>
      <c r="D1630" s="116"/>
      <c r="E1630" s="118"/>
      <c r="F1630" s="119"/>
      <c r="G1630" s="120"/>
      <c r="H1630" s="120"/>
      <c r="I1630" s="428">
        <f t="shared" si="26"/>
        <v>0</v>
      </c>
      <c r="J1630" s="46"/>
      <c r="K1630" s="21">
        <f>IFERROR(SUM(C1630/'Transfers of Funds'!$F$59),0)</f>
        <v>0</v>
      </c>
      <c r="L1630" s="21"/>
      <c r="M1630" s="47" t="s">
        <v>162</v>
      </c>
      <c r="N1630" s="46"/>
    </row>
    <row r="1631" spans="1:14" s="23" customFormat="1" ht="14.25" customHeight="1">
      <c r="A1631" s="115"/>
      <c r="B1631" s="425" t="str">
        <f>IF(A1631="","",VLOOKUP(A1631,'Project Budget vs Exp'!$B$9:$G$52,2,FALSE))</f>
        <v/>
      </c>
      <c r="C1631" s="117"/>
      <c r="D1631" s="116"/>
      <c r="E1631" s="118"/>
      <c r="F1631" s="119"/>
      <c r="G1631" s="120"/>
      <c r="H1631" s="120"/>
      <c r="I1631" s="428">
        <f t="shared" si="26"/>
        <v>0</v>
      </c>
      <c r="J1631" s="46"/>
      <c r="K1631" s="21">
        <f>IFERROR(SUM(C1631/'Transfers of Funds'!$F$59),0)</f>
        <v>0</v>
      </c>
      <c r="L1631" s="21"/>
      <c r="M1631" s="47" t="s">
        <v>162</v>
      </c>
      <c r="N1631" s="46"/>
    </row>
    <row r="1632" spans="1:14" s="23" customFormat="1" ht="14.25" customHeight="1">
      <c r="A1632" s="115"/>
      <c r="B1632" s="425" t="str">
        <f>IF(A1632="","",VLOOKUP(A1632,'Project Budget vs Exp'!$B$9:$G$52,2,FALSE))</f>
        <v/>
      </c>
      <c r="C1632" s="117"/>
      <c r="D1632" s="116"/>
      <c r="E1632" s="118"/>
      <c r="F1632" s="119"/>
      <c r="G1632" s="120"/>
      <c r="H1632" s="120"/>
      <c r="I1632" s="428">
        <f t="shared" si="26"/>
        <v>0</v>
      </c>
      <c r="J1632" s="46"/>
      <c r="K1632" s="21">
        <f>IFERROR(SUM(C1632/'Transfers of Funds'!$F$59),0)</f>
        <v>0</v>
      </c>
      <c r="L1632" s="21"/>
      <c r="M1632" s="47" t="s">
        <v>162</v>
      </c>
      <c r="N1632" s="46"/>
    </row>
    <row r="1633" spans="1:14" s="23" customFormat="1" ht="14.25" customHeight="1">
      <c r="A1633" s="115"/>
      <c r="B1633" s="425" t="str">
        <f>IF(A1633="","",VLOOKUP(A1633,'Project Budget vs Exp'!$B$9:$G$52,2,FALSE))</f>
        <v/>
      </c>
      <c r="C1633" s="117"/>
      <c r="D1633" s="116"/>
      <c r="E1633" s="118"/>
      <c r="F1633" s="119"/>
      <c r="G1633" s="120"/>
      <c r="H1633" s="120"/>
      <c r="I1633" s="428">
        <f t="shared" si="26"/>
        <v>0</v>
      </c>
      <c r="J1633" s="46"/>
      <c r="K1633" s="21">
        <f>IFERROR(SUM(C1633/'Transfers of Funds'!$F$59),0)</f>
        <v>0</v>
      </c>
      <c r="L1633" s="21"/>
      <c r="M1633" s="47" t="s">
        <v>162</v>
      </c>
      <c r="N1633" s="46"/>
    </row>
    <row r="1634" spans="1:14" s="23" customFormat="1" ht="14.25" customHeight="1">
      <c r="A1634" s="115"/>
      <c r="B1634" s="425" t="str">
        <f>IF(A1634="","",VLOOKUP(A1634,'Project Budget vs Exp'!$B$9:$G$52,2,FALSE))</f>
        <v/>
      </c>
      <c r="C1634" s="117"/>
      <c r="D1634" s="116"/>
      <c r="E1634" s="118"/>
      <c r="F1634" s="119"/>
      <c r="G1634" s="120"/>
      <c r="H1634" s="120"/>
      <c r="I1634" s="428">
        <f t="shared" si="26"/>
        <v>0</v>
      </c>
      <c r="J1634" s="46"/>
      <c r="K1634" s="21">
        <f>IFERROR(SUM(C1634/'Transfers of Funds'!$F$59),0)</f>
        <v>0</v>
      </c>
      <c r="L1634" s="21"/>
      <c r="M1634" s="47" t="s">
        <v>162</v>
      </c>
      <c r="N1634" s="46"/>
    </row>
    <row r="1635" spans="1:14" s="23" customFormat="1" ht="14.25" customHeight="1">
      <c r="A1635" s="115"/>
      <c r="B1635" s="425" t="str">
        <f>IF(A1635="","",VLOOKUP(A1635,'Project Budget vs Exp'!$B$9:$G$52,2,FALSE))</f>
        <v/>
      </c>
      <c r="C1635" s="117"/>
      <c r="D1635" s="116"/>
      <c r="E1635" s="118"/>
      <c r="F1635" s="119"/>
      <c r="G1635" s="120"/>
      <c r="H1635" s="120"/>
      <c r="I1635" s="428">
        <f t="shared" si="26"/>
        <v>0</v>
      </c>
      <c r="J1635" s="46"/>
      <c r="K1635" s="21">
        <f>IFERROR(SUM(C1635/'Transfers of Funds'!$F$59),0)</f>
        <v>0</v>
      </c>
      <c r="L1635" s="21"/>
      <c r="M1635" s="47" t="s">
        <v>162</v>
      </c>
      <c r="N1635" s="46"/>
    </row>
    <row r="1636" spans="1:14" s="23" customFormat="1" ht="14.25" customHeight="1">
      <c r="A1636" s="115"/>
      <c r="B1636" s="425" t="str">
        <f>IF(A1636="","",VLOOKUP(A1636,'Project Budget vs Exp'!$B$9:$G$52,2,FALSE))</f>
        <v/>
      </c>
      <c r="C1636" s="117"/>
      <c r="D1636" s="116"/>
      <c r="E1636" s="118"/>
      <c r="F1636" s="119"/>
      <c r="G1636" s="120"/>
      <c r="H1636" s="120"/>
      <c r="I1636" s="428">
        <f t="shared" si="26"/>
        <v>0</v>
      </c>
      <c r="J1636" s="46"/>
      <c r="K1636" s="21">
        <f>IFERROR(SUM(C1636/'Transfers of Funds'!$F$59),0)</f>
        <v>0</v>
      </c>
      <c r="L1636" s="21"/>
      <c r="M1636" s="47" t="s">
        <v>162</v>
      </c>
      <c r="N1636" s="46"/>
    </row>
    <row r="1637" spans="1:14" s="23" customFormat="1" ht="14.25" customHeight="1">
      <c r="A1637" s="115"/>
      <c r="B1637" s="425" t="str">
        <f>IF(A1637="","",VLOOKUP(A1637,'Project Budget vs Exp'!$B$9:$G$52,2,FALSE))</f>
        <v/>
      </c>
      <c r="C1637" s="117"/>
      <c r="D1637" s="116"/>
      <c r="E1637" s="118"/>
      <c r="F1637" s="119"/>
      <c r="G1637" s="120"/>
      <c r="H1637" s="120"/>
      <c r="I1637" s="428">
        <f t="shared" si="26"/>
        <v>0</v>
      </c>
      <c r="J1637" s="46"/>
      <c r="K1637" s="21">
        <f>IFERROR(SUM(C1637/'Transfers of Funds'!$F$59),0)</f>
        <v>0</v>
      </c>
      <c r="L1637" s="21"/>
      <c r="M1637" s="47" t="s">
        <v>162</v>
      </c>
      <c r="N1637" s="46"/>
    </row>
    <row r="1638" spans="1:14" s="23" customFormat="1" ht="14.25" customHeight="1">
      <c r="A1638" s="115"/>
      <c r="B1638" s="425" t="str">
        <f>IF(A1638="","",VLOOKUP(A1638,'Project Budget vs Exp'!$B$9:$G$52,2,FALSE))</f>
        <v/>
      </c>
      <c r="C1638" s="117"/>
      <c r="D1638" s="116"/>
      <c r="E1638" s="118"/>
      <c r="F1638" s="119"/>
      <c r="G1638" s="120"/>
      <c r="H1638" s="120"/>
      <c r="I1638" s="428">
        <f t="shared" si="26"/>
        <v>0</v>
      </c>
      <c r="J1638" s="46"/>
      <c r="K1638" s="21">
        <f>IFERROR(SUM(C1638/'Transfers of Funds'!$F$59),0)</f>
        <v>0</v>
      </c>
      <c r="L1638" s="21"/>
      <c r="M1638" s="47" t="s">
        <v>162</v>
      </c>
      <c r="N1638" s="46"/>
    </row>
    <row r="1639" spans="1:14" s="23" customFormat="1" ht="14.25" customHeight="1">
      <c r="A1639" s="115"/>
      <c r="B1639" s="425" t="str">
        <f>IF(A1639="","",VLOOKUP(A1639,'Project Budget vs Exp'!$B$9:$G$52,2,FALSE))</f>
        <v/>
      </c>
      <c r="C1639" s="117"/>
      <c r="D1639" s="116"/>
      <c r="E1639" s="118"/>
      <c r="F1639" s="119"/>
      <c r="G1639" s="120"/>
      <c r="H1639" s="120"/>
      <c r="I1639" s="428">
        <f t="shared" si="26"/>
        <v>0</v>
      </c>
      <c r="J1639" s="46"/>
      <c r="K1639" s="21">
        <f>IFERROR(SUM(C1639/'Transfers of Funds'!$F$59),0)</f>
        <v>0</v>
      </c>
      <c r="L1639" s="21"/>
      <c r="M1639" s="47" t="s">
        <v>162</v>
      </c>
      <c r="N1639" s="46"/>
    </row>
    <row r="1640" spans="1:14" s="23" customFormat="1" ht="14.25" customHeight="1">
      <c r="A1640" s="115"/>
      <c r="B1640" s="425" t="str">
        <f>IF(A1640="","",VLOOKUP(A1640,'Project Budget vs Exp'!$B$9:$G$52,2,FALSE))</f>
        <v/>
      </c>
      <c r="C1640" s="117"/>
      <c r="D1640" s="116"/>
      <c r="E1640" s="118"/>
      <c r="F1640" s="119"/>
      <c r="G1640" s="120"/>
      <c r="H1640" s="120"/>
      <c r="I1640" s="428">
        <f t="shared" si="26"/>
        <v>0</v>
      </c>
      <c r="J1640" s="46"/>
      <c r="K1640" s="21">
        <f>IFERROR(SUM(C1640/'Transfers of Funds'!$F$59),0)</f>
        <v>0</v>
      </c>
      <c r="L1640" s="21"/>
      <c r="M1640" s="47" t="s">
        <v>162</v>
      </c>
      <c r="N1640" s="46"/>
    </row>
    <row r="1641" spans="1:14" s="23" customFormat="1" ht="14.25" customHeight="1">
      <c r="A1641" s="115"/>
      <c r="B1641" s="425" t="str">
        <f>IF(A1641="","",VLOOKUP(A1641,'Project Budget vs Exp'!$B$9:$G$52,2,FALSE))</f>
        <v/>
      </c>
      <c r="C1641" s="117"/>
      <c r="D1641" s="116"/>
      <c r="E1641" s="118"/>
      <c r="F1641" s="119"/>
      <c r="G1641" s="120"/>
      <c r="H1641" s="120"/>
      <c r="I1641" s="428">
        <f t="shared" si="26"/>
        <v>0</v>
      </c>
      <c r="J1641" s="46"/>
      <c r="K1641" s="21">
        <f>IFERROR(SUM(C1641/'Transfers of Funds'!$F$59),0)</f>
        <v>0</v>
      </c>
      <c r="L1641" s="21"/>
      <c r="M1641" s="47" t="s">
        <v>162</v>
      </c>
      <c r="N1641" s="46"/>
    </row>
    <row r="1642" spans="1:14" s="23" customFormat="1" ht="14.25" customHeight="1">
      <c r="A1642" s="115"/>
      <c r="B1642" s="425" t="str">
        <f>IF(A1642="","",VLOOKUP(A1642,'Project Budget vs Exp'!$B$9:$G$52,2,FALSE))</f>
        <v/>
      </c>
      <c r="C1642" s="117"/>
      <c r="D1642" s="116"/>
      <c r="E1642" s="118"/>
      <c r="F1642" s="119"/>
      <c r="G1642" s="120"/>
      <c r="H1642" s="120"/>
      <c r="I1642" s="428">
        <f t="shared" si="26"/>
        <v>0</v>
      </c>
      <c r="J1642" s="46"/>
      <c r="K1642" s="21">
        <f>IFERROR(SUM(C1642/'Transfers of Funds'!$F$59),0)</f>
        <v>0</v>
      </c>
      <c r="L1642" s="21"/>
      <c r="M1642" s="47" t="s">
        <v>162</v>
      </c>
      <c r="N1642" s="46"/>
    </row>
    <row r="1643" spans="1:14" s="23" customFormat="1" ht="14.25" customHeight="1">
      <c r="A1643" s="115"/>
      <c r="B1643" s="425" t="str">
        <f>IF(A1643="","",VLOOKUP(A1643,'Project Budget vs Exp'!$B$9:$G$52,2,FALSE))</f>
        <v/>
      </c>
      <c r="C1643" s="117"/>
      <c r="D1643" s="116"/>
      <c r="E1643" s="118"/>
      <c r="F1643" s="119"/>
      <c r="G1643" s="120"/>
      <c r="H1643" s="120"/>
      <c r="I1643" s="428">
        <f t="shared" si="26"/>
        <v>0</v>
      </c>
      <c r="J1643" s="46"/>
      <c r="K1643" s="21">
        <f>IFERROR(SUM(C1643/'Transfers of Funds'!$F$59),0)</f>
        <v>0</v>
      </c>
      <c r="L1643" s="21"/>
      <c r="M1643" s="47" t="s">
        <v>162</v>
      </c>
      <c r="N1643" s="46"/>
    </row>
    <row r="1644" spans="1:14" s="23" customFormat="1" ht="14.25" customHeight="1">
      <c r="A1644" s="115"/>
      <c r="B1644" s="425" t="str">
        <f>IF(A1644="","",VLOOKUP(A1644,'Project Budget vs Exp'!$B$9:$G$52,2,FALSE))</f>
        <v/>
      </c>
      <c r="C1644" s="117"/>
      <c r="D1644" s="116"/>
      <c r="E1644" s="118"/>
      <c r="F1644" s="119"/>
      <c r="G1644" s="120"/>
      <c r="H1644" s="120"/>
      <c r="I1644" s="428">
        <f t="shared" si="26"/>
        <v>0</v>
      </c>
      <c r="J1644" s="46"/>
      <c r="K1644" s="21">
        <f>IFERROR(SUM(C1644/'Transfers of Funds'!$F$59),0)</f>
        <v>0</v>
      </c>
      <c r="L1644" s="21"/>
      <c r="M1644" s="47" t="s">
        <v>162</v>
      </c>
      <c r="N1644" s="46"/>
    </row>
    <row r="1645" spans="1:14" s="23" customFormat="1" ht="14.25" customHeight="1">
      <c r="A1645" s="115"/>
      <c r="B1645" s="425" t="str">
        <f>IF(A1645="","",VLOOKUP(A1645,'Project Budget vs Exp'!$B$9:$G$52,2,FALSE))</f>
        <v/>
      </c>
      <c r="C1645" s="117"/>
      <c r="D1645" s="116"/>
      <c r="E1645" s="118"/>
      <c r="F1645" s="119"/>
      <c r="G1645" s="120"/>
      <c r="H1645" s="120"/>
      <c r="I1645" s="428">
        <f t="shared" si="26"/>
        <v>0</v>
      </c>
      <c r="J1645" s="46"/>
      <c r="K1645" s="21">
        <f>IFERROR(SUM(C1645/'Transfers of Funds'!$F$59),0)</f>
        <v>0</v>
      </c>
      <c r="L1645" s="21"/>
      <c r="M1645" s="47" t="s">
        <v>162</v>
      </c>
      <c r="N1645" s="46"/>
    </row>
    <row r="1646" spans="1:14" s="23" customFormat="1" ht="14.25" customHeight="1">
      <c r="A1646" s="115"/>
      <c r="B1646" s="425" t="str">
        <f>IF(A1646="","",VLOOKUP(A1646,'Project Budget vs Exp'!$B$9:$G$52,2,FALSE))</f>
        <v/>
      </c>
      <c r="C1646" s="117"/>
      <c r="D1646" s="116"/>
      <c r="E1646" s="118"/>
      <c r="F1646" s="119"/>
      <c r="G1646" s="120"/>
      <c r="H1646" s="120"/>
      <c r="I1646" s="428">
        <f t="shared" si="26"/>
        <v>0</v>
      </c>
      <c r="J1646" s="46"/>
      <c r="K1646" s="21">
        <f>IFERROR(SUM(C1646/'Transfers of Funds'!$F$59),0)</f>
        <v>0</v>
      </c>
      <c r="L1646" s="21"/>
      <c r="M1646" s="47" t="s">
        <v>162</v>
      </c>
      <c r="N1646" s="46"/>
    </row>
    <row r="1647" spans="1:14" s="23" customFormat="1" ht="14.25" customHeight="1">
      <c r="A1647" s="115"/>
      <c r="B1647" s="425" t="str">
        <f>IF(A1647="","",VLOOKUP(A1647,'Project Budget vs Exp'!$B$9:$G$52,2,FALSE))</f>
        <v/>
      </c>
      <c r="C1647" s="117"/>
      <c r="D1647" s="116"/>
      <c r="E1647" s="118"/>
      <c r="F1647" s="119"/>
      <c r="G1647" s="120"/>
      <c r="H1647" s="120"/>
      <c r="I1647" s="428">
        <f t="shared" si="26"/>
        <v>0</v>
      </c>
      <c r="J1647" s="46"/>
      <c r="K1647" s="21">
        <f>IFERROR(SUM(C1647/'Transfers of Funds'!$F$59),0)</f>
        <v>0</v>
      </c>
      <c r="L1647" s="21"/>
      <c r="M1647" s="47" t="s">
        <v>162</v>
      </c>
      <c r="N1647" s="46"/>
    </row>
    <row r="1648" spans="1:14" s="23" customFormat="1" ht="14.25" customHeight="1">
      <c r="A1648" s="115"/>
      <c r="B1648" s="425" t="str">
        <f>IF(A1648="","",VLOOKUP(A1648,'Project Budget vs Exp'!$B$9:$G$52,2,FALSE))</f>
        <v/>
      </c>
      <c r="C1648" s="117"/>
      <c r="D1648" s="116"/>
      <c r="E1648" s="118"/>
      <c r="F1648" s="119"/>
      <c r="G1648" s="120"/>
      <c r="H1648" s="120"/>
      <c r="I1648" s="428">
        <f t="shared" si="26"/>
        <v>0</v>
      </c>
      <c r="J1648" s="46"/>
      <c r="K1648" s="21">
        <f>IFERROR(SUM(C1648/'Transfers of Funds'!$F$59),0)</f>
        <v>0</v>
      </c>
      <c r="L1648" s="21"/>
      <c r="M1648" s="47" t="s">
        <v>162</v>
      </c>
      <c r="N1648" s="46"/>
    </row>
    <row r="1649" spans="1:14" s="23" customFormat="1" ht="14.25" customHeight="1">
      <c r="A1649" s="115"/>
      <c r="B1649" s="425" t="str">
        <f>IF(A1649="","",VLOOKUP(A1649,'Project Budget vs Exp'!$B$9:$G$52,2,FALSE))</f>
        <v/>
      </c>
      <c r="C1649" s="117"/>
      <c r="D1649" s="116"/>
      <c r="E1649" s="118"/>
      <c r="F1649" s="119"/>
      <c r="G1649" s="120"/>
      <c r="H1649" s="120"/>
      <c r="I1649" s="428">
        <f t="shared" si="26"/>
        <v>0</v>
      </c>
      <c r="J1649" s="46"/>
      <c r="K1649" s="21">
        <f>IFERROR(SUM(C1649/'Transfers of Funds'!$F$59),0)</f>
        <v>0</v>
      </c>
      <c r="L1649" s="21"/>
      <c r="M1649" s="47" t="s">
        <v>162</v>
      </c>
      <c r="N1649" s="46"/>
    </row>
    <row r="1650" spans="1:14" s="23" customFormat="1" ht="14.25" customHeight="1">
      <c r="A1650" s="115"/>
      <c r="B1650" s="425" t="str">
        <f>IF(A1650="","",VLOOKUP(A1650,'Project Budget vs Exp'!$B$9:$G$52,2,FALSE))</f>
        <v/>
      </c>
      <c r="C1650" s="117"/>
      <c r="D1650" s="116"/>
      <c r="E1650" s="118"/>
      <c r="F1650" s="119"/>
      <c r="G1650" s="120"/>
      <c r="H1650" s="120"/>
      <c r="I1650" s="428">
        <f t="shared" si="26"/>
        <v>0</v>
      </c>
      <c r="J1650" s="46"/>
      <c r="K1650" s="21">
        <f>IFERROR(SUM(C1650/'Transfers of Funds'!$F$59),0)</f>
        <v>0</v>
      </c>
      <c r="L1650" s="21"/>
      <c r="M1650" s="47" t="s">
        <v>162</v>
      </c>
      <c r="N1650" s="46"/>
    </row>
    <row r="1651" spans="1:14" s="23" customFormat="1" ht="14.25" customHeight="1">
      <c r="A1651" s="115"/>
      <c r="B1651" s="425" t="str">
        <f>IF(A1651="","",VLOOKUP(A1651,'Project Budget vs Exp'!$B$9:$G$52,2,FALSE))</f>
        <v/>
      </c>
      <c r="C1651" s="117"/>
      <c r="D1651" s="116"/>
      <c r="E1651" s="118"/>
      <c r="F1651" s="119"/>
      <c r="G1651" s="120"/>
      <c r="H1651" s="120"/>
      <c r="I1651" s="428">
        <f t="shared" si="26"/>
        <v>0</v>
      </c>
      <c r="J1651" s="46"/>
      <c r="K1651" s="21">
        <f>IFERROR(SUM(C1651/'Transfers of Funds'!$F$59),0)</f>
        <v>0</v>
      </c>
      <c r="L1651" s="21"/>
      <c r="M1651" s="47" t="s">
        <v>162</v>
      </c>
      <c r="N1651" s="46"/>
    </row>
    <row r="1652" spans="1:14" s="23" customFormat="1" ht="14.25" customHeight="1">
      <c r="A1652" s="115"/>
      <c r="B1652" s="425" t="str">
        <f>IF(A1652="","",VLOOKUP(A1652,'Project Budget vs Exp'!$B$9:$G$52,2,FALSE))</f>
        <v/>
      </c>
      <c r="C1652" s="117"/>
      <c r="D1652" s="116"/>
      <c r="E1652" s="118"/>
      <c r="F1652" s="119"/>
      <c r="G1652" s="120"/>
      <c r="H1652" s="120"/>
      <c r="I1652" s="428">
        <f t="shared" si="26"/>
        <v>0</v>
      </c>
      <c r="J1652" s="46"/>
      <c r="K1652" s="21">
        <f>IFERROR(SUM(C1652/'Transfers of Funds'!$F$59),0)</f>
        <v>0</v>
      </c>
      <c r="L1652" s="21"/>
      <c r="M1652" s="47" t="s">
        <v>162</v>
      </c>
      <c r="N1652" s="46"/>
    </row>
    <row r="1653" spans="1:14" s="23" customFormat="1" ht="14.25" customHeight="1">
      <c r="A1653" s="115"/>
      <c r="B1653" s="425" t="str">
        <f>IF(A1653="","",VLOOKUP(A1653,'Project Budget vs Exp'!$B$9:$G$52,2,FALSE))</f>
        <v/>
      </c>
      <c r="C1653" s="117"/>
      <c r="D1653" s="116"/>
      <c r="E1653" s="118"/>
      <c r="F1653" s="119"/>
      <c r="G1653" s="120"/>
      <c r="H1653" s="120"/>
      <c r="I1653" s="428">
        <f t="shared" si="26"/>
        <v>0</v>
      </c>
      <c r="J1653" s="46"/>
      <c r="K1653" s="21">
        <f>IFERROR(SUM(C1653/'Transfers of Funds'!$F$59),0)</f>
        <v>0</v>
      </c>
      <c r="L1653" s="21"/>
      <c r="M1653" s="47" t="s">
        <v>162</v>
      </c>
      <c r="N1653" s="46"/>
    </row>
    <row r="1654" spans="1:14" s="23" customFormat="1" ht="14.25" customHeight="1">
      <c r="A1654" s="115"/>
      <c r="B1654" s="425" t="str">
        <f>IF(A1654="","",VLOOKUP(A1654,'Project Budget vs Exp'!$B$9:$G$52,2,FALSE))</f>
        <v/>
      </c>
      <c r="C1654" s="117"/>
      <c r="D1654" s="116"/>
      <c r="E1654" s="118"/>
      <c r="F1654" s="119"/>
      <c r="G1654" s="120"/>
      <c r="H1654" s="120"/>
      <c r="I1654" s="428">
        <f t="shared" si="26"/>
        <v>0</v>
      </c>
      <c r="J1654" s="46"/>
      <c r="K1654" s="21">
        <f>IFERROR(SUM(C1654/'Transfers of Funds'!$F$59),0)</f>
        <v>0</v>
      </c>
      <c r="L1654" s="21"/>
      <c r="M1654" s="47" t="s">
        <v>162</v>
      </c>
      <c r="N1654" s="46"/>
    </row>
    <row r="1655" spans="1:14" s="23" customFormat="1" ht="14.25" customHeight="1">
      <c r="A1655" s="115"/>
      <c r="B1655" s="425" t="str">
        <f>IF(A1655="","",VLOOKUP(A1655,'Project Budget vs Exp'!$B$9:$G$52,2,FALSE))</f>
        <v/>
      </c>
      <c r="C1655" s="117"/>
      <c r="D1655" s="116"/>
      <c r="E1655" s="118"/>
      <c r="F1655" s="119"/>
      <c r="G1655" s="120"/>
      <c r="H1655" s="120"/>
      <c r="I1655" s="428">
        <f t="shared" si="26"/>
        <v>0</v>
      </c>
      <c r="J1655" s="46"/>
      <c r="K1655" s="21">
        <f>IFERROR(SUM(C1655/'Transfers of Funds'!$F$59),0)</f>
        <v>0</v>
      </c>
      <c r="L1655" s="21"/>
      <c r="M1655" s="47" t="s">
        <v>162</v>
      </c>
      <c r="N1655" s="46"/>
    </row>
    <row r="1656" spans="1:14" s="23" customFormat="1" ht="14.25" customHeight="1">
      <c r="A1656" s="115"/>
      <c r="B1656" s="425" t="str">
        <f>IF(A1656="","",VLOOKUP(A1656,'Project Budget vs Exp'!$B$9:$G$52,2,FALSE))</f>
        <v/>
      </c>
      <c r="C1656" s="117"/>
      <c r="D1656" s="116"/>
      <c r="E1656" s="118"/>
      <c r="F1656" s="119"/>
      <c r="G1656" s="120"/>
      <c r="H1656" s="120"/>
      <c r="I1656" s="428">
        <f t="shared" si="26"/>
        <v>0</v>
      </c>
      <c r="J1656" s="46"/>
      <c r="K1656" s="21">
        <f>IFERROR(SUM(C1656/'Transfers of Funds'!$F$59),0)</f>
        <v>0</v>
      </c>
      <c r="L1656" s="21"/>
      <c r="M1656" s="47" t="s">
        <v>162</v>
      </c>
      <c r="N1656" s="46"/>
    </row>
    <row r="1657" spans="1:14" s="23" customFormat="1" ht="14.25" customHeight="1">
      <c r="A1657" s="115"/>
      <c r="B1657" s="425" t="str">
        <f>IF(A1657="","",VLOOKUP(A1657,'Project Budget vs Exp'!$B$9:$G$52,2,FALSE))</f>
        <v/>
      </c>
      <c r="C1657" s="117"/>
      <c r="D1657" s="116"/>
      <c r="E1657" s="118"/>
      <c r="F1657" s="119"/>
      <c r="G1657" s="120"/>
      <c r="H1657" s="120"/>
      <c r="I1657" s="428">
        <f t="shared" si="26"/>
        <v>0</v>
      </c>
      <c r="J1657" s="46"/>
      <c r="K1657" s="21">
        <f>IFERROR(SUM(C1657/'Transfers of Funds'!$F$59),0)</f>
        <v>0</v>
      </c>
      <c r="L1657" s="21"/>
      <c r="M1657" s="47" t="s">
        <v>162</v>
      </c>
      <c r="N1657" s="46"/>
    </row>
    <row r="1658" spans="1:14" s="23" customFormat="1" ht="14.25" customHeight="1">
      <c r="A1658" s="115"/>
      <c r="B1658" s="425" t="str">
        <f>IF(A1658="","",VLOOKUP(A1658,'Project Budget vs Exp'!$B$9:$G$52,2,FALSE))</f>
        <v/>
      </c>
      <c r="C1658" s="117"/>
      <c r="D1658" s="116"/>
      <c r="E1658" s="118"/>
      <c r="F1658" s="119"/>
      <c r="G1658" s="120"/>
      <c r="H1658" s="120"/>
      <c r="I1658" s="428">
        <f t="shared" si="26"/>
        <v>0</v>
      </c>
      <c r="J1658" s="46"/>
      <c r="K1658" s="21">
        <f>IFERROR(SUM(C1658/'Transfers of Funds'!$F$59),0)</f>
        <v>0</v>
      </c>
      <c r="L1658" s="21"/>
      <c r="M1658" s="47" t="s">
        <v>162</v>
      </c>
      <c r="N1658" s="46"/>
    </row>
    <row r="1659" spans="1:14" s="23" customFormat="1" ht="14.25" customHeight="1">
      <c r="A1659" s="115"/>
      <c r="B1659" s="425" t="str">
        <f>IF(A1659="","",VLOOKUP(A1659,'Project Budget vs Exp'!$B$9:$G$52,2,FALSE))</f>
        <v/>
      </c>
      <c r="C1659" s="117"/>
      <c r="D1659" s="116"/>
      <c r="E1659" s="118"/>
      <c r="F1659" s="119"/>
      <c r="G1659" s="120"/>
      <c r="H1659" s="120"/>
      <c r="I1659" s="428">
        <f t="shared" si="26"/>
        <v>0</v>
      </c>
      <c r="J1659" s="46"/>
      <c r="K1659" s="21">
        <f>IFERROR(SUM(C1659/'Transfers of Funds'!$F$59),0)</f>
        <v>0</v>
      </c>
      <c r="L1659" s="21"/>
      <c r="M1659" s="47" t="s">
        <v>162</v>
      </c>
      <c r="N1659" s="46"/>
    </row>
    <row r="1660" spans="1:14" s="23" customFormat="1" ht="14.25" customHeight="1">
      <c r="A1660" s="115"/>
      <c r="B1660" s="425" t="str">
        <f>IF(A1660="","",VLOOKUP(A1660,'Project Budget vs Exp'!$B$9:$G$52,2,FALSE))</f>
        <v/>
      </c>
      <c r="C1660" s="117"/>
      <c r="D1660" s="116"/>
      <c r="E1660" s="118"/>
      <c r="F1660" s="119"/>
      <c r="G1660" s="120"/>
      <c r="H1660" s="120"/>
      <c r="I1660" s="428">
        <f t="shared" si="26"/>
        <v>0</v>
      </c>
      <c r="J1660" s="46"/>
      <c r="K1660" s="21">
        <f>IFERROR(SUM(C1660/'Transfers of Funds'!$F$59),0)</f>
        <v>0</v>
      </c>
      <c r="L1660" s="21"/>
      <c r="M1660" s="47" t="s">
        <v>162</v>
      </c>
      <c r="N1660" s="46"/>
    </row>
    <row r="1661" spans="1:14" s="23" customFormat="1" ht="14.25" customHeight="1">
      <c r="A1661" s="115"/>
      <c r="B1661" s="425" t="str">
        <f>IF(A1661="","",VLOOKUP(A1661,'Project Budget vs Exp'!$B$9:$G$52,2,FALSE))</f>
        <v/>
      </c>
      <c r="C1661" s="117"/>
      <c r="D1661" s="116"/>
      <c r="E1661" s="118"/>
      <c r="F1661" s="119"/>
      <c r="G1661" s="120"/>
      <c r="H1661" s="120"/>
      <c r="I1661" s="428">
        <f t="shared" si="26"/>
        <v>0</v>
      </c>
      <c r="J1661" s="46"/>
      <c r="K1661" s="21">
        <f>IFERROR(SUM(C1661/'Transfers of Funds'!$F$59),0)</f>
        <v>0</v>
      </c>
      <c r="L1661" s="21"/>
      <c r="M1661" s="47" t="s">
        <v>162</v>
      </c>
      <c r="N1661" s="46"/>
    </row>
    <row r="1662" spans="1:14" s="23" customFormat="1" ht="14.25" customHeight="1">
      <c r="A1662" s="115"/>
      <c r="B1662" s="425" t="str">
        <f>IF(A1662="","",VLOOKUP(A1662,'Project Budget vs Exp'!$B$9:$G$52,2,FALSE))</f>
        <v/>
      </c>
      <c r="C1662" s="117"/>
      <c r="D1662" s="116"/>
      <c r="E1662" s="118"/>
      <c r="F1662" s="119"/>
      <c r="G1662" s="120"/>
      <c r="H1662" s="120"/>
      <c r="I1662" s="428">
        <f t="shared" si="26"/>
        <v>0</v>
      </c>
      <c r="J1662" s="46"/>
      <c r="K1662" s="21">
        <f>IFERROR(SUM(C1662/'Transfers of Funds'!$F$59),0)</f>
        <v>0</v>
      </c>
      <c r="L1662" s="21"/>
      <c r="M1662" s="47" t="s">
        <v>162</v>
      </c>
      <c r="N1662" s="46"/>
    </row>
    <row r="1663" spans="1:14" s="23" customFormat="1" ht="14.25" customHeight="1">
      <c r="A1663" s="115"/>
      <c r="B1663" s="425" t="str">
        <f>IF(A1663="","",VLOOKUP(A1663,'Project Budget vs Exp'!$B$9:$G$52,2,FALSE))</f>
        <v/>
      </c>
      <c r="C1663" s="117"/>
      <c r="D1663" s="116"/>
      <c r="E1663" s="118"/>
      <c r="F1663" s="119"/>
      <c r="G1663" s="120"/>
      <c r="H1663" s="120"/>
      <c r="I1663" s="428">
        <f t="shared" si="26"/>
        <v>0</v>
      </c>
      <c r="J1663" s="46"/>
      <c r="K1663" s="21">
        <f>IFERROR(SUM(C1663/'Transfers of Funds'!$F$59),0)</f>
        <v>0</v>
      </c>
      <c r="L1663" s="21"/>
      <c r="M1663" s="47" t="s">
        <v>162</v>
      </c>
      <c r="N1663" s="46"/>
    </row>
    <row r="1664" spans="1:14" s="23" customFormat="1" ht="14.25" customHeight="1">
      <c r="A1664" s="115"/>
      <c r="B1664" s="425" t="str">
        <f>IF(A1664="","",VLOOKUP(A1664,'Project Budget vs Exp'!$B$9:$G$52,2,FALSE))</f>
        <v/>
      </c>
      <c r="C1664" s="117"/>
      <c r="D1664" s="116"/>
      <c r="E1664" s="118"/>
      <c r="F1664" s="119"/>
      <c r="G1664" s="120"/>
      <c r="H1664" s="120"/>
      <c r="I1664" s="428">
        <f t="shared" si="26"/>
        <v>0</v>
      </c>
      <c r="J1664" s="46"/>
      <c r="K1664" s="21">
        <f>IFERROR(SUM(C1664/'Transfers of Funds'!$F$59),0)</f>
        <v>0</v>
      </c>
      <c r="L1664" s="21"/>
      <c r="M1664" s="47" t="s">
        <v>162</v>
      </c>
      <c r="N1664" s="46"/>
    </row>
    <row r="1665" spans="1:14" s="23" customFormat="1" ht="14.25" customHeight="1">
      <c r="A1665" s="115"/>
      <c r="B1665" s="425" t="str">
        <f>IF(A1665="","",VLOOKUP(A1665,'Project Budget vs Exp'!$B$9:$G$52,2,FALSE))</f>
        <v/>
      </c>
      <c r="C1665" s="117"/>
      <c r="D1665" s="116"/>
      <c r="E1665" s="118"/>
      <c r="F1665" s="119"/>
      <c r="G1665" s="120"/>
      <c r="H1665" s="120"/>
      <c r="I1665" s="428">
        <f t="shared" si="26"/>
        <v>0</v>
      </c>
      <c r="J1665" s="46"/>
      <c r="K1665" s="21">
        <f>IFERROR(SUM(C1665/'Transfers of Funds'!$F$59),0)</f>
        <v>0</v>
      </c>
      <c r="L1665" s="21"/>
      <c r="M1665" s="47" t="s">
        <v>162</v>
      </c>
      <c r="N1665" s="46"/>
    </row>
    <row r="1666" spans="1:14" s="23" customFormat="1" ht="14.25" customHeight="1">
      <c r="A1666" s="115"/>
      <c r="B1666" s="425" t="str">
        <f>IF(A1666="","",VLOOKUP(A1666,'Project Budget vs Exp'!$B$9:$G$52,2,FALSE))</f>
        <v/>
      </c>
      <c r="C1666" s="117"/>
      <c r="D1666" s="116"/>
      <c r="E1666" s="118"/>
      <c r="F1666" s="119"/>
      <c r="G1666" s="120"/>
      <c r="H1666" s="120"/>
      <c r="I1666" s="428">
        <f t="shared" si="26"/>
        <v>0</v>
      </c>
      <c r="J1666" s="46"/>
      <c r="K1666" s="21">
        <f>IFERROR(SUM(C1666/'Transfers of Funds'!$F$59),0)</f>
        <v>0</v>
      </c>
      <c r="L1666" s="21"/>
      <c r="M1666" s="47" t="s">
        <v>162</v>
      </c>
      <c r="N1666" s="46"/>
    </row>
    <row r="1667" spans="1:14" s="23" customFormat="1" ht="14.25" customHeight="1">
      <c r="A1667" s="115"/>
      <c r="B1667" s="425" t="str">
        <f>IF(A1667="","",VLOOKUP(A1667,'Project Budget vs Exp'!$B$9:$G$52,2,FALSE))</f>
        <v/>
      </c>
      <c r="C1667" s="117"/>
      <c r="D1667" s="116"/>
      <c r="E1667" s="118"/>
      <c r="F1667" s="119"/>
      <c r="G1667" s="120"/>
      <c r="H1667" s="120"/>
      <c r="I1667" s="428">
        <f t="shared" si="26"/>
        <v>0</v>
      </c>
      <c r="J1667" s="46"/>
      <c r="K1667" s="21">
        <f>IFERROR(SUM(C1667/'Transfers of Funds'!$F$59),0)</f>
        <v>0</v>
      </c>
      <c r="L1667" s="21"/>
      <c r="M1667" s="47" t="s">
        <v>162</v>
      </c>
      <c r="N1667" s="46"/>
    </row>
    <row r="1668" spans="1:14" s="23" customFormat="1" ht="14.25" customHeight="1">
      <c r="A1668" s="115"/>
      <c r="B1668" s="425" t="str">
        <f>IF(A1668="","",VLOOKUP(A1668,'Project Budget vs Exp'!$B$9:$G$52,2,FALSE))</f>
        <v/>
      </c>
      <c r="C1668" s="117"/>
      <c r="D1668" s="116"/>
      <c r="E1668" s="118"/>
      <c r="F1668" s="119"/>
      <c r="G1668" s="120"/>
      <c r="H1668" s="120"/>
      <c r="I1668" s="428">
        <f t="shared" si="26"/>
        <v>0</v>
      </c>
      <c r="J1668" s="46"/>
      <c r="K1668" s="21">
        <f>IFERROR(SUM(C1668/'Transfers of Funds'!$F$59),0)</f>
        <v>0</v>
      </c>
      <c r="L1668" s="21"/>
      <c r="M1668" s="47" t="s">
        <v>162</v>
      </c>
      <c r="N1668" s="46"/>
    </row>
    <row r="1669" spans="1:14" s="23" customFormat="1" ht="14.25" customHeight="1">
      <c r="A1669" s="115"/>
      <c r="B1669" s="425" t="str">
        <f>IF(A1669="","",VLOOKUP(A1669,'Project Budget vs Exp'!$B$9:$G$52,2,FALSE))</f>
        <v/>
      </c>
      <c r="C1669" s="117"/>
      <c r="D1669" s="116"/>
      <c r="E1669" s="118"/>
      <c r="F1669" s="119"/>
      <c r="G1669" s="120"/>
      <c r="H1669" s="120"/>
      <c r="I1669" s="428">
        <f t="shared" si="26"/>
        <v>0</v>
      </c>
      <c r="J1669" s="46"/>
      <c r="K1669" s="21">
        <f>IFERROR(SUM(C1669/'Transfers of Funds'!$F$59),0)</f>
        <v>0</v>
      </c>
      <c r="L1669" s="21"/>
      <c r="M1669" s="47" t="s">
        <v>162</v>
      </c>
      <c r="N1669" s="46"/>
    </row>
    <row r="1670" spans="1:14" s="23" customFormat="1" ht="14.25" customHeight="1">
      <c r="A1670" s="115"/>
      <c r="B1670" s="425" t="str">
        <f>IF(A1670="","",VLOOKUP(A1670,'Project Budget vs Exp'!$B$9:$G$52,2,FALSE))</f>
        <v/>
      </c>
      <c r="C1670" s="117"/>
      <c r="D1670" s="116"/>
      <c r="E1670" s="118"/>
      <c r="F1670" s="119"/>
      <c r="G1670" s="120"/>
      <c r="H1670" s="120"/>
      <c r="I1670" s="428">
        <f t="shared" si="26"/>
        <v>0</v>
      </c>
      <c r="J1670" s="46"/>
      <c r="K1670" s="21">
        <f>IFERROR(SUM(C1670/'Transfers of Funds'!$F$59),0)</f>
        <v>0</v>
      </c>
      <c r="L1670" s="21"/>
      <c r="M1670" s="47" t="s">
        <v>162</v>
      </c>
      <c r="N1670" s="46"/>
    </row>
    <row r="1671" spans="1:14" s="23" customFormat="1" ht="14.25" customHeight="1">
      <c r="A1671" s="115"/>
      <c r="B1671" s="425" t="str">
        <f>IF(A1671="","",VLOOKUP(A1671,'Project Budget vs Exp'!$B$9:$G$52,2,FALSE))</f>
        <v/>
      </c>
      <c r="C1671" s="117"/>
      <c r="D1671" s="116"/>
      <c r="E1671" s="118"/>
      <c r="F1671" s="119"/>
      <c r="G1671" s="120"/>
      <c r="H1671" s="120"/>
      <c r="I1671" s="428">
        <f t="shared" si="26"/>
        <v>0</v>
      </c>
      <c r="J1671" s="46"/>
      <c r="K1671" s="21">
        <f>IFERROR(SUM(C1671/'Transfers of Funds'!$F$59),0)</f>
        <v>0</v>
      </c>
      <c r="L1671" s="21"/>
      <c r="M1671" s="47" t="s">
        <v>162</v>
      </c>
      <c r="N1671" s="46"/>
    </row>
    <row r="1672" spans="1:14" s="23" customFormat="1" ht="14.25" customHeight="1">
      <c r="A1672" s="115"/>
      <c r="B1672" s="425" t="str">
        <f>IF(A1672="","",VLOOKUP(A1672,'Project Budget vs Exp'!$B$9:$G$52,2,FALSE))</f>
        <v/>
      </c>
      <c r="C1672" s="117"/>
      <c r="D1672" s="116"/>
      <c r="E1672" s="118"/>
      <c r="F1672" s="119"/>
      <c r="G1672" s="120"/>
      <c r="H1672" s="120"/>
      <c r="I1672" s="428">
        <f t="shared" si="26"/>
        <v>0</v>
      </c>
      <c r="J1672" s="46"/>
      <c r="K1672" s="21">
        <f>IFERROR(SUM(C1672/'Transfers of Funds'!$F$59),0)</f>
        <v>0</v>
      </c>
      <c r="L1672" s="21"/>
      <c r="M1672" s="47" t="s">
        <v>162</v>
      </c>
      <c r="N1672" s="46"/>
    </row>
    <row r="1673" spans="1:14" s="23" customFormat="1" ht="14.25" customHeight="1">
      <c r="A1673" s="115"/>
      <c r="B1673" s="425" t="str">
        <f>IF(A1673="","",VLOOKUP(A1673,'Project Budget vs Exp'!$B$9:$G$52,2,FALSE))</f>
        <v/>
      </c>
      <c r="C1673" s="117"/>
      <c r="D1673" s="116"/>
      <c r="E1673" s="118"/>
      <c r="F1673" s="119"/>
      <c r="G1673" s="120"/>
      <c r="H1673" s="120"/>
      <c r="I1673" s="428">
        <f t="shared" si="26"/>
        <v>0</v>
      </c>
      <c r="J1673" s="46"/>
      <c r="K1673" s="21">
        <f>IFERROR(SUM(C1673/'Transfers of Funds'!$F$59),0)</f>
        <v>0</v>
      </c>
      <c r="L1673" s="21"/>
      <c r="M1673" s="47" t="s">
        <v>162</v>
      </c>
      <c r="N1673" s="46"/>
    </row>
    <row r="1674" spans="1:14" s="23" customFormat="1" ht="14.25" customHeight="1">
      <c r="A1674" s="115"/>
      <c r="B1674" s="425" t="str">
        <f>IF(A1674="","",VLOOKUP(A1674,'Project Budget vs Exp'!$B$9:$G$52,2,FALSE))</f>
        <v/>
      </c>
      <c r="C1674" s="117"/>
      <c r="D1674" s="116"/>
      <c r="E1674" s="118"/>
      <c r="F1674" s="119"/>
      <c r="G1674" s="120"/>
      <c r="H1674" s="120"/>
      <c r="I1674" s="428">
        <f t="shared" si="26"/>
        <v>0</v>
      </c>
      <c r="J1674" s="46"/>
      <c r="K1674" s="21">
        <f>IFERROR(SUM(C1674/'Transfers of Funds'!$F$59),0)</f>
        <v>0</v>
      </c>
      <c r="L1674" s="21"/>
      <c r="M1674" s="47" t="s">
        <v>162</v>
      </c>
      <c r="N1674" s="46"/>
    </row>
    <row r="1675" spans="1:14" s="23" customFormat="1" ht="14.25" customHeight="1">
      <c r="A1675" s="115"/>
      <c r="B1675" s="425" t="str">
        <f>IF(A1675="","",VLOOKUP(A1675,'Project Budget vs Exp'!$B$9:$G$52,2,FALSE))</f>
        <v/>
      </c>
      <c r="C1675" s="117"/>
      <c r="D1675" s="116"/>
      <c r="E1675" s="118"/>
      <c r="F1675" s="119"/>
      <c r="G1675" s="120"/>
      <c r="H1675" s="120"/>
      <c r="I1675" s="428">
        <f t="shared" si="26"/>
        <v>0</v>
      </c>
      <c r="J1675" s="46"/>
      <c r="K1675" s="21">
        <f>IFERROR(SUM(C1675/'Transfers of Funds'!$F$59),0)</f>
        <v>0</v>
      </c>
      <c r="L1675" s="21"/>
      <c r="M1675" s="47" t="s">
        <v>162</v>
      </c>
      <c r="N1675" s="46"/>
    </row>
    <row r="1676" spans="1:14" s="23" customFormat="1" ht="14.25" customHeight="1">
      <c r="A1676" s="115"/>
      <c r="B1676" s="425" t="str">
        <f>IF(A1676="","",VLOOKUP(A1676,'Project Budget vs Exp'!$B$9:$G$52,2,FALSE))</f>
        <v/>
      </c>
      <c r="C1676" s="117"/>
      <c r="D1676" s="116"/>
      <c r="E1676" s="118"/>
      <c r="F1676" s="119"/>
      <c r="G1676" s="120"/>
      <c r="H1676" s="120"/>
      <c r="I1676" s="428">
        <f t="shared" si="26"/>
        <v>0</v>
      </c>
      <c r="J1676" s="46"/>
      <c r="K1676" s="21">
        <f>IFERROR(SUM(C1676/'Transfers of Funds'!$F$59),0)</f>
        <v>0</v>
      </c>
      <c r="L1676" s="21"/>
      <c r="M1676" s="47" t="s">
        <v>162</v>
      </c>
      <c r="N1676" s="46"/>
    </row>
    <row r="1677" spans="1:14" s="23" customFormat="1" ht="14.25" customHeight="1">
      <c r="A1677" s="115"/>
      <c r="B1677" s="425" t="str">
        <f>IF(A1677="","",VLOOKUP(A1677,'Project Budget vs Exp'!$B$9:$G$52,2,FALSE))</f>
        <v/>
      </c>
      <c r="C1677" s="117"/>
      <c r="D1677" s="116"/>
      <c r="E1677" s="118"/>
      <c r="F1677" s="119"/>
      <c r="G1677" s="120"/>
      <c r="H1677" s="120"/>
      <c r="I1677" s="428">
        <f t="shared" si="26"/>
        <v>0</v>
      </c>
      <c r="J1677" s="46"/>
      <c r="K1677" s="21">
        <f>IFERROR(SUM(C1677/'Transfers of Funds'!$F$59),0)</f>
        <v>0</v>
      </c>
      <c r="L1677" s="21"/>
      <c r="M1677" s="47" t="s">
        <v>162</v>
      </c>
      <c r="N1677" s="46"/>
    </row>
    <row r="1678" spans="1:14" s="23" customFormat="1" ht="14.25" customHeight="1">
      <c r="A1678" s="115"/>
      <c r="B1678" s="425" t="str">
        <f>IF(A1678="","",VLOOKUP(A1678,'Project Budget vs Exp'!$B$9:$G$52,2,FALSE))</f>
        <v/>
      </c>
      <c r="C1678" s="117"/>
      <c r="D1678" s="116"/>
      <c r="E1678" s="118"/>
      <c r="F1678" s="119"/>
      <c r="G1678" s="120"/>
      <c r="H1678" s="120"/>
      <c r="I1678" s="428">
        <f t="shared" si="26"/>
        <v>0</v>
      </c>
      <c r="J1678" s="46"/>
      <c r="K1678" s="21">
        <f>IFERROR(SUM(C1678/'Transfers of Funds'!$F$59),0)</f>
        <v>0</v>
      </c>
      <c r="L1678" s="21"/>
      <c r="M1678" s="47" t="s">
        <v>162</v>
      </c>
      <c r="N1678" s="46"/>
    </row>
    <row r="1679" spans="1:14" s="23" customFormat="1" ht="14.25" customHeight="1">
      <c r="A1679" s="115"/>
      <c r="B1679" s="425" t="str">
        <f>IF(A1679="","",VLOOKUP(A1679,'Project Budget vs Exp'!$B$9:$G$52,2,FALSE))</f>
        <v/>
      </c>
      <c r="C1679" s="117"/>
      <c r="D1679" s="116"/>
      <c r="E1679" s="118"/>
      <c r="F1679" s="119"/>
      <c r="G1679" s="120"/>
      <c r="H1679" s="120"/>
      <c r="I1679" s="428">
        <f t="shared" si="26"/>
        <v>0</v>
      </c>
      <c r="J1679" s="46"/>
      <c r="K1679" s="21">
        <f>IFERROR(SUM(C1679/'Transfers of Funds'!$F$59),0)</f>
        <v>0</v>
      </c>
      <c r="L1679" s="21"/>
      <c r="M1679" s="47" t="s">
        <v>162</v>
      </c>
      <c r="N1679" s="46"/>
    </row>
    <row r="1680" spans="1:14" s="23" customFormat="1" ht="14.25" customHeight="1">
      <c r="A1680" s="115"/>
      <c r="B1680" s="425" t="str">
        <f>IF(A1680="","",VLOOKUP(A1680,'Project Budget vs Exp'!$B$9:$G$52,2,FALSE))</f>
        <v/>
      </c>
      <c r="C1680" s="117"/>
      <c r="D1680" s="116"/>
      <c r="E1680" s="118"/>
      <c r="F1680" s="119"/>
      <c r="G1680" s="120"/>
      <c r="H1680" s="120"/>
      <c r="I1680" s="428">
        <f t="shared" si="26"/>
        <v>0</v>
      </c>
      <c r="J1680" s="46"/>
      <c r="K1680" s="21">
        <f>IFERROR(SUM(C1680/'Transfers of Funds'!$F$59),0)</f>
        <v>0</v>
      </c>
      <c r="L1680" s="21"/>
      <c r="M1680" s="47" t="s">
        <v>162</v>
      </c>
      <c r="N1680" s="46"/>
    </row>
    <row r="1681" spans="1:14" s="23" customFormat="1" ht="14.25" customHeight="1">
      <c r="A1681" s="115"/>
      <c r="B1681" s="425" t="str">
        <f>IF(A1681="","",VLOOKUP(A1681,'Project Budget vs Exp'!$B$9:$G$52,2,FALSE))</f>
        <v/>
      </c>
      <c r="C1681" s="117"/>
      <c r="D1681" s="116"/>
      <c r="E1681" s="118"/>
      <c r="F1681" s="119"/>
      <c r="G1681" s="120"/>
      <c r="H1681" s="120"/>
      <c r="I1681" s="428">
        <f t="shared" si="26"/>
        <v>0</v>
      </c>
      <c r="J1681" s="46"/>
      <c r="K1681" s="21">
        <f>IFERROR(SUM(C1681/'Transfers of Funds'!$F$59),0)</f>
        <v>0</v>
      </c>
      <c r="L1681" s="21"/>
      <c r="M1681" s="47" t="s">
        <v>162</v>
      </c>
      <c r="N1681" s="46"/>
    </row>
    <row r="1682" spans="1:14" s="23" customFormat="1" ht="14.25" customHeight="1">
      <c r="A1682" s="115"/>
      <c r="B1682" s="425" t="str">
        <f>IF(A1682="","",VLOOKUP(A1682,'Project Budget vs Exp'!$B$9:$G$52,2,FALSE))</f>
        <v/>
      </c>
      <c r="C1682" s="117"/>
      <c r="D1682" s="116"/>
      <c r="E1682" s="118"/>
      <c r="F1682" s="119"/>
      <c r="G1682" s="120"/>
      <c r="H1682" s="120"/>
      <c r="I1682" s="428">
        <f t="shared" si="26"/>
        <v>0</v>
      </c>
      <c r="J1682" s="46"/>
      <c r="K1682" s="21">
        <f>IFERROR(SUM(C1682/'Transfers of Funds'!$F$59),0)</f>
        <v>0</v>
      </c>
      <c r="L1682" s="21"/>
      <c r="M1682" s="47" t="s">
        <v>162</v>
      </c>
      <c r="N1682" s="46"/>
    </row>
    <row r="1683" spans="1:14" s="23" customFormat="1" ht="14.25" customHeight="1">
      <c r="A1683" s="115"/>
      <c r="B1683" s="425" t="str">
        <f>IF(A1683="","",VLOOKUP(A1683,'Project Budget vs Exp'!$B$9:$G$52,2,FALSE))</f>
        <v/>
      </c>
      <c r="C1683" s="117"/>
      <c r="D1683" s="116"/>
      <c r="E1683" s="118"/>
      <c r="F1683" s="119"/>
      <c r="G1683" s="120"/>
      <c r="H1683" s="120"/>
      <c r="I1683" s="428">
        <f t="shared" si="26"/>
        <v>0</v>
      </c>
      <c r="J1683" s="46"/>
      <c r="K1683" s="21">
        <f>IFERROR(SUM(C1683/'Transfers of Funds'!$F$59),0)</f>
        <v>0</v>
      </c>
      <c r="L1683" s="21"/>
      <c r="M1683" s="47" t="s">
        <v>162</v>
      </c>
      <c r="N1683" s="46"/>
    </row>
    <row r="1684" spans="1:14" s="23" customFormat="1" ht="14.25" customHeight="1">
      <c r="A1684" s="115"/>
      <c r="B1684" s="425" t="str">
        <f>IF(A1684="","",VLOOKUP(A1684,'Project Budget vs Exp'!$B$9:$G$52,2,FALSE))</f>
        <v/>
      </c>
      <c r="C1684" s="117"/>
      <c r="D1684" s="116"/>
      <c r="E1684" s="118"/>
      <c r="F1684" s="119"/>
      <c r="G1684" s="120"/>
      <c r="H1684" s="120"/>
      <c r="I1684" s="428">
        <f t="shared" si="26"/>
        <v>0</v>
      </c>
      <c r="J1684" s="46"/>
      <c r="K1684" s="21">
        <f>IFERROR(SUM(C1684/'Transfers of Funds'!$F$59),0)</f>
        <v>0</v>
      </c>
      <c r="L1684" s="21"/>
      <c r="M1684" s="47" t="s">
        <v>162</v>
      </c>
      <c r="N1684" s="46"/>
    </row>
    <row r="1685" spans="1:14" s="23" customFormat="1" ht="14.25" customHeight="1">
      <c r="A1685" s="115"/>
      <c r="B1685" s="425" t="str">
        <f>IF(A1685="","",VLOOKUP(A1685,'Project Budget vs Exp'!$B$9:$G$52,2,FALSE))</f>
        <v/>
      </c>
      <c r="C1685" s="117"/>
      <c r="D1685" s="116"/>
      <c r="E1685" s="118"/>
      <c r="F1685" s="119"/>
      <c r="G1685" s="120"/>
      <c r="H1685" s="120"/>
      <c r="I1685" s="428">
        <f t="shared" ref="I1685:I1748" si="27">IF(OR(F$4="EUR",F$4="USD",F$4="GBP",F$4="CAD",F$4="NZD",F$4="AUD"),K1685,C1685)</f>
        <v>0</v>
      </c>
      <c r="J1685" s="46"/>
      <c r="K1685" s="21">
        <f>IFERROR(SUM(C1685/'Transfers of Funds'!$F$59),0)</f>
        <v>0</v>
      </c>
      <c r="L1685" s="21"/>
      <c r="M1685" s="47" t="s">
        <v>162</v>
      </c>
      <c r="N1685" s="46"/>
    </row>
    <row r="1686" spans="1:14" s="23" customFormat="1" ht="14.25" customHeight="1">
      <c r="A1686" s="115"/>
      <c r="B1686" s="425" t="str">
        <f>IF(A1686="","",VLOOKUP(A1686,'Project Budget vs Exp'!$B$9:$G$52,2,FALSE))</f>
        <v/>
      </c>
      <c r="C1686" s="117"/>
      <c r="D1686" s="116"/>
      <c r="E1686" s="118"/>
      <c r="F1686" s="119"/>
      <c r="G1686" s="120"/>
      <c r="H1686" s="120"/>
      <c r="I1686" s="428">
        <f t="shared" si="27"/>
        <v>0</v>
      </c>
      <c r="J1686" s="46"/>
      <c r="K1686" s="21">
        <f>IFERROR(SUM(C1686/'Transfers of Funds'!$F$59),0)</f>
        <v>0</v>
      </c>
      <c r="L1686" s="21"/>
      <c r="M1686" s="47" t="s">
        <v>162</v>
      </c>
      <c r="N1686" s="46"/>
    </row>
    <row r="1687" spans="1:14" s="23" customFormat="1" ht="14.25" customHeight="1">
      <c r="A1687" s="115"/>
      <c r="B1687" s="425" t="str">
        <f>IF(A1687="","",VLOOKUP(A1687,'Project Budget vs Exp'!$B$9:$G$52,2,FALSE))</f>
        <v/>
      </c>
      <c r="C1687" s="117"/>
      <c r="D1687" s="116"/>
      <c r="E1687" s="118"/>
      <c r="F1687" s="119"/>
      <c r="G1687" s="120"/>
      <c r="H1687" s="120"/>
      <c r="I1687" s="428">
        <f t="shared" si="27"/>
        <v>0</v>
      </c>
      <c r="J1687" s="46"/>
      <c r="K1687" s="21">
        <f>IFERROR(SUM(C1687/'Transfers of Funds'!$F$59),0)</f>
        <v>0</v>
      </c>
      <c r="L1687" s="21"/>
      <c r="M1687" s="47" t="s">
        <v>162</v>
      </c>
      <c r="N1687" s="46"/>
    </row>
    <row r="1688" spans="1:14" s="23" customFormat="1" ht="14.25" customHeight="1">
      <c r="A1688" s="115"/>
      <c r="B1688" s="425" t="str">
        <f>IF(A1688="","",VLOOKUP(A1688,'Project Budget vs Exp'!$B$9:$G$52,2,FALSE))</f>
        <v/>
      </c>
      <c r="C1688" s="117"/>
      <c r="D1688" s="116"/>
      <c r="E1688" s="118"/>
      <c r="F1688" s="119"/>
      <c r="G1688" s="120"/>
      <c r="H1688" s="120"/>
      <c r="I1688" s="428">
        <f t="shared" si="27"/>
        <v>0</v>
      </c>
      <c r="J1688" s="46"/>
      <c r="K1688" s="21">
        <f>IFERROR(SUM(C1688/'Transfers of Funds'!$F$59),0)</f>
        <v>0</v>
      </c>
      <c r="L1688" s="21"/>
      <c r="M1688" s="47" t="s">
        <v>162</v>
      </c>
      <c r="N1688" s="46"/>
    </row>
    <row r="1689" spans="1:14" s="23" customFormat="1" ht="14.25" customHeight="1">
      <c r="A1689" s="115"/>
      <c r="B1689" s="425" t="str">
        <f>IF(A1689="","",VLOOKUP(A1689,'Project Budget vs Exp'!$B$9:$G$52,2,FALSE))</f>
        <v/>
      </c>
      <c r="C1689" s="117"/>
      <c r="D1689" s="116"/>
      <c r="E1689" s="118"/>
      <c r="F1689" s="119"/>
      <c r="G1689" s="120"/>
      <c r="H1689" s="120"/>
      <c r="I1689" s="428">
        <f t="shared" si="27"/>
        <v>0</v>
      </c>
      <c r="J1689" s="46"/>
      <c r="K1689" s="21">
        <f>IFERROR(SUM(C1689/'Transfers of Funds'!$F$59),0)</f>
        <v>0</v>
      </c>
      <c r="L1689" s="21"/>
      <c r="M1689" s="47" t="s">
        <v>162</v>
      </c>
      <c r="N1689" s="46"/>
    </row>
    <row r="1690" spans="1:14" s="23" customFormat="1" ht="14.25" customHeight="1">
      <c r="A1690" s="115"/>
      <c r="B1690" s="425" t="str">
        <f>IF(A1690="","",VLOOKUP(A1690,'Project Budget vs Exp'!$B$9:$G$52,2,FALSE))</f>
        <v/>
      </c>
      <c r="C1690" s="117"/>
      <c r="D1690" s="116"/>
      <c r="E1690" s="118"/>
      <c r="F1690" s="119"/>
      <c r="G1690" s="120"/>
      <c r="H1690" s="120"/>
      <c r="I1690" s="428">
        <f t="shared" si="27"/>
        <v>0</v>
      </c>
      <c r="J1690" s="46"/>
      <c r="K1690" s="21">
        <f>IFERROR(SUM(C1690/'Transfers of Funds'!$F$59),0)</f>
        <v>0</v>
      </c>
      <c r="L1690" s="21"/>
      <c r="M1690" s="47" t="s">
        <v>162</v>
      </c>
      <c r="N1690" s="46"/>
    </row>
    <row r="1691" spans="1:14" s="23" customFormat="1" ht="14.25" customHeight="1">
      <c r="A1691" s="115"/>
      <c r="B1691" s="425" t="str">
        <f>IF(A1691="","",VLOOKUP(A1691,'Project Budget vs Exp'!$B$9:$G$52,2,FALSE))</f>
        <v/>
      </c>
      <c r="C1691" s="117"/>
      <c r="D1691" s="116"/>
      <c r="E1691" s="118"/>
      <c r="F1691" s="119"/>
      <c r="G1691" s="120"/>
      <c r="H1691" s="120"/>
      <c r="I1691" s="428">
        <f t="shared" si="27"/>
        <v>0</v>
      </c>
      <c r="J1691" s="46"/>
      <c r="K1691" s="21">
        <f>IFERROR(SUM(C1691/'Transfers of Funds'!$F$59),0)</f>
        <v>0</v>
      </c>
      <c r="L1691" s="21"/>
      <c r="M1691" s="47" t="s">
        <v>162</v>
      </c>
      <c r="N1691" s="46"/>
    </row>
    <row r="1692" spans="1:14" s="23" customFormat="1" ht="14.25" customHeight="1">
      <c r="A1692" s="115"/>
      <c r="B1692" s="425" t="str">
        <f>IF(A1692="","",VLOOKUP(A1692,'Project Budget vs Exp'!$B$9:$G$52,2,FALSE))</f>
        <v/>
      </c>
      <c r="C1692" s="117"/>
      <c r="D1692" s="116"/>
      <c r="E1692" s="118"/>
      <c r="F1692" s="119"/>
      <c r="G1692" s="120"/>
      <c r="H1692" s="120"/>
      <c r="I1692" s="428">
        <f t="shared" si="27"/>
        <v>0</v>
      </c>
      <c r="J1692" s="46"/>
      <c r="K1692" s="21">
        <f>IFERROR(SUM(C1692/'Transfers of Funds'!$F$59),0)</f>
        <v>0</v>
      </c>
      <c r="L1692" s="21"/>
      <c r="M1692" s="47" t="s">
        <v>162</v>
      </c>
      <c r="N1692" s="46"/>
    </row>
    <row r="1693" spans="1:14" s="23" customFormat="1" ht="14.25" customHeight="1">
      <c r="A1693" s="115"/>
      <c r="B1693" s="425" t="str">
        <f>IF(A1693="","",VLOOKUP(A1693,'Project Budget vs Exp'!$B$9:$G$52,2,FALSE))</f>
        <v/>
      </c>
      <c r="C1693" s="117"/>
      <c r="D1693" s="116"/>
      <c r="E1693" s="118"/>
      <c r="F1693" s="119"/>
      <c r="G1693" s="120"/>
      <c r="H1693" s="120"/>
      <c r="I1693" s="428">
        <f t="shared" si="27"/>
        <v>0</v>
      </c>
      <c r="J1693" s="46"/>
      <c r="K1693" s="21">
        <f>IFERROR(SUM(C1693/'Transfers of Funds'!$F$59),0)</f>
        <v>0</v>
      </c>
      <c r="L1693" s="21"/>
      <c r="M1693" s="47" t="s">
        <v>162</v>
      </c>
      <c r="N1693" s="46"/>
    </row>
    <row r="1694" spans="1:14" s="23" customFormat="1" ht="14.25" customHeight="1">
      <c r="A1694" s="115"/>
      <c r="B1694" s="425" t="str">
        <f>IF(A1694="","",VLOOKUP(A1694,'Project Budget vs Exp'!$B$9:$G$52,2,FALSE))</f>
        <v/>
      </c>
      <c r="C1694" s="117"/>
      <c r="D1694" s="116"/>
      <c r="E1694" s="118"/>
      <c r="F1694" s="119"/>
      <c r="G1694" s="120"/>
      <c r="H1694" s="120"/>
      <c r="I1694" s="428">
        <f t="shared" si="27"/>
        <v>0</v>
      </c>
      <c r="J1694" s="46"/>
      <c r="K1694" s="21">
        <f>IFERROR(SUM(C1694/'Transfers of Funds'!$F$59),0)</f>
        <v>0</v>
      </c>
      <c r="L1694" s="21"/>
      <c r="M1694" s="47" t="s">
        <v>162</v>
      </c>
      <c r="N1694" s="46"/>
    </row>
    <row r="1695" spans="1:14" s="23" customFormat="1" ht="14.25" customHeight="1">
      <c r="A1695" s="115"/>
      <c r="B1695" s="425" t="str">
        <f>IF(A1695="","",VLOOKUP(A1695,'Project Budget vs Exp'!$B$9:$G$52,2,FALSE))</f>
        <v/>
      </c>
      <c r="C1695" s="117"/>
      <c r="D1695" s="116"/>
      <c r="E1695" s="118"/>
      <c r="F1695" s="119"/>
      <c r="G1695" s="120"/>
      <c r="H1695" s="120"/>
      <c r="I1695" s="428">
        <f t="shared" si="27"/>
        <v>0</v>
      </c>
      <c r="J1695" s="46"/>
      <c r="K1695" s="21">
        <f>IFERROR(SUM(C1695/'Transfers of Funds'!$F$59),0)</f>
        <v>0</v>
      </c>
      <c r="L1695" s="21"/>
      <c r="M1695" s="47" t="s">
        <v>162</v>
      </c>
      <c r="N1695" s="46"/>
    </row>
    <row r="1696" spans="1:14" s="23" customFormat="1" ht="14.25" customHeight="1">
      <c r="A1696" s="115"/>
      <c r="B1696" s="425" t="str">
        <f>IF(A1696="","",VLOOKUP(A1696,'Project Budget vs Exp'!$B$9:$G$52,2,FALSE))</f>
        <v/>
      </c>
      <c r="C1696" s="117"/>
      <c r="D1696" s="116"/>
      <c r="E1696" s="118"/>
      <c r="F1696" s="119"/>
      <c r="G1696" s="120"/>
      <c r="H1696" s="120"/>
      <c r="I1696" s="428">
        <f t="shared" si="27"/>
        <v>0</v>
      </c>
      <c r="J1696" s="46"/>
      <c r="K1696" s="21">
        <f>IFERROR(SUM(C1696/'Transfers of Funds'!$F$59),0)</f>
        <v>0</v>
      </c>
      <c r="L1696" s="21"/>
      <c r="M1696" s="47" t="s">
        <v>162</v>
      </c>
      <c r="N1696" s="46"/>
    </row>
    <row r="1697" spans="1:14" s="23" customFormat="1" ht="14.25" customHeight="1">
      <c r="A1697" s="115"/>
      <c r="B1697" s="425" t="str">
        <f>IF(A1697="","",VLOOKUP(A1697,'Project Budget vs Exp'!$B$9:$G$52,2,FALSE))</f>
        <v/>
      </c>
      <c r="C1697" s="117"/>
      <c r="D1697" s="116"/>
      <c r="E1697" s="118"/>
      <c r="F1697" s="119"/>
      <c r="G1697" s="120"/>
      <c r="H1697" s="120"/>
      <c r="I1697" s="428">
        <f t="shared" si="27"/>
        <v>0</v>
      </c>
      <c r="J1697" s="46"/>
      <c r="K1697" s="21">
        <f>IFERROR(SUM(C1697/'Transfers of Funds'!$F$59),0)</f>
        <v>0</v>
      </c>
      <c r="L1697" s="21"/>
      <c r="M1697" s="47" t="s">
        <v>162</v>
      </c>
      <c r="N1697" s="46"/>
    </row>
    <row r="1698" spans="1:14" s="23" customFormat="1" ht="14.25" customHeight="1">
      <c r="A1698" s="115"/>
      <c r="B1698" s="425" t="str">
        <f>IF(A1698="","",VLOOKUP(A1698,'Project Budget vs Exp'!$B$9:$G$52,2,FALSE))</f>
        <v/>
      </c>
      <c r="C1698" s="117"/>
      <c r="D1698" s="116"/>
      <c r="E1698" s="118"/>
      <c r="F1698" s="119"/>
      <c r="G1698" s="120"/>
      <c r="H1698" s="120"/>
      <c r="I1698" s="428">
        <f t="shared" si="27"/>
        <v>0</v>
      </c>
      <c r="J1698" s="46"/>
      <c r="K1698" s="21">
        <f>IFERROR(SUM(C1698/'Transfers of Funds'!$F$59),0)</f>
        <v>0</v>
      </c>
      <c r="L1698" s="21"/>
      <c r="M1698" s="47" t="s">
        <v>162</v>
      </c>
      <c r="N1698" s="46"/>
    </row>
    <row r="1699" spans="1:14" s="23" customFormat="1" ht="14.25" customHeight="1">
      <c r="A1699" s="115"/>
      <c r="B1699" s="425" t="str">
        <f>IF(A1699="","",VLOOKUP(A1699,'Project Budget vs Exp'!$B$9:$G$52,2,FALSE))</f>
        <v/>
      </c>
      <c r="C1699" s="117"/>
      <c r="D1699" s="116"/>
      <c r="E1699" s="118"/>
      <c r="F1699" s="119"/>
      <c r="G1699" s="120"/>
      <c r="H1699" s="120"/>
      <c r="I1699" s="428">
        <f t="shared" si="27"/>
        <v>0</v>
      </c>
      <c r="J1699" s="46"/>
      <c r="K1699" s="21">
        <f>IFERROR(SUM(C1699/'Transfers of Funds'!$F$59),0)</f>
        <v>0</v>
      </c>
      <c r="L1699" s="21"/>
      <c r="M1699" s="47" t="s">
        <v>162</v>
      </c>
      <c r="N1699" s="46"/>
    </row>
    <row r="1700" spans="1:14" s="23" customFormat="1" ht="14.25" customHeight="1">
      <c r="A1700" s="115"/>
      <c r="B1700" s="425" t="str">
        <f>IF(A1700="","",VLOOKUP(A1700,'Project Budget vs Exp'!$B$9:$G$52,2,FALSE))</f>
        <v/>
      </c>
      <c r="C1700" s="117"/>
      <c r="D1700" s="116"/>
      <c r="E1700" s="118"/>
      <c r="F1700" s="119"/>
      <c r="G1700" s="120"/>
      <c r="H1700" s="120"/>
      <c r="I1700" s="428">
        <f t="shared" si="27"/>
        <v>0</v>
      </c>
      <c r="J1700" s="46"/>
      <c r="K1700" s="21">
        <f>IFERROR(SUM(C1700/'Transfers of Funds'!$F$59),0)</f>
        <v>0</v>
      </c>
      <c r="L1700" s="21"/>
      <c r="M1700" s="47" t="s">
        <v>162</v>
      </c>
      <c r="N1700" s="46"/>
    </row>
    <row r="1701" spans="1:14" s="23" customFormat="1" ht="14.25" customHeight="1">
      <c r="A1701" s="115"/>
      <c r="B1701" s="425" t="str">
        <f>IF(A1701="","",VLOOKUP(A1701,'Project Budget vs Exp'!$B$9:$G$52,2,FALSE))</f>
        <v/>
      </c>
      <c r="C1701" s="117"/>
      <c r="D1701" s="116"/>
      <c r="E1701" s="118"/>
      <c r="F1701" s="119"/>
      <c r="G1701" s="120"/>
      <c r="H1701" s="120"/>
      <c r="I1701" s="428">
        <f t="shared" si="27"/>
        <v>0</v>
      </c>
      <c r="J1701" s="46"/>
      <c r="K1701" s="21">
        <f>IFERROR(SUM(C1701/'Transfers of Funds'!$F$59),0)</f>
        <v>0</v>
      </c>
      <c r="L1701" s="21"/>
      <c r="M1701" s="47" t="s">
        <v>162</v>
      </c>
      <c r="N1701" s="46"/>
    </row>
    <row r="1702" spans="1:14" s="23" customFormat="1" ht="14.25" customHeight="1">
      <c r="A1702" s="115"/>
      <c r="B1702" s="425" t="str">
        <f>IF(A1702="","",VLOOKUP(A1702,'Project Budget vs Exp'!$B$9:$G$52,2,FALSE))</f>
        <v/>
      </c>
      <c r="C1702" s="117"/>
      <c r="D1702" s="116"/>
      <c r="E1702" s="118"/>
      <c r="F1702" s="119"/>
      <c r="G1702" s="120"/>
      <c r="H1702" s="120"/>
      <c r="I1702" s="428">
        <f t="shared" si="27"/>
        <v>0</v>
      </c>
      <c r="J1702" s="46"/>
      <c r="K1702" s="21">
        <f>IFERROR(SUM(C1702/'Transfers of Funds'!$F$59),0)</f>
        <v>0</v>
      </c>
      <c r="L1702" s="21"/>
      <c r="M1702" s="47" t="s">
        <v>162</v>
      </c>
      <c r="N1702" s="46"/>
    </row>
    <row r="1703" spans="1:14" s="23" customFormat="1" ht="14.25" customHeight="1">
      <c r="A1703" s="115"/>
      <c r="B1703" s="425" t="str">
        <f>IF(A1703="","",VLOOKUP(A1703,'Project Budget vs Exp'!$B$9:$G$52,2,FALSE))</f>
        <v/>
      </c>
      <c r="C1703" s="117"/>
      <c r="D1703" s="116"/>
      <c r="E1703" s="118"/>
      <c r="F1703" s="119"/>
      <c r="G1703" s="120"/>
      <c r="H1703" s="120"/>
      <c r="I1703" s="428">
        <f t="shared" si="27"/>
        <v>0</v>
      </c>
      <c r="J1703" s="46"/>
      <c r="K1703" s="21">
        <f>IFERROR(SUM(C1703/'Transfers of Funds'!$F$59),0)</f>
        <v>0</v>
      </c>
      <c r="L1703" s="21"/>
      <c r="M1703" s="47" t="s">
        <v>162</v>
      </c>
      <c r="N1703" s="46"/>
    </row>
    <row r="1704" spans="1:14" s="23" customFormat="1" ht="14.25" customHeight="1">
      <c r="A1704" s="115"/>
      <c r="B1704" s="425" t="str">
        <f>IF(A1704="","",VLOOKUP(A1704,'Project Budget vs Exp'!$B$9:$G$52,2,FALSE))</f>
        <v/>
      </c>
      <c r="C1704" s="117"/>
      <c r="D1704" s="116"/>
      <c r="E1704" s="118"/>
      <c r="F1704" s="119"/>
      <c r="G1704" s="120"/>
      <c r="H1704" s="120"/>
      <c r="I1704" s="428">
        <f t="shared" si="27"/>
        <v>0</v>
      </c>
      <c r="J1704" s="46"/>
      <c r="K1704" s="21">
        <f>IFERROR(SUM(C1704/'Transfers of Funds'!$F$59),0)</f>
        <v>0</v>
      </c>
      <c r="L1704" s="21"/>
      <c r="M1704" s="47" t="s">
        <v>162</v>
      </c>
      <c r="N1704" s="46"/>
    </row>
    <row r="1705" spans="1:14" s="23" customFormat="1" ht="14.25" customHeight="1">
      <c r="A1705" s="115"/>
      <c r="B1705" s="425" t="str">
        <f>IF(A1705="","",VLOOKUP(A1705,'Project Budget vs Exp'!$B$9:$G$52,2,FALSE))</f>
        <v/>
      </c>
      <c r="C1705" s="117"/>
      <c r="D1705" s="116"/>
      <c r="E1705" s="118"/>
      <c r="F1705" s="119"/>
      <c r="G1705" s="120"/>
      <c r="H1705" s="120"/>
      <c r="I1705" s="428">
        <f t="shared" si="27"/>
        <v>0</v>
      </c>
      <c r="J1705" s="46"/>
      <c r="K1705" s="21">
        <f>IFERROR(SUM(C1705/'Transfers of Funds'!$F$59),0)</f>
        <v>0</v>
      </c>
      <c r="L1705" s="21"/>
      <c r="M1705" s="47" t="s">
        <v>162</v>
      </c>
      <c r="N1705" s="46"/>
    </row>
    <row r="1706" spans="1:14" s="23" customFormat="1" ht="14.25" customHeight="1">
      <c r="A1706" s="115"/>
      <c r="B1706" s="425" t="str">
        <f>IF(A1706="","",VLOOKUP(A1706,'Project Budget vs Exp'!$B$9:$G$52,2,FALSE))</f>
        <v/>
      </c>
      <c r="C1706" s="117"/>
      <c r="D1706" s="116"/>
      <c r="E1706" s="118"/>
      <c r="F1706" s="119"/>
      <c r="G1706" s="120"/>
      <c r="H1706" s="120"/>
      <c r="I1706" s="428">
        <f t="shared" si="27"/>
        <v>0</v>
      </c>
      <c r="J1706" s="46"/>
      <c r="K1706" s="21">
        <f>IFERROR(SUM(C1706/'Transfers of Funds'!$F$59),0)</f>
        <v>0</v>
      </c>
      <c r="L1706" s="21"/>
      <c r="M1706" s="47" t="s">
        <v>162</v>
      </c>
      <c r="N1706" s="46"/>
    </row>
    <row r="1707" spans="1:14" s="23" customFormat="1" ht="14.25" customHeight="1">
      <c r="A1707" s="115"/>
      <c r="B1707" s="425" t="str">
        <f>IF(A1707="","",VLOOKUP(A1707,'Project Budget vs Exp'!$B$9:$G$52,2,FALSE))</f>
        <v/>
      </c>
      <c r="C1707" s="117"/>
      <c r="D1707" s="116"/>
      <c r="E1707" s="118"/>
      <c r="F1707" s="119"/>
      <c r="G1707" s="120"/>
      <c r="H1707" s="120"/>
      <c r="I1707" s="428">
        <f t="shared" si="27"/>
        <v>0</v>
      </c>
      <c r="J1707" s="46"/>
      <c r="K1707" s="21">
        <f>IFERROR(SUM(C1707/'Transfers of Funds'!$F$59),0)</f>
        <v>0</v>
      </c>
      <c r="L1707" s="21"/>
      <c r="M1707" s="47" t="s">
        <v>162</v>
      </c>
      <c r="N1707" s="46"/>
    </row>
    <row r="1708" spans="1:14" s="23" customFormat="1" ht="14.25" customHeight="1">
      <c r="A1708" s="115"/>
      <c r="B1708" s="425" t="str">
        <f>IF(A1708="","",VLOOKUP(A1708,'Project Budget vs Exp'!$B$9:$G$52,2,FALSE))</f>
        <v/>
      </c>
      <c r="C1708" s="117"/>
      <c r="D1708" s="116"/>
      <c r="E1708" s="118"/>
      <c r="F1708" s="119"/>
      <c r="G1708" s="120"/>
      <c r="H1708" s="120"/>
      <c r="I1708" s="428">
        <f t="shared" si="27"/>
        <v>0</v>
      </c>
      <c r="J1708" s="46"/>
      <c r="K1708" s="21">
        <f>IFERROR(SUM(C1708/'Transfers of Funds'!$F$59),0)</f>
        <v>0</v>
      </c>
      <c r="L1708" s="21"/>
      <c r="M1708" s="47" t="s">
        <v>162</v>
      </c>
      <c r="N1708" s="46"/>
    </row>
    <row r="1709" spans="1:14" s="23" customFormat="1" ht="14.25" customHeight="1">
      <c r="A1709" s="115"/>
      <c r="B1709" s="425" t="str">
        <f>IF(A1709="","",VLOOKUP(A1709,'Project Budget vs Exp'!$B$9:$G$52,2,FALSE))</f>
        <v/>
      </c>
      <c r="C1709" s="117"/>
      <c r="D1709" s="116"/>
      <c r="E1709" s="118"/>
      <c r="F1709" s="119"/>
      <c r="G1709" s="120"/>
      <c r="H1709" s="120"/>
      <c r="I1709" s="428">
        <f t="shared" si="27"/>
        <v>0</v>
      </c>
      <c r="J1709" s="46"/>
      <c r="K1709" s="21">
        <f>IFERROR(SUM(C1709/'Transfers of Funds'!$F$59),0)</f>
        <v>0</v>
      </c>
      <c r="L1709" s="21"/>
      <c r="M1709" s="47" t="s">
        <v>162</v>
      </c>
      <c r="N1709" s="46"/>
    </row>
    <row r="1710" spans="1:14" s="23" customFormat="1" ht="14.25" customHeight="1">
      <c r="A1710" s="115"/>
      <c r="B1710" s="425" t="str">
        <f>IF(A1710="","",VLOOKUP(A1710,'Project Budget vs Exp'!$B$9:$G$52,2,FALSE))</f>
        <v/>
      </c>
      <c r="C1710" s="117"/>
      <c r="D1710" s="116"/>
      <c r="E1710" s="118"/>
      <c r="F1710" s="119"/>
      <c r="G1710" s="120"/>
      <c r="H1710" s="120"/>
      <c r="I1710" s="428">
        <f t="shared" si="27"/>
        <v>0</v>
      </c>
      <c r="J1710" s="46"/>
      <c r="K1710" s="21">
        <f>IFERROR(SUM(C1710/'Transfers of Funds'!$F$59),0)</f>
        <v>0</v>
      </c>
      <c r="L1710" s="21"/>
      <c r="M1710" s="47" t="s">
        <v>162</v>
      </c>
      <c r="N1710" s="46"/>
    </row>
    <row r="1711" spans="1:14" s="23" customFormat="1" ht="14.25" customHeight="1">
      <c r="A1711" s="115"/>
      <c r="B1711" s="425" t="str">
        <f>IF(A1711="","",VLOOKUP(A1711,'Project Budget vs Exp'!$B$9:$G$52,2,FALSE))</f>
        <v/>
      </c>
      <c r="C1711" s="117"/>
      <c r="D1711" s="116"/>
      <c r="E1711" s="118"/>
      <c r="F1711" s="119"/>
      <c r="G1711" s="120"/>
      <c r="H1711" s="120"/>
      <c r="I1711" s="428">
        <f t="shared" si="27"/>
        <v>0</v>
      </c>
      <c r="J1711" s="46"/>
      <c r="K1711" s="21">
        <f>IFERROR(SUM(C1711/'Transfers of Funds'!$F$59),0)</f>
        <v>0</v>
      </c>
      <c r="L1711" s="21"/>
      <c r="M1711" s="47" t="s">
        <v>162</v>
      </c>
      <c r="N1711" s="46"/>
    </row>
    <row r="1712" spans="1:14" s="23" customFormat="1" ht="14.25" customHeight="1">
      <c r="A1712" s="115"/>
      <c r="B1712" s="425" t="str">
        <f>IF(A1712="","",VLOOKUP(A1712,'Project Budget vs Exp'!$B$9:$G$52,2,FALSE))</f>
        <v/>
      </c>
      <c r="C1712" s="117"/>
      <c r="D1712" s="116"/>
      <c r="E1712" s="118"/>
      <c r="F1712" s="119"/>
      <c r="G1712" s="120"/>
      <c r="H1712" s="120"/>
      <c r="I1712" s="428">
        <f t="shared" si="27"/>
        <v>0</v>
      </c>
      <c r="J1712" s="46"/>
      <c r="K1712" s="21">
        <f>IFERROR(SUM(C1712/'Transfers of Funds'!$F$59),0)</f>
        <v>0</v>
      </c>
      <c r="L1712" s="21"/>
      <c r="M1712" s="47" t="s">
        <v>162</v>
      </c>
      <c r="N1712" s="46"/>
    </row>
    <row r="1713" spans="1:14" s="23" customFormat="1" ht="14.25" customHeight="1">
      <c r="A1713" s="115"/>
      <c r="B1713" s="425" t="str">
        <f>IF(A1713="","",VLOOKUP(A1713,'Project Budget vs Exp'!$B$9:$G$52,2,FALSE))</f>
        <v/>
      </c>
      <c r="C1713" s="117"/>
      <c r="D1713" s="116"/>
      <c r="E1713" s="118"/>
      <c r="F1713" s="119"/>
      <c r="G1713" s="120"/>
      <c r="H1713" s="120"/>
      <c r="I1713" s="428">
        <f t="shared" si="27"/>
        <v>0</v>
      </c>
      <c r="J1713" s="46"/>
      <c r="K1713" s="21">
        <f>IFERROR(SUM(C1713/'Transfers of Funds'!$F$59),0)</f>
        <v>0</v>
      </c>
      <c r="L1713" s="21"/>
      <c r="M1713" s="47" t="s">
        <v>162</v>
      </c>
      <c r="N1713" s="46"/>
    </row>
    <row r="1714" spans="1:14" s="23" customFormat="1" ht="14.25" customHeight="1">
      <c r="A1714" s="115"/>
      <c r="B1714" s="425" t="str">
        <f>IF(A1714="","",VLOOKUP(A1714,'Project Budget vs Exp'!$B$9:$G$52,2,FALSE))</f>
        <v/>
      </c>
      <c r="C1714" s="117"/>
      <c r="D1714" s="116"/>
      <c r="E1714" s="118"/>
      <c r="F1714" s="119"/>
      <c r="G1714" s="120"/>
      <c r="H1714" s="120"/>
      <c r="I1714" s="428">
        <f t="shared" si="27"/>
        <v>0</v>
      </c>
      <c r="J1714" s="46"/>
      <c r="K1714" s="21">
        <f>IFERROR(SUM(C1714/'Transfers of Funds'!$F$59),0)</f>
        <v>0</v>
      </c>
      <c r="L1714" s="21"/>
      <c r="M1714" s="47" t="s">
        <v>162</v>
      </c>
      <c r="N1714" s="46"/>
    </row>
    <row r="1715" spans="1:14" s="23" customFormat="1" ht="14.25" customHeight="1">
      <c r="A1715" s="115"/>
      <c r="B1715" s="425" t="str">
        <f>IF(A1715="","",VLOOKUP(A1715,'Project Budget vs Exp'!$B$9:$G$52,2,FALSE))</f>
        <v/>
      </c>
      <c r="C1715" s="117"/>
      <c r="D1715" s="116"/>
      <c r="E1715" s="118"/>
      <c r="F1715" s="119"/>
      <c r="G1715" s="120"/>
      <c r="H1715" s="120"/>
      <c r="I1715" s="428">
        <f t="shared" si="27"/>
        <v>0</v>
      </c>
      <c r="J1715" s="46"/>
      <c r="K1715" s="21">
        <f>IFERROR(SUM(C1715/'Transfers of Funds'!$F$59),0)</f>
        <v>0</v>
      </c>
      <c r="L1715" s="21"/>
      <c r="M1715" s="47" t="s">
        <v>162</v>
      </c>
      <c r="N1715" s="46"/>
    </row>
    <row r="1716" spans="1:14" s="23" customFormat="1" ht="14.25" customHeight="1">
      <c r="A1716" s="115"/>
      <c r="B1716" s="425" t="str">
        <f>IF(A1716="","",VLOOKUP(A1716,'Project Budget vs Exp'!$B$9:$G$52,2,FALSE))</f>
        <v/>
      </c>
      <c r="C1716" s="117"/>
      <c r="D1716" s="116"/>
      <c r="E1716" s="118"/>
      <c r="F1716" s="119"/>
      <c r="G1716" s="120"/>
      <c r="H1716" s="120"/>
      <c r="I1716" s="428">
        <f t="shared" si="27"/>
        <v>0</v>
      </c>
      <c r="J1716" s="46"/>
      <c r="K1716" s="21">
        <f>IFERROR(SUM(C1716/'Transfers of Funds'!$F$59),0)</f>
        <v>0</v>
      </c>
      <c r="L1716" s="21"/>
      <c r="M1716" s="47" t="s">
        <v>162</v>
      </c>
      <c r="N1716" s="46"/>
    </row>
    <row r="1717" spans="1:14" s="23" customFormat="1" ht="14.25" customHeight="1">
      <c r="A1717" s="115"/>
      <c r="B1717" s="425" t="str">
        <f>IF(A1717="","",VLOOKUP(A1717,'Project Budget vs Exp'!$B$9:$G$52,2,FALSE))</f>
        <v/>
      </c>
      <c r="C1717" s="117"/>
      <c r="D1717" s="116"/>
      <c r="E1717" s="118"/>
      <c r="F1717" s="119"/>
      <c r="G1717" s="120"/>
      <c r="H1717" s="120"/>
      <c r="I1717" s="428">
        <f t="shared" si="27"/>
        <v>0</v>
      </c>
      <c r="J1717" s="46"/>
      <c r="K1717" s="21">
        <f>IFERROR(SUM(C1717/'Transfers of Funds'!$F$59),0)</f>
        <v>0</v>
      </c>
      <c r="L1717" s="21"/>
      <c r="M1717" s="47" t="s">
        <v>162</v>
      </c>
      <c r="N1717" s="46"/>
    </row>
    <row r="1718" spans="1:14" s="23" customFormat="1" ht="14.25" customHeight="1">
      <c r="A1718" s="115"/>
      <c r="B1718" s="425" t="str">
        <f>IF(A1718="","",VLOOKUP(A1718,'Project Budget vs Exp'!$B$9:$G$52,2,FALSE))</f>
        <v/>
      </c>
      <c r="C1718" s="117"/>
      <c r="D1718" s="116"/>
      <c r="E1718" s="118"/>
      <c r="F1718" s="119"/>
      <c r="G1718" s="120"/>
      <c r="H1718" s="120"/>
      <c r="I1718" s="428">
        <f t="shared" si="27"/>
        <v>0</v>
      </c>
      <c r="J1718" s="46"/>
      <c r="K1718" s="21">
        <f>IFERROR(SUM(C1718/'Transfers of Funds'!$F$59),0)</f>
        <v>0</v>
      </c>
      <c r="L1718" s="21"/>
      <c r="M1718" s="47" t="s">
        <v>162</v>
      </c>
      <c r="N1718" s="46"/>
    </row>
    <row r="1719" spans="1:14" s="23" customFormat="1" ht="14.25" customHeight="1">
      <c r="A1719" s="115"/>
      <c r="B1719" s="425" t="str">
        <f>IF(A1719="","",VLOOKUP(A1719,'Project Budget vs Exp'!$B$9:$G$52,2,FALSE))</f>
        <v/>
      </c>
      <c r="C1719" s="117"/>
      <c r="D1719" s="116"/>
      <c r="E1719" s="118"/>
      <c r="F1719" s="119"/>
      <c r="G1719" s="120"/>
      <c r="H1719" s="120"/>
      <c r="I1719" s="428">
        <f t="shared" si="27"/>
        <v>0</v>
      </c>
      <c r="J1719" s="46"/>
      <c r="K1719" s="21">
        <f>IFERROR(SUM(C1719/'Transfers of Funds'!$F$59),0)</f>
        <v>0</v>
      </c>
      <c r="L1719" s="21"/>
      <c r="M1719" s="47" t="s">
        <v>162</v>
      </c>
      <c r="N1719" s="46"/>
    </row>
    <row r="1720" spans="1:14" s="23" customFormat="1" ht="14.25" customHeight="1">
      <c r="A1720" s="115"/>
      <c r="B1720" s="425" t="str">
        <f>IF(A1720="","",VLOOKUP(A1720,'Project Budget vs Exp'!$B$9:$G$52,2,FALSE))</f>
        <v/>
      </c>
      <c r="C1720" s="117"/>
      <c r="D1720" s="116"/>
      <c r="E1720" s="118"/>
      <c r="F1720" s="119"/>
      <c r="G1720" s="120"/>
      <c r="H1720" s="120"/>
      <c r="I1720" s="428">
        <f t="shared" si="27"/>
        <v>0</v>
      </c>
      <c r="J1720" s="46"/>
      <c r="K1720" s="21">
        <f>IFERROR(SUM(C1720/'Transfers of Funds'!$F$59),0)</f>
        <v>0</v>
      </c>
      <c r="L1720" s="21"/>
      <c r="M1720" s="47" t="s">
        <v>162</v>
      </c>
      <c r="N1720" s="46"/>
    </row>
    <row r="1721" spans="1:14" s="23" customFormat="1" ht="14.25" customHeight="1">
      <c r="A1721" s="115"/>
      <c r="B1721" s="425" t="str">
        <f>IF(A1721="","",VLOOKUP(A1721,'Project Budget vs Exp'!$B$9:$G$52,2,FALSE))</f>
        <v/>
      </c>
      <c r="C1721" s="117"/>
      <c r="D1721" s="116"/>
      <c r="E1721" s="118"/>
      <c r="F1721" s="119"/>
      <c r="G1721" s="120"/>
      <c r="H1721" s="120"/>
      <c r="I1721" s="428">
        <f t="shared" si="27"/>
        <v>0</v>
      </c>
      <c r="J1721" s="46"/>
      <c r="K1721" s="21">
        <f>IFERROR(SUM(C1721/'Transfers of Funds'!$F$59),0)</f>
        <v>0</v>
      </c>
      <c r="L1721" s="21"/>
      <c r="M1721" s="47" t="s">
        <v>162</v>
      </c>
      <c r="N1721" s="46"/>
    </row>
    <row r="1722" spans="1:14" s="23" customFormat="1" ht="14.25" customHeight="1">
      <c r="A1722" s="115"/>
      <c r="B1722" s="425" t="str">
        <f>IF(A1722="","",VLOOKUP(A1722,'Project Budget vs Exp'!$B$9:$G$52,2,FALSE))</f>
        <v/>
      </c>
      <c r="C1722" s="117"/>
      <c r="D1722" s="116"/>
      <c r="E1722" s="118"/>
      <c r="F1722" s="119"/>
      <c r="G1722" s="120"/>
      <c r="H1722" s="120"/>
      <c r="I1722" s="428">
        <f t="shared" si="27"/>
        <v>0</v>
      </c>
      <c r="J1722" s="46"/>
      <c r="K1722" s="21">
        <f>IFERROR(SUM(C1722/'Transfers of Funds'!$F$59),0)</f>
        <v>0</v>
      </c>
      <c r="L1722" s="21"/>
      <c r="M1722" s="47" t="s">
        <v>162</v>
      </c>
      <c r="N1722" s="46"/>
    </row>
    <row r="1723" spans="1:14" s="23" customFormat="1" ht="14.25" customHeight="1">
      <c r="A1723" s="115"/>
      <c r="B1723" s="425" t="str">
        <f>IF(A1723="","",VLOOKUP(A1723,'Project Budget vs Exp'!$B$9:$G$52,2,FALSE))</f>
        <v/>
      </c>
      <c r="C1723" s="117"/>
      <c r="D1723" s="116"/>
      <c r="E1723" s="118"/>
      <c r="F1723" s="119"/>
      <c r="G1723" s="120"/>
      <c r="H1723" s="120"/>
      <c r="I1723" s="428">
        <f t="shared" si="27"/>
        <v>0</v>
      </c>
      <c r="J1723" s="46"/>
      <c r="K1723" s="21">
        <f>IFERROR(SUM(C1723/'Transfers of Funds'!$F$59),0)</f>
        <v>0</v>
      </c>
      <c r="L1723" s="21"/>
      <c r="M1723" s="47" t="s">
        <v>162</v>
      </c>
      <c r="N1723" s="46"/>
    </row>
    <row r="1724" spans="1:14" s="23" customFormat="1" ht="14.25" customHeight="1">
      <c r="A1724" s="115"/>
      <c r="B1724" s="425" t="str">
        <f>IF(A1724="","",VLOOKUP(A1724,'Project Budget vs Exp'!$B$9:$G$52,2,FALSE))</f>
        <v/>
      </c>
      <c r="C1724" s="117"/>
      <c r="D1724" s="116"/>
      <c r="E1724" s="118"/>
      <c r="F1724" s="119"/>
      <c r="G1724" s="120"/>
      <c r="H1724" s="120"/>
      <c r="I1724" s="428">
        <f t="shared" si="27"/>
        <v>0</v>
      </c>
      <c r="J1724" s="46"/>
      <c r="K1724" s="21">
        <f>IFERROR(SUM(C1724/'Transfers of Funds'!$F$59),0)</f>
        <v>0</v>
      </c>
      <c r="L1724" s="21"/>
      <c r="M1724" s="47" t="s">
        <v>162</v>
      </c>
      <c r="N1724" s="46"/>
    </row>
    <row r="1725" spans="1:14" s="23" customFormat="1" ht="14.25" customHeight="1">
      <c r="A1725" s="115"/>
      <c r="B1725" s="425" t="str">
        <f>IF(A1725="","",VLOOKUP(A1725,'Project Budget vs Exp'!$B$9:$G$52,2,FALSE))</f>
        <v/>
      </c>
      <c r="C1725" s="117"/>
      <c r="D1725" s="116"/>
      <c r="E1725" s="118"/>
      <c r="F1725" s="119"/>
      <c r="G1725" s="120"/>
      <c r="H1725" s="120"/>
      <c r="I1725" s="428">
        <f t="shared" si="27"/>
        <v>0</v>
      </c>
      <c r="J1725" s="46"/>
      <c r="K1725" s="21">
        <f>IFERROR(SUM(C1725/'Transfers of Funds'!$F$59),0)</f>
        <v>0</v>
      </c>
      <c r="L1725" s="21"/>
      <c r="M1725" s="47" t="s">
        <v>162</v>
      </c>
      <c r="N1725" s="46"/>
    </row>
    <row r="1726" spans="1:14" s="23" customFormat="1" ht="14.25" customHeight="1">
      <c r="A1726" s="115"/>
      <c r="B1726" s="425" t="str">
        <f>IF(A1726="","",VLOOKUP(A1726,'Project Budget vs Exp'!$B$9:$G$52,2,FALSE))</f>
        <v/>
      </c>
      <c r="C1726" s="117"/>
      <c r="D1726" s="116"/>
      <c r="E1726" s="118"/>
      <c r="F1726" s="119"/>
      <c r="G1726" s="120"/>
      <c r="H1726" s="120"/>
      <c r="I1726" s="428">
        <f t="shared" si="27"/>
        <v>0</v>
      </c>
      <c r="J1726" s="46"/>
      <c r="K1726" s="21">
        <f>IFERROR(SUM(C1726/'Transfers of Funds'!$F$59),0)</f>
        <v>0</v>
      </c>
      <c r="L1726" s="21"/>
      <c r="M1726" s="47" t="s">
        <v>162</v>
      </c>
      <c r="N1726" s="46"/>
    </row>
    <row r="1727" spans="1:14" s="23" customFormat="1" ht="14.25" customHeight="1">
      <c r="A1727" s="115"/>
      <c r="B1727" s="425" t="str">
        <f>IF(A1727="","",VLOOKUP(A1727,'Project Budget vs Exp'!$B$9:$G$52,2,FALSE))</f>
        <v/>
      </c>
      <c r="C1727" s="117"/>
      <c r="D1727" s="116"/>
      <c r="E1727" s="118"/>
      <c r="F1727" s="119"/>
      <c r="G1727" s="120"/>
      <c r="H1727" s="120"/>
      <c r="I1727" s="428">
        <f t="shared" si="27"/>
        <v>0</v>
      </c>
      <c r="J1727" s="46"/>
      <c r="K1727" s="21">
        <f>IFERROR(SUM(C1727/'Transfers of Funds'!$F$59),0)</f>
        <v>0</v>
      </c>
      <c r="L1727" s="21"/>
      <c r="M1727" s="47" t="s">
        <v>162</v>
      </c>
      <c r="N1727" s="46"/>
    </row>
    <row r="1728" spans="1:14" s="23" customFormat="1" ht="14.25" customHeight="1">
      <c r="A1728" s="115"/>
      <c r="B1728" s="425" t="str">
        <f>IF(A1728="","",VLOOKUP(A1728,'Project Budget vs Exp'!$B$9:$G$52,2,FALSE))</f>
        <v/>
      </c>
      <c r="C1728" s="117"/>
      <c r="D1728" s="116"/>
      <c r="E1728" s="118"/>
      <c r="F1728" s="119"/>
      <c r="G1728" s="120"/>
      <c r="H1728" s="120"/>
      <c r="I1728" s="428">
        <f t="shared" si="27"/>
        <v>0</v>
      </c>
      <c r="J1728" s="46"/>
      <c r="K1728" s="21">
        <f>IFERROR(SUM(C1728/'Transfers of Funds'!$F$59),0)</f>
        <v>0</v>
      </c>
      <c r="L1728" s="21"/>
      <c r="M1728" s="47" t="s">
        <v>162</v>
      </c>
      <c r="N1728" s="46"/>
    </row>
    <row r="1729" spans="1:14" s="23" customFormat="1" ht="14.25" customHeight="1">
      <c r="A1729" s="115"/>
      <c r="B1729" s="425" t="str">
        <f>IF(A1729="","",VLOOKUP(A1729,'Project Budget vs Exp'!$B$9:$G$52,2,FALSE))</f>
        <v/>
      </c>
      <c r="C1729" s="117"/>
      <c r="D1729" s="116"/>
      <c r="E1729" s="118"/>
      <c r="F1729" s="119"/>
      <c r="G1729" s="120"/>
      <c r="H1729" s="120"/>
      <c r="I1729" s="428">
        <f t="shared" si="27"/>
        <v>0</v>
      </c>
      <c r="J1729" s="46"/>
      <c r="K1729" s="21">
        <f>IFERROR(SUM(C1729/'Transfers of Funds'!$F$59),0)</f>
        <v>0</v>
      </c>
      <c r="L1729" s="21"/>
      <c r="M1729" s="47" t="s">
        <v>162</v>
      </c>
      <c r="N1729" s="46"/>
    </row>
    <row r="1730" spans="1:14" s="23" customFormat="1" ht="14.25" customHeight="1">
      <c r="A1730" s="115"/>
      <c r="B1730" s="425" t="str">
        <f>IF(A1730="","",VLOOKUP(A1730,'Project Budget vs Exp'!$B$9:$G$52,2,FALSE))</f>
        <v/>
      </c>
      <c r="C1730" s="117"/>
      <c r="D1730" s="116"/>
      <c r="E1730" s="118"/>
      <c r="F1730" s="119"/>
      <c r="G1730" s="120"/>
      <c r="H1730" s="120"/>
      <c r="I1730" s="428">
        <f t="shared" si="27"/>
        <v>0</v>
      </c>
      <c r="J1730" s="46"/>
      <c r="K1730" s="21">
        <f>IFERROR(SUM(C1730/'Transfers of Funds'!$F$59),0)</f>
        <v>0</v>
      </c>
      <c r="L1730" s="21"/>
      <c r="M1730" s="47" t="s">
        <v>162</v>
      </c>
      <c r="N1730" s="46"/>
    </row>
    <row r="1731" spans="1:14" s="23" customFormat="1" ht="14.25" customHeight="1">
      <c r="A1731" s="115"/>
      <c r="B1731" s="425" t="str">
        <f>IF(A1731="","",VLOOKUP(A1731,'Project Budget vs Exp'!$B$9:$G$52,2,FALSE))</f>
        <v/>
      </c>
      <c r="C1731" s="117"/>
      <c r="D1731" s="116"/>
      <c r="E1731" s="118"/>
      <c r="F1731" s="119"/>
      <c r="G1731" s="120"/>
      <c r="H1731" s="120"/>
      <c r="I1731" s="428">
        <f t="shared" si="27"/>
        <v>0</v>
      </c>
      <c r="J1731" s="46"/>
      <c r="K1731" s="21">
        <f>IFERROR(SUM(C1731/'Transfers of Funds'!$F$59),0)</f>
        <v>0</v>
      </c>
      <c r="L1731" s="21"/>
      <c r="M1731" s="47" t="s">
        <v>162</v>
      </c>
      <c r="N1731" s="46"/>
    </row>
    <row r="1732" spans="1:14" s="23" customFormat="1" ht="14.25" customHeight="1">
      <c r="A1732" s="115"/>
      <c r="B1732" s="425" t="str">
        <f>IF(A1732="","",VLOOKUP(A1732,'Project Budget vs Exp'!$B$9:$G$52,2,FALSE))</f>
        <v/>
      </c>
      <c r="C1732" s="117"/>
      <c r="D1732" s="116"/>
      <c r="E1732" s="118"/>
      <c r="F1732" s="119"/>
      <c r="G1732" s="120"/>
      <c r="H1732" s="120"/>
      <c r="I1732" s="428">
        <f t="shared" si="27"/>
        <v>0</v>
      </c>
      <c r="J1732" s="46"/>
      <c r="K1732" s="21">
        <f>IFERROR(SUM(C1732/'Transfers of Funds'!$F$59),0)</f>
        <v>0</v>
      </c>
      <c r="L1732" s="21"/>
      <c r="M1732" s="47" t="s">
        <v>162</v>
      </c>
      <c r="N1732" s="46"/>
    </row>
    <row r="1733" spans="1:14" s="23" customFormat="1" ht="14.25" customHeight="1">
      <c r="A1733" s="115"/>
      <c r="B1733" s="425" t="str">
        <f>IF(A1733="","",VLOOKUP(A1733,'Project Budget vs Exp'!$B$9:$G$52,2,FALSE))</f>
        <v/>
      </c>
      <c r="C1733" s="117"/>
      <c r="D1733" s="116"/>
      <c r="E1733" s="118"/>
      <c r="F1733" s="119"/>
      <c r="G1733" s="120"/>
      <c r="H1733" s="120"/>
      <c r="I1733" s="428">
        <f t="shared" si="27"/>
        <v>0</v>
      </c>
      <c r="J1733" s="46"/>
      <c r="K1733" s="21">
        <f>IFERROR(SUM(C1733/'Transfers of Funds'!$F$59),0)</f>
        <v>0</v>
      </c>
      <c r="L1733" s="21"/>
      <c r="M1733" s="47" t="s">
        <v>162</v>
      </c>
      <c r="N1733" s="46"/>
    </row>
    <row r="1734" spans="1:14" s="23" customFormat="1" ht="14.25" customHeight="1">
      <c r="A1734" s="115"/>
      <c r="B1734" s="425" t="str">
        <f>IF(A1734="","",VLOOKUP(A1734,'Project Budget vs Exp'!$B$9:$G$52,2,FALSE))</f>
        <v/>
      </c>
      <c r="C1734" s="117"/>
      <c r="D1734" s="116"/>
      <c r="E1734" s="118"/>
      <c r="F1734" s="119"/>
      <c r="G1734" s="120"/>
      <c r="H1734" s="120"/>
      <c r="I1734" s="428">
        <f t="shared" si="27"/>
        <v>0</v>
      </c>
      <c r="J1734" s="46"/>
      <c r="K1734" s="21">
        <f>IFERROR(SUM(C1734/'Transfers of Funds'!$F$59),0)</f>
        <v>0</v>
      </c>
      <c r="L1734" s="21"/>
      <c r="M1734" s="47" t="s">
        <v>162</v>
      </c>
      <c r="N1734" s="46"/>
    </row>
    <row r="1735" spans="1:14" s="23" customFormat="1" ht="14.25" customHeight="1">
      <c r="A1735" s="115"/>
      <c r="B1735" s="425" t="str">
        <f>IF(A1735="","",VLOOKUP(A1735,'Project Budget vs Exp'!$B$9:$G$52,2,FALSE))</f>
        <v/>
      </c>
      <c r="C1735" s="117"/>
      <c r="D1735" s="116"/>
      <c r="E1735" s="118"/>
      <c r="F1735" s="119"/>
      <c r="G1735" s="120"/>
      <c r="H1735" s="120"/>
      <c r="I1735" s="428">
        <f t="shared" si="27"/>
        <v>0</v>
      </c>
      <c r="J1735" s="46"/>
      <c r="K1735" s="21">
        <f>IFERROR(SUM(C1735/'Transfers of Funds'!$F$59),0)</f>
        <v>0</v>
      </c>
      <c r="L1735" s="21"/>
      <c r="M1735" s="47" t="s">
        <v>162</v>
      </c>
      <c r="N1735" s="46"/>
    </row>
    <row r="1736" spans="1:14" s="23" customFormat="1" ht="14.25" customHeight="1">
      <c r="A1736" s="115"/>
      <c r="B1736" s="425" t="str">
        <f>IF(A1736="","",VLOOKUP(A1736,'Project Budget vs Exp'!$B$9:$G$52,2,FALSE))</f>
        <v/>
      </c>
      <c r="C1736" s="117"/>
      <c r="D1736" s="116"/>
      <c r="E1736" s="118"/>
      <c r="F1736" s="119"/>
      <c r="G1736" s="120"/>
      <c r="H1736" s="120"/>
      <c r="I1736" s="428">
        <f t="shared" si="27"/>
        <v>0</v>
      </c>
      <c r="J1736" s="46"/>
      <c r="K1736" s="21">
        <f>IFERROR(SUM(C1736/'Transfers of Funds'!$F$59),0)</f>
        <v>0</v>
      </c>
      <c r="L1736" s="21"/>
      <c r="M1736" s="47" t="s">
        <v>162</v>
      </c>
      <c r="N1736" s="46"/>
    </row>
    <row r="1737" spans="1:14" s="23" customFormat="1" ht="14.25" customHeight="1">
      <c r="A1737" s="115"/>
      <c r="B1737" s="425" t="str">
        <f>IF(A1737="","",VLOOKUP(A1737,'Project Budget vs Exp'!$B$9:$G$52,2,FALSE))</f>
        <v/>
      </c>
      <c r="C1737" s="117"/>
      <c r="D1737" s="116"/>
      <c r="E1737" s="118"/>
      <c r="F1737" s="119"/>
      <c r="G1737" s="120"/>
      <c r="H1737" s="120"/>
      <c r="I1737" s="428">
        <f t="shared" si="27"/>
        <v>0</v>
      </c>
      <c r="J1737" s="46"/>
      <c r="K1737" s="21">
        <f>IFERROR(SUM(C1737/'Transfers of Funds'!$F$59),0)</f>
        <v>0</v>
      </c>
      <c r="L1737" s="21"/>
      <c r="M1737" s="47" t="s">
        <v>162</v>
      </c>
      <c r="N1737" s="46"/>
    </row>
    <row r="1738" spans="1:14" s="23" customFormat="1" ht="14.25" customHeight="1">
      <c r="A1738" s="115"/>
      <c r="B1738" s="425" t="str">
        <f>IF(A1738="","",VLOOKUP(A1738,'Project Budget vs Exp'!$B$9:$G$52,2,FALSE))</f>
        <v/>
      </c>
      <c r="C1738" s="117"/>
      <c r="D1738" s="116"/>
      <c r="E1738" s="118"/>
      <c r="F1738" s="119"/>
      <c r="G1738" s="120"/>
      <c r="H1738" s="120"/>
      <c r="I1738" s="428">
        <f t="shared" si="27"/>
        <v>0</v>
      </c>
      <c r="J1738" s="46"/>
      <c r="K1738" s="21">
        <f>IFERROR(SUM(C1738/'Transfers of Funds'!$F$59),0)</f>
        <v>0</v>
      </c>
      <c r="L1738" s="21"/>
      <c r="M1738" s="47" t="s">
        <v>162</v>
      </c>
      <c r="N1738" s="46"/>
    </row>
    <row r="1739" spans="1:14" s="23" customFormat="1" ht="14.25" customHeight="1">
      <c r="A1739" s="115"/>
      <c r="B1739" s="425" t="str">
        <f>IF(A1739="","",VLOOKUP(A1739,'Project Budget vs Exp'!$B$9:$G$52,2,FALSE))</f>
        <v/>
      </c>
      <c r="C1739" s="117"/>
      <c r="D1739" s="116"/>
      <c r="E1739" s="118"/>
      <c r="F1739" s="119"/>
      <c r="G1739" s="120"/>
      <c r="H1739" s="120"/>
      <c r="I1739" s="428">
        <f t="shared" si="27"/>
        <v>0</v>
      </c>
      <c r="J1739" s="46"/>
      <c r="K1739" s="21">
        <f>IFERROR(SUM(C1739/'Transfers of Funds'!$F$59),0)</f>
        <v>0</v>
      </c>
      <c r="L1739" s="21"/>
      <c r="M1739" s="47" t="s">
        <v>162</v>
      </c>
      <c r="N1739" s="46"/>
    </row>
    <row r="1740" spans="1:14" s="23" customFormat="1" ht="14.25" customHeight="1">
      <c r="A1740" s="115"/>
      <c r="B1740" s="425" t="str">
        <f>IF(A1740="","",VLOOKUP(A1740,'Project Budget vs Exp'!$B$9:$G$52,2,FALSE))</f>
        <v/>
      </c>
      <c r="C1740" s="117"/>
      <c r="D1740" s="116"/>
      <c r="E1740" s="118"/>
      <c r="F1740" s="119"/>
      <c r="G1740" s="120"/>
      <c r="H1740" s="120"/>
      <c r="I1740" s="428">
        <f t="shared" si="27"/>
        <v>0</v>
      </c>
      <c r="J1740" s="46"/>
      <c r="K1740" s="21">
        <f>IFERROR(SUM(C1740/'Transfers of Funds'!$F$59),0)</f>
        <v>0</v>
      </c>
      <c r="L1740" s="21"/>
      <c r="M1740" s="47" t="s">
        <v>162</v>
      </c>
      <c r="N1740" s="46"/>
    </row>
    <row r="1741" spans="1:14" s="23" customFormat="1" ht="14.25" customHeight="1">
      <c r="A1741" s="115"/>
      <c r="B1741" s="425" t="str">
        <f>IF(A1741="","",VLOOKUP(A1741,'Project Budget vs Exp'!$B$9:$G$52,2,FALSE))</f>
        <v/>
      </c>
      <c r="C1741" s="117"/>
      <c r="D1741" s="116"/>
      <c r="E1741" s="118"/>
      <c r="F1741" s="119"/>
      <c r="G1741" s="120"/>
      <c r="H1741" s="120"/>
      <c r="I1741" s="428">
        <f t="shared" si="27"/>
        <v>0</v>
      </c>
      <c r="J1741" s="46"/>
      <c r="K1741" s="21">
        <f>IFERROR(SUM(C1741/'Transfers of Funds'!$F$59),0)</f>
        <v>0</v>
      </c>
      <c r="L1741" s="21"/>
      <c r="M1741" s="47" t="s">
        <v>162</v>
      </c>
      <c r="N1741" s="46"/>
    </row>
    <row r="1742" spans="1:14" s="23" customFormat="1" ht="14.25" customHeight="1">
      <c r="A1742" s="115"/>
      <c r="B1742" s="425" t="str">
        <f>IF(A1742="","",VLOOKUP(A1742,'Project Budget vs Exp'!$B$9:$G$52,2,FALSE))</f>
        <v/>
      </c>
      <c r="C1742" s="117"/>
      <c r="D1742" s="116"/>
      <c r="E1742" s="118"/>
      <c r="F1742" s="119"/>
      <c r="G1742" s="120"/>
      <c r="H1742" s="120"/>
      <c r="I1742" s="428">
        <f t="shared" si="27"/>
        <v>0</v>
      </c>
      <c r="J1742" s="46"/>
      <c r="K1742" s="21">
        <f>IFERROR(SUM(C1742/'Transfers of Funds'!$F$59),0)</f>
        <v>0</v>
      </c>
      <c r="L1742" s="21"/>
      <c r="M1742" s="47" t="s">
        <v>162</v>
      </c>
      <c r="N1742" s="46"/>
    </row>
    <row r="1743" spans="1:14" s="23" customFormat="1" ht="14.25" customHeight="1">
      <c r="A1743" s="115"/>
      <c r="B1743" s="425" t="str">
        <f>IF(A1743="","",VLOOKUP(A1743,'Project Budget vs Exp'!$B$9:$G$52,2,FALSE))</f>
        <v/>
      </c>
      <c r="C1743" s="117"/>
      <c r="D1743" s="116"/>
      <c r="E1743" s="118"/>
      <c r="F1743" s="119"/>
      <c r="G1743" s="120"/>
      <c r="H1743" s="120"/>
      <c r="I1743" s="428">
        <f t="shared" si="27"/>
        <v>0</v>
      </c>
      <c r="J1743" s="46"/>
      <c r="K1743" s="21">
        <f>IFERROR(SUM(C1743/'Transfers of Funds'!$F$59),0)</f>
        <v>0</v>
      </c>
      <c r="L1743" s="21"/>
      <c r="M1743" s="47" t="s">
        <v>162</v>
      </c>
      <c r="N1743" s="46"/>
    </row>
    <row r="1744" spans="1:14" s="23" customFormat="1" ht="14.25" customHeight="1">
      <c r="A1744" s="115"/>
      <c r="B1744" s="425" t="str">
        <f>IF(A1744="","",VLOOKUP(A1744,'Project Budget vs Exp'!$B$9:$G$52,2,FALSE))</f>
        <v/>
      </c>
      <c r="C1744" s="117"/>
      <c r="D1744" s="116"/>
      <c r="E1744" s="118"/>
      <c r="F1744" s="119"/>
      <c r="G1744" s="120"/>
      <c r="H1744" s="120"/>
      <c r="I1744" s="428">
        <f t="shared" si="27"/>
        <v>0</v>
      </c>
      <c r="J1744" s="46"/>
      <c r="K1744" s="21">
        <f>IFERROR(SUM(C1744/'Transfers of Funds'!$F$59),0)</f>
        <v>0</v>
      </c>
      <c r="L1744" s="21"/>
      <c r="M1744" s="47" t="s">
        <v>162</v>
      </c>
      <c r="N1744" s="46"/>
    </row>
    <row r="1745" spans="1:14" s="23" customFormat="1" ht="14.25" customHeight="1">
      <c r="A1745" s="115"/>
      <c r="B1745" s="425" t="str">
        <f>IF(A1745="","",VLOOKUP(A1745,'Project Budget vs Exp'!$B$9:$G$52,2,FALSE))</f>
        <v/>
      </c>
      <c r="C1745" s="117"/>
      <c r="D1745" s="116"/>
      <c r="E1745" s="118"/>
      <c r="F1745" s="119"/>
      <c r="G1745" s="120"/>
      <c r="H1745" s="120"/>
      <c r="I1745" s="428">
        <f t="shared" si="27"/>
        <v>0</v>
      </c>
      <c r="J1745" s="46"/>
      <c r="K1745" s="21">
        <f>IFERROR(SUM(C1745/'Transfers of Funds'!$F$59),0)</f>
        <v>0</v>
      </c>
      <c r="L1745" s="21"/>
      <c r="M1745" s="47" t="s">
        <v>162</v>
      </c>
      <c r="N1745" s="46"/>
    </row>
    <row r="1746" spans="1:14" s="23" customFormat="1" ht="14.25" customHeight="1">
      <c r="A1746" s="115"/>
      <c r="B1746" s="425" t="str">
        <f>IF(A1746="","",VLOOKUP(A1746,'Project Budget vs Exp'!$B$9:$G$52,2,FALSE))</f>
        <v/>
      </c>
      <c r="C1746" s="117"/>
      <c r="D1746" s="116"/>
      <c r="E1746" s="118"/>
      <c r="F1746" s="119"/>
      <c r="G1746" s="120"/>
      <c r="H1746" s="120"/>
      <c r="I1746" s="428">
        <f t="shared" si="27"/>
        <v>0</v>
      </c>
      <c r="J1746" s="46"/>
      <c r="K1746" s="21">
        <f>IFERROR(SUM(C1746/'Transfers of Funds'!$F$59),0)</f>
        <v>0</v>
      </c>
      <c r="L1746" s="21"/>
      <c r="M1746" s="47" t="s">
        <v>162</v>
      </c>
      <c r="N1746" s="46"/>
    </row>
    <row r="1747" spans="1:14" s="23" customFormat="1" ht="14.25" customHeight="1">
      <c r="A1747" s="115"/>
      <c r="B1747" s="425" t="str">
        <f>IF(A1747="","",VLOOKUP(A1747,'Project Budget vs Exp'!$B$9:$G$52,2,FALSE))</f>
        <v/>
      </c>
      <c r="C1747" s="117"/>
      <c r="D1747" s="116"/>
      <c r="E1747" s="118"/>
      <c r="F1747" s="119"/>
      <c r="G1747" s="120"/>
      <c r="H1747" s="120"/>
      <c r="I1747" s="428">
        <f t="shared" si="27"/>
        <v>0</v>
      </c>
      <c r="J1747" s="46"/>
      <c r="K1747" s="21">
        <f>IFERROR(SUM(C1747/'Transfers of Funds'!$F$59),0)</f>
        <v>0</v>
      </c>
      <c r="L1747" s="21"/>
      <c r="M1747" s="47" t="s">
        <v>162</v>
      </c>
      <c r="N1747" s="46"/>
    </row>
    <row r="1748" spans="1:14" s="23" customFormat="1" ht="14.25" customHeight="1">
      <c r="A1748" s="115"/>
      <c r="B1748" s="425" t="str">
        <f>IF(A1748="","",VLOOKUP(A1748,'Project Budget vs Exp'!$B$9:$G$52,2,FALSE))</f>
        <v/>
      </c>
      <c r="C1748" s="117"/>
      <c r="D1748" s="116"/>
      <c r="E1748" s="118"/>
      <c r="F1748" s="119"/>
      <c r="G1748" s="120"/>
      <c r="H1748" s="120"/>
      <c r="I1748" s="428">
        <f t="shared" si="27"/>
        <v>0</v>
      </c>
      <c r="J1748" s="46"/>
      <c r="K1748" s="21">
        <f>IFERROR(SUM(C1748/'Transfers of Funds'!$F$59),0)</f>
        <v>0</v>
      </c>
      <c r="L1748" s="21"/>
      <c r="M1748" s="47" t="s">
        <v>162</v>
      </c>
      <c r="N1748" s="46"/>
    </row>
    <row r="1749" spans="1:14" s="23" customFormat="1" ht="14.25" customHeight="1">
      <c r="A1749" s="115"/>
      <c r="B1749" s="425" t="str">
        <f>IF(A1749="","",VLOOKUP(A1749,'Project Budget vs Exp'!$B$9:$G$52,2,FALSE))</f>
        <v/>
      </c>
      <c r="C1749" s="117"/>
      <c r="D1749" s="116"/>
      <c r="E1749" s="118"/>
      <c r="F1749" s="119"/>
      <c r="G1749" s="120"/>
      <c r="H1749" s="120"/>
      <c r="I1749" s="428">
        <f t="shared" ref="I1749:I1812" si="28">IF(OR(F$4="EUR",F$4="USD",F$4="GBP",F$4="CAD",F$4="NZD",F$4="AUD"),K1749,C1749)</f>
        <v>0</v>
      </c>
      <c r="J1749" s="46"/>
      <c r="K1749" s="21">
        <f>IFERROR(SUM(C1749/'Transfers of Funds'!$F$59),0)</f>
        <v>0</v>
      </c>
      <c r="L1749" s="21"/>
      <c r="M1749" s="47" t="s">
        <v>162</v>
      </c>
      <c r="N1749" s="46"/>
    </row>
    <row r="1750" spans="1:14" s="23" customFormat="1" ht="14.25" customHeight="1">
      <c r="A1750" s="115"/>
      <c r="B1750" s="425" t="str">
        <f>IF(A1750="","",VLOOKUP(A1750,'Project Budget vs Exp'!$B$9:$G$52,2,FALSE))</f>
        <v/>
      </c>
      <c r="C1750" s="117"/>
      <c r="D1750" s="116"/>
      <c r="E1750" s="118"/>
      <c r="F1750" s="119"/>
      <c r="G1750" s="120"/>
      <c r="H1750" s="120"/>
      <c r="I1750" s="428">
        <f t="shared" si="28"/>
        <v>0</v>
      </c>
      <c r="J1750" s="46"/>
      <c r="K1750" s="21">
        <f>IFERROR(SUM(C1750/'Transfers of Funds'!$F$59),0)</f>
        <v>0</v>
      </c>
      <c r="L1750" s="21"/>
      <c r="M1750" s="47" t="s">
        <v>162</v>
      </c>
      <c r="N1750" s="46"/>
    </row>
    <row r="1751" spans="1:14" s="23" customFormat="1" ht="14.25" customHeight="1">
      <c r="A1751" s="115"/>
      <c r="B1751" s="425" t="str">
        <f>IF(A1751="","",VLOOKUP(A1751,'Project Budget vs Exp'!$B$9:$G$52,2,FALSE))</f>
        <v/>
      </c>
      <c r="C1751" s="117"/>
      <c r="D1751" s="116"/>
      <c r="E1751" s="118"/>
      <c r="F1751" s="119"/>
      <c r="G1751" s="120"/>
      <c r="H1751" s="120"/>
      <c r="I1751" s="428">
        <f t="shared" si="28"/>
        <v>0</v>
      </c>
      <c r="J1751" s="46"/>
      <c r="K1751" s="21">
        <f>IFERROR(SUM(C1751/'Transfers of Funds'!$F$59),0)</f>
        <v>0</v>
      </c>
      <c r="L1751" s="21"/>
      <c r="M1751" s="47" t="s">
        <v>162</v>
      </c>
      <c r="N1751" s="46"/>
    </row>
    <row r="1752" spans="1:14" s="23" customFormat="1" ht="14.25" customHeight="1">
      <c r="A1752" s="115"/>
      <c r="B1752" s="425" t="str">
        <f>IF(A1752="","",VLOOKUP(A1752,'Project Budget vs Exp'!$B$9:$G$52,2,FALSE))</f>
        <v/>
      </c>
      <c r="C1752" s="117"/>
      <c r="D1752" s="116"/>
      <c r="E1752" s="118"/>
      <c r="F1752" s="119"/>
      <c r="G1752" s="120"/>
      <c r="H1752" s="120"/>
      <c r="I1752" s="428">
        <f t="shared" si="28"/>
        <v>0</v>
      </c>
      <c r="J1752" s="46"/>
      <c r="K1752" s="21">
        <f>IFERROR(SUM(C1752/'Transfers of Funds'!$F$59),0)</f>
        <v>0</v>
      </c>
      <c r="L1752" s="21"/>
      <c r="M1752" s="47" t="s">
        <v>162</v>
      </c>
      <c r="N1752" s="46"/>
    </row>
    <row r="1753" spans="1:14" s="23" customFormat="1" ht="14.25" customHeight="1">
      <c r="A1753" s="115"/>
      <c r="B1753" s="425" t="str">
        <f>IF(A1753="","",VLOOKUP(A1753,'Project Budget vs Exp'!$B$9:$G$52,2,FALSE))</f>
        <v/>
      </c>
      <c r="C1753" s="117"/>
      <c r="D1753" s="116"/>
      <c r="E1753" s="118"/>
      <c r="F1753" s="119"/>
      <c r="G1753" s="120"/>
      <c r="H1753" s="120"/>
      <c r="I1753" s="428">
        <f t="shared" si="28"/>
        <v>0</v>
      </c>
      <c r="J1753" s="46"/>
      <c r="K1753" s="21">
        <f>IFERROR(SUM(C1753/'Transfers of Funds'!$F$59),0)</f>
        <v>0</v>
      </c>
      <c r="L1753" s="21"/>
      <c r="M1753" s="47" t="s">
        <v>162</v>
      </c>
      <c r="N1753" s="46"/>
    </row>
    <row r="1754" spans="1:14" s="23" customFormat="1" ht="14.25" customHeight="1">
      <c r="A1754" s="115"/>
      <c r="B1754" s="425" t="str">
        <f>IF(A1754="","",VLOOKUP(A1754,'Project Budget vs Exp'!$B$9:$G$52,2,FALSE))</f>
        <v/>
      </c>
      <c r="C1754" s="117"/>
      <c r="D1754" s="116"/>
      <c r="E1754" s="118"/>
      <c r="F1754" s="119"/>
      <c r="G1754" s="120"/>
      <c r="H1754" s="120"/>
      <c r="I1754" s="428">
        <f t="shared" si="28"/>
        <v>0</v>
      </c>
      <c r="J1754" s="46"/>
      <c r="K1754" s="21">
        <f>IFERROR(SUM(C1754/'Transfers of Funds'!$F$59),0)</f>
        <v>0</v>
      </c>
      <c r="L1754" s="21"/>
      <c r="M1754" s="47" t="s">
        <v>162</v>
      </c>
      <c r="N1754" s="46"/>
    </row>
    <row r="1755" spans="1:14" s="23" customFormat="1" ht="14.25" customHeight="1">
      <c r="A1755" s="115"/>
      <c r="B1755" s="425" t="str">
        <f>IF(A1755="","",VLOOKUP(A1755,'Project Budget vs Exp'!$B$9:$G$52,2,FALSE))</f>
        <v/>
      </c>
      <c r="C1755" s="117"/>
      <c r="D1755" s="116"/>
      <c r="E1755" s="118"/>
      <c r="F1755" s="119"/>
      <c r="G1755" s="120"/>
      <c r="H1755" s="120"/>
      <c r="I1755" s="428">
        <f t="shared" si="28"/>
        <v>0</v>
      </c>
      <c r="J1755" s="46"/>
      <c r="K1755" s="21">
        <f>IFERROR(SUM(C1755/'Transfers of Funds'!$F$59),0)</f>
        <v>0</v>
      </c>
      <c r="L1755" s="21"/>
      <c r="M1755" s="47" t="s">
        <v>162</v>
      </c>
      <c r="N1755" s="46"/>
    </row>
    <row r="1756" spans="1:14" s="23" customFormat="1" ht="14.25" customHeight="1">
      <c r="A1756" s="115"/>
      <c r="B1756" s="425" t="str">
        <f>IF(A1756="","",VLOOKUP(A1756,'Project Budget vs Exp'!$B$9:$G$52,2,FALSE))</f>
        <v/>
      </c>
      <c r="C1756" s="117"/>
      <c r="D1756" s="116"/>
      <c r="E1756" s="118"/>
      <c r="F1756" s="119"/>
      <c r="G1756" s="120"/>
      <c r="H1756" s="120"/>
      <c r="I1756" s="428">
        <f t="shared" si="28"/>
        <v>0</v>
      </c>
      <c r="J1756" s="46"/>
      <c r="K1756" s="21">
        <f>IFERROR(SUM(C1756/'Transfers of Funds'!$F$59),0)</f>
        <v>0</v>
      </c>
      <c r="L1756" s="21"/>
      <c r="M1756" s="47" t="s">
        <v>162</v>
      </c>
      <c r="N1756" s="46"/>
    </row>
    <row r="1757" spans="1:14" s="23" customFormat="1" ht="14.25" customHeight="1">
      <c r="A1757" s="115"/>
      <c r="B1757" s="425" t="str">
        <f>IF(A1757="","",VLOOKUP(A1757,'Project Budget vs Exp'!$B$9:$G$52,2,FALSE))</f>
        <v/>
      </c>
      <c r="C1757" s="117"/>
      <c r="D1757" s="116"/>
      <c r="E1757" s="118"/>
      <c r="F1757" s="119"/>
      <c r="G1757" s="120"/>
      <c r="H1757" s="120"/>
      <c r="I1757" s="428">
        <f t="shared" si="28"/>
        <v>0</v>
      </c>
      <c r="J1757" s="46"/>
      <c r="K1757" s="21">
        <f>IFERROR(SUM(C1757/'Transfers of Funds'!$F$59),0)</f>
        <v>0</v>
      </c>
      <c r="L1757" s="21"/>
      <c r="M1757" s="47" t="s">
        <v>162</v>
      </c>
      <c r="N1757" s="46"/>
    </row>
    <row r="1758" spans="1:14" s="23" customFormat="1" ht="14.25" customHeight="1">
      <c r="A1758" s="115"/>
      <c r="B1758" s="425" t="str">
        <f>IF(A1758="","",VLOOKUP(A1758,'Project Budget vs Exp'!$B$9:$G$52,2,FALSE))</f>
        <v/>
      </c>
      <c r="C1758" s="117"/>
      <c r="D1758" s="116"/>
      <c r="E1758" s="118"/>
      <c r="F1758" s="119"/>
      <c r="G1758" s="120"/>
      <c r="H1758" s="120"/>
      <c r="I1758" s="428">
        <f t="shared" si="28"/>
        <v>0</v>
      </c>
      <c r="J1758" s="46"/>
      <c r="K1758" s="21">
        <f>IFERROR(SUM(C1758/'Transfers of Funds'!$F$59),0)</f>
        <v>0</v>
      </c>
      <c r="L1758" s="21"/>
      <c r="M1758" s="47" t="s">
        <v>162</v>
      </c>
      <c r="N1758" s="46"/>
    </row>
    <row r="1759" spans="1:14" s="23" customFormat="1" ht="14.25" customHeight="1">
      <c r="A1759" s="115"/>
      <c r="B1759" s="425" t="str">
        <f>IF(A1759="","",VLOOKUP(A1759,'Project Budget vs Exp'!$B$9:$G$52,2,FALSE))</f>
        <v/>
      </c>
      <c r="C1759" s="117"/>
      <c r="D1759" s="116"/>
      <c r="E1759" s="118"/>
      <c r="F1759" s="119"/>
      <c r="G1759" s="120"/>
      <c r="H1759" s="120"/>
      <c r="I1759" s="428">
        <f t="shared" si="28"/>
        <v>0</v>
      </c>
      <c r="J1759" s="46"/>
      <c r="K1759" s="21">
        <f>IFERROR(SUM(C1759/'Transfers of Funds'!$F$59),0)</f>
        <v>0</v>
      </c>
      <c r="L1759" s="21"/>
      <c r="M1759" s="47" t="s">
        <v>162</v>
      </c>
      <c r="N1759" s="46"/>
    </row>
    <row r="1760" spans="1:14" s="23" customFormat="1" ht="14.25" customHeight="1">
      <c r="A1760" s="115"/>
      <c r="B1760" s="425" t="str">
        <f>IF(A1760="","",VLOOKUP(A1760,'Project Budget vs Exp'!$B$9:$G$52,2,FALSE))</f>
        <v/>
      </c>
      <c r="C1760" s="117"/>
      <c r="D1760" s="116"/>
      <c r="E1760" s="118"/>
      <c r="F1760" s="119"/>
      <c r="G1760" s="120"/>
      <c r="H1760" s="120"/>
      <c r="I1760" s="428">
        <f t="shared" si="28"/>
        <v>0</v>
      </c>
      <c r="J1760" s="46"/>
      <c r="K1760" s="21">
        <f>IFERROR(SUM(C1760/'Transfers of Funds'!$F$59),0)</f>
        <v>0</v>
      </c>
      <c r="L1760" s="21"/>
      <c r="M1760" s="47" t="s">
        <v>162</v>
      </c>
      <c r="N1760" s="46"/>
    </row>
    <row r="1761" spans="1:14" s="23" customFormat="1" ht="14.25" customHeight="1">
      <c r="A1761" s="115"/>
      <c r="B1761" s="425" t="str">
        <f>IF(A1761="","",VLOOKUP(A1761,'Project Budget vs Exp'!$B$9:$G$52,2,FALSE))</f>
        <v/>
      </c>
      <c r="C1761" s="117"/>
      <c r="D1761" s="116"/>
      <c r="E1761" s="118"/>
      <c r="F1761" s="119"/>
      <c r="G1761" s="120"/>
      <c r="H1761" s="120"/>
      <c r="I1761" s="428">
        <f t="shared" si="28"/>
        <v>0</v>
      </c>
      <c r="J1761" s="46"/>
      <c r="K1761" s="21">
        <f>IFERROR(SUM(C1761/'Transfers of Funds'!$F$59),0)</f>
        <v>0</v>
      </c>
      <c r="L1761" s="21"/>
      <c r="M1761" s="47" t="s">
        <v>162</v>
      </c>
      <c r="N1761" s="46"/>
    </row>
    <row r="1762" spans="1:14" s="23" customFormat="1" ht="14.25" customHeight="1">
      <c r="A1762" s="115"/>
      <c r="B1762" s="425" t="str">
        <f>IF(A1762="","",VLOOKUP(A1762,'Project Budget vs Exp'!$B$9:$G$52,2,FALSE))</f>
        <v/>
      </c>
      <c r="C1762" s="117"/>
      <c r="D1762" s="116"/>
      <c r="E1762" s="118"/>
      <c r="F1762" s="119"/>
      <c r="G1762" s="120"/>
      <c r="H1762" s="120"/>
      <c r="I1762" s="428">
        <f t="shared" si="28"/>
        <v>0</v>
      </c>
      <c r="J1762" s="46"/>
      <c r="K1762" s="21">
        <f>IFERROR(SUM(C1762/'Transfers of Funds'!$F$59),0)</f>
        <v>0</v>
      </c>
      <c r="L1762" s="21"/>
      <c r="M1762" s="47" t="s">
        <v>162</v>
      </c>
      <c r="N1762" s="46"/>
    </row>
    <row r="1763" spans="1:14" s="23" customFormat="1" ht="14.25" customHeight="1">
      <c r="A1763" s="115"/>
      <c r="B1763" s="425" t="str">
        <f>IF(A1763="","",VLOOKUP(A1763,'Project Budget vs Exp'!$B$9:$G$52,2,FALSE))</f>
        <v/>
      </c>
      <c r="C1763" s="117"/>
      <c r="D1763" s="116"/>
      <c r="E1763" s="118"/>
      <c r="F1763" s="119"/>
      <c r="G1763" s="120"/>
      <c r="H1763" s="120"/>
      <c r="I1763" s="428">
        <f t="shared" si="28"/>
        <v>0</v>
      </c>
      <c r="J1763" s="46"/>
      <c r="K1763" s="21">
        <f>IFERROR(SUM(C1763/'Transfers of Funds'!$F$59),0)</f>
        <v>0</v>
      </c>
      <c r="L1763" s="21"/>
      <c r="M1763" s="47" t="s">
        <v>162</v>
      </c>
      <c r="N1763" s="46"/>
    </row>
    <row r="1764" spans="1:14" s="23" customFormat="1" ht="14.25" customHeight="1">
      <c r="A1764" s="115"/>
      <c r="B1764" s="425" t="str">
        <f>IF(A1764="","",VLOOKUP(A1764,'Project Budget vs Exp'!$B$9:$G$52,2,FALSE))</f>
        <v/>
      </c>
      <c r="C1764" s="117"/>
      <c r="D1764" s="116"/>
      <c r="E1764" s="118"/>
      <c r="F1764" s="119"/>
      <c r="G1764" s="120"/>
      <c r="H1764" s="120"/>
      <c r="I1764" s="428">
        <f t="shared" si="28"/>
        <v>0</v>
      </c>
      <c r="J1764" s="46"/>
      <c r="K1764" s="21">
        <f>IFERROR(SUM(C1764/'Transfers of Funds'!$F$59),0)</f>
        <v>0</v>
      </c>
      <c r="L1764" s="21"/>
      <c r="M1764" s="47" t="s">
        <v>162</v>
      </c>
      <c r="N1764" s="46"/>
    </row>
    <row r="1765" spans="1:14" s="23" customFormat="1" ht="14.25" customHeight="1">
      <c r="A1765" s="115"/>
      <c r="B1765" s="425" t="str">
        <f>IF(A1765="","",VLOOKUP(A1765,'Project Budget vs Exp'!$B$9:$G$52,2,FALSE))</f>
        <v/>
      </c>
      <c r="C1765" s="117"/>
      <c r="D1765" s="116"/>
      <c r="E1765" s="118"/>
      <c r="F1765" s="119"/>
      <c r="G1765" s="120"/>
      <c r="H1765" s="120"/>
      <c r="I1765" s="428">
        <f t="shared" si="28"/>
        <v>0</v>
      </c>
      <c r="J1765" s="46"/>
      <c r="K1765" s="21">
        <f>IFERROR(SUM(C1765/'Transfers of Funds'!$F$59),0)</f>
        <v>0</v>
      </c>
      <c r="L1765" s="21"/>
      <c r="M1765" s="47" t="s">
        <v>162</v>
      </c>
      <c r="N1765" s="46"/>
    </row>
    <row r="1766" spans="1:14" s="23" customFormat="1" ht="14.25" customHeight="1">
      <c r="A1766" s="115"/>
      <c r="B1766" s="425" t="str">
        <f>IF(A1766="","",VLOOKUP(A1766,'Project Budget vs Exp'!$B$9:$G$52,2,FALSE))</f>
        <v/>
      </c>
      <c r="C1766" s="117"/>
      <c r="D1766" s="116"/>
      <c r="E1766" s="118"/>
      <c r="F1766" s="119"/>
      <c r="G1766" s="120"/>
      <c r="H1766" s="120"/>
      <c r="I1766" s="428">
        <f t="shared" si="28"/>
        <v>0</v>
      </c>
      <c r="J1766" s="46"/>
      <c r="K1766" s="21">
        <f>IFERROR(SUM(C1766/'Transfers of Funds'!$F$59),0)</f>
        <v>0</v>
      </c>
      <c r="L1766" s="21"/>
      <c r="M1766" s="47" t="s">
        <v>162</v>
      </c>
      <c r="N1766" s="46"/>
    </row>
    <row r="1767" spans="1:14" s="23" customFormat="1" ht="14.25" customHeight="1">
      <c r="A1767" s="115"/>
      <c r="B1767" s="425" t="str">
        <f>IF(A1767="","",VLOOKUP(A1767,'Project Budget vs Exp'!$B$9:$G$52,2,FALSE))</f>
        <v/>
      </c>
      <c r="C1767" s="117"/>
      <c r="D1767" s="116"/>
      <c r="E1767" s="118"/>
      <c r="F1767" s="119"/>
      <c r="G1767" s="120"/>
      <c r="H1767" s="120"/>
      <c r="I1767" s="428">
        <f t="shared" si="28"/>
        <v>0</v>
      </c>
      <c r="J1767" s="46"/>
      <c r="K1767" s="21">
        <f>IFERROR(SUM(C1767/'Transfers of Funds'!$F$59),0)</f>
        <v>0</v>
      </c>
      <c r="L1767" s="21"/>
      <c r="M1767" s="47" t="s">
        <v>162</v>
      </c>
      <c r="N1767" s="46"/>
    </row>
    <row r="1768" spans="1:14" s="23" customFormat="1" ht="14.25" customHeight="1">
      <c r="A1768" s="115"/>
      <c r="B1768" s="425" t="str">
        <f>IF(A1768="","",VLOOKUP(A1768,'Project Budget vs Exp'!$B$9:$G$52,2,FALSE))</f>
        <v/>
      </c>
      <c r="C1768" s="117"/>
      <c r="D1768" s="116"/>
      <c r="E1768" s="118"/>
      <c r="F1768" s="119"/>
      <c r="G1768" s="120"/>
      <c r="H1768" s="120"/>
      <c r="I1768" s="428">
        <f t="shared" si="28"/>
        <v>0</v>
      </c>
      <c r="J1768" s="46"/>
      <c r="K1768" s="21">
        <f>IFERROR(SUM(C1768/'Transfers of Funds'!$F$59),0)</f>
        <v>0</v>
      </c>
      <c r="L1768" s="21"/>
      <c r="M1768" s="47" t="s">
        <v>162</v>
      </c>
      <c r="N1768" s="46"/>
    </row>
    <row r="1769" spans="1:14" s="23" customFormat="1" ht="14.25" customHeight="1">
      <c r="A1769" s="115"/>
      <c r="B1769" s="425" t="str">
        <f>IF(A1769="","",VLOOKUP(A1769,'Project Budget vs Exp'!$B$9:$G$52,2,FALSE))</f>
        <v/>
      </c>
      <c r="C1769" s="117"/>
      <c r="D1769" s="116"/>
      <c r="E1769" s="118"/>
      <c r="F1769" s="119"/>
      <c r="G1769" s="120"/>
      <c r="H1769" s="120"/>
      <c r="I1769" s="428">
        <f t="shared" si="28"/>
        <v>0</v>
      </c>
      <c r="J1769" s="46"/>
      <c r="K1769" s="21">
        <f>IFERROR(SUM(C1769/'Transfers of Funds'!$F$59),0)</f>
        <v>0</v>
      </c>
      <c r="L1769" s="21"/>
      <c r="M1769" s="47" t="s">
        <v>162</v>
      </c>
      <c r="N1769" s="46"/>
    </row>
    <row r="1770" spans="1:14" s="23" customFormat="1" ht="14.25" customHeight="1">
      <c r="A1770" s="115"/>
      <c r="B1770" s="425" t="str">
        <f>IF(A1770="","",VLOOKUP(A1770,'Project Budget vs Exp'!$B$9:$G$52,2,FALSE))</f>
        <v/>
      </c>
      <c r="C1770" s="117"/>
      <c r="D1770" s="116"/>
      <c r="E1770" s="118"/>
      <c r="F1770" s="119"/>
      <c r="G1770" s="120"/>
      <c r="H1770" s="120"/>
      <c r="I1770" s="428">
        <f t="shared" si="28"/>
        <v>0</v>
      </c>
      <c r="J1770" s="46"/>
      <c r="K1770" s="21">
        <f>IFERROR(SUM(C1770/'Transfers of Funds'!$F$59),0)</f>
        <v>0</v>
      </c>
      <c r="L1770" s="21"/>
      <c r="M1770" s="47" t="s">
        <v>162</v>
      </c>
      <c r="N1770" s="46"/>
    </row>
    <row r="1771" spans="1:14" s="23" customFormat="1" ht="14.25" customHeight="1">
      <c r="A1771" s="115"/>
      <c r="B1771" s="425" t="str">
        <f>IF(A1771="","",VLOOKUP(A1771,'Project Budget vs Exp'!$B$9:$G$52,2,FALSE))</f>
        <v/>
      </c>
      <c r="C1771" s="117"/>
      <c r="D1771" s="116"/>
      <c r="E1771" s="118"/>
      <c r="F1771" s="119"/>
      <c r="G1771" s="120"/>
      <c r="H1771" s="120"/>
      <c r="I1771" s="428">
        <f t="shared" si="28"/>
        <v>0</v>
      </c>
      <c r="J1771" s="46"/>
      <c r="K1771" s="21">
        <f>IFERROR(SUM(C1771/'Transfers of Funds'!$F$59),0)</f>
        <v>0</v>
      </c>
      <c r="L1771" s="21"/>
      <c r="M1771" s="47" t="s">
        <v>162</v>
      </c>
      <c r="N1771" s="46"/>
    </row>
    <row r="1772" spans="1:14" s="23" customFormat="1" ht="14.25" customHeight="1">
      <c r="A1772" s="115"/>
      <c r="B1772" s="425" t="str">
        <f>IF(A1772="","",VLOOKUP(A1772,'Project Budget vs Exp'!$B$9:$G$52,2,FALSE))</f>
        <v/>
      </c>
      <c r="C1772" s="117"/>
      <c r="D1772" s="116"/>
      <c r="E1772" s="118"/>
      <c r="F1772" s="119"/>
      <c r="G1772" s="120"/>
      <c r="H1772" s="120"/>
      <c r="I1772" s="428">
        <f t="shared" si="28"/>
        <v>0</v>
      </c>
      <c r="J1772" s="46"/>
      <c r="K1772" s="21">
        <f>IFERROR(SUM(C1772/'Transfers of Funds'!$F$59),0)</f>
        <v>0</v>
      </c>
      <c r="L1772" s="21"/>
      <c r="M1772" s="47" t="s">
        <v>162</v>
      </c>
      <c r="N1772" s="46"/>
    </row>
    <row r="1773" spans="1:14" s="23" customFormat="1" ht="14.25" customHeight="1">
      <c r="A1773" s="115"/>
      <c r="B1773" s="425" t="str">
        <f>IF(A1773="","",VLOOKUP(A1773,'Project Budget vs Exp'!$B$9:$G$52,2,FALSE))</f>
        <v/>
      </c>
      <c r="C1773" s="117"/>
      <c r="D1773" s="116"/>
      <c r="E1773" s="118"/>
      <c r="F1773" s="119"/>
      <c r="G1773" s="120"/>
      <c r="H1773" s="120"/>
      <c r="I1773" s="428">
        <f t="shared" si="28"/>
        <v>0</v>
      </c>
      <c r="J1773" s="46"/>
      <c r="K1773" s="21">
        <f>IFERROR(SUM(C1773/'Transfers of Funds'!$F$59),0)</f>
        <v>0</v>
      </c>
      <c r="L1773" s="21"/>
      <c r="M1773" s="47" t="s">
        <v>162</v>
      </c>
      <c r="N1773" s="46"/>
    </row>
    <row r="1774" spans="1:14" s="23" customFormat="1" ht="14.25" customHeight="1">
      <c r="A1774" s="115"/>
      <c r="B1774" s="425" t="str">
        <f>IF(A1774="","",VLOOKUP(A1774,'Project Budget vs Exp'!$B$9:$G$52,2,FALSE))</f>
        <v/>
      </c>
      <c r="C1774" s="117"/>
      <c r="D1774" s="116"/>
      <c r="E1774" s="118"/>
      <c r="F1774" s="119"/>
      <c r="G1774" s="120"/>
      <c r="H1774" s="120"/>
      <c r="I1774" s="428">
        <f t="shared" si="28"/>
        <v>0</v>
      </c>
      <c r="J1774" s="46"/>
      <c r="K1774" s="21">
        <f>IFERROR(SUM(C1774/'Transfers of Funds'!$F$59),0)</f>
        <v>0</v>
      </c>
      <c r="L1774" s="21"/>
      <c r="M1774" s="47" t="s">
        <v>162</v>
      </c>
      <c r="N1774" s="46"/>
    </row>
    <row r="1775" spans="1:14" s="23" customFormat="1" ht="14.25" customHeight="1">
      <c r="A1775" s="115"/>
      <c r="B1775" s="425" t="str">
        <f>IF(A1775="","",VLOOKUP(A1775,'Project Budget vs Exp'!$B$9:$G$52,2,FALSE))</f>
        <v/>
      </c>
      <c r="C1775" s="117"/>
      <c r="D1775" s="116"/>
      <c r="E1775" s="118"/>
      <c r="F1775" s="119"/>
      <c r="G1775" s="120"/>
      <c r="H1775" s="120"/>
      <c r="I1775" s="428">
        <f t="shared" si="28"/>
        <v>0</v>
      </c>
      <c r="J1775" s="46"/>
      <c r="K1775" s="21">
        <f>IFERROR(SUM(C1775/'Transfers of Funds'!$F$59),0)</f>
        <v>0</v>
      </c>
      <c r="L1775" s="21"/>
      <c r="M1775" s="47" t="s">
        <v>162</v>
      </c>
      <c r="N1775" s="46"/>
    </row>
    <row r="1776" spans="1:14" s="23" customFormat="1" ht="14.25" customHeight="1">
      <c r="A1776" s="115"/>
      <c r="B1776" s="425" t="str">
        <f>IF(A1776="","",VLOOKUP(A1776,'Project Budget vs Exp'!$B$9:$G$52,2,FALSE))</f>
        <v/>
      </c>
      <c r="C1776" s="117"/>
      <c r="D1776" s="116"/>
      <c r="E1776" s="118"/>
      <c r="F1776" s="119"/>
      <c r="G1776" s="120"/>
      <c r="H1776" s="120"/>
      <c r="I1776" s="428">
        <f t="shared" si="28"/>
        <v>0</v>
      </c>
      <c r="J1776" s="46"/>
      <c r="K1776" s="21">
        <f>IFERROR(SUM(C1776/'Transfers of Funds'!$F$59),0)</f>
        <v>0</v>
      </c>
      <c r="L1776" s="21"/>
      <c r="M1776" s="47" t="s">
        <v>162</v>
      </c>
      <c r="N1776" s="46"/>
    </row>
    <row r="1777" spans="1:14" s="23" customFormat="1" ht="14.25" customHeight="1">
      <c r="A1777" s="115"/>
      <c r="B1777" s="425" t="str">
        <f>IF(A1777="","",VLOOKUP(A1777,'Project Budget vs Exp'!$B$9:$G$52,2,FALSE))</f>
        <v/>
      </c>
      <c r="C1777" s="117"/>
      <c r="D1777" s="116"/>
      <c r="E1777" s="118"/>
      <c r="F1777" s="119"/>
      <c r="G1777" s="120"/>
      <c r="H1777" s="120"/>
      <c r="I1777" s="428">
        <f t="shared" si="28"/>
        <v>0</v>
      </c>
      <c r="J1777" s="46"/>
      <c r="K1777" s="21">
        <f>IFERROR(SUM(C1777/'Transfers of Funds'!$F$59),0)</f>
        <v>0</v>
      </c>
      <c r="L1777" s="21"/>
      <c r="M1777" s="47" t="s">
        <v>162</v>
      </c>
      <c r="N1777" s="46"/>
    </row>
    <row r="1778" spans="1:14" s="23" customFormat="1" ht="14.25" customHeight="1">
      <c r="A1778" s="115"/>
      <c r="B1778" s="425" t="str">
        <f>IF(A1778="","",VLOOKUP(A1778,'Project Budget vs Exp'!$B$9:$G$52,2,FALSE))</f>
        <v/>
      </c>
      <c r="C1778" s="117"/>
      <c r="D1778" s="116"/>
      <c r="E1778" s="118"/>
      <c r="F1778" s="119"/>
      <c r="G1778" s="120"/>
      <c r="H1778" s="120"/>
      <c r="I1778" s="428">
        <f t="shared" si="28"/>
        <v>0</v>
      </c>
      <c r="J1778" s="46"/>
      <c r="K1778" s="21">
        <f>IFERROR(SUM(C1778/'Transfers of Funds'!$F$59),0)</f>
        <v>0</v>
      </c>
      <c r="L1778" s="21"/>
      <c r="M1778" s="47" t="s">
        <v>162</v>
      </c>
      <c r="N1778" s="46"/>
    </row>
    <row r="1779" spans="1:14" s="23" customFormat="1" ht="14.25" customHeight="1">
      <c r="A1779" s="115"/>
      <c r="B1779" s="425" t="str">
        <f>IF(A1779="","",VLOOKUP(A1779,'Project Budget vs Exp'!$B$9:$G$52,2,FALSE))</f>
        <v/>
      </c>
      <c r="C1779" s="117"/>
      <c r="D1779" s="116"/>
      <c r="E1779" s="118"/>
      <c r="F1779" s="119"/>
      <c r="G1779" s="120"/>
      <c r="H1779" s="120"/>
      <c r="I1779" s="428">
        <f t="shared" si="28"/>
        <v>0</v>
      </c>
      <c r="J1779" s="46"/>
      <c r="K1779" s="21">
        <f>IFERROR(SUM(C1779/'Transfers of Funds'!$F$59),0)</f>
        <v>0</v>
      </c>
      <c r="L1779" s="21"/>
      <c r="M1779" s="47" t="s">
        <v>162</v>
      </c>
      <c r="N1779" s="46"/>
    </row>
    <row r="1780" spans="1:14" s="23" customFormat="1" ht="14.25" customHeight="1">
      <c r="A1780" s="115"/>
      <c r="B1780" s="425" t="str">
        <f>IF(A1780="","",VLOOKUP(A1780,'Project Budget vs Exp'!$B$9:$G$52,2,FALSE))</f>
        <v/>
      </c>
      <c r="C1780" s="117"/>
      <c r="D1780" s="116"/>
      <c r="E1780" s="118"/>
      <c r="F1780" s="119"/>
      <c r="G1780" s="120"/>
      <c r="H1780" s="120"/>
      <c r="I1780" s="428">
        <f t="shared" si="28"/>
        <v>0</v>
      </c>
      <c r="J1780" s="46"/>
      <c r="K1780" s="21">
        <f>IFERROR(SUM(C1780/'Transfers of Funds'!$F$59),0)</f>
        <v>0</v>
      </c>
      <c r="L1780" s="21"/>
      <c r="M1780" s="47" t="s">
        <v>162</v>
      </c>
      <c r="N1780" s="46"/>
    </row>
    <row r="1781" spans="1:14" s="23" customFormat="1" ht="14.25" customHeight="1">
      <c r="A1781" s="115"/>
      <c r="B1781" s="425" t="str">
        <f>IF(A1781="","",VLOOKUP(A1781,'Project Budget vs Exp'!$B$9:$G$52,2,FALSE))</f>
        <v/>
      </c>
      <c r="C1781" s="117"/>
      <c r="D1781" s="116"/>
      <c r="E1781" s="118"/>
      <c r="F1781" s="119"/>
      <c r="G1781" s="120"/>
      <c r="H1781" s="120"/>
      <c r="I1781" s="428">
        <f t="shared" si="28"/>
        <v>0</v>
      </c>
      <c r="J1781" s="46"/>
      <c r="K1781" s="21">
        <f>IFERROR(SUM(C1781/'Transfers of Funds'!$F$59),0)</f>
        <v>0</v>
      </c>
      <c r="L1781" s="21"/>
      <c r="M1781" s="47" t="s">
        <v>162</v>
      </c>
      <c r="N1781" s="46"/>
    </row>
    <row r="1782" spans="1:14" s="23" customFormat="1" ht="14.25" customHeight="1">
      <c r="A1782" s="115"/>
      <c r="B1782" s="425" t="str">
        <f>IF(A1782="","",VLOOKUP(A1782,'Project Budget vs Exp'!$B$9:$G$52,2,FALSE))</f>
        <v/>
      </c>
      <c r="C1782" s="117"/>
      <c r="D1782" s="116"/>
      <c r="E1782" s="118"/>
      <c r="F1782" s="119"/>
      <c r="G1782" s="120"/>
      <c r="H1782" s="120"/>
      <c r="I1782" s="428">
        <f t="shared" si="28"/>
        <v>0</v>
      </c>
      <c r="J1782" s="46"/>
      <c r="K1782" s="21">
        <f>IFERROR(SUM(C1782/'Transfers of Funds'!$F$59),0)</f>
        <v>0</v>
      </c>
      <c r="L1782" s="21"/>
      <c r="M1782" s="47" t="s">
        <v>162</v>
      </c>
      <c r="N1782" s="46"/>
    </row>
    <row r="1783" spans="1:14" s="23" customFormat="1" ht="14.25" customHeight="1">
      <c r="A1783" s="115"/>
      <c r="B1783" s="425" t="str">
        <f>IF(A1783="","",VLOOKUP(A1783,'Project Budget vs Exp'!$B$9:$G$52,2,FALSE))</f>
        <v/>
      </c>
      <c r="C1783" s="117"/>
      <c r="D1783" s="116"/>
      <c r="E1783" s="118"/>
      <c r="F1783" s="119"/>
      <c r="G1783" s="120"/>
      <c r="H1783" s="120"/>
      <c r="I1783" s="428">
        <f t="shared" si="28"/>
        <v>0</v>
      </c>
      <c r="J1783" s="46"/>
      <c r="K1783" s="21">
        <f>IFERROR(SUM(C1783/'Transfers of Funds'!$F$59),0)</f>
        <v>0</v>
      </c>
      <c r="L1783" s="21"/>
      <c r="M1783" s="47" t="s">
        <v>162</v>
      </c>
      <c r="N1783" s="46"/>
    </row>
    <row r="1784" spans="1:14" s="23" customFormat="1" ht="14.25" customHeight="1">
      <c r="A1784" s="115"/>
      <c r="B1784" s="425" t="str">
        <f>IF(A1784="","",VLOOKUP(A1784,'Project Budget vs Exp'!$B$9:$G$52,2,FALSE))</f>
        <v/>
      </c>
      <c r="C1784" s="117"/>
      <c r="D1784" s="116"/>
      <c r="E1784" s="118"/>
      <c r="F1784" s="119"/>
      <c r="G1784" s="120"/>
      <c r="H1784" s="120"/>
      <c r="I1784" s="428">
        <f t="shared" si="28"/>
        <v>0</v>
      </c>
      <c r="J1784" s="46"/>
      <c r="K1784" s="21">
        <f>IFERROR(SUM(C1784/'Transfers of Funds'!$F$59),0)</f>
        <v>0</v>
      </c>
      <c r="L1784" s="21"/>
      <c r="M1784" s="47" t="s">
        <v>162</v>
      </c>
      <c r="N1784" s="46"/>
    </row>
    <row r="1785" spans="1:14" s="23" customFormat="1" ht="14.25" customHeight="1">
      <c r="A1785" s="115"/>
      <c r="B1785" s="425" t="str">
        <f>IF(A1785="","",VLOOKUP(A1785,'Project Budget vs Exp'!$B$9:$G$52,2,FALSE))</f>
        <v/>
      </c>
      <c r="C1785" s="117"/>
      <c r="D1785" s="116"/>
      <c r="E1785" s="118"/>
      <c r="F1785" s="119"/>
      <c r="G1785" s="120"/>
      <c r="H1785" s="120"/>
      <c r="I1785" s="428">
        <f t="shared" si="28"/>
        <v>0</v>
      </c>
      <c r="J1785" s="46"/>
      <c r="K1785" s="21">
        <f>IFERROR(SUM(C1785/'Transfers of Funds'!$F$59),0)</f>
        <v>0</v>
      </c>
      <c r="L1785" s="21"/>
      <c r="M1785" s="47" t="s">
        <v>162</v>
      </c>
      <c r="N1785" s="46"/>
    </row>
    <row r="1786" spans="1:14" s="23" customFormat="1" ht="14.25" customHeight="1">
      <c r="A1786" s="115"/>
      <c r="B1786" s="425" t="str">
        <f>IF(A1786="","",VLOOKUP(A1786,'Project Budget vs Exp'!$B$9:$G$52,2,FALSE))</f>
        <v/>
      </c>
      <c r="C1786" s="117"/>
      <c r="D1786" s="116"/>
      <c r="E1786" s="118"/>
      <c r="F1786" s="119"/>
      <c r="G1786" s="120"/>
      <c r="H1786" s="120"/>
      <c r="I1786" s="428">
        <f t="shared" si="28"/>
        <v>0</v>
      </c>
      <c r="J1786" s="46"/>
      <c r="K1786" s="21">
        <f>IFERROR(SUM(C1786/'Transfers of Funds'!$F$59),0)</f>
        <v>0</v>
      </c>
      <c r="L1786" s="21"/>
      <c r="M1786" s="47" t="s">
        <v>162</v>
      </c>
      <c r="N1786" s="46"/>
    </row>
    <row r="1787" spans="1:14" s="23" customFormat="1" ht="14.25" customHeight="1">
      <c r="A1787" s="115"/>
      <c r="B1787" s="425" t="str">
        <f>IF(A1787="","",VLOOKUP(A1787,'Project Budget vs Exp'!$B$9:$G$52,2,FALSE))</f>
        <v/>
      </c>
      <c r="C1787" s="117"/>
      <c r="D1787" s="116"/>
      <c r="E1787" s="118"/>
      <c r="F1787" s="119"/>
      <c r="G1787" s="120"/>
      <c r="H1787" s="120"/>
      <c r="I1787" s="428">
        <f t="shared" si="28"/>
        <v>0</v>
      </c>
      <c r="J1787" s="46"/>
      <c r="K1787" s="21">
        <f>IFERROR(SUM(C1787/'Transfers of Funds'!$F$59),0)</f>
        <v>0</v>
      </c>
      <c r="L1787" s="21"/>
      <c r="M1787" s="47" t="s">
        <v>162</v>
      </c>
      <c r="N1787" s="46"/>
    </row>
    <row r="1788" spans="1:14" s="23" customFormat="1" ht="14.25" customHeight="1">
      <c r="A1788" s="115"/>
      <c r="B1788" s="425" t="str">
        <f>IF(A1788="","",VLOOKUP(A1788,'Project Budget vs Exp'!$B$9:$G$52,2,FALSE))</f>
        <v/>
      </c>
      <c r="C1788" s="117"/>
      <c r="D1788" s="116"/>
      <c r="E1788" s="118"/>
      <c r="F1788" s="119"/>
      <c r="G1788" s="120"/>
      <c r="H1788" s="120"/>
      <c r="I1788" s="428">
        <f t="shared" si="28"/>
        <v>0</v>
      </c>
      <c r="J1788" s="46"/>
      <c r="K1788" s="21">
        <f>IFERROR(SUM(C1788/'Transfers of Funds'!$F$59),0)</f>
        <v>0</v>
      </c>
      <c r="L1788" s="21"/>
      <c r="M1788" s="47" t="s">
        <v>162</v>
      </c>
      <c r="N1788" s="46"/>
    </row>
    <row r="1789" spans="1:14" s="23" customFormat="1" ht="14.25" customHeight="1">
      <c r="A1789" s="115"/>
      <c r="B1789" s="425" t="str">
        <f>IF(A1789="","",VLOOKUP(A1789,'Project Budget vs Exp'!$B$9:$G$52,2,FALSE))</f>
        <v/>
      </c>
      <c r="C1789" s="117"/>
      <c r="D1789" s="116"/>
      <c r="E1789" s="118"/>
      <c r="F1789" s="119"/>
      <c r="G1789" s="120"/>
      <c r="H1789" s="120"/>
      <c r="I1789" s="428">
        <f t="shared" si="28"/>
        <v>0</v>
      </c>
      <c r="J1789" s="46"/>
      <c r="K1789" s="21">
        <f>IFERROR(SUM(C1789/'Transfers of Funds'!$F$59),0)</f>
        <v>0</v>
      </c>
      <c r="L1789" s="21"/>
      <c r="M1789" s="47" t="s">
        <v>162</v>
      </c>
      <c r="N1789" s="46"/>
    </row>
    <row r="1790" spans="1:14" s="23" customFormat="1" ht="14.25" customHeight="1">
      <c r="A1790" s="115"/>
      <c r="B1790" s="425" t="str">
        <f>IF(A1790="","",VLOOKUP(A1790,'Project Budget vs Exp'!$B$9:$G$52,2,FALSE))</f>
        <v/>
      </c>
      <c r="C1790" s="117"/>
      <c r="D1790" s="116"/>
      <c r="E1790" s="118"/>
      <c r="F1790" s="119"/>
      <c r="G1790" s="120"/>
      <c r="H1790" s="120"/>
      <c r="I1790" s="428">
        <f t="shared" si="28"/>
        <v>0</v>
      </c>
      <c r="J1790" s="46"/>
      <c r="K1790" s="21">
        <f>IFERROR(SUM(C1790/'Transfers of Funds'!$F$59),0)</f>
        <v>0</v>
      </c>
      <c r="L1790" s="21"/>
      <c r="M1790" s="47" t="s">
        <v>162</v>
      </c>
      <c r="N1790" s="46"/>
    </row>
    <row r="1791" spans="1:14" s="23" customFormat="1" ht="14.25" customHeight="1">
      <c r="A1791" s="115"/>
      <c r="B1791" s="425" t="str">
        <f>IF(A1791="","",VLOOKUP(A1791,'Project Budget vs Exp'!$B$9:$G$52,2,FALSE))</f>
        <v/>
      </c>
      <c r="C1791" s="117"/>
      <c r="D1791" s="116"/>
      <c r="E1791" s="118"/>
      <c r="F1791" s="119"/>
      <c r="G1791" s="120"/>
      <c r="H1791" s="120"/>
      <c r="I1791" s="428">
        <f t="shared" si="28"/>
        <v>0</v>
      </c>
      <c r="J1791" s="46"/>
      <c r="K1791" s="21">
        <f>IFERROR(SUM(C1791/'Transfers of Funds'!$F$59),0)</f>
        <v>0</v>
      </c>
      <c r="L1791" s="21"/>
      <c r="M1791" s="47" t="s">
        <v>162</v>
      </c>
      <c r="N1791" s="46"/>
    </row>
    <row r="1792" spans="1:14" s="23" customFormat="1" ht="14.25" customHeight="1">
      <c r="A1792" s="115"/>
      <c r="B1792" s="425" t="str">
        <f>IF(A1792="","",VLOOKUP(A1792,'Project Budget vs Exp'!$B$9:$G$52,2,FALSE))</f>
        <v/>
      </c>
      <c r="C1792" s="117"/>
      <c r="D1792" s="116"/>
      <c r="E1792" s="118"/>
      <c r="F1792" s="119"/>
      <c r="G1792" s="120"/>
      <c r="H1792" s="120"/>
      <c r="I1792" s="428">
        <f t="shared" si="28"/>
        <v>0</v>
      </c>
      <c r="J1792" s="46"/>
      <c r="K1792" s="21">
        <f>IFERROR(SUM(C1792/'Transfers of Funds'!$F$59),0)</f>
        <v>0</v>
      </c>
      <c r="L1792" s="21"/>
      <c r="M1792" s="47" t="s">
        <v>162</v>
      </c>
      <c r="N1792" s="46"/>
    </row>
    <row r="1793" spans="1:14" s="23" customFormat="1" ht="14.25" customHeight="1">
      <c r="A1793" s="115"/>
      <c r="B1793" s="425" t="str">
        <f>IF(A1793="","",VLOOKUP(A1793,'Project Budget vs Exp'!$B$9:$G$52,2,FALSE))</f>
        <v/>
      </c>
      <c r="C1793" s="117"/>
      <c r="D1793" s="116"/>
      <c r="E1793" s="118"/>
      <c r="F1793" s="119"/>
      <c r="G1793" s="120"/>
      <c r="H1793" s="120"/>
      <c r="I1793" s="428">
        <f t="shared" si="28"/>
        <v>0</v>
      </c>
      <c r="J1793" s="46"/>
      <c r="K1793" s="21">
        <f>IFERROR(SUM(C1793/'Transfers of Funds'!$F$59),0)</f>
        <v>0</v>
      </c>
      <c r="L1793" s="21"/>
      <c r="M1793" s="47" t="s">
        <v>162</v>
      </c>
      <c r="N1793" s="46"/>
    </row>
    <row r="1794" spans="1:14" s="23" customFormat="1" ht="14.25" customHeight="1">
      <c r="A1794" s="115"/>
      <c r="B1794" s="425" t="str">
        <f>IF(A1794="","",VLOOKUP(A1794,'Project Budget vs Exp'!$B$9:$G$52,2,FALSE))</f>
        <v/>
      </c>
      <c r="C1794" s="117"/>
      <c r="D1794" s="116"/>
      <c r="E1794" s="118"/>
      <c r="F1794" s="119"/>
      <c r="G1794" s="120"/>
      <c r="H1794" s="120"/>
      <c r="I1794" s="428">
        <f t="shared" si="28"/>
        <v>0</v>
      </c>
      <c r="J1794" s="46"/>
      <c r="K1794" s="21">
        <f>IFERROR(SUM(C1794/'Transfers of Funds'!$F$59),0)</f>
        <v>0</v>
      </c>
      <c r="L1794" s="21"/>
      <c r="M1794" s="47" t="s">
        <v>162</v>
      </c>
      <c r="N1794" s="46"/>
    </row>
    <row r="1795" spans="1:14" s="23" customFormat="1" ht="14.25" customHeight="1">
      <c r="A1795" s="115"/>
      <c r="B1795" s="425" t="str">
        <f>IF(A1795="","",VLOOKUP(A1795,'Project Budget vs Exp'!$B$9:$G$52,2,FALSE))</f>
        <v/>
      </c>
      <c r="C1795" s="117"/>
      <c r="D1795" s="116"/>
      <c r="E1795" s="118"/>
      <c r="F1795" s="119"/>
      <c r="G1795" s="120"/>
      <c r="H1795" s="120"/>
      <c r="I1795" s="428">
        <f t="shared" si="28"/>
        <v>0</v>
      </c>
      <c r="J1795" s="46"/>
      <c r="K1795" s="21">
        <f>IFERROR(SUM(C1795/'Transfers of Funds'!$F$59),0)</f>
        <v>0</v>
      </c>
      <c r="L1795" s="21"/>
      <c r="M1795" s="47" t="s">
        <v>162</v>
      </c>
      <c r="N1795" s="46"/>
    </row>
    <row r="1796" spans="1:14" s="23" customFormat="1" ht="14.25" customHeight="1">
      <c r="A1796" s="115"/>
      <c r="B1796" s="425" t="str">
        <f>IF(A1796="","",VLOOKUP(A1796,'Project Budget vs Exp'!$B$9:$G$52,2,FALSE))</f>
        <v/>
      </c>
      <c r="C1796" s="117"/>
      <c r="D1796" s="116"/>
      <c r="E1796" s="118"/>
      <c r="F1796" s="119"/>
      <c r="G1796" s="120"/>
      <c r="H1796" s="120"/>
      <c r="I1796" s="428">
        <f t="shared" si="28"/>
        <v>0</v>
      </c>
      <c r="J1796" s="46"/>
      <c r="K1796" s="21">
        <f>IFERROR(SUM(C1796/'Transfers of Funds'!$F$59),0)</f>
        <v>0</v>
      </c>
      <c r="L1796" s="21"/>
      <c r="M1796" s="47" t="s">
        <v>162</v>
      </c>
      <c r="N1796" s="46"/>
    </row>
    <row r="1797" spans="1:14" s="23" customFormat="1" ht="14.25" customHeight="1">
      <c r="A1797" s="115"/>
      <c r="B1797" s="425" t="str">
        <f>IF(A1797="","",VLOOKUP(A1797,'Project Budget vs Exp'!$B$9:$G$52,2,FALSE))</f>
        <v/>
      </c>
      <c r="C1797" s="117"/>
      <c r="D1797" s="116"/>
      <c r="E1797" s="118"/>
      <c r="F1797" s="119"/>
      <c r="G1797" s="120"/>
      <c r="H1797" s="120"/>
      <c r="I1797" s="428">
        <f t="shared" si="28"/>
        <v>0</v>
      </c>
      <c r="J1797" s="46"/>
      <c r="K1797" s="21">
        <f>IFERROR(SUM(C1797/'Transfers of Funds'!$F$59),0)</f>
        <v>0</v>
      </c>
      <c r="L1797" s="21"/>
      <c r="M1797" s="47" t="s">
        <v>162</v>
      </c>
      <c r="N1797" s="46"/>
    </row>
    <row r="1798" spans="1:14" s="23" customFormat="1" ht="14.25" customHeight="1">
      <c r="A1798" s="115"/>
      <c r="B1798" s="425" t="str">
        <f>IF(A1798="","",VLOOKUP(A1798,'Project Budget vs Exp'!$B$9:$G$52,2,FALSE))</f>
        <v/>
      </c>
      <c r="C1798" s="117"/>
      <c r="D1798" s="116"/>
      <c r="E1798" s="118"/>
      <c r="F1798" s="119"/>
      <c r="G1798" s="120"/>
      <c r="H1798" s="120"/>
      <c r="I1798" s="428">
        <f t="shared" si="28"/>
        <v>0</v>
      </c>
      <c r="J1798" s="46"/>
      <c r="K1798" s="21">
        <f>IFERROR(SUM(C1798/'Transfers of Funds'!$F$59),0)</f>
        <v>0</v>
      </c>
      <c r="L1798" s="21"/>
      <c r="M1798" s="47" t="s">
        <v>162</v>
      </c>
      <c r="N1798" s="46"/>
    </row>
    <row r="1799" spans="1:14" s="23" customFormat="1" ht="14.25" customHeight="1">
      <c r="A1799" s="115"/>
      <c r="B1799" s="425" t="str">
        <f>IF(A1799="","",VLOOKUP(A1799,'Project Budget vs Exp'!$B$9:$G$52,2,FALSE))</f>
        <v/>
      </c>
      <c r="C1799" s="117"/>
      <c r="D1799" s="116"/>
      <c r="E1799" s="118"/>
      <c r="F1799" s="119"/>
      <c r="G1799" s="120"/>
      <c r="H1799" s="120"/>
      <c r="I1799" s="428">
        <f t="shared" si="28"/>
        <v>0</v>
      </c>
      <c r="J1799" s="46"/>
      <c r="K1799" s="21">
        <f>IFERROR(SUM(C1799/'Transfers of Funds'!$F$59),0)</f>
        <v>0</v>
      </c>
      <c r="L1799" s="21"/>
      <c r="M1799" s="47" t="s">
        <v>162</v>
      </c>
      <c r="N1799" s="46"/>
    </row>
    <row r="1800" spans="1:14" s="23" customFormat="1" ht="14.25" customHeight="1">
      <c r="A1800" s="115"/>
      <c r="B1800" s="425" t="str">
        <f>IF(A1800="","",VLOOKUP(A1800,'Project Budget vs Exp'!$B$9:$G$52,2,FALSE))</f>
        <v/>
      </c>
      <c r="C1800" s="117"/>
      <c r="D1800" s="116"/>
      <c r="E1800" s="118"/>
      <c r="F1800" s="119"/>
      <c r="G1800" s="120"/>
      <c r="H1800" s="120"/>
      <c r="I1800" s="428">
        <f t="shared" si="28"/>
        <v>0</v>
      </c>
      <c r="J1800" s="46"/>
      <c r="K1800" s="21">
        <f>IFERROR(SUM(C1800/'Transfers of Funds'!$F$59),0)</f>
        <v>0</v>
      </c>
      <c r="L1800" s="21"/>
      <c r="M1800" s="47" t="s">
        <v>162</v>
      </c>
      <c r="N1800" s="46"/>
    </row>
    <row r="1801" spans="1:14" s="23" customFormat="1" ht="14.25" customHeight="1">
      <c r="A1801" s="115"/>
      <c r="B1801" s="425" t="str">
        <f>IF(A1801="","",VLOOKUP(A1801,'Project Budget vs Exp'!$B$9:$G$52,2,FALSE))</f>
        <v/>
      </c>
      <c r="C1801" s="117"/>
      <c r="D1801" s="116"/>
      <c r="E1801" s="118"/>
      <c r="F1801" s="119"/>
      <c r="G1801" s="120"/>
      <c r="H1801" s="120"/>
      <c r="I1801" s="428">
        <f t="shared" si="28"/>
        <v>0</v>
      </c>
      <c r="J1801" s="46"/>
      <c r="K1801" s="21">
        <f>IFERROR(SUM(C1801/'Transfers of Funds'!$F$59),0)</f>
        <v>0</v>
      </c>
      <c r="L1801" s="21"/>
      <c r="M1801" s="47" t="s">
        <v>162</v>
      </c>
      <c r="N1801" s="46"/>
    </row>
    <row r="1802" spans="1:14" s="23" customFormat="1" ht="14.25" customHeight="1">
      <c r="A1802" s="115"/>
      <c r="B1802" s="425" t="str">
        <f>IF(A1802="","",VLOOKUP(A1802,'Project Budget vs Exp'!$B$9:$G$52,2,FALSE))</f>
        <v/>
      </c>
      <c r="C1802" s="117"/>
      <c r="D1802" s="116"/>
      <c r="E1802" s="118"/>
      <c r="F1802" s="119"/>
      <c r="G1802" s="120"/>
      <c r="H1802" s="120"/>
      <c r="I1802" s="428">
        <f t="shared" si="28"/>
        <v>0</v>
      </c>
      <c r="J1802" s="46"/>
      <c r="K1802" s="21">
        <f>IFERROR(SUM(C1802/'Transfers of Funds'!$F$59),0)</f>
        <v>0</v>
      </c>
      <c r="L1802" s="21"/>
      <c r="M1802" s="47" t="s">
        <v>162</v>
      </c>
      <c r="N1802" s="46"/>
    </row>
    <row r="1803" spans="1:14" s="23" customFormat="1" ht="14.25" customHeight="1">
      <c r="A1803" s="115"/>
      <c r="B1803" s="425" t="str">
        <f>IF(A1803="","",VLOOKUP(A1803,'Project Budget vs Exp'!$B$9:$G$52,2,FALSE))</f>
        <v/>
      </c>
      <c r="C1803" s="117"/>
      <c r="D1803" s="116"/>
      <c r="E1803" s="118"/>
      <c r="F1803" s="119"/>
      <c r="G1803" s="120"/>
      <c r="H1803" s="120"/>
      <c r="I1803" s="428">
        <f t="shared" si="28"/>
        <v>0</v>
      </c>
      <c r="J1803" s="46"/>
      <c r="K1803" s="21">
        <f>IFERROR(SUM(C1803/'Transfers of Funds'!$F$59),0)</f>
        <v>0</v>
      </c>
      <c r="L1803" s="21"/>
      <c r="M1803" s="47" t="s">
        <v>162</v>
      </c>
      <c r="N1803" s="46"/>
    </row>
    <row r="1804" spans="1:14" s="23" customFormat="1" ht="14.25" customHeight="1">
      <c r="A1804" s="115"/>
      <c r="B1804" s="425" t="str">
        <f>IF(A1804="","",VLOOKUP(A1804,'Project Budget vs Exp'!$B$9:$G$52,2,FALSE))</f>
        <v/>
      </c>
      <c r="C1804" s="117"/>
      <c r="D1804" s="116"/>
      <c r="E1804" s="118"/>
      <c r="F1804" s="119"/>
      <c r="G1804" s="120"/>
      <c r="H1804" s="120"/>
      <c r="I1804" s="428">
        <f t="shared" si="28"/>
        <v>0</v>
      </c>
      <c r="J1804" s="46"/>
      <c r="K1804" s="21">
        <f>IFERROR(SUM(C1804/'Transfers of Funds'!$F$59),0)</f>
        <v>0</v>
      </c>
      <c r="L1804" s="21"/>
      <c r="M1804" s="47" t="s">
        <v>162</v>
      </c>
      <c r="N1804" s="46"/>
    </row>
    <row r="1805" spans="1:14" s="23" customFormat="1" ht="14.25" customHeight="1">
      <c r="A1805" s="115"/>
      <c r="B1805" s="425" t="str">
        <f>IF(A1805="","",VLOOKUP(A1805,'Project Budget vs Exp'!$B$9:$G$52,2,FALSE))</f>
        <v/>
      </c>
      <c r="C1805" s="117"/>
      <c r="D1805" s="116"/>
      <c r="E1805" s="118"/>
      <c r="F1805" s="119"/>
      <c r="G1805" s="120"/>
      <c r="H1805" s="120"/>
      <c r="I1805" s="428">
        <f t="shared" si="28"/>
        <v>0</v>
      </c>
      <c r="J1805" s="46"/>
      <c r="K1805" s="21">
        <f>IFERROR(SUM(C1805/'Transfers of Funds'!$F$59),0)</f>
        <v>0</v>
      </c>
      <c r="L1805" s="21"/>
      <c r="M1805" s="47" t="s">
        <v>162</v>
      </c>
      <c r="N1805" s="46"/>
    </row>
    <row r="1806" spans="1:14" s="23" customFormat="1" ht="14.25" customHeight="1">
      <c r="A1806" s="115"/>
      <c r="B1806" s="425" t="str">
        <f>IF(A1806="","",VLOOKUP(A1806,'Project Budget vs Exp'!$B$9:$G$52,2,FALSE))</f>
        <v/>
      </c>
      <c r="C1806" s="117"/>
      <c r="D1806" s="116"/>
      <c r="E1806" s="118"/>
      <c r="F1806" s="119"/>
      <c r="G1806" s="120"/>
      <c r="H1806" s="120"/>
      <c r="I1806" s="428">
        <f t="shared" si="28"/>
        <v>0</v>
      </c>
      <c r="J1806" s="46"/>
      <c r="K1806" s="21">
        <f>IFERROR(SUM(C1806/'Transfers of Funds'!$F$59),0)</f>
        <v>0</v>
      </c>
      <c r="L1806" s="21"/>
      <c r="M1806" s="47" t="s">
        <v>162</v>
      </c>
      <c r="N1806" s="46"/>
    </row>
    <row r="1807" spans="1:14" s="23" customFormat="1" ht="14.25" customHeight="1">
      <c r="A1807" s="115"/>
      <c r="B1807" s="425" t="str">
        <f>IF(A1807="","",VLOOKUP(A1807,'Project Budget vs Exp'!$B$9:$G$52,2,FALSE))</f>
        <v/>
      </c>
      <c r="C1807" s="117"/>
      <c r="D1807" s="116"/>
      <c r="E1807" s="118"/>
      <c r="F1807" s="119"/>
      <c r="G1807" s="120"/>
      <c r="H1807" s="120"/>
      <c r="I1807" s="428">
        <f t="shared" si="28"/>
        <v>0</v>
      </c>
      <c r="J1807" s="46"/>
      <c r="K1807" s="21">
        <f>IFERROR(SUM(C1807/'Transfers of Funds'!$F$59),0)</f>
        <v>0</v>
      </c>
      <c r="L1807" s="21"/>
      <c r="M1807" s="47" t="s">
        <v>162</v>
      </c>
      <c r="N1807" s="46"/>
    </row>
    <row r="1808" spans="1:14" s="23" customFormat="1" ht="14.25" customHeight="1">
      <c r="A1808" s="115"/>
      <c r="B1808" s="425" t="str">
        <f>IF(A1808="","",VLOOKUP(A1808,'Project Budget vs Exp'!$B$9:$G$52,2,FALSE))</f>
        <v/>
      </c>
      <c r="C1808" s="117"/>
      <c r="D1808" s="116"/>
      <c r="E1808" s="118"/>
      <c r="F1808" s="119"/>
      <c r="G1808" s="120"/>
      <c r="H1808" s="120"/>
      <c r="I1808" s="428">
        <f t="shared" si="28"/>
        <v>0</v>
      </c>
      <c r="J1808" s="46"/>
      <c r="K1808" s="21">
        <f>IFERROR(SUM(C1808/'Transfers of Funds'!$F$59),0)</f>
        <v>0</v>
      </c>
      <c r="L1808" s="21"/>
      <c r="M1808" s="47" t="s">
        <v>162</v>
      </c>
      <c r="N1808" s="46"/>
    </row>
    <row r="1809" spans="1:14" s="23" customFormat="1" ht="14.25" customHeight="1">
      <c r="A1809" s="115"/>
      <c r="B1809" s="425" t="str">
        <f>IF(A1809="","",VLOOKUP(A1809,'Project Budget vs Exp'!$B$9:$G$52,2,FALSE))</f>
        <v/>
      </c>
      <c r="C1809" s="117"/>
      <c r="D1809" s="116"/>
      <c r="E1809" s="118"/>
      <c r="F1809" s="119"/>
      <c r="G1809" s="120"/>
      <c r="H1809" s="120"/>
      <c r="I1809" s="428">
        <f t="shared" si="28"/>
        <v>0</v>
      </c>
      <c r="J1809" s="46"/>
      <c r="K1809" s="21">
        <f>IFERROR(SUM(C1809/'Transfers of Funds'!$F$59),0)</f>
        <v>0</v>
      </c>
      <c r="L1809" s="21"/>
      <c r="M1809" s="47" t="s">
        <v>162</v>
      </c>
      <c r="N1809" s="46"/>
    </row>
    <row r="1810" spans="1:14" s="23" customFormat="1" ht="14.25" customHeight="1">
      <c r="A1810" s="115"/>
      <c r="B1810" s="425" t="str">
        <f>IF(A1810="","",VLOOKUP(A1810,'Project Budget vs Exp'!$B$9:$G$52,2,FALSE))</f>
        <v/>
      </c>
      <c r="C1810" s="117"/>
      <c r="D1810" s="116"/>
      <c r="E1810" s="118"/>
      <c r="F1810" s="119"/>
      <c r="G1810" s="120"/>
      <c r="H1810" s="120"/>
      <c r="I1810" s="428">
        <f t="shared" si="28"/>
        <v>0</v>
      </c>
      <c r="J1810" s="46"/>
      <c r="K1810" s="21">
        <f>IFERROR(SUM(C1810/'Transfers of Funds'!$F$59),0)</f>
        <v>0</v>
      </c>
      <c r="L1810" s="21"/>
      <c r="M1810" s="47" t="s">
        <v>162</v>
      </c>
      <c r="N1810" s="46"/>
    </row>
    <row r="1811" spans="1:14" s="23" customFormat="1" ht="14.25" customHeight="1">
      <c r="A1811" s="115"/>
      <c r="B1811" s="425" t="str">
        <f>IF(A1811="","",VLOOKUP(A1811,'Project Budget vs Exp'!$B$9:$G$52,2,FALSE))</f>
        <v/>
      </c>
      <c r="C1811" s="117"/>
      <c r="D1811" s="116"/>
      <c r="E1811" s="118"/>
      <c r="F1811" s="119"/>
      <c r="G1811" s="120"/>
      <c r="H1811" s="120"/>
      <c r="I1811" s="428">
        <f t="shared" si="28"/>
        <v>0</v>
      </c>
      <c r="J1811" s="46"/>
      <c r="K1811" s="21">
        <f>IFERROR(SUM(C1811/'Transfers of Funds'!$F$59),0)</f>
        <v>0</v>
      </c>
      <c r="L1811" s="21"/>
      <c r="M1811" s="47" t="s">
        <v>162</v>
      </c>
      <c r="N1811" s="46"/>
    </row>
    <row r="1812" spans="1:14" s="23" customFormat="1" ht="14.25" customHeight="1">
      <c r="A1812" s="115"/>
      <c r="B1812" s="425" t="str">
        <f>IF(A1812="","",VLOOKUP(A1812,'Project Budget vs Exp'!$B$9:$G$52,2,FALSE))</f>
        <v/>
      </c>
      <c r="C1812" s="117"/>
      <c r="D1812" s="116"/>
      <c r="E1812" s="118"/>
      <c r="F1812" s="119"/>
      <c r="G1812" s="120"/>
      <c r="H1812" s="120"/>
      <c r="I1812" s="428">
        <f t="shared" si="28"/>
        <v>0</v>
      </c>
      <c r="J1812" s="46"/>
      <c r="K1812" s="21">
        <f>IFERROR(SUM(C1812/'Transfers of Funds'!$F$59),0)</f>
        <v>0</v>
      </c>
      <c r="L1812" s="21"/>
      <c r="M1812" s="47" t="s">
        <v>162</v>
      </c>
      <c r="N1812" s="46"/>
    </row>
    <row r="1813" spans="1:14" s="23" customFormat="1" ht="14.25" customHeight="1">
      <c r="A1813" s="115"/>
      <c r="B1813" s="425" t="str">
        <f>IF(A1813="","",VLOOKUP(A1813,'Project Budget vs Exp'!$B$9:$G$52,2,FALSE))</f>
        <v/>
      </c>
      <c r="C1813" s="117"/>
      <c r="D1813" s="116"/>
      <c r="E1813" s="118"/>
      <c r="F1813" s="119"/>
      <c r="G1813" s="120"/>
      <c r="H1813" s="120"/>
      <c r="I1813" s="428">
        <f t="shared" ref="I1813:I1876" si="29">IF(OR(F$4="EUR",F$4="USD",F$4="GBP",F$4="CAD",F$4="NZD",F$4="AUD"),K1813,C1813)</f>
        <v>0</v>
      </c>
      <c r="J1813" s="46"/>
      <c r="K1813" s="21">
        <f>IFERROR(SUM(C1813/'Transfers of Funds'!$F$59),0)</f>
        <v>0</v>
      </c>
      <c r="L1813" s="21"/>
      <c r="M1813" s="47" t="s">
        <v>162</v>
      </c>
      <c r="N1813" s="46"/>
    </row>
    <row r="1814" spans="1:14" s="23" customFormat="1" ht="14.25" customHeight="1">
      <c r="A1814" s="115"/>
      <c r="B1814" s="425" t="str">
        <f>IF(A1814="","",VLOOKUP(A1814,'Project Budget vs Exp'!$B$9:$G$52,2,FALSE))</f>
        <v/>
      </c>
      <c r="C1814" s="117"/>
      <c r="D1814" s="116"/>
      <c r="E1814" s="118"/>
      <c r="F1814" s="119"/>
      <c r="G1814" s="120"/>
      <c r="H1814" s="120"/>
      <c r="I1814" s="428">
        <f t="shared" si="29"/>
        <v>0</v>
      </c>
      <c r="J1814" s="46"/>
      <c r="K1814" s="21">
        <f>IFERROR(SUM(C1814/'Transfers of Funds'!$F$59),0)</f>
        <v>0</v>
      </c>
      <c r="L1814" s="21"/>
      <c r="M1814" s="47" t="s">
        <v>162</v>
      </c>
      <c r="N1814" s="46"/>
    </row>
    <row r="1815" spans="1:14" s="23" customFormat="1" ht="14.25" customHeight="1">
      <c r="A1815" s="115"/>
      <c r="B1815" s="425" t="str">
        <f>IF(A1815="","",VLOOKUP(A1815,'Project Budget vs Exp'!$B$9:$G$52,2,FALSE))</f>
        <v/>
      </c>
      <c r="C1815" s="117"/>
      <c r="D1815" s="116"/>
      <c r="E1815" s="118"/>
      <c r="F1815" s="119"/>
      <c r="G1815" s="120"/>
      <c r="H1815" s="120"/>
      <c r="I1815" s="428">
        <f t="shared" si="29"/>
        <v>0</v>
      </c>
      <c r="J1815" s="46"/>
      <c r="K1815" s="21">
        <f>IFERROR(SUM(C1815/'Transfers of Funds'!$F$59),0)</f>
        <v>0</v>
      </c>
      <c r="L1815" s="21"/>
      <c r="M1815" s="47" t="s">
        <v>162</v>
      </c>
      <c r="N1815" s="46"/>
    </row>
    <row r="1816" spans="1:14" s="23" customFormat="1" ht="14.25" customHeight="1">
      <c r="A1816" s="115"/>
      <c r="B1816" s="425" t="str">
        <f>IF(A1816="","",VLOOKUP(A1816,'Project Budget vs Exp'!$B$9:$G$52,2,FALSE))</f>
        <v/>
      </c>
      <c r="C1816" s="117"/>
      <c r="D1816" s="116"/>
      <c r="E1816" s="118"/>
      <c r="F1816" s="119"/>
      <c r="G1816" s="120"/>
      <c r="H1816" s="120"/>
      <c r="I1816" s="428">
        <f t="shared" si="29"/>
        <v>0</v>
      </c>
      <c r="J1816" s="46"/>
      <c r="K1816" s="21">
        <f>IFERROR(SUM(C1816/'Transfers of Funds'!$F$59),0)</f>
        <v>0</v>
      </c>
      <c r="L1816" s="21"/>
      <c r="M1816" s="47" t="s">
        <v>162</v>
      </c>
      <c r="N1816" s="46"/>
    </row>
    <row r="1817" spans="1:14" s="23" customFormat="1" ht="14.25" customHeight="1">
      <c r="A1817" s="115"/>
      <c r="B1817" s="425" t="str">
        <f>IF(A1817="","",VLOOKUP(A1817,'Project Budget vs Exp'!$B$9:$G$52,2,FALSE))</f>
        <v/>
      </c>
      <c r="C1817" s="117"/>
      <c r="D1817" s="116"/>
      <c r="E1817" s="118"/>
      <c r="F1817" s="119"/>
      <c r="G1817" s="120"/>
      <c r="H1817" s="120"/>
      <c r="I1817" s="428">
        <f t="shared" si="29"/>
        <v>0</v>
      </c>
      <c r="J1817" s="46"/>
      <c r="K1817" s="21">
        <f>IFERROR(SUM(C1817/'Transfers of Funds'!$F$59),0)</f>
        <v>0</v>
      </c>
      <c r="L1817" s="21"/>
      <c r="M1817" s="47" t="s">
        <v>162</v>
      </c>
      <c r="N1817" s="46"/>
    </row>
    <row r="1818" spans="1:14" s="23" customFormat="1" ht="14.25" customHeight="1">
      <c r="A1818" s="115"/>
      <c r="B1818" s="425" t="str">
        <f>IF(A1818="","",VLOOKUP(A1818,'Project Budget vs Exp'!$B$9:$G$52,2,FALSE))</f>
        <v/>
      </c>
      <c r="C1818" s="117"/>
      <c r="D1818" s="116"/>
      <c r="E1818" s="118"/>
      <c r="F1818" s="119"/>
      <c r="G1818" s="120"/>
      <c r="H1818" s="120"/>
      <c r="I1818" s="428">
        <f t="shared" si="29"/>
        <v>0</v>
      </c>
      <c r="J1818" s="46"/>
      <c r="K1818" s="21">
        <f>IFERROR(SUM(C1818/'Transfers of Funds'!$F$59),0)</f>
        <v>0</v>
      </c>
      <c r="L1818" s="21"/>
      <c r="M1818" s="47" t="s">
        <v>162</v>
      </c>
      <c r="N1818" s="46"/>
    </row>
    <row r="1819" spans="1:14" s="23" customFormat="1" ht="14.25" customHeight="1">
      <c r="A1819" s="115"/>
      <c r="B1819" s="425" t="str">
        <f>IF(A1819="","",VLOOKUP(A1819,'Project Budget vs Exp'!$B$9:$G$52,2,FALSE))</f>
        <v/>
      </c>
      <c r="C1819" s="117"/>
      <c r="D1819" s="116"/>
      <c r="E1819" s="118"/>
      <c r="F1819" s="119"/>
      <c r="G1819" s="120"/>
      <c r="H1819" s="120"/>
      <c r="I1819" s="428">
        <f t="shared" si="29"/>
        <v>0</v>
      </c>
      <c r="J1819" s="46"/>
      <c r="K1819" s="21">
        <f>IFERROR(SUM(C1819/'Transfers of Funds'!$F$59),0)</f>
        <v>0</v>
      </c>
      <c r="L1819" s="21"/>
      <c r="M1819" s="47" t="s">
        <v>162</v>
      </c>
      <c r="N1819" s="46"/>
    </row>
    <row r="1820" spans="1:14" s="23" customFormat="1" ht="14.25" customHeight="1">
      <c r="A1820" s="115"/>
      <c r="B1820" s="425" t="str">
        <f>IF(A1820="","",VLOOKUP(A1820,'Project Budget vs Exp'!$B$9:$G$52,2,FALSE))</f>
        <v/>
      </c>
      <c r="C1820" s="117"/>
      <c r="D1820" s="116"/>
      <c r="E1820" s="118"/>
      <c r="F1820" s="119"/>
      <c r="G1820" s="120"/>
      <c r="H1820" s="120"/>
      <c r="I1820" s="428">
        <f t="shared" si="29"/>
        <v>0</v>
      </c>
      <c r="J1820" s="46"/>
      <c r="K1820" s="21">
        <f>IFERROR(SUM(C1820/'Transfers of Funds'!$F$59),0)</f>
        <v>0</v>
      </c>
      <c r="L1820" s="21"/>
      <c r="M1820" s="47" t="s">
        <v>162</v>
      </c>
      <c r="N1820" s="46"/>
    </row>
    <row r="1821" spans="1:14" s="23" customFormat="1" ht="14.25" customHeight="1">
      <c r="A1821" s="115"/>
      <c r="B1821" s="425" t="str">
        <f>IF(A1821="","",VLOOKUP(A1821,'Project Budget vs Exp'!$B$9:$G$52,2,FALSE))</f>
        <v/>
      </c>
      <c r="C1821" s="117"/>
      <c r="D1821" s="116"/>
      <c r="E1821" s="118"/>
      <c r="F1821" s="119"/>
      <c r="G1821" s="120"/>
      <c r="H1821" s="120"/>
      <c r="I1821" s="428">
        <f t="shared" si="29"/>
        <v>0</v>
      </c>
      <c r="J1821" s="46"/>
      <c r="K1821" s="21">
        <f>IFERROR(SUM(C1821/'Transfers of Funds'!$F$59),0)</f>
        <v>0</v>
      </c>
      <c r="L1821" s="21"/>
      <c r="M1821" s="47" t="s">
        <v>162</v>
      </c>
      <c r="N1821" s="46"/>
    </row>
    <row r="1822" spans="1:14" s="23" customFormat="1" ht="14.25" customHeight="1">
      <c r="A1822" s="115"/>
      <c r="B1822" s="425" t="str">
        <f>IF(A1822="","",VLOOKUP(A1822,'Project Budget vs Exp'!$B$9:$G$52,2,FALSE))</f>
        <v/>
      </c>
      <c r="C1822" s="117"/>
      <c r="D1822" s="116"/>
      <c r="E1822" s="118"/>
      <c r="F1822" s="119"/>
      <c r="G1822" s="120"/>
      <c r="H1822" s="120"/>
      <c r="I1822" s="428">
        <f t="shared" si="29"/>
        <v>0</v>
      </c>
      <c r="J1822" s="46"/>
      <c r="K1822" s="21">
        <f>IFERROR(SUM(C1822/'Transfers of Funds'!$F$59),0)</f>
        <v>0</v>
      </c>
      <c r="L1822" s="21"/>
      <c r="M1822" s="47" t="s">
        <v>162</v>
      </c>
      <c r="N1822" s="46"/>
    </row>
    <row r="1823" spans="1:14" s="23" customFormat="1" ht="14.25" customHeight="1">
      <c r="A1823" s="115"/>
      <c r="B1823" s="425" t="str">
        <f>IF(A1823="","",VLOOKUP(A1823,'Project Budget vs Exp'!$B$9:$G$52,2,FALSE))</f>
        <v/>
      </c>
      <c r="C1823" s="117"/>
      <c r="D1823" s="116"/>
      <c r="E1823" s="118"/>
      <c r="F1823" s="119"/>
      <c r="G1823" s="120"/>
      <c r="H1823" s="120"/>
      <c r="I1823" s="428">
        <f t="shared" si="29"/>
        <v>0</v>
      </c>
      <c r="J1823" s="46"/>
      <c r="K1823" s="21">
        <f>IFERROR(SUM(C1823/'Transfers of Funds'!$F$59),0)</f>
        <v>0</v>
      </c>
      <c r="L1823" s="21"/>
      <c r="M1823" s="47" t="s">
        <v>162</v>
      </c>
      <c r="N1823" s="46"/>
    </row>
    <row r="1824" spans="1:14" s="23" customFormat="1" ht="14.25" customHeight="1">
      <c r="A1824" s="115"/>
      <c r="B1824" s="425" t="str">
        <f>IF(A1824="","",VLOOKUP(A1824,'Project Budget vs Exp'!$B$9:$G$52,2,FALSE))</f>
        <v/>
      </c>
      <c r="C1824" s="117"/>
      <c r="D1824" s="116"/>
      <c r="E1824" s="118"/>
      <c r="F1824" s="119"/>
      <c r="G1824" s="120"/>
      <c r="H1824" s="120"/>
      <c r="I1824" s="428">
        <f t="shared" si="29"/>
        <v>0</v>
      </c>
      <c r="J1824" s="46"/>
      <c r="K1824" s="21">
        <f>IFERROR(SUM(C1824/'Transfers of Funds'!$F$59),0)</f>
        <v>0</v>
      </c>
      <c r="L1824" s="21"/>
      <c r="M1824" s="47" t="s">
        <v>162</v>
      </c>
      <c r="N1824" s="46"/>
    </row>
    <row r="1825" spans="1:14" s="23" customFormat="1" ht="14.25" customHeight="1">
      <c r="A1825" s="115"/>
      <c r="B1825" s="425" t="str">
        <f>IF(A1825="","",VLOOKUP(A1825,'Project Budget vs Exp'!$B$9:$G$52,2,FALSE))</f>
        <v/>
      </c>
      <c r="C1825" s="117"/>
      <c r="D1825" s="116"/>
      <c r="E1825" s="118"/>
      <c r="F1825" s="119"/>
      <c r="G1825" s="120"/>
      <c r="H1825" s="120"/>
      <c r="I1825" s="428">
        <f t="shared" si="29"/>
        <v>0</v>
      </c>
      <c r="J1825" s="46"/>
      <c r="K1825" s="21">
        <f>IFERROR(SUM(C1825/'Transfers of Funds'!$F$59),0)</f>
        <v>0</v>
      </c>
      <c r="L1825" s="21"/>
      <c r="M1825" s="47" t="s">
        <v>162</v>
      </c>
      <c r="N1825" s="46"/>
    </row>
    <row r="1826" spans="1:14" s="23" customFormat="1" ht="14.25" customHeight="1">
      <c r="A1826" s="115"/>
      <c r="B1826" s="425" t="str">
        <f>IF(A1826="","",VLOOKUP(A1826,'Project Budget vs Exp'!$B$9:$G$52,2,FALSE))</f>
        <v/>
      </c>
      <c r="C1826" s="117"/>
      <c r="D1826" s="116"/>
      <c r="E1826" s="118"/>
      <c r="F1826" s="119"/>
      <c r="G1826" s="120"/>
      <c r="H1826" s="120"/>
      <c r="I1826" s="428">
        <f t="shared" si="29"/>
        <v>0</v>
      </c>
      <c r="J1826" s="46"/>
      <c r="K1826" s="21">
        <f>IFERROR(SUM(C1826/'Transfers of Funds'!$F$59),0)</f>
        <v>0</v>
      </c>
      <c r="L1826" s="21"/>
      <c r="M1826" s="47" t="s">
        <v>162</v>
      </c>
      <c r="N1826" s="46"/>
    </row>
    <row r="1827" spans="1:14" s="23" customFormat="1" ht="14.25" customHeight="1">
      <c r="A1827" s="115"/>
      <c r="B1827" s="425" t="str">
        <f>IF(A1827="","",VLOOKUP(A1827,'Project Budget vs Exp'!$B$9:$G$52,2,FALSE))</f>
        <v/>
      </c>
      <c r="C1827" s="117"/>
      <c r="D1827" s="116"/>
      <c r="E1827" s="118"/>
      <c r="F1827" s="119"/>
      <c r="G1827" s="120"/>
      <c r="H1827" s="120"/>
      <c r="I1827" s="428">
        <f t="shared" si="29"/>
        <v>0</v>
      </c>
      <c r="J1827" s="46"/>
      <c r="K1827" s="21">
        <f>IFERROR(SUM(C1827/'Transfers of Funds'!$F$59),0)</f>
        <v>0</v>
      </c>
      <c r="L1827" s="21"/>
      <c r="M1827" s="47" t="s">
        <v>162</v>
      </c>
      <c r="N1827" s="46"/>
    </row>
    <row r="1828" spans="1:14" s="23" customFormat="1" ht="14.25" customHeight="1">
      <c r="A1828" s="115"/>
      <c r="B1828" s="425" t="str">
        <f>IF(A1828="","",VLOOKUP(A1828,'Project Budget vs Exp'!$B$9:$G$52,2,FALSE))</f>
        <v/>
      </c>
      <c r="C1828" s="117"/>
      <c r="D1828" s="116"/>
      <c r="E1828" s="118"/>
      <c r="F1828" s="119"/>
      <c r="G1828" s="120"/>
      <c r="H1828" s="120"/>
      <c r="I1828" s="428">
        <f t="shared" si="29"/>
        <v>0</v>
      </c>
      <c r="J1828" s="46"/>
      <c r="K1828" s="21">
        <f>IFERROR(SUM(C1828/'Transfers of Funds'!$F$59),0)</f>
        <v>0</v>
      </c>
      <c r="L1828" s="21"/>
      <c r="M1828" s="47" t="s">
        <v>162</v>
      </c>
      <c r="N1828" s="46"/>
    </row>
    <row r="1829" spans="1:14" s="23" customFormat="1" ht="14.25" customHeight="1">
      <c r="A1829" s="115"/>
      <c r="B1829" s="425" t="str">
        <f>IF(A1829="","",VLOOKUP(A1829,'Project Budget vs Exp'!$B$9:$G$52,2,FALSE))</f>
        <v/>
      </c>
      <c r="C1829" s="117"/>
      <c r="D1829" s="116"/>
      <c r="E1829" s="118"/>
      <c r="F1829" s="119"/>
      <c r="G1829" s="120"/>
      <c r="H1829" s="120"/>
      <c r="I1829" s="428">
        <f t="shared" si="29"/>
        <v>0</v>
      </c>
      <c r="J1829" s="46"/>
      <c r="K1829" s="21">
        <f>IFERROR(SUM(C1829/'Transfers of Funds'!$F$59),0)</f>
        <v>0</v>
      </c>
      <c r="L1829" s="21"/>
      <c r="M1829" s="47" t="s">
        <v>162</v>
      </c>
      <c r="N1829" s="46"/>
    </row>
    <row r="1830" spans="1:14" s="23" customFormat="1" ht="14.25" customHeight="1">
      <c r="A1830" s="115"/>
      <c r="B1830" s="425" t="str">
        <f>IF(A1830="","",VLOOKUP(A1830,'Project Budget vs Exp'!$B$9:$G$52,2,FALSE))</f>
        <v/>
      </c>
      <c r="C1830" s="117"/>
      <c r="D1830" s="116"/>
      <c r="E1830" s="118"/>
      <c r="F1830" s="119"/>
      <c r="G1830" s="120"/>
      <c r="H1830" s="120"/>
      <c r="I1830" s="428">
        <f t="shared" si="29"/>
        <v>0</v>
      </c>
      <c r="J1830" s="46"/>
      <c r="K1830" s="21">
        <f>IFERROR(SUM(C1830/'Transfers of Funds'!$F$59),0)</f>
        <v>0</v>
      </c>
      <c r="L1830" s="21"/>
      <c r="M1830" s="47" t="s">
        <v>162</v>
      </c>
      <c r="N1830" s="46"/>
    </row>
    <row r="1831" spans="1:14" s="23" customFormat="1" ht="14.25" customHeight="1">
      <c r="A1831" s="115"/>
      <c r="B1831" s="425" t="str">
        <f>IF(A1831="","",VLOOKUP(A1831,'Project Budget vs Exp'!$B$9:$G$52,2,FALSE))</f>
        <v/>
      </c>
      <c r="C1831" s="117"/>
      <c r="D1831" s="116"/>
      <c r="E1831" s="118"/>
      <c r="F1831" s="119"/>
      <c r="G1831" s="120"/>
      <c r="H1831" s="120"/>
      <c r="I1831" s="428">
        <f t="shared" si="29"/>
        <v>0</v>
      </c>
      <c r="J1831" s="46"/>
      <c r="K1831" s="21">
        <f>IFERROR(SUM(C1831/'Transfers of Funds'!$F$59),0)</f>
        <v>0</v>
      </c>
      <c r="L1831" s="21"/>
      <c r="M1831" s="47" t="s">
        <v>162</v>
      </c>
      <c r="N1831" s="46"/>
    </row>
    <row r="1832" spans="1:14" s="23" customFormat="1" ht="14.25" customHeight="1">
      <c r="A1832" s="115"/>
      <c r="B1832" s="425" t="str">
        <f>IF(A1832="","",VLOOKUP(A1832,'Project Budget vs Exp'!$B$9:$G$52,2,FALSE))</f>
        <v/>
      </c>
      <c r="C1832" s="117"/>
      <c r="D1832" s="116"/>
      <c r="E1832" s="118"/>
      <c r="F1832" s="119"/>
      <c r="G1832" s="120"/>
      <c r="H1832" s="120"/>
      <c r="I1832" s="428">
        <f t="shared" si="29"/>
        <v>0</v>
      </c>
      <c r="J1832" s="46"/>
      <c r="K1832" s="21">
        <f>IFERROR(SUM(C1832/'Transfers of Funds'!$F$59),0)</f>
        <v>0</v>
      </c>
      <c r="L1832" s="21"/>
      <c r="M1832" s="47" t="s">
        <v>162</v>
      </c>
      <c r="N1832" s="46"/>
    </row>
    <row r="1833" spans="1:14" s="23" customFormat="1" ht="14.25" customHeight="1">
      <c r="A1833" s="115"/>
      <c r="B1833" s="425" t="str">
        <f>IF(A1833="","",VLOOKUP(A1833,'Project Budget vs Exp'!$B$9:$G$52,2,FALSE))</f>
        <v/>
      </c>
      <c r="C1833" s="117"/>
      <c r="D1833" s="116"/>
      <c r="E1833" s="118"/>
      <c r="F1833" s="119"/>
      <c r="G1833" s="120"/>
      <c r="H1833" s="120"/>
      <c r="I1833" s="428">
        <f t="shared" si="29"/>
        <v>0</v>
      </c>
      <c r="J1833" s="46"/>
      <c r="K1833" s="21">
        <f>IFERROR(SUM(C1833/'Transfers of Funds'!$F$59),0)</f>
        <v>0</v>
      </c>
      <c r="L1833" s="21"/>
      <c r="M1833" s="47" t="s">
        <v>162</v>
      </c>
      <c r="N1833" s="46"/>
    </row>
    <row r="1834" spans="1:14" s="23" customFormat="1" ht="14.25" customHeight="1">
      <c r="A1834" s="115"/>
      <c r="B1834" s="425" t="str">
        <f>IF(A1834="","",VLOOKUP(A1834,'Project Budget vs Exp'!$B$9:$G$52,2,FALSE))</f>
        <v/>
      </c>
      <c r="C1834" s="117"/>
      <c r="D1834" s="116"/>
      <c r="E1834" s="118"/>
      <c r="F1834" s="119"/>
      <c r="G1834" s="120"/>
      <c r="H1834" s="120"/>
      <c r="I1834" s="428">
        <f t="shared" si="29"/>
        <v>0</v>
      </c>
      <c r="J1834" s="46"/>
      <c r="K1834" s="21">
        <f>IFERROR(SUM(C1834/'Transfers of Funds'!$F$59),0)</f>
        <v>0</v>
      </c>
      <c r="L1834" s="21"/>
      <c r="M1834" s="47" t="s">
        <v>162</v>
      </c>
      <c r="N1834" s="46"/>
    </row>
    <row r="1835" spans="1:14" s="23" customFormat="1" ht="14.25" customHeight="1">
      <c r="A1835" s="115"/>
      <c r="B1835" s="425" t="str">
        <f>IF(A1835="","",VLOOKUP(A1835,'Project Budget vs Exp'!$B$9:$G$52,2,FALSE))</f>
        <v/>
      </c>
      <c r="C1835" s="117"/>
      <c r="D1835" s="116"/>
      <c r="E1835" s="118"/>
      <c r="F1835" s="119"/>
      <c r="G1835" s="120"/>
      <c r="H1835" s="120"/>
      <c r="I1835" s="428">
        <f t="shared" si="29"/>
        <v>0</v>
      </c>
      <c r="J1835" s="46"/>
      <c r="K1835" s="21">
        <f>IFERROR(SUM(C1835/'Transfers of Funds'!$F$59),0)</f>
        <v>0</v>
      </c>
      <c r="L1835" s="21"/>
      <c r="M1835" s="47" t="s">
        <v>162</v>
      </c>
      <c r="N1835" s="46"/>
    </row>
    <row r="1836" spans="1:14" s="23" customFormat="1" ht="14.25" customHeight="1">
      <c r="A1836" s="115"/>
      <c r="B1836" s="425" t="str">
        <f>IF(A1836="","",VLOOKUP(A1836,'Project Budget vs Exp'!$B$9:$G$52,2,FALSE))</f>
        <v/>
      </c>
      <c r="C1836" s="117"/>
      <c r="D1836" s="116"/>
      <c r="E1836" s="118"/>
      <c r="F1836" s="119"/>
      <c r="G1836" s="120"/>
      <c r="H1836" s="120"/>
      <c r="I1836" s="428">
        <f t="shared" si="29"/>
        <v>0</v>
      </c>
      <c r="J1836" s="46"/>
      <c r="K1836" s="21">
        <f>IFERROR(SUM(C1836/'Transfers of Funds'!$F$59),0)</f>
        <v>0</v>
      </c>
      <c r="L1836" s="21"/>
      <c r="M1836" s="47" t="s">
        <v>162</v>
      </c>
      <c r="N1836" s="46"/>
    </row>
    <row r="1837" spans="1:14" s="23" customFormat="1" ht="14.25" customHeight="1">
      <c r="A1837" s="115"/>
      <c r="B1837" s="425" t="str">
        <f>IF(A1837="","",VLOOKUP(A1837,'Project Budget vs Exp'!$B$9:$G$52,2,FALSE))</f>
        <v/>
      </c>
      <c r="C1837" s="117"/>
      <c r="D1837" s="116"/>
      <c r="E1837" s="118"/>
      <c r="F1837" s="119"/>
      <c r="G1837" s="120"/>
      <c r="H1837" s="120"/>
      <c r="I1837" s="428">
        <f t="shared" si="29"/>
        <v>0</v>
      </c>
      <c r="J1837" s="46"/>
      <c r="K1837" s="21">
        <f>IFERROR(SUM(C1837/'Transfers of Funds'!$F$59),0)</f>
        <v>0</v>
      </c>
      <c r="L1837" s="21"/>
      <c r="M1837" s="47" t="s">
        <v>162</v>
      </c>
      <c r="N1837" s="46"/>
    </row>
    <row r="1838" spans="1:14" s="23" customFormat="1" ht="14.25" customHeight="1">
      <c r="A1838" s="115"/>
      <c r="B1838" s="425" t="str">
        <f>IF(A1838="","",VLOOKUP(A1838,'Project Budget vs Exp'!$B$9:$G$52,2,FALSE))</f>
        <v/>
      </c>
      <c r="C1838" s="117"/>
      <c r="D1838" s="116"/>
      <c r="E1838" s="118"/>
      <c r="F1838" s="119"/>
      <c r="G1838" s="120"/>
      <c r="H1838" s="120"/>
      <c r="I1838" s="428">
        <f t="shared" si="29"/>
        <v>0</v>
      </c>
      <c r="J1838" s="46"/>
      <c r="K1838" s="21">
        <f>IFERROR(SUM(C1838/'Transfers of Funds'!$F$59),0)</f>
        <v>0</v>
      </c>
      <c r="L1838" s="21"/>
      <c r="M1838" s="47" t="s">
        <v>162</v>
      </c>
      <c r="N1838" s="46"/>
    </row>
    <row r="1839" spans="1:14" s="23" customFormat="1" ht="14.25" customHeight="1">
      <c r="A1839" s="115"/>
      <c r="B1839" s="425" t="str">
        <f>IF(A1839="","",VLOOKUP(A1839,'Project Budget vs Exp'!$B$9:$G$52,2,FALSE))</f>
        <v/>
      </c>
      <c r="C1839" s="117"/>
      <c r="D1839" s="116"/>
      <c r="E1839" s="118"/>
      <c r="F1839" s="119"/>
      <c r="G1839" s="120"/>
      <c r="H1839" s="120"/>
      <c r="I1839" s="428">
        <f t="shared" si="29"/>
        <v>0</v>
      </c>
      <c r="J1839" s="46"/>
      <c r="K1839" s="21">
        <f>IFERROR(SUM(C1839/'Transfers of Funds'!$F$59),0)</f>
        <v>0</v>
      </c>
      <c r="L1839" s="21"/>
      <c r="M1839" s="47" t="s">
        <v>162</v>
      </c>
      <c r="N1839" s="46"/>
    </row>
    <row r="1840" spans="1:14" s="23" customFormat="1" ht="14.25" customHeight="1">
      <c r="A1840" s="115"/>
      <c r="B1840" s="425" t="str">
        <f>IF(A1840="","",VLOOKUP(A1840,'Project Budget vs Exp'!$B$9:$G$52,2,FALSE))</f>
        <v/>
      </c>
      <c r="C1840" s="117"/>
      <c r="D1840" s="116"/>
      <c r="E1840" s="118"/>
      <c r="F1840" s="119"/>
      <c r="G1840" s="120"/>
      <c r="H1840" s="120"/>
      <c r="I1840" s="428">
        <f t="shared" si="29"/>
        <v>0</v>
      </c>
      <c r="J1840" s="46"/>
      <c r="K1840" s="21">
        <f>IFERROR(SUM(C1840/'Transfers of Funds'!$F$59),0)</f>
        <v>0</v>
      </c>
      <c r="L1840" s="21"/>
      <c r="M1840" s="47" t="s">
        <v>162</v>
      </c>
      <c r="N1840" s="46"/>
    </row>
    <row r="1841" spans="1:14" s="23" customFormat="1" ht="14.25" customHeight="1">
      <c r="A1841" s="115"/>
      <c r="B1841" s="425" t="str">
        <f>IF(A1841="","",VLOOKUP(A1841,'Project Budget vs Exp'!$B$9:$G$52,2,FALSE))</f>
        <v/>
      </c>
      <c r="C1841" s="117"/>
      <c r="D1841" s="116"/>
      <c r="E1841" s="118"/>
      <c r="F1841" s="119"/>
      <c r="G1841" s="120"/>
      <c r="H1841" s="120"/>
      <c r="I1841" s="428">
        <f t="shared" si="29"/>
        <v>0</v>
      </c>
      <c r="J1841" s="46"/>
      <c r="K1841" s="21">
        <f>IFERROR(SUM(C1841/'Transfers of Funds'!$F$59),0)</f>
        <v>0</v>
      </c>
      <c r="L1841" s="21"/>
      <c r="M1841" s="47" t="s">
        <v>162</v>
      </c>
      <c r="N1841" s="46"/>
    </row>
    <row r="1842" spans="1:14" s="23" customFormat="1" ht="14.25" customHeight="1">
      <c r="A1842" s="115"/>
      <c r="B1842" s="425" t="str">
        <f>IF(A1842="","",VLOOKUP(A1842,'Project Budget vs Exp'!$B$9:$G$52,2,FALSE))</f>
        <v/>
      </c>
      <c r="C1842" s="117"/>
      <c r="D1842" s="116"/>
      <c r="E1842" s="118"/>
      <c r="F1842" s="119"/>
      <c r="G1842" s="120"/>
      <c r="H1842" s="120"/>
      <c r="I1842" s="428">
        <f t="shared" si="29"/>
        <v>0</v>
      </c>
      <c r="J1842" s="46"/>
      <c r="K1842" s="21">
        <f>IFERROR(SUM(C1842/'Transfers of Funds'!$F$59),0)</f>
        <v>0</v>
      </c>
      <c r="L1842" s="21"/>
      <c r="M1842" s="47" t="s">
        <v>162</v>
      </c>
      <c r="N1842" s="46"/>
    </row>
    <row r="1843" spans="1:14" s="23" customFormat="1" ht="14.25" customHeight="1">
      <c r="A1843" s="115"/>
      <c r="B1843" s="425" t="str">
        <f>IF(A1843="","",VLOOKUP(A1843,'Project Budget vs Exp'!$B$9:$G$52,2,FALSE))</f>
        <v/>
      </c>
      <c r="C1843" s="117"/>
      <c r="D1843" s="116"/>
      <c r="E1843" s="118"/>
      <c r="F1843" s="119"/>
      <c r="G1843" s="120"/>
      <c r="H1843" s="120"/>
      <c r="I1843" s="428">
        <f t="shared" si="29"/>
        <v>0</v>
      </c>
      <c r="J1843" s="46"/>
      <c r="K1843" s="21">
        <f>IFERROR(SUM(C1843/'Transfers of Funds'!$F$59),0)</f>
        <v>0</v>
      </c>
      <c r="L1843" s="21"/>
      <c r="M1843" s="47" t="s">
        <v>162</v>
      </c>
      <c r="N1843" s="46"/>
    </row>
    <row r="1844" spans="1:14" s="23" customFormat="1" ht="14.25" customHeight="1">
      <c r="A1844" s="115"/>
      <c r="B1844" s="425" t="str">
        <f>IF(A1844="","",VLOOKUP(A1844,'Project Budget vs Exp'!$B$9:$G$52,2,FALSE))</f>
        <v/>
      </c>
      <c r="C1844" s="117"/>
      <c r="D1844" s="116"/>
      <c r="E1844" s="118"/>
      <c r="F1844" s="119"/>
      <c r="G1844" s="120"/>
      <c r="H1844" s="120"/>
      <c r="I1844" s="428">
        <f t="shared" si="29"/>
        <v>0</v>
      </c>
      <c r="J1844" s="46"/>
      <c r="K1844" s="21">
        <f>IFERROR(SUM(C1844/'Transfers of Funds'!$F$59),0)</f>
        <v>0</v>
      </c>
      <c r="L1844" s="21"/>
      <c r="M1844" s="47" t="s">
        <v>162</v>
      </c>
      <c r="N1844" s="46"/>
    </row>
    <row r="1845" spans="1:14" s="23" customFormat="1" ht="14.25" customHeight="1">
      <c r="A1845" s="115"/>
      <c r="B1845" s="425" t="str">
        <f>IF(A1845="","",VLOOKUP(A1845,'Project Budget vs Exp'!$B$9:$G$52,2,FALSE))</f>
        <v/>
      </c>
      <c r="C1845" s="117"/>
      <c r="D1845" s="116"/>
      <c r="E1845" s="118"/>
      <c r="F1845" s="119"/>
      <c r="G1845" s="120"/>
      <c r="H1845" s="120"/>
      <c r="I1845" s="428">
        <f t="shared" si="29"/>
        <v>0</v>
      </c>
      <c r="J1845" s="46"/>
      <c r="K1845" s="21">
        <f>IFERROR(SUM(C1845/'Transfers of Funds'!$F$59),0)</f>
        <v>0</v>
      </c>
      <c r="L1845" s="21"/>
      <c r="M1845" s="47" t="s">
        <v>162</v>
      </c>
      <c r="N1845" s="46"/>
    </row>
    <row r="1846" spans="1:14" s="23" customFormat="1" ht="14.25" customHeight="1">
      <c r="A1846" s="115"/>
      <c r="B1846" s="425" t="str">
        <f>IF(A1846="","",VLOOKUP(A1846,'Project Budget vs Exp'!$B$9:$G$52,2,FALSE))</f>
        <v/>
      </c>
      <c r="C1846" s="117"/>
      <c r="D1846" s="116"/>
      <c r="E1846" s="118"/>
      <c r="F1846" s="119"/>
      <c r="G1846" s="120"/>
      <c r="H1846" s="120"/>
      <c r="I1846" s="428">
        <f t="shared" si="29"/>
        <v>0</v>
      </c>
      <c r="J1846" s="46"/>
      <c r="K1846" s="21">
        <f>IFERROR(SUM(C1846/'Transfers of Funds'!$F$59),0)</f>
        <v>0</v>
      </c>
      <c r="L1846" s="21"/>
      <c r="M1846" s="47" t="s">
        <v>162</v>
      </c>
      <c r="N1846" s="46"/>
    </row>
    <row r="1847" spans="1:14" s="23" customFormat="1" ht="14.25" customHeight="1">
      <c r="A1847" s="115"/>
      <c r="B1847" s="425" t="str">
        <f>IF(A1847="","",VLOOKUP(A1847,'Project Budget vs Exp'!$B$9:$G$52,2,FALSE))</f>
        <v/>
      </c>
      <c r="C1847" s="117"/>
      <c r="D1847" s="116"/>
      <c r="E1847" s="118"/>
      <c r="F1847" s="119"/>
      <c r="G1847" s="120"/>
      <c r="H1847" s="120"/>
      <c r="I1847" s="428">
        <f t="shared" si="29"/>
        <v>0</v>
      </c>
      <c r="J1847" s="46"/>
      <c r="K1847" s="21">
        <f>IFERROR(SUM(C1847/'Transfers of Funds'!$F$59),0)</f>
        <v>0</v>
      </c>
      <c r="L1847" s="21"/>
      <c r="M1847" s="47" t="s">
        <v>162</v>
      </c>
      <c r="N1847" s="46"/>
    </row>
    <row r="1848" spans="1:14" s="23" customFormat="1" ht="14.25" customHeight="1">
      <c r="A1848" s="115"/>
      <c r="B1848" s="425" t="str">
        <f>IF(A1848="","",VLOOKUP(A1848,'Project Budget vs Exp'!$B$9:$G$52,2,FALSE))</f>
        <v/>
      </c>
      <c r="C1848" s="117"/>
      <c r="D1848" s="116"/>
      <c r="E1848" s="118"/>
      <c r="F1848" s="119"/>
      <c r="G1848" s="120"/>
      <c r="H1848" s="120"/>
      <c r="I1848" s="428">
        <f t="shared" si="29"/>
        <v>0</v>
      </c>
      <c r="J1848" s="46"/>
      <c r="K1848" s="21">
        <f>IFERROR(SUM(C1848/'Transfers of Funds'!$F$59),0)</f>
        <v>0</v>
      </c>
      <c r="L1848" s="21"/>
      <c r="M1848" s="47" t="s">
        <v>162</v>
      </c>
      <c r="N1848" s="46"/>
    </row>
    <row r="1849" spans="1:14" s="23" customFormat="1" ht="14.25" customHeight="1">
      <c r="A1849" s="115"/>
      <c r="B1849" s="425" t="str">
        <f>IF(A1849="","",VLOOKUP(A1849,'Project Budget vs Exp'!$B$9:$G$52,2,FALSE))</f>
        <v/>
      </c>
      <c r="C1849" s="117"/>
      <c r="D1849" s="116"/>
      <c r="E1849" s="118"/>
      <c r="F1849" s="119"/>
      <c r="G1849" s="120"/>
      <c r="H1849" s="120"/>
      <c r="I1849" s="428">
        <f t="shared" si="29"/>
        <v>0</v>
      </c>
      <c r="J1849" s="46"/>
      <c r="K1849" s="21">
        <f>IFERROR(SUM(C1849/'Transfers of Funds'!$F$59),0)</f>
        <v>0</v>
      </c>
      <c r="L1849" s="21"/>
      <c r="M1849" s="47" t="s">
        <v>162</v>
      </c>
      <c r="N1849" s="46"/>
    </row>
    <row r="1850" spans="1:14" s="23" customFormat="1" ht="14.25" customHeight="1">
      <c r="A1850" s="115"/>
      <c r="B1850" s="425" t="str">
        <f>IF(A1850="","",VLOOKUP(A1850,'Project Budget vs Exp'!$B$9:$G$52,2,FALSE))</f>
        <v/>
      </c>
      <c r="C1850" s="117"/>
      <c r="D1850" s="116"/>
      <c r="E1850" s="118"/>
      <c r="F1850" s="119"/>
      <c r="G1850" s="120"/>
      <c r="H1850" s="120"/>
      <c r="I1850" s="428">
        <f t="shared" si="29"/>
        <v>0</v>
      </c>
      <c r="J1850" s="46"/>
      <c r="K1850" s="21">
        <f>IFERROR(SUM(C1850/'Transfers of Funds'!$F$59),0)</f>
        <v>0</v>
      </c>
      <c r="L1850" s="21"/>
      <c r="M1850" s="47" t="s">
        <v>162</v>
      </c>
      <c r="N1850" s="46"/>
    </row>
    <row r="1851" spans="1:14" s="23" customFormat="1" ht="14.25" customHeight="1">
      <c r="A1851" s="115"/>
      <c r="B1851" s="425" t="str">
        <f>IF(A1851="","",VLOOKUP(A1851,'Project Budget vs Exp'!$B$9:$G$52,2,FALSE))</f>
        <v/>
      </c>
      <c r="C1851" s="117"/>
      <c r="D1851" s="116"/>
      <c r="E1851" s="118"/>
      <c r="F1851" s="119"/>
      <c r="G1851" s="120"/>
      <c r="H1851" s="120"/>
      <c r="I1851" s="428">
        <f t="shared" si="29"/>
        <v>0</v>
      </c>
      <c r="J1851" s="46"/>
      <c r="K1851" s="21">
        <f>IFERROR(SUM(C1851/'Transfers of Funds'!$F$59),0)</f>
        <v>0</v>
      </c>
      <c r="L1851" s="21"/>
      <c r="M1851" s="47" t="s">
        <v>162</v>
      </c>
      <c r="N1851" s="46"/>
    </row>
    <row r="1852" spans="1:14" s="23" customFormat="1" ht="14.25" customHeight="1">
      <c r="A1852" s="115"/>
      <c r="B1852" s="425" t="str">
        <f>IF(A1852="","",VLOOKUP(A1852,'Project Budget vs Exp'!$B$9:$G$52,2,FALSE))</f>
        <v/>
      </c>
      <c r="C1852" s="117"/>
      <c r="D1852" s="116"/>
      <c r="E1852" s="118"/>
      <c r="F1852" s="119"/>
      <c r="G1852" s="120"/>
      <c r="H1852" s="120"/>
      <c r="I1852" s="428">
        <f t="shared" si="29"/>
        <v>0</v>
      </c>
      <c r="J1852" s="46"/>
      <c r="K1852" s="21">
        <f>IFERROR(SUM(C1852/'Transfers of Funds'!$F$59),0)</f>
        <v>0</v>
      </c>
      <c r="L1852" s="21"/>
      <c r="M1852" s="47" t="s">
        <v>162</v>
      </c>
      <c r="N1852" s="46"/>
    </row>
    <row r="1853" spans="1:14" s="23" customFormat="1" ht="14.25" customHeight="1">
      <c r="A1853" s="115"/>
      <c r="B1853" s="425" t="str">
        <f>IF(A1853="","",VLOOKUP(A1853,'Project Budget vs Exp'!$B$9:$G$52,2,FALSE))</f>
        <v/>
      </c>
      <c r="C1853" s="117"/>
      <c r="D1853" s="116"/>
      <c r="E1853" s="118"/>
      <c r="F1853" s="119"/>
      <c r="G1853" s="120"/>
      <c r="H1853" s="120"/>
      <c r="I1853" s="428">
        <f t="shared" si="29"/>
        <v>0</v>
      </c>
      <c r="J1853" s="46"/>
      <c r="K1853" s="21">
        <f>IFERROR(SUM(C1853/'Transfers of Funds'!$F$59),0)</f>
        <v>0</v>
      </c>
      <c r="L1853" s="21"/>
      <c r="M1853" s="47" t="s">
        <v>162</v>
      </c>
      <c r="N1853" s="46"/>
    </row>
    <row r="1854" spans="1:14" s="23" customFormat="1" ht="14.25" customHeight="1">
      <c r="A1854" s="115"/>
      <c r="B1854" s="425" t="str">
        <f>IF(A1854="","",VLOOKUP(A1854,'Project Budget vs Exp'!$B$9:$G$52,2,FALSE))</f>
        <v/>
      </c>
      <c r="C1854" s="117"/>
      <c r="D1854" s="116"/>
      <c r="E1854" s="118"/>
      <c r="F1854" s="119"/>
      <c r="G1854" s="120"/>
      <c r="H1854" s="120"/>
      <c r="I1854" s="428">
        <f t="shared" si="29"/>
        <v>0</v>
      </c>
      <c r="J1854" s="46"/>
      <c r="K1854" s="21">
        <f>IFERROR(SUM(C1854/'Transfers of Funds'!$F$59),0)</f>
        <v>0</v>
      </c>
      <c r="L1854" s="21"/>
      <c r="M1854" s="47" t="s">
        <v>162</v>
      </c>
      <c r="N1854" s="46"/>
    </row>
    <row r="1855" spans="1:14" s="23" customFormat="1" ht="14.25" customHeight="1">
      <c r="A1855" s="115"/>
      <c r="B1855" s="425" t="str">
        <f>IF(A1855="","",VLOOKUP(A1855,'Project Budget vs Exp'!$B$9:$G$52,2,FALSE))</f>
        <v/>
      </c>
      <c r="C1855" s="117"/>
      <c r="D1855" s="116"/>
      <c r="E1855" s="118"/>
      <c r="F1855" s="119"/>
      <c r="G1855" s="120"/>
      <c r="H1855" s="120"/>
      <c r="I1855" s="428">
        <f t="shared" si="29"/>
        <v>0</v>
      </c>
      <c r="J1855" s="46"/>
      <c r="K1855" s="21">
        <f>IFERROR(SUM(C1855/'Transfers of Funds'!$F$59),0)</f>
        <v>0</v>
      </c>
      <c r="L1855" s="21"/>
      <c r="M1855" s="47" t="s">
        <v>162</v>
      </c>
      <c r="N1855" s="46"/>
    </row>
    <row r="1856" spans="1:14" s="23" customFormat="1" ht="14.25" customHeight="1">
      <c r="A1856" s="115"/>
      <c r="B1856" s="425" t="str">
        <f>IF(A1856="","",VLOOKUP(A1856,'Project Budget vs Exp'!$B$9:$G$52,2,FALSE))</f>
        <v/>
      </c>
      <c r="C1856" s="117"/>
      <c r="D1856" s="116"/>
      <c r="E1856" s="118"/>
      <c r="F1856" s="119"/>
      <c r="G1856" s="120"/>
      <c r="H1856" s="120"/>
      <c r="I1856" s="428">
        <f t="shared" si="29"/>
        <v>0</v>
      </c>
      <c r="J1856" s="46"/>
      <c r="K1856" s="21">
        <f>IFERROR(SUM(C1856/'Transfers of Funds'!$F$59),0)</f>
        <v>0</v>
      </c>
      <c r="L1856" s="21"/>
      <c r="M1856" s="47" t="s">
        <v>162</v>
      </c>
      <c r="N1856" s="46"/>
    </row>
    <row r="1857" spans="1:14" s="23" customFormat="1" ht="14.25" customHeight="1">
      <c r="A1857" s="115"/>
      <c r="B1857" s="425" t="str">
        <f>IF(A1857="","",VLOOKUP(A1857,'Project Budget vs Exp'!$B$9:$G$52,2,FALSE))</f>
        <v/>
      </c>
      <c r="C1857" s="117"/>
      <c r="D1857" s="116"/>
      <c r="E1857" s="118"/>
      <c r="F1857" s="119"/>
      <c r="G1857" s="120"/>
      <c r="H1857" s="120"/>
      <c r="I1857" s="428">
        <f t="shared" si="29"/>
        <v>0</v>
      </c>
      <c r="J1857" s="46"/>
      <c r="K1857" s="21">
        <f>IFERROR(SUM(C1857/'Transfers of Funds'!$F$59),0)</f>
        <v>0</v>
      </c>
      <c r="L1857" s="21"/>
      <c r="M1857" s="47" t="s">
        <v>162</v>
      </c>
      <c r="N1857" s="46"/>
    </row>
    <row r="1858" spans="1:14" s="23" customFormat="1" ht="14.25" customHeight="1">
      <c r="A1858" s="115"/>
      <c r="B1858" s="425" t="str">
        <f>IF(A1858="","",VLOOKUP(A1858,'Project Budget vs Exp'!$B$9:$G$52,2,FALSE))</f>
        <v/>
      </c>
      <c r="C1858" s="117"/>
      <c r="D1858" s="116"/>
      <c r="E1858" s="118"/>
      <c r="F1858" s="119"/>
      <c r="G1858" s="120"/>
      <c r="H1858" s="120"/>
      <c r="I1858" s="428">
        <f t="shared" si="29"/>
        <v>0</v>
      </c>
      <c r="J1858" s="46"/>
      <c r="K1858" s="21">
        <f>IFERROR(SUM(C1858/'Transfers of Funds'!$F$59),0)</f>
        <v>0</v>
      </c>
      <c r="L1858" s="21"/>
      <c r="M1858" s="47" t="s">
        <v>162</v>
      </c>
      <c r="N1858" s="46"/>
    </row>
    <row r="1859" spans="1:14" s="23" customFormat="1" ht="14.25" customHeight="1">
      <c r="A1859" s="115"/>
      <c r="B1859" s="425" t="str">
        <f>IF(A1859="","",VLOOKUP(A1859,'Project Budget vs Exp'!$B$9:$G$52,2,FALSE))</f>
        <v/>
      </c>
      <c r="C1859" s="117"/>
      <c r="D1859" s="116"/>
      <c r="E1859" s="118"/>
      <c r="F1859" s="119"/>
      <c r="G1859" s="120"/>
      <c r="H1859" s="120"/>
      <c r="I1859" s="428">
        <f t="shared" si="29"/>
        <v>0</v>
      </c>
      <c r="J1859" s="46"/>
      <c r="K1859" s="21">
        <f>IFERROR(SUM(C1859/'Transfers of Funds'!$F$59),0)</f>
        <v>0</v>
      </c>
      <c r="L1859" s="21"/>
      <c r="M1859" s="47" t="s">
        <v>162</v>
      </c>
      <c r="N1859" s="46"/>
    </row>
    <row r="1860" spans="1:14" s="23" customFormat="1" ht="14.25" customHeight="1">
      <c r="A1860" s="115"/>
      <c r="B1860" s="425" t="str">
        <f>IF(A1860="","",VLOOKUP(A1860,'Project Budget vs Exp'!$B$9:$G$52,2,FALSE))</f>
        <v/>
      </c>
      <c r="C1860" s="117"/>
      <c r="D1860" s="116"/>
      <c r="E1860" s="118"/>
      <c r="F1860" s="119"/>
      <c r="G1860" s="120"/>
      <c r="H1860" s="120"/>
      <c r="I1860" s="428">
        <f t="shared" si="29"/>
        <v>0</v>
      </c>
      <c r="J1860" s="46"/>
      <c r="K1860" s="21">
        <f>IFERROR(SUM(C1860/'Transfers of Funds'!$F$59),0)</f>
        <v>0</v>
      </c>
      <c r="L1860" s="21"/>
      <c r="M1860" s="47" t="s">
        <v>162</v>
      </c>
      <c r="N1860" s="46"/>
    </row>
    <row r="1861" spans="1:14" s="23" customFormat="1" ht="14.25" customHeight="1">
      <c r="A1861" s="115"/>
      <c r="B1861" s="425" t="str">
        <f>IF(A1861="","",VLOOKUP(A1861,'Project Budget vs Exp'!$B$9:$G$52,2,FALSE))</f>
        <v/>
      </c>
      <c r="C1861" s="117"/>
      <c r="D1861" s="116"/>
      <c r="E1861" s="118"/>
      <c r="F1861" s="119"/>
      <c r="G1861" s="120"/>
      <c r="H1861" s="120"/>
      <c r="I1861" s="428">
        <f t="shared" si="29"/>
        <v>0</v>
      </c>
      <c r="J1861" s="46"/>
      <c r="K1861" s="21">
        <f>IFERROR(SUM(C1861/'Transfers of Funds'!$F$59),0)</f>
        <v>0</v>
      </c>
      <c r="L1861" s="21"/>
      <c r="M1861" s="47" t="s">
        <v>162</v>
      </c>
      <c r="N1861" s="46"/>
    </row>
    <row r="1862" spans="1:14" s="23" customFormat="1" ht="14.25" customHeight="1">
      <c r="A1862" s="115"/>
      <c r="B1862" s="425" t="str">
        <f>IF(A1862="","",VLOOKUP(A1862,'Project Budget vs Exp'!$B$9:$G$52,2,FALSE))</f>
        <v/>
      </c>
      <c r="C1862" s="117"/>
      <c r="D1862" s="116"/>
      <c r="E1862" s="118"/>
      <c r="F1862" s="119"/>
      <c r="G1862" s="120"/>
      <c r="H1862" s="120"/>
      <c r="I1862" s="428">
        <f t="shared" si="29"/>
        <v>0</v>
      </c>
      <c r="J1862" s="46"/>
      <c r="K1862" s="21">
        <f>IFERROR(SUM(C1862/'Transfers of Funds'!$F$59),0)</f>
        <v>0</v>
      </c>
      <c r="L1862" s="21"/>
      <c r="M1862" s="47" t="s">
        <v>162</v>
      </c>
      <c r="N1862" s="46"/>
    </row>
    <row r="1863" spans="1:14" s="23" customFormat="1" ht="14.25" customHeight="1">
      <c r="A1863" s="115"/>
      <c r="B1863" s="425" t="str">
        <f>IF(A1863="","",VLOOKUP(A1863,'Project Budget vs Exp'!$B$9:$G$52,2,FALSE))</f>
        <v/>
      </c>
      <c r="C1863" s="117"/>
      <c r="D1863" s="116"/>
      <c r="E1863" s="118"/>
      <c r="F1863" s="119"/>
      <c r="G1863" s="120"/>
      <c r="H1863" s="120"/>
      <c r="I1863" s="428">
        <f t="shared" si="29"/>
        <v>0</v>
      </c>
      <c r="J1863" s="46"/>
      <c r="K1863" s="21">
        <f>IFERROR(SUM(C1863/'Transfers of Funds'!$F$59),0)</f>
        <v>0</v>
      </c>
      <c r="L1863" s="21"/>
      <c r="M1863" s="47" t="s">
        <v>162</v>
      </c>
      <c r="N1863" s="46"/>
    </row>
    <row r="1864" spans="1:14" s="23" customFormat="1" ht="14.25" customHeight="1">
      <c r="A1864" s="115"/>
      <c r="B1864" s="425" t="str">
        <f>IF(A1864="","",VLOOKUP(A1864,'Project Budget vs Exp'!$B$9:$G$52,2,FALSE))</f>
        <v/>
      </c>
      <c r="C1864" s="117"/>
      <c r="D1864" s="116"/>
      <c r="E1864" s="118"/>
      <c r="F1864" s="119"/>
      <c r="G1864" s="120"/>
      <c r="H1864" s="120"/>
      <c r="I1864" s="428">
        <f t="shared" si="29"/>
        <v>0</v>
      </c>
      <c r="J1864" s="46"/>
      <c r="K1864" s="21">
        <f>IFERROR(SUM(C1864/'Transfers of Funds'!$F$59),0)</f>
        <v>0</v>
      </c>
      <c r="L1864" s="21"/>
      <c r="M1864" s="47" t="s">
        <v>162</v>
      </c>
      <c r="N1864" s="46"/>
    </row>
    <row r="1865" spans="1:14" s="23" customFormat="1" ht="14.25" customHeight="1">
      <c r="A1865" s="115"/>
      <c r="B1865" s="425" t="str">
        <f>IF(A1865="","",VLOOKUP(A1865,'Project Budget vs Exp'!$B$9:$G$52,2,FALSE))</f>
        <v/>
      </c>
      <c r="C1865" s="117"/>
      <c r="D1865" s="116"/>
      <c r="E1865" s="118"/>
      <c r="F1865" s="119"/>
      <c r="G1865" s="120"/>
      <c r="H1865" s="120"/>
      <c r="I1865" s="428">
        <f t="shared" si="29"/>
        <v>0</v>
      </c>
      <c r="J1865" s="46"/>
      <c r="K1865" s="21">
        <f>IFERROR(SUM(C1865/'Transfers of Funds'!$F$59),0)</f>
        <v>0</v>
      </c>
      <c r="L1865" s="21"/>
      <c r="M1865" s="47" t="s">
        <v>162</v>
      </c>
      <c r="N1865" s="46"/>
    </row>
    <row r="1866" spans="1:14" s="23" customFormat="1" ht="14.25" customHeight="1">
      <c r="A1866" s="115"/>
      <c r="B1866" s="425" t="str">
        <f>IF(A1866="","",VLOOKUP(A1866,'Project Budget vs Exp'!$B$9:$G$52,2,FALSE))</f>
        <v/>
      </c>
      <c r="C1866" s="117"/>
      <c r="D1866" s="116"/>
      <c r="E1866" s="118"/>
      <c r="F1866" s="119"/>
      <c r="G1866" s="120"/>
      <c r="H1866" s="120"/>
      <c r="I1866" s="428">
        <f t="shared" si="29"/>
        <v>0</v>
      </c>
      <c r="J1866" s="46"/>
      <c r="K1866" s="21">
        <f>IFERROR(SUM(C1866/'Transfers of Funds'!$F$59),0)</f>
        <v>0</v>
      </c>
      <c r="L1866" s="21"/>
      <c r="M1866" s="47" t="s">
        <v>162</v>
      </c>
      <c r="N1866" s="46"/>
    </row>
    <row r="1867" spans="1:14" s="23" customFormat="1" ht="14.25" customHeight="1">
      <c r="A1867" s="115"/>
      <c r="B1867" s="425" t="str">
        <f>IF(A1867="","",VLOOKUP(A1867,'Project Budget vs Exp'!$B$9:$G$52,2,FALSE))</f>
        <v/>
      </c>
      <c r="C1867" s="117"/>
      <c r="D1867" s="116"/>
      <c r="E1867" s="118"/>
      <c r="F1867" s="119"/>
      <c r="G1867" s="120"/>
      <c r="H1867" s="120"/>
      <c r="I1867" s="428">
        <f t="shared" si="29"/>
        <v>0</v>
      </c>
      <c r="J1867" s="46"/>
      <c r="K1867" s="21">
        <f>IFERROR(SUM(C1867/'Transfers of Funds'!$F$59),0)</f>
        <v>0</v>
      </c>
      <c r="L1867" s="21"/>
      <c r="M1867" s="47" t="s">
        <v>162</v>
      </c>
      <c r="N1867" s="46"/>
    </row>
    <row r="1868" spans="1:14" s="23" customFormat="1" ht="14.25" customHeight="1">
      <c r="A1868" s="115"/>
      <c r="B1868" s="425" t="str">
        <f>IF(A1868="","",VLOOKUP(A1868,'Project Budget vs Exp'!$B$9:$G$52,2,FALSE))</f>
        <v/>
      </c>
      <c r="C1868" s="117"/>
      <c r="D1868" s="116"/>
      <c r="E1868" s="118"/>
      <c r="F1868" s="119"/>
      <c r="G1868" s="120"/>
      <c r="H1868" s="120"/>
      <c r="I1868" s="428">
        <f t="shared" si="29"/>
        <v>0</v>
      </c>
      <c r="J1868" s="46"/>
      <c r="K1868" s="21">
        <f>IFERROR(SUM(C1868/'Transfers of Funds'!$F$59),0)</f>
        <v>0</v>
      </c>
      <c r="L1868" s="21"/>
      <c r="M1868" s="47" t="s">
        <v>162</v>
      </c>
      <c r="N1868" s="46"/>
    </row>
    <row r="1869" spans="1:14" s="23" customFormat="1" ht="14.25" customHeight="1">
      <c r="A1869" s="115"/>
      <c r="B1869" s="425" t="str">
        <f>IF(A1869="","",VLOOKUP(A1869,'Project Budget vs Exp'!$B$9:$G$52,2,FALSE))</f>
        <v/>
      </c>
      <c r="C1869" s="117"/>
      <c r="D1869" s="116"/>
      <c r="E1869" s="118"/>
      <c r="F1869" s="119"/>
      <c r="G1869" s="120"/>
      <c r="H1869" s="120"/>
      <c r="I1869" s="428">
        <f t="shared" si="29"/>
        <v>0</v>
      </c>
      <c r="J1869" s="46"/>
      <c r="K1869" s="21">
        <f>IFERROR(SUM(C1869/'Transfers of Funds'!$F$59),0)</f>
        <v>0</v>
      </c>
      <c r="L1869" s="21"/>
      <c r="M1869" s="47" t="s">
        <v>162</v>
      </c>
      <c r="N1869" s="46"/>
    </row>
    <row r="1870" spans="1:14" s="23" customFormat="1" ht="14.25" customHeight="1">
      <c r="A1870" s="115"/>
      <c r="B1870" s="425" t="str">
        <f>IF(A1870="","",VLOOKUP(A1870,'Project Budget vs Exp'!$B$9:$G$52,2,FALSE))</f>
        <v/>
      </c>
      <c r="C1870" s="117"/>
      <c r="D1870" s="116"/>
      <c r="E1870" s="118"/>
      <c r="F1870" s="119"/>
      <c r="G1870" s="120"/>
      <c r="H1870" s="120"/>
      <c r="I1870" s="428">
        <f t="shared" si="29"/>
        <v>0</v>
      </c>
      <c r="J1870" s="46"/>
      <c r="K1870" s="21">
        <f>IFERROR(SUM(C1870/'Transfers of Funds'!$F$59),0)</f>
        <v>0</v>
      </c>
      <c r="L1870" s="21"/>
      <c r="M1870" s="47" t="s">
        <v>162</v>
      </c>
      <c r="N1870" s="46"/>
    </row>
    <row r="1871" spans="1:14" s="23" customFormat="1" ht="14.25" customHeight="1">
      <c r="A1871" s="115"/>
      <c r="B1871" s="425" t="str">
        <f>IF(A1871="","",VLOOKUP(A1871,'Project Budget vs Exp'!$B$9:$G$52,2,FALSE))</f>
        <v/>
      </c>
      <c r="C1871" s="117"/>
      <c r="D1871" s="116"/>
      <c r="E1871" s="118"/>
      <c r="F1871" s="119"/>
      <c r="G1871" s="120"/>
      <c r="H1871" s="120"/>
      <c r="I1871" s="428">
        <f t="shared" si="29"/>
        <v>0</v>
      </c>
      <c r="J1871" s="46"/>
      <c r="K1871" s="21">
        <f>IFERROR(SUM(C1871/'Transfers of Funds'!$F$59),0)</f>
        <v>0</v>
      </c>
      <c r="L1871" s="21"/>
      <c r="M1871" s="47" t="s">
        <v>162</v>
      </c>
      <c r="N1871" s="46"/>
    </row>
    <row r="1872" spans="1:14" s="23" customFormat="1" ht="14.25" customHeight="1">
      <c r="A1872" s="115"/>
      <c r="B1872" s="425" t="str">
        <f>IF(A1872="","",VLOOKUP(A1872,'Project Budget vs Exp'!$B$9:$G$52,2,FALSE))</f>
        <v/>
      </c>
      <c r="C1872" s="117"/>
      <c r="D1872" s="116"/>
      <c r="E1872" s="118"/>
      <c r="F1872" s="119"/>
      <c r="G1872" s="120"/>
      <c r="H1872" s="120"/>
      <c r="I1872" s="428">
        <f t="shared" si="29"/>
        <v>0</v>
      </c>
      <c r="J1872" s="46"/>
      <c r="K1872" s="21">
        <f>IFERROR(SUM(C1872/'Transfers of Funds'!$F$59),0)</f>
        <v>0</v>
      </c>
      <c r="L1872" s="21"/>
      <c r="M1872" s="47" t="s">
        <v>162</v>
      </c>
      <c r="N1872" s="46"/>
    </row>
    <row r="1873" spans="1:14" s="23" customFormat="1" ht="14.25" customHeight="1">
      <c r="A1873" s="115"/>
      <c r="B1873" s="425" t="str">
        <f>IF(A1873="","",VLOOKUP(A1873,'Project Budget vs Exp'!$B$9:$G$52,2,FALSE))</f>
        <v/>
      </c>
      <c r="C1873" s="117"/>
      <c r="D1873" s="116"/>
      <c r="E1873" s="118"/>
      <c r="F1873" s="119"/>
      <c r="G1873" s="120"/>
      <c r="H1873" s="120"/>
      <c r="I1873" s="428">
        <f t="shared" si="29"/>
        <v>0</v>
      </c>
      <c r="J1873" s="46"/>
      <c r="K1873" s="21">
        <f>IFERROR(SUM(C1873/'Transfers of Funds'!$F$59),0)</f>
        <v>0</v>
      </c>
      <c r="L1873" s="21"/>
      <c r="M1873" s="47" t="s">
        <v>162</v>
      </c>
      <c r="N1873" s="46"/>
    </row>
    <row r="1874" spans="1:14" s="23" customFormat="1" ht="14.25" customHeight="1">
      <c r="A1874" s="115"/>
      <c r="B1874" s="425" t="str">
        <f>IF(A1874="","",VLOOKUP(A1874,'Project Budget vs Exp'!$B$9:$G$52,2,FALSE))</f>
        <v/>
      </c>
      <c r="C1874" s="117"/>
      <c r="D1874" s="116"/>
      <c r="E1874" s="118"/>
      <c r="F1874" s="119"/>
      <c r="G1874" s="120"/>
      <c r="H1874" s="120"/>
      <c r="I1874" s="428">
        <f t="shared" si="29"/>
        <v>0</v>
      </c>
      <c r="J1874" s="46"/>
      <c r="K1874" s="21">
        <f>IFERROR(SUM(C1874/'Transfers of Funds'!$F$59),0)</f>
        <v>0</v>
      </c>
      <c r="L1874" s="21"/>
      <c r="M1874" s="47" t="s">
        <v>162</v>
      </c>
      <c r="N1874" s="46"/>
    </row>
    <row r="1875" spans="1:14" s="23" customFormat="1" ht="14.25" customHeight="1">
      <c r="A1875" s="115"/>
      <c r="B1875" s="425" t="str">
        <f>IF(A1875="","",VLOOKUP(A1875,'Project Budget vs Exp'!$B$9:$G$52,2,FALSE))</f>
        <v/>
      </c>
      <c r="C1875" s="117"/>
      <c r="D1875" s="116"/>
      <c r="E1875" s="118"/>
      <c r="F1875" s="119"/>
      <c r="G1875" s="120"/>
      <c r="H1875" s="120"/>
      <c r="I1875" s="428">
        <f t="shared" si="29"/>
        <v>0</v>
      </c>
      <c r="J1875" s="46"/>
      <c r="K1875" s="21">
        <f>IFERROR(SUM(C1875/'Transfers of Funds'!$F$59),0)</f>
        <v>0</v>
      </c>
      <c r="L1875" s="21"/>
      <c r="M1875" s="47" t="s">
        <v>162</v>
      </c>
      <c r="N1875" s="46"/>
    </row>
    <row r="1876" spans="1:14" s="23" customFormat="1" ht="14.25" customHeight="1">
      <c r="A1876" s="115"/>
      <c r="B1876" s="425" t="str">
        <f>IF(A1876="","",VLOOKUP(A1876,'Project Budget vs Exp'!$B$9:$G$52,2,FALSE))</f>
        <v/>
      </c>
      <c r="C1876" s="117"/>
      <c r="D1876" s="116"/>
      <c r="E1876" s="118"/>
      <c r="F1876" s="119"/>
      <c r="G1876" s="120"/>
      <c r="H1876" s="120"/>
      <c r="I1876" s="428">
        <f t="shared" si="29"/>
        <v>0</v>
      </c>
      <c r="J1876" s="46"/>
      <c r="K1876" s="21">
        <f>IFERROR(SUM(C1876/'Transfers of Funds'!$F$59),0)</f>
        <v>0</v>
      </c>
      <c r="L1876" s="21"/>
      <c r="M1876" s="47" t="s">
        <v>162</v>
      </c>
      <c r="N1876" s="46"/>
    </row>
    <row r="1877" spans="1:14" s="23" customFormat="1" ht="14.25" customHeight="1">
      <c r="A1877" s="115"/>
      <c r="B1877" s="425" t="str">
        <f>IF(A1877="","",VLOOKUP(A1877,'Project Budget vs Exp'!$B$9:$G$52,2,FALSE))</f>
        <v/>
      </c>
      <c r="C1877" s="117"/>
      <c r="D1877" s="116"/>
      <c r="E1877" s="118"/>
      <c r="F1877" s="119"/>
      <c r="G1877" s="120"/>
      <c r="H1877" s="120"/>
      <c r="I1877" s="428">
        <f t="shared" ref="I1877:I1940" si="30">IF(OR(F$4="EUR",F$4="USD",F$4="GBP",F$4="CAD",F$4="NZD",F$4="AUD"),K1877,C1877)</f>
        <v>0</v>
      </c>
      <c r="J1877" s="46"/>
      <c r="K1877" s="21">
        <f>IFERROR(SUM(C1877/'Transfers of Funds'!$F$59),0)</f>
        <v>0</v>
      </c>
      <c r="L1877" s="21"/>
      <c r="M1877" s="47" t="s">
        <v>162</v>
      </c>
      <c r="N1877" s="46"/>
    </row>
    <row r="1878" spans="1:14" s="23" customFormat="1" ht="14.25" customHeight="1">
      <c r="A1878" s="115"/>
      <c r="B1878" s="425" t="str">
        <f>IF(A1878="","",VLOOKUP(A1878,'Project Budget vs Exp'!$B$9:$G$52,2,FALSE))</f>
        <v/>
      </c>
      <c r="C1878" s="117"/>
      <c r="D1878" s="116"/>
      <c r="E1878" s="118"/>
      <c r="F1878" s="119"/>
      <c r="G1878" s="120"/>
      <c r="H1878" s="120"/>
      <c r="I1878" s="428">
        <f t="shared" si="30"/>
        <v>0</v>
      </c>
      <c r="J1878" s="46"/>
      <c r="K1878" s="21">
        <f>IFERROR(SUM(C1878/'Transfers of Funds'!$F$59),0)</f>
        <v>0</v>
      </c>
      <c r="L1878" s="21"/>
      <c r="M1878" s="47" t="s">
        <v>162</v>
      </c>
      <c r="N1878" s="46"/>
    </row>
    <row r="1879" spans="1:14" s="23" customFormat="1" ht="14.25" customHeight="1">
      <c r="A1879" s="115"/>
      <c r="B1879" s="425" t="str">
        <f>IF(A1879="","",VLOOKUP(A1879,'Project Budget vs Exp'!$B$9:$G$52,2,FALSE))</f>
        <v/>
      </c>
      <c r="C1879" s="117"/>
      <c r="D1879" s="116"/>
      <c r="E1879" s="118"/>
      <c r="F1879" s="119"/>
      <c r="G1879" s="120"/>
      <c r="H1879" s="120"/>
      <c r="I1879" s="428">
        <f t="shared" si="30"/>
        <v>0</v>
      </c>
      <c r="J1879" s="46"/>
      <c r="K1879" s="21">
        <f>IFERROR(SUM(C1879/'Transfers of Funds'!$F$59),0)</f>
        <v>0</v>
      </c>
      <c r="L1879" s="21"/>
      <c r="M1879" s="47" t="s">
        <v>162</v>
      </c>
      <c r="N1879" s="46"/>
    </row>
    <row r="1880" spans="1:14" s="23" customFormat="1" ht="14.25" customHeight="1">
      <c r="A1880" s="115"/>
      <c r="B1880" s="425" t="str">
        <f>IF(A1880="","",VLOOKUP(A1880,'Project Budget vs Exp'!$B$9:$G$52,2,FALSE))</f>
        <v/>
      </c>
      <c r="C1880" s="117"/>
      <c r="D1880" s="116"/>
      <c r="E1880" s="118"/>
      <c r="F1880" s="119"/>
      <c r="G1880" s="120"/>
      <c r="H1880" s="120"/>
      <c r="I1880" s="428">
        <f t="shared" si="30"/>
        <v>0</v>
      </c>
      <c r="J1880" s="46"/>
      <c r="K1880" s="21">
        <f>IFERROR(SUM(C1880/'Transfers of Funds'!$F$59),0)</f>
        <v>0</v>
      </c>
      <c r="L1880" s="21"/>
      <c r="M1880" s="47" t="s">
        <v>162</v>
      </c>
      <c r="N1880" s="46"/>
    </row>
    <row r="1881" spans="1:14" s="23" customFormat="1" ht="14.25" customHeight="1">
      <c r="A1881" s="115"/>
      <c r="B1881" s="425" t="str">
        <f>IF(A1881="","",VLOOKUP(A1881,'Project Budget vs Exp'!$B$9:$G$52,2,FALSE))</f>
        <v/>
      </c>
      <c r="C1881" s="117"/>
      <c r="D1881" s="116"/>
      <c r="E1881" s="118"/>
      <c r="F1881" s="119"/>
      <c r="G1881" s="120"/>
      <c r="H1881" s="120"/>
      <c r="I1881" s="428">
        <f t="shared" si="30"/>
        <v>0</v>
      </c>
      <c r="J1881" s="46"/>
      <c r="K1881" s="21">
        <f>IFERROR(SUM(C1881/'Transfers of Funds'!$F$59),0)</f>
        <v>0</v>
      </c>
      <c r="L1881" s="21"/>
      <c r="M1881" s="47" t="s">
        <v>162</v>
      </c>
      <c r="N1881" s="46"/>
    </row>
    <row r="1882" spans="1:14" s="23" customFormat="1" ht="14.25" customHeight="1">
      <c r="A1882" s="115"/>
      <c r="B1882" s="425" t="str">
        <f>IF(A1882="","",VLOOKUP(A1882,'Project Budget vs Exp'!$B$9:$G$52,2,FALSE))</f>
        <v/>
      </c>
      <c r="C1882" s="117"/>
      <c r="D1882" s="116"/>
      <c r="E1882" s="118"/>
      <c r="F1882" s="119"/>
      <c r="G1882" s="120"/>
      <c r="H1882" s="120"/>
      <c r="I1882" s="428">
        <f t="shared" si="30"/>
        <v>0</v>
      </c>
      <c r="J1882" s="46"/>
      <c r="K1882" s="21">
        <f>IFERROR(SUM(C1882/'Transfers of Funds'!$F$59),0)</f>
        <v>0</v>
      </c>
      <c r="L1882" s="21"/>
      <c r="M1882" s="47" t="s">
        <v>162</v>
      </c>
      <c r="N1882" s="46"/>
    </row>
    <row r="1883" spans="1:14" s="23" customFormat="1" ht="14.25" customHeight="1">
      <c r="A1883" s="115"/>
      <c r="B1883" s="425" t="str">
        <f>IF(A1883="","",VLOOKUP(A1883,'Project Budget vs Exp'!$B$9:$G$52,2,FALSE))</f>
        <v/>
      </c>
      <c r="C1883" s="117"/>
      <c r="D1883" s="116"/>
      <c r="E1883" s="118"/>
      <c r="F1883" s="119"/>
      <c r="G1883" s="120"/>
      <c r="H1883" s="120"/>
      <c r="I1883" s="428">
        <f t="shared" si="30"/>
        <v>0</v>
      </c>
      <c r="J1883" s="46"/>
      <c r="K1883" s="21">
        <f>IFERROR(SUM(C1883/'Transfers of Funds'!$F$59),0)</f>
        <v>0</v>
      </c>
      <c r="L1883" s="21"/>
      <c r="M1883" s="47" t="s">
        <v>162</v>
      </c>
      <c r="N1883" s="46"/>
    </row>
    <row r="1884" spans="1:14" s="23" customFormat="1" ht="14.25" customHeight="1">
      <c r="A1884" s="115"/>
      <c r="B1884" s="425" t="str">
        <f>IF(A1884="","",VLOOKUP(A1884,'Project Budget vs Exp'!$B$9:$G$52,2,FALSE))</f>
        <v/>
      </c>
      <c r="C1884" s="117"/>
      <c r="D1884" s="116"/>
      <c r="E1884" s="118"/>
      <c r="F1884" s="119"/>
      <c r="G1884" s="120"/>
      <c r="H1884" s="120"/>
      <c r="I1884" s="428">
        <f t="shared" si="30"/>
        <v>0</v>
      </c>
      <c r="J1884" s="46"/>
      <c r="K1884" s="21">
        <f>IFERROR(SUM(C1884/'Transfers of Funds'!$F$59),0)</f>
        <v>0</v>
      </c>
      <c r="L1884" s="21"/>
      <c r="M1884" s="47" t="s">
        <v>162</v>
      </c>
      <c r="N1884" s="46"/>
    </row>
    <row r="1885" spans="1:14" s="23" customFormat="1" ht="14.25" customHeight="1">
      <c r="A1885" s="115"/>
      <c r="B1885" s="425" t="str">
        <f>IF(A1885="","",VLOOKUP(A1885,'Project Budget vs Exp'!$B$9:$G$52,2,FALSE))</f>
        <v/>
      </c>
      <c r="C1885" s="117"/>
      <c r="D1885" s="116"/>
      <c r="E1885" s="118"/>
      <c r="F1885" s="119"/>
      <c r="G1885" s="120"/>
      <c r="H1885" s="120"/>
      <c r="I1885" s="428">
        <f t="shared" si="30"/>
        <v>0</v>
      </c>
      <c r="J1885" s="46"/>
      <c r="K1885" s="21">
        <f>IFERROR(SUM(C1885/'Transfers of Funds'!$F$59),0)</f>
        <v>0</v>
      </c>
      <c r="L1885" s="21"/>
      <c r="M1885" s="47" t="s">
        <v>162</v>
      </c>
      <c r="N1885" s="46"/>
    </row>
    <row r="1886" spans="1:14" s="23" customFormat="1" ht="14.25" customHeight="1">
      <c r="A1886" s="115"/>
      <c r="B1886" s="425" t="str">
        <f>IF(A1886="","",VLOOKUP(A1886,'Project Budget vs Exp'!$B$9:$G$52,2,FALSE))</f>
        <v/>
      </c>
      <c r="C1886" s="117"/>
      <c r="D1886" s="116"/>
      <c r="E1886" s="118"/>
      <c r="F1886" s="119"/>
      <c r="G1886" s="120"/>
      <c r="H1886" s="120"/>
      <c r="I1886" s="428">
        <f t="shared" si="30"/>
        <v>0</v>
      </c>
      <c r="J1886" s="46"/>
      <c r="K1886" s="21">
        <f>IFERROR(SUM(C1886/'Transfers of Funds'!$F$59),0)</f>
        <v>0</v>
      </c>
      <c r="L1886" s="21"/>
      <c r="M1886" s="47" t="s">
        <v>162</v>
      </c>
      <c r="N1886" s="46"/>
    </row>
    <row r="1887" spans="1:14" s="23" customFormat="1" ht="14.25" customHeight="1">
      <c r="A1887" s="115"/>
      <c r="B1887" s="425" t="str">
        <f>IF(A1887="","",VLOOKUP(A1887,'Project Budget vs Exp'!$B$9:$G$52,2,FALSE))</f>
        <v/>
      </c>
      <c r="C1887" s="117"/>
      <c r="D1887" s="116"/>
      <c r="E1887" s="118"/>
      <c r="F1887" s="119"/>
      <c r="G1887" s="120"/>
      <c r="H1887" s="120"/>
      <c r="I1887" s="428">
        <f t="shared" si="30"/>
        <v>0</v>
      </c>
      <c r="J1887" s="46"/>
      <c r="K1887" s="21">
        <f>IFERROR(SUM(C1887/'Transfers of Funds'!$F$59),0)</f>
        <v>0</v>
      </c>
      <c r="L1887" s="21"/>
      <c r="M1887" s="47" t="s">
        <v>162</v>
      </c>
      <c r="N1887" s="46"/>
    </row>
    <row r="1888" spans="1:14" s="23" customFormat="1" ht="14.25" customHeight="1">
      <c r="A1888" s="115"/>
      <c r="B1888" s="425" t="str">
        <f>IF(A1888="","",VLOOKUP(A1888,'Project Budget vs Exp'!$B$9:$G$52,2,FALSE))</f>
        <v/>
      </c>
      <c r="C1888" s="117"/>
      <c r="D1888" s="116"/>
      <c r="E1888" s="118"/>
      <c r="F1888" s="119"/>
      <c r="G1888" s="120"/>
      <c r="H1888" s="120"/>
      <c r="I1888" s="428">
        <f t="shared" si="30"/>
        <v>0</v>
      </c>
      <c r="J1888" s="46"/>
      <c r="K1888" s="21">
        <f>IFERROR(SUM(C1888/'Transfers of Funds'!$F$59),0)</f>
        <v>0</v>
      </c>
      <c r="L1888" s="21"/>
      <c r="M1888" s="47" t="s">
        <v>162</v>
      </c>
      <c r="N1888" s="46"/>
    </row>
    <row r="1889" spans="1:14" s="23" customFormat="1" ht="14.25" customHeight="1">
      <c r="A1889" s="115"/>
      <c r="B1889" s="425" t="str">
        <f>IF(A1889="","",VLOOKUP(A1889,'Project Budget vs Exp'!$B$9:$G$52,2,FALSE))</f>
        <v/>
      </c>
      <c r="C1889" s="117"/>
      <c r="D1889" s="116"/>
      <c r="E1889" s="118"/>
      <c r="F1889" s="119"/>
      <c r="G1889" s="120"/>
      <c r="H1889" s="120"/>
      <c r="I1889" s="428">
        <f t="shared" si="30"/>
        <v>0</v>
      </c>
      <c r="J1889" s="46"/>
      <c r="K1889" s="21">
        <f>IFERROR(SUM(C1889/'Transfers of Funds'!$F$59),0)</f>
        <v>0</v>
      </c>
      <c r="L1889" s="21"/>
      <c r="M1889" s="47" t="s">
        <v>162</v>
      </c>
      <c r="N1889" s="46"/>
    </row>
    <row r="1890" spans="1:14" s="23" customFormat="1" ht="14.25" customHeight="1">
      <c r="A1890" s="115"/>
      <c r="B1890" s="425" t="str">
        <f>IF(A1890="","",VLOOKUP(A1890,'Project Budget vs Exp'!$B$9:$G$52,2,FALSE))</f>
        <v/>
      </c>
      <c r="C1890" s="117"/>
      <c r="D1890" s="116"/>
      <c r="E1890" s="118"/>
      <c r="F1890" s="119"/>
      <c r="G1890" s="120"/>
      <c r="H1890" s="120"/>
      <c r="I1890" s="428">
        <f t="shared" si="30"/>
        <v>0</v>
      </c>
      <c r="J1890" s="46"/>
      <c r="K1890" s="21">
        <f>IFERROR(SUM(C1890/'Transfers of Funds'!$F$59),0)</f>
        <v>0</v>
      </c>
      <c r="L1890" s="21"/>
      <c r="M1890" s="47" t="s">
        <v>162</v>
      </c>
      <c r="N1890" s="46"/>
    </row>
    <row r="1891" spans="1:14" s="23" customFormat="1" ht="14.25" customHeight="1">
      <c r="A1891" s="115"/>
      <c r="B1891" s="425" t="str">
        <f>IF(A1891="","",VLOOKUP(A1891,'Project Budget vs Exp'!$B$9:$G$52,2,FALSE))</f>
        <v/>
      </c>
      <c r="C1891" s="117"/>
      <c r="D1891" s="116"/>
      <c r="E1891" s="118"/>
      <c r="F1891" s="119"/>
      <c r="G1891" s="120"/>
      <c r="H1891" s="120"/>
      <c r="I1891" s="428">
        <f t="shared" si="30"/>
        <v>0</v>
      </c>
      <c r="J1891" s="46"/>
      <c r="K1891" s="21">
        <f>IFERROR(SUM(C1891/'Transfers of Funds'!$F$59),0)</f>
        <v>0</v>
      </c>
      <c r="L1891" s="21"/>
      <c r="M1891" s="47" t="s">
        <v>162</v>
      </c>
      <c r="N1891" s="46"/>
    </row>
    <row r="1892" spans="1:14" s="23" customFormat="1" ht="14.25" customHeight="1">
      <c r="A1892" s="115"/>
      <c r="B1892" s="425" t="str">
        <f>IF(A1892="","",VLOOKUP(A1892,'Project Budget vs Exp'!$B$9:$G$52,2,FALSE))</f>
        <v/>
      </c>
      <c r="C1892" s="117"/>
      <c r="D1892" s="116"/>
      <c r="E1892" s="118"/>
      <c r="F1892" s="119"/>
      <c r="G1892" s="120"/>
      <c r="H1892" s="120"/>
      <c r="I1892" s="428">
        <f t="shared" si="30"/>
        <v>0</v>
      </c>
      <c r="J1892" s="46"/>
      <c r="K1892" s="21">
        <f>IFERROR(SUM(C1892/'Transfers of Funds'!$F$59),0)</f>
        <v>0</v>
      </c>
      <c r="L1892" s="21"/>
      <c r="M1892" s="47" t="s">
        <v>162</v>
      </c>
      <c r="N1892" s="46"/>
    </row>
    <row r="1893" spans="1:14" s="23" customFormat="1" ht="14.25" customHeight="1">
      <c r="A1893" s="115"/>
      <c r="B1893" s="425" t="str">
        <f>IF(A1893="","",VLOOKUP(A1893,'Project Budget vs Exp'!$B$9:$G$52,2,FALSE))</f>
        <v/>
      </c>
      <c r="C1893" s="117"/>
      <c r="D1893" s="116"/>
      <c r="E1893" s="118"/>
      <c r="F1893" s="119"/>
      <c r="G1893" s="120"/>
      <c r="H1893" s="120"/>
      <c r="I1893" s="428">
        <f t="shared" si="30"/>
        <v>0</v>
      </c>
      <c r="J1893" s="46"/>
      <c r="K1893" s="21">
        <f>IFERROR(SUM(C1893/'Transfers of Funds'!$F$59),0)</f>
        <v>0</v>
      </c>
      <c r="L1893" s="21"/>
      <c r="M1893" s="47" t="s">
        <v>162</v>
      </c>
      <c r="N1893" s="46"/>
    </row>
    <row r="1894" spans="1:14" s="23" customFormat="1" ht="14.25" customHeight="1">
      <c r="A1894" s="115"/>
      <c r="B1894" s="425" t="str">
        <f>IF(A1894="","",VLOOKUP(A1894,'Project Budget vs Exp'!$B$9:$G$52,2,FALSE))</f>
        <v/>
      </c>
      <c r="C1894" s="117"/>
      <c r="D1894" s="116"/>
      <c r="E1894" s="118"/>
      <c r="F1894" s="119"/>
      <c r="G1894" s="120"/>
      <c r="H1894" s="120"/>
      <c r="I1894" s="428">
        <f t="shared" si="30"/>
        <v>0</v>
      </c>
      <c r="J1894" s="46"/>
      <c r="K1894" s="21">
        <f>IFERROR(SUM(C1894/'Transfers of Funds'!$F$59),0)</f>
        <v>0</v>
      </c>
      <c r="L1894" s="21"/>
      <c r="M1894" s="47" t="s">
        <v>162</v>
      </c>
      <c r="N1894" s="46"/>
    </row>
    <row r="1895" spans="1:14" s="23" customFormat="1" ht="14.25" customHeight="1">
      <c r="A1895" s="115"/>
      <c r="B1895" s="425" t="str">
        <f>IF(A1895="","",VLOOKUP(A1895,'Project Budget vs Exp'!$B$9:$G$52,2,FALSE))</f>
        <v/>
      </c>
      <c r="C1895" s="117"/>
      <c r="D1895" s="116"/>
      <c r="E1895" s="118"/>
      <c r="F1895" s="119"/>
      <c r="G1895" s="120"/>
      <c r="H1895" s="120"/>
      <c r="I1895" s="428">
        <f t="shared" si="30"/>
        <v>0</v>
      </c>
      <c r="J1895" s="46"/>
      <c r="K1895" s="21">
        <f>IFERROR(SUM(C1895/'Transfers of Funds'!$F$59),0)</f>
        <v>0</v>
      </c>
      <c r="L1895" s="21"/>
      <c r="M1895" s="47" t="s">
        <v>162</v>
      </c>
      <c r="N1895" s="46"/>
    </row>
    <row r="1896" spans="1:14" s="23" customFormat="1" ht="14.25" customHeight="1">
      <c r="A1896" s="115"/>
      <c r="B1896" s="425" t="str">
        <f>IF(A1896="","",VLOOKUP(A1896,'Project Budget vs Exp'!$B$9:$G$52,2,FALSE))</f>
        <v/>
      </c>
      <c r="C1896" s="117"/>
      <c r="D1896" s="116"/>
      <c r="E1896" s="118"/>
      <c r="F1896" s="119"/>
      <c r="G1896" s="120"/>
      <c r="H1896" s="120"/>
      <c r="I1896" s="428">
        <f t="shared" si="30"/>
        <v>0</v>
      </c>
      <c r="J1896" s="46"/>
      <c r="K1896" s="21">
        <f>IFERROR(SUM(C1896/'Transfers of Funds'!$F$59),0)</f>
        <v>0</v>
      </c>
      <c r="L1896" s="21"/>
      <c r="M1896" s="47" t="s">
        <v>162</v>
      </c>
      <c r="N1896" s="46"/>
    </row>
    <row r="1897" spans="1:14" s="23" customFormat="1" ht="14.25" customHeight="1">
      <c r="A1897" s="115"/>
      <c r="B1897" s="425" t="str">
        <f>IF(A1897="","",VLOOKUP(A1897,'Project Budget vs Exp'!$B$9:$G$52,2,FALSE))</f>
        <v/>
      </c>
      <c r="C1897" s="117"/>
      <c r="D1897" s="116"/>
      <c r="E1897" s="118"/>
      <c r="F1897" s="119"/>
      <c r="G1897" s="120"/>
      <c r="H1897" s="120"/>
      <c r="I1897" s="428">
        <f t="shared" si="30"/>
        <v>0</v>
      </c>
      <c r="J1897" s="46"/>
      <c r="K1897" s="21">
        <f>IFERROR(SUM(C1897/'Transfers of Funds'!$F$59),0)</f>
        <v>0</v>
      </c>
      <c r="L1897" s="21"/>
      <c r="M1897" s="47" t="s">
        <v>162</v>
      </c>
      <c r="N1897" s="46"/>
    </row>
    <row r="1898" spans="1:14" s="23" customFormat="1" ht="14.25" customHeight="1">
      <c r="A1898" s="115"/>
      <c r="B1898" s="425" t="str">
        <f>IF(A1898="","",VLOOKUP(A1898,'Project Budget vs Exp'!$B$9:$G$52,2,FALSE))</f>
        <v/>
      </c>
      <c r="C1898" s="117"/>
      <c r="D1898" s="116"/>
      <c r="E1898" s="118"/>
      <c r="F1898" s="119"/>
      <c r="G1898" s="120"/>
      <c r="H1898" s="120"/>
      <c r="I1898" s="428">
        <f t="shared" si="30"/>
        <v>0</v>
      </c>
      <c r="J1898" s="46"/>
      <c r="K1898" s="21">
        <f>IFERROR(SUM(C1898/'Transfers of Funds'!$F$59),0)</f>
        <v>0</v>
      </c>
      <c r="L1898" s="21"/>
      <c r="M1898" s="47" t="s">
        <v>162</v>
      </c>
      <c r="N1898" s="46"/>
    </row>
    <row r="1899" spans="1:14" s="23" customFormat="1" ht="14.25" customHeight="1">
      <c r="A1899" s="115"/>
      <c r="B1899" s="425" t="str">
        <f>IF(A1899="","",VLOOKUP(A1899,'Project Budget vs Exp'!$B$9:$G$52,2,FALSE))</f>
        <v/>
      </c>
      <c r="C1899" s="117"/>
      <c r="D1899" s="116"/>
      <c r="E1899" s="118"/>
      <c r="F1899" s="119"/>
      <c r="G1899" s="120"/>
      <c r="H1899" s="120"/>
      <c r="I1899" s="428">
        <f t="shared" si="30"/>
        <v>0</v>
      </c>
      <c r="J1899" s="46"/>
      <c r="K1899" s="21">
        <f>IFERROR(SUM(C1899/'Transfers of Funds'!$F$59),0)</f>
        <v>0</v>
      </c>
      <c r="L1899" s="21"/>
      <c r="M1899" s="47" t="s">
        <v>162</v>
      </c>
      <c r="N1899" s="46"/>
    </row>
    <row r="1900" spans="1:14" s="23" customFormat="1" ht="14.25" customHeight="1">
      <c r="A1900" s="115"/>
      <c r="B1900" s="425" t="str">
        <f>IF(A1900="","",VLOOKUP(A1900,'Project Budget vs Exp'!$B$9:$G$52,2,FALSE))</f>
        <v/>
      </c>
      <c r="C1900" s="117"/>
      <c r="D1900" s="116"/>
      <c r="E1900" s="118"/>
      <c r="F1900" s="119"/>
      <c r="G1900" s="120"/>
      <c r="H1900" s="120"/>
      <c r="I1900" s="428">
        <f t="shared" si="30"/>
        <v>0</v>
      </c>
      <c r="J1900" s="46"/>
      <c r="K1900" s="21">
        <f>IFERROR(SUM(C1900/'Transfers of Funds'!$F$59),0)</f>
        <v>0</v>
      </c>
      <c r="L1900" s="21"/>
      <c r="M1900" s="47" t="s">
        <v>162</v>
      </c>
      <c r="N1900" s="46"/>
    </row>
    <row r="1901" spans="1:14" s="23" customFormat="1" ht="14.25" customHeight="1">
      <c r="A1901" s="115"/>
      <c r="B1901" s="425" t="str">
        <f>IF(A1901="","",VLOOKUP(A1901,'Project Budget vs Exp'!$B$9:$G$52,2,FALSE))</f>
        <v/>
      </c>
      <c r="C1901" s="117"/>
      <c r="D1901" s="116"/>
      <c r="E1901" s="118"/>
      <c r="F1901" s="119"/>
      <c r="G1901" s="120"/>
      <c r="H1901" s="120"/>
      <c r="I1901" s="428">
        <f t="shared" si="30"/>
        <v>0</v>
      </c>
      <c r="J1901" s="46"/>
      <c r="K1901" s="21">
        <f>IFERROR(SUM(C1901/'Transfers of Funds'!$F$59),0)</f>
        <v>0</v>
      </c>
      <c r="L1901" s="21"/>
      <c r="M1901" s="47" t="s">
        <v>162</v>
      </c>
      <c r="N1901" s="46"/>
    </row>
    <row r="1902" spans="1:14" s="23" customFormat="1" ht="14.25" customHeight="1">
      <c r="A1902" s="115"/>
      <c r="B1902" s="425" t="str">
        <f>IF(A1902="","",VLOOKUP(A1902,'Project Budget vs Exp'!$B$9:$G$52,2,FALSE))</f>
        <v/>
      </c>
      <c r="C1902" s="117"/>
      <c r="D1902" s="116"/>
      <c r="E1902" s="118"/>
      <c r="F1902" s="119"/>
      <c r="G1902" s="120"/>
      <c r="H1902" s="120"/>
      <c r="I1902" s="428">
        <f t="shared" si="30"/>
        <v>0</v>
      </c>
      <c r="J1902" s="46"/>
      <c r="K1902" s="21">
        <f>IFERROR(SUM(C1902/'Transfers of Funds'!$F$59),0)</f>
        <v>0</v>
      </c>
      <c r="L1902" s="21"/>
      <c r="M1902" s="47" t="s">
        <v>162</v>
      </c>
      <c r="N1902" s="46"/>
    </row>
    <row r="1903" spans="1:14" s="23" customFormat="1" ht="14.25" customHeight="1">
      <c r="A1903" s="115"/>
      <c r="B1903" s="425" t="str">
        <f>IF(A1903="","",VLOOKUP(A1903,'Project Budget vs Exp'!$B$9:$G$52,2,FALSE))</f>
        <v/>
      </c>
      <c r="C1903" s="117"/>
      <c r="D1903" s="116"/>
      <c r="E1903" s="118"/>
      <c r="F1903" s="119"/>
      <c r="G1903" s="120"/>
      <c r="H1903" s="120"/>
      <c r="I1903" s="428">
        <f t="shared" si="30"/>
        <v>0</v>
      </c>
      <c r="J1903" s="46"/>
      <c r="K1903" s="21">
        <f>IFERROR(SUM(C1903/'Transfers of Funds'!$F$59),0)</f>
        <v>0</v>
      </c>
      <c r="L1903" s="21"/>
      <c r="M1903" s="47" t="s">
        <v>162</v>
      </c>
      <c r="N1903" s="46"/>
    </row>
    <row r="1904" spans="1:14" s="23" customFormat="1" ht="14.25" customHeight="1">
      <c r="A1904" s="115"/>
      <c r="B1904" s="425" t="str">
        <f>IF(A1904="","",VLOOKUP(A1904,'Project Budget vs Exp'!$B$9:$G$52,2,FALSE))</f>
        <v/>
      </c>
      <c r="C1904" s="117"/>
      <c r="D1904" s="116"/>
      <c r="E1904" s="118"/>
      <c r="F1904" s="119"/>
      <c r="G1904" s="120"/>
      <c r="H1904" s="120"/>
      <c r="I1904" s="428">
        <f t="shared" si="30"/>
        <v>0</v>
      </c>
      <c r="J1904" s="46"/>
      <c r="K1904" s="21">
        <f>IFERROR(SUM(C1904/'Transfers of Funds'!$F$59),0)</f>
        <v>0</v>
      </c>
      <c r="L1904" s="21"/>
      <c r="M1904" s="47" t="s">
        <v>162</v>
      </c>
      <c r="N1904" s="46"/>
    </row>
    <row r="1905" spans="1:14" s="23" customFormat="1" ht="14.25" customHeight="1">
      <c r="A1905" s="115"/>
      <c r="B1905" s="425" t="str">
        <f>IF(A1905="","",VLOOKUP(A1905,'Project Budget vs Exp'!$B$9:$G$52,2,FALSE))</f>
        <v/>
      </c>
      <c r="C1905" s="117"/>
      <c r="D1905" s="116"/>
      <c r="E1905" s="118"/>
      <c r="F1905" s="119"/>
      <c r="G1905" s="120"/>
      <c r="H1905" s="120"/>
      <c r="I1905" s="428">
        <f t="shared" si="30"/>
        <v>0</v>
      </c>
      <c r="J1905" s="46"/>
      <c r="K1905" s="21">
        <f>IFERROR(SUM(C1905/'Transfers of Funds'!$F$59),0)</f>
        <v>0</v>
      </c>
      <c r="L1905" s="21"/>
      <c r="M1905" s="47" t="s">
        <v>162</v>
      </c>
      <c r="N1905" s="46"/>
    </row>
    <row r="1906" spans="1:14" s="23" customFormat="1" ht="14.25" customHeight="1">
      <c r="A1906" s="115"/>
      <c r="B1906" s="425" t="str">
        <f>IF(A1906="","",VLOOKUP(A1906,'Project Budget vs Exp'!$B$9:$G$52,2,FALSE))</f>
        <v/>
      </c>
      <c r="C1906" s="117"/>
      <c r="D1906" s="116"/>
      <c r="E1906" s="118"/>
      <c r="F1906" s="119"/>
      <c r="G1906" s="120"/>
      <c r="H1906" s="120"/>
      <c r="I1906" s="428">
        <f t="shared" si="30"/>
        <v>0</v>
      </c>
      <c r="J1906" s="46"/>
      <c r="K1906" s="21">
        <f>IFERROR(SUM(C1906/'Transfers of Funds'!$F$59),0)</f>
        <v>0</v>
      </c>
      <c r="L1906" s="21"/>
      <c r="M1906" s="47" t="s">
        <v>162</v>
      </c>
      <c r="N1906" s="46"/>
    </row>
    <row r="1907" spans="1:14" s="23" customFormat="1" ht="14.25" customHeight="1">
      <c r="A1907" s="115"/>
      <c r="B1907" s="425" t="str">
        <f>IF(A1907="","",VLOOKUP(A1907,'Project Budget vs Exp'!$B$9:$G$52,2,FALSE))</f>
        <v/>
      </c>
      <c r="C1907" s="117"/>
      <c r="D1907" s="116"/>
      <c r="E1907" s="118"/>
      <c r="F1907" s="119"/>
      <c r="G1907" s="120"/>
      <c r="H1907" s="120"/>
      <c r="I1907" s="428">
        <f t="shared" si="30"/>
        <v>0</v>
      </c>
      <c r="J1907" s="46"/>
      <c r="K1907" s="21">
        <f>IFERROR(SUM(C1907/'Transfers of Funds'!$F$59),0)</f>
        <v>0</v>
      </c>
      <c r="L1907" s="21"/>
      <c r="M1907" s="47" t="s">
        <v>162</v>
      </c>
      <c r="N1907" s="46"/>
    </row>
    <row r="1908" spans="1:14" s="23" customFormat="1" ht="14.25" customHeight="1">
      <c r="A1908" s="115"/>
      <c r="B1908" s="425" t="str">
        <f>IF(A1908="","",VLOOKUP(A1908,'Project Budget vs Exp'!$B$9:$G$52,2,FALSE))</f>
        <v/>
      </c>
      <c r="C1908" s="117"/>
      <c r="D1908" s="116"/>
      <c r="E1908" s="118"/>
      <c r="F1908" s="119"/>
      <c r="G1908" s="120"/>
      <c r="H1908" s="120"/>
      <c r="I1908" s="428">
        <f t="shared" si="30"/>
        <v>0</v>
      </c>
      <c r="J1908" s="46"/>
      <c r="K1908" s="21">
        <f>IFERROR(SUM(C1908/'Transfers of Funds'!$F$59),0)</f>
        <v>0</v>
      </c>
      <c r="L1908" s="21"/>
      <c r="M1908" s="47" t="s">
        <v>162</v>
      </c>
      <c r="N1908" s="46"/>
    </row>
    <row r="1909" spans="1:14" s="23" customFormat="1" ht="14.25" customHeight="1">
      <c r="A1909" s="115"/>
      <c r="B1909" s="425" t="str">
        <f>IF(A1909="","",VLOOKUP(A1909,'Project Budget vs Exp'!$B$9:$G$52,2,FALSE))</f>
        <v/>
      </c>
      <c r="C1909" s="117"/>
      <c r="D1909" s="116"/>
      <c r="E1909" s="118"/>
      <c r="F1909" s="119"/>
      <c r="G1909" s="120"/>
      <c r="H1909" s="120"/>
      <c r="I1909" s="428">
        <f t="shared" si="30"/>
        <v>0</v>
      </c>
      <c r="J1909" s="46"/>
      <c r="K1909" s="21">
        <f>IFERROR(SUM(C1909/'Transfers of Funds'!$F$59),0)</f>
        <v>0</v>
      </c>
      <c r="L1909" s="21"/>
      <c r="M1909" s="47" t="s">
        <v>162</v>
      </c>
      <c r="N1909" s="46"/>
    </row>
    <row r="1910" spans="1:14" s="23" customFormat="1" ht="14.25" customHeight="1">
      <c r="A1910" s="115"/>
      <c r="B1910" s="425" t="str">
        <f>IF(A1910="","",VLOOKUP(A1910,'Project Budget vs Exp'!$B$9:$G$52,2,FALSE))</f>
        <v/>
      </c>
      <c r="C1910" s="117"/>
      <c r="D1910" s="116"/>
      <c r="E1910" s="118"/>
      <c r="F1910" s="119"/>
      <c r="G1910" s="120"/>
      <c r="H1910" s="120"/>
      <c r="I1910" s="428">
        <f t="shared" si="30"/>
        <v>0</v>
      </c>
      <c r="J1910" s="46"/>
      <c r="K1910" s="21">
        <f>IFERROR(SUM(C1910/'Transfers of Funds'!$F$59),0)</f>
        <v>0</v>
      </c>
      <c r="L1910" s="21"/>
      <c r="M1910" s="47" t="s">
        <v>162</v>
      </c>
      <c r="N1910" s="46"/>
    </row>
    <row r="1911" spans="1:14" s="23" customFormat="1" ht="14.25" customHeight="1">
      <c r="A1911" s="115"/>
      <c r="B1911" s="425" t="str">
        <f>IF(A1911="","",VLOOKUP(A1911,'Project Budget vs Exp'!$B$9:$G$52,2,FALSE))</f>
        <v/>
      </c>
      <c r="C1911" s="117"/>
      <c r="D1911" s="116"/>
      <c r="E1911" s="118"/>
      <c r="F1911" s="119"/>
      <c r="G1911" s="120"/>
      <c r="H1911" s="120"/>
      <c r="I1911" s="428">
        <f t="shared" si="30"/>
        <v>0</v>
      </c>
      <c r="J1911" s="46"/>
      <c r="K1911" s="21">
        <f>IFERROR(SUM(C1911/'Transfers of Funds'!$F$59),0)</f>
        <v>0</v>
      </c>
      <c r="L1911" s="21"/>
      <c r="M1911" s="47" t="s">
        <v>162</v>
      </c>
      <c r="N1911" s="46"/>
    </row>
    <row r="1912" spans="1:14" s="23" customFormat="1" ht="14.25" customHeight="1">
      <c r="A1912" s="115"/>
      <c r="B1912" s="425" t="str">
        <f>IF(A1912="","",VLOOKUP(A1912,'Project Budget vs Exp'!$B$9:$G$52,2,FALSE))</f>
        <v/>
      </c>
      <c r="C1912" s="117"/>
      <c r="D1912" s="116"/>
      <c r="E1912" s="118"/>
      <c r="F1912" s="119"/>
      <c r="G1912" s="120"/>
      <c r="H1912" s="120"/>
      <c r="I1912" s="428">
        <f t="shared" si="30"/>
        <v>0</v>
      </c>
      <c r="J1912" s="46"/>
      <c r="K1912" s="21">
        <f>IFERROR(SUM(C1912/'Transfers of Funds'!$F$59),0)</f>
        <v>0</v>
      </c>
      <c r="L1912" s="21"/>
      <c r="M1912" s="47" t="s">
        <v>162</v>
      </c>
      <c r="N1912" s="46"/>
    </row>
    <row r="1913" spans="1:14" s="23" customFormat="1" ht="14.25" customHeight="1">
      <c r="A1913" s="115"/>
      <c r="B1913" s="425" t="str">
        <f>IF(A1913="","",VLOOKUP(A1913,'Project Budget vs Exp'!$B$9:$G$52,2,FALSE))</f>
        <v/>
      </c>
      <c r="C1913" s="117"/>
      <c r="D1913" s="116"/>
      <c r="E1913" s="118"/>
      <c r="F1913" s="119"/>
      <c r="G1913" s="120"/>
      <c r="H1913" s="120"/>
      <c r="I1913" s="428">
        <f t="shared" si="30"/>
        <v>0</v>
      </c>
      <c r="J1913" s="46"/>
      <c r="K1913" s="21">
        <f>IFERROR(SUM(C1913/'Transfers of Funds'!$F$59),0)</f>
        <v>0</v>
      </c>
      <c r="L1913" s="21"/>
      <c r="M1913" s="47" t="s">
        <v>162</v>
      </c>
      <c r="N1913" s="46"/>
    </row>
    <row r="1914" spans="1:14" s="23" customFormat="1" ht="14.25" customHeight="1">
      <c r="A1914" s="115"/>
      <c r="B1914" s="425" t="str">
        <f>IF(A1914="","",VLOOKUP(A1914,'Project Budget vs Exp'!$B$9:$G$52,2,FALSE))</f>
        <v/>
      </c>
      <c r="C1914" s="117"/>
      <c r="D1914" s="116"/>
      <c r="E1914" s="118"/>
      <c r="F1914" s="119"/>
      <c r="G1914" s="120"/>
      <c r="H1914" s="120"/>
      <c r="I1914" s="428">
        <f t="shared" si="30"/>
        <v>0</v>
      </c>
      <c r="J1914" s="46"/>
      <c r="K1914" s="21">
        <f>IFERROR(SUM(C1914/'Transfers of Funds'!$F$59),0)</f>
        <v>0</v>
      </c>
      <c r="L1914" s="21"/>
      <c r="M1914" s="47" t="s">
        <v>162</v>
      </c>
      <c r="N1914" s="46"/>
    </row>
    <row r="1915" spans="1:14" s="23" customFormat="1" ht="14.25" customHeight="1">
      <c r="A1915" s="115"/>
      <c r="B1915" s="425" t="str">
        <f>IF(A1915="","",VLOOKUP(A1915,'Project Budget vs Exp'!$B$9:$G$52,2,FALSE))</f>
        <v/>
      </c>
      <c r="C1915" s="117"/>
      <c r="D1915" s="116"/>
      <c r="E1915" s="118"/>
      <c r="F1915" s="119"/>
      <c r="G1915" s="120"/>
      <c r="H1915" s="120"/>
      <c r="I1915" s="428">
        <f t="shared" si="30"/>
        <v>0</v>
      </c>
      <c r="J1915" s="46"/>
      <c r="K1915" s="21">
        <f>IFERROR(SUM(C1915/'Transfers of Funds'!$F$59),0)</f>
        <v>0</v>
      </c>
      <c r="L1915" s="21"/>
      <c r="M1915" s="47" t="s">
        <v>162</v>
      </c>
      <c r="N1915" s="46"/>
    </row>
    <row r="1916" spans="1:14" s="23" customFormat="1" ht="14.25" customHeight="1">
      <c r="A1916" s="115"/>
      <c r="B1916" s="425" t="str">
        <f>IF(A1916="","",VLOOKUP(A1916,'Project Budget vs Exp'!$B$9:$G$52,2,FALSE))</f>
        <v/>
      </c>
      <c r="C1916" s="117"/>
      <c r="D1916" s="116"/>
      <c r="E1916" s="118"/>
      <c r="F1916" s="119"/>
      <c r="G1916" s="120"/>
      <c r="H1916" s="120"/>
      <c r="I1916" s="428">
        <f t="shared" si="30"/>
        <v>0</v>
      </c>
      <c r="J1916" s="46"/>
      <c r="K1916" s="21">
        <f>IFERROR(SUM(C1916/'Transfers of Funds'!$F$59),0)</f>
        <v>0</v>
      </c>
      <c r="L1916" s="21"/>
      <c r="M1916" s="47" t="s">
        <v>162</v>
      </c>
      <c r="N1916" s="46"/>
    </row>
    <row r="1917" spans="1:14" s="23" customFormat="1" ht="14.25" customHeight="1">
      <c r="A1917" s="115"/>
      <c r="B1917" s="425" t="str">
        <f>IF(A1917="","",VLOOKUP(A1917,'Project Budget vs Exp'!$B$9:$G$52,2,FALSE))</f>
        <v/>
      </c>
      <c r="C1917" s="117"/>
      <c r="D1917" s="116"/>
      <c r="E1917" s="118"/>
      <c r="F1917" s="119"/>
      <c r="G1917" s="120"/>
      <c r="H1917" s="120"/>
      <c r="I1917" s="428">
        <f t="shared" si="30"/>
        <v>0</v>
      </c>
      <c r="J1917" s="46"/>
      <c r="K1917" s="21">
        <f>IFERROR(SUM(C1917/'Transfers of Funds'!$F$59),0)</f>
        <v>0</v>
      </c>
      <c r="L1917" s="21"/>
      <c r="M1917" s="47" t="s">
        <v>162</v>
      </c>
      <c r="N1917" s="46"/>
    </row>
    <row r="1918" spans="1:14" s="23" customFormat="1" ht="14.25" customHeight="1">
      <c r="A1918" s="115"/>
      <c r="B1918" s="425" t="str">
        <f>IF(A1918="","",VLOOKUP(A1918,'Project Budget vs Exp'!$B$9:$G$52,2,FALSE))</f>
        <v/>
      </c>
      <c r="C1918" s="117"/>
      <c r="D1918" s="116"/>
      <c r="E1918" s="118"/>
      <c r="F1918" s="119"/>
      <c r="G1918" s="120"/>
      <c r="H1918" s="120"/>
      <c r="I1918" s="428">
        <f t="shared" si="30"/>
        <v>0</v>
      </c>
      <c r="J1918" s="46"/>
      <c r="K1918" s="21">
        <f>IFERROR(SUM(C1918/'Transfers of Funds'!$F$59),0)</f>
        <v>0</v>
      </c>
      <c r="L1918" s="21"/>
      <c r="M1918" s="47" t="s">
        <v>162</v>
      </c>
      <c r="N1918" s="46"/>
    </row>
    <row r="1919" spans="1:14" s="23" customFormat="1" ht="14.25" customHeight="1">
      <c r="A1919" s="115"/>
      <c r="B1919" s="425" t="str">
        <f>IF(A1919="","",VLOOKUP(A1919,'Project Budget vs Exp'!$B$9:$G$52,2,FALSE))</f>
        <v/>
      </c>
      <c r="C1919" s="117"/>
      <c r="D1919" s="116"/>
      <c r="E1919" s="118"/>
      <c r="F1919" s="119"/>
      <c r="G1919" s="120"/>
      <c r="H1919" s="120"/>
      <c r="I1919" s="428">
        <f t="shared" si="30"/>
        <v>0</v>
      </c>
      <c r="J1919" s="46"/>
      <c r="K1919" s="21">
        <f>IFERROR(SUM(C1919/'Transfers of Funds'!$F$59),0)</f>
        <v>0</v>
      </c>
      <c r="L1919" s="21"/>
      <c r="M1919" s="47" t="s">
        <v>162</v>
      </c>
      <c r="N1919" s="46"/>
    </row>
    <row r="1920" spans="1:14" s="23" customFormat="1" ht="14.25" customHeight="1">
      <c r="A1920" s="115"/>
      <c r="B1920" s="425" t="str">
        <f>IF(A1920="","",VLOOKUP(A1920,'Project Budget vs Exp'!$B$9:$G$52,2,FALSE))</f>
        <v/>
      </c>
      <c r="C1920" s="117"/>
      <c r="D1920" s="116"/>
      <c r="E1920" s="118"/>
      <c r="F1920" s="119"/>
      <c r="G1920" s="120"/>
      <c r="H1920" s="120"/>
      <c r="I1920" s="428">
        <f t="shared" si="30"/>
        <v>0</v>
      </c>
      <c r="J1920" s="46"/>
      <c r="K1920" s="21">
        <f>IFERROR(SUM(C1920/'Transfers of Funds'!$F$59),0)</f>
        <v>0</v>
      </c>
      <c r="L1920" s="21"/>
      <c r="M1920" s="47" t="s">
        <v>162</v>
      </c>
      <c r="N1920" s="46"/>
    </row>
    <row r="1921" spans="1:14" s="23" customFormat="1" ht="14.25" customHeight="1">
      <c r="A1921" s="115"/>
      <c r="B1921" s="425" t="str">
        <f>IF(A1921="","",VLOOKUP(A1921,'Project Budget vs Exp'!$B$9:$G$52,2,FALSE))</f>
        <v/>
      </c>
      <c r="C1921" s="117"/>
      <c r="D1921" s="116"/>
      <c r="E1921" s="118"/>
      <c r="F1921" s="119"/>
      <c r="G1921" s="120"/>
      <c r="H1921" s="120"/>
      <c r="I1921" s="428">
        <f t="shared" si="30"/>
        <v>0</v>
      </c>
      <c r="J1921" s="46"/>
      <c r="K1921" s="21">
        <f>IFERROR(SUM(C1921/'Transfers of Funds'!$F$59),0)</f>
        <v>0</v>
      </c>
      <c r="L1921" s="21"/>
      <c r="M1921" s="47" t="s">
        <v>162</v>
      </c>
      <c r="N1921" s="46"/>
    </row>
    <row r="1922" spans="1:14" s="23" customFormat="1" ht="14.25" customHeight="1">
      <c r="A1922" s="115"/>
      <c r="B1922" s="425" t="str">
        <f>IF(A1922="","",VLOOKUP(A1922,'Project Budget vs Exp'!$B$9:$G$52,2,FALSE))</f>
        <v/>
      </c>
      <c r="C1922" s="117"/>
      <c r="D1922" s="116"/>
      <c r="E1922" s="118"/>
      <c r="F1922" s="119"/>
      <c r="G1922" s="120"/>
      <c r="H1922" s="120"/>
      <c r="I1922" s="428">
        <f t="shared" si="30"/>
        <v>0</v>
      </c>
      <c r="J1922" s="46"/>
      <c r="K1922" s="21">
        <f>IFERROR(SUM(C1922/'Transfers of Funds'!$F$59),0)</f>
        <v>0</v>
      </c>
      <c r="L1922" s="21"/>
      <c r="M1922" s="47" t="s">
        <v>162</v>
      </c>
      <c r="N1922" s="46"/>
    </row>
    <row r="1923" spans="1:14" s="23" customFormat="1" ht="14.25" customHeight="1">
      <c r="A1923" s="115"/>
      <c r="B1923" s="425" t="str">
        <f>IF(A1923="","",VLOOKUP(A1923,'Project Budget vs Exp'!$B$9:$G$52,2,FALSE))</f>
        <v/>
      </c>
      <c r="C1923" s="117"/>
      <c r="D1923" s="116"/>
      <c r="E1923" s="118"/>
      <c r="F1923" s="119"/>
      <c r="G1923" s="120"/>
      <c r="H1923" s="120"/>
      <c r="I1923" s="428">
        <f t="shared" si="30"/>
        <v>0</v>
      </c>
      <c r="J1923" s="46"/>
      <c r="K1923" s="21">
        <f>IFERROR(SUM(C1923/'Transfers of Funds'!$F$59),0)</f>
        <v>0</v>
      </c>
      <c r="L1923" s="21"/>
      <c r="M1923" s="47" t="s">
        <v>162</v>
      </c>
      <c r="N1923" s="46"/>
    </row>
    <row r="1924" spans="1:14" s="23" customFormat="1" ht="14.25" customHeight="1">
      <c r="A1924" s="115"/>
      <c r="B1924" s="425" t="str">
        <f>IF(A1924="","",VLOOKUP(A1924,'Project Budget vs Exp'!$B$9:$G$52,2,FALSE))</f>
        <v/>
      </c>
      <c r="C1924" s="117"/>
      <c r="D1924" s="116"/>
      <c r="E1924" s="118"/>
      <c r="F1924" s="119"/>
      <c r="G1924" s="120"/>
      <c r="H1924" s="120"/>
      <c r="I1924" s="428">
        <f t="shared" si="30"/>
        <v>0</v>
      </c>
      <c r="J1924" s="46"/>
      <c r="K1924" s="21">
        <f>IFERROR(SUM(C1924/'Transfers of Funds'!$F$59),0)</f>
        <v>0</v>
      </c>
      <c r="L1924" s="21"/>
      <c r="M1924" s="47" t="s">
        <v>162</v>
      </c>
      <c r="N1924" s="46"/>
    </row>
    <row r="1925" spans="1:14" s="23" customFormat="1" ht="14.25" customHeight="1">
      <c r="A1925" s="115"/>
      <c r="B1925" s="425" t="str">
        <f>IF(A1925="","",VLOOKUP(A1925,'Project Budget vs Exp'!$B$9:$G$52,2,FALSE))</f>
        <v/>
      </c>
      <c r="C1925" s="117"/>
      <c r="D1925" s="116"/>
      <c r="E1925" s="118"/>
      <c r="F1925" s="119"/>
      <c r="G1925" s="120"/>
      <c r="H1925" s="120"/>
      <c r="I1925" s="428">
        <f t="shared" si="30"/>
        <v>0</v>
      </c>
      <c r="J1925" s="46"/>
      <c r="K1925" s="21">
        <f>IFERROR(SUM(C1925/'Transfers of Funds'!$F$59),0)</f>
        <v>0</v>
      </c>
      <c r="L1925" s="21"/>
      <c r="M1925" s="47" t="s">
        <v>162</v>
      </c>
      <c r="N1925" s="46"/>
    </row>
    <row r="1926" spans="1:14" s="23" customFormat="1" ht="14.25" customHeight="1">
      <c r="A1926" s="115"/>
      <c r="B1926" s="425" t="str">
        <f>IF(A1926="","",VLOOKUP(A1926,'Project Budget vs Exp'!$B$9:$G$52,2,FALSE))</f>
        <v/>
      </c>
      <c r="C1926" s="117"/>
      <c r="D1926" s="116"/>
      <c r="E1926" s="118"/>
      <c r="F1926" s="119"/>
      <c r="G1926" s="120"/>
      <c r="H1926" s="120"/>
      <c r="I1926" s="428">
        <f t="shared" si="30"/>
        <v>0</v>
      </c>
      <c r="J1926" s="46"/>
      <c r="K1926" s="21">
        <f>IFERROR(SUM(C1926/'Transfers of Funds'!$F$59),0)</f>
        <v>0</v>
      </c>
      <c r="L1926" s="21"/>
      <c r="M1926" s="47" t="s">
        <v>162</v>
      </c>
      <c r="N1926" s="46"/>
    </row>
    <row r="1927" spans="1:14" s="23" customFormat="1" ht="14.25" customHeight="1">
      <c r="A1927" s="115"/>
      <c r="B1927" s="425" t="str">
        <f>IF(A1927="","",VLOOKUP(A1927,'Project Budget vs Exp'!$B$9:$G$52,2,FALSE))</f>
        <v/>
      </c>
      <c r="C1927" s="117"/>
      <c r="D1927" s="116"/>
      <c r="E1927" s="118"/>
      <c r="F1927" s="119"/>
      <c r="G1927" s="120"/>
      <c r="H1927" s="120"/>
      <c r="I1927" s="428">
        <f t="shared" si="30"/>
        <v>0</v>
      </c>
      <c r="J1927" s="46"/>
      <c r="K1927" s="21">
        <f>IFERROR(SUM(C1927/'Transfers of Funds'!$F$59),0)</f>
        <v>0</v>
      </c>
      <c r="L1927" s="21"/>
      <c r="M1927" s="47" t="s">
        <v>162</v>
      </c>
      <c r="N1927" s="46"/>
    </row>
    <row r="1928" spans="1:14" s="23" customFormat="1" ht="14.25" customHeight="1">
      <c r="A1928" s="115"/>
      <c r="B1928" s="425" t="str">
        <f>IF(A1928="","",VLOOKUP(A1928,'Project Budget vs Exp'!$B$9:$G$52,2,FALSE))</f>
        <v/>
      </c>
      <c r="C1928" s="117"/>
      <c r="D1928" s="116"/>
      <c r="E1928" s="118"/>
      <c r="F1928" s="119"/>
      <c r="G1928" s="120"/>
      <c r="H1928" s="120"/>
      <c r="I1928" s="428">
        <f t="shared" si="30"/>
        <v>0</v>
      </c>
      <c r="J1928" s="46"/>
      <c r="K1928" s="21">
        <f>IFERROR(SUM(C1928/'Transfers of Funds'!$F$59),0)</f>
        <v>0</v>
      </c>
      <c r="L1928" s="21"/>
      <c r="M1928" s="47" t="s">
        <v>162</v>
      </c>
      <c r="N1928" s="46"/>
    </row>
    <row r="1929" spans="1:14" s="23" customFormat="1" ht="14.25" customHeight="1">
      <c r="A1929" s="115"/>
      <c r="B1929" s="425" t="str">
        <f>IF(A1929="","",VLOOKUP(A1929,'Project Budget vs Exp'!$B$9:$G$52,2,FALSE))</f>
        <v/>
      </c>
      <c r="C1929" s="117"/>
      <c r="D1929" s="116"/>
      <c r="E1929" s="118"/>
      <c r="F1929" s="119"/>
      <c r="G1929" s="120"/>
      <c r="H1929" s="120"/>
      <c r="I1929" s="428">
        <f t="shared" si="30"/>
        <v>0</v>
      </c>
      <c r="J1929" s="46"/>
      <c r="K1929" s="21">
        <f>IFERROR(SUM(C1929/'Transfers of Funds'!$F$59),0)</f>
        <v>0</v>
      </c>
      <c r="L1929" s="21"/>
      <c r="M1929" s="47" t="s">
        <v>162</v>
      </c>
      <c r="N1929" s="46"/>
    </row>
    <row r="1930" spans="1:14" s="23" customFormat="1" ht="14.25" customHeight="1">
      <c r="A1930" s="115"/>
      <c r="B1930" s="425" t="str">
        <f>IF(A1930="","",VLOOKUP(A1930,'Project Budget vs Exp'!$B$9:$G$52,2,FALSE))</f>
        <v/>
      </c>
      <c r="C1930" s="117"/>
      <c r="D1930" s="116"/>
      <c r="E1930" s="118"/>
      <c r="F1930" s="119"/>
      <c r="G1930" s="120"/>
      <c r="H1930" s="120"/>
      <c r="I1930" s="428">
        <f t="shared" si="30"/>
        <v>0</v>
      </c>
      <c r="J1930" s="46"/>
      <c r="K1930" s="21">
        <f>IFERROR(SUM(C1930/'Transfers of Funds'!$F$59),0)</f>
        <v>0</v>
      </c>
      <c r="L1930" s="21"/>
      <c r="M1930" s="47" t="s">
        <v>162</v>
      </c>
      <c r="N1930" s="46"/>
    </row>
    <row r="1931" spans="1:14" s="23" customFormat="1" ht="14.25" customHeight="1">
      <c r="A1931" s="115"/>
      <c r="B1931" s="425" t="str">
        <f>IF(A1931="","",VLOOKUP(A1931,'Project Budget vs Exp'!$B$9:$G$52,2,FALSE))</f>
        <v/>
      </c>
      <c r="C1931" s="117"/>
      <c r="D1931" s="116"/>
      <c r="E1931" s="118"/>
      <c r="F1931" s="119"/>
      <c r="G1931" s="120"/>
      <c r="H1931" s="120"/>
      <c r="I1931" s="428">
        <f t="shared" si="30"/>
        <v>0</v>
      </c>
      <c r="J1931" s="46"/>
      <c r="K1931" s="21">
        <f>IFERROR(SUM(C1931/'Transfers of Funds'!$F$59),0)</f>
        <v>0</v>
      </c>
      <c r="L1931" s="21"/>
      <c r="M1931" s="47" t="s">
        <v>162</v>
      </c>
      <c r="N1931" s="46"/>
    </row>
    <row r="1932" spans="1:14" s="23" customFormat="1" ht="14.25" customHeight="1">
      <c r="A1932" s="115"/>
      <c r="B1932" s="425" t="str">
        <f>IF(A1932="","",VLOOKUP(A1932,'Project Budget vs Exp'!$B$9:$G$52,2,FALSE))</f>
        <v/>
      </c>
      <c r="C1932" s="117"/>
      <c r="D1932" s="116"/>
      <c r="E1932" s="118"/>
      <c r="F1932" s="119"/>
      <c r="G1932" s="120"/>
      <c r="H1932" s="120"/>
      <c r="I1932" s="428">
        <f t="shared" si="30"/>
        <v>0</v>
      </c>
      <c r="J1932" s="46"/>
      <c r="K1932" s="21">
        <f>IFERROR(SUM(C1932/'Transfers of Funds'!$F$59),0)</f>
        <v>0</v>
      </c>
      <c r="L1932" s="21"/>
      <c r="M1932" s="47" t="s">
        <v>162</v>
      </c>
      <c r="N1932" s="46"/>
    </row>
    <row r="1933" spans="1:14" s="23" customFormat="1" ht="14.25" customHeight="1">
      <c r="A1933" s="115"/>
      <c r="B1933" s="425" t="str">
        <f>IF(A1933="","",VLOOKUP(A1933,'Project Budget vs Exp'!$B$9:$G$52,2,FALSE))</f>
        <v/>
      </c>
      <c r="C1933" s="117"/>
      <c r="D1933" s="116"/>
      <c r="E1933" s="118"/>
      <c r="F1933" s="119"/>
      <c r="G1933" s="120"/>
      <c r="H1933" s="120"/>
      <c r="I1933" s="428">
        <f t="shared" si="30"/>
        <v>0</v>
      </c>
      <c r="J1933" s="46"/>
      <c r="K1933" s="21">
        <f>IFERROR(SUM(C1933/'Transfers of Funds'!$F$59),0)</f>
        <v>0</v>
      </c>
      <c r="L1933" s="21"/>
      <c r="M1933" s="47" t="s">
        <v>162</v>
      </c>
      <c r="N1933" s="46"/>
    </row>
    <row r="1934" spans="1:14" s="23" customFormat="1" ht="14.25" customHeight="1">
      <c r="A1934" s="115"/>
      <c r="B1934" s="425" t="str">
        <f>IF(A1934="","",VLOOKUP(A1934,'Project Budget vs Exp'!$B$9:$G$52,2,FALSE))</f>
        <v/>
      </c>
      <c r="C1934" s="117"/>
      <c r="D1934" s="116"/>
      <c r="E1934" s="118"/>
      <c r="F1934" s="119"/>
      <c r="G1934" s="120"/>
      <c r="H1934" s="120"/>
      <c r="I1934" s="428">
        <f t="shared" si="30"/>
        <v>0</v>
      </c>
      <c r="J1934" s="46"/>
      <c r="K1934" s="21">
        <f>IFERROR(SUM(C1934/'Transfers of Funds'!$F$59),0)</f>
        <v>0</v>
      </c>
      <c r="L1934" s="21"/>
      <c r="M1934" s="47" t="s">
        <v>162</v>
      </c>
      <c r="N1934" s="46"/>
    </row>
    <row r="1935" spans="1:14" s="23" customFormat="1" ht="14.25" customHeight="1">
      <c r="A1935" s="115"/>
      <c r="B1935" s="425" t="str">
        <f>IF(A1935="","",VLOOKUP(A1935,'Project Budget vs Exp'!$B$9:$G$52,2,FALSE))</f>
        <v/>
      </c>
      <c r="C1935" s="117"/>
      <c r="D1935" s="116"/>
      <c r="E1935" s="118"/>
      <c r="F1935" s="119"/>
      <c r="G1935" s="120"/>
      <c r="H1935" s="120"/>
      <c r="I1935" s="428">
        <f t="shared" si="30"/>
        <v>0</v>
      </c>
      <c r="J1935" s="46"/>
      <c r="K1935" s="21">
        <f>IFERROR(SUM(C1935/'Transfers of Funds'!$F$59),0)</f>
        <v>0</v>
      </c>
      <c r="L1935" s="21"/>
      <c r="M1935" s="47" t="s">
        <v>162</v>
      </c>
      <c r="N1935" s="46"/>
    </row>
    <row r="1936" spans="1:14" s="23" customFormat="1" ht="14.25" customHeight="1">
      <c r="A1936" s="115"/>
      <c r="B1936" s="425" t="str">
        <f>IF(A1936="","",VLOOKUP(A1936,'Project Budget vs Exp'!$B$9:$G$52,2,FALSE))</f>
        <v/>
      </c>
      <c r="C1936" s="117"/>
      <c r="D1936" s="116"/>
      <c r="E1936" s="118"/>
      <c r="F1936" s="119"/>
      <c r="G1936" s="120"/>
      <c r="H1936" s="120"/>
      <c r="I1936" s="428">
        <f t="shared" si="30"/>
        <v>0</v>
      </c>
      <c r="J1936" s="46"/>
      <c r="K1936" s="21">
        <f>IFERROR(SUM(C1936/'Transfers of Funds'!$F$59),0)</f>
        <v>0</v>
      </c>
      <c r="L1936" s="21"/>
      <c r="M1936" s="47" t="s">
        <v>162</v>
      </c>
      <c r="N1936" s="46"/>
    </row>
    <row r="1937" spans="1:14" s="23" customFormat="1" ht="14.25" customHeight="1">
      <c r="A1937" s="115"/>
      <c r="B1937" s="425" t="str">
        <f>IF(A1937="","",VLOOKUP(A1937,'Project Budget vs Exp'!$B$9:$G$52,2,FALSE))</f>
        <v/>
      </c>
      <c r="C1937" s="117"/>
      <c r="D1937" s="116"/>
      <c r="E1937" s="118"/>
      <c r="F1937" s="119"/>
      <c r="G1937" s="120"/>
      <c r="H1937" s="120"/>
      <c r="I1937" s="428">
        <f t="shared" si="30"/>
        <v>0</v>
      </c>
      <c r="J1937" s="46"/>
      <c r="K1937" s="21">
        <f>IFERROR(SUM(C1937/'Transfers of Funds'!$F$59),0)</f>
        <v>0</v>
      </c>
      <c r="L1937" s="21"/>
      <c r="M1937" s="47" t="s">
        <v>162</v>
      </c>
      <c r="N1937" s="46"/>
    </row>
    <row r="1938" spans="1:14" s="23" customFormat="1" ht="14.25" customHeight="1">
      <c r="A1938" s="115"/>
      <c r="B1938" s="425" t="str">
        <f>IF(A1938="","",VLOOKUP(A1938,'Project Budget vs Exp'!$B$9:$G$52,2,FALSE))</f>
        <v/>
      </c>
      <c r="C1938" s="117"/>
      <c r="D1938" s="116"/>
      <c r="E1938" s="118"/>
      <c r="F1938" s="119"/>
      <c r="G1938" s="120"/>
      <c r="H1938" s="120"/>
      <c r="I1938" s="428">
        <f t="shared" si="30"/>
        <v>0</v>
      </c>
      <c r="J1938" s="46"/>
      <c r="K1938" s="21">
        <f>IFERROR(SUM(C1938/'Transfers of Funds'!$F$59),0)</f>
        <v>0</v>
      </c>
      <c r="L1938" s="21"/>
      <c r="M1938" s="47" t="s">
        <v>162</v>
      </c>
      <c r="N1938" s="46"/>
    </row>
    <row r="1939" spans="1:14" s="23" customFormat="1" ht="14.25" customHeight="1">
      <c r="A1939" s="115"/>
      <c r="B1939" s="425" t="str">
        <f>IF(A1939="","",VLOOKUP(A1939,'Project Budget vs Exp'!$B$9:$G$52,2,FALSE))</f>
        <v/>
      </c>
      <c r="C1939" s="117"/>
      <c r="D1939" s="116"/>
      <c r="E1939" s="118"/>
      <c r="F1939" s="119"/>
      <c r="G1939" s="120"/>
      <c r="H1939" s="120"/>
      <c r="I1939" s="428">
        <f t="shared" si="30"/>
        <v>0</v>
      </c>
      <c r="J1939" s="46"/>
      <c r="K1939" s="21">
        <f>IFERROR(SUM(C1939/'Transfers of Funds'!$F$59),0)</f>
        <v>0</v>
      </c>
      <c r="L1939" s="21"/>
      <c r="M1939" s="47" t="s">
        <v>162</v>
      </c>
      <c r="N1939" s="46"/>
    </row>
    <row r="1940" spans="1:14" s="23" customFormat="1" ht="14.25" customHeight="1">
      <c r="A1940" s="115"/>
      <c r="B1940" s="425" t="str">
        <f>IF(A1940="","",VLOOKUP(A1940,'Project Budget vs Exp'!$B$9:$G$52,2,FALSE))</f>
        <v/>
      </c>
      <c r="C1940" s="117"/>
      <c r="D1940" s="116"/>
      <c r="E1940" s="118"/>
      <c r="F1940" s="119"/>
      <c r="G1940" s="120"/>
      <c r="H1940" s="120"/>
      <c r="I1940" s="428">
        <f t="shared" si="30"/>
        <v>0</v>
      </c>
      <c r="J1940" s="46"/>
      <c r="K1940" s="21">
        <f>IFERROR(SUM(C1940/'Transfers of Funds'!$F$59),0)</f>
        <v>0</v>
      </c>
      <c r="L1940" s="21"/>
      <c r="M1940" s="47" t="s">
        <v>162</v>
      </c>
      <c r="N1940" s="46"/>
    </row>
    <row r="1941" spans="1:14" s="23" customFormat="1" ht="14.25" customHeight="1">
      <c r="A1941" s="115"/>
      <c r="B1941" s="425" t="str">
        <f>IF(A1941="","",VLOOKUP(A1941,'Project Budget vs Exp'!$B$9:$G$52,2,FALSE))</f>
        <v/>
      </c>
      <c r="C1941" s="117"/>
      <c r="D1941" s="116"/>
      <c r="E1941" s="118"/>
      <c r="F1941" s="119"/>
      <c r="G1941" s="120"/>
      <c r="H1941" s="120"/>
      <c r="I1941" s="428">
        <f t="shared" ref="I1941:I2004" si="31">IF(OR(F$4="EUR",F$4="USD",F$4="GBP",F$4="CAD",F$4="NZD",F$4="AUD"),K1941,C1941)</f>
        <v>0</v>
      </c>
      <c r="J1941" s="46"/>
      <c r="K1941" s="21">
        <f>IFERROR(SUM(C1941/'Transfers of Funds'!$F$59),0)</f>
        <v>0</v>
      </c>
      <c r="L1941" s="21"/>
      <c r="M1941" s="47" t="s">
        <v>162</v>
      </c>
      <c r="N1941" s="46"/>
    </row>
    <row r="1942" spans="1:14" s="23" customFormat="1" ht="14.25" customHeight="1">
      <c r="A1942" s="115"/>
      <c r="B1942" s="425" t="str">
        <f>IF(A1942="","",VLOOKUP(A1942,'Project Budget vs Exp'!$B$9:$G$52,2,FALSE))</f>
        <v/>
      </c>
      <c r="C1942" s="117"/>
      <c r="D1942" s="116"/>
      <c r="E1942" s="118"/>
      <c r="F1942" s="119"/>
      <c r="G1942" s="120"/>
      <c r="H1942" s="120"/>
      <c r="I1942" s="428">
        <f t="shared" si="31"/>
        <v>0</v>
      </c>
      <c r="J1942" s="46"/>
      <c r="K1942" s="21">
        <f>IFERROR(SUM(C1942/'Transfers of Funds'!$F$59),0)</f>
        <v>0</v>
      </c>
      <c r="L1942" s="21"/>
      <c r="M1942" s="47" t="s">
        <v>162</v>
      </c>
      <c r="N1942" s="46"/>
    </row>
    <row r="1943" spans="1:14" s="23" customFormat="1" ht="14.25" customHeight="1">
      <c r="A1943" s="115"/>
      <c r="B1943" s="425" t="str">
        <f>IF(A1943="","",VLOOKUP(A1943,'Project Budget vs Exp'!$B$9:$G$52,2,FALSE))</f>
        <v/>
      </c>
      <c r="C1943" s="117"/>
      <c r="D1943" s="116"/>
      <c r="E1943" s="118"/>
      <c r="F1943" s="119"/>
      <c r="G1943" s="120"/>
      <c r="H1943" s="120"/>
      <c r="I1943" s="428">
        <f t="shared" si="31"/>
        <v>0</v>
      </c>
      <c r="J1943" s="46"/>
      <c r="K1943" s="21">
        <f>IFERROR(SUM(C1943/'Transfers of Funds'!$F$59),0)</f>
        <v>0</v>
      </c>
      <c r="L1943" s="21"/>
      <c r="M1943" s="47" t="s">
        <v>162</v>
      </c>
      <c r="N1943" s="46"/>
    </row>
    <row r="1944" spans="1:14" s="23" customFormat="1" ht="14.25" customHeight="1">
      <c r="A1944" s="115"/>
      <c r="B1944" s="425" t="str">
        <f>IF(A1944="","",VLOOKUP(A1944,'Project Budget vs Exp'!$B$9:$G$52,2,FALSE))</f>
        <v/>
      </c>
      <c r="C1944" s="117"/>
      <c r="D1944" s="116"/>
      <c r="E1944" s="118"/>
      <c r="F1944" s="119"/>
      <c r="G1944" s="120"/>
      <c r="H1944" s="120"/>
      <c r="I1944" s="428">
        <f t="shared" si="31"/>
        <v>0</v>
      </c>
      <c r="J1944" s="46"/>
      <c r="K1944" s="21">
        <f>IFERROR(SUM(C1944/'Transfers of Funds'!$F$59),0)</f>
        <v>0</v>
      </c>
      <c r="L1944" s="21"/>
      <c r="M1944" s="47" t="s">
        <v>162</v>
      </c>
      <c r="N1944" s="46"/>
    </row>
    <row r="1945" spans="1:14" s="23" customFormat="1" ht="14.25" customHeight="1">
      <c r="A1945" s="115"/>
      <c r="B1945" s="425" t="str">
        <f>IF(A1945="","",VLOOKUP(A1945,'Project Budget vs Exp'!$B$9:$G$52,2,FALSE))</f>
        <v/>
      </c>
      <c r="C1945" s="117"/>
      <c r="D1945" s="116"/>
      <c r="E1945" s="118"/>
      <c r="F1945" s="119"/>
      <c r="G1945" s="120"/>
      <c r="H1945" s="120"/>
      <c r="I1945" s="428">
        <f t="shared" si="31"/>
        <v>0</v>
      </c>
      <c r="J1945" s="46"/>
      <c r="K1945" s="21">
        <f>IFERROR(SUM(C1945/'Transfers of Funds'!$F$59),0)</f>
        <v>0</v>
      </c>
      <c r="L1945" s="21"/>
      <c r="M1945" s="47" t="s">
        <v>162</v>
      </c>
      <c r="N1945" s="46"/>
    </row>
    <row r="1946" spans="1:14" s="23" customFormat="1" ht="14.25" customHeight="1">
      <c r="A1946" s="115"/>
      <c r="B1946" s="425" t="str">
        <f>IF(A1946="","",VLOOKUP(A1946,'Project Budget vs Exp'!$B$9:$G$52,2,FALSE))</f>
        <v/>
      </c>
      <c r="C1946" s="117"/>
      <c r="D1946" s="116"/>
      <c r="E1946" s="118"/>
      <c r="F1946" s="119"/>
      <c r="G1946" s="120"/>
      <c r="H1946" s="120"/>
      <c r="I1946" s="428">
        <f t="shared" si="31"/>
        <v>0</v>
      </c>
      <c r="J1946" s="46"/>
      <c r="K1946" s="21">
        <f>IFERROR(SUM(C1946/'Transfers of Funds'!$F$59),0)</f>
        <v>0</v>
      </c>
      <c r="L1946" s="21"/>
      <c r="M1946" s="47" t="s">
        <v>162</v>
      </c>
      <c r="N1946" s="46"/>
    </row>
    <row r="1947" spans="1:14" s="23" customFormat="1" ht="14.25" customHeight="1">
      <c r="A1947" s="115"/>
      <c r="B1947" s="425" t="str">
        <f>IF(A1947="","",VLOOKUP(A1947,'Project Budget vs Exp'!$B$9:$G$52,2,FALSE))</f>
        <v/>
      </c>
      <c r="C1947" s="117"/>
      <c r="D1947" s="116"/>
      <c r="E1947" s="118"/>
      <c r="F1947" s="119"/>
      <c r="G1947" s="120"/>
      <c r="H1947" s="120"/>
      <c r="I1947" s="428">
        <f t="shared" si="31"/>
        <v>0</v>
      </c>
      <c r="J1947" s="46"/>
      <c r="K1947" s="21">
        <f>IFERROR(SUM(C1947/'Transfers of Funds'!$F$59),0)</f>
        <v>0</v>
      </c>
      <c r="L1947" s="21"/>
      <c r="M1947" s="47" t="s">
        <v>162</v>
      </c>
      <c r="N1947" s="46"/>
    </row>
    <row r="1948" spans="1:14" s="23" customFormat="1" ht="14.25" customHeight="1">
      <c r="A1948" s="115"/>
      <c r="B1948" s="425" t="str">
        <f>IF(A1948="","",VLOOKUP(A1948,'Project Budget vs Exp'!$B$9:$G$52,2,FALSE))</f>
        <v/>
      </c>
      <c r="C1948" s="117"/>
      <c r="D1948" s="116"/>
      <c r="E1948" s="118"/>
      <c r="F1948" s="119"/>
      <c r="G1948" s="120"/>
      <c r="H1948" s="120"/>
      <c r="I1948" s="428">
        <f t="shared" si="31"/>
        <v>0</v>
      </c>
      <c r="J1948" s="46"/>
      <c r="K1948" s="21">
        <f>IFERROR(SUM(C1948/'Transfers of Funds'!$F$59),0)</f>
        <v>0</v>
      </c>
      <c r="L1948" s="21"/>
      <c r="M1948" s="47" t="s">
        <v>162</v>
      </c>
      <c r="N1948" s="46"/>
    </row>
    <row r="1949" spans="1:14" s="23" customFormat="1" ht="14.25" customHeight="1">
      <c r="A1949" s="115"/>
      <c r="B1949" s="425" t="str">
        <f>IF(A1949="","",VLOOKUP(A1949,'Project Budget vs Exp'!$B$9:$G$52,2,FALSE))</f>
        <v/>
      </c>
      <c r="C1949" s="117"/>
      <c r="D1949" s="116"/>
      <c r="E1949" s="118"/>
      <c r="F1949" s="119"/>
      <c r="G1949" s="120"/>
      <c r="H1949" s="120"/>
      <c r="I1949" s="428">
        <f t="shared" si="31"/>
        <v>0</v>
      </c>
      <c r="J1949" s="46"/>
      <c r="K1949" s="21">
        <f>IFERROR(SUM(C1949/'Transfers of Funds'!$F$59),0)</f>
        <v>0</v>
      </c>
      <c r="L1949" s="21"/>
      <c r="M1949" s="47" t="s">
        <v>162</v>
      </c>
      <c r="N1949" s="46"/>
    </row>
    <row r="1950" spans="1:14" s="23" customFormat="1" ht="14.25" customHeight="1">
      <c r="A1950" s="115"/>
      <c r="B1950" s="425" t="str">
        <f>IF(A1950="","",VLOOKUP(A1950,'Project Budget vs Exp'!$B$9:$G$52,2,FALSE))</f>
        <v/>
      </c>
      <c r="C1950" s="117"/>
      <c r="D1950" s="116"/>
      <c r="E1950" s="118"/>
      <c r="F1950" s="119"/>
      <c r="G1950" s="120"/>
      <c r="H1950" s="120"/>
      <c r="I1950" s="428">
        <f t="shared" si="31"/>
        <v>0</v>
      </c>
      <c r="J1950" s="46"/>
      <c r="K1950" s="21">
        <f>IFERROR(SUM(C1950/'Transfers of Funds'!$F$59),0)</f>
        <v>0</v>
      </c>
      <c r="L1950" s="21"/>
      <c r="M1950" s="47" t="s">
        <v>162</v>
      </c>
      <c r="N1950" s="46"/>
    </row>
    <row r="1951" spans="1:14" s="23" customFormat="1" ht="14.25" customHeight="1">
      <c r="A1951" s="115"/>
      <c r="B1951" s="425" t="str">
        <f>IF(A1951="","",VLOOKUP(A1951,'Project Budget vs Exp'!$B$9:$G$52,2,FALSE))</f>
        <v/>
      </c>
      <c r="C1951" s="117"/>
      <c r="D1951" s="116"/>
      <c r="E1951" s="118"/>
      <c r="F1951" s="119"/>
      <c r="G1951" s="120"/>
      <c r="H1951" s="120"/>
      <c r="I1951" s="428">
        <f t="shared" si="31"/>
        <v>0</v>
      </c>
      <c r="J1951" s="46"/>
      <c r="K1951" s="21">
        <f>IFERROR(SUM(C1951/'Transfers of Funds'!$F$59),0)</f>
        <v>0</v>
      </c>
      <c r="L1951" s="21"/>
      <c r="M1951" s="47" t="s">
        <v>162</v>
      </c>
      <c r="N1951" s="46"/>
    </row>
    <row r="1952" spans="1:14" s="23" customFormat="1" ht="14.25" customHeight="1">
      <c r="A1952" s="115"/>
      <c r="B1952" s="425" t="str">
        <f>IF(A1952="","",VLOOKUP(A1952,'Project Budget vs Exp'!$B$9:$G$52,2,FALSE))</f>
        <v/>
      </c>
      <c r="C1952" s="117"/>
      <c r="D1952" s="116"/>
      <c r="E1952" s="118"/>
      <c r="F1952" s="119"/>
      <c r="G1952" s="120"/>
      <c r="H1952" s="120"/>
      <c r="I1952" s="428">
        <f t="shared" si="31"/>
        <v>0</v>
      </c>
      <c r="J1952" s="46"/>
      <c r="K1952" s="21">
        <f>IFERROR(SUM(C1952/'Transfers of Funds'!$F$59),0)</f>
        <v>0</v>
      </c>
      <c r="L1952" s="21"/>
      <c r="M1952" s="47" t="s">
        <v>162</v>
      </c>
      <c r="N1952" s="46"/>
    </row>
    <row r="1953" spans="1:14" s="23" customFormat="1" ht="14.25" customHeight="1">
      <c r="A1953" s="115"/>
      <c r="B1953" s="425" t="str">
        <f>IF(A1953="","",VLOOKUP(A1953,'Project Budget vs Exp'!$B$9:$G$52,2,FALSE))</f>
        <v/>
      </c>
      <c r="C1953" s="117"/>
      <c r="D1953" s="116"/>
      <c r="E1953" s="118"/>
      <c r="F1953" s="119"/>
      <c r="G1953" s="120"/>
      <c r="H1953" s="120"/>
      <c r="I1953" s="428">
        <f t="shared" si="31"/>
        <v>0</v>
      </c>
      <c r="J1953" s="46"/>
      <c r="K1953" s="21">
        <f>IFERROR(SUM(C1953/'Transfers of Funds'!$F$59),0)</f>
        <v>0</v>
      </c>
      <c r="L1953" s="21"/>
      <c r="M1953" s="47" t="s">
        <v>162</v>
      </c>
      <c r="N1953" s="46"/>
    </row>
    <row r="1954" spans="1:14" s="23" customFormat="1" ht="14.25" customHeight="1">
      <c r="A1954" s="115"/>
      <c r="B1954" s="425" t="str">
        <f>IF(A1954="","",VLOOKUP(A1954,'Project Budget vs Exp'!$B$9:$G$52,2,FALSE))</f>
        <v/>
      </c>
      <c r="C1954" s="117"/>
      <c r="D1954" s="116"/>
      <c r="E1954" s="118"/>
      <c r="F1954" s="119"/>
      <c r="G1954" s="120"/>
      <c r="H1954" s="120"/>
      <c r="I1954" s="428">
        <f t="shared" si="31"/>
        <v>0</v>
      </c>
      <c r="J1954" s="46"/>
      <c r="K1954" s="21">
        <f>IFERROR(SUM(C1954/'Transfers of Funds'!$F$59),0)</f>
        <v>0</v>
      </c>
      <c r="L1954" s="21"/>
      <c r="M1954" s="47" t="s">
        <v>162</v>
      </c>
      <c r="N1954" s="46"/>
    </row>
    <row r="1955" spans="1:14" s="23" customFormat="1" ht="14.25" customHeight="1">
      <c r="A1955" s="115"/>
      <c r="B1955" s="425" t="str">
        <f>IF(A1955="","",VLOOKUP(A1955,'Project Budget vs Exp'!$B$9:$G$52,2,FALSE))</f>
        <v/>
      </c>
      <c r="C1955" s="117"/>
      <c r="D1955" s="116"/>
      <c r="E1955" s="118"/>
      <c r="F1955" s="119"/>
      <c r="G1955" s="120"/>
      <c r="H1955" s="120"/>
      <c r="I1955" s="428">
        <f t="shared" si="31"/>
        <v>0</v>
      </c>
      <c r="J1955" s="46"/>
      <c r="K1955" s="21">
        <f>IFERROR(SUM(C1955/'Transfers of Funds'!$F$59),0)</f>
        <v>0</v>
      </c>
      <c r="L1955" s="21"/>
      <c r="M1955" s="47" t="s">
        <v>162</v>
      </c>
      <c r="N1955" s="46"/>
    </row>
    <row r="1956" spans="1:14" s="23" customFormat="1" ht="14.25" customHeight="1">
      <c r="A1956" s="115"/>
      <c r="B1956" s="425" t="str">
        <f>IF(A1956="","",VLOOKUP(A1956,'Project Budget vs Exp'!$B$9:$G$52,2,FALSE))</f>
        <v/>
      </c>
      <c r="C1956" s="117"/>
      <c r="D1956" s="116"/>
      <c r="E1956" s="118"/>
      <c r="F1956" s="119"/>
      <c r="G1956" s="120"/>
      <c r="H1956" s="120"/>
      <c r="I1956" s="428">
        <f t="shared" si="31"/>
        <v>0</v>
      </c>
      <c r="J1956" s="46"/>
      <c r="K1956" s="21">
        <f>IFERROR(SUM(C1956/'Transfers of Funds'!$F$59),0)</f>
        <v>0</v>
      </c>
      <c r="L1956" s="21"/>
      <c r="M1956" s="47" t="s">
        <v>162</v>
      </c>
      <c r="N1956" s="46"/>
    </row>
    <row r="1957" spans="1:14" s="23" customFormat="1" ht="14.25" customHeight="1">
      <c r="A1957" s="115"/>
      <c r="B1957" s="425" t="str">
        <f>IF(A1957="","",VLOOKUP(A1957,'Project Budget vs Exp'!$B$9:$G$52,2,FALSE))</f>
        <v/>
      </c>
      <c r="C1957" s="117"/>
      <c r="D1957" s="116"/>
      <c r="E1957" s="118"/>
      <c r="F1957" s="119"/>
      <c r="G1957" s="120"/>
      <c r="H1957" s="120"/>
      <c r="I1957" s="428">
        <f t="shared" si="31"/>
        <v>0</v>
      </c>
      <c r="J1957" s="46"/>
      <c r="K1957" s="21">
        <f>IFERROR(SUM(C1957/'Transfers of Funds'!$F$59),0)</f>
        <v>0</v>
      </c>
      <c r="L1957" s="21"/>
      <c r="M1957" s="47" t="s">
        <v>162</v>
      </c>
      <c r="N1957" s="46"/>
    </row>
    <row r="1958" spans="1:14" s="23" customFormat="1" ht="14.25" customHeight="1">
      <c r="A1958" s="115"/>
      <c r="B1958" s="425" t="str">
        <f>IF(A1958="","",VLOOKUP(A1958,'Project Budget vs Exp'!$B$9:$G$52,2,FALSE))</f>
        <v/>
      </c>
      <c r="C1958" s="117"/>
      <c r="D1958" s="116"/>
      <c r="E1958" s="118"/>
      <c r="F1958" s="119"/>
      <c r="G1958" s="120"/>
      <c r="H1958" s="120"/>
      <c r="I1958" s="428">
        <f t="shared" si="31"/>
        <v>0</v>
      </c>
      <c r="J1958" s="46"/>
      <c r="K1958" s="21">
        <f>IFERROR(SUM(C1958/'Transfers of Funds'!$F$59),0)</f>
        <v>0</v>
      </c>
      <c r="L1958" s="21"/>
      <c r="M1958" s="47" t="s">
        <v>162</v>
      </c>
      <c r="N1958" s="46"/>
    </row>
    <row r="1959" spans="1:14" s="23" customFormat="1" ht="14.25" customHeight="1">
      <c r="A1959" s="115"/>
      <c r="B1959" s="425" t="str">
        <f>IF(A1959="","",VLOOKUP(A1959,'Project Budget vs Exp'!$B$9:$G$52,2,FALSE))</f>
        <v/>
      </c>
      <c r="C1959" s="117"/>
      <c r="D1959" s="116"/>
      <c r="E1959" s="118"/>
      <c r="F1959" s="119"/>
      <c r="G1959" s="120"/>
      <c r="H1959" s="120"/>
      <c r="I1959" s="428">
        <f t="shared" si="31"/>
        <v>0</v>
      </c>
      <c r="J1959" s="46"/>
      <c r="K1959" s="21">
        <f>IFERROR(SUM(C1959/'Transfers of Funds'!$F$59),0)</f>
        <v>0</v>
      </c>
      <c r="L1959" s="21"/>
      <c r="M1959" s="47" t="s">
        <v>162</v>
      </c>
      <c r="N1959" s="46"/>
    </row>
    <row r="1960" spans="1:14" s="23" customFormat="1" ht="14.25" customHeight="1">
      <c r="A1960" s="115"/>
      <c r="B1960" s="425" t="str">
        <f>IF(A1960="","",VLOOKUP(A1960,'Project Budget vs Exp'!$B$9:$G$52,2,FALSE))</f>
        <v/>
      </c>
      <c r="C1960" s="117"/>
      <c r="D1960" s="116"/>
      <c r="E1960" s="118"/>
      <c r="F1960" s="119"/>
      <c r="G1960" s="120"/>
      <c r="H1960" s="120"/>
      <c r="I1960" s="428">
        <f t="shared" si="31"/>
        <v>0</v>
      </c>
      <c r="J1960" s="46"/>
      <c r="K1960" s="21">
        <f>IFERROR(SUM(C1960/'Transfers of Funds'!$F$59),0)</f>
        <v>0</v>
      </c>
      <c r="L1960" s="21"/>
      <c r="M1960" s="47" t="s">
        <v>162</v>
      </c>
      <c r="N1960" s="46"/>
    </row>
    <row r="1961" spans="1:14" s="23" customFormat="1" ht="14.25" customHeight="1">
      <c r="A1961" s="115"/>
      <c r="B1961" s="425" t="str">
        <f>IF(A1961="","",VLOOKUP(A1961,'Project Budget vs Exp'!$B$9:$G$52,2,FALSE))</f>
        <v/>
      </c>
      <c r="C1961" s="117"/>
      <c r="D1961" s="116"/>
      <c r="E1961" s="118"/>
      <c r="F1961" s="119"/>
      <c r="G1961" s="120"/>
      <c r="H1961" s="120"/>
      <c r="I1961" s="428">
        <f t="shared" si="31"/>
        <v>0</v>
      </c>
      <c r="J1961" s="46"/>
      <c r="K1961" s="21">
        <f>IFERROR(SUM(C1961/'Transfers of Funds'!$F$59),0)</f>
        <v>0</v>
      </c>
      <c r="L1961" s="21"/>
      <c r="M1961" s="47" t="s">
        <v>162</v>
      </c>
      <c r="N1961" s="46"/>
    </row>
    <row r="1962" spans="1:14" s="23" customFormat="1" ht="14.25" customHeight="1">
      <c r="A1962" s="115"/>
      <c r="B1962" s="425" t="str">
        <f>IF(A1962="","",VLOOKUP(A1962,'Project Budget vs Exp'!$B$9:$G$52,2,FALSE))</f>
        <v/>
      </c>
      <c r="C1962" s="117"/>
      <c r="D1962" s="116"/>
      <c r="E1962" s="118"/>
      <c r="F1962" s="119"/>
      <c r="G1962" s="120"/>
      <c r="H1962" s="120"/>
      <c r="I1962" s="428">
        <f t="shared" si="31"/>
        <v>0</v>
      </c>
      <c r="J1962" s="46"/>
      <c r="K1962" s="21">
        <f>IFERROR(SUM(C1962/'Transfers of Funds'!$F$59),0)</f>
        <v>0</v>
      </c>
      <c r="L1962" s="21"/>
      <c r="M1962" s="47" t="s">
        <v>162</v>
      </c>
      <c r="N1962" s="46"/>
    </row>
    <row r="1963" spans="1:14" s="23" customFormat="1" ht="14.25" customHeight="1">
      <c r="A1963" s="115"/>
      <c r="B1963" s="425" t="str">
        <f>IF(A1963="","",VLOOKUP(A1963,'Project Budget vs Exp'!$B$9:$G$52,2,FALSE))</f>
        <v/>
      </c>
      <c r="C1963" s="117"/>
      <c r="D1963" s="116"/>
      <c r="E1963" s="118"/>
      <c r="F1963" s="119"/>
      <c r="G1963" s="120"/>
      <c r="H1963" s="120"/>
      <c r="I1963" s="428">
        <f t="shared" si="31"/>
        <v>0</v>
      </c>
      <c r="J1963" s="46"/>
      <c r="K1963" s="21">
        <f>IFERROR(SUM(C1963/'Transfers of Funds'!$F$59),0)</f>
        <v>0</v>
      </c>
      <c r="L1963" s="21"/>
      <c r="M1963" s="47" t="s">
        <v>162</v>
      </c>
      <c r="N1963" s="46"/>
    </row>
    <row r="1964" spans="1:14" s="23" customFormat="1" ht="14.25" customHeight="1">
      <c r="A1964" s="115"/>
      <c r="B1964" s="425" t="str">
        <f>IF(A1964="","",VLOOKUP(A1964,'Project Budget vs Exp'!$B$9:$G$52,2,FALSE))</f>
        <v/>
      </c>
      <c r="C1964" s="117"/>
      <c r="D1964" s="116"/>
      <c r="E1964" s="118"/>
      <c r="F1964" s="119"/>
      <c r="G1964" s="120"/>
      <c r="H1964" s="120"/>
      <c r="I1964" s="428">
        <f t="shared" si="31"/>
        <v>0</v>
      </c>
      <c r="J1964" s="46"/>
      <c r="K1964" s="21">
        <f>IFERROR(SUM(C1964/'Transfers of Funds'!$F$59),0)</f>
        <v>0</v>
      </c>
      <c r="L1964" s="21"/>
      <c r="M1964" s="47" t="s">
        <v>162</v>
      </c>
      <c r="N1964" s="46"/>
    </row>
    <row r="1965" spans="1:14" s="23" customFormat="1" ht="14.25" customHeight="1">
      <c r="A1965" s="115"/>
      <c r="B1965" s="425" t="str">
        <f>IF(A1965="","",VLOOKUP(A1965,'Project Budget vs Exp'!$B$9:$G$52,2,FALSE))</f>
        <v/>
      </c>
      <c r="C1965" s="117"/>
      <c r="D1965" s="116"/>
      <c r="E1965" s="118"/>
      <c r="F1965" s="119"/>
      <c r="G1965" s="120"/>
      <c r="H1965" s="120"/>
      <c r="I1965" s="428">
        <f t="shared" si="31"/>
        <v>0</v>
      </c>
      <c r="J1965" s="46"/>
      <c r="K1965" s="21">
        <f>IFERROR(SUM(C1965/'Transfers of Funds'!$F$59),0)</f>
        <v>0</v>
      </c>
      <c r="L1965" s="21"/>
      <c r="M1965" s="47" t="s">
        <v>162</v>
      </c>
      <c r="N1965" s="46"/>
    </row>
    <row r="1966" spans="1:14" s="23" customFormat="1" ht="14.25" customHeight="1">
      <c r="A1966" s="115"/>
      <c r="B1966" s="425" t="str">
        <f>IF(A1966="","",VLOOKUP(A1966,'Project Budget vs Exp'!$B$9:$G$52,2,FALSE))</f>
        <v/>
      </c>
      <c r="C1966" s="117"/>
      <c r="D1966" s="116"/>
      <c r="E1966" s="118"/>
      <c r="F1966" s="119"/>
      <c r="G1966" s="120"/>
      <c r="H1966" s="120"/>
      <c r="I1966" s="428">
        <f t="shared" si="31"/>
        <v>0</v>
      </c>
      <c r="J1966" s="46"/>
      <c r="K1966" s="21">
        <f>IFERROR(SUM(C1966/'Transfers of Funds'!$F$59),0)</f>
        <v>0</v>
      </c>
      <c r="L1966" s="21"/>
      <c r="M1966" s="47" t="s">
        <v>162</v>
      </c>
      <c r="N1966" s="46"/>
    </row>
    <row r="1967" spans="1:14" s="23" customFormat="1" ht="14.25" customHeight="1">
      <c r="A1967" s="115"/>
      <c r="B1967" s="425" t="str">
        <f>IF(A1967="","",VLOOKUP(A1967,'Project Budget vs Exp'!$B$9:$G$52,2,FALSE))</f>
        <v/>
      </c>
      <c r="C1967" s="117"/>
      <c r="D1967" s="116"/>
      <c r="E1967" s="118"/>
      <c r="F1967" s="119"/>
      <c r="G1967" s="120"/>
      <c r="H1967" s="120"/>
      <c r="I1967" s="428">
        <f t="shared" si="31"/>
        <v>0</v>
      </c>
      <c r="J1967" s="46"/>
      <c r="K1967" s="21">
        <f>IFERROR(SUM(C1967/'Transfers of Funds'!$F$59),0)</f>
        <v>0</v>
      </c>
      <c r="L1967" s="21"/>
      <c r="M1967" s="47" t="s">
        <v>162</v>
      </c>
      <c r="N1967" s="46"/>
    </row>
    <row r="1968" spans="1:14" s="23" customFormat="1" ht="14.25" customHeight="1">
      <c r="A1968" s="115"/>
      <c r="B1968" s="425" t="str">
        <f>IF(A1968="","",VLOOKUP(A1968,'Project Budget vs Exp'!$B$9:$G$52,2,FALSE))</f>
        <v/>
      </c>
      <c r="C1968" s="117"/>
      <c r="D1968" s="116"/>
      <c r="E1968" s="118"/>
      <c r="F1968" s="119"/>
      <c r="G1968" s="120"/>
      <c r="H1968" s="120"/>
      <c r="I1968" s="428">
        <f t="shared" si="31"/>
        <v>0</v>
      </c>
      <c r="J1968" s="46"/>
      <c r="K1968" s="21">
        <f>IFERROR(SUM(C1968/'Transfers of Funds'!$F$59),0)</f>
        <v>0</v>
      </c>
      <c r="L1968" s="21"/>
      <c r="M1968" s="47" t="s">
        <v>162</v>
      </c>
      <c r="N1968" s="46"/>
    </row>
    <row r="1969" spans="1:14" s="23" customFormat="1" ht="14.25" customHeight="1">
      <c r="A1969" s="115"/>
      <c r="B1969" s="425" t="str">
        <f>IF(A1969="","",VLOOKUP(A1969,'Project Budget vs Exp'!$B$9:$G$52,2,FALSE))</f>
        <v/>
      </c>
      <c r="C1969" s="117"/>
      <c r="D1969" s="116"/>
      <c r="E1969" s="118"/>
      <c r="F1969" s="119"/>
      <c r="G1969" s="120"/>
      <c r="H1969" s="120"/>
      <c r="I1969" s="428">
        <f t="shared" si="31"/>
        <v>0</v>
      </c>
      <c r="J1969" s="46"/>
      <c r="K1969" s="21">
        <f>IFERROR(SUM(C1969/'Transfers of Funds'!$F$59),0)</f>
        <v>0</v>
      </c>
      <c r="L1969" s="21"/>
      <c r="M1969" s="47" t="s">
        <v>162</v>
      </c>
      <c r="N1969" s="46"/>
    </row>
    <row r="1970" spans="1:14" s="23" customFormat="1" ht="14.25" customHeight="1">
      <c r="A1970" s="115"/>
      <c r="B1970" s="425" t="str">
        <f>IF(A1970="","",VLOOKUP(A1970,'Project Budget vs Exp'!$B$9:$G$52,2,FALSE))</f>
        <v/>
      </c>
      <c r="C1970" s="117"/>
      <c r="D1970" s="116"/>
      <c r="E1970" s="118"/>
      <c r="F1970" s="119"/>
      <c r="G1970" s="120"/>
      <c r="H1970" s="120"/>
      <c r="I1970" s="428">
        <f t="shared" si="31"/>
        <v>0</v>
      </c>
      <c r="J1970" s="46"/>
      <c r="K1970" s="21">
        <f>IFERROR(SUM(C1970/'Transfers of Funds'!$F$59),0)</f>
        <v>0</v>
      </c>
      <c r="L1970" s="21"/>
      <c r="M1970" s="47" t="s">
        <v>162</v>
      </c>
      <c r="N1970" s="46"/>
    </row>
    <row r="1971" spans="1:14" s="23" customFormat="1" ht="14.25" customHeight="1">
      <c r="A1971" s="115"/>
      <c r="B1971" s="425" t="str">
        <f>IF(A1971="","",VLOOKUP(A1971,'Project Budget vs Exp'!$B$9:$G$52,2,FALSE))</f>
        <v/>
      </c>
      <c r="C1971" s="117"/>
      <c r="D1971" s="116"/>
      <c r="E1971" s="118"/>
      <c r="F1971" s="119"/>
      <c r="G1971" s="120"/>
      <c r="H1971" s="120"/>
      <c r="I1971" s="428">
        <f t="shared" si="31"/>
        <v>0</v>
      </c>
      <c r="J1971" s="46"/>
      <c r="K1971" s="21">
        <f>IFERROR(SUM(C1971/'Transfers of Funds'!$F$59),0)</f>
        <v>0</v>
      </c>
      <c r="L1971" s="21"/>
      <c r="M1971" s="47" t="s">
        <v>162</v>
      </c>
      <c r="N1971" s="46"/>
    </row>
    <row r="1972" spans="1:14" s="23" customFormat="1" ht="14.25" customHeight="1">
      <c r="A1972" s="115"/>
      <c r="B1972" s="425" t="str">
        <f>IF(A1972="","",VLOOKUP(A1972,'Project Budget vs Exp'!$B$9:$G$52,2,FALSE))</f>
        <v/>
      </c>
      <c r="C1972" s="117"/>
      <c r="D1972" s="116"/>
      <c r="E1972" s="118"/>
      <c r="F1972" s="119"/>
      <c r="G1972" s="120"/>
      <c r="H1972" s="120"/>
      <c r="I1972" s="428">
        <f t="shared" si="31"/>
        <v>0</v>
      </c>
      <c r="J1972" s="46"/>
      <c r="K1972" s="21">
        <f>IFERROR(SUM(C1972/'Transfers of Funds'!$F$59),0)</f>
        <v>0</v>
      </c>
      <c r="L1972" s="21"/>
      <c r="M1972" s="47" t="s">
        <v>162</v>
      </c>
      <c r="N1972" s="46"/>
    </row>
    <row r="1973" spans="1:14" s="23" customFormat="1" ht="14.25" customHeight="1">
      <c r="A1973" s="115"/>
      <c r="B1973" s="425" t="str">
        <f>IF(A1973="","",VLOOKUP(A1973,'Project Budget vs Exp'!$B$9:$G$52,2,FALSE))</f>
        <v/>
      </c>
      <c r="C1973" s="117"/>
      <c r="D1973" s="116"/>
      <c r="E1973" s="118"/>
      <c r="F1973" s="119"/>
      <c r="G1973" s="120"/>
      <c r="H1973" s="120"/>
      <c r="I1973" s="428">
        <f t="shared" si="31"/>
        <v>0</v>
      </c>
      <c r="J1973" s="46"/>
      <c r="K1973" s="21">
        <f>IFERROR(SUM(C1973/'Transfers of Funds'!$F$59),0)</f>
        <v>0</v>
      </c>
      <c r="L1973" s="21"/>
      <c r="M1973" s="47" t="s">
        <v>162</v>
      </c>
      <c r="N1973" s="46"/>
    </row>
    <row r="1974" spans="1:14" s="23" customFormat="1" ht="14.25" customHeight="1">
      <c r="A1974" s="115"/>
      <c r="B1974" s="425" t="str">
        <f>IF(A1974="","",VLOOKUP(A1974,'Project Budget vs Exp'!$B$9:$G$52,2,FALSE))</f>
        <v/>
      </c>
      <c r="C1974" s="117"/>
      <c r="D1974" s="116"/>
      <c r="E1974" s="118"/>
      <c r="F1974" s="119"/>
      <c r="G1974" s="120"/>
      <c r="H1974" s="120"/>
      <c r="I1974" s="428">
        <f t="shared" si="31"/>
        <v>0</v>
      </c>
      <c r="J1974" s="46"/>
      <c r="K1974" s="21">
        <f>IFERROR(SUM(C1974/'Transfers of Funds'!$F$59),0)</f>
        <v>0</v>
      </c>
      <c r="L1974" s="21"/>
      <c r="M1974" s="47" t="s">
        <v>162</v>
      </c>
      <c r="N1974" s="46"/>
    </row>
    <row r="1975" spans="1:14" s="23" customFormat="1" ht="14.25" customHeight="1">
      <c r="A1975" s="115"/>
      <c r="B1975" s="425" t="str">
        <f>IF(A1975="","",VLOOKUP(A1975,'Project Budget vs Exp'!$B$9:$G$52,2,FALSE))</f>
        <v/>
      </c>
      <c r="C1975" s="117"/>
      <c r="D1975" s="116"/>
      <c r="E1975" s="118"/>
      <c r="F1975" s="119"/>
      <c r="G1975" s="120"/>
      <c r="H1975" s="120"/>
      <c r="I1975" s="428">
        <f t="shared" si="31"/>
        <v>0</v>
      </c>
      <c r="J1975" s="46"/>
      <c r="K1975" s="21">
        <f>IFERROR(SUM(C1975/'Transfers of Funds'!$F$59),0)</f>
        <v>0</v>
      </c>
      <c r="L1975" s="21"/>
      <c r="M1975" s="47" t="s">
        <v>162</v>
      </c>
      <c r="N1975" s="46"/>
    </row>
    <row r="1976" spans="1:14" s="23" customFormat="1" ht="14.25" customHeight="1">
      <c r="A1976" s="115"/>
      <c r="B1976" s="425" t="str">
        <f>IF(A1976="","",VLOOKUP(A1976,'Project Budget vs Exp'!$B$9:$G$52,2,FALSE))</f>
        <v/>
      </c>
      <c r="C1976" s="117"/>
      <c r="D1976" s="116"/>
      <c r="E1976" s="118"/>
      <c r="F1976" s="119"/>
      <c r="G1976" s="120"/>
      <c r="H1976" s="120"/>
      <c r="I1976" s="428">
        <f t="shared" si="31"/>
        <v>0</v>
      </c>
      <c r="J1976" s="46"/>
      <c r="K1976" s="21">
        <f>IFERROR(SUM(C1976/'Transfers of Funds'!$F$59),0)</f>
        <v>0</v>
      </c>
      <c r="L1976" s="21"/>
      <c r="M1976" s="47" t="s">
        <v>162</v>
      </c>
      <c r="N1976" s="46"/>
    </row>
    <row r="1977" spans="1:14" s="23" customFormat="1" ht="14.25" customHeight="1">
      <c r="A1977" s="115"/>
      <c r="B1977" s="425" t="str">
        <f>IF(A1977="","",VLOOKUP(A1977,'Project Budget vs Exp'!$B$9:$G$52,2,FALSE))</f>
        <v/>
      </c>
      <c r="C1977" s="117"/>
      <c r="D1977" s="116"/>
      <c r="E1977" s="118"/>
      <c r="F1977" s="119"/>
      <c r="G1977" s="120"/>
      <c r="H1977" s="120"/>
      <c r="I1977" s="428">
        <f t="shared" si="31"/>
        <v>0</v>
      </c>
      <c r="J1977" s="46"/>
      <c r="K1977" s="21">
        <f>IFERROR(SUM(C1977/'Transfers of Funds'!$F$59),0)</f>
        <v>0</v>
      </c>
      <c r="L1977" s="21"/>
      <c r="M1977" s="47" t="s">
        <v>162</v>
      </c>
      <c r="N1977" s="46"/>
    </row>
    <row r="1978" spans="1:14" s="23" customFormat="1" ht="14.25" customHeight="1">
      <c r="A1978" s="115"/>
      <c r="B1978" s="425" t="str">
        <f>IF(A1978="","",VLOOKUP(A1978,'Project Budget vs Exp'!$B$9:$G$52,2,FALSE))</f>
        <v/>
      </c>
      <c r="C1978" s="117"/>
      <c r="D1978" s="116"/>
      <c r="E1978" s="118"/>
      <c r="F1978" s="119"/>
      <c r="G1978" s="120"/>
      <c r="H1978" s="120"/>
      <c r="I1978" s="428">
        <f t="shared" si="31"/>
        <v>0</v>
      </c>
      <c r="J1978" s="46"/>
      <c r="K1978" s="21">
        <f>IFERROR(SUM(C1978/'Transfers of Funds'!$F$59),0)</f>
        <v>0</v>
      </c>
      <c r="L1978" s="21"/>
      <c r="M1978" s="47" t="s">
        <v>162</v>
      </c>
      <c r="N1978" s="46"/>
    </row>
    <row r="1979" spans="1:14" s="23" customFormat="1" ht="14.25" customHeight="1">
      <c r="A1979" s="115"/>
      <c r="B1979" s="425" t="str">
        <f>IF(A1979="","",VLOOKUP(A1979,'Project Budget vs Exp'!$B$9:$G$52,2,FALSE))</f>
        <v/>
      </c>
      <c r="C1979" s="117"/>
      <c r="D1979" s="116"/>
      <c r="E1979" s="118"/>
      <c r="F1979" s="119"/>
      <c r="G1979" s="120"/>
      <c r="H1979" s="120"/>
      <c r="I1979" s="428">
        <f t="shared" si="31"/>
        <v>0</v>
      </c>
      <c r="J1979" s="46"/>
      <c r="K1979" s="21">
        <f>IFERROR(SUM(C1979/'Transfers of Funds'!$F$59),0)</f>
        <v>0</v>
      </c>
      <c r="L1979" s="21"/>
      <c r="M1979" s="47" t="s">
        <v>162</v>
      </c>
      <c r="N1979" s="46"/>
    </row>
    <row r="1980" spans="1:14" s="23" customFormat="1" ht="14.25" customHeight="1">
      <c r="A1980" s="115"/>
      <c r="B1980" s="425" t="str">
        <f>IF(A1980="","",VLOOKUP(A1980,'Project Budget vs Exp'!$B$9:$G$52,2,FALSE))</f>
        <v/>
      </c>
      <c r="C1980" s="117"/>
      <c r="D1980" s="116"/>
      <c r="E1980" s="118"/>
      <c r="F1980" s="119"/>
      <c r="G1980" s="120"/>
      <c r="H1980" s="120"/>
      <c r="I1980" s="428">
        <f t="shared" si="31"/>
        <v>0</v>
      </c>
      <c r="J1980" s="46"/>
      <c r="K1980" s="21">
        <f>IFERROR(SUM(C1980/'Transfers of Funds'!$F$59),0)</f>
        <v>0</v>
      </c>
      <c r="L1980" s="21"/>
      <c r="M1980" s="47" t="s">
        <v>162</v>
      </c>
      <c r="N1980" s="46"/>
    </row>
    <row r="1981" spans="1:14" s="23" customFormat="1" ht="14.25" customHeight="1">
      <c r="A1981" s="115"/>
      <c r="B1981" s="425" t="str">
        <f>IF(A1981="","",VLOOKUP(A1981,'Project Budget vs Exp'!$B$9:$G$52,2,FALSE))</f>
        <v/>
      </c>
      <c r="C1981" s="117"/>
      <c r="D1981" s="116"/>
      <c r="E1981" s="118"/>
      <c r="F1981" s="119"/>
      <c r="G1981" s="120"/>
      <c r="H1981" s="120"/>
      <c r="I1981" s="428">
        <f t="shared" si="31"/>
        <v>0</v>
      </c>
      <c r="J1981" s="46"/>
      <c r="K1981" s="21">
        <f>IFERROR(SUM(C1981/'Transfers of Funds'!$F$59),0)</f>
        <v>0</v>
      </c>
      <c r="L1981" s="21"/>
      <c r="M1981" s="47" t="s">
        <v>162</v>
      </c>
      <c r="N1981" s="46"/>
    </row>
    <row r="1982" spans="1:14" s="23" customFormat="1" ht="14.25" customHeight="1">
      <c r="A1982" s="115"/>
      <c r="B1982" s="425" t="str">
        <f>IF(A1982="","",VLOOKUP(A1982,'Project Budget vs Exp'!$B$9:$G$52,2,FALSE))</f>
        <v/>
      </c>
      <c r="C1982" s="117"/>
      <c r="D1982" s="116"/>
      <c r="E1982" s="118"/>
      <c r="F1982" s="119"/>
      <c r="G1982" s="120"/>
      <c r="H1982" s="120"/>
      <c r="I1982" s="428">
        <f t="shared" si="31"/>
        <v>0</v>
      </c>
      <c r="J1982" s="46"/>
      <c r="K1982" s="21">
        <f>IFERROR(SUM(C1982/'Transfers of Funds'!$F$59),0)</f>
        <v>0</v>
      </c>
      <c r="L1982" s="21"/>
      <c r="M1982" s="47" t="s">
        <v>162</v>
      </c>
      <c r="N1982" s="46"/>
    </row>
    <row r="1983" spans="1:14" s="23" customFormat="1" ht="14.25" customHeight="1">
      <c r="A1983" s="115"/>
      <c r="B1983" s="425" t="str">
        <f>IF(A1983="","",VLOOKUP(A1983,'Project Budget vs Exp'!$B$9:$G$52,2,FALSE))</f>
        <v/>
      </c>
      <c r="C1983" s="117"/>
      <c r="D1983" s="116"/>
      <c r="E1983" s="118"/>
      <c r="F1983" s="119"/>
      <c r="G1983" s="120"/>
      <c r="H1983" s="120"/>
      <c r="I1983" s="428">
        <f t="shared" si="31"/>
        <v>0</v>
      </c>
      <c r="J1983" s="46"/>
      <c r="K1983" s="21">
        <f>IFERROR(SUM(C1983/'Transfers of Funds'!$F$59),0)</f>
        <v>0</v>
      </c>
      <c r="L1983" s="21"/>
      <c r="M1983" s="47" t="s">
        <v>162</v>
      </c>
      <c r="N1983" s="46"/>
    </row>
    <row r="1984" spans="1:14" s="23" customFormat="1" ht="14.25" customHeight="1">
      <c r="A1984" s="115"/>
      <c r="B1984" s="425" t="str">
        <f>IF(A1984="","",VLOOKUP(A1984,'Project Budget vs Exp'!$B$9:$G$52,2,FALSE))</f>
        <v/>
      </c>
      <c r="C1984" s="117"/>
      <c r="D1984" s="116"/>
      <c r="E1984" s="118"/>
      <c r="F1984" s="119"/>
      <c r="G1984" s="120"/>
      <c r="H1984" s="120"/>
      <c r="I1984" s="428">
        <f t="shared" si="31"/>
        <v>0</v>
      </c>
      <c r="J1984" s="46"/>
      <c r="K1984" s="21">
        <f>IFERROR(SUM(C1984/'Transfers of Funds'!$F$59),0)</f>
        <v>0</v>
      </c>
      <c r="L1984" s="21"/>
      <c r="M1984" s="47" t="s">
        <v>162</v>
      </c>
      <c r="N1984" s="46"/>
    </row>
    <row r="1985" spans="1:14" s="23" customFormat="1" ht="14.25" customHeight="1">
      <c r="A1985" s="115"/>
      <c r="B1985" s="425" t="str">
        <f>IF(A1985="","",VLOOKUP(A1985,'Project Budget vs Exp'!$B$9:$G$52,2,FALSE))</f>
        <v/>
      </c>
      <c r="C1985" s="117"/>
      <c r="D1985" s="116"/>
      <c r="E1985" s="118"/>
      <c r="F1985" s="119"/>
      <c r="G1985" s="120"/>
      <c r="H1985" s="120"/>
      <c r="I1985" s="428">
        <f t="shared" si="31"/>
        <v>0</v>
      </c>
      <c r="J1985" s="46"/>
      <c r="K1985" s="21">
        <f>IFERROR(SUM(C1985/'Transfers of Funds'!$F$59),0)</f>
        <v>0</v>
      </c>
      <c r="L1985" s="21"/>
      <c r="M1985" s="47" t="s">
        <v>162</v>
      </c>
      <c r="N1985" s="46"/>
    </row>
    <row r="1986" spans="1:14" s="23" customFormat="1" ht="14.25" customHeight="1">
      <c r="A1986" s="115"/>
      <c r="B1986" s="425" t="str">
        <f>IF(A1986="","",VLOOKUP(A1986,'Project Budget vs Exp'!$B$9:$G$52,2,FALSE))</f>
        <v/>
      </c>
      <c r="C1986" s="117"/>
      <c r="D1986" s="116"/>
      <c r="E1986" s="118"/>
      <c r="F1986" s="119"/>
      <c r="G1986" s="120"/>
      <c r="H1986" s="120"/>
      <c r="I1986" s="428">
        <f t="shared" si="31"/>
        <v>0</v>
      </c>
      <c r="J1986" s="46"/>
      <c r="K1986" s="21">
        <f>IFERROR(SUM(C1986/'Transfers of Funds'!$F$59),0)</f>
        <v>0</v>
      </c>
      <c r="L1986" s="21"/>
      <c r="M1986" s="47" t="s">
        <v>162</v>
      </c>
      <c r="N1986" s="46"/>
    </row>
    <row r="1987" spans="1:14" s="23" customFormat="1" ht="14.25" customHeight="1">
      <c r="A1987" s="115"/>
      <c r="B1987" s="425" t="str">
        <f>IF(A1987="","",VLOOKUP(A1987,'Project Budget vs Exp'!$B$9:$G$52,2,FALSE))</f>
        <v/>
      </c>
      <c r="C1987" s="117"/>
      <c r="D1987" s="116"/>
      <c r="E1987" s="118"/>
      <c r="F1987" s="119"/>
      <c r="G1987" s="120"/>
      <c r="H1987" s="120"/>
      <c r="I1987" s="428">
        <f t="shared" si="31"/>
        <v>0</v>
      </c>
      <c r="J1987" s="46"/>
      <c r="K1987" s="21">
        <f>IFERROR(SUM(C1987/'Transfers of Funds'!$F$59),0)</f>
        <v>0</v>
      </c>
      <c r="L1987" s="21"/>
      <c r="M1987" s="47" t="s">
        <v>162</v>
      </c>
      <c r="N1987" s="46"/>
    </row>
    <row r="1988" spans="1:14" s="23" customFormat="1" ht="14.25" customHeight="1">
      <c r="A1988" s="115"/>
      <c r="B1988" s="425" t="str">
        <f>IF(A1988="","",VLOOKUP(A1988,'Project Budget vs Exp'!$B$9:$G$52,2,FALSE))</f>
        <v/>
      </c>
      <c r="C1988" s="117"/>
      <c r="D1988" s="116"/>
      <c r="E1988" s="118"/>
      <c r="F1988" s="119"/>
      <c r="G1988" s="120"/>
      <c r="H1988" s="120"/>
      <c r="I1988" s="428">
        <f t="shared" si="31"/>
        <v>0</v>
      </c>
      <c r="J1988" s="46"/>
      <c r="K1988" s="21">
        <f>IFERROR(SUM(C1988/'Transfers of Funds'!$F$59),0)</f>
        <v>0</v>
      </c>
      <c r="L1988" s="21"/>
      <c r="M1988" s="47" t="s">
        <v>162</v>
      </c>
      <c r="N1988" s="46"/>
    </row>
    <row r="1989" spans="1:14" s="23" customFormat="1" ht="14.25" customHeight="1">
      <c r="A1989" s="115"/>
      <c r="B1989" s="425" t="str">
        <f>IF(A1989="","",VLOOKUP(A1989,'Project Budget vs Exp'!$B$9:$G$52,2,FALSE))</f>
        <v/>
      </c>
      <c r="C1989" s="117"/>
      <c r="D1989" s="116"/>
      <c r="E1989" s="118"/>
      <c r="F1989" s="119"/>
      <c r="G1989" s="120"/>
      <c r="H1989" s="120"/>
      <c r="I1989" s="428">
        <f t="shared" si="31"/>
        <v>0</v>
      </c>
      <c r="J1989" s="46"/>
      <c r="K1989" s="21">
        <f>IFERROR(SUM(C1989/'Transfers of Funds'!$F$59),0)</f>
        <v>0</v>
      </c>
      <c r="L1989" s="21"/>
      <c r="M1989" s="47" t="s">
        <v>162</v>
      </c>
      <c r="N1989" s="46"/>
    </row>
    <row r="1990" spans="1:14" s="23" customFormat="1" ht="14.25" customHeight="1">
      <c r="A1990" s="115"/>
      <c r="B1990" s="425" t="str">
        <f>IF(A1990="","",VLOOKUP(A1990,'Project Budget vs Exp'!$B$9:$G$52,2,FALSE))</f>
        <v/>
      </c>
      <c r="C1990" s="117"/>
      <c r="D1990" s="116"/>
      <c r="E1990" s="118"/>
      <c r="F1990" s="119"/>
      <c r="G1990" s="120"/>
      <c r="H1990" s="120"/>
      <c r="I1990" s="428">
        <f t="shared" si="31"/>
        <v>0</v>
      </c>
      <c r="J1990" s="46"/>
      <c r="K1990" s="21">
        <f>IFERROR(SUM(C1990/'Transfers of Funds'!$F$59),0)</f>
        <v>0</v>
      </c>
      <c r="L1990" s="21"/>
      <c r="M1990" s="47" t="s">
        <v>162</v>
      </c>
      <c r="N1990" s="46"/>
    </row>
    <row r="1991" spans="1:14" s="23" customFormat="1" ht="14.25" customHeight="1">
      <c r="A1991" s="115"/>
      <c r="B1991" s="425" t="str">
        <f>IF(A1991="","",VLOOKUP(A1991,'Project Budget vs Exp'!$B$9:$G$52,2,FALSE))</f>
        <v/>
      </c>
      <c r="C1991" s="117"/>
      <c r="D1991" s="116"/>
      <c r="E1991" s="118"/>
      <c r="F1991" s="119"/>
      <c r="G1991" s="120"/>
      <c r="H1991" s="120"/>
      <c r="I1991" s="428">
        <f t="shared" si="31"/>
        <v>0</v>
      </c>
      <c r="J1991" s="46"/>
      <c r="K1991" s="21">
        <f>IFERROR(SUM(C1991/'Transfers of Funds'!$F$59),0)</f>
        <v>0</v>
      </c>
      <c r="L1991" s="21"/>
      <c r="M1991" s="47" t="s">
        <v>162</v>
      </c>
      <c r="N1991" s="46"/>
    </row>
    <row r="1992" spans="1:14" s="23" customFormat="1" ht="14.25" customHeight="1">
      <c r="A1992" s="115"/>
      <c r="B1992" s="425" t="str">
        <f>IF(A1992="","",VLOOKUP(A1992,'Project Budget vs Exp'!$B$9:$G$52,2,FALSE))</f>
        <v/>
      </c>
      <c r="C1992" s="117"/>
      <c r="D1992" s="116"/>
      <c r="E1992" s="118"/>
      <c r="F1992" s="119"/>
      <c r="G1992" s="120"/>
      <c r="H1992" s="120"/>
      <c r="I1992" s="428">
        <f t="shared" si="31"/>
        <v>0</v>
      </c>
      <c r="J1992" s="46"/>
      <c r="K1992" s="21">
        <f>IFERROR(SUM(C1992/'Transfers of Funds'!$F$59),0)</f>
        <v>0</v>
      </c>
      <c r="L1992" s="21"/>
      <c r="M1992" s="47" t="s">
        <v>162</v>
      </c>
      <c r="N1992" s="46"/>
    </row>
    <row r="1993" spans="1:14" s="23" customFormat="1" ht="14.25" customHeight="1">
      <c r="A1993" s="115"/>
      <c r="B1993" s="425" t="str">
        <f>IF(A1993="","",VLOOKUP(A1993,'Project Budget vs Exp'!$B$9:$G$52,2,FALSE))</f>
        <v/>
      </c>
      <c r="C1993" s="117"/>
      <c r="D1993" s="116"/>
      <c r="E1993" s="118"/>
      <c r="F1993" s="119"/>
      <c r="G1993" s="120"/>
      <c r="H1993" s="120"/>
      <c r="I1993" s="428">
        <f t="shared" si="31"/>
        <v>0</v>
      </c>
      <c r="J1993" s="46"/>
      <c r="K1993" s="21">
        <f>IFERROR(SUM(C1993/'Transfers of Funds'!$F$59),0)</f>
        <v>0</v>
      </c>
      <c r="L1993" s="21"/>
      <c r="M1993" s="47" t="s">
        <v>162</v>
      </c>
      <c r="N1993" s="46"/>
    </row>
    <row r="1994" spans="1:14" s="23" customFormat="1" ht="14.25" customHeight="1">
      <c r="A1994" s="115"/>
      <c r="B1994" s="425" t="str">
        <f>IF(A1994="","",VLOOKUP(A1994,'Project Budget vs Exp'!$B$9:$G$52,2,FALSE))</f>
        <v/>
      </c>
      <c r="C1994" s="117"/>
      <c r="D1994" s="116"/>
      <c r="E1994" s="118"/>
      <c r="F1994" s="119"/>
      <c r="G1994" s="120"/>
      <c r="H1994" s="120"/>
      <c r="I1994" s="428">
        <f t="shared" si="31"/>
        <v>0</v>
      </c>
      <c r="J1994" s="46"/>
      <c r="K1994" s="21">
        <f>IFERROR(SUM(C1994/'Transfers of Funds'!$F$59),0)</f>
        <v>0</v>
      </c>
      <c r="L1994" s="21"/>
      <c r="M1994" s="47" t="s">
        <v>162</v>
      </c>
      <c r="N1994" s="46"/>
    </row>
    <row r="1995" spans="1:14" s="23" customFormat="1" ht="14.25" customHeight="1">
      <c r="A1995" s="115"/>
      <c r="B1995" s="425" t="str">
        <f>IF(A1995="","",VLOOKUP(A1995,'Project Budget vs Exp'!$B$9:$G$52,2,FALSE))</f>
        <v/>
      </c>
      <c r="C1995" s="117"/>
      <c r="D1995" s="116"/>
      <c r="E1995" s="118"/>
      <c r="F1995" s="119"/>
      <c r="G1995" s="120"/>
      <c r="H1995" s="120"/>
      <c r="I1995" s="428">
        <f t="shared" si="31"/>
        <v>0</v>
      </c>
      <c r="J1995" s="46"/>
      <c r="K1995" s="21">
        <f>IFERROR(SUM(C1995/'Transfers of Funds'!$F$59),0)</f>
        <v>0</v>
      </c>
      <c r="L1995" s="21"/>
      <c r="M1995" s="47" t="s">
        <v>162</v>
      </c>
      <c r="N1995" s="46"/>
    </row>
    <row r="1996" spans="1:14" s="23" customFormat="1" ht="14.25" customHeight="1">
      <c r="A1996" s="115"/>
      <c r="B1996" s="425" t="str">
        <f>IF(A1996="","",VLOOKUP(A1996,'Project Budget vs Exp'!$B$9:$G$52,2,FALSE))</f>
        <v/>
      </c>
      <c r="C1996" s="117"/>
      <c r="D1996" s="116"/>
      <c r="E1996" s="118"/>
      <c r="F1996" s="119"/>
      <c r="G1996" s="120"/>
      <c r="H1996" s="120"/>
      <c r="I1996" s="428">
        <f t="shared" si="31"/>
        <v>0</v>
      </c>
      <c r="J1996" s="46"/>
      <c r="K1996" s="21">
        <f>IFERROR(SUM(C1996/'Transfers of Funds'!$F$59),0)</f>
        <v>0</v>
      </c>
      <c r="L1996" s="21"/>
      <c r="M1996" s="47" t="s">
        <v>162</v>
      </c>
      <c r="N1996" s="46"/>
    </row>
    <row r="1997" spans="1:14" s="23" customFormat="1" ht="14.25" customHeight="1">
      <c r="A1997" s="115"/>
      <c r="B1997" s="425" t="str">
        <f>IF(A1997="","",VLOOKUP(A1997,'Project Budget vs Exp'!$B$9:$G$52,2,FALSE))</f>
        <v/>
      </c>
      <c r="C1997" s="117"/>
      <c r="D1997" s="116"/>
      <c r="E1997" s="118"/>
      <c r="F1997" s="119"/>
      <c r="G1997" s="120"/>
      <c r="H1997" s="120"/>
      <c r="I1997" s="428">
        <f t="shared" si="31"/>
        <v>0</v>
      </c>
      <c r="J1997" s="46"/>
      <c r="K1997" s="21">
        <f>IFERROR(SUM(C1997/'Transfers of Funds'!$F$59),0)</f>
        <v>0</v>
      </c>
      <c r="L1997" s="21"/>
      <c r="M1997" s="47" t="s">
        <v>162</v>
      </c>
      <c r="N1997" s="46"/>
    </row>
    <row r="1998" spans="1:14" s="23" customFormat="1" ht="14.25" customHeight="1">
      <c r="A1998" s="115"/>
      <c r="B1998" s="425" t="str">
        <f>IF(A1998="","",VLOOKUP(A1998,'Project Budget vs Exp'!$B$9:$G$52,2,FALSE))</f>
        <v/>
      </c>
      <c r="C1998" s="117"/>
      <c r="D1998" s="116"/>
      <c r="E1998" s="118"/>
      <c r="F1998" s="119"/>
      <c r="G1998" s="120"/>
      <c r="H1998" s="120"/>
      <c r="I1998" s="428">
        <f t="shared" si="31"/>
        <v>0</v>
      </c>
      <c r="J1998" s="46"/>
      <c r="K1998" s="21">
        <f>IFERROR(SUM(C1998/'Transfers of Funds'!$F$59),0)</f>
        <v>0</v>
      </c>
      <c r="L1998" s="21"/>
      <c r="M1998" s="47" t="s">
        <v>162</v>
      </c>
      <c r="N1998" s="46"/>
    </row>
    <row r="1999" spans="1:14" s="23" customFormat="1" ht="14.25" customHeight="1">
      <c r="A1999" s="115"/>
      <c r="B1999" s="425" t="str">
        <f>IF(A1999="","",VLOOKUP(A1999,'Project Budget vs Exp'!$B$9:$G$52,2,FALSE))</f>
        <v/>
      </c>
      <c r="C1999" s="117"/>
      <c r="D1999" s="116"/>
      <c r="E1999" s="118"/>
      <c r="F1999" s="119"/>
      <c r="G1999" s="120"/>
      <c r="H1999" s="120"/>
      <c r="I1999" s="428">
        <f t="shared" si="31"/>
        <v>0</v>
      </c>
      <c r="J1999" s="46"/>
      <c r="K1999" s="21">
        <f>IFERROR(SUM(C1999/'Transfers of Funds'!$F$59),0)</f>
        <v>0</v>
      </c>
      <c r="L1999" s="21"/>
      <c r="M1999" s="47" t="s">
        <v>162</v>
      </c>
      <c r="N1999" s="46"/>
    </row>
    <row r="2000" spans="1:14" s="23" customFormat="1" ht="14.25" customHeight="1">
      <c r="A2000" s="115"/>
      <c r="B2000" s="425" t="str">
        <f>IF(A2000="","",VLOOKUP(A2000,'Project Budget vs Exp'!$B$9:$G$52,2,FALSE))</f>
        <v/>
      </c>
      <c r="C2000" s="117"/>
      <c r="D2000" s="116"/>
      <c r="E2000" s="118"/>
      <c r="F2000" s="119"/>
      <c r="G2000" s="120"/>
      <c r="H2000" s="120"/>
      <c r="I2000" s="428">
        <f t="shared" si="31"/>
        <v>0</v>
      </c>
      <c r="J2000" s="46"/>
      <c r="K2000" s="21">
        <f>IFERROR(SUM(C2000/'Transfers of Funds'!$F$59),0)</f>
        <v>0</v>
      </c>
      <c r="L2000" s="21"/>
      <c r="M2000" s="47" t="s">
        <v>162</v>
      </c>
      <c r="N2000" s="46"/>
    </row>
    <row r="2001" spans="1:14" s="23" customFormat="1" ht="14.25" customHeight="1">
      <c r="A2001" s="115"/>
      <c r="B2001" s="425" t="str">
        <f>IF(A2001="","",VLOOKUP(A2001,'Project Budget vs Exp'!$B$9:$G$52,2,FALSE))</f>
        <v/>
      </c>
      <c r="C2001" s="117"/>
      <c r="D2001" s="116"/>
      <c r="E2001" s="118"/>
      <c r="F2001" s="119"/>
      <c r="G2001" s="120"/>
      <c r="H2001" s="120"/>
      <c r="I2001" s="428">
        <f t="shared" si="31"/>
        <v>0</v>
      </c>
      <c r="J2001" s="46"/>
      <c r="K2001" s="21">
        <f>IFERROR(SUM(C2001/'Transfers of Funds'!$F$59),0)</f>
        <v>0</v>
      </c>
      <c r="L2001" s="21"/>
      <c r="M2001" s="47" t="s">
        <v>162</v>
      </c>
      <c r="N2001" s="46"/>
    </row>
    <row r="2002" spans="1:14" s="23" customFormat="1" ht="14.25" customHeight="1">
      <c r="A2002" s="115"/>
      <c r="B2002" s="425" t="str">
        <f>IF(A2002="","",VLOOKUP(A2002,'Project Budget vs Exp'!$B$9:$G$52,2,FALSE))</f>
        <v/>
      </c>
      <c r="C2002" s="117"/>
      <c r="D2002" s="116"/>
      <c r="E2002" s="118"/>
      <c r="F2002" s="119"/>
      <c r="G2002" s="120"/>
      <c r="H2002" s="120"/>
      <c r="I2002" s="428">
        <f t="shared" si="31"/>
        <v>0</v>
      </c>
      <c r="J2002" s="46"/>
      <c r="K2002" s="21">
        <f>IFERROR(SUM(C2002/'Transfers of Funds'!$F$59),0)</f>
        <v>0</v>
      </c>
      <c r="L2002" s="21"/>
      <c r="M2002" s="47" t="s">
        <v>162</v>
      </c>
      <c r="N2002" s="46"/>
    </row>
    <row r="2003" spans="1:14" s="23" customFormat="1" ht="14.25" customHeight="1">
      <c r="A2003" s="115"/>
      <c r="B2003" s="425" t="str">
        <f>IF(A2003="","",VLOOKUP(A2003,'Project Budget vs Exp'!$B$9:$G$52,2,FALSE))</f>
        <v/>
      </c>
      <c r="C2003" s="117"/>
      <c r="D2003" s="116"/>
      <c r="E2003" s="118"/>
      <c r="F2003" s="119"/>
      <c r="G2003" s="120"/>
      <c r="H2003" s="120"/>
      <c r="I2003" s="428">
        <f t="shared" si="31"/>
        <v>0</v>
      </c>
      <c r="J2003" s="46"/>
      <c r="K2003" s="21">
        <f>IFERROR(SUM(C2003/'Transfers of Funds'!$F$59),0)</f>
        <v>0</v>
      </c>
      <c r="L2003" s="21"/>
      <c r="M2003" s="47" t="s">
        <v>162</v>
      </c>
      <c r="N2003" s="46"/>
    </row>
    <row r="2004" spans="1:14" s="23" customFormat="1" ht="14.25" customHeight="1">
      <c r="A2004" s="115"/>
      <c r="B2004" s="425" t="str">
        <f>IF(A2004="","",VLOOKUP(A2004,'Project Budget vs Exp'!$B$9:$G$52,2,FALSE))</f>
        <v/>
      </c>
      <c r="C2004" s="117"/>
      <c r="D2004" s="116"/>
      <c r="E2004" s="118"/>
      <c r="F2004" s="119"/>
      <c r="G2004" s="120"/>
      <c r="H2004" s="120"/>
      <c r="I2004" s="428">
        <f t="shared" si="31"/>
        <v>0</v>
      </c>
      <c r="J2004" s="46"/>
      <c r="K2004" s="21">
        <f>IFERROR(SUM(C2004/'Transfers of Funds'!$F$59),0)</f>
        <v>0</v>
      </c>
      <c r="L2004" s="21"/>
      <c r="M2004" s="47" t="s">
        <v>162</v>
      </c>
      <c r="N2004" s="46"/>
    </row>
    <row r="2005" spans="1:14" s="23" customFormat="1" ht="14.25" customHeight="1">
      <c r="A2005" s="115"/>
      <c r="B2005" s="425" t="str">
        <f>IF(A2005="","",VLOOKUP(A2005,'Project Budget vs Exp'!$B$9:$G$52,2,FALSE))</f>
        <v/>
      </c>
      <c r="C2005" s="117"/>
      <c r="D2005" s="116"/>
      <c r="E2005" s="118"/>
      <c r="F2005" s="119"/>
      <c r="G2005" s="120"/>
      <c r="H2005" s="120"/>
      <c r="I2005" s="428">
        <f t="shared" ref="I2005:I2068" si="32">IF(OR(F$4="EUR",F$4="USD",F$4="GBP",F$4="CAD",F$4="NZD",F$4="AUD"),K2005,C2005)</f>
        <v>0</v>
      </c>
      <c r="J2005" s="46"/>
      <c r="K2005" s="21">
        <f>IFERROR(SUM(C2005/'Transfers of Funds'!$F$59),0)</f>
        <v>0</v>
      </c>
      <c r="L2005" s="21"/>
      <c r="M2005" s="47" t="s">
        <v>162</v>
      </c>
      <c r="N2005" s="46"/>
    </row>
    <row r="2006" spans="1:14" s="23" customFormat="1" ht="14.25" customHeight="1">
      <c r="A2006" s="115"/>
      <c r="B2006" s="425" t="str">
        <f>IF(A2006="","",VLOOKUP(A2006,'Project Budget vs Exp'!$B$9:$G$52,2,FALSE))</f>
        <v/>
      </c>
      <c r="C2006" s="117"/>
      <c r="D2006" s="116"/>
      <c r="E2006" s="118"/>
      <c r="F2006" s="119"/>
      <c r="G2006" s="120"/>
      <c r="H2006" s="120"/>
      <c r="I2006" s="428">
        <f t="shared" si="32"/>
        <v>0</v>
      </c>
      <c r="J2006" s="46"/>
      <c r="K2006" s="21">
        <f>IFERROR(SUM(C2006/'Transfers of Funds'!$F$59),0)</f>
        <v>0</v>
      </c>
      <c r="L2006" s="21"/>
      <c r="M2006" s="47" t="s">
        <v>162</v>
      </c>
      <c r="N2006" s="46"/>
    </row>
    <row r="2007" spans="1:14" s="23" customFormat="1" ht="14.25" customHeight="1">
      <c r="A2007" s="115"/>
      <c r="B2007" s="425" t="str">
        <f>IF(A2007="","",VLOOKUP(A2007,'Project Budget vs Exp'!$B$9:$G$52,2,FALSE))</f>
        <v/>
      </c>
      <c r="C2007" s="117"/>
      <c r="D2007" s="116"/>
      <c r="E2007" s="118"/>
      <c r="F2007" s="119"/>
      <c r="G2007" s="120"/>
      <c r="H2007" s="120"/>
      <c r="I2007" s="428">
        <f t="shared" si="32"/>
        <v>0</v>
      </c>
      <c r="J2007" s="46"/>
      <c r="K2007" s="21">
        <f>IFERROR(SUM(C2007/'Transfers of Funds'!$F$59),0)</f>
        <v>0</v>
      </c>
      <c r="L2007" s="21"/>
      <c r="M2007" s="47" t="s">
        <v>162</v>
      </c>
      <c r="N2007" s="46"/>
    </row>
    <row r="2008" spans="1:14" s="23" customFormat="1" ht="14.25" customHeight="1">
      <c r="A2008" s="115"/>
      <c r="B2008" s="425" t="str">
        <f>IF(A2008="","",VLOOKUP(A2008,'Project Budget vs Exp'!$B$9:$G$52,2,FALSE))</f>
        <v/>
      </c>
      <c r="C2008" s="117"/>
      <c r="D2008" s="116"/>
      <c r="E2008" s="118"/>
      <c r="F2008" s="119"/>
      <c r="G2008" s="120"/>
      <c r="H2008" s="120"/>
      <c r="I2008" s="428">
        <f t="shared" si="32"/>
        <v>0</v>
      </c>
      <c r="J2008" s="46"/>
      <c r="K2008" s="21">
        <f>IFERROR(SUM(C2008/'Transfers of Funds'!$F$59),0)</f>
        <v>0</v>
      </c>
      <c r="L2008" s="21"/>
      <c r="M2008" s="47" t="s">
        <v>162</v>
      </c>
      <c r="N2008" s="46"/>
    </row>
    <row r="2009" spans="1:14" s="23" customFormat="1" ht="14.25" customHeight="1">
      <c r="A2009" s="115"/>
      <c r="B2009" s="425" t="str">
        <f>IF(A2009="","",VLOOKUP(A2009,'Project Budget vs Exp'!$B$9:$G$52,2,FALSE))</f>
        <v/>
      </c>
      <c r="C2009" s="117"/>
      <c r="D2009" s="116"/>
      <c r="E2009" s="118"/>
      <c r="F2009" s="119"/>
      <c r="G2009" s="120"/>
      <c r="H2009" s="120"/>
      <c r="I2009" s="428">
        <f t="shared" si="32"/>
        <v>0</v>
      </c>
      <c r="J2009" s="46"/>
      <c r="K2009" s="21">
        <f>IFERROR(SUM(C2009/'Transfers of Funds'!$F$59),0)</f>
        <v>0</v>
      </c>
      <c r="L2009" s="21"/>
      <c r="M2009" s="47" t="s">
        <v>162</v>
      </c>
      <c r="N2009" s="46"/>
    </row>
    <row r="2010" spans="1:14" s="23" customFormat="1" ht="14.25" customHeight="1">
      <c r="A2010" s="115"/>
      <c r="B2010" s="425" t="str">
        <f>IF(A2010="","",VLOOKUP(A2010,'Project Budget vs Exp'!$B$9:$G$52,2,FALSE))</f>
        <v/>
      </c>
      <c r="C2010" s="117"/>
      <c r="D2010" s="116"/>
      <c r="E2010" s="118"/>
      <c r="F2010" s="119"/>
      <c r="G2010" s="120"/>
      <c r="H2010" s="120"/>
      <c r="I2010" s="428">
        <f t="shared" si="32"/>
        <v>0</v>
      </c>
      <c r="J2010" s="46"/>
      <c r="K2010" s="21">
        <f>IFERROR(SUM(C2010/'Transfers of Funds'!$F$59),0)</f>
        <v>0</v>
      </c>
      <c r="L2010" s="21"/>
      <c r="M2010" s="47" t="s">
        <v>162</v>
      </c>
      <c r="N2010" s="46"/>
    </row>
    <row r="2011" spans="1:14" s="23" customFormat="1" ht="14.25" customHeight="1">
      <c r="A2011" s="115"/>
      <c r="B2011" s="425" t="str">
        <f>IF(A2011="","",VLOOKUP(A2011,'Project Budget vs Exp'!$B$9:$G$52,2,FALSE))</f>
        <v/>
      </c>
      <c r="C2011" s="117"/>
      <c r="D2011" s="116"/>
      <c r="E2011" s="118"/>
      <c r="F2011" s="119"/>
      <c r="G2011" s="120"/>
      <c r="H2011" s="120"/>
      <c r="I2011" s="428">
        <f t="shared" si="32"/>
        <v>0</v>
      </c>
      <c r="J2011" s="46"/>
      <c r="K2011" s="21">
        <f>IFERROR(SUM(C2011/'Transfers of Funds'!$F$59),0)</f>
        <v>0</v>
      </c>
      <c r="L2011" s="21"/>
      <c r="M2011" s="47" t="s">
        <v>162</v>
      </c>
      <c r="N2011" s="46"/>
    </row>
    <row r="2012" spans="1:14" s="23" customFormat="1" ht="14.25" customHeight="1">
      <c r="A2012" s="115"/>
      <c r="B2012" s="425" t="str">
        <f>IF(A2012="","",VLOOKUP(A2012,'Project Budget vs Exp'!$B$9:$G$52,2,FALSE))</f>
        <v/>
      </c>
      <c r="C2012" s="117"/>
      <c r="D2012" s="116"/>
      <c r="E2012" s="118"/>
      <c r="F2012" s="119"/>
      <c r="G2012" s="120"/>
      <c r="H2012" s="120"/>
      <c r="I2012" s="428">
        <f t="shared" si="32"/>
        <v>0</v>
      </c>
      <c r="J2012" s="46"/>
      <c r="K2012" s="21">
        <f>IFERROR(SUM(C2012/'Transfers of Funds'!$F$59),0)</f>
        <v>0</v>
      </c>
      <c r="L2012" s="21"/>
      <c r="M2012" s="47" t="s">
        <v>162</v>
      </c>
      <c r="N2012" s="46"/>
    </row>
    <row r="2013" spans="1:14" s="23" customFormat="1" ht="14.25" customHeight="1">
      <c r="A2013" s="115"/>
      <c r="B2013" s="425" t="str">
        <f>IF(A2013="","",VLOOKUP(A2013,'Project Budget vs Exp'!$B$9:$G$52,2,FALSE))</f>
        <v/>
      </c>
      <c r="C2013" s="117"/>
      <c r="D2013" s="116"/>
      <c r="E2013" s="118"/>
      <c r="F2013" s="119"/>
      <c r="G2013" s="120"/>
      <c r="H2013" s="120"/>
      <c r="I2013" s="428">
        <f t="shared" si="32"/>
        <v>0</v>
      </c>
      <c r="J2013" s="46"/>
      <c r="K2013" s="21">
        <f>IFERROR(SUM(C2013/'Transfers of Funds'!$F$59),0)</f>
        <v>0</v>
      </c>
      <c r="L2013" s="21"/>
      <c r="M2013" s="47" t="s">
        <v>162</v>
      </c>
      <c r="N2013" s="46"/>
    </row>
    <row r="2014" spans="1:14" s="23" customFormat="1" ht="14.25" customHeight="1">
      <c r="A2014" s="115"/>
      <c r="B2014" s="425" t="str">
        <f>IF(A2014="","",VLOOKUP(A2014,'Project Budget vs Exp'!$B$9:$G$52,2,FALSE))</f>
        <v/>
      </c>
      <c r="C2014" s="117"/>
      <c r="D2014" s="116"/>
      <c r="E2014" s="118"/>
      <c r="F2014" s="119"/>
      <c r="G2014" s="120"/>
      <c r="H2014" s="120"/>
      <c r="I2014" s="428">
        <f t="shared" si="32"/>
        <v>0</v>
      </c>
      <c r="J2014" s="46"/>
      <c r="K2014" s="21">
        <f>IFERROR(SUM(C2014/'Transfers of Funds'!$F$59),0)</f>
        <v>0</v>
      </c>
      <c r="L2014" s="21"/>
      <c r="M2014" s="47" t="s">
        <v>162</v>
      </c>
      <c r="N2014" s="46"/>
    </row>
    <row r="2015" spans="1:14" s="23" customFormat="1" ht="14.25" customHeight="1">
      <c r="A2015" s="115"/>
      <c r="B2015" s="425" t="str">
        <f>IF(A2015="","",VLOOKUP(A2015,'Project Budget vs Exp'!$B$9:$G$52,2,FALSE))</f>
        <v/>
      </c>
      <c r="C2015" s="117"/>
      <c r="D2015" s="116"/>
      <c r="E2015" s="118"/>
      <c r="F2015" s="119"/>
      <c r="G2015" s="120"/>
      <c r="H2015" s="120"/>
      <c r="I2015" s="428">
        <f t="shared" si="32"/>
        <v>0</v>
      </c>
      <c r="J2015" s="46"/>
      <c r="K2015" s="21">
        <f>IFERROR(SUM(C2015/'Transfers of Funds'!$F$59),0)</f>
        <v>0</v>
      </c>
      <c r="L2015" s="21"/>
      <c r="M2015" s="47" t="s">
        <v>162</v>
      </c>
      <c r="N2015" s="46"/>
    </row>
    <row r="2016" spans="1:14" s="23" customFormat="1" ht="14.25" customHeight="1">
      <c r="A2016" s="115"/>
      <c r="B2016" s="425" t="str">
        <f>IF(A2016="","",VLOOKUP(A2016,'Project Budget vs Exp'!$B$9:$G$52,2,FALSE))</f>
        <v/>
      </c>
      <c r="C2016" s="117"/>
      <c r="D2016" s="116"/>
      <c r="E2016" s="118"/>
      <c r="F2016" s="119"/>
      <c r="G2016" s="120"/>
      <c r="H2016" s="120"/>
      <c r="I2016" s="428">
        <f t="shared" si="32"/>
        <v>0</v>
      </c>
      <c r="J2016" s="46"/>
      <c r="K2016" s="21">
        <f>IFERROR(SUM(C2016/'Transfers of Funds'!$F$59),0)</f>
        <v>0</v>
      </c>
      <c r="L2016" s="21"/>
      <c r="M2016" s="47" t="s">
        <v>162</v>
      </c>
      <c r="N2016" s="46"/>
    </row>
    <row r="2017" spans="1:14" s="23" customFormat="1" ht="14.25" customHeight="1">
      <c r="A2017" s="115"/>
      <c r="B2017" s="425" t="str">
        <f>IF(A2017="","",VLOOKUP(A2017,'Project Budget vs Exp'!$B$9:$G$52,2,FALSE))</f>
        <v/>
      </c>
      <c r="C2017" s="117"/>
      <c r="D2017" s="116"/>
      <c r="E2017" s="118"/>
      <c r="F2017" s="119"/>
      <c r="G2017" s="120"/>
      <c r="H2017" s="120"/>
      <c r="I2017" s="428">
        <f t="shared" si="32"/>
        <v>0</v>
      </c>
      <c r="J2017" s="46"/>
      <c r="K2017" s="21">
        <f>IFERROR(SUM(C2017/'Transfers of Funds'!$F$59),0)</f>
        <v>0</v>
      </c>
      <c r="L2017" s="21"/>
      <c r="M2017" s="47" t="s">
        <v>162</v>
      </c>
      <c r="N2017" s="46"/>
    </row>
    <row r="2018" spans="1:14" s="23" customFormat="1" ht="14.25" customHeight="1">
      <c r="A2018" s="115"/>
      <c r="B2018" s="425" t="str">
        <f>IF(A2018="","",VLOOKUP(A2018,'Project Budget vs Exp'!$B$9:$G$52,2,FALSE))</f>
        <v/>
      </c>
      <c r="C2018" s="117"/>
      <c r="D2018" s="116"/>
      <c r="E2018" s="118"/>
      <c r="F2018" s="119"/>
      <c r="G2018" s="120"/>
      <c r="H2018" s="120"/>
      <c r="I2018" s="428">
        <f t="shared" si="32"/>
        <v>0</v>
      </c>
      <c r="J2018" s="46"/>
      <c r="K2018" s="21">
        <f>IFERROR(SUM(C2018/'Transfers of Funds'!$F$59),0)</f>
        <v>0</v>
      </c>
      <c r="L2018" s="21"/>
      <c r="M2018" s="47" t="s">
        <v>162</v>
      </c>
      <c r="N2018" s="46"/>
    </row>
    <row r="2019" spans="1:14" s="23" customFormat="1" ht="14.25" customHeight="1">
      <c r="A2019" s="115"/>
      <c r="B2019" s="425" t="str">
        <f>IF(A2019="","",VLOOKUP(A2019,'Project Budget vs Exp'!$B$9:$G$52,2,FALSE))</f>
        <v/>
      </c>
      <c r="C2019" s="117"/>
      <c r="D2019" s="116"/>
      <c r="E2019" s="118"/>
      <c r="F2019" s="119"/>
      <c r="G2019" s="120"/>
      <c r="H2019" s="120"/>
      <c r="I2019" s="428">
        <f t="shared" si="32"/>
        <v>0</v>
      </c>
      <c r="J2019" s="46"/>
      <c r="K2019" s="21">
        <f>IFERROR(SUM(C2019/'Transfers of Funds'!$F$59),0)</f>
        <v>0</v>
      </c>
      <c r="L2019" s="21"/>
      <c r="M2019" s="47" t="s">
        <v>162</v>
      </c>
      <c r="N2019" s="46"/>
    </row>
    <row r="2020" spans="1:14" s="23" customFormat="1" ht="14.25" customHeight="1">
      <c r="A2020" s="115"/>
      <c r="B2020" s="425" t="str">
        <f>IF(A2020="","",VLOOKUP(A2020,'Project Budget vs Exp'!$B$9:$G$52,2,FALSE))</f>
        <v/>
      </c>
      <c r="C2020" s="117"/>
      <c r="D2020" s="116"/>
      <c r="E2020" s="118"/>
      <c r="F2020" s="119"/>
      <c r="G2020" s="120"/>
      <c r="H2020" s="120"/>
      <c r="I2020" s="428">
        <f t="shared" si="32"/>
        <v>0</v>
      </c>
      <c r="J2020" s="46"/>
      <c r="K2020" s="21">
        <f>IFERROR(SUM(C2020/'Transfers of Funds'!$F$59),0)</f>
        <v>0</v>
      </c>
      <c r="L2020" s="21"/>
      <c r="M2020" s="47" t="s">
        <v>162</v>
      </c>
      <c r="N2020" s="46"/>
    </row>
    <row r="2021" spans="1:14" s="23" customFormat="1" ht="14.25" customHeight="1">
      <c r="A2021" s="115"/>
      <c r="B2021" s="425" t="str">
        <f>IF(A2021="","",VLOOKUP(A2021,'Project Budget vs Exp'!$B$9:$G$52,2,FALSE))</f>
        <v/>
      </c>
      <c r="C2021" s="117"/>
      <c r="D2021" s="116"/>
      <c r="E2021" s="118"/>
      <c r="F2021" s="119"/>
      <c r="G2021" s="120"/>
      <c r="H2021" s="120"/>
      <c r="I2021" s="428">
        <f t="shared" si="32"/>
        <v>0</v>
      </c>
      <c r="J2021" s="46"/>
      <c r="K2021" s="21">
        <f>IFERROR(SUM(C2021/'Transfers of Funds'!$F$59),0)</f>
        <v>0</v>
      </c>
      <c r="L2021" s="21"/>
      <c r="M2021" s="47" t="s">
        <v>162</v>
      </c>
      <c r="N2021" s="46"/>
    </row>
    <row r="2022" spans="1:14" s="23" customFormat="1" ht="14.25" customHeight="1">
      <c r="A2022" s="115"/>
      <c r="B2022" s="425" t="str">
        <f>IF(A2022="","",VLOOKUP(A2022,'Project Budget vs Exp'!$B$9:$G$52,2,FALSE))</f>
        <v/>
      </c>
      <c r="C2022" s="117"/>
      <c r="D2022" s="116"/>
      <c r="E2022" s="118"/>
      <c r="F2022" s="119"/>
      <c r="G2022" s="120"/>
      <c r="H2022" s="120"/>
      <c r="I2022" s="428">
        <f t="shared" si="32"/>
        <v>0</v>
      </c>
      <c r="J2022" s="46"/>
      <c r="K2022" s="21">
        <f>IFERROR(SUM(C2022/'Transfers of Funds'!$F$59),0)</f>
        <v>0</v>
      </c>
      <c r="L2022" s="21"/>
      <c r="M2022" s="47" t="s">
        <v>162</v>
      </c>
      <c r="N2022" s="46"/>
    </row>
    <row r="2023" spans="1:14" s="23" customFormat="1" ht="14.25" customHeight="1">
      <c r="A2023" s="115"/>
      <c r="B2023" s="425" t="str">
        <f>IF(A2023="","",VLOOKUP(A2023,'Project Budget vs Exp'!$B$9:$G$52,2,FALSE))</f>
        <v/>
      </c>
      <c r="C2023" s="117"/>
      <c r="D2023" s="116"/>
      <c r="E2023" s="118"/>
      <c r="F2023" s="119"/>
      <c r="G2023" s="120"/>
      <c r="H2023" s="120"/>
      <c r="I2023" s="428">
        <f t="shared" si="32"/>
        <v>0</v>
      </c>
      <c r="J2023" s="46"/>
      <c r="K2023" s="21">
        <f>IFERROR(SUM(C2023/'Transfers of Funds'!$F$59),0)</f>
        <v>0</v>
      </c>
      <c r="L2023" s="21"/>
      <c r="M2023" s="47" t="s">
        <v>162</v>
      </c>
      <c r="N2023" s="46"/>
    </row>
    <row r="2024" spans="1:14" s="23" customFormat="1" ht="14.25" customHeight="1">
      <c r="A2024" s="115"/>
      <c r="B2024" s="425" t="str">
        <f>IF(A2024="","",VLOOKUP(A2024,'Project Budget vs Exp'!$B$9:$G$52,2,FALSE))</f>
        <v/>
      </c>
      <c r="C2024" s="117"/>
      <c r="D2024" s="116"/>
      <c r="E2024" s="118"/>
      <c r="F2024" s="119"/>
      <c r="G2024" s="120"/>
      <c r="H2024" s="120"/>
      <c r="I2024" s="428">
        <f t="shared" si="32"/>
        <v>0</v>
      </c>
      <c r="J2024" s="46"/>
      <c r="K2024" s="21">
        <f>IFERROR(SUM(C2024/'Transfers of Funds'!$F$59),0)</f>
        <v>0</v>
      </c>
      <c r="L2024" s="21"/>
      <c r="M2024" s="47" t="s">
        <v>162</v>
      </c>
      <c r="N2024" s="46"/>
    </row>
    <row r="2025" spans="1:14" s="23" customFormat="1" ht="14.25" customHeight="1">
      <c r="A2025" s="115"/>
      <c r="B2025" s="425" t="str">
        <f>IF(A2025="","",VLOOKUP(A2025,'Project Budget vs Exp'!$B$9:$G$52,2,FALSE))</f>
        <v/>
      </c>
      <c r="C2025" s="117"/>
      <c r="D2025" s="116"/>
      <c r="E2025" s="118"/>
      <c r="F2025" s="119"/>
      <c r="G2025" s="120"/>
      <c r="H2025" s="120"/>
      <c r="I2025" s="428">
        <f t="shared" si="32"/>
        <v>0</v>
      </c>
      <c r="J2025" s="46"/>
      <c r="K2025" s="21">
        <f>IFERROR(SUM(C2025/'Transfers of Funds'!$F$59),0)</f>
        <v>0</v>
      </c>
      <c r="L2025" s="21"/>
      <c r="M2025" s="47" t="s">
        <v>162</v>
      </c>
      <c r="N2025" s="46"/>
    </row>
    <row r="2026" spans="1:14" s="23" customFormat="1" ht="14.25" customHeight="1">
      <c r="A2026" s="115"/>
      <c r="B2026" s="425" t="str">
        <f>IF(A2026="","",VLOOKUP(A2026,'Project Budget vs Exp'!$B$9:$G$52,2,FALSE))</f>
        <v/>
      </c>
      <c r="C2026" s="117"/>
      <c r="D2026" s="116"/>
      <c r="E2026" s="118"/>
      <c r="F2026" s="119"/>
      <c r="G2026" s="120"/>
      <c r="H2026" s="120"/>
      <c r="I2026" s="428">
        <f t="shared" si="32"/>
        <v>0</v>
      </c>
      <c r="J2026" s="46"/>
      <c r="K2026" s="21">
        <f>IFERROR(SUM(C2026/'Transfers of Funds'!$F$59),0)</f>
        <v>0</v>
      </c>
      <c r="L2026" s="21"/>
      <c r="M2026" s="47" t="s">
        <v>162</v>
      </c>
      <c r="N2026" s="46"/>
    </row>
    <row r="2027" spans="1:14" s="23" customFormat="1" ht="14.25" customHeight="1">
      <c r="A2027" s="115"/>
      <c r="B2027" s="425" t="str">
        <f>IF(A2027="","",VLOOKUP(A2027,'Project Budget vs Exp'!$B$9:$G$52,2,FALSE))</f>
        <v/>
      </c>
      <c r="C2027" s="117"/>
      <c r="D2027" s="116"/>
      <c r="E2027" s="118"/>
      <c r="F2027" s="119"/>
      <c r="G2027" s="120"/>
      <c r="H2027" s="120"/>
      <c r="I2027" s="428">
        <f t="shared" si="32"/>
        <v>0</v>
      </c>
      <c r="J2027" s="46"/>
      <c r="K2027" s="21">
        <f>IFERROR(SUM(C2027/'Transfers of Funds'!$F$59),0)</f>
        <v>0</v>
      </c>
      <c r="L2027" s="21"/>
      <c r="M2027" s="47" t="s">
        <v>162</v>
      </c>
      <c r="N2027" s="46"/>
    </row>
    <row r="2028" spans="1:14" s="23" customFormat="1" ht="14.25" customHeight="1">
      <c r="A2028" s="115"/>
      <c r="B2028" s="425" t="str">
        <f>IF(A2028="","",VLOOKUP(A2028,'Project Budget vs Exp'!$B$9:$G$52,2,FALSE))</f>
        <v/>
      </c>
      <c r="C2028" s="117"/>
      <c r="D2028" s="116"/>
      <c r="E2028" s="118"/>
      <c r="F2028" s="119"/>
      <c r="G2028" s="120"/>
      <c r="H2028" s="120"/>
      <c r="I2028" s="428">
        <f t="shared" si="32"/>
        <v>0</v>
      </c>
      <c r="J2028" s="46"/>
      <c r="K2028" s="21">
        <f>IFERROR(SUM(C2028/'Transfers of Funds'!$F$59),0)</f>
        <v>0</v>
      </c>
      <c r="L2028" s="21"/>
      <c r="M2028" s="47" t="s">
        <v>162</v>
      </c>
      <c r="N2028" s="46"/>
    </row>
    <row r="2029" spans="1:14" s="23" customFormat="1" ht="14.25" customHeight="1">
      <c r="A2029" s="115"/>
      <c r="B2029" s="425" t="str">
        <f>IF(A2029="","",VLOOKUP(A2029,'Project Budget vs Exp'!$B$9:$G$52,2,FALSE))</f>
        <v/>
      </c>
      <c r="C2029" s="117"/>
      <c r="D2029" s="116"/>
      <c r="E2029" s="118"/>
      <c r="F2029" s="119"/>
      <c r="G2029" s="120"/>
      <c r="H2029" s="120"/>
      <c r="I2029" s="428">
        <f t="shared" si="32"/>
        <v>0</v>
      </c>
      <c r="J2029" s="46"/>
      <c r="K2029" s="21">
        <f>IFERROR(SUM(C2029/'Transfers of Funds'!$F$59),0)</f>
        <v>0</v>
      </c>
      <c r="L2029" s="21"/>
      <c r="M2029" s="47" t="s">
        <v>162</v>
      </c>
      <c r="N2029" s="46"/>
    </row>
    <row r="2030" spans="1:14" s="23" customFormat="1" ht="14.25" customHeight="1">
      <c r="A2030" s="115"/>
      <c r="B2030" s="425" t="str">
        <f>IF(A2030="","",VLOOKUP(A2030,'Project Budget vs Exp'!$B$9:$G$52,2,FALSE))</f>
        <v/>
      </c>
      <c r="C2030" s="117"/>
      <c r="D2030" s="116"/>
      <c r="E2030" s="118"/>
      <c r="F2030" s="119"/>
      <c r="G2030" s="120"/>
      <c r="H2030" s="120"/>
      <c r="I2030" s="428">
        <f t="shared" si="32"/>
        <v>0</v>
      </c>
      <c r="J2030" s="46"/>
      <c r="K2030" s="21">
        <f>IFERROR(SUM(C2030/'Transfers of Funds'!$F$59),0)</f>
        <v>0</v>
      </c>
      <c r="L2030" s="21"/>
      <c r="M2030" s="47" t="s">
        <v>162</v>
      </c>
      <c r="N2030" s="46"/>
    </row>
    <row r="2031" spans="1:14" s="23" customFormat="1" ht="14.25" customHeight="1">
      <c r="A2031" s="115"/>
      <c r="B2031" s="425" t="str">
        <f>IF(A2031="","",VLOOKUP(A2031,'Project Budget vs Exp'!$B$9:$G$52,2,FALSE))</f>
        <v/>
      </c>
      <c r="C2031" s="117"/>
      <c r="D2031" s="116"/>
      <c r="E2031" s="118"/>
      <c r="F2031" s="119"/>
      <c r="G2031" s="120"/>
      <c r="H2031" s="120"/>
      <c r="I2031" s="428">
        <f t="shared" si="32"/>
        <v>0</v>
      </c>
      <c r="J2031" s="46"/>
      <c r="K2031" s="21">
        <f>IFERROR(SUM(C2031/'Transfers of Funds'!$F$59),0)</f>
        <v>0</v>
      </c>
      <c r="L2031" s="21"/>
      <c r="M2031" s="47" t="s">
        <v>162</v>
      </c>
      <c r="N2031" s="46"/>
    </row>
    <row r="2032" spans="1:14" s="23" customFormat="1" ht="14.25" customHeight="1">
      <c r="A2032" s="115"/>
      <c r="B2032" s="425" t="str">
        <f>IF(A2032="","",VLOOKUP(A2032,'Project Budget vs Exp'!$B$9:$G$52,2,FALSE))</f>
        <v/>
      </c>
      <c r="C2032" s="117"/>
      <c r="D2032" s="116"/>
      <c r="E2032" s="118"/>
      <c r="F2032" s="119"/>
      <c r="G2032" s="120"/>
      <c r="H2032" s="120"/>
      <c r="I2032" s="428">
        <f t="shared" si="32"/>
        <v>0</v>
      </c>
      <c r="J2032" s="46"/>
      <c r="K2032" s="21">
        <f>IFERROR(SUM(C2032/'Transfers of Funds'!$F$59),0)</f>
        <v>0</v>
      </c>
      <c r="L2032" s="21"/>
      <c r="M2032" s="47" t="s">
        <v>162</v>
      </c>
      <c r="N2032" s="46"/>
    </row>
    <row r="2033" spans="1:14" s="23" customFormat="1" ht="14.25" customHeight="1">
      <c r="A2033" s="115"/>
      <c r="B2033" s="425" t="str">
        <f>IF(A2033="","",VLOOKUP(A2033,'Project Budget vs Exp'!$B$9:$G$52,2,FALSE))</f>
        <v/>
      </c>
      <c r="C2033" s="117"/>
      <c r="D2033" s="116"/>
      <c r="E2033" s="118"/>
      <c r="F2033" s="119"/>
      <c r="G2033" s="120"/>
      <c r="H2033" s="120"/>
      <c r="I2033" s="428">
        <f t="shared" si="32"/>
        <v>0</v>
      </c>
      <c r="J2033" s="46"/>
      <c r="K2033" s="21">
        <f>IFERROR(SUM(C2033/'Transfers of Funds'!$F$59),0)</f>
        <v>0</v>
      </c>
      <c r="L2033" s="21"/>
      <c r="M2033" s="47" t="s">
        <v>162</v>
      </c>
      <c r="N2033" s="46"/>
    </row>
    <row r="2034" spans="1:14" s="23" customFormat="1" ht="14.25" customHeight="1">
      <c r="A2034" s="115"/>
      <c r="B2034" s="425" t="str">
        <f>IF(A2034="","",VLOOKUP(A2034,'Project Budget vs Exp'!$B$9:$G$52,2,FALSE))</f>
        <v/>
      </c>
      <c r="C2034" s="117"/>
      <c r="D2034" s="116"/>
      <c r="E2034" s="118"/>
      <c r="F2034" s="119"/>
      <c r="G2034" s="120"/>
      <c r="H2034" s="120"/>
      <c r="I2034" s="428">
        <f t="shared" si="32"/>
        <v>0</v>
      </c>
      <c r="J2034" s="46"/>
      <c r="K2034" s="21">
        <f>IFERROR(SUM(C2034/'Transfers of Funds'!$F$59),0)</f>
        <v>0</v>
      </c>
      <c r="L2034" s="21"/>
      <c r="M2034" s="47" t="s">
        <v>162</v>
      </c>
      <c r="N2034" s="46"/>
    </row>
    <row r="2035" spans="1:14" s="23" customFormat="1" ht="14.25" customHeight="1">
      <c r="A2035" s="115"/>
      <c r="B2035" s="425" t="str">
        <f>IF(A2035="","",VLOOKUP(A2035,'Project Budget vs Exp'!$B$9:$G$52,2,FALSE))</f>
        <v/>
      </c>
      <c r="C2035" s="117"/>
      <c r="D2035" s="116"/>
      <c r="E2035" s="118"/>
      <c r="F2035" s="119"/>
      <c r="G2035" s="120"/>
      <c r="H2035" s="120"/>
      <c r="I2035" s="428">
        <f t="shared" si="32"/>
        <v>0</v>
      </c>
      <c r="J2035" s="46"/>
      <c r="K2035" s="21">
        <f>IFERROR(SUM(C2035/'Transfers of Funds'!$F$59),0)</f>
        <v>0</v>
      </c>
      <c r="L2035" s="21"/>
      <c r="M2035" s="47" t="s">
        <v>162</v>
      </c>
      <c r="N2035" s="46"/>
    </row>
    <row r="2036" spans="1:14" s="23" customFormat="1" ht="14.25" customHeight="1">
      <c r="A2036" s="115"/>
      <c r="B2036" s="425" t="str">
        <f>IF(A2036="","",VLOOKUP(A2036,'Project Budget vs Exp'!$B$9:$G$52,2,FALSE))</f>
        <v/>
      </c>
      <c r="C2036" s="117"/>
      <c r="D2036" s="116"/>
      <c r="E2036" s="118"/>
      <c r="F2036" s="119"/>
      <c r="G2036" s="120"/>
      <c r="H2036" s="120"/>
      <c r="I2036" s="428">
        <f t="shared" si="32"/>
        <v>0</v>
      </c>
      <c r="J2036" s="46"/>
      <c r="K2036" s="21">
        <f>IFERROR(SUM(C2036/'Transfers of Funds'!$F$59),0)</f>
        <v>0</v>
      </c>
      <c r="L2036" s="21"/>
      <c r="M2036" s="47" t="s">
        <v>162</v>
      </c>
      <c r="N2036" s="46"/>
    </row>
    <row r="2037" spans="1:14" s="23" customFormat="1" ht="14.25" customHeight="1">
      <c r="A2037" s="115"/>
      <c r="B2037" s="425" t="str">
        <f>IF(A2037="","",VLOOKUP(A2037,'Project Budget vs Exp'!$B$9:$G$52,2,FALSE))</f>
        <v/>
      </c>
      <c r="C2037" s="117"/>
      <c r="D2037" s="116"/>
      <c r="E2037" s="118"/>
      <c r="F2037" s="119"/>
      <c r="G2037" s="120"/>
      <c r="H2037" s="120"/>
      <c r="I2037" s="428">
        <f t="shared" si="32"/>
        <v>0</v>
      </c>
      <c r="J2037" s="46"/>
      <c r="K2037" s="21">
        <f>IFERROR(SUM(C2037/'Transfers of Funds'!$F$59),0)</f>
        <v>0</v>
      </c>
      <c r="L2037" s="21"/>
      <c r="M2037" s="47" t="s">
        <v>162</v>
      </c>
      <c r="N2037" s="46"/>
    </row>
    <row r="2038" spans="1:14" s="23" customFormat="1" ht="14.25" customHeight="1">
      <c r="A2038" s="115"/>
      <c r="B2038" s="425" t="str">
        <f>IF(A2038="","",VLOOKUP(A2038,'Project Budget vs Exp'!$B$9:$G$52,2,FALSE))</f>
        <v/>
      </c>
      <c r="C2038" s="117"/>
      <c r="D2038" s="116"/>
      <c r="E2038" s="118"/>
      <c r="F2038" s="119"/>
      <c r="G2038" s="120"/>
      <c r="H2038" s="120"/>
      <c r="I2038" s="428">
        <f t="shared" si="32"/>
        <v>0</v>
      </c>
      <c r="J2038" s="46"/>
      <c r="K2038" s="21">
        <f>IFERROR(SUM(C2038/'Transfers of Funds'!$F$59),0)</f>
        <v>0</v>
      </c>
      <c r="L2038" s="21"/>
      <c r="M2038" s="47" t="s">
        <v>162</v>
      </c>
      <c r="N2038" s="46"/>
    </row>
    <row r="2039" spans="1:14" s="23" customFormat="1" ht="14.25" customHeight="1">
      <c r="A2039" s="115"/>
      <c r="B2039" s="425" t="str">
        <f>IF(A2039="","",VLOOKUP(A2039,'Project Budget vs Exp'!$B$9:$G$52,2,FALSE))</f>
        <v/>
      </c>
      <c r="C2039" s="117"/>
      <c r="D2039" s="116"/>
      <c r="E2039" s="118"/>
      <c r="F2039" s="119"/>
      <c r="G2039" s="120"/>
      <c r="H2039" s="120"/>
      <c r="I2039" s="428">
        <f t="shared" si="32"/>
        <v>0</v>
      </c>
      <c r="J2039" s="46"/>
      <c r="K2039" s="21">
        <f>IFERROR(SUM(C2039/'Transfers of Funds'!$F$59),0)</f>
        <v>0</v>
      </c>
      <c r="L2039" s="21"/>
      <c r="M2039" s="47" t="s">
        <v>162</v>
      </c>
      <c r="N2039" s="46"/>
    </row>
    <row r="2040" spans="1:14" s="23" customFormat="1" ht="14.25" customHeight="1">
      <c r="A2040" s="115"/>
      <c r="B2040" s="425" t="str">
        <f>IF(A2040="","",VLOOKUP(A2040,'Project Budget vs Exp'!$B$9:$G$52,2,FALSE))</f>
        <v/>
      </c>
      <c r="C2040" s="117"/>
      <c r="D2040" s="116"/>
      <c r="E2040" s="118"/>
      <c r="F2040" s="119"/>
      <c r="G2040" s="120"/>
      <c r="H2040" s="120"/>
      <c r="I2040" s="428">
        <f t="shared" si="32"/>
        <v>0</v>
      </c>
      <c r="J2040" s="46"/>
      <c r="K2040" s="21">
        <f>IFERROR(SUM(C2040/'Transfers of Funds'!$F$59),0)</f>
        <v>0</v>
      </c>
      <c r="L2040" s="21"/>
      <c r="M2040" s="47" t="s">
        <v>162</v>
      </c>
      <c r="N2040" s="46"/>
    </row>
    <row r="2041" spans="1:14" s="23" customFormat="1" ht="14.25" customHeight="1">
      <c r="A2041" s="115"/>
      <c r="B2041" s="425" t="str">
        <f>IF(A2041="","",VLOOKUP(A2041,'Project Budget vs Exp'!$B$9:$G$52,2,FALSE))</f>
        <v/>
      </c>
      <c r="C2041" s="117"/>
      <c r="D2041" s="116"/>
      <c r="E2041" s="118"/>
      <c r="F2041" s="119"/>
      <c r="G2041" s="120"/>
      <c r="H2041" s="120"/>
      <c r="I2041" s="428">
        <f t="shared" si="32"/>
        <v>0</v>
      </c>
      <c r="J2041" s="46"/>
      <c r="K2041" s="21">
        <f>IFERROR(SUM(C2041/'Transfers of Funds'!$F$59),0)</f>
        <v>0</v>
      </c>
      <c r="L2041" s="21"/>
      <c r="M2041" s="47" t="s">
        <v>162</v>
      </c>
      <c r="N2041" s="46"/>
    </row>
    <row r="2042" spans="1:14" s="23" customFormat="1" ht="14.25" customHeight="1">
      <c r="A2042" s="115"/>
      <c r="B2042" s="425" t="str">
        <f>IF(A2042="","",VLOOKUP(A2042,'Project Budget vs Exp'!$B$9:$G$52,2,FALSE))</f>
        <v/>
      </c>
      <c r="C2042" s="117"/>
      <c r="D2042" s="116"/>
      <c r="E2042" s="118"/>
      <c r="F2042" s="119"/>
      <c r="G2042" s="120"/>
      <c r="H2042" s="120"/>
      <c r="I2042" s="428">
        <f t="shared" si="32"/>
        <v>0</v>
      </c>
      <c r="J2042" s="46"/>
      <c r="K2042" s="21">
        <f>IFERROR(SUM(C2042/'Transfers of Funds'!$F$59),0)</f>
        <v>0</v>
      </c>
      <c r="L2042" s="21"/>
      <c r="M2042" s="47" t="s">
        <v>162</v>
      </c>
      <c r="N2042" s="46"/>
    </row>
    <row r="2043" spans="1:14" s="23" customFormat="1" ht="14.25" customHeight="1">
      <c r="A2043" s="115"/>
      <c r="B2043" s="425" t="str">
        <f>IF(A2043="","",VLOOKUP(A2043,'Project Budget vs Exp'!$B$9:$G$52,2,FALSE))</f>
        <v/>
      </c>
      <c r="C2043" s="117"/>
      <c r="D2043" s="116"/>
      <c r="E2043" s="118"/>
      <c r="F2043" s="119"/>
      <c r="G2043" s="120"/>
      <c r="H2043" s="120"/>
      <c r="I2043" s="428">
        <f t="shared" si="32"/>
        <v>0</v>
      </c>
      <c r="J2043" s="46"/>
      <c r="K2043" s="21">
        <f>IFERROR(SUM(C2043/'Transfers of Funds'!$F$59),0)</f>
        <v>0</v>
      </c>
      <c r="L2043" s="21"/>
      <c r="M2043" s="47" t="s">
        <v>162</v>
      </c>
      <c r="N2043" s="46"/>
    </row>
    <row r="2044" spans="1:14" s="23" customFormat="1" ht="14.25" customHeight="1">
      <c r="A2044" s="115"/>
      <c r="B2044" s="425" t="str">
        <f>IF(A2044="","",VLOOKUP(A2044,'Project Budget vs Exp'!$B$9:$G$52,2,FALSE))</f>
        <v/>
      </c>
      <c r="C2044" s="117"/>
      <c r="D2044" s="116"/>
      <c r="E2044" s="118"/>
      <c r="F2044" s="119"/>
      <c r="G2044" s="120"/>
      <c r="H2044" s="120"/>
      <c r="I2044" s="428">
        <f t="shared" si="32"/>
        <v>0</v>
      </c>
      <c r="J2044" s="46"/>
      <c r="K2044" s="21">
        <f>IFERROR(SUM(C2044/'Transfers of Funds'!$F$59),0)</f>
        <v>0</v>
      </c>
      <c r="L2044" s="21"/>
      <c r="M2044" s="47" t="s">
        <v>162</v>
      </c>
      <c r="N2044" s="46"/>
    </row>
    <row r="2045" spans="1:14" s="23" customFormat="1" ht="14.25" customHeight="1">
      <c r="A2045" s="115"/>
      <c r="B2045" s="425" t="str">
        <f>IF(A2045="","",VLOOKUP(A2045,'Project Budget vs Exp'!$B$9:$G$52,2,FALSE))</f>
        <v/>
      </c>
      <c r="C2045" s="117"/>
      <c r="D2045" s="116"/>
      <c r="E2045" s="118"/>
      <c r="F2045" s="119"/>
      <c r="G2045" s="120"/>
      <c r="H2045" s="120"/>
      <c r="I2045" s="428">
        <f t="shared" si="32"/>
        <v>0</v>
      </c>
      <c r="J2045" s="46"/>
      <c r="K2045" s="21">
        <f>IFERROR(SUM(C2045/'Transfers of Funds'!$F$59),0)</f>
        <v>0</v>
      </c>
      <c r="L2045" s="21"/>
      <c r="M2045" s="47" t="s">
        <v>162</v>
      </c>
      <c r="N2045" s="46"/>
    </row>
    <row r="2046" spans="1:14" s="23" customFormat="1" ht="14.25" customHeight="1">
      <c r="A2046" s="115"/>
      <c r="B2046" s="425" t="str">
        <f>IF(A2046="","",VLOOKUP(A2046,'Project Budget vs Exp'!$B$9:$G$52,2,FALSE))</f>
        <v/>
      </c>
      <c r="C2046" s="117"/>
      <c r="D2046" s="116"/>
      <c r="E2046" s="118"/>
      <c r="F2046" s="119"/>
      <c r="G2046" s="120"/>
      <c r="H2046" s="120"/>
      <c r="I2046" s="428">
        <f t="shared" si="32"/>
        <v>0</v>
      </c>
      <c r="J2046" s="46"/>
      <c r="K2046" s="21">
        <f>IFERROR(SUM(C2046/'Transfers of Funds'!$F$59),0)</f>
        <v>0</v>
      </c>
      <c r="L2046" s="21"/>
      <c r="M2046" s="47" t="s">
        <v>162</v>
      </c>
      <c r="N2046" s="46"/>
    </row>
    <row r="2047" spans="1:14" s="23" customFormat="1" ht="14.25" customHeight="1">
      <c r="A2047" s="115"/>
      <c r="B2047" s="425" t="str">
        <f>IF(A2047="","",VLOOKUP(A2047,'Project Budget vs Exp'!$B$9:$G$52,2,FALSE))</f>
        <v/>
      </c>
      <c r="C2047" s="117"/>
      <c r="D2047" s="116"/>
      <c r="E2047" s="118"/>
      <c r="F2047" s="119"/>
      <c r="G2047" s="120"/>
      <c r="H2047" s="120"/>
      <c r="I2047" s="428">
        <f t="shared" si="32"/>
        <v>0</v>
      </c>
      <c r="J2047" s="46"/>
      <c r="K2047" s="21">
        <f>IFERROR(SUM(C2047/'Transfers of Funds'!$F$59),0)</f>
        <v>0</v>
      </c>
      <c r="L2047" s="21"/>
      <c r="M2047" s="47" t="s">
        <v>162</v>
      </c>
      <c r="N2047" s="46"/>
    </row>
    <row r="2048" spans="1:14" s="23" customFormat="1" ht="14.25" customHeight="1">
      <c r="A2048" s="115"/>
      <c r="B2048" s="425" t="str">
        <f>IF(A2048="","",VLOOKUP(A2048,'Project Budget vs Exp'!$B$9:$G$52,2,FALSE))</f>
        <v/>
      </c>
      <c r="C2048" s="117"/>
      <c r="D2048" s="116"/>
      <c r="E2048" s="118"/>
      <c r="F2048" s="119"/>
      <c r="G2048" s="120"/>
      <c r="H2048" s="120"/>
      <c r="I2048" s="428">
        <f t="shared" si="32"/>
        <v>0</v>
      </c>
      <c r="J2048" s="46"/>
      <c r="K2048" s="21">
        <f>IFERROR(SUM(C2048/'Transfers of Funds'!$F$59),0)</f>
        <v>0</v>
      </c>
      <c r="L2048" s="21"/>
      <c r="M2048" s="47" t="s">
        <v>162</v>
      </c>
      <c r="N2048" s="46"/>
    </row>
    <row r="2049" spans="1:14" s="23" customFormat="1" ht="14.25" customHeight="1">
      <c r="A2049" s="115"/>
      <c r="B2049" s="425" t="str">
        <f>IF(A2049="","",VLOOKUP(A2049,'Project Budget vs Exp'!$B$9:$G$52,2,FALSE))</f>
        <v/>
      </c>
      <c r="C2049" s="117"/>
      <c r="D2049" s="116"/>
      <c r="E2049" s="118"/>
      <c r="F2049" s="119"/>
      <c r="G2049" s="120"/>
      <c r="H2049" s="120"/>
      <c r="I2049" s="428">
        <f t="shared" si="32"/>
        <v>0</v>
      </c>
      <c r="J2049" s="46"/>
      <c r="K2049" s="21">
        <f>IFERROR(SUM(C2049/'Transfers of Funds'!$F$59),0)</f>
        <v>0</v>
      </c>
      <c r="L2049" s="21"/>
      <c r="M2049" s="47" t="s">
        <v>162</v>
      </c>
      <c r="N2049" s="46"/>
    </row>
    <row r="2050" spans="1:14" s="23" customFormat="1" ht="14.25" customHeight="1">
      <c r="A2050" s="115"/>
      <c r="B2050" s="425" t="str">
        <f>IF(A2050="","",VLOOKUP(A2050,'Project Budget vs Exp'!$B$9:$G$52,2,FALSE))</f>
        <v/>
      </c>
      <c r="C2050" s="117"/>
      <c r="D2050" s="116"/>
      <c r="E2050" s="118"/>
      <c r="F2050" s="119"/>
      <c r="G2050" s="120"/>
      <c r="H2050" s="120"/>
      <c r="I2050" s="428">
        <f t="shared" si="32"/>
        <v>0</v>
      </c>
      <c r="J2050" s="46"/>
      <c r="K2050" s="21">
        <f>IFERROR(SUM(C2050/'Transfers of Funds'!$F$59),0)</f>
        <v>0</v>
      </c>
      <c r="L2050" s="21"/>
      <c r="M2050" s="47" t="s">
        <v>162</v>
      </c>
      <c r="N2050" s="46"/>
    </row>
    <row r="2051" spans="1:14" s="23" customFormat="1" ht="14.25" customHeight="1">
      <c r="A2051" s="115"/>
      <c r="B2051" s="425" t="str">
        <f>IF(A2051="","",VLOOKUP(A2051,'Project Budget vs Exp'!$B$9:$G$52,2,FALSE))</f>
        <v/>
      </c>
      <c r="C2051" s="117"/>
      <c r="D2051" s="116"/>
      <c r="E2051" s="118"/>
      <c r="F2051" s="119"/>
      <c r="G2051" s="120"/>
      <c r="H2051" s="120"/>
      <c r="I2051" s="428">
        <f t="shared" si="32"/>
        <v>0</v>
      </c>
      <c r="J2051" s="46"/>
      <c r="K2051" s="21">
        <f>IFERROR(SUM(C2051/'Transfers of Funds'!$F$59),0)</f>
        <v>0</v>
      </c>
      <c r="L2051" s="21"/>
      <c r="M2051" s="47" t="s">
        <v>162</v>
      </c>
      <c r="N2051" s="46"/>
    </row>
    <row r="2052" spans="1:14" s="23" customFormat="1" ht="14.25" customHeight="1">
      <c r="A2052" s="115"/>
      <c r="B2052" s="425" t="str">
        <f>IF(A2052="","",VLOOKUP(A2052,'Project Budget vs Exp'!$B$9:$G$52,2,FALSE))</f>
        <v/>
      </c>
      <c r="C2052" s="117"/>
      <c r="D2052" s="116"/>
      <c r="E2052" s="118"/>
      <c r="F2052" s="119"/>
      <c r="G2052" s="120"/>
      <c r="H2052" s="120"/>
      <c r="I2052" s="428">
        <f t="shared" si="32"/>
        <v>0</v>
      </c>
      <c r="J2052" s="46"/>
      <c r="K2052" s="21">
        <f>IFERROR(SUM(C2052/'Transfers of Funds'!$F$59),0)</f>
        <v>0</v>
      </c>
      <c r="L2052" s="21"/>
      <c r="M2052" s="47" t="s">
        <v>162</v>
      </c>
      <c r="N2052" s="46"/>
    </row>
    <row r="2053" spans="1:14" s="23" customFormat="1" ht="14.25" customHeight="1">
      <c r="A2053" s="115"/>
      <c r="B2053" s="425" t="str">
        <f>IF(A2053="","",VLOOKUP(A2053,'Project Budget vs Exp'!$B$9:$G$52,2,FALSE))</f>
        <v/>
      </c>
      <c r="C2053" s="117"/>
      <c r="D2053" s="116"/>
      <c r="E2053" s="118"/>
      <c r="F2053" s="119"/>
      <c r="G2053" s="120"/>
      <c r="H2053" s="120"/>
      <c r="I2053" s="428">
        <f t="shared" si="32"/>
        <v>0</v>
      </c>
      <c r="J2053" s="46"/>
      <c r="K2053" s="21">
        <f>IFERROR(SUM(C2053/'Transfers of Funds'!$F$59),0)</f>
        <v>0</v>
      </c>
      <c r="L2053" s="21"/>
      <c r="M2053" s="47" t="s">
        <v>162</v>
      </c>
      <c r="N2053" s="46"/>
    </row>
    <row r="2054" spans="1:14" s="23" customFormat="1" ht="14.25" customHeight="1">
      <c r="A2054" s="115"/>
      <c r="B2054" s="425" t="str">
        <f>IF(A2054="","",VLOOKUP(A2054,'Project Budget vs Exp'!$B$9:$G$52,2,FALSE))</f>
        <v/>
      </c>
      <c r="C2054" s="117"/>
      <c r="D2054" s="116"/>
      <c r="E2054" s="118"/>
      <c r="F2054" s="119"/>
      <c r="G2054" s="120"/>
      <c r="H2054" s="120"/>
      <c r="I2054" s="428">
        <f t="shared" si="32"/>
        <v>0</v>
      </c>
      <c r="J2054" s="46"/>
      <c r="K2054" s="21">
        <f>IFERROR(SUM(C2054/'Transfers of Funds'!$F$59),0)</f>
        <v>0</v>
      </c>
      <c r="L2054" s="21"/>
      <c r="M2054" s="47" t="s">
        <v>162</v>
      </c>
      <c r="N2054" s="46"/>
    </row>
    <row r="2055" spans="1:14" s="23" customFormat="1" ht="14.25" customHeight="1">
      <c r="A2055" s="115"/>
      <c r="B2055" s="425" t="str">
        <f>IF(A2055="","",VLOOKUP(A2055,'Project Budget vs Exp'!$B$9:$G$52,2,FALSE))</f>
        <v/>
      </c>
      <c r="C2055" s="117"/>
      <c r="D2055" s="116"/>
      <c r="E2055" s="118"/>
      <c r="F2055" s="119"/>
      <c r="G2055" s="120"/>
      <c r="H2055" s="120"/>
      <c r="I2055" s="428">
        <f t="shared" si="32"/>
        <v>0</v>
      </c>
      <c r="J2055" s="46"/>
      <c r="K2055" s="21">
        <f>IFERROR(SUM(C2055/'Transfers of Funds'!$F$59),0)</f>
        <v>0</v>
      </c>
      <c r="L2055" s="21"/>
      <c r="M2055" s="47" t="s">
        <v>162</v>
      </c>
      <c r="N2055" s="46"/>
    </row>
    <row r="2056" spans="1:14" s="23" customFormat="1" ht="14.25" customHeight="1">
      <c r="A2056" s="115"/>
      <c r="B2056" s="425" t="str">
        <f>IF(A2056="","",VLOOKUP(A2056,'Project Budget vs Exp'!$B$9:$G$52,2,FALSE))</f>
        <v/>
      </c>
      <c r="C2056" s="117"/>
      <c r="D2056" s="116"/>
      <c r="E2056" s="118"/>
      <c r="F2056" s="119"/>
      <c r="G2056" s="120"/>
      <c r="H2056" s="120"/>
      <c r="I2056" s="428">
        <f t="shared" si="32"/>
        <v>0</v>
      </c>
      <c r="J2056" s="46"/>
      <c r="K2056" s="21">
        <f>IFERROR(SUM(C2056/'Transfers of Funds'!$F$59),0)</f>
        <v>0</v>
      </c>
      <c r="L2056" s="21"/>
      <c r="M2056" s="47" t="s">
        <v>162</v>
      </c>
      <c r="N2056" s="46"/>
    </row>
    <row r="2057" spans="1:14" s="23" customFormat="1" ht="14.25" customHeight="1">
      <c r="A2057" s="115"/>
      <c r="B2057" s="425" t="str">
        <f>IF(A2057="","",VLOOKUP(A2057,'Project Budget vs Exp'!$B$9:$G$52,2,FALSE))</f>
        <v/>
      </c>
      <c r="C2057" s="117"/>
      <c r="D2057" s="116"/>
      <c r="E2057" s="118"/>
      <c r="F2057" s="119"/>
      <c r="G2057" s="120"/>
      <c r="H2057" s="120"/>
      <c r="I2057" s="428">
        <f t="shared" si="32"/>
        <v>0</v>
      </c>
      <c r="J2057" s="46"/>
      <c r="K2057" s="21">
        <f>IFERROR(SUM(C2057/'Transfers of Funds'!$F$59),0)</f>
        <v>0</v>
      </c>
      <c r="L2057" s="21"/>
      <c r="M2057" s="47" t="s">
        <v>162</v>
      </c>
      <c r="N2057" s="46"/>
    </row>
    <row r="2058" spans="1:14" s="23" customFormat="1" ht="14.25" customHeight="1">
      <c r="A2058" s="115"/>
      <c r="B2058" s="425" t="str">
        <f>IF(A2058="","",VLOOKUP(A2058,'Project Budget vs Exp'!$B$9:$G$52,2,FALSE))</f>
        <v/>
      </c>
      <c r="C2058" s="117"/>
      <c r="D2058" s="116"/>
      <c r="E2058" s="118"/>
      <c r="F2058" s="119"/>
      <c r="G2058" s="120"/>
      <c r="H2058" s="120"/>
      <c r="I2058" s="428">
        <f t="shared" si="32"/>
        <v>0</v>
      </c>
      <c r="J2058" s="46"/>
      <c r="K2058" s="21">
        <f>IFERROR(SUM(C2058/'Transfers of Funds'!$F$59),0)</f>
        <v>0</v>
      </c>
      <c r="L2058" s="21"/>
      <c r="M2058" s="47" t="s">
        <v>162</v>
      </c>
      <c r="N2058" s="46"/>
    </row>
    <row r="2059" spans="1:14" s="23" customFormat="1" ht="14.25" customHeight="1">
      <c r="A2059" s="115"/>
      <c r="B2059" s="425" t="str">
        <f>IF(A2059="","",VLOOKUP(A2059,'Project Budget vs Exp'!$B$9:$G$52,2,FALSE))</f>
        <v/>
      </c>
      <c r="C2059" s="117"/>
      <c r="D2059" s="116"/>
      <c r="E2059" s="118"/>
      <c r="F2059" s="119"/>
      <c r="G2059" s="120"/>
      <c r="H2059" s="120"/>
      <c r="I2059" s="428">
        <f t="shared" si="32"/>
        <v>0</v>
      </c>
      <c r="J2059" s="46"/>
      <c r="K2059" s="21">
        <f>IFERROR(SUM(C2059/'Transfers of Funds'!$F$59),0)</f>
        <v>0</v>
      </c>
      <c r="L2059" s="21"/>
      <c r="M2059" s="47" t="s">
        <v>162</v>
      </c>
      <c r="N2059" s="46"/>
    </row>
    <row r="2060" spans="1:14" s="23" customFormat="1" ht="14.25" customHeight="1">
      <c r="A2060" s="115"/>
      <c r="B2060" s="425" t="str">
        <f>IF(A2060="","",VLOOKUP(A2060,'Project Budget vs Exp'!$B$9:$G$52,2,FALSE))</f>
        <v/>
      </c>
      <c r="C2060" s="117"/>
      <c r="D2060" s="116"/>
      <c r="E2060" s="118"/>
      <c r="F2060" s="119"/>
      <c r="G2060" s="120"/>
      <c r="H2060" s="120"/>
      <c r="I2060" s="428">
        <f t="shared" si="32"/>
        <v>0</v>
      </c>
      <c r="J2060" s="46"/>
      <c r="K2060" s="21">
        <f>IFERROR(SUM(C2060/'Transfers of Funds'!$F$59),0)</f>
        <v>0</v>
      </c>
      <c r="L2060" s="21"/>
      <c r="M2060" s="47" t="s">
        <v>162</v>
      </c>
      <c r="N2060" s="46"/>
    </row>
    <row r="2061" spans="1:14" s="23" customFormat="1" ht="14.25" customHeight="1">
      <c r="A2061" s="115"/>
      <c r="B2061" s="425" t="str">
        <f>IF(A2061="","",VLOOKUP(A2061,'Project Budget vs Exp'!$B$9:$G$52,2,FALSE))</f>
        <v/>
      </c>
      <c r="C2061" s="117"/>
      <c r="D2061" s="116"/>
      <c r="E2061" s="118"/>
      <c r="F2061" s="119"/>
      <c r="G2061" s="120"/>
      <c r="H2061" s="120"/>
      <c r="I2061" s="428">
        <f t="shared" si="32"/>
        <v>0</v>
      </c>
      <c r="J2061" s="46"/>
      <c r="K2061" s="21">
        <f>IFERROR(SUM(C2061/'Transfers of Funds'!$F$59),0)</f>
        <v>0</v>
      </c>
      <c r="L2061" s="21"/>
      <c r="M2061" s="47" t="s">
        <v>162</v>
      </c>
      <c r="N2061" s="46"/>
    </row>
    <row r="2062" spans="1:14" s="23" customFormat="1" ht="14.25" customHeight="1">
      <c r="A2062" s="115"/>
      <c r="B2062" s="425" t="str">
        <f>IF(A2062="","",VLOOKUP(A2062,'Project Budget vs Exp'!$B$9:$G$52,2,FALSE))</f>
        <v/>
      </c>
      <c r="C2062" s="117"/>
      <c r="D2062" s="116"/>
      <c r="E2062" s="118"/>
      <c r="F2062" s="119"/>
      <c r="G2062" s="120"/>
      <c r="H2062" s="120"/>
      <c r="I2062" s="428">
        <f t="shared" si="32"/>
        <v>0</v>
      </c>
      <c r="J2062" s="46"/>
      <c r="K2062" s="21">
        <f>IFERROR(SUM(C2062/'Transfers of Funds'!$F$59),0)</f>
        <v>0</v>
      </c>
      <c r="L2062" s="21"/>
      <c r="M2062" s="47" t="s">
        <v>162</v>
      </c>
      <c r="N2062" s="46"/>
    </row>
    <row r="2063" spans="1:14" s="23" customFormat="1" ht="14.25" customHeight="1">
      <c r="A2063" s="115"/>
      <c r="B2063" s="425" t="str">
        <f>IF(A2063="","",VLOOKUP(A2063,'Project Budget vs Exp'!$B$9:$G$52,2,FALSE))</f>
        <v/>
      </c>
      <c r="C2063" s="117"/>
      <c r="D2063" s="116"/>
      <c r="E2063" s="118"/>
      <c r="F2063" s="119"/>
      <c r="G2063" s="120"/>
      <c r="H2063" s="120"/>
      <c r="I2063" s="428">
        <f t="shared" si="32"/>
        <v>0</v>
      </c>
      <c r="J2063" s="46"/>
      <c r="K2063" s="21">
        <f>IFERROR(SUM(C2063/'Transfers of Funds'!$F$59),0)</f>
        <v>0</v>
      </c>
      <c r="L2063" s="21"/>
      <c r="M2063" s="47" t="s">
        <v>162</v>
      </c>
      <c r="N2063" s="46"/>
    </row>
    <row r="2064" spans="1:14" s="23" customFormat="1" ht="14.25" customHeight="1">
      <c r="A2064" s="115"/>
      <c r="B2064" s="425" t="str">
        <f>IF(A2064="","",VLOOKUP(A2064,'Project Budget vs Exp'!$B$9:$G$52,2,FALSE))</f>
        <v/>
      </c>
      <c r="C2064" s="117"/>
      <c r="D2064" s="116"/>
      <c r="E2064" s="118"/>
      <c r="F2064" s="119"/>
      <c r="G2064" s="120"/>
      <c r="H2064" s="120"/>
      <c r="I2064" s="428">
        <f t="shared" si="32"/>
        <v>0</v>
      </c>
      <c r="J2064" s="46"/>
      <c r="K2064" s="21">
        <f>IFERROR(SUM(C2064/'Transfers of Funds'!$F$59),0)</f>
        <v>0</v>
      </c>
      <c r="L2064" s="21"/>
      <c r="M2064" s="47" t="s">
        <v>162</v>
      </c>
      <c r="N2064" s="46"/>
    </row>
    <row r="2065" spans="1:14" s="23" customFormat="1" ht="14.25" customHeight="1">
      <c r="A2065" s="115"/>
      <c r="B2065" s="425" t="str">
        <f>IF(A2065="","",VLOOKUP(A2065,'Project Budget vs Exp'!$B$9:$G$52,2,FALSE))</f>
        <v/>
      </c>
      <c r="C2065" s="117"/>
      <c r="D2065" s="116"/>
      <c r="E2065" s="118"/>
      <c r="F2065" s="119"/>
      <c r="G2065" s="120"/>
      <c r="H2065" s="120"/>
      <c r="I2065" s="428">
        <f t="shared" si="32"/>
        <v>0</v>
      </c>
      <c r="J2065" s="46"/>
      <c r="K2065" s="21">
        <f>IFERROR(SUM(C2065/'Transfers of Funds'!$F$59),0)</f>
        <v>0</v>
      </c>
      <c r="L2065" s="21"/>
      <c r="M2065" s="47" t="s">
        <v>162</v>
      </c>
      <c r="N2065" s="46"/>
    </row>
    <row r="2066" spans="1:14" s="23" customFormat="1" ht="14.25" customHeight="1">
      <c r="A2066" s="115"/>
      <c r="B2066" s="425" t="str">
        <f>IF(A2066="","",VLOOKUP(A2066,'Project Budget vs Exp'!$B$9:$G$52,2,FALSE))</f>
        <v/>
      </c>
      <c r="C2066" s="117"/>
      <c r="D2066" s="116"/>
      <c r="E2066" s="118"/>
      <c r="F2066" s="119"/>
      <c r="G2066" s="120"/>
      <c r="H2066" s="120"/>
      <c r="I2066" s="428">
        <f t="shared" si="32"/>
        <v>0</v>
      </c>
      <c r="J2066" s="46"/>
      <c r="K2066" s="21">
        <f>IFERROR(SUM(C2066/'Transfers of Funds'!$F$59),0)</f>
        <v>0</v>
      </c>
      <c r="L2066" s="21"/>
      <c r="M2066" s="47" t="s">
        <v>162</v>
      </c>
      <c r="N2066" s="46"/>
    </row>
    <row r="2067" spans="1:14" s="23" customFormat="1" ht="14.25" customHeight="1">
      <c r="A2067" s="115"/>
      <c r="B2067" s="425" t="str">
        <f>IF(A2067="","",VLOOKUP(A2067,'Project Budget vs Exp'!$B$9:$G$52,2,FALSE))</f>
        <v/>
      </c>
      <c r="C2067" s="117"/>
      <c r="D2067" s="116"/>
      <c r="E2067" s="118"/>
      <c r="F2067" s="119"/>
      <c r="G2067" s="120"/>
      <c r="H2067" s="120"/>
      <c r="I2067" s="428">
        <f t="shared" si="32"/>
        <v>0</v>
      </c>
      <c r="J2067" s="46"/>
      <c r="K2067" s="21">
        <f>IFERROR(SUM(C2067/'Transfers of Funds'!$F$59),0)</f>
        <v>0</v>
      </c>
      <c r="L2067" s="21"/>
      <c r="M2067" s="47" t="s">
        <v>162</v>
      </c>
      <c r="N2067" s="46"/>
    </row>
    <row r="2068" spans="1:14" s="23" customFormat="1" ht="14.25" customHeight="1">
      <c r="A2068" s="115"/>
      <c r="B2068" s="425" t="str">
        <f>IF(A2068="","",VLOOKUP(A2068,'Project Budget vs Exp'!$B$9:$G$52,2,FALSE))</f>
        <v/>
      </c>
      <c r="C2068" s="117"/>
      <c r="D2068" s="116"/>
      <c r="E2068" s="118"/>
      <c r="F2068" s="119"/>
      <c r="G2068" s="120"/>
      <c r="H2068" s="120"/>
      <c r="I2068" s="428">
        <f t="shared" si="32"/>
        <v>0</v>
      </c>
      <c r="J2068" s="46"/>
      <c r="K2068" s="21">
        <f>IFERROR(SUM(C2068/'Transfers of Funds'!$F$59),0)</f>
        <v>0</v>
      </c>
      <c r="L2068" s="21"/>
      <c r="M2068" s="47" t="s">
        <v>162</v>
      </c>
      <c r="N2068" s="46"/>
    </row>
    <row r="2069" spans="1:14" s="23" customFormat="1" ht="14.25" customHeight="1">
      <c r="A2069" s="115"/>
      <c r="B2069" s="425" t="str">
        <f>IF(A2069="","",VLOOKUP(A2069,'Project Budget vs Exp'!$B$9:$G$52,2,FALSE))</f>
        <v/>
      </c>
      <c r="C2069" s="117"/>
      <c r="D2069" s="116"/>
      <c r="E2069" s="118"/>
      <c r="F2069" s="119"/>
      <c r="G2069" s="120"/>
      <c r="H2069" s="120"/>
      <c r="I2069" s="428">
        <f t="shared" ref="I2069:I2132" si="33">IF(OR(F$4="EUR",F$4="USD",F$4="GBP",F$4="CAD",F$4="NZD",F$4="AUD"),K2069,C2069)</f>
        <v>0</v>
      </c>
      <c r="J2069" s="46"/>
      <c r="K2069" s="21">
        <f>IFERROR(SUM(C2069/'Transfers of Funds'!$F$59),0)</f>
        <v>0</v>
      </c>
      <c r="L2069" s="21"/>
      <c r="M2069" s="47" t="s">
        <v>162</v>
      </c>
      <c r="N2069" s="46"/>
    </row>
    <row r="2070" spans="1:14" s="23" customFormat="1" ht="14.25" customHeight="1">
      <c r="A2070" s="115"/>
      <c r="B2070" s="425" t="str">
        <f>IF(A2070="","",VLOOKUP(A2070,'Project Budget vs Exp'!$B$9:$G$52,2,FALSE))</f>
        <v/>
      </c>
      <c r="C2070" s="117"/>
      <c r="D2070" s="116"/>
      <c r="E2070" s="118"/>
      <c r="F2070" s="119"/>
      <c r="G2070" s="120"/>
      <c r="H2070" s="120"/>
      <c r="I2070" s="428">
        <f t="shared" si="33"/>
        <v>0</v>
      </c>
      <c r="J2070" s="46"/>
      <c r="K2070" s="21">
        <f>IFERROR(SUM(C2070/'Transfers of Funds'!$F$59),0)</f>
        <v>0</v>
      </c>
      <c r="L2070" s="21"/>
      <c r="M2070" s="47" t="s">
        <v>162</v>
      </c>
      <c r="N2070" s="46"/>
    </row>
    <row r="2071" spans="1:14" s="23" customFormat="1" ht="14.25" customHeight="1">
      <c r="A2071" s="115"/>
      <c r="B2071" s="425" t="str">
        <f>IF(A2071="","",VLOOKUP(A2071,'Project Budget vs Exp'!$B$9:$G$52,2,FALSE))</f>
        <v/>
      </c>
      <c r="C2071" s="117"/>
      <c r="D2071" s="116"/>
      <c r="E2071" s="118"/>
      <c r="F2071" s="119"/>
      <c r="G2071" s="120"/>
      <c r="H2071" s="120"/>
      <c r="I2071" s="428">
        <f t="shared" si="33"/>
        <v>0</v>
      </c>
      <c r="J2071" s="46"/>
      <c r="K2071" s="21">
        <f>IFERROR(SUM(C2071/'Transfers of Funds'!$F$59),0)</f>
        <v>0</v>
      </c>
      <c r="L2071" s="21"/>
      <c r="M2071" s="47" t="s">
        <v>162</v>
      </c>
      <c r="N2071" s="46"/>
    </row>
    <row r="2072" spans="1:14" s="23" customFormat="1" ht="14.25" customHeight="1">
      <c r="A2072" s="115"/>
      <c r="B2072" s="425" t="str">
        <f>IF(A2072="","",VLOOKUP(A2072,'Project Budget vs Exp'!$B$9:$G$52,2,FALSE))</f>
        <v/>
      </c>
      <c r="C2072" s="117"/>
      <c r="D2072" s="116"/>
      <c r="E2072" s="118"/>
      <c r="F2072" s="119"/>
      <c r="G2072" s="120"/>
      <c r="H2072" s="120"/>
      <c r="I2072" s="428">
        <f t="shared" si="33"/>
        <v>0</v>
      </c>
      <c r="J2072" s="46"/>
      <c r="K2072" s="21">
        <f>IFERROR(SUM(C2072/'Transfers of Funds'!$F$59),0)</f>
        <v>0</v>
      </c>
      <c r="L2072" s="21"/>
      <c r="M2072" s="47" t="s">
        <v>162</v>
      </c>
      <c r="N2072" s="46"/>
    </row>
    <row r="2073" spans="1:14" s="23" customFormat="1" ht="14.25" customHeight="1">
      <c r="A2073" s="115"/>
      <c r="B2073" s="425" t="str">
        <f>IF(A2073="","",VLOOKUP(A2073,'Project Budget vs Exp'!$B$9:$G$52,2,FALSE))</f>
        <v/>
      </c>
      <c r="C2073" s="117"/>
      <c r="D2073" s="116"/>
      <c r="E2073" s="118"/>
      <c r="F2073" s="119"/>
      <c r="G2073" s="120"/>
      <c r="H2073" s="120"/>
      <c r="I2073" s="428">
        <f t="shared" si="33"/>
        <v>0</v>
      </c>
      <c r="J2073" s="46"/>
      <c r="K2073" s="21">
        <f>IFERROR(SUM(C2073/'Transfers of Funds'!$F$59),0)</f>
        <v>0</v>
      </c>
      <c r="L2073" s="21"/>
      <c r="M2073" s="47" t="s">
        <v>162</v>
      </c>
      <c r="N2073" s="46"/>
    </row>
    <row r="2074" spans="1:14" s="23" customFormat="1" ht="14.25" customHeight="1">
      <c r="A2074" s="115"/>
      <c r="B2074" s="425" t="str">
        <f>IF(A2074="","",VLOOKUP(A2074,'Project Budget vs Exp'!$B$9:$G$52,2,FALSE))</f>
        <v/>
      </c>
      <c r="C2074" s="117"/>
      <c r="D2074" s="116"/>
      <c r="E2074" s="118"/>
      <c r="F2074" s="119"/>
      <c r="G2074" s="120"/>
      <c r="H2074" s="120"/>
      <c r="I2074" s="428">
        <f t="shared" si="33"/>
        <v>0</v>
      </c>
      <c r="J2074" s="46"/>
      <c r="K2074" s="21">
        <f>IFERROR(SUM(C2074/'Transfers of Funds'!$F$59),0)</f>
        <v>0</v>
      </c>
      <c r="L2074" s="21"/>
      <c r="M2074" s="47" t="s">
        <v>162</v>
      </c>
      <c r="N2074" s="46"/>
    </row>
    <row r="2075" spans="1:14" s="23" customFormat="1" ht="14.25" customHeight="1">
      <c r="A2075" s="115"/>
      <c r="B2075" s="425" t="str">
        <f>IF(A2075="","",VLOOKUP(A2075,'Project Budget vs Exp'!$B$9:$G$52,2,FALSE))</f>
        <v/>
      </c>
      <c r="C2075" s="117"/>
      <c r="D2075" s="116"/>
      <c r="E2075" s="118"/>
      <c r="F2075" s="119"/>
      <c r="G2075" s="120"/>
      <c r="H2075" s="120"/>
      <c r="I2075" s="428">
        <f t="shared" si="33"/>
        <v>0</v>
      </c>
      <c r="J2075" s="46"/>
      <c r="K2075" s="21">
        <f>IFERROR(SUM(C2075/'Transfers of Funds'!$F$59),0)</f>
        <v>0</v>
      </c>
      <c r="L2075" s="21"/>
      <c r="M2075" s="47" t="s">
        <v>162</v>
      </c>
      <c r="N2075" s="46"/>
    </row>
    <row r="2076" spans="1:14" s="23" customFormat="1" ht="14.25" customHeight="1">
      <c r="A2076" s="115"/>
      <c r="B2076" s="425" t="str">
        <f>IF(A2076="","",VLOOKUP(A2076,'Project Budget vs Exp'!$B$9:$G$52,2,FALSE))</f>
        <v/>
      </c>
      <c r="C2076" s="117"/>
      <c r="D2076" s="116"/>
      <c r="E2076" s="118"/>
      <c r="F2076" s="119"/>
      <c r="G2076" s="120"/>
      <c r="H2076" s="120"/>
      <c r="I2076" s="428">
        <f t="shared" si="33"/>
        <v>0</v>
      </c>
      <c r="J2076" s="46"/>
      <c r="K2076" s="21">
        <f>IFERROR(SUM(C2076/'Transfers of Funds'!$F$59),0)</f>
        <v>0</v>
      </c>
      <c r="L2076" s="21"/>
      <c r="M2076" s="47" t="s">
        <v>162</v>
      </c>
      <c r="N2076" s="46"/>
    </row>
    <row r="2077" spans="1:14" s="23" customFormat="1" ht="14.25" customHeight="1">
      <c r="A2077" s="115"/>
      <c r="B2077" s="425" t="str">
        <f>IF(A2077="","",VLOOKUP(A2077,'Project Budget vs Exp'!$B$9:$G$52,2,FALSE))</f>
        <v/>
      </c>
      <c r="C2077" s="117"/>
      <c r="D2077" s="116"/>
      <c r="E2077" s="118"/>
      <c r="F2077" s="119"/>
      <c r="G2077" s="120"/>
      <c r="H2077" s="120"/>
      <c r="I2077" s="428">
        <f t="shared" si="33"/>
        <v>0</v>
      </c>
      <c r="J2077" s="46"/>
      <c r="K2077" s="21">
        <f>IFERROR(SUM(C2077/'Transfers of Funds'!$F$59),0)</f>
        <v>0</v>
      </c>
      <c r="L2077" s="21"/>
      <c r="M2077" s="47" t="s">
        <v>162</v>
      </c>
      <c r="N2077" s="46"/>
    </row>
    <row r="2078" spans="1:14" s="23" customFormat="1" ht="14.25" customHeight="1">
      <c r="A2078" s="115"/>
      <c r="B2078" s="425" t="str">
        <f>IF(A2078="","",VLOOKUP(A2078,'Project Budget vs Exp'!$B$9:$G$52,2,FALSE))</f>
        <v/>
      </c>
      <c r="C2078" s="117"/>
      <c r="D2078" s="116"/>
      <c r="E2078" s="118"/>
      <c r="F2078" s="119"/>
      <c r="G2078" s="120"/>
      <c r="H2078" s="120"/>
      <c r="I2078" s="428">
        <f t="shared" si="33"/>
        <v>0</v>
      </c>
      <c r="J2078" s="46"/>
      <c r="K2078" s="21">
        <f>IFERROR(SUM(C2078/'Transfers of Funds'!$F$59),0)</f>
        <v>0</v>
      </c>
      <c r="L2078" s="21"/>
      <c r="M2078" s="47" t="s">
        <v>162</v>
      </c>
      <c r="N2078" s="46"/>
    </row>
    <row r="2079" spans="1:14" s="23" customFormat="1" ht="14.25" customHeight="1">
      <c r="A2079" s="115"/>
      <c r="B2079" s="425" t="str">
        <f>IF(A2079="","",VLOOKUP(A2079,'Project Budget vs Exp'!$B$9:$G$52,2,FALSE))</f>
        <v/>
      </c>
      <c r="C2079" s="117"/>
      <c r="D2079" s="116"/>
      <c r="E2079" s="118"/>
      <c r="F2079" s="119"/>
      <c r="G2079" s="120"/>
      <c r="H2079" s="120"/>
      <c r="I2079" s="428">
        <f t="shared" si="33"/>
        <v>0</v>
      </c>
      <c r="J2079" s="46"/>
      <c r="K2079" s="21">
        <f>IFERROR(SUM(C2079/'Transfers of Funds'!$F$59),0)</f>
        <v>0</v>
      </c>
      <c r="L2079" s="21"/>
      <c r="M2079" s="47" t="s">
        <v>162</v>
      </c>
      <c r="N2079" s="46"/>
    </row>
    <row r="2080" spans="1:14" s="23" customFormat="1" ht="14.25" customHeight="1">
      <c r="A2080" s="115"/>
      <c r="B2080" s="425" t="str">
        <f>IF(A2080="","",VLOOKUP(A2080,'Project Budget vs Exp'!$B$9:$G$52,2,FALSE))</f>
        <v/>
      </c>
      <c r="C2080" s="117"/>
      <c r="D2080" s="116"/>
      <c r="E2080" s="118"/>
      <c r="F2080" s="119"/>
      <c r="G2080" s="120"/>
      <c r="H2080" s="120"/>
      <c r="I2080" s="428">
        <f t="shared" si="33"/>
        <v>0</v>
      </c>
      <c r="J2080" s="46"/>
      <c r="K2080" s="21">
        <f>IFERROR(SUM(C2080/'Transfers of Funds'!$F$59),0)</f>
        <v>0</v>
      </c>
      <c r="L2080" s="21"/>
      <c r="M2080" s="47" t="s">
        <v>162</v>
      </c>
      <c r="N2080" s="46"/>
    </row>
    <row r="2081" spans="1:14" s="23" customFormat="1" ht="14.25" customHeight="1">
      <c r="A2081" s="115"/>
      <c r="B2081" s="425" t="str">
        <f>IF(A2081="","",VLOOKUP(A2081,'Project Budget vs Exp'!$B$9:$G$52,2,FALSE))</f>
        <v/>
      </c>
      <c r="C2081" s="117"/>
      <c r="D2081" s="116"/>
      <c r="E2081" s="118"/>
      <c r="F2081" s="119"/>
      <c r="G2081" s="120"/>
      <c r="H2081" s="120"/>
      <c r="I2081" s="428">
        <f t="shared" si="33"/>
        <v>0</v>
      </c>
      <c r="J2081" s="46"/>
      <c r="K2081" s="21">
        <f>IFERROR(SUM(C2081/'Transfers of Funds'!$F$59),0)</f>
        <v>0</v>
      </c>
      <c r="L2081" s="21"/>
      <c r="M2081" s="47" t="s">
        <v>162</v>
      </c>
      <c r="N2081" s="46"/>
    </row>
    <row r="2082" spans="1:14" s="23" customFormat="1" ht="14.25" customHeight="1">
      <c r="A2082" s="115"/>
      <c r="B2082" s="425" t="str">
        <f>IF(A2082="","",VLOOKUP(A2082,'Project Budget vs Exp'!$B$9:$G$52,2,FALSE))</f>
        <v/>
      </c>
      <c r="C2082" s="117"/>
      <c r="D2082" s="116"/>
      <c r="E2082" s="118"/>
      <c r="F2082" s="119"/>
      <c r="G2082" s="120"/>
      <c r="H2082" s="120"/>
      <c r="I2082" s="428">
        <f t="shared" si="33"/>
        <v>0</v>
      </c>
      <c r="J2082" s="46"/>
      <c r="K2082" s="21">
        <f>IFERROR(SUM(C2082/'Transfers of Funds'!$F$59),0)</f>
        <v>0</v>
      </c>
      <c r="L2082" s="21"/>
      <c r="M2082" s="47" t="s">
        <v>162</v>
      </c>
      <c r="N2082" s="46"/>
    </row>
    <row r="2083" spans="1:14" s="23" customFormat="1" ht="14.25" customHeight="1">
      <c r="A2083" s="115"/>
      <c r="B2083" s="425" t="str">
        <f>IF(A2083="","",VLOOKUP(A2083,'Project Budget vs Exp'!$B$9:$G$52,2,FALSE))</f>
        <v/>
      </c>
      <c r="C2083" s="117"/>
      <c r="D2083" s="116"/>
      <c r="E2083" s="118"/>
      <c r="F2083" s="119"/>
      <c r="G2083" s="120"/>
      <c r="H2083" s="120"/>
      <c r="I2083" s="428">
        <f t="shared" si="33"/>
        <v>0</v>
      </c>
      <c r="J2083" s="46"/>
      <c r="K2083" s="21">
        <f>IFERROR(SUM(C2083/'Transfers of Funds'!$F$59),0)</f>
        <v>0</v>
      </c>
      <c r="L2083" s="21"/>
      <c r="M2083" s="47" t="s">
        <v>162</v>
      </c>
      <c r="N2083" s="46"/>
    </row>
    <row r="2084" spans="1:14" s="23" customFormat="1" ht="14.25" customHeight="1">
      <c r="A2084" s="115"/>
      <c r="B2084" s="425" t="str">
        <f>IF(A2084="","",VLOOKUP(A2084,'Project Budget vs Exp'!$B$9:$G$52,2,FALSE))</f>
        <v/>
      </c>
      <c r="C2084" s="117"/>
      <c r="D2084" s="116"/>
      <c r="E2084" s="118"/>
      <c r="F2084" s="119"/>
      <c r="G2084" s="120"/>
      <c r="H2084" s="120"/>
      <c r="I2084" s="428">
        <f t="shared" si="33"/>
        <v>0</v>
      </c>
      <c r="J2084" s="46"/>
      <c r="K2084" s="21">
        <f>IFERROR(SUM(C2084/'Transfers of Funds'!$F$59),0)</f>
        <v>0</v>
      </c>
      <c r="L2084" s="21"/>
      <c r="M2084" s="47" t="s">
        <v>162</v>
      </c>
      <c r="N2084" s="46"/>
    </row>
    <row r="2085" spans="1:14" s="23" customFormat="1" ht="14.25" customHeight="1">
      <c r="A2085" s="115"/>
      <c r="B2085" s="425" t="str">
        <f>IF(A2085="","",VLOOKUP(A2085,'Project Budget vs Exp'!$B$9:$G$52,2,FALSE))</f>
        <v/>
      </c>
      <c r="C2085" s="117"/>
      <c r="D2085" s="116"/>
      <c r="E2085" s="118"/>
      <c r="F2085" s="119"/>
      <c r="G2085" s="120"/>
      <c r="H2085" s="120"/>
      <c r="I2085" s="428">
        <f t="shared" si="33"/>
        <v>0</v>
      </c>
      <c r="J2085" s="46"/>
      <c r="K2085" s="21">
        <f>IFERROR(SUM(C2085/'Transfers of Funds'!$F$59),0)</f>
        <v>0</v>
      </c>
      <c r="L2085" s="21"/>
      <c r="M2085" s="47" t="s">
        <v>162</v>
      </c>
      <c r="N2085" s="46"/>
    </row>
    <row r="2086" spans="1:14" s="23" customFormat="1" ht="14.25" customHeight="1">
      <c r="A2086" s="115"/>
      <c r="B2086" s="425" t="str">
        <f>IF(A2086="","",VLOOKUP(A2086,'Project Budget vs Exp'!$B$9:$G$52,2,FALSE))</f>
        <v/>
      </c>
      <c r="C2086" s="117"/>
      <c r="D2086" s="116"/>
      <c r="E2086" s="118"/>
      <c r="F2086" s="119"/>
      <c r="G2086" s="120"/>
      <c r="H2086" s="120"/>
      <c r="I2086" s="428">
        <f t="shared" si="33"/>
        <v>0</v>
      </c>
      <c r="J2086" s="46"/>
      <c r="K2086" s="21">
        <f>IFERROR(SUM(C2086/'Transfers of Funds'!$F$59),0)</f>
        <v>0</v>
      </c>
      <c r="L2086" s="21"/>
      <c r="M2086" s="47" t="s">
        <v>162</v>
      </c>
      <c r="N2086" s="46"/>
    </row>
    <row r="2087" spans="1:14" s="23" customFormat="1" ht="14.25" customHeight="1">
      <c r="A2087" s="115"/>
      <c r="B2087" s="425" t="str">
        <f>IF(A2087="","",VLOOKUP(A2087,'Project Budget vs Exp'!$B$9:$G$52,2,FALSE))</f>
        <v/>
      </c>
      <c r="C2087" s="117"/>
      <c r="D2087" s="116"/>
      <c r="E2087" s="118"/>
      <c r="F2087" s="119"/>
      <c r="G2087" s="120"/>
      <c r="H2087" s="120"/>
      <c r="I2087" s="428">
        <f t="shared" si="33"/>
        <v>0</v>
      </c>
      <c r="J2087" s="46"/>
      <c r="K2087" s="21">
        <f>IFERROR(SUM(C2087/'Transfers of Funds'!$F$59),0)</f>
        <v>0</v>
      </c>
      <c r="L2087" s="21"/>
      <c r="M2087" s="47" t="s">
        <v>162</v>
      </c>
      <c r="N2087" s="46"/>
    </row>
    <row r="2088" spans="1:14" s="23" customFormat="1" ht="14.25" customHeight="1">
      <c r="A2088" s="115"/>
      <c r="B2088" s="425" t="str">
        <f>IF(A2088="","",VLOOKUP(A2088,'Project Budget vs Exp'!$B$9:$G$52,2,FALSE))</f>
        <v/>
      </c>
      <c r="C2088" s="117"/>
      <c r="D2088" s="116"/>
      <c r="E2088" s="118"/>
      <c r="F2088" s="119"/>
      <c r="G2088" s="120"/>
      <c r="H2088" s="120"/>
      <c r="I2088" s="428">
        <f t="shared" si="33"/>
        <v>0</v>
      </c>
      <c r="J2088" s="46"/>
      <c r="K2088" s="21">
        <f>IFERROR(SUM(C2088/'Transfers of Funds'!$F$59),0)</f>
        <v>0</v>
      </c>
      <c r="L2088" s="21"/>
      <c r="M2088" s="47" t="s">
        <v>162</v>
      </c>
      <c r="N2088" s="46"/>
    </row>
    <row r="2089" spans="1:14" s="23" customFormat="1" ht="14.25" customHeight="1">
      <c r="A2089" s="115"/>
      <c r="B2089" s="425" t="str">
        <f>IF(A2089="","",VLOOKUP(A2089,'Project Budget vs Exp'!$B$9:$G$52,2,FALSE))</f>
        <v/>
      </c>
      <c r="C2089" s="117"/>
      <c r="D2089" s="116"/>
      <c r="E2089" s="118"/>
      <c r="F2089" s="119"/>
      <c r="G2089" s="120"/>
      <c r="H2089" s="120"/>
      <c r="I2089" s="428">
        <f t="shared" si="33"/>
        <v>0</v>
      </c>
      <c r="J2089" s="46"/>
      <c r="K2089" s="21">
        <f>IFERROR(SUM(C2089/'Transfers of Funds'!$F$59),0)</f>
        <v>0</v>
      </c>
      <c r="L2089" s="21"/>
      <c r="M2089" s="47" t="s">
        <v>162</v>
      </c>
      <c r="N2089" s="46"/>
    </row>
    <row r="2090" spans="1:14" s="23" customFormat="1" ht="14.25" customHeight="1">
      <c r="A2090" s="115"/>
      <c r="B2090" s="425" t="str">
        <f>IF(A2090="","",VLOOKUP(A2090,'Project Budget vs Exp'!$B$9:$G$52,2,FALSE))</f>
        <v/>
      </c>
      <c r="C2090" s="117"/>
      <c r="D2090" s="116"/>
      <c r="E2090" s="118"/>
      <c r="F2090" s="119"/>
      <c r="G2090" s="120"/>
      <c r="H2090" s="120"/>
      <c r="I2090" s="428">
        <f t="shared" si="33"/>
        <v>0</v>
      </c>
      <c r="J2090" s="46"/>
      <c r="K2090" s="21">
        <f>IFERROR(SUM(C2090/'Transfers of Funds'!$F$59),0)</f>
        <v>0</v>
      </c>
      <c r="L2090" s="21"/>
      <c r="M2090" s="47" t="s">
        <v>162</v>
      </c>
      <c r="N2090" s="46"/>
    </row>
    <row r="2091" spans="1:14" s="23" customFormat="1" ht="14.25" customHeight="1">
      <c r="A2091" s="115"/>
      <c r="B2091" s="425" t="str">
        <f>IF(A2091="","",VLOOKUP(A2091,'Project Budget vs Exp'!$B$9:$G$52,2,FALSE))</f>
        <v/>
      </c>
      <c r="C2091" s="117"/>
      <c r="D2091" s="116"/>
      <c r="E2091" s="118"/>
      <c r="F2091" s="119"/>
      <c r="G2091" s="120"/>
      <c r="H2091" s="120"/>
      <c r="I2091" s="428">
        <f t="shared" si="33"/>
        <v>0</v>
      </c>
      <c r="J2091" s="46"/>
      <c r="K2091" s="21">
        <f>IFERROR(SUM(C2091/'Transfers of Funds'!$F$59),0)</f>
        <v>0</v>
      </c>
      <c r="L2091" s="21"/>
      <c r="M2091" s="47" t="s">
        <v>162</v>
      </c>
      <c r="N2091" s="46"/>
    </row>
    <row r="2092" spans="1:14" s="23" customFormat="1" ht="14.25" customHeight="1">
      <c r="A2092" s="115"/>
      <c r="B2092" s="425" t="str">
        <f>IF(A2092="","",VLOOKUP(A2092,'Project Budget vs Exp'!$B$9:$G$52,2,FALSE))</f>
        <v/>
      </c>
      <c r="C2092" s="117"/>
      <c r="D2092" s="116"/>
      <c r="E2092" s="118"/>
      <c r="F2092" s="119"/>
      <c r="G2092" s="120"/>
      <c r="H2092" s="120"/>
      <c r="I2092" s="428">
        <f t="shared" si="33"/>
        <v>0</v>
      </c>
      <c r="J2092" s="46"/>
      <c r="K2092" s="21">
        <f>IFERROR(SUM(C2092/'Transfers of Funds'!$F$59),0)</f>
        <v>0</v>
      </c>
      <c r="L2092" s="21"/>
      <c r="M2092" s="47" t="s">
        <v>162</v>
      </c>
      <c r="N2092" s="46"/>
    </row>
    <row r="2093" spans="1:14" s="23" customFormat="1" ht="14.25" customHeight="1">
      <c r="A2093" s="115"/>
      <c r="B2093" s="425" t="str">
        <f>IF(A2093="","",VLOOKUP(A2093,'Project Budget vs Exp'!$B$9:$G$52,2,FALSE))</f>
        <v/>
      </c>
      <c r="C2093" s="117"/>
      <c r="D2093" s="116"/>
      <c r="E2093" s="118"/>
      <c r="F2093" s="119"/>
      <c r="G2093" s="120"/>
      <c r="H2093" s="120"/>
      <c r="I2093" s="428">
        <f t="shared" si="33"/>
        <v>0</v>
      </c>
      <c r="J2093" s="46"/>
      <c r="K2093" s="21">
        <f>IFERROR(SUM(C2093/'Transfers of Funds'!$F$59),0)</f>
        <v>0</v>
      </c>
      <c r="L2093" s="21"/>
      <c r="M2093" s="47" t="s">
        <v>162</v>
      </c>
      <c r="N2093" s="46"/>
    </row>
    <row r="2094" spans="1:14" s="23" customFormat="1" ht="14.25" customHeight="1">
      <c r="A2094" s="115"/>
      <c r="B2094" s="425" t="str">
        <f>IF(A2094="","",VLOOKUP(A2094,'Project Budget vs Exp'!$B$9:$G$52,2,FALSE))</f>
        <v/>
      </c>
      <c r="C2094" s="117"/>
      <c r="D2094" s="116"/>
      <c r="E2094" s="118"/>
      <c r="F2094" s="119"/>
      <c r="G2094" s="120"/>
      <c r="H2094" s="120"/>
      <c r="I2094" s="428">
        <f t="shared" si="33"/>
        <v>0</v>
      </c>
      <c r="J2094" s="46"/>
      <c r="K2094" s="21">
        <f>IFERROR(SUM(C2094/'Transfers of Funds'!$F$59),0)</f>
        <v>0</v>
      </c>
      <c r="L2094" s="21"/>
      <c r="M2094" s="47" t="s">
        <v>162</v>
      </c>
      <c r="N2094" s="46"/>
    </row>
    <row r="2095" spans="1:14" s="23" customFormat="1" ht="14.25" customHeight="1">
      <c r="A2095" s="115"/>
      <c r="B2095" s="425" t="str">
        <f>IF(A2095="","",VLOOKUP(A2095,'Project Budget vs Exp'!$B$9:$G$52,2,FALSE))</f>
        <v/>
      </c>
      <c r="C2095" s="117"/>
      <c r="D2095" s="116"/>
      <c r="E2095" s="118"/>
      <c r="F2095" s="119"/>
      <c r="G2095" s="120"/>
      <c r="H2095" s="120"/>
      <c r="I2095" s="428">
        <f t="shared" si="33"/>
        <v>0</v>
      </c>
      <c r="J2095" s="46"/>
      <c r="K2095" s="21">
        <f>IFERROR(SUM(C2095/'Transfers of Funds'!$F$59),0)</f>
        <v>0</v>
      </c>
      <c r="L2095" s="21"/>
      <c r="M2095" s="47" t="s">
        <v>162</v>
      </c>
      <c r="N2095" s="46"/>
    </row>
    <row r="2096" spans="1:14" s="23" customFormat="1" ht="14.25" customHeight="1">
      <c r="A2096" s="115"/>
      <c r="B2096" s="425" t="str">
        <f>IF(A2096="","",VLOOKUP(A2096,'Project Budget vs Exp'!$B$9:$G$52,2,FALSE))</f>
        <v/>
      </c>
      <c r="C2096" s="117"/>
      <c r="D2096" s="116"/>
      <c r="E2096" s="118"/>
      <c r="F2096" s="119"/>
      <c r="G2096" s="120"/>
      <c r="H2096" s="120"/>
      <c r="I2096" s="428">
        <f t="shared" si="33"/>
        <v>0</v>
      </c>
      <c r="J2096" s="46"/>
      <c r="K2096" s="21">
        <f>IFERROR(SUM(C2096/'Transfers of Funds'!$F$59),0)</f>
        <v>0</v>
      </c>
      <c r="L2096" s="21"/>
      <c r="M2096" s="47" t="s">
        <v>162</v>
      </c>
      <c r="N2096" s="46"/>
    </row>
    <row r="2097" spans="1:14" s="23" customFormat="1" ht="14.25" customHeight="1">
      <c r="A2097" s="115"/>
      <c r="B2097" s="425" t="str">
        <f>IF(A2097="","",VLOOKUP(A2097,'Project Budget vs Exp'!$B$9:$G$52,2,FALSE))</f>
        <v/>
      </c>
      <c r="C2097" s="117"/>
      <c r="D2097" s="116"/>
      <c r="E2097" s="118"/>
      <c r="F2097" s="119"/>
      <c r="G2097" s="120"/>
      <c r="H2097" s="120"/>
      <c r="I2097" s="428">
        <f t="shared" si="33"/>
        <v>0</v>
      </c>
      <c r="J2097" s="46"/>
      <c r="K2097" s="21">
        <f>IFERROR(SUM(C2097/'Transfers of Funds'!$F$59),0)</f>
        <v>0</v>
      </c>
      <c r="L2097" s="21"/>
      <c r="M2097" s="47" t="s">
        <v>162</v>
      </c>
      <c r="N2097" s="46"/>
    </row>
    <row r="2098" spans="1:14" s="23" customFormat="1" ht="14.25" customHeight="1">
      <c r="A2098" s="115"/>
      <c r="B2098" s="425" t="str">
        <f>IF(A2098="","",VLOOKUP(A2098,'Project Budget vs Exp'!$B$9:$G$52,2,FALSE))</f>
        <v/>
      </c>
      <c r="C2098" s="117"/>
      <c r="D2098" s="116"/>
      <c r="E2098" s="118"/>
      <c r="F2098" s="119"/>
      <c r="G2098" s="120"/>
      <c r="H2098" s="120"/>
      <c r="I2098" s="428">
        <f t="shared" si="33"/>
        <v>0</v>
      </c>
      <c r="J2098" s="46"/>
      <c r="K2098" s="21">
        <f>IFERROR(SUM(C2098/'Transfers of Funds'!$F$59),0)</f>
        <v>0</v>
      </c>
      <c r="L2098" s="21"/>
      <c r="M2098" s="47" t="s">
        <v>162</v>
      </c>
      <c r="N2098" s="46"/>
    </row>
    <row r="2099" spans="1:14" s="23" customFormat="1" ht="14.25" customHeight="1">
      <c r="A2099" s="115"/>
      <c r="B2099" s="425" t="str">
        <f>IF(A2099="","",VLOOKUP(A2099,'Project Budget vs Exp'!$B$9:$G$52,2,FALSE))</f>
        <v/>
      </c>
      <c r="C2099" s="117"/>
      <c r="D2099" s="116"/>
      <c r="E2099" s="118"/>
      <c r="F2099" s="119"/>
      <c r="G2099" s="120"/>
      <c r="H2099" s="120"/>
      <c r="I2099" s="428">
        <f t="shared" si="33"/>
        <v>0</v>
      </c>
      <c r="J2099" s="46"/>
      <c r="K2099" s="21">
        <f>IFERROR(SUM(C2099/'Transfers of Funds'!$F$59),0)</f>
        <v>0</v>
      </c>
      <c r="L2099" s="21"/>
      <c r="M2099" s="47" t="s">
        <v>162</v>
      </c>
      <c r="N2099" s="46"/>
    </row>
    <row r="2100" spans="1:14" s="23" customFormat="1" ht="14.25" customHeight="1">
      <c r="A2100" s="115"/>
      <c r="B2100" s="425" t="str">
        <f>IF(A2100="","",VLOOKUP(A2100,'Project Budget vs Exp'!$B$9:$G$52,2,FALSE))</f>
        <v/>
      </c>
      <c r="C2100" s="117"/>
      <c r="D2100" s="116"/>
      <c r="E2100" s="118"/>
      <c r="F2100" s="119"/>
      <c r="G2100" s="120"/>
      <c r="H2100" s="120"/>
      <c r="I2100" s="428">
        <f t="shared" si="33"/>
        <v>0</v>
      </c>
      <c r="J2100" s="46"/>
      <c r="K2100" s="21">
        <f>IFERROR(SUM(C2100/'Transfers of Funds'!$F$59),0)</f>
        <v>0</v>
      </c>
      <c r="L2100" s="21"/>
      <c r="M2100" s="47" t="s">
        <v>162</v>
      </c>
      <c r="N2100" s="46"/>
    </row>
    <row r="2101" spans="1:14" s="23" customFormat="1" ht="14.25" customHeight="1">
      <c r="A2101" s="115"/>
      <c r="B2101" s="425" t="str">
        <f>IF(A2101="","",VLOOKUP(A2101,'Project Budget vs Exp'!$B$9:$G$52,2,FALSE))</f>
        <v/>
      </c>
      <c r="C2101" s="117"/>
      <c r="D2101" s="116"/>
      <c r="E2101" s="118"/>
      <c r="F2101" s="119"/>
      <c r="G2101" s="120"/>
      <c r="H2101" s="120"/>
      <c r="I2101" s="428">
        <f t="shared" si="33"/>
        <v>0</v>
      </c>
      <c r="J2101" s="46"/>
      <c r="K2101" s="21">
        <f>IFERROR(SUM(C2101/'Transfers of Funds'!$F$59),0)</f>
        <v>0</v>
      </c>
      <c r="L2101" s="21"/>
      <c r="M2101" s="47" t="s">
        <v>162</v>
      </c>
      <c r="N2101" s="46"/>
    </row>
    <row r="2102" spans="1:14" s="23" customFormat="1" ht="14.25" customHeight="1">
      <c r="A2102" s="115"/>
      <c r="B2102" s="425" t="str">
        <f>IF(A2102="","",VLOOKUP(A2102,'Project Budget vs Exp'!$B$9:$G$52,2,FALSE))</f>
        <v/>
      </c>
      <c r="C2102" s="117"/>
      <c r="D2102" s="116"/>
      <c r="E2102" s="118"/>
      <c r="F2102" s="119"/>
      <c r="G2102" s="120"/>
      <c r="H2102" s="120"/>
      <c r="I2102" s="428">
        <f t="shared" si="33"/>
        <v>0</v>
      </c>
      <c r="J2102" s="46"/>
      <c r="K2102" s="21">
        <f>IFERROR(SUM(C2102/'Transfers of Funds'!$F$59),0)</f>
        <v>0</v>
      </c>
      <c r="L2102" s="21"/>
      <c r="M2102" s="47" t="s">
        <v>162</v>
      </c>
      <c r="N2102" s="46"/>
    </row>
    <row r="2103" spans="1:14" s="23" customFormat="1" ht="14.25" customHeight="1">
      <c r="A2103" s="115"/>
      <c r="B2103" s="425" t="str">
        <f>IF(A2103="","",VLOOKUP(A2103,'Project Budget vs Exp'!$B$9:$G$52,2,FALSE))</f>
        <v/>
      </c>
      <c r="C2103" s="117"/>
      <c r="D2103" s="116"/>
      <c r="E2103" s="118"/>
      <c r="F2103" s="119"/>
      <c r="G2103" s="120"/>
      <c r="H2103" s="120"/>
      <c r="I2103" s="428">
        <f t="shared" si="33"/>
        <v>0</v>
      </c>
      <c r="J2103" s="46"/>
      <c r="K2103" s="21">
        <f>IFERROR(SUM(C2103/'Transfers of Funds'!$F$59),0)</f>
        <v>0</v>
      </c>
      <c r="L2103" s="21"/>
      <c r="M2103" s="47" t="s">
        <v>162</v>
      </c>
      <c r="N2103" s="46"/>
    </row>
    <row r="2104" spans="1:14" s="23" customFormat="1" ht="14.25" customHeight="1">
      <c r="A2104" s="115"/>
      <c r="B2104" s="425" t="str">
        <f>IF(A2104="","",VLOOKUP(A2104,'Project Budget vs Exp'!$B$9:$G$52,2,FALSE))</f>
        <v/>
      </c>
      <c r="C2104" s="117"/>
      <c r="D2104" s="116"/>
      <c r="E2104" s="118"/>
      <c r="F2104" s="119"/>
      <c r="G2104" s="120"/>
      <c r="H2104" s="120"/>
      <c r="I2104" s="428">
        <f t="shared" si="33"/>
        <v>0</v>
      </c>
      <c r="J2104" s="46"/>
      <c r="K2104" s="21">
        <f>IFERROR(SUM(C2104/'Transfers of Funds'!$F$59),0)</f>
        <v>0</v>
      </c>
      <c r="L2104" s="21"/>
      <c r="M2104" s="47" t="s">
        <v>162</v>
      </c>
      <c r="N2104" s="46"/>
    </row>
    <row r="2105" spans="1:14" s="23" customFormat="1" ht="14.25" customHeight="1">
      <c r="A2105" s="115"/>
      <c r="B2105" s="425" t="str">
        <f>IF(A2105="","",VLOOKUP(A2105,'Project Budget vs Exp'!$B$9:$G$52,2,FALSE))</f>
        <v/>
      </c>
      <c r="C2105" s="117"/>
      <c r="D2105" s="116"/>
      <c r="E2105" s="118"/>
      <c r="F2105" s="119"/>
      <c r="G2105" s="120"/>
      <c r="H2105" s="120"/>
      <c r="I2105" s="428">
        <f t="shared" si="33"/>
        <v>0</v>
      </c>
      <c r="J2105" s="46"/>
      <c r="K2105" s="21">
        <f>IFERROR(SUM(C2105/'Transfers of Funds'!$F$59),0)</f>
        <v>0</v>
      </c>
      <c r="L2105" s="21"/>
      <c r="M2105" s="47" t="s">
        <v>162</v>
      </c>
      <c r="N2105" s="46"/>
    </row>
    <row r="2106" spans="1:14" s="23" customFormat="1" ht="14.25" customHeight="1">
      <c r="A2106" s="115"/>
      <c r="B2106" s="425" t="str">
        <f>IF(A2106="","",VLOOKUP(A2106,'Project Budget vs Exp'!$B$9:$G$52,2,FALSE))</f>
        <v/>
      </c>
      <c r="C2106" s="117"/>
      <c r="D2106" s="116"/>
      <c r="E2106" s="118"/>
      <c r="F2106" s="119"/>
      <c r="G2106" s="120"/>
      <c r="H2106" s="120"/>
      <c r="I2106" s="428">
        <f t="shared" si="33"/>
        <v>0</v>
      </c>
      <c r="J2106" s="46"/>
      <c r="K2106" s="21">
        <f>IFERROR(SUM(C2106/'Transfers of Funds'!$F$59),0)</f>
        <v>0</v>
      </c>
      <c r="L2106" s="21"/>
      <c r="M2106" s="47" t="s">
        <v>162</v>
      </c>
      <c r="N2106" s="46"/>
    </row>
    <row r="2107" spans="1:14" s="23" customFormat="1" ht="14.25" customHeight="1">
      <c r="A2107" s="115"/>
      <c r="B2107" s="425" t="str">
        <f>IF(A2107="","",VLOOKUP(A2107,'Project Budget vs Exp'!$B$9:$G$52,2,FALSE))</f>
        <v/>
      </c>
      <c r="C2107" s="117"/>
      <c r="D2107" s="116"/>
      <c r="E2107" s="118"/>
      <c r="F2107" s="119"/>
      <c r="G2107" s="120"/>
      <c r="H2107" s="120"/>
      <c r="I2107" s="428">
        <f t="shared" si="33"/>
        <v>0</v>
      </c>
      <c r="J2107" s="46"/>
      <c r="K2107" s="21">
        <f>IFERROR(SUM(C2107/'Transfers of Funds'!$F$59),0)</f>
        <v>0</v>
      </c>
      <c r="L2107" s="21"/>
      <c r="M2107" s="47" t="s">
        <v>162</v>
      </c>
      <c r="N2107" s="46"/>
    </row>
    <row r="2108" spans="1:14" s="23" customFormat="1" ht="14.25" customHeight="1">
      <c r="A2108" s="115"/>
      <c r="B2108" s="425" t="str">
        <f>IF(A2108="","",VLOOKUP(A2108,'Project Budget vs Exp'!$B$9:$G$52,2,FALSE))</f>
        <v/>
      </c>
      <c r="C2108" s="117"/>
      <c r="D2108" s="116"/>
      <c r="E2108" s="118"/>
      <c r="F2108" s="119"/>
      <c r="G2108" s="120"/>
      <c r="H2108" s="120"/>
      <c r="I2108" s="428">
        <f t="shared" si="33"/>
        <v>0</v>
      </c>
      <c r="J2108" s="46"/>
      <c r="K2108" s="21">
        <f>IFERROR(SUM(C2108/'Transfers of Funds'!$F$59),0)</f>
        <v>0</v>
      </c>
      <c r="L2108" s="21"/>
      <c r="M2108" s="47" t="s">
        <v>162</v>
      </c>
      <c r="N2108" s="46"/>
    </row>
    <row r="2109" spans="1:14" s="23" customFormat="1" ht="14.25" customHeight="1">
      <c r="A2109" s="115"/>
      <c r="B2109" s="425" t="str">
        <f>IF(A2109="","",VLOOKUP(A2109,'Project Budget vs Exp'!$B$9:$G$52,2,FALSE))</f>
        <v/>
      </c>
      <c r="C2109" s="117"/>
      <c r="D2109" s="116"/>
      <c r="E2109" s="118"/>
      <c r="F2109" s="119"/>
      <c r="G2109" s="120"/>
      <c r="H2109" s="120"/>
      <c r="I2109" s="428">
        <f t="shared" si="33"/>
        <v>0</v>
      </c>
      <c r="J2109" s="46"/>
      <c r="K2109" s="21">
        <f>IFERROR(SUM(C2109/'Transfers of Funds'!$F$59),0)</f>
        <v>0</v>
      </c>
      <c r="L2109" s="21"/>
      <c r="M2109" s="47" t="s">
        <v>162</v>
      </c>
      <c r="N2109" s="46"/>
    </row>
    <row r="2110" spans="1:14" s="23" customFormat="1" ht="14.25" customHeight="1">
      <c r="A2110" s="115"/>
      <c r="B2110" s="425" t="str">
        <f>IF(A2110="","",VLOOKUP(A2110,'Project Budget vs Exp'!$B$9:$G$52,2,FALSE))</f>
        <v/>
      </c>
      <c r="C2110" s="117"/>
      <c r="D2110" s="116"/>
      <c r="E2110" s="118"/>
      <c r="F2110" s="119"/>
      <c r="G2110" s="120"/>
      <c r="H2110" s="120"/>
      <c r="I2110" s="428">
        <f t="shared" si="33"/>
        <v>0</v>
      </c>
      <c r="J2110" s="46"/>
      <c r="K2110" s="21">
        <f>IFERROR(SUM(C2110/'Transfers of Funds'!$F$59),0)</f>
        <v>0</v>
      </c>
      <c r="L2110" s="21"/>
      <c r="M2110" s="47" t="s">
        <v>162</v>
      </c>
      <c r="N2110" s="46"/>
    </row>
    <row r="2111" spans="1:14" s="23" customFormat="1" ht="14.25" customHeight="1">
      <c r="A2111" s="115"/>
      <c r="B2111" s="425" t="str">
        <f>IF(A2111="","",VLOOKUP(A2111,'Project Budget vs Exp'!$B$9:$G$52,2,FALSE))</f>
        <v/>
      </c>
      <c r="C2111" s="117"/>
      <c r="D2111" s="116"/>
      <c r="E2111" s="118"/>
      <c r="F2111" s="119"/>
      <c r="G2111" s="120"/>
      <c r="H2111" s="120"/>
      <c r="I2111" s="428">
        <f t="shared" si="33"/>
        <v>0</v>
      </c>
      <c r="J2111" s="46"/>
      <c r="K2111" s="21">
        <f>IFERROR(SUM(C2111/'Transfers of Funds'!$F$59),0)</f>
        <v>0</v>
      </c>
      <c r="L2111" s="21"/>
      <c r="M2111" s="47" t="s">
        <v>162</v>
      </c>
      <c r="N2111" s="46"/>
    </row>
    <row r="2112" spans="1:14" s="23" customFormat="1" ht="14.25" customHeight="1">
      <c r="A2112" s="115"/>
      <c r="B2112" s="425" t="str">
        <f>IF(A2112="","",VLOOKUP(A2112,'Project Budget vs Exp'!$B$9:$G$52,2,FALSE))</f>
        <v/>
      </c>
      <c r="C2112" s="117"/>
      <c r="D2112" s="116"/>
      <c r="E2112" s="118"/>
      <c r="F2112" s="119"/>
      <c r="G2112" s="120"/>
      <c r="H2112" s="120"/>
      <c r="I2112" s="428">
        <f t="shared" si="33"/>
        <v>0</v>
      </c>
      <c r="J2112" s="46"/>
      <c r="K2112" s="21">
        <f>IFERROR(SUM(C2112/'Transfers of Funds'!$F$59),0)</f>
        <v>0</v>
      </c>
      <c r="L2112" s="21"/>
      <c r="M2112" s="47" t="s">
        <v>162</v>
      </c>
      <c r="N2112" s="46"/>
    </row>
    <row r="2113" spans="1:14" s="23" customFormat="1" ht="14.25" customHeight="1">
      <c r="A2113" s="115"/>
      <c r="B2113" s="425" t="str">
        <f>IF(A2113="","",VLOOKUP(A2113,'Project Budget vs Exp'!$B$9:$G$52,2,FALSE))</f>
        <v/>
      </c>
      <c r="C2113" s="117"/>
      <c r="D2113" s="116"/>
      <c r="E2113" s="118"/>
      <c r="F2113" s="119"/>
      <c r="G2113" s="120"/>
      <c r="H2113" s="120"/>
      <c r="I2113" s="428">
        <f t="shared" si="33"/>
        <v>0</v>
      </c>
      <c r="J2113" s="46"/>
      <c r="K2113" s="21">
        <f>IFERROR(SUM(C2113/'Transfers of Funds'!$F$59),0)</f>
        <v>0</v>
      </c>
      <c r="L2113" s="21"/>
      <c r="M2113" s="47" t="s">
        <v>162</v>
      </c>
      <c r="N2113" s="46"/>
    </row>
    <row r="2114" spans="1:14" s="23" customFormat="1" ht="14.25" customHeight="1">
      <c r="A2114" s="115"/>
      <c r="B2114" s="425" t="str">
        <f>IF(A2114="","",VLOOKUP(A2114,'Project Budget vs Exp'!$B$9:$G$52,2,FALSE))</f>
        <v/>
      </c>
      <c r="C2114" s="117"/>
      <c r="D2114" s="116"/>
      <c r="E2114" s="118"/>
      <c r="F2114" s="119"/>
      <c r="G2114" s="120"/>
      <c r="H2114" s="120"/>
      <c r="I2114" s="428">
        <f t="shared" si="33"/>
        <v>0</v>
      </c>
      <c r="J2114" s="46"/>
      <c r="K2114" s="21">
        <f>IFERROR(SUM(C2114/'Transfers of Funds'!$F$59),0)</f>
        <v>0</v>
      </c>
      <c r="L2114" s="21"/>
      <c r="M2114" s="47" t="s">
        <v>162</v>
      </c>
      <c r="N2114" s="46"/>
    </row>
    <row r="2115" spans="1:14" s="23" customFormat="1" ht="14.25" customHeight="1">
      <c r="A2115" s="115"/>
      <c r="B2115" s="425" t="str">
        <f>IF(A2115="","",VLOOKUP(A2115,'Project Budget vs Exp'!$B$9:$G$52,2,FALSE))</f>
        <v/>
      </c>
      <c r="C2115" s="117"/>
      <c r="D2115" s="116"/>
      <c r="E2115" s="118"/>
      <c r="F2115" s="119"/>
      <c r="G2115" s="120"/>
      <c r="H2115" s="120"/>
      <c r="I2115" s="428">
        <f t="shared" si="33"/>
        <v>0</v>
      </c>
      <c r="J2115" s="46"/>
      <c r="K2115" s="21">
        <f>IFERROR(SUM(C2115/'Transfers of Funds'!$F$59),0)</f>
        <v>0</v>
      </c>
      <c r="L2115" s="21"/>
      <c r="M2115" s="47" t="s">
        <v>162</v>
      </c>
      <c r="N2115" s="46"/>
    </row>
    <row r="2116" spans="1:14" s="23" customFormat="1" ht="14.25" customHeight="1">
      <c r="A2116" s="115"/>
      <c r="B2116" s="425" t="str">
        <f>IF(A2116="","",VLOOKUP(A2116,'Project Budget vs Exp'!$B$9:$G$52,2,FALSE))</f>
        <v/>
      </c>
      <c r="C2116" s="117"/>
      <c r="D2116" s="116"/>
      <c r="E2116" s="118"/>
      <c r="F2116" s="119"/>
      <c r="G2116" s="120"/>
      <c r="H2116" s="120"/>
      <c r="I2116" s="428">
        <f t="shared" si="33"/>
        <v>0</v>
      </c>
      <c r="J2116" s="46"/>
      <c r="K2116" s="21">
        <f>IFERROR(SUM(C2116/'Transfers of Funds'!$F$59),0)</f>
        <v>0</v>
      </c>
      <c r="L2116" s="21"/>
      <c r="M2116" s="47" t="s">
        <v>162</v>
      </c>
      <c r="N2116" s="46"/>
    </row>
    <row r="2117" spans="1:14" s="23" customFormat="1" ht="14.25" customHeight="1">
      <c r="A2117" s="115"/>
      <c r="B2117" s="425" t="str">
        <f>IF(A2117="","",VLOOKUP(A2117,'Project Budget vs Exp'!$B$9:$G$52,2,FALSE))</f>
        <v/>
      </c>
      <c r="C2117" s="117"/>
      <c r="D2117" s="116"/>
      <c r="E2117" s="118"/>
      <c r="F2117" s="119"/>
      <c r="G2117" s="120"/>
      <c r="H2117" s="120"/>
      <c r="I2117" s="428">
        <f t="shared" si="33"/>
        <v>0</v>
      </c>
      <c r="J2117" s="46"/>
      <c r="K2117" s="21">
        <f>IFERROR(SUM(C2117/'Transfers of Funds'!$F$59),0)</f>
        <v>0</v>
      </c>
      <c r="L2117" s="21"/>
      <c r="M2117" s="47" t="s">
        <v>162</v>
      </c>
      <c r="N2117" s="46"/>
    </row>
    <row r="2118" spans="1:14" s="23" customFormat="1" ht="14.25" customHeight="1">
      <c r="A2118" s="115"/>
      <c r="B2118" s="425" t="str">
        <f>IF(A2118="","",VLOOKUP(A2118,'Project Budget vs Exp'!$B$9:$G$52,2,FALSE))</f>
        <v/>
      </c>
      <c r="C2118" s="117"/>
      <c r="D2118" s="116"/>
      <c r="E2118" s="118"/>
      <c r="F2118" s="119"/>
      <c r="G2118" s="120"/>
      <c r="H2118" s="120"/>
      <c r="I2118" s="428">
        <f t="shared" si="33"/>
        <v>0</v>
      </c>
      <c r="J2118" s="46"/>
      <c r="K2118" s="21">
        <f>IFERROR(SUM(C2118/'Transfers of Funds'!$F$59),0)</f>
        <v>0</v>
      </c>
      <c r="L2118" s="21"/>
      <c r="M2118" s="47" t="s">
        <v>162</v>
      </c>
      <c r="N2118" s="46"/>
    </row>
    <row r="2119" spans="1:14" s="23" customFormat="1" ht="14.25" customHeight="1">
      <c r="A2119" s="115"/>
      <c r="B2119" s="425" t="str">
        <f>IF(A2119="","",VLOOKUP(A2119,'Project Budget vs Exp'!$B$9:$G$52,2,FALSE))</f>
        <v/>
      </c>
      <c r="C2119" s="117"/>
      <c r="D2119" s="116"/>
      <c r="E2119" s="118"/>
      <c r="F2119" s="119"/>
      <c r="G2119" s="120"/>
      <c r="H2119" s="120"/>
      <c r="I2119" s="428">
        <f t="shared" si="33"/>
        <v>0</v>
      </c>
      <c r="J2119" s="46"/>
      <c r="K2119" s="21">
        <f>IFERROR(SUM(C2119/'Transfers of Funds'!$F$59),0)</f>
        <v>0</v>
      </c>
      <c r="L2119" s="21"/>
      <c r="M2119" s="47" t="s">
        <v>162</v>
      </c>
      <c r="N2119" s="46"/>
    </row>
    <row r="2120" spans="1:14" s="23" customFormat="1" ht="14.25" customHeight="1">
      <c r="A2120" s="115"/>
      <c r="B2120" s="425" t="str">
        <f>IF(A2120="","",VLOOKUP(A2120,'Project Budget vs Exp'!$B$9:$G$52,2,FALSE))</f>
        <v/>
      </c>
      <c r="C2120" s="117"/>
      <c r="D2120" s="116"/>
      <c r="E2120" s="118"/>
      <c r="F2120" s="119"/>
      <c r="G2120" s="120"/>
      <c r="H2120" s="120"/>
      <c r="I2120" s="428">
        <f t="shared" si="33"/>
        <v>0</v>
      </c>
      <c r="J2120" s="46"/>
      <c r="K2120" s="21">
        <f>IFERROR(SUM(C2120/'Transfers of Funds'!$F$59),0)</f>
        <v>0</v>
      </c>
      <c r="L2120" s="21"/>
      <c r="M2120" s="47" t="s">
        <v>162</v>
      </c>
      <c r="N2120" s="46"/>
    </row>
    <row r="2121" spans="1:14" s="23" customFormat="1" ht="14.25" customHeight="1">
      <c r="A2121" s="115"/>
      <c r="B2121" s="425" t="str">
        <f>IF(A2121="","",VLOOKUP(A2121,'Project Budget vs Exp'!$B$9:$G$52,2,FALSE))</f>
        <v/>
      </c>
      <c r="C2121" s="117"/>
      <c r="D2121" s="116"/>
      <c r="E2121" s="118"/>
      <c r="F2121" s="119"/>
      <c r="G2121" s="120"/>
      <c r="H2121" s="120"/>
      <c r="I2121" s="428">
        <f t="shared" si="33"/>
        <v>0</v>
      </c>
      <c r="J2121" s="46"/>
      <c r="K2121" s="21">
        <f>IFERROR(SUM(C2121/'Transfers of Funds'!$F$59),0)</f>
        <v>0</v>
      </c>
      <c r="L2121" s="21"/>
      <c r="M2121" s="47" t="s">
        <v>162</v>
      </c>
      <c r="N2121" s="46"/>
    </row>
    <row r="2122" spans="1:14" s="23" customFormat="1" ht="14.25" customHeight="1">
      <c r="A2122" s="115"/>
      <c r="B2122" s="425" t="str">
        <f>IF(A2122="","",VLOOKUP(A2122,'Project Budget vs Exp'!$B$9:$G$52,2,FALSE))</f>
        <v/>
      </c>
      <c r="C2122" s="117"/>
      <c r="D2122" s="116"/>
      <c r="E2122" s="118"/>
      <c r="F2122" s="119"/>
      <c r="G2122" s="120"/>
      <c r="H2122" s="120"/>
      <c r="I2122" s="428">
        <f t="shared" si="33"/>
        <v>0</v>
      </c>
      <c r="J2122" s="46"/>
      <c r="K2122" s="21">
        <f>IFERROR(SUM(C2122/'Transfers of Funds'!$F$59),0)</f>
        <v>0</v>
      </c>
      <c r="L2122" s="21"/>
      <c r="M2122" s="47" t="s">
        <v>162</v>
      </c>
      <c r="N2122" s="46"/>
    </row>
    <row r="2123" spans="1:14" s="23" customFormat="1" ht="14.25" customHeight="1">
      <c r="A2123" s="115"/>
      <c r="B2123" s="425" t="str">
        <f>IF(A2123="","",VLOOKUP(A2123,'Project Budget vs Exp'!$B$9:$G$52,2,FALSE))</f>
        <v/>
      </c>
      <c r="C2123" s="117"/>
      <c r="D2123" s="116"/>
      <c r="E2123" s="118"/>
      <c r="F2123" s="119"/>
      <c r="G2123" s="120"/>
      <c r="H2123" s="120"/>
      <c r="I2123" s="428">
        <f t="shared" si="33"/>
        <v>0</v>
      </c>
      <c r="J2123" s="46"/>
      <c r="K2123" s="21">
        <f>IFERROR(SUM(C2123/'Transfers of Funds'!$F$59),0)</f>
        <v>0</v>
      </c>
      <c r="L2123" s="21"/>
      <c r="M2123" s="47" t="s">
        <v>162</v>
      </c>
      <c r="N2123" s="46"/>
    </row>
    <row r="2124" spans="1:14" s="23" customFormat="1" ht="14.25" customHeight="1">
      <c r="A2124" s="115"/>
      <c r="B2124" s="425" t="str">
        <f>IF(A2124="","",VLOOKUP(A2124,'Project Budget vs Exp'!$B$9:$G$52,2,FALSE))</f>
        <v/>
      </c>
      <c r="C2124" s="117"/>
      <c r="D2124" s="116"/>
      <c r="E2124" s="118"/>
      <c r="F2124" s="119"/>
      <c r="G2124" s="120"/>
      <c r="H2124" s="120"/>
      <c r="I2124" s="428">
        <f t="shared" si="33"/>
        <v>0</v>
      </c>
      <c r="J2124" s="46"/>
      <c r="K2124" s="21">
        <f>IFERROR(SUM(C2124/'Transfers of Funds'!$F$59),0)</f>
        <v>0</v>
      </c>
      <c r="L2124" s="21"/>
      <c r="M2124" s="47" t="s">
        <v>162</v>
      </c>
      <c r="N2124" s="46"/>
    </row>
    <row r="2125" spans="1:14" s="23" customFormat="1" ht="14.25" customHeight="1">
      <c r="A2125" s="115"/>
      <c r="B2125" s="425" t="str">
        <f>IF(A2125="","",VLOOKUP(A2125,'Project Budget vs Exp'!$B$9:$G$52,2,FALSE))</f>
        <v/>
      </c>
      <c r="C2125" s="117"/>
      <c r="D2125" s="116"/>
      <c r="E2125" s="118"/>
      <c r="F2125" s="119"/>
      <c r="G2125" s="120"/>
      <c r="H2125" s="120"/>
      <c r="I2125" s="428">
        <f t="shared" si="33"/>
        <v>0</v>
      </c>
      <c r="J2125" s="46"/>
      <c r="K2125" s="21">
        <f>IFERROR(SUM(C2125/'Transfers of Funds'!$F$59),0)</f>
        <v>0</v>
      </c>
      <c r="L2125" s="21"/>
      <c r="M2125" s="47" t="s">
        <v>162</v>
      </c>
      <c r="N2125" s="46"/>
    </row>
    <row r="2126" spans="1:14" s="23" customFormat="1" ht="14.25" customHeight="1">
      <c r="A2126" s="115"/>
      <c r="B2126" s="425" t="str">
        <f>IF(A2126="","",VLOOKUP(A2126,'Project Budget vs Exp'!$B$9:$G$52,2,FALSE))</f>
        <v/>
      </c>
      <c r="C2126" s="117"/>
      <c r="D2126" s="116"/>
      <c r="E2126" s="118"/>
      <c r="F2126" s="119"/>
      <c r="G2126" s="120"/>
      <c r="H2126" s="120"/>
      <c r="I2126" s="428">
        <f t="shared" si="33"/>
        <v>0</v>
      </c>
      <c r="J2126" s="46"/>
      <c r="K2126" s="21">
        <f>IFERROR(SUM(C2126/'Transfers of Funds'!$F$59),0)</f>
        <v>0</v>
      </c>
      <c r="L2126" s="21"/>
      <c r="M2126" s="47" t="s">
        <v>162</v>
      </c>
      <c r="N2126" s="46"/>
    </row>
    <row r="2127" spans="1:14" s="23" customFormat="1" ht="14.25" customHeight="1">
      <c r="A2127" s="115"/>
      <c r="B2127" s="425" t="str">
        <f>IF(A2127="","",VLOOKUP(A2127,'Project Budget vs Exp'!$B$9:$G$52,2,FALSE))</f>
        <v/>
      </c>
      <c r="C2127" s="117"/>
      <c r="D2127" s="116"/>
      <c r="E2127" s="118"/>
      <c r="F2127" s="119"/>
      <c r="G2127" s="120"/>
      <c r="H2127" s="120"/>
      <c r="I2127" s="428">
        <f t="shared" si="33"/>
        <v>0</v>
      </c>
      <c r="J2127" s="46"/>
      <c r="K2127" s="21">
        <f>IFERROR(SUM(C2127/'Transfers of Funds'!$F$59),0)</f>
        <v>0</v>
      </c>
      <c r="L2127" s="21"/>
      <c r="M2127" s="47" t="s">
        <v>162</v>
      </c>
      <c r="N2127" s="46"/>
    </row>
    <row r="2128" spans="1:14" s="23" customFormat="1" ht="14.25" customHeight="1">
      <c r="A2128" s="115"/>
      <c r="B2128" s="425" t="str">
        <f>IF(A2128="","",VLOOKUP(A2128,'Project Budget vs Exp'!$B$9:$G$52,2,FALSE))</f>
        <v/>
      </c>
      <c r="C2128" s="117"/>
      <c r="D2128" s="116"/>
      <c r="E2128" s="118"/>
      <c r="F2128" s="119"/>
      <c r="G2128" s="120"/>
      <c r="H2128" s="120"/>
      <c r="I2128" s="428">
        <f t="shared" si="33"/>
        <v>0</v>
      </c>
      <c r="J2128" s="46"/>
      <c r="K2128" s="21">
        <f>IFERROR(SUM(C2128/'Transfers of Funds'!$F$59),0)</f>
        <v>0</v>
      </c>
      <c r="L2128" s="21"/>
      <c r="M2128" s="47" t="s">
        <v>162</v>
      </c>
      <c r="N2128" s="46"/>
    </row>
    <row r="2129" spans="1:14" s="23" customFormat="1" ht="14.25" customHeight="1">
      <c r="A2129" s="115"/>
      <c r="B2129" s="425" t="str">
        <f>IF(A2129="","",VLOOKUP(A2129,'Project Budget vs Exp'!$B$9:$G$52,2,FALSE))</f>
        <v/>
      </c>
      <c r="C2129" s="117"/>
      <c r="D2129" s="116"/>
      <c r="E2129" s="118"/>
      <c r="F2129" s="119"/>
      <c r="G2129" s="120"/>
      <c r="H2129" s="120"/>
      <c r="I2129" s="428">
        <f t="shared" si="33"/>
        <v>0</v>
      </c>
      <c r="J2129" s="46"/>
      <c r="K2129" s="21">
        <f>IFERROR(SUM(C2129/'Transfers of Funds'!$F$59),0)</f>
        <v>0</v>
      </c>
      <c r="L2129" s="21"/>
      <c r="M2129" s="47" t="s">
        <v>162</v>
      </c>
      <c r="N2129" s="46"/>
    </row>
    <row r="2130" spans="1:14" s="23" customFormat="1" ht="14.25" customHeight="1">
      <c r="A2130" s="115"/>
      <c r="B2130" s="425" t="str">
        <f>IF(A2130="","",VLOOKUP(A2130,'Project Budget vs Exp'!$B$9:$G$52,2,FALSE))</f>
        <v/>
      </c>
      <c r="C2130" s="117"/>
      <c r="D2130" s="116"/>
      <c r="E2130" s="118"/>
      <c r="F2130" s="119"/>
      <c r="G2130" s="120"/>
      <c r="H2130" s="120"/>
      <c r="I2130" s="428">
        <f t="shared" si="33"/>
        <v>0</v>
      </c>
      <c r="J2130" s="46"/>
      <c r="K2130" s="21">
        <f>IFERROR(SUM(C2130/'Transfers of Funds'!$F$59),0)</f>
        <v>0</v>
      </c>
      <c r="L2130" s="21"/>
      <c r="M2130" s="47" t="s">
        <v>162</v>
      </c>
      <c r="N2130" s="46"/>
    </row>
    <row r="2131" spans="1:14" s="23" customFormat="1" ht="14.25" customHeight="1">
      <c r="A2131" s="115"/>
      <c r="B2131" s="425" t="str">
        <f>IF(A2131="","",VLOOKUP(A2131,'Project Budget vs Exp'!$B$9:$G$52,2,FALSE))</f>
        <v/>
      </c>
      <c r="C2131" s="117"/>
      <c r="D2131" s="116"/>
      <c r="E2131" s="118"/>
      <c r="F2131" s="119"/>
      <c r="G2131" s="120"/>
      <c r="H2131" s="120"/>
      <c r="I2131" s="428">
        <f t="shared" si="33"/>
        <v>0</v>
      </c>
      <c r="J2131" s="46"/>
      <c r="K2131" s="21">
        <f>IFERROR(SUM(C2131/'Transfers of Funds'!$F$59),0)</f>
        <v>0</v>
      </c>
      <c r="L2131" s="21"/>
      <c r="M2131" s="47" t="s">
        <v>162</v>
      </c>
      <c r="N2131" s="46"/>
    </row>
    <row r="2132" spans="1:14" s="23" customFormat="1" ht="14.25" customHeight="1">
      <c r="A2132" s="115"/>
      <c r="B2132" s="425" t="str">
        <f>IF(A2132="","",VLOOKUP(A2132,'Project Budget vs Exp'!$B$9:$G$52,2,FALSE))</f>
        <v/>
      </c>
      <c r="C2132" s="117"/>
      <c r="D2132" s="116"/>
      <c r="E2132" s="118"/>
      <c r="F2132" s="119"/>
      <c r="G2132" s="120"/>
      <c r="H2132" s="120"/>
      <c r="I2132" s="428">
        <f t="shared" si="33"/>
        <v>0</v>
      </c>
      <c r="J2132" s="46"/>
      <c r="K2132" s="21">
        <f>IFERROR(SUM(C2132/'Transfers of Funds'!$F$59),0)</f>
        <v>0</v>
      </c>
      <c r="L2132" s="21"/>
      <c r="M2132" s="47" t="s">
        <v>162</v>
      </c>
      <c r="N2132" s="46"/>
    </row>
    <row r="2133" spans="1:14" s="23" customFormat="1" ht="14.25" customHeight="1">
      <c r="A2133" s="115"/>
      <c r="B2133" s="425" t="str">
        <f>IF(A2133="","",VLOOKUP(A2133,'Project Budget vs Exp'!$B$9:$G$52,2,FALSE))</f>
        <v/>
      </c>
      <c r="C2133" s="117"/>
      <c r="D2133" s="116"/>
      <c r="E2133" s="118"/>
      <c r="F2133" s="119"/>
      <c r="G2133" s="120"/>
      <c r="H2133" s="120"/>
      <c r="I2133" s="428">
        <f t="shared" ref="I2133:I2196" si="34">IF(OR(F$4="EUR",F$4="USD",F$4="GBP",F$4="CAD",F$4="NZD",F$4="AUD"),K2133,C2133)</f>
        <v>0</v>
      </c>
      <c r="J2133" s="46"/>
      <c r="K2133" s="21">
        <f>IFERROR(SUM(C2133/'Transfers of Funds'!$F$59),0)</f>
        <v>0</v>
      </c>
      <c r="L2133" s="21"/>
      <c r="M2133" s="47" t="s">
        <v>162</v>
      </c>
      <c r="N2133" s="46"/>
    </row>
    <row r="2134" spans="1:14" s="23" customFormat="1" ht="14.25" customHeight="1">
      <c r="A2134" s="115"/>
      <c r="B2134" s="425" t="str">
        <f>IF(A2134="","",VLOOKUP(A2134,'Project Budget vs Exp'!$B$9:$G$52,2,FALSE))</f>
        <v/>
      </c>
      <c r="C2134" s="117"/>
      <c r="D2134" s="116"/>
      <c r="E2134" s="118"/>
      <c r="F2134" s="119"/>
      <c r="G2134" s="120"/>
      <c r="H2134" s="120"/>
      <c r="I2134" s="428">
        <f t="shared" si="34"/>
        <v>0</v>
      </c>
      <c r="J2134" s="46"/>
      <c r="K2134" s="21">
        <f>IFERROR(SUM(C2134/'Transfers of Funds'!$F$59),0)</f>
        <v>0</v>
      </c>
      <c r="L2134" s="21"/>
      <c r="M2134" s="47" t="s">
        <v>162</v>
      </c>
      <c r="N2134" s="46"/>
    </row>
    <row r="2135" spans="1:14" s="23" customFormat="1" ht="14.25" customHeight="1">
      <c r="A2135" s="115"/>
      <c r="B2135" s="425" t="str">
        <f>IF(A2135="","",VLOOKUP(A2135,'Project Budget vs Exp'!$B$9:$G$52,2,FALSE))</f>
        <v/>
      </c>
      <c r="C2135" s="117"/>
      <c r="D2135" s="116"/>
      <c r="E2135" s="118"/>
      <c r="F2135" s="119"/>
      <c r="G2135" s="120"/>
      <c r="H2135" s="120"/>
      <c r="I2135" s="428">
        <f t="shared" si="34"/>
        <v>0</v>
      </c>
      <c r="J2135" s="46"/>
      <c r="K2135" s="21">
        <f>IFERROR(SUM(C2135/'Transfers of Funds'!$F$59),0)</f>
        <v>0</v>
      </c>
      <c r="L2135" s="21"/>
      <c r="M2135" s="47" t="s">
        <v>162</v>
      </c>
      <c r="N2135" s="46"/>
    </row>
    <row r="2136" spans="1:14" s="23" customFormat="1" ht="14.25" customHeight="1">
      <c r="A2136" s="115"/>
      <c r="B2136" s="425" t="str">
        <f>IF(A2136="","",VLOOKUP(A2136,'Project Budget vs Exp'!$B$9:$G$52,2,FALSE))</f>
        <v/>
      </c>
      <c r="C2136" s="117"/>
      <c r="D2136" s="116"/>
      <c r="E2136" s="118"/>
      <c r="F2136" s="119"/>
      <c r="G2136" s="120"/>
      <c r="H2136" s="120"/>
      <c r="I2136" s="428">
        <f t="shared" si="34"/>
        <v>0</v>
      </c>
      <c r="J2136" s="46"/>
      <c r="K2136" s="21">
        <f>IFERROR(SUM(C2136/'Transfers of Funds'!$F$59),0)</f>
        <v>0</v>
      </c>
      <c r="L2136" s="21"/>
      <c r="M2136" s="47" t="s">
        <v>162</v>
      </c>
      <c r="N2136" s="46"/>
    </row>
    <row r="2137" spans="1:14" s="23" customFormat="1" ht="14.25" customHeight="1">
      <c r="A2137" s="115"/>
      <c r="B2137" s="425" t="str">
        <f>IF(A2137="","",VLOOKUP(A2137,'Project Budget vs Exp'!$B$9:$G$52,2,FALSE))</f>
        <v/>
      </c>
      <c r="C2137" s="117"/>
      <c r="D2137" s="116"/>
      <c r="E2137" s="118"/>
      <c r="F2137" s="119"/>
      <c r="G2137" s="120"/>
      <c r="H2137" s="120"/>
      <c r="I2137" s="428">
        <f t="shared" si="34"/>
        <v>0</v>
      </c>
      <c r="J2137" s="46"/>
      <c r="K2137" s="21">
        <f>IFERROR(SUM(C2137/'Transfers of Funds'!$F$59),0)</f>
        <v>0</v>
      </c>
      <c r="L2137" s="21"/>
      <c r="M2137" s="47" t="s">
        <v>162</v>
      </c>
      <c r="N2137" s="46"/>
    </row>
    <row r="2138" spans="1:14" s="23" customFormat="1" ht="14.25" customHeight="1">
      <c r="A2138" s="115"/>
      <c r="B2138" s="425" t="str">
        <f>IF(A2138="","",VLOOKUP(A2138,'Project Budget vs Exp'!$B$9:$G$52,2,FALSE))</f>
        <v/>
      </c>
      <c r="C2138" s="117"/>
      <c r="D2138" s="116"/>
      <c r="E2138" s="118"/>
      <c r="F2138" s="119"/>
      <c r="G2138" s="120"/>
      <c r="H2138" s="120"/>
      <c r="I2138" s="428">
        <f t="shared" si="34"/>
        <v>0</v>
      </c>
      <c r="J2138" s="46"/>
      <c r="K2138" s="21">
        <f>IFERROR(SUM(C2138/'Transfers of Funds'!$F$59),0)</f>
        <v>0</v>
      </c>
      <c r="L2138" s="21"/>
      <c r="M2138" s="47" t="s">
        <v>162</v>
      </c>
      <c r="N2138" s="46"/>
    </row>
    <row r="2139" spans="1:14" s="23" customFormat="1" ht="14.25" customHeight="1">
      <c r="A2139" s="115"/>
      <c r="B2139" s="425" t="str">
        <f>IF(A2139="","",VLOOKUP(A2139,'Project Budget vs Exp'!$B$9:$G$52,2,FALSE))</f>
        <v/>
      </c>
      <c r="C2139" s="117"/>
      <c r="D2139" s="116"/>
      <c r="E2139" s="118"/>
      <c r="F2139" s="119"/>
      <c r="G2139" s="120"/>
      <c r="H2139" s="120"/>
      <c r="I2139" s="428">
        <f t="shared" si="34"/>
        <v>0</v>
      </c>
      <c r="J2139" s="46"/>
      <c r="K2139" s="21">
        <f>IFERROR(SUM(C2139/'Transfers of Funds'!$F$59),0)</f>
        <v>0</v>
      </c>
      <c r="L2139" s="21"/>
      <c r="M2139" s="47" t="s">
        <v>162</v>
      </c>
      <c r="N2139" s="46"/>
    </row>
    <row r="2140" spans="1:14" s="23" customFormat="1" ht="14.25" customHeight="1">
      <c r="A2140" s="115"/>
      <c r="B2140" s="425" t="str">
        <f>IF(A2140="","",VLOOKUP(A2140,'Project Budget vs Exp'!$B$9:$G$52,2,FALSE))</f>
        <v/>
      </c>
      <c r="C2140" s="117"/>
      <c r="D2140" s="116"/>
      <c r="E2140" s="118"/>
      <c r="F2140" s="119"/>
      <c r="G2140" s="120"/>
      <c r="H2140" s="120"/>
      <c r="I2140" s="428">
        <f t="shared" si="34"/>
        <v>0</v>
      </c>
      <c r="J2140" s="46"/>
      <c r="K2140" s="21">
        <f>IFERROR(SUM(C2140/'Transfers of Funds'!$F$59),0)</f>
        <v>0</v>
      </c>
      <c r="L2140" s="21"/>
      <c r="M2140" s="47" t="s">
        <v>162</v>
      </c>
      <c r="N2140" s="46"/>
    </row>
    <row r="2141" spans="1:14" s="23" customFormat="1" ht="14.25" customHeight="1">
      <c r="A2141" s="115"/>
      <c r="B2141" s="425" t="str">
        <f>IF(A2141="","",VLOOKUP(A2141,'Project Budget vs Exp'!$B$9:$G$52,2,FALSE))</f>
        <v/>
      </c>
      <c r="C2141" s="117"/>
      <c r="D2141" s="116"/>
      <c r="E2141" s="118"/>
      <c r="F2141" s="119"/>
      <c r="G2141" s="120"/>
      <c r="H2141" s="120"/>
      <c r="I2141" s="428">
        <f t="shared" si="34"/>
        <v>0</v>
      </c>
      <c r="J2141" s="46"/>
      <c r="K2141" s="21">
        <f>IFERROR(SUM(C2141/'Transfers of Funds'!$F$59),0)</f>
        <v>0</v>
      </c>
      <c r="L2141" s="21"/>
      <c r="M2141" s="47" t="s">
        <v>162</v>
      </c>
      <c r="N2141" s="46"/>
    </row>
    <row r="2142" spans="1:14" s="23" customFormat="1" ht="14.25" customHeight="1">
      <c r="A2142" s="115"/>
      <c r="B2142" s="425" t="str">
        <f>IF(A2142="","",VLOOKUP(A2142,'Project Budget vs Exp'!$B$9:$G$52,2,FALSE))</f>
        <v/>
      </c>
      <c r="C2142" s="117"/>
      <c r="D2142" s="116"/>
      <c r="E2142" s="118"/>
      <c r="F2142" s="119"/>
      <c r="G2142" s="120"/>
      <c r="H2142" s="120"/>
      <c r="I2142" s="428">
        <f t="shared" si="34"/>
        <v>0</v>
      </c>
      <c r="J2142" s="46"/>
      <c r="K2142" s="21">
        <f>IFERROR(SUM(C2142/'Transfers of Funds'!$F$59),0)</f>
        <v>0</v>
      </c>
      <c r="L2142" s="21"/>
      <c r="M2142" s="47" t="s">
        <v>162</v>
      </c>
      <c r="N2142" s="46"/>
    </row>
    <row r="2143" spans="1:14" s="23" customFormat="1" ht="14.25" customHeight="1">
      <c r="A2143" s="115"/>
      <c r="B2143" s="425" t="str">
        <f>IF(A2143="","",VLOOKUP(A2143,'Project Budget vs Exp'!$B$9:$G$52,2,FALSE))</f>
        <v/>
      </c>
      <c r="C2143" s="117"/>
      <c r="D2143" s="116"/>
      <c r="E2143" s="118"/>
      <c r="F2143" s="119"/>
      <c r="G2143" s="120"/>
      <c r="H2143" s="120"/>
      <c r="I2143" s="428">
        <f t="shared" si="34"/>
        <v>0</v>
      </c>
      <c r="J2143" s="46"/>
      <c r="K2143" s="21">
        <f>IFERROR(SUM(C2143/'Transfers of Funds'!$F$59),0)</f>
        <v>0</v>
      </c>
      <c r="L2143" s="21"/>
      <c r="M2143" s="47" t="s">
        <v>162</v>
      </c>
      <c r="N2143" s="46"/>
    </row>
    <row r="2144" spans="1:14" s="23" customFormat="1" ht="14.25" customHeight="1">
      <c r="A2144" s="115"/>
      <c r="B2144" s="425" t="str">
        <f>IF(A2144="","",VLOOKUP(A2144,'Project Budget vs Exp'!$B$9:$G$52,2,FALSE))</f>
        <v/>
      </c>
      <c r="C2144" s="117"/>
      <c r="D2144" s="116"/>
      <c r="E2144" s="118"/>
      <c r="F2144" s="119"/>
      <c r="G2144" s="120"/>
      <c r="H2144" s="120"/>
      <c r="I2144" s="428">
        <f t="shared" si="34"/>
        <v>0</v>
      </c>
      <c r="J2144" s="46"/>
      <c r="K2144" s="21">
        <f>IFERROR(SUM(C2144/'Transfers of Funds'!$F$59),0)</f>
        <v>0</v>
      </c>
      <c r="L2144" s="21"/>
      <c r="M2144" s="47" t="s">
        <v>162</v>
      </c>
      <c r="N2144" s="46"/>
    </row>
    <row r="2145" spans="1:14" s="23" customFormat="1" ht="14.25" customHeight="1">
      <c r="A2145" s="115"/>
      <c r="B2145" s="425" t="str">
        <f>IF(A2145="","",VLOOKUP(A2145,'Project Budget vs Exp'!$B$9:$G$52,2,FALSE))</f>
        <v/>
      </c>
      <c r="C2145" s="117"/>
      <c r="D2145" s="116"/>
      <c r="E2145" s="118"/>
      <c r="F2145" s="119"/>
      <c r="G2145" s="120"/>
      <c r="H2145" s="120"/>
      <c r="I2145" s="428">
        <f t="shared" si="34"/>
        <v>0</v>
      </c>
      <c r="J2145" s="46"/>
      <c r="K2145" s="21">
        <f>IFERROR(SUM(C2145/'Transfers of Funds'!$F$59),0)</f>
        <v>0</v>
      </c>
      <c r="L2145" s="21"/>
      <c r="M2145" s="47" t="s">
        <v>162</v>
      </c>
      <c r="N2145" s="46"/>
    </row>
    <row r="2146" spans="1:14" s="23" customFormat="1" ht="14.25" customHeight="1">
      <c r="A2146" s="115"/>
      <c r="B2146" s="425" t="str">
        <f>IF(A2146="","",VLOOKUP(A2146,'Project Budget vs Exp'!$B$9:$G$52,2,FALSE))</f>
        <v/>
      </c>
      <c r="C2146" s="117"/>
      <c r="D2146" s="116"/>
      <c r="E2146" s="118"/>
      <c r="F2146" s="119"/>
      <c r="G2146" s="120"/>
      <c r="H2146" s="120"/>
      <c r="I2146" s="428">
        <f t="shared" si="34"/>
        <v>0</v>
      </c>
      <c r="J2146" s="46"/>
      <c r="K2146" s="21">
        <f>IFERROR(SUM(C2146/'Transfers of Funds'!$F$59),0)</f>
        <v>0</v>
      </c>
      <c r="L2146" s="21"/>
      <c r="M2146" s="47" t="s">
        <v>162</v>
      </c>
      <c r="N2146" s="46"/>
    </row>
    <row r="2147" spans="1:14" s="23" customFormat="1" ht="14.25" customHeight="1">
      <c r="A2147" s="115"/>
      <c r="B2147" s="425" t="str">
        <f>IF(A2147="","",VLOOKUP(A2147,'Project Budget vs Exp'!$B$9:$G$52,2,FALSE))</f>
        <v/>
      </c>
      <c r="C2147" s="117"/>
      <c r="D2147" s="116"/>
      <c r="E2147" s="118"/>
      <c r="F2147" s="119"/>
      <c r="G2147" s="120"/>
      <c r="H2147" s="120"/>
      <c r="I2147" s="428">
        <f t="shared" si="34"/>
        <v>0</v>
      </c>
      <c r="J2147" s="46"/>
      <c r="K2147" s="21">
        <f>IFERROR(SUM(C2147/'Transfers of Funds'!$F$59),0)</f>
        <v>0</v>
      </c>
      <c r="L2147" s="21"/>
      <c r="M2147" s="47" t="s">
        <v>162</v>
      </c>
      <c r="N2147" s="46"/>
    </row>
    <row r="2148" spans="1:14" s="23" customFormat="1" ht="14.25" customHeight="1">
      <c r="A2148" s="115"/>
      <c r="B2148" s="425" t="str">
        <f>IF(A2148="","",VLOOKUP(A2148,'Project Budget vs Exp'!$B$9:$G$52,2,FALSE))</f>
        <v/>
      </c>
      <c r="C2148" s="117"/>
      <c r="D2148" s="116"/>
      <c r="E2148" s="118"/>
      <c r="F2148" s="119"/>
      <c r="G2148" s="120"/>
      <c r="H2148" s="120"/>
      <c r="I2148" s="428">
        <f t="shared" si="34"/>
        <v>0</v>
      </c>
      <c r="J2148" s="46"/>
      <c r="K2148" s="21">
        <f>IFERROR(SUM(C2148/'Transfers of Funds'!$F$59),0)</f>
        <v>0</v>
      </c>
      <c r="L2148" s="21"/>
      <c r="M2148" s="47" t="s">
        <v>162</v>
      </c>
      <c r="N2148" s="46"/>
    </row>
    <row r="2149" spans="1:14" s="23" customFormat="1" ht="14.25" customHeight="1">
      <c r="A2149" s="115"/>
      <c r="B2149" s="425" t="str">
        <f>IF(A2149="","",VLOOKUP(A2149,'Project Budget vs Exp'!$B$9:$G$52,2,FALSE))</f>
        <v/>
      </c>
      <c r="C2149" s="117"/>
      <c r="D2149" s="116"/>
      <c r="E2149" s="118"/>
      <c r="F2149" s="119"/>
      <c r="G2149" s="120"/>
      <c r="H2149" s="120"/>
      <c r="I2149" s="428">
        <f t="shared" si="34"/>
        <v>0</v>
      </c>
      <c r="J2149" s="46"/>
      <c r="K2149" s="21">
        <f>IFERROR(SUM(C2149/'Transfers of Funds'!$F$59),0)</f>
        <v>0</v>
      </c>
      <c r="L2149" s="21"/>
      <c r="M2149" s="47" t="s">
        <v>162</v>
      </c>
      <c r="N2149" s="46"/>
    </row>
    <row r="2150" spans="1:14" s="23" customFormat="1" ht="14.25" customHeight="1">
      <c r="A2150" s="115"/>
      <c r="B2150" s="425" t="str">
        <f>IF(A2150="","",VLOOKUP(A2150,'Project Budget vs Exp'!$B$9:$G$52,2,FALSE))</f>
        <v/>
      </c>
      <c r="C2150" s="117"/>
      <c r="D2150" s="116"/>
      <c r="E2150" s="118"/>
      <c r="F2150" s="119"/>
      <c r="G2150" s="120"/>
      <c r="H2150" s="120"/>
      <c r="I2150" s="428">
        <f t="shared" si="34"/>
        <v>0</v>
      </c>
      <c r="J2150" s="46"/>
      <c r="K2150" s="21">
        <f>IFERROR(SUM(C2150/'Transfers of Funds'!$F$59),0)</f>
        <v>0</v>
      </c>
      <c r="L2150" s="21"/>
      <c r="M2150" s="47" t="s">
        <v>162</v>
      </c>
      <c r="N2150" s="46"/>
    </row>
    <row r="2151" spans="1:14" s="23" customFormat="1" ht="14.25" customHeight="1">
      <c r="A2151" s="115"/>
      <c r="B2151" s="425" t="str">
        <f>IF(A2151="","",VLOOKUP(A2151,'Project Budget vs Exp'!$B$9:$G$52,2,FALSE))</f>
        <v/>
      </c>
      <c r="C2151" s="117"/>
      <c r="D2151" s="116"/>
      <c r="E2151" s="118"/>
      <c r="F2151" s="119"/>
      <c r="G2151" s="120"/>
      <c r="H2151" s="120"/>
      <c r="I2151" s="428">
        <f t="shared" si="34"/>
        <v>0</v>
      </c>
      <c r="J2151" s="46"/>
      <c r="K2151" s="21">
        <f>IFERROR(SUM(C2151/'Transfers of Funds'!$F$59),0)</f>
        <v>0</v>
      </c>
      <c r="L2151" s="21"/>
      <c r="M2151" s="47" t="s">
        <v>162</v>
      </c>
      <c r="N2151" s="46"/>
    </row>
    <row r="2152" spans="1:14" s="23" customFormat="1" ht="14.25" customHeight="1">
      <c r="A2152" s="115"/>
      <c r="B2152" s="425" t="str">
        <f>IF(A2152="","",VLOOKUP(A2152,'Project Budget vs Exp'!$B$9:$G$52,2,FALSE))</f>
        <v/>
      </c>
      <c r="C2152" s="117"/>
      <c r="D2152" s="116"/>
      <c r="E2152" s="118"/>
      <c r="F2152" s="119"/>
      <c r="G2152" s="120"/>
      <c r="H2152" s="120"/>
      <c r="I2152" s="428">
        <f t="shared" si="34"/>
        <v>0</v>
      </c>
      <c r="J2152" s="46"/>
      <c r="K2152" s="21">
        <f>IFERROR(SUM(C2152/'Transfers of Funds'!$F$59),0)</f>
        <v>0</v>
      </c>
      <c r="L2152" s="21"/>
      <c r="M2152" s="47" t="s">
        <v>162</v>
      </c>
      <c r="N2152" s="46"/>
    </row>
    <row r="2153" spans="1:14" s="23" customFormat="1" ht="14.25" customHeight="1">
      <c r="A2153" s="115"/>
      <c r="B2153" s="425" t="str">
        <f>IF(A2153="","",VLOOKUP(A2153,'Project Budget vs Exp'!$B$9:$G$52,2,FALSE))</f>
        <v/>
      </c>
      <c r="C2153" s="117"/>
      <c r="D2153" s="116"/>
      <c r="E2153" s="118"/>
      <c r="F2153" s="119"/>
      <c r="G2153" s="120"/>
      <c r="H2153" s="120"/>
      <c r="I2153" s="428">
        <f t="shared" si="34"/>
        <v>0</v>
      </c>
      <c r="J2153" s="46"/>
      <c r="K2153" s="21">
        <f>IFERROR(SUM(C2153/'Transfers of Funds'!$F$59),0)</f>
        <v>0</v>
      </c>
      <c r="L2153" s="21"/>
      <c r="M2153" s="47" t="s">
        <v>162</v>
      </c>
      <c r="N2153" s="46"/>
    </row>
    <row r="2154" spans="1:14" s="23" customFormat="1" ht="14.25" customHeight="1">
      <c r="A2154" s="115"/>
      <c r="B2154" s="425" t="str">
        <f>IF(A2154="","",VLOOKUP(A2154,'Project Budget vs Exp'!$B$9:$G$52,2,FALSE))</f>
        <v/>
      </c>
      <c r="C2154" s="117"/>
      <c r="D2154" s="116"/>
      <c r="E2154" s="118"/>
      <c r="F2154" s="119"/>
      <c r="G2154" s="120"/>
      <c r="H2154" s="120"/>
      <c r="I2154" s="428">
        <f t="shared" si="34"/>
        <v>0</v>
      </c>
      <c r="J2154" s="46"/>
      <c r="K2154" s="21">
        <f>IFERROR(SUM(C2154/'Transfers of Funds'!$F$59),0)</f>
        <v>0</v>
      </c>
      <c r="L2154" s="21"/>
      <c r="M2154" s="47" t="s">
        <v>162</v>
      </c>
      <c r="N2154" s="46"/>
    </row>
    <row r="2155" spans="1:14" s="23" customFormat="1" ht="14.25" customHeight="1">
      <c r="A2155" s="115"/>
      <c r="B2155" s="425" t="str">
        <f>IF(A2155="","",VLOOKUP(A2155,'Project Budget vs Exp'!$B$9:$G$52,2,FALSE))</f>
        <v/>
      </c>
      <c r="C2155" s="117"/>
      <c r="D2155" s="116"/>
      <c r="E2155" s="118"/>
      <c r="F2155" s="119"/>
      <c r="G2155" s="120"/>
      <c r="H2155" s="120"/>
      <c r="I2155" s="428">
        <f t="shared" si="34"/>
        <v>0</v>
      </c>
      <c r="J2155" s="46"/>
      <c r="K2155" s="21">
        <f>IFERROR(SUM(C2155/'Transfers of Funds'!$F$59),0)</f>
        <v>0</v>
      </c>
      <c r="L2155" s="21"/>
      <c r="M2155" s="47" t="s">
        <v>162</v>
      </c>
      <c r="N2155" s="46"/>
    </row>
    <row r="2156" spans="1:14" s="23" customFormat="1" ht="14.25" customHeight="1">
      <c r="A2156" s="115"/>
      <c r="B2156" s="425" t="str">
        <f>IF(A2156="","",VLOOKUP(A2156,'Project Budget vs Exp'!$B$9:$G$52,2,FALSE))</f>
        <v/>
      </c>
      <c r="C2156" s="117"/>
      <c r="D2156" s="116"/>
      <c r="E2156" s="118"/>
      <c r="F2156" s="119"/>
      <c r="G2156" s="120"/>
      <c r="H2156" s="120"/>
      <c r="I2156" s="428">
        <f t="shared" si="34"/>
        <v>0</v>
      </c>
      <c r="J2156" s="46"/>
      <c r="K2156" s="21">
        <f>IFERROR(SUM(C2156/'Transfers of Funds'!$F$59),0)</f>
        <v>0</v>
      </c>
      <c r="L2156" s="21"/>
      <c r="M2156" s="47" t="s">
        <v>162</v>
      </c>
      <c r="N2156" s="46"/>
    </row>
    <row r="2157" spans="1:14" s="23" customFormat="1" ht="14.25" customHeight="1">
      <c r="A2157" s="115"/>
      <c r="B2157" s="425" t="str">
        <f>IF(A2157="","",VLOOKUP(A2157,'Project Budget vs Exp'!$B$9:$G$52,2,FALSE))</f>
        <v/>
      </c>
      <c r="C2157" s="117"/>
      <c r="D2157" s="116"/>
      <c r="E2157" s="118"/>
      <c r="F2157" s="119"/>
      <c r="G2157" s="120"/>
      <c r="H2157" s="120"/>
      <c r="I2157" s="428">
        <f t="shared" si="34"/>
        <v>0</v>
      </c>
      <c r="J2157" s="46"/>
      <c r="K2157" s="21">
        <f>IFERROR(SUM(C2157/'Transfers of Funds'!$F$59),0)</f>
        <v>0</v>
      </c>
      <c r="L2157" s="21"/>
      <c r="M2157" s="47" t="s">
        <v>162</v>
      </c>
      <c r="N2157" s="46"/>
    </row>
    <row r="2158" spans="1:14" s="23" customFormat="1" ht="14.25" customHeight="1">
      <c r="A2158" s="115"/>
      <c r="B2158" s="425" t="str">
        <f>IF(A2158="","",VLOOKUP(A2158,'Project Budget vs Exp'!$B$9:$G$52,2,FALSE))</f>
        <v/>
      </c>
      <c r="C2158" s="117"/>
      <c r="D2158" s="116"/>
      <c r="E2158" s="118"/>
      <c r="F2158" s="119"/>
      <c r="G2158" s="120"/>
      <c r="H2158" s="120"/>
      <c r="I2158" s="428">
        <f t="shared" si="34"/>
        <v>0</v>
      </c>
      <c r="J2158" s="46"/>
      <c r="K2158" s="21">
        <f>IFERROR(SUM(C2158/'Transfers of Funds'!$F$59),0)</f>
        <v>0</v>
      </c>
      <c r="L2158" s="21"/>
      <c r="M2158" s="47" t="s">
        <v>162</v>
      </c>
      <c r="N2158" s="46"/>
    </row>
    <row r="2159" spans="1:14" s="23" customFormat="1" ht="14.25" customHeight="1">
      <c r="A2159" s="115"/>
      <c r="B2159" s="425" t="str">
        <f>IF(A2159="","",VLOOKUP(A2159,'Project Budget vs Exp'!$B$9:$G$52,2,FALSE))</f>
        <v/>
      </c>
      <c r="C2159" s="117"/>
      <c r="D2159" s="116"/>
      <c r="E2159" s="118"/>
      <c r="F2159" s="119"/>
      <c r="G2159" s="120"/>
      <c r="H2159" s="120"/>
      <c r="I2159" s="428">
        <f t="shared" si="34"/>
        <v>0</v>
      </c>
      <c r="J2159" s="46"/>
      <c r="K2159" s="21">
        <f>IFERROR(SUM(C2159/'Transfers of Funds'!$F$59),0)</f>
        <v>0</v>
      </c>
      <c r="L2159" s="21"/>
      <c r="M2159" s="47" t="s">
        <v>162</v>
      </c>
      <c r="N2159" s="46"/>
    </row>
    <row r="2160" spans="1:14" s="23" customFormat="1" ht="14.25" customHeight="1">
      <c r="A2160" s="115"/>
      <c r="B2160" s="425" t="str">
        <f>IF(A2160="","",VLOOKUP(A2160,'Project Budget vs Exp'!$B$9:$G$52,2,FALSE))</f>
        <v/>
      </c>
      <c r="C2160" s="117"/>
      <c r="D2160" s="116"/>
      <c r="E2160" s="118"/>
      <c r="F2160" s="119"/>
      <c r="G2160" s="120"/>
      <c r="H2160" s="120"/>
      <c r="I2160" s="428">
        <f t="shared" si="34"/>
        <v>0</v>
      </c>
      <c r="J2160" s="46"/>
      <c r="K2160" s="21">
        <f>IFERROR(SUM(C2160/'Transfers of Funds'!$F$59),0)</f>
        <v>0</v>
      </c>
      <c r="L2160" s="21"/>
      <c r="M2160" s="47" t="s">
        <v>162</v>
      </c>
      <c r="N2160" s="46"/>
    </row>
    <row r="2161" spans="1:14" s="23" customFormat="1" ht="14.25" customHeight="1">
      <c r="A2161" s="115"/>
      <c r="B2161" s="425" t="str">
        <f>IF(A2161="","",VLOOKUP(A2161,'Project Budget vs Exp'!$B$9:$G$52,2,FALSE))</f>
        <v/>
      </c>
      <c r="C2161" s="117"/>
      <c r="D2161" s="116"/>
      <c r="E2161" s="118"/>
      <c r="F2161" s="119"/>
      <c r="G2161" s="120"/>
      <c r="H2161" s="120"/>
      <c r="I2161" s="428">
        <f t="shared" si="34"/>
        <v>0</v>
      </c>
      <c r="J2161" s="46"/>
      <c r="K2161" s="21">
        <f>IFERROR(SUM(C2161/'Transfers of Funds'!$F$59),0)</f>
        <v>0</v>
      </c>
      <c r="L2161" s="21"/>
      <c r="M2161" s="47" t="s">
        <v>162</v>
      </c>
      <c r="N2161" s="46"/>
    </row>
    <row r="2162" spans="1:14" s="23" customFormat="1" ht="14.25" customHeight="1">
      <c r="A2162" s="115"/>
      <c r="B2162" s="425" t="str">
        <f>IF(A2162="","",VLOOKUP(A2162,'Project Budget vs Exp'!$B$9:$G$52,2,FALSE))</f>
        <v/>
      </c>
      <c r="C2162" s="117"/>
      <c r="D2162" s="116"/>
      <c r="E2162" s="118"/>
      <c r="F2162" s="119"/>
      <c r="G2162" s="120"/>
      <c r="H2162" s="120"/>
      <c r="I2162" s="428">
        <f t="shared" si="34"/>
        <v>0</v>
      </c>
      <c r="J2162" s="46"/>
      <c r="K2162" s="21">
        <f>IFERROR(SUM(C2162/'Transfers of Funds'!$F$59),0)</f>
        <v>0</v>
      </c>
      <c r="L2162" s="21"/>
      <c r="M2162" s="47" t="s">
        <v>162</v>
      </c>
      <c r="N2162" s="46"/>
    </row>
    <row r="2163" spans="1:14" s="23" customFormat="1" ht="14.25" customHeight="1">
      <c r="A2163" s="115"/>
      <c r="B2163" s="425" t="str">
        <f>IF(A2163="","",VLOOKUP(A2163,'Project Budget vs Exp'!$B$9:$G$52,2,FALSE))</f>
        <v/>
      </c>
      <c r="C2163" s="117"/>
      <c r="D2163" s="116"/>
      <c r="E2163" s="118"/>
      <c r="F2163" s="119"/>
      <c r="G2163" s="120"/>
      <c r="H2163" s="120"/>
      <c r="I2163" s="428">
        <f t="shared" si="34"/>
        <v>0</v>
      </c>
      <c r="J2163" s="46"/>
      <c r="K2163" s="21">
        <f>IFERROR(SUM(C2163/'Transfers of Funds'!$F$59),0)</f>
        <v>0</v>
      </c>
      <c r="L2163" s="21"/>
      <c r="M2163" s="47" t="s">
        <v>162</v>
      </c>
      <c r="N2163" s="46"/>
    </row>
    <row r="2164" spans="1:14" s="23" customFormat="1" ht="14.25" customHeight="1">
      <c r="A2164" s="115"/>
      <c r="B2164" s="425" t="str">
        <f>IF(A2164="","",VLOOKUP(A2164,'Project Budget vs Exp'!$B$9:$G$52,2,FALSE))</f>
        <v/>
      </c>
      <c r="C2164" s="117"/>
      <c r="D2164" s="116"/>
      <c r="E2164" s="118"/>
      <c r="F2164" s="119"/>
      <c r="G2164" s="120"/>
      <c r="H2164" s="120"/>
      <c r="I2164" s="428">
        <f t="shared" si="34"/>
        <v>0</v>
      </c>
      <c r="J2164" s="46"/>
      <c r="K2164" s="21">
        <f>IFERROR(SUM(C2164/'Transfers of Funds'!$F$59),0)</f>
        <v>0</v>
      </c>
      <c r="L2164" s="21"/>
      <c r="M2164" s="47" t="s">
        <v>162</v>
      </c>
      <c r="N2164" s="46"/>
    </row>
    <row r="2165" spans="1:14" s="23" customFormat="1" ht="14.25" customHeight="1">
      <c r="A2165" s="115"/>
      <c r="B2165" s="425" t="str">
        <f>IF(A2165="","",VLOOKUP(A2165,'Project Budget vs Exp'!$B$9:$G$52,2,FALSE))</f>
        <v/>
      </c>
      <c r="C2165" s="117"/>
      <c r="D2165" s="116"/>
      <c r="E2165" s="118"/>
      <c r="F2165" s="119"/>
      <c r="G2165" s="120"/>
      <c r="H2165" s="120"/>
      <c r="I2165" s="428">
        <f t="shared" si="34"/>
        <v>0</v>
      </c>
      <c r="J2165" s="46"/>
      <c r="K2165" s="21">
        <f>IFERROR(SUM(C2165/'Transfers of Funds'!$F$59),0)</f>
        <v>0</v>
      </c>
      <c r="L2165" s="21"/>
      <c r="M2165" s="47" t="s">
        <v>162</v>
      </c>
      <c r="N2165" s="46"/>
    </row>
    <row r="2166" spans="1:14" s="23" customFormat="1" ht="14.25" customHeight="1">
      <c r="A2166" s="115"/>
      <c r="B2166" s="425" t="str">
        <f>IF(A2166="","",VLOOKUP(A2166,'Project Budget vs Exp'!$B$9:$G$52,2,FALSE))</f>
        <v/>
      </c>
      <c r="C2166" s="117"/>
      <c r="D2166" s="116"/>
      <c r="E2166" s="118"/>
      <c r="F2166" s="119"/>
      <c r="G2166" s="120"/>
      <c r="H2166" s="120"/>
      <c r="I2166" s="428">
        <f t="shared" si="34"/>
        <v>0</v>
      </c>
      <c r="J2166" s="46"/>
      <c r="K2166" s="21">
        <f>IFERROR(SUM(C2166/'Transfers of Funds'!$F$59),0)</f>
        <v>0</v>
      </c>
      <c r="L2166" s="21"/>
      <c r="M2166" s="47" t="s">
        <v>162</v>
      </c>
      <c r="N2166" s="46"/>
    </row>
    <row r="2167" spans="1:14" s="23" customFormat="1" ht="14.25" customHeight="1">
      <c r="A2167" s="115"/>
      <c r="B2167" s="425" t="str">
        <f>IF(A2167="","",VLOOKUP(A2167,'Project Budget vs Exp'!$B$9:$G$52,2,FALSE))</f>
        <v/>
      </c>
      <c r="C2167" s="117"/>
      <c r="D2167" s="116"/>
      <c r="E2167" s="118"/>
      <c r="F2167" s="119"/>
      <c r="G2167" s="120"/>
      <c r="H2167" s="120"/>
      <c r="I2167" s="428">
        <f t="shared" si="34"/>
        <v>0</v>
      </c>
      <c r="J2167" s="46"/>
      <c r="K2167" s="21">
        <f>IFERROR(SUM(C2167/'Transfers of Funds'!$F$59),0)</f>
        <v>0</v>
      </c>
      <c r="L2167" s="21"/>
      <c r="M2167" s="47" t="s">
        <v>162</v>
      </c>
      <c r="N2167" s="46"/>
    </row>
    <row r="2168" spans="1:14" s="23" customFormat="1" ht="14.25" customHeight="1">
      <c r="A2168" s="115"/>
      <c r="B2168" s="425" t="str">
        <f>IF(A2168="","",VLOOKUP(A2168,'Project Budget vs Exp'!$B$9:$G$52,2,FALSE))</f>
        <v/>
      </c>
      <c r="C2168" s="117"/>
      <c r="D2168" s="116"/>
      <c r="E2168" s="118"/>
      <c r="F2168" s="119"/>
      <c r="G2168" s="120"/>
      <c r="H2168" s="120"/>
      <c r="I2168" s="428">
        <f t="shared" si="34"/>
        <v>0</v>
      </c>
      <c r="J2168" s="46"/>
      <c r="K2168" s="21">
        <f>IFERROR(SUM(C2168/'Transfers of Funds'!$F$59),0)</f>
        <v>0</v>
      </c>
      <c r="L2168" s="21"/>
      <c r="M2168" s="47" t="s">
        <v>162</v>
      </c>
      <c r="N2168" s="46"/>
    </row>
    <row r="2169" spans="1:14" s="23" customFormat="1" ht="14.25" customHeight="1">
      <c r="A2169" s="115"/>
      <c r="B2169" s="425" t="str">
        <f>IF(A2169="","",VLOOKUP(A2169,'Project Budget vs Exp'!$B$9:$G$52,2,FALSE))</f>
        <v/>
      </c>
      <c r="C2169" s="117"/>
      <c r="D2169" s="116"/>
      <c r="E2169" s="118"/>
      <c r="F2169" s="119"/>
      <c r="G2169" s="120"/>
      <c r="H2169" s="120"/>
      <c r="I2169" s="428">
        <f t="shared" si="34"/>
        <v>0</v>
      </c>
      <c r="J2169" s="46"/>
      <c r="K2169" s="21">
        <f>IFERROR(SUM(C2169/'Transfers of Funds'!$F$59),0)</f>
        <v>0</v>
      </c>
      <c r="L2169" s="21"/>
      <c r="M2169" s="47" t="s">
        <v>162</v>
      </c>
      <c r="N2169" s="46"/>
    </row>
    <row r="2170" spans="1:14" s="23" customFormat="1" ht="14.25" customHeight="1">
      <c r="A2170" s="115"/>
      <c r="B2170" s="425" t="str">
        <f>IF(A2170="","",VLOOKUP(A2170,'Project Budget vs Exp'!$B$9:$G$52,2,FALSE))</f>
        <v/>
      </c>
      <c r="C2170" s="117"/>
      <c r="D2170" s="116"/>
      <c r="E2170" s="118"/>
      <c r="F2170" s="119"/>
      <c r="G2170" s="120"/>
      <c r="H2170" s="120"/>
      <c r="I2170" s="428">
        <f t="shared" si="34"/>
        <v>0</v>
      </c>
      <c r="J2170" s="46"/>
      <c r="K2170" s="21">
        <f>IFERROR(SUM(C2170/'Transfers of Funds'!$F$59),0)</f>
        <v>0</v>
      </c>
      <c r="L2170" s="21"/>
      <c r="M2170" s="47" t="s">
        <v>162</v>
      </c>
      <c r="N2170" s="46"/>
    </row>
    <row r="2171" spans="1:14" s="23" customFormat="1" ht="14.25" customHeight="1">
      <c r="A2171" s="115"/>
      <c r="B2171" s="425" t="str">
        <f>IF(A2171="","",VLOOKUP(A2171,'Project Budget vs Exp'!$B$9:$G$52,2,FALSE))</f>
        <v/>
      </c>
      <c r="C2171" s="117"/>
      <c r="D2171" s="116"/>
      <c r="E2171" s="118"/>
      <c r="F2171" s="119"/>
      <c r="G2171" s="120"/>
      <c r="H2171" s="120"/>
      <c r="I2171" s="428">
        <f t="shared" si="34"/>
        <v>0</v>
      </c>
      <c r="J2171" s="46"/>
      <c r="K2171" s="21">
        <f>IFERROR(SUM(C2171/'Transfers of Funds'!$F$59),0)</f>
        <v>0</v>
      </c>
      <c r="L2171" s="21"/>
      <c r="M2171" s="47" t="s">
        <v>162</v>
      </c>
      <c r="N2171" s="46"/>
    </row>
    <row r="2172" spans="1:14" s="23" customFormat="1" ht="14.25" customHeight="1">
      <c r="A2172" s="115"/>
      <c r="B2172" s="425" t="str">
        <f>IF(A2172="","",VLOOKUP(A2172,'Project Budget vs Exp'!$B$9:$G$52,2,FALSE))</f>
        <v/>
      </c>
      <c r="C2172" s="117"/>
      <c r="D2172" s="116"/>
      <c r="E2172" s="118"/>
      <c r="F2172" s="119"/>
      <c r="G2172" s="120"/>
      <c r="H2172" s="120"/>
      <c r="I2172" s="428">
        <f t="shared" si="34"/>
        <v>0</v>
      </c>
      <c r="J2172" s="46"/>
      <c r="K2172" s="21">
        <f>IFERROR(SUM(C2172/'Transfers of Funds'!$F$59),0)</f>
        <v>0</v>
      </c>
      <c r="L2172" s="21"/>
      <c r="M2172" s="47" t="s">
        <v>162</v>
      </c>
      <c r="N2172" s="46"/>
    </row>
    <row r="2173" spans="1:14" s="23" customFormat="1" ht="14.25" customHeight="1">
      <c r="A2173" s="115"/>
      <c r="B2173" s="425" t="str">
        <f>IF(A2173="","",VLOOKUP(A2173,'Project Budget vs Exp'!$B$9:$G$52,2,FALSE))</f>
        <v/>
      </c>
      <c r="C2173" s="117"/>
      <c r="D2173" s="116"/>
      <c r="E2173" s="118"/>
      <c r="F2173" s="119"/>
      <c r="G2173" s="120"/>
      <c r="H2173" s="120"/>
      <c r="I2173" s="428">
        <f t="shared" si="34"/>
        <v>0</v>
      </c>
      <c r="J2173" s="46"/>
      <c r="K2173" s="21">
        <f>IFERROR(SUM(C2173/'Transfers of Funds'!$F$59),0)</f>
        <v>0</v>
      </c>
      <c r="L2173" s="21"/>
      <c r="M2173" s="47" t="s">
        <v>162</v>
      </c>
      <c r="N2173" s="46"/>
    </row>
    <row r="2174" spans="1:14" s="23" customFormat="1" ht="14.25" customHeight="1">
      <c r="A2174" s="115"/>
      <c r="B2174" s="425" t="str">
        <f>IF(A2174="","",VLOOKUP(A2174,'Project Budget vs Exp'!$B$9:$G$52,2,FALSE))</f>
        <v/>
      </c>
      <c r="C2174" s="117"/>
      <c r="D2174" s="116"/>
      <c r="E2174" s="118"/>
      <c r="F2174" s="119"/>
      <c r="G2174" s="120"/>
      <c r="H2174" s="120"/>
      <c r="I2174" s="428">
        <f t="shared" si="34"/>
        <v>0</v>
      </c>
      <c r="J2174" s="46"/>
      <c r="K2174" s="21">
        <f>IFERROR(SUM(C2174/'Transfers of Funds'!$F$59),0)</f>
        <v>0</v>
      </c>
      <c r="L2174" s="21"/>
      <c r="M2174" s="47" t="s">
        <v>162</v>
      </c>
      <c r="N2174" s="46"/>
    </row>
    <row r="2175" spans="1:14" s="23" customFormat="1" ht="14.25" customHeight="1">
      <c r="A2175" s="115"/>
      <c r="B2175" s="425" t="str">
        <f>IF(A2175="","",VLOOKUP(A2175,'Project Budget vs Exp'!$B$9:$G$52,2,FALSE))</f>
        <v/>
      </c>
      <c r="C2175" s="117"/>
      <c r="D2175" s="116"/>
      <c r="E2175" s="118"/>
      <c r="F2175" s="119"/>
      <c r="G2175" s="120"/>
      <c r="H2175" s="120"/>
      <c r="I2175" s="428">
        <f t="shared" si="34"/>
        <v>0</v>
      </c>
      <c r="J2175" s="46"/>
      <c r="K2175" s="21">
        <f>IFERROR(SUM(C2175/'Transfers of Funds'!$F$59),0)</f>
        <v>0</v>
      </c>
      <c r="L2175" s="21"/>
      <c r="M2175" s="47" t="s">
        <v>162</v>
      </c>
      <c r="N2175" s="46"/>
    </row>
    <row r="2176" spans="1:14" s="23" customFormat="1" ht="14.25" customHeight="1">
      <c r="A2176" s="115"/>
      <c r="B2176" s="425" t="str">
        <f>IF(A2176="","",VLOOKUP(A2176,'Project Budget vs Exp'!$B$9:$G$52,2,FALSE))</f>
        <v/>
      </c>
      <c r="C2176" s="117"/>
      <c r="D2176" s="116"/>
      <c r="E2176" s="118"/>
      <c r="F2176" s="119"/>
      <c r="G2176" s="120"/>
      <c r="H2176" s="120"/>
      <c r="I2176" s="428">
        <f t="shared" si="34"/>
        <v>0</v>
      </c>
      <c r="J2176" s="46"/>
      <c r="K2176" s="21">
        <f>IFERROR(SUM(C2176/'Transfers of Funds'!$F$59),0)</f>
        <v>0</v>
      </c>
      <c r="L2176" s="21"/>
      <c r="M2176" s="47" t="s">
        <v>162</v>
      </c>
      <c r="N2176" s="46"/>
    </row>
    <row r="2177" spans="1:14" s="23" customFormat="1" ht="14.25" customHeight="1">
      <c r="A2177" s="115"/>
      <c r="B2177" s="425" t="str">
        <f>IF(A2177="","",VLOOKUP(A2177,'Project Budget vs Exp'!$B$9:$G$52,2,FALSE))</f>
        <v/>
      </c>
      <c r="C2177" s="117"/>
      <c r="D2177" s="116"/>
      <c r="E2177" s="118"/>
      <c r="F2177" s="119"/>
      <c r="G2177" s="120"/>
      <c r="H2177" s="120"/>
      <c r="I2177" s="428">
        <f t="shared" si="34"/>
        <v>0</v>
      </c>
      <c r="J2177" s="46"/>
      <c r="K2177" s="21">
        <f>IFERROR(SUM(C2177/'Transfers of Funds'!$F$59),0)</f>
        <v>0</v>
      </c>
      <c r="L2177" s="21"/>
      <c r="M2177" s="47" t="s">
        <v>162</v>
      </c>
      <c r="N2177" s="46"/>
    </row>
    <row r="2178" spans="1:14" s="23" customFormat="1" ht="14.25" customHeight="1">
      <c r="A2178" s="115"/>
      <c r="B2178" s="425" t="str">
        <f>IF(A2178="","",VLOOKUP(A2178,'Project Budget vs Exp'!$B$9:$G$52,2,FALSE))</f>
        <v/>
      </c>
      <c r="C2178" s="117"/>
      <c r="D2178" s="116"/>
      <c r="E2178" s="118"/>
      <c r="F2178" s="119"/>
      <c r="G2178" s="120"/>
      <c r="H2178" s="120"/>
      <c r="I2178" s="428">
        <f t="shared" si="34"/>
        <v>0</v>
      </c>
      <c r="J2178" s="46"/>
      <c r="K2178" s="21">
        <f>IFERROR(SUM(C2178/'Transfers of Funds'!$F$59),0)</f>
        <v>0</v>
      </c>
      <c r="L2178" s="21"/>
      <c r="M2178" s="47" t="s">
        <v>162</v>
      </c>
      <c r="N2178" s="46"/>
    </row>
    <row r="2179" spans="1:14" s="23" customFormat="1" ht="14.25" customHeight="1">
      <c r="A2179" s="115"/>
      <c r="B2179" s="425" t="str">
        <f>IF(A2179="","",VLOOKUP(A2179,'Project Budget vs Exp'!$B$9:$G$52,2,FALSE))</f>
        <v/>
      </c>
      <c r="C2179" s="117"/>
      <c r="D2179" s="116"/>
      <c r="E2179" s="118"/>
      <c r="F2179" s="119"/>
      <c r="G2179" s="120"/>
      <c r="H2179" s="120"/>
      <c r="I2179" s="428">
        <f t="shared" si="34"/>
        <v>0</v>
      </c>
      <c r="J2179" s="46"/>
      <c r="K2179" s="21">
        <f>IFERROR(SUM(C2179/'Transfers of Funds'!$F$59),0)</f>
        <v>0</v>
      </c>
      <c r="L2179" s="21"/>
      <c r="M2179" s="47" t="s">
        <v>162</v>
      </c>
      <c r="N2179" s="46"/>
    </row>
    <row r="2180" spans="1:14" s="23" customFormat="1" ht="14.25" customHeight="1">
      <c r="A2180" s="115"/>
      <c r="B2180" s="425" t="str">
        <f>IF(A2180="","",VLOOKUP(A2180,'Project Budget vs Exp'!$B$9:$G$52,2,FALSE))</f>
        <v/>
      </c>
      <c r="C2180" s="117"/>
      <c r="D2180" s="116"/>
      <c r="E2180" s="118"/>
      <c r="F2180" s="119"/>
      <c r="G2180" s="120"/>
      <c r="H2180" s="120"/>
      <c r="I2180" s="428">
        <f t="shared" si="34"/>
        <v>0</v>
      </c>
      <c r="J2180" s="46"/>
      <c r="K2180" s="21">
        <f>IFERROR(SUM(C2180/'Transfers of Funds'!$F$59),0)</f>
        <v>0</v>
      </c>
      <c r="L2180" s="21"/>
      <c r="M2180" s="47" t="s">
        <v>162</v>
      </c>
      <c r="N2180" s="46"/>
    </row>
    <row r="2181" spans="1:14" s="23" customFormat="1" ht="14.25" customHeight="1">
      <c r="A2181" s="115"/>
      <c r="B2181" s="425" t="str">
        <f>IF(A2181="","",VLOOKUP(A2181,'Project Budget vs Exp'!$B$9:$G$52,2,FALSE))</f>
        <v/>
      </c>
      <c r="C2181" s="117"/>
      <c r="D2181" s="116"/>
      <c r="E2181" s="118"/>
      <c r="F2181" s="119"/>
      <c r="G2181" s="120"/>
      <c r="H2181" s="120"/>
      <c r="I2181" s="428">
        <f t="shared" si="34"/>
        <v>0</v>
      </c>
      <c r="J2181" s="46"/>
      <c r="K2181" s="21">
        <f>IFERROR(SUM(C2181/'Transfers of Funds'!$F$59),0)</f>
        <v>0</v>
      </c>
      <c r="L2181" s="21"/>
      <c r="M2181" s="47" t="s">
        <v>162</v>
      </c>
      <c r="N2181" s="46"/>
    </row>
    <row r="2182" spans="1:14" s="23" customFormat="1" ht="14.25" customHeight="1">
      <c r="A2182" s="115"/>
      <c r="B2182" s="425" t="str">
        <f>IF(A2182="","",VLOOKUP(A2182,'Project Budget vs Exp'!$B$9:$G$52,2,FALSE))</f>
        <v/>
      </c>
      <c r="C2182" s="117"/>
      <c r="D2182" s="116"/>
      <c r="E2182" s="118"/>
      <c r="F2182" s="119"/>
      <c r="G2182" s="120"/>
      <c r="H2182" s="120"/>
      <c r="I2182" s="428">
        <f t="shared" si="34"/>
        <v>0</v>
      </c>
      <c r="J2182" s="46"/>
      <c r="K2182" s="21">
        <f>IFERROR(SUM(C2182/'Transfers of Funds'!$F$59),0)</f>
        <v>0</v>
      </c>
      <c r="L2182" s="21"/>
      <c r="M2182" s="47" t="s">
        <v>162</v>
      </c>
      <c r="N2182" s="46"/>
    </row>
    <row r="2183" spans="1:14" s="23" customFormat="1" ht="14.25" customHeight="1">
      <c r="A2183" s="115"/>
      <c r="B2183" s="425" t="str">
        <f>IF(A2183="","",VLOOKUP(A2183,'Project Budget vs Exp'!$B$9:$G$52,2,FALSE))</f>
        <v/>
      </c>
      <c r="C2183" s="117"/>
      <c r="D2183" s="116"/>
      <c r="E2183" s="118"/>
      <c r="F2183" s="119"/>
      <c r="G2183" s="120"/>
      <c r="H2183" s="120"/>
      <c r="I2183" s="428">
        <f t="shared" si="34"/>
        <v>0</v>
      </c>
      <c r="J2183" s="46"/>
      <c r="K2183" s="21">
        <f>IFERROR(SUM(C2183/'Transfers of Funds'!$F$59),0)</f>
        <v>0</v>
      </c>
      <c r="L2183" s="21"/>
      <c r="M2183" s="47" t="s">
        <v>162</v>
      </c>
      <c r="N2183" s="46"/>
    </row>
    <row r="2184" spans="1:14" s="23" customFormat="1" ht="14.25" customHeight="1">
      <c r="A2184" s="115"/>
      <c r="B2184" s="425" t="str">
        <f>IF(A2184="","",VLOOKUP(A2184,'Project Budget vs Exp'!$B$9:$G$52,2,FALSE))</f>
        <v/>
      </c>
      <c r="C2184" s="117"/>
      <c r="D2184" s="116"/>
      <c r="E2184" s="118"/>
      <c r="F2184" s="119"/>
      <c r="G2184" s="120"/>
      <c r="H2184" s="120"/>
      <c r="I2184" s="428">
        <f t="shared" si="34"/>
        <v>0</v>
      </c>
      <c r="J2184" s="46"/>
      <c r="K2184" s="21">
        <f>IFERROR(SUM(C2184/'Transfers of Funds'!$F$59),0)</f>
        <v>0</v>
      </c>
      <c r="L2184" s="21"/>
      <c r="M2184" s="47" t="s">
        <v>162</v>
      </c>
      <c r="N2184" s="46"/>
    </row>
    <row r="2185" spans="1:14" s="23" customFormat="1" ht="14.25" customHeight="1">
      <c r="A2185" s="115"/>
      <c r="B2185" s="425" t="str">
        <f>IF(A2185="","",VLOOKUP(A2185,'Project Budget vs Exp'!$B$9:$G$52,2,FALSE))</f>
        <v/>
      </c>
      <c r="C2185" s="117"/>
      <c r="D2185" s="116"/>
      <c r="E2185" s="118"/>
      <c r="F2185" s="119"/>
      <c r="G2185" s="120"/>
      <c r="H2185" s="120"/>
      <c r="I2185" s="428">
        <f t="shared" si="34"/>
        <v>0</v>
      </c>
      <c r="J2185" s="46"/>
      <c r="K2185" s="21">
        <f>IFERROR(SUM(C2185/'Transfers of Funds'!$F$59),0)</f>
        <v>0</v>
      </c>
      <c r="L2185" s="21"/>
      <c r="M2185" s="47" t="s">
        <v>162</v>
      </c>
      <c r="N2185" s="46"/>
    </row>
    <row r="2186" spans="1:14" s="23" customFormat="1" ht="14.25" customHeight="1">
      <c r="A2186" s="115"/>
      <c r="B2186" s="425" t="str">
        <f>IF(A2186="","",VLOOKUP(A2186,'Project Budget vs Exp'!$B$9:$G$52,2,FALSE))</f>
        <v/>
      </c>
      <c r="C2186" s="117"/>
      <c r="D2186" s="116"/>
      <c r="E2186" s="118"/>
      <c r="F2186" s="119"/>
      <c r="G2186" s="120"/>
      <c r="H2186" s="120"/>
      <c r="I2186" s="428">
        <f t="shared" si="34"/>
        <v>0</v>
      </c>
      <c r="J2186" s="46"/>
      <c r="K2186" s="21">
        <f>IFERROR(SUM(C2186/'Transfers of Funds'!$F$59),0)</f>
        <v>0</v>
      </c>
      <c r="L2186" s="21"/>
      <c r="M2186" s="47" t="s">
        <v>162</v>
      </c>
      <c r="N2186" s="46"/>
    </row>
    <row r="2187" spans="1:14" s="23" customFormat="1" ht="14.25" customHeight="1">
      <c r="A2187" s="115"/>
      <c r="B2187" s="425" t="str">
        <f>IF(A2187="","",VLOOKUP(A2187,'Project Budget vs Exp'!$B$9:$G$52,2,FALSE))</f>
        <v/>
      </c>
      <c r="C2187" s="117"/>
      <c r="D2187" s="116"/>
      <c r="E2187" s="118"/>
      <c r="F2187" s="119"/>
      <c r="G2187" s="120"/>
      <c r="H2187" s="120"/>
      <c r="I2187" s="428">
        <f t="shared" si="34"/>
        <v>0</v>
      </c>
      <c r="J2187" s="46"/>
      <c r="K2187" s="21">
        <f>IFERROR(SUM(C2187/'Transfers of Funds'!$F$59),0)</f>
        <v>0</v>
      </c>
      <c r="L2187" s="21"/>
      <c r="M2187" s="47" t="s">
        <v>162</v>
      </c>
      <c r="N2187" s="46"/>
    </row>
    <row r="2188" spans="1:14" s="23" customFormat="1" ht="14.25" customHeight="1">
      <c r="A2188" s="115"/>
      <c r="B2188" s="425" t="str">
        <f>IF(A2188="","",VLOOKUP(A2188,'Project Budget vs Exp'!$B$9:$G$52,2,FALSE))</f>
        <v/>
      </c>
      <c r="C2188" s="117"/>
      <c r="D2188" s="116"/>
      <c r="E2188" s="118"/>
      <c r="F2188" s="119"/>
      <c r="G2188" s="120"/>
      <c r="H2188" s="120"/>
      <c r="I2188" s="428">
        <f t="shared" si="34"/>
        <v>0</v>
      </c>
      <c r="J2188" s="46"/>
      <c r="K2188" s="21">
        <f>IFERROR(SUM(C2188/'Transfers of Funds'!$F$59),0)</f>
        <v>0</v>
      </c>
      <c r="L2188" s="21"/>
      <c r="M2188" s="47" t="s">
        <v>162</v>
      </c>
      <c r="N2188" s="46"/>
    </row>
    <row r="2189" spans="1:14" s="23" customFormat="1" ht="14.25" customHeight="1">
      <c r="A2189" s="115"/>
      <c r="B2189" s="425" t="str">
        <f>IF(A2189="","",VLOOKUP(A2189,'Project Budget vs Exp'!$B$9:$G$52,2,FALSE))</f>
        <v/>
      </c>
      <c r="C2189" s="117"/>
      <c r="D2189" s="116"/>
      <c r="E2189" s="118"/>
      <c r="F2189" s="119"/>
      <c r="G2189" s="120"/>
      <c r="H2189" s="120"/>
      <c r="I2189" s="428">
        <f t="shared" si="34"/>
        <v>0</v>
      </c>
      <c r="J2189" s="46"/>
      <c r="K2189" s="21">
        <f>IFERROR(SUM(C2189/'Transfers of Funds'!$F$59),0)</f>
        <v>0</v>
      </c>
      <c r="L2189" s="21"/>
      <c r="M2189" s="47" t="s">
        <v>162</v>
      </c>
      <c r="N2189" s="46"/>
    </row>
    <row r="2190" spans="1:14" s="23" customFormat="1" ht="14.25" customHeight="1">
      <c r="A2190" s="115"/>
      <c r="B2190" s="425" t="str">
        <f>IF(A2190="","",VLOOKUP(A2190,'Project Budget vs Exp'!$B$9:$G$52,2,FALSE))</f>
        <v/>
      </c>
      <c r="C2190" s="117"/>
      <c r="D2190" s="116"/>
      <c r="E2190" s="118"/>
      <c r="F2190" s="119"/>
      <c r="G2190" s="120"/>
      <c r="H2190" s="120"/>
      <c r="I2190" s="428">
        <f t="shared" si="34"/>
        <v>0</v>
      </c>
      <c r="J2190" s="46"/>
      <c r="K2190" s="21">
        <f>IFERROR(SUM(C2190/'Transfers of Funds'!$F$59),0)</f>
        <v>0</v>
      </c>
      <c r="L2190" s="21"/>
      <c r="M2190" s="47" t="s">
        <v>162</v>
      </c>
      <c r="N2190" s="46"/>
    </row>
    <row r="2191" spans="1:14" s="23" customFormat="1" ht="14.25" customHeight="1">
      <c r="A2191" s="115"/>
      <c r="B2191" s="425" t="str">
        <f>IF(A2191="","",VLOOKUP(A2191,'Project Budget vs Exp'!$B$9:$G$52,2,FALSE))</f>
        <v/>
      </c>
      <c r="C2191" s="117"/>
      <c r="D2191" s="116"/>
      <c r="E2191" s="118"/>
      <c r="F2191" s="119"/>
      <c r="G2191" s="120"/>
      <c r="H2191" s="120"/>
      <c r="I2191" s="428">
        <f t="shared" si="34"/>
        <v>0</v>
      </c>
      <c r="J2191" s="46"/>
      <c r="K2191" s="21">
        <f>IFERROR(SUM(C2191/'Transfers of Funds'!$F$59),0)</f>
        <v>0</v>
      </c>
      <c r="L2191" s="21"/>
      <c r="M2191" s="47" t="s">
        <v>162</v>
      </c>
      <c r="N2191" s="46"/>
    </row>
    <row r="2192" spans="1:14" s="23" customFormat="1" ht="14.25" customHeight="1">
      <c r="A2192" s="115"/>
      <c r="B2192" s="425" t="str">
        <f>IF(A2192="","",VLOOKUP(A2192,'Project Budget vs Exp'!$B$9:$G$52,2,FALSE))</f>
        <v/>
      </c>
      <c r="C2192" s="117"/>
      <c r="D2192" s="116"/>
      <c r="E2192" s="118"/>
      <c r="F2192" s="119"/>
      <c r="G2192" s="120"/>
      <c r="H2192" s="120"/>
      <c r="I2192" s="428">
        <f t="shared" si="34"/>
        <v>0</v>
      </c>
      <c r="J2192" s="46"/>
      <c r="K2192" s="21">
        <f>IFERROR(SUM(C2192/'Transfers of Funds'!$F$59),0)</f>
        <v>0</v>
      </c>
      <c r="L2192" s="21"/>
      <c r="M2192" s="47" t="s">
        <v>162</v>
      </c>
      <c r="N2192" s="46"/>
    </row>
    <row r="2193" spans="1:14" s="23" customFormat="1" ht="14.25" customHeight="1">
      <c r="A2193" s="115"/>
      <c r="B2193" s="425" t="str">
        <f>IF(A2193="","",VLOOKUP(A2193,'Project Budget vs Exp'!$B$9:$G$52,2,FALSE))</f>
        <v/>
      </c>
      <c r="C2193" s="117"/>
      <c r="D2193" s="116"/>
      <c r="E2193" s="118"/>
      <c r="F2193" s="119"/>
      <c r="G2193" s="120"/>
      <c r="H2193" s="120"/>
      <c r="I2193" s="428">
        <f t="shared" si="34"/>
        <v>0</v>
      </c>
      <c r="J2193" s="46"/>
      <c r="K2193" s="21">
        <f>IFERROR(SUM(C2193/'Transfers of Funds'!$F$59),0)</f>
        <v>0</v>
      </c>
      <c r="L2193" s="21"/>
      <c r="M2193" s="47" t="s">
        <v>162</v>
      </c>
      <c r="N2193" s="46"/>
    </row>
    <row r="2194" spans="1:14" s="23" customFormat="1" ht="14.25" customHeight="1">
      <c r="A2194" s="115"/>
      <c r="B2194" s="425" t="str">
        <f>IF(A2194="","",VLOOKUP(A2194,'Project Budget vs Exp'!$B$9:$G$52,2,FALSE))</f>
        <v/>
      </c>
      <c r="C2194" s="117"/>
      <c r="D2194" s="116"/>
      <c r="E2194" s="118"/>
      <c r="F2194" s="119"/>
      <c r="G2194" s="120"/>
      <c r="H2194" s="120"/>
      <c r="I2194" s="428">
        <f t="shared" si="34"/>
        <v>0</v>
      </c>
      <c r="J2194" s="46"/>
      <c r="K2194" s="21">
        <f>IFERROR(SUM(C2194/'Transfers of Funds'!$F$59),0)</f>
        <v>0</v>
      </c>
      <c r="L2194" s="21"/>
      <c r="M2194" s="47" t="s">
        <v>162</v>
      </c>
      <c r="N2194" s="46"/>
    </row>
    <row r="2195" spans="1:14" s="23" customFormat="1" ht="14.25" customHeight="1">
      <c r="A2195" s="115"/>
      <c r="B2195" s="425" t="str">
        <f>IF(A2195="","",VLOOKUP(A2195,'Project Budget vs Exp'!$B$9:$G$52,2,FALSE))</f>
        <v/>
      </c>
      <c r="C2195" s="117"/>
      <c r="D2195" s="116"/>
      <c r="E2195" s="118"/>
      <c r="F2195" s="119"/>
      <c r="G2195" s="120"/>
      <c r="H2195" s="120"/>
      <c r="I2195" s="428">
        <f t="shared" si="34"/>
        <v>0</v>
      </c>
      <c r="J2195" s="46"/>
      <c r="K2195" s="21">
        <f>IFERROR(SUM(C2195/'Transfers of Funds'!$F$59),0)</f>
        <v>0</v>
      </c>
      <c r="L2195" s="21"/>
      <c r="M2195" s="47" t="s">
        <v>162</v>
      </c>
      <c r="N2195" s="46"/>
    </row>
    <row r="2196" spans="1:14" s="23" customFormat="1" ht="14.25" customHeight="1">
      <c r="A2196" s="115"/>
      <c r="B2196" s="425" t="str">
        <f>IF(A2196="","",VLOOKUP(A2196,'Project Budget vs Exp'!$B$9:$G$52,2,FALSE))</f>
        <v/>
      </c>
      <c r="C2196" s="117"/>
      <c r="D2196" s="116"/>
      <c r="E2196" s="118"/>
      <c r="F2196" s="119"/>
      <c r="G2196" s="120"/>
      <c r="H2196" s="120"/>
      <c r="I2196" s="428">
        <f t="shared" si="34"/>
        <v>0</v>
      </c>
      <c r="J2196" s="46"/>
      <c r="K2196" s="21">
        <f>IFERROR(SUM(C2196/'Transfers of Funds'!$F$59),0)</f>
        <v>0</v>
      </c>
      <c r="L2196" s="21"/>
      <c r="M2196" s="47" t="s">
        <v>162</v>
      </c>
      <c r="N2196" s="46"/>
    </row>
    <row r="2197" spans="1:14" s="23" customFormat="1" ht="14.25" customHeight="1">
      <c r="A2197" s="115"/>
      <c r="B2197" s="425" t="str">
        <f>IF(A2197="","",VLOOKUP(A2197,'Project Budget vs Exp'!$B$9:$G$52,2,FALSE))</f>
        <v/>
      </c>
      <c r="C2197" s="117"/>
      <c r="D2197" s="116"/>
      <c r="E2197" s="118"/>
      <c r="F2197" s="119"/>
      <c r="G2197" s="120"/>
      <c r="H2197" s="120"/>
      <c r="I2197" s="428">
        <f t="shared" ref="I2197:I2260" si="35">IF(OR(F$4="EUR",F$4="USD",F$4="GBP",F$4="CAD",F$4="NZD",F$4="AUD"),K2197,C2197)</f>
        <v>0</v>
      </c>
      <c r="J2197" s="46"/>
      <c r="K2197" s="21">
        <f>IFERROR(SUM(C2197/'Transfers of Funds'!$F$59),0)</f>
        <v>0</v>
      </c>
      <c r="L2197" s="21"/>
      <c r="M2197" s="47" t="s">
        <v>162</v>
      </c>
      <c r="N2197" s="46"/>
    </row>
    <row r="2198" spans="1:14" s="23" customFormat="1" ht="14.25" customHeight="1">
      <c r="A2198" s="115"/>
      <c r="B2198" s="425" t="str">
        <f>IF(A2198="","",VLOOKUP(A2198,'Project Budget vs Exp'!$B$9:$G$52,2,FALSE))</f>
        <v/>
      </c>
      <c r="C2198" s="117"/>
      <c r="D2198" s="116"/>
      <c r="E2198" s="118"/>
      <c r="F2198" s="119"/>
      <c r="G2198" s="120"/>
      <c r="H2198" s="120"/>
      <c r="I2198" s="428">
        <f t="shared" si="35"/>
        <v>0</v>
      </c>
      <c r="J2198" s="46"/>
      <c r="K2198" s="21">
        <f>IFERROR(SUM(C2198/'Transfers of Funds'!$F$59),0)</f>
        <v>0</v>
      </c>
      <c r="L2198" s="21"/>
      <c r="M2198" s="47" t="s">
        <v>162</v>
      </c>
      <c r="N2198" s="46"/>
    </row>
    <row r="2199" spans="1:14" s="23" customFormat="1" ht="14.25" customHeight="1">
      <c r="A2199" s="115"/>
      <c r="B2199" s="425" t="str">
        <f>IF(A2199="","",VLOOKUP(A2199,'Project Budget vs Exp'!$B$9:$G$52,2,FALSE))</f>
        <v/>
      </c>
      <c r="C2199" s="117"/>
      <c r="D2199" s="116"/>
      <c r="E2199" s="118"/>
      <c r="F2199" s="119"/>
      <c r="G2199" s="120"/>
      <c r="H2199" s="120"/>
      <c r="I2199" s="428">
        <f t="shared" si="35"/>
        <v>0</v>
      </c>
      <c r="J2199" s="46"/>
      <c r="K2199" s="21">
        <f>IFERROR(SUM(C2199/'Transfers of Funds'!$F$59),0)</f>
        <v>0</v>
      </c>
      <c r="L2199" s="21"/>
      <c r="M2199" s="47" t="s">
        <v>162</v>
      </c>
      <c r="N2199" s="46"/>
    </row>
    <row r="2200" spans="1:14" s="23" customFormat="1" ht="14.25" customHeight="1">
      <c r="A2200" s="115"/>
      <c r="B2200" s="425" t="str">
        <f>IF(A2200="","",VLOOKUP(A2200,'Project Budget vs Exp'!$B$9:$G$52,2,FALSE))</f>
        <v/>
      </c>
      <c r="C2200" s="117"/>
      <c r="D2200" s="116"/>
      <c r="E2200" s="118"/>
      <c r="F2200" s="119"/>
      <c r="G2200" s="120"/>
      <c r="H2200" s="120"/>
      <c r="I2200" s="428">
        <f t="shared" si="35"/>
        <v>0</v>
      </c>
      <c r="J2200" s="46"/>
      <c r="K2200" s="21">
        <f>IFERROR(SUM(C2200/'Transfers of Funds'!$F$59),0)</f>
        <v>0</v>
      </c>
      <c r="L2200" s="21"/>
      <c r="M2200" s="47" t="s">
        <v>162</v>
      </c>
      <c r="N2200" s="46"/>
    </row>
    <row r="2201" spans="1:14" s="23" customFormat="1" ht="14.25" customHeight="1">
      <c r="A2201" s="115"/>
      <c r="B2201" s="425" t="str">
        <f>IF(A2201="","",VLOOKUP(A2201,'Project Budget vs Exp'!$B$9:$G$52,2,FALSE))</f>
        <v/>
      </c>
      <c r="C2201" s="117"/>
      <c r="D2201" s="116"/>
      <c r="E2201" s="118"/>
      <c r="F2201" s="119"/>
      <c r="G2201" s="120"/>
      <c r="H2201" s="120"/>
      <c r="I2201" s="428">
        <f t="shared" si="35"/>
        <v>0</v>
      </c>
      <c r="J2201" s="46"/>
      <c r="K2201" s="21">
        <f>IFERROR(SUM(C2201/'Transfers of Funds'!$F$59),0)</f>
        <v>0</v>
      </c>
      <c r="L2201" s="21"/>
      <c r="M2201" s="47" t="s">
        <v>162</v>
      </c>
      <c r="N2201" s="46"/>
    </row>
    <row r="2202" spans="1:14" s="23" customFormat="1" ht="14.25" customHeight="1">
      <c r="A2202" s="115"/>
      <c r="B2202" s="425" t="str">
        <f>IF(A2202="","",VLOOKUP(A2202,'Project Budget vs Exp'!$B$9:$G$52,2,FALSE))</f>
        <v/>
      </c>
      <c r="C2202" s="117"/>
      <c r="D2202" s="116"/>
      <c r="E2202" s="118"/>
      <c r="F2202" s="119"/>
      <c r="G2202" s="120"/>
      <c r="H2202" s="120"/>
      <c r="I2202" s="428">
        <f t="shared" si="35"/>
        <v>0</v>
      </c>
      <c r="J2202" s="46"/>
      <c r="K2202" s="21">
        <f>IFERROR(SUM(C2202/'Transfers of Funds'!$F$59),0)</f>
        <v>0</v>
      </c>
      <c r="L2202" s="21"/>
      <c r="M2202" s="47" t="s">
        <v>162</v>
      </c>
      <c r="N2202" s="46"/>
    </row>
    <row r="2203" spans="1:14" s="23" customFormat="1" ht="14.25" customHeight="1">
      <c r="A2203" s="115"/>
      <c r="B2203" s="425" t="str">
        <f>IF(A2203="","",VLOOKUP(A2203,'Project Budget vs Exp'!$B$9:$G$52,2,FALSE))</f>
        <v/>
      </c>
      <c r="C2203" s="117"/>
      <c r="D2203" s="116"/>
      <c r="E2203" s="118"/>
      <c r="F2203" s="119"/>
      <c r="G2203" s="120"/>
      <c r="H2203" s="120"/>
      <c r="I2203" s="428">
        <f t="shared" si="35"/>
        <v>0</v>
      </c>
      <c r="J2203" s="46"/>
      <c r="K2203" s="21">
        <f>IFERROR(SUM(C2203/'Transfers of Funds'!$F$59),0)</f>
        <v>0</v>
      </c>
      <c r="L2203" s="21"/>
      <c r="M2203" s="47" t="s">
        <v>162</v>
      </c>
      <c r="N2203" s="46"/>
    </row>
    <row r="2204" spans="1:14" s="23" customFormat="1" ht="14.25" customHeight="1">
      <c r="A2204" s="115"/>
      <c r="B2204" s="425" t="str">
        <f>IF(A2204="","",VLOOKUP(A2204,'Project Budget vs Exp'!$B$9:$G$52,2,FALSE))</f>
        <v/>
      </c>
      <c r="C2204" s="117"/>
      <c r="D2204" s="116"/>
      <c r="E2204" s="118"/>
      <c r="F2204" s="119"/>
      <c r="G2204" s="120"/>
      <c r="H2204" s="120"/>
      <c r="I2204" s="428">
        <f t="shared" si="35"/>
        <v>0</v>
      </c>
      <c r="J2204" s="46"/>
      <c r="K2204" s="21">
        <f>IFERROR(SUM(C2204/'Transfers of Funds'!$F$59),0)</f>
        <v>0</v>
      </c>
      <c r="L2204" s="21"/>
      <c r="M2204" s="47" t="s">
        <v>162</v>
      </c>
      <c r="N2204" s="46"/>
    </row>
    <row r="2205" spans="1:14" s="23" customFormat="1" ht="14.25" customHeight="1">
      <c r="A2205" s="115"/>
      <c r="B2205" s="425" t="str">
        <f>IF(A2205="","",VLOOKUP(A2205,'Project Budget vs Exp'!$B$9:$G$52,2,FALSE))</f>
        <v/>
      </c>
      <c r="C2205" s="117"/>
      <c r="D2205" s="116"/>
      <c r="E2205" s="118"/>
      <c r="F2205" s="119"/>
      <c r="G2205" s="120"/>
      <c r="H2205" s="120"/>
      <c r="I2205" s="428">
        <f t="shared" si="35"/>
        <v>0</v>
      </c>
      <c r="J2205" s="46"/>
      <c r="K2205" s="21">
        <f>IFERROR(SUM(C2205/'Transfers of Funds'!$F$59),0)</f>
        <v>0</v>
      </c>
      <c r="L2205" s="21"/>
      <c r="M2205" s="47" t="s">
        <v>162</v>
      </c>
      <c r="N2205" s="46"/>
    </row>
    <row r="2206" spans="1:14" s="23" customFormat="1" ht="14.25" customHeight="1">
      <c r="A2206" s="115"/>
      <c r="B2206" s="425" t="str">
        <f>IF(A2206="","",VLOOKUP(A2206,'Project Budget vs Exp'!$B$9:$G$52,2,FALSE))</f>
        <v/>
      </c>
      <c r="C2206" s="117"/>
      <c r="D2206" s="116"/>
      <c r="E2206" s="118"/>
      <c r="F2206" s="119"/>
      <c r="G2206" s="120"/>
      <c r="H2206" s="120"/>
      <c r="I2206" s="428">
        <f t="shared" si="35"/>
        <v>0</v>
      </c>
      <c r="J2206" s="46"/>
      <c r="K2206" s="21">
        <f>IFERROR(SUM(C2206/'Transfers of Funds'!$F$59),0)</f>
        <v>0</v>
      </c>
      <c r="L2206" s="21"/>
      <c r="M2206" s="47" t="s">
        <v>162</v>
      </c>
      <c r="N2206" s="46"/>
    </row>
    <row r="2207" spans="1:14" s="23" customFormat="1" ht="14.25" customHeight="1">
      <c r="A2207" s="115"/>
      <c r="B2207" s="425" t="str">
        <f>IF(A2207="","",VLOOKUP(A2207,'Project Budget vs Exp'!$B$9:$G$52,2,FALSE))</f>
        <v/>
      </c>
      <c r="C2207" s="117"/>
      <c r="D2207" s="116"/>
      <c r="E2207" s="118"/>
      <c r="F2207" s="119"/>
      <c r="G2207" s="120"/>
      <c r="H2207" s="120"/>
      <c r="I2207" s="428">
        <f t="shared" si="35"/>
        <v>0</v>
      </c>
      <c r="J2207" s="46"/>
      <c r="K2207" s="21">
        <f>IFERROR(SUM(C2207/'Transfers of Funds'!$F$59),0)</f>
        <v>0</v>
      </c>
      <c r="L2207" s="21"/>
      <c r="M2207" s="47" t="s">
        <v>162</v>
      </c>
      <c r="N2207" s="46"/>
    </row>
    <row r="2208" spans="1:14" s="23" customFormat="1" ht="14.25" customHeight="1">
      <c r="A2208" s="115"/>
      <c r="B2208" s="425" t="str">
        <f>IF(A2208="","",VLOOKUP(A2208,'Project Budget vs Exp'!$B$9:$G$52,2,FALSE))</f>
        <v/>
      </c>
      <c r="C2208" s="117"/>
      <c r="D2208" s="116"/>
      <c r="E2208" s="118"/>
      <c r="F2208" s="119"/>
      <c r="G2208" s="120"/>
      <c r="H2208" s="120"/>
      <c r="I2208" s="428">
        <f t="shared" si="35"/>
        <v>0</v>
      </c>
      <c r="J2208" s="46"/>
      <c r="K2208" s="21">
        <f>IFERROR(SUM(C2208/'Transfers of Funds'!$F$59),0)</f>
        <v>0</v>
      </c>
      <c r="L2208" s="21"/>
      <c r="M2208" s="47" t="s">
        <v>162</v>
      </c>
      <c r="N2208" s="46"/>
    </row>
    <row r="2209" spans="1:14" s="23" customFormat="1" ht="14.25" customHeight="1">
      <c r="A2209" s="115"/>
      <c r="B2209" s="425" t="str">
        <f>IF(A2209="","",VLOOKUP(A2209,'Project Budget vs Exp'!$B$9:$G$52,2,FALSE))</f>
        <v/>
      </c>
      <c r="C2209" s="117"/>
      <c r="D2209" s="116"/>
      <c r="E2209" s="118"/>
      <c r="F2209" s="119"/>
      <c r="G2209" s="120"/>
      <c r="H2209" s="120"/>
      <c r="I2209" s="428">
        <f t="shared" si="35"/>
        <v>0</v>
      </c>
      <c r="J2209" s="46"/>
      <c r="K2209" s="21">
        <f>IFERROR(SUM(C2209/'Transfers of Funds'!$F$59),0)</f>
        <v>0</v>
      </c>
      <c r="L2209" s="21"/>
      <c r="M2209" s="47" t="s">
        <v>162</v>
      </c>
      <c r="N2209" s="46"/>
    </row>
    <row r="2210" spans="1:14" s="23" customFormat="1" ht="14.25" customHeight="1">
      <c r="A2210" s="115"/>
      <c r="B2210" s="425" t="str">
        <f>IF(A2210="","",VLOOKUP(A2210,'Project Budget vs Exp'!$B$9:$G$52,2,FALSE))</f>
        <v/>
      </c>
      <c r="C2210" s="117"/>
      <c r="D2210" s="116"/>
      <c r="E2210" s="118"/>
      <c r="F2210" s="119"/>
      <c r="G2210" s="120"/>
      <c r="H2210" s="120"/>
      <c r="I2210" s="428">
        <f t="shared" si="35"/>
        <v>0</v>
      </c>
      <c r="J2210" s="46"/>
      <c r="K2210" s="21">
        <f>IFERROR(SUM(C2210/'Transfers of Funds'!$F$59),0)</f>
        <v>0</v>
      </c>
      <c r="L2210" s="21"/>
      <c r="M2210" s="47" t="s">
        <v>162</v>
      </c>
      <c r="N2210" s="46"/>
    </row>
    <row r="2211" spans="1:14" s="23" customFormat="1" ht="14.25" customHeight="1">
      <c r="A2211" s="115"/>
      <c r="B2211" s="425" t="str">
        <f>IF(A2211="","",VLOOKUP(A2211,'Project Budget vs Exp'!$B$9:$G$52,2,FALSE))</f>
        <v/>
      </c>
      <c r="C2211" s="117"/>
      <c r="D2211" s="116"/>
      <c r="E2211" s="118"/>
      <c r="F2211" s="119"/>
      <c r="G2211" s="120"/>
      <c r="H2211" s="120"/>
      <c r="I2211" s="428">
        <f t="shared" si="35"/>
        <v>0</v>
      </c>
      <c r="J2211" s="46"/>
      <c r="K2211" s="21">
        <f>IFERROR(SUM(C2211/'Transfers of Funds'!$F$59),0)</f>
        <v>0</v>
      </c>
      <c r="L2211" s="21"/>
      <c r="M2211" s="47" t="s">
        <v>162</v>
      </c>
      <c r="N2211" s="46"/>
    </row>
    <row r="2212" spans="1:14" s="23" customFormat="1" ht="14.25" customHeight="1">
      <c r="A2212" s="115"/>
      <c r="B2212" s="425" t="str">
        <f>IF(A2212="","",VLOOKUP(A2212,'Project Budget vs Exp'!$B$9:$G$52,2,FALSE))</f>
        <v/>
      </c>
      <c r="C2212" s="117"/>
      <c r="D2212" s="116"/>
      <c r="E2212" s="118"/>
      <c r="F2212" s="119"/>
      <c r="G2212" s="120"/>
      <c r="H2212" s="120"/>
      <c r="I2212" s="428">
        <f t="shared" si="35"/>
        <v>0</v>
      </c>
      <c r="J2212" s="46"/>
      <c r="K2212" s="21">
        <f>IFERROR(SUM(C2212/'Transfers of Funds'!$F$59),0)</f>
        <v>0</v>
      </c>
      <c r="L2212" s="21"/>
      <c r="M2212" s="47" t="s">
        <v>162</v>
      </c>
      <c r="N2212" s="46"/>
    </row>
    <row r="2213" spans="1:14" s="23" customFormat="1" ht="14.25" customHeight="1">
      <c r="A2213" s="115"/>
      <c r="B2213" s="425" t="str">
        <f>IF(A2213="","",VLOOKUP(A2213,'Project Budget vs Exp'!$B$9:$G$52,2,FALSE))</f>
        <v/>
      </c>
      <c r="C2213" s="117"/>
      <c r="D2213" s="116"/>
      <c r="E2213" s="118"/>
      <c r="F2213" s="119"/>
      <c r="G2213" s="120"/>
      <c r="H2213" s="120"/>
      <c r="I2213" s="428">
        <f t="shared" si="35"/>
        <v>0</v>
      </c>
      <c r="J2213" s="46"/>
      <c r="K2213" s="21">
        <f>IFERROR(SUM(C2213/'Transfers of Funds'!$F$59),0)</f>
        <v>0</v>
      </c>
      <c r="L2213" s="21"/>
      <c r="M2213" s="47" t="s">
        <v>162</v>
      </c>
      <c r="N2213" s="46"/>
    </row>
    <row r="2214" spans="1:14" s="23" customFormat="1" ht="14.25" customHeight="1">
      <c r="A2214" s="115"/>
      <c r="B2214" s="425" t="str">
        <f>IF(A2214="","",VLOOKUP(A2214,'Project Budget vs Exp'!$B$9:$G$52,2,FALSE))</f>
        <v/>
      </c>
      <c r="C2214" s="117"/>
      <c r="D2214" s="116"/>
      <c r="E2214" s="118"/>
      <c r="F2214" s="119"/>
      <c r="G2214" s="120"/>
      <c r="H2214" s="120"/>
      <c r="I2214" s="428">
        <f t="shared" si="35"/>
        <v>0</v>
      </c>
      <c r="J2214" s="46"/>
      <c r="K2214" s="21">
        <f>IFERROR(SUM(C2214/'Transfers of Funds'!$F$59),0)</f>
        <v>0</v>
      </c>
      <c r="L2214" s="21"/>
      <c r="M2214" s="47" t="s">
        <v>162</v>
      </c>
      <c r="N2214" s="46"/>
    </row>
    <row r="2215" spans="1:14" s="23" customFormat="1" ht="14.25" customHeight="1">
      <c r="A2215" s="115"/>
      <c r="B2215" s="425" t="str">
        <f>IF(A2215="","",VLOOKUP(A2215,'Project Budget vs Exp'!$B$9:$G$52,2,FALSE))</f>
        <v/>
      </c>
      <c r="C2215" s="117"/>
      <c r="D2215" s="116"/>
      <c r="E2215" s="118"/>
      <c r="F2215" s="119"/>
      <c r="G2215" s="120"/>
      <c r="H2215" s="120"/>
      <c r="I2215" s="428">
        <f t="shared" si="35"/>
        <v>0</v>
      </c>
      <c r="J2215" s="46"/>
      <c r="K2215" s="21">
        <f>IFERROR(SUM(C2215/'Transfers of Funds'!$F$59),0)</f>
        <v>0</v>
      </c>
      <c r="L2215" s="21"/>
      <c r="M2215" s="47" t="s">
        <v>162</v>
      </c>
      <c r="N2215" s="46"/>
    </row>
    <row r="2216" spans="1:14" s="23" customFormat="1" ht="14.25" customHeight="1">
      <c r="A2216" s="115"/>
      <c r="B2216" s="425" t="str">
        <f>IF(A2216="","",VLOOKUP(A2216,'Project Budget vs Exp'!$B$9:$G$52,2,FALSE))</f>
        <v/>
      </c>
      <c r="C2216" s="117"/>
      <c r="D2216" s="116"/>
      <c r="E2216" s="118"/>
      <c r="F2216" s="119"/>
      <c r="G2216" s="120"/>
      <c r="H2216" s="120"/>
      <c r="I2216" s="428">
        <f t="shared" si="35"/>
        <v>0</v>
      </c>
      <c r="J2216" s="46"/>
      <c r="K2216" s="21">
        <f>IFERROR(SUM(C2216/'Transfers of Funds'!$F$59),0)</f>
        <v>0</v>
      </c>
      <c r="L2216" s="21"/>
      <c r="M2216" s="47" t="s">
        <v>162</v>
      </c>
      <c r="N2216" s="46"/>
    </row>
    <row r="2217" spans="1:14" s="23" customFormat="1" ht="14.25" customHeight="1">
      <c r="A2217" s="115"/>
      <c r="B2217" s="425" t="str">
        <f>IF(A2217="","",VLOOKUP(A2217,'Project Budget vs Exp'!$B$9:$G$52,2,FALSE))</f>
        <v/>
      </c>
      <c r="C2217" s="117"/>
      <c r="D2217" s="116"/>
      <c r="E2217" s="118"/>
      <c r="F2217" s="119"/>
      <c r="G2217" s="120"/>
      <c r="H2217" s="120"/>
      <c r="I2217" s="428">
        <f t="shared" si="35"/>
        <v>0</v>
      </c>
      <c r="J2217" s="46"/>
      <c r="K2217" s="21">
        <f>IFERROR(SUM(C2217/'Transfers of Funds'!$F$59),0)</f>
        <v>0</v>
      </c>
      <c r="L2217" s="21"/>
      <c r="M2217" s="47" t="s">
        <v>162</v>
      </c>
      <c r="N2217" s="46"/>
    </row>
    <row r="2218" spans="1:14" s="23" customFormat="1" ht="14.25" customHeight="1">
      <c r="A2218" s="115"/>
      <c r="B2218" s="425" t="str">
        <f>IF(A2218="","",VLOOKUP(A2218,'Project Budget vs Exp'!$B$9:$G$52,2,FALSE))</f>
        <v/>
      </c>
      <c r="C2218" s="117"/>
      <c r="D2218" s="116"/>
      <c r="E2218" s="118"/>
      <c r="F2218" s="119"/>
      <c r="G2218" s="120"/>
      <c r="H2218" s="120"/>
      <c r="I2218" s="428">
        <f t="shared" si="35"/>
        <v>0</v>
      </c>
      <c r="J2218" s="46"/>
      <c r="K2218" s="21">
        <f>IFERROR(SUM(C2218/'Transfers of Funds'!$F$59),0)</f>
        <v>0</v>
      </c>
      <c r="L2218" s="21"/>
      <c r="M2218" s="47" t="s">
        <v>162</v>
      </c>
      <c r="N2218" s="46"/>
    </row>
    <row r="2219" spans="1:14" s="23" customFormat="1" ht="14.25" customHeight="1">
      <c r="A2219" s="115"/>
      <c r="B2219" s="425" t="str">
        <f>IF(A2219="","",VLOOKUP(A2219,'Project Budget vs Exp'!$B$9:$G$52,2,FALSE))</f>
        <v/>
      </c>
      <c r="C2219" s="117"/>
      <c r="D2219" s="116"/>
      <c r="E2219" s="118"/>
      <c r="F2219" s="119"/>
      <c r="G2219" s="120"/>
      <c r="H2219" s="120"/>
      <c r="I2219" s="428">
        <f t="shared" si="35"/>
        <v>0</v>
      </c>
      <c r="J2219" s="46"/>
      <c r="K2219" s="21">
        <f>IFERROR(SUM(C2219/'Transfers of Funds'!$F$59),0)</f>
        <v>0</v>
      </c>
      <c r="L2219" s="21"/>
      <c r="M2219" s="47" t="s">
        <v>162</v>
      </c>
      <c r="N2219" s="46"/>
    </row>
    <row r="2220" spans="1:14" s="23" customFormat="1" ht="14.25" customHeight="1">
      <c r="A2220" s="115"/>
      <c r="B2220" s="425" t="str">
        <f>IF(A2220="","",VLOOKUP(A2220,'Project Budget vs Exp'!$B$9:$G$52,2,FALSE))</f>
        <v/>
      </c>
      <c r="C2220" s="117"/>
      <c r="D2220" s="116"/>
      <c r="E2220" s="118"/>
      <c r="F2220" s="119"/>
      <c r="G2220" s="120"/>
      <c r="H2220" s="120"/>
      <c r="I2220" s="428">
        <f t="shared" si="35"/>
        <v>0</v>
      </c>
      <c r="J2220" s="46"/>
      <c r="K2220" s="21">
        <f>IFERROR(SUM(C2220/'Transfers of Funds'!$F$59),0)</f>
        <v>0</v>
      </c>
      <c r="L2220" s="21"/>
      <c r="M2220" s="47" t="s">
        <v>162</v>
      </c>
      <c r="N2220" s="46"/>
    </row>
    <row r="2221" spans="1:14" s="23" customFormat="1" ht="14.25" customHeight="1">
      <c r="A2221" s="115"/>
      <c r="B2221" s="425" t="str">
        <f>IF(A2221="","",VLOOKUP(A2221,'Project Budget vs Exp'!$B$9:$G$52,2,FALSE))</f>
        <v/>
      </c>
      <c r="C2221" s="117"/>
      <c r="D2221" s="116"/>
      <c r="E2221" s="118"/>
      <c r="F2221" s="119"/>
      <c r="G2221" s="120"/>
      <c r="H2221" s="120"/>
      <c r="I2221" s="428">
        <f t="shared" si="35"/>
        <v>0</v>
      </c>
      <c r="J2221" s="46"/>
      <c r="K2221" s="21">
        <f>IFERROR(SUM(C2221/'Transfers of Funds'!$F$59),0)</f>
        <v>0</v>
      </c>
      <c r="L2221" s="21"/>
      <c r="M2221" s="47" t="s">
        <v>162</v>
      </c>
      <c r="N2221" s="46"/>
    </row>
    <row r="2222" spans="1:14" s="23" customFormat="1" ht="14.25" customHeight="1">
      <c r="A2222" s="115"/>
      <c r="B2222" s="425" t="str">
        <f>IF(A2222="","",VLOOKUP(A2222,'Project Budget vs Exp'!$B$9:$G$52,2,FALSE))</f>
        <v/>
      </c>
      <c r="C2222" s="117"/>
      <c r="D2222" s="116"/>
      <c r="E2222" s="118"/>
      <c r="F2222" s="119"/>
      <c r="G2222" s="120"/>
      <c r="H2222" s="120"/>
      <c r="I2222" s="428">
        <f t="shared" si="35"/>
        <v>0</v>
      </c>
      <c r="J2222" s="46"/>
      <c r="K2222" s="21">
        <f>IFERROR(SUM(C2222/'Transfers of Funds'!$F$59),0)</f>
        <v>0</v>
      </c>
      <c r="L2222" s="21"/>
      <c r="M2222" s="47" t="s">
        <v>162</v>
      </c>
      <c r="N2222" s="46"/>
    </row>
    <row r="2223" spans="1:14" s="23" customFormat="1" ht="14.25" customHeight="1">
      <c r="A2223" s="115"/>
      <c r="B2223" s="425" t="str">
        <f>IF(A2223="","",VLOOKUP(A2223,'Project Budget vs Exp'!$B$9:$G$52,2,FALSE))</f>
        <v/>
      </c>
      <c r="C2223" s="117"/>
      <c r="D2223" s="116"/>
      <c r="E2223" s="118"/>
      <c r="F2223" s="119"/>
      <c r="G2223" s="120"/>
      <c r="H2223" s="120"/>
      <c r="I2223" s="428">
        <f t="shared" si="35"/>
        <v>0</v>
      </c>
      <c r="J2223" s="46"/>
      <c r="K2223" s="21">
        <f>IFERROR(SUM(C2223/'Transfers of Funds'!$F$59),0)</f>
        <v>0</v>
      </c>
      <c r="L2223" s="21"/>
      <c r="M2223" s="47" t="s">
        <v>162</v>
      </c>
      <c r="N2223" s="46"/>
    </row>
    <row r="2224" spans="1:14" s="23" customFormat="1" ht="14.25" customHeight="1">
      <c r="A2224" s="115"/>
      <c r="B2224" s="425" t="str">
        <f>IF(A2224="","",VLOOKUP(A2224,'Project Budget vs Exp'!$B$9:$G$52,2,FALSE))</f>
        <v/>
      </c>
      <c r="C2224" s="117"/>
      <c r="D2224" s="116"/>
      <c r="E2224" s="118"/>
      <c r="F2224" s="119"/>
      <c r="G2224" s="120"/>
      <c r="H2224" s="120"/>
      <c r="I2224" s="428">
        <f t="shared" si="35"/>
        <v>0</v>
      </c>
      <c r="J2224" s="46"/>
      <c r="K2224" s="21">
        <f>IFERROR(SUM(C2224/'Transfers of Funds'!$F$59),0)</f>
        <v>0</v>
      </c>
      <c r="L2224" s="21"/>
      <c r="M2224" s="47" t="s">
        <v>162</v>
      </c>
      <c r="N2224" s="46"/>
    </row>
    <row r="2225" spans="1:14" s="23" customFormat="1" ht="14.25" customHeight="1">
      <c r="A2225" s="115"/>
      <c r="B2225" s="425" t="str">
        <f>IF(A2225="","",VLOOKUP(A2225,'Project Budget vs Exp'!$B$9:$G$52,2,FALSE))</f>
        <v/>
      </c>
      <c r="C2225" s="117"/>
      <c r="D2225" s="116"/>
      <c r="E2225" s="118"/>
      <c r="F2225" s="119"/>
      <c r="G2225" s="120"/>
      <c r="H2225" s="120"/>
      <c r="I2225" s="428">
        <f t="shared" si="35"/>
        <v>0</v>
      </c>
      <c r="J2225" s="46"/>
      <c r="K2225" s="21">
        <f>IFERROR(SUM(C2225/'Transfers of Funds'!$F$59),0)</f>
        <v>0</v>
      </c>
      <c r="L2225" s="21"/>
      <c r="M2225" s="47" t="s">
        <v>162</v>
      </c>
      <c r="N2225" s="46"/>
    </row>
    <row r="2226" spans="1:14" s="23" customFormat="1" ht="14.25" customHeight="1">
      <c r="A2226" s="115"/>
      <c r="B2226" s="425" t="str">
        <f>IF(A2226="","",VLOOKUP(A2226,'Project Budget vs Exp'!$B$9:$G$52,2,FALSE))</f>
        <v/>
      </c>
      <c r="C2226" s="117"/>
      <c r="D2226" s="116"/>
      <c r="E2226" s="118"/>
      <c r="F2226" s="119"/>
      <c r="G2226" s="120"/>
      <c r="H2226" s="120"/>
      <c r="I2226" s="428">
        <f t="shared" si="35"/>
        <v>0</v>
      </c>
      <c r="J2226" s="46"/>
      <c r="K2226" s="21">
        <f>IFERROR(SUM(C2226/'Transfers of Funds'!$F$59),0)</f>
        <v>0</v>
      </c>
      <c r="L2226" s="21"/>
      <c r="M2226" s="47" t="s">
        <v>162</v>
      </c>
      <c r="N2226" s="46"/>
    </row>
    <row r="2227" spans="1:14" s="23" customFormat="1" ht="14.25" customHeight="1">
      <c r="A2227" s="115"/>
      <c r="B2227" s="425" t="str">
        <f>IF(A2227="","",VLOOKUP(A2227,'Project Budget vs Exp'!$B$9:$G$52,2,FALSE))</f>
        <v/>
      </c>
      <c r="C2227" s="117"/>
      <c r="D2227" s="116"/>
      <c r="E2227" s="118"/>
      <c r="F2227" s="119"/>
      <c r="G2227" s="120"/>
      <c r="H2227" s="120"/>
      <c r="I2227" s="428">
        <f t="shared" si="35"/>
        <v>0</v>
      </c>
      <c r="J2227" s="46"/>
      <c r="K2227" s="21">
        <f>IFERROR(SUM(C2227/'Transfers of Funds'!$F$59),0)</f>
        <v>0</v>
      </c>
      <c r="L2227" s="21"/>
      <c r="M2227" s="47" t="s">
        <v>162</v>
      </c>
      <c r="N2227" s="46"/>
    </row>
    <row r="2228" spans="1:14" s="23" customFormat="1" ht="14.25" customHeight="1">
      <c r="A2228" s="115"/>
      <c r="B2228" s="425" t="str">
        <f>IF(A2228="","",VLOOKUP(A2228,'Project Budget vs Exp'!$B$9:$G$52,2,FALSE))</f>
        <v/>
      </c>
      <c r="C2228" s="117"/>
      <c r="D2228" s="116"/>
      <c r="E2228" s="118"/>
      <c r="F2228" s="119"/>
      <c r="G2228" s="120"/>
      <c r="H2228" s="120"/>
      <c r="I2228" s="428">
        <f t="shared" si="35"/>
        <v>0</v>
      </c>
      <c r="J2228" s="46"/>
      <c r="K2228" s="21">
        <f>IFERROR(SUM(C2228/'Transfers of Funds'!$F$59),0)</f>
        <v>0</v>
      </c>
      <c r="L2228" s="21"/>
      <c r="M2228" s="47" t="s">
        <v>162</v>
      </c>
      <c r="N2228" s="46"/>
    </row>
    <row r="2229" spans="1:14" s="23" customFormat="1" ht="14.25" customHeight="1">
      <c r="A2229" s="115"/>
      <c r="B2229" s="425" t="str">
        <f>IF(A2229="","",VLOOKUP(A2229,'Project Budget vs Exp'!$B$9:$G$52,2,FALSE))</f>
        <v/>
      </c>
      <c r="C2229" s="117"/>
      <c r="D2229" s="116"/>
      <c r="E2229" s="118"/>
      <c r="F2229" s="119"/>
      <c r="G2229" s="120"/>
      <c r="H2229" s="120"/>
      <c r="I2229" s="428">
        <f t="shared" si="35"/>
        <v>0</v>
      </c>
      <c r="J2229" s="46"/>
      <c r="K2229" s="21">
        <f>IFERROR(SUM(C2229/'Transfers of Funds'!$F$59),0)</f>
        <v>0</v>
      </c>
      <c r="L2229" s="21"/>
      <c r="M2229" s="47" t="s">
        <v>162</v>
      </c>
      <c r="N2229" s="46"/>
    </row>
    <row r="2230" spans="1:14" s="23" customFormat="1" ht="14.25" customHeight="1">
      <c r="A2230" s="115"/>
      <c r="B2230" s="425" t="str">
        <f>IF(A2230="","",VLOOKUP(A2230,'Project Budget vs Exp'!$B$9:$G$52,2,FALSE))</f>
        <v/>
      </c>
      <c r="C2230" s="117"/>
      <c r="D2230" s="116"/>
      <c r="E2230" s="118"/>
      <c r="F2230" s="119"/>
      <c r="G2230" s="120"/>
      <c r="H2230" s="120"/>
      <c r="I2230" s="428">
        <f t="shared" si="35"/>
        <v>0</v>
      </c>
      <c r="J2230" s="46"/>
      <c r="K2230" s="21">
        <f>IFERROR(SUM(C2230/'Transfers of Funds'!$F$59),0)</f>
        <v>0</v>
      </c>
      <c r="L2230" s="21"/>
      <c r="M2230" s="47" t="s">
        <v>162</v>
      </c>
      <c r="N2230" s="46"/>
    </row>
    <row r="2231" spans="1:14" s="23" customFormat="1" ht="14.25" customHeight="1">
      <c r="A2231" s="115"/>
      <c r="B2231" s="425" t="str">
        <f>IF(A2231="","",VLOOKUP(A2231,'Project Budget vs Exp'!$B$9:$G$52,2,FALSE))</f>
        <v/>
      </c>
      <c r="C2231" s="117"/>
      <c r="D2231" s="116"/>
      <c r="E2231" s="118"/>
      <c r="F2231" s="119"/>
      <c r="G2231" s="120"/>
      <c r="H2231" s="120"/>
      <c r="I2231" s="428">
        <f t="shared" si="35"/>
        <v>0</v>
      </c>
      <c r="J2231" s="46"/>
      <c r="K2231" s="21">
        <f>IFERROR(SUM(C2231/'Transfers of Funds'!$F$59),0)</f>
        <v>0</v>
      </c>
      <c r="L2231" s="21"/>
      <c r="M2231" s="47" t="s">
        <v>162</v>
      </c>
      <c r="N2231" s="46"/>
    </row>
    <row r="2232" spans="1:14" s="23" customFormat="1" ht="14.25" customHeight="1">
      <c r="A2232" s="115"/>
      <c r="B2232" s="425" t="str">
        <f>IF(A2232="","",VLOOKUP(A2232,'Project Budget vs Exp'!$B$9:$G$52,2,FALSE))</f>
        <v/>
      </c>
      <c r="C2232" s="117"/>
      <c r="D2232" s="116"/>
      <c r="E2232" s="118"/>
      <c r="F2232" s="119"/>
      <c r="G2232" s="120"/>
      <c r="H2232" s="120"/>
      <c r="I2232" s="428">
        <f t="shared" si="35"/>
        <v>0</v>
      </c>
      <c r="J2232" s="46"/>
      <c r="K2232" s="21">
        <f>IFERROR(SUM(C2232/'Transfers of Funds'!$F$59),0)</f>
        <v>0</v>
      </c>
      <c r="L2232" s="21"/>
      <c r="M2232" s="47" t="s">
        <v>162</v>
      </c>
      <c r="N2232" s="46"/>
    </row>
    <row r="2233" spans="1:14" s="23" customFormat="1" ht="14.25" customHeight="1">
      <c r="A2233" s="115"/>
      <c r="B2233" s="425" t="str">
        <f>IF(A2233="","",VLOOKUP(A2233,'Project Budget vs Exp'!$B$9:$G$52,2,FALSE))</f>
        <v/>
      </c>
      <c r="C2233" s="117"/>
      <c r="D2233" s="116"/>
      <c r="E2233" s="118"/>
      <c r="F2233" s="119"/>
      <c r="G2233" s="120"/>
      <c r="H2233" s="120"/>
      <c r="I2233" s="428">
        <f t="shared" si="35"/>
        <v>0</v>
      </c>
      <c r="J2233" s="46"/>
      <c r="K2233" s="21">
        <f>IFERROR(SUM(C2233/'Transfers of Funds'!$F$59),0)</f>
        <v>0</v>
      </c>
      <c r="L2233" s="21"/>
      <c r="M2233" s="47" t="s">
        <v>162</v>
      </c>
      <c r="N2233" s="46"/>
    </row>
    <row r="2234" spans="1:14" s="23" customFormat="1" ht="14.25" customHeight="1">
      <c r="A2234" s="115"/>
      <c r="B2234" s="425" t="str">
        <f>IF(A2234="","",VLOOKUP(A2234,'Project Budget vs Exp'!$B$9:$G$52,2,FALSE))</f>
        <v/>
      </c>
      <c r="C2234" s="117"/>
      <c r="D2234" s="116"/>
      <c r="E2234" s="118"/>
      <c r="F2234" s="119"/>
      <c r="G2234" s="120"/>
      <c r="H2234" s="120"/>
      <c r="I2234" s="428">
        <f t="shared" si="35"/>
        <v>0</v>
      </c>
      <c r="J2234" s="46"/>
      <c r="K2234" s="21">
        <f>IFERROR(SUM(C2234/'Transfers of Funds'!$F$59),0)</f>
        <v>0</v>
      </c>
      <c r="L2234" s="21"/>
      <c r="M2234" s="47" t="s">
        <v>162</v>
      </c>
      <c r="N2234" s="46"/>
    </row>
    <row r="2235" spans="1:14" s="23" customFormat="1" ht="14.25" customHeight="1">
      <c r="A2235" s="115"/>
      <c r="B2235" s="425" t="str">
        <f>IF(A2235="","",VLOOKUP(A2235,'Project Budget vs Exp'!$B$9:$G$52,2,FALSE))</f>
        <v/>
      </c>
      <c r="C2235" s="117"/>
      <c r="D2235" s="116"/>
      <c r="E2235" s="118"/>
      <c r="F2235" s="119"/>
      <c r="G2235" s="120"/>
      <c r="H2235" s="120"/>
      <c r="I2235" s="428">
        <f t="shared" si="35"/>
        <v>0</v>
      </c>
      <c r="J2235" s="46"/>
      <c r="K2235" s="21">
        <f>IFERROR(SUM(C2235/'Transfers of Funds'!$F$59),0)</f>
        <v>0</v>
      </c>
      <c r="L2235" s="21"/>
      <c r="M2235" s="47" t="s">
        <v>162</v>
      </c>
      <c r="N2235" s="46"/>
    </row>
    <row r="2236" spans="1:14" s="23" customFormat="1" ht="14.25" customHeight="1">
      <c r="A2236" s="115"/>
      <c r="B2236" s="425" t="str">
        <f>IF(A2236="","",VLOOKUP(A2236,'Project Budget vs Exp'!$B$9:$G$52,2,FALSE))</f>
        <v/>
      </c>
      <c r="C2236" s="117"/>
      <c r="D2236" s="116"/>
      <c r="E2236" s="118"/>
      <c r="F2236" s="119"/>
      <c r="G2236" s="120"/>
      <c r="H2236" s="120"/>
      <c r="I2236" s="428">
        <f t="shared" si="35"/>
        <v>0</v>
      </c>
      <c r="J2236" s="46"/>
      <c r="K2236" s="21">
        <f>IFERROR(SUM(C2236/'Transfers of Funds'!$F$59),0)</f>
        <v>0</v>
      </c>
      <c r="L2236" s="21"/>
      <c r="M2236" s="47" t="s">
        <v>162</v>
      </c>
      <c r="N2236" s="46"/>
    </row>
    <row r="2237" spans="1:14" s="23" customFormat="1" ht="14.25" customHeight="1">
      <c r="A2237" s="115"/>
      <c r="B2237" s="425" t="str">
        <f>IF(A2237="","",VLOOKUP(A2237,'Project Budget vs Exp'!$B$9:$G$52,2,FALSE))</f>
        <v/>
      </c>
      <c r="C2237" s="117"/>
      <c r="D2237" s="116"/>
      <c r="E2237" s="118"/>
      <c r="F2237" s="119"/>
      <c r="G2237" s="120"/>
      <c r="H2237" s="120"/>
      <c r="I2237" s="428">
        <f t="shared" si="35"/>
        <v>0</v>
      </c>
      <c r="J2237" s="46"/>
      <c r="K2237" s="21">
        <f>IFERROR(SUM(C2237/'Transfers of Funds'!$F$59),0)</f>
        <v>0</v>
      </c>
      <c r="L2237" s="21"/>
      <c r="M2237" s="47" t="s">
        <v>162</v>
      </c>
      <c r="N2237" s="46"/>
    </row>
    <row r="2238" spans="1:14" s="23" customFormat="1" ht="14.25" customHeight="1">
      <c r="A2238" s="115"/>
      <c r="B2238" s="425" t="str">
        <f>IF(A2238="","",VLOOKUP(A2238,'Project Budget vs Exp'!$B$9:$G$52,2,FALSE))</f>
        <v/>
      </c>
      <c r="C2238" s="117"/>
      <c r="D2238" s="116"/>
      <c r="E2238" s="118"/>
      <c r="F2238" s="119"/>
      <c r="G2238" s="120"/>
      <c r="H2238" s="120"/>
      <c r="I2238" s="428">
        <f t="shared" si="35"/>
        <v>0</v>
      </c>
      <c r="J2238" s="46"/>
      <c r="K2238" s="21">
        <f>IFERROR(SUM(C2238/'Transfers of Funds'!$F$59),0)</f>
        <v>0</v>
      </c>
      <c r="L2238" s="21"/>
      <c r="M2238" s="47" t="s">
        <v>162</v>
      </c>
      <c r="N2238" s="46"/>
    </row>
    <row r="2239" spans="1:14" s="23" customFormat="1" ht="14.25" customHeight="1">
      <c r="A2239" s="115"/>
      <c r="B2239" s="425" t="str">
        <f>IF(A2239="","",VLOOKUP(A2239,'Project Budget vs Exp'!$B$9:$G$52,2,FALSE))</f>
        <v/>
      </c>
      <c r="C2239" s="117"/>
      <c r="D2239" s="116"/>
      <c r="E2239" s="118"/>
      <c r="F2239" s="119"/>
      <c r="G2239" s="120"/>
      <c r="H2239" s="120"/>
      <c r="I2239" s="428">
        <f t="shared" si="35"/>
        <v>0</v>
      </c>
      <c r="J2239" s="46"/>
      <c r="K2239" s="21">
        <f>IFERROR(SUM(C2239/'Transfers of Funds'!$F$59),0)</f>
        <v>0</v>
      </c>
      <c r="L2239" s="21"/>
      <c r="M2239" s="47" t="s">
        <v>162</v>
      </c>
      <c r="N2239" s="46"/>
    </row>
    <row r="2240" spans="1:14" s="23" customFormat="1" ht="14.25" customHeight="1">
      <c r="A2240" s="115"/>
      <c r="B2240" s="425" t="str">
        <f>IF(A2240="","",VLOOKUP(A2240,'Project Budget vs Exp'!$B$9:$G$52,2,FALSE))</f>
        <v/>
      </c>
      <c r="C2240" s="117"/>
      <c r="D2240" s="116"/>
      <c r="E2240" s="118"/>
      <c r="F2240" s="119"/>
      <c r="G2240" s="120"/>
      <c r="H2240" s="120"/>
      <c r="I2240" s="428">
        <f t="shared" si="35"/>
        <v>0</v>
      </c>
      <c r="J2240" s="46"/>
      <c r="K2240" s="21">
        <f>IFERROR(SUM(C2240/'Transfers of Funds'!$F$59),0)</f>
        <v>0</v>
      </c>
      <c r="L2240" s="21"/>
      <c r="M2240" s="47" t="s">
        <v>162</v>
      </c>
      <c r="N2240" s="46"/>
    </row>
    <row r="2241" spans="1:14" s="23" customFormat="1" ht="14.25" customHeight="1">
      <c r="A2241" s="115"/>
      <c r="B2241" s="425" t="str">
        <f>IF(A2241="","",VLOOKUP(A2241,'Project Budget vs Exp'!$B$9:$G$52,2,FALSE))</f>
        <v/>
      </c>
      <c r="C2241" s="117"/>
      <c r="D2241" s="116"/>
      <c r="E2241" s="118"/>
      <c r="F2241" s="119"/>
      <c r="G2241" s="120"/>
      <c r="H2241" s="120"/>
      <c r="I2241" s="428">
        <f t="shared" si="35"/>
        <v>0</v>
      </c>
      <c r="J2241" s="46"/>
      <c r="K2241" s="21">
        <f>IFERROR(SUM(C2241/'Transfers of Funds'!$F$59),0)</f>
        <v>0</v>
      </c>
      <c r="L2241" s="21"/>
      <c r="M2241" s="47" t="s">
        <v>162</v>
      </c>
      <c r="N2241" s="46"/>
    </row>
    <row r="2242" spans="1:14" s="23" customFormat="1" ht="14.25" customHeight="1">
      <c r="A2242" s="115"/>
      <c r="B2242" s="425" t="str">
        <f>IF(A2242="","",VLOOKUP(A2242,'Project Budget vs Exp'!$B$9:$G$52,2,FALSE))</f>
        <v/>
      </c>
      <c r="C2242" s="117"/>
      <c r="D2242" s="116"/>
      <c r="E2242" s="118"/>
      <c r="F2242" s="119"/>
      <c r="G2242" s="120"/>
      <c r="H2242" s="120"/>
      <c r="I2242" s="428">
        <f t="shared" si="35"/>
        <v>0</v>
      </c>
      <c r="J2242" s="46"/>
      <c r="K2242" s="21">
        <f>IFERROR(SUM(C2242/'Transfers of Funds'!$F$59),0)</f>
        <v>0</v>
      </c>
      <c r="L2242" s="21"/>
      <c r="M2242" s="47" t="s">
        <v>162</v>
      </c>
      <c r="N2242" s="46"/>
    </row>
    <row r="2243" spans="1:14" s="23" customFormat="1" ht="14.25" customHeight="1">
      <c r="A2243" s="115"/>
      <c r="B2243" s="425" t="str">
        <f>IF(A2243="","",VLOOKUP(A2243,'Project Budget vs Exp'!$B$9:$G$52,2,FALSE))</f>
        <v/>
      </c>
      <c r="C2243" s="117"/>
      <c r="D2243" s="116"/>
      <c r="E2243" s="118"/>
      <c r="F2243" s="119"/>
      <c r="G2243" s="120"/>
      <c r="H2243" s="120"/>
      <c r="I2243" s="428">
        <f t="shared" si="35"/>
        <v>0</v>
      </c>
      <c r="J2243" s="46"/>
      <c r="K2243" s="21">
        <f>IFERROR(SUM(C2243/'Transfers of Funds'!$F$59),0)</f>
        <v>0</v>
      </c>
      <c r="L2243" s="21"/>
      <c r="M2243" s="47" t="s">
        <v>162</v>
      </c>
      <c r="N2243" s="46"/>
    </row>
    <row r="2244" spans="1:14" s="23" customFormat="1" ht="14.25" customHeight="1">
      <c r="A2244" s="115"/>
      <c r="B2244" s="425" t="str">
        <f>IF(A2244="","",VLOOKUP(A2244,'Project Budget vs Exp'!$B$9:$G$52,2,FALSE))</f>
        <v/>
      </c>
      <c r="C2244" s="117"/>
      <c r="D2244" s="116"/>
      <c r="E2244" s="118"/>
      <c r="F2244" s="119"/>
      <c r="G2244" s="120"/>
      <c r="H2244" s="120"/>
      <c r="I2244" s="428">
        <f t="shared" si="35"/>
        <v>0</v>
      </c>
      <c r="J2244" s="46"/>
      <c r="K2244" s="21">
        <f>IFERROR(SUM(C2244/'Transfers of Funds'!$F$59),0)</f>
        <v>0</v>
      </c>
      <c r="L2244" s="21"/>
      <c r="M2244" s="47" t="s">
        <v>162</v>
      </c>
      <c r="N2244" s="46"/>
    </row>
    <row r="2245" spans="1:14" s="23" customFormat="1" ht="14.25" customHeight="1">
      <c r="A2245" s="115"/>
      <c r="B2245" s="425" t="str">
        <f>IF(A2245="","",VLOOKUP(A2245,'Project Budget vs Exp'!$B$9:$G$52,2,FALSE))</f>
        <v/>
      </c>
      <c r="C2245" s="117"/>
      <c r="D2245" s="116"/>
      <c r="E2245" s="118"/>
      <c r="F2245" s="119"/>
      <c r="G2245" s="120"/>
      <c r="H2245" s="120"/>
      <c r="I2245" s="428">
        <f t="shared" si="35"/>
        <v>0</v>
      </c>
      <c r="J2245" s="46"/>
      <c r="K2245" s="21">
        <f>IFERROR(SUM(C2245/'Transfers of Funds'!$F$59),0)</f>
        <v>0</v>
      </c>
      <c r="L2245" s="21"/>
      <c r="M2245" s="47" t="s">
        <v>162</v>
      </c>
      <c r="N2245" s="46"/>
    </row>
    <row r="2246" spans="1:14" s="23" customFormat="1" ht="14.25" customHeight="1">
      <c r="A2246" s="115"/>
      <c r="B2246" s="425" t="str">
        <f>IF(A2246="","",VLOOKUP(A2246,'Project Budget vs Exp'!$B$9:$G$52,2,FALSE))</f>
        <v/>
      </c>
      <c r="C2246" s="117"/>
      <c r="D2246" s="116"/>
      <c r="E2246" s="118"/>
      <c r="F2246" s="119"/>
      <c r="G2246" s="120"/>
      <c r="H2246" s="120"/>
      <c r="I2246" s="428">
        <f t="shared" si="35"/>
        <v>0</v>
      </c>
      <c r="J2246" s="46"/>
      <c r="K2246" s="21">
        <f>IFERROR(SUM(C2246/'Transfers of Funds'!$F$59),0)</f>
        <v>0</v>
      </c>
      <c r="L2246" s="21"/>
      <c r="M2246" s="47" t="s">
        <v>162</v>
      </c>
      <c r="N2246" s="46"/>
    </row>
    <row r="2247" spans="1:14" s="23" customFormat="1" ht="14.25" customHeight="1">
      <c r="A2247" s="115"/>
      <c r="B2247" s="425" t="str">
        <f>IF(A2247="","",VLOOKUP(A2247,'Project Budget vs Exp'!$B$9:$G$52,2,FALSE))</f>
        <v/>
      </c>
      <c r="C2247" s="117"/>
      <c r="D2247" s="116"/>
      <c r="E2247" s="118"/>
      <c r="F2247" s="119"/>
      <c r="G2247" s="120"/>
      <c r="H2247" s="120"/>
      <c r="I2247" s="428">
        <f t="shared" si="35"/>
        <v>0</v>
      </c>
      <c r="J2247" s="46"/>
      <c r="K2247" s="21">
        <f>IFERROR(SUM(C2247/'Transfers of Funds'!$F$59),0)</f>
        <v>0</v>
      </c>
      <c r="L2247" s="21"/>
      <c r="M2247" s="47" t="s">
        <v>162</v>
      </c>
      <c r="N2247" s="46"/>
    </row>
    <row r="2248" spans="1:14" s="23" customFormat="1" ht="14.25" customHeight="1">
      <c r="A2248" s="115"/>
      <c r="B2248" s="425" t="str">
        <f>IF(A2248="","",VLOOKUP(A2248,'Project Budget vs Exp'!$B$9:$G$52,2,FALSE))</f>
        <v/>
      </c>
      <c r="C2248" s="117"/>
      <c r="D2248" s="116"/>
      <c r="E2248" s="118"/>
      <c r="F2248" s="119"/>
      <c r="G2248" s="120"/>
      <c r="H2248" s="120"/>
      <c r="I2248" s="428">
        <f t="shared" si="35"/>
        <v>0</v>
      </c>
      <c r="J2248" s="46"/>
      <c r="K2248" s="21">
        <f>IFERROR(SUM(C2248/'Transfers of Funds'!$F$59),0)</f>
        <v>0</v>
      </c>
      <c r="L2248" s="21"/>
      <c r="M2248" s="47" t="s">
        <v>162</v>
      </c>
      <c r="N2248" s="46"/>
    </row>
    <row r="2249" spans="1:14" s="23" customFormat="1" ht="14.25" customHeight="1">
      <c r="A2249" s="115"/>
      <c r="B2249" s="425" t="str">
        <f>IF(A2249="","",VLOOKUP(A2249,'Project Budget vs Exp'!$B$9:$G$52,2,FALSE))</f>
        <v/>
      </c>
      <c r="C2249" s="117"/>
      <c r="D2249" s="116"/>
      <c r="E2249" s="118"/>
      <c r="F2249" s="119"/>
      <c r="G2249" s="120"/>
      <c r="H2249" s="120"/>
      <c r="I2249" s="428">
        <f t="shared" si="35"/>
        <v>0</v>
      </c>
      <c r="J2249" s="46"/>
      <c r="K2249" s="21">
        <f>IFERROR(SUM(C2249/'Transfers of Funds'!$F$59),0)</f>
        <v>0</v>
      </c>
      <c r="L2249" s="21"/>
      <c r="M2249" s="47" t="s">
        <v>162</v>
      </c>
      <c r="N2249" s="46"/>
    </row>
    <row r="2250" spans="1:14" s="23" customFormat="1" ht="14.25" customHeight="1">
      <c r="A2250" s="115"/>
      <c r="B2250" s="425" t="str">
        <f>IF(A2250="","",VLOOKUP(A2250,'Project Budget vs Exp'!$B$9:$G$52,2,FALSE))</f>
        <v/>
      </c>
      <c r="C2250" s="117"/>
      <c r="D2250" s="116"/>
      <c r="E2250" s="118"/>
      <c r="F2250" s="119"/>
      <c r="G2250" s="120"/>
      <c r="H2250" s="120"/>
      <c r="I2250" s="428">
        <f t="shared" si="35"/>
        <v>0</v>
      </c>
      <c r="J2250" s="46"/>
      <c r="K2250" s="21">
        <f>IFERROR(SUM(C2250/'Transfers of Funds'!$F$59),0)</f>
        <v>0</v>
      </c>
      <c r="L2250" s="21"/>
      <c r="M2250" s="47" t="s">
        <v>162</v>
      </c>
      <c r="N2250" s="46"/>
    </row>
    <row r="2251" spans="1:14" s="23" customFormat="1" ht="14.25" customHeight="1">
      <c r="A2251" s="115"/>
      <c r="B2251" s="425" t="str">
        <f>IF(A2251="","",VLOOKUP(A2251,'Project Budget vs Exp'!$B$9:$G$52,2,FALSE))</f>
        <v/>
      </c>
      <c r="C2251" s="117"/>
      <c r="D2251" s="116"/>
      <c r="E2251" s="118"/>
      <c r="F2251" s="119"/>
      <c r="G2251" s="120"/>
      <c r="H2251" s="120"/>
      <c r="I2251" s="428">
        <f t="shared" si="35"/>
        <v>0</v>
      </c>
      <c r="J2251" s="46"/>
      <c r="K2251" s="21">
        <f>IFERROR(SUM(C2251/'Transfers of Funds'!$F$59),0)</f>
        <v>0</v>
      </c>
      <c r="L2251" s="21"/>
      <c r="M2251" s="47" t="s">
        <v>162</v>
      </c>
      <c r="N2251" s="46"/>
    </row>
    <row r="2252" spans="1:14" s="23" customFormat="1" ht="14.25" customHeight="1">
      <c r="A2252" s="115"/>
      <c r="B2252" s="425" t="str">
        <f>IF(A2252="","",VLOOKUP(A2252,'Project Budget vs Exp'!$B$9:$G$52,2,FALSE))</f>
        <v/>
      </c>
      <c r="C2252" s="117"/>
      <c r="D2252" s="116"/>
      <c r="E2252" s="118"/>
      <c r="F2252" s="119"/>
      <c r="G2252" s="120"/>
      <c r="H2252" s="120"/>
      <c r="I2252" s="428">
        <f t="shared" si="35"/>
        <v>0</v>
      </c>
      <c r="J2252" s="46"/>
      <c r="K2252" s="21">
        <f>IFERROR(SUM(C2252/'Transfers of Funds'!$F$59),0)</f>
        <v>0</v>
      </c>
      <c r="L2252" s="21"/>
      <c r="M2252" s="47" t="s">
        <v>162</v>
      </c>
      <c r="N2252" s="46"/>
    </row>
    <row r="2253" spans="1:14" s="23" customFormat="1" ht="14.25" customHeight="1">
      <c r="A2253" s="115"/>
      <c r="B2253" s="425" t="str">
        <f>IF(A2253="","",VLOOKUP(A2253,'Project Budget vs Exp'!$B$9:$G$52,2,FALSE))</f>
        <v/>
      </c>
      <c r="C2253" s="117"/>
      <c r="D2253" s="116"/>
      <c r="E2253" s="118"/>
      <c r="F2253" s="119"/>
      <c r="G2253" s="120"/>
      <c r="H2253" s="120"/>
      <c r="I2253" s="428">
        <f t="shared" si="35"/>
        <v>0</v>
      </c>
      <c r="J2253" s="46"/>
      <c r="K2253" s="21">
        <f>IFERROR(SUM(C2253/'Transfers of Funds'!$F$59),0)</f>
        <v>0</v>
      </c>
      <c r="L2253" s="21"/>
      <c r="M2253" s="47" t="s">
        <v>162</v>
      </c>
      <c r="N2253" s="46"/>
    </row>
    <row r="2254" spans="1:14" s="23" customFormat="1" ht="14.25" customHeight="1">
      <c r="A2254" s="115"/>
      <c r="B2254" s="425" t="str">
        <f>IF(A2254="","",VLOOKUP(A2254,'Project Budget vs Exp'!$B$9:$G$52,2,FALSE))</f>
        <v/>
      </c>
      <c r="C2254" s="117"/>
      <c r="D2254" s="116"/>
      <c r="E2254" s="118"/>
      <c r="F2254" s="119"/>
      <c r="G2254" s="120"/>
      <c r="H2254" s="120"/>
      <c r="I2254" s="428">
        <f t="shared" si="35"/>
        <v>0</v>
      </c>
      <c r="J2254" s="46"/>
      <c r="K2254" s="21">
        <f>IFERROR(SUM(C2254/'Transfers of Funds'!$F$59),0)</f>
        <v>0</v>
      </c>
      <c r="L2254" s="21"/>
      <c r="M2254" s="47" t="s">
        <v>162</v>
      </c>
      <c r="N2254" s="46"/>
    </row>
    <row r="2255" spans="1:14" s="23" customFormat="1" ht="14.25" customHeight="1">
      <c r="A2255" s="115"/>
      <c r="B2255" s="425" t="str">
        <f>IF(A2255="","",VLOOKUP(A2255,'Project Budget vs Exp'!$B$9:$G$52,2,FALSE))</f>
        <v/>
      </c>
      <c r="C2255" s="117"/>
      <c r="D2255" s="116"/>
      <c r="E2255" s="118"/>
      <c r="F2255" s="119"/>
      <c r="G2255" s="120"/>
      <c r="H2255" s="120"/>
      <c r="I2255" s="428">
        <f t="shared" si="35"/>
        <v>0</v>
      </c>
      <c r="J2255" s="46"/>
      <c r="K2255" s="21">
        <f>IFERROR(SUM(C2255/'Transfers of Funds'!$F$59),0)</f>
        <v>0</v>
      </c>
      <c r="L2255" s="21"/>
      <c r="M2255" s="47" t="s">
        <v>162</v>
      </c>
      <c r="N2255" s="46"/>
    </row>
    <row r="2256" spans="1:14" s="23" customFormat="1" ht="14.25" customHeight="1">
      <c r="A2256" s="115"/>
      <c r="B2256" s="425" t="str">
        <f>IF(A2256="","",VLOOKUP(A2256,'Project Budget vs Exp'!$B$9:$G$52,2,FALSE))</f>
        <v/>
      </c>
      <c r="C2256" s="117"/>
      <c r="D2256" s="116"/>
      <c r="E2256" s="118"/>
      <c r="F2256" s="119"/>
      <c r="G2256" s="120"/>
      <c r="H2256" s="120"/>
      <c r="I2256" s="428">
        <f t="shared" si="35"/>
        <v>0</v>
      </c>
      <c r="J2256" s="46"/>
      <c r="K2256" s="21">
        <f>IFERROR(SUM(C2256/'Transfers of Funds'!$F$59),0)</f>
        <v>0</v>
      </c>
      <c r="L2256" s="21"/>
      <c r="M2256" s="47" t="s">
        <v>162</v>
      </c>
      <c r="N2256" s="46"/>
    </row>
    <row r="2257" spans="1:14" s="23" customFormat="1" ht="14.25" customHeight="1">
      <c r="A2257" s="115"/>
      <c r="B2257" s="425" t="str">
        <f>IF(A2257="","",VLOOKUP(A2257,'Project Budget vs Exp'!$B$9:$G$52,2,FALSE))</f>
        <v/>
      </c>
      <c r="C2257" s="117"/>
      <c r="D2257" s="116"/>
      <c r="E2257" s="118"/>
      <c r="F2257" s="119"/>
      <c r="G2257" s="120"/>
      <c r="H2257" s="120"/>
      <c r="I2257" s="428">
        <f t="shared" si="35"/>
        <v>0</v>
      </c>
      <c r="J2257" s="46"/>
      <c r="K2257" s="21">
        <f>IFERROR(SUM(C2257/'Transfers of Funds'!$F$59),0)</f>
        <v>0</v>
      </c>
      <c r="L2257" s="21"/>
      <c r="M2257" s="47" t="s">
        <v>162</v>
      </c>
      <c r="N2257" s="46"/>
    </row>
    <row r="2258" spans="1:14" s="23" customFormat="1" ht="14.25" customHeight="1">
      <c r="A2258" s="115"/>
      <c r="B2258" s="425" t="str">
        <f>IF(A2258="","",VLOOKUP(A2258,'Project Budget vs Exp'!$B$9:$G$52,2,FALSE))</f>
        <v/>
      </c>
      <c r="C2258" s="117"/>
      <c r="D2258" s="116"/>
      <c r="E2258" s="118"/>
      <c r="F2258" s="119"/>
      <c r="G2258" s="120"/>
      <c r="H2258" s="120"/>
      <c r="I2258" s="428">
        <f t="shared" si="35"/>
        <v>0</v>
      </c>
      <c r="J2258" s="46"/>
      <c r="K2258" s="21">
        <f>IFERROR(SUM(C2258/'Transfers of Funds'!$F$59),0)</f>
        <v>0</v>
      </c>
      <c r="L2258" s="21"/>
      <c r="M2258" s="47" t="s">
        <v>162</v>
      </c>
      <c r="N2258" s="46"/>
    </row>
    <row r="2259" spans="1:14" s="23" customFormat="1" ht="14.25" customHeight="1">
      <c r="A2259" s="115"/>
      <c r="B2259" s="425" t="str">
        <f>IF(A2259="","",VLOOKUP(A2259,'Project Budget vs Exp'!$B$9:$G$52,2,FALSE))</f>
        <v/>
      </c>
      <c r="C2259" s="117"/>
      <c r="D2259" s="116"/>
      <c r="E2259" s="118"/>
      <c r="F2259" s="119"/>
      <c r="G2259" s="120"/>
      <c r="H2259" s="120"/>
      <c r="I2259" s="428">
        <f t="shared" si="35"/>
        <v>0</v>
      </c>
      <c r="J2259" s="46"/>
      <c r="K2259" s="21">
        <f>IFERROR(SUM(C2259/'Transfers of Funds'!$F$59),0)</f>
        <v>0</v>
      </c>
      <c r="L2259" s="21"/>
      <c r="M2259" s="47" t="s">
        <v>162</v>
      </c>
      <c r="N2259" s="46"/>
    </row>
    <row r="2260" spans="1:14" s="23" customFormat="1" ht="14.25" customHeight="1">
      <c r="A2260" s="115"/>
      <c r="B2260" s="425" t="str">
        <f>IF(A2260="","",VLOOKUP(A2260,'Project Budget vs Exp'!$B$9:$G$52,2,FALSE))</f>
        <v/>
      </c>
      <c r="C2260" s="117"/>
      <c r="D2260" s="116"/>
      <c r="E2260" s="118"/>
      <c r="F2260" s="119"/>
      <c r="G2260" s="120"/>
      <c r="H2260" s="120"/>
      <c r="I2260" s="428">
        <f t="shared" si="35"/>
        <v>0</v>
      </c>
      <c r="J2260" s="46"/>
      <c r="K2260" s="21">
        <f>IFERROR(SUM(C2260/'Transfers of Funds'!$F$59),0)</f>
        <v>0</v>
      </c>
      <c r="L2260" s="21"/>
      <c r="M2260" s="47" t="s">
        <v>162</v>
      </c>
      <c r="N2260" s="46"/>
    </row>
    <row r="2261" spans="1:14" s="23" customFormat="1" ht="14.25" customHeight="1">
      <c r="A2261" s="115"/>
      <c r="B2261" s="425" t="str">
        <f>IF(A2261="","",VLOOKUP(A2261,'Project Budget vs Exp'!$B$9:$G$52,2,FALSE))</f>
        <v/>
      </c>
      <c r="C2261" s="117"/>
      <c r="D2261" s="116"/>
      <c r="E2261" s="118"/>
      <c r="F2261" s="119"/>
      <c r="G2261" s="120"/>
      <c r="H2261" s="120"/>
      <c r="I2261" s="428">
        <f t="shared" ref="I2261:I2324" si="36">IF(OR(F$4="EUR",F$4="USD",F$4="GBP",F$4="CAD",F$4="NZD",F$4="AUD"),K2261,C2261)</f>
        <v>0</v>
      </c>
      <c r="J2261" s="46"/>
      <c r="K2261" s="21">
        <f>IFERROR(SUM(C2261/'Transfers of Funds'!$F$59),0)</f>
        <v>0</v>
      </c>
      <c r="L2261" s="21"/>
      <c r="M2261" s="47" t="s">
        <v>162</v>
      </c>
      <c r="N2261" s="46"/>
    </row>
    <row r="2262" spans="1:14" s="23" customFormat="1" ht="14.25" customHeight="1">
      <c r="A2262" s="115"/>
      <c r="B2262" s="425" t="str">
        <f>IF(A2262="","",VLOOKUP(A2262,'Project Budget vs Exp'!$B$9:$G$52,2,FALSE))</f>
        <v/>
      </c>
      <c r="C2262" s="117"/>
      <c r="D2262" s="116"/>
      <c r="E2262" s="118"/>
      <c r="F2262" s="119"/>
      <c r="G2262" s="120"/>
      <c r="H2262" s="120"/>
      <c r="I2262" s="428">
        <f t="shared" si="36"/>
        <v>0</v>
      </c>
      <c r="J2262" s="46"/>
      <c r="K2262" s="21">
        <f>IFERROR(SUM(C2262/'Transfers of Funds'!$F$59),0)</f>
        <v>0</v>
      </c>
      <c r="L2262" s="21"/>
      <c r="M2262" s="47" t="s">
        <v>162</v>
      </c>
      <c r="N2262" s="46"/>
    </row>
    <row r="2263" spans="1:14" s="23" customFormat="1" ht="14.25" customHeight="1">
      <c r="A2263" s="115"/>
      <c r="B2263" s="425" t="str">
        <f>IF(A2263="","",VLOOKUP(A2263,'Project Budget vs Exp'!$B$9:$G$52,2,FALSE))</f>
        <v/>
      </c>
      <c r="C2263" s="117"/>
      <c r="D2263" s="116"/>
      <c r="E2263" s="118"/>
      <c r="F2263" s="119"/>
      <c r="G2263" s="120"/>
      <c r="H2263" s="120"/>
      <c r="I2263" s="428">
        <f t="shared" si="36"/>
        <v>0</v>
      </c>
      <c r="J2263" s="46"/>
      <c r="K2263" s="21">
        <f>IFERROR(SUM(C2263/'Transfers of Funds'!$F$59),0)</f>
        <v>0</v>
      </c>
      <c r="L2263" s="21"/>
      <c r="M2263" s="47" t="s">
        <v>162</v>
      </c>
      <c r="N2263" s="46"/>
    </row>
    <row r="2264" spans="1:14" s="23" customFormat="1" ht="14.25" customHeight="1">
      <c r="A2264" s="115"/>
      <c r="B2264" s="425" t="str">
        <f>IF(A2264="","",VLOOKUP(A2264,'Project Budget vs Exp'!$B$9:$G$52,2,FALSE))</f>
        <v/>
      </c>
      <c r="C2264" s="117"/>
      <c r="D2264" s="116"/>
      <c r="E2264" s="118"/>
      <c r="F2264" s="119"/>
      <c r="G2264" s="120"/>
      <c r="H2264" s="120"/>
      <c r="I2264" s="428">
        <f t="shared" si="36"/>
        <v>0</v>
      </c>
      <c r="J2264" s="46"/>
      <c r="K2264" s="21">
        <f>IFERROR(SUM(C2264/'Transfers of Funds'!$F$59),0)</f>
        <v>0</v>
      </c>
      <c r="L2264" s="21"/>
      <c r="M2264" s="47" t="s">
        <v>162</v>
      </c>
      <c r="N2264" s="46"/>
    </row>
    <row r="2265" spans="1:14" s="23" customFormat="1" ht="14.25" customHeight="1">
      <c r="A2265" s="115"/>
      <c r="B2265" s="425" t="str">
        <f>IF(A2265="","",VLOOKUP(A2265,'Project Budget vs Exp'!$B$9:$G$52,2,FALSE))</f>
        <v/>
      </c>
      <c r="C2265" s="117"/>
      <c r="D2265" s="116"/>
      <c r="E2265" s="118"/>
      <c r="F2265" s="119"/>
      <c r="G2265" s="120"/>
      <c r="H2265" s="120"/>
      <c r="I2265" s="428">
        <f t="shared" si="36"/>
        <v>0</v>
      </c>
      <c r="J2265" s="46"/>
      <c r="K2265" s="21">
        <f>IFERROR(SUM(C2265/'Transfers of Funds'!$F$59),0)</f>
        <v>0</v>
      </c>
      <c r="L2265" s="21"/>
      <c r="M2265" s="47" t="s">
        <v>162</v>
      </c>
      <c r="N2265" s="46"/>
    </row>
    <row r="2266" spans="1:14" s="23" customFormat="1" ht="14.25" customHeight="1">
      <c r="A2266" s="115"/>
      <c r="B2266" s="425" t="str">
        <f>IF(A2266="","",VLOOKUP(A2266,'Project Budget vs Exp'!$B$9:$G$52,2,FALSE))</f>
        <v/>
      </c>
      <c r="C2266" s="117"/>
      <c r="D2266" s="116"/>
      <c r="E2266" s="118"/>
      <c r="F2266" s="119"/>
      <c r="G2266" s="120"/>
      <c r="H2266" s="120"/>
      <c r="I2266" s="428">
        <f t="shared" si="36"/>
        <v>0</v>
      </c>
      <c r="J2266" s="46"/>
      <c r="K2266" s="21">
        <f>IFERROR(SUM(C2266/'Transfers of Funds'!$F$59),0)</f>
        <v>0</v>
      </c>
      <c r="L2266" s="21"/>
      <c r="M2266" s="47" t="s">
        <v>162</v>
      </c>
      <c r="N2266" s="46"/>
    </row>
    <row r="2267" spans="1:14" s="23" customFormat="1" ht="14.25" customHeight="1">
      <c r="A2267" s="115"/>
      <c r="B2267" s="425" t="str">
        <f>IF(A2267="","",VLOOKUP(A2267,'Project Budget vs Exp'!$B$9:$G$52,2,FALSE))</f>
        <v/>
      </c>
      <c r="C2267" s="117"/>
      <c r="D2267" s="116"/>
      <c r="E2267" s="118"/>
      <c r="F2267" s="119"/>
      <c r="G2267" s="120"/>
      <c r="H2267" s="120"/>
      <c r="I2267" s="428">
        <f t="shared" si="36"/>
        <v>0</v>
      </c>
      <c r="J2267" s="46"/>
      <c r="K2267" s="21">
        <f>IFERROR(SUM(C2267/'Transfers of Funds'!$F$59),0)</f>
        <v>0</v>
      </c>
      <c r="L2267" s="21"/>
      <c r="M2267" s="47" t="s">
        <v>162</v>
      </c>
      <c r="N2267" s="46"/>
    </row>
    <row r="2268" spans="1:14" s="23" customFormat="1" ht="14.25" customHeight="1">
      <c r="A2268" s="115"/>
      <c r="B2268" s="425" t="str">
        <f>IF(A2268="","",VLOOKUP(A2268,'Project Budget vs Exp'!$B$9:$G$52,2,FALSE))</f>
        <v/>
      </c>
      <c r="C2268" s="117"/>
      <c r="D2268" s="116"/>
      <c r="E2268" s="118"/>
      <c r="F2268" s="119"/>
      <c r="G2268" s="120"/>
      <c r="H2268" s="120"/>
      <c r="I2268" s="428">
        <f t="shared" si="36"/>
        <v>0</v>
      </c>
      <c r="J2268" s="46"/>
      <c r="K2268" s="21">
        <f>IFERROR(SUM(C2268/'Transfers of Funds'!$F$59),0)</f>
        <v>0</v>
      </c>
      <c r="L2268" s="21"/>
      <c r="M2268" s="47" t="s">
        <v>162</v>
      </c>
      <c r="N2268" s="46"/>
    </row>
    <row r="2269" spans="1:14" s="23" customFormat="1" ht="14.25" customHeight="1">
      <c r="A2269" s="115"/>
      <c r="B2269" s="425" t="str">
        <f>IF(A2269="","",VLOOKUP(A2269,'Project Budget vs Exp'!$B$9:$G$52,2,FALSE))</f>
        <v/>
      </c>
      <c r="C2269" s="117"/>
      <c r="D2269" s="116"/>
      <c r="E2269" s="118"/>
      <c r="F2269" s="119"/>
      <c r="G2269" s="120"/>
      <c r="H2269" s="120"/>
      <c r="I2269" s="428">
        <f t="shared" si="36"/>
        <v>0</v>
      </c>
      <c r="J2269" s="46"/>
      <c r="K2269" s="21">
        <f>IFERROR(SUM(C2269/'Transfers of Funds'!$F$59),0)</f>
        <v>0</v>
      </c>
      <c r="L2269" s="21"/>
      <c r="M2269" s="47" t="s">
        <v>162</v>
      </c>
      <c r="N2269" s="46"/>
    </row>
    <row r="2270" spans="1:14" s="23" customFormat="1" ht="14.25" customHeight="1">
      <c r="A2270" s="115"/>
      <c r="B2270" s="425" t="str">
        <f>IF(A2270="","",VLOOKUP(A2270,'Project Budget vs Exp'!$B$9:$G$52,2,FALSE))</f>
        <v/>
      </c>
      <c r="C2270" s="117"/>
      <c r="D2270" s="116"/>
      <c r="E2270" s="118"/>
      <c r="F2270" s="119"/>
      <c r="G2270" s="120"/>
      <c r="H2270" s="120"/>
      <c r="I2270" s="428">
        <f t="shared" si="36"/>
        <v>0</v>
      </c>
      <c r="J2270" s="46"/>
      <c r="K2270" s="21">
        <f>IFERROR(SUM(C2270/'Transfers of Funds'!$F$59),0)</f>
        <v>0</v>
      </c>
      <c r="L2270" s="21"/>
      <c r="M2270" s="47" t="s">
        <v>162</v>
      </c>
      <c r="N2270" s="46"/>
    </row>
    <row r="2271" spans="1:14" s="23" customFormat="1" ht="14.25" customHeight="1">
      <c r="A2271" s="115"/>
      <c r="B2271" s="425" t="str">
        <f>IF(A2271="","",VLOOKUP(A2271,'Project Budget vs Exp'!$B$9:$G$52,2,FALSE))</f>
        <v/>
      </c>
      <c r="C2271" s="117"/>
      <c r="D2271" s="116"/>
      <c r="E2271" s="118"/>
      <c r="F2271" s="119"/>
      <c r="G2271" s="120"/>
      <c r="H2271" s="120"/>
      <c r="I2271" s="428">
        <f t="shared" si="36"/>
        <v>0</v>
      </c>
      <c r="J2271" s="46"/>
      <c r="K2271" s="21">
        <f>IFERROR(SUM(C2271/'Transfers of Funds'!$F$59),0)</f>
        <v>0</v>
      </c>
      <c r="L2271" s="21"/>
      <c r="M2271" s="47" t="s">
        <v>162</v>
      </c>
      <c r="N2271" s="46"/>
    </row>
    <row r="2272" spans="1:14" s="23" customFormat="1" ht="14.25" customHeight="1">
      <c r="A2272" s="115"/>
      <c r="B2272" s="425" t="str">
        <f>IF(A2272="","",VLOOKUP(A2272,'Project Budget vs Exp'!$B$9:$G$52,2,FALSE))</f>
        <v/>
      </c>
      <c r="C2272" s="117"/>
      <c r="D2272" s="116"/>
      <c r="E2272" s="118"/>
      <c r="F2272" s="119"/>
      <c r="G2272" s="120"/>
      <c r="H2272" s="120"/>
      <c r="I2272" s="428">
        <f t="shared" si="36"/>
        <v>0</v>
      </c>
      <c r="J2272" s="46"/>
      <c r="K2272" s="21">
        <f>IFERROR(SUM(C2272/'Transfers of Funds'!$F$59),0)</f>
        <v>0</v>
      </c>
      <c r="L2272" s="21"/>
      <c r="M2272" s="47" t="s">
        <v>162</v>
      </c>
      <c r="N2272" s="46"/>
    </row>
    <row r="2273" spans="1:14" s="23" customFormat="1" ht="14.25" customHeight="1">
      <c r="A2273" s="115"/>
      <c r="B2273" s="425" t="str">
        <f>IF(A2273="","",VLOOKUP(A2273,'Project Budget vs Exp'!$B$9:$G$52,2,FALSE))</f>
        <v/>
      </c>
      <c r="C2273" s="117"/>
      <c r="D2273" s="116"/>
      <c r="E2273" s="118"/>
      <c r="F2273" s="119"/>
      <c r="G2273" s="120"/>
      <c r="H2273" s="120"/>
      <c r="I2273" s="428">
        <f t="shared" si="36"/>
        <v>0</v>
      </c>
      <c r="J2273" s="46"/>
      <c r="K2273" s="21">
        <f>IFERROR(SUM(C2273/'Transfers of Funds'!$F$59),0)</f>
        <v>0</v>
      </c>
      <c r="L2273" s="21"/>
      <c r="M2273" s="47" t="s">
        <v>162</v>
      </c>
      <c r="N2273" s="46"/>
    </row>
    <row r="2274" spans="1:14" s="23" customFormat="1" ht="14.25" customHeight="1">
      <c r="A2274" s="115"/>
      <c r="B2274" s="425" t="str">
        <f>IF(A2274="","",VLOOKUP(A2274,'Project Budget vs Exp'!$B$9:$G$52,2,FALSE))</f>
        <v/>
      </c>
      <c r="C2274" s="117"/>
      <c r="D2274" s="116"/>
      <c r="E2274" s="118"/>
      <c r="F2274" s="119"/>
      <c r="G2274" s="120"/>
      <c r="H2274" s="120"/>
      <c r="I2274" s="428">
        <f t="shared" si="36"/>
        <v>0</v>
      </c>
      <c r="J2274" s="46"/>
      <c r="K2274" s="21">
        <f>IFERROR(SUM(C2274/'Transfers of Funds'!$F$59),0)</f>
        <v>0</v>
      </c>
      <c r="L2274" s="21"/>
      <c r="M2274" s="47" t="s">
        <v>162</v>
      </c>
      <c r="N2274" s="46"/>
    </row>
    <row r="2275" spans="1:14" s="23" customFormat="1" ht="14.25" customHeight="1">
      <c r="A2275" s="115"/>
      <c r="B2275" s="425" t="str">
        <f>IF(A2275="","",VLOOKUP(A2275,'Project Budget vs Exp'!$B$9:$G$52,2,FALSE))</f>
        <v/>
      </c>
      <c r="C2275" s="117"/>
      <c r="D2275" s="116"/>
      <c r="E2275" s="118"/>
      <c r="F2275" s="119"/>
      <c r="G2275" s="120"/>
      <c r="H2275" s="120"/>
      <c r="I2275" s="428">
        <f t="shared" si="36"/>
        <v>0</v>
      </c>
      <c r="J2275" s="46"/>
      <c r="K2275" s="21">
        <f>IFERROR(SUM(C2275/'Transfers of Funds'!$F$59),0)</f>
        <v>0</v>
      </c>
      <c r="L2275" s="21"/>
      <c r="M2275" s="47" t="s">
        <v>162</v>
      </c>
      <c r="N2275" s="46"/>
    </row>
    <row r="2276" spans="1:14" s="23" customFormat="1" ht="14.25" customHeight="1">
      <c r="A2276" s="115"/>
      <c r="B2276" s="425" t="str">
        <f>IF(A2276="","",VLOOKUP(A2276,'Project Budget vs Exp'!$B$9:$G$52,2,FALSE))</f>
        <v/>
      </c>
      <c r="C2276" s="117"/>
      <c r="D2276" s="116"/>
      <c r="E2276" s="118"/>
      <c r="F2276" s="119"/>
      <c r="G2276" s="120"/>
      <c r="H2276" s="120"/>
      <c r="I2276" s="428">
        <f t="shared" si="36"/>
        <v>0</v>
      </c>
      <c r="J2276" s="46"/>
      <c r="K2276" s="21">
        <f>IFERROR(SUM(C2276/'Transfers of Funds'!$F$59),0)</f>
        <v>0</v>
      </c>
      <c r="L2276" s="21"/>
      <c r="M2276" s="47" t="s">
        <v>162</v>
      </c>
      <c r="N2276" s="46"/>
    </row>
    <row r="2277" spans="1:14" s="23" customFormat="1" ht="14.25" customHeight="1">
      <c r="A2277" s="115"/>
      <c r="B2277" s="425" t="str">
        <f>IF(A2277="","",VLOOKUP(A2277,'Project Budget vs Exp'!$B$9:$G$52,2,FALSE))</f>
        <v/>
      </c>
      <c r="C2277" s="117"/>
      <c r="D2277" s="116"/>
      <c r="E2277" s="118"/>
      <c r="F2277" s="119"/>
      <c r="G2277" s="120"/>
      <c r="H2277" s="120"/>
      <c r="I2277" s="428">
        <f t="shared" si="36"/>
        <v>0</v>
      </c>
      <c r="J2277" s="46"/>
      <c r="K2277" s="21">
        <f>IFERROR(SUM(C2277/'Transfers of Funds'!$F$59),0)</f>
        <v>0</v>
      </c>
      <c r="L2277" s="21"/>
      <c r="M2277" s="47" t="s">
        <v>162</v>
      </c>
      <c r="N2277" s="46"/>
    </row>
    <row r="2278" spans="1:14" s="23" customFormat="1" ht="14.25" customHeight="1">
      <c r="A2278" s="115"/>
      <c r="B2278" s="425" t="str">
        <f>IF(A2278="","",VLOOKUP(A2278,'Project Budget vs Exp'!$B$9:$G$52,2,FALSE))</f>
        <v/>
      </c>
      <c r="C2278" s="117"/>
      <c r="D2278" s="116"/>
      <c r="E2278" s="118"/>
      <c r="F2278" s="119"/>
      <c r="G2278" s="120"/>
      <c r="H2278" s="120"/>
      <c r="I2278" s="428">
        <f t="shared" si="36"/>
        <v>0</v>
      </c>
      <c r="J2278" s="46"/>
      <c r="K2278" s="21">
        <f>IFERROR(SUM(C2278/'Transfers of Funds'!$F$59),0)</f>
        <v>0</v>
      </c>
      <c r="L2278" s="21"/>
      <c r="M2278" s="47" t="s">
        <v>162</v>
      </c>
      <c r="N2278" s="46"/>
    </row>
    <row r="2279" spans="1:14" s="23" customFormat="1" ht="14.25" customHeight="1">
      <c r="A2279" s="115"/>
      <c r="B2279" s="425" t="str">
        <f>IF(A2279="","",VLOOKUP(A2279,'Project Budget vs Exp'!$B$9:$G$52,2,FALSE))</f>
        <v/>
      </c>
      <c r="C2279" s="117"/>
      <c r="D2279" s="116"/>
      <c r="E2279" s="118"/>
      <c r="F2279" s="119"/>
      <c r="G2279" s="120"/>
      <c r="H2279" s="120"/>
      <c r="I2279" s="428">
        <f t="shared" si="36"/>
        <v>0</v>
      </c>
      <c r="J2279" s="46"/>
      <c r="K2279" s="21">
        <f>IFERROR(SUM(C2279/'Transfers of Funds'!$F$59),0)</f>
        <v>0</v>
      </c>
      <c r="L2279" s="21"/>
      <c r="M2279" s="47" t="s">
        <v>162</v>
      </c>
      <c r="N2279" s="46"/>
    </row>
    <row r="2280" spans="1:14" s="23" customFormat="1" ht="14.25" customHeight="1">
      <c r="A2280" s="115"/>
      <c r="B2280" s="425" t="str">
        <f>IF(A2280="","",VLOOKUP(A2280,'Project Budget vs Exp'!$B$9:$G$52,2,FALSE))</f>
        <v/>
      </c>
      <c r="C2280" s="117"/>
      <c r="D2280" s="116"/>
      <c r="E2280" s="118"/>
      <c r="F2280" s="119"/>
      <c r="G2280" s="120"/>
      <c r="H2280" s="120"/>
      <c r="I2280" s="428">
        <f t="shared" si="36"/>
        <v>0</v>
      </c>
      <c r="J2280" s="46"/>
      <c r="K2280" s="21">
        <f>IFERROR(SUM(C2280/'Transfers of Funds'!$F$59),0)</f>
        <v>0</v>
      </c>
      <c r="L2280" s="21"/>
      <c r="M2280" s="47" t="s">
        <v>162</v>
      </c>
      <c r="N2280" s="46"/>
    </row>
    <row r="2281" spans="1:14" s="23" customFormat="1" ht="14.25" customHeight="1">
      <c r="A2281" s="115"/>
      <c r="B2281" s="425" t="str">
        <f>IF(A2281="","",VLOOKUP(A2281,'Project Budget vs Exp'!$B$9:$G$52,2,FALSE))</f>
        <v/>
      </c>
      <c r="C2281" s="117"/>
      <c r="D2281" s="116"/>
      <c r="E2281" s="118"/>
      <c r="F2281" s="119"/>
      <c r="G2281" s="120"/>
      <c r="H2281" s="120"/>
      <c r="I2281" s="428">
        <f t="shared" si="36"/>
        <v>0</v>
      </c>
      <c r="J2281" s="46"/>
      <c r="K2281" s="21">
        <f>IFERROR(SUM(C2281/'Transfers of Funds'!$F$59),0)</f>
        <v>0</v>
      </c>
      <c r="L2281" s="21"/>
      <c r="M2281" s="47" t="s">
        <v>162</v>
      </c>
      <c r="N2281" s="46"/>
    </row>
    <row r="2282" spans="1:14" s="23" customFormat="1" ht="14.25" customHeight="1">
      <c r="A2282" s="115"/>
      <c r="B2282" s="425" t="str">
        <f>IF(A2282="","",VLOOKUP(A2282,'Project Budget vs Exp'!$B$9:$G$52,2,FALSE))</f>
        <v/>
      </c>
      <c r="C2282" s="117"/>
      <c r="D2282" s="116"/>
      <c r="E2282" s="118"/>
      <c r="F2282" s="119"/>
      <c r="G2282" s="120"/>
      <c r="H2282" s="120"/>
      <c r="I2282" s="428">
        <f t="shared" si="36"/>
        <v>0</v>
      </c>
      <c r="J2282" s="46"/>
      <c r="K2282" s="21">
        <f>IFERROR(SUM(C2282/'Transfers of Funds'!$F$59),0)</f>
        <v>0</v>
      </c>
      <c r="L2282" s="21"/>
      <c r="M2282" s="47" t="s">
        <v>162</v>
      </c>
      <c r="N2282" s="46"/>
    </row>
    <row r="2283" spans="1:14" s="23" customFormat="1" ht="14.25" customHeight="1">
      <c r="A2283" s="115"/>
      <c r="B2283" s="425" t="str">
        <f>IF(A2283="","",VLOOKUP(A2283,'Project Budget vs Exp'!$B$9:$G$52,2,FALSE))</f>
        <v/>
      </c>
      <c r="C2283" s="117"/>
      <c r="D2283" s="116"/>
      <c r="E2283" s="118"/>
      <c r="F2283" s="119"/>
      <c r="G2283" s="120"/>
      <c r="H2283" s="120"/>
      <c r="I2283" s="428">
        <f t="shared" si="36"/>
        <v>0</v>
      </c>
      <c r="J2283" s="46"/>
      <c r="K2283" s="21">
        <f>IFERROR(SUM(C2283/'Transfers of Funds'!$F$59),0)</f>
        <v>0</v>
      </c>
      <c r="L2283" s="21"/>
      <c r="M2283" s="47" t="s">
        <v>162</v>
      </c>
      <c r="N2283" s="46"/>
    </row>
    <row r="2284" spans="1:14" s="23" customFormat="1" ht="14.25" customHeight="1">
      <c r="A2284" s="115"/>
      <c r="B2284" s="425" t="str">
        <f>IF(A2284="","",VLOOKUP(A2284,'Project Budget vs Exp'!$B$9:$G$52,2,FALSE))</f>
        <v/>
      </c>
      <c r="C2284" s="117"/>
      <c r="D2284" s="116"/>
      <c r="E2284" s="118"/>
      <c r="F2284" s="119"/>
      <c r="G2284" s="120"/>
      <c r="H2284" s="120"/>
      <c r="I2284" s="428">
        <f t="shared" si="36"/>
        <v>0</v>
      </c>
      <c r="J2284" s="46"/>
      <c r="K2284" s="21">
        <f>IFERROR(SUM(C2284/'Transfers of Funds'!$F$59),0)</f>
        <v>0</v>
      </c>
      <c r="L2284" s="21"/>
      <c r="M2284" s="47" t="s">
        <v>162</v>
      </c>
      <c r="N2284" s="46"/>
    </row>
    <row r="2285" spans="1:14" s="23" customFormat="1" ht="14.25" customHeight="1">
      <c r="A2285" s="115"/>
      <c r="B2285" s="425" t="str">
        <f>IF(A2285="","",VLOOKUP(A2285,'Project Budget vs Exp'!$B$9:$G$52,2,FALSE))</f>
        <v/>
      </c>
      <c r="C2285" s="117"/>
      <c r="D2285" s="116"/>
      <c r="E2285" s="118"/>
      <c r="F2285" s="119"/>
      <c r="G2285" s="120"/>
      <c r="H2285" s="120"/>
      <c r="I2285" s="428">
        <f t="shared" si="36"/>
        <v>0</v>
      </c>
      <c r="J2285" s="46"/>
      <c r="K2285" s="21">
        <f>IFERROR(SUM(C2285/'Transfers of Funds'!$F$59),0)</f>
        <v>0</v>
      </c>
      <c r="L2285" s="21"/>
      <c r="M2285" s="47" t="s">
        <v>162</v>
      </c>
      <c r="N2285" s="46"/>
    </row>
    <row r="2286" spans="1:14" s="23" customFormat="1" ht="14.25" customHeight="1">
      <c r="A2286" s="115"/>
      <c r="B2286" s="425" t="str">
        <f>IF(A2286="","",VLOOKUP(A2286,'Project Budget vs Exp'!$B$9:$G$52,2,FALSE))</f>
        <v/>
      </c>
      <c r="C2286" s="117"/>
      <c r="D2286" s="116"/>
      <c r="E2286" s="118"/>
      <c r="F2286" s="119"/>
      <c r="G2286" s="120"/>
      <c r="H2286" s="120"/>
      <c r="I2286" s="428">
        <f t="shared" si="36"/>
        <v>0</v>
      </c>
      <c r="J2286" s="46"/>
      <c r="K2286" s="21">
        <f>IFERROR(SUM(C2286/'Transfers of Funds'!$F$59),0)</f>
        <v>0</v>
      </c>
      <c r="L2286" s="21"/>
      <c r="M2286" s="47" t="s">
        <v>162</v>
      </c>
      <c r="N2286" s="46"/>
    </row>
    <row r="2287" spans="1:14" s="23" customFormat="1" ht="14.25" customHeight="1">
      <c r="A2287" s="115"/>
      <c r="B2287" s="425" t="str">
        <f>IF(A2287="","",VLOOKUP(A2287,'Project Budget vs Exp'!$B$9:$G$52,2,FALSE))</f>
        <v/>
      </c>
      <c r="C2287" s="117"/>
      <c r="D2287" s="116"/>
      <c r="E2287" s="118"/>
      <c r="F2287" s="119"/>
      <c r="G2287" s="120"/>
      <c r="H2287" s="120"/>
      <c r="I2287" s="428">
        <f t="shared" si="36"/>
        <v>0</v>
      </c>
      <c r="J2287" s="46"/>
      <c r="K2287" s="21">
        <f>IFERROR(SUM(C2287/'Transfers of Funds'!$F$59),0)</f>
        <v>0</v>
      </c>
      <c r="L2287" s="21"/>
      <c r="M2287" s="47" t="s">
        <v>162</v>
      </c>
      <c r="N2287" s="46"/>
    </row>
    <row r="2288" spans="1:14" s="23" customFormat="1" ht="14.25" customHeight="1">
      <c r="A2288" s="115"/>
      <c r="B2288" s="425" t="str">
        <f>IF(A2288="","",VLOOKUP(A2288,'Project Budget vs Exp'!$B$9:$G$52,2,FALSE))</f>
        <v/>
      </c>
      <c r="C2288" s="117"/>
      <c r="D2288" s="116"/>
      <c r="E2288" s="118"/>
      <c r="F2288" s="119"/>
      <c r="G2288" s="120"/>
      <c r="H2288" s="120"/>
      <c r="I2288" s="428">
        <f t="shared" si="36"/>
        <v>0</v>
      </c>
      <c r="J2288" s="46"/>
      <c r="K2288" s="21">
        <f>IFERROR(SUM(C2288/'Transfers of Funds'!$F$59),0)</f>
        <v>0</v>
      </c>
      <c r="L2288" s="21"/>
      <c r="M2288" s="47" t="s">
        <v>162</v>
      </c>
      <c r="N2288" s="46"/>
    </row>
    <row r="2289" spans="1:14" s="23" customFormat="1" ht="14.25" customHeight="1">
      <c r="A2289" s="115"/>
      <c r="B2289" s="425" t="str">
        <f>IF(A2289="","",VLOOKUP(A2289,'Project Budget vs Exp'!$B$9:$G$52,2,FALSE))</f>
        <v/>
      </c>
      <c r="C2289" s="117"/>
      <c r="D2289" s="116"/>
      <c r="E2289" s="118"/>
      <c r="F2289" s="119"/>
      <c r="G2289" s="120"/>
      <c r="H2289" s="120"/>
      <c r="I2289" s="428">
        <f t="shared" si="36"/>
        <v>0</v>
      </c>
      <c r="J2289" s="46"/>
      <c r="K2289" s="21">
        <f>IFERROR(SUM(C2289/'Transfers of Funds'!$F$59),0)</f>
        <v>0</v>
      </c>
      <c r="L2289" s="21"/>
      <c r="M2289" s="47" t="s">
        <v>162</v>
      </c>
      <c r="N2289" s="46"/>
    </row>
    <row r="2290" spans="1:14" s="23" customFormat="1" ht="14.25" customHeight="1">
      <c r="A2290" s="115"/>
      <c r="B2290" s="425" t="str">
        <f>IF(A2290="","",VLOOKUP(A2290,'Project Budget vs Exp'!$B$9:$G$52,2,FALSE))</f>
        <v/>
      </c>
      <c r="C2290" s="117"/>
      <c r="D2290" s="116"/>
      <c r="E2290" s="118"/>
      <c r="F2290" s="119"/>
      <c r="G2290" s="120"/>
      <c r="H2290" s="120"/>
      <c r="I2290" s="428">
        <f t="shared" si="36"/>
        <v>0</v>
      </c>
      <c r="J2290" s="46"/>
      <c r="K2290" s="21">
        <f>IFERROR(SUM(C2290/'Transfers of Funds'!$F$59),0)</f>
        <v>0</v>
      </c>
      <c r="L2290" s="21"/>
      <c r="M2290" s="47" t="s">
        <v>162</v>
      </c>
      <c r="N2290" s="46"/>
    </row>
    <row r="2291" spans="1:14" s="23" customFormat="1" ht="14.25" customHeight="1">
      <c r="A2291" s="115"/>
      <c r="B2291" s="425" t="str">
        <f>IF(A2291="","",VLOOKUP(A2291,'Project Budget vs Exp'!$B$9:$G$52,2,FALSE))</f>
        <v/>
      </c>
      <c r="C2291" s="117"/>
      <c r="D2291" s="116"/>
      <c r="E2291" s="118"/>
      <c r="F2291" s="119"/>
      <c r="G2291" s="120"/>
      <c r="H2291" s="120"/>
      <c r="I2291" s="428">
        <f t="shared" si="36"/>
        <v>0</v>
      </c>
      <c r="J2291" s="46"/>
      <c r="K2291" s="21">
        <f>IFERROR(SUM(C2291/'Transfers of Funds'!$F$59),0)</f>
        <v>0</v>
      </c>
      <c r="L2291" s="21"/>
      <c r="M2291" s="47" t="s">
        <v>162</v>
      </c>
      <c r="N2291" s="46"/>
    </row>
    <row r="2292" spans="1:14" s="23" customFormat="1" ht="14.25" customHeight="1">
      <c r="A2292" s="115"/>
      <c r="B2292" s="425" t="str">
        <f>IF(A2292="","",VLOOKUP(A2292,'Project Budget vs Exp'!$B$9:$G$52,2,FALSE))</f>
        <v/>
      </c>
      <c r="C2292" s="117"/>
      <c r="D2292" s="116"/>
      <c r="E2292" s="118"/>
      <c r="F2292" s="119"/>
      <c r="G2292" s="120"/>
      <c r="H2292" s="120"/>
      <c r="I2292" s="428">
        <f t="shared" si="36"/>
        <v>0</v>
      </c>
      <c r="J2292" s="46"/>
      <c r="K2292" s="21">
        <f>IFERROR(SUM(C2292/'Transfers of Funds'!$F$59),0)</f>
        <v>0</v>
      </c>
      <c r="L2292" s="21"/>
      <c r="M2292" s="47" t="s">
        <v>162</v>
      </c>
      <c r="N2292" s="46"/>
    </row>
    <row r="2293" spans="1:14" s="23" customFormat="1" ht="14.25" customHeight="1">
      <c r="A2293" s="115"/>
      <c r="B2293" s="425" t="str">
        <f>IF(A2293="","",VLOOKUP(A2293,'Project Budget vs Exp'!$B$9:$G$52,2,FALSE))</f>
        <v/>
      </c>
      <c r="C2293" s="117"/>
      <c r="D2293" s="116"/>
      <c r="E2293" s="118"/>
      <c r="F2293" s="119"/>
      <c r="G2293" s="120"/>
      <c r="H2293" s="120"/>
      <c r="I2293" s="428">
        <f t="shared" si="36"/>
        <v>0</v>
      </c>
      <c r="J2293" s="46"/>
      <c r="K2293" s="21">
        <f>IFERROR(SUM(C2293/'Transfers of Funds'!$F$59),0)</f>
        <v>0</v>
      </c>
      <c r="L2293" s="21"/>
      <c r="M2293" s="47" t="s">
        <v>162</v>
      </c>
      <c r="N2293" s="46"/>
    </row>
    <row r="2294" spans="1:14" s="23" customFormat="1" ht="14.25" customHeight="1">
      <c r="A2294" s="115"/>
      <c r="B2294" s="425" t="str">
        <f>IF(A2294="","",VLOOKUP(A2294,'Project Budget vs Exp'!$B$9:$G$52,2,FALSE))</f>
        <v/>
      </c>
      <c r="C2294" s="117"/>
      <c r="D2294" s="116"/>
      <c r="E2294" s="118"/>
      <c r="F2294" s="119"/>
      <c r="G2294" s="120"/>
      <c r="H2294" s="120"/>
      <c r="I2294" s="428">
        <f t="shared" si="36"/>
        <v>0</v>
      </c>
      <c r="J2294" s="46"/>
      <c r="K2294" s="21">
        <f>IFERROR(SUM(C2294/'Transfers of Funds'!$F$59),0)</f>
        <v>0</v>
      </c>
      <c r="L2294" s="21"/>
      <c r="M2294" s="47" t="s">
        <v>162</v>
      </c>
      <c r="N2294" s="46"/>
    </row>
    <row r="2295" spans="1:14" s="23" customFormat="1" ht="14.25" customHeight="1">
      <c r="A2295" s="115"/>
      <c r="B2295" s="425" t="str">
        <f>IF(A2295="","",VLOOKUP(A2295,'Project Budget vs Exp'!$B$9:$G$52,2,FALSE))</f>
        <v/>
      </c>
      <c r="C2295" s="117"/>
      <c r="D2295" s="116"/>
      <c r="E2295" s="118"/>
      <c r="F2295" s="119"/>
      <c r="G2295" s="120"/>
      <c r="H2295" s="120"/>
      <c r="I2295" s="428">
        <f t="shared" si="36"/>
        <v>0</v>
      </c>
      <c r="J2295" s="46"/>
      <c r="K2295" s="21">
        <f>IFERROR(SUM(C2295/'Transfers of Funds'!$F$59),0)</f>
        <v>0</v>
      </c>
      <c r="L2295" s="21"/>
      <c r="M2295" s="47" t="s">
        <v>162</v>
      </c>
      <c r="N2295" s="46"/>
    </row>
    <row r="2296" spans="1:14" s="23" customFormat="1" ht="14.25" customHeight="1">
      <c r="A2296" s="115"/>
      <c r="B2296" s="425" t="str">
        <f>IF(A2296="","",VLOOKUP(A2296,'Project Budget vs Exp'!$B$9:$G$52,2,FALSE))</f>
        <v/>
      </c>
      <c r="C2296" s="117"/>
      <c r="D2296" s="116"/>
      <c r="E2296" s="118"/>
      <c r="F2296" s="119"/>
      <c r="G2296" s="120"/>
      <c r="H2296" s="120"/>
      <c r="I2296" s="428">
        <f t="shared" si="36"/>
        <v>0</v>
      </c>
      <c r="J2296" s="46"/>
      <c r="K2296" s="21">
        <f>IFERROR(SUM(C2296/'Transfers of Funds'!$F$59),0)</f>
        <v>0</v>
      </c>
      <c r="L2296" s="21"/>
      <c r="M2296" s="47" t="s">
        <v>162</v>
      </c>
      <c r="N2296" s="46"/>
    </row>
    <row r="2297" spans="1:14" s="23" customFormat="1" ht="14.25" customHeight="1">
      <c r="A2297" s="115"/>
      <c r="B2297" s="425" t="str">
        <f>IF(A2297="","",VLOOKUP(A2297,'Project Budget vs Exp'!$B$9:$G$52,2,FALSE))</f>
        <v/>
      </c>
      <c r="C2297" s="117"/>
      <c r="D2297" s="116"/>
      <c r="E2297" s="118"/>
      <c r="F2297" s="119"/>
      <c r="G2297" s="120"/>
      <c r="H2297" s="120"/>
      <c r="I2297" s="428">
        <f t="shared" si="36"/>
        <v>0</v>
      </c>
      <c r="J2297" s="46"/>
      <c r="K2297" s="21">
        <f>IFERROR(SUM(C2297/'Transfers of Funds'!$F$59),0)</f>
        <v>0</v>
      </c>
      <c r="L2297" s="21"/>
      <c r="M2297" s="47" t="s">
        <v>162</v>
      </c>
      <c r="N2297" s="46"/>
    </row>
    <row r="2298" spans="1:14" s="23" customFormat="1" ht="14.25" customHeight="1">
      <c r="A2298" s="115"/>
      <c r="B2298" s="425" t="str">
        <f>IF(A2298="","",VLOOKUP(A2298,'Project Budget vs Exp'!$B$9:$G$52,2,FALSE))</f>
        <v/>
      </c>
      <c r="C2298" s="117"/>
      <c r="D2298" s="116"/>
      <c r="E2298" s="118"/>
      <c r="F2298" s="119"/>
      <c r="G2298" s="120"/>
      <c r="H2298" s="120"/>
      <c r="I2298" s="428">
        <f t="shared" si="36"/>
        <v>0</v>
      </c>
      <c r="J2298" s="46"/>
      <c r="K2298" s="21">
        <f>IFERROR(SUM(C2298/'Transfers of Funds'!$F$59),0)</f>
        <v>0</v>
      </c>
      <c r="L2298" s="21"/>
      <c r="M2298" s="47" t="s">
        <v>162</v>
      </c>
      <c r="N2298" s="46"/>
    </row>
    <row r="2299" spans="1:14" s="23" customFormat="1" ht="14.25" customHeight="1">
      <c r="A2299" s="115"/>
      <c r="B2299" s="425" t="str">
        <f>IF(A2299="","",VLOOKUP(A2299,'Project Budget vs Exp'!$B$9:$G$52,2,FALSE))</f>
        <v/>
      </c>
      <c r="C2299" s="117"/>
      <c r="D2299" s="116"/>
      <c r="E2299" s="118"/>
      <c r="F2299" s="119"/>
      <c r="G2299" s="120"/>
      <c r="H2299" s="120"/>
      <c r="I2299" s="428">
        <f t="shared" si="36"/>
        <v>0</v>
      </c>
      <c r="J2299" s="46"/>
      <c r="K2299" s="21">
        <f>IFERROR(SUM(C2299/'Transfers of Funds'!$F$59),0)</f>
        <v>0</v>
      </c>
      <c r="L2299" s="21"/>
      <c r="M2299" s="47" t="s">
        <v>162</v>
      </c>
      <c r="N2299" s="46"/>
    </row>
    <row r="2300" spans="1:14" s="23" customFormat="1" ht="14.25" customHeight="1">
      <c r="A2300" s="115"/>
      <c r="B2300" s="425" t="str">
        <f>IF(A2300="","",VLOOKUP(A2300,'Project Budget vs Exp'!$B$9:$G$52,2,FALSE))</f>
        <v/>
      </c>
      <c r="C2300" s="117"/>
      <c r="D2300" s="116"/>
      <c r="E2300" s="118"/>
      <c r="F2300" s="119"/>
      <c r="G2300" s="120"/>
      <c r="H2300" s="120"/>
      <c r="I2300" s="428">
        <f t="shared" si="36"/>
        <v>0</v>
      </c>
      <c r="J2300" s="46"/>
      <c r="K2300" s="21">
        <f>IFERROR(SUM(C2300/'Transfers of Funds'!$F$59),0)</f>
        <v>0</v>
      </c>
      <c r="L2300" s="21"/>
      <c r="M2300" s="47" t="s">
        <v>162</v>
      </c>
      <c r="N2300" s="46"/>
    </row>
    <row r="2301" spans="1:14" s="23" customFormat="1" ht="14.25" customHeight="1">
      <c r="A2301" s="115"/>
      <c r="B2301" s="425" t="str">
        <f>IF(A2301="","",VLOOKUP(A2301,'Project Budget vs Exp'!$B$9:$G$52,2,FALSE))</f>
        <v/>
      </c>
      <c r="C2301" s="117"/>
      <c r="D2301" s="116"/>
      <c r="E2301" s="118"/>
      <c r="F2301" s="119"/>
      <c r="G2301" s="120"/>
      <c r="H2301" s="120"/>
      <c r="I2301" s="428">
        <f t="shared" si="36"/>
        <v>0</v>
      </c>
      <c r="J2301" s="46"/>
      <c r="K2301" s="21">
        <f>IFERROR(SUM(C2301/'Transfers of Funds'!$F$59),0)</f>
        <v>0</v>
      </c>
      <c r="L2301" s="21"/>
      <c r="M2301" s="47" t="s">
        <v>162</v>
      </c>
      <c r="N2301" s="46"/>
    </row>
    <row r="2302" spans="1:14" s="23" customFormat="1" ht="14.25" customHeight="1">
      <c r="A2302" s="115"/>
      <c r="B2302" s="425" t="str">
        <f>IF(A2302="","",VLOOKUP(A2302,'Project Budget vs Exp'!$B$9:$G$52,2,FALSE))</f>
        <v/>
      </c>
      <c r="C2302" s="117"/>
      <c r="D2302" s="116"/>
      <c r="E2302" s="118"/>
      <c r="F2302" s="119"/>
      <c r="G2302" s="120"/>
      <c r="H2302" s="120"/>
      <c r="I2302" s="428">
        <f t="shared" si="36"/>
        <v>0</v>
      </c>
      <c r="J2302" s="46"/>
      <c r="K2302" s="21">
        <f>IFERROR(SUM(C2302/'Transfers of Funds'!$F$59),0)</f>
        <v>0</v>
      </c>
      <c r="L2302" s="21"/>
      <c r="M2302" s="47" t="s">
        <v>162</v>
      </c>
      <c r="N2302" s="46"/>
    </row>
    <row r="2303" spans="1:14" s="23" customFormat="1" ht="14.25" customHeight="1">
      <c r="A2303" s="115"/>
      <c r="B2303" s="425" t="str">
        <f>IF(A2303="","",VLOOKUP(A2303,'Project Budget vs Exp'!$B$9:$G$52,2,FALSE))</f>
        <v/>
      </c>
      <c r="C2303" s="117"/>
      <c r="D2303" s="116"/>
      <c r="E2303" s="118"/>
      <c r="F2303" s="119"/>
      <c r="G2303" s="120"/>
      <c r="H2303" s="120"/>
      <c r="I2303" s="428">
        <f t="shared" si="36"/>
        <v>0</v>
      </c>
      <c r="J2303" s="46"/>
      <c r="K2303" s="21">
        <f>IFERROR(SUM(C2303/'Transfers of Funds'!$F$59),0)</f>
        <v>0</v>
      </c>
      <c r="L2303" s="21"/>
      <c r="M2303" s="47" t="s">
        <v>162</v>
      </c>
      <c r="N2303" s="46"/>
    </row>
    <row r="2304" spans="1:14" s="23" customFormat="1" ht="14.25" customHeight="1">
      <c r="A2304" s="115"/>
      <c r="B2304" s="425" t="str">
        <f>IF(A2304="","",VLOOKUP(A2304,'Project Budget vs Exp'!$B$9:$G$52,2,FALSE))</f>
        <v/>
      </c>
      <c r="C2304" s="117"/>
      <c r="D2304" s="116"/>
      <c r="E2304" s="118"/>
      <c r="F2304" s="119"/>
      <c r="G2304" s="120"/>
      <c r="H2304" s="120"/>
      <c r="I2304" s="428">
        <f t="shared" si="36"/>
        <v>0</v>
      </c>
      <c r="J2304" s="46"/>
      <c r="K2304" s="21">
        <f>IFERROR(SUM(C2304/'Transfers of Funds'!$F$59),0)</f>
        <v>0</v>
      </c>
      <c r="L2304" s="21"/>
      <c r="M2304" s="47" t="s">
        <v>162</v>
      </c>
      <c r="N2304" s="46"/>
    </row>
    <row r="2305" spans="1:14" s="23" customFormat="1" ht="14.25" customHeight="1">
      <c r="A2305" s="115"/>
      <c r="B2305" s="425" t="str">
        <f>IF(A2305="","",VLOOKUP(A2305,'Project Budget vs Exp'!$B$9:$G$52,2,FALSE))</f>
        <v/>
      </c>
      <c r="C2305" s="117"/>
      <c r="D2305" s="116"/>
      <c r="E2305" s="118"/>
      <c r="F2305" s="119"/>
      <c r="G2305" s="120"/>
      <c r="H2305" s="120"/>
      <c r="I2305" s="428">
        <f t="shared" si="36"/>
        <v>0</v>
      </c>
      <c r="J2305" s="46"/>
      <c r="K2305" s="21">
        <f>IFERROR(SUM(C2305/'Transfers of Funds'!$F$59),0)</f>
        <v>0</v>
      </c>
      <c r="L2305" s="21"/>
      <c r="M2305" s="47" t="s">
        <v>162</v>
      </c>
      <c r="N2305" s="46"/>
    </row>
    <row r="2306" spans="1:14" s="23" customFormat="1" ht="14.25" customHeight="1">
      <c r="A2306" s="115"/>
      <c r="B2306" s="425" t="str">
        <f>IF(A2306="","",VLOOKUP(A2306,'Project Budget vs Exp'!$B$9:$G$52,2,FALSE))</f>
        <v/>
      </c>
      <c r="C2306" s="117"/>
      <c r="D2306" s="116"/>
      <c r="E2306" s="118"/>
      <c r="F2306" s="119"/>
      <c r="G2306" s="120"/>
      <c r="H2306" s="120"/>
      <c r="I2306" s="428">
        <f t="shared" si="36"/>
        <v>0</v>
      </c>
      <c r="J2306" s="46"/>
      <c r="K2306" s="21">
        <f>IFERROR(SUM(C2306/'Transfers of Funds'!$F$59),0)</f>
        <v>0</v>
      </c>
      <c r="L2306" s="21"/>
      <c r="M2306" s="47" t="s">
        <v>162</v>
      </c>
      <c r="N2306" s="46"/>
    </row>
    <row r="2307" spans="1:14" s="23" customFormat="1" ht="14.25" customHeight="1">
      <c r="A2307" s="115"/>
      <c r="B2307" s="425" t="str">
        <f>IF(A2307="","",VLOOKUP(A2307,'Project Budget vs Exp'!$B$9:$G$52,2,FALSE))</f>
        <v/>
      </c>
      <c r="C2307" s="117"/>
      <c r="D2307" s="116"/>
      <c r="E2307" s="118"/>
      <c r="F2307" s="119"/>
      <c r="G2307" s="120"/>
      <c r="H2307" s="120"/>
      <c r="I2307" s="428">
        <f t="shared" si="36"/>
        <v>0</v>
      </c>
      <c r="J2307" s="46"/>
      <c r="K2307" s="21">
        <f>IFERROR(SUM(C2307/'Transfers of Funds'!$F$59),0)</f>
        <v>0</v>
      </c>
      <c r="L2307" s="21"/>
      <c r="M2307" s="47" t="s">
        <v>162</v>
      </c>
      <c r="N2307" s="46"/>
    </row>
    <row r="2308" spans="1:14" s="23" customFormat="1" ht="14.25" customHeight="1">
      <c r="A2308" s="115"/>
      <c r="B2308" s="425" t="str">
        <f>IF(A2308="","",VLOOKUP(A2308,'Project Budget vs Exp'!$B$9:$G$52,2,FALSE))</f>
        <v/>
      </c>
      <c r="C2308" s="117"/>
      <c r="D2308" s="116"/>
      <c r="E2308" s="118"/>
      <c r="F2308" s="119"/>
      <c r="G2308" s="120"/>
      <c r="H2308" s="120"/>
      <c r="I2308" s="428">
        <f t="shared" si="36"/>
        <v>0</v>
      </c>
      <c r="J2308" s="46"/>
      <c r="K2308" s="21">
        <f>IFERROR(SUM(C2308/'Transfers of Funds'!$F$59),0)</f>
        <v>0</v>
      </c>
      <c r="L2308" s="21"/>
      <c r="M2308" s="47" t="s">
        <v>162</v>
      </c>
      <c r="N2308" s="46"/>
    </row>
    <row r="2309" spans="1:14" s="23" customFormat="1" ht="14.25" customHeight="1">
      <c r="A2309" s="115"/>
      <c r="B2309" s="425" t="str">
        <f>IF(A2309="","",VLOOKUP(A2309,'Project Budget vs Exp'!$B$9:$G$52,2,FALSE))</f>
        <v/>
      </c>
      <c r="C2309" s="117"/>
      <c r="D2309" s="116"/>
      <c r="E2309" s="118"/>
      <c r="F2309" s="119"/>
      <c r="G2309" s="120"/>
      <c r="H2309" s="120"/>
      <c r="I2309" s="428">
        <f t="shared" si="36"/>
        <v>0</v>
      </c>
      <c r="J2309" s="46"/>
      <c r="K2309" s="21">
        <f>IFERROR(SUM(C2309/'Transfers of Funds'!$F$59),0)</f>
        <v>0</v>
      </c>
      <c r="L2309" s="21"/>
      <c r="M2309" s="47" t="s">
        <v>162</v>
      </c>
      <c r="N2309" s="46"/>
    </row>
    <row r="2310" spans="1:14" s="23" customFormat="1" ht="14.25" customHeight="1">
      <c r="A2310" s="115"/>
      <c r="B2310" s="425" t="str">
        <f>IF(A2310="","",VLOOKUP(A2310,'Project Budget vs Exp'!$B$9:$G$52,2,FALSE))</f>
        <v/>
      </c>
      <c r="C2310" s="117"/>
      <c r="D2310" s="116"/>
      <c r="E2310" s="118"/>
      <c r="F2310" s="119"/>
      <c r="G2310" s="120"/>
      <c r="H2310" s="120"/>
      <c r="I2310" s="428">
        <f t="shared" si="36"/>
        <v>0</v>
      </c>
      <c r="J2310" s="46"/>
      <c r="K2310" s="21">
        <f>IFERROR(SUM(C2310/'Transfers of Funds'!$F$59),0)</f>
        <v>0</v>
      </c>
      <c r="L2310" s="21"/>
      <c r="M2310" s="47" t="s">
        <v>162</v>
      </c>
      <c r="N2310" s="46"/>
    </row>
    <row r="2311" spans="1:14" s="23" customFormat="1" ht="14.25" customHeight="1">
      <c r="A2311" s="115"/>
      <c r="B2311" s="425" t="str">
        <f>IF(A2311="","",VLOOKUP(A2311,'Project Budget vs Exp'!$B$9:$G$52,2,FALSE))</f>
        <v/>
      </c>
      <c r="C2311" s="117"/>
      <c r="D2311" s="116"/>
      <c r="E2311" s="118"/>
      <c r="F2311" s="119"/>
      <c r="G2311" s="120"/>
      <c r="H2311" s="120"/>
      <c r="I2311" s="428">
        <f t="shared" si="36"/>
        <v>0</v>
      </c>
      <c r="J2311" s="46"/>
      <c r="K2311" s="21">
        <f>IFERROR(SUM(C2311/'Transfers of Funds'!$F$59),0)</f>
        <v>0</v>
      </c>
      <c r="L2311" s="21"/>
      <c r="M2311" s="47" t="s">
        <v>162</v>
      </c>
      <c r="N2311" s="46"/>
    </row>
    <row r="2312" spans="1:14" s="23" customFormat="1" ht="14.25" customHeight="1">
      <c r="A2312" s="115"/>
      <c r="B2312" s="425" t="str">
        <f>IF(A2312="","",VLOOKUP(A2312,'Project Budget vs Exp'!$B$9:$G$52,2,FALSE))</f>
        <v/>
      </c>
      <c r="C2312" s="117"/>
      <c r="D2312" s="116"/>
      <c r="E2312" s="118"/>
      <c r="F2312" s="119"/>
      <c r="G2312" s="120"/>
      <c r="H2312" s="120"/>
      <c r="I2312" s="428">
        <f t="shared" si="36"/>
        <v>0</v>
      </c>
      <c r="J2312" s="46"/>
      <c r="K2312" s="21">
        <f>IFERROR(SUM(C2312/'Transfers of Funds'!$F$59),0)</f>
        <v>0</v>
      </c>
      <c r="L2312" s="21"/>
      <c r="M2312" s="47" t="s">
        <v>162</v>
      </c>
      <c r="N2312" s="46"/>
    </row>
    <row r="2313" spans="1:14" s="23" customFormat="1" ht="14.25" customHeight="1">
      <c r="A2313" s="115"/>
      <c r="B2313" s="425" t="str">
        <f>IF(A2313="","",VLOOKUP(A2313,'Project Budget vs Exp'!$B$9:$G$52,2,FALSE))</f>
        <v/>
      </c>
      <c r="C2313" s="117"/>
      <c r="D2313" s="116"/>
      <c r="E2313" s="118"/>
      <c r="F2313" s="119"/>
      <c r="G2313" s="120"/>
      <c r="H2313" s="120"/>
      <c r="I2313" s="428">
        <f t="shared" si="36"/>
        <v>0</v>
      </c>
      <c r="J2313" s="46"/>
      <c r="K2313" s="21">
        <f>IFERROR(SUM(C2313/'Transfers of Funds'!$F$59),0)</f>
        <v>0</v>
      </c>
      <c r="L2313" s="21"/>
      <c r="M2313" s="47" t="s">
        <v>162</v>
      </c>
      <c r="N2313" s="46"/>
    </row>
    <row r="2314" spans="1:14" s="23" customFormat="1" ht="14.25" customHeight="1">
      <c r="A2314" s="115"/>
      <c r="B2314" s="425" t="str">
        <f>IF(A2314="","",VLOOKUP(A2314,'Project Budget vs Exp'!$B$9:$G$52,2,FALSE))</f>
        <v/>
      </c>
      <c r="C2314" s="117"/>
      <c r="D2314" s="116"/>
      <c r="E2314" s="118"/>
      <c r="F2314" s="119"/>
      <c r="G2314" s="120"/>
      <c r="H2314" s="120"/>
      <c r="I2314" s="428">
        <f t="shared" si="36"/>
        <v>0</v>
      </c>
      <c r="J2314" s="46"/>
      <c r="K2314" s="21">
        <f>IFERROR(SUM(C2314/'Transfers of Funds'!$F$59),0)</f>
        <v>0</v>
      </c>
      <c r="L2314" s="21"/>
      <c r="M2314" s="47" t="s">
        <v>162</v>
      </c>
      <c r="N2314" s="46"/>
    </row>
    <row r="2315" spans="1:14" s="23" customFormat="1" ht="14.25" customHeight="1">
      <c r="A2315" s="115"/>
      <c r="B2315" s="425" t="str">
        <f>IF(A2315="","",VLOOKUP(A2315,'Project Budget vs Exp'!$B$9:$G$52,2,FALSE))</f>
        <v/>
      </c>
      <c r="C2315" s="117"/>
      <c r="D2315" s="116"/>
      <c r="E2315" s="118"/>
      <c r="F2315" s="119"/>
      <c r="G2315" s="120"/>
      <c r="H2315" s="120"/>
      <c r="I2315" s="428">
        <f t="shared" si="36"/>
        <v>0</v>
      </c>
      <c r="J2315" s="46"/>
      <c r="K2315" s="21">
        <f>IFERROR(SUM(C2315/'Transfers of Funds'!$F$59),0)</f>
        <v>0</v>
      </c>
      <c r="L2315" s="21"/>
      <c r="M2315" s="47" t="s">
        <v>162</v>
      </c>
      <c r="N2315" s="46"/>
    </row>
    <row r="2316" spans="1:14" s="23" customFormat="1" ht="14.25" customHeight="1">
      <c r="A2316" s="115"/>
      <c r="B2316" s="425" t="str">
        <f>IF(A2316="","",VLOOKUP(A2316,'Project Budget vs Exp'!$B$9:$G$52,2,FALSE))</f>
        <v/>
      </c>
      <c r="C2316" s="117"/>
      <c r="D2316" s="116"/>
      <c r="E2316" s="118"/>
      <c r="F2316" s="119"/>
      <c r="G2316" s="120"/>
      <c r="H2316" s="120"/>
      <c r="I2316" s="428">
        <f t="shared" si="36"/>
        <v>0</v>
      </c>
      <c r="J2316" s="46"/>
      <c r="K2316" s="21">
        <f>IFERROR(SUM(C2316/'Transfers of Funds'!$F$59),0)</f>
        <v>0</v>
      </c>
      <c r="L2316" s="21"/>
      <c r="M2316" s="47" t="s">
        <v>162</v>
      </c>
      <c r="N2316" s="46"/>
    </row>
    <row r="2317" spans="1:14" s="23" customFormat="1" ht="14.25" customHeight="1">
      <c r="A2317" s="115"/>
      <c r="B2317" s="425" t="str">
        <f>IF(A2317="","",VLOOKUP(A2317,'Project Budget vs Exp'!$B$9:$G$52,2,FALSE))</f>
        <v/>
      </c>
      <c r="C2317" s="117"/>
      <c r="D2317" s="116"/>
      <c r="E2317" s="118"/>
      <c r="F2317" s="119"/>
      <c r="G2317" s="120"/>
      <c r="H2317" s="120"/>
      <c r="I2317" s="428">
        <f t="shared" si="36"/>
        <v>0</v>
      </c>
      <c r="J2317" s="46"/>
      <c r="K2317" s="21">
        <f>IFERROR(SUM(C2317/'Transfers of Funds'!$F$59),0)</f>
        <v>0</v>
      </c>
      <c r="L2317" s="21"/>
      <c r="M2317" s="47" t="s">
        <v>162</v>
      </c>
      <c r="N2317" s="46"/>
    </row>
    <row r="2318" spans="1:14" s="23" customFormat="1" ht="14.25" customHeight="1">
      <c r="A2318" s="115"/>
      <c r="B2318" s="425" t="str">
        <f>IF(A2318="","",VLOOKUP(A2318,'Project Budget vs Exp'!$B$9:$G$52,2,FALSE))</f>
        <v/>
      </c>
      <c r="C2318" s="117"/>
      <c r="D2318" s="116"/>
      <c r="E2318" s="118"/>
      <c r="F2318" s="119"/>
      <c r="G2318" s="120"/>
      <c r="H2318" s="120"/>
      <c r="I2318" s="428">
        <f t="shared" si="36"/>
        <v>0</v>
      </c>
      <c r="J2318" s="46"/>
      <c r="K2318" s="21">
        <f>IFERROR(SUM(C2318/'Transfers of Funds'!$F$59),0)</f>
        <v>0</v>
      </c>
      <c r="L2318" s="21"/>
      <c r="M2318" s="47" t="s">
        <v>162</v>
      </c>
      <c r="N2318" s="46"/>
    </row>
    <row r="2319" spans="1:14" s="23" customFormat="1" ht="14.25" customHeight="1">
      <c r="A2319" s="115"/>
      <c r="B2319" s="425" t="str">
        <f>IF(A2319="","",VLOOKUP(A2319,'Project Budget vs Exp'!$B$9:$G$52,2,FALSE))</f>
        <v/>
      </c>
      <c r="C2319" s="117"/>
      <c r="D2319" s="116"/>
      <c r="E2319" s="118"/>
      <c r="F2319" s="119"/>
      <c r="G2319" s="120"/>
      <c r="H2319" s="120"/>
      <c r="I2319" s="428">
        <f t="shared" si="36"/>
        <v>0</v>
      </c>
      <c r="J2319" s="46"/>
      <c r="K2319" s="21">
        <f>IFERROR(SUM(C2319/'Transfers of Funds'!$F$59),0)</f>
        <v>0</v>
      </c>
      <c r="L2319" s="21"/>
      <c r="M2319" s="47" t="s">
        <v>162</v>
      </c>
      <c r="N2319" s="46"/>
    </row>
    <row r="2320" spans="1:14" s="23" customFormat="1" ht="14.25" customHeight="1">
      <c r="A2320" s="115"/>
      <c r="B2320" s="425" t="str">
        <f>IF(A2320="","",VLOOKUP(A2320,'Project Budget vs Exp'!$B$9:$G$52,2,FALSE))</f>
        <v/>
      </c>
      <c r="C2320" s="117"/>
      <c r="D2320" s="116"/>
      <c r="E2320" s="118"/>
      <c r="F2320" s="119"/>
      <c r="G2320" s="120"/>
      <c r="H2320" s="120"/>
      <c r="I2320" s="428">
        <f t="shared" si="36"/>
        <v>0</v>
      </c>
      <c r="J2320" s="46"/>
      <c r="K2320" s="21">
        <f>IFERROR(SUM(C2320/'Transfers of Funds'!$F$59),0)</f>
        <v>0</v>
      </c>
      <c r="L2320" s="21"/>
      <c r="M2320" s="47" t="s">
        <v>162</v>
      </c>
      <c r="N2320" s="46"/>
    </row>
    <row r="2321" spans="1:14" s="23" customFormat="1" ht="14.25" customHeight="1">
      <c r="A2321" s="115"/>
      <c r="B2321" s="425" t="str">
        <f>IF(A2321="","",VLOOKUP(A2321,'Project Budget vs Exp'!$B$9:$G$52,2,FALSE))</f>
        <v/>
      </c>
      <c r="C2321" s="117"/>
      <c r="D2321" s="116"/>
      <c r="E2321" s="118"/>
      <c r="F2321" s="119"/>
      <c r="G2321" s="120"/>
      <c r="H2321" s="120"/>
      <c r="I2321" s="428">
        <f t="shared" si="36"/>
        <v>0</v>
      </c>
      <c r="J2321" s="46"/>
      <c r="K2321" s="21">
        <f>IFERROR(SUM(C2321/'Transfers of Funds'!$F$59),0)</f>
        <v>0</v>
      </c>
      <c r="L2321" s="21"/>
      <c r="M2321" s="47" t="s">
        <v>162</v>
      </c>
      <c r="N2321" s="46"/>
    </row>
    <row r="2322" spans="1:14" s="23" customFormat="1" ht="14.25" customHeight="1">
      <c r="A2322" s="115"/>
      <c r="B2322" s="425" t="str">
        <f>IF(A2322="","",VLOOKUP(A2322,'Project Budget vs Exp'!$B$9:$G$52,2,FALSE))</f>
        <v/>
      </c>
      <c r="C2322" s="117"/>
      <c r="D2322" s="116"/>
      <c r="E2322" s="118"/>
      <c r="F2322" s="119"/>
      <c r="G2322" s="120"/>
      <c r="H2322" s="120"/>
      <c r="I2322" s="428">
        <f t="shared" si="36"/>
        <v>0</v>
      </c>
      <c r="J2322" s="46"/>
      <c r="K2322" s="21">
        <f>IFERROR(SUM(C2322/'Transfers of Funds'!$F$59),0)</f>
        <v>0</v>
      </c>
      <c r="L2322" s="21"/>
      <c r="M2322" s="47" t="s">
        <v>162</v>
      </c>
      <c r="N2322" s="46"/>
    </row>
    <row r="2323" spans="1:14" s="23" customFormat="1" ht="14.25" customHeight="1">
      <c r="A2323" s="115"/>
      <c r="B2323" s="425" t="str">
        <f>IF(A2323="","",VLOOKUP(A2323,'Project Budget vs Exp'!$B$9:$G$52,2,FALSE))</f>
        <v/>
      </c>
      <c r="C2323" s="117"/>
      <c r="D2323" s="116"/>
      <c r="E2323" s="118"/>
      <c r="F2323" s="119"/>
      <c r="G2323" s="120"/>
      <c r="H2323" s="120"/>
      <c r="I2323" s="428">
        <f t="shared" si="36"/>
        <v>0</v>
      </c>
      <c r="J2323" s="46"/>
      <c r="K2323" s="21">
        <f>IFERROR(SUM(C2323/'Transfers of Funds'!$F$59),0)</f>
        <v>0</v>
      </c>
      <c r="L2323" s="21"/>
      <c r="M2323" s="47" t="s">
        <v>162</v>
      </c>
      <c r="N2323" s="46"/>
    </row>
    <row r="2324" spans="1:14" s="23" customFormat="1" ht="14.25" customHeight="1">
      <c r="A2324" s="115"/>
      <c r="B2324" s="425" t="str">
        <f>IF(A2324="","",VLOOKUP(A2324,'Project Budget vs Exp'!$B$9:$G$52,2,FALSE))</f>
        <v/>
      </c>
      <c r="C2324" s="117"/>
      <c r="D2324" s="116"/>
      <c r="E2324" s="118"/>
      <c r="F2324" s="119"/>
      <c r="G2324" s="120"/>
      <c r="H2324" s="120"/>
      <c r="I2324" s="428">
        <f t="shared" si="36"/>
        <v>0</v>
      </c>
      <c r="J2324" s="46"/>
      <c r="K2324" s="21">
        <f>IFERROR(SUM(C2324/'Transfers of Funds'!$F$59),0)</f>
        <v>0</v>
      </c>
      <c r="L2324" s="21"/>
      <c r="M2324" s="47" t="s">
        <v>162</v>
      </c>
      <c r="N2324" s="46"/>
    </row>
    <row r="2325" spans="1:14" s="23" customFormat="1" ht="14.25" customHeight="1">
      <c r="A2325" s="115"/>
      <c r="B2325" s="425" t="str">
        <f>IF(A2325="","",VLOOKUP(A2325,'Project Budget vs Exp'!$B$9:$G$52,2,FALSE))</f>
        <v/>
      </c>
      <c r="C2325" s="117"/>
      <c r="D2325" s="116"/>
      <c r="E2325" s="118"/>
      <c r="F2325" s="119"/>
      <c r="G2325" s="120"/>
      <c r="H2325" s="120"/>
      <c r="I2325" s="428">
        <f t="shared" ref="I2325:I2388" si="37">IF(OR(F$4="EUR",F$4="USD",F$4="GBP",F$4="CAD",F$4="NZD",F$4="AUD"),K2325,C2325)</f>
        <v>0</v>
      </c>
      <c r="J2325" s="46"/>
      <c r="K2325" s="21">
        <f>IFERROR(SUM(C2325/'Transfers of Funds'!$F$59),0)</f>
        <v>0</v>
      </c>
      <c r="L2325" s="21"/>
      <c r="M2325" s="47" t="s">
        <v>162</v>
      </c>
      <c r="N2325" s="46"/>
    </row>
    <row r="2326" spans="1:14" s="23" customFormat="1" ht="14.25" customHeight="1">
      <c r="A2326" s="115"/>
      <c r="B2326" s="425" t="str">
        <f>IF(A2326="","",VLOOKUP(A2326,'Project Budget vs Exp'!$B$9:$G$52,2,FALSE))</f>
        <v/>
      </c>
      <c r="C2326" s="117"/>
      <c r="D2326" s="116"/>
      <c r="E2326" s="118"/>
      <c r="F2326" s="119"/>
      <c r="G2326" s="120"/>
      <c r="H2326" s="120"/>
      <c r="I2326" s="428">
        <f t="shared" si="37"/>
        <v>0</v>
      </c>
      <c r="J2326" s="46"/>
      <c r="K2326" s="21">
        <f>IFERROR(SUM(C2326/'Transfers of Funds'!$F$59),0)</f>
        <v>0</v>
      </c>
      <c r="L2326" s="21"/>
      <c r="M2326" s="47" t="s">
        <v>162</v>
      </c>
      <c r="N2326" s="46"/>
    </row>
    <row r="2327" spans="1:14" s="23" customFormat="1" ht="14.25" customHeight="1">
      <c r="A2327" s="115"/>
      <c r="B2327" s="425" t="str">
        <f>IF(A2327="","",VLOOKUP(A2327,'Project Budget vs Exp'!$B$9:$G$52,2,FALSE))</f>
        <v/>
      </c>
      <c r="C2327" s="117"/>
      <c r="D2327" s="116"/>
      <c r="E2327" s="118"/>
      <c r="F2327" s="119"/>
      <c r="G2327" s="120"/>
      <c r="H2327" s="120"/>
      <c r="I2327" s="428">
        <f t="shared" si="37"/>
        <v>0</v>
      </c>
      <c r="J2327" s="46"/>
      <c r="K2327" s="21">
        <f>IFERROR(SUM(C2327/'Transfers of Funds'!$F$59),0)</f>
        <v>0</v>
      </c>
      <c r="L2327" s="21"/>
      <c r="M2327" s="47" t="s">
        <v>162</v>
      </c>
      <c r="N2327" s="46"/>
    </row>
    <row r="2328" spans="1:14" s="23" customFormat="1" ht="14.25" customHeight="1">
      <c r="A2328" s="115"/>
      <c r="B2328" s="425" t="str">
        <f>IF(A2328="","",VLOOKUP(A2328,'Project Budget vs Exp'!$B$9:$G$52,2,FALSE))</f>
        <v/>
      </c>
      <c r="C2328" s="117"/>
      <c r="D2328" s="116"/>
      <c r="E2328" s="118"/>
      <c r="F2328" s="119"/>
      <c r="G2328" s="120"/>
      <c r="H2328" s="120"/>
      <c r="I2328" s="428">
        <f t="shared" si="37"/>
        <v>0</v>
      </c>
      <c r="J2328" s="46"/>
      <c r="K2328" s="21">
        <f>IFERROR(SUM(C2328/'Transfers of Funds'!$F$59),0)</f>
        <v>0</v>
      </c>
      <c r="L2328" s="21"/>
      <c r="M2328" s="47" t="s">
        <v>162</v>
      </c>
      <c r="N2328" s="46"/>
    </row>
    <row r="2329" spans="1:14" s="23" customFormat="1" ht="14.25" customHeight="1">
      <c r="A2329" s="115"/>
      <c r="B2329" s="425" t="str">
        <f>IF(A2329="","",VLOOKUP(A2329,'Project Budget vs Exp'!$B$9:$G$52,2,FALSE))</f>
        <v/>
      </c>
      <c r="C2329" s="117"/>
      <c r="D2329" s="116"/>
      <c r="E2329" s="118"/>
      <c r="F2329" s="119"/>
      <c r="G2329" s="120"/>
      <c r="H2329" s="120"/>
      <c r="I2329" s="428">
        <f t="shared" si="37"/>
        <v>0</v>
      </c>
      <c r="J2329" s="46"/>
      <c r="K2329" s="21">
        <f>IFERROR(SUM(C2329/'Transfers of Funds'!$F$59),0)</f>
        <v>0</v>
      </c>
      <c r="L2329" s="21"/>
      <c r="M2329" s="47" t="s">
        <v>162</v>
      </c>
      <c r="N2329" s="46"/>
    </row>
    <row r="2330" spans="1:14" s="23" customFormat="1" ht="14.25" customHeight="1">
      <c r="A2330" s="115"/>
      <c r="B2330" s="425" t="str">
        <f>IF(A2330="","",VLOOKUP(A2330,'Project Budget vs Exp'!$B$9:$G$52,2,FALSE))</f>
        <v/>
      </c>
      <c r="C2330" s="117"/>
      <c r="D2330" s="116"/>
      <c r="E2330" s="118"/>
      <c r="F2330" s="119"/>
      <c r="G2330" s="120"/>
      <c r="H2330" s="120"/>
      <c r="I2330" s="428">
        <f t="shared" si="37"/>
        <v>0</v>
      </c>
      <c r="J2330" s="46"/>
      <c r="K2330" s="21">
        <f>IFERROR(SUM(C2330/'Transfers of Funds'!$F$59),0)</f>
        <v>0</v>
      </c>
      <c r="L2330" s="21"/>
      <c r="M2330" s="47" t="s">
        <v>162</v>
      </c>
      <c r="N2330" s="46"/>
    </row>
    <row r="2331" spans="1:14" s="23" customFormat="1" ht="14.25" customHeight="1">
      <c r="A2331" s="115"/>
      <c r="B2331" s="425" t="str">
        <f>IF(A2331="","",VLOOKUP(A2331,'Project Budget vs Exp'!$B$9:$G$52,2,FALSE))</f>
        <v/>
      </c>
      <c r="C2331" s="117"/>
      <c r="D2331" s="116"/>
      <c r="E2331" s="118"/>
      <c r="F2331" s="119"/>
      <c r="G2331" s="120"/>
      <c r="H2331" s="120"/>
      <c r="I2331" s="428">
        <f t="shared" si="37"/>
        <v>0</v>
      </c>
      <c r="J2331" s="46"/>
      <c r="K2331" s="21">
        <f>IFERROR(SUM(C2331/'Transfers of Funds'!$F$59),0)</f>
        <v>0</v>
      </c>
      <c r="L2331" s="21"/>
      <c r="M2331" s="47" t="s">
        <v>162</v>
      </c>
      <c r="N2331" s="46"/>
    </row>
    <row r="2332" spans="1:14" s="23" customFormat="1" ht="14.25" customHeight="1">
      <c r="A2332" s="115"/>
      <c r="B2332" s="425" t="str">
        <f>IF(A2332="","",VLOOKUP(A2332,'Project Budget vs Exp'!$B$9:$G$52,2,FALSE))</f>
        <v/>
      </c>
      <c r="C2332" s="117"/>
      <c r="D2332" s="116"/>
      <c r="E2332" s="118"/>
      <c r="F2332" s="119"/>
      <c r="G2332" s="120"/>
      <c r="H2332" s="120"/>
      <c r="I2332" s="428">
        <f t="shared" si="37"/>
        <v>0</v>
      </c>
      <c r="J2332" s="46"/>
      <c r="K2332" s="21">
        <f>IFERROR(SUM(C2332/'Transfers of Funds'!$F$59),0)</f>
        <v>0</v>
      </c>
      <c r="L2332" s="21"/>
      <c r="M2332" s="47" t="s">
        <v>162</v>
      </c>
      <c r="N2332" s="46"/>
    </row>
    <row r="2333" spans="1:14" s="23" customFormat="1" ht="14.25" customHeight="1">
      <c r="A2333" s="115"/>
      <c r="B2333" s="425" t="str">
        <f>IF(A2333="","",VLOOKUP(A2333,'Project Budget vs Exp'!$B$9:$G$52,2,FALSE))</f>
        <v/>
      </c>
      <c r="C2333" s="117"/>
      <c r="D2333" s="116"/>
      <c r="E2333" s="118"/>
      <c r="F2333" s="119"/>
      <c r="G2333" s="120"/>
      <c r="H2333" s="120"/>
      <c r="I2333" s="428">
        <f t="shared" si="37"/>
        <v>0</v>
      </c>
      <c r="J2333" s="46"/>
      <c r="K2333" s="21">
        <f>IFERROR(SUM(C2333/'Transfers of Funds'!$F$59),0)</f>
        <v>0</v>
      </c>
      <c r="L2333" s="21"/>
      <c r="M2333" s="47" t="s">
        <v>162</v>
      </c>
      <c r="N2333" s="46"/>
    </row>
    <row r="2334" spans="1:14" s="23" customFormat="1" ht="14.25" customHeight="1">
      <c r="A2334" s="115"/>
      <c r="B2334" s="425" t="str">
        <f>IF(A2334="","",VLOOKUP(A2334,'Project Budget vs Exp'!$B$9:$G$52,2,FALSE))</f>
        <v/>
      </c>
      <c r="C2334" s="117"/>
      <c r="D2334" s="116"/>
      <c r="E2334" s="118"/>
      <c r="F2334" s="119"/>
      <c r="G2334" s="120"/>
      <c r="H2334" s="120"/>
      <c r="I2334" s="428">
        <f t="shared" si="37"/>
        <v>0</v>
      </c>
      <c r="J2334" s="46"/>
      <c r="K2334" s="21">
        <f>IFERROR(SUM(C2334/'Transfers of Funds'!$F$59),0)</f>
        <v>0</v>
      </c>
      <c r="L2334" s="21"/>
      <c r="M2334" s="47" t="s">
        <v>162</v>
      </c>
      <c r="N2334" s="46"/>
    </row>
    <row r="2335" spans="1:14" s="23" customFormat="1" ht="14.25" customHeight="1">
      <c r="A2335" s="115"/>
      <c r="B2335" s="425" t="str">
        <f>IF(A2335="","",VLOOKUP(A2335,'Project Budget vs Exp'!$B$9:$G$52,2,FALSE))</f>
        <v/>
      </c>
      <c r="C2335" s="117"/>
      <c r="D2335" s="116"/>
      <c r="E2335" s="118"/>
      <c r="F2335" s="119"/>
      <c r="G2335" s="120"/>
      <c r="H2335" s="120"/>
      <c r="I2335" s="428">
        <f t="shared" si="37"/>
        <v>0</v>
      </c>
      <c r="J2335" s="46"/>
      <c r="K2335" s="21">
        <f>IFERROR(SUM(C2335/'Transfers of Funds'!$F$59),0)</f>
        <v>0</v>
      </c>
      <c r="L2335" s="21"/>
      <c r="M2335" s="47" t="s">
        <v>162</v>
      </c>
      <c r="N2335" s="46"/>
    </row>
    <row r="2336" spans="1:14" s="23" customFormat="1" ht="14.25" customHeight="1">
      <c r="A2336" s="115"/>
      <c r="B2336" s="425" t="str">
        <f>IF(A2336="","",VLOOKUP(A2336,'Project Budget vs Exp'!$B$9:$G$52,2,FALSE))</f>
        <v/>
      </c>
      <c r="C2336" s="117"/>
      <c r="D2336" s="116"/>
      <c r="E2336" s="118"/>
      <c r="F2336" s="119"/>
      <c r="G2336" s="120"/>
      <c r="H2336" s="120"/>
      <c r="I2336" s="428">
        <f t="shared" si="37"/>
        <v>0</v>
      </c>
      <c r="J2336" s="46"/>
      <c r="K2336" s="21">
        <f>IFERROR(SUM(C2336/'Transfers of Funds'!$F$59),0)</f>
        <v>0</v>
      </c>
      <c r="L2336" s="21"/>
      <c r="M2336" s="47" t="s">
        <v>162</v>
      </c>
      <c r="N2336" s="46"/>
    </row>
    <row r="2337" spans="1:14" s="23" customFormat="1" ht="14.25" customHeight="1">
      <c r="A2337" s="115"/>
      <c r="B2337" s="425" t="str">
        <f>IF(A2337="","",VLOOKUP(A2337,'Project Budget vs Exp'!$B$9:$G$52,2,FALSE))</f>
        <v/>
      </c>
      <c r="C2337" s="117"/>
      <c r="D2337" s="116"/>
      <c r="E2337" s="118"/>
      <c r="F2337" s="119"/>
      <c r="G2337" s="120"/>
      <c r="H2337" s="120"/>
      <c r="I2337" s="428">
        <f t="shared" si="37"/>
        <v>0</v>
      </c>
      <c r="J2337" s="46"/>
      <c r="K2337" s="21">
        <f>IFERROR(SUM(C2337/'Transfers of Funds'!$F$59),0)</f>
        <v>0</v>
      </c>
      <c r="L2337" s="21"/>
      <c r="M2337" s="47" t="s">
        <v>162</v>
      </c>
      <c r="N2337" s="46"/>
    </row>
    <row r="2338" spans="1:14" s="23" customFormat="1" ht="14.25" customHeight="1">
      <c r="A2338" s="115"/>
      <c r="B2338" s="425" t="str">
        <f>IF(A2338="","",VLOOKUP(A2338,'Project Budget vs Exp'!$B$9:$G$52,2,FALSE))</f>
        <v/>
      </c>
      <c r="C2338" s="117"/>
      <c r="D2338" s="116"/>
      <c r="E2338" s="118"/>
      <c r="F2338" s="119"/>
      <c r="G2338" s="120"/>
      <c r="H2338" s="120"/>
      <c r="I2338" s="428">
        <f t="shared" si="37"/>
        <v>0</v>
      </c>
      <c r="J2338" s="46"/>
      <c r="K2338" s="21">
        <f>IFERROR(SUM(C2338/'Transfers of Funds'!$F$59),0)</f>
        <v>0</v>
      </c>
      <c r="L2338" s="21"/>
      <c r="M2338" s="47" t="s">
        <v>162</v>
      </c>
      <c r="N2338" s="46"/>
    </row>
    <row r="2339" spans="1:14" s="23" customFormat="1" ht="14.25" customHeight="1">
      <c r="A2339" s="115"/>
      <c r="B2339" s="425" t="str">
        <f>IF(A2339="","",VLOOKUP(A2339,'Project Budget vs Exp'!$B$9:$G$52,2,FALSE))</f>
        <v/>
      </c>
      <c r="C2339" s="117"/>
      <c r="D2339" s="116"/>
      <c r="E2339" s="118"/>
      <c r="F2339" s="119"/>
      <c r="G2339" s="120"/>
      <c r="H2339" s="120"/>
      <c r="I2339" s="428">
        <f t="shared" si="37"/>
        <v>0</v>
      </c>
      <c r="J2339" s="46"/>
      <c r="K2339" s="21">
        <f>IFERROR(SUM(C2339/'Transfers of Funds'!$F$59),0)</f>
        <v>0</v>
      </c>
      <c r="L2339" s="21"/>
      <c r="M2339" s="47" t="s">
        <v>162</v>
      </c>
      <c r="N2339" s="46"/>
    </row>
    <row r="2340" spans="1:14" s="23" customFormat="1" ht="14.25" customHeight="1">
      <c r="A2340" s="115"/>
      <c r="B2340" s="425" t="str">
        <f>IF(A2340="","",VLOOKUP(A2340,'Project Budget vs Exp'!$B$9:$G$52,2,FALSE))</f>
        <v/>
      </c>
      <c r="C2340" s="117"/>
      <c r="D2340" s="116"/>
      <c r="E2340" s="118"/>
      <c r="F2340" s="119"/>
      <c r="G2340" s="120"/>
      <c r="H2340" s="120"/>
      <c r="I2340" s="428">
        <f t="shared" si="37"/>
        <v>0</v>
      </c>
      <c r="J2340" s="46"/>
      <c r="K2340" s="21">
        <f>IFERROR(SUM(C2340/'Transfers of Funds'!$F$59),0)</f>
        <v>0</v>
      </c>
      <c r="L2340" s="21"/>
      <c r="M2340" s="47" t="s">
        <v>162</v>
      </c>
      <c r="N2340" s="46"/>
    </row>
    <row r="2341" spans="1:14" s="23" customFormat="1" ht="14.25" customHeight="1">
      <c r="A2341" s="115"/>
      <c r="B2341" s="425" t="str">
        <f>IF(A2341="","",VLOOKUP(A2341,'Project Budget vs Exp'!$B$9:$G$52,2,FALSE))</f>
        <v/>
      </c>
      <c r="C2341" s="117"/>
      <c r="D2341" s="116"/>
      <c r="E2341" s="118"/>
      <c r="F2341" s="119"/>
      <c r="G2341" s="120"/>
      <c r="H2341" s="120"/>
      <c r="I2341" s="428">
        <f t="shared" si="37"/>
        <v>0</v>
      </c>
      <c r="J2341" s="46"/>
      <c r="K2341" s="21">
        <f>IFERROR(SUM(C2341/'Transfers of Funds'!$F$59),0)</f>
        <v>0</v>
      </c>
      <c r="L2341" s="21"/>
      <c r="M2341" s="47" t="s">
        <v>162</v>
      </c>
      <c r="N2341" s="46"/>
    </row>
    <row r="2342" spans="1:14" s="23" customFormat="1" ht="14.25" customHeight="1">
      <c r="A2342" s="115"/>
      <c r="B2342" s="425" t="str">
        <f>IF(A2342="","",VLOOKUP(A2342,'Project Budget vs Exp'!$B$9:$G$52,2,FALSE))</f>
        <v/>
      </c>
      <c r="C2342" s="117"/>
      <c r="D2342" s="116"/>
      <c r="E2342" s="118"/>
      <c r="F2342" s="119"/>
      <c r="G2342" s="120"/>
      <c r="H2342" s="120"/>
      <c r="I2342" s="428">
        <f t="shared" si="37"/>
        <v>0</v>
      </c>
      <c r="J2342" s="46"/>
      <c r="K2342" s="21">
        <f>IFERROR(SUM(C2342/'Transfers of Funds'!$F$59),0)</f>
        <v>0</v>
      </c>
      <c r="L2342" s="21"/>
      <c r="M2342" s="47" t="s">
        <v>162</v>
      </c>
      <c r="N2342" s="46"/>
    </row>
    <row r="2343" spans="1:14" s="23" customFormat="1" ht="14.25" customHeight="1">
      <c r="A2343" s="115"/>
      <c r="B2343" s="425" t="str">
        <f>IF(A2343="","",VLOOKUP(A2343,'Project Budget vs Exp'!$B$9:$G$52,2,FALSE))</f>
        <v/>
      </c>
      <c r="C2343" s="117"/>
      <c r="D2343" s="116"/>
      <c r="E2343" s="118"/>
      <c r="F2343" s="119"/>
      <c r="G2343" s="120"/>
      <c r="H2343" s="120"/>
      <c r="I2343" s="428">
        <f t="shared" si="37"/>
        <v>0</v>
      </c>
      <c r="J2343" s="46"/>
      <c r="K2343" s="21">
        <f>IFERROR(SUM(C2343/'Transfers of Funds'!$F$59),0)</f>
        <v>0</v>
      </c>
      <c r="L2343" s="21"/>
      <c r="M2343" s="47" t="s">
        <v>162</v>
      </c>
      <c r="N2343" s="46"/>
    </row>
    <row r="2344" spans="1:14" s="23" customFormat="1" ht="14.25" customHeight="1">
      <c r="A2344" s="115"/>
      <c r="B2344" s="425" t="str">
        <f>IF(A2344="","",VLOOKUP(A2344,'Project Budget vs Exp'!$B$9:$G$52,2,FALSE))</f>
        <v/>
      </c>
      <c r="C2344" s="117"/>
      <c r="D2344" s="116"/>
      <c r="E2344" s="118"/>
      <c r="F2344" s="119"/>
      <c r="G2344" s="120"/>
      <c r="H2344" s="120"/>
      <c r="I2344" s="428">
        <f t="shared" si="37"/>
        <v>0</v>
      </c>
      <c r="J2344" s="46"/>
      <c r="K2344" s="21">
        <f>IFERROR(SUM(C2344/'Transfers of Funds'!$F$59),0)</f>
        <v>0</v>
      </c>
      <c r="L2344" s="21"/>
      <c r="M2344" s="47" t="s">
        <v>162</v>
      </c>
      <c r="N2344" s="46"/>
    </row>
    <row r="2345" spans="1:14" s="23" customFormat="1" ht="14.25" customHeight="1">
      <c r="A2345" s="115"/>
      <c r="B2345" s="425" t="str">
        <f>IF(A2345="","",VLOOKUP(A2345,'Project Budget vs Exp'!$B$9:$G$52,2,FALSE))</f>
        <v/>
      </c>
      <c r="C2345" s="117"/>
      <c r="D2345" s="116"/>
      <c r="E2345" s="118"/>
      <c r="F2345" s="119"/>
      <c r="G2345" s="120"/>
      <c r="H2345" s="120"/>
      <c r="I2345" s="428">
        <f t="shared" si="37"/>
        <v>0</v>
      </c>
      <c r="J2345" s="46"/>
      <c r="K2345" s="21">
        <f>IFERROR(SUM(C2345/'Transfers of Funds'!$F$59),0)</f>
        <v>0</v>
      </c>
      <c r="L2345" s="21"/>
      <c r="M2345" s="47" t="s">
        <v>162</v>
      </c>
      <c r="N2345" s="46"/>
    </row>
    <row r="2346" spans="1:14" s="23" customFormat="1" ht="14.25" customHeight="1">
      <c r="A2346" s="115"/>
      <c r="B2346" s="425" t="str">
        <f>IF(A2346="","",VLOOKUP(A2346,'Project Budget vs Exp'!$B$9:$G$52,2,FALSE))</f>
        <v/>
      </c>
      <c r="C2346" s="117"/>
      <c r="D2346" s="116"/>
      <c r="E2346" s="118"/>
      <c r="F2346" s="119"/>
      <c r="G2346" s="120"/>
      <c r="H2346" s="120"/>
      <c r="I2346" s="428">
        <f t="shared" si="37"/>
        <v>0</v>
      </c>
      <c r="J2346" s="46"/>
      <c r="K2346" s="21">
        <f>IFERROR(SUM(C2346/'Transfers of Funds'!$F$59),0)</f>
        <v>0</v>
      </c>
      <c r="L2346" s="21"/>
      <c r="M2346" s="47" t="s">
        <v>162</v>
      </c>
      <c r="N2346" s="46"/>
    </row>
    <row r="2347" spans="1:14" s="23" customFormat="1" ht="14.25" customHeight="1">
      <c r="A2347" s="115"/>
      <c r="B2347" s="425" t="str">
        <f>IF(A2347="","",VLOOKUP(A2347,'Project Budget vs Exp'!$B$9:$G$52,2,FALSE))</f>
        <v/>
      </c>
      <c r="C2347" s="117"/>
      <c r="D2347" s="116"/>
      <c r="E2347" s="118"/>
      <c r="F2347" s="119"/>
      <c r="G2347" s="120"/>
      <c r="H2347" s="120"/>
      <c r="I2347" s="428">
        <f t="shared" si="37"/>
        <v>0</v>
      </c>
      <c r="J2347" s="46"/>
      <c r="K2347" s="21">
        <f>IFERROR(SUM(C2347/'Transfers of Funds'!$F$59),0)</f>
        <v>0</v>
      </c>
      <c r="L2347" s="21"/>
      <c r="M2347" s="47" t="s">
        <v>162</v>
      </c>
      <c r="N2347" s="46"/>
    </row>
    <row r="2348" spans="1:14" s="23" customFormat="1" ht="14.25" customHeight="1">
      <c r="A2348" s="115"/>
      <c r="B2348" s="425" t="str">
        <f>IF(A2348="","",VLOOKUP(A2348,'Project Budget vs Exp'!$B$9:$G$52,2,FALSE))</f>
        <v/>
      </c>
      <c r="C2348" s="117"/>
      <c r="D2348" s="116"/>
      <c r="E2348" s="118"/>
      <c r="F2348" s="119"/>
      <c r="G2348" s="120"/>
      <c r="H2348" s="120"/>
      <c r="I2348" s="428">
        <f t="shared" si="37"/>
        <v>0</v>
      </c>
      <c r="J2348" s="46"/>
      <c r="K2348" s="21">
        <f>IFERROR(SUM(C2348/'Transfers of Funds'!$F$59),0)</f>
        <v>0</v>
      </c>
      <c r="L2348" s="21"/>
      <c r="M2348" s="47" t="s">
        <v>162</v>
      </c>
      <c r="N2348" s="46"/>
    </row>
    <row r="2349" spans="1:14" s="23" customFormat="1" ht="14.25" customHeight="1">
      <c r="A2349" s="115"/>
      <c r="B2349" s="425" t="str">
        <f>IF(A2349="","",VLOOKUP(A2349,'Project Budget vs Exp'!$B$9:$G$52,2,FALSE))</f>
        <v/>
      </c>
      <c r="C2349" s="117"/>
      <c r="D2349" s="116"/>
      <c r="E2349" s="118"/>
      <c r="F2349" s="119"/>
      <c r="G2349" s="120"/>
      <c r="H2349" s="120"/>
      <c r="I2349" s="428">
        <f t="shared" si="37"/>
        <v>0</v>
      </c>
      <c r="J2349" s="46"/>
      <c r="K2349" s="21">
        <f>IFERROR(SUM(C2349/'Transfers of Funds'!$F$59),0)</f>
        <v>0</v>
      </c>
      <c r="L2349" s="21"/>
      <c r="M2349" s="47" t="s">
        <v>162</v>
      </c>
      <c r="N2349" s="46"/>
    </row>
    <row r="2350" spans="1:14" s="23" customFormat="1" ht="14.25" customHeight="1">
      <c r="A2350" s="115"/>
      <c r="B2350" s="425" t="str">
        <f>IF(A2350="","",VLOOKUP(A2350,'Project Budget vs Exp'!$B$9:$G$52,2,FALSE))</f>
        <v/>
      </c>
      <c r="C2350" s="117"/>
      <c r="D2350" s="116"/>
      <c r="E2350" s="118"/>
      <c r="F2350" s="119"/>
      <c r="G2350" s="120"/>
      <c r="H2350" s="120"/>
      <c r="I2350" s="428">
        <f t="shared" si="37"/>
        <v>0</v>
      </c>
      <c r="J2350" s="46"/>
      <c r="K2350" s="21">
        <f>IFERROR(SUM(C2350/'Transfers of Funds'!$F$59),0)</f>
        <v>0</v>
      </c>
      <c r="L2350" s="21"/>
      <c r="M2350" s="47" t="s">
        <v>162</v>
      </c>
      <c r="N2350" s="46"/>
    </row>
    <row r="2351" spans="1:14" s="23" customFormat="1" ht="14.25" customHeight="1">
      <c r="A2351" s="115"/>
      <c r="B2351" s="425" t="str">
        <f>IF(A2351="","",VLOOKUP(A2351,'Project Budget vs Exp'!$B$9:$G$52,2,FALSE))</f>
        <v/>
      </c>
      <c r="C2351" s="117"/>
      <c r="D2351" s="116"/>
      <c r="E2351" s="118"/>
      <c r="F2351" s="119"/>
      <c r="G2351" s="120"/>
      <c r="H2351" s="120"/>
      <c r="I2351" s="428">
        <f t="shared" si="37"/>
        <v>0</v>
      </c>
      <c r="J2351" s="46"/>
      <c r="K2351" s="21">
        <f>IFERROR(SUM(C2351/'Transfers of Funds'!$F$59),0)</f>
        <v>0</v>
      </c>
      <c r="L2351" s="21"/>
      <c r="M2351" s="47" t="s">
        <v>162</v>
      </c>
      <c r="N2351" s="46"/>
    </row>
    <row r="2352" spans="1:14" s="23" customFormat="1" ht="14.25" customHeight="1">
      <c r="A2352" s="115"/>
      <c r="B2352" s="425" t="str">
        <f>IF(A2352="","",VLOOKUP(A2352,'Project Budget vs Exp'!$B$9:$G$52,2,FALSE))</f>
        <v/>
      </c>
      <c r="C2352" s="117"/>
      <c r="D2352" s="116"/>
      <c r="E2352" s="118"/>
      <c r="F2352" s="119"/>
      <c r="G2352" s="120"/>
      <c r="H2352" s="120"/>
      <c r="I2352" s="428">
        <f t="shared" si="37"/>
        <v>0</v>
      </c>
      <c r="J2352" s="46"/>
      <c r="K2352" s="21">
        <f>IFERROR(SUM(C2352/'Transfers of Funds'!$F$59),0)</f>
        <v>0</v>
      </c>
      <c r="L2352" s="21"/>
      <c r="M2352" s="47" t="s">
        <v>162</v>
      </c>
      <c r="N2352" s="46"/>
    </row>
    <row r="2353" spans="1:14" s="23" customFormat="1" ht="14.25" customHeight="1">
      <c r="A2353" s="115"/>
      <c r="B2353" s="425" t="str">
        <f>IF(A2353="","",VLOOKUP(A2353,'Project Budget vs Exp'!$B$9:$G$52,2,FALSE))</f>
        <v/>
      </c>
      <c r="C2353" s="117"/>
      <c r="D2353" s="116"/>
      <c r="E2353" s="118"/>
      <c r="F2353" s="119"/>
      <c r="G2353" s="120"/>
      <c r="H2353" s="120"/>
      <c r="I2353" s="428">
        <f t="shared" si="37"/>
        <v>0</v>
      </c>
      <c r="J2353" s="46"/>
      <c r="K2353" s="21">
        <f>IFERROR(SUM(C2353/'Transfers of Funds'!$F$59),0)</f>
        <v>0</v>
      </c>
      <c r="L2353" s="21"/>
      <c r="M2353" s="47" t="s">
        <v>162</v>
      </c>
      <c r="N2353" s="46"/>
    </row>
    <row r="2354" spans="1:14" s="23" customFormat="1" ht="14.25" customHeight="1">
      <c r="A2354" s="115"/>
      <c r="B2354" s="425" t="str">
        <f>IF(A2354="","",VLOOKUP(A2354,'Project Budget vs Exp'!$B$9:$G$52,2,FALSE))</f>
        <v/>
      </c>
      <c r="C2354" s="117"/>
      <c r="D2354" s="116"/>
      <c r="E2354" s="118"/>
      <c r="F2354" s="119"/>
      <c r="G2354" s="120"/>
      <c r="H2354" s="120"/>
      <c r="I2354" s="428">
        <f t="shared" si="37"/>
        <v>0</v>
      </c>
      <c r="J2354" s="46"/>
      <c r="K2354" s="21">
        <f>IFERROR(SUM(C2354/'Transfers of Funds'!$F$59),0)</f>
        <v>0</v>
      </c>
      <c r="L2354" s="21"/>
      <c r="M2354" s="47" t="s">
        <v>162</v>
      </c>
      <c r="N2354" s="46"/>
    </row>
    <row r="2355" spans="1:14" s="23" customFormat="1" ht="14.25" customHeight="1">
      <c r="A2355" s="115"/>
      <c r="B2355" s="425" t="str">
        <f>IF(A2355="","",VLOOKUP(A2355,'Project Budget vs Exp'!$B$9:$G$52,2,FALSE))</f>
        <v/>
      </c>
      <c r="C2355" s="117"/>
      <c r="D2355" s="116"/>
      <c r="E2355" s="118"/>
      <c r="F2355" s="119"/>
      <c r="G2355" s="120"/>
      <c r="H2355" s="120"/>
      <c r="I2355" s="428">
        <f t="shared" si="37"/>
        <v>0</v>
      </c>
      <c r="J2355" s="46"/>
      <c r="K2355" s="21">
        <f>IFERROR(SUM(C2355/'Transfers of Funds'!$F$59),0)</f>
        <v>0</v>
      </c>
      <c r="L2355" s="21"/>
      <c r="M2355" s="47" t="s">
        <v>162</v>
      </c>
      <c r="N2355" s="46"/>
    </row>
    <row r="2356" spans="1:14" s="23" customFormat="1" ht="14.25" customHeight="1">
      <c r="A2356" s="115"/>
      <c r="B2356" s="425" t="str">
        <f>IF(A2356="","",VLOOKUP(A2356,'Project Budget vs Exp'!$B$9:$G$52,2,FALSE))</f>
        <v/>
      </c>
      <c r="C2356" s="117"/>
      <c r="D2356" s="116"/>
      <c r="E2356" s="118"/>
      <c r="F2356" s="119"/>
      <c r="G2356" s="120"/>
      <c r="H2356" s="120"/>
      <c r="I2356" s="428">
        <f t="shared" si="37"/>
        <v>0</v>
      </c>
      <c r="J2356" s="46"/>
      <c r="K2356" s="21">
        <f>IFERROR(SUM(C2356/'Transfers of Funds'!$F$59),0)</f>
        <v>0</v>
      </c>
      <c r="L2356" s="21"/>
      <c r="M2356" s="47" t="s">
        <v>162</v>
      </c>
      <c r="N2356" s="46"/>
    </row>
    <row r="2357" spans="1:14" s="23" customFormat="1" ht="14.25" customHeight="1">
      <c r="A2357" s="115"/>
      <c r="B2357" s="425" t="str">
        <f>IF(A2357="","",VLOOKUP(A2357,'Project Budget vs Exp'!$B$9:$G$52,2,FALSE))</f>
        <v/>
      </c>
      <c r="C2357" s="117"/>
      <c r="D2357" s="116"/>
      <c r="E2357" s="118"/>
      <c r="F2357" s="119"/>
      <c r="G2357" s="120"/>
      <c r="H2357" s="120"/>
      <c r="I2357" s="428">
        <f t="shared" si="37"/>
        <v>0</v>
      </c>
      <c r="J2357" s="46"/>
      <c r="K2357" s="21">
        <f>IFERROR(SUM(C2357/'Transfers of Funds'!$F$59),0)</f>
        <v>0</v>
      </c>
      <c r="L2357" s="21"/>
      <c r="M2357" s="47" t="s">
        <v>162</v>
      </c>
      <c r="N2357" s="46"/>
    </row>
    <row r="2358" spans="1:14" s="23" customFormat="1" ht="14.25" customHeight="1">
      <c r="A2358" s="115"/>
      <c r="B2358" s="425" t="str">
        <f>IF(A2358="","",VLOOKUP(A2358,'Project Budget vs Exp'!$B$9:$G$52,2,FALSE))</f>
        <v/>
      </c>
      <c r="C2358" s="117"/>
      <c r="D2358" s="116"/>
      <c r="E2358" s="118"/>
      <c r="F2358" s="119"/>
      <c r="G2358" s="120"/>
      <c r="H2358" s="120"/>
      <c r="I2358" s="428">
        <f t="shared" si="37"/>
        <v>0</v>
      </c>
      <c r="J2358" s="46"/>
      <c r="K2358" s="21">
        <f>IFERROR(SUM(C2358/'Transfers of Funds'!$F$59),0)</f>
        <v>0</v>
      </c>
      <c r="L2358" s="21"/>
      <c r="M2358" s="47" t="s">
        <v>162</v>
      </c>
      <c r="N2358" s="46"/>
    </row>
    <row r="2359" spans="1:14" s="23" customFormat="1" ht="14.25" customHeight="1">
      <c r="A2359" s="115"/>
      <c r="B2359" s="425" t="str">
        <f>IF(A2359="","",VLOOKUP(A2359,'Project Budget vs Exp'!$B$9:$G$52,2,FALSE))</f>
        <v/>
      </c>
      <c r="C2359" s="117"/>
      <c r="D2359" s="116"/>
      <c r="E2359" s="118"/>
      <c r="F2359" s="119"/>
      <c r="G2359" s="120"/>
      <c r="H2359" s="120"/>
      <c r="I2359" s="428">
        <f t="shared" si="37"/>
        <v>0</v>
      </c>
      <c r="J2359" s="46"/>
      <c r="K2359" s="21">
        <f>IFERROR(SUM(C2359/'Transfers of Funds'!$F$59),0)</f>
        <v>0</v>
      </c>
      <c r="L2359" s="21"/>
      <c r="M2359" s="47" t="s">
        <v>162</v>
      </c>
      <c r="N2359" s="46"/>
    </row>
    <row r="2360" spans="1:14" s="23" customFormat="1" ht="14.25" customHeight="1">
      <c r="A2360" s="115"/>
      <c r="B2360" s="425" t="str">
        <f>IF(A2360="","",VLOOKUP(A2360,'Project Budget vs Exp'!$B$9:$G$52,2,FALSE))</f>
        <v/>
      </c>
      <c r="C2360" s="117"/>
      <c r="D2360" s="116"/>
      <c r="E2360" s="118"/>
      <c r="F2360" s="119"/>
      <c r="G2360" s="120"/>
      <c r="H2360" s="120"/>
      <c r="I2360" s="428">
        <f t="shared" si="37"/>
        <v>0</v>
      </c>
      <c r="J2360" s="46"/>
      <c r="K2360" s="21">
        <f>IFERROR(SUM(C2360/'Transfers of Funds'!$F$59),0)</f>
        <v>0</v>
      </c>
      <c r="L2360" s="21"/>
      <c r="M2360" s="47" t="s">
        <v>162</v>
      </c>
      <c r="N2360" s="46"/>
    </row>
    <row r="2361" spans="1:14" s="23" customFormat="1" ht="14.25" customHeight="1">
      <c r="A2361" s="115"/>
      <c r="B2361" s="425" t="str">
        <f>IF(A2361="","",VLOOKUP(A2361,'Project Budget vs Exp'!$B$9:$G$52,2,FALSE))</f>
        <v/>
      </c>
      <c r="C2361" s="117"/>
      <c r="D2361" s="116"/>
      <c r="E2361" s="118"/>
      <c r="F2361" s="119"/>
      <c r="G2361" s="120"/>
      <c r="H2361" s="120"/>
      <c r="I2361" s="428">
        <f t="shared" si="37"/>
        <v>0</v>
      </c>
      <c r="J2361" s="46"/>
      <c r="K2361" s="21">
        <f>IFERROR(SUM(C2361/'Transfers of Funds'!$F$59),0)</f>
        <v>0</v>
      </c>
      <c r="L2361" s="21"/>
      <c r="M2361" s="47" t="s">
        <v>162</v>
      </c>
      <c r="N2361" s="46"/>
    </row>
    <row r="2362" spans="1:14" s="23" customFormat="1" ht="14.25" customHeight="1">
      <c r="A2362" s="115"/>
      <c r="B2362" s="425" t="str">
        <f>IF(A2362="","",VLOOKUP(A2362,'Project Budget vs Exp'!$B$9:$G$52,2,FALSE))</f>
        <v/>
      </c>
      <c r="C2362" s="117"/>
      <c r="D2362" s="116"/>
      <c r="E2362" s="118"/>
      <c r="F2362" s="119"/>
      <c r="G2362" s="120"/>
      <c r="H2362" s="120"/>
      <c r="I2362" s="428">
        <f t="shared" si="37"/>
        <v>0</v>
      </c>
      <c r="J2362" s="46"/>
      <c r="K2362" s="21">
        <f>IFERROR(SUM(C2362/'Transfers of Funds'!$F$59),0)</f>
        <v>0</v>
      </c>
      <c r="L2362" s="21"/>
      <c r="M2362" s="47" t="s">
        <v>162</v>
      </c>
      <c r="N2362" s="46"/>
    </row>
    <row r="2363" spans="1:14" s="23" customFormat="1" ht="14.25" customHeight="1">
      <c r="A2363" s="115"/>
      <c r="B2363" s="425" t="str">
        <f>IF(A2363="","",VLOOKUP(A2363,'Project Budget vs Exp'!$B$9:$G$52,2,FALSE))</f>
        <v/>
      </c>
      <c r="C2363" s="117"/>
      <c r="D2363" s="116"/>
      <c r="E2363" s="118"/>
      <c r="F2363" s="119"/>
      <c r="G2363" s="120"/>
      <c r="H2363" s="120"/>
      <c r="I2363" s="428">
        <f t="shared" si="37"/>
        <v>0</v>
      </c>
      <c r="J2363" s="46"/>
      <c r="K2363" s="21">
        <f>IFERROR(SUM(C2363/'Transfers of Funds'!$F$59),0)</f>
        <v>0</v>
      </c>
      <c r="L2363" s="21"/>
      <c r="M2363" s="47" t="s">
        <v>162</v>
      </c>
      <c r="N2363" s="46"/>
    </row>
    <row r="2364" spans="1:14" s="23" customFormat="1" ht="14.25" customHeight="1">
      <c r="A2364" s="115"/>
      <c r="B2364" s="425" t="str">
        <f>IF(A2364="","",VLOOKUP(A2364,'Project Budget vs Exp'!$B$9:$G$52,2,FALSE))</f>
        <v/>
      </c>
      <c r="C2364" s="117"/>
      <c r="D2364" s="116"/>
      <c r="E2364" s="118"/>
      <c r="F2364" s="119"/>
      <c r="G2364" s="120"/>
      <c r="H2364" s="120"/>
      <c r="I2364" s="428">
        <f t="shared" si="37"/>
        <v>0</v>
      </c>
      <c r="J2364" s="46"/>
      <c r="K2364" s="21">
        <f>IFERROR(SUM(C2364/'Transfers of Funds'!$F$59),0)</f>
        <v>0</v>
      </c>
      <c r="L2364" s="21"/>
      <c r="M2364" s="47" t="s">
        <v>162</v>
      </c>
      <c r="N2364" s="46"/>
    </row>
    <row r="2365" spans="1:14" s="23" customFormat="1" ht="14.25" customHeight="1">
      <c r="A2365" s="115"/>
      <c r="B2365" s="425" t="str">
        <f>IF(A2365="","",VLOOKUP(A2365,'Project Budget vs Exp'!$B$9:$G$52,2,FALSE))</f>
        <v/>
      </c>
      <c r="C2365" s="117"/>
      <c r="D2365" s="116"/>
      <c r="E2365" s="118"/>
      <c r="F2365" s="119"/>
      <c r="G2365" s="120"/>
      <c r="H2365" s="120"/>
      <c r="I2365" s="428">
        <f t="shared" si="37"/>
        <v>0</v>
      </c>
      <c r="J2365" s="46"/>
      <c r="K2365" s="21">
        <f>IFERROR(SUM(C2365/'Transfers of Funds'!$F$59),0)</f>
        <v>0</v>
      </c>
      <c r="L2365" s="21"/>
      <c r="M2365" s="47" t="s">
        <v>162</v>
      </c>
      <c r="N2365" s="46"/>
    </row>
    <row r="2366" spans="1:14" s="23" customFormat="1" ht="14.25" customHeight="1">
      <c r="A2366" s="115"/>
      <c r="B2366" s="425" t="str">
        <f>IF(A2366="","",VLOOKUP(A2366,'Project Budget vs Exp'!$B$9:$G$52,2,FALSE))</f>
        <v/>
      </c>
      <c r="C2366" s="117"/>
      <c r="D2366" s="116"/>
      <c r="E2366" s="118"/>
      <c r="F2366" s="119"/>
      <c r="G2366" s="120"/>
      <c r="H2366" s="120"/>
      <c r="I2366" s="428">
        <f t="shared" si="37"/>
        <v>0</v>
      </c>
      <c r="J2366" s="46"/>
      <c r="K2366" s="21">
        <f>IFERROR(SUM(C2366/'Transfers of Funds'!$F$59),0)</f>
        <v>0</v>
      </c>
      <c r="L2366" s="21"/>
      <c r="M2366" s="47" t="s">
        <v>162</v>
      </c>
      <c r="N2366" s="46"/>
    </row>
    <row r="2367" spans="1:14" s="23" customFormat="1" ht="14.25" customHeight="1">
      <c r="A2367" s="115"/>
      <c r="B2367" s="425" t="str">
        <f>IF(A2367="","",VLOOKUP(A2367,'Project Budget vs Exp'!$B$9:$G$52,2,FALSE))</f>
        <v/>
      </c>
      <c r="C2367" s="117"/>
      <c r="D2367" s="116"/>
      <c r="E2367" s="118"/>
      <c r="F2367" s="119"/>
      <c r="G2367" s="120"/>
      <c r="H2367" s="120"/>
      <c r="I2367" s="428">
        <f t="shared" si="37"/>
        <v>0</v>
      </c>
      <c r="J2367" s="46"/>
      <c r="K2367" s="21">
        <f>IFERROR(SUM(C2367/'Transfers of Funds'!$F$59),0)</f>
        <v>0</v>
      </c>
      <c r="L2367" s="21"/>
      <c r="M2367" s="47" t="s">
        <v>162</v>
      </c>
      <c r="N2367" s="46"/>
    </row>
    <row r="2368" spans="1:14" s="23" customFormat="1" ht="14.25" customHeight="1">
      <c r="A2368" s="115"/>
      <c r="B2368" s="425" t="str">
        <f>IF(A2368="","",VLOOKUP(A2368,'Project Budget vs Exp'!$B$9:$G$52,2,FALSE))</f>
        <v/>
      </c>
      <c r="C2368" s="117"/>
      <c r="D2368" s="116"/>
      <c r="E2368" s="118"/>
      <c r="F2368" s="119"/>
      <c r="G2368" s="120"/>
      <c r="H2368" s="120"/>
      <c r="I2368" s="428">
        <f t="shared" si="37"/>
        <v>0</v>
      </c>
      <c r="J2368" s="46"/>
      <c r="K2368" s="21">
        <f>IFERROR(SUM(C2368/'Transfers of Funds'!$F$59),0)</f>
        <v>0</v>
      </c>
      <c r="L2368" s="21"/>
      <c r="M2368" s="47" t="s">
        <v>162</v>
      </c>
      <c r="N2368" s="46"/>
    </row>
    <row r="2369" spans="1:14" s="23" customFormat="1" ht="14.25" customHeight="1">
      <c r="A2369" s="115"/>
      <c r="B2369" s="425" t="str">
        <f>IF(A2369="","",VLOOKUP(A2369,'Project Budget vs Exp'!$B$9:$G$52,2,FALSE))</f>
        <v/>
      </c>
      <c r="C2369" s="117"/>
      <c r="D2369" s="116"/>
      <c r="E2369" s="118"/>
      <c r="F2369" s="119"/>
      <c r="G2369" s="120"/>
      <c r="H2369" s="120"/>
      <c r="I2369" s="428">
        <f t="shared" si="37"/>
        <v>0</v>
      </c>
      <c r="J2369" s="46"/>
      <c r="K2369" s="21">
        <f>IFERROR(SUM(C2369/'Transfers of Funds'!$F$59),0)</f>
        <v>0</v>
      </c>
      <c r="L2369" s="21"/>
      <c r="M2369" s="47" t="s">
        <v>162</v>
      </c>
      <c r="N2369" s="46"/>
    </row>
    <row r="2370" spans="1:14" s="23" customFormat="1" ht="14.25" customHeight="1">
      <c r="A2370" s="115"/>
      <c r="B2370" s="425" t="str">
        <f>IF(A2370="","",VLOOKUP(A2370,'Project Budget vs Exp'!$B$9:$G$52,2,FALSE))</f>
        <v/>
      </c>
      <c r="C2370" s="117"/>
      <c r="D2370" s="116"/>
      <c r="E2370" s="118"/>
      <c r="F2370" s="119"/>
      <c r="G2370" s="120"/>
      <c r="H2370" s="120"/>
      <c r="I2370" s="428">
        <f t="shared" si="37"/>
        <v>0</v>
      </c>
      <c r="J2370" s="46"/>
      <c r="K2370" s="21">
        <f>IFERROR(SUM(C2370/'Transfers of Funds'!$F$59),0)</f>
        <v>0</v>
      </c>
      <c r="L2370" s="21"/>
      <c r="M2370" s="47" t="s">
        <v>162</v>
      </c>
      <c r="N2370" s="46"/>
    </row>
    <row r="2371" spans="1:14" s="23" customFormat="1" ht="14.25" customHeight="1">
      <c r="A2371" s="115"/>
      <c r="B2371" s="425" t="str">
        <f>IF(A2371="","",VLOOKUP(A2371,'Project Budget vs Exp'!$B$9:$G$52,2,FALSE))</f>
        <v/>
      </c>
      <c r="C2371" s="117"/>
      <c r="D2371" s="116"/>
      <c r="E2371" s="118"/>
      <c r="F2371" s="119"/>
      <c r="G2371" s="120"/>
      <c r="H2371" s="120"/>
      <c r="I2371" s="428">
        <f t="shared" si="37"/>
        <v>0</v>
      </c>
      <c r="J2371" s="46"/>
      <c r="K2371" s="21">
        <f>IFERROR(SUM(C2371/'Transfers of Funds'!$F$59),0)</f>
        <v>0</v>
      </c>
      <c r="L2371" s="21"/>
      <c r="M2371" s="47" t="s">
        <v>162</v>
      </c>
      <c r="N2371" s="46"/>
    </row>
    <row r="2372" spans="1:14" s="23" customFormat="1" ht="14.25" customHeight="1">
      <c r="A2372" s="115"/>
      <c r="B2372" s="425" t="str">
        <f>IF(A2372="","",VLOOKUP(A2372,'Project Budget vs Exp'!$B$9:$G$52,2,FALSE))</f>
        <v/>
      </c>
      <c r="C2372" s="117"/>
      <c r="D2372" s="116"/>
      <c r="E2372" s="118"/>
      <c r="F2372" s="119"/>
      <c r="G2372" s="120"/>
      <c r="H2372" s="120"/>
      <c r="I2372" s="428">
        <f t="shared" si="37"/>
        <v>0</v>
      </c>
      <c r="J2372" s="46"/>
      <c r="K2372" s="21">
        <f>IFERROR(SUM(C2372/'Transfers of Funds'!$F$59),0)</f>
        <v>0</v>
      </c>
      <c r="L2372" s="21"/>
      <c r="M2372" s="47" t="s">
        <v>162</v>
      </c>
      <c r="N2372" s="46"/>
    </row>
    <row r="2373" spans="1:14" s="23" customFormat="1" ht="14.25" customHeight="1">
      <c r="A2373" s="115"/>
      <c r="B2373" s="425" t="str">
        <f>IF(A2373="","",VLOOKUP(A2373,'Project Budget vs Exp'!$B$9:$G$52,2,FALSE))</f>
        <v/>
      </c>
      <c r="C2373" s="117"/>
      <c r="D2373" s="116"/>
      <c r="E2373" s="118"/>
      <c r="F2373" s="119"/>
      <c r="G2373" s="120"/>
      <c r="H2373" s="120"/>
      <c r="I2373" s="428">
        <f t="shared" si="37"/>
        <v>0</v>
      </c>
      <c r="J2373" s="46"/>
      <c r="K2373" s="21">
        <f>IFERROR(SUM(C2373/'Transfers of Funds'!$F$59),0)</f>
        <v>0</v>
      </c>
      <c r="L2373" s="21"/>
      <c r="M2373" s="47" t="s">
        <v>162</v>
      </c>
      <c r="N2373" s="46"/>
    </row>
    <row r="2374" spans="1:14" s="23" customFormat="1" ht="14.25" customHeight="1">
      <c r="A2374" s="115"/>
      <c r="B2374" s="425" t="str">
        <f>IF(A2374="","",VLOOKUP(A2374,'Project Budget vs Exp'!$B$9:$G$52,2,FALSE))</f>
        <v/>
      </c>
      <c r="C2374" s="117"/>
      <c r="D2374" s="116"/>
      <c r="E2374" s="118"/>
      <c r="F2374" s="119"/>
      <c r="G2374" s="120"/>
      <c r="H2374" s="120"/>
      <c r="I2374" s="428">
        <f t="shared" si="37"/>
        <v>0</v>
      </c>
      <c r="J2374" s="46"/>
      <c r="K2374" s="21">
        <f>IFERROR(SUM(C2374/'Transfers of Funds'!$F$59),0)</f>
        <v>0</v>
      </c>
      <c r="L2374" s="21"/>
      <c r="M2374" s="47" t="s">
        <v>162</v>
      </c>
      <c r="N2374" s="46"/>
    </row>
    <row r="2375" spans="1:14" s="23" customFormat="1" ht="14.25" customHeight="1">
      <c r="A2375" s="115"/>
      <c r="B2375" s="425" t="str">
        <f>IF(A2375="","",VLOOKUP(A2375,'Project Budget vs Exp'!$B$9:$G$52,2,FALSE))</f>
        <v/>
      </c>
      <c r="C2375" s="117"/>
      <c r="D2375" s="116"/>
      <c r="E2375" s="118"/>
      <c r="F2375" s="119"/>
      <c r="G2375" s="120"/>
      <c r="H2375" s="120"/>
      <c r="I2375" s="428">
        <f t="shared" si="37"/>
        <v>0</v>
      </c>
      <c r="J2375" s="46"/>
      <c r="K2375" s="21">
        <f>IFERROR(SUM(C2375/'Transfers of Funds'!$F$59),0)</f>
        <v>0</v>
      </c>
      <c r="L2375" s="21"/>
      <c r="M2375" s="47" t="s">
        <v>162</v>
      </c>
      <c r="N2375" s="46"/>
    </row>
    <row r="2376" spans="1:14" s="23" customFormat="1" ht="14.25" customHeight="1">
      <c r="A2376" s="115"/>
      <c r="B2376" s="425" t="str">
        <f>IF(A2376="","",VLOOKUP(A2376,'Project Budget vs Exp'!$B$9:$G$52,2,FALSE))</f>
        <v/>
      </c>
      <c r="C2376" s="117"/>
      <c r="D2376" s="116"/>
      <c r="E2376" s="118"/>
      <c r="F2376" s="119"/>
      <c r="G2376" s="120"/>
      <c r="H2376" s="120"/>
      <c r="I2376" s="428">
        <f t="shared" si="37"/>
        <v>0</v>
      </c>
      <c r="J2376" s="46"/>
      <c r="K2376" s="21">
        <f>IFERROR(SUM(C2376/'Transfers of Funds'!$F$59),0)</f>
        <v>0</v>
      </c>
      <c r="L2376" s="21"/>
      <c r="M2376" s="47" t="s">
        <v>162</v>
      </c>
      <c r="N2376" s="46"/>
    </row>
    <row r="2377" spans="1:14" s="23" customFormat="1" ht="14.25" customHeight="1">
      <c r="A2377" s="115"/>
      <c r="B2377" s="425" t="str">
        <f>IF(A2377="","",VLOOKUP(A2377,'Project Budget vs Exp'!$B$9:$G$52,2,FALSE))</f>
        <v/>
      </c>
      <c r="C2377" s="117"/>
      <c r="D2377" s="116"/>
      <c r="E2377" s="118"/>
      <c r="F2377" s="119"/>
      <c r="G2377" s="120"/>
      <c r="H2377" s="120"/>
      <c r="I2377" s="428">
        <f t="shared" si="37"/>
        <v>0</v>
      </c>
      <c r="J2377" s="46"/>
      <c r="K2377" s="21">
        <f>IFERROR(SUM(C2377/'Transfers of Funds'!$F$59),0)</f>
        <v>0</v>
      </c>
      <c r="L2377" s="21"/>
      <c r="M2377" s="47" t="s">
        <v>162</v>
      </c>
      <c r="N2377" s="46"/>
    </row>
    <row r="2378" spans="1:14" s="23" customFormat="1" ht="14.25" customHeight="1">
      <c r="A2378" s="115"/>
      <c r="B2378" s="425" t="str">
        <f>IF(A2378="","",VLOOKUP(A2378,'Project Budget vs Exp'!$B$9:$G$52,2,FALSE))</f>
        <v/>
      </c>
      <c r="C2378" s="117"/>
      <c r="D2378" s="116"/>
      <c r="E2378" s="118"/>
      <c r="F2378" s="119"/>
      <c r="G2378" s="120"/>
      <c r="H2378" s="120"/>
      <c r="I2378" s="428">
        <f t="shared" si="37"/>
        <v>0</v>
      </c>
      <c r="J2378" s="46"/>
      <c r="K2378" s="21">
        <f>IFERROR(SUM(C2378/'Transfers of Funds'!$F$59),0)</f>
        <v>0</v>
      </c>
      <c r="L2378" s="21"/>
      <c r="M2378" s="47" t="s">
        <v>162</v>
      </c>
      <c r="N2378" s="46"/>
    </row>
    <row r="2379" spans="1:14" s="23" customFormat="1" ht="14.25" customHeight="1">
      <c r="A2379" s="115"/>
      <c r="B2379" s="425" t="str">
        <f>IF(A2379="","",VLOOKUP(A2379,'Project Budget vs Exp'!$B$9:$G$52,2,FALSE))</f>
        <v/>
      </c>
      <c r="C2379" s="117"/>
      <c r="D2379" s="116"/>
      <c r="E2379" s="118"/>
      <c r="F2379" s="119"/>
      <c r="G2379" s="120"/>
      <c r="H2379" s="120"/>
      <c r="I2379" s="428">
        <f t="shared" si="37"/>
        <v>0</v>
      </c>
      <c r="J2379" s="46"/>
      <c r="K2379" s="21">
        <f>IFERROR(SUM(C2379/'Transfers of Funds'!$F$59),0)</f>
        <v>0</v>
      </c>
      <c r="L2379" s="21"/>
      <c r="M2379" s="47" t="s">
        <v>162</v>
      </c>
      <c r="N2379" s="46"/>
    </row>
    <row r="2380" spans="1:14" s="23" customFormat="1" ht="14.25" customHeight="1">
      <c r="A2380" s="115"/>
      <c r="B2380" s="425" t="str">
        <f>IF(A2380="","",VLOOKUP(A2380,'Project Budget vs Exp'!$B$9:$G$52,2,FALSE))</f>
        <v/>
      </c>
      <c r="C2380" s="117"/>
      <c r="D2380" s="116"/>
      <c r="E2380" s="118"/>
      <c r="F2380" s="119"/>
      <c r="G2380" s="120"/>
      <c r="H2380" s="120"/>
      <c r="I2380" s="428">
        <f t="shared" si="37"/>
        <v>0</v>
      </c>
      <c r="J2380" s="46"/>
      <c r="K2380" s="21">
        <f>IFERROR(SUM(C2380/'Transfers of Funds'!$F$59),0)</f>
        <v>0</v>
      </c>
      <c r="L2380" s="21"/>
      <c r="M2380" s="47" t="s">
        <v>162</v>
      </c>
      <c r="N2380" s="46"/>
    </row>
    <row r="2381" spans="1:14" s="23" customFormat="1" ht="14.25" customHeight="1">
      <c r="A2381" s="115"/>
      <c r="B2381" s="425" t="str">
        <f>IF(A2381="","",VLOOKUP(A2381,'Project Budget vs Exp'!$B$9:$G$52,2,FALSE))</f>
        <v/>
      </c>
      <c r="C2381" s="117"/>
      <c r="D2381" s="116"/>
      <c r="E2381" s="118"/>
      <c r="F2381" s="119"/>
      <c r="G2381" s="120"/>
      <c r="H2381" s="120"/>
      <c r="I2381" s="428">
        <f t="shared" si="37"/>
        <v>0</v>
      </c>
      <c r="J2381" s="46"/>
      <c r="K2381" s="21">
        <f>IFERROR(SUM(C2381/'Transfers of Funds'!$F$59),0)</f>
        <v>0</v>
      </c>
      <c r="L2381" s="21"/>
      <c r="M2381" s="47" t="s">
        <v>162</v>
      </c>
      <c r="N2381" s="46"/>
    </row>
    <row r="2382" spans="1:14" s="23" customFormat="1" ht="14.25" customHeight="1">
      <c r="A2382" s="115"/>
      <c r="B2382" s="425" t="str">
        <f>IF(A2382="","",VLOOKUP(A2382,'Project Budget vs Exp'!$B$9:$G$52,2,FALSE))</f>
        <v/>
      </c>
      <c r="C2382" s="117"/>
      <c r="D2382" s="116"/>
      <c r="E2382" s="118"/>
      <c r="F2382" s="119"/>
      <c r="G2382" s="120"/>
      <c r="H2382" s="120"/>
      <c r="I2382" s="428">
        <f t="shared" si="37"/>
        <v>0</v>
      </c>
      <c r="J2382" s="46"/>
      <c r="K2382" s="21">
        <f>IFERROR(SUM(C2382/'Transfers of Funds'!$F$59),0)</f>
        <v>0</v>
      </c>
      <c r="L2382" s="21"/>
      <c r="M2382" s="47" t="s">
        <v>162</v>
      </c>
      <c r="N2382" s="46"/>
    </row>
    <row r="2383" spans="1:14" s="23" customFormat="1" ht="14.25" customHeight="1">
      <c r="A2383" s="115"/>
      <c r="B2383" s="425" t="str">
        <f>IF(A2383="","",VLOOKUP(A2383,'Project Budget vs Exp'!$B$9:$G$52,2,FALSE))</f>
        <v/>
      </c>
      <c r="C2383" s="117"/>
      <c r="D2383" s="116"/>
      <c r="E2383" s="118"/>
      <c r="F2383" s="119"/>
      <c r="G2383" s="120"/>
      <c r="H2383" s="120"/>
      <c r="I2383" s="428">
        <f t="shared" si="37"/>
        <v>0</v>
      </c>
      <c r="J2383" s="46"/>
      <c r="K2383" s="21">
        <f>IFERROR(SUM(C2383/'Transfers of Funds'!$F$59),0)</f>
        <v>0</v>
      </c>
      <c r="L2383" s="21"/>
      <c r="M2383" s="47" t="s">
        <v>162</v>
      </c>
      <c r="N2383" s="46"/>
    </row>
    <row r="2384" spans="1:14" s="23" customFormat="1" ht="14.25" customHeight="1">
      <c r="A2384" s="115"/>
      <c r="B2384" s="425" t="str">
        <f>IF(A2384="","",VLOOKUP(A2384,'Project Budget vs Exp'!$B$9:$G$52,2,FALSE))</f>
        <v/>
      </c>
      <c r="C2384" s="117"/>
      <c r="D2384" s="116"/>
      <c r="E2384" s="118"/>
      <c r="F2384" s="119"/>
      <c r="G2384" s="120"/>
      <c r="H2384" s="120"/>
      <c r="I2384" s="428">
        <f t="shared" si="37"/>
        <v>0</v>
      </c>
      <c r="J2384" s="46"/>
      <c r="K2384" s="21">
        <f>IFERROR(SUM(C2384/'Transfers of Funds'!$F$59),0)</f>
        <v>0</v>
      </c>
      <c r="L2384" s="21"/>
      <c r="M2384" s="47" t="s">
        <v>162</v>
      </c>
      <c r="N2384" s="46"/>
    </row>
    <row r="2385" spans="1:14" s="23" customFormat="1" ht="14.25" customHeight="1">
      <c r="A2385" s="115"/>
      <c r="B2385" s="425" t="str">
        <f>IF(A2385="","",VLOOKUP(A2385,'Project Budget vs Exp'!$B$9:$G$52,2,FALSE))</f>
        <v/>
      </c>
      <c r="C2385" s="117"/>
      <c r="D2385" s="116"/>
      <c r="E2385" s="118"/>
      <c r="F2385" s="119"/>
      <c r="G2385" s="120"/>
      <c r="H2385" s="120"/>
      <c r="I2385" s="428">
        <f t="shared" si="37"/>
        <v>0</v>
      </c>
      <c r="J2385" s="46"/>
      <c r="K2385" s="21">
        <f>IFERROR(SUM(C2385/'Transfers of Funds'!$F$59),0)</f>
        <v>0</v>
      </c>
      <c r="L2385" s="21"/>
      <c r="M2385" s="47" t="s">
        <v>162</v>
      </c>
      <c r="N2385" s="46"/>
    </row>
    <row r="2386" spans="1:14" s="23" customFormat="1" ht="14.25" customHeight="1">
      <c r="A2386" s="115"/>
      <c r="B2386" s="425" t="str">
        <f>IF(A2386="","",VLOOKUP(A2386,'Project Budget vs Exp'!$B$9:$G$52,2,FALSE))</f>
        <v/>
      </c>
      <c r="C2386" s="117"/>
      <c r="D2386" s="116"/>
      <c r="E2386" s="118"/>
      <c r="F2386" s="119"/>
      <c r="G2386" s="120"/>
      <c r="H2386" s="120"/>
      <c r="I2386" s="428">
        <f t="shared" si="37"/>
        <v>0</v>
      </c>
      <c r="J2386" s="46"/>
      <c r="K2386" s="21">
        <f>IFERROR(SUM(C2386/'Transfers of Funds'!$F$59),0)</f>
        <v>0</v>
      </c>
      <c r="L2386" s="21"/>
      <c r="M2386" s="47" t="s">
        <v>162</v>
      </c>
      <c r="N2386" s="46"/>
    </row>
    <row r="2387" spans="1:14" s="23" customFormat="1" ht="14.25" customHeight="1">
      <c r="A2387" s="115"/>
      <c r="B2387" s="425" t="str">
        <f>IF(A2387="","",VLOOKUP(A2387,'Project Budget vs Exp'!$B$9:$G$52,2,FALSE))</f>
        <v/>
      </c>
      <c r="C2387" s="117"/>
      <c r="D2387" s="116"/>
      <c r="E2387" s="118"/>
      <c r="F2387" s="119"/>
      <c r="G2387" s="120"/>
      <c r="H2387" s="120"/>
      <c r="I2387" s="428">
        <f t="shared" si="37"/>
        <v>0</v>
      </c>
      <c r="J2387" s="46"/>
      <c r="K2387" s="21">
        <f>IFERROR(SUM(C2387/'Transfers of Funds'!$F$59),0)</f>
        <v>0</v>
      </c>
      <c r="L2387" s="21"/>
      <c r="M2387" s="47" t="s">
        <v>162</v>
      </c>
      <c r="N2387" s="46"/>
    </row>
    <row r="2388" spans="1:14" s="23" customFormat="1" ht="14.25" customHeight="1">
      <c r="A2388" s="115"/>
      <c r="B2388" s="425" t="str">
        <f>IF(A2388="","",VLOOKUP(A2388,'Project Budget vs Exp'!$B$9:$G$52,2,FALSE))</f>
        <v/>
      </c>
      <c r="C2388" s="117"/>
      <c r="D2388" s="116"/>
      <c r="E2388" s="118"/>
      <c r="F2388" s="119"/>
      <c r="G2388" s="120"/>
      <c r="H2388" s="120"/>
      <c r="I2388" s="428">
        <f t="shared" si="37"/>
        <v>0</v>
      </c>
      <c r="J2388" s="46"/>
      <c r="K2388" s="21">
        <f>IFERROR(SUM(C2388/'Transfers of Funds'!$F$59),0)</f>
        <v>0</v>
      </c>
      <c r="L2388" s="21"/>
      <c r="M2388" s="47" t="s">
        <v>162</v>
      </c>
      <c r="N2388" s="46"/>
    </row>
    <row r="2389" spans="1:14" s="23" customFormat="1" ht="14.25" customHeight="1">
      <c r="A2389" s="115"/>
      <c r="B2389" s="425" t="str">
        <f>IF(A2389="","",VLOOKUP(A2389,'Project Budget vs Exp'!$B$9:$G$52,2,FALSE))</f>
        <v/>
      </c>
      <c r="C2389" s="117"/>
      <c r="D2389" s="116"/>
      <c r="E2389" s="118"/>
      <c r="F2389" s="119"/>
      <c r="G2389" s="120"/>
      <c r="H2389" s="120"/>
      <c r="I2389" s="428">
        <f t="shared" ref="I2389:I2452" si="38">IF(OR(F$4="EUR",F$4="USD",F$4="GBP",F$4="CAD",F$4="NZD",F$4="AUD"),K2389,C2389)</f>
        <v>0</v>
      </c>
      <c r="J2389" s="46"/>
      <c r="K2389" s="21">
        <f>IFERROR(SUM(C2389/'Transfers of Funds'!$F$59),0)</f>
        <v>0</v>
      </c>
      <c r="L2389" s="21"/>
      <c r="M2389" s="47" t="s">
        <v>162</v>
      </c>
      <c r="N2389" s="46"/>
    </row>
    <row r="2390" spans="1:14" s="23" customFormat="1" ht="14.25" customHeight="1">
      <c r="A2390" s="115"/>
      <c r="B2390" s="425" t="str">
        <f>IF(A2390="","",VLOOKUP(A2390,'Project Budget vs Exp'!$B$9:$G$52,2,FALSE))</f>
        <v/>
      </c>
      <c r="C2390" s="117"/>
      <c r="D2390" s="116"/>
      <c r="E2390" s="118"/>
      <c r="F2390" s="119"/>
      <c r="G2390" s="120"/>
      <c r="H2390" s="120"/>
      <c r="I2390" s="428">
        <f t="shared" si="38"/>
        <v>0</v>
      </c>
      <c r="J2390" s="46"/>
      <c r="K2390" s="21">
        <f>IFERROR(SUM(C2390/'Transfers of Funds'!$F$59),0)</f>
        <v>0</v>
      </c>
      <c r="L2390" s="21"/>
      <c r="M2390" s="47" t="s">
        <v>162</v>
      </c>
      <c r="N2390" s="46"/>
    </row>
    <row r="2391" spans="1:14" s="23" customFormat="1" ht="14.25" customHeight="1">
      <c r="A2391" s="115"/>
      <c r="B2391" s="425" t="str">
        <f>IF(A2391="","",VLOOKUP(A2391,'Project Budget vs Exp'!$B$9:$G$52,2,FALSE))</f>
        <v/>
      </c>
      <c r="C2391" s="117"/>
      <c r="D2391" s="116"/>
      <c r="E2391" s="118"/>
      <c r="F2391" s="119"/>
      <c r="G2391" s="120"/>
      <c r="H2391" s="120"/>
      <c r="I2391" s="428">
        <f t="shared" si="38"/>
        <v>0</v>
      </c>
      <c r="J2391" s="46"/>
      <c r="K2391" s="21">
        <f>IFERROR(SUM(C2391/'Transfers of Funds'!$F$59),0)</f>
        <v>0</v>
      </c>
      <c r="L2391" s="21"/>
      <c r="M2391" s="47" t="s">
        <v>162</v>
      </c>
      <c r="N2391" s="46"/>
    </row>
    <row r="2392" spans="1:14" s="23" customFormat="1" ht="14.25" customHeight="1">
      <c r="A2392" s="115"/>
      <c r="B2392" s="425" t="str">
        <f>IF(A2392="","",VLOOKUP(A2392,'Project Budget vs Exp'!$B$9:$G$52,2,FALSE))</f>
        <v/>
      </c>
      <c r="C2392" s="117"/>
      <c r="D2392" s="116"/>
      <c r="E2392" s="118"/>
      <c r="F2392" s="119"/>
      <c r="G2392" s="120"/>
      <c r="H2392" s="120"/>
      <c r="I2392" s="428">
        <f t="shared" si="38"/>
        <v>0</v>
      </c>
      <c r="J2392" s="46"/>
      <c r="K2392" s="21">
        <f>IFERROR(SUM(C2392/'Transfers of Funds'!$F$59),0)</f>
        <v>0</v>
      </c>
      <c r="L2392" s="21"/>
      <c r="M2392" s="47" t="s">
        <v>162</v>
      </c>
      <c r="N2392" s="46"/>
    </row>
    <row r="2393" spans="1:14" s="23" customFormat="1" ht="14.25" customHeight="1">
      <c r="A2393" s="115"/>
      <c r="B2393" s="425" t="str">
        <f>IF(A2393="","",VLOOKUP(A2393,'Project Budget vs Exp'!$B$9:$G$52,2,FALSE))</f>
        <v/>
      </c>
      <c r="C2393" s="117"/>
      <c r="D2393" s="116"/>
      <c r="E2393" s="118"/>
      <c r="F2393" s="119"/>
      <c r="G2393" s="120"/>
      <c r="H2393" s="120"/>
      <c r="I2393" s="428">
        <f t="shared" si="38"/>
        <v>0</v>
      </c>
      <c r="J2393" s="46"/>
      <c r="K2393" s="21">
        <f>IFERROR(SUM(C2393/'Transfers of Funds'!$F$59),0)</f>
        <v>0</v>
      </c>
      <c r="L2393" s="21"/>
      <c r="M2393" s="47" t="s">
        <v>162</v>
      </c>
      <c r="N2393" s="46"/>
    </row>
    <row r="2394" spans="1:14" s="23" customFormat="1" ht="14.25" customHeight="1">
      <c r="A2394" s="115"/>
      <c r="B2394" s="425" t="str">
        <f>IF(A2394="","",VLOOKUP(A2394,'Project Budget vs Exp'!$B$9:$G$52,2,FALSE))</f>
        <v/>
      </c>
      <c r="C2394" s="117"/>
      <c r="D2394" s="116"/>
      <c r="E2394" s="118"/>
      <c r="F2394" s="119"/>
      <c r="G2394" s="120"/>
      <c r="H2394" s="120"/>
      <c r="I2394" s="428">
        <f t="shared" si="38"/>
        <v>0</v>
      </c>
      <c r="J2394" s="46"/>
      <c r="K2394" s="21">
        <f>IFERROR(SUM(C2394/'Transfers of Funds'!$F$59),0)</f>
        <v>0</v>
      </c>
      <c r="L2394" s="21"/>
      <c r="M2394" s="47" t="s">
        <v>162</v>
      </c>
      <c r="N2394" s="46"/>
    </row>
    <row r="2395" spans="1:14" s="23" customFormat="1" ht="14.25" customHeight="1">
      <c r="A2395" s="115"/>
      <c r="B2395" s="425" t="str">
        <f>IF(A2395="","",VLOOKUP(A2395,'Project Budget vs Exp'!$B$9:$G$52,2,FALSE))</f>
        <v/>
      </c>
      <c r="C2395" s="117"/>
      <c r="D2395" s="116"/>
      <c r="E2395" s="118"/>
      <c r="F2395" s="119"/>
      <c r="G2395" s="120"/>
      <c r="H2395" s="120"/>
      <c r="I2395" s="428">
        <f t="shared" si="38"/>
        <v>0</v>
      </c>
      <c r="J2395" s="46"/>
      <c r="K2395" s="21">
        <f>IFERROR(SUM(C2395/'Transfers of Funds'!$F$59),0)</f>
        <v>0</v>
      </c>
      <c r="L2395" s="21"/>
      <c r="M2395" s="47" t="s">
        <v>162</v>
      </c>
      <c r="N2395" s="46"/>
    </row>
    <row r="2396" spans="1:14" s="23" customFormat="1" ht="14.25" customHeight="1">
      <c r="A2396" s="115"/>
      <c r="B2396" s="425" t="str">
        <f>IF(A2396="","",VLOOKUP(A2396,'Project Budget vs Exp'!$B$9:$G$52,2,FALSE))</f>
        <v/>
      </c>
      <c r="C2396" s="117"/>
      <c r="D2396" s="116"/>
      <c r="E2396" s="118"/>
      <c r="F2396" s="119"/>
      <c r="G2396" s="120"/>
      <c r="H2396" s="120"/>
      <c r="I2396" s="428">
        <f t="shared" si="38"/>
        <v>0</v>
      </c>
      <c r="J2396" s="46"/>
      <c r="K2396" s="21">
        <f>IFERROR(SUM(C2396/'Transfers of Funds'!$F$59),0)</f>
        <v>0</v>
      </c>
      <c r="L2396" s="21"/>
      <c r="M2396" s="47" t="s">
        <v>162</v>
      </c>
      <c r="N2396" s="46"/>
    </row>
    <row r="2397" spans="1:14" s="23" customFormat="1" ht="14.25" customHeight="1">
      <c r="A2397" s="115"/>
      <c r="B2397" s="425" t="str">
        <f>IF(A2397="","",VLOOKUP(A2397,'Project Budget vs Exp'!$B$9:$G$52,2,FALSE))</f>
        <v/>
      </c>
      <c r="C2397" s="117"/>
      <c r="D2397" s="116"/>
      <c r="E2397" s="118"/>
      <c r="F2397" s="119"/>
      <c r="G2397" s="120"/>
      <c r="H2397" s="120"/>
      <c r="I2397" s="428">
        <f t="shared" si="38"/>
        <v>0</v>
      </c>
      <c r="J2397" s="46"/>
      <c r="K2397" s="21">
        <f>IFERROR(SUM(C2397/'Transfers of Funds'!$F$59),0)</f>
        <v>0</v>
      </c>
      <c r="L2397" s="21"/>
      <c r="M2397" s="47" t="s">
        <v>162</v>
      </c>
      <c r="N2397" s="46"/>
    </row>
    <row r="2398" spans="1:14" s="23" customFormat="1" ht="14.25" customHeight="1">
      <c r="A2398" s="115"/>
      <c r="B2398" s="425" t="str">
        <f>IF(A2398="","",VLOOKUP(A2398,'Project Budget vs Exp'!$B$9:$G$52,2,FALSE))</f>
        <v/>
      </c>
      <c r="C2398" s="117"/>
      <c r="D2398" s="116"/>
      <c r="E2398" s="118"/>
      <c r="F2398" s="119"/>
      <c r="G2398" s="120"/>
      <c r="H2398" s="120"/>
      <c r="I2398" s="428">
        <f t="shared" si="38"/>
        <v>0</v>
      </c>
      <c r="J2398" s="46"/>
      <c r="K2398" s="21">
        <f>IFERROR(SUM(C2398/'Transfers of Funds'!$F$59),0)</f>
        <v>0</v>
      </c>
      <c r="L2398" s="21"/>
      <c r="M2398" s="47" t="s">
        <v>162</v>
      </c>
      <c r="N2398" s="46"/>
    </row>
    <row r="2399" spans="1:14" s="23" customFormat="1" ht="14.25" customHeight="1">
      <c r="A2399" s="115"/>
      <c r="B2399" s="425" t="str">
        <f>IF(A2399="","",VLOOKUP(A2399,'Project Budget vs Exp'!$B$9:$G$52,2,FALSE))</f>
        <v/>
      </c>
      <c r="C2399" s="117"/>
      <c r="D2399" s="116"/>
      <c r="E2399" s="118"/>
      <c r="F2399" s="119"/>
      <c r="G2399" s="120"/>
      <c r="H2399" s="120"/>
      <c r="I2399" s="428">
        <f t="shared" si="38"/>
        <v>0</v>
      </c>
      <c r="J2399" s="46"/>
      <c r="K2399" s="21">
        <f>IFERROR(SUM(C2399/'Transfers of Funds'!$F$59),0)</f>
        <v>0</v>
      </c>
      <c r="L2399" s="21"/>
      <c r="M2399" s="47" t="s">
        <v>162</v>
      </c>
      <c r="N2399" s="46"/>
    </row>
    <row r="2400" spans="1:14" s="23" customFormat="1" ht="14.25" customHeight="1">
      <c r="A2400" s="115"/>
      <c r="B2400" s="425" t="str">
        <f>IF(A2400="","",VLOOKUP(A2400,'Project Budget vs Exp'!$B$9:$G$52,2,FALSE))</f>
        <v/>
      </c>
      <c r="C2400" s="117"/>
      <c r="D2400" s="116"/>
      <c r="E2400" s="118"/>
      <c r="F2400" s="119"/>
      <c r="G2400" s="120"/>
      <c r="H2400" s="120"/>
      <c r="I2400" s="428">
        <f t="shared" si="38"/>
        <v>0</v>
      </c>
      <c r="J2400" s="46"/>
      <c r="K2400" s="21">
        <f>IFERROR(SUM(C2400/'Transfers of Funds'!$F$59),0)</f>
        <v>0</v>
      </c>
      <c r="L2400" s="21"/>
      <c r="M2400" s="47" t="s">
        <v>162</v>
      </c>
      <c r="N2400" s="46"/>
    </row>
    <row r="2401" spans="1:14" s="23" customFormat="1" ht="14.25" customHeight="1">
      <c r="A2401" s="115"/>
      <c r="B2401" s="425" t="str">
        <f>IF(A2401="","",VLOOKUP(A2401,'Project Budget vs Exp'!$B$9:$G$52,2,FALSE))</f>
        <v/>
      </c>
      <c r="C2401" s="117"/>
      <c r="D2401" s="116"/>
      <c r="E2401" s="118"/>
      <c r="F2401" s="119"/>
      <c r="G2401" s="120"/>
      <c r="H2401" s="120"/>
      <c r="I2401" s="428">
        <f t="shared" si="38"/>
        <v>0</v>
      </c>
      <c r="J2401" s="46"/>
      <c r="K2401" s="21">
        <f>IFERROR(SUM(C2401/'Transfers of Funds'!$F$59),0)</f>
        <v>0</v>
      </c>
      <c r="L2401" s="21"/>
      <c r="M2401" s="47" t="s">
        <v>162</v>
      </c>
      <c r="N2401" s="46"/>
    </row>
    <row r="2402" spans="1:14" s="23" customFormat="1" ht="14.25" customHeight="1">
      <c r="A2402" s="115"/>
      <c r="B2402" s="425" t="str">
        <f>IF(A2402="","",VLOOKUP(A2402,'Project Budget vs Exp'!$B$9:$G$52,2,FALSE))</f>
        <v/>
      </c>
      <c r="C2402" s="117"/>
      <c r="D2402" s="116"/>
      <c r="E2402" s="118"/>
      <c r="F2402" s="119"/>
      <c r="G2402" s="120"/>
      <c r="H2402" s="120"/>
      <c r="I2402" s="428">
        <f t="shared" si="38"/>
        <v>0</v>
      </c>
      <c r="J2402" s="46"/>
      <c r="K2402" s="21">
        <f>IFERROR(SUM(C2402/'Transfers of Funds'!$F$59),0)</f>
        <v>0</v>
      </c>
      <c r="L2402" s="21"/>
      <c r="M2402" s="47" t="s">
        <v>162</v>
      </c>
      <c r="N2402" s="46"/>
    </row>
    <row r="2403" spans="1:14" s="23" customFormat="1" ht="14.25" customHeight="1">
      <c r="A2403" s="115"/>
      <c r="B2403" s="425" t="str">
        <f>IF(A2403="","",VLOOKUP(A2403,'Project Budget vs Exp'!$B$9:$G$52,2,FALSE))</f>
        <v/>
      </c>
      <c r="C2403" s="117"/>
      <c r="D2403" s="116"/>
      <c r="E2403" s="118"/>
      <c r="F2403" s="119"/>
      <c r="G2403" s="120"/>
      <c r="H2403" s="120"/>
      <c r="I2403" s="428">
        <f t="shared" si="38"/>
        <v>0</v>
      </c>
      <c r="J2403" s="46"/>
      <c r="K2403" s="21">
        <f>IFERROR(SUM(C2403/'Transfers of Funds'!$F$59),0)</f>
        <v>0</v>
      </c>
      <c r="L2403" s="21"/>
      <c r="M2403" s="47" t="s">
        <v>162</v>
      </c>
      <c r="N2403" s="46"/>
    </row>
    <row r="2404" spans="1:14" s="23" customFormat="1" ht="14.25" customHeight="1">
      <c r="A2404" s="115"/>
      <c r="B2404" s="425" t="str">
        <f>IF(A2404="","",VLOOKUP(A2404,'Project Budget vs Exp'!$B$9:$G$52,2,FALSE))</f>
        <v/>
      </c>
      <c r="C2404" s="117"/>
      <c r="D2404" s="116"/>
      <c r="E2404" s="118"/>
      <c r="F2404" s="119"/>
      <c r="G2404" s="120"/>
      <c r="H2404" s="120"/>
      <c r="I2404" s="428">
        <f t="shared" si="38"/>
        <v>0</v>
      </c>
      <c r="J2404" s="46"/>
      <c r="K2404" s="21">
        <f>IFERROR(SUM(C2404/'Transfers of Funds'!$F$59),0)</f>
        <v>0</v>
      </c>
      <c r="L2404" s="21"/>
      <c r="M2404" s="47" t="s">
        <v>162</v>
      </c>
      <c r="N2404" s="46"/>
    </row>
    <row r="2405" spans="1:14" s="23" customFormat="1" ht="14.25" customHeight="1">
      <c r="A2405" s="115"/>
      <c r="B2405" s="425" t="str">
        <f>IF(A2405="","",VLOOKUP(A2405,'Project Budget vs Exp'!$B$9:$G$52,2,FALSE))</f>
        <v/>
      </c>
      <c r="C2405" s="117"/>
      <c r="D2405" s="116"/>
      <c r="E2405" s="118"/>
      <c r="F2405" s="119"/>
      <c r="G2405" s="120"/>
      <c r="H2405" s="120"/>
      <c r="I2405" s="428">
        <f t="shared" si="38"/>
        <v>0</v>
      </c>
      <c r="J2405" s="46"/>
      <c r="K2405" s="21">
        <f>IFERROR(SUM(C2405/'Transfers of Funds'!$F$59),0)</f>
        <v>0</v>
      </c>
      <c r="L2405" s="21"/>
      <c r="M2405" s="47" t="s">
        <v>162</v>
      </c>
      <c r="N2405" s="46"/>
    </row>
    <row r="2406" spans="1:14" s="23" customFormat="1" ht="14.25" customHeight="1">
      <c r="A2406" s="115"/>
      <c r="B2406" s="425" t="str">
        <f>IF(A2406="","",VLOOKUP(A2406,'Project Budget vs Exp'!$B$9:$G$52,2,FALSE))</f>
        <v/>
      </c>
      <c r="C2406" s="117"/>
      <c r="D2406" s="116"/>
      <c r="E2406" s="118"/>
      <c r="F2406" s="119"/>
      <c r="G2406" s="120"/>
      <c r="H2406" s="120"/>
      <c r="I2406" s="428">
        <f t="shared" si="38"/>
        <v>0</v>
      </c>
      <c r="J2406" s="46"/>
      <c r="K2406" s="21">
        <f>IFERROR(SUM(C2406/'Transfers of Funds'!$F$59),0)</f>
        <v>0</v>
      </c>
      <c r="L2406" s="21"/>
      <c r="M2406" s="47" t="s">
        <v>162</v>
      </c>
      <c r="N2406" s="46"/>
    </row>
    <row r="2407" spans="1:14" s="23" customFormat="1" ht="14.25" customHeight="1">
      <c r="A2407" s="115"/>
      <c r="B2407" s="425" t="str">
        <f>IF(A2407="","",VLOOKUP(A2407,'Project Budget vs Exp'!$B$9:$G$52,2,FALSE))</f>
        <v/>
      </c>
      <c r="C2407" s="117"/>
      <c r="D2407" s="116"/>
      <c r="E2407" s="118"/>
      <c r="F2407" s="119"/>
      <c r="G2407" s="120"/>
      <c r="H2407" s="120"/>
      <c r="I2407" s="428">
        <f t="shared" si="38"/>
        <v>0</v>
      </c>
      <c r="J2407" s="46"/>
      <c r="K2407" s="21">
        <f>IFERROR(SUM(C2407/'Transfers of Funds'!$F$59),0)</f>
        <v>0</v>
      </c>
      <c r="L2407" s="21"/>
      <c r="M2407" s="47" t="s">
        <v>162</v>
      </c>
      <c r="N2407" s="46"/>
    </row>
    <row r="2408" spans="1:14" s="23" customFormat="1" ht="14.25" customHeight="1">
      <c r="A2408" s="115"/>
      <c r="B2408" s="425" t="str">
        <f>IF(A2408="","",VLOOKUP(A2408,'Project Budget vs Exp'!$B$9:$G$52,2,FALSE))</f>
        <v/>
      </c>
      <c r="C2408" s="117"/>
      <c r="D2408" s="116"/>
      <c r="E2408" s="118"/>
      <c r="F2408" s="119"/>
      <c r="G2408" s="120"/>
      <c r="H2408" s="120"/>
      <c r="I2408" s="428">
        <f t="shared" si="38"/>
        <v>0</v>
      </c>
      <c r="J2408" s="46"/>
      <c r="K2408" s="21">
        <f>IFERROR(SUM(C2408/'Transfers of Funds'!$F$59),0)</f>
        <v>0</v>
      </c>
      <c r="L2408" s="21"/>
      <c r="M2408" s="47" t="s">
        <v>162</v>
      </c>
      <c r="N2408" s="46"/>
    </row>
    <row r="2409" spans="1:14" s="23" customFormat="1" ht="14.25" customHeight="1">
      <c r="A2409" s="115"/>
      <c r="B2409" s="425" t="str">
        <f>IF(A2409="","",VLOOKUP(A2409,'Project Budget vs Exp'!$B$9:$G$52,2,FALSE))</f>
        <v/>
      </c>
      <c r="C2409" s="117"/>
      <c r="D2409" s="116"/>
      <c r="E2409" s="118"/>
      <c r="F2409" s="119"/>
      <c r="G2409" s="120"/>
      <c r="H2409" s="120"/>
      <c r="I2409" s="428">
        <f t="shared" si="38"/>
        <v>0</v>
      </c>
      <c r="J2409" s="46"/>
      <c r="K2409" s="21">
        <f>IFERROR(SUM(C2409/'Transfers of Funds'!$F$59),0)</f>
        <v>0</v>
      </c>
      <c r="L2409" s="21"/>
      <c r="M2409" s="47" t="s">
        <v>162</v>
      </c>
      <c r="N2409" s="46"/>
    </row>
    <row r="2410" spans="1:14" s="23" customFormat="1" ht="14.25" customHeight="1">
      <c r="A2410" s="115"/>
      <c r="B2410" s="425" t="str">
        <f>IF(A2410="","",VLOOKUP(A2410,'Project Budget vs Exp'!$B$9:$G$52,2,FALSE))</f>
        <v/>
      </c>
      <c r="C2410" s="117"/>
      <c r="D2410" s="116"/>
      <c r="E2410" s="118"/>
      <c r="F2410" s="119"/>
      <c r="G2410" s="120"/>
      <c r="H2410" s="120"/>
      <c r="I2410" s="428">
        <f t="shared" si="38"/>
        <v>0</v>
      </c>
      <c r="J2410" s="46"/>
      <c r="K2410" s="21">
        <f>IFERROR(SUM(C2410/'Transfers of Funds'!$F$59),0)</f>
        <v>0</v>
      </c>
      <c r="L2410" s="21"/>
      <c r="M2410" s="47" t="s">
        <v>162</v>
      </c>
      <c r="N2410" s="46"/>
    </row>
    <row r="2411" spans="1:14" s="23" customFormat="1" ht="14.25" customHeight="1">
      <c r="A2411" s="115"/>
      <c r="B2411" s="425" t="str">
        <f>IF(A2411="","",VLOOKUP(A2411,'Project Budget vs Exp'!$B$9:$G$52,2,FALSE))</f>
        <v/>
      </c>
      <c r="C2411" s="117"/>
      <c r="D2411" s="116"/>
      <c r="E2411" s="118"/>
      <c r="F2411" s="119"/>
      <c r="G2411" s="120"/>
      <c r="H2411" s="120"/>
      <c r="I2411" s="428">
        <f t="shared" si="38"/>
        <v>0</v>
      </c>
      <c r="J2411" s="46"/>
      <c r="K2411" s="21">
        <f>IFERROR(SUM(C2411/'Transfers of Funds'!$F$59),0)</f>
        <v>0</v>
      </c>
      <c r="L2411" s="21"/>
      <c r="M2411" s="47" t="s">
        <v>162</v>
      </c>
      <c r="N2411" s="46"/>
    </row>
    <row r="2412" spans="1:14" s="23" customFormat="1" ht="14.25" customHeight="1">
      <c r="A2412" s="115"/>
      <c r="B2412" s="425" t="str">
        <f>IF(A2412="","",VLOOKUP(A2412,'Project Budget vs Exp'!$B$9:$G$52,2,FALSE))</f>
        <v/>
      </c>
      <c r="C2412" s="117"/>
      <c r="D2412" s="116"/>
      <c r="E2412" s="118"/>
      <c r="F2412" s="119"/>
      <c r="G2412" s="120"/>
      <c r="H2412" s="120"/>
      <c r="I2412" s="428">
        <f t="shared" si="38"/>
        <v>0</v>
      </c>
      <c r="J2412" s="46"/>
      <c r="K2412" s="21">
        <f>IFERROR(SUM(C2412/'Transfers of Funds'!$F$59),0)</f>
        <v>0</v>
      </c>
      <c r="L2412" s="21"/>
      <c r="M2412" s="47" t="s">
        <v>162</v>
      </c>
      <c r="N2412" s="46"/>
    </row>
    <row r="2413" spans="1:14" s="23" customFormat="1" ht="14.25" customHeight="1">
      <c r="A2413" s="115"/>
      <c r="B2413" s="425" t="str">
        <f>IF(A2413="","",VLOOKUP(A2413,'Project Budget vs Exp'!$B$9:$G$52,2,FALSE))</f>
        <v/>
      </c>
      <c r="C2413" s="117"/>
      <c r="D2413" s="116"/>
      <c r="E2413" s="118"/>
      <c r="F2413" s="119"/>
      <c r="G2413" s="120"/>
      <c r="H2413" s="120"/>
      <c r="I2413" s="428">
        <f t="shared" si="38"/>
        <v>0</v>
      </c>
      <c r="J2413" s="46"/>
      <c r="K2413" s="21">
        <f>IFERROR(SUM(C2413/'Transfers of Funds'!$F$59),0)</f>
        <v>0</v>
      </c>
      <c r="L2413" s="21"/>
      <c r="M2413" s="47" t="s">
        <v>162</v>
      </c>
      <c r="N2413" s="46"/>
    </row>
    <row r="2414" spans="1:14" s="23" customFormat="1" ht="14.25" customHeight="1">
      <c r="A2414" s="115"/>
      <c r="B2414" s="425" t="str">
        <f>IF(A2414="","",VLOOKUP(A2414,'Project Budget vs Exp'!$B$9:$G$52,2,FALSE))</f>
        <v/>
      </c>
      <c r="C2414" s="117"/>
      <c r="D2414" s="116"/>
      <c r="E2414" s="118"/>
      <c r="F2414" s="119"/>
      <c r="G2414" s="120"/>
      <c r="H2414" s="120"/>
      <c r="I2414" s="428">
        <f t="shared" si="38"/>
        <v>0</v>
      </c>
      <c r="J2414" s="46"/>
      <c r="K2414" s="21">
        <f>IFERROR(SUM(C2414/'Transfers of Funds'!$F$59),0)</f>
        <v>0</v>
      </c>
      <c r="L2414" s="21"/>
      <c r="M2414" s="47" t="s">
        <v>162</v>
      </c>
      <c r="N2414" s="46"/>
    </row>
    <row r="2415" spans="1:14" s="23" customFormat="1" ht="14.25" customHeight="1">
      <c r="A2415" s="115"/>
      <c r="B2415" s="425" t="str">
        <f>IF(A2415="","",VLOOKUP(A2415,'Project Budget vs Exp'!$B$9:$G$52,2,FALSE))</f>
        <v/>
      </c>
      <c r="C2415" s="117"/>
      <c r="D2415" s="116"/>
      <c r="E2415" s="118"/>
      <c r="F2415" s="119"/>
      <c r="G2415" s="120"/>
      <c r="H2415" s="120"/>
      <c r="I2415" s="428">
        <f t="shared" si="38"/>
        <v>0</v>
      </c>
      <c r="J2415" s="46"/>
      <c r="K2415" s="21">
        <f>IFERROR(SUM(C2415/'Transfers of Funds'!$F$59),0)</f>
        <v>0</v>
      </c>
      <c r="L2415" s="21"/>
      <c r="M2415" s="47" t="s">
        <v>162</v>
      </c>
      <c r="N2415" s="46"/>
    </row>
    <row r="2416" spans="1:14" s="23" customFormat="1" ht="14.25" customHeight="1">
      <c r="A2416" s="115"/>
      <c r="B2416" s="425" t="str">
        <f>IF(A2416="","",VLOOKUP(A2416,'Project Budget vs Exp'!$B$9:$G$52,2,FALSE))</f>
        <v/>
      </c>
      <c r="C2416" s="117"/>
      <c r="D2416" s="116"/>
      <c r="E2416" s="118"/>
      <c r="F2416" s="119"/>
      <c r="G2416" s="120"/>
      <c r="H2416" s="120"/>
      <c r="I2416" s="428">
        <f t="shared" si="38"/>
        <v>0</v>
      </c>
      <c r="J2416" s="46"/>
      <c r="K2416" s="21">
        <f>IFERROR(SUM(C2416/'Transfers of Funds'!$F$59),0)</f>
        <v>0</v>
      </c>
      <c r="L2416" s="21"/>
      <c r="M2416" s="47" t="s">
        <v>162</v>
      </c>
      <c r="N2416" s="46"/>
    </row>
    <row r="2417" spans="1:14" s="23" customFormat="1" ht="14.25" customHeight="1">
      <c r="A2417" s="115"/>
      <c r="B2417" s="425" t="str">
        <f>IF(A2417="","",VLOOKUP(A2417,'Project Budget vs Exp'!$B$9:$G$52,2,FALSE))</f>
        <v/>
      </c>
      <c r="C2417" s="117"/>
      <c r="D2417" s="116"/>
      <c r="E2417" s="118"/>
      <c r="F2417" s="119"/>
      <c r="G2417" s="120"/>
      <c r="H2417" s="120"/>
      <c r="I2417" s="428">
        <f t="shared" si="38"/>
        <v>0</v>
      </c>
      <c r="J2417" s="46"/>
      <c r="K2417" s="21">
        <f>IFERROR(SUM(C2417/'Transfers of Funds'!$F$59),0)</f>
        <v>0</v>
      </c>
      <c r="L2417" s="21"/>
      <c r="M2417" s="47" t="s">
        <v>162</v>
      </c>
      <c r="N2417" s="46"/>
    </row>
    <row r="2418" spans="1:14" s="23" customFormat="1" ht="14.25" customHeight="1">
      <c r="A2418" s="115"/>
      <c r="B2418" s="425" t="str">
        <f>IF(A2418="","",VLOOKUP(A2418,'Project Budget vs Exp'!$B$9:$G$52,2,FALSE))</f>
        <v/>
      </c>
      <c r="C2418" s="117"/>
      <c r="D2418" s="116"/>
      <c r="E2418" s="118"/>
      <c r="F2418" s="119"/>
      <c r="G2418" s="120"/>
      <c r="H2418" s="120"/>
      <c r="I2418" s="428">
        <f t="shared" si="38"/>
        <v>0</v>
      </c>
      <c r="J2418" s="46"/>
      <c r="K2418" s="21">
        <f>IFERROR(SUM(C2418/'Transfers of Funds'!$F$59),0)</f>
        <v>0</v>
      </c>
      <c r="L2418" s="21"/>
      <c r="M2418" s="47" t="s">
        <v>162</v>
      </c>
      <c r="N2418" s="46"/>
    </row>
    <row r="2419" spans="1:14" s="23" customFormat="1" ht="14.25" customHeight="1">
      <c r="A2419" s="115"/>
      <c r="B2419" s="425" t="str">
        <f>IF(A2419="","",VLOOKUP(A2419,'Project Budget vs Exp'!$B$9:$G$52,2,FALSE))</f>
        <v/>
      </c>
      <c r="C2419" s="117"/>
      <c r="D2419" s="116"/>
      <c r="E2419" s="118"/>
      <c r="F2419" s="119"/>
      <c r="G2419" s="120"/>
      <c r="H2419" s="120"/>
      <c r="I2419" s="428">
        <f t="shared" si="38"/>
        <v>0</v>
      </c>
      <c r="J2419" s="46"/>
      <c r="K2419" s="21">
        <f>IFERROR(SUM(C2419/'Transfers of Funds'!$F$59),0)</f>
        <v>0</v>
      </c>
      <c r="L2419" s="21"/>
      <c r="M2419" s="47" t="s">
        <v>162</v>
      </c>
      <c r="N2419" s="46"/>
    </row>
    <row r="2420" spans="1:14" s="23" customFormat="1" ht="14.25" customHeight="1">
      <c r="A2420" s="115"/>
      <c r="B2420" s="425" t="str">
        <f>IF(A2420="","",VLOOKUP(A2420,'Project Budget vs Exp'!$B$9:$G$52,2,FALSE))</f>
        <v/>
      </c>
      <c r="C2420" s="117"/>
      <c r="D2420" s="116"/>
      <c r="E2420" s="118"/>
      <c r="F2420" s="119"/>
      <c r="G2420" s="120"/>
      <c r="H2420" s="120"/>
      <c r="I2420" s="428">
        <f t="shared" si="38"/>
        <v>0</v>
      </c>
      <c r="J2420" s="46"/>
      <c r="K2420" s="21">
        <f>IFERROR(SUM(C2420/'Transfers of Funds'!$F$59),0)</f>
        <v>0</v>
      </c>
      <c r="L2420" s="21"/>
      <c r="M2420" s="47" t="s">
        <v>162</v>
      </c>
      <c r="N2420" s="46"/>
    </row>
    <row r="2421" spans="1:14" s="23" customFormat="1" ht="14.25" customHeight="1">
      <c r="A2421" s="115"/>
      <c r="B2421" s="425" t="str">
        <f>IF(A2421="","",VLOOKUP(A2421,'Project Budget vs Exp'!$B$9:$G$52,2,FALSE))</f>
        <v/>
      </c>
      <c r="C2421" s="117"/>
      <c r="D2421" s="116"/>
      <c r="E2421" s="118"/>
      <c r="F2421" s="119"/>
      <c r="G2421" s="120"/>
      <c r="H2421" s="120"/>
      <c r="I2421" s="428">
        <f t="shared" si="38"/>
        <v>0</v>
      </c>
      <c r="J2421" s="46"/>
      <c r="K2421" s="21">
        <f>IFERROR(SUM(C2421/'Transfers of Funds'!$F$59),0)</f>
        <v>0</v>
      </c>
      <c r="L2421" s="21"/>
      <c r="M2421" s="47" t="s">
        <v>162</v>
      </c>
      <c r="N2421" s="46"/>
    </row>
    <row r="2422" spans="1:14" s="23" customFormat="1" ht="14.25" customHeight="1">
      <c r="A2422" s="115"/>
      <c r="B2422" s="425" t="str">
        <f>IF(A2422="","",VLOOKUP(A2422,'Project Budget vs Exp'!$B$9:$G$52,2,FALSE))</f>
        <v/>
      </c>
      <c r="C2422" s="117"/>
      <c r="D2422" s="116"/>
      <c r="E2422" s="118"/>
      <c r="F2422" s="119"/>
      <c r="G2422" s="120"/>
      <c r="H2422" s="120"/>
      <c r="I2422" s="428">
        <f t="shared" si="38"/>
        <v>0</v>
      </c>
      <c r="J2422" s="46"/>
      <c r="K2422" s="21">
        <f>IFERROR(SUM(C2422/'Transfers of Funds'!$F$59),0)</f>
        <v>0</v>
      </c>
      <c r="L2422" s="21"/>
      <c r="M2422" s="47" t="s">
        <v>162</v>
      </c>
      <c r="N2422" s="46"/>
    </row>
    <row r="2423" spans="1:14" s="23" customFormat="1" ht="14.25" customHeight="1">
      <c r="A2423" s="115"/>
      <c r="B2423" s="425" t="str">
        <f>IF(A2423="","",VLOOKUP(A2423,'Project Budget vs Exp'!$B$9:$G$52,2,FALSE))</f>
        <v/>
      </c>
      <c r="C2423" s="117"/>
      <c r="D2423" s="116"/>
      <c r="E2423" s="118"/>
      <c r="F2423" s="119"/>
      <c r="G2423" s="120"/>
      <c r="H2423" s="120"/>
      <c r="I2423" s="428">
        <f t="shared" si="38"/>
        <v>0</v>
      </c>
      <c r="J2423" s="46"/>
      <c r="K2423" s="21">
        <f>IFERROR(SUM(C2423/'Transfers of Funds'!$F$59),0)</f>
        <v>0</v>
      </c>
      <c r="L2423" s="21"/>
      <c r="M2423" s="47" t="s">
        <v>162</v>
      </c>
      <c r="N2423" s="46"/>
    </row>
    <row r="2424" spans="1:14" s="23" customFormat="1" ht="14.25" customHeight="1">
      <c r="A2424" s="115"/>
      <c r="B2424" s="425" t="str">
        <f>IF(A2424="","",VLOOKUP(A2424,'Project Budget vs Exp'!$B$9:$G$52,2,FALSE))</f>
        <v/>
      </c>
      <c r="C2424" s="117"/>
      <c r="D2424" s="116"/>
      <c r="E2424" s="118"/>
      <c r="F2424" s="119"/>
      <c r="G2424" s="120"/>
      <c r="H2424" s="120"/>
      <c r="I2424" s="428">
        <f t="shared" si="38"/>
        <v>0</v>
      </c>
      <c r="J2424" s="46"/>
      <c r="K2424" s="21">
        <f>IFERROR(SUM(C2424/'Transfers of Funds'!$F$59),0)</f>
        <v>0</v>
      </c>
      <c r="L2424" s="21"/>
      <c r="M2424" s="47" t="s">
        <v>162</v>
      </c>
      <c r="N2424" s="46"/>
    </row>
    <row r="2425" spans="1:14" s="23" customFormat="1" ht="14.25" customHeight="1">
      <c r="A2425" s="115"/>
      <c r="B2425" s="425" t="str">
        <f>IF(A2425="","",VLOOKUP(A2425,'Project Budget vs Exp'!$B$9:$G$52,2,FALSE))</f>
        <v/>
      </c>
      <c r="C2425" s="117"/>
      <c r="D2425" s="116"/>
      <c r="E2425" s="118"/>
      <c r="F2425" s="119"/>
      <c r="G2425" s="120"/>
      <c r="H2425" s="120"/>
      <c r="I2425" s="428">
        <f t="shared" si="38"/>
        <v>0</v>
      </c>
      <c r="J2425" s="46"/>
      <c r="K2425" s="21">
        <f>IFERROR(SUM(C2425/'Transfers of Funds'!$F$59),0)</f>
        <v>0</v>
      </c>
      <c r="L2425" s="21"/>
      <c r="M2425" s="47" t="s">
        <v>162</v>
      </c>
      <c r="N2425" s="46"/>
    </row>
    <row r="2426" spans="1:14" s="23" customFormat="1" ht="14.25" customHeight="1">
      <c r="A2426" s="115"/>
      <c r="B2426" s="425" t="str">
        <f>IF(A2426="","",VLOOKUP(A2426,'Project Budget vs Exp'!$B$9:$G$52,2,FALSE))</f>
        <v/>
      </c>
      <c r="C2426" s="117"/>
      <c r="D2426" s="116"/>
      <c r="E2426" s="118"/>
      <c r="F2426" s="119"/>
      <c r="G2426" s="120"/>
      <c r="H2426" s="120"/>
      <c r="I2426" s="428">
        <f t="shared" si="38"/>
        <v>0</v>
      </c>
      <c r="J2426" s="46"/>
      <c r="K2426" s="21">
        <f>IFERROR(SUM(C2426/'Transfers of Funds'!$F$59),0)</f>
        <v>0</v>
      </c>
      <c r="L2426" s="21"/>
      <c r="M2426" s="47" t="s">
        <v>162</v>
      </c>
      <c r="N2426" s="46"/>
    </row>
    <row r="2427" spans="1:14" s="23" customFormat="1" ht="14.25" customHeight="1">
      <c r="A2427" s="115"/>
      <c r="B2427" s="425" t="str">
        <f>IF(A2427="","",VLOOKUP(A2427,'Project Budget vs Exp'!$B$9:$G$52,2,FALSE))</f>
        <v/>
      </c>
      <c r="C2427" s="117"/>
      <c r="D2427" s="116"/>
      <c r="E2427" s="118"/>
      <c r="F2427" s="119"/>
      <c r="G2427" s="120"/>
      <c r="H2427" s="120"/>
      <c r="I2427" s="428">
        <f t="shared" si="38"/>
        <v>0</v>
      </c>
      <c r="J2427" s="46"/>
      <c r="K2427" s="21">
        <f>IFERROR(SUM(C2427/'Transfers of Funds'!$F$59),0)</f>
        <v>0</v>
      </c>
      <c r="L2427" s="21"/>
      <c r="M2427" s="47" t="s">
        <v>162</v>
      </c>
      <c r="N2427" s="46"/>
    </row>
    <row r="2428" spans="1:14" s="23" customFormat="1" ht="14.25" customHeight="1">
      <c r="A2428" s="115"/>
      <c r="B2428" s="425" t="str">
        <f>IF(A2428="","",VLOOKUP(A2428,'Project Budget vs Exp'!$B$9:$G$52,2,FALSE))</f>
        <v/>
      </c>
      <c r="C2428" s="117"/>
      <c r="D2428" s="116"/>
      <c r="E2428" s="118"/>
      <c r="F2428" s="119"/>
      <c r="G2428" s="120"/>
      <c r="H2428" s="120"/>
      <c r="I2428" s="428">
        <f t="shared" si="38"/>
        <v>0</v>
      </c>
      <c r="J2428" s="46"/>
      <c r="K2428" s="21">
        <f>IFERROR(SUM(C2428/'Transfers of Funds'!$F$59),0)</f>
        <v>0</v>
      </c>
      <c r="L2428" s="21"/>
      <c r="M2428" s="47" t="s">
        <v>162</v>
      </c>
      <c r="N2428" s="46"/>
    </row>
    <row r="2429" spans="1:14" s="23" customFormat="1" ht="14.25" customHeight="1">
      <c r="A2429" s="115"/>
      <c r="B2429" s="425" t="str">
        <f>IF(A2429="","",VLOOKUP(A2429,'Project Budget vs Exp'!$B$9:$G$52,2,FALSE))</f>
        <v/>
      </c>
      <c r="C2429" s="117"/>
      <c r="D2429" s="116"/>
      <c r="E2429" s="118"/>
      <c r="F2429" s="119"/>
      <c r="G2429" s="120"/>
      <c r="H2429" s="120"/>
      <c r="I2429" s="428">
        <f t="shared" si="38"/>
        <v>0</v>
      </c>
      <c r="J2429" s="46"/>
      <c r="K2429" s="21">
        <f>IFERROR(SUM(C2429/'Transfers of Funds'!$F$59),0)</f>
        <v>0</v>
      </c>
      <c r="L2429" s="21"/>
      <c r="M2429" s="47" t="s">
        <v>162</v>
      </c>
      <c r="N2429" s="46"/>
    </row>
    <row r="2430" spans="1:14" s="23" customFormat="1" ht="14.25" customHeight="1">
      <c r="A2430" s="115"/>
      <c r="B2430" s="425" t="str">
        <f>IF(A2430="","",VLOOKUP(A2430,'Project Budget vs Exp'!$B$9:$G$52,2,FALSE))</f>
        <v/>
      </c>
      <c r="C2430" s="117"/>
      <c r="D2430" s="116"/>
      <c r="E2430" s="118"/>
      <c r="F2430" s="119"/>
      <c r="G2430" s="120"/>
      <c r="H2430" s="120"/>
      <c r="I2430" s="428">
        <f t="shared" si="38"/>
        <v>0</v>
      </c>
      <c r="J2430" s="46"/>
      <c r="K2430" s="21">
        <f>IFERROR(SUM(C2430/'Transfers of Funds'!$F$59),0)</f>
        <v>0</v>
      </c>
      <c r="L2430" s="21"/>
      <c r="M2430" s="47" t="s">
        <v>162</v>
      </c>
      <c r="N2430" s="46"/>
    </row>
    <row r="2431" spans="1:14" s="23" customFormat="1" ht="14.25" customHeight="1">
      <c r="A2431" s="115"/>
      <c r="B2431" s="425" t="str">
        <f>IF(A2431="","",VLOOKUP(A2431,'Project Budget vs Exp'!$B$9:$G$52,2,FALSE))</f>
        <v/>
      </c>
      <c r="C2431" s="117"/>
      <c r="D2431" s="116"/>
      <c r="E2431" s="118"/>
      <c r="F2431" s="119"/>
      <c r="G2431" s="120"/>
      <c r="H2431" s="120"/>
      <c r="I2431" s="428">
        <f t="shared" si="38"/>
        <v>0</v>
      </c>
      <c r="J2431" s="46"/>
      <c r="K2431" s="21">
        <f>IFERROR(SUM(C2431/'Transfers of Funds'!$F$59),0)</f>
        <v>0</v>
      </c>
      <c r="L2431" s="21"/>
      <c r="M2431" s="47" t="s">
        <v>162</v>
      </c>
      <c r="N2431" s="46"/>
    </row>
    <row r="2432" spans="1:14" s="23" customFormat="1" ht="14.25" customHeight="1">
      <c r="A2432" s="115"/>
      <c r="B2432" s="425" t="str">
        <f>IF(A2432="","",VLOOKUP(A2432,'Project Budget vs Exp'!$B$9:$G$52,2,FALSE))</f>
        <v/>
      </c>
      <c r="C2432" s="117"/>
      <c r="D2432" s="116"/>
      <c r="E2432" s="118"/>
      <c r="F2432" s="119"/>
      <c r="G2432" s="120"/>
      <c r="H2432" s="120"/>
      <c r="I2432" s="428">
        <f t="shared" si="38"/>
        <v>0</v>
      </c>
      <c r="J2432" s="46"/>
      <c r="K2432" s="21">
        <f>IFERROR(SUM(C2432/'Transfers of Funds'!$F$59),0)</f>
        <v>0</v>
      </c>
      <c r="L2432" s="21"/>
      <c r="M2432" s="47" t="s">
        <v>162</v>
      </c>
      <c r="N2432" s="46"/>
    </row>
    <row r="2433" spans="1:14" s="23" customFormat="1" ht="14.25" customHeight="1">
      <c r="A2433" s="115"/>
      <c r="B2433" s="425" t="str">
        <f>IF(A2433="","",VLOOKUP(A2433,'Project Budget vs Exp'!$B$9:$G$52,2,FALSE))</f>
        <v/>
      </c>
      <c r="C2433" s="117"/>
      <c r="D2433" s="116"/>
      <c r="E2433" s="118"/>
      <c r="F2433" s="119"/>
      <c r="G2433" s="120"/>
      <c r="H2433" s="120"/>
      <c r="I2433" s="428">
        <f t="shared" si="38"/>
        <v>0</v>
      </c>
      <c r="J2433" s="46"/>
      <c r="K2433" s="21">
        <f>IFERROR(SUM(C2433/'Transfers of Funds'!$F$59),0)</f>
        <v>0</v>
      </c>
      <c r="L2433" s="21"/>
      <c r="M2433" s="47" t="s">
        <v>162</v>
      </c>
      <c r="N2433" s="46"/>
    </row>
    <row r="2434" spans="1:14" s="23" customFormat="1" ht="14.25" customHeight="1">
      <c r="A2434" s="115"/>
      <c r="B2434" s="425" t="str">
        <f>IF(A2434="","",VLOOKUP(A2434,'Project Budget vs Exp'!$B$9:$G$52,2,FALSE))</f>
        <v/>
      </c>
      <c r="C2434" s="117"/>
      <c r="D2434" s="116"/>
      <c r="E2434" s="118"/>
      <c r="F2434" s="119"/>
      <c r="G2434" s="120"/>
      <c r="H2434" s="120"/>
      <c r="I2434" s="428">
        <f t="shared" si="38"/>
        <v>0</v>
      </c>
      <c r="J2434" s="46"/>
      <c r="K2434" s="21">
        <f>IFERROR(SUM(C2434/'Transfers of Funds'!$F$59),0)</f>
        <v>0</v>
      </c>
      <c r="L2434" s="21"/>
      <c r="M2434" s="47" t="s">
        <v>162</v>
      </c>
      <c r="N2434" s="46"/>
    </row>
    <row r="2435" spans="1:14" s="23" customFormat="1" ht="14.25" customHeight="1">
      <c r="A2435" s="115"/>
      <c r="B2435" s="425" t="str">
        <f>IF(A2435="","",VLOOKUP(A2435,'Project Budget vs Exp'!$B$9:$G$52,2,FALSE))</f>
        <v/>
      </c>
      <c r="C2435" s="117"/>
      <c r="D2435" s="116"/>
      <c r="E2435" s="118"/>
      <c r="F2435" s="119"/>
      <c r="G2435" s="120"/>
      <c r="H2435" s="120"/>
      <c r="I2435" s="428">
        <f t="shared" si="38"/>
        <v>0</v>
      </c>
      <c r="J2435" s="46"/>
      <c r="K2435" s="21">
        <f>IFERROR(SUM(C2435/'Transfers of Funds'!$F$59),0)</f>
        <v>0</v>
      </c>
      <c r="L2435" s="21"/>
      <c r="M2435" s="47" t="s">
        <v>162</v>
      </c>
      <c r="N2435" s="46"/>
    </row>
    <row r="2436" spans="1:14" s="23" customFormat="1" ht="14.25" customHeight="1">
      <c r="A2436" s="115"/>
      <c r="B2436" s="425" t="str">
        <f>IF(A2436="","",VLOOKUP(A2436,'Project Budget vs Exp'!$B$9:$G$52,2,FALSE))</f>
        <v/>
      </c>
      <c r="C2436" s="117"/>
      <c r="D2436" s="116"/>
      <c r="E2436" s="118"/>
      <c r="F2436" s="119"/>
      <c r="G2436" s="120"/>
      <c r="H2436" s="120"/>
      <c r="I2436" s="428">
        <f t="shared" si="38"/>
        <v>0</v>
      </c>
      <c r="J2436" s="46"/>
      <c r="K2436" s="21">
        <f>IFERROR(SUM(C2436/'Transfers of Funds'!$F$59),0)</f>
        <v>0</v>
      </c>
      <c r="L2436" s="21"/>
      <c r="M2436" s="47" t="s">
        <v>162</v>
      </c>
      <c r="N2436" s="46"/>
    </row>
    <row r="2437" spans="1:14" s="23" customFormat="1" ht="14.25" customHeight="1">
      <c r="A2437" s="115"/>
      <c r="B2437" s="425" t="str">
        <f>IF(A2437="","",VLOOKUP(A2437,'Project Budget vs Exp'!$B$9:$G$52,2,FALSE))</f>
        <v/>
      </c>
      <c r="C2437" s="117"/>
      <c r="D2437" s="116"/>
      <c r="E2437" s="118"/>
      <c r="F2437" s="119"/>
      <c r="G2437" s="120"/>
      <c r="H2437" s="120"/>
      <c r="I2437" s="428">
        <f t="shared" si="38"/>
        <v>0</v>
      </c>
      <c r="J2437" s="46"/>
      <c r="K2437" s="21">
        <f>IFERROR(SUM(C2437/'Transfers of Funds'!$F$59),0)</f>
        <v>0</v>
      </c>
      <c r="L2437" s="21"/>
      <c r="M2437" s="47" t="s">
        <v>162</v>
      </c>
      <c r="N2437" s="46"/>
    </row>
    <row r="2438" spans="1:14" s="23" customFormat="1" ht="14.25" customHeight="1">
      <c r="A2438" s="115"/>
      <c r="B2438" s="425" t="str">
        <f>IF(A2438="","",VLOOKUP(A2438,'Project Budget vs Exp'!$B$9:$G$52,2,FALSE))</f>
        <v/>
      </c>
      <c r="C2438" s="117"/>
      <c r="D2438" s="116"/>
      <c r="E2438" s="118"/>
      <c r="F2438" s="119"/>
      <c r="G2438" s="120"/>
      <c r="H2438" s="120"/>
      <c r="I2438" s="428">
        <f t="shared" si="38"/>
        <v>0</v>
      </c>
      <c r="J2438" s="46"/>
      <c r="K2438" s="21">
        <f>IFERROR(SUM(C2438/'Transfers of Funds'!$F$59),0)</f>
        <v>0</v>
      </c>
      <c r="L2438" s="21"/>
      <c r="M2438" s="47" t="s">
        <v>162</v>
      </c>
      <c r="N2438" s="46"/>
    </row>
    <row r="2439" spans="1:14" s="23" customFormat="1" ht="14.25" customHeight="1">
      <c r="A2439" s="115"/>
      <c r="B2439" s="425" t="str">
        <f>IF(A2439="","",VLOOKUP(A2439,'Project Budget vs Exp'!$B$9:$G$52,2,FALSE))</f>
        <v/>
      </c>
      <c r="C2439" s="117"/>
      <c r="D2439" s="116"/>
      <c r="E2439" s="118"/>
      <c r="F2439" s="119"/>
      <c r="G2439" s="120"/>
      <c r="H2439" s="120"/>
      <c r="I2439" s="428">
        <f t="shared" si="38"/>
        <v>0</v>
      </c>
      <c r="J2439" s="46"/>
      <c r="K2439" s="21">
        <f>IFERROR(SUM(C2439/'Transfers of Funds'!$F$59),0)</f>
        <v>0</v>
      </c>
      <c r="L2439" s="21"/>
      <c r="M2439" s="47" t="s">
        <v>162</v>
      </c>
      <c r="N2439" s="46"/>
    </row>
    <row r="2440" spans="1:14" s="23" customFormat="1" ht="14.25" customHeight="1">
      <c r="A2440" s="115"/>
      <c r="B2440" s="425" t="str">
        <f>IF(A2440="","",VLOOKUP(A2440,'Project Budget vs Exp'!$B$9:$G$52,2,FALSE))</f>
        <v/>
      </c>
      <c r="C2440" s="117"/>
      <c r="D2440" s="116"/>
      <c r="E2440" s="118"/>
      <c r="F2440" s="119"/>
      <c r="G2440" s="120"/>
      <c r="H2440" s="120"/>
      <c r="I2440" s="428">
        <f t="shared" si="38"/>
        <v>0</v>
      </c>
      <c r="J2440" s="46"/>
      <c r="K2440" s="21">
        <f>IFERROR(SUM(C2440/'Transfers of Funds'!$F$59),0)</f>
        <v>0</v>
      </c>
      <c r="L2440" s="21"/>
      <c r="M2440" s="47" t="s">
        <v>162</v>
      </c>
      <c r="N2440" s="46"/>
    </row>
    <row r="2441" spans="1:14" s="23" customFormat="1" ht="14.25" customHeight="1">
      <c r="A2441" s="115"/>
      <c r="B2441" s="425" t="str">
        <f>IF(A2441="","",VLOOKUP(A2441,'Project Budget vs Exp'!$B$9:$G$52,2,FALSE))</f>
        <v/>
      </c>
      <c r="C2441" s="117"/>
      <c r="D2441" s="116"/>
      <c r="E2441" s="118"/>
      <c r="F2441" s="119"/>
      <c r="G2441" s="120"/>
      <c r="H2441" s="120"/>
      <c r="I2441" s="428">
        <f t="shared" si="38"/>
        <v>0</v>
      </c>
      <c r="J2441" s="46"/>
      <c r="K2441" s="21">
        <f>IFERROR(SUM(C2441/'Transfers of Funds'!$F$59),0)</f>
        <v>0</v>
      </c>
      <c r="L2441" s="21"/>
      <c r="M2441" s="47" t="s">
        <v>162</v>
      </c>
      <c r="N2441" s="46"/>
    </row>
    <row r="2442" spans="1:14" s="23" customFormat="1" ht="14.25" customHeight="1">
      <c r="A2442" s="115"/>
      <c r="B2442" s="425" t="str">
        <f>IF(A2442="","",VLOOKUP(A2442,'Project Budget vs Exp'!$B$9:$G$52,2,FALSE))</f>
        <v/>
      </c>
      <c r="C2442" s="117"/>
      <c r="D2442" s="116"/>
      <c r="E2442" s="118"/>
      <c r="F2442" s="119"/>
      <c r="G2442" s="120"/>
      <c r="H2442" s="120"/>
      <c r="I2442" s="428">
        <f t="shared" si="38"/>
        <v>0</v>
      </c>
      <c r="J2442" s="46"/>
      <c r="K2442" s="21">
        <f>IFERROR(SUM(C2442/'Transfers of Funds'!$F$59),0)</f>
        <v>0</v>
      </c>
      <c r="L2442" s="21"/>
      <c r="M2442" s="47" t="s">
        <v>162</v>
      </c>
      <c r="N2442" s="46"/>
    </row>
    <row r="2443" spans="1:14" s="23" customFormat="1" ht="14.25" customHeight="1">
      <c r="A2443" s="115"/>
      <c r="B2443" s="425" t="str">
        <f>IF(A2443="","",VLOOKUP(A2443,'Project Budget vs Exp'!$B$9:$G$52,2,FALSE))</f>
        <v/>
      </c>
      <c r="C2443" s="117"/>
      <c r="D2443" s="116"/>
      <c r="E2443" s="118"/>
      <c r="F2443" s="119"/>
      <c r="G2443" s="120"/>
      <c r="H2443" s="120"/>
      <c r="I2443" s="428">
        <f t="shared" si="38"/>
        <v>0</v>
      </c>
      <c r="J2443" s="46"/>
      <c r="K2443" s="21">
        <f>IFERROR(SUM(C2443/'Transfers of Funds'!$F$59),0)</f>
        <v>0</v>
      </c>
      <c r="L2443" s="21"/>
      <c r="M2443" s="47" t="s">
        <v>162</v>
      </c>
      <c r="N2443" s="46"/>
    </row>
    <row r="2444" spans="1:14" s="23" customFormat="1" ht="14.25" customHeight="1">
      <c r="A2444" s="115"/>
      <c r="B2444" s="425" t="str">
        <f>IF(A2444="","",VLOOKUP(A2444,'Project Budget vs Exp'!$B$9:$G$52,2,FALSE))</f>
        <v/>
      </c>
      <c r="C2444" s="117"/>
      <c r="D2444" s="116"/>
      <c r="E2444" s="118"/>
      <c r="F2444" s="119"/>
      <c r="G2444" s="120"/>
      <c r="H2444" s="120"/>
      <c r="I2444" s="428">
        <f t="shared" si="38"/>
        <v>0</v>
      </c>
      <c r="J2444" s="46"/>
      <c r="K2444" s="21">
        <f>IFERROR(SUM(C2444/'Transfers of Funds'!$F$59),0)</f>
        <v>0</v>
      </c>
      <c r="L2444" s="21"/>
      <c r="M2444" s="47" t="s">
        <v>162</v>
      </c>
      <c r="N2444" s="46"/>
    </row>
    <row r="2445" spans="1:14" s="23" customFormat="1" ht="14.25" customHeight="1">
      <c r="A2445" s="115"/>
      <c r="B2445" s="425" t="str">
        <f>IF(A2445="","",VLOOKUP(A2445,'Project Budget vs Exp'!$B$9:$G$52,2,FALSE))</f>
        <v/>
      </c>
      <c r="C2445" s="117"/>
      <c r="D2445" s="116"/>
      <c r="E2445" s="118"/>
      <c r="F2445" s="119"/>
      <c r="G2445" s="120"/>
      <c r="H2445" s="120"/>
      <c r="I2445" s="428">
        <f t="shared" si="38"/>
        <v>0</v>
      </c>
      <c r="J2445" s="46"/>
      <c r="K2445" s="21">
        <f>IFERROR(SUM(C2445/'Transfers of Funds'!$F$59),0)</f>
        <v>0</v>
      </c>
      <c r="L2445" s="21"/>
      <c r="M2445" s="47" t="s">
        <v>162</v>
      </c>
      <c r="N2445" s="46"/>
    </row>
    <row r="2446" spans="1:14" s="23" customFormat="1" ht="14.25" customHeight="1">
      <c r="A2446" s="115"/>
      <c r="B2446" s="425" t="str">
        <f>IF(A2446="","",VLOOKUP(A2446,'Project Budget vs Exp'!$B$9:$G$52,2,FALSE))</f>
        <v/>
      </c>
      <c r="C2446" s="117"/>
      <c r="D2446" s="116"/>
      <c r="E2446" s="118"/>
      <c r="F2446" s="119"/>
      <c r="G2446" s="120"/>
      <c r="H2446" s="120"/>
      <c r="I2446" s="428">
        <f t="shared" si="38"/>
        <v>0</v>
      </c>
      <c r="J2446" s="46"/>
      <c r="K2446" s="21">
        <f>IFERROR(SUM(C2446/'Transfers of Funds'!$F$59),0)</f>
        <v>0</v>
      </c>
      <c r="L2446" s="21"/>
      <c r="M2446" s="47" t="s">
        <v>162</v>
      </c>
      <c r="N2446" s="46"/>
    </row>
    <row r="2447" spans="1:14" s="23" customFormat="1" ht="14.25" customHeight="1">
      <c r="A2447" s="115"/>
      <c r="B2447" s="425" t="str">
        <f>IF(A2447="","",VLOOKUP(A2447,'Project Budget vs Exp'!$B$9:$G$52,2,FALSE))</f>
        <v/>
      </c>
      <c r="C2447" s="117"/>
      <c r="D2447" s="116"/>
      <c r="E2447" s="118"/>
      <c r="F2447" s="119"/>
      <c r="G2447" s="120"/>
      <c r="H2447" s="120"/>
      <c r="I2447" s="428">
        <f t="shared" si="38"/>
        <v>0</v>
      </c>
      <c r="J2447" s="46"/>
      <c r="K2447" s="21">
        <f>IFERROR(SUM(C2447/'Transfers of Funds'!$F$59),0)</f>
        <v>0</v>
      </c>
      <c r="L2447" s="21"/>
      <c r="M2447" s="47" t="s">
        <v>162</v>
      </c>
      <c r="N2447" s="46"/>
    </row>
    <row r="2448" spans="1:14" s="23" customFormat="1" ht="14.25" customHeight="1">
      <c r="A2448" s="115"/>
      <c r="B2448" s="425" t="str">
        <f>IF(A2448="","",VLOOKUP(A2448,'Project Budget vs Exp'!$B$9:$G$52,2,FALSE))</f>
        <v/>
      </c>
      <c r="C2448" s="117"/>
      <c r="D2448" s="116"/>
      <c r="E2448" s="118"/>
      <c r="F2448" s="119"/>
      <c r="G2448" s="120"/>
      <c r="H2448" s="120"/>
      <c r="I2448" s="428">
        <f t="shared" si="38"/>
        <v>0</v>
      </c>
      <c r="J2448" s="46"/>
      <c r="K2448" s="21">
        <f>IFERROR(SUM(C2448/'Transfers of Funds'!$F$59),0)</f>
        <v>0</v>
      </c>
      <c r="L2448" s="21"/>
      <c r="M2448" s="47" t="s">
        <v>162</v>
      </c>
      <c r="N2448" s="46"/>
    </row>
    <row r="2449" spans="1:14" s="23" customFormat="1" ht="14.25" customHeight="1">
      <c r="A2449" s="115"/>
      <c r="B2449" s="425" t="str">
        <f>IF(A2449="","",VLOOKUP(A2449,'Project Budget vs Exp'!$B$9:$G$52,2,FALSE))</f>
        <v/>
      </c>
      <c r="C2449" s="117"/>
      <c r="D2449" s="116"/>
      <c r="E2449" s="118"/>
      <c r="F2449" s="119"/>
      <c r="G2449" s="120"/>
      <c r="H2449" s="120"/>
      <c r="I2449" s="428">
        <f t="shared" si="38"/>
        <v>0</v>
      </c>
      <c r="J2449" s="46"/>
      <c r="K2449" s="21">
        <f>IFERROR(SUM(C2449/'Transfers of Funds'!$F$59),0)</f>
        <v>0</v>
      </c>
      <c r="L2449" s="21"/>
      <c r="M2449" s="47" t="s">
        <v>162</v>
      </c>
      <c r="N2449" s="46"/>
    </row>
    <row r="2450" spans="1:14" s="23" customFormat="1" ht="14.25" customHeight="1">
      <c r="A2450" s="115"/>
      <c r="B2450" s="425" t="str">
        <f>IF(A2450="","",VLOOKUP(A2450,'Project Budget vs Exp'!$B$9:$G$52,2,FALSE))</f>
        <v/>
      </c>
      <c r="C2450" s="117"/>
      <c r="D2450" s="116"/>
      <c r="E2450" s="118"/>
      <c r="F2450" s="119"/>
      <c r="G2450" s="120"/>
      <c r="H2450" s="120"/>
      <c r="I2450" s="428">
        <f t="shared" si="38"/>
        <v>0</v>
      </c>
      <c r="J2450" s="46"/>
      <c r="K2450" s="21">
        <f>IFERROR(SUM(C2450/'Transfers of Funds'!$F$59),0)</f>
        <v>0</v>
      </c>
      <c r="L2450" s="21"/>
      <c r="M2450" s="47" t="s">
        <v>162</v>
      </c>
      <c r="N2450" s="46"/>
    </row>
    <row r="2451" spans="1:14" s="23" customFormat="1" ht="14.25" customHeight="1">
      <c r="A2451" s="115"/>
      <c r="B2451" s="425" t="str">
        <f>IF(A2451="","",VLOOKUP(A2451,'Project Budget vs Exp'!$B$9:$G$52,2,FALSE))</f>
        <v/>
      </c>
      <c r="C2451" s="117"/>
      <c r="D2451" s="116"/>
      <c r="E2451" s="118"/>
      <c r="F2451" s="119"/>
      <c r="G2451" s="120"/>
      <c r="H2451" s="120"/>
      <c r="I2451" s="428">
        <f t="shared" si="38"/>
        <v>0</v>
      </c>
      <c r="J2451" s="46"/>
      <c r="K2451" s="21">
        <f>IFERROR(SUM(C2451/'Transfers of Funds'!$F$59),0)</f>
        <v>0</v>
      </c>
      <c r="L2451" s="21"/>
      <c r="M2451" s="47" t="s">
        <v>162</v>
      </c>
      <c r="N2451" s="46"/>
    </row>
    <row r="2452" spans="1:14" s="23" customFormat="1" ht="14.25" customHeight="1">
      <c r="A2452" s="115"/>
      <c r="B2452" s="425" t="str">
        <f>IF(A2452="","",VLOOKUP(A2452,'Project Budget vs Exp'!$B$9:$G$52,2,FALSE))</f>
        <v/>
      </c>
      <c r="C2452" s="117"/>
      <c r="D2452" s="116"/>
      <c r="E2452" s="118"/>
      <c r="F2452" s="119"/>
      <c r="G2452" s="120"/>
      <c r="H2452" s="120"/>
      <c r="I2452" s="428">
        <f t="shared" si="38"/>
        <v>0</v>
      </c>
      <c r="J2452" s="46"/>
      <c r="K2452" s="21">
        <f>IFERROR(SUM(C2452/'Transfers of Funds'!$F$59),0)</f>
        <v>0</v>
      </c>
      <c r="L2452" s="21"/>
      <c r="M2452" s="47" t="s">
        <v>162</v>
      </c>
      <c r="N2452" s="46"/>
    </row>
    <row r="2453" spans="1:14" s="23" customFormat="1" ht="14.25" customHeight="1">
      <c r="A2453" s="115"/>
      <c r="B2453" s="425" t="str">
        <f>IF(A2453="","",VLOOKUP(A2453,'Project Budget vs Exp'!$B$9:$G$52,2,FALSE))</f>
        <v/>
      </c>
      <c r="C2453" s="117"/>
      <c r="D2453" s="116"/>
      <c r="E2453" s="118"/>
      <c r="F2453" s="119"/>
      <c r="G2453" s="120"/>
      <c r="H2453" s="120"/>
      <c r="I2453" s="428">
        <f t="shared" ref="I2453:I2516" si="39">IF(OR(F$4="EUR",F$4="USD",F$4="GBP",F$4="CAD",F$4="NZD",F$4="AUD"),K2453,C2453)</f>
        <v>0</v>
      </c>
      <c r="J2453" s="46"/>
      <c r="K2453" s="21">
        <f>IFERROR(SUM(C2453/'Transfers of Funds'!$F$59),0)</f>
        <v>0</v>
      </c>
      <c r="L2453" s="21"/>
      <c r="M2453" s="47" t="s">
        <v>162</v>
      </c>
      <c r="N2453" s="46"/>
    </row>
    <row r="2454" spans="1:14" s="23" customFormat="1" ht="14.25" customHeight="1">
      <c r="A2454" s="115"/>
      <c r="B2454" s="425" t="str">
        <f>IF(A2454="","",VLOOKUP(A2454,'Project Budget vs Exp'!$B$9:$G$52,2,FALSE))</f>
        <v/>
      </c>
      <c r="C2454" s="117"/>
      <c r="D2454" s="116"/>
      <c r="E2454" s="118"/>
      <c r="F2454" s="119"/>
      <c r="G2454" s="120"/>
      <c r="H2454" s="120"/>
      <c r="I2454" s="428">
        <f t="shared" si="39"/>
        <v>0</v>
      </c>
      <c r="J2454" s="46"/>
      <c r="K2454" s="21">
        <f>IFERROR(SUM(C2454/'Transfers of Funds'!$F$59),0)</f>
        <v>0</v>
      </c>
      <c r="L2454" s="21"/>
      <c r="M2454" s="47" t="s">
        <v>162</v>
      </c>
      <c r="N2454" s="46"/>
    </row>
    <row r="2455" spans="1:14" s="23" customFormat="1" ht="14.25" customHeight="1">
      <c r="A2455" s="115"/>
      <c r="B2455" s="425" t="str">
        <f>IF(A2455="","",VLOOKUP(A2455,'Project Budget vs Exp'!$B$9:$G$52,2,FALSE))</f>
        <v/>
      </c>
      <c r="C2455" s="117"/>
      <c r="D2455" s="116"/>
      <c r="E2455" s="118"/>
      <c r="F2455" s="119"/>
      <c r="G2455" s="120"/>
      <c r="H2455" s="120"/>
      <c r="I2455" s="428">
        <f t="shared" si="39"/>
        <v>0</v>
      </c>
      <c r="J2455" s="46"/>
      <c r="K2455" s="21">
        <f>IFERROR(SUM(C2455/'Transfers of Funds'!$F$59),0)</f>
        <v>0</v>
      </c>
      <c r="L2455" s="21"/>
      <c r="M2455" s="47" t="s">
        <v>162</v>
      </c>
      <c r="N2455" s="46"/>
    </row>
    <row r="2456" spans="1:14" s="23" customFormat="1" ht="14.25" customHeight="1">
      <c r="A2456" s="115"/>
      <c r="B2456" s="425" t="str">
        <f>IF(A2456="","",VLOOKUP(A2456,'Project Budget vs Exp'!$B$9:$G$52,2,FALSE))</f>
        <v/>
      </c>
      <c r="C2456" s="117"/>
      <c r="D2456" s="116"/>
      <c r="E2456" s="118"/>
      <c r="F2456" s="119"/>
      <c r="G2456" s="120"/>
      <c r="H2456" s="120"/>
      <c r="I2456" s="428">
        <f t="shared" si="39"/>
        <v>0</v>
      </c>
      <c r="J2456" s="46"/>
      <c r="K2456" s="21">
        <f>IFERROR(SUM(C2456/'Transfers of Funds'!$F$59),0)</f>
        <v>0</v>
      </c>
      <c r="L2456" s="21"/>
      <c r="M2456" s="47" t="s">
        <v>162</v>
      </c>
      <c r="N2456" s="46"/>
    </row>
    <row r="2457" spans="1:14" s="23" customFormat="1" ht="14.25" customHeight="1">
      <c r="A2457" s="115"/>
      <c r="B2457" s="425" t="str">
        <f>IF(A2457="","",VLOOKUP(A2457,'Project Budget vs Exp'!$B$9:$G$52,2,FALSE))</f>
        <v/>
      </c>
      <c r="C2457" s="117"/>
      <c r="D2457" s="116"/>
      <c r="E2457" s="118"/>
      <c r="F2457" s="119"/>
      <c r="G2457" s="120"/>
      <c r="H2457" s="120"/>
      <c r="I2457" s="428">
        <f t="shared" si="39"/>
        <v>0</v>
      </c>
      <c r="J2457" s="46"/>
      <c r="K2457" s="21">
        <f>IFERROR(SUM(C2457/'Transfers of Funds'!$F$59),0)</f>
        <v>0</v>
      </c>
      <c r="L2457" s="21"/>
      <c r="M2457" s="47" t="s">
        <v>162</v>
      </c>
      <c r="N2457" s="46"/>
    </row>
    <row r="2458" spans="1:14" s="23" customFormat="1" ht="14.25" customHeight="1">
      <c r="A2458" s="115"/>
      <c r="B2458" s="425" t="str">
        <f>IF(A2458="","",VLOOKUP(A2458,'Project Budget vs Exp'!$B$9:$G$52,2,FALSE))</f>
        <v/>
      </c>
      <c r="C2458" s="117"/>
      <c r="D2458" s="116"/>
      <c r="E2458" s="118"/>
      <c r="F2458" s="119"/>
      <c r="G2458" s="120"/>
      <c r="H2458" s="120"/>
      <c r="I2458" s="428">
        <f t="shared" si="39"/>
        <v>0</v>
      </c>
      <c r="J2458" s="46"/>
      <c r="K2458" s="21">
        <f>IFERROR(SUM(C2458/'Transfers of Funds'!$F$59),0)</f>
        <v>0</v>
      </c>
      <c r="L2458" s="21"/>
      <c r="M2458" s="47" t="s">
        <v>162</v>
      </c>
      <c r="N2458" s="46"/>
    </row>
    <row r="2459" spans="1:14" s="23" customFormat="1" ht="14.25" customHeight="1">
      <c r="A2459" s="115"/>
      <c r="B2459" s="425" t="str">
        <f>IF(A2459="","",VLOOKUP(A2459,'Project Budget vs Exp'!$B$9:$G$52,2,FALSE))</f>
        <v/>
      </c>
      <c r="C2459" s="117"/>
      <c r="D2459" s="116"/>
      <c r="E2459" s="118"/>
      <c r="F2459" s="119"/>
      <c r="G2459" s="120"/>
      <c r="H2459" s="120"/>
      <c r="I2459" s="428">
        <f t="shared" si="39"/>
        <v>0</v>
      </c>
      <c r="J2459" s="46"/>
      <c r="K2459" s="21">
        <f>IFERROR(SUM(C2459/'Transfers of Funds'!$F$59),0)</f>
        <v>0</v>
      </c>
      <c r="L2459" s="21"/>
      <c r="M2459" s="47" t="s">
        <v>162</v>
      </c>
      <c r="N2459" s="46"/>
    </row>
    <row r="2460" spans="1:14" s="23" customFormat="1" ht="14.25" customHeight="1">
      <c r="A2460" s="115"/>
      <c r="B2460" s="425" t="str">
        <f>IF(A2460="","",VLOOKUP(A2460,'Project Budget vs Exp'!$B$9:$G$52,2,FALSE))</f>
        <v/>
      </c>
      <c r="C2460" s="117"/>
      <c r="D2460" s="116"/>
      <c r="E2460" s="118"/>
      <c r="F2460" s="119"/>
      <c r="G2460" s="120"/>
      <c r="H2460" s="120"/>
      <c r="I2460" s="428">
        <f t="shared" si="39"/>
        <v>0</v>
      </c>
      <c r="J2460" s="46"/>
      <c r="K2460" s="21">
        <f>IFERROR(SUM(C2460/'Transfers of Funds'!$F$59),0)</f>
        <v>0</v>
      </c>
      <c r="L2460" s="21"/>
      <c r="M2460" s="47" t="s">
        <v>162</v>
      </c>
      <c r="N2460" s="46"/>
    </row>
    <row r="2461" spans="1:14" s="23" customFormat="1" ht="14.25" customHeight="1">
      <c r="A2461" s="115"/>
      <c r="B2461" s="425" t="str">
        <f>IF(A2461="","",VLOOKUP(A2461,'Project Budget vs Exp'!$B$9:$G$52,2,FALSE))</f>
        <v/>
      </c>
      <c r="C2461" s="117"/>
      <c r="D2461" s="116"/>
      <c r="E2461" s="118"/>
      <c r="F2461" s="119"/>
      <c r="G2461" s="120"/>
      <c r="H2461" s="120"/>
      <c r="I2461" s="428">
        <f t="shared" si="39"/>
        <v>0</v>
      </c>
      <c r="J2461" s="46"/>
      <c r="K2461" s="21">
        <f>IFERROR(SUM(C2461/'Transfers of Funds'!$F$59),0)</f>
        <v>0</v>
      </c>
      <c r="L2461" s="21"/>
      <c r="M2461" s="47" t="s">
        <v>162</v>
      </c>
      <c r="N2461" s="46"/>
    </row>
    <row r="2462" spans="1:14" s="23" customFormat="1" ht="14.25" customHeight="1">
      <c r="A2462" s="115"/>
      <c r="B2462" s="425" t="str">
        <f>IF(A2462="","",VLOOKUP(A2462,'Project Budget vs Exp'!$B$9:$G$52,2,FALSE))</f>
        <v/>
      </c>
      <c r="C2462" s="117"/>
      <c r="D2462" s="116"/>
      <c r="E2462" s="118"/>
      <c r="F2462" s="119"/>
      <c r="G2462" s="120"/>
      <c r="H2462" s="120"/>
      <c r="I2462" s="428">
        <f t="shared" si="39"/>
        <v>0</v>
      </c>
      <c r="J2462" s="46"/>
      <c r="K2462" s="21">
        <f>IFERROR(SUM(C2462/'Transfers of Funds'!$F$59),0)</f>
        <v>0</v>
      </c>
      <c r="L2462" s="21"/>
      <c r="M2462" s="47" t="s">
        <v>162</v>
      </c>
      <c r="N2462" s="46"/>
    </row>
    <row r="2463" spans="1:14" s="23" customFormat="1" ht="14.25" customHeight="1">
      <c r="A2463" s="115"/>
      <c r="B2463" s="425" t="str">
        <f>IF(A2463="","",VLOOKUP(A2463,'Project Budget vs Exp'!$B$9:$G$52,2,FALSE))</f>
        <v/>
      </c>
      <c r="C2463" s="117"/>
      <c r="D2463" s="116"/>
      <c r="E2463" s="118"/>
      <c r="F2463" s="119"/>
      <c r="G2463" s="120"/>
      <c r="H2463" s="120"/>
      <c r="I2463" s="428">
        <f t="shared" si="39"/>
        <v>0</v>
      </c>
      <c r="J2463" s="46"/>
      <c r="K2463" s="21">
        <f>IFERROR(SUM(C2463/'Transfers of Funds'!$F$59),0)</f>
        <v>0</v>
      </c>
      <c r="L2463" s="21"/>
      <c r="M2463" s="47" t="s">
        <v>162</v>
      </c>
      <c r="N2463" s="46"/>
    </row>
    <row r="2464" spans="1:14" s="23" customFormat="1" ht="14.25" customHeight="1">
      <c r="A2464" s="115"/>
      <c r="B2464" s="425" t="str">
        <f>IF(A2464="","",VLOOKUP(A2464,'Project Budget vs Exp'!$B$9:$G$52,2,FALSE))</f>
        <v/>
      </c>
      <c r="C2464" s="117"/>
      <c r="D2464" s="116"/>
      <c r="E2464" s="118"/>
      <c r="F2464" s="119"/>
      <c r="G2464" s="120"/>
      <c r="H2464" s="120"/>
      <c r="I2464" s="428">
        <f t="shared" si="39"/>
        <v>0</v>
      </c>
      <c r="J2464" s="46"/>
      <c r="K2464" s="21">
        <f>IFERROR(SUM(C2464/'Transfers of Funds'!$F$59),0)</f>
        <v>0</v>
      </c>
      <c r="L2464" s="21"/>
      <c r="M2464" s="47" t="s">
        <v>162</v>
      </c>
      <c r="N2464" s="46"/>
    </row>
    <row r="2465" spans="1:14" s="23" customFormat="1" ht="14.25" customHeight="1">
      <c r="A2465" s="115"/>
      <c r="B2465" s="425" t="str">
        <f>IF(A2465="","",VLOOKUP(A2465,'Project Budget vs Exp'!$B$9:$G$52,2,FALSE))</f>
        <v/>
      </c>
      <c r="C2465" s="117"/>
      <c r="D2465" s="116"/>
      <c r="E2465" s="118"/>
      <c r="F2465" s="119"/>
      <c r="G2465" s="120"/>
      <c r="H2465" s="120"/>
      <c r="I2465" s="428">
        <f t="shared" si="39"/>
        <v>0</v>
      </c>
      <c r="J2465" s="46"/>
      <c r="K2465" s="21">
        <f>IFERROR(SUM(C2465/'Transfers of Funds'!$F$59),0)</f>
        <v>0</v>
      </c>
      <c r="L2465" s="21"/>
      <c r="M2465" s="47" t="s">
        <v>162</v>
      </c>
      <c r="N2465" s="46"/>
    </row>
    <row r="2466" spans="1:14" s="23" customFormat="1" ht="14.25" customHeight="1">
      <c r="A2466" s="115"/>
      <c r="B2466" s="425" t="str">
        <f>IF(A2466="","",VLOOKUP(A2466,'Project Budget vs Exp'!$B$9:$G$52,2,FALSE))</f>
        <v/>
      </c>
      <c r="C2466" s="117"/>
      <c r="D2466" s="116"/>
      <c r="E2466" s="118"/>
      <c r="F2466" s="119"/>
      <c r="G2466" s="120"/>
      <c r="H2466" s="120"/>
      <c r="I2466" s="428">
        <f t="shared" si="39"/>
        <v>0</v>
      </c>
      <c r="J2466" s="46"/>
      <c r="K2466" s="21">
        <f>IFERROR(SUM(C2466/'Transfers of Funds'!$F$59),0)</f>
        <v>0</v>
      </c>
      <c r="L2466" s="21"/>
      <c r="M2466" s="47" t="s">
        <v>162</v>
      </c>
      <c r="N2466" s="46"/>
    </row>
    <row r="2467" spans="1:14" s="23" customFormat="1" ht="14.25" customHeight="1">
      <c r="A2467" s="115"/>
      <c r="B2467" s="425" t="str">
        <f>IF(A2467="","",VLOOKUP(A2467,'Project Budget vs Exp'!$B$9:$G$52,2,FALSE))</f>
        <v/>
      </c>
      <c r="C2467" s="117"/>
      <c r="D2467" s="116"/>
      <c r="E2467" s="118"/>
      <c r="F2467" s="119"/>
      <c r="G2467" s="120"/>
      <c r="H2467" s="120"/>
      <c r="I2467" s="428">
        <f t="shared" si="39"/>
        <v>0</v>
      </c>
      <c r="J2467" s="46"/>
      <c r="K2467" s="21">
        <f>IFERROR(SUM(C2467/'Transfers of Funds'!$F$59),0)</f>
        <v>0</v>
      </c>
      <c r="L2467" s="21"/>
      <c r="M2467" s="47" t="s">
        <v>162</v>
      </c>
      <c r="N2467" s="46"/>
    </row>
    <row r="2468" spans="1:14" s="23" customFormat="1" ht="14.25" customHeight="1">
      <c r="A2468" s="115"/>
      <c r="B2468" s="425" t="str">
        <f>IF(A2468="","",VLOOKUP(A2468,'Project Budget vs Exp'!$B$9:$G$52,2,FALSE))</f>
        <v/>
      </c>
      <c r="C2468" s="117"/>
      <c r="D2468" s="116"/>
      <c r="E2468" s="118"/>
      <c r="F2468" s="119"/>
      <c r="G2468" s="120"/>
      <c r="H2468" s="120"/>
      <c r="I2468" s="428">
        <f t="shared" si="39"/>
        <v>0</v>
      </c>
      <c r="J2468" s="46"/>
      <c r="K2468" s="21">
        <f>IFERROR(SUM(C2468/'Transfers of Funds'!$F$59),0)</f>
        <v>0</v>
      </c>
      <c r="L2468" s="21"/>
      <c r="M2468" s="47" t="s">
        <v>162</v>
      </c>
      <c r="N2468" s="46"/>
    </row>
    <row r="2469" spans="1:14" s="23" customFormat="1" ht="14.25" customHeight="1">
      <c r="A2469" s="115"/>
      <c r="B2469" s="425" t="str">
        <f>IF(A2469="","",VLOOKUP(A2469,'Project Budget vs Exp'!$B$9:$G$52,2,FALSE))</f>
        <v/>
      </c>
      <c r="C2469" s="117"/>
      <c r="D2469" s="116"/>
      <c r="E2469" s="118"/>
      <c r="F2469" s="119"/>
      <c r="G2469" s="120"/>
      <c r="H2469" s="120"/>
      <c r="I2469" s="428">
        <f t="shared" si="39"/>
        <v>0</v>
      </c>
      <c r="J2469" s="46"/>
      <c r="K2469" s="21">
        <f>IFERROR(SUM(C2469/'Transfers of Funds'!$F$59),0)</f>
        <v>0</v>
      </c>
      <c r="L2469" s="21"/>
      <c r="M2469" s="47" t="s">
        <v>162</v>
      </c>
      <c r="N2469" s="46"/>
    </row>
    <row r="2470" spans="1:14" s="23" customFormat="1" ht="14.25" customHeight="1">
      <c r="A2470" s="115"/>
      <c r="B2470" s="425" t="str">
        <f>IF(A2470="","",VLOOKUP(A2470,'Project Budget vs Exp'!$B$9:$G$52,2,FALSE))</f>
        <v/>
      </c>
      <c r="C2470" s="117"/>
      <c r="D2470" s="116"/>
      <c r="E2470" s="118"/>
      <c r="F2470" s="119"/>
      <c r="G2470" s="120"/>
      <c r="H2470" s="120"/>
      <c r="I2470" s="428">
        <f t="shared" si="39"/>
        <v>0</v>
      </c>
      <c r="J2470" s="46"/>
      <c r="K2470" s="21">
        <f>IFERROR(SUM(C2470/'Transfers of Funds'!$F$59),0)</f>
        <v>0</v>
      </c>
      <c r="L2470" s="21"/>
      <c r="M2470" s="47" t="s">
        <v>162</v>
      </c>
      <c r="N2470" s="46"/>
    </row>
    <row r="2471" spans="1:14" s="23" customFormat="1" ht="14.25" customHeight="1">
      <c r="A2471" s="115"/>
      <c r="B2471" s="425" t="str">
        <f>IF(A2471="","",VLOOKUP(A2471,'Project Budget vs Exp'!$B$9:$G$52,2,FALSE))</f>
        <v/>
      </c>
      <c r="C2471" s="117"/>
      <c r="D2471" s="116"/>
      <c r="E2471" s="118"/>
      <c r="F2471" s="119"/>
      <c r="G2471" s="120"/>
      <c r="H2471" s="120"/>
      <c r="I2471" s="428">
        <f t="shared" si="39"/>
        <v>0</v>
      </c>
      <c r="J2471" s="46"/>
      <c r="K2471" s="21">
        <f>IFERROR(SUM(C2471/'Transfers of Funds'!$F$59),0)</f>
        <v>0</v>
      </c>
      <c r="L2471" s="21"/>
      <c r="M2471" s="47" t="s">
        <v>162</v>
      </c>
      <c r="N2471" s="46"/>
    </row>
    <row r="2472" spans="1:14" s="23" customFormat="1" ht="14.25" customHeight="1">
      <c r="A2472" s="115"/>
      <c r="B2472" s="425" t="str">
        <f>IF(A2472="","",VLOOKUP(A2472,'Project Budget vs Exp'!$B$9:$G$52,2,FALSE))</f>
        <v/>
      </c>
      <c r="C2472" s="117"/>
      <c r="D2472" s="116"/>
      <c r="E2472" s="118"/>
      <c r="F2472" s="119"/>
      <c r="G2472" s="120"/>
      <c r="H2472" s="120"/>
      <c r="I2472" s="428">
        <f t="shared" si="39"/>
        <v>0</v>
      </c>
      <c r="J2472" s="46"/>
      <c r="K2472" s="21">
        <f>IFERROR(SUM(C2472/'Transfers of Funds'!$F$59),0)</f>
        <v>0</v>
      </c>
      <c r="L2472" s="21"/>
      <c r="M2472" s="47" t="s">
        <v>162</v>
      </c>
      <c r="N2472" s="46"/>
    </row>
    <row r="2473" spans="1:14" s="23" customFormat="1" ht="14.25" customHeight="1">
      <c r="A2473" s="115"/>
      <c r="B2473" s="425" t="str">
        <f>IF(A2473="","",VLOOKUP(A2473,'Project Budget vs Exp'!$B$9:$G$52,2,FALSE))</f>
        <v/>
      </c>
      <c r="C2473" s="117"/>
      <c r="D2473" s="116"/>
      <c r="E2473" s="118"/>
      <c r="F2473" s="119"/>
      <c r="G2473" s="120"/>
      <c r="H2473" s="120"/>
      <c r="I2473" s="428">
        <f t="shared" si="39"/>
        <v>0</v>
      </c>
      <c r="J2473" s="46"/>
      <c r="K2473" s="21">
        <f>IFERROR(SUM(C2473/'Transfers of Funds'!$F$59),0)</f>
        <v>0</v>
      </c>
      <c r="L2473" s="21"/>
      <c r="M2473" s="47" t="s">
        <v>162</v>
      </c>
      <c r="N2473" s="46"/>
    </row>
    <row r="2474" spans="1:14" s="23" customFormat="1" ht="14.25" customHeight="1">
      <c r="A2474" s="115"/>
      <c r="B2474" s="425" t="str">
        <f>IF(A2474="","",VLOOKUP(A2474,'Project Budget vs Exp'!$B$9:$G$52,2,FALSE))</f>
        <v/>
      </c>
      <c r="C2474" s="117"/>
      <c r="D2474" s="116"/>
      <c r="E2474" s="118"/>
      <c r="F2474" s="119"/>
      <c r="G2474" s="120"/>
      <c r="H2474" s="120"/>
      <c r="I2474" s="428">
        <f t="shared" si="39"/>
        <v>0</v>
      </c>
      <c r="J2474" s="46"/>
      <c r="K2474" s="21">
        <f>IFERROR(SUM(C2474/'Transfers of Funds'!$F$59),0)</f>
        <v>0</v>
      </c>
      <c r="L2474" s="21"/>
      <c r="M2474" s="47" t="s">
        <v>162</v>
      </c>
      <c r="N2474" s="46"/>
    </row>
    <row r="2475" spans="1:14" s="23" customFormat="1" ht="14.25" customHeight="1">
      <c r="A2475" s="115"/>
      <c r="B2475" s="425" t="str">
        <f>IF(A2475="","",VLOOKUP(A2475,'Project Budget vs Exp'!$B$9:$G$52,2,FALSE))</f>
        <v/>
      </c>
      <c r="C2475" s="117"/>
      <c r="D2475" s="116"/>
      <c r="E2475" s="118"/>
      <c r="F2475" s="119"/>
      <c r="G2475" s="120"/>
      <c r="H2475" s="120"/>
      <c r="I2475" s="428">
        <f t="shared" si="39"/>
        <v>0</v>
      </c>
      <c r="J2475" s="46"/>
      <c r="K2475" s="21">
        <f>IFERROR(SUM(C2475/'Transfers of Funds'!$F$59),0)</f>
        <v>0</v>
      </c>
      <c r="L2475" s="21"/>
      <c r="M2475" s="47" t="s">
        <v>162</v>
      </c>
      <c r="N2475" s="46"/>
    </row>
    <row r="2476" spans="1:14" s="23" customFormat="1" ht="14.25" customHeight="1">
      <c r="A2476" s="115"/>
      <c r="B2476" s="425" t="str">
        <f>IF(A2476="","",VLOOKUP(A2476,'Project Budget vs Exp'!$B$9:$G$52,2,FALSE))</f>
        <v/>
      </c>
      <c r="C2476" s="117"/>
      <c r="D2476" s="116"/>
      <c r="E2476" s="118"/>
      <c r="F2476" s="119"/>
      <c r="G2476" s="120"/>
      <c r="H2476" s="120"/>
      <c r="I2476" s="428">
        <f t="shared" si="39"/>
        <v>0</v>
      </c>
      <c r="J2476" s="46"/>
      <c r="K2476" s="21">
        <f>IFERROR(SUM(C2476/'Transfers of Funds'!$F$59),0)</f>
        <v>0</v>
      </c>
      <c r="L2476" s="21"/>
      <c r="M2476" s="47" t="s">
        <v>162</v>
      </c>
      <c r="N2476" s="46"/>
    </row>
    <row r="2477" spans="1:14" s="23" customFormat="1" ht="14.25" customHeight="1">
      <c r="A2477" s="115"/>
      <c r="B2477" s="425" t="str">
        <f>IF(A2477="","",VLOOKUP(A2477,'Project Budget vs Exp'!$B$9:$G$52,2,FALSE))</f>
        <v/>
      </c>
      <c r="C2477" s="117"/>
      <c r="D2477" s="116"/>
      <c r="E2477" s="118"/>
      <c r="F2477" s="119"/>
      <c r="G2477" s="120"/>
      <c r="H2477" s="120"/>
      <c r="I2477" s="428">
        <f t="shared" si="39"/>
        <v>0</v>
      </c>
      <c r="J2477" s="46"/>
      <c r="K2477" s="21">
        <f>IFERROR(SUM(C2477/'Transfers of Funds'!$F$59),0)</f>
        <v>0</v>
      </c>
      <c r="L2477" s="21"/>
      <c r="M2477" s="47" t="s">
        <v>162</v>
      </c>
      <c r="N2477" s="46"/>
    </row>
    <row r="2478" spans="1:14" s="23" customFormat="1" ht="14.25" customHeight="1">
      <c r="A2478" s="115"/>
      <c r="B2478" s="425" t="str">
        <f>IF(A2478="","",VLOOKUP(A2478,'Project Budget vs Exp'!$B$9:$G$52,2,FALSE))</f>
        <v/>
      </c>
      <c r="C2478" s="117"/>
      <c r="D2478" s="116"/>
      <c r="E2478" s="118"/>
      <c r="F2478" s="119"/>
      <c r="G2478" s="120"/>
      <c r="H2478" s="120"/>
      <c r="I2478" s="428">
        <f t="shared" si="39"/>
        <v>0</v>
      </c>
      <c r="J2478" s="46"/>
      <c r="K2478" s="21">
        <f>IFERROR(SUM(C2478/'Transfers of Funds'!$F$59),0)</f>
        <v>0</v>
      </c>
      <c r="L2478" s="21"/>
      <c r="M2478" s="47" t="s">
        <v>162</v>
      </c>
      <c r="N2478" s="46"/>
    </row>
    <row r="2479" spans="1:14" s="23" customFormat="1" ht="14.25" customHeight="1">
      <c r="A2479" s="115"/>
      <c r="B2479" s="425" t="str">
        <f>IF(A2479="","",VLOOKUP(A2479,'Project Budget vs Exp'!$B$9:$G$52,2,FALSE))</f>
        <v/>
      </c>
      <c r="C2479" s="117"/>
      <c r="D2479" s="116"/>
      <c r="E2479" s="118"/>
      <c r="F2479" s="119"/>
      <c r="G2479" s="120"/>
      <c r="H2479" s="120"/>
      <c r="I2479" s="428">
        <f t="shared" si="39"/>
        <v>0</v>
      </c>
      <c r="J2479" s="46"/>
      <c r="K2479" s="21">
        <f>IFERROR(SUM(C2479/'Transfers of Funds'!$F$59),0)</f>
        <v>0</v>
      </c>
      <c r="L2479" s="21"/>
      <c r="M2479" s="47" t="s">
        <v>162</v>
      </c>
      <c r="N2479" s="46"/>
    </row>
    <row r="2480" spans="1:14" s="23" customFormat="1" ht="14.25" customHeight="1">
      <c r="A2480" s="115"/>
      <c r="B2480" s="425" t="str">
        <f>IF(A2480="","",VLOOKUP(A2480,'Project Budget vs Exp'!$B$9:$G$52,2,FALSE))</f>
        <v/>
      </c>
      <c r="C2480" s="117"/>
      <c r="D2480" s="116"/>
      <c r="E2480" s="118"/>
      <c r="F2480" s="119"/>
      <c r="G2480" s="120"/>
      <c r="H2480" s="120"/>
      <c r="I2480" s="428">
        <f t="shared" si="39"/>
        <v>0</v>
      </c>
      <c r="J2480" s="46"/>
      <c r="K2480" s="21">
        <f>IFERROR(SUM(C2480/'Transfers of Funds'!$F$59),0)</f>
        <v>0</v>
      </c>
      <c r="L2480" s="21"/>
      <c r="M2480" s="47" t="s">
        <v>162</v>
      </c>
      <c r="N2480" s="46"/>
    </row>
    <row r="2481" spans="1:14" s="23" customFormat="1" ht="14.25" customHeight="1">
      <c r="A2481" s="115"/>
      <c r="B2481" s="425" t="str">
        <f>IF(A2481="","",VLOOKUP(A2481,'Project Budget vs Exp'!$B$9:$G$52,2,FALSE))</f>
        <v/>
      </c>
      <c r="C2481" s="117"/>
      <c r="D2481" s="116"/>
      <c r="E2481" s="118"/>
      <c r="F2481" s="119"/>
      <c r="G2481" s="120"/>
      <c r="H2481" s="120"/>
      <c r="I2481" s="428">
        <f t="shared" si="39"/>
        <v>0</v>
      </c>
      <c r="J2481" s="46"/>
      <c r="K2481" s="21">
        <f>IFERROR(SUM(C2481/'Transfers of Funds'!$F$59),0)</f>
        <v>0</v>
      </c>
      <c r="L2481" s="21"/>
      <c r="M2481" s="47" t="s">
        <v>162</v>
      </c>
      <c r="N2481" s="46"/>
    </row>
    <row r="2482" spans="1:14" s="23" customFormat="1" ht="14.25" customHeight="1">
      <c r="A2482" s="115"/>
      <c r="B2482" s="425" t="str">
        <f>IF(A2482="","",VLOOKUP(A2482,'Project Budget vs Exp'!$B$9:$G$52,2,FALSE))</f>
        <v/>
      </c>
      <c r="C2482" s="117"/>
      <c r="D2482" s="116"/>
      <c r="E2482" s="118"/>
      <c r="F2482" s="119"/>
      <c r="G2482" s="120"/>
      <c r="H2482" s="120"/>
      <c r="I2482" s="428">
        <f t="shared" si="39"/>
        <v>0</v>
      </c>
      <c r="J2482" s="46"/>
      <c r="K2482" s="21">
        <f>IFERROR(SUM(C2482/'Transfers of Funds'!$F$59),0)</f>
        <v>0</v>
      </c>
      <c r="L2482" s="21"/>
      <c r="M2482" s="47" t="s">
        <v>162</v>
      </c>
      <c r="N2482" s="46"/>
    </row>
    <row r="2483" spans="1:14" s="23" customFormat="1" ht="14.25" customHeight="1">
      <c r="A2483" s="115"/>
      <c r="B2483" s="425" t="str">
        <f>IF(A2483="","",VLOOKUP(A2483,'Project Budget vs Exp'!$B$9:$G$52,2,FALSE))</f>
        <v/>
      </c>
      <c r="C2483" s="117"/>
      <c r="D2483" s="116"/>
      <c r="E2483" s="118"/>
      <c r="F2483" s="119"/>
      <c r="G2483" s="120"/>
      <c r="H2483" s="120"/>
      <c r="I2483" s="428">
        <f t="shared" si="39"/>
        <v>0</v>
      </c>
      <c r="J2483" s="46"/>
      <c r="K2483" s="21">
        <f>IFERROR(SUM(C2483/'Transfers of Funds'!$F$59),0)</f>
        <v>0</v>
      </c>
      <c r="L2483" s="21"/>
      <c r="M2483" s="47" t="s">
        <v>162</v>
      </c>
      <c r="N2483" s="46"/>
    </row>
    <row r="2484" spans="1:14" s="23" customFormat="1" ht="14.25" customHeight="1">
      <c r="A2484" s="115"/>
      <c r="B2484" s="425" t="str">
        <f>IF(A2484="","",VLOOKUP(A2484,'Project Budget vs Exp'!$B$9:$G$52,2,FALSE))</f>
        <v/>
      </c>
      <c r="C2484" s="117"/>
      <c r="D2484" s="116"/>
      <c r="E2484" s="118"/>
      <c r="F2484" s="119"/>
      <c r="G2484" s="120"/>
      <c r="H2484" s="120"/>
      <c r="I2484" s="428">
        <f t="shared" si="39"/>
        <v>0</v>
      </c>
      <c r="J2484" s="46"/>
      <c r="K2484" s="21">
        <f>IFERROR(SUM(C2484/'Transfers of Funds'!$F$59),0)</f>
        <v>0</v>
      </c>
      <c r="L2484" s="21"/>
      <c r="M2484" s="47" t="s">
        <v>162</v>
      </c>
      <c r="N2484" s="46"/>
    </row>
    <row r="2485" spans="1:14" s="23" customFormat="1" ht="14.25" customHeight="1">
      <c r="A2485" s="115"/>
      <c r="B2485" s="425" t="str">
        <f>IF(A2485="","",VLOOKUP(A2485,'Project Budget vs Exp'!$B$9:$G$52,2,FALSE))</f>
        <v/>
      </c>
      <c r="C2485" s="117"/>
      <c r="D2485" s="116"/>
      <c r="E2485" s="118"/>
      <c r="F2485" s="119"/>
      <c r="G2485" s="120"/>
      <c r="H2485" s="120"/>
      <c r="I2485" s="428">
        <f t="shared" si="39"/>
        <v>0</v>
      </c>
      <c r="J2485" s="46"/>
      <c r="K2485" s="21">
        <f>IFERROR(SUM(C2485/'Transfers of Funds'!$F$59),0)</f>
        <v>0</v>
      </c>
      <c r="L2485" s="21"/>
      <c r="M2485" s="47" t="s">
        <v>162</v>
      </c>
      <c r="N2485" s="46"/>
    </row>
    <row r="2486" spans="1:14" s="23" customFormat="1" ht="14.25" customHeight="1">
      <c r="A2486" s="115"/>
      <c r="B2486" s="425" t="str">
        <f>IF(A2486="","",VLOOKUP(A2486,'Project Budget vs Exp'!$B$9:$G$52,2,FALSE))</f>
        <v/>
      </c>
      <c r="C2486" s="117"/>
      <c r="D2486" s="116"/>
      <c r="E2486" s="118"/>
      <c r="F2486" s="119"/>
      <c r="G2486" s="120"/>
      <c r="H2486" s="120"/>
      <c r="I2486" s="428">
        <f t="shared" si="39"/>
        <v>0</v>
      </c>
      <c r="J2486" s="46"/>
      <c r="K2486" s="21">
        <f>IFERROR(SUM(C2486/'Transfers of Funds'!$F$59),0)</f>
        <v>0</v>
      </c>
      <c r="L2486" s="21"/>
      <c r="M2486" s="47" t="s">
        <v>162</v>
      </c>
      <c r="N2486" s="46"/>
    </row>
    <row r="2487" spans="1:14" s="23" customFormat="1" ht="14.25" customHeight="1">
      <c r="A2487" s="115"/>
      <c r="B2487" s="425" t="str">
        <f>IF(A2487="","",VLOOKUP(A2487,'Project Budget vs Exp'!$B$9:$G$52,2,FALSE))</f>
        <v/>
      </c>
      <c r="C2487" s="117"/>
      <c r="D2487" s="116"/>
      <c r="E2487" s="118"/>
      <c r="F2487" s="119"/>
      <c r="G2487" s="120"/>
      <c r="H2487" s="120"/>
      <c r="I2487" s="428">
        <f t="shared" si="39"/>
        <v>0</v>
      </c>
      <c r="J2487" s="46"/>
      <c r="K2487" s="21">
        <f>IFERROR(SUM(C2487/'Transfers of Funds'!$F$59),0)</f>
        <v>0</v>
      </c>
      <c r="L2487" s="21"/>
      <c r="M2487" s="47" t="s">
        <v>162</v>
      </c>
      <c r="N2487" s="46"/>
    </row>
    <row r="2488" spans="1:14" s="23" customFormat="1" ht="14.25" customHeight="1">
      <c r="A2488" s="115"/>
      <c r="B2488" s="425" t="str">
        <f>IF(A2488="","",VLOOKUP(A2488,'Project Budget vs Exp'!$B$9:$G$52,2,FALSE))</f>
        <v/>
      </c>
      <c r="C2488" s="117"/>
      <c r="D2488" s="116"/>
      <c r="E2488" s="118"/>
      <c r="F2488" s="119"/>
      <c r="G2488" s="120"/>
      <c r="H2488" s="120"/>
      <c r="I2488" s="428">
        <f t="shared" si="39"/>
        <v>0</v>
      </c>
      <c r="J2488" s="46"/>
      <c r="K2488" s="21">
        <f>IFERROR(SUM(C2488/'Transfers of Funds'!$F$59),0)</f>
        <v>0</v>
      </c>
      <c r="L2488" s="21"/>
      <c r="M2488" s="47" t="s">
        <v>162</v>
      </c>
      <c r="N2488" s="46"/>
    </row>
    <row r="2489" spans="1:14" s="23" customFormat="1" ht="14.25" customHeight="1">
      <c r="A2489" s="115"/>
      <c r="B2489" s="425" t="str">
        <f>IF(A2489="","",VLOOKUP(A2489,'Project Budget vs Exp'!$B$9:$G$52,2,FALSE))</f>
        <v/>
      </c>
      <c r="C2489" s="117"/>
      <c r="D2489" s="116"/>
      <c r="E2489" s="118"/>
      <c r="F2489" s="119"/>
      <c r="G2489" s="120"/>
      <c r="H2489" s="120"/>
      <c r="I2489" s="428">
        <f t="shared" si="39"/>
        <v>0</v>
      </c>
      <c r="J2489" s="46"/>
      <c r="K2489" s="21">
        <f>IFERROR(SUM(C2489/'Transfers of Funds'!$F$59),0)</f>
        <v>0</v>
      </c>
      <c r="L2489" s="21"/>
      <c r="M2489" s="47" t="s">
        <v>162</v>
      </c>
      <c r="N2489" s="46"/>
    </row>
    <row r="2490" spans="1:14" s="23" customFormat="1" ht="14.25" customHeight="1">
      <c r="A2490" s="115"/>
      <c r="B2490" s="425" t="str">
        <f>IF(A2490="","",VLOOKUP(A2490,'Project Budget vs Exp'!$B$9:$G$52,2,FALSE))</f>
        <v/>
      </c>
      <c r="C2490" s="117"/>
      <c r="D2490" s="116"/>
      <c r="E2490" s="118"/>
      <c r="F2490" s="119"/>
      <c r="G2490" s="120"/>
      <c r="H2490" s="120"/>
      <c r="I2490" s="428">
        <f t="shared" si="39"/>
        <v>0</v>
      </c>
      <c r="J2490" s="46"/>
      <c r="K2490" s="21">
        <f>IFERROR(SUM(C2490/'Transfers of Funds'!$F$59),0)</f>
        <v>0</v>
      </c>
      <c r="L2490" s="21"/>
      <c r="M2490" s="47" t="s">
        <v>162</v>
      </c>
      <c r="N2490" s="46"/>
    </row>
    <row r="2491" spans="1:14" s="23" customFormat="1" ht="14.25" customHeight="1">
      <c r="A2491" s="115"/>
      <c r="B2491" s="425" t="str">
        <f>IF(A2491="","",VLOOKUP(A2491,'Project Budget vs Exp'!$B$9:$G$52,2,FALSE))</f>
        <v/>
      </c>
      <c r="C2491" s="117"/>
      <c r="D2491" s="116"/>
      <c r="E2491" s="118"/>
      <c r="F2491" s="119"/>
      <c r="G2491" s="120"/>
      <c r="H2491" s="120"/>
      <c r="I2491" s="428">
        <f t="shared" si="39"/>
        <v>0</v>
      </c>
      <c r="J2491" s="46"/>
      <c r="K2491" s="21">
        <f>IFERROR(SUM(C2491/'Transfers of Funds'!$F$59),0)</f>
        <v>0</v>
      </c>
      <c r="L2491" s="21"/>
      <c r="M2491" s="47" t="s">
        <v>162</v>
      </c>
      <c r="N2491" s="46"/>
    </row>
    <row r="2492" spans="1:14" s="23" customFormat="1" ht="14.25" customHeight="1">
      <c r="A2492" s="115"/>
      <c r="B2492" s="425" t="str">
        <f>IF(A2492="","",VLOOKUP(A2492,'Project Budget vs Exp'!$B$9:$G$52,2,FALSE))</f>
        <v/>
      </c>
      <c r="C2492" s="117"/>
      <c r="D2492" s="116"/>
      <c r="E2492" s="118"/>
      <c r="F2492" s="119"/>
      <c r="G2492" s="120"/>
      <c r="H2492" s="120"/>
      <c r="I2492" s="428">
        <f t="shared" si="39"/>
        <v>0</v>
      </c>
      <c r="J2492" s="46"/>
      <c r="K2492" s="21">
        <f>IFERROR(SUM(C2492/'Transfers of Funds'!$F$59),0)</f>
        <v>0</v>
      </c>
      <c r="L2492" s="21"/>
      <c r="M2492" s="47" t="s">
        <v>162</v>
      </c>
      <c r="N2492" s="46"/>
    </row>
    <row r="2493" spans="1:14" s="23" customFormat="1" ht="14.25" customHeight="1">
      <c r="A2493" s="115"/>
      <c r="B2493" s="425" t="str">
        <f>IF(A2493="","",VLOOKUP(A2493,'Project Budget vs Exp'!$B$9:$G$52,2,FALSE))</f>
        <v/>
      </c>
      <c r="C2493" s="117"/>
      <c r="D2493" s="116"/>
      <c r="E2493" s="118"/>
      <c r="F2493" s="119"/>
      <c r="G2493" s="120"/>
      <c r="H2493" s="120"/>
      <c r="I2493" s="428">
        <f t="shared" si="39"/>
        <v>0</v>
      </c>
      <c r="J2493" s="46"/>
      <c r="K2493" s="21">
        <f>IFERROR(SUM(C2493/'Transfers of Funds'!$F$59),0)</f>
        <v>0</v>
      </c>
      <c r="L2493" s="21"/>
      <c r="M2493" s="47" t="s">
        <v>162</v>
      </c>
      <c r="N2493" s="46"/>
    </row>
    <row r="2494" spans="1:14" s="23" customFormat="1" ht="14.25" customHeight="1">
      <c r="A2494" s="115"/>
      <c r="B2494" s="425" t="str">
        <f>IF(A2494="","",VLOOKUP(A2494,'Project Budget vs Exp'!$B$9:$G$52,2,FALSE))</f>
        <v/>
      </c>
      <c r="C2494" s="117"/>
      <c r="D2494" s="116"/>
      <c r="E2494" s="118"/>
      <c r="F2494" s="119"/>
      <c r="G2494" s="120"/>
      <c r="H2494" s="120"/>
      <c r="I2494" s="428">
        <f t="shared" si="39"/>
        <v>0</v>
      </c>
      <c r="J2494" s="46"/>
      <c r="K2494" s="21">
        <f>IFERROR(SUM(C2494/'Transfers of Funds'!$F$59),0)</f>
        <v>0</v>
      </c>
      <c r="L2494" s="21"/>
      <c r="M2494" s="47" t="s">
        <v>162</v>
      </c>
      <c r="N2494" s="46"/>
    </row>
    <row r="2495" spans="1:14" s="23" customFormat="1" ht="14.25" customHeight="1">
      <c r="A2495" s="115"/>
      <c r="B2495" s="425" t="str">
        <f>IF(A2495="","",VLOOKUP(A2495,'Project Budget vs Exp'!$B$9:$G$52,2,FALSE))</f>
        <v/>
      </c>
      <c r="C2495" s="117"/>
      <c r="D2495" s="116"/>
      <c r="E2495" s="118"/>
      <c r="F2495" s="119"/>
      <c r="G2495" s="120"/>
      <c r="H2495" s="120"/>
      <c r="I2495" s="428">
        <f t="shared" si="39"/>
        <v>0</v>
      </c>
      <c r="J2495" s="46"/>
      <c r="K2495" s="21">
        <f>IFERROR(SUM(C2495/'Transfers of Funds'!$F$59),0)</f>
        <v>0</v>
      </c>
      <c r="L2495" s="21"/>
      <c r="M2495" s="47" t="s">
        <v>162</v>
      </c>
      <c r="N2495" s="46"/>
    </row>
    <row r="2496" spans="1:14" s="23" customFormat="1" ht="14.25" customHeight="1">
      <c r="A2496" s="115"/>
      <c r="B2496" s="425" t="str">
        <f>IF(A2496="","",VLOOKUP(A2496,'Project Budget vs Exp'!$B$9:$G$52,2,FALSE))</f>
        <v/>
      </c>
      <c r="C2496" s="117"/>
      <c r="D2496" s="116"/>
      <c r="E2496" s="118"/>
      <c r="F2496" s="119"/>
      <c r="G2496" s="120"/>
      <c r="H2496" s="120"/>
      <c r="I2496" s="428">
        <f t="shared" si="39"/>
        <v>0</v>
      </c>
      <c r="J2496" s="46"/>
      <c r="K2496" s="21">
        <f>IFERROR(SUM(C2496/'Transfers of Funds'!$F$59),0)</f>
        <v>0</v>
      </c>
      <c r="L2496" s="21"/>
      <c r="M2496" s="47" t="s">
        <v>162</v>
      </c>
      <c r="N2496" s="46"/>
    </row>
    <row r="2497" spans="1:14" s="23" customFormat="1" ht="14.25" customHeight="1">
      <c r="A2497" s="115"/>
      <c r="B2497" s="425" t="str">
        <f>IF(A2497="","",VLOOKUP(A2497,'Project Budget vs Exp'!$B$9:$G$52,2,FALSE))</f>
        <v/>
      </c>
      <c r="C2497" s="117"/>
      <c r="D2497" s="116"/>
      <c r="E2497" s="118"/>
      <c r="F2497" s="119"/>
      <c r="G2497" s="120"/>
      <c r="H2497" s="120"/>
      <c r="I2497" s="428">
        <f t="shared" si="39"/>
        <v>0</v>
      </c>
      <c r="J2497" s="46"/>
      <c r="K2497" s="21">
        <f>IFERROR(SUM(C2497/'Transfers of Funds'!$F$59),0)</f>
        <v>0</v>
      </c>
      <c r="L2497" s="21"/>
      <c r="M2497" s="47" t="s">
        <v>162</v>
      </c>
      <c r="N2497" s="46"/>
    </row>
    <row r="2498" spans="1:14" s="23" customFormat="1" ht="14.25" customHeight="1">
      <c r="A2498" s="115"/>
      <c r="B2498" s="425" t="str">
        <f>IF(A2498="","",VLOOKUP(A2498,'Project Budget vs Exp'!$B$9:$G$52,2,FALSE))</f>
        <v/>
      </c>
      <c r="C2498" s="117"/>
      <c r="D2498" s="116"/>
      <c r="E2498" s="118"/>
      <c r="F2498" s="119"/>
      <c r="G2498" s="120"/>
      <c r="H2498" s="120"/>
      <c r="I2498" s="428">
        <f t="shared" si="39"/>
        <v>0</v>
      </c>
      <c r="J2498" s="46"/>
      <c r="K2498" s="21">
        <f>IFERROR(SUM(C2498/'Transfers of Funds'!$F$59),0)</f>
        <v>0</v>
      </c>
      <c r="L2498" s="21"/>
      <c r="M2498" s="47" t="s">
        <v>162</v>
      </c>
      <c r="N2498" s="46"/>
    </row>
    <row r="2499" spans="1:14" s="23" customFormat="1" ht="14.25" customHeight="1">
      <c r="A2499" s="115"/>
      <c r="B2499" s="425" t="str">
        <f>IF(A2499="","",VLOOKUP(A2499,'Project Budget vs Exp'!$B$9:$G$52,2,FALSE))</f>
        <v/>
      </c>
      <c r="C2499" s="117"/>
      <c r="D2499" s="116"/>
      <c r="E2499" s="118"/>
      <c r="F2499" s="119"/>
      <c r="G2499" s="120"/>
      <c r="H2499" s="120"/>
      <c r="I2499" s="428">
        <f t="shared" si="39"/>
        <v>0</v>
      </c>
      <c r="J2499" s="46"/>
      <c r="K2499" s="21">
        <f>IFERROR(SUM(C2499/'Transfers of Funds'!$F$59),0)</f>
        <v>0</v>
      </c>
      <c r="L2499" s="21"/>
      <c r="M2499" s="47" t="s">
        <v>162</v>
      </c>
      <c r="N2499" s="46"/>
    </row>
    <row r="2500" spans="1:14" s="23" customFormat="1" ht="14.25" customHeight="1">
      <c r="A2500" s="115"/>
      <c r="B2500" s="425" t="str">
        <f>IF(A2500="","",VLOOKUP(A2500,'Project Budget vs Exp'!$B$9:$G$52,2,FALSE))</f>
        <v/>
      </c>
      <c r="C2500" s="117"/>
      <c r="D2500" s="116"/>
      <c r="E2500" s="118"/>
      <c r="F2500" s="119"/>
      <c r="G2500" s="120"/>
      <c r="H2500" s="120"/>
      <c r="I2500" s="428">
        <f t="shared" si="39"/>
        <v>0</v>
      </c>
      <c r="J2500" s="46"/>
      <c r="K2500" s="21">
        <f>IFERROR(SUM(C2500/'Transfers of Funds'!$F$59),0)</f>
        <v>0</v>
      </c>
      <c r="L2500" s="21"/>
      <c r="M2500" s="47" t="s">
        <v>162</v>
      </c>
      <c r="N2500" s="46"/>
    </row>
    <row r="2501" spans="1:14" s="23" customFormat="1" ht="14.25" customHeight="1">
      <c r="A2501" s="115"/>
      <c r="B2501" s="425" t="str">
        <f>IF(A2501="","",VLOOKUP(A2501,'Project Budget vs Exp'!$B$9:$G$52,2,FALSE))</f>
        <v/>
      </c>
      <c r="C2501" s="117"/>
      <c r="D2501" s="116"/>
      <c r="E2501" s="118"/>
      <c r="F2501" s="119"/>
      <c r="G2501" s="120"/>
      <c r="H2501" s="120"/>
      <c r="I2501" s="428">
        <f t="shared" si="39"/>
        <v>0</v>
      </c>
      <c r="J2501" s="46"/>
      <c r="K2501" s="21">
        <f>IFERROR(SUM(C2501/'Transfers of Funds'!$F$59),0)</f>
        <v>0</v>
      </c>
      <c r="L2501" s="21"/>
      <c r="M2501" s="47" t="s">
        <v>162</v>
      </c>
      <c r="N2501" s="46"/>
    </row>
    <row r="2502" spans="1:14" s="23" customFormat="1" ht="14.25" customHeight="1">
      <c r="A2502" s="115"/>
      <c r="B2502" s="425" t="str">
        <f>IF(A2502="","",VLOOKUP(A2502,'Project Budget vs Exp'!$B$9:$G$52,2,FALSE))</f>
        <v/>
      </c>
      <c r="C2502" s="117"/>
      <c r="D2502" s="116"/>
      <c r="E2502" s="118"/>
      <c r="F2502" s="119"/>
      <c r="G2502" s="120"/>
      <c r="H2502" s="120"/>
      <c r="I2502" s="428">
        <f t="shared" si="39"/>
        <v>0</v>
      </c>
      <c r="J2502" s="46"/>
      <c r="K2502" s="21">
        <f>IFERROR(SUM(C2502/'Transfers of Funds'!$F$59),0)</f>
        <v>0</v>
      </c>
      <c r="L2502" s="21"/>
      <c r="M2502" s="47" t="s">
        <v>162</v>
      </c>
      <c r="N2502" s="46"/>
    </row>
    <row r="2503" spans="1:14" s="23" customFormat="1" ht="14.25" customHeight="1">
      <c r="A2503" s="115"/>
      <c r="B2503" s="425" t="str">
        <f>IF(A2503="","",VLOOKUP(A2503,'Project Budget vs Exp'!$B$9:$G$52,2,FALSE))</f>
        <v/>
      </c>
      <c r="C2503" s="117"/>
      <c r="D2503" s="116"/>
      <c r="E2503" s="118"/>
      <c r="F2503" s="119"/>
      <c r="G2503" s="120"/>
      <c r="H2503" s="120"/>
      <c r="I2503" s="428">
        <f t="shared" si="39"/>
        <v>0</v>
      </c>
      <c r="J2503" s="46"/>
      <c r="K2503" s="21">
        <f>IFERROR(SUM(C2503/'Transfers of Funds'!$F$59),0)</f>
        <v>0</v>
      </c>
      <c r="L2503" s="21"/>
      <c r="M2503" s="47" t="s">
        <v>162</v>
      </c>
      <c r="N2503" s="46"/>
    </row>
    <row r="2504" spans="1:14" s="23" customFormat="1" ht="14.25" customHeight="1">
      <c r="A2504" s="115"/>
      <c r="B2504" s="425" t="str">
        <f>IF(A2504="","",VLOOKUP(A2504,'Project Budget vs Exp'!$B$9:$G$52,2,FALSE))</f>
        <v/>
      </c>
      <c r="C2504" s="117"/>
      <c r="D2504" s="116"/>
      <c r="E2504" s="118"/>
      <c r="F2504" s="119"/>
      <c r="G2504" s="120"/>
      <c r="H2504" s="120"/>
      <c r="I2504" s="428">
        <f t="shared" si="39"/>
        <v>0</v>
      </c>
      <c r="J2504" s="46"/>
      <c r="K2504" s="21">
        <f>IFERROR(SUM(C2504/'Transfers of Funds'!$F$59),0)</f>
        <v>0</v>
      </c>
      <c r="L2504" s="21"/>
      <c r="M2504" s="47" t="s">
        <v>162</v>
      </c>
      <c r="N2504" s="46"/>
    </row>
    <row r="2505" spans="1:14" s="23" customFormat="1" ht="14.25" customHeight="1">
      <c r="A2505" s="115"/>
      <c r="B2505" s="425" t="str">
        <f>IF(A2505="","",VLOOKUP(A2505,'Project Budget vs Exp'!$B$9:$G$52,2,FALSE))</f>
        <v/>
      </c>
      <c r="C2505" s="117"/>
      <c r="D2505" s="116"/>
      <c r="E2505" s="118"/>
      <c r="F2505" s="119"/>
      <c r="G2505" s="120"/>
      <c r="H2505" s="120"/>
      <c r="I2505" s="428">
        <f t="shared" si="39"/>
        <v>0</v>
      </c>
      <c r="J2505" s="46"/>
      <c r="K2505" s="21">
        <f>IFERROR(SUM(C2505/'Transfers of Funds'!$F$59),0)</f>
        <v>0</v>
      </c>
      <c r="L2505" s="21"/>
      <c r="M2505" s="47" t="s">
        <v>162</v>
      </c>
      <c r="N2505" s="46"/>
    </row>
    <row r="2506" spans="1:14" s="23" customFormat="1" ht="14.25" customHeight="1">
      <c r="A2506" s="115"/>
      <c r="B2506" s="425" t="str">
        <f>IF(A2506="","",VLOOKUP(A2506,'Project Budget vs Exp'!$B$9:$G$52,2,FALSE))</f>
        <v/>
      </c>
      <c r="C2506" s="117"/>
      <c r="D2506" s="116"/>
      <c r="E2506" s="118"/>
      <c r="F2506" s="119"/>
      <c r="G2506" s="120"/>
      <c r="H2506" s="120"/>
      <c r="I2506" s="428">
        <f t="shared" si="39"/>
        <v>0</v>
      </c>
      <c r="J2506" s="46"/>
      <c r="K2506" s="21">
        <f>IFERROR(SUM(C2506/'Transfers of Funds'!$F$59),0)</f>
        <v>0</v>
      </c>
      <c r="L2506" s="21"/>
      <c r="M2506" s="47" t="s">
        <v>162</v>
      </c>
      <c r="N2506" s="46"/>
    </row>
    <row r="2507" spans="1:14" s="23" customFormat="1" ht="14.25" customHeight="1">
      <c r="A2507" s="115"/>
      <c r="B2507" s="425" t="str">
        <f>IF(A2507="","",VLOOKUP(A2507,'Project Budget vs Exp'!$B$9:$G$52,2,FALSE))</f>
        <v/>
      </c>
      <c r="C2507" s="117"/>
      <c r="D2507" s="116"/>
      <c r="E2507" s="118"/>
      <c r="F2507" s="119"/>
      <c r="G2507" s="120"/>
      <c r="H2507" s="120"/>
      <c r="I2507" s="428">
        <f t="shared" si="39"/>
        <v>0</v>
      </c>
      <c r="J2507" s="46"/>
      <c r="K2507" s="21">
        <f>IFERROR(SUM(C2507/'Transfers of Funds'!$F$59),0)</f>
        <v>0</v>
      </c>
      <c r="L2507" s="21"/>
      <c r="M2507" s="47" t="s">
        <v>162</v>
      </c>
      <c r="N2507" s="46"/>
    </row>
    <row r="2508" spans="1:14" s="23" customFormat="1" ht="14.25" customHeight="1">
      <c r="A2508" s="115"/>
      <c r="B2508" s="425" t="str">
        <f>IF(A2508="","",VLOOKUP(A2508,'Project Budget vs Exp'!$B$9:$G$52,2,FALSE))</f>
        <v/>
      </c>
      <c r="C2508" s="117"/>
      <c r="D2508" s="116"/>
      <c r="E2508" s="118"/>
      <c r="F2508" s="119"/>
      <c r="G2508" s="120"/>
      <c r="H2508" s="120"/>
      <c r="I2508" s="428">
        <f t="shared" si="39"/>
        <v>0</v>
      </c>
      <c r="J2508" s="46"/>
      <c r="K2508" s="21">
        <f>IFERROR(SUM(C2508/'Transfers of Funds'!$F$59),0)</f>
        <v>0</v>
      </c>
      <c r="L2508" s="21"/>
      <c r="M2508" s="47" t="s">
        <v>162</v>
      </c>
      <c r="N2508" s="46"/>
    </row>
    <row r="2509" spans="1:14" s="23" customFormat="1" ht="14.25" customHeight="1">
      <c r="A2509" s="115"/>
      <c r="B2509" s="425" t="str">
        <f>IF(A2509="","",VLOOKUP(A2509,'Project Budget vs Exp'!$B$9:$G$52,2,FALSE))</f>
        <v/>
      </c>
      <c r="C2509" s="117"/>
      <c r="D2509" s="116"/>
      <c r="E2509" s="118"/>
      <c r="F2509" s="119"/>
      <c r="G2509" s="120"/>
      <c r="H2509" s="120"/>
      <c r="I2509" s="428">
        <f t="shared" si="39"/>
        <v>0</v>
      </c>
      <c r="J2509" s="46"/>
      <c r="K2509" s="21">
        <f>IFERROR(SUM(C2509/'Transfers of Funds'!$F$59),0)</f>
        <v>0</v>
      </c>
      <c r="L2509" s="21"/>
      <c r="M2509" s="47" t="s">
        <v>162</v>
      </c>
      <c r="N2509" s="46"/>
    </row>
    <row r="2510" spans="1:14" s="23" customFormat="1" ht="14.25" customHeight="1">
      <c r="A2510" s="115"/>
      <c r="B2510" s="425" t="str">
        <f>IF(A2510="","",VLOOKUP(A2510,'Project Budget vs Exp'!$B$9:$G$52,2,FALSE))</f>
        <v/>
      </c>
      <c r="C2510" s="117"/>
      <c r="D2510" s="116"/>
      <c r="E2510" s="118"/>
      <c r="F2510" s="119"/>
      <c r="G2510" s="120"/>
      <c r="H2510" s="120"/>
      <c r="I2510" s="428">
        <f t="shared" si="39"/>
        <v>0</v>
      </c>
      <c r="J2510" s="46"/>
      <c r="K2510" s="21">
        <f>IFERROR(SUM(C2510/'Transfers of Funds'!$F$59),0)</f>
        <v>0</v>
      </c>
      <c r="L2510" s="21"/>
      <c r="M2510" s="47" t="s">
        <v>162</v>
      </c>
      <c r="N2510" s="46"/>
    </row>
    <row r="2511" spans="1:14" s="23" customFormat="1" ht="14.25" customHeight="1">
      <c r="A2511" s="115"/>
      <c r="B2511" s="425" t="str">
        <f>IF(A2511="","",VLOOKUP(A2511,'Project Budget vs Exp'!$B$9:$G$52,2,FALSE))</f>
        <v/>
      </c>
      <c r="C2511" s="117"/>
      <c r="D2511" s="116"/>
      <c r="E2511" s="118"/>
      <c r="F2511" s="119"/>
      <c r="G2511" s="120"/>
      <c r="H2511" s="120"/>
      <c r="I2511" s="428">
        <f t="shared" si="39"/>
        <v>0</v>
      </c>
      <c r="J2511" s="46"/>
      <c r="K2511" s="21">
        <f>IFERROR(SUM(C2511/'Transfers of Funds'!$F$59),0)</f>
        <v>0</v>
      </c>
      <c r="L2511" s="21"/>
      <c r="M2511" s="47" t="s">
        <v>162</v>
      </c>
      <c r="N2511" s="46"/>
    </row>
    <row r="2512" spans="1:14" s="23" customFormat="1" ht="14.25" customHeight="1">
      <c r="A2512" s="115"/>
      <c r="B2512" s="425" t="str">
        <f>IF(A2512="","",VLOOKUP(A2512,'Project Budget vs Exp'!$B$9:$G$52,2,FALSE))</f>
        <v/>
      </c>
      <c r="C2512" s="117"/>
      <c r="D2512" s="116"/>
      <c r="E2512" s="118"/>
      <c r="F2512" s="119"/>
      <c r="G2512" s="120"/>
      <c r="H2512" s="120"/>
      <c r="I2512" s="428">
        <f t="shared" si="39"/>
        <v>0</v>
      </c>
      <c r="J2512" s="46"/>
      <c r="K2512" s="21">
        <f>IFERROR(SUM(C2512/'Transfers of Funds'!$F$59),0)</f>
        <v>0</v>
      </c>
      <c r="L2512" s="21"/>
      <c r="M2512" s="47" t="s">
        <v>162</v>
      </c>
      <c r="N2512" s="46"/>
    </row>
    <row r="2513" spans="1:14" s="23" customFormat="1" ht="14.25" customHeight="1">
      <c r="A2513" s="115"/>
      <c r="B2513" s="425" t="str">
        <f>IF(A2513="","",VLOOKUP(A2513,'Project Budget vs Exp'!$B$9:$G$52,2,FALSE))</f>
        <v/>
      </c>
      <c r="C2513" s="117"/>
      <c r="D2513" s="116"/>
      <c r="E2513" s="118"/>
      <c r="F2513" s="119"/>
      <c r="G2513" s="120"/>
      <c r="H2513" s="120"/>
      <c r="I2513" s="428">
        <f t="shared" si="39"/>
        <v>0</v>
      </c>
      <c r="J2513" s="46"/>
      <c r="K2513" s="21">
        <f>IFERROR(SUM(C2513/'Transfers of Funds'!$F$59),0)</f>
        <v>0</v>
      </c>
      <c r="L2513" s="21"/>
      <c r="M2513" s="47" t="s">
        <v>162</v>
      </c>
      <c r="N2513" s="46"/>
    </row>
    <row r="2514" spans="1:14" s="23" customFormat="1" ht="14.25" customHeight="1">
      <c r="A2514" s="115"/>
      <c r="B2514" s="425" t="str">
        <f>IF(A2514="","",VLOOKUP(A2514,'Project Budget vs Exp'!$B$9:$G$52,2,FALSE))</f>
        <v/>
      </c>
      <c r="C2514" s="117"/>
      <c r="D2514" s="116"/>
      <c r="E2514" s="118"/>
      <c r="F2514" s="119"/>
      <c r="G2514" s="120"/>
      <c r="H2514" s="120"/>
      <c r="I2514" s="428">
        <f t="shared" si="39"/>
        <v>0</v>
      </c>
      <c r="J2514" s="46"/>
      <c r="K2514" s="21">
        <f>IFERROR(SUM(C2514/'Transfers of Funds'!$F$59),0)</f>
        <v>0</v>
      </c>
      <c r="L2514" s="21"/>
      <c r="M2514" s="47" t="s">
        <v>162</v>
      </c>
      <c r="N2514" s="46"/>
    </row>
    <row r="2515" spans="1:14" s="23" customFormat="1" ht="14.25" customHeight="1">
      <c r="A2515" s="115"/>
      <c r="B2515" s="425" t="str">
        <f>IF(A2515="","",VLOOKUP(A2515,'Project Budget vs Exp'!$B$9:$G$52,2,FALSE))</f>
        <v/>
      </c>
      <c r="C2515" s="117"/>
      <c r="D2515" s="116"/>
      <c r="E2515" s="118"/>
      <c r="F2515" s="119"/>
      <c r="G2515" s="120"/>
      <c r="H2515" s="120"/>
      <c r="I2515" s="428">
        <f t="shared" si="39"/>
        <v>0</v>
      </c>
      <c r="J2515" s="46"/>
      <c r="K2515" s="21">
        <f>IFERROR(SUM(C2515/'Transfers of Funds'!$F$59),0)</f>
        <v>0</v>
      </c>
      <c r="L2515" s="21"/>
      <c r="M2515" s="47" t="s">
        <v>162</v>
      </c>
      <c r="N2515" s="46"/>
    </row>
    <row r="2516" spans="1:14" s="23" customFormat="1" ht="14.25" customHeight="1">
      <c r="A2516" s="115"/>
      <c r="B2516" s="425" t="str">
        <f>IF(A2516="","",VLOOKUP(A2516,'Project Budget vs Exp'!$B$9:$G$52,2,FALSE))</f>
        <v/>
      </c>
      <c r="C2516" s="117"/>
      <c r="D2516" s="116"/>
      <c r="E2516" s="118"/>
      <c r="F2516" s="119"/>
      <c r="G2516" s="120"/>
      <c r="H2516" s="120"/>
      <c r="I2516" s="428">
        <f t="shared" si="39"/>
        <v>0</v>
      </c>
      <c r="J2516" s="46"/>
      <c r="K2516" s="21">
        <f>IFERROR(SUM(C2516/'Transfers of Funds'!$F$59),0)</f>
        <v>0</v>
      </c>
      <c r="L2516" s="21"/>
      <c r="M2516" s="47" t="s">
        <v>162</v>
      </c>
      <c r="N2516" s="46"/>
    </row>
    <row r="2517" spans="1:14" s="23" customFormat="1" ht="14.25" customHeight="1">
      <c r="A2517" s="115"/>
      <c r="B2517" s="425" t="str">
        <f>IF(A2517="","",VLOOKUP(A2517,'Project Budget vs Exp'!$B$9:$G$52,2,FALSE))</f>
        <v/>
      </c>
      <c r="C2517" s="117"/>
      <c r="D2517" s="116"/>
      <c r="E2517" s="118"/>
      <c r="F2517" s="119"/>
      <c r="G2517" s="120"/>
      <c r="H2517" s="120"/>
      <c r="I2517" s="428">
        <f t="shared" ref="I2517:I2580" si="40">IF(OR(F$4="EUR",F$4="USD",F$4="GBP",F$4="CAD",F$4="NZD",F$4="AUD"),K2517,C2517)</f>
        <v>0</v>
      </c>
      <c r="J2517" s="46"/>
      <c r="K2517" s="21">
        <f>IFERROR(SUM(C2517/'Transfers of Funds'!$F$59),0)</f>
        <v>0</v>
      </c>
      <c r="L2517" s="21"/>
      <c r="M2517" s="47" t="s">
        <v>162</v>
      </c>
      <c r="N2517" s="46"/>
    </row>
    <row r="2518" spans="1:14" s="23" customFormat="1" ht="14.25" customHeight="1">
      <c r="A2518" s="115"/>
      <c r="B2518" s="425" t="str">
        <f>IF(A2518="","",VLOOKUP(A2518,'Project Budget vs Exp'!$B$9:$G$52,2,FALSE))</f>
        <v/>
      </c>
      <c r="C2518" s="117"/>
      <c r="D2518" s="116"/>
      <c r="E2518" s="118"/>
      <c r="F2518" s="119"/>
      <c r="G2518" s="120"/>
      <c r="H2518" s="120"/>
      <c r="I2518" s="428">
        <f t="shared" si="40"/>
        <v>0</v>
      </c>
      <c r="J2518" s="46"/>
      <c r="K2518" s="21">
        <f>IFERROR(SUM(C2518/'Transfers of Funds'!$F$59),0)</f>
        <v>0</v>
      </c>
      <c r="L2518" s="21"/>
      <c r="M2518" s="47" t="s">
        <v>162</v>
      </c>
      <c r="N2518" s="46"/>
    </row>
    <row r="2519" spans="1:14" s="23" customFormat="1" ht="14.25" customHeight="1">
      <c r="A2519" s="115"/>
      <c r="B2519" s="425" t="str">
        <f>IF(A2519="","",VLOOKUP(A2519,'Project Budget vs Exp'!$B$9:$G$52,2,FALSE))</f>
        <v/>
      </c>
      <c r="C2519" s="117"/>
      <c r="D2519" s="116"/>
      <c r="E2519" s="118"/>
      <c r="F2519" s="119"/>
      <c r="G2519" s="120"/>
      <c r="H2519" s="120"/>
      <c r="I2519" s="428">
        <f t="shared" si="40"/>
        <v>0</v>
      </c>
      <c r="J2519" s="46"/>
      <c r="K2519" s="21">
        <f>IFERROR(SUM(C2519/'Transfers of Funds'!$F$59),0)</f>
        <v>0</v>
      </c>
      <c r="L2519" s="21"/>
      <c r="M2519" s="47" t="s">
        <v>162</v>
      </c>
      <c r="N2519" s="46"/>
    </row>
    <row r="2520" spans="1:14" s="23" customFormat="1" ht="14.25" customHeight="1">
      <c r="A2520" s="115"/>
      <c r="B2520" s="425" t="str">
        <f>IF(A2520="","",VLOOKUP(A2520,'Project Budget vs Exp'!$B$9:$G$52,2,FALSE))</f>
        <v/>
      </c>
      <c r="C2520" s="117"/>
      <c r="D2520" s="116"/>
      <c r="E2520" s="118"/>
      <c r="F2520" s="119"/>
      <c r="G2520" s="120"/>
      <c r="H2520" s="120"/>
      <c r="I2520" s="428">
        <f t="shared" si="40"/>
        <v>0</v>
      </c>
      <c r="J2520" s="46"/>
      <c r="K2520" s="21">
        <f>IFERROR(SUM(C2520/'Transfers of Funds'!$F$59),0)</f>
        <v>0</v>
      </c>
      <c r="L2520" s="21"/>
      <c r="M2520" s="47" t="s">
        <v>162</v>
      </c>
      <c r="N2520" s="46"/>
    </row>
    <row r="2521" spans="1:14" s="23" customFormat="1" ht="14.25" customHeight="1">
      <c r="A2521" s="115"/>
      <c r="B2521" s="425" t="str">
        <f>IF(A2521="","",VLOOKUP(A2521,'Project Budget vs Exp'!$B$9:$G$52,2,FALSE))</f>
        <v/>
      </c>
      <c r="C2521" s="117"/>
      <c r="D2521" s="116"/>
      <c r="E2521" s="118"/>
      <c r="F2521" s="119"/>
      <c r="G2521" s="120"/>
      <c r="H2521" s="120"/>
      <c r="I2521" s="428">
        <f t="shared" si="40"/>
        <v>0</v>
      </c>
      <c r="J2521" s="46"/>
      <c r="K2521" s="21">
        <f>IFERROR(SUM(C2521/'Transfers of Funds'!$F$59),0)</f>
        <v>0</v>
      </c>
      <c r="L2521" s="21"/>
      <c r="M2521" s="47" t="s">
        <v>162</v>
      </c>
      <c r="N2521" s="46"/>
    </row>
    <row r="2522" spans="1:14" s="23" customFormat="1" ht="14.25" customHeight="1">
      <c r="A2522" s="115"/>
      <c r="B2522" s="425" t="str">
        <f>IF(A2522="","",VLOOKUP(A2522,'Project Budget vs Exp'!$B$9:$G$52,2,FALSE))</f>
        <v/>
      </c>
      <c r="C2522" s="117"/>
      <c r="D2522" s="116"/>
      <c r="E2522" s="118"/>
      <c r="F2522" s="119"/>
      <c r="G2522" s="120"/>
      <c r="H2522" s="120"/>
      <c r="I2522" s="428">
        <f t="shared" si="40"/>
        <v>0</v>
      </c>
      <c r="J2522" s="46"/>
      <c r="K2522" s="21">
        <f>IFERROR(SUM(C2522/'Transfers of Funds'!$F$59),0)</f>
        <v>0</v>
      </c>
      <c r="L2522" s="21"/>
      <c r="M2522" s="47" t="s">
        <v>162</v>
      </c>
      <c r="N2522" s="46"/>
    </row>
    <row r="2523" spans="1:14" s="23" customFormat="1" ht="14.25" customHeight="1">
      <c r="A2523" s="115"/>
      <c r="B2523" s="425" t="str">
        <f>IF(A2523="","",VLOOKUP(A2523,'Project Budget vs Exp'!$B$9:$G$52,2,FALSE))</f>
        <v/>
      </c>
      <c r="C2523" s="117"/>
      <c r="D2523" s="116"/>
      <c r="E2523" s="118"/>
      <c r="F2523" s="119"/>
      <c r="G2523" s="120"/>
      <c r="H2523" s="120"/>
      <c r="I2523" s="428">
        <f t="shared" si="40"/>
        <v>0</v>
      </c>
      <c r="J2523" s="46"/>
      <c r="K2523" s="21">
        <f>IFERROR(SUM(C2523/'Transfers of Funds'!$F$59),0)</f>
        <v>0</v>
      </c>
      <c r="L2523" s="21"/>
      <c r="M2523" s="47" t="s">
        <v>162</v>
      </c>
      <c r="N2523" s="46"/>
    </row>
    <row r="2524" spans="1:14" s="23" customFormat="1" ht="14.25" customHeight="1">
      <c r="A2524" s="115"/>
      <c r="B2524" s="425" t="str">
        <f>IF(A2524="","",VLOOKUP(A2524,'Project Budget vs Exp'!$B$9:$G$52,2,FALSE))</f>
        <v/>
      </c>
      <c r="C2524" s="117"/>
      <c r="D2524" s="116"/>
      <c r="E2524" s="118"/>
      <c r="F2524" s="119"/>
      <c r="G2524" s="120"/>
      <c r="H2524" s="120"/>
      <c r="I2524" s="428">
        <f t="shared" si="40"/>
        <v>0</v>
      </c>
      <c r="J2524" s="46"/>
      <c r="K2524" s="21">
        <f>IFERROR(SUM(C2524/'Transfers of Funds'!$F$59),0)</f>
        <v>0</v>
      </c>
      <c r="L2524" s="21"/>
      <c r="M2524" s="47" t="s">
        <v>162</v>
      </c>
      <c r="N2524" s="46"/>
    </row>
    <row r="2525" spans="1:14" s="23" customFormat="1" ht="14.25" customHeight="1">
      <c r="A2525" s="115"/>
      <c r="B2525" s="425" t="str">
        <f>IF(A2525="","",VLOOKUP(A2525,'Project Budget vs Exp'!$B$9:$G$52,2,FALSE))</f>
        <v/>
      </c>
      <c r="C2525" s="117"/>
      <c r="D2525" s="116"/>
      <c r="E2525" s="118"/>
      <c r="F2525" s="119"/>
      <c r="G2525" s="120"/>
      <c r="H2525" s="120"/>
      <c r="I2525" s="428">
        <f t="shared" si="40"/>
        <v>0</v>
      </c>
      <c r="J2525" s="46"/>
      <c r="K2525" s="21">
        <f>IFERROR(SUM(C2525/'Transfers of Funds'!$F$59),0)</f>
        <v>0</v>
      </c>
      <c r="L2525" s="21"/>
      <c r="M2525" s="47" t="s">
        <v>162</v>
      </c>
      <c r="N2525" s="46"/>
    </row>
    <row r="2526" spans="1:14" s="23" customFormat="1" ht="14.25" customHeight="1">
      <c r="A2526" s="115"/>
      <c r="B2526" s="425" t="str">
        <f>IF(A2526="","",VLOOKUP(A2526,'Project Budget vs Exp'!$B$9:$G$52,2,FALSE))</f>
        <v/>
      </c>
      <c r="C2526" s="117"/>
      <c r="D2526" s="116"/>
      <c r="E2526" s="118"/>
      <c r="F2526" s="119"/>
      <c r="G2526" s="120"/>
      <c r="H2526" s="120"/>
      <c r="I2526" s="428">
        <f t="shared" si="40"/>
        <v>0</v>
      </c>
      <c r="J2526" s="46"/>
      <c r="K2526" s="21">
        <f>IFERROR(SUM(C2526/'Transfers of Funds'!$F$59),0)</f>
        <v>0</v>
      </c>
      <c r="L2526" s="21"/>
      <c r="M2526" s="47" t="s">
        <v>162</v>
      </c>
      <c r="N2526" s="46"/>
    </row>
    <row r="2527" spans="1:14" s="23" customFormat="1" ht="14.25" customHeight="1">
      <c r="A2527" s="115"/>
      <c r="B2527" s="425" t="str">
        <f>IF(A2527="","",VLOOKUP(A2527,'Project Budget vs Exp'!$B$9:$G$52,2,FALSE))</f>
        <v/>
      </c>
      <c r="C2527" s="117"/>
      <c r="D2527" s="116"/>
      <c r="E2527" s="118"/>
      <c r="F2527" s="119"/>
      <c r="G2527" s="120"/>
      <c r="H2527" s="120"/>
      <c r="I2527" s="428">
        <f t="shared" si="40"/>
        <v>0</v>
      </c>
      <c r="J2527" s="46"/>
      <c r="K2527" s="21">
        <f>IFERROR(SUM(C2527/'Transfers of Funds'!$F$59),0)</f>
        <v>0</v>
      </c>
      <c r="L2527" s="21"/>
      <c r="M2527" s="47" t="s">
        <v>162</v>
      </c>
      <c r="N2527" s="46"/>
    </row>
    <row r="2528" spans="1:14" s="23" customFormat="1" ht="14.25" customHeight="1">
      <c r="A2528" s="115"/>
      <c r="B2528" s="425" t="str">
        <f>IF(A2528="","",VLOOKUP(A2528,'Project Budget vs Exp'!$B$9:$G$52,2,FALSE))</f>
        <v/>
      </c>
      <c r="C2528" s="117"/>
      <c r="D2528" s="116"/>
      <c r="E2528" s="118"/>
      <c r="F2528" s="119"/>
      <c r="G2528" s="120"/>
      <c r="H2528" s="120"/>
      <c r="I2528" s="428">
        <f t="shared" si="40"/>
        <v>0</v>
      </c>
      <c r="J2528" s="46"/>
      <c r="K2528" s="21">
        <f>IFERROR(SUM(C2528/'Transfers of Funds'!$F$59),0)</f>
        <v>0</v>
      </c>
      <c r="L2528" s="21"/>
      <c r="M2528" s="47" t="s">
        <v>162</v>
      </c>
      <c r="N2528" s="46"/>
    </row>
    <row r="2529" spans="1:14" s="23" customFormat="1" ht="14.25" customHeight="1">
      <c r="A2529" s="115"/>
      <c r="B2529" s="425" t="str">
        <f>IF(A2529="","",VLOOKUP(A2529,'Project Budget vs Exp'!$B$9:$G$52,2,FALSE))</f>
        <v/>
      </c>
      <c r="C2529" s="117"/>
      <c r="D2529" s="116"/>
      <c r="E2529" s="118"/>
      <c r="F2529" s="119"/>
      <c r="G2529" s="120"/>
      <c r="H2529" s="120"/>
      <c r="I2529" s="428">
        <f t="shared" si="40"/>
        <v>0</v>
      </c>
      <c r="J2529" s="46"/>
      <c r="K2529" s="21">
        <f>IFERROR(SUM(C2529/'Transfers of Funds'!$F$59),0)</f>
        <v>0</v>
      </c>
      <c r="L2529" s="21"/>
      <c r="M2529" s="47" t="s">
        <v>162</v>
      </c>
      <c r="N2529" s="46"/>
    </row>
    <row r="2530" spans="1:14" s="23" customFormat="1" ht="14.25" customHeight="1">
      <c r="A2530" s="115"/>
      <c r="B2530" s="425" t="str">
        <f>IF(A2530="","",VLOOKUP(A2530,'Project Budget vs Exp'!$B$9:$G$52,2,FALSE))</f>
        <v/>
      </c>
      <c r="C2530" s="117"/>
      <c r="D2530" s="116"/>
      <c r="E2530" s="118"/>
      <c r="F2530" s="119"/>
      <c r="G2530" s="120"/>
      <c r="H2530" s="120"/>
      <c r="I2530" s="428">
        <f t="shared" si="40"/>
        <v>0</v>
      </c>
      <c r="J2530" s="46"/>
      <c r="K2530" s="21">
        <f>IFERROR(SUM(C2530/'Transfers of Funds'!$F$59),0)</f>
        <v>0</v>
      </c>
      <c r="L2530" s="21"/>
      <c r="M2530" s="47" t="s">
        <v>162</v>
      </c>
      <c r="N2530" s="46"/>
    </row>
    <row r="2531" spans="1:14" s="23" customFormat="1" ht="14.25" customHeight="1">
      <c r="A2531" s="115"/>
      <c r="B2531" s="425" t="str">
        <f>IF(A2531="","",VLOOKUP(A2531,'Project Budget vs Exp'!$B$9:$G$52,2,FALSE))</f>
        <v/>
      </c>
      <c r="C2531" s="117"/>
      <c r="D2531" s="116"/>
      <c r="E2531" s="118"/>
      <c r="F2531" s="119"/>
      <c r="G2531" s="120"/>
      <c r="H2531" s="120"/>
      <c r="I2531" s="428">
        <f t="shared" si="40"/>
        <v>0</v>
      </c>
      <c r="J2531" s="46"/>
      <c r="K2531" s="21">
        <f>IFERROR(SUM(C2531/'Transfers of Funds'!$F$59),0)</f>
        <v>0</v>
      </c>
      <c r="L2531" s="21"/>
      <c r="M2531" s="47" t="s">
        <v>162</v>
      </c>
      <c r="N2531" s="46"/>
    </row>
    <row r="2532" spans="1:14" s="23" customFormat="1" ht="14.25" customHeight="1">
      <c r="A2532" s="115"/>
      <c r="B2532" s="425" t="str">
        <f>IF(A2532="","",VLOOKUP(A2532,'Project Budget vs Exp'!$B$9:$G$52,2,FALSE))</f>
        <v/>
      </c>
      <c r="C2532" s="117"/>
      <c r="D2532" s="116"/>
      <c r="E2532" s="118"/>
      <c r="F2532" s="119"/>
      <c r="G2532" s="120"/>
      <c r="H2532" s="120"/>
      <c r="I2532" s="428">
        <f t="shared" si="40"/>
        <v>0</v>
      </c>
      <c r="J2532" s="46"/>
      <c r="K2532" s="21">
        <f>IFERROR(SUM(C2532/'Transfers of Funds'!$F$59),0)</f>
        <v>0</v>
      </c>
      <c r="L2532" s="21"/>
      <c r="M2532" s="47" t="s">
        <v>162</v>
      </c>
      <c r="N2532" s="46"/>
    </row>
    <row r="2533" spans="1:14" s="23" customFormat="1" ht="14.25" customHeight="1">
      <c r="A2533" s="115"/>
      <c r="B2533" s="425" t="str">
        <f>IF(A2533="","",VLOOKUP(A2533,'Project Budget vs Exp'!$B$9:$G$52,2,FALSE))</f>
        <v/>
      </c>
      <c r="C2533" s="117"/>
      <c r="D2533" s="116"/>
      <c r="E2533" s="118"/>
      <c r="F2533" s="119"/>
      <c r="G2533" s="120"/>
      <c r="H2533" s="120"/>
      <c r="I2533" s="428">
        <f t="shared" si="40"/>
        <v>0</v>
      </c>
      <c r="J2533" s="46"/>
      <c r="K2533" s="21">
        <f>IFERROR(SUM(C2533/'Transfers of Funds'!$F$59),0)</f>
        <v>0</v>
      </c>
      <c r="L2533" s="21"/>
      <c r="M2533" s="47" t="s">
        <v>162</v>
      </c>
      <c r="N2533" s="46"/>
    </row>
    <row r="2534" spans="1:14" s="23" customFormat="1" ht="14.25" customHeight="1">
      <c r="A2534" s="115"/>
      <c r="B2534" s="425" t="str">
        <f>IF(A2534="","",VLOOKUP(A2534,'Project Budget vs Exp'!$B$9:$G$52,2,FALSE))</f>
        <v/>
      </c>
      <c r="C2534" s="117"/>
      <c r="D2534" s="116"/>
      <c r="E2534" s="118"/>
      <c r="F2534" s="119"/>
      <c r="G2534" s="120"/>
      <c r="H2534" s="120"/>
      <c r="I2534" s="428">
        <f t="shared" si="40"/>
        <v>0</v>
      </c>
      <c r="J2534" s="46"/>
      <c r="K2534" s="21">
        <f>IFERROR(SUM(C2534/'Transfers of Funds'!$F$59),0)</f>
        <v>0</v>
      </c>
      <c r="L2534" s="21"/>
      <c r="M2534" s="47" t="s">
        <v>162</v>
      </c>
      <c r="N2534" s="46"/>
    </row>
    <row r="2535" spans="1:14" s="23" customFormat="1" ht="14.25" customHeight="1">
      <c r="A2535" s="115"/>
      <c r="B2535" s="425" t="str">
        <f>IF(A2535="","",VLOOKUP(A2535,'Project Budget vs Exp'!$B$9:$G$52,2,FALSE))</f>
        <v/>
      </c>
      <c r="C2535" s="117"/>
      <c r="D2535" s="116"/>
      <c r="E2535" s="118"/>
      <c r="F2535" s="119"/>
      <c r="G2535" s="120"/>
      <c r="H2535" s="120"/>
      <c r="I2535" s="428">
        <f t="shared" si="40"/>
        <v>0</v>
      </c>
      <c r="J2535" s="46"/>
      <c r="K2535" s="21">
        <f>IFERROR(SUM(C2535/'Transfers of Funds'!$F$59),0)</f>
        <v>0</v>
      </c>
      <c r="L2535" s="21"/>
      <c r="M2535" s="47" t="s">
        <v>162</v>
      </c>
      <c r="N2535" s="46"/>
    </row>
    <row r="2536" spans="1:14" s="23" customFormat="1" ht="14.25" customHeight="1">
      <c r="A2536" s="115"/>
      <c r="B2536" s="425" t="str">
        <f>IF(A2536="","",VLOOKUP(A2536,'Project Budget vs Exp'!$B$9:$G$52,2,FALSE))</f>
        <v/>
      </c>
      <c r="C2536" s="117"/>
      <c r="D2536" s="116"/>
      <c r="E2536" s="118"/>
      <c r="F2536" s="119"/>
      <c r="G2536" s="120"/>
      <c r="H2536" s="120"/>
      <c r="I2536" s="428">
        <f t="shared" si="40"/>
        <v>0</v>
      </c>
      <c r="J2536" s="46"/>
      <c r="K2536" s="21">
        <f>IFERROR(SUM(C2536/'Transfers of Funds'!$F$59),0)</f>
        <v>0</v>
      </c>
      <c r="L2536" s="21"/>
      <c r="M2536" s="47" t="s">
        <v>162</v>
      </c>
      <c r="N2536" s="46"/>
    </row>
    <row r="2537" spans="1:14" s="23" customFormat="1" ht="14.25" customHeight="1">
      <c r="A2537" s="115"/>
      <c r="B2537" s="425" t="str">
        <f>IF(A2537="","",VLOOKUP(A2537,'Project Budget vs Exp'!$B$9:$G$52,2,FALSE))</f>
        <v/>
      </c>
      <c r="C2537" s="117"/>
      <c r="D2537" s="116"/>
      <c r="E2537" s="118"/>
      <c r="F2537" s="119"/>
      <c r="G2537" s="120"/>
      <c r="H2537" s="120"/>
      <c r="I2537" s="428">
        <f t="shared" si="40"/>
        <v>0</v>
      </c>
      <c r="J2537" s="46"/>
      <c r="K2537" s="21">
        <f>IFERROR(SUM(C2537/'Transfers of Funds'!$F$59),0)</f>
        <v>0</v>
      </c>
      <c r="L2537" s="21"/>
      <c r="M2537" s="47" t="s">
        <v>162</v>
      </c>
      <c r="N2537" s="46"/>
    </row>
    <row r="2538" spans="1:14" s="23" customFormat="1" ht="14.25" customHeight="1">
      <c r="A2538" s="115"/>
      <c r="B2538" s="425" t="str">
        <f>IF(A2538="","",VLOOKUP(A2538,'Project Budget vs Exp'!$B$9:$G$52,2,FALSE))</f>
        <v/>
      </c>
      <c r="C2538" s="117"/>
      <c r="D2538" s="116"/>
      <c r="E2538" s="118"/>
      <c r="F2538" s="119"/>
      <c r="G2538" s="120"/>
      <c r="H2538" s="120"/>
      <c r="I2538" s="428">
        <f t="shared" si="40"/>
        <v>0</v>
      </c>
      <c r="J2538" s="46"/>
      <c r="K2538" s="21">
        <f>IFERROR(SUM(C2538/'Transfers of Funds'!$F$59),0)</f>
        <v>0</v>
      </c>
      <c r="L2538" s="21"/>
      <c r="M2538" s="47" t="s">
        <v>162</v>
      </c>
      <c r="N2538" s="46"/>
    </row>
    <row r="2539" spans="1:14" s="23" customFormat="1" ht="14.25" customHeight="1">
      <c r="A2539" s="115"/>
      <c r="B2539" s="425" t="str">
        <f>IF(A2539="","",VLOOKUP(A2539,'Project Budget vs Exp'!$B$9:$G$52,2,FALSE))</f>
        <v/>
      </c>
      <c r="C2539" s="117"/>
      <c r="D2539" s="116"/>
      <c r="E2539" s="118"/>
      <c r="F2539" s="119"/>
      <c r="G2539" s="120"/>
      <c r="H2539" s="120"/>
      <c r="I2539" s="428">
        <f t="shared" si="40"/>
        <v>0</v>
      </c>
      <c r="J2539" s="46"/>
      <c r="K2539" s="21">
        <f>IFERROR(SUM(C2539/'Transfers of Funds'!$F$59),0)</f>
        <v>0</v>
      </c>
      <c r="L2539" s="21"/>
      <c r="M2539" s="47" t="s">
        <v>162</v>
      </c>
      <c r="N2539" s="46"/>
    </row>
    <row r="2540" spans="1:14" s="23" customFormat="1" ht="14.25" customHeight="1">
      <c r="A2540" s="115"/>
      <c r="B2540" s="425" t="str">
        <f>IF(A2540="","",VLOOKUP(A2540,'Project Budget vs Exp'!$B$9:$G$52,2,FALSE))</f>
        <v/>
      </c>
      <c r="C2540" s="117"/>
      <c r="D2540" s="116"/>
      <c r="E2540" s="118"/>
      <c r="F2540" s="119"/>
      <c r="G2540" s="120"/>
      <c r="H2540" s="120"/>
      <c r="I2540" s="428">
        <f t="shared" si="40"/>
        <v>0</v>
      </c>
      <c r="J2540" s="46"/>
      <c r="K2540" s="21">
        <f>IFERROR(SUM(C2540/'Transfers of Funds'!$F$59),0)</f>
        <v>0</v>
      </c>
      <c r="L2540" s="21"/>
      <c r="M2540" s="47" t="s">
        <v>162</v>
      </c>
      <c r="N2540" s="46"/>
    </row>
    <row r="2541" spans="1:14" s="23" customFormat="1" ht="14.25" customHeight="1">
      <c r="A2541" s="115"/>
      <c r="B2541" s="425" t="str">
        <f>IF(A2541="","",VLOOKUP(A2541,'Project Budget vs Exp'!$B$9:$G$52,2,FALSE))</f>
        <v/>
      </c>
      <c r="C2541" s="117"/>
      <c r="D2541" s="116"/>
      <c r="E2541" s="118"/>
      <c r="F2541" s="119"/>
      <c r="G2541" s="120"/>
      <c r="H2541" s="120"/>
      <c r="I2541" s="428">
        <f t="shared" si="40"/>
        <v>0</v>
      </c>
      <c r="J2541" s="46"/>
      <c r="K2541" s="21">
        <f>IFERROR(SUM(C2541/'Transfers of Funds'!$F$59),0)</f>
        <v>0</v>
      </c>
      <c r="L2541" s="21"/>
      <c r="M2541" s="47" t="s">
        <v>162</v>
      </c>
      <c r="N2541" s="46"/>
    </row>
    <row r="2542" spans="1:14" s="23" customFormat="1" ht="14.25" customHeight="1">
      <c r="A2542" s="115"/>
      <c r="B2542" s="425" t="str">
        <f>IF(A2542="","",VLOOKUP(A2542,'Project Budget vs Exp'!$B$9:$G$52,2,FALSE))</f>
        <v/>
      </c>
      <c r="C2542" s="117"/>
      <c r="D2542" s="116"/>
      <c r="E2542" s="118"/>
      <c r="F2542" s="119"/>
      <c r="G2542" s="120"/>
      <c r="H2542" s="120"/>
      <c r="I2542" s="428">
        <f t="shared" si="40"/>
        <v>0</v>
      </c>
      <c r="J2542" s="46"/>
      <c r="K2542" s="21">
        <f>IFERROR(SUM(C2542/'Transfers of Funds'!$F$59),0)</f>
        <v>0</v>
      </c>
      <c r="L2542" s="21"/>
      <c r="M2542" s="47" t="s">
        <v>162</v>
      </c>
      <c r="N2542" s="46"/>
    </row>
    <row r="2543" spans="1:14" s="23" customFormat="1" ht="14.25" customHeight="1">
      <c r="A2543" s="115"/>
      <c r="B2543" s="425" t="str">
        <f>IF(A2543="","",VLOOKUP(A2543,'Project Budget vs Exp'!$B$9:$G$52,2,FALSE))</f>
        <v/>
      </c>
      <c r="C2543" s="117"/>
      <c r="D2543" s="116"/>
      <c r="E2543" s="118"/>
      <c r="F2543" s="119"/>
      <c r="G2543" s="120"/>
      <c r="H2543" s="120"/>
      <c r="I2543" s="428">
        <f t="shared" si="40"/>
        <v>0</v>
      </c>
      <c r="J2543" s="46"/>
      <c r="K2543" s="21">
        <f>IFERROR(SUM(C2543/'Transfers of Funds'!$F$59),0)</f>
        <v>0</v>
      </c>
      <c r="L2543" s="21"/>
      <c r="M2543" s="47" t="s">
        <v>162</v>
      </c>
      <c r="N2543" s="46"/>
    </row>
    <row r="2544" spans="1:14" s="23" customFormat="1" ht="14.25" customHeight="1">
      <c r="A2544" s="115"/>
      <c r="B2544" s="425" t="str">
        <f>IF(A2544="","",VLOOKUP(A2544,'Project Budget vs Exp'!$B$9:$G$52,2,FALSE))</f>
        <v/>
      </c>
      <c r="C2544" s="117"/>
      <c r="D2544" s="116"/>
      <c r="E2544" s="118"/>
      <c r="F2544" s="119"/>
      <c r="G2544" s="120"/>
      <c r="H2544" s="120"/>
      <c r="I2544" s="428">
        <f t="shared" si="40"/>
        <v>0</v>
      </c>
      <c r="J2544" s="46"/>
      <c r="K2544" s="21">
        <f>IFERROR(SUM(C2544/'Transfers of Funds'!$F$59),0)</f>
        <v>0</v>
      </c>
      <c r="L2544" s="21"/>
      <c r="M2544" s="47" t="s">
        <v>162</v>
      </c>
      <c r="N2544" s="46"/>
    </row>
    <row r="2545" spans="1:14" s="23" customFormat="1" ht="14.25" customHeight="1">
      <c r="A2545" s="115"/>
      <c r="B2545" s="425" t="str">
        <f>IF(A2545="","",VLOOKUP(A2545,'Project Budget vs Exp'!$B$9:$G$52,2,FALSE))</f>
        <v/>
      </c>
      <c r="C2545" s="117"/>
      <c r="D2545" s="116"/>
      <c r="E2545" s="118"/>
      <c r="F2545" s="119"/>
      <c r="G2545" s="120"/>
      <c r="H2545" s="120"/>
      <c r="I2545" s="428">
        <f t="shared" si="40"/>
        <v>0</v>
      </c>
      <c r="J2545" s="46"/>
      <c r="K2545" s="21">
        <f>IFERROR(SUM(C2545/'Transfers of Funds'!$F$59),0)</f>
        <v>0</v>
      </c>
      <c r="L2545" s="21"/>
      <c r="M2545" s="47" t="s">
        <v>162</v>
      </c>
      <c r="N2545" s="46"/>
    </row>
    <row r="2546" spans="1:14" s="23" customFormat="1" ht="14.25" customHeight="1">
      <c r="A2546" s="115"/>
      <c r="B2546" s="425" t="str">
        <f>IF(A2546="","",VLOOKUP(A2546,'Project Budget vs Exp'!$B$9:$G$52,2,FALSE))</f>
        <v/>
      </c>
      <c r="C2546" s="117"/>
      <c r="D2546" s="116"/>
      <c r="E2546" s="118"/>
      <c r="F2546" s="119"/>
      <c r="G2546" s="120"/>
      <c r="H2546" s="120"/>
      <c r="I2546" s="428">
        <f t="shared" si="40"/>
        <v>0</v>
      </c>
      <c r="J2546" s="46"/>
      <c r="K2546" s="21">
        <f>IFERROR(SUM(C2546/'Transfers of Funds'!$F$59),0)</f>
        <v>0</v>
      </c>
      <c r="L2546" s="21"/>
      <c r="M2546" s="47" t="s">
        <v>162</v>
      </c>
      <c r="N2546" s="46"/>
    </row>
    <row r="2547" spans="1:14" s="23" customFormat="1" ht="14.25" customHeight="1">
      <c r="A2547" s="115"/>
      <c r="B2547" s="425" t="str">
        <f>IF(A2547="","",VLOOKUP(A2547,'Project Budget vs Exp'!$B$9:$G$52,2,FALSE))</f>
        <v/>
      </c>
      <c r="C2547" s="117"/>
      <c r="D2547" s="116"/>
      <c r="E2547" s="118"/>
      <c r="F2547" s="119"/>
      <c r="G2547" s="120"/>
      <c r="H2547" s="120"/>
      <c r="I2547" s="428">
        <f t="shared" si="40"/>
        <v>0</v>
      </c>
      <c r="J2547" s="46"/>
      <c r="K2547" s="21">
        <f>IFERROR(SUM(C2547/'Transfers of Funds'!$F$59),0)</f>
        <v>0</v>
      </c>
      <c r="L2547" s="21"/>
      <c r="M2547" s="47" t="s">
        <v>162</v>
      </c>
      <c r="N2547" s="46"/>
    </row>
    <row r="2548" spans="1:14" s="23" customFormat="1" ht="14.25" customHeight="1">
      <c r="A2548" s="115"/>
      <c r="B2548" s="425" t="str">
        <f>IF(A2548="","",VLOOKUP(A2548,'Project Budget vs Exp'!$B$9:$G$52,2,FALSE))</f>
        <v/>
      </c>
      <c r="C2548" s="117"/>
      <c r="D2548" s="116"/>
      <c r="E2548" s="118"/>
      <c r="F2548" s="119"/>
      <c r="G2548" s="120"/>
      <c r="H2548" s="120"/>
      <c r="I2548" s="428">
        <f t="shared" si="40"/>
        <v>0</v>
      </c>
      <c r="J2548" s="46"/>
      <c r="K2548" s="21">
        <f>IFERROR(SUM(C2548/'Transfers of Funds'!$F$59),0)</f>
        <v>0</v>
      </c>
      <c r="L2548" s="21"/>
      <c r="M2548" s="47" t="s">
        <v>162</v>
      </c>
      <c r="N2548" s="46"/>
    </row>
    <row r="2549" spans="1:14" s="23" customFormat="1" ht="14.25" customHeight="1">
      <c r="A2549" s="115"/>
      <c r="B2549" s="425" t="str">
        <f>IF(A2549="","",VLOOKUP(A2549,'Project Budget vs Exp'!$B$9:$G$52,2,FALSE))</f>
        <v/>
      </c>
      <c r="C2549" s="117"/>
      <c r="D2549" s="116"/>
      <c r="E2549" s="118"/>
      <c r="F2549" s="119"/>
      <c r="G2549" s="120"/>
      <c r="H2549" s="120"/>
      <c r="I2549" s="428">
        <f t="shared" si="40"/>
        <v>0</v>
      </c>
      <c r="J2549" s="46"/>
      <c r="K2549" s="21">
        <f>IFERROR(SUM(C2549/'Transfers of Funds'!$F$59),0)</f>
        <v>0</v>
      </c>
      <c r="L2549" s="21"/>
      <c r="M2549" s="47" t="s">
        <v>162</v>
      </c>
      <c r="N2549" s="46"/>
    </row>
    <row r="2550" spans="1:14" s="23" customFormat="1" ht="14.25" customHeight="1">
      <c r="A2550" s="115"/>
      <c r="B2550" s="425" t="str">
        <f>IF(A2550="","",VLOOKUP(A2550,'Project Budget vs Exp'!$B$9:$G$52,2,FALSE))</f>
        <v/>
      </c>
      <c r="C2550" s="117"/>
      <c r="D2550" s="116"/>
      <c r="E2550" s="118"/>
      <c r="F2550" s="119"/>
      <c r="G2550" s="120"/>
      <c r="H2550" s="120"/>
      <c r="I2550" s="428">
        <f t="shared" si="40"/>
        <v>0</v>
      </c>
      <c r="J2550" s="46"/>
      <c r="K2550" s="21">
        <f>IFERROR(SUM(C2550/'Transfers of Funds'!$F$59),0)</f>
        <v>0</v>
      </c>
      <c r="L2550" s="21"/>
      <c r="M2550" s="47" t="s">
        <v>162</v>
      </c>
      <c r="N2550" s="46"/>
    </row>
    <row r="2551" spans="1:14" s="23" customFormat="1" ht="14.25" customHeight="1">
      <c r="A2551" s="115"/>
      <c r="B2551" s="425" t="str">
        <f>IF(A2551="","",VLOOKUP(A2551,'Project Budget vs Exp'!$B$9:$G$52,2,FALSE))</f>
        <v/>
      </c>
      <c r="C2551" s="117"/>
      <c r="D2551" s="116"/>
      <c r="E2551" s="118"/>
      <c r="F2551" s="119"/>
      <c r="G2551" s="120"/>
      <c r="H2551" s="120"/>
      <c r="I2551" s="428">
        <f t="shared" si="40"/>
        <v>0</v>
      </c>
      <c r="J2551" s="46"/>
      <c r="K2551" s="21">
        <f>IFERROR(SUM(C2551/'Transfers of Funds'!$F$59),0)</f>
        <v>0</v>
      </c>
      <c r="L2551" s="21"/>
      <c r="M2551" s="47" t="s">
        <v>162</v>
      </c>
      <c r="N2551" s="46"/>
    </row>
    <row r="2552" spans="1:14" s="23" customFormat="1" ht="14.25" customHeight="1">
      <c r="A2552" s="115"/>
      <c r="B2552" s="425" t="str">
        <f>IF(A2552="","",VLOOKUP(A2552,'Project Budget vs Exp'!$B$9:$G$52,2,FALSE))</f>
        <v/>
      </c>
      <c r="C2552" s="117"/>
      <c r="D2552" s="116"/>
      <c r="E2552" s="118"/>
      <c r="F2552" s="119"/>
      <c r="G2552" s="120"/>
      <c r="H2552" s="120"/>
      <c r="I2552" s="428">
        <f t="shared" si="40"/>
        <v>0</v>
      </c>
      <c r="J2552" s="46"/>
      <c r="K2552" s="21">
        <f>IFERROR(SUM(C2552/'Transfers of Funds'!$F$59),0)</f>
        <v>0</v>
      </c>
      <c r="L2552" s="21"/>
      <c r="M2552" s="47" t="s">
        <v>162</v>
      </c>
      <c r="N2552" s="46"/>
    </row>
    <row r="2553" spans="1:14" s="23" customFormat="1" ht="14.25" customHeight="1">
      <c r="A2553" s="115"/>
      <c r="B2553" s="425" t="str">
        <f>IF(A2553="","",VLOOKUP(A2553,'Project Budget vs Exp'!$B$9:$G$52,2,FALSE))</f>
        <v/>
      </c>
      <c r="C2553" s="117"/>
      <c r="D2553" s="116"/>
      <c r="E2553" s="118"/>
      <c r="F2553" s="119"/>
      <c r="G2553" s="120"/>
      <c r="H2553" s="120"/>
      <c r="I2553" s="428">
        <f t="shared" si="40"/>
        <v>0</v>
      </c>
      <c r="J2553" s="46"/>
      <c r="K2553" s="21">
        <f>IFERROR(SUM(C2553/'Transfers of Funds'!$F$59),0)</f>
        <v>0</v>
      </c>
      <c r="L2553" s="21"/>
      <c r="M2553" s="47" t="s">
        <v>162</v>
      </c>
      <c r="N2553" s="46"/>
    </row>
    <row r="2554" spans="1:14" s="23" customFormat="1" ht="14.25" customHeight="1">
      <c r="A2554" s="115"/>
      <c r="B2554" s="425" t="str">
        <f>IF(A2554="","",VLOOKUP(A2554,'Project Budget vs Exp'!$B$9:$G$52,2,FALSE))</f>
        <v/>
      </c>
      <c r="C2554" s="117"/>
      <c r="D2554" s="116"/>
      <c r="E2554" s="118"/>
      <c r="F2554" s="119"/>
      <c r="G2554" s="120"/>
      <c r="H2554" s="120"/>
      <c r="I2554" s="428">
        <f t="shared" si="40"/>
        <v>0</v>
      </c>
      <c r="J2554" s="46"/>
      <c r="K2554" s="21">
        <f>IFERROR(SUM(C2554/'Transfers of Funds'!$F$59),0)</f>
        <v>0</v>
      </c>
      <c r="L2554" s="21"/>
      <c r="M2554" s="47" t="s">
        <v>162</v>
      </c>
      <c r="N2554" s="46"/>
    </row>
    <row r="2555" spans="1:14" s="23" customFormat="1" ht="14.25" customHeight="1">
      <c r="A2555" s="115"/>
      <c r="B2555" s="425" t="str">
        <f>IF(A2555="","",VLOOKUP(A2555,'Project Budget vs Exp'!$B$9:$G$52,2,FALSE))</f>
        <v/>
      </c>
      <c r="C2555" s="117"/>
      <c r="D2555" s="116"/>
      <c r="E2555" s="118"/>
      <c r="F2555" s="119"/>
      <c r="G2555" s="120"/>
      <c r="H2555" s="120"/>
      <c r="I2555" s="428">
        <f t="shared" si="40"/>
        <v>0</v>
      </c>
      <c r="J2555" s="46"/>
      <c r="K2555" s="21">
        <f>IFERROR(SUM(C2555/'Transfers of Funds'!$F$59),0)</f>
        <v>0</v>
      </c>
      <c r="L2555" s="21"/>
      <c r="M2555" s="47" t="s">
        <v>162</v>
      </c>
      <c r="N2555" s="46"/>
    </row>
    <row r="2556" spans="1:14" s="23" customFormat="1" ht="14.25" customHeight="1">
      <c r="A2556" s="115"/>
      <c r="B2556" s="425" t="str">
        <f>IF(A2556="","",VLOOKUP(A2556,'Project Budget vs Exp'!$B$9:$G$52,2,FALSE))</f>
        <v/>
      </c>
      <c r="C2556" s="117"/>
      <c r="D2556" s="116"/>
      <c r="E2556" s="118"/>
      <c r="F2556" s="119"/>
      <c r="G2556" s="120"/>
      <c r="H2556" s="120"/>
      <c r="I2556" s="428">
        <f t="shared" si="40"/>
        <v>0</v>
      </c>
      <c r="J2556" s="46"/>
      <c r="K2556" s="21">
        <f>IFERROR(SUM(C2556/'Transfers of Funds'!$F$59),0)</f>
        <v>0</v>
      </c>
      <c r="L2556" s="21"/>
      <c r="M2556" s="47" t="s">
        <v>162</v>
      </c>
      <c r="N2556" s="46"/>
    </row>
    <row r="2557" spans="1:14" s="23" customFormat="1" ht="14.25" customHeight="1">
      <c r="A2557" s="115"/>
      <c r="B2557" s="425" t="str">
        <f>IF(A2557="","",VLOOKUP(A2557,'Project Budget vs Exp'!$B$9:$G$52,2,FALSE))</f>
        <v/>
      </c>
      <c r="C2557" s="117"/>
      <c r="D2557" s="116"/>
      <c r="E2557" s="118"/>
      <c r="F2557" s="119"/>
      <c r="G2557" s="120"/>
      <c r="H2557" s="120"/>
      <c r="I2557" s="428">
        <f t="shared" si="40"/>
        <v>0</v>
      </c>
      <c r="J2557" s="46"/>
      <c r="K2557" s="21">
        <f>IFERROR(SUM(C2557/'Transfers of Funds'!$F$59),0)</f>
        <v>0</v>
      </c>
      <c r="L2557" s="21"/>
      <c r="M2557" s="47" t="s">
        <v>162</v>
      </c>
      <c r="N2557" s="46"/>
    </row>
    <row r="2558" spans="1:14" s="23" customFormat="1" ht="14.25" customHeight="1">
      <c r="A2558" s="115"/>
      <c r="B2558" s="425" t="str">
        <f>IF(A2558="","",VLOOKUP(A2558,'Project Budget vs Exp'!$B$9:$G$52,2,FALSE))</f>
        <v/>
      </c>
      <c r="C2558" s="117"/>
      <c r="D2558" s="116"/>
      <c r="E2558" s="118"/>
      <c r="F2558" s="119"/>
      <c r="G2558" s="120"/>
      <c r="H2558" s="120"/>
      <c r="I2558" s="428">
        <f t="shared" si="40"/>
        <v>0</v>
      </c>
      <c r="J2558" s="46"/>
      <c r="K2558" s="21">
        <f>IFERROR(SUM(C2558/'Transfers of Funds'!$F$59),0)</f>
        <v>0</v>
      </c>
      <c r="L2558" s="21"/>
      <c r="M2558" s="47" t="s">
        <v>162</v>
      </c>
      <c r="N2558" s="46"/>
    </row>
    <row r="2559" spans="1:14" s="23" customFormat="1" ht="14.25" customHeight="1">
      <c r="A2559" s="115"/>
      <c r="B2559" s="425" t="str">
        <f>IF(A2559="","",VLOOKUP(A2559,'Project Budget vs Exp'!$B$9:$G$52,2,FALSE))</f>
        <v/>
      </c>
      <c r="C2559" s="117"/>
      <c r="D2559" s="116"/>
      <c r="E2559" s="118"/>
      <c r="F2559" s="119"/>
      <c r="G2559" s="120"/>
      <c r="H2559" s="120"/>
      <c r="I2559" s="428">
        <f t="shared" si="40"/>
        <v>0</v>
      </c>
      <c r="J2559" s="46"/>
      <c r="K2559" s="21">
        <f>IFERROR(SUM(C2559/'Transfers of Funds'!$F$59),0)</f>
        <v>0</v>
      </c>
      <c r="L2559" s="21"/>
      <c r="M2559" s="47" t="s">
        <v>162</v>
      </c>
      <c r="N2559" s="46"/>
    </row>
    <row r="2560" spans="1:14" s="23" customFormat="1" ht="14.25" customHeight="1">
      <c r="A2560" s="115"/>
      <c r="B2560" s="425" t="str">
        <f>IF(A2560="","",VLOOKUP(A2560,'Project Budget vs Exp'!$B$9:$G$52,2,FALSE))</f>
        <v/>
      </c>
      <c r="C2560" s="117"/>
      <c r="D2560" s="116"/>
      <c r="E2560" s="118"/>
      <c r="F2560" s="119"/>
      <c r="G2560" s="120"/>
      <c r="H2560" s="120"/>
      <c r="I2560" s="428">
        <f t="shared" si="40"/>
        <v>0</v>
      </c>
      <c r="J2560" s="46"/>
      <c r="K2560" s="21">
        <f>IFERROR(SUM(C2560/'Transfers of Funds'!$F$59),0)</f>
        <v>0</v>
      </c>
      <c r="L2560" s="21"/>
      <c r="M2560" s="47" t="s">
        <v>162</v>
      </c>
      <c r="N2560" s="46"/>
    </row>
    <row r="2561" spans="1:14" s="23" customFormat="1" ht="14.25" customHeight="1">
      <c r="A2561" s="115"/>
      <c r="B2561" s="425" t="str">
        <f>IF(A2561="","",VLOOKUP(A2561,'Project Budget vs Exp'!$B$9:$G$52,2,FALSE))</f>
        <v/>
      </c>
      <c r="C2561" s="117"/>
      <c r="D2561" s="116"/>
      <c r="E2561" s="118"/>
      <c r="F2561" s="119"/>
      <c r="G2561" s="120"/>
      <c r="H2561" s="120"/>
      <c r="I2561" s="428">
        <f t="shared" si="40"/>
        <v>0</v>
      </c>
      <c r="J2561" s="46"/>
      <c r="K2561" s="21">
        <f>IFERROR(SUM(C2561/'Transfers of Funds'!$F$59),0)</f>
        <v>0</v>
      </c>
      <c r="L2561" s="21"/>
      <c r="M2561" s="47" t="s">
        <v>162</v>
      </c>
      <c r="N2561" s="46"/>
    </row>
    <row r="2562" spans="1:14" s="23" customFormat="1" ht="14.25" customHeight="1">
      <c r="A2562" s="115"/>
      <c r="B2562" s="425" t="str">
        <f>IF(A2562="","",VLOOKUP(A2562,'Project Budget vs Exp'!$B$9:$G$52,2,FALSE))</f>
        <v/>
      </c>
      <c r="C2562" s="117"/>
      <c r="D2562" s="116"/>
      <c r="E2562" s="118"/>
      <c r="F2562" s="119"/>
      <c r="G2562" s="120"/>
      <c r="H2562" s="120"/>
      <c r="I2562" s="428">
        <f t="shared" si="40"/>
        <v>0</v>
      </c>
      <c r="J2562" s="46"/>
      <c r="K2562" s="21">
        <f>IFERROR(SUM(C2562/'Transfers of Funds'!$F$59),0)</f>
        <v>0</v>
      </c>
      <c r="L2562" s="21"/>
      <c r="M2562" s="47" t="s">
        <v>162</v>
      </c>
      <c r="N2562" s="46"/>
    </row>
    <row r="2563" spans="1:14" s="23" customFormat="1" ht="14.25" customHeight="1">
      <c r="A2563" s="115"/>
      <c r="B2563" s="425" t="str">
        <f>IF(A2563="","",VLOOKUP(A2563,'Project Budget vs Exp'!$B$9:$G$52,2,FALSE))</f>
        <v/>
      </c>
      <c r="C2563" s="117"/>
      <c r="D2563" s="116"/>
      <c r="E2563" s="118"/>
      <c r="F2563" s="119"/>
      <c r="G2563" s="120"/>
      <c r="H2563" s="120"/>
      <c r="I2563" s="428">
        <f t="shared" si="40"/>
        <v>0</v>
      </c>
      <c r="J2563" s="46"/>
      <c r="K2563" s="21">
        <f>IFERROR(SUM(C2563/'Transfers of Funds'!$F$59),0)</f>
        <v>0</v>
      </c>
      <c r="L2563" s="21"/>
      <c r="M2563" s="47" t="s">
        <v>162</v>
      </c>
      <c r="N2563" s="46"/>
    </row>
    <row r="2564" spans="1:14" s="23" customFormat="1" ht="14.25" customHeight="1">
      <c r="A2564" s="115"/>
      <c r="B2564" s="425" t="str">
        <f>IF(A2564="","",VLOOKUP(A2564,'Project Budget vs Exp'!$B$9:$G$52,2,FALSE))</f>
        <v/>
      </c>
      <c r="C2564" s="117"/>
      <c r="D2564" s="116"/>
      <c r="E2564" s="118"/>
      <c r="F2564" s="119"/>
      <c r="G2564" s="120"/>
      <c r="H2564" s="120"/>
      <c r="I2564" s="428">
        <f t="shared" si="40"/>
        <v>0</v>
      </c>
      <c r="J2564" s="46"/>
      <c r="K2564" s="21">
        <f>IFERROR(SUM(C2564/'Transfers of Funds'!$F$59),0)</f>
        <v>0</v>
      </c>
      <c r="L2564" s="21"/>
      <c r="M2564" s="47" t="s">
        <v>162</v>
      </c>
      <c r="N2564" s="46"/>
    </row>
    <row r="2565" spans="1:14" s="23" customFormat="1" ht="14.25" customHeight="1">
      <c r="A2565" s="115"/>
      <c r="B2565" s="425" t="str">
        <f>IF(A2565="","",VLOOKUP(A2565,'Project Budget vs Exp'!$B$9:$G$52,2,FALSE))</f>
        <v/>
      </c>
      <c r="C2565" s="117"/>
      <c r="D2565" s="116"/>
      <c r="E2565" s="118"/>
      <c r="F2565" s="119"/>
      <c r="G2565" s="120"/>
      <c r="H2565" s="120"/>
      <c r="I2565" s="428">
        <f t="shared" si="40"/>
        <v>0</v>
      </c>
      <c r="J2565" s="46"/>
      <c r="K2565" s="21">
        <f>IFERROR(SUM(C2565/'Transfers of Funds'!$F$59),0)</f>
        <v>0</v>
      </c>
      <c r="L2565" s="21"/>
      <c r="M2565" s="47" t="s">
        <v>162</v>
      </c>
      <c r="N2565" s="46"/>
    </row>
    <row r="2566" spans="1:14" s="23" customFormat="1" ht="14.25" customHeight="1">
      <c r="A2566" s="115"/>
      <c r="B2566" s="425" t="str">
        <f>IF(A2566="","",VLOOKUP(A2566,'Project Budget vs Exp'!$B$9:$G$52,2,FALSE))</f>
        <v/>
      </c>
      <c r="C2566" s="117"/>
      <c r="D2566" s="116"/>
      <c r="E2566" s="118"/>
      <c r="F2566" s="119"/>
      <c r="G2566" s="120"/>
      <c r="H2566" s="120"/>
      <c r="I2566" s="428">
        <f t="shared" si="40"/>
        <v>0</v>
      </c>
      <c r="J2566" s="46"/>
      <c r="K2566" s="21">
        <f>IFERROR(SUM(C2566/'Transfers of Funds'!$F$59),0)</f>
        <v>0</v>
      </c>
      <c r="L2566" s="21"/>
      <c r="M2566" s="47" t="s">
        <v>162</v>
      </c>
      <c r="N2566" s="46"/>
    </row>
    <row r="2567" spans="1:14" s="23" customFormat="1" ht="14.25" customHeight="1">
      <c r="A2567" s="115"/>
      <c r="B2567" s="425" t="str">
        <f>IF(A2567="","",VLOOKUP(A2567,'Project Budget vs Exp'!$B$9:$G$52,2,FALSE))</f>
        <v/>
      </c>
      <c r="C2567" s="117"/>
      <c r="D2567" s="116"/>
      <c r="E2567" s="118"/>
      <c r="F2567" s="119"/>
      <c r="G2567" s="120"/>
      <c r="H2567" s="120"/>
      <c r="I2567" s="428">
        <f t="shared" si="40"/>
        <v>0</v>
      </c>
      <c r="J2567" s="46"/>
      <c r="K2567" s="21">
        <f>IFERROR(SUM(C2567/'Transfers of Funds'!$F$59),0)</f>
        <v>0</v>
      </c>
      <c r="L2567" s="21"/>
      <c r="M2567" s="47" t="s">
        <v>162</v>
      </c>
      <c r="N2567" s="46"/>
    </row>
    <row r="2568" spans="1:14" s="23" customFormat="1" ht="14.25" customHeight="1">
      <c r="A2568" s="115"/>
      <c r="B2568" s="425" t="str">
        <f>IF(A2568="","",VLOOKUP(A2568,'Project Budget vs Exp'!$B$9:$G$52,2,FALSE))</f>
        <v/>
      </c>
      <c r="C2568" s="117"/>
      <c r="D2568" s="116"/>
      <c r="E2568" s="118"/>
      <c r="F2568" s="119"/>
      <c r="G2568" s="120"/>
      <c r="H2568" s="120"/>
      <c r="I2568" s="428">
        <f t="shared" si="40"/>
        <v>0</v>
      </c>
      <c r="J2568" s="46"/>
      <c r="K2568" s="21">
        <f>IFERROR(SUM(C2568/'Transfers of Funds'!$F$59),0)</f>
        <v>0</v>
      </c>
      <c r="L2568" s="21"/>
      <c r="M2568" s="47" t="s">
        <v>162</v>
      </c>
      <c r="N2568" s="46"/>
    </row>
    <row r="2569" spans="1:14" s="23" customFormat="1" ht="14.25" customHeight="1">
      <c r="A2569" s="115"/>
      <c r="B2569" s="425" t="str">
        <f>IF(A2569="","",VLOOKUP(A2569,'Project Budget vs Exp'!$B$9:$G$52,2,FALSE))</f>
        <v/>
      </c>
      <c r="C2569" s="117"/>
      <c r="D2569" s="116"/>
      <c r="E2569" s="118"/>
      <c r="F2569" s="119"/>
      <c r="G2569" s="120"/>
      <c r="H2569" s="120"/>
      <c r="I2569" s="428">
        <f t="shared" si="40"/>
        <v>0</v>
      </c>
      <c r="J2569" s="46"/>
      <c r="K2569" s="21">
        <f>IFERROR(SUM(C2569/'Transfers of Funds'!$F$59),0)</f>
        <v>0</v>
      </c>
      <c r="L2569" s="21"/>
      <c r="M2569" s="47" t="s">
        <v>162</v>
      </c>
      <c r="N2569" s="46"/>
    </row>
    <row r="2570" spans="1:14" s="23" customFormat="1" ht="14.25" customHeight="1">
      <c r="A2570" s="115"/>
      <c r="B2570" s="425" t="str">
        <f>IF(A2570="","",VLOOKUP(A2570,'Project Budget vs Exp'!$B$9:$G$52,2,FALSE))</f>
        <v/>
      </c>
      <c r="C2570" s="117"/>
      <c r="D2570" s="116"/>
      <c r="E2570" s="118"/>
      <c r="F2570" s="119"/>
      <c r="G2570" s="120"/>
      <c r="H2570" s="120"/>
      <c r="I2570" s="428">
        <f t="shared" si="40"/>
        <v>0</v>
      </c>
      <c r="J2570" s="46"/>
      <c r="K2570" s="21">
        <f>IFERROR(SUM(C2570/'Transfers of Funds'!$F$59),0)</f>
        <v>0</v>
      </c>
      <c r="L2570" s="21"/>
      <c r="M2570" s="47" t="s">
        <v>162</v>
      </c>
      <c r="N2570" s="46"/>
    </row>
    <row r="2571" spans="1:14" s="23" customFormat="1" ht="14.25" customHeight="1">
      <c r="A2571" s="115"/>
      <c r="B2571" s="425" t="str">
        <f>IF(A2571="","",VLOOKUP(A2571,'Project Budget vs Exp'!$B$9:$G$52,2,FALSE))</f>
        <v/>
      </c>
      <c r="C2571" s="117"/>
      <c r="D2571" s="116"/>
      <c r="E2571" s="118"/>
      <c r="F2571" s="119"/>
      <c r="G2571" s="120"/>
      <c r="H2571" s="120"/>
      <c r="I2571" s="428">
        <f t="shared" si="40"/>
        <v>0</v>
      </c>
      <c r="J2571" s="46"/>
      <c r="K2571" s="21">
        <f>IFERROR(SUM(C2571/'Transfers of Funds'!$F$59),0)</f>
        <v>0</v>
      </c>
      <c r="L2571" s="21"/>
      <c r="M2571" s="47" t="s">
        <v>162</v>
      </c>
      <c r="N2571" s="46"/>
    </row>
    <row r="2572" spans="1:14" s="23" customFormat="1" ht="14.25" customHeight="1">
      <c r="A2572" s="115"/>
      <c r="B2572" s="425" t="str">
        <f>IF(A2572="","",VLOOKUP(A2572,'Project Budget vs Exp'!$B$9:$G$52,2,FALSE))</f>
        <v/>
      </c>
      <c r="C2572" s="117"/>
      <c r="D2572" s="116"/>
      <c r="E2572" s="118"/>
      <c r="F2572" s="119"/>
      <c r="G2572" s="120"/>
      <c r="H2572" s="120"/>
      <c r="I2572" s="428">
        <f t="shared" si="40"/>
        <v>0</v>
      </c>
      <c r="J2572" s="46"/>
      <c r="K2572" s="21">
        <f>IFERROR(SUM(C2572/'Transfers of Funds'!$F$59),0)</f>
        <v>0</v>
      </c>
      <c r="L2572" s="21"/>
      <c r="M2572" s="47" t="s">
        <v>162</v>
      </c>
      <c r="N2572" s="46"/>
    </row>
    <row r="2573" spans="1:14" s="23" customFormat="1" ht="14.25" customHeight="1">
      <c r="A2573" s="115"/>
      <c r="B2573" s="425" t="str">
        <f>IF(A2573="","",VLOOKUP(A2573,'Project Budget vs Exp'!$B$9:$G$52,2,FALSE))</f>
        <v/>
      </c>
      <c r="C2573" s="117"/>
      <c r="D2573" s="116"/>
      <c r="E2573" s="118"/>
      <c r="F2573" s="119"/>
      <c r="G2573" s="120"/>
      <c r="H2573" s="120"/>
      <c r="I2573" s="428">
        <f t="shared" si="40"/>
        <v>0</v>
      </c>
      <c r="J2573" s="46"/>
      <c r="K2573" s="21">
        <f>IFERROR(SUM(C2573/'Transfers of Funds'!$F$59),0)</f>
        <v>0</v>
      </c>
      <c r="L2573" s="21"/>
      <c r="M2573" s="47" t="s">
        <v>162</v>
      </c>
      <c r="N2573" s="46"/>
    </row>
    <row r="2574" spans="1:14" s="23" customFormat="1" ht="14.25" customHeight="1">
      <c r="A2574" s="115"/>
      <c r="B2574" s="425" t="str">
        <f>IF(A2574="","",VLOOKUP(A2574,'Project Budget vs Exp'!$B$9:$G$52,2,FALSE))</f>
        <v/>
      </c>
      <c r="C2574" s="117"/>
      <c r="D2574" s="116"/>
      <c r="E2574" s="118"/>
      <c r="F2574" s="119"/>
      <c r="G2574" s="120"/>
      <c r="H2574" s="120"/>
      <c r="I2574" s="428">
        <f t="shared" si="40"/>
        <v>0</v>
      </c>
      <c r="J2574" s="46"/>
      <c r="K2574" s="21">
        <f>IFERROR(SUM(C2574/'Transfers of Funds'!$F$59),0)</f>
        <v>0</v>
      </c>
      <c r="L2574" s="21"/>
      <c r="M2574" s="47" t="s">
        <v>162</v>
      </c>
      <c r="N2574" s="46"/>
    </row>
    <row r="2575" spans="1:14" s="23" customFormat="1" ht="14.25" customHeight="1">
      <c r="A2575" s="115"/>
      <c r="B2575" s="425" t="str">
        <f>IF(A2575="","",VLOOKUP(A2575,'Project Budget vs Exp'!$B$9:$G$52,2,FALSE))</f>
        <v/>
      </c>
      <c r="C2575" s="117"/>
      <c r="D2575" s="116"/>
      <c r="E2575" s="118"/>
      <c r="F2575" s="119"/>
      <c r="G2575" s="120"/>
      <c r="H2575" s="120"/>
      <c r="I2575" s="428">
        <f t="shared" si="40"/>
        <v>0</v>
      </c>
      <c r="J2575" s="46"/>
      <c r="K2575" s="21">
        <f>IFERROR(SUM(C2575/'Transfers of Funds'!$F$59),0)</f>
        <v>0</v>
      </c>
      <c r="L2575" s="21"/>
      <c r="M2575" s="47" t="s">
        <v>162</v>
      </c>
      <c r="N2575" s="46"/>
    </row>
    <row r="2576" spans="1:14" s="23" customFormat="1" ht="14.25" customHeight="1">
      <c r="A2576" s="115"/>
      <c r="B2576" s="425" t="str">
        <f>IF(A2576="","",VLOOKUP(A2576,'Project Budget vs Exp'!$B$9:$G$52,2,FALSE))</f>
        <v/>
      </c>
      <c r="C2576" s="117"/>
      <c r="D2576" s="116"/>
      <c r="E2576" s="118"/>
      <c r="F2576" s="119"/>
      <c r="G2576" s="120"/>
      <c r="H2576" s="120"/>
      <c r="I2576" s="428">
        <f t="shared" si="40"/>
        <v>0</v>
      </c>
      <c r="J2576" s="46"/>
      <c r="K2576" s="21">
        <f>IFERROR(SUM(C2576/'Transfers of Funds'!$F$59),0)</f>
        <v>0</v>
      </c>
      <c r="L2576" s="21"/>
      <c r="M2576" s="47" t="s">
        <v>162</v>
      </c>
      <c r="N2576" s="46"/>
    </row>
    <row r="2577" spans="1:14" s="23" customFormat="1" ht="14.25" customHeight="1">
      <c r="A2577" s="115"/>
      <c r="B2577" s="425" t="str">
        <f>IF(A2577="","",VLOOKUP(A2577,'Project Budget vs Exp'!$B$9:$G$52,2,FALSE))</f>
        <v/>
      </c>
      <c r="C2577" s="117"/>
      <c r="D2577" s="116"/>
      <c r="E2577" s="118"/>
      <c r="F2577" s="119"/>
      <c r="G2577" s="120"/>
      <c r="H2577" s="120"/>
      <c r="I2577" s="428">
        <f t="shared" si="40"/>
        <v>0</v>
      </c>
      <c r="J2577" s="46"/>
      <c r="K2577" s="21">
        <f>IFERROR(SUM(C2577/'Transfers of Funds'!$F$59),0)</f>
        <v>0</v>
      </c>
      <c r="L2577" s="21"/>
      <c r="M2577" s="47" t="s">
        <v>162</v>
      </c>
      <c r="N2577" s="46"/>
    </row>
    <row r="2578" spans="1:14" s="23" customFormat="1" ht="14.25" customHeight="1">
      <c r="A2578" s="115"/>
      <c r="B2578" s="425" t="str">
        <f>IF(A2578="","",VLOOKUP(A2578,'Project Budget vs Exp'!$B$9:$G$52,2,FALSE))</f>
        <v/>
      </c>
      <c r="C2578" s="117"/>
      <c r="D2578" s="116"/>
      <c r="E2578" s="118"/>
      <c r="F2578" s="119"/>
      <c r="G2578" s="120"/>
      <c r="H2578" s="120"/>
      <c r="I2578" s="428">
        <f t="shared" si="40"/>
        <v>0</v>
      </c>
      <c r="J2578" s="46"/>
      <c r="K2578" s="21">
        <f>IFERROR(SUM(C2578/'Transfers of Funds'!$F$59),0)</f>
        <v>0</v>
      </c>
      <c r="L2578" s="21"/>
      <c r="M2578" s="47" t="s">
        <v>162</v>
      </c>
      <c r="N2578" s="46"/>
    </row>
    <row r="2579" spans="1:14" s="23" customFormat="1" ht="14.25" customHeight="1">
      <c r="A2579" s="115"/>
      <c r="B2579" s="425" t="str">
        <f>IF(A2579="","",VLOOKUP(A2579,'Project Budget vs Exp'!$B$9:$G$52,2,FALSE))</f>
        <v/>
      </c>
      <c r="C2579" s="117"/>
      <c r="D2579" s="116"/>
      <c r="E2579" s="118"/>
      <c r="F2579" s="119"/>
      <c r="G2579" s="120"/>
      <c r="H2579" s="120"/>
      <c r="I2579" s="428">
        <f t="shared" si="40"/>
        <v>0</v>
      </c>
      <c r="J2579" s="46"/>
      <c r="K2579" s="21">
        <f>IFERROR(SUM(C2579/'Transfers of Funds'!$F$59),0)</f>
        <v>0</v>
      </c>
      <c r="L2579" s="21"/>
      <c r="M2579" s="47" t="s">
        <v>162</v>
      </c>
      <c r="N2579" s="46"/>
    </row>
    <row r="2580" spans="1:14" s="23" customFormat="1" ht="14.25" customHeight="1">
      <c r="A2580" s="115"/>
      <c r="B2580" s="425" t="str">
        <f>IF(A2580="","",VLOOKUP(A2580,'Project Budget vs Exp'!$B$9:$G$52,2,FALSE))</f>
        <v/>
      </c>
      <c r="C2580" s="117"/>
      <c r="D2580" s="116"/>
      <c r="E2580" s="118"/>
      <c r="F2580" s="119"/>
      <c r="G2580" s="120"/>
      <c r="H2580" s="120"/>
      <c r="I2580" s="428">
        <f t="shared" si="40"/>
        <v>0</v>
      </c>
      <c r="J2580" s="46"/>
      <c r="K2580" s="21">
        <f>IFERROR(SUM(C2580/'Transfers of Funds'!$F$59),0)</f>
        <v>0</v>
      </c>
      <c r="L2580" s="21"/>
      <c r="M2580" s="47" t="s">
        <v>162</v>
      </c>
      <c r="N2580" s="46"/>
    </row>
    <row r="2581" spans="1:14" s="23" customFormat="1" ht="14.25" customHeight="1">
      <c r="A2581" s="115"/>
      <c r="B2581" s="425" t="str">
        <f>IF(A2581="","",VLOOKUP(A2581,'Project Budget vs Exp'!$B$9:$G$52,2,FALSE))</f>
        <v/>
      </c>
      <c r="C2581" s="117"/>
      <c r="D2581" s="116"/>
      <c r="E2581" s="118"/>
      <c r="F2581" s="119"/>
      <c r="G2581" s="120"/>
      <c r="H2581" s="120"/>
      <c r="I2581" s="428">
        <f t="shared" ref="I2581:I2644" si="41">IF(OR(F$4="EUR",F$4="USD",F$4="GBP",F$4="CAD",F$4="NZD",F$4="AUD"),K2581,C2581)</f>
        <v>0</v>
      </c>
      <c r="J2581" s="46"/>
      <c r="K2581" s="21">
        <f>IFERROR(SUM(C2581/'Transfers of Funds'!$F$59),0)</f>
        <v>0</v>
      </c>
      <c r="L2581" s="21"/>
      <c r="M2581" s="47" t="s">
        <v>162</v>
      </c>
      <c r="N2581" s="46"/>
    </row>
    <row r="2582" spans="1:14" s="23" customFormat="1" ht="14.25" customHeight="1">
      <c r="A2582" s="115"/>
      <c r="B2582" s="425" t="str">
        <f>IF(A2582="","",VLOOKUP(A2582,'Project Budget vs Exp'!$B$9:$G$52,2,FALSE))</f>
        <v/>
      </c>
      <c r="C2582" s="117"/>
      <c r="D2582" s="116"/>
      <c r="E2582" s="118"/>
      <c r="F2582" s="119"/>
      <c r="G2582" s="120"/>
      <c r="H2582" s="120"/>
      <c r="I2582" s="428">
        <f t="shared" si="41"/>
        <v>0</v>
      </c>
      <c r="J2582" s="46"/>
      <c r="K2582" s="21">
        <f>IFERROR(SUM(C2582/'Transfers of Funds'!$F$59),0)</f>
        <v>0</v>
      </c>
      <c r="L2582" s="21"/>
      <c r="M2582" s="47" t="s">
        <v>162</v>
      </c>
      <c r="N2582" s="46"/>
    </row>
    <row r="2583" spans="1:14" s="23" customFormat="1" ht="14.25" customHeight="1">
      <c r="A2583" s="115"/>
      <c r="B2583" s="425" t="str">
        <f>IF(A2583="","",VLOOKUP(A2583,'Project Budget vs Exp'!$B$9:$G$52,2,FALSE))</f>
        <v/>
      </c>
      <c r="C2583" s="117"/>
      <c r="D2583" s="116"/>
      <c r="E2583" s="118"/>
      <c r="F2583" s="119"/>
      <c r="G2583" s="120"/>
      <c r="H2583" s="120"/>
      <c r="I2583" s="428">
        <f t="shared" si="41"/>
        <v>0</v>
      </c>
      <c r="J2583" s="46"/>
      <c r="K2583" s="21">
        <f>IFERROR(SUM(C2583/'Transfers of Funds'!$F$59),0)</f>
        <v>0</v>
      </c>
      <c r="L2583" s="21"/>
      <c r="M2583" s="47" t="s">
        <v>162</v>
      </c>
      <c r="N2583" s="46"/>
    </row>
    <row r="2584" spans="1:14" s="23" customFormat="1" ht="14.25" customHeight="1">
      <c r="A2584" s="115"/>
      <c r="B2584" s="425" t="str">
        <f>IF(A2584="","",VLOOKUP(A2584,'Project Budget vs Exp'!$B$9:$G$52,2,FALSE))</f>
        <v/>
      </c>
      <c r="C2584" s="117"/>
      <c r="D2584" s="116"/>
      <c r="E2584" s="118"/>
      <c r="F2584" s="119"/>
      <c r="G2584" s="120"/>
      <c r="H2584" s="120"/>
      <c r="I2584" s="428">
        <f t="shared" si="41"/>
        <v>0</v>
      </c>
      <c r="J2584" s="46"/>
      <c r="K2584" s="21">
        <f>IFERROR(SUM(C2584/'Transfers of Funds'!$F$59),0)</f>
        <v>0</v>
      </c>
      <c r="L2584" s="21"/>
      <c r="M2584" s="47" t="s">
        <v>162</v>
      </c>
      <c r="N2584" s="46"/>
    </row>
    <row r="2585" spans="1:14" s="23" customFormat="1" ht="14.25" customHeight="1">
      <c r="A2585" s="115"/>
      <c r="B2585" s="425" t="str">
        <f>IF(A2585="","",VLOOKUP(A2585,'Project Budget vs Exp'!$B$9:$G$52,2,FALSE))</f>
        <v/>
      </c>
      <c r="C2585" s="117"/>
      <c r="D2585" s="116"/>
      <c r="E2585" s="118"/>
      <c r="F2585" s="119"/>
      <c r="G2585" s="120"/>
      <c r="H2585" s="120"/>
      <c r="I2585" s="428">
        <f t="shared" si="41"/>
        <v>0</v>
      </c>
      <c r="J2585" s="46"/>
      <c r="K2585" s="21">
        <f>IFERROR(SUM(C2585/'Transfers of Funds'!$F$59),0)</f>
        <v>0</v>
      </c>
      <c r="L2585" s="21"/>
      <c r="M2585" s="47" t="s">
        <v>162</v>
      </c>
      <c r="N2585" s="46"/>
    </row>
    <row r="2586" spans="1:14" s="23" customFormat="1" ht="14.25" customHeight="1">
      <c r="A2586" s="115"/>
      <c r="B2586" s="425" t="str">
        <f>IF(A2586="","",VLOOKUP(A2586,'Project Budget vs Exp'!$B$9:$G$52,2,FALSE))</f>
        <v/>
      </c>
      <c r="C2586" s="117"/>
      <c r="D2586" s="116"/>
      <c r="E2586" s="118"/>
      <c r="F2586" s="119"/>
      <c r="G2586" s="120"/>
      <c r="H2586" s="120"/>
      <c r="I2586" s="428">
        <f t="shared" si="41"/>
        <v>0</v>
      </c>
      <c r="J2586" s="46"/>
      <c r="K2586" s="21">
        <f>IFERROR(SUM(C2586/'Transfers of Funds'!$F$59),0)</f>
        <v>0</v>
      </c>
      <c r="L2586" s="21"/>
      <c r="M2586" s="47" t="s">
        <v>162</v>
      </c>
      <c r="N2586" s="46"/>
    </row>
    <row r="2587" spans="1:14" s="23" customFormat="1" ht="14.25" customHeight="1">
      <c r="A2587" s="115"/>
      <c r="B2587" s="425" t="str">
        <f>IF(A2587="","",VLOOKUP(A2587,'Project Budget vs Exp'!$B$9:$G$52,2,FALSE))</f>
        <v/>
      </c>
      <c r="C2587" s="117"/>
      <c r="D2587" s="116"/>
      <c r="E2587" s="118"/>
      <c r="F2587" s="119"/>
      <c r="G2587" s="120"/>
      <c r="H2587" s="120"/>
      <c r="I2587" s="428">
        <f t="shared" si="41"/>
        <v>0</v>
      </c>
      <c r="J2587" s="46"/>
      <c r="K2587" s="21">
        <f>IFERROR(SUM(C2587/'Transfers of Funds'!$F$59),0)</f>
        <v>0</v>
      </c>
      <c r="L2587" s="21"/>
      <c r="M2587" s="47" t="s">
        <v>162</v>
      </c>
      <c r="N2587" s="46"/>
    </row>
    <row r="2588" spans="1:14" s="23" customFormat="1" ht="14.25" customHeight="1">
      <c r="A2588" s="115"/>
      <c r="B2588" s="425" t="str">
        <f>IF(A2588="","",VLOOKUP(A2588,'Project Budget vs Exp'!$B$9:$G$52,2,FALSE))</f>
        <v/>
      </c>
      <c r="C2588" s="117"/>
      <c r="D2588" s="116"/>
      <c r="E2588" s="118"/>
      <c r="F2588" s="119"/>
      <c r="G2588" s="120"/>
      <c r="H2588" s="120"/>
      <c r="I2588" s="428">
        <f t="shared" si="41"/>
        <v>0</v>
      </c>
      <c r="J2588" s="46"/>
      <c r="K2588" s="21">
        <f>IFERROR(SUM(C2588/'Transfers of Funds'!$F$59),0)</f>
        <v>0</v>
      </c>
      <c r="L2588" s="21"/>
      <c r="M2588" s="47" t="s">
        <v>162</v>
      </c>
      <c r="N2588" s="46"/>
    </row>
    <row r="2589" spans="1:14" s="23" customFormat="1" ht="14.25" customHeight="1">
      <c r="A2589" s="115"/>
      <c r="B2589" s="425" t="str">
        <f>IF(A2589="","",VLOOKUP(A2589,'Project Budget vs Exp'!$B$9:$G$52,2,FALSE))</f>
        <v/>
      </c>
      <c r="C2589" s="117"/>
      <c r="D2589" s="116"/>
      <c r="E2589" s="118"/>
      <c r="F2589" s="119"/>
      <c r="G2589" s="120"/>
      <c r="H2589" s="120"/>
      <c r="I2589" s="428">
        <f t="shared" si="41"/>
        <v>0</v>
      </c>
      <c r="J2589" s="46"/>
      <c r="K2589" s="21">
        <f>IFERROR(SUM(C2589/'Transfers of Funds'!$F$59),0)</f>
        <v>0</v>
      </c>
      <c r="L2589" s="21"/>
      <c r="M2589" s="47" t="s">
        <v>162</v>
      </c>
      <c r="N2589" s="46"/>
    </row>
    <row r="2590" spans="1:14" s="23" customFormat="1" ht="14.25" customHeight="1">
      <c r="A2590" s="115"/>
      <c r="B2590" s="425" t="str">
        <f>IF(A2590="","",VLOOKUP(A2590,'Project Budget vs Exp'!$B$9:$G$52,2,FALSE))</f>
        <v/>
      </c>
      <c r="C2590" s="117"/>
      <c r="D2590" s="116"/>
      <c r="E2590" s="118"/>
      <c r="F2590" s="119"/>
      <c r="G2590" s="120"/>
      <c r="H2590" s="120"/>
      <c r="I2590" s="428">
        <f t="shared" si="41"/>
        <v>0</v>
      </c>
      <c r="J2590" s="46"/>
      <c r="K2590" s="21">
        <f>IFERROR(SUM(C2590/'Transfers of Funds'!$F$59),0)</f>
        <v>0</v>
      </c>
      <c r="L2590" s="21"/>
      <c r="M2590" s="47" t="s">
        <v>162</v>
      </c>
      <c r="N2590" s="46"/>
    </row>
    <row r="2591" spans="1:14" s="23" customFormat="1" ht="14.25" customHeight="1">
      <c r="A2591" s="115"/>
      <c r="B2591" s="425" t="str">
        <f>IF(A2591="","",VLOOKUP(A2591,'Project Budget vs Exp'!$B$9:$G$52,2,FALSE))</f>
        <v/>
      </c>
      <c r="C2591" s="117"/>
      <c r="D2591" s="116"/>
      <c r="E2591" s="118"/>
      <c r="F2591" s="119"/>
      <c r="G2591" s="120"/>
      <c r="H2591" s="120"/>
      <c r="I2591" s="428">
        <f t="shared" si="41"/>
        <v>0</v>
      </c>
      <c r="J2591" s="46"/>
      <c r="K2591" s="21">
        <f>IFERROR(SUM(C2591/'Transfers of Funds'!$F$59),0)</f>
        <v>0</v>
      </c>
      <c r="L2591" s="21"/>
      <c r="M2591" s="47" t="s">
        <v>162</v>
      </c>
      <c r="N2591" s="46"/>
    </row>
    <row r="2592" spans="1:14" s="23" customFormat="1" ht="14.25" customHeight="1">
      <c r="A2592" s="115"/>
      <c r="B2592" s="425" t="str">
        <f>IF(A2592="","",VLOOKUP(A2592,'Project Budget vs Exp'!$B$9:$G$52,2,FALSE))</f>
        <v/>
      </c>
      <c r="C2592" s="117"/>
      <c r="D2592" s="116"/>
      <c r="E2592" s="118"/>
      <c r="F2592" s="119"/>
      <c r="G2592" s="120"/>
      <c r="H2592" s="120"/>
      <c r="I2592" s="428">
        <f t="shared" si="41"/>
        <v>0</v>
      </c>
      <c r="J2592" s="46"/>
      <c r="K2592" s="21">
        <f>IFERROR(SUM(C2592/'Transfers of Funds'!$F$59),0)</f>
        <v>0</v>
      </c>
      <c r="L2592" s="21"/>
      <c r="M2592" s="47" t="s">
        <v>162</v>
      </c>
      <c r="N2592" s="46"/>
    </row>
    <row r="2593" spans="1:14" s="23" customFormat="1" ht="14.25" customHeight="1">
      <c r="A2593" s="115"/>
      <c r="B2593" s="425" t="str">
        <f>IF(A2593="","",VLOOKUP(A2593,'Project Budget vs Exp'!$B$9:$G$52,2,FALSE))</f>
        <v/>
      </c>
      <c r="C2593" s="117"/>
      <c r="D2593" s="116"/>
      <c r="E2593" s="118"/>
      <c r="F2593" s="119"/>
      <c r="G2593" s="120"/>
      <c r="H2593" s="120"/>
      <c r="I2593" s="428">
        <f t="shared" si="41"/>
        <v>0</v>
      </c>
      <c r="J2593" s="46"/>
      <c r="K2593" s="21">
        <f>IFERROR(SUM(C2593/'Transfers of Funds'!$F$59),0)</f>
        <v>0</v>
      </c>
      <c r="L2593" s="21"/>
      <c r="M2593" s="47" t="s">
        <v>162</v>
      </c>
      <c r="N2593" s="46"/>
    </row>
    <row r="2594" spans="1:14" s="23" customFormat="1" ht="14.25" customHeight="1">
      <c r="A2594" s="115"/>
      <c r="B2594" s="425" t="str">
        <f>IF(A2594="","",VLOOKUP(A2594,'Project Budget vs Exp'!$B$9:$G$52,2,FALSE))</f>
        <v/>
      </c>
      <c r="C2594" s="117"/>
      <c r="D2594" s="116"/>
      <c r="E2594" s="118"/>
      <c r="F2594" s="119"/>
      <c r="G2594" s="120"/>
      <c r="H2594" s="120"/>
      <c r="I2594" s="428">
        <f t="shared" si="41"/>
        <v>0</v>
      </c>
      <c r="J2594" s="46"/>
      <c r="K2594" s="21">
        <f>IFERROR(SUM(C2594/'Transfers of Funds'!$F$59),0)</f>
        <v>0</v>
      </c>
      <c r="L2594" s="21"/>
      <c r="M2594" s="47" t="s">
        <v>162</v>
      </c>
      <c r="N2594" s="46"/>
    </row>
    <row r="2595" spans="1:14" s="23" customFormat="1" ht="14.25" customHeight="1">
      <c r="A2595" s="115"/>
      <c r="B2595" s="425" t="str">
        <f>IF(A2595="","",VLOOKUP(A2595,'Project Budget vs Exp'!$B$9:$G$52,2,FALSE))</f>
        <v/>
      </c>
      <c r="C2595" s="117"/>
      <c r="D2595" s="116"/>
      <c r="E2595" s="118"/>
      <c r="F2595" s="119"/>
      <c r="G2595" s="120"/>
      <c r="H2595" s="120"/>
      <c r="I2595" s="428">
        <f t="shared" si="41"/>
        <v>0</v>
      </c>
      <c r="J2595" s="46"/>
      <c r="K2595" s="21">
        <f>IFERROR(SUM(C2595/'Transfers of Funds'!$F$59),0)</f>
        <v>0</v>
      </c>
      <c r="L2595" s="21"/>
      <c r="M2595" s="47" t="s">
        <v>162</v>
      </c>
      <c r="N2595" s="46"/>
    </row>
    <row r="2596" spans="1:14" s="23" customFormat="1" ht="14.25" customHeight="1">
      <c r="A2596" s="115"/>
      <c r="B2596" s="425" t="str">
        <f>IF(A2596="","",VLOOKUP(A2596,'Project Budget vs Exp'!$B$9:$G$52,2,FALSE))</f>
        <v/>
      </c>
      <c r="C2596" s="117"/>
      <c r="D2596" s="116"/>
      <c r="E2596" s="118"/>
      <c r="F2596" s="119"/>
      <c r="G2596" s="120"/>
      <c r="H2596" s="120"/>
      <c r="I2596" s="428">
        <f t="shared" si="41"/>
        <v>0</v>
      </c>
      <c r="J2596" s="46"/>
      <c r="K2596" s="21">
        <f>IFERROR(SUM(C2596/'Transfers of Funds'!$F$59),0)</f>
        <v>0</v>
      </c>
      <c r="L2596" s="21"/>
      <c r="M2596" s="47" t="s">
        <v>162</v>
      </c>
      <c r="N2596" s="46"/>
    </row>
    <row r="2597" spans="1:14" s="23" customFormat="1" ht="14.25" customHeight="1">
      <c r="A2597" s="115"/>
      <c r="B2597" s="425" t="str">
        <f>IF(A2597="","",VLOOKUP(A2597,'Project Budget vs Exp'!$B$9:$G$52,2,FALSE))</f>
        <v/>
      </c>
      <c r="C2597" s="117"/>
      <c r="D2597" s="116"/>
      <c r="E2597" s="118"/>
      <c r="F2597" s="119"/>
      <c r="G2597" s="120"/>
      <c r="H2597" s="120"/>
      <c r="I2597" s="428">
        <f t="shared" si="41"/>
        <v>0</v>
      </c>
      <c r="J2597" s="46"/>
      <c r="K2597" s="21">
        <f>IFERROR(SUM(C2597/'Transfers of Funds'!$F$59),0)</f>
        <v>0</v>
      </c>
      <c r="L2597" s="21"/>
      <c r="M2597" s="47" t="s">
        <v>162</v>
      </c>
      <c r="N2597" s="46"/>
    </row>
    <row r="2598" spans="1:14" s="23" customFormat="1" ht="14.25" customHeight="1">
      <c r="A2598" s="115"/>
      <c r="B2598" s="425" t="str">
        <f>IF(A2598="","",VLOOKUP(A2598,'Project Budget vs Exp'!$B$9:$G$52,2,FALSE))</f>
        <v/>
      </c>
      <c r="C2598" s="117"/>
      <c r="D2598" s="116"/>
      <c r="E2598" s="118"/>
      <c r="F2598" s="119"/>
      <c r="G2598" s="120"/>
      <c r="H2598" s="120"/>
      <c r="I2598" s="428">
        <f t="shared" si="41"/>
        <v>0</v>
      </c>
      <c r="J2598" s="46"/>
      <c r="K2598" s="21">
        <f>IFERROR(SUM(C2598/'Transfers of Funds'!$F$59),0)</f>
        <v>0</v>
      </c>
      <c r="L2598" s="21"/>
      <c r="M2598" s="47" t="s">
        <v>162</v>
      </c>
      <c r="N2598" s="46"/>
    </row>
    <row r="2599" spans="1:14" s="23" customFormat="1" ht="14.25" customHeight="1">
      <c r="A2599" s="115"/>
      <c r="B2599" s="425" t="str">
        <f>IF(A2599="","",VLOOKUP(A2599,'Project Budget vs Exp'!$B$9:$G$52,2,FALSE))</f>
        <v/>
      </c>
      <c r="C2599" s="117"/>
      <c r="D2599" s="116"/>
      <c r="E2599" s="118"/>
      <c r="F2599" s="119"/>
      <c r="G2599" s="120"/>
      <c r="H2599" s="120"/>
      <c r="I2599" s="428">
        <f t="shared" si="41"/>
        <v>0</v>
      </c>
      <c r="J2599" s="46"/>
      <c r="K2599" s="21">
        <f>IFERROR(SUM(C2599/'Transfers of Funds'!$F$59),0)</f>
        <v>0</v>
      </c>
      <c r="L2599" s="21"/>
      <c r="M2599" s="47" t="s">
        <v>162</v>
      </c>
      <c r="N2599" s="46"/>
    </row>
    <row r="2600" spans="1:14" s="23" customFormat="1" ht="14.25" customHeight="1">
      <c r="A2600" s="115"/>
      <c r="B2600" s="425" t="str">
        <f>IF(A2600="","",VLOOKUP(A2600,'Project Budget vs Exp'!$B$9:$G$52,2,FALSE))</f>
        <v/>
      </c>
      <c r="C2600" s="117"/>
      <c r="D2600" s="116"/>
      <c r="E2600" s="118"/>
      <c r="F2600" s="119"/>
      <c r="G2600" s="120"/>
      <c r="H2600" s="120"/>
      <c r="I2600" s="428">
        <f t="shared" si="41"/>
        <v>0</v>
      </c>
      <c r="J2600" s="46"/>
      <c r="K2600" s="21">
        <f>IFERROR(SUM(C2600/'Transfers of Funds'!$F$59),0)</f>
        <v>0</v>
      </c>
      <c r="L2600" s="21"/>
      <c r="M2600" s="47" t="s">
        <v>162</v>
      </c>
      <c r="N2600" s="46"/>
    </row>
    <row r="2601" spans="1:14" s="23" customFormat="1" ht="14.25" customHeight="1">
      <c r="A2601" s="115"/>
      <c r="B2601" s="425" t="str">
        <f>IF(A2601="","",VLOOKUP(A2601,'Project Budget vs Exp'!$B$9:$G$52,2,FALSE))</f>
        <v/>
      </c>
      <c r="C2601" s="117"/>
      <c r="D2601" s="116"/>
      <c r="E2601" s="118"/>
      <c r="F2601" s="119"/>
      <c r="G2601" s="120"/>
      <c r="H2601" s="120"/>
      <c r="I2601" s="428">
        <f t="shared" si="41"/>
        <v>0</v>
      </c>
      <c r="J2601" s="46"/>
      <c r="K2601" s="21">
        <f>IFERROR(SUM(C2601/'Transfers of Funds'!$F$59),0)</f>
        <v>0</v>
      </c>
      <c r="L2601" s="21"/>
      <c r="M2601" s="47" t="s">
        <v>162</v>
      </c>
      <c r="N2601" s="46"/>
    </row>
    <row r="2602" spans="1:14" s="23" customFormat="1" ht="14.25" customHeight="1">
      <c r="A2602" s="115"/>
      <c r="B2602" s="425" t="str">
        <f>IF(A2602="","",VLOOKUP(A2602,'Project Budget vs Exp'!$B$9:$G$52,2,FALSE))</f>
        <v/>
      </c>
      <c r="C2602" s="117"/>
      <c r="D2602" s="116"/>
      <c r="E2602" s="118"/>
      <c r="F2602" s="119"/>
      <c r="G2602" s="120"/>
      <c r="H2602" s="120"/>
      <c r="I2602" s="428">
        <f t="shared" si="41"/>
        <v>0</v>
      </c>
      <c r="J2602" s="46"/>
      <c r="K2602" s="21">
        <f>IFERROR(SUM(C2602/'Transfers of Funds'!$F$59),0)</f>
        <v>0</v>
      </c>
      <c r="L2602" s="21"/>
      <c r="M2602" s="47" t="s">
        <v>162</v>
      </c>
      <c r="N2602" s="46"/>
    </row>
    <row r="2603" spans="1:14" s="23" customFormat="1" ht="14.25" customHeight="1">
      <c r="A2603" s="115"/>
      <c r="B2603" s="425" t="str">
        <f>IF(A2603="","",VLOOKUP(A2603,'Project Budget vs Exp'!$B$9:$G$52,2,FALSE))</f>
        <v/>
      </c>
      <c r="C2603" s="117"/>
      <c r="D2603" s="116"/>
      <c r="E2603" s="118"/>
      <c r="F2603" s="119"/>
      <c r="G2603" s="120"/>
      <c r="H2603" s="120"/>
      <c r="I2603" s="428">
        <f t="shared" si="41"/>
        <v>0</v>
      </c>
      <c r="J2603" s="46"/>
      <c r="K2603" s="21">
        <f>IFERROR(SUM(C2603/'Transfers of Funds'!$F$59),0)</f>
        <v>0</v>
      </c>
      <c r="L2603" s="21"/>
      <c r="M2603" s="47" t="s">
        <v>162</v>
      </c>
      <c r="N2603" s="46"/>
    </row>
    <row r="2604" spans="1:14" s="23" customFormat="1" ht="14.25" customHeight="1">
      <c r="A2604" s="115"/>
      <c r="B2604" s="425" t="str">
        <f>IF(A2604="","",VLOOKUP(A2604,'Project Budget vs Exp'!$B$9:$G$52,2,FALSE))</f>
        <v/>
      </c>
      <c r="C2604" s="117"/>
      <c r="D2604" s="116"/>
      <c r="E2604" s="118"/>
      <c r="F2604" s="119"/>
      <c r="G2604" s="120"/>
      <c r="H2604" s="120"/>
      <c r="I2604" s="428">
        <f t="shared" si="41"/>
        <v>0</v>
      </c>
      <c r="J2604" s="46"/>
      <c r="K2604" s="21">
        <f>IFERROR(SUM(C2604/'Transfers of Funds'!$F$59),0)</f>
        <v>0</v>
      </c>
      <c r="L2604" s="21"/>
      <c r="M2604" s="47" t="s">
        <v>162</v>
      </c>
      <c r="N2604" s="46"/>
    </row>
    <row r="2605" spans="1:14" s="23" customFormat="1" ht="14.25" customHeight="1">
      <c r="A2605" s="115"/>
      <c r="B2605" s="425" t="str">
        <f>IF(A2605="","",VLOOKUP(A2605,'Project Budget vs Exp'!$B$9:$G$52,2,FALSE))</f>
        <v/>
      </c>
      <c r="C2605" s="117"/>
      <c r="D2605" s="116"/>
      <c r="E2605" s="118"/>
      <c r="F2605" s="119"/>
      <c r="G2605" s="120"/>
      <c r="H2605" s="120"/>
      <c r="I2605" s="428">
        <f t="shared" si="41"/>
        <v>0</v>
      </c>
      <c r="J2605" s="46"/>
      <c r="K2605" s="21">
        <f>IFERROR(SUM(C2605/'Transfers of Funds'!$F$59),0)</f>
        <v>0</v>
      </c>
      <c r="L2605" s="21"/>
      <c r="M2605" s="47" t="s">
        <v>162</v>
      </c>
      <c r="N2605" s="46"/>
    </row>
    <row r="2606" spans="1:14" s="23" customFormat="1" ht="14.25" customHeight="1">
      <c r="A2606" s="115"/>
      <c r="B2606" s="425" t="str">
        <f>IF(A2606="","",VLOOKUP(A2606,'Project Budget vs Exp'!$B$9:$G$52,2,FALSE))</f>
        <v/>
      </c>
      <c r="C2606" s="117"/>
      <c r="D2606" s="116"/>
      <c r="E2606" s="118"/>
      <c r="F2606" s="119"/>
      <c r="G2606" s="120"/>
      <c r="H2606" s="120"/>
      <c r="I2606" s="428">
        <f t="shared" si="41"/>
        <v>0</v>
      </c>
      <c r="J2606" s="46"/>
      <c r="K2606" s="21">
        <f>IFERROR(SUM(C2606/'Transfers of Funds'!$F$59),0)</f>
        <v>0</v>
      </c>
      <c r="L2606" s="21"/>
      <c r="M2606" s="47" t="s">
        <v>162</v>
      </c>
      <c r="N2606" s="46"/>
    </row>
    <row r="2607" spans="1:14" s="23" customFormat="1" ht="14.25" customHeight="1">
      <c r="A2607" s="115"/>
      <c r="B2607" s="425" t="str">
        <f>IF(A2607="","",VLOOKUP(A2607,'Project Budget vs Exp'!$B$9:$G$52,2,FALSE))</f>
        <v/>
      </c>
      <c r="C2607" s="117"/>
      <c r="D2607" s="116"/>
      <c r="E2607" s="118"/>
      <c r="F2607" s="119"/>
      <c r="G2607" s="120"/>
      <c r="H2607" s="120"/>
      <c r="I2607" s="428">
        <f t="shared" si="41"/>
        <v>0</v>
      </c>
      <c r="J2607" s="46"/>
      <c r="K2607" s="21">
        <f>IFERROR(SUM(C2607/'Transfers of Funds'!$F$59),0)</f>
        <v>0</v>
      </c>
      <c r="L2607" s="21"/>
      <c r="M2607" s="47" t="s">
        <v>162</v>
      </c>
      <c r="N2607" s="46"/>
    </row>
    <row r="2608" spans="1:14" s="23" customFormat="1" ht="14.25" customHeight="1">
      <c r="A2608" s="115"/>
      <c r="B2608" s="425" t="str">
        <f>IF(A2608="","",VLOOKUP(A2608,'Project Budget vs Exp'!$B$9:$G$52,2,FALSE))</f>
        <v/>
      </c>
      <c r="C2608" s="117"/>
      <c r="D2608" s="116"/>
      <c r="E2608" s="118"/>
      <c r="F2608" s="119"/>
      <c r="G2608" s="120"/>
      <c r="H2608" s="120"/>
      <c r="I2608" s="428">
        <f t="shared" si="41"/>
        <v>0</v>
      </c>
      <c r="J2608" s="46"/>
      <c r="K2608" s="21">
        <f>IFERROR(SUM(C2608/'Transfers of Funds'!$F$59),0)</f>
        <v>0</v>
      </c>
      <c r="L2608" s="21"/>
      <c r="M2608" s="47" t="s">
        <v>162</v>
      </c>
      <c r="N2608" s="46"/>
    </row>
    <row r="2609" spans="1:14" s="23" customFormat="1" ht="14.25" customHeight="1">
      <c r="A2609" s="115"/>
      <c r="B2609" s="425" t="str">
        <f>IF(A2609="","",VLOOKUP(A2609,'Project Budget vs Exp'!$B$9:$G$52,2,FALSE))</f>
        <v/>
      </c>
      <c r="C2609" s="117"/>
      <c r="D2609" s="116"/>
      <c r="E2609" s="118"/>
      <c r="F2609" s="119"/>
      <c r="G2609" s="120"/>
      <c r="H2609" s="120"/>
      <c r="I2609" s="428">
        <f t="shared" si="41"/>
        <v>0</v>
      </c>
      <c r="J2609" s="46"/>
      <c r="K2609" s="21">
        <f>IFERROR(SUM(C2609/'Transfers of Funds'!$F$59),0)</f>
        <v>0</v>
      </c>
      <c r="L2609" s="21"/>
      <c r="M2609" s="47" t="s">
        <v>162</v>
      </c>
      <c r="N2609" s="46"/>
    </row>
    <row r="2610" spans="1:14" s="23" customFormat="1" ht="14.25" customHeight="1">
      <c r="A2610" s="115"/>
      <c r="B2610" s="425" t="str">
        <f>IF(A2610="","",VLOOKUP(A2610,'Project Budget vs Exp'!$B$9:$G$52,2,FALSE))</f>
        <v/>
      </c>
      <c r="C2610" s="117"/>
      <c r="D2610" s="116"/>
      <c r="E2610" s="118"/>
      <c r="F2610" s="119"/>
      <c r="G2610" s="120"/>
      <c r="H2610" s="120"/>
      <c r="I2610" s="428">
        <f t="shared" si="41"/>
        <v>0</v>
      </c>
      <c r="J2610" s="46"/>
      <c r="K2610" s="21">
        <f>IFERROR(SUM(C2610/'Transfers of Funds'!$F$59),0)</f>
        <v>0</v>
      </c>
      <c r="L2610" s="21"/>
      <c r="M2610" s="47" t="s">
        <v>162</v>
      </c>
      <c r="N2610" s="46"/>
    </row>
    <row r="2611" spans="1:14" s="23" customFormat="1" ht="14.25" customHeight="1">
      <c r="A2611" s="115"/>
      <c r="B2611" s="425" t="str">
        <f>IF(A2611="","",VLOOKUP(A2611,'Project Budget vs Exp'!$B$9:$G$52,2,FALSE))</f>
        <v/>
      </c>
      <c r="C2611" s="117"/>
      <c r="D2611" s="116"/>
      <c r="E2611" s="118"/>
      <c r="F2611" s="119"/>
      <c r="G2611" s="120"/>
      <c r="H2611" s="120"/>
      <c r="I2611" s="428">
        <f t="shared" si="41"/>
        <v>0</v>
      </c>
      <c r="J2611" s="46"/>
      <c r="K2611" s="21">
        <f>IFERROR(SUM(C2611/'Transfers of Funds'!$F$59),0)</f>
        <v>0</v>
      </c>
      <c r="L2611" s="21"/>
      <c r="M2611" s="47" t="s">
        <v>162</v>
      </c>
      <c r="N2611" s="46"/>
    </row>
    <row r="2612" spans="1:14" s="23" customFormat="1" ht="14.25" customHeight="1">
      <c r="A2612" s="115"/>
      <c r="B2612" s="425" t="str">
        <f>IF(A2612="","",VLOOKUP(A2612,'Project Budget vs Exp'!$B$9:$G$52,2,FALSE))</f>
        <v/>
      </c>
      <c r="C2612" s="117"/>
      <c r="D2612" s="116"/>
      <c r="E2612" s="118"/>
      <c r="F2612" s="119"/>
      <c r="G2612" s="120"/>
      <c r="H2612" s="120"/>
      <c r="I2612" s="428">
        <f t="shared" si="41"/>
        <v>0</v>
      </c>
      <c r="J2612" s="46"/>
      <c r="K2612" s="21">
        <f>IFERROR(SUM(C2612/'Transfers of Funds'!$F$59),0)</f>
        <v>0</v>
      </c>
      <c r="L2612" s="21"/>
      <c r="M2612" s="47" t="s">
        <v>162</v>
      </c>
      <c r="N2612" s="46"/>
    </row>
    <row r="2613" spans="1:14" s="23" customFormat="1" ht="14.25" customHeight="1">
      <c r="A2613" s="115"/>
      <c r="B2613" s="425" t="str">
        <f>IF(A2613="","",VLOOKUP(A2613,'Project Budget vs Exp'!$B$9:$G$52,2,FALSE))</f>
        <v/>
      </c>
      <c r="C2613" s="117"/>
      <c r="D2613" s="116"/>
      <c r="E2613" s="118"/>
      <c r="F2613" s="119"/>
      <c r="G2613" s="120"/>
      <c r="H2613" s="120"/>
      <c r="I2613" s="428">
        <f t="shared" si="41"/>
        <v>0</v>
      </c>
      <c r="J2613" s="46"/>
      <c r="K2613" s="21">
        <f>IFERROR(SUM(C2613/'Transfers of Funds'!$F$59),0)</f>
        <v>0</v>
      </c>
      <c r="L2613" s="21"/>
      <c r="M2613" s="47" t="s">
        <v>162</v>
      </c>
      <c r="N2613" s="46"/>
    </row>
    <row r="2614" spans="1:14" s="23" customFormat="1" ht="14.25" customHeight="1">
      <c r="A2614" s="115"/>
      <c r="B2614" s="425" t="str">
        <f>IF(A2614="","",VLOOKUP(A2614,'Project Budget vs Exp'!$B$9:$G$52,2,FALSE))</f>
        <v/>
      </c>
      <c r="C2614" s="117"/>
      <c r="D2614" s="116"/>
      <c r="E2614" s="118"/>
      <c r="F2614" s="119"/>
      <c r="G2614" s="120"/>
      <c r="H2614" s="120"/>
      <c r="I2614" s="428">
        <f t="shared" si="41"/>
        <v>0</v>
      </c>
      <c r="J2614" s="46"/>
      <c r="K2614" s="21">
        <f>IFERROR(SUM(C2614/'Transfers of Funds'!$F$59),0)</f>
        <v>0</v>
      </c>
      <c r="L2614" s="21"/>
      <c r="M2614" s="47" t="s">
        <v>162</v>
      </c>
      <c r="N2614" s="46"/>
    </row>
    <row r="2615" spans="1:14" s="23" customFormat="1" ht="14.25" customHeight="1">
      <c r="A2615" s="115"/>
      <c r="B2615" s="425" t="str">
        <f>IF(A2615="","",VLOOKUP(A2615,'Project Budget vs Exp'!$B$9:$G$52,2,FALSE))</f>
        <v/>
      </c>
      <c r="C2615" s="117"/>
      <c r="D2615" s="116"/>
      <c r="E2615" s="118"/>
      <c r="F2615" s="119"/>
      <c r="G2615" s="120"/>
      <c r="H2615" s="120"/>
      <c r="I2615" s="428">
        <f t="shared" si="41"/>
        <v>0</v>
      </c>
      <c r="J2615" s="46"/>
      <c r="K2615" s="21">
        <f>IFERROR(SUM(C2615/'Transfers of Funds'!$F$59),0)</f>
        <v>0</v>
      </c>
      <c r="L2615" s="21"/>
      <c r="M2615" s="47" t="s">
        <v>162</v>
      </c>
      <c r="N2615" s="46"/>
    </row>
    <row r="2616" spans="1:14" s="23" customFormat="1" ht="14.25" customHeight="1">
      <c r="A2616" s="115"/>
      <c r="B2616" s="425" t="str">
        <f>IF(A2616="","",VLOOKUP(A2616,'Project Budget vs Exp'!$B$9:$G$52,2,FALSE))</f>
        <v/>
      </c>
      <c r="C2616" s="117"/>
      <c r="D2616" s="116"/>
      <c r="E2616" s="118"/>
      <c r="F2616" s="119"/>
      <c r="G2616" s="120"/>
      <c r="H2616" s="120"/>
      <c r="I2616" s="428">
        <f t="shared" si="41"/>
        <v>0</v>
      </c>
      <c r="J2616" s="46"/>
      <c r="K2616" s="21">
        <f>IFERROR(SUM(C2616/'Transfers of Funds'!$F$59),0)</f>
        <v>0</v>
      </c>
      <c r="L2616" s="21"/>
      <c r="M2616" s="47" t="s">
        <v>162</v>
      </c>
      <c r="N2616" s="46"/>
    </row>
    <row r="2617" spans="1:14" s="23" customFormat="1" ht="14.25" customHeight="1">
      <c r="A2617" s="115"/>
      <c r="B2617" s="425" t="str">
        <f>IF(A2617="","",VLOOKUP(A2617,'Project Budget vs Exp'!$B$9:$G$52,2,FALSE))</f>
        <v/>
      </c>
      <c r="C2617" s="117"/>
      <c r="D2617" s="116"/>
      <c r="E2617" s="118"/>
      <c r="F2617" s="119"/>
      <c r="G2617" s="120"/>
      <c r="H2617" s="120"/>
      <c r="I2617" s="428">
        <f t="shared" si="41"/>
        <v>0</v>
      </c>
      <c r="J2617" s="46"/>
      <c r="K2617" s="21">
        <f>IFERROR(SUM(C2617/'Transfers of Funds'!$F$59),0)</f>
        <v>0</v>
      </c>
      <c r="L2617" s="21"/>
      <c r="M2617" s="47" t="s">
        <v>162</v>
      </c>
      <c r="N2617" s="46"/>
    </row>
    <row r="2618" spans="1:14" s="23" customFormat="1" ht="14.25" customHeight="1">
      <c r="A2618" s="115"/>
      <c r="B2618" s="425" t="str">
        <f>IF(A2618="","",VLOOKUP(A2618,'Project Budget vs Exp'!$B$9:$G$52,2,FALSE))</f>
        <v/>
      </c>
      <c r="C2618" s="117"/>
      <c r="D2618" s="116"/>
      <c r="E2618" s="118"/>
      <c r="F2618" s="119"/>
      <c r="G2618" s="120"/>
      <c r="H2618" s="120"/>
      <c r="I2618" s="428">
        <f t="shared" si="41"/>
        <v>0</v>
      </c>
      <c r="J2618" s="46"/>
      <c r="K2618" s="21">
        <f>IFERROR(SUM(C2618/'Transfers of Funds'!$F$59),0)</f>
        <v>0</v>
      </c>
      <c r="L2618" s="21"/>
      <c r="M2618" s="47" t="s">
        <v>162</v>
      </c>
      <c r="N2618" s="46"/>
    </row>
    <row r="2619" spans="1:14" s="23" customFormat="1" ht="14.25" customHeight="1">
      <c r="A2619" s="115"/>
      <c r="B2619" s="425" t="str">
        <f>IF(A2619="","",VLOOKUP(A2619,'Project Budget vs Exp'!$B$9:$G$52,2,FALSE))</f>
        <v/>
      </c>
      <c r="C2619" s="117"/>
      <c r="D2619" s="116"/>
      <c r="E2619" s="118"/>
      <c r="F2619" s="119"/>
      <c r="G2619" s="120"/>
      <c r="H2619" s="120"/>
      <c r="I2619" s="428">
        <f t="shared" si="41"/>
        <v>0</v>
      </c>
      <c r="J2619" s="46"/>
      <c r="K2619" s="21">
        <f>IFERROR(SUM(C2619/'Transfers of Funds'!$F$59),0)</f>
        <v>0</v>
      </c>
      <c r="L2619" s="21"/>
      <c r="M2619" s="47" t="s">
        <v>162</v>
      </c>
      <c r="N2619" s="46"/>
    </row>
    <row r="2620" spans="1:14" s="23" customFormat="1" ht="14.25" customHeight="1">
      <c r="A2620" s="115"/>
      <c r="B2620" s="425" t="str">
        <f>IF(A2620="","",VLOOKUP(A2620,'Project Budget vs Exp'!$B$9:$G$52,2,FALSE))</f>
        <v/>
      </c>
      <c r="C2620" s="117"/>
      <c r="D2620" s="116"/>
      <c r="E2620" s="118"/>
      <c r="F2620" s="119"/>
      <c r="G2620" s="120"/>
      <c r="H2620" s="120"/>
      <c r="I2620" s="428">
        <f t="shared" si="41"/>
        <v>0</v>
      </c>
      <c r="J2620" s="46"/>
      <c r="K2620" s="21">
        <f>IFERROR(SUM(C2620/'Transfers of Funds'!$F$59),0)</f>
        <v>0</v>
      </c>
      <c r="L2620" s="21"/>
      <c r="M2620" s="47" t="s">
        <v>162</v>
      </c>
      <c r="N2620" s="46"/>
    </row>
    <row r="2621" spans="1:14" s="23" customFormat="1" ht="14.25" customHeight="1">
      <c r="A2621" s="115"/>
      <c r="B2621" s="425" t="str">
        <f>IF(A2621="","",VLOOKUP(A2621,'Project Budget vs Exp'!$B$9:$G$52,2,FALSE))</f>
        <v/>
      </c>
      <c r="C2621" s="117"/>
      <c r="D2621" s="116"/>
      <c r="E2621" s="118"/>
      <c r="F2621" s="119"/>
      <c r="G2621" s="120"/>
      <c r="H2621" s="120"/>
      <c r="I2621" s="428">
        <f t="shared" si="41"/>
        <v>0</v>
      </c>
      <c r="J2621" s="46"/>
      <c r="K2621" s="21">
        <f>IFERROR(SUM(C2621/'Transfers of Funds'!$F$59),0)</f>
        <v>0</v>
      </c>
      <c r="L2621" s="21"/>
      <c r="M2621" s="47" t="s">
        <v>162</v>
      </c>
      <c r="N2621" s="46"/>
    </row>
    <row r="2622" spans="1:14" s="23" customFormat="1" ht="14.25" customHeight="1">
      <c r="A2622" s="115"/>
      <c r="B2622" s="425" t="str">
        <f>IF(A2622="","",VLOOKUP(A2622,'Project Budget vs Exp'!$B$9:$G$52,2,FALSE))</f>
        <v/>
      </c>
      <c r="C2622" s="117"/>
      <c r="D2622" s="116"/>
      <c r="E2622" s="118"/>
      <c r="F2622" s="119"/>
      <c r="G2622" s="120"/>
      <c r="H2622" s="120"/>
      <c r="I2622" s="428">
        <f t="shared" si="41"/>
        <v>0</v>
      </c>
      <c r="J2622" s="46"/>
      <c r="K2622" s="21">
        <f>IFERROR(SUM(C2622/'Transfers of Funds'!$F$59),0)</f>
        <v>0</v>
      </c>
      <c r="L2622" s="21"/>
      <c r="M2622" s="47" t="s">
        <v>162</v>
      </c>
      <c r="N2622" s="46"/>
    </row>
    <row r="2623" spans="1:14" s="23" customFormat="1" ht="14.25" customHeight="1">
      <c r="A2623" s="115"/>
      <c r="B2623" s="425" t="str">
        <f>IF(A2623="","",VLOOKUP(A2623,'Project Budget vs Exp'!$B$9:$G$52,2,FALSE))</f>
        <v/>
      </c>
      <c r="C2623" s="117"/>
      <c r="D2623" s="116"/>
      <c r="E2623" s="118"/>
      <c r="F2623" s="119"/>
      <c r="G2623" s="120"/>
      <c r="H2623" s="120"/>
      <c r="I2623" s="428">
        <f t="shared" si="41"/>
        <v>0</v>
      </c>
      <c r="J2623" s="46"/>
      <c r="K2623" s="21">
        <f>IFERROR(SUM(C2623/'Transfers of Funds'!$F$59),0)</f>
        <v>0</v>
      </c>
      <c r="L2623" s="21"/>
      <c r="M2623" s="47" t="s">
        <v>162</v>
      </c>
      <c r="N2623" s="46"/>
    </row>
    <row r="2624" spans="1:14" s="23" customFormat="1" ht="14.25" customHeight="1">
      <c r="A2624" s="115"/>
      <c r="B2624" s="425" t="str">
        <f>IF(A2624="","",VLOOKUP(A2624,'Project Budget vs Exp'!$B$9:$G$52,2,FALSE))</f>
        <v/>
      </c>
      <c r="C2624" s="117"/>
      <c r="D2624" s="116"/>
      <c r="E2624" s="118"/>
      <c r="F2624" s="119"/>
      <c r="G2624" s="120"/>
      <c r="H2624" s="120"/>
      <c r="I2624" s="428">
        <f t="shared" si="41"/>
        <v>0</v>
      </c>
      <c r="J2624" s="46"/>
      <c r="K2624" s="21">
        <f>IFERROR(SUM(C2624/'Transfers of Funds'!$F$59),0)</f>
        <v>0</v>
      </c>
      <c r="L2624" s="21"/>
      <c r="M2624" s="47" t="s">
        <v>162</v>
      </c>
      <c r="N2624" s="46"/>
    </row>
    <row r="2625" spans="1:14" s="23" customFormat="1" ht="14.25" customHeight="1">
      <c r="A2625" s="115"/>
      <c r="B2625" s="425" t="str">
        <f>IF(A2625="","",VLOOKUP(A2625,'Project Budget vs Exp'!$B$9:$G$52,2,FALSE))</f>
        <v/>
      </c>
      <c r="C2625" s="117"/>
      <c r="D2625" s="116"/>
      <c r="E2625" s="118"/>
      <c r="F2625" s="119"/>
      <c r="G2625" s="120"/>
      <c r="H2625" s="120"/>
      <c r="I2625" s="428">
        <f t="shared" si="41"/>
        <v>0</v>
      </c>
      <c r="J2625" s="46"/>
      <c r="K2625" s="21">
        <f>IFERROR(SUM(C2625/'Transfers of Funds'!$F$59),0)</f>
        <v>0</v>
      </c>
      <c r="L2625" s="21"/>
      <c r="M2625" s="47" t="s">
        <v>162</v>
      </c>
      <c r="N2625" s="46"/>
    </row>
    <row r="2626" spans="1:14" s="23" customFormat="1" ht="14.25" customHeight="1">
      <c r="A2626" s="115"/>
      <c r="B2626" s="425" t="str">
        <f>IF(A2626="","",VLOOKUP(A2626,'Project Budget vs Exp'!$B$9:$G$52,2,FALSE))</f>
        <v/>
      </c>
      <c r="C2626" s="117"/>
      <c r="D2626" s="116"/>
      <c r="E2626" s="118"/>
      <c r="F2626" s="119"/>
      <c r="G2626" s="120"/>
      <c r="H2626" s="120"/>
      <c r="I2626" s="428">
        <f t="shared" si="41"/>
        <v>0</v>
      </c>
      <c r="J2626" s="46"/>
      <c r="K2626" s="21">
        <f>IFERROR(SUM(C2626/'Transfers of Funds'!$F$59),0)</f>
        <v>0</v>
      </c>
      <c r="L2626" s="21"/>
      <c r="M2626" s="47" t="s">
        <v>162</v>
      </c>
      <c r="N2626" s="46"/>
    </row>
    <row r="2627" spans="1:14" s="23" customFormat="1" ht="14.25" customHeight="1">
      <c r="A2627" s="115"/>
      <c r="B2627" s="425" t="str">
        <f>IF(A2627="","",VLOOKUP(A2627,'Project Budget vs Exp'!$B$9:$G$52,2,FALSE))</f>
        <v/>
      </c>
      <c r="C2627" s="117"/>
      <c r="D2627" s="116"/>
      <c r="E2627" s="118"/>
      <c r="F2627" s="119"/>
      <c r="G2627" s="120"/>
      <c r="H2627" s="120"/>
      <c r="I2627" s="428">
        <f t="shared" si="41"/>
        <v>0</v>
      </c>
      <c r="J2627" s="46"/>
      <c r="K2627" s="21">
        <f>IFERROR(SUM(C2627/'Transfers of Funds'!$F$59),0)</f>
        <v>0</v>
      </c>
      <c r="L2627" s="21"/>
      <c r="M2627" s="47" t="s">
        <v>162</v>
      </c>
      <c r="N2627" s="46"/>
    </row>
    <row r="2628" spans="1:14" s="23" customFormat="1" ht="14.25" customHeight="1">
      <c r="A2628" s="115"/>
      <c r="B2628" s="425" t="str">
        <f>IF(A2628="","",VLOOKUP(A2628,'Project Budget vs Exp'!$B$9:$G$52,2,FALSE))</f>
        <v/>
      </c>
      <c r="C2628" s="117"/>
      <c r="D2628" s="116"/>
      <c r="E2628" s="118"/>
      <c r="F2628" s="119"/>
      <c r="G2628" s="120"/>
      <c r="H2628" s="120"/>
      <c r="I2628" s="428">
        <f t="shared" si="41"/>
        <v>0</v>
      </c>
      <c r="J2628" s="46"/>
      <c r="K2628" s="21">
        <f>IFERROR(SUM(C2628/'Transfers of Funds'!$F$59),0)</f>
        <v>0</v>
      </c>
      <c r="L2628" s="21"/>
      <c r="M2628" s="47" t="s">
        <v>162</v>
      </c>
      <c r="N2628" s="46"/>
    </row>
    <row r="2629" spans="1:14" s="23" customFormat="1" ht="14.25" customHeight="1">
      <c r="A2629" s="115"/>
      <c r="B2629" s="425" t="str">
        <f>IF(A2629="","",VLOOKUP(A2629,'Project Budget vs Exp'!$B$9:$G$52,2,FALSE))</f>
        <v/>
      </c>
      <c r="C2629" s="117"/>
      <c r="D2629" s="116"/>
      <c r="E2629" s="118"/>
      <c r="F2629" s="119"/>
      <c r="G2629" s="120"/>
      <c r="H2629" s="120"/>
      <c r="I2629" s="428">
        <f t="shared" si="41"/>
        <v>0</v>
      </c>
      <c r="J2629" s="46"/>
      <c r="K2629" s="21">
        <f>IFERROR(SUM(C2629/'Transfers of Funds'!$F$59),0)</f>
        <v>0</v>
      </c>
      <c r="L2629" s="21"/>
      <c r="M2629" s="47" t="s">
        <v>162</v>
      </c>
      <c r="N2629" s="46"/>
    </row>
    <row r="2630" spans="1:14" s="23" customFormat="1" ht="14.25" customHeight="1">
      <c r="A2630" s="115"/>
      <c r="B2630" s="425" t="str">
        <f>IF(A2630="","",VLOOKUP(A2630,'Project Budget vs Exp'!$B$9:$G$52,2,FALSE))</f>
        <v/>
      </c>
      <c r="C2630" s="117"/>
      <c r="D2630" s="116"/>
      <c r="E2630" s="118"/>
      <c r="F2630" s="119"/>
      <c r="G2630" s="120"/>
      <c r="H2630" s="120"/>
      <c r="I2630" s="428">
        <f t="shared" si="41"/>
        <v>0</v>
      </c>
      <c r="J2630" s="46"/>
      <c r="K2630" s="21">
        <f>IFERROR(SUM(C2630/'Transfers of Funds'!$F$59),0)</f>
        <v>0</v>
      </c>
      <c r="L2630" s="21"/>
      <c r="M2630" s="47" t="s">
        <v>162</v>
      </c>
      <c r="N2630" s="46"/>
    </row>
    <row r="2631" spans="1:14" s="23" customFormat="1" ht="14.25" customHeight="1">
      <c r="A2631" s="115"/>
      <c r="B2631" s="425" t="str">
        <f>IF(A2631="","",VLOOKUP(A2631,'Project Budget vs Exp'!$B$9:$G$52,2,FALSE))</f>
        <v/>
      </c>
      <c r="C2631" s="117"/>
      <c r="D2631" s="116"/>
      <c r="E2631" s="118"/>
      <c r="F2631" s="119"/>
      <c r="G2631" s="120"/>
      <c r="H2631" s="120"/>
      <c r="I2631" s="428">
        <f t="shared" si="41"/>
        <v>0</v>
      </c>
      <c r="J2631" s="46"/>
      <c r="K2631" s="21">
        <f>IFERROR(SUM(C2631/'Transfers of Funds'!$F$59),0)</f>
        <v>0</v>
      </c>
      <c r="L2631" s="21"/>
      <c r="M2631" s="47" t="s">
        <v>162</v>
      </c>
      <c r="N2631" s="46"/>
    </row>
    <row r="2632" spans="1:14" s="23" customFormat="1" ht="14.25" customHeight="1">
      <c r="A2632" s="115"/>
      <c r="B2632" s="425" t="str">
        <f>IF(A2632="","",VLOOKUP(A2632,'Project Budget vs Exp'!$B$9:$G$52,2,FALSE))</f>
        <v/>
      </c>
      <c r="C2632" s="117"/>
      <c r="D2632" s="116"/>
      <c r="E2632" s="118"/>
      <c r="F2632" s="119"/>
      <c r="G2632" s="120"/>
      <c r="H2632" s="120"/>
      <c r="I2632" s="428">
        <f t="shared" si="41"/>
        <v>0</v>
      </c>
      <c r="J2632" s="46"/>
      <c r="K2632" s="21">
        <f>IFERROR(SUM(C2632/'Transfers of Funds'!$F$59),0)</f>
        <v>0</v>
      </c>
      <c r="L2632" s="21"/>
      <c r="M2632" s="47" t="s">
        <v>162</v>
      </c>
      <c r="N2632" s="46"/>
    </row>
    <row r="2633" spans="1:14" s="23" customFormat="1" ht="14.25" customHeight="1">
      <c r="A2633" s="115"/>
      <c r="B2633" s="425" t="str">
        <f>IF(A2633="","",VLOOKUP(A2633,'Project Budget vs Exp'!$B$9:$G$52,2,FALSE))</f>
        <v/>
      </c>
      <c r="C2633" s="117"/>
      <c r="D2633" s="116"/>
      <c r="E2633" s="118"/>
      <c r="F2633" s="119"/>
      <c r="G2633" s="120"/>
      <c r="H2633" s="120"/>
      <c r="I2633" s="428">
        <f t="shared" si="41"/>
        <v>0</v>
      </c>
      <c r="J2633" s="46"/>
      <c r="K2633" s="21">
        <f>IFERROR(SUM(C2633/'Transfers of Funds'!$F$59),0)</f>
        <v>0</v>
      </c>
      <c r="L2633" s="21"/>
      <c r="M2633" s="47" t="s">
        <v>162</v>
      </c>
      <c r="N2633" s="46"/>
    </row>
    <row r="2634" spans="1:14" s="23" customFormat="1" ht="14.25" customHeight="1">
      <c r="A2634" s="115"/>
      <c r="B2634" s="425" t="str">
        <f>IF(A2634="","",VLOOKUP(A2634,'Project Budget vs Exp'!$B$9:$G$52,2,FALSE))</f>
        <v/>
      </c>
      <c r="C2634" s="117"/>
      <c r="D2634" s="116"/>
      <c r="E2634" s="118"/>
      <c r="F2634" s="119"/>
      <c r="G2634" s="120"/>
      <c r="H2634" s="120"/>
      <c r="I2634" s="428">
        <f t="shared" si="41"/>
        <v>0</v>
      </c>
      <c r="J2634" s="46"/>
      <c r="K2634" s="21">
        <f>IFERROR(SUM(C2634/'Transfers of Funds'!$F$59),0)</f>
        <v>0</v>
      </c>
      <c r="L2634" s="21"/>
      <c r="M2634" s="47" t="s">
        <v>162</v>
      </c>
      <c r="N2634" s="46"/>
    </row>
    <row r="2635" spans="1:14" s="23" customFormat="1" ht="14.25" customHeight="1">
      <c r="A2635" s="115"/>
      <c r="B2635" s="425" t="str">
        <f>IF(A2635="","",VLOOKUP(A2635,'Project Budget vs Exp'!$B$9:$G$52,2,FALSE))</f>
        <v/>
      </c>
      <c r="C2635" s="117"/>
      <c r="D2635" s="116"/>
      <c r="E2635" s="118"/>
      <c r="F2635" s="119"/>
      <c r="G2635" s="120"/>
      <c r="H2635" s="120"/>
      <c r="I2635" s="428">
        <f t="shared" si="41"/>
        <v>0</v>
      </c>
      <c r="J2635" s="46"/>
      <c r="K2635" s="21">
        <f>IFERROR(SUM(C2635/'Transfers of Funds'!$F$59),0)</f>
        <v>0</v>
      </c>
      <c r="L2635" s="21"/>
      <c r="M2635" s="47" t="s">
        <v>162</v>
      </c>
      <c r="N2635" s="46"/>
    </row>
    <row r="2636" spans="1:14" s="23" customFormat="1" ht="14.25" customHeight="1">
      <c r="A2636" s="115"/>
      <c r="B2636" s="425" t="str">
        <f>IF(A2636="","",VLOOKUP(A2636,'Project Budget vs Exp'!$B$9:$G$52,2,FALSE))</f>
        <v/>
      </c>
      <c r="C2636" s="117"/>
      <c r="D2636" s="116"/>
      <c r="E2636" s="118"/>
      <c r="F2636" s="119"/>
      <c r="G2636" s="120"/>
      <c r="H2636" s="120"/>
      <c r="I2636" s="428">
        <f t="shared" si="41"/>
        <v>0</v>
      </c>
      <c r="J2636" s="46"/>
      <c r="K2636" s="21">
        <f>IFERROR(SUM(C2636/'Transfers of Funds'!$F$59),0)</f>
        <v>0</v>
      </c>
      <c r="L2636" s="21"/>
      <c r="M2636" s="47" t="s">
        <v>162</v>
      </c>
      <c r="N2636" s="46"/>
    </row>
    <row r="2637" spans="1:14" s="23" customFormat="1" ht="14.25" customHeight="1">
      <c r="A2637" s="115"/>
      <c r="B2637" s="425" t="str">
        <f>IF(A2637="","",VLOOKUP(A2637,'Project Budget vs Exp'!$B$9:$G$52,2,FALSE))</f>
        <v/>
      </c>
      <c r="C2637" s="117"/>
      <c r="D2637" s="116"/>
      <c r="E2637" s="118"/>
      <c r="F2637" s="119"/>
      <c r="G2637" s="120"/>
      <c r="H2637" s="120"/>
      <c r="I2637" s="428">
        <f t="shared" si="41"/>
        <v>0</v>
      </c>
      <c r="J2637" s="46"/>
      <c r="K2637" s="21">
        <f>IFERROR(SUM(C2637/'Transfers of Funds'!$F$59),0)</f>
        <v>0</v>
      </c>
      <c r="L2637" s="21"/>
      <c r="M2637" s="47" t="s">
        <v>162</v>
      </c>
      <c r="N2637" s="46"/>
    </row>
    <row r="2638" spans="1:14" s="23" customFormat="1" ht="14.25" customHeight="1">
      <c r="A2638" s="115"/>
      <c r="B2638" s="425" t="str">
        <f>IF(A2638="","",VLOOKUP(A2638,'Project Budget vs Exp'!$B$9:$G$52,2,FALSE))</f>
        <v/>
      </c>
      <c r="C2638" s="117"/>
      <c r="D2638" s="116"/>
      <c r="E2638" s="118"/>
      <c r="F2638" s="119"/>
      <c r="G2638" s="120"/>
      <c r="H2638" s="120"/>
      <c r="I2638" s="428">
        <f t="shared" si="41"/>
        <v>0</v>
      </c>
      <c r="J2638" s="46"/>
      <c r="K2638" s="21">
        <f>IFERROR(SUM(C2638/'Transfers of Funds'!$F$59),0)</f>
        <v>0</v>
      </c>
      <c r="L2638" s="21"/>
      <c r="M2638" s="47" t="s">
        <v>162</v>
      </c>
      <c r="N2638" s="46"/>
    </row>
    <row r="2639" spans="1:14" s="23" customFormat="1" ht="14.25" customHeight="1">
      <c r="A2639" s="115"/>
      <c r="B2639" s="425" t="str">
        <f>IF(A2639="","",VLOOKUP(A2639,'Project Budget vs Exp'!$B$9:$G$52,2,FALSE))</f>
        <v/>
      </c>
      <c r="C2639" s="117"/>
      <c r="D2639" s="116"/>
      <c r="E2639" s="118"/>
      <c r="F2639" s="119"/>
      <c r="G2639" s="120"/>
      <c r="H2639" s="120"/>
      <c r="I2639" s="428">
        <f t="shared" si="41"/>
        <v>0</v>
      </c>
      <c r="J2639" s="46"/>
      <c r="K2639" s="21">
        <f>IFERROR(SUM(C2639/'Transfers of Funds'!$F$59),0)</f>
        <v>0</v>
      </c>
      <c r="L2639" s="21"/>
      <c r="M2639" s="47" t="s">
        <v>162</v>
      </c>
      <c r="N2639" s="46"/>
    </row>
    <row r="2640" spans="1:14" s="23" customFormat="1" ht="14.25" customHeight="1">
      <c r="A2640" s="115"/>
      <c r="B2640" s="425" t="str">
        <f>IF(A2640="","",VLOOKUP(A2640,'Project Budget vs Exp'!$B$9:$G$52,2,FALSE))</f>
        <v/>
      </c>
      <c r="C2640" s="117"/>
      <c r="D2640" s="116"/>
      <c r="E2640" s="118"/>
      <c r="F2640" s="119"/>
      <c r="G2640" s="120"/>
      <c r="H2640" s="120"/>
      <c r="I2640" s="428">
        <f t="shared" si="41"/>
        <v>0</v>
      </c>
      <c r="J2640" s="46"/>
      <c r="K2640" s="21">
        <f>IFERROR(SUM(C2640/'Transfers of Funds'!$F$59),0)</f>
        <v>0</v>
      </c>
      <c r="L2640" s="21"/>
      <c r="M2640" s="47" t="s">
        <v>162</v>
      </c>
      <c r="N2640" s="46"/>
    </row>
    <row r="2641" spans="1:14" s="23" customFormat="1" ht="14.25" customHeight="1">
      <c r="A2641" s="115"/>
      <c r="B2641" s="425" t="str">
        <f>IF(A2641="","",VLOOKUP(A2641,'Project Budget vs Exp'!$B$9:$G$52,2,FALSE))</f>
        <v/>
      </c>
      <c r="C2641" s="117"/>
      <c r="D2641" s="116"/>
      <c r="E2641" s="118"/>
      <c r="F2641" s="119"/>
      <c r="G2641" s="120"/>
      <c r="H2641" s="120"/>
      <c r="I2641" s="428">
        <f t="shared" si="41"/>
        <v>0</v>
      </c>
      <c r="J2641" s="46"/>
      <c r="K2641" s="21">
        <f>IFERROR(SUM(C2641/'Transfers of Funds'!$F$59),0)</f>
        <v>0</v>
      </c>
      <c r="L2641" s="21"/>
      <c r="M2641" s="47" t="s">
        <v>162</v>
      </c>
      <c r="N2641" s="46"/>
    </row>
    <row r="2642" spans="1:14" s="23" customFormat="1" ht="14.25" customHeight="1">
      <c r="A2642" s="115"/>
      <c r="B2642" s="425" t="str">
        <f>IF(A2642="","",VLOOKUP(A2642,'Project Budget vs Exp'!$B$9:$G$52,2,FALSE))</f>
        <v/>
      </c>
      <c r="C2642" s="117"/>
      <c r="D2642" s="116"/>
      <c r="E2642" s="118"/>
      <c r="F2642" s="119"/>
      <c r="G2642" s="120"/>
      <c r="H2642" s="120"/>
      <c r="I2642" s="428">
        <f t="shared" si="41"/>
        <v>0</v>
      </c>
      <c r="J2642" s="46"/>
      <c r="K2642" s="21">
        <f>IFERROR(SUM(C2642/'Transfers of Funds'!$F$59),0)</f>
        <v>0</v>
      </c>
      <c r="L2642" s="21"/>
      <c r="M2642" s="47" t="s">
        <v>162</v>
      </c>
      <c r="N2642" s="46"/>
    </row>
    <row r="2643" spans="1:14" s="23" customFormat="1" ht="14.25" customHeight="1">
      <c r="A2643" s="115"/>
      <c r="B2643" s="425" t="str">
        <f>IF(A2643="","",VLOOKUP(A2643,'Project Budget vs Exp'!$B$9:$G$52,2,FALSE))</f>
        <v/>
      </c>
      <c r="C2643" s="117"/>
      <c r="D2643" s="116"/>
      <c r="E2643" s="118"/>
      <c r="F2643" s="119"/>
      <c r="G2643" s="120"/>
      <c r="H2643" s="120"/>
      <c r="I2643" s="428">
        <f t="shared" si="41"/>
        <v>0</v>
      </c>
      <c r="J2643" s="46"/>
      <c r="K2643" s="21">
        <f>IFERROR(SUM(C2643/'Transfers of Funds'!$F$59),0)</f>
        <v>0</v>
      </c>
      <c r="L2643" s="21"/>
      <c r="M2643" s="47" t="s">
        <v>162</v>
      </c>
      <c r="N2643" s="46"/>
    </row>
    <row r="2644" spans="1:14" s="23" customFormat="1" ht="14.25" customHeight="1">
      <c r="A2644" s="115"/>
      <c r="B2644" s="425" t="str">
        <f>IF(A2644="","",VLOOKUP(A2644,'Project Budget vs Exp'!$B$9:$G$52,2,FALSE))</f>
        <v/>
      </c>
      <c r="C2644" s="117"/>
      <c r="D2644" s="116"/>
      <c r="E2644" s="118"/>
      <c r="F2644" s="119"/>
      <c r="G2644" s="120"/>
      <c r="H2644" s="120"/>
      <c r="I2644" s="428">
        <f t="shared" si="41"/>
        <v>0</v>
      </c>
      <c r="J2644" s="46"/>
      <c r="K2644" s="21">
        <f>IFERROR(SUM(C2644/'Transfers of Funds'!$F$59),0)</f>
        <v>0</v>
      </c>
      <c r="L2644" s="21"/>
      <c r="M2644" s="47" t="s">
        <v>162</v>
      </c>
      <c r="N2644" s="46"/>
    </row>
    <row r="2645" spans="1:14" s="23" customFormat="1" ht="14.25" customHeight="1">
      <c r="A2645" s="115"/>
      <c r="B2645" s="425" t="str">
        <f>IF(A2645="","",VLOOKUP(A2645,'Project Budget vs Exp'!$B$9:$G$52,2,FALSE))</f>
        <v/>
      </c>
      <c r="C2645" s="117"/>
      <c r="D2645" s="116"/>
      <c r="E2645" s="118"/>
      <c r="F2645" s="119"/>
      <c r="G2645" s="120"/>
      <c r="H2645" s="120"/>
      <c r="I2645" s="428">
        <f t="shared" ref="I2645:I2708" si="42">IF(OR(F$4="EUR",F$4="USD",F$4="GBP",F$4="CAD",F$4="NZD",F$4="AUD"),K2645,C2645)</f>
        <v>0</v>
      </c>
      <c r="J2645" s="46"/>
      <c r="K2645" s="21">
        <f>IFERROR(SUM(C2645/'Transfers of Funds'!$F$59),0)</f>
        <v>0</v>
      </c>
      <c r="L2645" s="21"/>
      <c r="M2645" s="47" t="s">
        <v>162</v>
      </c>
      <c r="N2645" s="46"/>
    </row>
    <row r="2646" spans="1:14" s="23" customFormat="1" ht="14.25" customHeight="1">
      <c r="A2646" s="115"/>
      <c r="B2646" s="425" t="str">
        <f>IF(A2646="","",VLOOKUP(A2646,'Project Budget vs Exp'!$B$9:$G$52,2,FALSE))</f>
        <v/>
      </c>
      <c r="C2646" s="117"/>
      <c r="D2646" s="116"/>
      <c r="E2646" s="118"/>
      <c r="F2646" s="119"/>
      <c r="G2646" s="120"/>
      <c r="H2646" s="120"/>
      <c r="I2646" s="428">
        <f t="shared" si="42"/>
        <v>0</v>
      </c>
      <c r="J2646" s="46"/>
      <c r="K2646" s="21">
        <f>IFERROR(SUM(C2646/'Transfers of Funds'!$F$59),0)</f>
        <v>0</v>
      </c>
      <c r="L2646" s="21"/>
      <c r="M2646" s="47" t="s">
        <v>162</v>
      </c>
      <c r="N2646" s="46"/>
    </row>
    <row r="2647" spans="1:14" s="23" customFormat="1" ht="14.25" customHeight="1">
      <c r="A2647" s="115"/>
      <c r="B2647" s="425" t="str">
        <f>IF(A2647="","",VLOOKUP(A2647,'Project Budget vs Exp'!$B$9:$G$52,2,FALSE))</f>
        <v/>
      </c>
      <c r="C2647" s="117"/>
      <c r="D2647" s="116"/>
      <c r="E2647" s="118"/>
      <c r="F2647" s="119"/>
      <c r="G2647" s="120"/>
      <c r="H2647" s="120"/>
      <c r="I2647" s="428">
        <f t="shared" si="42"/>
        <v>0</v>
      </c>
      <c r="J2647" s="46"/>
      <c r="K2647" s="21">
        <f>IFERROR(SUM(C2647/'Transfers of Funds'!$F$59),0)</f>
        <v>0</v>
      </c>
      <c r="L2647" s="21"/>
      <c r="M2647" s="47" t="s">
        <v>162</v>
      </c>
      <c r="N2647" s="46"/>
    </row>
    <row r="2648" spans="1:14" s="23" customFormat="1" ht="14.25" customHeight="1">
      <c r="A2648" s="115"/>
      <c r="B2648" s="425" t="str">
        <f>IF(A2648="","",VLOOKUP(A2648,'Project Budget vs Exp'!$B$9:$G$52,2,FALSE))</f>
        <v/>
      </c>
      <c r="C2648" s="117"/>
      <c r="D2648" s="116"/>
      <c r="E2648" s="118"/>
      <c r="F2648" s="119"/>
      <c r="G2648" s="120"/>
      <c r="H2648" s="120"/>
      <c r="I2648" s="428">
        <f t="shared" si="42"/>
        <v>0</v>
      </c>
      <c r="J2648" s="46"/>
      <c r="K2648" s="21">
        <f>IFERROR(SUM(C2648/'Transfers of Funds'!$F$59),0)</f>
        <v>0</v>
      </c>
      <c r="L2648" s="21"/>
      <c r="M2648" s="47" t="s">
        <v>162</v>
      </c>
      <c r="N2648" s="46"/>
    </row>
    <row r="2649" spans="1:14" s="23" customFormat="1" ht="14.25" customHeight="1">
      <c r="A2649" s="115"/>
      <c r="B2649" s="425" t="str">
        <f>IF(A2649="","",VLOOKUP(A2649,'Project Budget vs Exp'!$B$9:$G$52,2,FALSE))</f>
        <v/>
      </c>
      <c r="C2649" s="117"/>
      <c r="D2649" s="116"/>
      <c r="E2649" s="118"/>
      <c r="F2649" s="119"/>
      <c r="G2649" s="120"/>
      <c r="H2649" s="120"/>
      <c r="I2649" s="428">
        <f t="shared" si="42"/>
        <v>0</v>
      </c>
      <c r="J2649" s="46"/>
      <c r="K2649" s="21">
        <f>IFERROR(SUM(C2649/'Transfers of Funds'!$F$59),0)</f>
        <v>0</v>
      </c>
      <c r="L2649" s="21"/>
      <c r="M2649" s="47" t="s">
        <v>162</v>
      </c>
      <c r="N2649" s="46"/>
    </row>
    <row r="2650" spans="1:14" s="23" customFormat="1" ht="14.25" customHeight="1">
      <c r="A2650" s="115"/>
      <c r="B2650" s="425" t="str">
        <f>IF(A2650="","",VLOOKUP(A2650,'Project Budget vs Exp'!$B$9:$G$52,2,FALSE))</f>
        <v/>
      </c>
      <c r="C2650" s="117"/>
      <c r="D2650" s="116"/>
      <c r="E2650" s="118"/>
      <c r="F2650" s="119"/>
      <c r="G2650" s="120"/>
      <c r="H2650" s="120"/>
      <c r="I2650" s="428">
        <f t="shared" si="42"/>
        <v>0</v>
      </c>
      <c r="J2650" s="46"/>
      <c r="K2650" s="21">
        <f>IFERROR(SUM(C2650/'Transfers of Funds'!$F$59),0)</f>
        <v>0</v>
      </c>
      <c r="L2650" s="21"/>
      <c r="M2650" s="47" t="s">
        <v>162</v>
      </c>
      <c r="N2650" s="46"/>
    </row>
    <row r="2651" spans="1:14" s="23" customFormat="1" ht="14.25" customHeight="1">
      <c r="A2651" s="115"/>
      <c r="B2651" s="425" t="str">
        <f>IF(A2651="","",VLOOKUP(A2651,'Project Budget vs Exp'!$B$9:$G$52,2,FALSE))</f>
        <v/>
      </c>
      <c r="C2651" s="117"/>
      <c r="D2651" s="116"/>
      <c r="E2651" s="118"/>
      <c r="F2651" s="119"/>
      <c r="G2651" s="120"/>
      <c r="H2651" s="120"/>
      <c r="I2651" s="428">
        <f t="shared" si="42"/>
        <v>0</v>
      </c>
      <c r="J2651" s="46"/>
      <c r="K2651" s="21">
        <f>IFERROR(SUM(C2651/'Transfers of Funds'!$F$59),0)</f>
        <v>0</v>
      </c>
      <c r="L2651" s="21"/>
      <c r="M2651" s="47" t="s">
        <v>162</v>
      </c>
      <c r="N2651" s="46"/>
    </row>
    <row r="2652" spans="1:14" s="23" customFormat="1" ht="14.25" customHeight="1">
      <c r="A2652" s="115"/>
      <c r="B2652" s="425" t="str">
        <f>IF(A2652="","",VLOOKUP(A2652,'Project Budget vs Exp'!$B$9:$G$52,2,FALSE))</f>
        <v/>
      </c>
      <c r="C2652" s="117"/>
      <c r="D2652" s="116"/>
      <c r="E2652" s="118"/>
      <c r="F2652" s="119"/>
      <c r="G2652" s="120"/>
      <c r="H2652" s="120"/>
      <c r="I2652" s="428">
        <f t="shared" si="42"/>
        <v>0</v>
      </c>
      <c r="J2652" s="46"/>
      <c r="K2652" s="21">
        <f>IFERROR(SUM(C2652/'Transfers of Funds'!$F$59),0)</f>
        <v>0</v>
      </c>
      <c r="L2652" s="21"/>
      <c r="M2652" s="47" t="s">
        <v>162</v>
      </c>
      <c r="N2652" s="46"/>
    </row>
    <row r="2653" spans="1:14" s="23" customFormat="1" ht="14.25" customHeight="1">
      <c r="A2653" s="115"/>
      <c r="B2653" s="425" t="str">
        <f>IF(A2653="","",VLOOKUP(A2653,'Project Budget vs Exp'!$B$9:$G$52,2,FALSE))</f>
        <v/>
      </c>
      <c r="C2653" s="117"/>
      <c r="D2653" s="116"/>
      <c r="E2653" s="118"/>
      <c r="F2653" s="119"/>
      <c r="G2653" s="120"/>
      <c r="H2653" s="120"/>
      <c r="I2653" s="428">
        <f t="shared" si="42"/>
        <v>0</v>
      </c>
      <c r="J2653" s="46"/>
      <c r="K2653" s="21">
        <f>IFERROR(SUM(C2653/'Transfers of Funds'!$F$59),0)</f>
        <v>0</v>
      </c>
      <c r="L2653" s="21"/>
      <c r="M2653" s="47" t="s">
        <v>162</v>
      </c>
      <c r="N2653" s="46"/>
    </row>
    <row r="2654" spans="1:14" s="23" customFormat="1" ht="14.25" customHeight="1">
      <c r="A2654" s="115"/>
      <c r="B2654" s="425" t="str">
        <f>IF(A2654="","",VLOOKUP(A2654,'Project Budget vs Exp'!$B$9:$G$52,2,FALSE))</f>
        <v/>
      </c>
      <c r="C2654" s="117"/>
      <c r="D2654" s="116"/>
      <c r="E2654" s="118"/>
      <c r="F2654" s="119"/>
      <c r="G2654" s="120"/>
      <c r="H2654" s="120"/>
      <c r="I2654" s="428">
        <f t="shared" si="42"/>
        <v>0</v>
      </c>
      <c r="J2654" s="46"/>
      <c r="K2654" s="21">
        <f>IFERROR(SUM(C2654/'Transfers of Funds'!$F$59),0)</f>
        <v>0</v>
      </c>
      <c r="L2654" s="21"/>
      <c r="M2654" s="47" t="s">
        <v>162</v>
      </c>
      <c r="N2654" s="46"/>
    </row>
    <row r="2655" spans="1:14" s="23" customFormat="1" ht="14.25" customHeight="1">
      <c r="A2655" s="115"/>
      <c r="B2655" s="425" t="str">
        <f>IF(A2655="","",VLOOKUP(A2655,'Project Budget vs Exp'!$B$9:$G$52,2,FALSE))</f>
        <v/>
      </c>
      <c r="C2655" s="117"/>
      <c r="D2655" s="116"/>
      <c r="E2655" s="118"/>
      <c r="F2655" s="119"/>
      <c r="G2655" s="120"/>
      <c r="H2655" s="120"/>
      <c r="I2655" s="428">
        <f t="shared" si="42"/>
        <v>0</v>
      </c>
      <c r="J2655" s="46"/>
      <c r="K2655" s="21">
        <f>IFERROR(SUM(C2655/'Transfers of Funds'!$F$59),0)</f>
        <v>0</v>
      </c>
      <c r="L2655" s="21"/>
      <c r="M2655" s="47" t="s">
        <v>162</v>
      </c>
      <c r="N2655" s="46"/>
    </row>
    <row r="2656" spans="1:14" s="23" customFormat="1" ht="14.25" customHeight="1">
      <c r="A2656" s="115"/>
      <c r="B2656" s="425" t="str">
        <f>IF(A2656="","",VLOOKUP(A2656,'Project Budget vs Exp'!$B$9:$G$52,2,FALSE))</f>
        <v/>
      </c>
      <c r="C2656" s="117"/>
      <c r="D2656" s="116"/>
      <c r="E2656" s="118"/>
      <c r="F2656" s="119"/>
      <c r="G2656" s="120"/>
      <c r="H2656" s="120"/>
      <c r="I2656" s="428">
        <f t="shared" si="42"/>
        <v>0</v>
      </c>
      <c r="J2656" s="46"/>
      <c r="K2656" s="21">
        <f>IFERROR(SUM(C2656/'Transfers of Funds'!$F$59),0)</f>
        <v>0</v>
      </c>
      <c r="L2656" s="21"/>
      <c r="M2656" s="47" t="s">
        <v>162</v>
      </c>
      <c r="N2656" s="46"/>
    </row>
    <row r="2657" spans="1:14" s="23" customFormat="1" ht="14.25" customHeight="1">
      <c r="A2657" s="115"/>
      <c r="B2657" s="425" t="str">
        <f>IF(A2657="","",VLOOKUP(A2657,'Project Budget vs Exp'!$B$9:$G$52,2,FALSE))</f>
        <v/>
      </c>
      <c r="C2657" s="117"/>
      <c r="D2657" s="116"/>
      <c r="E2657" s="118"/>
      <c r="F2657" s="119"/>
      <c r="G2657" s="120"/>
      <c r="H2657" s="120"/>
      <c r="I2657" s="428">
        <f t="shared" si="42"/>
        <v>0</v>
      </c>
      <c r="J2657" s="46"/>
      <c r="K2657" s="21">
        <f>IFERROR(SUM(C2657/'Transfers of Funds'!$F$59),0)</f>
        <v>0</v>
      </c>
      <c r="L2657" s="21"/>
      <c r="M2657" s="47" t="s">
        <v>162</v>
      </c>
      <c r="N2657" s="46"/>
    </row>
    <row r="2658" spans="1:14" s="23" customFormat="1" ht="14.25" customHeight="1">
      <c r="A2658" s="115"/>
      <c r="B2658" s="425" t="str">
        <f>IF(A2658="","",VLOOKUP(A2658,'Project Budget vs Exp'!$B$9:$G$52,2,FALSE))</f>
        <v/>
      </c>
      <c r="C2658" s="117"/>
      <c r="D2658" s="116"/>
      <c r="E2658" s="118"/>
      <c r="F2658" s="119"/>
      <c r="G2658" s="120"/>
      <c r="H2658" s="120"/>
      <c r="I2658" s="428">
        <f t="shared" si="42"/>
        <v>0</v>
      </c>
      <c r="J2658" s="46"/>
      <c r="K2658" s="21">
        <f>IFERROR(SUM(C2658/'Transfers of Funds'!$F$59),0)</f>
        <v>0</v>
      </c>
      <c r="L2658" s="21"/>
      <c r="M2658" s="47" t="s">
        <v>162</v>
      </c>
      <c r="N2658" s="46"/>
    </row>
    <row r="2659" spans="1:14" s="23" customFormat="1" ht="14.25" customHeight="1">
      <c r="A2659" s="115"/>
      <c r="B2659" s="425" t="str">
        <f>IF(A2659="","",VLOOKUP(A2659,'Project Budget vs Exp'!$B$9:$G$52,2,FALSE))</f>
        <v/>
      </c>
      <c r="C2659" s="117"/>
      <c r="D2659" s="116"/>
      <c r="E2659" s="118"/>
      <c r="F2659" s="119"/>
      <c r="G2659" s="120"/>
      <c r="H2659" s="120"/>
      <c r="I2659" s="428">
        <f t="shared" si="42"/>
        <v>0</v>
      </c>
      <c r="J2659" s="46"/>
      <c r="K2659" s="21">
        <f>IFERROR(SUM(C2659/'Transfers of Funds'!$F$59),0)</f>
        <v>0</v>
      </c>
      <c r="L2659" s="21"/>
      <c r="M2659" s="47" t="s">
        <v>162</v>
      </c>
      <c r="N2659" s="46"/>
    </row>
    <row r="2660" spans="1:14" s="23" customFormat="1" ht="14.25" customHeight="1">
      <c r="A2660" s="115"/>
      <c r="B2660" s="425" t="str">
        <f>IF(A2660="","",VLOOKUP(A2660,'Project Budget vs Exp'!$B$9:$G$52,2,FALSE))</f>
        <v/>
      </c>
      <c r="C2660" s="117"/>
      <c r="D2660" s="116"/>
      <c r="E2660" s="118"/>
      <c r="F2660" s="119"/>
      <c r="G2660" s="120"/>
      <c r="H2660" s="120"/>
      <c r="I2660" s="428">
        <f t="shared" si="42"/>
        <v>0</v>
      </c>
      <c r="J2660" s="46"/>
      <c r="K2660" s="21">
        <f>IFERROR(SUM(C2660/'Transfers of Funds'!$F$59),0)</f>
        <v>0</v>
      </c>
      <c r="L2660" s="21"/>
      <c r="M2660" s="47" t="s">
        <v>162</v>
      </c>
      <c r="N2660" s="46"/>
    </row>
    <row r="2661" spans="1:14" s="23" customFormat="1" ht="14.25" customHeight="1">
      <c r="A2661" s="115"/>
      <c r="B2661" s="425" t="str">
        <f>IF(A2661="","",VLOOKUP(A2661,'Project Budget vs Exp'!$B$9:$G$52,2,FALSE))</f>
        <v/>
      </c>
      <c r="C2661" s="117"/>
      <c r="D2661" s="116"/>
      <c r="E2661" s="118"/>
      <c r="F2661" s="119"/>
      <c r="G2661" s="120"/>
      <c r="H2661" s="120"/>
      <c r="I2661" s="428">
        <f t="shared" si="42"/>
        <v>0</v>
      </c>
      <c r="J2661" s="46"/>
      <c r="K2661" s="21">
        <f>IFERROR(SUM(C2661/'Transfers of Funds'!$F$59),0)</f>
        <v>0</v>
      </c>
      <c r="L2661" s="21"/>
      <c r="M2661" s="47" t="s">
        <v>162</v>
      </c>
      <c r="N2661" s="46"/>
    </row>
    <row r="2662" spans="1:14" s="23" customFormat="1" ht="14.25" customHeight="1">
      <c r="A2662" s="115"/>
      <c r="B2662" s="425" t="str">
        <f>IF(A2662="","",VLOOKUP(A2662,'Project Budget vs Exp'!$B$9:$G$52,2,FALSE))</f>
        <v/>
      </c>
      <c r="C2662" s="117"/>
      <c r="D2662" s="116"/>
      <c r="E2662" s="118"/>
      <c r="F2662" s="119"/>
      <c r="G2662" s="120"/>
      <c r="H2662" s="120"/>
      <c r="I2662" s="428">
        <f t="shared" si="42"/>
        <v>0</v>
      </c>
      <c r="J2662" s="46"/>
      <c r="K2662" s="21">
        <f>IFERROR(SUM(C2662/'Transfers of Funds'!$F$59),0)</f>
        <v>0</v>
      </c>
      <c r="L2662" s="21"/>
      <c r="M2662" s="47" t="s">
        <v>162</v>
      </c>
      <c r="N2662" s="46"/>
    </row>
    <row r="2663" spans="1:14" s="23" customFormat="1" ht="14.25" customHeight="1">
      <c r="A2663" s="115"/>
      <c r="B2663" s="425" t="str">
        <f>IF(A2663="","",VLOOKUP(A2663,'Project Budget vs Exp'!$B$9:$G$52,2,FALSE))</f>
        <v/>
      </c>
      <c r="C2663" s="117"/>
      <c r="D2663" s="116"/>
      <c r="E2663" s="118"/>
      <c r="F2663" s="119"/>
      <c r="G2663" s="120"/>
      <c r="H2663" s="120"/>
      <c r="I2663" s="428">
        <f t="shared" si="42"/>
        <v>0</v>
      </c>
      <c r="J2663" s="46"/>
      <c r="K2663" s="21">
        <f>IFERROR(SUM(C2663/'Transfers of Funds'!$F$59),0)</f>
        <v>0</v>
      </c>
      <c r="L2663" s="21"/>
      <c r="M2663" s="47" t="s">
        <v>162</v>
      </c>
      <c r="N2663" s="46"/>
    </row>
    <row r="2664" spans="1:14" s="23" customFormat="1" ht="14.25" customHeight="1">
      <c r="A2664" s="115"/>
      <c r="B2664" s="425" t="str">
        <f>IF(A2664="","",VLOOKUP(A2664,'Project Budget vs Exp'!$B$9:$G$52,2,FALSE))</f>
        <v/>
      </c>
      <c r="C2664" s="117"/>
      <c r="D2664" s="116"/>
      <c r="E2664" s="118"/>
      <c r="F2664" s="119"/>
      <c r="G2664" s="120"/>
      <c r="H2664" s="120"/>
      <c r="I2664" s="428">
        <f t="shared" si="42"/>
        <v>0</v>
      </c>
      <c r="J2664" s="46"/>
      <c r="K2664" s="21">
        <f>IFERROR(SUM(C2664/'Transfers of Funds'!$F$59),0)</f>
        <v>0</v>
      </c>
      <c r="L2664" s="21"/>
      <c r="M2664" s="47" t="s">
        <v>162</v>
      </c>
      <c r="N2664" s="46"/>
    </row>
    <row r="2665" spans="1:14" s="23" customFormat="1" ht="14.25" customHeight="1">
      <c r="A2665" s="115"/>
      <c r="B2665" s="425" t="str">
        <f>IF(A2665="","",VLOOKUP(A2665,'Project Budget vs Exp'!$B$9:$G$52,2,FALSE))</f>
        <v/>
      </c>
      <c r="C2665" s="117"/>
      <c r="D2665" s="116"/>
      <c r="E2665" s="118"/>
      <c r="F2665" s="119"/>
      <c r="G2665" s="120"/>
      <c r="H2665" s="120"/>
      <c r="I2665" s="428">
        <f t="shared" si="42"/>
        <v>0</v>
      </c>
      <c r="J2665" s="46"/>
      <c r="K2665" s="21">
        <f>IFERROR(SUM(C2665/'Transfers of Funds'!$F$59),0)</f>
        <v>0</v>
      </c>
      <c r="L2665" s="21"/>
      <c r="M2665" s="47" t="s">
        <v>162</v>
      </c>
      <c r="N2665" s="46"/>
    </row>
    <row r="2666" spans="1:14" s="23" customFormat="1" ht="14.25" customHeight="1">
      <c r="A2666" s="115"/>
      <c r="B2666" s="425" t="str">
        <f>IF(A2666="","",VLOOKUP(A2666,'Project Budget vs Exp'!$B$9:$G$52,2,FALSE))</f>
        <v/>
      </c>
      <c r="C2666" s="117"/>
      <c r="D2666" s="116"/>
      <c r="E2666" s="118"/>
      <c r="F2666" s="119"/>
      <c r="G2666" s="120"/>
      <c r="H2666" s="120"/>
      <c r="I2666" s="428">
        <f t="shared" si="42"/>
        <v>0</v>
      </c>
      <c r="J2666" s="46"/>
      <c r="K2666" s="21">
        <f>IFERROR(SUM(C2666/'Transfers of Funds'!$F$59),0)</f>
        <v>0</v>
      </c>
      <c r="L2666" s="21"/>
      <c r="M2666" s="47" t="s">
        <v>162</v>
      </c>
      <c r="N2666" s="46"/>
    </row>
    <row r="2667" spans="1:14" s="23" customFormat="1" ht="14.25" customHeight="1">
      <c r="A2667" s="115"/>
      <c r="B2667" s="425" t="str">
        <f>IF(A2667="","",VLOOKUP(A2667,'Project Budget vs Exp'!$B$9:$G$52,2,FALSE))</f>
        <v/>
      </c>
      <c r="C2667" s="117"/>
      <c r="D2667" s="116"/>
      <c r="E2667" s="118"/>
      <c r="F2667" s="119"/>
      <c r="G2667" s="120"/>
      <c r="H2667" s="120"/>
      <c r="I2667" s="428">
        <f t="shared" si="42"/>
        <v>0</v>
      </c>
      <c r="J2667" s="46"/>
      <c r="K2667" s="21">
        <f>IFERROR(SUM(C2667/'Transfers of Funds'!$F$59),0)</f>
        <v>0</v>
      </c>
      <c r="L2667" s="21"/>
      <c r="M2667" s="47" t="s">
        <v>162</v>
      </c>
      <c r="N2667" s="46"/>
    </row>
    <row r="2668" spans="1:14" s="23" customFormat="1" ht="14.25" customHeight="1">
      <c r="A2668" s="115"/>
      <c r="B2668" s="425" t="str">
        <f>IF(A2668="","",VLOOKUP(A2668,'Project Budget vs Exp'!$B$9:$G$52,2,FALSE))</f>
        <v/>
      </c>
      <c r="C2668" s="117"/>
      <c r="D2668" s="116"/>
      <c r="E2668" s="118"/>
      <c r="F2668" s="119"/>
      <c r="G2668" s="120"/>
      <c r="H2668" s="120"/>
      <c r="I2668" s="428">
        <f t="shared" si="42"/>
        <v>0</v>
      </c>
      <c r="J2668" s="46"/>
      <c r="K2668" s="21">
        <f>IFERROR(SUM(C2668/'Transfers of Funds'!$F$59),0)</f>
        <v>0</v>
      </c>
      <c r="L2668" s="21"/>
      <c r="M2668" s="47" t="s">
        <v>162</v>
      </c>
      <c r="N2668" s="46"/>
    </row>
    <row r="2669" spans="1:14" s="23" customFormat="1" ht="14.25" customHeight="1">
      <c r="A2669" s="115"/>
      <c r="B2669" s="425" t="str">
        <f>IF(A2669="","",VLOOKUP(A2669,'Project Budget vs Exp'!$B$9:$G$52,2,FALSE))</f>
        <v/>
      </c>
      <c r="C2669" s="117"/>
      <c r="D2669" s="116"/>
      <c r="E2669" s="118"/>
      <c r="F2669" s="119"/>
      <c r="G2669" s="120"/>
      <c r="H2669" s="120"/>
      <c r="I2669" s="428">
        <f t="shared" si="42"/>
        <v>0</v>
      </c>
      <c r="J2669" s="46"/>
      <c r="K2669" s="21">
        <f>IFERROR(SUM(C2669/'Transfers of Funds'!$F$59),0)</f>
        <v>0</v>
      </c>
      <c r="L2669" s="21"/>
      <c r="M2669" s="47" t="s">
        <v>162</v>
      </c>
      <c r="N2669" s="46"/>
    </row>
    <row r="2670" spans="1:14" s="23" customFormat="1" ht="14.25" customHeight="1">
      <c r="A2670" s="115"/>
      <c r="B2670" s="425" t="str">
        <f>IF(A2670="","",VLOOKUP(A2670,'Project Budget vs Exp'!$B$9:$G$52,2,FALSE))</f>
        <v/>
      </c>
      <c r="C2670" s="117"/>
      <c r="D2670" s="116"/>
      <c r="E2670" s="118"/>
      <c r="F2670" s="119"/>
      <c r="G2670" s="120"/>
      <c r="H2670" s="120"/>
      <c r="I2670" s="428">
        <f t="shared" si="42"/>
        <v>0</v>
      </c>
      <c r="J2670" s="46"/>
      <c r="K2670" s="21">
        <f>IFERROR(SUM(C2670/'Transfers of Funds'!$F$59),0)</f>
        <v>0</v>
      </c>
      <c r="L2670" s="21"/>
      <c r="M2670" s="47" t="s">
        <v>162</v>
      </c>
      <c r="N2670" s="46"/>
    </row>
    <row r="2671" spans="1:14" s="23" customFormat="1" ht="14.25" customHeight="1">
      <c r="A2671" s="115"/>
      <c r="B2671" s="425" t="str">
        <f>IF(A2671="","",VLOOKUP(A2671,'Project Budget vs Exp'!$B$9:$G$52,2,FALSE))</f>
        <v/>
      </c>
      <c r="C2671" s="117"/>
      <c r="D2671" s="116"/>
      <c r="E2671" s="118"/>
      <c r="F2671" s="119"/>
      <c r="G2671" s="120"/>
      <c r="H2671" s="120"/>
      <c r="I2671" s="428">
        <f t="shared" si="42"/>
        <v>0</v>
      </c>
      <c r="J2671" s="46"/>
      <c r="K2671" s="21">
        <f>IFERROR(SUM(C2671/'Transfers of Funds'!$F$59),0)</f>
        <v>0</v>
      </c>
      <c r="L2671" s="21"/>
      <c r="M2671" s="47" t="s">
        <v>162</v>
      </c>
      <c r="N2671" s="46"/>
    </row>
    <row r="2672" spans="1:14" s="23" customFormat="1" ht="14.25" customHeight="1">
      <c r="A2672" s="115"/>
      <c r="B2672" s="425" t="str">
        <f>IF(A2672="","",VLOOKUP(A2672,'Project Budget vs Exp'!$B$9:$G$52,2,FALSE))</f>
        <v/>
      </c>
      <c r="C2672" s="117"/>
      <c r="D2672" s="116"/>
      <c r="E2672" s="118"/>
      <c r="F2672" s="119"/>
      <c r="G2672" s="120"/>
      <c r="H2672" s="120"/>
      <c r="I2672" s="428">
        <f t="shared" si="42"/>
        <v>0</v>
      </c>
      <c r="J2672" s="46"/>
      <c r="K2672" s="21">
        <f>IFERROR(SUM(C2672/'Transfers of Funds'!$F$59),0)</f>
        <v>0</v>
      </c>
      <c r="L2672" s="21"/>
      <c r="M2672" s="47" t="s">
        <v>162</v>
      </c>
      <c r="N2672" s="46"/>
    </row>
    <row r="2673" spans="1:14" s="23" customFormat="1" ht="14.25" customHeight="1">
      <c r="A2673" s="115"/>
      <c r="B2673" s="425" t="str">
        <f>IF(A2673="","",VLOOKUP(A2673,'Project Budget vs Exp'!$B$9:$G$52,2,FALSE))</f>
        <v/>
      </c>
      <c r="C2673" s="117"/>
      <c r="D2673" s="116"/>
      <c r="E2673" s="118"/>
      <c r="F2673" s="119"/>
      <c r="G2673" s="120"/>
      <c r="H2673" s="120"/>
      <c r="I2673" s="428">
        <f t="shared" si="42"/>
        <v>0</v>
      </c>
      <c r="J2673" s="46"/>
      <c r="K2673" s="21">
        <f>IFERROR(SUM(C2673/'Transfers of Funds'!$F$59),0)</f>
        <v>0</v>
      </c>
      <c r="L2673" s="21"/>
      <c r="M2673" s="47" t="s">
        <v>162</v>
      </c>
      <c r="N2673" s="46"/>
    </row>
    <row r="2674" spans="1:14" s="23" customFormat="1" ht="14.25" customHeight="1">
      <c r="A2674" s="115"/>
      <c r="B2674" s="425" t="str">
        <f>IF(A2674="","",VLOOKUP(A2674,'Project Budget vs Exp'!$B$9:$G$52,2,FALSE))</f>
        <v/>
      </c>
      <c r="C2674" s="117"/>
      <c r="D2674" s="116"/>
      <c r="E2674" s="118"/>
      <c r="F2674" s="119"/>
      <c r="G2674" s="120"/>
      <c r="H2674" s="120"/>
      <c r="I2674" s="428">
        <f t="shared" si="42"/>
        <v>0</v>
      </c>
      <c r="J2674" s="46"/>
      <c r="K2674" s="21">
        <f>IFERROR(SUM(C2674/'Transfers of Funds'!$F$59),0)</f>
        <v>0</v>
      </c>
      <c r="L2674" s="21"/>
      <c r="M2674" s="47" t="s">
        <v>162</v>
      </c>
      <c r="N2674" s="46"/>
    </row>
    <row r="2675" spans="1:14" s="23" customFormat="1" ht="14.25" customHeight="1">
      <c r="A2675" s="115"/>
      <c r="B2675" s="425" t="str">
        <f>IF(A2675="","",VLOOKUP(A2675,'Project Budget vs Exp'!$B$9:$G$52,2,FALSE))</f>
        <v/>
      </c>
      <c r="C2675" s="117"/>
      <c r="D2675" s="116"/>
      <c r="E2675" s="118"/>
      <c r="F2675" s="119"/>
      <c r="G2675" s="120"/>
      <c r="H2675" s="120"/>
      <c r="I2675" s="428">
        <f t="shared" si="42"/>
        <v>0</v>
      </c>
      <c r="J2675" s="46"/>
      <c r="K2675" s="21">
        <f>IFERROR(SUM(C2675/'Transfers of Funds'!$F$59),0)</f>
        <v>0</v>
      </c>
      <c r="L2675" s="21"/>
      <c r="M2675" s="47" t="s">
        <v>162</v>
      </c>
      <c r="N2675" s="46"/>
    </row>
    <row r="2676" spans="1:14" s="23" customFormat="1" ht="14.25" customHeight="1">
      <c r="A2676" s="115"/>
      <c r="B2676" s="425" t="str">
        <f>IF(A2676="","",VLOOKUP(A2676,'Project Budget vs Exp'!$B$9:$G$52,2,FALSE))</f>
        <v/>
      </c>
      <c r="C2676" s="117"/>
      <c r="D2676" s="116"/>
      <c r="E2676" s="118"/>
      <c r="F2676" s="119"/>
      <c r="G2676" s="120"/>
      <c r="H2676" s="120"/>
      <c r="I2676" s="428">
        <f t="shared" si="42"/>
        <v>0</v>
      </c>
      <c r="J2676" s="46"/>
      <c r="K2676" s="21">
        <f>IFERROR(SUM(C2676/'Transfers of Funds'!$F$59),0)</f>
        <v>0</v>
      </c>
      <c r="L2676" s="21"/>
      <c r="M2676" s="47" t="s">
        <v>162</v>
      </c>
      <c r="N2676" s="46"/>
    </row>
    <row r="2677" spans="1:14" s="23" customFormat="1" ht="14.25" customHeight="1">
      <c r="A2677" s="115"/>
      <c r="B2677" s="425" t="str">
        <f>IF(A2677="","",VLOOKUP(A2677,'Project Budget vs Exp'!$B$9:$G$52,2,FALSE))</f>
        <v/>
      </c>
      <c r="C2677" s="117"/>
      <c r="D2677" s="116"/>
      <c r="E2677" s="118"/>
      <c r="F2677" s="119"/>
      <c r="G2677" s="120"/>
      <c r="H2677" s="120"/>
      <c r="I2677" s="428">
        <f t="shared" si="42"/>
        <v>0</v>
      </c>
      <c r="J2677" s="46"/>
      <c r="K2677" s="21">
        <f>IFERROR(SUM(C2677/'Transfers of Funds'!$F$59),0)</f>
        <v>0</v>
      </c>
      <c r="L2677" s="21"/>
      <c r="M2677" s="47" t="s">
        <v>162</v>
      </c>
      <c r="N2677" s="46"/>
    </row>
    <row r="2678" spans="1:14" s="23" customFormat="1" ht="14.25" customHeight="1">
      <c r="A2678" s="115"/>
      <c r="B2678" s="425" t="str">
        <f>IF(A2678="","",VLOOKUP(A2678,'Project Budget vs Exp'!$B$9:$G$52,2,FALSE))</f>
        <v/>
      </c>
      <c r="C2678" s="117"/>
      <c r="D2678" s="116"/>
      <c r="E2678" s="118"/>
      <c r="F2678" s="119"/>
      <c r="G2678" s="120"/>
      <c r="H2678" s="120"/>
      <c r="I2678" s="428">
        <f t="shared" si="42"/>
        <v>0</v>
      </c>
      <c r="J2678" s="46"/>
      <c r="K2678" s="21">
        <f>IFERROR(SUM(C2678/'Transfers of Funds'!$F$59),0)</f>
        <v>0</v>
      </c>
      <c r="L2678" s="21"/>
      <c r="M2678" s="47" t="s">
        <v>162</v>
      </c>
      <c r="N2678" s="46"/>
    </row>
    <row r="2679" spans="1:14" s="23" customFormat="1" ht="14.25" customHeight="1">
      <c r="A2679" s="115"/>
      <c r="B2679" s="425" t="str">
        <f>IF(A2679="","",VLOOKUP(A2679,'Project Budget vs Exp'!$B$9:$G$52,2,FALSE))</f>
        <v/>
      </c>
      <c r="C2679" s="117"/>
      <c r="D2679" s="116"/>
      <c r="E2679" s="118"/>
      <c r="F2679" s="119"/>
      <c r="G2679" s="120"/>
      <c r="H2679" s="120"/>
      <c r="I2679" s="428">
        <f t="shared" si="42"/>
        <v>0</v>
      </c>
      <c r="J2679" s="46"/>
      <c r="K2679" s="21">
        <f>IFERROR(SUM(C2679/'Transfers of Funds'!$F$59),0)</f>
        <v>0</v>
      </c>
      <c r="L2679" s="21"/>
      <c r="M2679" s="47" t="s">
        <v>162</v>
      </c>
      <c r="N2679" s="46"/>
    </row>
    <row r="2680" spans="1:14" s="23" customFormat="1" ht="14.25" customHeight="1">
      <c r="A2680" s="115"/>
      <c r="B2680" s="425" t="str">
        <f>IF(A2680="","",VLOOKUP(A2680,'Project Budget vs Exp'!$B$9:$G$52,2,FALSE))</f>
        <v/>
      </c>
      <c r="C2680" s="117"/>
      <c r="D2680" s="116"/>
      <c r="E2680" s="118"/>
      <c r="F2680" s="119"/>
      <c r="G2680" s="120"/>
      <c r="H2680" s="120"/>
      <c r="I2680" s="428">
        <f t="shared" si="42"/>
        <v>0</v>
      </c>
      <c r="J2680" s="46"/>
      <c r="K2680" s="21">
        <f>IFERROR(SUM(C2680/'Transfers of Funds'!$F$59),0)</f>
        <v>0</v>
      </c>
      <c r="L2680" s="21"/>
      <c r="M2680" s="47" t="s">
        <v>162</v>
      </c>
      <c r="N2680" s="46"/>
    </row>
    <row r="2681" spans="1:14" s="23" customFormat="1" ht="14.25" customHeight="1">
      <c r="A2681" s="115"/>
      <c r="B2681" s="425" t="str">
        <f>IF(A2681="","",VLOOKUP(A2681,'Project Budget vs Exp'!$B$9:$G$52,2,FALSE))</f>
        <v/>
      </c>
      <c r="C2681" s="117"/>
      <c r="D2681" s="116"/>
      <c r="E2681" s="118"/>
      <c r="F2681" s="119"/>
      <c r="G2681" s="120"/>
      <c r="H2681" s="120"/>
      <c r="I2681" s="428">
        <f t="shared" si="42"/>
        <v>0</v>
      </c>
      <c r="J2681" s="46"/>
      <c r="K2681" s="21">
        <f>IFERROR(SUM(C2681/'Transfers of Funds'!$F$59),0)</f>
        <v>0</v>
      </c>
      <c r="L2681" s="21"/>
      <c r="M2681" s="47" t="s">
        <v>162</v>
      </c>
      <c r="N2681" s="46"/>
    </row>
    <row r="2682" spans="1:14" s="23" customFormat="1" ht="14.25" customHeight="1">
      <c r="A2682" s="115"/>
      <c r="B2682" s="425" t="str">
        <f>IF(A2682="","",VLOOKUP(A2682,'Project Budget vs Exp'!$B$9:$G$52,2,FALSE))</f>
        <v/>
      </c>
      <c r="C2682" s="117"/>
      <c r="D2682" s="116"/>
      <c r="E2682" s="118"/>
      <c r="F2682" s="119"/>
      <c r="G2682" s="120"/>
      <c r="H2682" s="120"/>
      <c r="I2682" s="428">
        <f t="shared" si="42"/>
        <v>0</v>
      </c>
      <c r="J2682" s="46"/>
      <c r="K2682" s="21">
        <f>IFERROR(SUM(C2682/'Transfers of Funds'!$F$59),0)</f>
        <v>0</v>
      </c>
      <c r="L2682" s="21"/>
      <c r="M2682" s="47" t="s">
        <v>162</v>
      </c>
      <c r="N2682" s="46"/>
    </row>
    <row r="2683" spans="1:14" s="23" customFormat="1" ht="14.25" customHeight="1">
      <c r="A2683" s="115"/>
      <c r="B2683" s="425" t="str">
        <f>IF(A2683="","",VLOOKUP(A2683,'Project Budget vs Exp'!$B$9:$G$52,2,FALSE))</f>
        <v/>
      </c>
      <c r="C2683" s="117"/>
      <c r="D2683" s="116"/>
      <c r="E2683" s="118"/>
      <c r="F2683" s="119"/>
      <c r="G2683" s="120"/>
      <c r="H2683" s="120"/>
      <c r="I2683" s="428">
        <f t="shared" si="42"/>
        <v>0</v>
      </c>
      <c r="J2683" s="46"/>
      <c r="K2683" s="21">
        <f>IFERROR(SUM(C2683/'Transfers of Funds'!$F$59),0)</f>
        <v>0</v>
      </c>
      <c r="L2683" s="21"/>
      <c r="M2683" s="47" t="s">
        <v>162</v>
      </c>
      <c r="N2683" s="46"/>
    </row>
    <row r="2684" spans="1:14" s="23" customFormat="1" ht="14.25" customHeight="1">
      <c r="A2684" s="115"/>
      <c r="B2684" s="425" t="str">
        <f>IF(A2684="","",VLOOKUP(A2684,'Project Budget vs Exp'!$B$9:$G$52,2,FALSE))</f>
        <v/>
      </c>
      <c r="C2684" s="117"/>
      <c r="D2684" s="116"/>
      <c r="E2684" s="118"/>
      <c r="F2684" s="119"/>
      <c r="G2684" s="120"/>
      <c r="H2684" s="120"/>
      <c r="I2684" s="428">
        <f t="shared" si="42"/>
        <v>0</v>
      </c>
      <c r="J2684" s="46"/>
      <c r="K2684" s="21">
        <f>IFERROR(SUM(C2684/'Transfers of Funds'!$F$59),0)</f>
        <v>0</v>
      </c>
      <c r="L2684" s="21"/>
      <c r="M2684" s="47" t="s">
        <v>162</v>
      </c>
      <c r="N2684" s="46"/>
    </row>
    <row r="2685" spans="1:14" s="23" customFormat="1" ht="14.25" customHeight="1">
      <c r="A2685" s="115"/>
      <c r="B2685" s="425" t="str">
        <f>IF(A2685="","",VLOOKUP(A2685,'Project Budget vs Exp'!$B$9:$G$52,2,FALSE))</f>
        <v/>
      </c>
      <c r="C2685" s="117"/>
      <c r="D2685" s="116"/>
      <c r="E2685" s="118"/>
      <c r="F2685" s="119"/>
      <c r="G2685" s="120"/>
      <c r="H2685" s="120"/>
      <c r="I2685" s="428">
        <f t="shared" si="42"/>
        <v>0</v>
      </c>
      <c r="J2685" s="46"/>
      <c r="K2685" s="21">
        <f>IFERROR(SUM(C2685/'Transfers of Funds'!$F$59),0)</f>
        <v>0</v>
      </c>
      <c r="L2685" s="21"/>
      <c r="M2685" s="47" t="s">
        <v>162</v>
      </c>
      <c r="N2685" s="46"/>
    </row>
    <row r="2686" spans="1:14" s="23" customFormat="1" ht="14.25" customHeight="1">
      <c r="A2686" s="115"/>
      <c r="B2686" s="425" t="str">
        <f>IF(A2686="","",VLOOKUP(A2686,'Project Budget vs Exp'!$B$9:$G$52,2,FALSE))</f>
        <v/>
      </c>
      <c r="C2686" s="117"/>
      <c r="D2686" s="116"/>
      <c r="E2686" s="118"/>
      <c r="F2686" s="119"/>
      <c r="G2686" s="120"/>
      <c r="H2686" s="120"/>
      <c r="I2686" s="428">
        <f t="shared" si="42"/>
        <v>0</v>
      </c>
      <c r="J2686" s="46"/>
      <c r="K2686" s="21">
        <f>IFERROR(SUM(C2686/'Transfers of Funds'!$F$59),0)</f>
        <v>0</v>
      </c>
      <c r="L2686" s="21"/>
      <c r="M2686" s="47" t="s">
        <v>162</v>
      </c>
      <c r="N2686" s="46"/>
    </row>
    <row r="2687" spans="1:14" s="23" customFormat="1" ht="14.25" customHeight="1">
      <c r="A2687" s="115"/>
      <c r="B2687" s="425" t="str">
        <f>IF(A2687="","",VLOOKUP(A2687,'Project Budget vs Exp'!$B$9:$G$52,2,FALSE))</f>
        <v/>
      </c>
      <c r="C2687" s="117"/>
      <c r="D2687" s="116"/>
      <c r="E2687" s="118"/>
      <c r="F2687" s="119"/>
      <c r="G2687" s="120"/>
      <c r="H2687" s="120"/>
      <c r="I2687" s="428">
        <f t="shared" si="42"/>
        <v>0</v>
      </c>
      <c r="J2687" s="46"/>
      <c r="K2687" s="21">
        <f>IFERROR(SUM(C2687/'Transfers of Funds'!$F$59),0)</f>
        <v>0</v>
      </c>
      <c r="L2687" s="21"/>
      <c r="M2687" s="47" t="s">
        <v>162</v>
      </c>
      <c r="N2687" s="46"/>
    </row>
    <row r="2688" spans="1:14" s="23" customFormat="1" ht="14.25" customHeight="1">
      <c r="A2688" s="115"/>
      <c r="B2688" s="425" t="str">
        <f>IF(A2688="","",VLOOKUP(A2688,'Project Budget vs Exp'!$B$9:$G$52,2,FALSE))</f>
        <v/>
      </c>
      <c r="C2688" s="117"/>
      <c r="D2688" s="116"/>
      <c r="E2688" s="118"/>
      <c r="F2688" s="119"/>
      <c r="G2688" s="120"/>
      <c r="H2688" s="120"/>
      <c r="I2688" s="428">
        <f t="shared" si="42"/>
        <v>0</v>
      </c>
      <c r="J2688" s="46"/>
      <c r="K2688" s="21">
        <f>IFERROR(SUM(C2688/'Transfers of Funds'!$F$59),0)</f>
        <v>0</v>
      </c>
      <c r="L2688" s="21"/>
      <c r="M2688" s="47" t="s">
        <v>162</v>
      </c>
      <c r="N2688" s="46"/>
    </row>
    <row r="2689" spans="1:14" s="23" customFormat="1" ht="14.25" customHeight="1">
      <c r="A2689" s="115"/>
      <c r="B2689" s="425" t="str">
        <f>IF(A2689="","",VLOOKUP(A2689,'Project Budget vs Exp'!$B$9:$G$52,2,FALSE))</f>
        <v/>
      </c>
      <c r="C2689" s="117"/>
      <c r="D2689" s="116"/>
      <c r="E2689" s="118"/>
      <c r="F2689" s="119"/>
      <c r="G2689" s="120"/>
      <c r="H2689" s="120"/>
      <c r="I2689" s="428">
        <f t="shared" si="42"/>
        <v>0</v>
      </c>
      <c r="J2689" s="46"/>
      <c r="K2689" s="21">
        <f>IFERROR(SUM(C2689/'Transfers of Funds'!$F$59),0)</f>
        <v>0</v>
      </c>
      <c r="L2689" s="21"/>
      <c r="M2689" s="47" t="s">
        <v>162</v>
      </c>
      <c r="N2689" s="46"/>
    </row>
    <row r="2690" spans="1:14" s="23" customFormat="1" ht="14.25" customHeight="1">
      <c r="A2690" s="115"/>
      <c r="B2690" s="425" t="str">
        <f>IF(A2690="","",VLOOKUP(A2690,'Project Budget vs Exp'!$B$9:$G$52,2,FALSE))</f>
        <v/>
      </c>
      <c r="C2690" s="117"/>
      <c r="D2690" s="116"/>
      <c r="E2690" s="118"/>
      <c r="F2690" s="119"/>
      <c r="G2690" s="120"/>
      <c r="H2690" s="120"/>
      <c r="I2690" s="428">
        <f t="shared" si="42"/>
        <v>0</v>
      </c>
      <c r="J2690" s="46"/>
      <c r="K2690" s="21">
        <f>IFERROR(SUM(C2690/'Transfers of Funds'!$F$59),0)</f>
        <v>0</v>
      </c>
      <c r="L2690" s="21"/>
      <c r="M2690" s="47" t="s">
        <v>162</v>
      </c>
      <c r="N2690" s="46"/>
    </row>
    <row r="2691" spans="1:14" s="23" customFormat="1" ht="14.25" customHeight="1">
      <c r="A2691" s="115"/>
      <c r="B2691" s="425" t="str">
        <f>IF(A2691="","",VLOOKUP(A2691,'Project Budget vs Exp'!$B$9:$G$52,2,FALSE))</f>
        <v/>
      </c>
      <c r="C2691" s="117"/>
      <c r="D2691" s="116"/>
      <c r="E2691" s="118"/>
      <c r="F2691" s="119"/>
      <c r="G2691" s="120"/>
      <c r="H2691" s="120"/>
      <c r="I2691" s="428">
        <f t="shared" si="42"/>
        <v>0</v>
      </c>
      <c r="J2691" s="46"/>
      <c r="K2691" s="21">
        <f>IFERROR(SUM(C2691/'Transfers of Funds'!$F$59),0)</f>
        <v>0</v>
      </c>
      <c r="L2691" s="21"/>
      <c r="M2691" s="47" t="s">
        <v>162</v>
      </c>
      <c r="N2691" s="46"/>
    </row>
    <row r="2692" spans="1:14" s="23" customFormat="1" ht="14.25" customHeight="1">
      <c r="A2692" s="115"/>
      <c r="B2692" s="425" t="str">
        <f>IF(A2692="","",VLOOKUP(A2692,'Project Budget vs Exp'!$B$9:$G$52,2,FALSE))</f>
        <v/>
      </c>
      <c r="C2692" s="117"/>
      <c r="D2692" s="116"/>
      <c r="E2692" s="118"/>
      <c r="F2692" s="119"/>
      <c r="G2692" s="120"/>
      <c r="H2692" s="120"/>
      <c r="I2692" s="428">
        <f t="shared" si="42"/>
        <v>0</v>
      </c>
      <c r="J2692" s="46"/>
      <c r="K2692" s="21">
        <f>IFERROR(SUM(C2692/'Transfers of Funds'!$F$59),0)</f>
        <v>0</v>
      </c>
      <c r="L2692" s="21"/>
      <c r="M2692" s="47" t="s">
        <v>162</v>
      </c>
      <c r="N2692" s="46"/>
    </row>
    <row r="2693" spans="1:14" s="23" customFormat="1" ht="14.25" customHeight="1">
      <c r="A2693" s="115"/>
      <c r="B2693" s="425" t="str">
        <f>IF(A2693="","",VLOOKUP(A2693,'Project Budget vs Exp'!$B$9:$G$52,2,FALSE))</f>
        <v/>
      </c>
      <c r="C2693" s="117"/>
      <c r="D2693" s="116"/>
      <c r="E2693" s="118"/>
      <c r="F2693" s="119"/>
      <c r="G2693" s="120"/>
      <c r="H2693" s="120"/>
      <c r="I2693" s="428">
        <f t="shared" si="42"/>
        <v>0</v>
      </c>
      <c r="J2693" s="46"/>
      <c r="K2693" s="21">
        <f>IFERROR(SUM(C2693/'Transfers of Funds'!$F$59),0)</f>
        <v>0</v>
      </c>
      <c r="L2693" s="21"/>
      <c r="M2693" s="47" t="s">
        <v>162</v>
      </c>
      <c r="N2693" s="46"/>
    </row>
    <row r="2694" spans="1:14" s="23" customFormat="1" ht="14.25" customHeight="1">
      <c r="A2694" s="115"/>
      <c r="B2694" s="425" t="str">
        <f>IF(A2694="","",VLOOKUP(A2694,'Project Budget vs Exp'!$B$9:$G$52,2,FALSE))</f>
        <v/>
      </c>
      <c r="C2694" s="117"/>
      <c r="D2694" s="116"/>
      <c r="E2694" s="118"/>
      <c r="F2694" s="119"/>
      <c r="G2694" s="120"/>
      <c r="H2694" s="120"/>
      <c r="I2694" s="428">
        <f t="shared" si="42"/>
        <v>0</v>
      </c>
      <c r="J2694" s="46"/>
      <c r="K2694" s="21">
        <f>IFERROR(SUM(C2694/'Transfers of Funds'!$F$59),0)</f>
        <v>0</v>
      </c>
      <c r="L2694" s="21"/>
      <c r="M2694" s="47" t="s">
        <v>162</v>
      </c>
      <c r="N2694" s="46"/>
    </row>
    <row r="2695" spans="1:14" s="23" customFormat="1" ht="14.25" customHeight="1">
      <c r="A2695" s="115"/>
      <c r="B2695" s="425" t="str">
        <f>IF(A2695="","",VLOOKUP(A2695,'Project Budget vs Exp'!$B$9:$G$52,2,FALSE))</f>
        <v/>
      </c>
      <c r="C2695" s="117"/>
      <c r="D2695" s="116"/>
      <c r="E2695" s="118"/>
      <c r="F2695" s="119"/>
      <c r="G2695" s="120"/>
      <c r="H2695" s="120"/>
      <c r="I2695" s="428">
        <f t="shared" si="42"/>
        <v>0</v>
      </c>
      <c r="J2695" s="46"/>
      <c r="K2695" s="21">
        <f>IFERROR(SUM(C2695/'Transfers of Funds'!$F$59),0)</f>
        <v>0</v>
      </c>
      <c r="L2695" s="21"/>
      <c r="M2695" s="47" t="s">
        <v>162</v>
      </c>
      <c r="N2695" s="46"/>
    </row>
    <row r="2696" spans="1:14" s="23" customFormat="1" ht="14.25" customHeight="1">
      <c r="A2696" s="115"/>
      <c r="B2696" s="425" t="str">
        <f>IF(A2696="","",VLOOKUP(A2696,'Project Budget vs Exp'!$B$9:$G$52,2,FALSE))</f>
        <v/>
      </c>
      <c r="C2696" s="117"/>
      <c r="D2696" s="116"/>
      <c r="E2696" s="118"/>
      <c r="F2696" s="119"/>
      <c r="G2696" s="120"/>
      <c r="H2696" s="120"/>
      <c r="I2696" s="428">
        <f t="shared" si="42"/>
        <v>0</v>
      </c>
      <c r="J2696" s="46"/>
      <c r="K2696" s="21">
        <f>IFERROR(SUM(C2696/'Transfers of Funds'!$F$59),0)</f>
        <v>0</v>
      </c>
      <c r="L2696" s="21"/>
      <c r="M2696" s="47" t="s">
        <v>162</v>
      </c>
      <c r="N2696" s="46"/>
    </row>
    <row r="2697" spans="1:14" s="23" customFormat="1" ht="14.25" customHeight="1">
      <c r="A2697" s="115"/>
      <c r="B2697" s="425" t="str">
        <f>IF(A2697="","",VLOOKUP(A2697,'Project Budget vs Exp'!$B$9:$G$52,2,FALSE))</f>
        <v/>
      </c>
      <c r="C2697" s="117"/>
      <c r="D2697" s="116"/>
      <c r="E2697" s="118"/>
      <c r="F2697" s="119"/>
      <c r="G2697" s="120"/>
      <c r="H2697" s="120"/>
      <c r="I2697" s="428">
        <f t="shared" si="42"/>
        <v>0</v>
      </c>
      <c r="J2697" s="46"/>
      <c r="K2697" s="21">
        <f>IFERROR(SUM(C2697/'Transfers of Funds'!$F$59),0)</f>
        <v>0</v>
      </c>
      <c r="L2697" s="21"/>
      <c r="M2697" s="47" t="s">
        <v>162</v>
      </c>
      <c r="N2697" s="46"/>
    </row>
    <row r="2698" spans="1:14" s="23" customFormat="1" ht="14.25" customHeight="1">
      <c r="A2698" s="115"/>
      <c r="B2698" s="425" t="str">
        <f>IF(A2698="","",VLOOKUP(A2698,'Project Budget vs Exp'!$B$9:$G$52,2,FALSE))</f>
        <v/>
      </c>
      <c r="C2698" s="117"/>
      <c r="D2698" s="116"/>
      <c r="E2698" s="118"/>
      <c r="F2698" s="119"/>
      <c r="G2698" s="120"/>
      <c r="H2698" s="120"/>
      <c r="I2698" s="428">
        <f t="shared" si="42"/>
        <v>0</v>
      </c>
      <c r="J2698" s="46"/>
      <c r="K2698" s="21">
        <f>IFERROR(SUM(C2698/'Transfers of Funds'!$F$59),0)</f>
        <v>0</v>
      </c>
      <c r="L2698" s="21"/>
      <c r="M2698" s="47" t="s">
        <v>162</v>
      </c>
      <c r="N2698" s="46"/>
    </row>
    <row r="2699" spans="1:14" s="23" customFormat="1" ht="14.25" customHeight="1">
      <c r="A2699" s="115"/>
      <c r="B2699" s="425" t="str">
        <f>IF(A2699="","",VLOOKUP(A2699,'Project Budget vs Exp'!$B$9:$G$52,2,FALSE))</f>
        <v/>
      </c>
      <c r="C2699" s="117"/>
      <c r="D2699" s="116"/>
      <c r="E2699" s="118"/>
      <c r="F2699" s="119"/>
      <c r="G2699" s="120"/>
      <c r="H2699" s="120"/>
      <c r="I2699" s="428">
        <f t="shared" si="42"/>
        <v>0</v>
      </c>
      <c r="J2699" s="46"/>
      <c r="K2699" s="21">
        <f>IFERROR(SUM(C2699/'Transfers of Funds'!$F$59),0)</f>
        <v>0</v>
      </c>
      <c r="L2699" s="21"/>
      <c r="M2699" s="47" t="s">
        <v>162</v>
      </c>
      <c r="N2699" s="46"/>
    </row>
    <row r="2700" spans="1:14" s="23" customFormat="1" ht="14.25" customHeight="1">
      <c r="A2700" s="115"/>
      <c r="B2700" s="425" t="str">
        <f>IF(A2700="","",VLOOKUP(A2700,'Project Budget vs Exp'!$B$9:$G$52,2,FALSE))</f>
        <v/>
      </c>
      <c r="C2700" s="117"/>
      <c r="D2700" s="116"/>
      <c r="E2700" s="118"/>
      <c r="F2700" s="119"/>
      <c r="G2700" s="120"/>
      <c r="H2700" s="120"/>
      <c r="I2700" s="428">
        <f t="shared" si="42"/>
        <v>0</v>
      </c>
      <c r="J2700" s="46"/>
      <c r="K2700" s="21">
        <f>IFERROR(SUM(C2700/'Transfers of Funds'!$F$59),0)</f>
        <v>0</v>
      </c>
      <c r="L2700" s="21"/>
      <c r="M2700" s="47" t="s">
        <v>162</v>
      </c>
      <c r="N2700" s="46"/>
    </row>
    <row r="2701" spans="1:14" s="23" customFormat="1" ht="14.25" customHeight="1">
      <c r="A2701" s="115"/>
      <c r="B2701" s="425" t="str">
        <f>IF(A2701="","",VLOOKUP(A2701,'Project Budget vs Exp'!$B$9:$G$52,2,FALSE))</f>
        <v/>
      </c>
      <c r="C2701" s="117"/>
      <c r="D2701" s="116"/>
      <c r="E2701" s="118"/>
      <c r="F2701" s="119"/>
      <c r="G2701" s="120"/>
      <c r="H2701" s="120"/>
      <c r="I2701" s="428">
        <f t="shared" si="42"/>
        <v>0</v>
      </c>
      <c r="J2701" s="46"/>
      <c r="K2701" s="21">
        <f>IFERROR(SUM(C2701/'Transfers of Funds'!$F$59),0)</f>
        <v>0</v>
      </c>
      <c r="L2701" s="21"/>
      <c r="M2701" s="47" t="s">
        <v>162</v>
      </c>
      <c r="N2701" s="46"/>
    </row>
    <row r="2702" spans="1:14" s="23" customFormat="1" ht="14.25" customHeight="1">
      <c r="A2702" s="115"/>
      <c r="B2702" s="425" t="str">
        <f>IF(A2702="","",VLOOKUP(A2702,'Project Budget vs Exp'!$B$9:$G$52,2,FALSE))</f>
        <v/>
      </c>
      <c r="C2702" s="117"/>
      <c r="D2702" s="116"/>
      <c r="E2702" s="118"/>
      <c r="F2702" s="119"/>
      <c r="G2702" s="120"/>
      <c r="H2702" s="120"/>
      <c r="I2702" s="428">
        <f t="shared" si="42"/>
        <v>0</v>
      </c>
      <c r="J2702" s="46"/>
      <c r="K2702" s="21">
        <f>IFERROR(SUM(C2702/'Transfers of Funds'!$F$59),0)</f>
        <v>0</v>
      </c>
      <c r="L2702" s="21"/>
      <c r="M2702" s="47" t="s">
        <v>162</v>
      </c>
      <c r="N2702" s="46"/>
    </row>
    <row r="2703" spans="1:14" s="23" customFormat="1" ht="14.25" customHeight="1">
      <c r="A2703" s="115"/>
      <c r="B2703" s="425" t="str">
        <f>IF(A2703="","",VLOOKUP(A2703,'Project Budget vs Exp'!$B$9:$G$52,2,FALSE))</f>
        <v/>
      </c>
      <c r="C2703" s="117"/>
      <c r="D2703" s="116"/>
      <c r="E2703" s="118"/>
      <c r="F2703" s="119"/>
      <c r="G2703" s="120"/>
      <c r="H2703" s="120"/>
      <c r="I2703" s="428">
        <f t="shared" si="42"/>
        <v>0</v>
      </c>
      <c r="J2703" s="46"/>
      <c r="K2703" s="21">
        <f>IFERROR(SUM(C2703/'Transfers of Funds'!$F$59),0)</f>
        <v>0</v>
      </c>
      <c r="L2703" s="21"/>
      <c r="M2703" s="47" t="s">
        <v>162</v>
      </c>
      <c r="N2703" s="46"/>
    </row>
    <row r="2704" spans="1:14" s="23" customFormat="1" ht="14.25" customHeight="1">
      <c r="A2704" s="115"/>
      <c r="B2704" s="425" t="str">
        <f>IF(A2704="","",VLOOKUP(A2704,'Project Budget vs Exp'!$B$9:$G$52,2,FALSE))</f>
        <v/>
      </c>
      <c r="C2704" s="117"/>
      <c r="D2704" s="116"/>
      <c r="E2704" s="118"/>
      <c r="F2704" s="119"/>
      <c r="G2704" s="120"/>
      <c r="H2704" s="120"/>
      <c r="I2704" s="428">
        <f t="shared" si="42"/>
        <v>0</v>
      </c>
      <c r="J2704" s="46"/>
      <c r="K2704" s="21">
        <f>IFERROR(SUM(C2704/'Transfers of Funds'!$F$59),0)</f>
        <v>0</v>
      </c>
      <c r="L2704" s="21"/>
      <c r="M2704" s="47" t="s">
        <v>162</v>
      </c>
      <c r="N2704" s="46"/>
    </row>
    <row r="2705" spans="1:14" s="23" customFormat="1" ht="14.25" customHeight="1">
      <c r="A2705" s="115"/>
      <c r="B2705" s="425" t="str">
        <f>IF(A2705="","",VLOOKUP(A2705,'Project Budget vs Exp'!$B$9:$G$52,2,FALSE))</f>
        <v/>
      </c>
      <c r="C2705" s="117"/>
      <c r="D2705" s="116"/>
      <c r="E2705" s="118"/>
      <c r="F2705" s="119"/>
      <c r="G2705" s="120"/>
      <c r="H2705" s="120"/>
      <c r="I2705" s="428">
        <f t="shared" si="42"/>
        <v>0</v>
      </c>
      <c r="J2705" s="46"/>
      <c r="K2705" s="21">
        <f>IFERROR(SUM(C2705/'Transfers of Funds'!$F$59),0)</f>
        <v>0</v>
      </c>
      <c r="L2705" s="21"/>
      <c r="M2705" s="47" t="s">
        <v>162</v>
      </c>
      <c r="N2705" s="46"/>
    </row>
    <row r="2706" spans="1:14" s="23" customFormat="1" ht="14.25" customHeight="1">
      <c r="A2706" s="115"/>
      <c r="B2706" s="425" t="str">
        <f>IF(A2706="","",VLOOKUP(A2706,'Project Budget vs Exp'!$B$9:$G$52,2,FALSE))</f>
        <v/>
      </c>
      <c r="C2706" s="117"/>
      <c r="D2706" s="116"/>
      <c r="E2706" s="118"/>
      <c r="F2706" s="119"/>
      <c r="G2706" s="120"/>
      <c r="H2706" s="120"/>
      <c r="I2706" s="428">
        <f t="shared" si="42"/>
        <v>0</v>
      </c>
      <c r="J2706" s="46"/>
      <c r="K2706" s="21">
        <f>IFERROR(SUM(C2706/'Transfers of Funds'!$F$59),0)</f>
        <v>0</v>
      </c>
      <c r="L2706" s="21"/>
      <c r="M2706" s="47" t="s">
        <v>162</v>
      </c>
      <c r="N2706" s="46"/>
    </row>
    <row r="2707" spans="1:14" s="23" customFormat="1" ht="14.25" customHeight="1">
      <c r="A2707" s="115"/>
      <c r="B2707" s="425" t="str">
        <f>IF(A2707="","",VLOOKUP(A2707,'Project Budget vs Exp'!$B$9:$G$52,2,FALSE))</f>
        <v/>
      </c>
      <c r="C2707" s="117"/>
      <c r="D2707" s="116"/>
      <c r="E2707" s="118"/>
      <c r="F2707" s="119"/>
      <c r="G2707" s="120"/>
      <c r="H2707" s="120"/>
      <c r="I2707" s="428">
        <f t="shared" si="42"/>
        <v>0</v>
      </c>
      <c r="J2707" s="46"/>
      <c r="K2707" s="21">
        <f>IFERROR(SUM(C2707/'Transfers of Funds'!$F$59),0)</f>
        <v>0</v>
      </c>
      <c r="L2707" s="21"/>
      <c r="M2707" s="47" t="s">
        <v>162</v>
      </c>
      <c r="N2707" s="46"/>
    </row>
    <row r="2708" spans="1:14" s="23" customFormat="1" ht="14.25" customHeight="1">
      <c r="A2708" s="115"/>
      <c r="B2708" s="425" t="str">
        <f>IF(A2708="","",VLOOKUP(A2708,'Project Budget vs Exp'!$B$9:$G$52,2,FALSE))</f>
        <v/>
      </c>
      <c r="C2708" s="117"/>
      <c r="D2708" s="116"/>
      <c r="E2708" s="118"/>
      <c r="F2708" s="119"/>
      <c r="G2708" s="120"/>
      <c r="H2708" s="120"/>
      <c r="I2708" s="428">
        <f t="shared" si="42"/>
        <v>0</v>
      </c>
      <c r="J2708" s="46"/>
      <c r="K2708" s="21">
        <f>IFERROR(SUM(C2708/'Transfers of Funds'!$F$59),0)</f>
        <v>0</v>
      </c>
      <c r="L2708" s="21"/>
      <c r="M2708" s="47" t="s">
        <v>162</v>
      </c>
      <c r="N2708" s="46"/>
    </row>
    <row r="2709" spans="1:14" s="23" customFormat="1" ht="14.25" customHeight="1">
      <c r="A2709" s="115"/>
      <c r="B2709" s="425" t="str">
        <f>IF(A2709="","",VLOOKUP(A2709,'Project Budget vs Exp'!$B$9:$G$52,2,FALSE))</f>
        <v/>
      </c>
      <c r="C2709" s="117"/>
      <c r="D2709" s="116"/>
      <c r="E2709" s="118"/>
      <c r="F2709" s="119"/>
      <c r="G2709" s="120"/>
      <c r="H2709" s="120"/>
      <c r="I2709" s="428">
        <f t="shared" ref="I2709:I2772" si="43">IF(OR(F$4="EUR",F$4="USD",F$4="GBP",F$4="CAD",F$4="NZD",F$4="AUD"),K2709,C2709)</f>
        <v>0</v>
      </c>
      <c r="J2709" s="46"/>
      <c r="K2709" s="21">
        <f>IFERROR(SUM(C2709/'Transfers of Funds'!$F$59),0)</f>
        <v>0</v>
      </c>
      <c r="L2709" s="21"/>
      <c r="M2709" s="47" t="s">
        <v>162</v>
      </c>
      <c r="N2709" s="46"/>
    </row>
    <row r="2710" spans="1:14" s="23" customFormat="1" ht="14.25" customHeight="1">
      <c r="A2710" s="115"/>
      <c r="B2710" s="425" t="str">
        <f>IF(A2710="","",VLOOKUP(A2710,'Project Budget vs Exp'!$B$9:$G$52,2,FALSE))</f>
        <v/>
      </c>
      <c r="C2710" s="117"/>
      <c r="D2710" s="116"/>
      <c r="E2710" s="118"/>
      <c r="F2710" s="119"/>
      <c r="G2710" s="120"/>
      <c r="H2710" s="120"/>
      <c r="I2710" s="428">
        <f t="shared" si="43"/>
        <v>0</v>
      </c>
      <c r="J2710" s="46"/>
      <c r="K2710" s="21">
        <f>IFERROR(SUM(C2710/'Transfers of Funds'!$F$59),0)</f>
        <v>0</v>
      </c>
      <c r="L2710" s="21"/>
      <c r="M2710" s="47" t="s">
        <v>162</v>
      </c>
      <c r="N2710" s="46"/>
    </row>
    <row r="2711" spans="1:14" s="23" customFormat="1" ht="14.25" customHeight="1">
      <c r="A2711" s="115"/>
      <c r="B2711" s="425" t="str">
        <f>IF(A2711="","",VLOOKUP(A2711,'Project Budget vs Exp'!$B$9:$G$52,2,FALSE))</f>
        <v/>
      </c>
      <c r="C2711" s="117"/>
      <c r="D2711" s="116"/>
      <c r="E2711" s="118"/>
      <c r="F2711" s="119"/>
      <c r="G2711" s="120"/>
      <c r="H2711" s="120"/>
      <c r="I2711" s="428">
        <f t="shared" si="43"/>
        <v>0</v>
      </c>
      <c r="J2711" s="46"/>
      <c r="K2711" s="21">
        <f>IFERROR(SUM(C2711/'Transfers of Funds'!$F$59),0)</f>
        <v>0</v>
      </c>
      <c r="L2711" s="21"/>
      <c r="M2711" s="47" t="s">
        <v>162</v>
      </c>
      <c r="N2711" s="46"/>
    </row>
    <row r="2712" spans="1:14" s="23" customFormat="1" ht="14.25" customHeight="1">
      <c r="A2712" s="115"/>
      <c r="B2712" s="425" t="str">
        <f>IF(A2712="","",VLOOKUP(A2712,'Project Budget vs Exp'!$B$9:$G$52,2,FALSE))</f>
        <v/>
      </c>
      <c r="C2712" s="117"/>
      <c r="D2712" s="116"/>
      <c r="E2712" s="118"/>
      <c r="F2712" s="119"/>
      <c r="G2712" s="120"/>
      <c r="H2712" s="120"/>
      <c r="I2712" s="428">
        <f t="shared" si="43"/>
        <v>0</v>
      </c>
      <c r="J2712" s="46"/>
      <c r="K2712" s="21">
        <f>IFERROR(SUM(C2712/'Transfers of Funds'!$F$59),0)</f>
        <v>0</v>
      </c>
      <c r="L2712" s="21"/>
      <c r="M2712" s="47" t="s">
        <v>162</v>
      </c>
      <c r="N2712" s="46"/>
    </row>
    <row r="2713" spans="1:14" s="23" customFormat="1" ht="14.25" customHeight="1">
      <c r="A2713" s="115"/>
      <c r="B2713" s="425" t="str">
        <f>IF(A2713="","",VLOOKUP(A2713,'Project Budget vs Exp'!$B$9:$G$52,2,FALSE))</f>
        <v/>
      </c>
      <c r="C2713" s="117"/>
      <c r="D2713" s="116"/>
      <c r="E2713" s="118"/>
      <c r="F2713" s="119"/>
      <c r="G2713" s="120"/>
      <c r="H2713" s="120"/>
      <c r="I2713" s="428">
        <f t="shared" si="43"/>
        <v>0</v>
      </c>
      <c r="J2713" s="46"/>
      <c r="K2713" s="21">
        <f>IFERROR(SUM(C2713/'Transfers of Funds'!$F$59),0)</f>
        <v>0</v>
      </c>
      <c r="L2713" s="21"/>
      <c r="M2713" s="47" t="s">
        <v>162</v>
      </c>
      <c r="N2713" s="46"/>
    </row>
    <row r="2714" spans="1:14" s="23" customFormat="1" ht="14.25" customHeight="1">
      <c r="A2714" s="115"/>
      <c r="B2714" s="425" t="str">
        <f>IF(A2714="","",VLOOKUP(A2714,'Project Budget vs Exp'!$B$9:$G$52,2,FALSE))</f>
        <v/>
      </c>
      <c r="C2714" s="117"/>
      <c r="D2714" s="116"/>
      <c r="E2714" s="118"/>
      <c r="F2714" s="119"/>
      <c r="G2714" s="120"/>
      <c r="H2714" s="120"/>
      <c r="I2714" s="428">
        <f t="shared" si="43"/>
        <v>0</v>
      </c>
      <c r="J2714" s="46"/>
      <c r="K2714" s="21">
        <f>IFERROR(SUM(C2714/'Transfers of Funds'!$F$59),0)</f>
        <v>0</v>
      </c>
      <c r="L2714" s="21"/>
      <c r="M2714" s="47" t="s">
        <v>162</v>
      </c>
      <c r="N2714" s="46"/>
    </row>
    <row r="2715" spans="1:14" s="23" customFormat="1" ht="14.25" customHeight="1">
      <c r="A2715" s="115"/>
      <c r="B2715" s="425" t="str">
        <f>IF(A2715="","",VLOOKUP(A2715,'Project Budget vs Exp'!$B$9:$G$52,2,FALSE))</f>
        <v/>
      </c>
      <c r="C2715" s="117"/>
      <c r="D2715" s="116"/>
      <c r="E2715" s="118"/>
      <c r="F2715" s="119"/>
      <c r="G2715" s="120"/>
      <c r="H2715" s="120"/>
      <c r="I2715" s="428">
        <f t="shared" si="43"/>
        <v>0</v>
      </c>
      <c r="J2715" s="46"/>
      <c r="K2715" s="21">
        <f>IFERROR(SUM(C2715/'Transfers of Funds'!$F$59),0)</f>
        <v>0</v>
      </c>
      <c r="L2715" s="21"/>
      <c r="M2715" s="47" t="s">
        <v>162</v>
      </c>
      <c r="N2715" s="46"/>
    </row>
    <row r="2716" spans="1:14" s="23" customFormat="1" ht="14.25" customHeight="1">
      <c r="A2716" s="115"/>
      <c r="B2716" s="425" t="str">
        <f>IF(A2716="","",VLOOKUP(A2716,'Project Budget vs Exp'!$B$9:$G$52,2,FALSE))</f>
        <v/>
      </c>
      <c r="C2716" s="117"/>
      <c r="D2716" s="116"/>
      <c r="E2716" s="118"/>
      <c r="F2716" s="119"/>
      <c r="G2716" s="120"/>
      <c r="H2716" s="120"/>
      <c r="I2716" s="428">
        <f t="shared" si="43"/>
        <v>0</v>
      </c>
      <c r="J2716" s="46"/>
      <c r="K2716" s="21">
        <f>IFERROR(SUM(C2716/'Transfers of Funds'!$F$59),0)</f>
        <v>0</v>
      </c>
      <c r="L2716" s="21"/>
      <c r="M2716" s="47" t="s">
        <v>162</v>
      </c>
      <c r="N2716" s="46"/>
    </row>
    <row r="2717" spans="1:14" s="23" customFormat="1" ht="14.25" customHeight="1">
      <c r="A2717" s="115"/>
      <c r="B2717" s="425" t="str">
        <f>IF(A2717="","",VLOOKUP(A2717,'Project Budget vs Exp'!$B$9:$G$52,2,FALSE))</f>
        <v/>
      </c>
      <c r="C2717" s="117"/>
      <c r="D2717" s="116"/>
      <c r="E2717" s="118"/>
      <c r="F2717" s="119"/>
      <c r="G2717" s="120"/>
      <c r="H2717" s="120"/>
      <c r="I2717" s="428">
        <f t="shared" si="43"/>
        <v>0</v>
      </c>
      <c r="J2717" s="46"/>
      <c r="K2717" s="21">
        <f>IFERROR(SUM(C2717/'Transfers of Funds'!$F$59),0)</f>
        <v>0</v>
      </c>
      <c r="L2717" s="21"/>
      <c r="M2717" s="47" t="s">
        <v>162</v>
      </c>
      <c r="N2717" s="46"/>
    </row>
    <row r="2718" spans="1:14" s="23" customFormat="1" ht="14.25" customHeight="1">
      <c r="A2718" s="115"/>
      <c r="B2718" s="425" t="str">
        <f>IF(A2718="","",VLOOKUP(A2718,'Project Budget vs Exp'!$B$9:$G$52,2,FALSE))</f>
        <v/>
      </c>
      <c r="C2718" s="117"/>
      <c r="D2718" s="116"/>
      <c r="E2718" s="118"/>
      <c r="F2718" s="119"/>
      <c r="G2718" s="120"/>
      <c r="H2718" s="120"/>
      <c r="I2718" s="428">
        <f t="shared" si="43"/>
        <v>0</v>
      </c>
      <c r="J2718" s="46"/>
      <c r="K2718" s="21">
        <f>IFERROR(SUM(C2718/'Transfers of Funds'!$F$59),0)</f>
        <v>0</v>
      </c>
      <c r="L2718" s="21"/>
      <c r="M2718" s="47" t="s">
        <v>162</v>
      </c>
      <c r="N2718" s="46"/>
    </row>
    <row r="2719" spans="1:14" s="23" customFormat="1" ht="14.25" customHeight="1">
      <c r="A2719" s="115"/>
      <c r="B2719" s="425" t="str">
        <f>IF(A2719="","",VLOOKUP(A2719,'Project Budget vs Exp'!$B$9:$G$52,2,FALSE))</f>
        <v/>
      </c>
      <c r="C2719" s="117"/>
      <c r="D2719" s="116"/>
      <c r="E2719" s="118"/>
      <c r="F2719" s="119"/>
      <c r="G2719" s="120"/>
      <c r="H2719" s="120"/>
      <c r="I2719" s="428">
        <f t="shared" si="43"/>
        <v>0</v>
      </c>
      <c r="J2719" s="46"/>
      <c r="K2719" s="21">
        <f>IFERROR(SUM(C2719/'Transfers of Funds'!$F$59),0)</f>
        <v>0</v>
      </c>
      <c r="L2719" s="21"/>
      <c r="M2719" s="47" t="s">
        <v>162</v>
      </c>
      <c r="N2719" s="46"/>
    </row>
    <row r="2720" spans="1:14" s="23" customFormat="1" ht="14.25" customHeight="1">
      <c r="A2720" s="115"/>
      <c r="B2720" s="425" t="str">
        <f>IF(A2720="","",VLOOKUP(A2720,'Project Budget vs Exp'!$B$9:$G$52,2,FALSE))</f>
        <v/>
      </c>
      <c r="C2720" s="117"/>
      <c r="D2720" s="116"/>
      <c r="E2720" s="118"/>
      <c r="F2720" s="119"/>
      <c r="G2720" s="120"/>
      <c r="H2720" s="120"/>
      <c r="I2720" s="428">
        <f t="shared" si="43"/>
        <v>0</v>
      </c>
      <c r="J2720" s="46"/>
      <c r="K2720" s="21">
        <f>IFERROR(SUM(C2720/'Transfers of Funds'!$F$59),0)</f>
        <v>0</v>
      </c>
      <c r="L2720" s="21"/>
      <c r="M2720" s="47" t="s">
        <v>162</v>
      </c>
      <c r="N2720" s="46"/>
    </row>
    <row r="2721" spans="1:14" s="23" customFormat="1" ht="14.25" customHeight="1">
      <c r="A2721" s="115"/>
      <c r="B2721" s="425" t="str">
        <f>IF(A2721="","",VLOOKUP(A2721,'Project Budget vs Exp'!$B$9:$G$52,2,FALSE))</f>
        <v/>
      </c>
      <c r="C2721" s="117"/>
      <c r="D2721" s="116"/>
      <c r="E2721" s="118"/>
      <c r="F2721" s="119"/>
      <c r="G2721" s="120"/>
      <c r="H2721" s="120"/>
      <c r="I2721" s="428">
        <f t="shared" si="43"/>
        <v>0</v>
      </c>
      <c r="J2721" s="46"/>
      <c r="K2721" s="21">
        <f>IFERROR(SUM(C2721/'Transfers of Funds'!$F$59),0)</f>
        <v>0</v>
      </c>
      <c r="L2721" s="21"/>
      <c r="M2721" s="47" t="s">
        <v>162</v>
      </c>
      <c r="N2721" s="46"/>
    </row>
    <row r="2722" spans="1:14" s="23" customFormat="1" ht="14.25" customHeight="1">
      <c r="A2722" s="115"/>
      <c r="B2722" s="425" t="str">
        <f>IF(A2722="","",VLOOKUP(A2722,'Project Budget vs Exp'!$B$9:$G$52,2,FALSE))</f>
        <v/>
      </c>
      <c r="C2722" s="117"/>
      <c r="D2722" s="116"/>
      <c r="E2722" s="118"/>
      <c r="F2722" s="119"/>
      <c r="G2722" s="120"/>
      <c r="H2722" s="120"/>
      <c r="I2722" s="428">
        <f t="shared" si="43"/>
        <v>0</v>
      </c>
      <c r="J2722" s="46"/>
      <c r="K2722" s="21">
        <f>IFERROR(SUM(C2722/'Transfers of Funds'!$F$59),0)</f>
        <v>0</v>
      </c>
      <c r="L2722" s="21"/>
      <c r="M2722" s="47" t="s">
        <v>162</v>
      </c>
      <c r="N2722" s="46"/>
    </row>
    <row r="2723" spans="1:14" s="23" customFormat="1" ht="14.25" customHeight="1">
      <c r="A2723" s="115"/>
      <c r="B2723" s="425" t="str">
        <f>IF(A2723="","",VLOOKUP(A2723,'Project Budget vs Exp'!$B$9:$G$52,2,FALSE))</f>
        <v/>
      </c>
      <c r="C2723" s="117"/>
      <c r="D2723" s="116"/>
      <c r="E2723" s="118"/>
      <c r="F2723" s="119"/>
      <c r="G2723" s="120"/>
      <c r="H2723" s="120"/>
      <c r="I2723" s="428">
        <f t="shared" si="43"/>
        <v>0</v>
      </c>
      <c r="J2723" s="46"/>
      <c r="K2723" s="21">
        <f>IFERROR(SUM(C2723/'Transfers of Funds'!$F$59),0)</f>
        <v>0</v>
      </c>
      <c r="L2723" s="21"/>
      <c r="M2723" s="47" t="s">
        <v>162</v>
      </c>
      <c r="N2723" s="46"/>
    </row>
    <row r="2724" spans="1:14" s="23" customFormat="1" ht="14.25" customHeight="1">
      <c r="A2724" s="115"/>
      <c r="B2724" s="425" t="str">
        <f>IF(A2724="","",VLOOKUP(A2724,'Project Budget vs Exp'!$B$9:$G$52,2,FALSE))</f>
        <v/>
      </c>
      <c r="C2724" s="117"/>
      <c r="D2724" s="116"/>
      <c r="E2724" s="118"/>
      <c r="F2724" s="119"/>
      <c r="G2724" s="120"/>
      <c r="H2724" s="120"/>
      <c r="I2724" s="428">
        <f t="shared" si="43"/>
        <v>0</v>
      </c>
      <c r="J2724" s="46"/>
      <c r="K2724" s="21">
        <f>IFERROR(SUM(C2724/'Transfers of Funds'!$F$59),0)</f>
        <v>0</v>
      </c>
      <c r="L2724" s="21"/>
      <c r="M2724" s="47" t="s">
        <v>162</v>
      </c>
      <c r="N2724" s="46"/>
    </row>
    <row r="2725" spans="1:14" s="23" customFormat="1" ht="14.25" customHeight="1">
      <c r="A2725" s="115"/>
      <c r="B2725" s="425" t="str">
        <f>IF(A2725="","",VLOOKUP(A2725,'Project Budget vs Exp'!$B$9:$G$52,2,FALSE))</f>
        <v/>
      </c>
      <c r="C2725" s="117"/>
      <c r="D2725" s="116"/>
      <c r="E2725" s="118"/>
      <c r="F2725" s="119"/>
      <c r="G2725" s="120"/>
      <c r="H2725" s="120"/>
      <c r="I2725" s="428">
        <f t="shared" si="43"/>
        <v>0</v>
      </c>
      <c r="J2725" s="46"/>
      <c r="K2725" s="21">
        <f>IFERROR(SUM(C2725/'Transfers of Funds'!$F$59),0)</f>
        <v>0</v>
      </c>
      <c r="L2725" s="21"/>
      <c r="M2725" s="47" t="s">
        <v>162</v>
      </c>
      <c r="N2725" s="46"/>
    </row>
    <row r="2726" spans="1:14" s="23" customFormat="1" ht="14.25" customHeight="1">
      <c r="A2726" s="115"/>
      <c r="B2726" s="425" t="str">
        <f>IF(A2726="","",VLOOKUP(A2726,'Project Budget vs Exp'!$B$9:$G$52,2,FALSE))</f>
        <v/>
      </c>
      <c r="C2726" s="117"/>
      <c r="D2726" s="116"/>
      <c r="E2726" s="118"/>
      <c r="F2726" s="119"/>
      <c r="G2726" s="120"/>
      <c r="H2726" s="120"/>
      <c r="I2726" s="428">
        <f t="shared" si="43"/>
        <v>0</v>
      </c>
      <c r="J2726" s="46"/>
      <c r="K2726" s="21">
        <f>IFERROR(SUM(C2726/'Transfers of Funds'!$F$59),0)</f>
        <v>0</v>
      </c>
      <c r="L2726" s="21"/>
      <c r="M2726" s="47" t="s">
        <v>162</v>
      </c>
      <c r="N2726" s="46"/>
    </row>
    <row r="2727" spans="1:14" s="23" customFormat="1" ht="14.25" customHeight="1">
      <c r="A2727" s="115"/>
      <c r="B2727" s="425" t="str">
        <f>IF(A2727="","",VLOOKUP(A2727,'Project Budget vs Exp'!$B$9:$G$52,2,FALSE))</f>
        <v/>
      </c>
      <c r="C2727" s="117"/>
      <c r="D2727" s="116"/>
      <c r="E2727" s="118"/>
      <c r="F2727" s="119"/>
      <c r="G2727" s="120"/>
      <c r="H2727" s="120"/>
      <c r="I2727" s="428">
        <f t="shared" si="43"/>
        <v>0</v>
      </c>
      <c r="J2727" s="46"/>
      <c r="K2727" s="21">
        <f>IFERROR(SUM(C2727/'Transfers of Funds'!$F$59),0)</f>
        <v>0</v>
      </c>
      <c r="L2727" s="21"/>
      <c r="M2727" s="47" t="s">
        <v>162</v>
      </c>
      <c r="N2727" s="46"/>
    </row>
    <row r="2728" spans="1:14" s="23" customFormat="1" ht="14.25" customHeight="1">
      <c r="A2728" s="115"/>
      <c r="B2728" s="425" t="str">
        <f>IF(A2728="","",VLOOKUP(A2728,'Project Budget vs Exp'!$B$9:$G$52,2,FALSE))</f>
        <v/>
      </c>
      <c r="C2728" s="117"/>
      <c r="D2728" s="116"/>
      <c r="E2728" s="118"/>
      <c r="F2728" s="119"/>
      <c r="G2728" s="120"/>
      <c r="H2728" s="120"/>
      <c r="I2728" s="428">
        <f t="shared" si="43"/>
        <v>0</v>
      </c>
      <c r="J2728" s="46"/>
      <c r="K2728" s="21">
        <f>IFERROR(SUM(C2728/'Transfers of Funds'!$F$59),0)</f>
        <v>0</v>
      </c>
      <c r="L2728" s="21"/>
      <c r="M2728" s="47" t="s">
        <v>162</v>
      </c>
      <c r="N2728" s="46"/>
    </row>
    <row r="2729" spans="1:14" s="23" customFormat="1" ht="14.25" customHeight="1">
      <c r="A2729" s="115"/>
      <c r="B2729" s="425" t="str">
        <f>IF(A2729="","",VLOOKUP(A2729,'Project Budget vs Exp'!$B$9:$G$52,2,FALSE))</f>
        <v/>
      </c>
      <c r="C2729" s="117"/>
      <c r="D2729" s="116"/>
      <c r="E2729" s="118"/>
      <c r="F2729" s="119"/>
      <c r="G2729" s="120"/>
      <c r="H2729" s="120"/>
      <c r="I2729" s="428">
        <f t="shared" si="43"/>
        <v>0</v>
      </c>
      <c r="J2729" s="46"/>
      <c r="K2729" s="21">
        <f>IFERROR(SUM(C2729/'Transfers of Funds'!$F$59),0)</f>
        <v>0</v>
      </c>
      <c r="L2729" s="21"/>
      <c r="M2729" s="47" t="s">
        <v>162</v>
      </c>
      <c r="N2729" s="46"/>
    </row>
    <row r="2730" spans="1:14" s="23" customFormat="1" ht="14.25" customHeight="1">
      <c r="A2730" s="115"/>
      <c r="B2730" s="425" t="str">
        <f>IF(A2730="","",VLOOKUP(A2730,'Project Budget vs Exp'!$B$9:$G$52,2,FALSE))</f>
        <v/>
      </c>
      <c r="C2730" s="117"/>
      <c r="D2730" s="116"/>
      <c r="E2730" s="118"/>
      <c r="F2730" s="119"/>
      <c r="G2730" s="120"/>
      <c r="H2730" s="120"/>
      <c r="I2730" s="428">
        <f t="shared" si="43"/>
        <v>0</v>
      </c>
      <c r="J2730" s="46"/>
      <c r="K2730" s="21">
        <f>IFERROR(SUM(C2730/'Transfers of Funds'!$F$59),0)</f>
        <v>0</v>
      </c>
      <c r="L2730" s="21"/>
      <c r="M2730" s="47" t="s">
        <v>162</v>
      </c>
      <c r="N2730" s="46"/>
    </row>
    <row r="2731" spans="1:14" s="23" customFormat="1" ht="14.25" customHeight="1">
      <c r="A2731" s="115"/>
      <c r="B2731" s="425" t="str">
        <f>IF(A2731="","",VLOOKUP(A2731,'Project Budget vs Exp'!$B$9:$G$52,2,FALSE))</f>
        <v/>
      </c>
      <c r="C2731" s="117"/>
      <c r="D2731" s="116"/>
      <c r="E2731" s="118"/>
      <c r="F2731" s="119"/>
      <c r="G2731" s="120"/>
      <c r="H2731" s="120"/>
      <c r="I2731" s="428">
        <f t="shared" si="43"/>
        <v>0</v>
      </c>
      <c r="J2731" s="46"/>
      <c r="K2731" s="21">
        <f>IFERROR(SUM(C2731/'Transfers of Funds'!$F$59),0)</f>
        <v>0</v>
      </c>
      <c r="L2731" s="21"/>
      <c r="M2731" s="47" t="s">
        <v>162</v>
      </c>
      <c r="N2731" s="46"/>
    </row>
    <row r="2732" spans="1:14" s="23" customFormat="1" ht="14.25" customHeight="1">
      <c r="A2732" s="115"/>
      <c r="B2732" s="425" t="str">
        <f>IF(A2732="","",VLOOKUP(A2732,'Project Budget vs Exp'!$B$9:$G$52,2,FALSE))</f>
        <v/>
      </c>
      <c r="C2732" s="117"/>
      <c r="D2732" s="116"/>
      <c r="E2732" s="118"/>
      <c r="F2732" s="119"/>
      <c r="G2732" s="120"/>
      <c r="H2732" s="120"/>
      <c r="I2732" s="428">
        <f t="shared" si="43"/>
        <v>0</v>
      </c>
      <c r="J2732" s="46"/>
      <c r="K2732" s="21">
        <f>IFERROR(SUM(C2732/'Transfers of Funds'!$F$59),0)</f>
        <v>0</v>
      </c>
      <c r="L2732" s="21"/>
      <c r="M2732" s="47" t="s">
        <v>162</v>
      </c>
      <c r="N2732" s="46"/>
    </row>
    <row r="2733" spans="1:14" s="23" customFormat="1" ht="14.25" customHeight="1">
      <c r="A2733" s="115"/>
      <c r="B2733" s="425" t="str">
        <f>IF(A2733="","",VLOOKUP(A2733,'Project Budget vs Exp'!$B$9:$G$52,2,FALSE))</f>
        <v/>
      </c>
      <c r="C2733" s="117"/>
      <c r="D2733" s="116"/>
      <c r="E2733" s="118"/>
      <c r="F2733" s="119"/>
      <c r="G2733" s="120"/>
      <c r="H2733" s="120"/>
      <c r="I2733" s="428">
        <f t="shared" si="43"/>
        <v>0</v>
      </c>
      <c r="J2733" s="46"/>
      <c r="K2733" s="21">
        <f>IFERROR(SUM(C2733/'Transfers of Funds'!$F$59),0)</f>
        <v>0</v>
      </c>
      <c r="L2733" s="21"/>
      <c r="M2733" s="47" t="s">
        <v>162</v>
      </c>
      <c r="N2733" s="46"/>
    </row>
    <row r="2734" spans="1:14" s="23" customFormat="1" ht="14.25" customHeight="1">
      <c r="A2734" s="115"/>
      <c r="B2734" s="425" t="str">
        <f>IF(A2734="","",VLOOKUP(A2734,'Project Budget vs Exp'!$B$9:$G$52,2,FALSE))</f>
        <v/>
      </c>
      <c r="C2734" s="117"/>
      <c r="D2734" s="116"/>
      <c r="E2734" s="118"/>
      <c r="F2734" s="119"/>
      <c r="G2734" s="120"/>
      <c r="H2734" s="120"/>
      <c r="I2734" s="428">
        <f t="shared" si="43"/>
        <v>0</v>
      </c>
      <c r="J2734" s="46"/>
      <c r="K2734" s="21">
        <f>IFERROR(SUM(C2734/'Transfers of Funds'!$F$59),0)</f>
        <v>0</v>
      </c>
      <c r="L2734" s="21"/>
      <c r="M2734" s="47" t="s">
        <v>162</v>
      </c>
      <c r="N2734" s="46"/>
    </row>
    <row r="2735" spans="1:14" s="23" customFormat="1" ht="14.25" customHeight="1">
      <c r="A2735" s="115"/>
      <c r="B2735" s="425" t="str">
        <f>IF(A2735="","",VLOOKUP(A2735,'Project Budget vs Exp'!$B$9:$G$52,2,FALSE))</f>
        <v/>
      </c>
      <c r="C2735" s="117"/>
      <c r="D2735" s="116"/>
      <c r="E2735" s="118"/>
      <c r="F2735" s="119"/>
      <c r="G2735" s="120"/>
      <c r="H2735" s="120"/>
      <c r="I2735" s="428">
        <f t="shared" si="43"/>
        <v>0</v>
      </c>
      <c r="J2735" s="46"/>
      <c r="K2735" s="21">
        <f>IFERROR(SUM(C2735/'Transfers of Funds'!$F$59),0)</f>
        <v>0</v>
      </c>
      <c r="L2735" s="21"/>
      <c r="M2735" s="47" t="s">
        <v>162</v>
      </c>
      <c r="N2735" s="46"/>
    </row>
    <row r="2736" spans="1:14" s="23" customFormat="1" ht="14.25" customHeight="1">
      <c r="A2736" s="115"/>
      <c r="B2736" s="425" t="str">
        <f>IF(A2736="","",VLOOKUP(A2736,'Project Budget vs Exp'!$B$9:$G$52,2,FALSE))</f>
        <v/>
      </c>
      <c r="C2736" s="117"/>
      <c r="D2736" s="116"/>
      <c r="E2736" s="118"/>
      <c r="F2736" s="119"/>
      <c r="G2736" s="120"/>
      <c r="H2736" s="120"/>
      <c r="I2736" s="428">
        <f t="shared" si="43"/>
        <v>0</v>
      </c>
      <c r="J2736" s="46"/>
      <c r="K2736" s="21">
        <f>IFERROR(SUM(C2736/'Transfers of Funds'!$F$59),0)</f>
        <v>0</v>
      </c>
      <c r="L2736" s="21"/>
      <c r="M2736" s="47" t="s">
        <v>162</v>
      </c>
      <c r="N2736" s="46"/>
    </row>
    <row r="2737" spans="1:14" s="23" customFormat="1" ht="14.25" customHeight="1">
      <c r="A2737" s="115"/>
      <c r="B2737" s="425" t="str">
        <f>IF(A2737="","",VLOOKUP(A2737,'Project Budget vs Exp'!$B$9:$G$52,2,FALSE))</f>
        <v/>
      </c>
      <c r="C2737" s="117"/>
      <c r="D2737" s="116"/>
      <c r="E2737" s="118"/>
      <c r="F2737" s="119"/>
      <c r="G2737" s="120"/>
      <c r="H2737" s="120"/>
      <c r="I2737" s="428">
        <f t="shared" si="43"/>
        <v>0</v>
      </c>
      <c r="J2737" s="46"/>
      <c r="K2737" s="21">
        <f>IFERROR(SUM(C2737/'Transfers of Funds'!$F$59),0)</f>
        <v>0</v>
      </c>
      <c r="L2737" s="21"/>
      <c r="M2737" s="47" t="s">
        <v>162</v>
      </c>
      <c r="N2737" s="46"/>
    </row>
    <row r="2738" spans="1:14" s="23" customFormat="1" ht="14.25" customHeight="1">
      <c r="A2738" s="115"/>
      <c r="B2738" s="425" t="str">
        <f>IF(A2738="","",VLOOKUP(A2738,'Project Budget vs Exp'!$B$9:$G$52,2,FALSE))</f>
        <v/>
      </c>
      <c r="C2738" s="117"/>
      <c r="D2738" s="116"/>
      <c r="E2738" s="118"/>
      <c r="F2738" s="119"/>
      <c r="G2738" s="120"/>
      <c r="H2738" s="120"/>
      <c r="I2738" s="428">
        <f t="shared" si="43"/>
        <v>0</v>
      </c>
      <c r="J2738" s="46"/>
      <c r="K2738" s="21">
        <f>IFERROR(SUM(C2738/'Transfers of Funds'!$F$59),0)</f>
        <v>0</v>
      </c>
      <c r="L2738" s="21"/>
      <c r="M2738" s="47" t="s">
        <v>162</v>
      </c>
      <c r="N2738" s="46"/>
    </row>
    <row r="2739" spans="1:14" s="23" customFormat="1" ht="14.25" customHeight="1">
      <c r="A2739" s="115"/>
      <c r="B2739" s="425" t="str">
        <f>IF(A2739="","",VLOOKUP(A2739,'Project Budget vs Exp'!$B$9:$G$52,2,FALSE))</f>
        <v/>
      </c>
      <c r="C2739" s="117"/>
      <c r="D2739" s="116"/>
      <c r="E2739" s="118"/>
      <c r="F2739" s="119"/>
      <c r="G2739" s="120"/>
      <c r="H2739" s="120"/>
      <c r="I2739" s="428">
        <f t="shared" si="43"/>
        <v>0</v>
      </c>
      <c r="J2739" s="46"/>
      <c r="K2739" s="21">
        <f>IFERROR(SUM(C2739/'Transfers of Funds'!$F$59),0)</f>
        <v>0</v>
      </c>
      <c r="L2739" s="21"/>
      <c r="M2739" s="47" t="s">
        <v>162</v>
      </c>
      <c r="N2739" s="46"/>
    </row>
    <row r="2740" spans="1:14" s="23" customFormat="1" ht="14.25" customHeight="1">
      <c r="A2740" s="115"/>
      <c r="B2740" s="425" t="str">
        <f>IF(A2740="","",VLOOKUP(A2740,'Project Budget vs Exp'!$B$9:$G$52,2,FALSE))</f>
        <v/>
      </c>
      <c r="C2740" s="117"/>
      <c r="D2740" s="116"/>
      <c r="E2740" s="118"/>
      <c r="F2740" s="119"/>
      <c r="G2740" s="120"/>
      <c r="H2740" s="120"/>
      <c r="I2740" s="428">
        <f t="shared" si="43"/>
        <v>0</v>
      </c>
      <c r="J2740" s="46"/>
      <c r="K2740" s="21">
        <f>IFERROR(SUM(C2740/'Transfers of Funds'!$F$59),0)</f>
        <v>0</v>
      </c>
      <c r="L2740" s="21"/>
      <c r="M2740" s="47" t="s">
        <v>162</v>
      </c>
      <c r="N2740" s="46"/>
    </row>
    <row r="2741" spans="1:14" s="23" customFormat="1" ht="14.25" customHeight="1">
      <c r="A2741" s="115"/>
      <c r="B2741" s="425" t="str">
        <f>IF(A2741="","",VLOOKUP(A2741,'Project Budget vs Exp'!$B$9:$G$52,2,FALSE))</f>
        <v/>
      </c>
      <c r="C2741" s="117"/>
      <c r="D2741" s="116"/>
      <c r="E2741" s="118"/>
      <c r="F2741" s="119"/>
      <c r="G2741" s="120"/>
      <c r="H2741" s="120"/>
      <c r="I2741" s="428">
        <f t="shared" si="43"/>
        <v>0</v>
      </c>
      <c r="J2741" s="46"/>
      <c r="K2741" s="21">
        <f>IFERROR(SUM(C2741/'Transfers of Funds'!$F$59),0)</f>
        <v>0</v>
      </c>
      <c r="L2741" s="21"/>
      <c r="M2741" s="47" t="s">
        <v>162</v>
      </c>
      <c r="N2741" s="46"/>
    </row>
    <row r="2742" spans="1:14" s="23" customFormat="1" ht="14.25" customHeight="1">
      <c r="A2742" s="115"/>
      <c r="B2742" s="425" t="str">
        <f>IF(A2742="","",VLOOKUP(A2742,'Project Budget vs Exp'!$B$9:$G$52,2,FALSE))</f>
        <v/>
      </c>
      <c r="C2742" s="117"/>
      <c r="D2742" s="116"/>
      <c r="E2742" s="118"/>
      <c r="F2742" s="119"/>
      <c r="G2742" s="120"/>
      <c r="H2742" s="120"/>
      <c r="I2742" s="428">
        <f t="shared" si="43"/>
        <v>0</v>
      </c>
      <c r="J2742" s="46"/>
      <c r="K2742" s="21">
        <f>IFERROR(SUM(C2742/'Transfers of Funds'!$F$59),0)</f>
        <v>0</v>
      </c>
      <c r="L2742" s="21"/>
      <c r="M2742" s="47" t="s">
        <v>162</v>
      </c>
      <c r="N2742" s="46"/>
    </row>
    <row r="2743" spans="1:14" s="23" customFormat="1" ht="14.25" customHeight="1">
      <c r="A2743" s="115"/>
      <c r="B2743" s="425" t="str">
        <f>IF(A2743="","",VLOOKUP(A2743,'Project Budget vs Exp'!$B$9:$G$52,2,FALSE))</f>
        <v/>
      </c>
      <c r="C2743" s="117"/>
      <c r="D2743" s="116"/>
      <c r="E2743" s="118"/>
      <c r="F2743" s="119"/>
      <c r="G2743" s="120"/>
      <c r="H2743" s="120"/>
      <c r="I2743" s="428">
        <f t="shared" si="43"/>
        <v>0</v>
      </c>
      <c r="J2743" s="46"/>
      <c r="K2743" s="21">
        <f>IFERROR(SUM(C2743/'Transfers of Funds'!$F$59),0)</f>
        <v>0</v>
      </c>
      <c r="L2743" s="21"/>
      <c r="M2743" s="47" t="s">
        <v>162</v>
      </c>
      <c r="N2743" s="46"/>
    </row>
    <row r="2744" spans="1:14" s="23" customFormat="1" ht="14.25" customHeight="1">
      <c r="A2744" s="115"/>
      <c r="B2744" s="425" t="str">
        <f>IF(A2744="","",VLOOKUP(A2744,'Project Budget vs Exp'!$B$9:$G$52,2,FALSE))</f>
        <v/>
      </c>
      <c r="C2744" s="117"/>
      <c r="D2744" s="116"/>
      <c r="E2744" s="118"/>
      <c r="F2744" s="119"/>
      <c r="G2744" s="120"/>
      <c r="H2744" s="120"/>
      <c r="I2744" s="428">
        <f t="shared" si="43"/>
        <v>0</v>
      </c>
      <c r="J2744" s="46"/>
      <c r="K2744" s="21">
        <f>IFERROR(SUM(C2744/'Transfers of Funds'!$F$59),0)</f>
        <v>0</v>
      </c>
      <c r="L2744" s="21"/>
      <c r="M2744" s="47" t="s">
        <v>162</v>
      </c>
      <c r="N2744" s="46"/>
    </row>
    <row r="2745" spans="1:14" s="23" customFormat="1" ht="14.25" customHeight="1">
      <c r="A2745" s="115"/>
      <c r="B2745" s="425" t="str">
        <f>IF(A2745="","",VLOOKUP(A2745,'Project Budget vs Exp'!$B$9:$G$52,2,FALSE))</f>
        <v/>
      </c>
      <c r="C2745" s="117"/>
      <c r="D2745" s="116"/>
      <c r="E2745" s="118"/>
      <c r="F2745" s="119"/>
      <c r="G2745" s="120"/>
      <c r="H2745" s="120"/>
      <c r="I2745" s="428">
        <f t="shared" si="43"/>
        <v>0</v>
      </c>
      <c r="J2745" s="46"/>
      <c r="K2745" s="21">
        <f>IFERROR(SUM(C2745/'Transfers of Funds'!$F$59),0)</f>
        <v>0</v>
      </c>
      <c r="L2745" s="21"/>
      <c r="M2745" s="47" t="s">
        <v>162</v>
      </c>
      <c r="N2745" s="46"/>
    </row>
    <row r="2746" spans="1:14" s="23" customFormat="1" ht="14.25" customHeight="1">
      <c r="A2746" s="115"/>
      <c r="B2746" s="425" t="str">
        <f>IF(A2746="","",VLOOKUP(A2746,'Project Budget vs Exp'!$B$9:$G$52,2,FALSE))</f>
        <v/>
      </c>
      <c r="C2746" s="117"/>
      <c r="D2746" s="116"/>
      <c r="E2746" s="118"/>
      <c r="F2746" s="119"/>
      <c r="G2746" s="120"/>
      <c r="H2746" s="120"/>
      <c r="I2746" s="428">
        <f t="shared" si="43"/>
        <v>0</v>
      </c>
      <c r="J2746" s="46"/>
      <c r="K2746" s="21">
        <f>IFERROR(SUM(C2746/'Transfers of Funds'!$F$59),0)</f>
        <v>0</v>
      </c>
      <c r="L2746" s="21"/>
      <c r="M2746" s="47" t="s">
        <v>162</v>
      </c>
      <c r="N2746" s="46"/>
    </row>
    <row r="2747" spans="1:14" s="23" customFormat="1" ht="14.25" customHeight="1">
      <c r="A2747" s="115"/>
      <c r="B2747" s="425" t="str">
        <f>IF(A2747="","",VLOOKUP(A2747,'Project Budget vs Exp'!$B$9:$G$52,2,FALSE))</f>
        <v/>
      </c>
      <c r="C2747" s="117"/>
      <c r="D2747" s="116"/>
      <c r="E2747" s="118"/>
      <c r="F2747" s="119"/>
      <c r="G2747" s="120"/>
      <c r="H2747" s="120"/>
      <c r="I2747" s="428">
        <f t="shared" si="43"/>
        <v>0</v>
      </c>
      <c r="J2747" s="46"/>
      <c r="K2747" s="21">
        <f>IFERROR(SUM(C2747/'Transfers of Funds'!$F$59),0)</f>
        <v>0</v>
      </c>
      <c r="L2747" s="21"/>
      <c r="M2747" s="47" t="s">
        <v>162</v>
      </c>
      <c r="N2747" s="46"/>
    </row>
    <row r="2748" spans="1:14" s="23" customFormat="1" ht="14.25" customHeight="1">
      <c r="A2748" s="115"/>
      <c r="B2748" s="425" t="str">
        <f>IF(A2748="","",VLOOKUP(A2748,'Project Budget vs Exp'!$B$9:$G$52,2,FALSE))</f>
        <v/>
      </c>
      <c r="C2748" s="117"/>
      <c r="D2748" s="116"/>
      <c r="E2748" s="118"/>
      <c r="F2748" s="119"/>
      <c r="G2748" s="120"/>
      <c r="H2748" s="120"/>
      <c r="I2748" s="428">
        <f t="shared" si="43"/>
        <v>0</v>
      </c>
      <c r="J2748" s="46"/>
      <c r="K2748" s="21">
        <f>IFERROR(SUM(C2748/'Transfers of Funds'!$F$59),0)</f>
        <v>0</v>
      </c>
      <c r="L2748" s="21"/>
      <c r="M2748" s="47" t="s">
        <v>162</v>
      </c>
      <c r="N2748" s="46"/>
    </row>
    <row r="2749" spans="1:14" s="23" customFormat="1" ht="14.25" customHeight="1">
      <c r="A2749" s="115"/>
      <c r="B2749" s="425" t="str">
        <f>IF(A2749="","",VLOOKUP(A2749,'Project Budget vs Exp'!$B$9:$G$52,2,FALSE))</f>
        <v/>
      </c>
      <c r="C2749" s="117"/>
      <c r="D2749" s="116"/>
      <c r="E2749" s="118"/>
      <c r="F2749" s="119"/>
      <c r="G2749" s="120"/>
      <c r="H2749" s="120"/>
      <c r="I2749" s="428">
        <f t="shared" si="43"/>
        <v>0</v>
      </c>
      <c r="J2749" s="46"/>
      <c r="K2749" s="21">
        <f>IFERROR(SUM(C2749/'Transfers of Funds'!$F$59),0)</f>
        <v>0</v>
      </c>
      <c r="L2749" s="21"/>
      <c r="M2749" s="47" t="s">
        <v>162</v>
      </c>
      <c r="N2749" s="46"/>
    </row>
    <row r="2750" spans="1:14" s="23" customFormat="1" ht="14.25" customHeight="1">
      <c r="A2750" s="115"/>
      <c r="B2750" s="425" t="str">
        <f>IF(A2750="","",VLOOKUP(A2750,'Project Budget vs Exp'!$B$9:$G$52,2,FALSE))</f>
        <v/>
      </c>
      <c r="C2750" s="117"/>
      <c r="D2750" s="116"/>
      <c r="E2750" s="118"/>
      <c r="F2750" s="119"/>
      <c r="G2750" s="120"/>
      <c r="H2750" s="120"/>
      <c r="I2750" s="428">
        <f t="shared" si="43"/>
        <v>0</v>
      </c>
      <c r="J2750" s="46"/>
      <c r="K2750" s="21">
        <f>IFERROR(SUM(C2750/'Transfers of Funds'!$F$59),0)</f>
        <v>0</v>
      </c>
      <c r="L2750" s="21"/>
      <c r="M2750" s="47" t="s">
        <v>162</v>
      </c>
      <c r="N2750" s="46"/>
    </row>
    <row r="2751" spans="1:14" s="23" customFormat="1" ht="14.25" customHeight="1">
      <c r="A2751" s="115"/>
      <c r="B2751" s="425" t="str">
        <f>IF(A2751="","",VLOOKUP(A2751,'Project Budget vs Exp'!$B$9:$G$52,2,FALSE))</f>
        <v/>
      </c>
      <c r="C2751" s="117"/>
      <c r="D2751" s="116"/>
      <c r="E2751" s="118"/>
      <c r="F2751" s="119"/>
      <c r="G2751" s="120"/>
      <c r="H2751" s="120"/>
      <c r="I2751" s="428">
        <f t="shared" si="43"/>
        <v>0</v>
      </c>
      <c r="J2751" s="46"/>
      <c r="K2751" s="21">
        <f>IFERROR(SUM(C2751/'Transfers of Funds'!$F$59),0)</f>
        <v>0</v>
      </c>
      <c r="L2751" s="21"/>
      <c r="M2751" s="47" t="s">
        <v>162</v>
      </c>
      <c r="N2751" s="46"/>
    </row>
    <row r="2752" spans="1:14" s="23" customFormat="1" ht="14.25" customHeight="1">
      <c r="A2752" s="115"/>
      <c r="B2752" s="425" t="str">
        <f>IF(A2752="","",VLOOKUP(A2752,'Project Budget vs Exp'!$B$9:$G$52,2,FALSE))</f>
        <v/>
      </c>
      <c r="C2752" s="117"/>
      <c r="D2752" s="116"/>
      <c r="E2752" s="118"/>
      <c r="F2752" s="119"/>
      <c r="G2752" s="120"/>
      <c r="H2752" s="120"/>
      <c r="I2752" s="428">
        <f t="shared" si="43"/>
        <v>0</v>
      </c>
      <c r="J2752" s="46"/>
      <c r="K2752" s="21">
        <f>IFERROR(SUM(C2752/'Transfers of Funds'!$F$59),0)</f>
        <v>0</v>
      </c>
      <c r="L2752" s="21"/>
      <c r="M2752" s="47" t="s">
        <v>162</v>
      </c>
      <c r="N2752" s="46"/>
    </row>
    <row r="2753" spans="1:14" s="23" customFormat="1" ht="14.25" customHeight="1">
      <c r="A2753" s="115"/>
      <c r="B2753" s="425" t="str">
        <f>IF(A2753="","",VLOOKUP(A2753,'Project Budget vs Exp'!$B$9:$G$52,2,FALSE))</f>
        <v/>
      </c>
      <c r="C2753" s="117"/>
      <c r="D2753" s="116"/>
      <c r="E2753" s="118"/>
      <c r="F2753" s="119"/>
      <c r="G2753" s="120"/>
      <c r="H2753" s="120"/>
      <c r="I2753" s="428">
        <f t="shared" si="43"/>
        <v>0</v>
      </c>
      <c r="J2753" s="46"/>
      <c r="K2753" s="21">
        <f>IFERROR(SUM(C2753/'Transfers of Funds'!$F$59),0)</f>
        <v>0</v>
      </c>
      <c r="L2753" s="21"/>
      <c r="M2753" s="47" t="s">
        <v>162</v>
      </c>
      <c r="N2753" s="46"/>
    </row>
    <row r="2754" spans="1:14" s="23" customFormat="1" ht="14.25" customHeight="1">
      <c r="A2754" s="115"/>
      <c r="B2754" s="425" t="str">
        <f>IF(A2754="","",VLOOKUP(A2754,'Project Budget vs Exp'!$B$9:$G$52,2,FALSE))</f>
        <v/>
      </c>
      <c r="C2754" s="117"/>
      <c r="D2754" s="116"/>
      <c r="E2754" s="118"/>
      <c r="F2754" s="119"/>
      <c r="G2754" s="120"/>
      <c r="H2754" s="120"/>
      <c r="I2754" s="428">
        <f t="shared" si="43"/>
        <v>0</v>
      </c>
      <c r="J2754" s="46"/>
      <c r="K2754" s="21">
        <f>IFERROR(SUM(C2754/'Transfers of Funds'!$F$59),0)</f>
        <v>0</v>
      </c>
      <c r="L2754" s="21"/>
      <c r="M2754" s="47" t="s">
        <v>162</v>
      </c>
      <c r="N2754" s="46"/>
    </row>
    <row r="2755" spans="1:14" s="23" customFormat="1" ht="14.25" customHeight="1">
      <c r="A2755" s="115"/>
      <c r="B2755" s="425" t="str">
        <f>IF(A2755="","",VLOOKUP(A2755,'Project Budget vs Exp'!$B$9:$G$52,2,FALSE))</f>
        <v/>
      </c>
      <c r="C2755" s="117"/>
      <c r="D2755" s="116"/>
      <c r="E2755" s="118"/>
      <c r="F2755" s="119"/>
      <c r="G2755" s="120"/>
      <c r="H2755" s="120"/>
      <c r="I2755" s="428">
        <f t="shared" si="43"/>
        <v>0</v>
      </c>
      <c r="J2755" s="46"/>
      <c r="K2755" s="21">
        <f>IFERROR(SUM(C2755/'Transfers of Funds'!$F$59),0)</f>
        <v>0</v>
      </c>
      <c r="L2755" s="21"/>
      <c r="M2755" s="47" t="s">
        <v>162</v>
      </c>
      <c r="N2755" s="46"/>
    </row>
    <row r="2756" spans="1:14" s="23" customFormat="1" ht="14.25" customHeight="1">
      <c r="A2756" s="115"/>
      <c r="B2756" s="425" t="str">
        <f>IF(A2756="","",VLOOKUP(A2756,'Project Budget vs Exp'!$B$9:$G$52,2,FALSE))</f>
        <v/>
      </c>
      <c r="C2756" s="117"/>
      <c r="D2756" s="116"/>
      <c r="E2756" s="118"/>
      <c r="F2756" s="119"/>
      <c r="G2756" s="120"/>
      <c r="H2756" s="120"/>
      <c r="I2756" s="428">
        <f t="shared" si="43"/>
        <v>0</v>
      </c>
      <c r="J2756" s="46"/>
      <c r="K2756" s="21">
        <f>IFERROR(SUM(C2756/'Transfers of Funds'!$F$59),0)</f>
        <v>0</v>
      </c>
      <c r="L2756" s="21"/>
      <c r="M2756" s="47" t="s">
        <v>162</v>
      </c>
      <c r="N2756" s="46"/>
    </row>
    <row r="2757" spans="1:14" s="23" customFormat="1" ht="14.25" customHeight="1">
      <c r="A2757" s="115"/>
      <c r="B2757" s="425" t="str">
        <f>IF(A2757="","",VLOOKUP(A2757,'Project Budget vs Exp'!$B$9:$G$52,2,FALSE))</f>
        <v/>
      </c>
      <c r="C2757" s="117"/>
      <c r="D2757" s="116"/>
      <c r="E2757" s="118"/>
      <c r="F2757" s="119"/>
      <c r="G2757" s="120"/>
      <c r="H2757" s="120"/>
      <c r="I2757" s="428">
        <f t="shared" si="43"/>
        <v>0</v>
      </c>
      <c r="J2757" s="46"/>
      <c r="K2757" s="21">
        <f>IFERROR(SUM(C2757/'Transfers of Funds'!$F$59),0)</f>
        <v>0</v>
      </c>
      <c r="L2757" s="21"/>
      <c r="M2757" s="47" t="s">
        <v>162</v>
      </c>
      <c r="N2757" s="46"/>
    </row>
    <row r="2758" spans="1:14" s="23" customFormat="1" ht="14.25" customHeight="1">
      <c r="A2758" s="115"/>
      <c r="B2758" s="425" t="str">
        <f>IF(A2758="","",VLOOKUP(A2758,'Project Budget vs Exp'!$B$9:$G$52,2,FALSE))</f>
        <v/>
      </c>
      <c r="C2758" s="117"/>
      <c r="D2758" s="116"/>
      <c r="E2758" s="118"/>
      <c r="F2758" s="119"/>
      <c r="G2758" s="120"/>
      <c r="H2758" s="120"/>
      <c r="I2758" s="428">
        <f t="shared" si="43"/>
        <v>0</v>
      </c>
      <c r="J2758" s="46"/>
      <c r="K2758" s="21">
        <f>IFERROR(SUM(C2758/'Transfers of Funds'!$F$59),0)</f>
        <v>0</v>
      </c>
      <c r="L2758" s="21"/>
      <c r="M2758" s="47" t="s">
        <v>162</v>
      </c>
      <c r="N2758" s="46"/>
    </row>
    <row r="2759" spans="1:14" s="23" customFormat="1" ht="14.25" customHeight="1">
      <c r="A2759" s="115"/>
      <c r="B2759" s="425" t="str">
        <f>IF(A2759="","",VLOOKUP(A2759,'Project Budget vs Exp'!$B$9:$G$52,2,FALSE))</f>
        <v/>
      </c>
      <c r="C2759" s="117"/>
      <c r="D2759" s="116"/>
      <c r="E2759" s="118"/>
      <c r="F2759" s="119"/>
      <c r="G2759" s="120"/>
      <c r="H2759" s="120"/>
      <c r="I2759" s="428">
        <f t="shared" si="43"/>
        <v>0</v>
      </c>
      <c r="J2759" s="46"/>
      <c r="K2759" s="21">
        <f>IFERROR(SUM(C2759/'Transfers of Funds'!$F$59),0)</f>
        <v>0</v>
      </c>
      <c r="L2759" s="21"/>
      <c r="M2759" s="47" t="s">
        <v>162</v>
      </c>
      <c r="N2759" s="46"/>
    </row>
    <row r="2760" spans="1:14" s="23" customFormat="1" ht="14.25" customHeight="1">
      <c r="A2760" s="115"/>
      <c r="B2760" s="425" t="str">
        <f>IF(A2760="","",VLOOKUP(A2760,'Project Budget vs Exp'!$B$9:$G$52,2,FALSE))</f>
        <v/>
      </c>
      <c r="C2760" s="117"/>
      <c r="D2760" s="116"/>
      <c r="E2760" s="118"/>
      <c r="F2760" s="119"/>
      <c r="G2760" s="120"/>
      <c r="H2760" s="120"/>
      <c r="I2760" s="428">
        <f t="shared" si="43"/>
        <v>0</v>
      </c>
      <c r="J2760" s="46"/>
      <c r="K2760" s="21">
        <f>IFERROR(SUM(C2760/'Transfers of Funds'!$F$59),0)</f>
        <v>0</v>
      </c>
      <c r="L2760" s="21"/>
      <c r="M2760" s="47" t="s">
        <v>162</v>
      </c>
      <c r="N2760" s="46"/>
    </row>
    <row r="2761" spans="1:14" s="23" customFormat="1" ht="14.25" customHeight="1">
      <c r="A2761" s="115"/>
      <c r="B2761" s="425" t="str">
        <f>IF(A2761="","",VLOOKUP(A2761,'Project Budget vs Exp'!$B$9:$G$52,2,FALSE))</f>
        <v/>
      </c>
      <c r="C2761" s="117"/>
      <c r="D2761" s="116"/>
      <c r="E2761" s="118"/>
      <c r="F2761" s="119"/>
      <c r="G2761" s="120"/>
      <c r="H2761" s="120"/>
      <c r="I2761" s="428">
        <f t="shared" si="43"/>
        <v>0</v>
      </c>
      <c r="J2761" s="46"/>
      <c r="K2761" s="21">
        <f>IFERROR(SUM(C2761/'Transfers of Funds'!$F$59),0)</f>
        <v>0</v>
      </c>
      <c r="L2761" s="21"/>
      <c r="M2761" s="47" t="s">
        <v>162</v>
      </c>
      <c r="N2761" s="46"/>
    </row>
    <row r="2762" spans="1:14" s="23" customFormat="1" ht="14.25" customHeight="1">
      <c r="A2762" s="115"/>
      <c r="B2762" s="425" t="str">
        <f>IF(A2762="","",VLOOKUP(A2762,'Project Budget vs Exp'!$B$9:$G$52,2,FALSE))</f>
        <v/>
      </c>
      <c r="C2762" s="117"/>
      <c r="D2762" s="116"/>
      <c r="E2762" s="118"/>
      <c r="F2762" s="119"/>
      <c r="G2762" s="120"/>
      <c r="H2762" s="120"/>
      <c r="I2762" s="428">
        <f t="shared" si="43"/>
        <v>0</v>
      </c>
      <c r="J2762" s="46"/>
      <c r="K2762" s="21">
        <f>IFERROR(SUM(C2762/'Transfers of Funds'!$F$59),0)</f>
        <v>0</v>
      </c>
      <c r="L2762" s="21"/>
      <c r="M2762" s="47" t="s">
        <v>162</v>
      </c>
      <c r="N2762" s="46"/>
    </row>
    <row r="2763" spans="1:14" s="23" customFormat="1" ht="14.25" customHeight="1">
      <c r="A2763" s="115"/>
      <c r="B2763" s="425" t="str">
        <f>IF(A2763="","",VLOOKUP(A2763,'Project Budget vs Exp'!$B$9:$G$52,2,FALSE))</f>
        <v/>
      </c>
      <c r="C2763" s="117"/>
      <c r="D2763" s="116"/>
      <c r="E2763" s="118"/>
      <c r="F2763" s="119"/>
      <c r="G2763" s="120"/>
      <c r="H2763" s="120"/>
      <c r="I2763" s="428">
        <f t="shared" si="43"/>
        <v>0</v>
      </c>
      <c r="J2763" s="46"/>
      <c r="K2763" s="21">
        <f>IFERROR(SUM(C2763/'Transfers of Funds'!$F$59),0)</f>
        <v>0</v>
      </c>
      <c r="L2763" s="21"/>
      <c r="M2763" s="47" t="s">
        <v>162</v>
      </c>
      <c r="N2763" s="46"/>
    </row>
    <row r="2764" spans="1:14" s="23" customFormat="1" ht="14.25" customHeight="1">
      <c r="A2764" s="115"/>
      <c r="B2764" s="425" t="str">
        <f>IF(A2764="","",VLOOKUP(A2764,'Project Budget vs Exp'!$B$9:$G$52,2,FALSE))</f>
        <v/>
      </c>
      <c r="C2764" s="117"/>
      <c r="D2764" s="116"/>
      <c r="E2764" s="118"/>
      <c r="F2764" s="119"/>
      <c r="G2764" s="120"/>
      <c r="H2764" s="120"/>
      <c r="I2764" s="428">
        <f t="shared" si="43"/>
        <v>0</v>
      </c>
      <c r="J2764" s="46"/>
      <c r="K2764" s="21">
        <f>IFERROR(SUM(C2764/'Transfers of Funds'!$F$59),0)</f>
        <v>0</v>
      </c>
      <c r="L2764" s="21"/>
      <c r="M2764" s="47" t="s">
        <v>162</v>
      </c>
      <c r="N2764" s="46"/>
    </row>
    <row r="2765" spans="1:14" s="23" customFormat="1" ht="14.25" customHeight="1">
      <c r="A2765" s="115"/>
      <c r="B2765" s="425" t="str">
        <f>IF(A2765="","",VLOOKUP(A2765,'Project Budget vs Exp'!$B$9:$G$52,2,FALSE))</f>
        <v/>
      </c>
      <c r="C2765" s="117"/>
      <c r="D2765" s="116"/>
      <c r="E2765" s="118"/>
      <c r="F2765" s="119"/>
      <c r="G2765" s="120"/>
      <c r="H2765" s="120"/>
      <c r="I2765" s="428">
        <f t="shared" si="43"/>
        <v>0</v>
      </c>
      <c r="J2765" s="46"/>
      <c r="K2765" s="21">
        <f>IFERROR(SUM(C2765/'Transfers of Funds'!$F$59),0)</f>
        <v>0</v>
      </c>
      <c r="L2765" s="21"/>
      <c r="M2765" s="47" t="s">
        <v>162</v>
      </c>
      <c r="N2765" s="46"/>
    </row>
    <row r="2766" spans="1:14" s="23" customFormat="1" ht="14.25" customHeight="1">
      <c r="A2766" s="115"/>
      <c r="B2766" s="425" t="str">
        <f>IF(A2766="","",VLOOKUP(A2766,'Project Budget vs Exp'!$B$9:$G$52,2,FALSE))</f>
        <v/>
      </c>
      <c r="C2766" s="117"/>
      <c r="D2766" s="116"/>
      <c r="E2766" s="118"/>
      <c r="F2766" s="119"/>
      <c r="G2766" s="120"/>
      <c r="H2766" s="120"/>
      <c r="I2766" s="428">
        <f t="shared" si="43"/>
        <v>0</v>
      </c>
      <c r="J2766" s="46"/>
      <c r="K2766" s="21">
        <f>IFERROR(SUM(C2766/'Transfers of Funds'!$F$59),0)</f>
        <v>0</v>
      </c>
      <c r="L2766" s="21"/>
      <c r="M2766" s="47" t="s">
        <v>162</v>
      </c>
      <c r="N2766" s="46"/>
    </row>
    <row r="2767" spans="1:14" s="23" customFormat="1" ht="14.25" customHeight="1">
      <c r="A2767" s="115"/>
      <c r="B2767" s="425" t="str">
        <f>IF(A2767="","",VLOOKUP(A2767,'Project Budget vs Exp'!$B$9:$G$52,2,FALSE))</f>
        <v/>
      </c>
      <c r="C2767" s="117"/>
      <c r="D2767" s="116"/>
      <c r="E2767" s="118"/>
      <c r="F2767" s="119"/>
      <c r="G2767" s="120"/>
      <c r="H2767" s="120"/>
      <c r="I2767" s="428">
        <f t="shared" si="43"/>
        <v>0</v>
      </c>
      <c r="J2767" s="46"/>
      <c r="K2767" s="21">
        <f>IFERROR(SUM(C2767/'Transfers of Funds'!$F$59),0)</f>
        <v>0</v>
      </c>
      <c r="L2767" s="21"/>
      <c r="M2767" s="47" t="s">
        <v>162</v>
      </c>
      <c r="N2767" s="46"/>
    </row>
    <row r="2768" spans="1:14" s="23" customFormat="1" ht="14.25" customHeight="1">
      <c r="A2768" s="115"/>
      <c r="B2768" s="425" t="str">
        <f>IF(A2768="","",VLOOKUP(A2768,'Project Budget vs Exp'!$B$9:$G$52,2,FALSE))</f>
        <v/>
      </c>
      <c r="C2768" s="117"/>
      <c r="D2768" s="116"/>
      <c r="E2768" s="118"/>
      <c r="F2768" s="119"/>
      <c r="G2768" s="120"/>
      <c r="H2768" s="120"/>
      <c r="I2768" s="428">
        <f t="shared" si="43"/>
        <v>0</v>
      </c>
      <c r="J2768" s="46"/>
      <c r="K2768" s="21">
        <f>IFERROR(SUM(C2768/'Transfers of Funds'!$F$59),0)</f>
        <v>0</v>
      </c>
      <c r="L2768" s="21"/>
      <c r="M2768" s="47" t="s">
        <v>162</v>
      </c>
      <c r="N2768" s="46"/>
    </row>
    <row r="2769" spans="1:14" s="23" customFormat="1" ht="14.25" customHeight="1">
      <c r="A2769" s="115"/>
      <c r="B2769" s="425" t="str">
        <f>IF(A2769="","",VLOOKUP(A2769,'Project Budget vs Exp'!$B$9:$G$52,2,FALSE))</f>
        <v/>
      </c>
      <c r="C2769" s="117"/>
      <c r="D2769" s="116"/>
      <c r="E2769" s="118"/>
      <c r="F2769" s="119"/>
      <c r="G2769" s="120"/>
      <c r="H2769" s="120"/>
      <c r="I2769" s="428">
        <f t="shared" si="43"/>
        <v>0</v>
      </c>
      <c r="J2769" s="46"/>
      <c r="K2769" s="21">
        <f>IFERROR(SUM(C2769/'Transfers of Funds'!$F$59),0)</f>
        <v>0</v>
      </c>
      <c r="L2769" s="21"/>
      <c r="M2769" s="47" t="s">
        <v>162</v>
      </c>
      <c r="N2769" s="46"/>
    </row>
    <row r="2770" spans="1:14" s="23" customFormat="1" ht="14.25" customHeight="1">
      <c r="A2770" s="115"/>
      <c r="B2770" s="425" t="str">
        <f>IF(A2770="","",VLOOKUP(A2770,'Project Budget vs Exp'!$B$9:$G$52,2,FALSE))</f>
        <v/>
      </c>
      <c r="C2770" s="117"/>
      <c r="D2770" s="116"/>
      <c r="E2770" s="118"/>
      <c r="F2770" s="119"/>
      <c r="G2770" s="120"/>
      <c r="H2770" s="120"/>
      <c r="I2770" s="428">
        <f t="shared" si="43"/>
        <v>0</v>
      </c>
      <c r="J2770" s="46"/>
      <c r="K2770" s="21">
        <f>IFERROR(SUM(C2770/'Transfers of Funds'!$F$59),0)</f>
        <v>0</v>
      </c>
      <c r="L2770" s="21"/>
      <c r="M2770" s="47" t="s">
        <v>162</v>
      </c>
      <c r="N2770" s="46"/>
    </row>
    <row r="2771" spans="1:14" s="23" customFormat="1" ht="14.25" customHeight="1">
      <c r="A2771" s="115"/>
      <c r="B2771" s="425" t="str">
        <f>IF(A2771="","",VLOOKUP(A2771,'Project Budget vs Exp'!$B$9:$G$52,2,FALSE))</f>
        <v/>
      </c>
      <c r="C2771" s="117"/>
      <c r="D2771" s="116"/>
      <c r="E2771" s="118"/>
      <c r="F2771" s="119"/>
      <c r="G2771" s="120"/>
      <c r="H2771" s="120"/>
      <c r="I2771" s="428">
        <f t="shared" si="43"/>
        <v>0</v>
      </c>
      <c r="J2771" s="46"/>
      <c r="K2771" s="21">
        <f>IFERROR(SUM(C2771/'Transfers of Funds'!$F$59),0)</f>
        <v>0</v>
      </c>
      <c r="L2771" s="21"/>
      <c r="M2771" s="47" t="s">
        <v>162</v>
      </c>
      <c r="N2771" s="46"/>
    </row>
    <row r="2772" spans="1:14" s="23" customFormat="1" ht="14.25" customHeight="1">
      <c r="A2772" s="115"/>
      <c r="B2772" s="425" t="str">
        <f>IF(A2772="","",VLOOKUP(A2772,'Project Budget vs Exp'!$B$9:$G$52,2,FALSE))</f>
        <v/>
      </c>
      <c r="C2772" s="117"/>
      <c r="D2772" s="116"/>
      <c r="E2772" s="118"/>
      <c r="F2772" s="119"/>
      <c r="G2772" s="120"/>
      <c r="H2772" s="120"/>
      <c r="I2772" s="428">
        <f t="shared" si="43"/>
        <v>0</v>
      </c>
      <c r="J2772" s="46"/>
      <c r="K2772" s="21">
        <f>IFERROR(SUM(C2772/'Transfers of Funds'!$F$59),0)</f>
        <v>0</v>
      </c>
      <c r="L2772" s="21"/>
      <c r="M2772" s="47" t="s">
        <v>162</v>
      </c>
      <c r="N2772" s="46"/>
    </row>
    <row r="2773" spans="1:14" s="23" customFormat="1" ht="14.25" customHeight="1">
      <c r="A2773" s="115"/>
      <c r="B2773" s="425" t="str">
        <f>IF(A2773="","",VLOOKUP(A2773,'Project Budget vs Exp'!$B$9:$G$52,2,FALSE))</f>
        <v/>
      </c>
      <c r="C2773" s="117"/>
      <c r="D2773" s="116"/>
      <c r="E2773" s="118"/>
      <c r="F2773" s="119"/>
      <c r="G2773" s="120"/>
      <c r="H2773" s="120"/>
      <c r="I2773" s="428">
        <f t="shared" ref="I2773:I2836" si="44">IF(OR(F$4="EUR",F$4="USD",F$4="GBP",F$4="CAD",F$4="NZD",F$4="AUD"),K2773,C2773)</f>
        <v>0</v>
      </c>
      <c r="J2773" s="46"/>
      <c r="K2773" s="21">
        <f>IFERROR(SUM(C2773/'Transfers of Funds'!$F$59),0)</f>
        <v>0</v>
      </c>
      <c r="L2773" s="21"/>
      <c r="M2773" s="47" t="s">
        <v>162</v>
      </c>
      <c r="N2773" s="46"/>
    </row>
    <row r="2774" spans="1:14" s="23" customFormat="1" ht="14.25" customHeight="1">
      <c r="A2774" s="115"/>
      <c r="B2774" s="425" t="str">
        <f>IF(A2774="","",VLOOKUP(A2774,'Project Budget vs Exp'!$B$9:$G$52,2,FALSE))</f>
        <v/>
      </c>
      <c r="C2774" s="117"/>
      <c r="D2774" s="116"/>
      <c r="E2774" s="118"/>
      <c r="F2774" s="119"/>
      <c r="G2774" s="120"/>
      <c r="H2774" s="120"/>
      <c r="I2774" s="428">
        <f t="shared" si="44"/>
        <v>0</v>
      </c>
      <c r="J2774" s="46"/>
      <c r="K2774" s="21">
        <f>IFERROR(SUM(C2774/'Transfers of Funds'!$F$59),0)</f>
        <v>0</v>
      </c>
      <c r="L2774" s="21"/>
      <c r="M2774" s="47" t="s">
        <v>162</v>
      </c>
      <c r="N2774" s="46"/>
    </row>
    <row r="2775" spans="1:14" s="23" customFormat="1" ht="14.25" customHeight="1">
      <c r="A2775" s="115"/>
      <c r="B2775" s="425" t="str">
        <f>IF(A2775="","",VLOOKUP(A2775,'Project Budget vs Exp'!$B$9:$G$52,2,FALSE))</f>
        <v/>
      </c>
      <c r="C2775" s="117"/>
      <c r="D2775" s="116"/>
      <c r="E2775" s="118"/>
      <c r="F2775" s="119"/>
      <c r="G2775" s="120"/>
      <c r="H2775" s="120"/>
      <c r="I2775" s="428">
        <f t="shared" si="44"/>
        <v>0</v>
      </c>
      <c r="J2775" s="46"/>
      <c r="K2775" s="21">
        <f>IFERROR(SUM(C2775/'Transfers of Funds'!$F$59),0)</f>
        <v>0</v>
      </c>
      <c r="L2775" s="21"/>
      <c r="M2775" s="47" t="s">
        <v>162</v>
      </c>
      <c r="N2775" s="46"/>
    </row>
    <row r="2776" spans="1:14" s="23" customFormat="1" ht="14.25" customHeight="1">
      <c r="A2776" s="115"/>
      <c r="B2776" s="425" t="str">
        <f>IF(A2776="","",VLOOKUP(A2776,'Project Budget vs Exp'!$B$9:$G$52,2,FALSE))</f>
        <v/>
      </c>
      <c r="C2776" s="117"/>
      <c r="D2776" s="116"/>
      <c r="E2776" s="118"/>
      <c r="F2776" s="119"/>
      <c r="G2776" s="120"/>
      <c r="H2776" s="120"/>
      <c r="I2776" s="428">
        <f t="shared" si="44"/>
        <v>0</v>
      </c>
      <c r="J2776" s="46"/>
      <c r="K2776" s="21">
        <f>IFERROR(SUM(C2776/'Transfers of Funds'!$F$59),0)</f>
        <v>0</v>
      </c>
      <c r="L2776" s="21"/>
      <c r="M2776" s="47" t="s">
        <v>162</v>
      </c>
      <c r="N2776" s="46"/>
    </row>
    <row r="2777" spans="1:14" s="23" customFormat="1" ht="14.25" customHeight="1">
      <c r="A2777" s="115"/>
      <c r="B2777" s="425" t="str">
        <f>IF(A2777="","",VLOOKUP(A2777,'Project Budget vs Exp'!$B$9:$G$52,2,FALSE))</f>
        <v/>
      </c>
      <c r="C2777" s="117"/>
      <c r="D2777" s="116"/>
      <c r="E2777" s="118"/>
      <c r="F2777" s="119"/>
      <c r="G2777" s="120"/>
      <c r="H2777" s="120"/>
      <c r="I2777" s="428">
        <f t="shared" si="44"/>
        <v>0</v>
      </c>
      <c r="J2777" s="46"/>
      <c r="K2777" s="21">
        <f>IFERROR(SUM(C2777/'Transfers of Funds'!$F$59),0)</f>
        <v>0</v>
      </c>
      <c r="L2777" s="21"/>
      <c r="M2777" s="47" t="s">
        <v>162</v>
      </c>
      <c r="N2777" s="46"/>
    </row>
    <row r="2778" spans="1:14" s="23" customFormat="1" ht="14.25" customHeight="1">
      <c r="A2778" s="115"/>
      <c r="B2778" s="425" t="str">
        <f>IF(A2778="","",VLOOKUP(A2778,'Project Budget vs Exp'!$B$9:$G$52,2,FALSE))</f>
        <v/>
      </c>
      <c r="C2778" s="117"/>
      <c r="D2778" s="116"/>
      <c r="E2778" s="118"/>
      <c r="F2778" s="119"/>
      <c r="G2778" s="120"/>
      <c r="H2778" s="120"/>
      <c r="I2778" s="428">
        <f t="shared" si="44"/>
        <v>0</v>
      </c>
      <c r="J2778" s="46"/>
      <c r="K2778" s="21">
        <f>IFERROR(SUM(C2778/'Transfers of Funds'!$F$59),0)</f>
        <v>0</v>
      </c>
      <c r="L2778" s="21"/>
      <c r="M2778" s="47" t="s">
        <v>162</v>
      </c>
      <c r="N2778" s="46"/>
    </row>
    <row r="2779" spans="1:14" s="23" customFormat="1" ht="14.25" customHeight="1">
      <c r="A2779" s="115"/>
      <c r="B2779" s="425" t="str">
        <f>IF(A2779="","",VLOOKUP(A2779,'Project Budget vs Exp'!$B$9:$G$52,2,FALSE))</f>
        <v/>
      </c>
      <c r="C2779" s="117"/>
      <c r="D2779" s="116"/>
      <c r="E2779" s="118"/>
      <c r="F2779" s="119"/>
      <c r="G2779" s="120"/>
      <c r="H2779" s="120"/>
      <c r="I2779" s="428">
        <f t="shared" si="44"/>
        <v>0</v>
      </c>
      <c r="J2779" s="46"/>
      <c r="K2779" s="21">
        <f>IFERROR(SUM(C2779/'Transfers of Funds'!$F$59),0)</f>
        <v>0</v>
      </c>
      <c r="L2779" s="21"/>
      <c r="M2779" s="47" t="s">
        <v>162</v>
      </c>
      <c r="N2779" s="46"/>
    </row>
    <row r="2780" spans="1:14" s="23" customFormat="1" ht="14.25" customHeight="1">
      <c r="A2780" s="115"/>
      <c r="B2780" s="425" t="str">
        <f>IF(A2780="","",VLOOKUP(A2780,'Project Budget vs Exp'!$B$9:$G$52,2,FALSE))</f>
        <v/>
      </c>
      <c r="C2780" s="117"/>
      <c r="D2780" s="116"/>
      <c r="E2780" s="118"/>
      <c r="F2780" s="119"/>
      <c r="G2780" s="120"/>
      <c r="H2780" s="120"/>
      <c r="I2780" s="428">
        <f t="shared" si="44"/>
        <v>0</v>
      </c>
      <c r="J2780" s="46"/>
      <c r="K2780" s="21">
        <f>IFERROR(SUM(C2780/'Transfers of Funds'!$F$59),0)</f>
        <v>0</v>
      </c>
      <c r="L2780" s="21"/>
      <c r="M2780" s="47" t="s">
        <v>162</v>
      </c>
      <c r="N2780" s="46"/>
    </row>
    <row r="2781" spans="1:14" s="23" customFormat="1" ht="14.25" customHeight="1">
      <c r="A2781" s="115"/>
      <c r="B2781" s="425" t="str">
        <f>IF(A2781="","",VLOOKUP(A2781,'Project Budget vs Exp'!$B$9:$G$52,2,FALSE))</f>
        <v/>
      </c>
      <c r="C2781" s="117"/>
      <c r="D2781" s="116"/>
      <c r="E2781" s="118"/>
      <c r="F2781" s="119"/>
      <c r="G2781" s="120"/>
      <c r="H2781" s="120"/>
      <c r="I2781" s="428">
        <f t="shared" si="44"/>
        <v>0</v>
      </c>
      <c r="J2781" s="46"/>
      <c r="K2781" s="21">
        <f>IFERROR(SUM(C2781/'Transfers of Funds'!$F$59),0)</f>
        <v>0</v>
      </c>
      <c r="L2781" s="21"/>
      <c r="M2781" s="47" t="s">
        <v>162</v>
      </c>
      <c r="N2781" s="46"/>
    </row>
    <row r="2782" spans="1:14" s="23" customFormat="1" ht="14.25" customHeight="1">
      <c r="A2782" s="115"/>
      <c r="B2782" s="425" t="str">
        <f>IF(A2782="","",VLOOKUP(A2782,'Project Budget vs Exp'!$B$9:$G$52,2,FALSE))</f>
        <v/>
      </c>
      <c r="C2782" s="117"/>
      <c r="D2782" s="116"/>
      <c r="E2782" s="118"/>
      <c r="F2782" s="119"/>
      <c r="G2782" s="120"/>
      <c r="H2782" s="120"/>
      <c r="I2782" s="428">
        <f t="shared" si="44"/>
        <v>0</v>
      </c>
      <c r="J2782" s="46"/>
      <c r="K2782" s="21">
        <f>IFERROR(SUM(C2782/'Transfers of Funds'!$F$59),0)</f>
        <v>0</v>
      </c>
      <c r="L2782" s="21"/>
      <c r="M2782" s="47" t="s">
        <v>162</v>
      </c>
      <c r="N2782" s="46"/>
    </row>
    <row r="2783" spans="1:14" s="23" customFormat="1" ht="14.25" customHeight="1">
      <c r="A2783" s="115"/>
      <c r="B2783" s="425" t="str">
        <f>IF(A2783="","",VLOOKUP(A2783,'Project Budget vs Exp'!$B$9:$G$52,2,FALSE))</f>
        <v/>
      </c>
      <c r="C2783" s="117"/>
      <c r="D2783" s="116"/>
      <c r="E2783" s="118"/>
      <c r="F2783" s="119"/>
      <c r="G2783" s="120"/>
      <c r="H2783" s="120"/>
      <c r="I2783" s="428">
        <f t="shared" si="44"/>
        <v>0</v>
      </c>
      <c r="J2783" s="46"/>
      <c r="K2783" s="21">
        <f>IFERROR(SUM(C2783/'Transfers of Funds'!$F$59),0)</f>
        <v>0</v>
      </c>
      <c r="L2783" s="21"/>
      <c r="M2783" s="47" t="s">
        <v>162</v>
      </c>
      <c r="N2783" s="46"/>
    </row>
    <row r="2784" spans="1:14" s="23" customFormat="1" ht="14.25" customHeight="1">
      <c r="A2784" s="115"/>
      <c r="B2784" s="425" t="str">
        <f>IF(A2784="","",VLOOKUP(A2784,'Project Budget vs Exp'!$B$9:$G$52,2,FALSE))</f>
        <v/>
      </c>
      <c r="C2784" s="117"/>
      <c r="D2784" s="116"/>
      <c r="E2784" s="118"/>
      <c r="F2784" s="119"/>
      <c r="G2784" s="120"/>
      <c r="H2784" s="120"/>
      <c r="I2784" s="428">
        <f t="shared" si="44"/>
        <v>0</v>
      </c>
      <c r="J2784" s="46"/>
      <c r="K2784" s="21">
        <f>IFERROR(SUM(C2784/'Transfers of Funds'!$F$59),0)</f>
        <v>0</v>
      </c>
      <c r="L2784" s="21"/>
      <c r="M2784" s="47" t="s">
        <v>162</v>
      </c>
      <c r="N2784" s="46"/>
    </row>
    <row r="2785" spans="1:14" s="23" customFormat="1" ht="14.25" customHeight="1">
      <c r="A2785" s="115"/>
      <c r="B2785" s="425" t="str">
        <f>IF(A2785="","",VLOOKUP(A2785,'Project Budget vs Exp'!$B$9:$G$52,2,FALSE))</f>
        <v/>
      </c>
      <c r="C2785" s="117"/>
      <c r="D2785" s="116"/>
      <c r="E2785" s="118"/>
      <c r="F2785" s="119"/>
      <c r="G2785" s="120"/>
      <c r="H2785" s="120"/>
      <c r="I2785" s="428">
        <f t="shared" si="44"/>
        <v>0</v>
      </c>
      <c r="J2785" s="46"/>
      <c r="K2785" s="21">
        <f>IFERROR(SUM(C2785/'Transfers of Funds'!$F$59),0)</f>
        <v>0</v>
      </c>
      <c r="L2785" s="21"/>
      <c r="M2785" s="47" t="s">
        <v>162</v>
      </c>
      <c r="N2785" s="46"/>
    </row>
    <row r="2786" spans="1:14" s="23" customFormat="1" ht="14.25" customHeight="1">
      <c r="A2786" s="115"/>
      <c r="B2786" s="425" t="str">
        <f>IF(A2786="","",VLOOKUP(A2786,'Project Budget vs Exp'!$B$9:$G$52,2,FALSE))</f>
        <v/>
      </c>
      <c r="C2786" s="117"/>
      <c r="D2786" s="116"/>
      <c r="E2786" s="118"/>
      <c r="F2786" s="119"/>
      <c r="G2786" s="120"/>
      <c r="H2786" s="120"/>
      <c r="I2786" s="428">
        <f t="shared" si="44"/>
        <v>0</v>
      </c>
      <c r="J2786" s="46"/>
      <c r="K2786" s="21">
        <f>IFERROR(SUM(C2786/'Transfers of Funds'!$F$59),0)</f>
        <v>0</v>
      </c>
      <c r="L2786" s="21"/>
      <c r="M2786" s="47" t="s">
        <v>162</v>
      </c>
      <c r="N2786" s="46"/>
    </row>
    <row r="2787" spans="1:14" s="23" customFormat="1" ht="14.25" customHeight="1">
      <c r="A2787" s="115"/>
      <c r="B2787" s="425" t="str">
        <f>IF(A2787="","",VLOOKUP(A2787,'Project Budget vs Exp'!$B$9:$G$52,2,FALSE))</f>
        <v/>
      </c>
      <c r="C2787" s="117"/>
      <c r="D2787" s="116"/>
      <c r="E2787" s="118"/>
      <c r="F2787" s="119"/>
      <c r="G2787" s="120"/>
      <c r="H2787" s="120"/>
      <c r="I2787" s="428">
        <f t="shared" si="44"/>
        <v>0</v>
      </c>
      <c r="J2787" s="46"/>
      <c r="K2787" s="21">
        <f>IFERROR(SUM(C2787/'Transfers of Funds'!$F$59),0)</f>
        <v>0</v>
      </c>
      <c r="L2787" s="21"/>
      <c r="M2787" s="47" t="s">
        <v>162</v>
      </c>
      <c r="N2787" s="46"/>
    </row>
    <row r="2788" spans="1:14" s="23" customFormat="1" ht="14.25" customHeight="1">
      <c r="A2788" s="115"/>
      <c r="B2788" s="425" t="str">
        <f>IF(A2788="","",VLOOKUP(A2788,'Project Budget vs Exp'!$B$9:$G$52,2,FALSE))</f>
        <v/>
      </c>
      <c r="C2788" s="117"/>
      <c r="D2788" s="116"/>
      <c r="E2788" s="118"/>
      <c r="F2788" s="119"/>
      <c r="G2788" s="120"/>
      <c r="H2788" s="120"/>
      <c r="I2788" s="428">
        <f t="shared" si="44"/>
        <v>0</v>
      </c>
      <c r="J2788" s="46"/>
      <c r="K2788" s="21">
        <f>IFERROR(SUM(C2788/'Transfers of Funds'!$F$59),0)</f>
        <v>0</v>
      </c>
      <c r="L2788" s="21"/>
      <c r="M2788" s="47" t="s">
        <v>162</v>
      </c>
      <c r="N2788" s="46"/>
    </row>
    <row r="2789" spans="1:14" s="23" customFormat="1" ht="14.25" customHeight="1">
      <c r="A2789" s="115"/>
      <c r="B2789" s="425" t="str">
        <f>IF(A2789="","",VLOOKUP(A2789,'Project Budget vs Exp'!$B$9:$G$52,2,FALSE))</f>
        <v/>
      </c>
      <c r="C2789" s="117"/>
      <c r="D2789" s="116"/>
      <c r="E2789" s="118"/>
      <c r="F2789" s="119"/>
      <c r="G2789" s="120"/>
      <c r="H2789" s="120"/>
      <c r="I2789" s="428">
        <f t="shared" si="44"/>
        <v>0</v>
      </c>
      <c r="J2789" s="46"/>
      <c r="K2789" s="21">
        <f>IFERROR(SUM(C2789/'Transfers of Funds'!$F$59),0)</f>
        <v>0</v>
      </c>
      <c r="L2789" s="21"/>
      <c r="M2789" s="47" t="s">
        <v>162</v>
      </c>
      <c r="N2789" s="46"/>
    </row>
    <row r="2790" spans="1:14" s="23" customFormat="1" ht="14.25" customHeight="1">
      <c r="A2790" s="115"/>
      <c r="B2790" s="425" t="str">
        <f>IF(A2790="","",VLOOKUP(A2790,'Project Budget vs Exp'!$B$9:$G$52,2,FALSE))</f>
        <v/>
      </c>
      <c r="C2790" s="117"/>
      <c r="D2790" s="116"/>
      <c r="E2790" s="118"/>
      <c r="F2790" s="119"/>
      <c r="G2790" s="120"/>
      <c r="H2790" s="120"/>
      <c r="I2790" s="428">
        <f t="shared" si="44"/>
        <v>0</v>
      </c>
      <c r="J2790" s="46"/>
      <c r="K2790" s="21">
        <f>IFERROR(SUM(C2790/'Transfers of Funds'!$F$59),0)</f>
        <v>0</v>
      </c>
      <c r="L2790" s="21"/>
      <c r="M2790" s="47" t="s">
        <v>162</v>
      </c>
      <c r="N2790" s="46"/>
    </row>
    <row r="2791" spans="1:14" s="23" customFormat="1" ht="14.25" customHeight="1">
      <c r="A2791" s="115"/>
      <c r="B2791" s="425" t="str">
        <f>IF(A2791="","",VLOOKUP(A2791,'Project Budget vs Exp'!$B$9:$G$52,2,FALSE))</f>
        <v/>
      </c>
      <c r="C2791" s="117"/>
      <c r="D2791" s="116"/>
      <c r="E2791" s="118"/>
      <c r="F2791" s="119"/>
      <c r="G2791" s="120"/>
      <c r="H2791" s="120"/>
      <c r="I2791" s="428">
        <f t="shared" si="44"/>
        <v>0</v>
      </c>
      <c r="J2791" s="46"/>
      <c r="K2791" s="21">
        <f>IFERROR(SUM(C2791/'Transfers of Funds'!$F$59),0)</f>
        <v>0</v>
      </c>
      <c r="L2791" s="21"/>
      <c r="M2791" s="47" t="s">
        <v>162</v>
      </c>
      <c r="N2791" s="46"/>
    </row>
    <row r="2792" spans="1:14" s="23" customFormat="1" ht="14.25" customHeight="1">
      <c r="A2792" s="115"/>
      <c r="B2792" s="425" t="str">
        <f>IF(A2792="","",VLOOKUP(A2792,'Project Budget vs Exp'!$B$9:$G$52,2,FALSE))</f>
        <v/>
      </c>
      <c r="C2792" s="117"/>
      <c r="D2792" s="116"/>
      <c r="E2792" s="118"/>
      <c r="F2792" s="119"/>
      <c r="G2792" s="120"/>
      <c r="H2792" s="120"/>
      <c r="I2792" s="428">
        <f t="shared" si="44"/>
        <v>0</v>
      </c>
      <c r="J2792" s="46"/>
      <c r="K2792" s="21">
        <f>IFERROR(SUM(C2792/'Transfers of Funds'!$F$59),0)</f>
        <v>0</v>
      </c>
      <c r="L2792" s="21"/>
      <c r="M2792" s="47" t="s">
        <v>162</v>
      </c>
      <c r="N2792" s="46"/>
    </row>
    <row r="2793" spans="1:14" s="23" customFormat="1" ht="14.25" customHeight="1">
      <c r="A2793" s="115"/>
      <c r="B2793" s="425" t="str">
        <f>IF(A2793="","",VLOOKUP(A2793,'Project Budget vs Exp'!$B$9:$G$52,2,FALSE))</f>
        <v/>
      </c>
      <c r="C2793" s="117"/>
      <c r="D2793" s="116"/>
      <c r="E2793" s="118"/>
      <c r="F2793" s="119"/>
      <c r="G2793" s="120"/>
      <c r="H2793" s="120"/>
      <c r="I2793" s="428">
        <f t="shared" si="44"/>
        <v>0</v>
      </c>
      <c r="J2793" s="46"/>
      <c r="K2793" s="21">
        <f>IFERROR(SUM(C2793/'Transfers of Funds'!$F$59),0)</f>
        <v>0</v>
      </c>
      <c r="L2793" s="21"/>
      <c r="M2793" s="47" t="s">
        <v>162</v>
      </c>
      <c r="N2793" s="46"/>
    </row>
    <row r="2794" spans="1:14" s="23" customFormat="1" ht="14.25" customHeight="1">
      <c r="A2794" s="115"/>
      <c r="B2794" s="425" t="str">
        <f>IF(A2794="","",VLOOKUP(A2794,'Project Budget vs Exp'!$B$9:$G$52,2,FALSE))</f>
        <v/>
      </c>
      <c r="C2794" s="117"/>
      <c r="D2794" s="116"/>
      <c r="E2794" s="118"/>
      <c r="F2794" s="119"/>
      <c r="G2794" s="120"/>
      <c r="H2794" s="120"/>
      <c r="I2794" s="428">
        <f t="shared" si="44"/>
        <v>0</v>
      </c>
      <c r="J2794" s="46"/>
      <c r="K2794" s="21">
        <f>IFERROR(SUM(C2794/'Transfers of Funds'!$F$59),0)</f>
        <v>0</v>
      </c>
      <c r="L2794" s="21"/>
      <c r="M2794" s="47" t="s">
        <v>162</v>
      </c>
      <c r="N2794" s="46"/>
    </row>
    <row r="2795" spans="1:14" s="23" customFormat="1" ht="14.25" customHeight="1">
      <c r="A2795" s="115"/>
      <c r="B2795" s="425" t="str">
        <f>IF(A2795="","",VLOOKUP(A2795,'Project Budget vs Exp'!$B$9:$G$52,2,FALSE))</f>
        <v/>
      </c>
      <c r="C2795" s="117"/>
      <c r="D2795" s="116"/>
      <c r="E2795" s="118"/>
      <c r="F2795" s="119"/>
      <c r="G2795" s="120"/>
      <c r="H2795" s="120"/>
      <c r="I2795" s="428">
        <f t="shared" si="44"/>
        <v>0</v>
      </c>
      <c r="J2795" s="46"/>
      <c r="K2795" s="21">
        <f>IFERROR(SUM(C2795/'Transfers of Funds'!$F$59),0)</f>
        <v>0</v>
      </c>
      <c r="L2795" s="21"/>
      <c r="M2795" s="47" t="s">
        <v>162</v>
      </c>
      <c r="N2795" s="46"/>
    </row>
    <row r="2796" spans="1:14" s="23" customFormat="1" ht="14.25" customHeight="1">
      <c r="A2796" s="115"/>
      <c r="B2796" s="425" t="str">
        <f>IF(A2796="","",VLOOKUP(A2796,'Project Budget vs Exp'!$B$9:$G$52,2,FALSE))</f>
        <v/>
      </c>
      <c r="C2796" s="117"/>
      <c r="D2796" s="116"/>
      <c r="E2796" s="118"/>
      <c r="F2796" s="119"/>
      <c r="G2796" s="120"/>
      <c r="H2796" s="120"/>
      <c r="I2796" s="428">
        <f t="shared" si="44"/>
        <v>0</v>
      </c>
      <c r="J2796" s="46"/>
      <c r="K2796" s="21">
        <f>IFERROR(SUM(C2796/'Transfers of Funds'!$F$59),0)</f>
        <v>0</v>
      </c>
      <c r="L2796" s="21"/>
      <c r="M2796" s="47" t="s">
        <v>162</v>
      </c>
      <c r="N2796" s="46"/>
    </row>
    <row r="2797" spans="1:14" s="23" customFormat="1" ht="14.25" customHeight="1">
      <c r="A2797" s="115"/>
      <c r="B2797" s="425" t="str">
        <f>IF(A2797="","",VLOOKUP(A2797,'Project Budget vs Exp'!$B$9:$G$52,2,FALSE))</f>
        <v/>
      </c>
      <c r="C2797" s="117"/>
      <c r="D2797" s="116"/>
      <c r="E2797" s="118"/>
      <c r="F2797" s="119"/>
      <c r="G2797" s="120"/>
      <c r="H2797" s="120"/>
      <c r="I2797" s="428">
        <f t="shared" si="44"/>
        <v>0</v>
      </c>
      <c r="J2797" s="46"/>
      <c r="K2797" s="21">
        <f>IFERROR(SUM(C2797/'Transfers of Funds'!$F$59),0)</f>
        <v>0</v>
      </c>
      <c r="L2797" s="21"/>
      <c r="M2797" s="47" t="s">
        <v>162</v>
      </c>
      <c r="N2797" s="46"/>
    </row>
    <row r="2798" spans="1:14" s="23" customFormat="1" ht="14.25" customHeight="1">
      <c r="A2798" s="115"/>
      <c r="B2798" s="425" t="str">
        <f>IF(A2798="","",VLOOKUP(A2798,'Project Budget vs Exp'!$B$9:$G$52,2,FALSE))</f>
        <v/>
      </c>
      <c r="C2798" s="117"/>
      <c r="D2798" s="116"/>
      <c r="E2798" s="118"/>
      <c r="F2798" s="119"/>
      <c r="G2798" s="120"/>
      <c r="H2798" s="120"/>
      <c r="I2798" s="428">
        <f t="shared" si="44"/>
        <v>0</v>
      </c>
      <c r="J2798" s="46"/>
      <c r="K2798" s="21">
        <f>IFERROR(SUM(C2798/'Transfers of Funds'!$F$59),0)</f>
        <v>0</v>
      </c>
      <c r="L2798" s="21"/>
      <c r="M2798" s="47" t="s">
        <v>162</v>
      </c>
      <c r="N2798" s="46"/>
    </row>
    <row r="2799" spans="1:14" s="23" customFormat="1" ht="14.25" customHeight="1">
      <c r="A2799" s="115"/>
      <c r="B2799" s="425" t="str">
        <f>IF(A2799="","",VLOOKUP(A2799,'Project Budget vs Exp'!$B$9:$G$52,2,FALSE))</f>
        <v/>
      </c>
      <c r="C2799" s="117"/>
      <c r="D2799" s="116"/>
      <c r="E2799" s="118"/>
      <c r="F2799" s="119"/>
      <c r="G2799" s="120"/>
      <c r="H2799" s="120"/>
      <c r="I2799" s="428">
        <f t="shared" si="44"/>
        <v>0</v>
      </c>
      <c r="J2799" s="46"/>
      <c r="K2799" s="21">
        <f>IFERROR(SUM(C2799/'Transfers of Funds'!$F$59),0)</f>
        <v>0</v>
      </c>
      <c r="L2799" s="21"/>
      <c r="M2799" s="47" t="s">
        <v>162</v>
      </c>
      <c r="N2799" s="46"/>
    </row>
    <row r="2800" spans="1:14" s="23" customFormat="1" ht="14.25" customHeight="1">
      <c r="A2800" s="115"/>
      <c r="B2800" s="425" t="str">
        <f>IF(A2800="","",VLOOKUP(A2800,'Project Budget vs Exp'!$B$9:$G$52,2,FALSE))</f>
        <v/>
      </c>
      <c r="C2800" s="117"/>
      <c r="D2800" s="116"/>
      <c r="E2800" s="118"/>
      <c r="F2800" s="119"/>
      <c r="G2800" s="120"/>
      <c r="H2800" s="120"/>
      <c r="I2800" s="428">
        <f t="shared" si="44"/>
        <v>0</v>
      </c>
      <c r="J2800" s="46"/>
      <c r="K2800" s="21">
        <f>IFERROR(SUM(C2800/'Transfers of Funds'!$F$59),0)</f>
        <v>0</v>
      </c>
      <c r="L2800" s="21"/>
      <c r="M2800" s="47" t="s">
        <v>162</v>
      </c>
      <c r="N2800" s="46"/>
    </row>
    <row r="2801" spans="1:14" s="23" customFormat="1" ht="14.25" customHeight="1">
      <c r="A2801" s="115"/>
      <c r="B2801" s="425" t="str">
        <f>IF(A2801="","",VLOOKUP(A2801,'Project Budget vs Exp'!$B$9:$G$52,2,FALSE))</f>
        <v/>
      </c>
      <c r="C2801" s="117"/>
      <c r="D2801" s="116"/>
      <c r="E2801" s="118"/>
      <c r="F2801" s="119"/>
      <c r="G2801" s="120"/>
      <c r="H2801" s="120"/>
      <c r="I2801" s="428">
        <f t="shared" si="44"/>
        <v>0</v>
      </c>
      <c r="J2801" s="46"/>
      <c r="K2801" s="21">
        <f>IFERROR(SUM(C2801/'Transfers of Funds'!$F$59),0)</f>
        <v>0</v>
      </c>
      <c r="L2801" s="21"/>
      <c r="M2801" s="47" t="s">
        <v>162</v>
      </c>
      <c r="N2801" s="46"/>
    </row>
    <row r="2802" spans="1:14" s="23" customFormat="1" ht="14.25" customHeight="1">
      <c r="A2802" s="115"/>
      <c r="B2802" s="425" t="str">
        <f>IF(A2802="","",VLOOKUP(A2802,'Project Budget vs Exp'!$B$9:$G$52,2,FALSE))</f>
        <v/>
      </c>
      <c r="C2802" s="117"/>
      <c r="D2802" s="116"/>
      <c r="E2802" s="118"/>
      <c r="F2802" s="119"/>
      <c r="G2802" s="120"/>
      <c r="H2802" s="120"/>
      <c r="I2802" s="428">
        <f t="shared" si="44"/>
        <v>0</v>
      </c>
      <c r="J2802" s="46"/>
      <c r="K2802" s="21">
        <f>IFERROR(SUM(C2802/'Transfers of Funds'!$F$59),0)</f>
        <v>0</v>
      </c>
      <c r="L2802" s="21"/>
      <c r="M2802" s="47" t="s">
        <v>162</v>
      </c>
      <c r="N2802" s="46"/>
    </row>
    <row r="2803" spans="1:14" s="23" customFormat="1" ht="14.25" customHeight="1">
      <c r="A2803" s="115"/>
      <c r="B2803" s="425" t="str">
        <f>IF(A2803="","",VLOOKUP(A2803,'Project Budget vs Exp'!$B$9:$G$52,2,FALSE))</f>
        <v/>
      </c>
      <c r="C2803" s="117"/>
      <c r="D2803" s="116"/>
      <c r="E2803" s="118"/>
      <c r="F2803" s="119"/>
      <c r="G2803" s="120"/>
      <c r="H2803" s="120"/>
      <c r="I2803" s="428">
        <f t="shared" si="44"/>
        <v>0</v>
      </c>
      <c r="J2803" s="46"/>
      <c r="K2803" s="21">
        <f>IFERROR(SUM(C2803/'Transfers of Funds'!$F$59),0)</f>
        <v>0</v>
      </c>
      <c r="L2803" s="21"/>
      <c r="M2803" s="47" t="s">
        <v>162</v>
      </c>
      <c r="N2803" s="46"/>
    </row>
    <row r="2804" spans="1:14" s="23" customFormat="1" ht="14.25" customHeight="1">
      <c r="A2804" s="115"/>
      <c r="B2804" s="425" t="str">
        <f>IF(A2804="","",VLOOKUP(A2804,'Project Budget vs Exp'!$B$9:$G$52,2,FALSE))</f>
        <v/>
      </c>
      <c r="C2804" s="117"/>
      <c r="D2804" s="116"/>
      <c r="E2804" s="118"/>
      <c r="F2804" s="119"/>
      <c r="G2804" s="120"/>
      <c r="H2804" s="120"/>
      <c r="I2804" s="428">
        <f t="shared" si="44"/>
        <v>0</v>
      </c>
      <c r="J2804" s="46"/>
      <c r="K2804" s="21">
        <f>IFERROR(SUM(C2804/'Transfers of Funds'!$F$59),0)</f>
        <v>0</v>
      </c>
      <c r="L2804" s="21"/>
      <c r="M2804" s="47" t="s">
        <v>162</v>
      </c>
      <c r="N2804" s="46"/>
    </row>
    <row r="2805" spans="1:14" s="23" customFormat="1" ht="14.25" customHeight="1">
      <c r="A2805" s="115"/>
      <c r="B2805" s="425" t="str">
        <f>IF(A2805="","",VLOOKUP(A2805,'Project Budget vs Exp'!$B$9:$G$52,2,FALSE))</f>
        <v/>
      </c>
      <c r="C2805" s="117"/>
      <c r="D2805" s="116"/>
      <c r="E2805" s="118"/>
      <c r="F2805" s="119"/>
      <c r="G2805" s="120"/>
      <c r="H2805" s="120"/>
      <c r="I2805" s="428">
        <f t="shared" si="44"/>
        <v>0</v>
      </c>
      <c r="J2805" s="46"/>
      <c r="K2805" s="21">
        <f>IFERROR(SUM(C2805/'Transfers of Funds'!$F$59),0)</f>
        <v>0</v>
      </c>
      <c r="L2805" s="21"/>
      <c r="M2805" s="47" t="s">
        <v>162</v>
      </c>
      <c r="N2805" s="46"/>
    </row>
    <row r="2806" spans="1:14" s="23" customFormat="1" ht="14.25" customHeight="1">
      <c r="A2806" s="115"/>
      <c r="B2806" s="425" t="str">
        <f>IF(A2806="","",VLOOKUP(A2806,'Project Budget vs Exp'!$B$9:$G$52,2,FALSE))</f>
        <v/>
      </c>
      <c r="C2806" s="117"/>
      <c r="D2806" s="116"/>
      <c r="E2806" s="118"/>
      <c r="F2806" s="119"/>
      <c r="G2806" s="120"/>
      <c r="H2806" s="120"/>
      <c r="I2806" s="428">
        <f t="shared" si="44"/>
        <v>0</v>
      </c>
      <c r="J2806" s="46"/>
      <c r="K2806" s="21">
        <f>IFERROR(SUM(C2806/'Transfers of Funds'!$F$59),0)</f>
        <v>0</v>
      </c>
      <c r="L2806" s="21"/>
      <c r="M2806" s="47" t="s">
        <v>162</v>
      </c>
      <c r="N2806" s="46"/>
    </row>
    <row r="2807" spans="1:14" s="23" customFormat="1" ht="14.25" customHeight="1">
      <c r="A2807" s="115"/>
      <c r="B2807" s="425" t="str">
        <f>IF(A2807="","",VLOOKUP(A2807,'Project Budget vs Exp'!$B$9:$G$52,2,FALSE))</f>
        <v/>
      </c>
      <c r="C2807" s="117"/>
      <c r="D2807" s="116"/>
      <c r="E2807" s="118"/>
      <c r="F2807" s="119"/>
      <c r="G2807" s="120"/>
      <c r="H2807" s="120"/>
      <c r="I2807" s="428">
        <f t="shared" si="44"/>
        <v>0</v>
      </c>
      <c r="J2807" s="46"/>
      <c r="K2807" s="21">
        <f>IFERROR(SUM(C2807/'Transfers of Funds'!$F$59),0)</f>
        <v>0</v>
      </c>
      <c r="L2807" s="21"/>
      <c r="M2807" s="47" t="s">
        <v>162</v>
      </c>
      <c r="N2807" s="46"/>
    </row>
    <row r="2808" spans="1:14" s="23" customFormat="1" ht="14.25" customHeight="1">
      <c r="A2808" s="115"/>
      <c r="B2808" s="425" t="str">
        <f>IF(A2808="","",VLOOKUP(A2808,'Project Budget vs Exp'!$B$9:$G$52,2,FALSE))</f>
        <v/>
      </c>
      <c r="C2808" s="117"/>
      <c r="D2808" s="116"/>
      <c r="E2808" s="118"/>
      <c r="F2808" s="119"/>
      <c r="G2808" s="120"/>
      <c r="H2808" s="120"/>
      <c r="I2808" s="428">
        <f t="shared" si="44"/>
        <v>0</v>
      </c>
      <c r="J2808" s="46"/>
      <c r="K2808" s="21">
        <f>IFERROR(SUM(C2808/'Transfers of Funds'!$F$59),0)</f>
        <v>0</v>
      </c>
      <c r="L2808" s="21"/>
      <c r="M2808" s="47" t="s">
        <v>162</v>
      </c>
      <c r="N2808" s="46"/>
    </row>
    <row r="2809" spans="1:14" s="23" customFormat="1" ht="14.25" customHeight="1">
      <c r="A2809" s="115"/>
      <c r="B2809" s="425" t="str">
        <f>IF(A2809="","",VLOOKUP(A2809,'Project Budget vs Exp'!$B$9:$G$52,2,FALSE))</f>
        <v/>
      </c>
      <c r="C2809" s="117"/>
      <c r="D2809" s="116"/>
      <c r="E2809" s="118"/>
      <c r="F2809" s="119"/>
      <c r="G2809" s="120"/>
      <c r="H2809" s="120"/>
      <c r="I2809" s="428">
        <f t="shared" si="44"/>
        <v>0</v>
      </c>
      <c r="J2809" s="46"/>
      <c r="K2809" s="21">
        <f>IFERROR(SUM(C2809/'Transfers of Funds'!$F$59),0)</f>
        <v>0</v>
      </c>
      <c r="L2809" s="21"/>
      <c r="M2809" s="47" t="s">
        <v>162</v>
      </c>
      <c r="N2809" s="46"/>
    </row>
    <row r="2810" spans="1:14" s="23" customFormat="1" ht="14.25" customHeight="1">
      <c r="A2810" s="115"/>
      <c r="B2810" s="425" t="str">
        <f>IF(A2810="","",VLOOKUP(A2810,'Project Budget vs Exp'!$B$9:$G$52,2,FALSE))</f>
        <v/>
      </c>
      <c r="C2810" s="117"/>
      <c r="D2810" s="116"/>
      <c r="E2810" s="118"/>
      <c r="F2810" s="119"/>
      <c r="G2810" s="120"/>
      <c r="H2810" s="120"/>
      <c r="I2810" s="428">
        <f t="shared" si="44"/>
        <v>0</v>
      </c>
      <c r="J2810" s="46"/>
      <c r="K2810" s="21">
        <f>IFERROR(SUM(C2810/'Transfers of Funds'!$F$59),0)</f>
        <v>0</v>
      </c>
      <c r="L2810" s="21"/>
      <c r="M2810" s="47" t="s">
        <v>162</v>
      </c>
      <c r="N2810" s="46"/>
    </row>
    <row r="2811" spans="1:14" s="23" customFormat="1" ht="14.25" customHeight="1">
      <c r="A2811" s="115"/>
      <c r="B2811" s="425" t="str">
        <f>IF(A2811="","",VLOOKUP(A2811,'Project Budget vs Exp'!$B$9:$G$52,2,FALSE))</f>
        <v/>
      </c>
      <c r="C2811" s="117"/>
      <c r="D2811" s="116"/>
      <c r="E2811" s="118"/>
      <c r="F2811" s="119"/>
      <c r="G2811" s="120"/>
      <c r="H2811" s="120"/>
      <c r="I2811" s="428">
        <f t="shared" si="44"/>
        <v>0</v>
      </c>
      <c r="J2811" s="46"/>
      <c r="K2811" s="21">
        <f>IFERROR(SUM(C2811/'Transfers of Funds'!$F$59),0)</f>
        <v>0</v>
      </c>
      <c r="L2811" s="21"/>
      <c r="M2811" s="47" t="s">
        <v>162</v>
      </c>
      <c r="N2811" s="46"/>
    </row>
    <row r="2812" spans="1:14" s="23" customFormat="1" ht="14.25" customHeight="1">
      <c r="A2812" s="115"/>
      <c r="B2812" s="425" t="str">
        <f>IF(A2812="","",VLOOKUP(A2812,'Project Budget vs Exp'!$B$9:$G$52,2,FALSE))</f>
        <v/>
      </c>
      <c r="C2812" s="117"/>
      <c r="D2812" s="116"/>
      <c r="E2812" s="118"/>
      <c r="F2812" s="119"/>
      <c r="G2812" s="120"/>
      <c r="H2812" s="120"/>
      <c r="I2812" s="428">
        <f t="shared" si="44"/>
        <v>0</v>
      </c>
      <c r="J2812" s="46"/>
      <c r="K2812" s="21">
        <f>IFERROR(SUM(C2812/'Transfers of Funds'!$F$59),0)</f>
        <v>0</v>
      </c>
      <c r="L2812" s="21"/>
      <c r="M2812" s="47" t="s">
        <v>162</v>
      </c>
      <c r="N2812" s="46"/>
    </row>
    <row r="2813" spans="1:14" s="23" customFormat="1" ht="14.25" customHeight="1">
      <c r="A2813" s="115"/>
      <c r="B2813" s="425" t="str">
        <f>IF(A2813="","",VLOOKUP(A2813,'Project Budget vs Exp'!$B$9:$G$52,2,FALSE))</f>
        <v/>
      </c>
      <c r="C2813" s="117"/>
      <c r="D2813" s="116"/>
      <c r="E2813" s="118"/>
      <c r="F2813" s="119"/>
      <c r="G2813" s="120"/>
      <c r="H2813" s="120"/>
      <c r="I2813" s="428">
        <f t="shared" si="44"/>
        <v>0</v>
      </c>
      <c r="J2813" s="46"/>
      <c r="K2813" s="21">
        <f>IFERROR(SUM(C2813/'Transfers of Funds'!$F$59),0)</f>
        <v>0</v>
      </c>
      <c r="L2813" s="21"/>
      <c r="M2813" s="47" t="s">
        <v>162</v>
      </c>
      <c r="N2813" s="46"/>
    </row>
    <row r="2814" spans="1:14" s="23" customFormat="1" ht="14.25" customHeight="1">
      <c r="A2814" s="115"/>
      <c r="B2814" s="425" t="str">
        <f>IF(A2814="","",VLOOKUP(A2814,'Project Budget vs Exp'!$B$9:$G$52,2,FALSE))</f>
        <v/>
      </c>
      <c r="C2814" s="117"/>
      <c r="D2814" s="116"/>
      <c r="E2814" s="118"/>
      <c r="F2814" s="119"/>
      <c r="G2814" s="120"/>
      <c r="H2814" s="120"/>
      <c r="I2814" s="428">
        <f t="shared" si="44"/>
        <v>0</v>
      </c>
      <c r="J2814" s="46"/>
      <c r="K2814" s="21">
        <f>IFERROR(SUM(C2814/'Transfers of Funds'!$F$59),0)</f>
        <v>0</v>
      </c>
      <c r="L2814" s="21"/>
      <c r="M2814" s="47" t="s">
        <v>162</v>
      </c>
      <c r="N2814" s="46"/>
    </row>
    <row r="2815" spans="1:14" s="23" customFormat="1" ht="14.25" customHeight="1">
      <c r="A2815" s="115"/>
      <c r="B2815" s="425" t="str">
        <f>IF(A2815="","",VLOOKUP(A2815,'Project Budget vs Exp'!$B$9:$G$52,2,FALSE))</f>
        <v/>
      </c>
      <c r="C2815" s="117"/>
      <c r="D2815" s="116"/>
      <c r="E2815" s="118"/>
      <c r="F2815" s="119"/>
      <c r="G2815" s="120"/>
      <c r="H2815" s="120"/>
      <c r="I2815" s="428">
        <f t="shared" si="44"/>
        <v>0</v>
      </c>
      <c r="J2815" s="46"/>
      <c r="K2815" s="21">
        <f>IFERROR(SUM(C2815/'Transfers of Funds'!$F$59),0)</f>
        <v>0</v>
      </c>
      <c r="L2815" s="21"/>
      <c r="M2815" s="47" t="s">
        <v>162</v>
      </c>
      <c r="N2815" s="46"/>
    </row>
    <row r="2816" spans="1:14" s="23" customFormat="1" ht="14.25" customHeight="1">
      <c r="A2816" s="115"/>
      <c r="B2816" s="425" t="str">
        <f>IF(A2816="","",VLOOKUP(A2816,'Project Budget vs Exp'!$B$9:$G$52,2,FALSE))</f>
        <v/>
      </c>
      <c r="C2816" s="117"/>
      <c r="D2816" s="116"/>
      <c r="E2816" s="118"/>
      <c r="F2816" s="119"/>
      <c r="G2816" s="120"/>
      <c r="H2816" s="120"/>
      <c r="I2816" s="428">
        <f t="shared" si="44"/>
        <v>0</v>
      </c>
      <c r="J2816" s="46"/>
      <c r="K2816" s="21">
        <f>IFERROR(SUM(C2816/'Transfers of Funds'!$F$59),0)</f>
        <v>0</v>
      </c>
      <c r="L2816" s="21"/>
      <c r="M2816" s="47" t="s">
        <v>162</v>
      </c>
      <c r="N2816" s="46"/>
    </row>
    <row r="2817" spans="1:14" s="23" customFormat="1" ht="14.25" customHeight="1">
      <c r="A2817" s="115"/>
      <c r="B2817" s="425" t="str">
        <f>IF(A2817="","",VLOOKUP(A2817,'Project Budget vs Exp'!$B$9:$G$52,2,FALSE))</f>
        <v/>
      </c>
      <c r="C2817" s="117"/>
      <c r="D2817" s="116"/>
      <c r="E2817" s="118"/>
      <c r="F2817" s="119"/>
      <c r="G2817" s="120"/>
      <c r="H2817" s="120"/>
      <c r="I2817" s="428">
        <f t="shared" si="44"/>
        <v>0</v>
      </c>
      <c r="J2817" s="46"/>
      <c r="K2817" s="21">
        <f>IFERROR(SUM(C2817/'Transfers of Funds'!$F$59),0)</f>
        <v>0</v>
      </c>
      <c r="L2817" s="21"/>
      <c r="M2817" s="47" t="s">
        <v>162</v>
      </c>
      <c r="N2817" s="46"/>
    </row>
    <row r="2818" spans="1:14" s="23" customFormat="1" ht="14.25" customHeight="1">
      <c r="A2818" s="115"/>
      <c r="B2818" s="425" t="str">
        <f>IF(A2818="","",VLOOKUP(A2818,'Project Budget vs Exp'!$B$9:$G$52,2,FALSE))</f>
        <v/>
      </c>
      <c r="C2818" s="117"/>
      <c r="D2818" s="116"/>
      <c r="E2818" s="118"/>
      <c r="F2818" s="119"/>
      <c r="G2818" s="120"/>
      <c r="H2818" s="120"/>
      <c r="I2818" s="428">
        <f t="shared" si="44"/>
        <v>0</v>
      </c>
      <c r="J2818" s="46"/>
      <c r="K2818" s="21">
        <f>IFERROR(SUM(C2818/'Transfers of Funds'!$F$59),0)</f>
        <v>0</v>
      </c>
      <c r="L2818" s="21"/>
      <c r="M2818" s="47" t="s">
        <v>162</v>
      </c>
      <c r="N2818" s="46"/>
    </row>
    <row r="2819" spans="1:14" s="23" customFormat="1" ht="14.25" customHeight="1">
      <c r="A2819" s="115"/>
      <c r="B2819" s="425" t="str">
        <f>IF(A2819="","",VLOOKUP(A2819,'Project Budget vs Exp'!$B$9:$G$52,2,FALSE))</f>
        <v/>
      </c>
      <c r="C2819" s="117"/>
      <c r="D2819" s="116"/>
      <c r="E2819" s="118"/>
      <c r="F2819" s="119"/>
      <c r="G2819" s="120"/>
      <c r="H2819" s="120"/>
      <c r="I2819" s="428">
        <f t="shared" si="44"/>
        <v>0</v>
      </c>
      <c r="J2819" s="46"/>
      <c r="K2819" s="21">
        <f>IFERROR(SUM(C2819/'Transfers of Funds'!$F$59),0)</f>
        <v>0</v>
      </c>
      <c r="L2819" s="21"/>
      <c r="M2819" s="47" t="s">
        <v>162</v>
      </c>
      <c r="N2819" s="46"/>
    </row>
    <row r="2820" spans="1:14" s="23" customFormat="1" ht="14.25" customHeight="1">
      <c r="A2820" s="115"/>
      <c r="B2820" s="425" t="str">
        <f>IF(A2820="","",VLOOKUP(A2820,'Project Budget vs Exp'!$B$9:$G$52,2,FALSE))</f>
        <v/>
      </c>
      <c r="C2820" s="117"/>
      <c r="D2820" s="116"/>
      <c r="E2820" s="118"/>
      <c r="F2820" s="119"/>
      <c r="G2820" s="120"/>
      <c r="H2820" s="120"/>
      <c r="I2820" s="428">
        <f t="shared" si="44"/>
        <v>0</v>
      </c>
      <c r="J2820" s="46"/>
      <c r="K2820" s="21">
        <f>IFERROR(SUM(C2820/'Transfers of Funds'!$F$59),0)</f>
        <v>0</v>
      </c>
      <c r="L2820" s="21"/>
      <c r="M2820" s="47" t="s">
        <v>162</v>
      </c>
      <c r="N2820" s="46"/>
    </row>
    <row r="2821" spans="1:14" s="23" customFormat="1" ht="14.25" customHeight="1">
      <c r="A2821" s="115"/>
      <c r="B2821" s="425" t="str">
        <f>IF(A2821="","",VLOOKUP(A2821,'Project Budget vs Exp'!$B$9:$G$52,2,FALSE))</f>
        <v/>
      </c>
      <c r="C2821" s="117"/>
      <c r="D2821" s="116"/>
      <c r="E2821" s="118"/>
      <c r="F2821" s="119"/>
      <c r="G2821" s="120"/>
      <c r="H2821" s="120"/>
      <c r="I2821" s="428">
        <f t="shared" si="44"/>
        <v>0</v>
      </c>
      <c r="J2821" s="46"/>
      <c r="K2821" s="21">
        <f>IFERROR(SUM(C2821/'Transfers of Funds'!$F$59),0)</f>
        <v>0</v>
      </c>
      <c r="L2821" s="21"/>
      <c r="M2821" s="47" t="s">
        <v>162</v>
      </c>
      <c r="N2821" s="46"/>
    </row>
    <row r="2822" spans="1:14" s="23" customFormat="1" ht="14.25" customHeight="1">
      <c r="A2822" s="115"/>
      <c r="B2822" s="425" t="str">
        <f>IF(A2822="","",VLOOKUP(A2822,'Project Budget vs Exp'!$B$9:$G$52,2,FALSE))</f>
        <v/>
      </c>
      <c r="C2822" s="117"/>
      <c r="D2822" s="116"/>
      <c r="E2822" s="118"/>
      <c r="F2822" s="119"/>
      <c r="G2822" s="120"/>
      <c r="H2822" s="120"/>
      <c r="I2822" s="428">
        <f t="shared" si="44"/>
        <v>0</v>
      </c>
      <c r="J2822" s="46"/>
      <c r="K2822" s="21">
        <f>IFERROR(SUM(C2822/'Transfers of Funds'!$F$59),0)</f>
        <v>0</v>
      </c>
      <c r="L2822" s="21"/>
      <c r="M2822" s="47" t="s">
        <v>162</v>
      </c>
      <c r="N2822" s="46"/>
    </row>
    <row r="2823" spans="1:14" s="23" customFormat="1" ht="14.25" customHeight="1">
      <c r="A2823" s="115"/>
      <c r="B2823" s="425" t="str">
        <f>IF(A2823="","",VLOOKUP(A2823,'Project Budget vs Exp'!$B$9:$G$52,2,FALSE))</f>
        <v/>
      </c>
      <c r="C2823" s="117"/>
      <c r="D2823" s="116"/>
      <c r="E2823" s="118"/>
      <c r="F2823" s="119"/>
      <c r="G2823" s="120"/>
      <c r="H2823" s="120"/>
      <c r="I2823" s="428">
        <f t="shared" si="44"/>
        <v>0</v>
      </c>
      <c r="J2823" s="46"/>
      <c r="K2823" s="21">
        <f>IFERROR(SUM(C2823/'Transfers of Funds'!$F$59),0)</f>
        <v>0</v>
      </c>
      <c r="L2823" s="21"/>
      <c r="M2823" s="47" t="s">
        <v>162</v>
      </c>
      <c r="N2823" s="46"/>
    </row>
    <row r="2824" spans="1:14" s="23" customFormat="1" ht="14.25" customHeight="1">
      <c r="A2824" s="115"/>
      <c r="B2824" s="425" t="str">
        <f>IF(A2824="","",VLOOKUP(A2824,'Project Budget vs Exp'!$B$9:$G$52,2,FALSE))</f>
        <v/>
      </c>
      <c r="C2824" s="117"/>
      <c r="D2824" s="116"/>
      <c r="E2824" s="118"/>
      <c r="F2824" s="119"/>
      <c r="G2824" s="120"/>
      <c r="H2824" s="120"/>
      <c r="I2824" s="428">
        <f t="shared" si="44"/>
        <v>0</v>
      </c>
      <c r="J2824" s="46"/>
      <c r="K2824" s="21">
        <f>IFERROR(SUM(C2824/'Transfers of Funds'!$F$59),0)</f>
        <v>0</v>
      </c>
      <c r="L2824" s="21"/>
      <c r="M2824" s="47" t="s">
        <v>162</v>
      </c>
      <c r="N2824" s="46"/>
    </row>
    <row r="2825" spans="1:14" s="23" customFormat="1" ht="14.25" customHeight="1">
      <c r="A2825" s="115"/>
      <c r="B2825" s="425" t="str">
        <f>IF(A2825="","",VLOOKUP(A2825,'Project Budget vs Exp'!$B$9:$G$52,2,FALSE))</f>
        <v/>
      </c>
      <c r="C2825" s="117"/>
      <c r="D2825" s="116"/>
      <c r="E2825" s="118"/>
      <c r="F2825" s="119"/>
      <c r="G2825" s="120"/>
      <c r="H2825" s="120"/>
      <c r="I2825" s="428">
        <f t="shared" si="44"/>
        <v>0</v>
      </c>
      <c r="J2825" s="46"/>
      <c r="K2825" s="21">
        <f>IFERROR(SUM(C2825/'Transfers of Funds'!$F$59),0)</f>
        <v>0</v>
      </c>
      <c r="L2825" s="21"/>
      <c r="M2825" s="47" t="s">
        <v>162</v>
      </c>
      <c r="N2825" s="46"/>
    </row>
    <row r="2826" spans="1:14" s="23" customFormat="1" ht="14.25" customHeight="1">
      <c r="A2826" s="115"/>
      <c r="B2826" s="425" t="str">
        <f>IF(A2826="","",VLOOKUP(A2826,'Project Budget vs Exp'!$B$9:$G$52,2,FALSE))</f>
        <v/>
      </c>
      <c r="C2826" s="117"/>
      <c r="D2826" s="116"/>
      <c r="E2826" s="118"/>
      <c r="F2826" s="119"/>
      <c r="G2826" s="120"/>
      <c r="H2826" s="120"/>
      <c r="I2826" s="428">
        <f t="shared" si="44"/>
        <v>0</v>
      </c>
      <c r="J2826" s="46"/>
      <c r="K2826" s="21">
        <f>IFERROR(SUM(C2826/'Transfers of Funds'!$F$59),0)</f>
        <v>0</v>
      </c>
      <c r="L2826" s="21"/>
      <c r="M2826" s="47" t="s">
        <v>162</v>
      </c>
      <c r="N2826" s="46"/>
    </row>
    <row r="2827" spans="1:14" s="23" customFormat="1" ht="14.25" customHeight="1">
      <c r="A2827" s="115"/>
      <c r="B2827" s="425" t="str">
        <f>IF(A2827="","",VLOOKUP(A2827,'Project Budget vs Exp'!$B$9:$G$52,2,FALSE))</f>
        <v/>
      </c>
      <c r="C2827" s="117"/>
      <c r="D2827" s="116"/>
      <c r="E2827" s="118"/>
      <c r="F2827" s="119"/>
      <c r="G2827" s="120"/>
      <c r="H2827" s="120"/>
      <c r="I2827" s="428">
        <f t="shared" si="44"/>
        <v>0</v>
      </c>
      <c r="J2827" s="46"/>
      <c r="K2827" s="21">
        <f>IFERROR(SUM(C2827/'Transfers of Funds'!$F$59),0)</f>
        <v>0</v>
      </c>
      <c r="L2827" s="21"/>
      <c r="M2827" s="47" t="s">
        <v>162</v>
      </c>
      <c r="N2827" s="46"/>
    </row>
    <row r="2828" spans="1:14" s="23" customFormat="1" ht="14.25" customHeight="1">
      <c r="A2828" s="115"/>
      <c r="B2828" s="425" t="str">
        <f>IF(A2828="","",VLOOKUP(A2828,'Project Budget vs Exp'!$B$9:$G$52,2,FALSE))</f>
        <v/>
      </c>
      <c r="C2828" s="117"/>
      <c r="D2828" s="116"/>
      <c r="E2828" s="118"/>
      <c r="F2828" s="119"/>
      <c r="G2828" s="120"/>
      <c r="H2828" s="120"/>
      <c r="I2828" s="428">
        <f t="shared" si="44"/>
        <v>0</v>
      </c>
      <c r="J2828" s="46"/>
      <c r="K2828" s="21">
        <f>IFERROR(SUM(C2828/'Transfers of Funds'!$F$59),0)</f>
        <v>0</v>
      </c>
      <c r="L2828" s="21"/>
      <c r="M2828" s="47" t="s">
        <v>162</v>
      </c>
      <c r="N2828" s="46"/>
    </row>
    <row r="2829" spans="1:14" s="23" customFormat="1" ht="14.25" customHeight="1">
      <c r="A2829" s="115"/>
      <c r="B2829" s="425" t="str">
        <f>IF(A2829="","",VLOOKUP(A2829,'Project Budget vs Exp'!$B$9:$G$52,2,FALSE))</f>
        <v/>
      </c>
      <c r="C2829" s="117"/>
      <c r="D2829" s="116"/>
      <c r="E2829" s="118"/>
      <c r="F2829" s="119"/>
      <c r="G2829" s="120"/>
      <c r="H2829" s="120"/>
      <c r="I2829" s="428">
        <f t="shared" si="44"/>
        <v>0</v>
      </c>
      <c r="J2829" s="46"/>
      <c r="K2829" s="21">
        <f>IFERROR(SUM(C2829/'Transfers of Funds'!$F$59),0)</f>
        <v>0</v>
      </c>
      <c r="L2829" s="21"/>
      <c r="M2829" s="47" t="s">
        <v>162</v>
      </c>
      <c r="N2829" s="46"/>
    </row>
    <row r="2830" spans="1:14" s="23" customFormat="1" ht="14.25" customHeight="1">
      <c r="A2830" s="115"/>
      <c r="B2830" s="425" t="str">
        <f>IF(A2830="","",VLOOKUP(A2830,'Project Budget vs Exp'!$B$9:$G$52,2,FALSE))</f>
        <v/>
      </c>
      <c r="C2830" s="117"/>
      <c r="D2830" s="116"/>
      <c r="E2830" s="118"/>
      <c r="F2830" s="119"/>
      <c r="G2830" s="120"/>
      <c r="H2830" s="120"/>
      <c r="I2830" s="428">
        <f t="shared" si="44"/>
        <v>0</v>
      </c>
      <c r="J2830" s="46"/>
      <c r="K2830" s="21">
        <f>IFERROR(SUM(C2830/'Transfers of Funds'!$F$59),0)</f>
        <v>0</v>
      </c>
      <c r="L2830" s="21"/>
      <c r="M2830" s="47" t="s">
        <v>162</v>
      </c>
      <c r="N2830" s="46"/>
    </row>
    <row r="2831" spans="1:14" s="23" customFormat="1" ht="14.25" customHeight="1">
      <c r="A2831" s="115"/>
      <c r="B2831" s="425" t="str">
        <f>IF(A2831="","",VLOOKUP(A2831,'Project Budget vs Exp'!$B$9:$G$52,2,FALSE))</f>
        <v/>
      </c>
      <c r="C2831" s="117"/>
      <c r="D2831" s="116"/>
      <c r="E2831" s="118"/>
      <c r="F2831" s="119"/>
      <c r="G2831" s="120"/>
      <c r="H2831" s="120"/>
      <c r="I2831" s="428">
        <f t="shared" si="44"/>
        <v>0</v>
      </c>
      <c r="J2831" s="46"/>
      <c r="K2831" s="21">
        <f>IFERROR(SUM(C2831/'Transfers of Funds'!$F$59),0)</f>
        <v>0</v>
      </c>
      <c r="L2831" s="21"/>
      <c r="M2831" s="47" t="s">
        <v>162</v>
      </c>
      <c r="N2831" s="46"/>
    </row>
    <row r="2832" spans="1:14" s="23" customFormat="1" ht="14.25" customHeight="1">
      <c r="A2832" s="115"/>
      <c r="B2832" s="425" t="str">
        <f>IF(A2832="","",VLOOKUP(A2832,'Project Budget vs Exp'!$B$9:$G$52,2,FALSE))</f>
        <v/>
      </c>
      <c r="C2832" s="117"/>
      <c r="D2832" s="116"/>
      <c r="E2832" s="118"/>
      <c r="F2832" s="119"/>
      <c r="G2832" s="120"/>
      <c r="H2832" s="120"/>
      <c r="I2832" s="428">
        <f t="shared" si="44"/>
        <v>0</v>
      </c>
      <c r="J2832" s="46"/>
      <c r="K2832" s="21">
        <f>IFERROR(SUM(C2832/'Transfers of Funds'!$F$59),0)</f>
        <v>0</v>
      </c>
      <c r="L2832" s="21"/>
      <c r="M2832" s="47" t="s">
        <v>162</v>
      </c>
      <c r="N2832" s="46"/>
    </row>
    <row r="2833" spans="1:14" s="23" customFormat="1" ht="14.25" customHeight="1">
      <c r="A2833" s="115"/>
      <c r="B2833" s="425" t="str">
        <f>IF(A2833="","",VLOOKUP(A2833,'Project Budget vs Exp'!$B$9:$G$52,2,FALSE))</f>
        <v/>
      </c>
      <c r="C2833" s="117"/>
      <c r="D2833" s="116"/>
      <c r="E2833" s="118"/>
      <c r="F2833" s="119"/>
      <c r="G2833" s="120"/>
      <c r="H2833" s="120"/>
      <c r="I2833" s="428">
        <f t="shared" si="44"/>
        <v>0</v>
      </c>
      <c r="J2833" s="46"/>
      <c r="K2833" s="21">
        <f>IFERROR(SUM(C2833/'Transfers of Funds'!$F$59),0)</f>
        <v>0</v>
      </c>
      <c r="L2833" s="21"/>
      <c r="M2833" s="47" t="s">
        <v>162</v>
      </c>
      <c r="N2833" s="46"/>
    </row>
    <row r="2834" spans="1:14" s="23" customFormat="1" ht="14.25" customHeight="1">
      <c r="A2834" s="115"/>
      <c r="B2834" s="425" t="str">
        <f>IF(A2834="","",VLOOKUP(A2834,'Project Budget vs Exp'!$B$9:$G$52,2,FALSE))</f>
        <v/>
      </c>
      <c r="C2834" s="117"/>
      <c r="D2834" s="116"/>
      <c r="E2834" s="118"/>
      <c r="F2834" s="119"/>
      <c r="G2834" s="120"/>
      <c r="H2834" s="120"/>
      <c r="I2834" s="428">
        <f t="shared" si="44"/>
        <v>0</v>
      </c>
      <c r="J2834" s="46"/>
      <c r="K2834" s="21">
        <f>IFERROR(SUM(C2834/'Transfers of Funds'!$F$59),0)</f>
        <v>0</v>
      </c>
      <c r="L2834" s="21"/>
      <c r="M2834" s="47" t="s">
        <v>162</v>
      </c>
      <c r="N2834" s="46"/>
    </row>
    <row r="2835" spans="1:14" s="23" customFormat="1" ht="14.25" customHeight="1">
      <c r="A2835" s="115"/>
      <c r="B2835" s="425" t="str">
        <f>IF(A2835="","",VLOOKUP(A2835,'Project Budget vs Exp'!$B$9:$G$52,2,FALSE))</f>
        <v/>
      </c>
      <c r="C2835" s="117"/>
      <c r="D2835" s="116"/>
      <c r="E2835" s="118"/>
      <c r="F2835" s="119"/>
      <c r="G2835" s="120"/>
      <c r="H2835" s="120"/>
      <c r="I2835" s="428">
        <f t="shared" si="44"/>
        <v>0</v>
      </c>
      <c r="J2835" s="46"/>
      <c r="K2835" s="21">
        <f>IFERROR(SUM(C2835/'Transfers of Funds'!$F$59),0)</f>
        <v>0</v>
      </c>
      <c r="L2835" s="21"/>
      <c r="M2835" s="47" t="s">
        <v>162</v>
      </c>
      <c r="N2835" s="46"/>
    </row>
    <row r="2836" spans="1:14" s="23" customFormat="1" ht="14.25" customHeight="1">
      <c r="A2836" s="115"/>
      <c r="B2836" s="425" t="str">
        <f>IF(A2836="","",VLOOKUP(A2836,'Project Budget vs Exp'!$B$9:$G$52,2,FALSE))</f>
        <v/>
      </c>
      <c r="C2836" s="117"/>
      <c r="D2836" s="116"/>
      <c r="E2836" s="118"/>
      <c r="F2836" s="119"/>
      <c r="G2836" s="120"/>
      <c r="H2836" s="120"/>
      <c r="I2836" s="428">
        <f t="shared" si="44"/>
        <v>0</v>
      </c>
      <c r="J2836" s="46"/>
      <c r="K2836" s="21">
        <f>IFERROR(SUM(C2836/'Transfers of Funds'!$F$59),0)</f>
        <v>0</v>
      </c>
      <c r="L2836" s="21"/>
      <c r="M2836" s="47" t="s">
        <v>162</v>
      </c>
      <c r="N2836" s="46"/>
    </row>
    <row r="2837" spans="1:14" s="23" customFormat="1" ht="14.25" customHeight="1">
      <c r="A2837" s="115"/>
      <c r="B2837" s="425" t="str">
        <f>IF(A2837="","",VLOOKUP(A2837,'Project Budget vs Exp'!$B$9:$G$52,2,FALSE))</f>
        <v/>
      </c>
      <c r="C2837" s="117"/>
      <c r="D2837" s="116"/>
      <c r="E2837" s="118"/>
      <c r="F2837" s="119"/>
      <c r="G2837" s="120"/>
      <c r="H2837" s="120"/>
      <c r="I2837" s="428">
        <f t="shared" ref="I2837:I2900" si="45">IF(OR(F$4="EUR",F$4="USD",F$4="GBP",F$4="CAD",F$4="NZD",F$4="AUD"),K2837,C2837)</f>
        <v>0</v>
      </c>
      <c r="J2837" s="46"/>
      <c r="K2837" s="21">
        <f>IFERROR(SUM(C2837/'Transfers of Funds'!$F$59),0)</f>
        <v>0</v>
      </c>
      <c r="L2837" s="21"/>
      <c r="M2837" s="47" t="s">
        <v>162</v>
      </c>
      <c r="N2837" s="46"/>
    </row>
    <row r="2838" spans="1:14" s="23" customFormat="1" ht="14.25" customHeight="1">
      <c r="A2838" s="115"/>
      <c r="B2838" s="425" t="str">
        <f>IF(A2838="","",VLOOKUP(A2838,'Project Budget vs Exp'!$B$9:$G$52,2,FALSE))</f>
        <v/>
      </c>
      <c r="C2838" s="117"/>
      <c r="D2838" s="116"/>
      <c r="E2838" s="118"/>
      <c r="F2838" s="119"/>
      <c r="G2838" s="120"/>
      <c r="H2838" s="120"/>
      <c r="I2838" s="428">
        <f t="shared" si="45"/>
        <v>0</v>
      </c>
      <c r="J2838" s="46"/>
      <c r="K2838" s="21">
        <f>IFERROR(SUM(C2838/'Transfers of Funds'!$F$59),0)</f>
        <v>0</v>
      </c>
      <c r="L2838" s="21"/>
      <c r="M2838" s="47" t="s">
        <v>162</v>
      </c>
      <c r="N2838" s="46"/>
    </row>
    <row r="2839" spans="1:14" s="23" customFormat="1" ht="14.25" customHeight="1">
      <c r="A2839" s="115"/>
      <c r="B2839" s="425" t="str">
        <f>IF(A2839="","",VLOOKUP(A2839,'Project Budget vs Exp'!$B$9:$G$52,2,FALSE))</f>
        <v/>
      </c>
      <c r="C2839" s="117"/>
      <c r="D2839" s="116"/>
      <c r="E2839" s="118"/>
      <c r="F2839" s="119"/>
      <c r="G2839" s="120"/>
      <c r="H2839" s="120"/>
      <c r="I2839" s="428">
        <f t="shared" si="45"/>
        <v>0</v>
      </c>
      <c r="J2839" s="46"/>
      <c r="K2839" s="21">
        <f>IFERROR(SUM(C2839/'Transfers of Funds'!$F$59),0)</f>
        <v>0</v>
      </c>
      <c r="L2839" s="21"/>
      <c r="M2839" s="47" t="s">
        <v>162</v>
      </c>
      <c r="N2839" s="46"/>
    </row>
    <row r="2840" spans="1:14" s="23" customFormat="1" ht="14.25" customHeight="1">
      <c r="A2840" s="115"/>
      <c r="B2840" s="425" t="str">
        <f>IF(A2840="","",VLOOKUP(A2840,'Project Budget vs Exp'!$B$9:$G$52,2,FALSE))</f>
        <v/>
      </c>
      <c r="C2840" s="117"/>
      <c r="D2840" s="116"/>
      <c r="E2840" s="118"/>
      <c r="F2840" s="119"/>
      <c r="G2840" s="120"/>
      <c r="H2840" s="120"/>
      <c r="I2840" s="428">
        <f t="shared" si="45"/>
        <v>0</v>
      </c>
      <c r="J2840" s="46"/>
      <c r="K2840" s="21">
        <f>IFERROR(SUM(C2840/'Transfers of Funds'!$F$59),0)</f>
        <v>0</v>
      </c>
      <c r="L2840" s="21"/>
      <c r="M2840" s="47" t="s">
        <v>162</v>
      </c>
      <c r="N2840" s="46"/>
    </row>
    <row r="2841" spans="1:14" s="23" customFormat="1" ht="14.25" customHeight="1">
      <c r="A2841" s="115"/>
      <c r="B2841" s="425" t="str">
        <f>IF(A2841="","",VLOOKUP(A2841,'Project Budget vs Exp'!$B$9:$G$52,2,FALSE))</f>
        <v/>
      </c>
      <c r="C2841" s="117"/>
      <c r="D2841" s="116"/>
      <c r="E2841" s="118"/>
      <c r="F2841" s="119"/>
      <c r="G2841" s="120"/>
      <c r="H2841" s="120"/>
      <c r="I2841" s="428">
        <f t="shared" si="45"/>
        <v>0</v>
      </c>
      <c r="J2841" s="46"/>
      <c r="K2841" s="21">
        <f>IFERROR(SUM(C2841/'Transfers of Funds'!$F$59),0)</f>
        <v>0</v>
      </c>
      <c r="L2841" s="21"/>
      <c r="M2841" s="47" t="s">
        <v>162</v>
      </c>
      <c r="N2841" s="46"/>
    </row>
    <row r="2842" spans="1:14" s="23" customFormat="1" ht="14.25" customHeight="1">
      <c r="A2842" s="115"/>
      <c r="B2842" s="425" t="str">
        <f>IF(A2842="","",VLOOKUP(A2842,'Project Budget vs Exp'!$B$9:$G$52,2,FALSE))</f>
        <v/>
      </c>
      <c r="C2842" s="117"/>
      <c r="D2842" s="116"/>
      <c r="E2842" s="118"/>
      <c r="F2842" s="119"/>
      <c r="G2842" s="120"/>
      <c r="H2842" s="120"/>
      <c r="I2842" s="428">
        <f t="shared" si="45"/>
        <v>0</v>
      </c>
      <c r="J2842" s="46"/>
      <c r="K2842" s="21">
        <f>IFERROR(SUM(C2842/'Transfers of Funds'!$F$59),0)</f>
        <v>0</v>
      </c>
      <c r="L2842" s="21"/>
      <c r="M2842" s="47" t="s">
        <v>162</v>
      </c>
      <c r="N2842" s="46"/>
    </row>
    <row r="2843" spans="1:14" s="23" customFormat="1" ht="14.25" customHeight="1">
      <c r="A2843" s="115"/>
      <c r="B2843" s="425" t="str">
        <f>IF(A2843="","",VLOOKUP(A2843,'Project Budget vs Exp'!$B$9:$G$52,2,FALSE))</f>
        <v/>
      </c>
      <c r="C2843" s="117"/>
      <c r="D2843" s="116"/>
      <c r="E2843" s="118"/>
      <c r="F2843" s="119"/>
      <c r="G2843" s="120"/>
      <c r="H2843" s="120"/>
      <c r="I2843" s="428">
        <f t="shared" si="45"/>
        <v>0</v>
      </c>
      <c r="J2843" s="46"/>
      <c r="K2843" s="21">
        <f>IFERROR(SUM(C2843/'Transfers of Funds'!$F$59),0)</f>
        <v>0</v>
      </c>
      <c r="L2843" s="21"/>
      <c r="M2843" s="47" t="s">
        <v>162</v>
      </c>
      <c r="N2843" s="46"/>
    </row>
    <row r="2844" spans="1:14" s="23" customFormat="1" ht="14.25" customHeight="1">
      <c r="A2844" s="115"/>
      <c r="B2844" s="425" t="str">
        <f>IF(A2844="","",VLOOKUP(A2844,'Project Budget vs Exp'!$B$9:$G$52,2,FALSE))</f>
        <v/>
      </c>
      <c r="C2844" s="117"/>
      <c r="D2844" s="116"/>
      <c r="E2844" s="118"/>
      <c r="F2844" s="119"/>
      <c r="G2844" s="120"/>
      <c r="H2844" s="120"/>
      <c r="I2844" s="428">
        <f t="shared" si="45"/>
        <v>0</v>
      </c>
      <c r="J2844" s="46"/>
      <c r="K2844" s="21">
        <f>IFERROR(SUM(C2844/'Transfers of Funds'!$F$59),0)</f>
        <v>0</v>
      </c>
      <c r="L2844" s="21"/>
      <c r="M2844" s="47" t="s">
        <v>162</v>
      </c>
      <c r="N2844" s="46"/>
    </row>
    <row r="2845" spans="1:14" s="23" customFormat="1" ht="14.25" customHeight="1">
      <c r="A2845" s="115"/>
      <c r="B2845" s="425" t="str">
        <f>IF(A2845="","",VLOOKUP(A2845,'Project Budget vs Exp'!$B$9:$G$52,2,FALSE))</f>
        <v/>
      </c>
      <c r="C2845" s="117"/>
      <c r="D2845" s="116"/>
      <c r="E2845" s="118"/>
      <c r="F2845" s="119"/>
      <c r="G2845" s="120"/>
      <c r="H2845" s="120"/>
      <c r="I2845" s="428">
        <f t="shared" si="45"/>
        <v>0</v>
      </c>
      <c r="J2845" s="46"/>
      <c r="K2845" s="21">
        <f>IFERROR(SUM(C2845/'Transfers of Funds'!$F$59),0)</f>
        <v>0</v>
      </c>
      <c r="L2845" s="21"/>
      <c r="M2845" s="47" t="s">
        <v>162</v>
      </c>
      <c r="N2845" s="46"/>
    </row>
    <row r="2846" spans="1:14" s="23" customFormat="1" ht="14.25" customHeight="1">
      <c r="A2846" s="115"/>
      <c r="B2846" s="425" t="str">
        <f>IF(A2846="","",VLOOKUP(A2846,'Project Budget vs Exp'!$B$9:$G$52,2,FALSE))</f>
        <v/>
      </c>
      <c r="C2846" s="117"/>
      <c r="D2846" s="116"/>
      <c r="E2846" s="118"/>
      <c r="F2846" s="119"/>
      <c r="G2846" s="120"/>
      <c r="H2846" s="120"/>
      <c r="I2846" s="428">
        <f t="shared" si="45"/>
        <v>0</v>
      </c>
      <c r="J2846" s="46"/>
      <c r="K2846" s="21">
        <f>IFERROR(SUM(C2846/'Transfers of Funds'!$F$59),0)</f>
        <v>0</v>
      </c>
      <c r="L2846" s="21"/>
      <c r="M2846" s="47" t="s">
        <v>162</v>
      </c>
      <c r="N2846" s="46"/>
    </row>
    <row r="2847" spans="1:14" s="23" customFormat="1" ht="14.25" customHeight="1">
      <c r="A2847" s="115"/>
      <c r="B2847" s="425" t="str">
        <f>IF(A2847="","",VLOOKUP(A2847,'Project Budget vs Exp'!$B$9:$G$52,2,FALSE))</f>
        <v/>
      </c>
      <c r="C2847" s="117"/>
      <c r="D2847" s="116"/>
      <c r="E2847" s="118"/>
      <c r="F2847" s="119"/>
      <c r="G2847" s="120"/>
      <c r="H2847" s="120"/>
      <c r="I2847" s="428">
        <f t="shared" si="45"/>
        <v>0</v>
      </c>
      <c r="J2847" s="46"/>
      <c r="K2847" s="21">
        <f>IFERROR(SUM(C2847/'Transfers of Funds'!$F$59),0)</f>
        <v>0</v>
      </c>
      <c r="L2847" s="21"/>
      <c r="M2847" s="47" t="s">
        <v>162</v>
      </c>
      <c r="N2847" s="46"/>
    </row>
    <row r="2848" spans="1:14" s="23" customFormat="1" ht="14.25" customHeight="1">
      <c r="A2848" s="115"/>
      <c r="B2848" s="425" t="str">
        <f>IF(A2848="","",VLOOKUP(A2848,'Project Budget vs Exp'!$B$9:$G$52,2,FALSE))</f>
        <v/>
      </c>
      <c r="C2848" s="117"/>
      <c r="D2848" s="116"/>
      <c r="E2848" s="118"/>
      <c r="F2848" s="119"/>
      <c r="G2848" s="120"/>
      <c r="H2848" s="120"/>
      <c r="I2848" s="428">
        <f t="shared" si="45"/>
        <v>0</v>
      </c>
      <c r="J2848" s="46"/>
      <c r="K2848" s="21">
        <f>IFERROR(SUM(C2848/'Transfers of Funds'!$F$59),0)</f>
        <v>0</v>
      </c>
      <c r="L2848" s="21"/>
      <c r="M2848" s="47" t="s">
        <v>162</v>
      </c>
      <c r="N2848" s="46"/>
    </row>
    <row r="2849" spans="1:14" s="23" customFormat="1" ht="14.25" customHeight="1">
      <c r="A2849" s="115"/>
      <c r="B2849" s="425" t="str">
        <f>IF(A2849="","",VLOOKUP(A2849,'Project Budget vs Exp'!$B$9:$G$52,2,FALSE))</f>
        <v/>
      </c>
      <c r="C2849" s="117"/>
      <c r="D2849" s="116"/>
      <c r="E2849" s="118"/>
      <c r="F2849" s="119"/>
      <c r="G2849" s="120"/>
      <c r="H2849" s="120"/>
      <c r="I2849" s="428">
        <f t="shared" si="45"/>
        <v>0</v>
      </c>
      <c r="J2849" s="46"/>
      <c r="K2849" s="21">
        <f>IFERROR(SUM(C2849/'Transfers of Funds'!$F$59),0)</f>
        <v>0</v>
      </c>
      <c r="L2849" s="21"/>
      <c r="M2849" s="47" t="s">
        <v>162</v>
      </c>
      <c r="N2849" s="46"/>
    </row>
    <row r="2850" spans="1:14" s="23" customFormat="1" ht="14.25" customHeight="1">
      <c r="A2850" s="115"/>
      <c r="B2850" s="425" t="str">
        <f>IF(A2850="","",VLOOKUP(A2850,'Project Budget vs Exp'!$B$9:$G$52,2,FALSE))</f>
        <v/>
      </c>
      <c r="C2850" s="117"/>
      <c r="D2850" s="116"/>
      <c r="E2850" s="118"/>
      <c r="F2850" s="119"/>
      <c r="G2850" s="120"/>
      <c r="H2850" s="120"/>
      <c r="I2850" s="428">
        <f t="shared" si="45"/>
        <v>0</v>
      </c>
      <c r="J2850" s="46"/>
      <c r="K2850" s="21">
        <f>IFERROR(SUM(C2850/'Transfers of Funds'!$F$59),0)</f>
        <v>0</v>
      </c>
      <c r="L2850" s="21"/>
      <c r="M2850" s="47" t="s">
        <v>162</v>
      </c>
      <c r="N2850" s="46"/>
    </row>
    <row r="2851" spans="1:14" s="23" customFormat="1" ht="14.25" customHeight="1">
      <c r="A2851" s="115"/>
      <c r="B2851" s="425" t="str">
        <f>IF(A2851="","",VLOOKUP(A2851,'Project Budget vs Exp'!$B$9:$G$52,2,FALSE))</f>
        <v/>
      </c>
      <c r="C2851" s="117"/>
      <c r="D2851" s="116"/>
      <c r="E2851" s="118"/>
      <c r="F2851" s="119"/>
      <c r="G2851" s="120"/>
      <c r="H2851" s="120"/>
      <c r="I2851" s="428">
        <f t="shared" si="45"/>
        <v>0</v>
      </c>
      <c r="J2851" s="46"/>
      <c r="K2851" s="21">
        <f>IFERROR(SUM(C2851/'Transfers of Funds'!$F$59),0)</f>
        <v>0</v>
      </c>
      <c r="L2851" s="21"/>
      <c r="M2851" s="47" t="s">
        <v>162</v>
      </c>
      <c r="N2851" s="46"/>
    </row>
    <row r="2852" spans="1:14" s="23" customFormat="1" ht="14.25" customHeight="1">
      <c r="A2852" s="115"/>
      <c r="B2852" s="425" t="str">
        <f>IF(A2852="","",VLOOKUP(A2852,'Project Budget vs Exp'!$B$9:$G$52,2,FALSE))</f>
        <v/>
      </c>
      <c r="C2852" s="117"/>
      <c r="D2852" s="116"/>
      <c r="E2852" s="118"/>
      <c r="F2852" s="119"/>
      <c r="G2852" s="120"/>
      <c r="H2852" s="120"/>
      <c r="I2852" s="428">
        <f t="shared" si="45"/>
        <v>0</v>
      </c>
      <c r="J2852" s="46"/>
      <c r="K2852" s="21">
        <f>IFERROR(SUM(C2852/'Transfers of Funds'!$F$59),0)</f>
        <v>0</v>
      </c>
      <c r="L2852" s="21"/>
      <c r="M2852" s="47" t="s">
        <v>162</v>
      </c>
      <c r="N2852" s="46"/>
    </row>
    <row r="2853" spans="1:14" s="23" customFormat="1" ht="14.25" customHeight="1">
      <c r="A2853" s="115"/>
      <c r="B2853" s="425" t="str">
        <f>IF(A2853="","",VLOOKUP(A2853,'Project Budget vs Exp'!$B$9:$G$52,2,FALSE))</f>
        <v/>
      </c>
      <c r="C2853" s="117"/>
      <c r="D2853" s="116"/>
      <c r="E2853" s="118"/>
      <c r="F2853" s="119"/>
      <c r="G2853" s="120"/>
      <c r="H2853" s="120"/>
      <c r="I2853" s="428">
        <f t="shared" si="45"/>
        <v>0</v>
      </c>
      <c r="J2853" s="46"/>
      <c r="K2853" s="21">
        <f>IFERROR(SUM(C2853/'Transfers of Funds'!$F$59),0)</f>
        <v>0</v>
      </c>
      <c r="L2853" s="21"/>
      <c r="M2853" s="47" t="s">
        <v>162</v>
      </c>
      <c r="N2853" s="46"/>
    </row>
    <row r="2854" spans="1:14" s="23" customFormat="1" ht="14.25" customHeight="1">
      <c r="A2854" s="115"/>
      <c r="B2854" s="425" t="str">
        <f>IF(A2854="","",VLOOKUP(A2854,'Project Budget vs Exp'!$B$9:$G$52,2,FALSE))</f>
        <v/>
      </c>
      <c r="C2854" s="117"/>
      <c r="D2854" s="116"/>
      <c r="E2854" s="118"/>
      <c r="F2854" s="119"/>
      <c r="G2854" s="120"/>
      <c r="H2854" s="120"/>
      <c r="I2854" s="428">
        <f t="shared" si="45"/>
        <v>0</v>
      </c>
      <c r="J2854" s="46"/>
      <c r="K2854" s="21">
        <f>IFERROR(SUM(C2854/'Transfers of Funds'!$F$59),0)</f>
        <v>0</v>
      </c>
      <c r="L2854" s="21"/>
      <c r="M2854" s="47" t="s">
        <v>162</v>
      </c>
      <c r="N2854" s="46"/>
    </row>
    <row r="2855" spans="1:14" s="23" customFormat="1" ht="14.25" customHeight="1">
      <c r="A2855" s="115"/>
      <c r="B2855" s="425" t="str">
        <f>IF(A2855="","",VLOOKUP(A2855,'Project Budget vs Exp'!$B$9:$G$52,2,FALSE))</f>
        <v/>
      </c>
      <c r="C2855" s="117"/>
      <c r="D2855" s="116"/>
      <c r="E2855" s="118"/>
      <c r="F2855" s="119"/>
      <c r="G2855" s="120"/>
      <c r="H2855" s="120"/>
      <c r="I2855" s="428">
        <f t="shared" si="45"/>
        <v>0</v>
      </c>
      <c r="J2855" s="46"/>
      <c r="K2855" s="21">
        <f>IFERROR(SUM(C2855/'Transfers of Funds'!$F$59),0)</f>
        <v>0</v>
      </c>
      <c r="L2855" s="21"/>
      <c r="M2855" s="47" t="s">
        <v>162</v>
      </c>
      <c r="N2855" s="46"/>
    </row>
    <row r="2856" spans="1:14" s="23" customFormat="1" ht="14.25" customHeight="1">
      <c r="A2856" s="115"/>
      <c r="B2856" s="425" t="str">
        <f>IF(A2856="","",VLOOKUP(A2856,'Project Budget vs Exp'!$B$9:$G$52,2,FALSE))</f>
        <v/>
      </c>
      <c r="C2856" s="117"/>
      <c r="D2856" s="116"/>
      <c r="E2856" s="118"/>
      <c r="F2856" s="119"/>
      <c r="G2856" s="120"/>
      <c r="H2856" s="120"/>
      <c r="I2856" s="428">
        <f t="shared" si="45"/>
        <v>0</v>
      </c>
      <c r="J2856" s="46"/>
      <c r="K2856" s="21">
        <f>IFERROR(SUM(C2856/'Transfers of Funds'!$F$59),0)</f>
        <v>0</v>
      </c>
      <c r="L2856" s="21"/>
      <c r="M2856" s="47" t="s">
        <v>162</v>
      </c>
      <c r="N2856" s="46"/>
    </row>
    <row r="2857" spans="1:14" s="23" customFormat="1" ht="14.25" customHeight="1">
      <c r="A2857" s="115"/>
      <c r="B2857" s="425" t="str">
        <f>IF(A2857="","",VLOOKUP(A2857,'Project Budget vs Exp'!$B$9:$G$52,2,FALSE))</f>
        <v/>
      </c>
      <c r="C2857" s="117"/>
      <c r="D2857" s="116"/>
      <c r="E2857" s="118"/>
      <c r="F2857" s="119"/>
      <c r="G2857" s="120"/>
      <c r="H2857" s="120"/>
      <c r="I2857" s="428">
        <f t="shared" si="45"/>
        <v>0</v>
      </c>
      <c r="J2857" s="46"/>
      <c r="K2857" s="21">
        <f>IFERROR(SUM(C2857/'Transfers of Funds'!$F$59),0)</f>
        <v>0</v>
      </c>
      <c r="L2857" s="21"/>
      <c r="M2857" s="47" t="s">
        <v>162</v>
      </c>
      <c r="N2857" s="46"/>
    </row>
    <row r="2858" spans="1:14" s="23" customFormat="1" ht="14.25" customHeight="1">
      <c r="A2858" s="115"/>
      <c r="B2858" s="425" t="str">
        <f>IF(A2858="","",VLOOKUP(A2858,'Project Budget vs Exp'!$B$9:$G$52,2,FALSE))</f>
        <v/>
      </c>
      <c r="C2858" s="117"/>
      <c r="D2858" s="116"/>
      <c r="E2858" s="118"/>
      <c r="F2858" s="119"/>
      <c r="G2858" s="120"/>
      <c r="H2858" s="120"/>
      <c r="I2858" s="428">
        <f t="shared" si="45"/>
        <v>0</v>
      </c>
      <c r="J2858" s="46"/>
      <c r="K2858" s="21">
        <f>IFERROR(SUM(C2858/'Transfers of Funds'!$F$59),0)</f>
        <v>0</v>
      </c>
      <c r="L2858" s="21"/>
      <c r="M2858" s="47" t="s">
        <v>162</v>
      </c>
      <c r="N2858" s="46"/>
    </row>
    <row r="2859" spans="1:14" s="23" customFormat="1" ht="14.25" customHeight="1">
      <c r="A2859" s="115"/>
      <c r="B2859" s="425" t="str">
        <f>IF(A2859="","",VLOOKUP(A2859,'Project Budget vs Exp'!$B$9:$G$52,2,FALSE))</f>
        <v/>
      </c>
      <c r="C2859" s="117"/>
      <c r="D2859" s="116"/>
      <c r="E2859" s="118"/>
      <c r="F2859" s="119"/>
      <c r="G2859" s="120"/>
      <c r="H2859" s="120"/>
      <c r="I2859" s="428">
        <f t="shared" si="45"/>
        <v>0</v>
      </c>
      <c r="J2859" s="46"/>
      <c r="K2859" s="21">
        <f>IFERROR(SUM(C2859/'Transfers of Funds'!$F$59),0)</f>
        <v>0</v>
      </c>
      <c r="L2859" s="21"/>
      <c r="M2859" s="47" t="s">
        <v>162</v>
      </c>
      <c r="N2859" s="46"/>
    </row>
    <row r="2860" spans="1:14" s="23" customFormat="1" ht="14.25" customHeight="1">
      <c r="A2860" s="115"/>
      <c r="B2860" s="425" t="str">
        <f>IF(A2860="","",VLOOKUP(A2860,'Project Budget vs Exp'!$B$9:$G$52,2,FALSE))</f>
        <v/>
      </c>
      <c r="C2860" s="117"/>
      <c r="D2860" s="116"/>
      <c r="E2860" s="118"/>
      <c r="F2860" s="119"/>
      <c r="G2860" s="120"/>
      <c r="H2860" s="120"/>
      <c r="I2860" s="428">
        <f t="shared" si="45"/>
        <v>0</v>
      </c>
      <c r="J2860" s="46"/>
      <c r="K2860" s="21">
        <f>IFERROR(SUM(C2860/'Transfers of Funds'!$F$59),0)</f>
        <v>0</v>
      </c>
      <c r="L2860" s="21"/>
      <c r="M2860" s="47" t="s">
        <v>162</v>
      </c>
      <c r="N2860" s="46"/>
    </row>
    <row r="2861" spans="1:14" s="23" customFormat="1" ht="14.25" customHeight="1">
      <c r="A2861" s="115"/>
      <c r="B2861" s="425" t="str">
        <f>IF(A2861="","",VLOOKUP(A2861,'Project Budget vs Exp'!$B$9:$G$52,2,FALSE))</f>
        <v/>
      </c>
      <c r="C2861" s="117"/>
      <c r="D2861" s="116"/>
      <c r="E2861" s="118"/>
      <c r="F2861" s="119"/>
      <c r="G2861" s="120"/>
      <c r="H2861" s="120"/>
      <c r="I2861" s="428">
        <f t="shared" si="45"/>
        <v>0</v>
      </c>
      <c r="J2861" s="46"/>
      <c r="K2861" s="21">
        <f>IFERROR(SUM(C2861/'Transfers of Funds'!$F$59),0)</f>
        <v>0</v>
      </c>
      <c r="L2861" s="21"/>
      <c r="M2861" s="47" t="s">
        <v>162</v>
      </c>
      <c r="N2861" s="46"/>
    </row>
    <row r="2862" spans="1:14" s="23" customFormat="1" ht="14.25" customHeight="1">
      <c r="A2862" s="115"/>
      <c r="B2862" s="425" t="str">
        <f>IF(A2862="","",VLOOKUP(A2862,'Project Budget vs Exp'!$B$9:$G$52,2,FALSE))</f>
        <v/>
      </c>
      <c r="C2862" s="117"/>
      <c r="D2862" s="116"/>
      <c r="E2862" s="118"/>
      <c r="F2862" s="119"/>
      <c r="G2862" s="120"/>
      <c r="H2862" s="120"/>
      <c r="I2862" s="428">
        <f t="shared" si="45"/>
        <v>0</v>
      </c>
      <c r="J2862" s="46"/>
      <c r="K2862" s="21">
        <f>IFERROR(SUM(C2862/'Transfers of Funds'!$F$59),0)</f>
        <v>0</v>
      </c>
      <c r="L2862" s="21"/>
      <c r="M2862" s="47" t="s">
        <v>162</v>
      </c>
      <c r="N2862" s="46"/>
    </row>
    <row r="2863" spans="1:14" s="23" customFormat="1" ht="14.25" customHeight="1">
      <c r="A2863" s="115"/>
      <c r="B2863" s="425" t="str">
        <f>IF(A2863="","",VLOOKUP(A2863,'Project Budget vs Exp'!$B$9:$G$52,2,FALSE))</f>
        <v/>
      </c>
      <c r="C2863" s="117"/>
      <c r="D2863" s="116"/>
      <c r="E2863" s="118"/>
      <c r="F2863" s="119"/>
      <c r="G2863" s="120"/>
      <c r="H2863" s="120"/>
      <c r="I2863" s="428">
        <f t="shared" si="45"/>
        <v>0</v>
      </c>
      <c r="J2863" s="46"/>
      <c r="K2863" s="21">
        <f>IFERROR(SUM(C2863/'Transfers of Funds'!$F$59),0)</f>
        <v>0</v>
      </c>
      <c r="L2863" s="21"/>
      <c r="M2863" s="47" t="s">
        <v>162</v>
      </c>
      <c r="N2863" s="46"/>
    </row>
    <row r="2864" spans="1:14" s="23" customFormat="1" ht="14.25" customHeight="1">
      <c r="A2864" s="115"/>
      <c r="B2864" s="425" t="str">
        <f>IF(A2864="","",VLOOKUP(A2864,'Project Budget vs Exp'!$B$9:$G$52,2,FALSE))</f>
        <v/>
      </c>
      <c r="C2864" s="117"/>
      <c r="D2864" s="116"/>
      <c r="E2864" s="118"/>
      <c r="F2864" s="119"/>
      <c r="G2864" s="120"/>
      <c r="H2864" s="120"/>
      <c r="I2864" s="428">
        <f t="shared" si="45"/>
        <v>0</v>
      </c>
      <c r="J2864" s="46"/>
      <c r="K2864" s="21">
        <f>IFERROR(SUM(C2864/'Transfers of Funds'!$F$59),0)</f>
        <v>0</v>
      </c>
      <c r="L2864" s="21"/>
      <c r="M2864" s="47" t="s">
        <v>162</v>
      </c>
      <c r="N2864" s="46"/>
    </row>
    <row r="2865" spans="1:14" s="23" customFormat="1" ht="14.25" customHeight="1">
      <c r="A2865" s="115"/>
      <c r="B2865" s="425" t="str">
        <f>IF(A2865="","",VLOOKUP(A2865,'Project Budget vs Exp'!$B$9:$G$52,2,FALSE))</f>
        <v/>
      </c>
      <c r="C2865" s="117"/>
      <c r="D2865" s="116"/>
      <c r="E2865" s="118"/>
      <c r="F2865" s="119"/>
      <c r="G2865" s="120"/>
      <c r="H2865" s="120"/>
      <c r="I2865" s="428">
        <f t="shared" si="45"/>
        <v>0</v>
      </c>
      <c r="J2865" s="46"/>
      <c r="K2865" s="21">
        <f>IFERROR(SUM(C2865/'Transfers of Funds'!$F$59),0)</f>
        <v>0</v>
      </c>
      <c r="L2865" s="21"/>
      <c r="M2865" s="47" t="s">
        <v>162</v>
      </c>
      <c r="N2865" s="46"/>
    </row>
    <row r="2866" spans="1:14" s="23" customFormat="1" ht="14.25" customHeight="1">
      <c r="A2866" s="115"/>
      <c r="B2866" s="425" t="str">
        <f>IF(A2866="","",VLOOKUP(A2866,'Project Budget vs Exp'!$B$9:$G$52,2,FALSE))</f>
        <v/>
      </c>
      <c r="C2866" s="117"/>
      <c r="D2866" s="116"/>
      <c r="E2866" s="118"/>
      <c r="F2866" s="119"/>
      <c r="G2866" s="120"/>
      <c r="H2866" s="120"/>
      <c r="I2866" s="428">
        <f t="shared" si="45"/>
        <v>0</v>
      </c>
      <c r="J2866" s="46"/>
      <c r="K2866" s="21">
        <f>IFERROR(SUM(C2866/'Transfers of Funds'!$F$59),0)</f>
        <v>0</v>
      </c>
      <c r="L2866" s="21"/>
      <c r="M2866" s="47" t="s">
        <v>162</v>
      </c>
      <c r="N2866" s="46"/>
    </row>
    <row r="2867" spans="1:14" s="23" customFormat="1" ht="14.25" customHeight="1">
      <c r="A2867" s="115"/>
      <c r="B2867" s="425" t="str">
        <f>IF(A2867="","",VLOOKUP(A2867,'Project Budget vs Exp'!$B$9:$G$52,2,FALSE))</f>
        <v/>
      </c>
      <c r="C2867" s="117"/>
      <c r="D2867" s="116"/>
      <c r="E2867" s="118"/>
      <c r="F2867" s="119"/>
      <c r="G2867" s="120"/>
      <c r="H2867" s="120"/>
      <c r="I2867" s="428">
        <f t="shared" si="45"/>
        <v>0</v>
      </c>
      <c r="J2867" s="46"/>
      <c r="K2867" s="21">
        <f>IFERROR(SUM(C2867/'Transfers of Funds'!$F$59),0)</f>
        <v>0</v>
      </c>
      <c r="L2867" s="21"/>
      <c r="M2867" s="47" t="s">
        <v>162</v>
      </c>
      <c r="N2867" s="46"/>
    </row>
    <row r="2868" spans="1:14" s="23" customFormat="1" ht="14.25" customHeight="1">
      <c r="A2868" s="115"/>
      <c r="B2868" s="425" t="str">
        <f>IF(A2868="","",VLOOKUP(A2868,'Project Budget vs Exp'!$B$9:$G$52,2,FALSE))</f>
        <v/>
      </c>
      <c r="C2868" s="117"/>
      <c r="D2868" s="116"/>
      <c r="E2868" s="118"/>
      <c r="F2868" s="119"/>
      <c r="G2868" s="120"/>
      <c r="H2868" s="120"/>
      <c r="I2868" s="428">
        <f t="shared" si="45"/>
        <v>0</v>
      </c>
      <c r="J2868" s="46"/>
      <c r="K2868" s="21">
        <f>IFERROR(SUM(C2868/'Transfers of Funds'!$F$59),0)</f>
        <v>0</v>
      </c>
      <c r="L2868" s="21"/>
      <c r="M2868" s="47" t="s">
        <v>162</v>
      </c>
      <c r="N2868" s="46"/>
    </row>
    <row r="2869" spans="1:14" s="23" customFormat="1" ht="14.25" customHeight="1">
      <c r="A2869" s="115"/>
      <c r="B2869" s="425" t="str">
        <f>IF(A2869="","",VLOOKUP(A2869,'Project Budget vs Exp'!$B$9:$G$52,2,FALSE))</f>
        <v/>
      </c>
      <c r="C2869" s="117"/>
      <c r="D2869" s="116"/>
      <c r="E2869" s="118"/>
      <c r="F2869" s="119"/>
      <c r="G2869" s="120"/>
      <c r="H2869" s="120"/>
      <c r="I2869" s="428">
        <f t="shared" si="45"/>
        <v>0</v>
      </c>
      <c r="J2869" s="46"/>
      <c r="K2869" s="21">
        <f>IFERROR(SUM(C2869/'Transfers of Funds'!$F$59),0)</f>
        <v>0</v>
      </c>
      <c r="L2869" s="21"/>
      <c r="M2869" s="47" t="s">
        <v>162</v>
      </c>
      <c r="N2869" s="46"/>
    </row>
    <row r="2870" spans="1:14" s="23" customFormat="1" ht="14.25" customHeight="1">
      <c r="A2870" s="115"/>
      <c r="B2870" s="425" t="str">
        <f>IF(A2870="","",VLOOKUP(A2870,'Project Budget vs Exp'!$B$9:$G$52,2,FALSE))</f>
        <v/>
      </c>
      <c r="C2870" s="117"/>
      <c r="D2870" s="116"/>
      <c r="E2870" s="118"/>
      <c r="F2870" s="119"/>
      <c r="G2870" s="120"/>
      <c r="H2870" s="120"/>
      <c r="I2870" s="428">
        <f t="shared" si="45"/>
        <v>0</v>
      </c>
      <c r="J2870" s="46"/>
      <c r="K2870" s="21">
        <f>IFERROR(SUM(C2870/'Transfers of Funds'!$F$59),0)</f>
        <v>0</v>
      </c>
      <c r="L2870" s="21"/>
      <c r="M2870" s="47" t="s">
        <v>162</v>
      </c>
      <c r="N2870" s="46"/>
    </row>
    <row r="2871" spans="1:14" s="23" customFormat="1" ht="14.25" customHeight="1">
      <c r="A2871" s="115"/>
      <c r="B2871" s="425" t="str">
        <f>IF(A2871="","",VLOOKUP(A2871,'Project Budget vs Exp'!$B$9:$G$52,2,FALSE))</f>
        <v/>
      </c>
      <c r="C2871" s="117"/>
      <c r="D2871" s="116"/>
      <c r="E2871" s="118"/>
      <c r="F2871" s="119"/>
      <c r="G2871" s="120"/>
      <c r="H2871" s="120"/>
      <c r="I2871" s="428">
        <f t="shared" si="45"/>
        <v>0</v>
      </c>
      <c r="J2871" s="46"/>
      <c r="K2871" s="21">
        <f>IFERROR(SUM(C2871/'Transfers of Funds'!$F$59),0)</f>
        <v>0</v>
      </c>
      <c r="L2871" s="21"/>
      <c r="M2871" s="47" t="s">
        <v>162</v>
      </c>
      <c r="N2871" s="46"/>
    </row>
    <row r="2872" spans="1:14" s="23" customFormat="1" ht="14.25" customHeight="1">
      <c r="A2872" s="115"/>
      <c r="B2872" s="425" t="str">
        <f>IF(A2872="","",VLOOKUP(A2872,'Project Budget vs Exp'!$B$9:$G$52,2,FALSE))</f>
        <v/>
      </c>
      <c r="C2872" s="117"/>
      <c r="D2872" s="116"/>
      <c r="E2872" s="118"/>
      <c r="F2872" s="119"/>
      <c r="G2872" s="120"/>
      <c r="H2872" s="120"/>
      <c r="I2872" s="428">
        <f t="shared" si="45"/>
        <v>0</v>
      </c>
      <c r="J2872" s="46"/>
      <c r="K2872" s="21">
        <f>IFERROR(SUM(C2872/'Transfers of Funds'!$F$59),0)</f>
        <v>0</v>
      </c>
      <c r="L2872" s="21"/>
      <c r="M2872" s="47" t="s">
        <v>162</v>
      </c>
      <c r="N2872" s="46"/>
    </row>
    <row r="2873" spans="1:14" s="23" customFormat="1" ht="14.25" customHeight="1">
      <c r="A2873" s="115"/>
      <c r="B2873" s="425" t="str">
        <f>IF(A2873="","",VLOOKUP(A2873,'Project Budget vs Exp'!$B$9:$G$52,2,FALSE))</f>
        <v/>
      </c>
      <c r="C2873" s="117"/>
      <c r="D2873" s="116"/>
      <c r="E2873" s="118"/>
      <c r="F2873" s="119"/>
      <c r="G2873" s="120"/>
      <c r="H2873" s="120"/>
      <c r="I2873" s="428">
        <f t="shared" si="45"/>
        <v>0</v>
      </c>
      <c r="J2873" s="46"/>
      <c r="K2873" s="21">
        <f>IFERROR(SUM(C2873/'Transfers of Funds'!$F$59),0)</f>
        <v>0</v>
      </c>
      <c r="L2873" s="21"/>
      <c r="M2873" s="47" t="s">
        <v>162</v>
      </c>
      <c r="N2873" s="46"/>
    </row>
    <row r="2874" spans="1:14" s="23" customFormat="1" ht="14.25" customHeight="1">
      <c r="A2874" s="115"/>
      <c r="B2874" s="425" t="str">
        <f>IF(A2874="","",VLOOKUP(A2874,'Project Budget vs Exp'!$B$9:$G$52,2,FALSE))</f>
        <v/>
      </c>
      <c r="C2874" s="117"/>
      <c r="D2874" s="116"/>
      <c r="E2874" s="118"/>
      <c r="F2874" s="119"/>
      <c r="G2874" s="120"/>
      <c r="H2874" s="120"/>
      <c r="I2874" s="428">
        <f t="shared" si="45"/>
        <v>0</v>
      </c>
      <c r="J2874" s="46"/>
      <c r="K2874" s="21">
        <f>IFERROR(SUM(C2874/'Transfers of Funds'!$F$59),0)</f>
        <v>0</v>
      </c>
      <c r="L2874" s="21"/>
      <c r="M2874" s="47" t="s">
        <v>162</v>
      </c>
      <c r="N2874" s="46"/>
    </row>
    <row r="2875" spans="1:14" s="23" customFormat="1" ht="14.25" customHeight="1">
      <c r="A2875" s="115"/>
      <c r="B2875" s="425" t="str">
        <f>IF(A2875="","",VLOOKUP(A2875,'Project Budget vs Exp'!$B$9:$G$52,2,FALSE))</f>
        <v/>
      </c>
      <c r="C2875" s="117"/>
      <c r="D2875" s="116"/>
      <c r="E2875" s="118"/>
      <c r="F2875" s="119"/>
      <c r="G2875" s="120"/>
      <c r="H2875" s="120"/>
      <c r="I2875" s="428">
        <f t="shared" si="45"/>
        <v>0</v>
      </c>
      <c r="J2875" s="46"/>
      <c r="K2875" s="21">
        <f>IFERROR(SUM(C2875/'Transfers of Funds'!$F$59),0)</f>
        <v>0</v>
      </c>
      <c r="L2875" s="21"/>
      <c r="M2875" s="47" t="s">
        <v>162</v>
      </c>
      <c r="N2875" s="46"/>
    </row>
    <row r="2876" spans="1:14" s="23" customFormat="1" ht="14.25" customHeight="1">
      <c r="A2876" s="115"/>
      <c r="B2876" s="425" t="str">
        <f>IF(A2876="","",VLOOKUP(A2876,'Project Budget vs Exp'!$B$9:$G$52,2,FALSE))</f>
        <v/>
      </c>
      <c r="C2876" s="117"/>
      <c r="D2876" s="116"/>
      <c r="E2876" s="118"/>
      <c r="F2876" s="119"/>
      <c r="G2876" s="120"/>
      <c r="H2876" s="120"/>
      <c r="I2876" s="428">
        <f t="shared" si="45"/>
        <v>0</v>
      </c>
      <c r="J2876" s="46"/>
      <c r="K2876" s="21">
        <f>IFERROR(SUM(C2876/'Transfers of Funds'!$F$59),0)</f>
        <v>0</v>
      </c>
      <c r="L2876" s="21"/>
      <c r="M2876" s="47" t="s">
        <v>162</v>
      </c>
      <c r="N2876" s="46"/>
    </row>
    <row r="2877" spans="1:14" s="23" customFormat="1" ht="14.25" customHeight="1">
      <c r="A2877" s="115"/>
      <c r="B2877" s="425" t="str">
        <f>IF(A2877="","",VLOOKUP(A2877,'Project Budget vs Exp'!$B$9:$G$52,2,FALSE))</f>
        <v/>
      </c>
      <c r="C2877" s="117"/>
      <c r="D2877" s="116"/>
      <c r="E2877" s="118"/>
      <c r="F2877" s="119"/>
      <c r="G2877" s="120"/>
      <c r="H2877" s="120"/>
      <c r="I2877" s="428">
        <f t="shared" si="45"/>
        <v>0</v>
      </c>
      <c r="J2877" s="46"/>
      <c r="K2877" s="21">
        <f>IFERROR(SUM(C2877/'Transfers of Funds'!$F$59),0)</f>
        <v>0</v>
      </c>
      <c r="L2877" s="21"/>
      <c r="M2877" s="47" t="s">
        <v>162</v>
      </c>
      <c r="N2877" s="46"/>
    </row>
    <row r="2878" spans="1:14" s="23" customFormat="1" ht="14.25" customHeight="1">
      <c r="A2878" s="115"/>
      <c r="B2878" s="425" t="str">
        <f>IF(A2878="","",VLOOKUP(A2878,'Project Budget vs Exp'!$B$9:$G$52,2,FALSE))</f>
        <v/>
      </c>
      <c r="C2878" s="117"/>
      <c r="D2878" s="116"/>
      <c r="E2878" s="118"/>
      <c r="F2878" s="119"/>
      <c r="G2878" s="120"/>
      <c r="H2878" s="120"/>
      <c r="I2878" s="428">
        <f t="shared" si="45"/>
        <v>0</v>
      </c>
      <c r="J2878" s="46"/>
      <c r="K2878" s="21">
        <f>IFERROR(SUM(C2878/'Transfers of Funds'!$F$59),0)</f>
        <v>0</v>
      </c>
      <c r="L2878" s="21"/>
      <c r="M2878" s="47" t="s">
        <v>162</v>
      </c>
      <c r="N2878" s="46"/>
    </row>
    <row r="2879" spans="1:14" s="23" customFormat="1" ht="14.25" customHeight="1">
      <c r="A2879" s="115"/>
      <c r="B2879" s="425" t="str">
        <f>IF(A2879="","",VLOOKUP(A2879,'Project Budget vs Exp'!$B$9:$G$52,2,FALSE))</f>
        <v/>
      </c>
      <c r="C2879" s="117"/>
      <c r="D2879" s="116"/>
      <c r="E2879" s="118"/>
      <c r="F2879" s="119"/>
      <c r="G2879" s="120"/>
      <c r="H2879" s="120"/>
      <c r="I2879" s="428">
        <f t="shared" si="45"/>
        <v>0</v>
      </c>
      <c r="J2879" s="46"/>
      <c r="K2879" s="21">
        <f>IFERROR(SUM(C2879/'Transfers of Funds'!$F$59),0)</f>
        <v>0</v>
      </c>
      <c r="L2879" s="21"/>
      <c r="M2879" s="47" t="s">
        <v>162</v>
      </c>
      <c r="N2879" s="46"/>
    </row>
    <row r="2880" spans="1:14" s="23" customFormat="1" ht="14.25" customHeight="1">
      <c r="A2880" s="115"/>
      <c r="B2880" s="425" t="str">
        <f>IF(A2880="","",VLOOKUP(A2880,'Project Budget vs Exp'!$B$9:$G$52,2,FALSE))</f>
        <v/>
      </c>
      <c r="C2880" s="117"/>
      <c r="D2880" s="116"/>
      <c r="E2880" s="118"/>
      <c r="F2880" s="119"/>
      <c r="G2880" s="120"/>
      <c r="H2880" s="120"/>
      <c r="I2880" s="428">
        <f t="shared" si="45"/>
        <v>0</v>
      </c>
      <c r="J2880" s="46"/>
      <c r="K2880" s="21">
        <f>IFERROR(SUM(C2880/'Transfers of Funds'!$F$59),0)</f>
        <v>0</v>
      </c>
      <c r="L2880" s="21"/>
      <c r="M2880" s="47" t="s">
        <v>162</v>
      </c>
      <c r="N2880" s="46"/>
    </row>
    <row r="2881" spans="1:14" s="23" customFormat="1" ht="14.25" customHeight="1">
      <c r="A2881" s="115"/>
      <c r="B2881" s="425" t="str">
        <f>IF(A2881="","",VLOOKUP(A2881,'Project Budget vs Exp'!$B$9:$G$52,2,FALSE))</f>
        <v/>
      </c>
      <c r="C2881" s="117"/>
      <c r="D2881" s="116"/>
      <c r="E2881" s="118"/>
      <c r="F2881" s="119"/>
      <c r="G2881" s="120"/>
      <c r="H2881" s="120"/>
      <c r="I2881" s="428">
        <f t="shared" si="45"/>
        <v>0</v>
      </c>
      <c r="J2881" s="46"/>
      <c r="K2881" s="21">
        <f>IFERROR(SUM(C2881/'Transfers of Funds'!$F$59),0)</f>
        <v>0</v>
      </c>
      <c r="L2881" s="21"/>
      <c r="M2881" s="47" t="s">
        <v>162</v>
      </c>
      <c r="N2881" s="46"/>
    </row>
    <row r="2882" spans="1:14" s="23" customFormat="1" ht="14.25" customHeight="1">
      <c r="A2882" s="115"/>
      <c r="B2882" s="425" t="str">
        <f>IF(A2882="","",VLOOKUP(A2882,'Project Budget vs Exp'!$B$9:$G$52,2,FALSE))</f>
        <v/>
      </c>
      <c r="C2882" s="117"/>
      <c r="D2882" s="116"/>
      <c r="E2882" s="118"/>
      <c r="F2882" s="119"/>
      <c r="G2882" s="120"/>
      <c r="H2882" s="120"/>
      <c r="I2882" s="428">
        <f t="shared" si="45"/>
        <v>0</v>
      </c>
      <c r="J2882" s="46"/>
      <c r="K2882" s="21">
        <f>IFERROR(SUM(C2882/'Transfers of Funds'!$F$59),0)</f>
        <v>0</v>
      </c>
      <c r="L2882" s="21"/>
      <c r="M2882" s="47" t="s">
        <v>162</v>
      </c>
      <c r="N2882" s="46"/>
    </row>
    <row r="2883" spans="1:14" s="23" customFormat="1" ht="14.25" customHeight="1">
      <c r="A2883" s="115"/>
      <c r="B2883" s="425" t="str">
        <f>IF(A2883="","",VLOOKUP(A2883,'Project Budget vs Exp'!$B$9:$G$52,2,FALSE))</f>
        <v/>
      </c>
      <c r="C2883" s="117"/>
      <c r="D2883" s="116"/>
      <c r="E2883" s="118"/>
      <c r="F2883" s="119"/>
      <c r="G2883" s="120"/>
      <c r="H2883" s="120"/>
      <c r="I2883" s="428">
        <f t="shared" si="45"/>
        <v>0</v>
      </c>
      <c r="J2883" s="46"/>
      <c r="K2883" s="21">
        <f>IFERROR(SUM(C2883/'Transfers of Funds'!$F$59),0)</f>
        <v>0</v>
      </c>
      <c r="L2883" s="21"/>
      <c r="M2883" s="47" t="s">
        <v>162</v>
      </c>
      <c r="N2883" s="46"/>
    </row>
    <row r="2884" spans="1:14" s="23" customFormat="1" ht="14.25" customHeight="1">
      <c r="A2884" s="115"/>
      <c r="B2884" s="425" t="str">
        <f>IF(A2884="","",VLOOKUP(A2884,'Project Budget vs Exp'!$B$9:$G$52,2,FALSE))</f>
        <v/>
      </c>
      <c r="C2884" s="117"/>
      <c r="D2884" s="116"/>
      <c r="E2884" s="118"/>
      <c r="F2884" s="119"/>
      <c r="G2884" s="120"/>
      <c r="H2884" s="120"/>
      <c r="I2884" s="428">
        <f t="shared" si="45"/>
        <v>0</v>
      </c>
      <c r="J2884" s="46"/>
      <c r="K2884" s="21">
        <f>IFERROR(SUM(C2884/'Transfers of Funds'!$F$59),0)</f>
        <v>0</v>
      </c>
      <c r="L2884" s="21"/>
      <c r="M2884" s="47" t="s">
        <v>162</v>
      </c>
      <c r="N2884" s="46"/>
    </row>
    <row r="2885" spans="1:14" s="23" customFormat="1" ht="14.25" customHeight="1">
      <c r="A2885" s="115"/>
      <c r="B2885" s="425" t="str">
        <f>IF(A2885="","",VLOOKUP(A2885,'Project Budget vs Exp'!$B$9:$G$52,2,FALSE))</f>
        <v/>
      </c>
      <c r="C2885" s="117"/>
      <c r="D2885" s="116"/>
      <c r="E2885" s="118"/>
      <c r="F2885" s="119"/>
      <c r="G2885" s="120"/>
      <c r="H2885" s="120"/>
      <c r="I2885" s="428">
        <f t="shared" si="45"/>
        <v>0</v>
      </c>
      <c r="J2885" s="46"/>
      <c r="K2885" s="21">
        <f>IFERROR(SUM(C2885/'Transfers of Funds'!$F$59),0)</f>
        <v>0</v>
      </c>
      <c r="L2885" s="21"/>
      <c r="M2885" s="47" t="s">
        <v>162</v>
      </c>
      <c r="N2885" s="46"/>
    </row>
    <row r="2886" spans="1:14" s="23" customFormat="1" ht="14.25" customHeight="1">
      <c r="A2886" s="115"/>
      <c r="B2886" s="425" t="str">
        <f>IF(A2886="","",VLOOKUP(A2886,'Project Budget vs Exp'!$B$9:$G$52,2,FALSE))</f>
        <v/>
      </c>
      <c r="C2886" s="117"/>
      <c r="D2886" s="116"/>
      <c r="E2886" s="118"/>
      <c r="F2886" s="119"/>
      <c r="G2886" s="120"/>
      <c r="H2886" s="120"/>
      <c r="I2886" s="428">
        <f t="shared" si="45"/>
        <v>0</v>
      </c>
      <c r="J2886" s="46"/>
      <c r="K2886" s="21">
        <f>IFERROR(SUM(C2886/'Transfers of Funds'!$F$59),0)</f>
        <v>0</v>
      </c>
      <c r="L2886" s="21"/>
      <c r="M2886" s="47" t="s">
        <v>162</v>
      </c>
      <c r="N2886" s="46"/>
    </row>
    <row r="2887" spans="1:14" s="23" customFormat="1" ht="14.25" customHeight="1">
      <c r="A2887" s="115"/>
      <c r="B2887" s="425" t="str">
        <f>IF(A2887="","",VLOOKUP(A2887,'Project Budget vs Exp'!$B$9:$G$52,2,FALSE))</f>
        <v/>
      </c>
      <c r="C2887" s="117"/>
      <c r="D2887" s="116"/>
      <c r="E2887" s="118"/>
      <c r="F2887" s="119"/>
      <c r="G2887" s="120"/>
      <c r="H2887" s="120"/>
      <c r="I2887" s="428">
        <f t="shared" si="45"/>
        <v>0</v>
      </c>
      <c r="J2887" s="46"/>
      <c r="K2887" s="21">
        <f>IFERROR(SUM(C2887/'Transfers of Funds'!$F$59),0)</f>
        <v>0</v>
      </c>
      <c r="L2887" s="21"/>
      <c r="M2887" s="47" t="s">
        <v>162</v>
      </c>
      <c r="N2887" s="46"/>
    </row>
    <row r="2888" spans="1:14" s="23" customFormat="1" ht="14.25" customHeight="1">
      <c r="A2888" s="115"/>
      <c r="B2888" s="425" t="str">
        <f>IF(A2888="","",VLOOKUP(A2888,'Project Budget vs Exp'!$B$9:$G$52,2,FALSE))</f>
        <v/>
      </c>
      <c r="C2888" s="117"/>
      <c r="D2888" s="116"/>
      <c r="E2888" s="118"/>
      <c r="F2888" s="119"/>
      <c r="G2888" s="120"/>
      <c r="H2888" s="120"/>
      <c r="I2888" s="428">
        <f t="shared" si="45"/>
        <v>0</v>
      </c>
      <c r="J2888" s="46"/>
      <c r="K2888" s="21">
        <f>IFERROR(SUM(C2888/'Transfers of Funds'!$F$59),0)</f>
        <v>0</v>
      </c>
      <c r="L2888" s="21"/>
      <c r="M2888" s="47" t="s">
        <v>162</v>
      </c>
      <c r="N2888" s="46"/>
    </row>
    <row r="2889" spans="1:14" s="23" customFormat="1" ht="14.25" customHeight="1">
      <c r="A2889" s="115"/>
      <c r="B2889" s="425" t="str">
        <f>IF(A2889="","",VLOOKUP(A2889,'Project Budget vs Exp'!$B$9:$G$52,2,FALSE))</f>
        <v/>
      </c>
      <c r="C2889" s="117"/>
      <c r="D2889" s="116"/>
      <c r="E2889" s="118"/>
      <c r="F2889" s="119"/>
      <c r="G2889" s="120"/>
      <c r="H2889" s="120"/>
      <c r="I2889" s="428">
        <f t="shared" si="45"/>
        <v>0</v>
      </c>
      <c r="J2889" s="46"/>
      <c r="K2889" s="21">
        <f>IFERROR(SUM(C2889/'Transfers of Funds'!$F$59),0)</f>
        <v>0</v>
      </c>
      <c r="L2889" s="21"/>
      <c r="M2889" s="47" t="s">
        <v>162</v>
      </c>
      <c r="N2889" s="46"/>
    </row>
    <row r="2890" spans="1:14" s="23" customFormat="1" ht="14.25" customHeight="1">
      <c r="A2890" s="115"/>
      <c r="B2890" s="425" t="str">
        <f>IF(A2890="","",VLOOKUP(A2890,'Project Budget vs Exp'!$B$9:$G$52,2,FALSE))</f>
        <v/>
      </c>
      <c r="C2890" s="117"/>
      <c r="D2890" s="116"/>
      <c r="E2890" s="118"/>
      <c r="F2890" s="119"/>
      <c r="G2890" s="120"/>
      <c r="H2890" s="120"/>
      <c r="I2890" s="428">
        <f t="shared" si="45"/>
        <v>0</v>
      </c>
      <c r="J2890" s="46"/>
      <c r="K2890" s="21">
        <f>IFERROR(SUM(C2890/'Transfers of Funds'!$F$59),0)</f>
        <v>0</v>
      </c>
      <c r="L2890" s="21"/>
      <c r="M2890" s="47" t="s">
        <v>162</v>
      </c>
      <c r="N2890" s="46"/>
    </row>
    <row r="2891" spans="1:14" s="23" customFormat="1" ht="14.25" customHeight="1">
      <c r="A2891" s="115"/>
      <c r="B2891" s="425" t="str">
        <f>IF(A2891="","",VLOOKUP(A2891,'Project Budget vs Exp'!$B$9:$G$52,2,FALSE))</f>
        <v/>
      </c>
      <c r="C2891" s="117"/>
      <c r="D2891" s="116"/>
      <c r="E2891" s="118"/>
      <c r="F2891" s="119"/>
      <c r="G2891" s="120"/>
      <c r="H2891" s="120"/>
      <c r="I2891" s="428">
        <f t="shared" si="45"/>
        <v>0</v>
      </c>
      <c r="J2891" s="46"/>
      <c r="K2891" s="21">
        <f>IFERROR(SUM(C2891/'Transfers of Funds'!$F$59),0)</f>
        <v>0</v>
      </c>
      <c r="L2891" s="21"/>
      <c r="M2891" s="47" t="s">
        <v>162</v>
      </c>
      <c r="N2891" s="46"/>
    </row>
    <row r="2892" spans="1:14" s="23" customFormat="1" ht="14.25" customHeight="1">
      <c r="A2892" s="115"/>
      <c r="B2892" s="425" t="str">
        <f>IF(A2892="","",VLOOKUP(A2892,'Project Budget vs Exp'!$B$9:$G$52,2,FALSE))</f>
        <v/>
      </c>
      <c r="C2892" s="117"/>
      <c r="D2892" s="116"/>
      <c r="E2892" s="118"/>
      <c r="F2892" s="119"/>
      <c r="G2892" s="120"/>
      <c r="H2892" s="120"/>
      <c r="I2892" s="428">
        <f t="shared" si="45"/>
        <v>0</v>
      </c>
      <c r="J2892" s="46"/>
      <c r="K2892" s="21">
        <f>IFERROR(SUM(C2892/'Transfers of Funds'!$F$59),0)</f>
        <v>0</v>
      </c>
      <c r="L2892" s="21"/>
      <c r="M2892" s="47" t="s">
        <v>162</v>
      </c>
      <c r="N2892" s="46"/>
    </row>
    <row r="2893" spans="1:14" s="23" customFormat="1" ht="14.25" customHeight="1">
      <c r="A2893" s="115"/>
      <c r="B2893" s="425" t="str">
        <f>IF(A2893="","",VLOOKUP(A2893,'Project Budget vs Exp'!$B$9:$G$52,2,FALSE))</f>
        <v/>
      </c>
      <c r="C2893" s="117"/>
      <c r="D2893" s="116"/>
      <c r="E2893" s="118"/>
      <c r="F2893" s="119"/>
      <c r="G2893" s="120"/>
      <c r="H2893" s="120"/>
      <c r="I2893" s="428">
        <f t="shared" si="45"/>
        <v>0</v>
      </c>
      <c r="J2893" s="46"/>
      <c r="K2893" s="21">
        <f>IFERROR(SUM(C2893/'Transfers of Funds'!$F$59),0)</f>
        <v>0</v>
      </c>
      <c r="L2893" s="21"/>
      <c r="M2893" s="47" t="s">
        <v>162</v>
      </c>
      <c r="N2893" s="46"/>
    </row>
    <row r="2894" spans="1:14" s="23" customFormat="1" ht="14.25" customHeight="1">
      <c r="A2894" s="115"/>
      <c r="B2894" s="425" t="str">
        <f>IF(A2894="","",VLOOKUP(A2894,'Project Budget vs Exp'!$B$9:$G$52,2,FALSE))</f>
        <v/>
      </c>
      <c r="C2894" s="117"/>
      <c r="D2894" s="116"/>
      <c r="E2894" s="118"/>
      <c r="F2894" s="119"/>
      <c r="G2894" s="120"/>
      <c r="H2894" s="120"/>
      <c r="I2894" s="428">
        <f t="shared" si="45"/>
        <v>0</v>
      </c>
      <c r="J2894" s="46"/>
      <c r="K2894" s="21">
        <f>IFERROR(SUM(C2894/'Transfers of Funds'!$F$59),0)</f>
        <v>0</v>
      </c>
      <c r="L2894" s="21"/>
      <c r="M2894" s="47" t="s">
        <v>162</v>
      </c>
      <c r="N2894" s="46"/>
    </row>
    <row r="2895" spans="1:14" s="23" customFormat="1" ht="14.25" customHeight="1">
      <c r="A2895" s="115"/>
      <c r="B2895" s="425" t="str">
        <f>IF(A2895="","",VLOOKUP(A2895,'Project Budget vs Exp'!$B$9:$G$52,2,FALSE))</f>
        <v/>
      </c>
      <c r="C2895" s="117"/>
      <c r="D2895" s="116"/>
      <c r="E2895" s="118"/>
      <c r="F2895" s="119"/>
      <c r="G2895" s="120"/>
      <c r="H2895" s="120"/>
      <c r="I2895" s="428">
        <f t="shared" si="45"/>
        <v>0</v>
      </c>
      <c r="J2895" s="46"/>
      <c r="K2895" s="21">
        <f>IFERROR(SUM(C2895/'Transfers of Funds'!$F$59),0)</f>
        <v>0</v>
      </c>
      <c r="L2895" s="21"/>
      <c r="M2895" s="47" t="s">
        <v>162</v>
      </c>
      <c r="N2895" s="46"/>
    </row>
    <row r="2896" spans="1:14" s="23" customFormat="1" ht="14.25" customHeight="1">
      <c r="A2896" s="115"/>
      <c r="B2896" s="425" t="str">
        <f>IF(A2896="","",VLOOKUP(A2896,'Project Budget vs Exp'!$B$9:$G$52,2,FALSE))</f>
        <v/>
      </c>
      <c r="C2896" s="117"/>
      <c r="D2896" s="116"/>
      <c r="E2896" s="118"/>
      <c r="F2896" s="119"/>
      <c r="G2896" s="120"/>
      <c r="H2896" s="120"/>
      <c r="I2896" s="428">
        <f t="shared" si="45"/>
        <v>0</v>
      </c>
      <c r="J2896" s="46"/>
      <c r="K2896" s="21">
        <f>IFERROR(SUM(C2896/'Transfers of Funds'!$F$59),0)</f>
        <v>0</v>
      </c>
      <c r="L2896" s="21"/>
      <c r="M2896" s="47" t="s">
        <v>162</v>
      </c>
      <c r="N2896" s="46"/>
    </row>
    <row r="2897" spans="1:14" s="23" customFormat="1" ht="14.25" customHeight="1">
      <c r="A2897" s="115"/>
      <c r="B2897" s="425" t="str">
        <f>IF(A2897="","",VLOOKUP(A2897,'Project Budget vs Exp'!$B$9:$G$52,2,FALSE))</f>
        <v/>
      </c>
      <c r="C2897" s="117"/>
      <c r="D2897" s="116"/>
      <c r="E2897" s="118"/>
      <c r="F2897" s="119"/>
      <c r="G2897" s="120"/>
      <c r="H2897" s="120"/>
      <c r="I2897" s="428">
        <f t="shared" si="45"/>
        <v>0</v>
      </c>
      <c r="J2897" s="46"/>
      <c r="K2897" s="21">
        <f>IFERROR(SUM(C2897/'Transfers of Funds'!$F$59),0)</f>
        <v>0</v>
      </c>
      <c r="L2897" s="21"/>
      <c r="M2897" s="47" t="s">
        <v>162</v>
      </c>
      <c r="N2897" s="46"/>
    </row>
    <row r="2898" spans="1:14" s="23" customFormat="1" ht="14.25" customHeight="1">
      <c r="A2898" s="115"/>
      <c r="B2898" s="425" t="str">
        <f>IF(A2898="","",VLOOKUP(A2898,'Project Budget vs Exp'!$B$9:$G$52,2,FALSE))</f>
        <v/>
      </c>
      <c r="C2898" s="117"/>
      <c r="D2898" s="116"/>
      <c r="E2898" s="118"/>
      <c r="F2898" s="119"/>
      <c r="G2898" s="120"/>
      <c r="H2898" s="120"/>
      <c r="I2898" s="428">
        <f t="shared" si="45"/>
        <v>0</v>
      </c>
      <c r="J2898" s="46"/>
      <c r="K2898" s="21">
        <f>IFERROR(SUM(C2898/'Transfers of Funds'!$F$59),0)</f>
        <v>0</v>
      </c>
      <c r="L2898" s="21"/>
      <c r="M2898" s="47" t="s">
        <v>162</v>
      </c>
      <c r="N2898" s="46"/>
    </row>
    <row r="2899" spans="1:14" s="23" customFormat="1" ht="14.25" customHeight="1">
      <c r="A2899" s="115"/>
      <c r="B2899" s="425" t="str">
        <f>IF(A2899="","",VLOOKUP(A2899,'Project Budget vs Exp'!$B$9:$G$52,2,FALSE))</f>
        <v/>
      </c>
      <c r="C2899" s="117"/>
      <c r="D2899" s="116"/>
      <c r="E2899" s="118"/>
      <c r="F2899" s="119"/>
      <c r="G2899" s="120"/>
      <c r="H2899" s="120"/>
      <c r="I2899" s="428">
        <f t="shared" si="45"/>
        <v>0</v>
      </c>
      <c r="J2899" s="46"/>
      <c r="K2899" s="21">
        <f>IFERROR(SUM(C2899/'Transfers of Funds'!$F$59),0)</f>
        <v>0</v>
      </c>
      <c r="L2899" s="21"/>
      <c r="M2899" s="47" t="s">
        <v>162</v>
      </c>
      <c r="N2899" s="46"/>
    </row>
    <row r="2900" spans="1:14" s="23" customFormat="1" ht="14.25" customHeight="1">
      <c r="A2900" s="115"/>
      <c r="B2900" s="425" t="str">
        <f>IF(A2900="","",VLOOKUP(A2900,'Project Budget vs Exp'!$B$9:$G$52,2,FALSE))</f>
        <v/>
      </c>
      <c r="C2900" s="117"/>
      <c r="D2900" s="116"/>
      <c r="E2900" s="118"/>
      <c r="F2900" s="119"/>
      <c r="G2900" s="120"/>
      <c r="H2900" s="120"/>
      <c r="I2900" s="428">
        <f t="shared" si="45"/>
        <v>0</v>
      </c>
      <c r="J2900" s="46"/>
      <c r="K2900" s="21">
        <f>IFERROR(SUM(C2900/'Transfers of Funds'!$F$59),0)</f>
        <v>0</v>
      </c>
      <c r="L2900" s="21"/>
      <c r="M2900" s="47" t="s">
        <v>162</v>
      </c>
      <c r="N2900" s="46"/>
    </row>
    <row r="2901" spans="1:14" s="23" customFormat="1" ht="14.25" customHeight="1">
      <c r="A2901" s="115"/>
      <c r="B2901" s="425" t="str">
        <f>IF(A2901="","",VLOOKUP(A2901,'Project Budget vs Exp'!$B$9:$G$52,2,FALSE))</f>
        <v/>
      </c>
      <c r="C2901" s="117"/>
      <c r="D2901" s="116"/>
      <c r="E2901" s="118"/>
      <c r="F2901" s="119"/>
      <c r="G2901" s="120"/>
      <c r="H2901" s="120"/>
      <c r="I2901" s="428">
        <f t="shared" ref="I2901:I2964" si="46">IF(OR(F$4="EUR",F$4="USD",F$4="GBP",F$4="CAD",F$4="NZD",F$4="AUD"),K2901,C2901)</f>
        <v>0</v>
      </c>
      <c r="J2901" s="46"/>
      <c r="K2901" s="21">
        <f>IFERROR(SUM(C2901/'Transfers of Funds'!$F$59),0)</f>
        <v>0</v>
      </c>
      <c r="L2901" s="21"/>
      <c r="M2901" s="47" t="s">
        <v>162</v>
      </c>
      <c r="N2901" s="46"/>
    </row>
    <row r="2902" spans="1:14" s="23" customFormat="1" ht="14.25" customHeight="1">
      <c r="A2902" s="115"/>
      <c r="B2902" s="425" t="str">
        <f>IF(A2902="","",VLOOKUP(A2902,'Project Budget vs Exp'!$B$9:$G$52,2,FALSE))</f>
        <v/>
      </c>
      <c r="C2902" s="117"/>
      <c r="D2902" s="116"/>
      <c r="E2902" s="118"/>
      <c r="F2902" s="119"/>
      <c r="G2902" s="120"/>
      <c r="H2902" s="120"/>
      <c r="I2902" s="428">
        <f t="shared" si="46"/>
        <v>0</v>
      </c>
      <c r="J2902" s="46"/>
      <c r="K2902" s="21">
        <f>IFERROR(SUM(C2902/'Transfers of Funds'!$F$59),0)</f>
        <v>0</v>
      </c>
      <c r="L2902" s="21"/>
      <c r="M2902" s="47" t="s">
        <v>162</v>
      </c>
      <c r="N2902" s="46"/>
    </row>
    <row r="2903" spans="1:14" s="23" customFormat="1" ht="14.25" customHeight="1">
      <c r="A2903" s="115"/>
      <c r="B2903" s="425" t="str">
        <f>IF(A2903="","",VLOOKUP(A2903,'Project Budget vs Exp'!$B$9:$G$52,2,FALSE))</f>
        <v/>
      </c>
      <c r="C2903" s="117"/>
      <c r="D2903" s="116"/>
      <c r="E2903" s="118"/>
      <c r="F2903" s="119"/>
      <c r="G2903" s="120"/>
      <c r="H2903" s="120"/>
      <c r="I2903" s="428">
        <f t="shared" si="46"/>
        <v>0</v>
      </c>
      <c r="J2903" s="46"/>
      <c r="K2903" s="21">
        <f>IFERROR(SUM(C2903/'Transfers of Funds'!$F$59),0)</f>
        <v>0</v>
      </c>
      <c r="L2903" s="21"/>
      <c r="M2903" s="47" t="s">
        <v>162</v>
      </c>
      <c r="N2903" s="46"/>
    </row>
    <row r="2904" spans="1:14" s="23" customFormat="1" ht="14.25" customHeight="1">
      <c r="A2904" s="115"/>
      <c r="B2904" s="425" t="str">
        <f>IF(A2904="","",VLOOKUP(A2904,'Project Budget vs Exp'!$B$9:$G$52,2,FALSE))</f>
        <v/>
      </c>
      <c r="C2904" s="117"/>
      <c r="D2904" s="116"/>
      <c r="E2904" s="118"/>
      <c r="F2904" s="119"/>
      <c r="G2904" s="120"/>
      <c r="H2904" s="120"/>
      <c r="I2904" s="428">
        <f t="shared" si="46"/>
        <v>0</v>
      </c>
      <c r="J2904" s="46"/>
      <c r="K2904" s="21">
        <f>IFERROR(SUM(C2904/'Transfers of Funds'!$F$59),0)</f>
        <v>0</v>
      </c>
      <c r="L2904" s="21"/>
      <c r="M2904" s="47" t="s">
        <v>162</v>
      </c>
      <c r="N2904" s="46"/>
    </row>
    <row r="2905" spans="1:14" s="23" customFormat="1" ht="14.25" customHeight="1">
      <c r="A2905" s="115"/>
      <c r="B2905" s="425" t="str">
        <f>IF(A2905="","",VLOOKUP(A2905,'Project Budget vs Exp'!$B$9:$G$52,2,FALSE))</f>
        <v/>
      </c>
      <c r="C2905" s="117"/>
      <c r="D2905" s="116"/>
      <c r="E2905" s="118"/>
      <c r="F2905" s="119"/>
      <c r="G2905" s="120"/>
      <c r="H2905" s="120"/>
      <c r="I2905" s="428">
        <f t="shared" si="46"/>
        <v>0</v>
      </c>
      <c r="J2905" s="46"/>
      <c r="K2905" s="21">
        <f>IFERROR(SUM(C2905/'Transfers of Funds'!$F$59),0)</f>
        <v>0</v>
      </c>
      <c r="L2905" s="21"/>
      <c r="M2905" s="47" t="s">
        <v>162</v>
      </c>
      <c r="N2905" s="46"/>
    </row>
    <row r="2906" spans="1:14" s="23" customFormat="1" ht="14.25" customHeight="1">
      <c r="A2906" s="115"/>
      <c r="B2906" s="425" t="str">
        <f>IF(A2906="","",VLOOKUP(A2906,'Project Budget vs Exp'!$B$9:$G$52,2,FALSE))</f>
        <v/>
      </c>
      <c r="C2906" s="117"/>
      <c r="D2906" s="116"/>
      <c r="E2906" s="118"/>
      <c r="F2906" s="119"/>
      <c r="G2906" s="120"/>
      <c r="H2906" s="120"/>
      <c r="I2906" s="428">
        <f t="shared" si="46"/>
        <v>0</v>
      </c>
      <c r="J2906" s="46"/>
      <c r="K2906" s="21">
        <f>IFERROR(SUM(C2906/'Transfers of Funds'!$F$59),0)</f>
        <v>0</v>
      </c>
      <c r="L2906" s="21"/>
      <c r="M2906" s="47" t="s">
        <v>162</v>
      </c>
      <c r="N2906" s="46"/>
    </row>
    <row r="2907" spans="1:14" s="23" customFormat="1" ht="14.25" customHeight="1">
      <c r="A2907" s="115"/>
      <c r="B2907" s="425" t="str">
        <f>IF(A2907="","",VLOOKUP(A2907,'Project Budget vs Exp'!$B$9:$G$52,2,FALSE))</f>
        <v/>
      </c>
      <c r="C2907" s="117"/>
      <c r="D2907" s="116"/>
      <c r="E2907" s="118"/>
      <c r="F2907" s="119"/>
      <c r="G2907" s="120"/>
      <c r="H2907" s="120"/>
      <c r="I2907" s="428">
        <f t="shared" si="46"/>
        <v>0</v>
      </c>
      <c r="J2907" s="46"/>
      <c r="K2907" s="21">
        <f>IFERROR(SUM(C2907/'Transfers of Funds'!$F$59),0)</f>
        <v>0</v>
      </c>
      <c r="L2907" s="21"/>
      <c r="M2907" s="47" t="s">
        <v>162</v>
      </c>
      <c r="N2907" s="46"/>
    </row>
    <row r="2908" spans="1:14" s="23" customFormat="1" ht="14.25" customHeight="1">
      <c r="A2908" s="115"/>
      <c r="B2908" s="425" t="str">
        <f>IF(A2908="","",VLOOKUP(A2908,'Project Budget vs Exp'!$B$9:$G$52,2,FALSE))</f>
        <v/>
      </c>
      <c r="C2908" s="117"/>
      <c r="D2908" s="116"/>
      <c r="E2908" s="118"/>
      <c r="F2908" s="119"/>
      <c r="G2908" s="120"/>
      <c r="H2908" s="120"/>
      <c r="I2908" s="428">
        <f t="shared" si="46"/>
        <v>0</v>
      </c>
      <c r="J2908" s="46"/>
      <c r="K2908" s="21">
        <f>IFERROR(SUM(C2908/'Transfers of Funds'!$F$59),0)</f>
        <v>0</v>
      </c>
      <c r="L2908" s="21"/>
      <c r="M2908" s="47" t="s">
        <v>162</v>
      </c>
      <c r="N2908" s="46"/>
    </row>
    <row r="2909" spans="1:14" s="23" customFormat="1" ht="14.25" customHeight="1">
      <c r="A2909" s="115"/>
      <c r="B2909" s="425" t="str">
        <f>IF(A2909="","",VLOOKUP(A2909,'Project Budget vs Exp'!$B$9:$G$52,2,FALSE))</f>
        <v/>
      </c>
      <c r="C2909" s="117"/>
      <c r="D2909" s="116"/>
      <c r="E2909" s="118"/>
      <c r="F2909" s="119"/>
      <c r="G2909" s="120"/>
      <c r="H2909" s="120"/>
      <c r="I2909" s="428">
        <f t="shared" si="46"/>
        <v>0</v>
      </c>
      <c r="J2909" s="46"/>
      <c r="K2909" s="21">
        <f>IFERROR(SUM(C2909/'Transfers of Funds'!$F$59),0)</f>
        <v>0</v>
      </c>
      <c r="L2909" s="21"/>
      <c r="M2909" s="47" t="s">
        <v>162</v>
      </c>
      <c r="N2909" s="46"/>
    </row>
    <row r="2910" spans="1:14" s="23" customFormat="1" ht="14.25" customHeight="1">
      <c r="A2910" s="115"/>
      <c r="B2910" s="425" t="str">
        <f>IF(A2910="","",VLOOKUP(A2910,'Project Budget vs Exp'!$B$9:$G$52,2,FALSE))</f>
        <v/>
      </c>
      <c r="C2910" s="117"/>
      <c r="D2910" s="116"/>
      <c r="E2910" s="118"/>
      <c r="F2910" s="119"/>
      <c r="G2910" s="120"/>
      <c r="H2910" s="120"/>
      <c r="I2910" s="428">
        <f t="shared" si="46"/>
        <v>0</v>
      </c>
      <c r="J2910" s="46"/>
      <c r="K2910" s="21">
        <f>IFERROR(SUM(C2910/'Transfers of Funds'!$F$59),0)</f>
        <v>0</v>
      </c>
      <c r="L2910" s="21"/>
      <c r="M2910" s="47" t="s">
        <v>162</v>
      </c>
      <c r="N2910" s="46"/>
    </row>
    <row r="2911" spans="1:14" s="23" customFormat="1" ht="14.25" customHeight="1">
      <c r="A2911" s="115"/>
      <c r="B2911" s="425" t="str">
        <f>IF(A2911="","",VLOOKUP(A2911,'Project Budget vs Exp'!$B$9:$G$52,2,FALSE))</f>
        <v/>
      </c>
      <c r="C2911" s="117"/>
      <c r="D2911" s="116"/>
      <c r="E2911" s="118"/>
      <c r="F2911" s="119"/>
      <c r="G2911" s="120"/>
      <c r="H2911" s="120"/>
      <c r="I2911" s="428">
        <f t="shared" si="46"/>
        <v>0</v>
      </c>
      <c r="J2911" s="46"/>
      <c r="K2911" s="21">
        <f>IFERROR(SUM(C2911/'Transfers of Funds'!$F$59),0)</f>
        <v>0</v>
      </c>
      <c r="L2911" s="21"/>
      <c r="M2911" s="47" t="s">
        <v>162</v>
      </c>
      <c r="N2911" s="46"/>
    </row>
    <row r="2912" spans="1:14" s="23" customFormat="1" ht="14.25" customHeight="1">
      <c r="A2912" s="115"/>
      <c r="B2912" s="425" t="str">
        <f>IF(A2912="","",VLOOKUP(A2912,'Project Budget vs Exp'!$B$9:$G$52,2,FALSE))</f>
        <v/>
      </c>
      <c r="C2912" s="117"/>
      <c r="D2912" s="116"/>
      <c r="E2912" s="118"/>
      <c r="F2912" s="119"/>
      <c r="G2912" s="120"/>
      <c r="H2912" s="120"/>
      <c r="I2912" s="428">
        <f t="shared" si="46"/>
        <v>0</v>
      </c>
      <c r="J2912" s="46"/>
      <c r="K2912" s="21">
        <f>IFERROR(SUM(C2912/'Transfers of Funds'!$F$59),0)</f>
        <v>0</v>
      </c>
      <c r="L2912" s="21"/>
      <c r="M2912" s="47" t="s">
        <v>162</v>
      </c>
      <c r="N2912" s="46"/>
    </row>
    <row r="2913" spans="1:14" s="23" customFormat="1" ht="14.25" customHeight="1">
      <c r="A2913" s="115"/>
      <c r="B2913" s="425" t="str">
        <f>IF(A2913="","",VLOOKUP(A2913,'Project Budget vs Exp'!$B$9:$G$52,2,FALSE))</f>
        <v/>
      </c>
      <c r="C2913" s="117"/>
      <c r="D2913" s="116"/>
      <c r="E2913" s="118"/>
      <c r="F2913" s="119"/>
      <c r="G2913" s="120"/>
      <c r="H2913" s="120"/>
      <c r="I2913" s="428">
        <f t="shared" si="46"/>
        <v>0</v>
      </c>
      <c r="J2913" s="46"/>
      <c r="K2913" s="21">
        <f>IFERROR(SUM(C2913/'Transfers of Funds'!$F$59),0)</f>
        <v>0</v>
      </c>
      <c r="L2913" s="21"/>
      <c r="M2913" s="47" t="s">
        <v>162</v>
      </c>
      <c r="N2913" s="46"/>
    </row>
    <row r="2914" spans="1:14" s="23" customFormat="1" ht="14.25" customHeight="1">
      <c r="A2914" s="115"/>
      <c r="B2914" s="425" t="str">
        <f>IF(A2914="","",VLOOKUP(A2914,'Project Budget vs Exp'!$B$9:$G$52,2,FALSE))</f>
        <v/>
      </c>
      <c r="C2914" s="117"/>
      <c r="D2914" s="116"/>
      <c r="E2914" s="118"/>
      <c r="F2914" s="119"/>
      <c r="G2914" s="120"/>
      <c r="H2914" s="120"/>
      <c r="I2914" s="428">
        <f t="shared" si="46"/>
        <v>0</v>
      </c>
      <c r="J2914" s="46"/>
      <c r="K2914" s="21">
        <f>IFERROR(SUM(C2914/'Transfers of Funds'!$F$59),0)</f>
        <v>0</v>
      </c>
      <c r="L2914" s="21"/>
      <c r="M2914" s="47" t="s">
        <v>162</v>
      </c>
      <c r="N2914" s="46"/>
    </row>
    <row r="2915" spans="1:14" s="23" customFormat="1" ht="14.25" customHeight="1">
      <c r="A2915" s="115"/>
      <c r="B2915" s="425" t="str">
        <f>IF(A2915="","",VLOOKUP(A2915,'Project Budget vs Exp'!$B$9:$G$52,2,FALSE))</f>
        <v/>
      </c>
      <c r="C2915" s="117"/>
      <c r="D2915" s="116"/>
      <c r="E2915" s="118"/>
      <c r="F2915" s="119"/>
      <c r="G2915" s="120"/>
      <c r="H2915" s="120"/>
      <c r="I2915" s="428">
        <f t="shared" si="46"/>
        <v>0</v>
      </c>
      <c r="J2915" s="46"/>
      <c r="K2915" s="21">
        <f>IFERROR(SUM(C2915/'Transfers of Funds'!$F$59),0)</f>
        <v>0</v>
      </c>
      <c r="L2915" s="21"/>
      <c r="M2915" s="47" t="s">
        <v>162</v>
      </c>
      <c r="N2915" s="46"/>
    </row>
    <row r="2916" spans="1:14" s="23" customFormat="1" ht="14.25" customHeight="1">
      <c r="A2916" s="115"/>
      <c r="B2916" s="425" t="str">
        <f>IF(A2916="","",VLOOKUP(A2916,'Project Budget vs Exp'!$B$9:$G$52,2,FALSE))</f>
        <v/>
      </c>
      <c r="C2916" s="117"/>
      <c r="D2916" s="116"/>
      <c r="E2916" s="118"/>
      <c r="F2916" s="119"/>
      <c r="G2916" s="120"/>
      <c r="H2916" s="120"/>
      <c r="I2916" s="428">
        <f t="shared" si="46"/>
        <v>0</v>
      </c>
      <c r="J2916" s="46"/>
      <c r="K2916" s="21">
        <f>IFERROR(SUM(C2916/'Transfers of Funds'!$F$59),0)</f>
        <v>0</v>
      </c>
      <c r="L2916" s="21"/>
      <c r="M2916" s="47" t="s">
        <v>162</v>
      </c>
      <c r="N2916" s="46"/>
    </row>
    <row r="2917" spans="1:14" s="23" customFormat="1" ht="14.25" customHeight="1">
      <c r="A2917" s="115"/>
      <c r="B2917" s="425" t="str">
        <f>IF(A2917="","",VLOOKUP(A2917,'Project Budget vs Exp'!$B$9:$G$52,2,FALSE))</f>
        <v/>
      </c>
      <c r="C2917" s="117"/>
      <c r="D2917" s="116"/>
      <c r="E2917" s="118"/>
      <c r="F2917" s="119"/>
      <c r="G2917" s="120"/>
      <c r="H2917" s="120"/>
      <c r="I2917" s="428">
        <f t="shared" si="46"/>
        <v>0</v>
      </c>
      <c r="J2917" s="46"/>
      <c r="K2917" s="21">
        <f>IFERROR(SUM(C2917/'Transfers of Funds'!$F$59),0)</f>
        <v>0</v>
      </c>
      <c r="L2917" s="21"/>
      <c r="M2917" s="47" t="s">
        <v>162</v>
      </c>
      <c r="N2917" s="46"/>
    </row>
    <row r="2918" spans="1:14" s="23" customFormat="1" ht="14.25" customHeight="1">
      <c r="A2918" s="115"/>
      <c r="B2918" s="425" t="str">
        <f>IF(A2918="","",VLOOKUP(A2918,'Project Budget vs Exp'!$B$9:$G$52,2,FALSE))</f>
        <v/>
      </c>
      <c r="C2918" s="117"/>
      <c r="D2918" s="116"/>
      <c r="E2918" s="118"/>
      <c r="F2918" s="119"/>
      <c r="G2918" s="120"/>
      <c r="H2918" s="120"/>
      <c r="I2918" s="428">
        <f t="shared" si="46"/>
        <v>0</v>
      </c>
      <c r="J2918" s="46"/>
      <c r="K2918" s="21">
        <f>IFERROR(SUM(C2918/'Transfers of Funds'!$F$59),0)</f>
        <v>0</v>
      </c>
      <c r="L2918" s="21"/>
      <c r="M2918" s="47" t="s">
        <v>162</v>
      </c>
      <c r="N2918" s="46"/>
    </row>
    <row r="2919" spans="1:14" s="23" customFormat="1" ht="14.25" customHeight="1">
      <c r="A2919" s="115"/>
      <c r="B2919" s="425" t="str">
        <f>IF(A2919="","",VLOOKUP(A2919,'Project Budget vs Exp'!$B$9:$G$52,2,FALSE))</f>
        <v/>
      </c>
      <c r="C2919" s="117"/>
      <c r="D2919" s="116"/>
      <c r="E2919" s="118"/>
      <c r="F2919" s="119"/>
      <c r="G2919" s="120"/>
      <c r="H2919" s="120"/>
      <c r="I2919" s="428">
        <f t="shared" si="46"/>
        <v>0</v>
      </c>
      <c r="J2919" s="46"/>
      <c r="K2919" s="21">
        <f>IFERROR(SUM(C2919/'Transfers of Funds'!$F$59),0)</f>
        <v>0</v>
      </c>
      <c r="L2919" s="21"/>
      <c r="M2919" s="47" t="s">
        <v>162</v>
      </c>
      <c r="N2919" s="46"/>
    </row>
    <row r="2920" spans="1:14" s="23" customFormat="1" ht="14.25" customHeight="1">
      <c r="A2920" s="115"/>
      <c r="B2920" s="425" t="str">
        <f>IF(A2920="","",VLOOKUP(A2920,'Project Budget vs Exp'!$B$9:$G$52,2,FALSE))</f>
        <v/>
      </c>
      <c r="C2920" s="117"/>
      <c r="D2920" s="116"/>
      <c r="E2920" s="118"/>
      <c r="F2920" s="119"/>
      <c r="G2920" s="120"/>
      <c r="H2920" s="120"/>
      <c r="I2920" s="428">
        <f t="shared" si="46"/>
        <v>0</v>
      </c>
      <c r="J2920" s="46"/>
      <c r="K2920" s="21">
        <f>IFERROR(SUM(C2920/'Transfers of Funds'!$F$59),0)</f>
        <v>0</v>
      </c>
      <c r="L2920" s="21"/>
      <c r="M2920" s="47" t="s">
        <v>162</v>
      </c>
      <c r="N2920" s="46"/>
    </row>
    <row r="2921" spans="1:14" s="23" customFormat="1" ht="14.25" customHeight="1">
      <c r="A2921" s="115"/>
      <c r="B2921" s="425" t="str">
        <f>IF(A2921="","",VLOOKUP(A2921,'Project Budget vs Exp'!$B$9:$G$52,2,FALSE))</f>
        <v/>
      </c>
      <c r="C2921" s="117"/>
      <c r="D2921" s="116"/>
      <c r="E2921" s="118"/>
      <c r="F2921" s="119"/>
      <c r="G2921" s="120"/>
      <c r="H2921" s="120"/>
      <c r="I2921" s="428">
        <f t="shared" si="46"/>
        <v>0</v>
      </c>
      <c r="J2921" s="46"/>
      <c r="K2921" s="21">
        <f>IFERROR(SUM(C2921/'Transfers of Funds'!$F$59),0)</f>
        <v>0</v>
      </c>
      <c r="L2921" s="21"/>
      <c r="M2921" s="47" t="s">
        <v>162</v>
      </c>
      <c r="N2921" s="46"/>
    </row>
    <row r="2922" spans="1:14" s="23" customFormat="1" ht="14.25" customHeight="1">
      <c r="A2922" s="115"/>
      <c r="B2922" s="425" t="str">
        <f>IF(A2922="","",VLOOKUP(A2922,'Project Budget vs Exp'!$B$9:$G$52,2,FALSE))</f>
        <v/>
      </c>
      <c r="C2922" s="117"/>
      <c r="D2922" s="116"/>
      <c r="E2922" s="118"/>
      <c r="F2922" s="119"/>
      <c r="G2922" s="120"/>
      <c r="H2922" s="120"/>
      <c r="I2922" s="428">
        <f t="shared" si="46"/>
        <v>0</v>
      </c>
      <c r="J2922" s="46"/>
      <c r="K2922" s="21">
        <f>IFERROR(SUM(C2922/'Transfers of Funds'!$F$59),0)</f>
        <v>0</v>
      </c>
      <c r="L2922" s="21"/>
      <c r="M2922" s="47" t="s">
        <v>162</v>
      </c>
      <c r="N2922" s="46"/>
    </row>
    <row r="2923" spans="1:14" s="23" customFormat="1" ht="14.25" customHeight="1">
      <c r="A2923" s="115"/>
      <c r="B2923" s="425" t="str">
        <f>IF(A2923="","",VLOOKUP(A2923,'Project Budget vs Exp'!$B$9:$G$52,2,FALSE))</f>
        <v/>
      </c>
      <c r="C2923" s="117"/>
      <c r="D2923" s="116"/>
      <c r="E2923" s="118"/>
      <c r="F2923" s="119"/>
      <c r="G2923" s="120"/>
      <c r="H2923" s="120"/>
      <c r="I2923" s="428">
        <f t="shared" si="46"/>
        <v>0</v>
      </c>
      <c r="J2923" s="46"/>
      <c r="K2923" s="21">
        <f>IFERROR(SUM(C2923/'Transfers of Funds'!$F$59),0)</f>
        <v>0</v>
      </c>
      <c r="L2923" s="21"/>
      <c r="M2923" s="47" t="s">
        <v>162</v>
      </c>
      <c r="N2923" s="46"/>
    </row>
    <row r="2924" spans="1:14" s="23" customFormat="1" ht="14.25" customHeight="1">
      <c r="A2924" s="115"/>
      <c r="B2924" s="425" t="str">
        <f>IF(A2924="","",VLOOKUP(A2924,'Project Budget vs Exp'!$B$9:$G$52,2,FALSE))</f>
        <v/>
      </c>
      <c r="C2924" s="117"/>
      <c r="D2924" s="116"/>
      <c r="E2924" s="118"/>
      <c r="F2924" s="119"/>
      <c r="G2924" s="120"/>
      <c r="H2924" s="120"/>
      <c r="I2924" s="428">
        <f t="shared" si="46"/>
        <v>0</v>
      </c>
      <c r="J2924" s="46"/>
      <c r="K2924" s="21">
        <f>IFERROR(SUM(C2924/'Transfers of Funds'!$F$59),0)</f>
        <v>0</v>
      </c>
      <c r="L2924" s="21"/>
      <c r="M2924" s="47" t="s">
        <v>162</v>
      </c>
      <c r="N2924" s="46"/>
    </row>
    <row r="2925" spans="1:14" s="23" customFormat="1" ht="14.25" customHeight="1">
      <c r="A2925" s="115"/>
      <c r="B2925" s="425" t="str">
        <f>IF(A2925="","",VLOOKUP(A2925,'Project Budget vs Exp'!$B$9:$G$52,2,FALSE))</f>
        <v/>
      </c>
      <c r="C2925" s="117"/>
      <c r="D2925" s="116"/>
      <c r="E2925" s="118"/>
      <c r="F2925" s="119"/>
      <c r="G2925" s="120"/>
      <c r="H2925" s="120"/>
      <c r="I2925" s="428">
        <f t="shared" si="46"/>
        <v>0</v>
      </c>
      <c r="J2925" s="46"/>
      <c r="K2925" s="21">
        <f>IFERROR(SUM(C2925/'Transfers of Funds'!$F$59),0)</f>
        <v>0</v>
      </c>
      <c r="L2925" s="21"/>
      <c r="M2925" s="47" t="s">
        <v>162</v>
      </c>
      <c r="N2925" s="46"/>
    </row>
    <row r="2926" spans="1:14" s="23" customFormat="1" ht="14.25" customHeight="1">
      <c r="A2926" s="115"/>
      <c r="B2926" s="425" t="str">
        <f>IF(A2926="","",VLOOKUP(A2926,'Project Budget vs Exp'!$B$9:$G$52,2,FALSE))</f>
        <v/>
      </c>
      <c r="C2926" s="117"/>
      <c r="D2926" s="116"/>
      <c r="E2926" s="118"/>
      <c r="F2926" s="119"/>
      <c r="G2926" s="120"/>
      <c r="H2926" s="120"/>
      <c r="I2926" s="428">
        <f t="shared" si="46"/>
        <v>0</v>
      </c>
      <c r="J2926" s="46"/>
      <c r="K2926" s="21">
        <f>IFERROR(SUM(C2926/'Transfers of Funds'!$F$59),0)</f>
        <v>0</v>
      </c>
      <c r="L2926" s="21"/>
      <c r="M2926" s="47" t="s">
        <v>162</v>
      </c>
      <c r="N2926" s="46"/>
    </row>
    <row r="2927" spans="1:14" s="23" customFormat="1" ht="14.25" customHeight="1">
      <c r="A2927" s="115"/>
      <c r="B2927" s="425" t="str">
        <f>IF(A2927="","",VLOOKUP(A2927,'Project Budget vs Exp'!$B$9:$G$52,2,FALSE))</f>
        <v/>
      </c>
      <c r="C2927" s="117"/>
      <c r="D2927" s="116"/>
      <c r="E2927" s="118"/>
      <c r="F2927" s="119"/>
      <c r="G2927" s="120"/>
      <c r="H2927" s="120"/>
      <c r="I2927" s="428">
        <f t="shared" si="46"/>
        <v>0</v>
      </c>
      <c r="J2927" s="46"/>
      <c r="K2927" s="21">
        <f>IFERROR(SUM(C2927/'Transfers of Funds'!$F$59),0)</f>
        <v>0</v>
      </c>
      <c r="L2927" s="21"/>
      <c r="M2927" s="47" t="s">
        <v>162</v>
      </c>
      <c r="N2927" s="46"/>
    </row>
    <row r="2928" spans="1:14" s="23" customFormat="1" ht="14.25" customHeight="1">
      <c r="A2928" s="115"/>
      <c r="B2928" s="425" t="str">
        <f>IF(A2928="","",VLOOKUP(A2928,'Project Budget vs Exp'!$B$9:$G$52,2,FALSE))</f>
        <v/>
      </c>
      <c r="C2928" s="117"/>
      <c r="D2928" s="116"/>
      <c r="E2928" s="118"/>
      <c r="F2928" s="119"/>
      <c r="G2928" s="120"/>
      <c r="H2928" s="120"/>
      <c r="I2928" s="428">
        <f t="shared" si="46"/>
        <v>0</v>
      </c>
      <c r="J2928" s="46"/>
      <c r="K2928" s="21">
        <f>IFERROR(SUM(C2928/'Transfers of Funds'!$F$59),0)</f>
        <v>0</v>
      </c>
      <c r="L2928" s="21"/>
      <c r="M2928" s="47" t="s">
        <v>162</v>
      </c>
      <c r="N2928" s="46"/>
    </row>
    <row r="2929" spans="1:14" s="23" customFormat="1" ht="14.25" customHeight="1">
      <c r="A2929" s="115"/>
      <c r="B2929" s="425" t="str">
        <f>IF(A2929="","",VLOOKUP(A2929,'Project Budget vs Exp'!$B$9:$G$52,2,FALSE))</f>
        <v/>
      </c>
      <c r="C2929" s="117"/>
      <c r="D2929" s="116"/>
      <c r="E2929" s="118"/>
      <c r="F2929" s="119"/>
      <c r="G2929" s="120"/>
      <c r="H2929" s="120"/>
      <c r="I2929" s="428">
        <f t="shared" si="46"/>
        <v>0</v>
      </c>
      <c r="J2929" s="46"/>
      <c r="K2929" s="21">
        <f>IFERROR(SUM(C2929/'Transfers of Funds'!$F$59),0)</f>
        <v>0</v>
      </c>
      <c r="L2929" s="21"/>
      <c r="M2929" s="47" t="s">
        <v>162</v>
      </c>
      <c r="N2929" s="46"/>
    </row>
    <row r="2930" spans="1:14" s="23" customFormat="1" ht="14.25" customHeight="1">
      <c r="A2930" s="115"/>
      <c r="B2930" s="425" t="str">
        <f>IF(A2930="","",VLOOKUP(A2930,'Project Budget vs Exp'!$B$9:$G$52,2,FALSE))</f>
        <v/>
      </c>
      <c r="C2930" s="117"/>
      <c r="D2930" s="116"/>
      <c r="E2930" s="118"/>
      <c r="F2930" s="119"/>
      <c r="G2930" s="120"/>
      <c r="H2930" s="120"/>
      <c r="I2930" s="428">
        <f t="shared" si="46"/>
        <v>0</v>
      </c>
      <c r="J2930" s="46"/>
      <c r="K2930" s="21">
        <f>IFERROR(SUM(C2930/'Transfers of Funds'!$F$59),0)</f>
        <v>0</v>
      </c>
      <c r="L2930" s="21"/>
      <c r="M2930" s="47" t="s">
        <v>162</v>
      </c>
      <c r="N2930" s="46"/>
    </row>
    <row r="2931" spans="1:14" s="23" customFormat="1" ht="14.25" customHeight="1">
      <c r="A2931" s="115"/>
      <c r="B2931" s="425" t="str">
        <f>IF(A2931="","",VLOOKUP(A2931,'Project Budget vs Exp'!$B$9:$G$52,2,FALSE))</f>
        <v/>
      </c>
      <c r="C2931" s="117"/>
      <c r="D2931" s="116"/>
      <c r="E2931" s="118"/>
      <c r="F2931" s="119"/>
      <c r="G2931" s="120"/>
      <c r="H2931" s="120"/>
      <c r="I2931" s="428">
        <f t="shared" si="46"/>
        <v>0</v>
      </c>
      <c r="J2931" s="46"/>
      <c r="K2931" s="21">
        <f>IFERROR(SUM(C2931/'Transfers of Funds'!$F$59),0)</f>
        <v>0</v>
      </c>
      <c r="L2931" s="21"/>
      <c r="M2931" s="47" t="s">
        <v>162</v>
      </c>
      <c r="N2931" s="46"/>
    </row>
    <row r="2932" spans="1:14" s="23" customFormat="1" ht="14.25" customHeight="1">
      <c r="A2932" s="115"/>
      <c r="B2932" s="425" t="str">
        <f>IF(A2932="","",VLOOKUP(A2932,'Project Budget vs Exp'!$B$9:$G$52,2,FALSE))</f>
        <v/>
      </c>
      <c r="C2932" s="117"/>
      <c r="D2932" s="116"/>
      <c r="E2932" s="118"/>
      <c r="F2932" s="119"/>
      <c r="G2932" s="120"/>
      <c r="H2932" s="120"/>
      <c r="I2932" s="428">
        <f t="shared" si="46"/>
        <v>0</v>
      </c>
      <c r="J2932" s="46"/>
      <c r="K2932" s="21">
        <f>IFERROR(SUM(C2932/'Transfers of Funds'!$F$59),0)</f>
        <v>0</v>
      </c>
      <c r="L2932" s="21"/>
      <c r="M2932" s="47" t="s">
        <v>162</v>
      </c>
      <c r="N2932" s="46"/>
    </row>
    <row r="2933" spans="1:14" s="23" customFormat="1" ht="14.25" customHeight="1">
      <c r="A2933" s="115"/>
      <c r="B2933" s="425" t="str">
        <f>IF(A2933="","",VLOOKUP(A2933,'Project Budget vs Exp'!$B$9:$G$52,2,FALSE))</f>
        <v/>
      </c>
      <c r="C2933" s="117"/>
      <c r="D2933" s="116"/>
      <c r="E2933" s="118"/>
      <c r="F2933" s="119"/>
      <c r="G2933" s="120"/>
      <c r="H2933" s="120"/>
      <c r="I2933" s="428">
        <f t="shared" si="46"/>
        <v>0</v>
      </c>
      <c r="J2933" s="46"/>
      <c r="K2933" s="21">
        <f>IFERROR(SUM(C2933/'Transfers of Funds'!$F$59),0)</f>
        <v>0</v>
      </c>
      <c r="L2933" s="21"/>
      <c r="M2933" s="47" t="s">
        <v>162</v>
      </c>
      <c r="N2933" s="46"/>
    </row>
    <row r="2934" spans="1:14" s="23" customFormat="1" ht="14.25" customHeight="1">
      <c r="A2934" s="115"/>
      <c r="B2934" s="425" t="str">
        <f>IF(A2934="","",VLOOKUP(A2934,'Project Budget vs Exp'!$B$9:$G$52,2,FALSE))</f>
        <v/>
      </c>
      <c r="C2934" s="117"/>
      <c r="D2934" s="116"/>
      <c r="E2934" s="118"/>
      <c r="F2934" s="119"/>
      <c r="G2934" s="120"/>
      <c r="H2934" s="120"/>
      <c r="I2934" s="428">
        <f t="shared" si="46"/>
        <v>0</v>
      </c>
      <c r="J2934" s="46"/>
      <c r="K2934" s="21">
        <f>IFERROR(SUM(C2934/'Transfers of Funds'!$F$59),0)</f>
        <v>0</v>
      </c>
      <c r="L2934" s="21"/>
      <c r="M2934" s="47" t="s">
        <v>162</v>
      </c>
      <c r="N2934" s="46"/>
    </row>
    <row r="2935" spans="1:14" s="23" customFormat="1" ht="14.25" customHeight="1">
      <c r="A2935" s="115"/>
      <c r="B2935" s="425" t="str">
        <f>IF(A2935="","",VLOOKUP(A2935,'Project Budget vs Exp'!$B$9:$G$52,2,FALSE))</f>
        <v/>
      </c>
      <c r="C2935" s="117"/>
      <c r="D2935" s="116"/>
      <c r="E2935" s="118"/>
      <c r="F2935" s="119"/>
      <c r="G2935" s="120"/>
      <c r="H2935" s="120"/>
      <c r="I2935" s="428">
        <f t="shared" si="46"/>
        <v>0</v>
      </c>
      <c r="J2935" s="46"/>
      <c r="K2935" s="21">
        <f>IFERROR(SUM(C2935/'Transfers of Funds'!$F$59),0)</f>
        <v>0</v>
      </c>
      <c r="L2935" s="21"/>
      <c r="M2935" s="47" t="s">
        <v>162</v>
      </c>
      <c r="N2935" s="46"/>
    </row>
    <row r="2936" spans="1:14" s="23" customFormat="1" ht="14.25" customHeight="1">
      <c r="A2936" s="115"/>
      <c r="B2936" s="425" t="str">
        <f>IF(A2936="","",VLOOKUP(A2936,'Project Budget vs Exp'!$B$9:$G$52,2,FALSE))</f>
        <v/>
      </c>
      <c r="C2936" s="117"/>
      <c r="D2936" s="116"/>
      <c r="E2936" s="118"/>
      <c r="F2936" s="119"/>
      <c r="G2936" s="120"/>
      <c r="H2936" s="120"/>
      <c r="I2936" s="428">
        <f t="shared" si="46"/>
        <v>0</v>
      </c>
      <c r="J2936" s="46"/>
      <c r="K2936" s="21">
        <f>IFERROR(SUM(C2936/'Transfers of Funds'!$F$59),0)</f>
        <v>0</v>
      </c>
      <c r="L2936" s="21"/>
      <c r="M2936" s="47" t="s">
        <v>162</v>
      </c>
      <c r="N2936" s="46"/>
    </row>
    <row r="2937" spans="1:14" s="23" customFormat="1" ht="14.25" customHeight="1">
      <c r="A2937" s="115"/>
      <c r="B2937" s="425" t="str">
        <f>IF(A2937="","",VLOOKUP(A2937,'Project Budget vs Exp'!$B$9:$G$52,2,FALSE))</f>
        <v/>
      </c>
      <c r="C2937" s="117"/>
      <c r="D2937" s="116"/>
      <c r="E2937" s="118"/>
      <c r="F2937" s="119"/>
      <c r="G2937" s="120"/>
      <c r="H2937" s="120"/>
      <c r="I2937" s="428">
        <f t="shared" si="46"/>
        <v>0</v>
      </c>
      <c r="J2937" s="46"/>
      <c r="K2937" s="21">
        <f>IFERROR(SUM(C2937/'Transfers of Funds'!$F$59),0)</f>
        <v>0</v>
      </c>
      <c r="L2937" s="21"/>
      <c r="M2937" s="47" t="s">
        <v>162</v>
      </c>
      <c r="N2937" s="46"/>
    </row>
    <row r="2938" spans="1:14" s="23" customFormat="1" ht="14.25" customHeight="1">
      <c r="A2938" s="115"/>
      <c r="B2938" s="425" t="str">
        <f>IF(A2938="","",VLOOKUP(A2938,'Project Budget vs Exp'!$B$9:$G$52,2,FALSE))</f>
        <v/>
      </c>
      <c r="C2938" s="117"/>
      <c r="D2938" s="116"/>
      <c r="E2938" s="118"/>
      <c r="F2938" s="119"/>
      <c r="G2938" s="120"/>
      <c r="H2938" s="120"/>
      <c r="I2938" s="428">
        <f t="shared" si="46"/>
        <v>0</v>
      </c>
      <c r="J2938" s="46"/>
      <c r="K2938" s="21">
        <f>IFERROR(SUM(C2938/'Transfers of Funds'!$F$59),0)</f>
        <v>0</v>
      </c>
      <c r="L2938" s="21"/>
      <c r="M2938" s="47" t="s">
        <v>162</v>
      </c>
      <c r="N2938" s="46"/>
    </row>
    <row r="2939" spans="1:14" s="23" customFormat="1" ht="14.25" customHeight="1">
      <c r="A2939" s="115"/>
      <c r="B2939" s="425" t="str">
        <f>IF(A2939="","",VLOOKUP(A2939,'Project Budget vs Exp'!$B$9:$G$52,2,FALSE))</f>
        <v/>
      </c>
      <c r="C2939" s="117"/>
      <c r="D2939" s="116"/>
      <c r="E2939" s="118"/>
      <c r="F2939" s="119"/>
      <c r="G2939" s="120"/>
      <c r="H2939" s="120"/>
      <c r="I2939" s="428">
        <f t="shared" si="46"/>
        <v>0</v>
      </c>
      <c r="J2939" s="46"/>
      <c r="K2939" s="21">
        <f>IFERROR(SUM(C2939/'Transfers of Funds'!$F$59),0)</f>
        <v>0</v>
      </c>
      <c r="L2939" s="21"/>
      <c r="M2939" s="47" t="s">
        <v>162</v>
      </c>
      <c r="N2939" s="46"/>
    </row>
    <row r="2940" spans="1:14" s="23" customFormat="1" ht="14.25" customHeight="1">
      <c r="A2940" s="115"/>
      <c r="B2940" s="425" t="str">
        <f>IF(A2940="","",VLOOKUP(A2940,'Project Budget vs Exp'!$B$9:$G$52,2,FALSE))</f>
        <v/>
      </c>
      <c r="C2940" s="117"/>
      <c r="D2940" s="116"/>
      <c r="E2940" s="118"/>
      <c r="F2940" s="119"/>
      <c r="G2940" s="120"/>
      <c r="H2940" s="120"/>
      <c r="I2940" s="428">
        <f t="shared" si="46"/>
        <v>0</v>
      </c>
      <c r="J2940" s="46"/>
      <c r="K2940" s="21">
        <f>IFERROR(SUM(C2940/'Transfers of Funds'!$F$59),0)</f>
        <v>0</v>
      </c>
      <c r="L2940" s="21"/>
      <c r="M2940" s="47" t="s">
        <v>162</v>
      </c>
      <c r="N2940" s="46"/>
    </row>
    <row r="2941" spans="1:14" s="23" customFormat="1" ht="14.25" customHeight="1">
      <c r="A2941" s="115"/>
      <c r="B2941" s="425" t="str">
        <f>IF(A2941="","",VLOOKUP(A2941,'Project Budget vs Exp'!$B$9:$G$52,2,FALSE))</f>
        <v/>
      </c>
      <c r="C2941" s="117"/>
      <c r="D2941" s="116"/>
      <c r="E2941" s="118"/>
      <c r="F2941" s="119"/>
      <c r="G2941" s="120"/>
      <c r="H2941" s="120"/>
      <c r="I2941" s="428">
        <f t="shared" si="46"/>
        <v>0</v>
      </c>
      <c r="J2941" s="46"/>
      <c r="K2941" s="21">
        <f>IFERROR(SUM(C2941/'Transfers of Funds'!$F$59),0)</f>
        <v>0</v>
      </c>
      <c r="L2941" s="21"/>
      <c r="M2941" s="47" t="s">
        <v>162</v>
      </c>
      <c r="N2941" s="46"/>
    </row>
    <row r="2942" spans="1:14" s="23" customFormat="1" ht="14.25" customHeight="1">
      <c r="A2942" s="115"/>
      <c r="B2942" s="425" t="str">
        <f>IF(A2942="","",VLOOKUP(A2942,'Project Budget vs Exp'!$B$9:$G$52,2,FALSE))</f>
        <v/>
      </c>
      <c r="C2942" s="117"/>
      <c r="D2942" s="116"/>
      <c r="E2942" s="118"/>
      <c r="F2942" s="119"/>
      <c r="G2942" s="120"/>
      <c r="H2942" s="120"/>
      <c r="I2942" s="428">
        <f t="shared" si="46"/>
        <v>0</v>
      </c>
      <c r="J2942" s="46"/>
      <c r="K2942" s="21">
        <f>IFERROR(SUM(C2942/'Transfers of Funds'!$F$59),0)</f>
        <v>0</v>
      </c>
      <c r="L2942" s="21"/>
      <c r="M2942" s="47" t="s">
        <v>162</v>
      </c>
      <c r="N2942" s="46"/>
    </row>
    <row r="2943" spans="1:14" s="23" customFormat="1" ht="14.25" customHeight="1">
      <c r="A2943" s="115"/>
      <c r="B2943" s="425" t="str">
        <f>IF(A2943="","",VLOOKUP(A2943,'Project Budget vs Exp'!$B$9:$G$52,2,FALSE))</f>
        <v/>
      </c>
      <c r="C2943" s="117"/>
      <c r="D2943" s="116"/>
      <c r="E2943" s="118"/>
      <c r="F2943" s="119"/>
      <c r="G2943" s="120"/>
      <c r="H2943" s="120"/>
      <c r="I2943" s="428">
        <f t="shared" si="46"/>
        <v>0</v>
      </c>
      <c r="J2943" s="46"/>
      <c r="K2943" s="21">
        <f>IFERROR(SUM(C2943/'Transfers of Funds'!$F$59),0)</f>
        <v>0</v>
      </c>
      <c r="L2943" s="21"/>
      <c r="M2943" s="47" t="s">
        <v>162</v>
      </c>
      <c r="N2943" s="46"/>
    </row>
    <row r="2944" spans="1:14" s="23" customFormat="1" ht="14.25" customHeight="1">
      <c r="A2944" s="115"/>
      <c r="B2944" s="425" t="str">
        <f>IF(A2944="","",VLOOKUP(A2944,'Project Budget vs Exp'!$B$9:$G$52,2,FALSE))</f>
        <v/>
      </c>
      <c r="C2944" s="117"/>
      <c r="D2944" s="116"/>
      <c r="E2944" s="118"/>
      <c r="F2944" s="119"/>
      <c r="G2944" s="120"/>
      <c r="H2944" s="120"/>
      <c r="I2944" s="428">
        <f t="shared" si="46"/>
        <v>0</v>
      </c>
      <c r="J2944" s="46"/>
      <c r="K2944" s="21">
        <f>IFERROR(SUM(C2944/'Transfers of Funds'!$F$59),0)</f>
        <v>0</v>
      </c>
      <c r="L2944" s="21"/>
      <c r="M2944" s="47" t="s">
        <v>162</v>
      </c>
      <c r="N2944" s="46"/>
    </row>
    <row r="2945" spans="1:14" s="23" customFormat="1" ht="14.25" customHeight="1">
      <c r="A2945" s="115"/>
      <c r="B2945" s="425" t="str">
        <f>IF(A2945="","",VLOOKUP(A2945,'Project Budget vs Exp'!$B$9:$G$52,2,FALSE))</f>
        <v/>
      </c>
      <c r="C2945" s="117"/>
      <c r="D2945" s="116"/>
      <c r="E2945" s="118"/>
      <c r="F2945" s="119"/>
      <c r="G2945" s="120"/>
      <c r="H2945" s="120"/>
      <c r="I2945" s="428">
        <f t="shared" si="46"/>
        <v>0</v>
      </c>
      <c r="J2945" s="46"/>
      <c r="K2945" s="21">
        <f>IFERROR(SUM(C2945/'Transfers of Funds'!$F$59),0)</f>
        <v>0</v>
      </c>
      <c r="L2945" s="21"/>
      <c r="M2945" s="47" t="s">
        <v>162</v>
      </c>
      <c r="N2945" s="46"/>
    </row>
    <row r="2946" spans="1:14" s="23" customFormat="1" ht="14.25" customHeight="1">
      <c r="A2946" s="115"/>
      <c r="B2946" s="425" t="str">
        <f>IF(A2946="","",VLOOKUP(A2946,'Project Budget vs Exp'!$B$9:$G$52,2,FALSE))</f>
        <v/>
      </c>
      <c r="C2946" s="117"/>
      <c r="D2946" s="116"/>
      <c r="E2946" s="118"/>
      <c r="F2946" s="119"/>
      <c r="G2946" s="120"/>
      <c r="H2946" s="120"/>
      <c r="I2946" s="428">
        <f t="shared" si="46"/>
        <v>0</v>
      </c>
      <c r="J2946" s="46"/>
      <c r="K2946" s="21">
        <f>IFERROR(SUM(C2946/'Transfers of Funds'!$F$59),0)</f>
        <v>0</v>
      </c>
      <c r="L2946" s="21"/>
      <c r="M2946" s="47" t="s">
        <v>162</v>
      </c>
      <c r="N2946" s="46"/>
    </row>
    <row r="2947" spans="1:14" s="23" customFormat="1" ht="14.25" customHeight="1">
      <c r="A2947" s="115"/>
      <c r="B2947" s="425" t="str">
        <f>IF(A2947="","",VLOOKUP(A2947,'Project Budget vs Exp'!$B$9:$G$52,2,FALSE))</f>
        <v/>
      </c>
      <c r="C2947" s="117"/>
      <c r="D2947" s="116"/>
      <c r="E2947" s="118"/>
      <c r="F2947" s="119"/>
      <c r="G2947" s="120"/>
      <c r="H2947" s="120"/>
      <c r="I2947" s="428">
        <f t="shared" si="46"/>
        <v>0</v>
      </c>
      <c r="J2947" s="46"/>
      <c r="K2947" s="21">
        <f>IFERROR(SUM(C2947/'Transfers of Funds'!$F$59),0)</f>
        <v>0</v>
      </c>
      <c r="L2947" s="21"/>
      <c r="M2947" s="47" t="s">
        <v>162</v>
      </c>
      <c r="N2947" s="46"/>
    </row>
    <row r="2948" spans="1:14" s="23" customFormat="1" ht="14.25" customHeight="1">
      <c r="A2948" s="115"/>
      <c r="B2948" s="425" t="str">
        <f>IF(A2948="","",VLOOKUP(A2948,'Project Budget vs Exp'!$B$9:$G$52,2,FALSE))</f>
        <v/>
      </c>
      <c r="C2948" s="117"/>
      <c r="D2948" s="116"/>
      <c r="E2948" s="118"/>
      <c r="F2948" s="119"/>
      <c r="G2948" s="120"/>
      <c r="H2948" s="120"/>
      <c r="I2948" s="428">
        <f t="shared" si="46"/>
        <v>0</v>
      </c>
      <c r="J2948" s="46"/>
      <c r="K2948" s="21">
        <f>IFERROR(SUM(C2948/'Transfers of Funds'!$F$59),0)</f>
        <v>0</v>
      </c>
      <c r="L2948" s="21"/>
      <c r="M2948" s="47" t="s">
        <v>162</v>
      </c>
      <c r="N2948" s="46"/>
    </row>
    <row r="2949" spans="1:14" s="23" customFormat="1" ht="14.25" customHeight="1">
      <c r="A2949" s="115"/>
      <c r="B2949" s="425" t="str">
        <f>IF(A2949="","",VLOOKUP(A2949,'Project Budget vs Exp'!$B$9:$G$52,2,FALSE))</f>
        <v/>
      </c>
      <c r="C2949" s="117"/>
      <c r="D2949" s="116"/>
      <c r="E2949" s="118"/>
      <c r="F2949" s="119"/>
      <c r="G2949" s="120"/>
      <c r="H2949" s="120"/>
      <c r="I2949" s="428">
        <f t="shared" si="46"/>
        <v>0</v>
      </c>
      <c r="J2949" s="46"/>
      <c r="K2949" s="21">
        <f>IFERROR(SUM(C2949/'Transfers of Funds'!$F$59),0)</f>
        <v>0</v>
      </c>
      <c r="L2949" s="21"/>
      <c r="M2949" s="47" t="s">
        <v>162</v>
      </c>
      <c r="N2949" s="46"/>
    </row>
    <row r="2950" spans="1:14" s="23" customFormat="1" ht="14.25" customHeight="1">
      <c r="A2950" s="115"/>
      <c r="B2950" s="425" t="str">
        <f>IF(A2950="","",VLOOKUP(A2950,'Project Budget vs Exp'!$B$9:$G$52,2,FALSE))</f>
        <v/>
      </c>
      <c r="C2950" s="117"/>
      <c r="D2950" s="116"/>
      <c r="E2950" s="118"/>
      <c r="F2950" s="119"/>
      <c r="G2950" s="120"/>
      <c r="H2950" s="120"/>
      <c r="I2950" s="428">
        <f t="shared" si="46"/>
        <v>0</v>
      </c>
      <c r="J2950" s="46"/>
      <c r="K2950" s="21">
        <f>IFERROR(SUM(C2950/'Transfers of Funds'!$F$59),0)</f>
        <v>0</v>
      </c>
      <c r="L2950" s="21"/>
      <c r="M2950" s="47" t="s">
        <v>162</v>
      </c>
      <c r="N2950" s="46"/>
    </row>
    <row r="2951" spans="1:14" s="23" customFormat="1" ht="14.25" customHeight="1">
      <c r="A2951" s="115"/>
      <c r="B2951" s="425" t="str">
        <f>IF(A2951="","",VLOOKUP(A2951,'Project Budget vs Exp'!$B$9:$G$52,2,FALSE))</f>
        <v/>
      </c>
      <c r="C2951" s="117"/>
      <c r="D2951" s="116"/>
      <c r="E2951" s="118"/>
      <c r="F2951" s="119"/>
      <c r="G2951" s="120"/>
      <c r="H2951" s="120"/>
      <c r="I2951" s="428">
        <f t="shared" si="46"/>
        <v>0</v>
      </c>
      <c r="J2951" s="46"/>
      <c r="K2951" s="21">
        <f>IFERROR(SUM(C2951/'Transfers of Funds'!$F$59),0)</f>
        <v>0</v>
      </c>
      <c r="L2951" s="21"/>
      <c r="M2951" s="47" t="s">
        <v>162</v>
      </c>
      <c r="N2951" s="46"/>
    </row>
    <row r="2952" spans="1:14" s="23" customFormat="1" ht="14.25" customHeight="1">
      <c r="A2952" s="115"/>
      <c r="B2952" s="425" t="str">
        <f>IF(A2952="","",VLOOKUP(A2952,'Project Budget vs Exp'!$B$9:$G$52,2,FALSE))</f>
        <v/>
      </c>
      <c r="C2952" s="117"/>
      <c r="D2952" s="116"/>
      <c r="E2952" s="118"/>
      <c r="F2952" s="119"/>
      <c r="G2952" s="120"/>
      <c r="H2952" s="120"/>
      <c r="I2952" s="428">
        <f t="shared" si="46"/>
        <v>0</v>
      </c>
      <c r="J2952" s="46"/>
      <c r="K2952" s="21">
        <f>IFERROR(SUM(C2952/'Transfers of Funds'!$F$59),0)</f>
        <v>0</v>
      </c>
      <c r="L2952" s="21"/>
      <c r="M2952" s="47" t="s">
        <v>162</v>
      </c>
      <c r="N2952" s="46"/>
    </row>
    <row r="2953" spans="1:14" s="23" customFormat="1" ht="14.25" customHeight="1">
      <c r="A2953" s="115"/>
      <c r="B2953" s="425" t="str">
        <f>IF(A2953="","",VLOOKUP(A2953,'Project Budget vs Exp'!$B$9:$G$52,2,FALSE))</f>
        <v/>
      </c>
      <c r="C2953" s="117"/>
      <c r="D2953" s="116"/>
      <c r="E2953" s="118"/>
      <c r="F2953" s="119"/>
      <c r="G2953" s="120"/>
      <c r="H2953" s="120"/>
      <c r="I2953" s="428">
        <f t="shared" si="46"/>
        <v>0</v>
      </c>
      <c r="J2953" s="46"/>
      <c r="K2953" s="21">
        <f>IFERROR(SUM(C2953/'Transfers of Funds'!$F$59),0)</f>
        <v>0</v>
      </c>
      <c r="L2953" s="21"/>
      <c r="M2953" s="47" t="s">
        <v>162</v>
      </c>
      <c r="N2953" s="46"/>
    </row>
    <row r="2954" spans="1:14" s="23" customFormat="1" ht="14.25" customHeight="1">
      <c r="A2954" s="115"/>
      <c r="B2954" s="425" t="str">
        <f>IF(A2954="","",VLOOKUP(A2954,'Project Budget vs Exp'!$B$9:$G$52,2,FALSE))</f>
        <v/>
      </c>
      <c r="C2954" s="117"/>
      <c r="D2954" s="116"/>
      <c r="E2954" s="118"/>
      <c r="F2954" s="119"/>
      <c r="G2954" s="120"/>
      <c r="H2954" s="120"/>
      <c r="I2954" s="428">
        <f t="shared" si="46"/>
        <v>0</v>
      </c>
      <c r="J2954" s="46"/>
      <c r="K2954" s="21">
        <f>IFERROR(SUM(C2954/'Transfers of Funds'!$F$59),0)</f>
        <v>0</v>
      </c>
      <c r="L2954" s="21"/>
      <c r="M2954" s="47" t="s">
        <v>162</v>
      </c>
      <c r="N2954" s="46"/>
    </row>
    <row r="2955" spans="1:14" s="23" customFormat="1" ht="14.25" customHeight="1">
      <c r="A2955" s="115"/>
      <c r="B2955" s="425" t="str">
        <f>IF(A2955="","",VLOOKUP(A2955,'Project Budget vs Exp'!$B$9:$G$52,2,FALSE))</f>
        <v/>
      </c>
      <c r="C2955" s="117"/>
      <c r="D2955" s="116"/>
      <c r="E2955" s="118"/>
      <c r="F2955" s="119"/>
      <c r="G2955" s="120"/>
      <c r="H2955" s="120"/>
      <c r="I2955" s="428">
        <f t="shared" si="46"/>
        <v>0</v>
      </c>
      <c r="J2955" s="46"/>
      <c r="K2955" s="21">
        <f>IFERROR(SUM(C2955/'Transfers of Funds'!$F$59),0)</f>
        <v>0</v>
      </c>
      <c r="L2955" s="21"/>
      <c r="M2955" s="47" t="s">
        <v>162</v>
      </c>
      <c r="N2955" s="46"/>
    </row>
    <row r="2956" spans="1:14" s="23" customFormat="1" ht="14.25" customHeight="1">
      <c r="A2956" s="115"/>
      <c r="B2956" s="425" t="str">
        <f>IF(A2956="","",VLOOKUP(A2956,'Project Budget vs Exp'!$B$9:$G$52,2,FALSE))</f>
        <v/>
      </c>
      <c r="C2956" s="117"/>
      <c r="D2956" s="116"/>
      <c r="E2956" s="118"/>
      <c r="F2956" s="119"/>
      <c r="G2956" s="120"/>
      <c r="H2956" s="120"/>
      <c r="I2956" s="428">
        <f t="shared" si="46"/>
        <v>0</v>
      </c>
      <c r="J2956" s="46"/>
      <c r="K2956" s="21">
        <f>IFERROR(SUM(C2956/'Transfers of Funds'!$F$59),0)</f>
        <v>0</v>
      </c>
      <c r="L2956" s="21"/>
      <c r="M2956" s="47" t="s">
        <v>162</v>
      </c>
      <c r="N2956" s="46"/>
    </row>
    <row r="2957" spans="1:14" s="23" customFormat="1" ht="14.25" customHeight="1">
      <c r="A2957" s="115"/>
      <c r="B2957" s="425" t="str">
        <f>IF(A2957="","",VLOOKUP(A2957,'Project Budget vs Exp'!$B$9:$G$52,2,FALSE))</f>
        <v/>
      </c>
      <c r="C2957" s="117"/>
      <c r="D2957" s="116"/>
      <c r="E2957" s="118"/>
      <c r="F2957" s="119"/>
      <c r="G2957" s="120"/>
      <c r="H2957" s="120"/>
      <c r="I2957" s="428">
        <f t="shared" si="46"/>
        <v>0</v>
      </c>
      <c r="J2957" s="46"/>
      <c r="K2957" s="21">
        <f>IFERROR(SUM(C2957/'Transfers of Funds'!$F$59),0)</f>
        <v>0</v>
      </c>
      <c r="L2957" s="21"/>
      <c r="M2957" s="47" t="s">
        <v>162</v>
      </c>
      <c r="N2957" s="46"/>
    </row>
    <row r="2958" spans="1:14" s="23" customFormat="1" ht="14.25" customHeight="1">
      <c r="A2958" s="115"/>
      <c r="B2958" s="425" t="str">
        <f>IF(A2958="","",VLOOKUP(A2958,'Project Budget vs Exp'!$B$9:$G$52,2,FALSE))</f>
        <v/>
      </c>
      <c r="C2958" s="117"/>
      <c r="D2958" s="116"/>
      <c r="E2958" s="118"/>
      <c r="F2958" s="119"/>
      <c r="G2958" s="120"/>
      <c r="H2958" s="120"/>
      <c r="I2958" s="428">
        <f t="shared" si="46"/>
        <v>0</v>
      </c>
      <c r="J2958" s="46"/>
      <c r="K2958" s="21">
        <f>IFERROR(SUM(C2958/'Transfers of Funds'!$F$59),0)</f>
        <v>0</v>
      </c>
      <c r="L2958" s="21"/>
      <c r="M2958" s="47" t="s">
        <v>162</v>
      </c>
      <c r="N2958" s="46"/>
    </row>
    <row r="2959" spans="1:14" s="23" customFormat="1" ht="14.25" customHeight="1">
      <c r="A2959" s="115"/>
      <c r="B2959" s="425" t="str">
        <f>IF(A2959="","",VLOOKUP(A2959,'Project Budget vs Exp'!$B$9:$G$52,2,FALSE))</f>
        <v/>
      </c>
      <c r="C2959" s="117"/>
      <c r="D2959" s="116"/>
      <c r="E2959" s="118"/>
      <c r="F2959" s="119"/>
      <c r="G2959" s="120"/>
      <c r="H2959" s="120"/>
      <c r="I2959" s="428">
        <f t="shared" si="46"/>
        <v>0</v>
      </c>
      <c r="J2959" s="46"/>
      <c r="K2959" s="21">
        <f>IFERROR(SUM(C2959/'Transfers of Funds'!$F$59),0)</f>
        <v>0</v>
      </c>
      <c r="L2959" s="21"/>
      <c r="M2959" s="47" t="s">
        <v>162</v>
      </c>
      <c r="N2959" s="46"/>
    </row>
    <row r="2960" spans="1:14" s="23" customFormat="1" ht="14.25" customHeight="1">
      <c r="A2960" s="115"/>
      <c r="B2960" s="425" t="str">
        <f>IF(A2960="","",VLOOKUP(A2960,'Project Budget vs Exp'!$B$9:$G$52,2,FALSE))</f>
        <v/>
      </c>
      <c r="C2960" s="117"/>
      <c r="D2960" s="116"/>
      <c r="E2960" s="118"/>
      <c r="F2960" s="119"/>
      <c r="G2960" s="120"/>
      <c r="H2960" s="120"/>
      <c r="I2960" s="428">
        <f t="shared" si="46"/>
        <v>0</v>
      </c>
      <c r="J2960" s="46"/>
      <c r="K2960" s="21">
        <f>IFERROR(SUM(C2960/'Transfers of Funds'!$F$59),0)</f>
        <v>0</v>
      </c>
      <c r="L2960" s="21"/>
      <c r="M2960" s="47" t="s">
        <v>162</v>
      </c>
      <c r="N2960" s="46"/>
    </row>
    <row r="2961" spans="1:14" s="23" customFormat="1" ht="14.25" customHeight="1">
      <c r="A2961" s="115"/>
      <c r="B2961" s="425" t="str">
        <f>IF(A2961="","",VLOOKUP(A2961,'Project Budget vs Exp'!$B$9:$G$52,2,FALSE))</f>
        <v/>
      </c>
      <c r="C2961" s="117"/>
      <c r="D2961" s="116"/>
      <c r="E2961" s="118"/>
      <c r="F2961" s="119"/>
      <c r="G2961" s="120"/>
      <c r="H2961" s="120"/>
      <c r="I2961" s="428">
        <f t="shared" si="46"/>
        <v>0</v>
      </c>
      <c r="J2961" s="46"/>
      <c r="K2961" s="21">
        <f>IFERROR(SUM(C2961/'Transfers of Funds'!$F$59),0)</f>
        <v>0</v>
      </c>
      <c r="L2961" s="21"/>
      <c r="M2961" s="47" t="s">
        <v>162</v>
      </c>
      <c r="N2961" s="46"/>
    </row>
    <row r="2962" spans="1:14" s="23" customFormat="1" ht="14.25" customHeight="1">
      <c r="A2962" s="121"/>
      <c r="B2962" s="425" t="str">
        <f>IF(A2962="","",VLOOKUP(A2962,'Project Budget vs Exp'!$B$9:$G$52,2,FALSE))</f>
        <v/>
      </c>
      <c r="C2962" s="122"/>
      <c r="D2962" s="123"/>
      <c r="E2962" s="124"/>
      <c r="F2962" s="125"/>
      <c r="G2962" s="126"/>
      <c r="H2962" s="126"/>
      <c r="I2962" s="429">
        <f t="shared" si="46"/>
        <v>0</v>
      </c>
      <c r="J2962" s="46"/>
      <c r="K2962" s="21">
        <f>IFERROR(SUM(C2962/'Transfers of Funds'!$F$59),0)</f>
        <v>0</v>
      </c>
      <c r="L2962" s="21"/>
      <c r="M2962" s="47" t="s">
        <v>162</v>
      </c>
      <c r="N2962" s="46"/>
    </row>
    <row r="2963" spans="1:14">
      <c r="A2963" s="169"/>
      <c r="B2963" s="44" t="str">
        <f>IF(A2963="","",VLOOKUP(A2963,'Project Budget vs Exp'!$B$9:$G$52,2,FALSE))</f>
        <v/>
      </c>
      <c r="C2963" s="171"/>
      <c r="D2963" s="172"/>
      <c r="E2963" s="173"/>
      <c r="F2963" s="174"/>
      <c r="G2963" s="175"/>
      <c r="H2963" s="175"/>
      <c r="I2963" s="50">
        <f t="shared" si="46"/>
        <v>0</v>
      </c>
      <c r="J2963" s="44"/>
      <c r="K2963" s="21">
        <f>IFERROR(SUM(C2963/'Transfers of Funds'!$F$59),0)</f>
        <v>0</v>
      </c>
      <c r="L2963" s="44"/>
      <c r="M2963" s="45" t="s">
        <v>162</v>
      </c>
      <c r="N2963" s="44"/>
    </row>
    <row r="2964" spans="1:14">
      <c r="A2964" s="169"/>
      <c r="B2964" s="44" t="str">
        <f>IF(A2964="","",VLOOKUP(A2964,'Project Budget vs Exp'!$B$9:$G$52,2,FALSE))</f>
        <v/>
      </c>
      <c r="C2964" s="171"/>
      <c r="D2964" s="172"/>
      <c r="E2964" s="173"/>
      <c r="F2964" s="174"/>
      <c r="G2964" s="175"/>
      <c r="H2964" s="175"/>
      <c r="I2964" s="50">
        <f t="shared" si="46"/>
        <v>0</v>
      </c>
      <c r="J2964" s="44"/>
      <c r="K2964" s="21">
        <f>IFERROR(SUM(C2964/'Transfers of Funds'!$F$59),0)</f>
        <v>0</v>
      </c>
      <c r="L2964" s="44"/>
      <c r="M2964" s="45" t="s">
        <v>162</v>
      </c>
      <c r="N2964" s="44"/>
    </row>
    <row r="2965" spans="1:14">
      <c r="A2965" s="169"/>
      <c r="B2965" s="44" t="str">
        <f>IF(A2965="","",VLOOKUP(A2965,'Project Budget vs Exp'!$B$9:$G$52,2,FALSE))</f>
        <v/>
      </c>
      <c r="C2965" s="171"/>
      <c r="D2965" s="172"/>
      <c r="E2965" s="173"/>
      <c r="F2965" s="174"/>
      <c r="G2965" s="175"/>
      <c r="H2965" s="175"/>
      <c r="I2965" s="50">
        <f t="shared" ref="I2965:I3028" si="47">IF(OR(F$4="EUR",F$4="USD",F$4="GBP",F$4="CAD",F$4="NZD",F$4="AUD"),K2965,C2965)</f>
        <v>0</v>
      </c>
      <c r="J2965" s="44"/>
      <c r="K2965" s="21">
        <f>IFERROR(SUM(C2965/'Transfers of Funds'!$F$59),0)</f>
        <v>0</v>
      </c>
      <c r="L2965" s="44"/>
      <c r="M2965" s="45" t="s">
        <v>162</v>
      </c>
      <c r="N2965" s="44"/>
    </row>
    <row r="2966" spans="1:14">
      <c r="A2966" s="169"/>
      <c r="B2966" s="44" t="str">
        <f>IF(A2966="","",VLOOKUP(A2966,'Project Budget vs Exp'!$B$9:$G$52,2,FALSE))</f>
        <v/>
      </c>
      <c r="C2966" s="171"/>
      <c r="D2966" s="172"/>
      <c r="E2966" s="173"/>
      <c r="F2966" s="174"/>
      <c r="G2966" s="175"/>
      <c r="H2966" s="175"/>
      <c r="I2966" s="50">
        <f t="shared" si="47"/>
        <v>0</v>
      </c>
      <c r="J2966" s="44"/>
      <c r="K2966" s="21">
        <f>IFERROR(SUM(C2966/'Transfers of Funds'!$F$59),0)</f>
        <v>0</v>
      </c>
      <c r="L2966" s="44"/>
      <c r="M2966" s="45" t="s">
        <v>162</v>
      </c>
      <c r="N2966" s="44"/>
    </row>
    <row r="2967" spans="1:14">
      <c r="A2967" s="169"/>
      <c r="B2967" s="44" t="str">
        <f>IF(A2967="","",VLOOKUP(A2967,'Project Budget vs Exp'!$B$9:$G$52,2,FALSE))</f>
        <v/>
      </c>
      <c r="C2967" s="171"/>
      <c r="D2967" s="172"/>
      <c r="E2967" s="173"/>
      <c r="F2967" s="174"/>
      <c r="G2967" s="175"/>
      <c r="H2967" s="175"/>
      <c r="I2967" s="50">
        <f t="shared" si="47"/>
        <v>0</v>
      </c>
      <c r="J2967" s="44"/>
      <c r="K2967" s="21">
        <f>IFERROR(SUM(C2967/'Transfers of Funds'!$F$59),0)</f>
        <v>0</v>
      </c>
      <c r="L2967" s="44"/>
      <c r="M2967" s="45" t="s">
        <v>162</v>
      </c>
      <c r="N2967" s="44"/>
    </row>
    <row r="2968" spans="1:14">
      <c r="A2968" s="169"/>
      <c r="B2968" s="44" t="str">
        <f>IF(A2968="","",VLOOKUP(A2968,'Project Budget vs Exp'!$B$9:$G$52,2,FALSE))</f>
        <v/>
      </c>
      <c r="C2968" s="171"/>
      <c r="D2968" s="172"/>
      <c r="E2968" s="173"/>
      <c r="F2968" s="174"/>
      <c r="G2968" s="175"/>
      <c r="H2968" s="175"/>
      <c r="I2968" s="50">
        <f t="shared" si="47"/>
        <v>0</v>
      </c>
      <c r="J2968" s="44"/>
      <c r="K2968" s="21">
        <f>IFERROR(SUM(C2968/'Transfers of Funds'!$F$59),0)</f>
        <v>0</v>
      </c>
      <c r="L2968" s="44"/>
      <c r="M2968" s="45" t="s">
        <v>162</v>
      </c>
      <c r="N2968" s="44"/>
    </row>
    <row r="2969" spans="1:14">
      <c r="A2969" s="169"/>
      <c r="B2969" s="44" t="str">
        <f>IF(A2969="","",VLOOKUP(A2969,'Project Budget vs Exp'!$B$9:$G$52,2,FALSE))</f>
        <v/>
      </c>
      <c r="C2969" s="171"/>
      <c r="D2969" s="172"/>
      <c r="E2969" s="173"/>
      <c r="F2969" s="174"/>
      <c r="G2969" s="175"/>
      <c r="H2969" s="175"/>
      <c r="I2969" s="50">
        <f t="shared" si="47"/>
        <v>0</v>
      </c>
      <c r="J2969" s="44"/>
      <c r="K2969" s="21">
        <f>IFERROR(SUM(C2969/'Transfers of Funds'!$F$59),0)</f>
        <v>0</v>
      </c>
      <c r="L2969" s="44"/>
      <c r="M2969" s="45" t="s">
        <v>162</v>
      </c>
      <c r="N2969" s="44"/>
    </row>
    <row r="2970" spans="1:14">
      <c r="A2970" s="169"/>
      <c r="B2970" s="44" t="str">
        <f>IF(A2970="","",VLOOKUP(A2970,'Project Budget vs Exp'!$B$9:$G$52,2,FALSE))</f>
        <v/>
      </c>
      <c r="C2970" s="171"/>
      <c r="D2970" s="172"/>
      <c r="E2970" s="173"/>
      <c r="F2970" s="174"/>
      <c r="G2970" s="175"/>
      <c r="H2970" s="175"/>
      <c r="I2970" s="50">
        <f t="shared" si="47"/>
        <v>0</v>
      </c>
      <c r="J2970" s="44"/>
      <c r="K2970" s="21">
        <f>IFERROR(SUM(C2970/'Transfers of Funds'!$F$59),0)</f>
        <v>0</v>
      </c>
      <c r="L2970" s="44"/>
      <c r="M2970" s="45" t="s">
        <v>162</v>
      </c>
      <c r="N2970" s="44"/>
    </row>
    <row r="2971" spans="1:14">
      <c r="A2971" s="169"/>
      <c r="B2971" s="44" t="str">
        <f>IF(A2971="","",VLOOKUP(A2971,'Project Budget vs Exp'!$B$9:$G$52,2,FALSE))</f>
        <v/>
      </c>
      <c r="C2971" s="171"/>
      <c r="D2971" s="172"/>
      <c r="E2971" s="173"/>
      <c r="F2971" s="174"/>
      <c r="G2971" s="175"/>
      <c r="H2971" s="175"/>
      <c r="I2971" s="50">
        <f t="shared" si="47"/>
        <v>0</v>
      </c>
      <c r="J2971" s="44"/>
      <c r="K2971" s="21">
        <f>IFERROR(SUM(C2971/'Transfers of Funds'!$F$59),0)</f>
        <v>0</v>
      </c>
      <c r="L2971" s="44"/>
      <c r="M2971" s="45" t="s">
        <v>162</v>
      </c>
      <c r="N2971" s="44"/>
    </row>
    <row r="2972" spans="1:14">
      <c r="A2972" s="169"/>
      <c r="B2972" s="44" t="str">
        <f>IF(A2972="","",VLOOKUP(A2972,'Project Budget vs Exp'!$B$9:$G$52,2,FALSE))</f>
        <v/>
      </c>
      <c r="C2972" s="171"/>
      <c r="D2972" s="172"/>
      <c r="E2972" s="173"/>
      <c r="F2972" s="174"/>
      <c r="G2972" s="175"/>
      <c r="H2972" s="175"/>
      <c r="I2972" s="50">
        <f t="shared" si="47"/>
        <v>0</v>
      </c>
      <c r="J2972" s="44"/>
      <c r="K2972" s="21">
        <f>IFERROR(SUM(C2972/'Transfers of Funds'!$F$59),0)</f>
        <v>0</v>
      </c>
      <c r="L2972" s="44"/>
      <c r="M2972" s="45" t="s">
        <v>162</v>
      </c>
      <c r="N2972" s="44"/>
    </row>
    <row r="2973" spans="1:14">
      <c r="A2973" s="169"/>
      <c r="B2973" s="44" t="str">
        <f>IF(A2973="","",VLOOKUP(A2973,'Project Budget vs Exp'!$B$9:$G$52,2,FALSE))</f>
        <v/>
      </c>
      <c r="C2973" s="171"/>
      <c r="D2973" s="172"/>
      <c r="E2973" s="173"/>
      <c r="F2973" s="174"/>
      <c r="G2973" s="175"/>
      <c r="H2973" s="175"/>
      <c r="I2973" s="50">
        <f t="shared" si="47"/>
        <v>0</v>
      </c>
      <c r="J2973" s="44"/>
      <c r="K2973" s="21">
        <f>IFERROR(SUM(C2973/'Transfers of Funds'!$F$59),0)</f>
        <v>0</v>
      </c>
      <c r="L2973" s="44"/>
      <c r="M2973" s="45" t="s">
        <v>162</v>
      </c>
      <c r="N2973" s="44"/>
    </row>
    <row r="2974" spans="1:14">
      <c r="A2974" s="169"/>
      <c r="B2974" s="44" t="str">
        <f>IF(A2974="","",VLOOKUP(A2974,'Project Budget vs Exp'!$B$9:$G$52,2,FALSE))</f>
        <v/>
      </c>
      <c r="C2974" s="171"/>
      <c r="D2974" s="172"/>
      <c r="E2974" s="173"/>
      <c r="F2974" s="174"/>
      <c r="G2974" s="175"/>
      <c r="H2974" s="175"/>
      <c r="I2974" s="50">
        <f t="shared" si="47"/>
        <v>0</v>
      </c>
      <c r="J2974" s="44"/>
      <c r="K2974" s="21">
        <f>IFERROR(SUM(C2974/'Transfers of Funds'!$F$59),0)</f>
        <v>0</v>
      </c>
      <c r="L2974" s="44"/>
      <c r="M2974" s="45" t="s">
        <v>162</v>
      </c>
      <c r="N2974" s="44"/>
    </row>
    <row r="2975" spans="1:14">
      <c r="A2975" s="169"/>
      <c r="B2975" s="44" t="str">
        <f>IF(A2975="","",VLOOKUP(A2975,'Project Budget vs Exp'!$B$9:$G$52,2,FALSE))</f>
        <v/>
      </c>
      <c r="C2975" s="171"/>
      <c r="D2975" s="172"/>
      <c r="E2975" s="173"/>
      <c r="F2975" s="174"/>
      <c r="G2975" s="175"/>
      <c r="H2975" s="175"/>
      <c r="I2975" s="50">
        <f t="shared" si="47"/>
        <v>0</v>
      </c>
      <c r="J2975" s="44"/>
      <c r="K2975" s="21">
        <f>IFERROR(SUM(C2975/'Transfers of Funds'!$F$59),0)</f>
        <v>0</v>
      </c>
      <c r="L2975" s="44"/>
      <c r="M2975" s="45" t="s">
        <v>162</v>
      </c>
      <c r="N2975" s="44"/>
    </row>
    <row r="2976" spans="1:14">
      <c r="A2976" s="169"/>
      <c r="B2976" s="44" t="str">
        <f>IF(A2976="","",VLOOKUP(A2976,'Project Budget vs Exp'!$B$9:$G$52,2,FALSE))</f>
        <v/>
      </c>
      <c r="C2976" s="171"/>
      <c r="D2976" s="172"/>
      <c r="E2976" s="173"/>
      <c r="F2976" s="174"/>
      <c r="G2976" s="175"/>
      <c r="H2976" s="175"/>
      <c r="I2976" s="50">
        <f t="shared" si="47"/>
        <v>0</v>
      </c>
      <c r="J2976" s="44"/>
      <c r="K2976" s="21">
        <f>IFERROR(SUM(C2976/'Transfers of Funds'!$F$59),0)</f>
        <v>0</v>
      </c>
      <c r="L2976" s="44"/>
      <c r="M2976" s="45" t="s">
        <v>162</v>
      </c>
      <c r="N2976" s="44"/>
    </row>
    <row r="2977" spans="1:14">
      <c r="A2977" s="169"/>
      <c r="B2977" s="44" t="str">
        <f>IF(A2977="","",VLOOKUP(A2977,'Project Budget vs Exp'!$B$9:$G$52,2,FALSE))</f>
        <v/>
      </c>
      <c r="C2977" s="171"/>
      <c r="D2977" s="172"/>
      <c r="E2977" s="173"/>
      <c r="F2977" s="174"/>
      <c r="G2977" s="175"/>
      <c r="H2977" s="175"/>
      <c r="I2977" s="50">
        <f t="shared" si="47"/>
        <v>0</v>
      </c>
      <c r="J2977" s="44"/>
      <c r="K2977" s="21">
        <f>IFERROR(SUM(C2977/'Transfers of Funds'!$F$59),0)</f>
        <v>0</v>
      </c>
      <c r="L2977" s="44"/>
      <c r="M2977" s="45" t="s">
        <v>162</v>
      </c>
      <c r="N2977" s="44"/>
    </row>
    <row r="2978" spans="1:14">
      <c r="A2978" s="169"/>
      <c r="B2978" s="44" t="str">
        <f>IF(A2978="","",VLOOKUP(A2978,'Project Budget vs Exp'!$B$9:$G$52,2,FALSE))</f>
        <v/>
      </c>
      <c r="C2978" s="171"/>
      <c r="D2978" s="172"/>
      <c r="E2978" s="173"/>
      <c r="F2978" s="174"/>
      <c r="G2978" s="175"/>
      <c r="H2978" s="175"/>
      <c r="I2978" s="50">
        <f t="shared" si="47"/>
        <v>0</v>
      </c>
      <c r="J2978" s="44"/>
      <c r="K2978" s="21">
        <f>IFERROR(SUM(C2978/'Transfers of Funds'!$F$59),0)</f>
        <v>0</v>
      </c>
      <c r="L2978" s="44"/>
      <c r="M2978" s="45" t="s">
        <v>162</v>
      </c>
      <c r="N2978" s="44"/>
    </row>
    <row r="2979" spans="1:14">
      <c r="A2979" s="169"/>
      <c r="B2979" s="44" t="str">
        <f>IF(A2979="","",VLOOKUP(A2979,'Project Budget vs Exp'!$B$9:$G$52,2,FALSE))</f>
        <v/>
      </c>
      <c r="C2979" s="171"/>
      <c r="D2979" s="172"/>
      <c r="E2979" s="173"/>
      <c r="F2979" s="174"/>
      <c r="G2979" s="175"/>
      <c r="H2979" s="175"/>
      <c r="I2979" s="50">
        <f t="shared" si="47"/>
        <v>0</v>
      </c>
      <c r="J2979" s="44"/>
      <c r="K2979" s="21">
        <f>IFERROR(SUM(C2979/'Transfers of Funds'!$F$59),0)</f>
        <v>0</v>
      </c>
      <c r="L2979" s="44"/>
      <c r="M2979" s="45" t="s">
        <v>162</v>
      </c>
      <c r="N2979" s="44"/>
    </row>
    <row r="2980" spans="1:14">
      <c r="A2980" s="169"/>
      <c r="B2980" s="44" t="str">
        <f>IF(A2980="","",VLOOKUP(A2980,'Project Budget vs Exp'!$B$9:$G$52,2,FALSE))</f>
        <v/>
      </c>
      <c r="C2980" s="171"/>
      <c r="D2980" s="172"/>
      <c r="E2980" s="173"/>
      <c r="F2980" s="174"/>
      <c r="G2980" s="175"/>
      <c r="H2980" s="175"/>
      <c r="I2980" s="50">
        <f t="shared" si="47"/>
        <v>0</v>
      </c>
      <c r="J2980" s="44"/>
      <c r="K2980" s="21">
        <f>IFERROR(SUM(C2980/'Transfers of Funds'!$F$59),0)</f>
        <v>0</v>
      </c>
      <c r="L2980" s="44"/>
      <c r="M2980" s="45" t="s">
        <v>162</v>
      </c>
      <c r="N2980" s="44"/>
    </row>
    <row r="2981" spans="1:14">
      <c r="A2981" s="169"/>
      <c r="B2981" s="44" t="str">
        <f>IF(A2981="","",VLOOKUP(A2981,'Project Budget vs Exp'!$B$9:$G$52,2,FALSE))</f>
        <v/>
      </c>
      <c r="C2981" s="171"/>
      <c r="D2981" s="172"/>
      <c r="E2981" s="173"/>
      <c r="F2981" s="174"/>
      <c r="G2981" s="175"/>
      <c r="H2981" s="175"/>
      <c r="I2981" s="50">
        <f t="shared" si="47"/>
        <v>0</v>
      </c>
      <c r="J2981" s="44"/>
      <c r="K2981" s="21">
        <f>IFERROR(SUM(C2981/'Transfers of Funds'!$F$59),0)</f>
        <v>0</v>
      </c>
      <c r="L2981" s="44"/>
      <c r="M2981" s="45" t="s">
        <v>162</v>
      </c>
      <c r="N2981" s="44"/>
    </row>
    <row r="2982" spans="1:14">
      <c r="A2982" s="169"/>
      <c r="B2982" s="44" t="str">
        <f>IF(A2982="","",VLOOKUP(A2982,'Project Budget vs Exp'!$B$9:$G$52,2,FALSE))</f>
        <v/>
      </c>
      <c r="C2982" s="171"/>
      <c r="D2982" s="172"/>
      <c r="E2982" s="173"/>
      <c r="F2982" s="174"/>
      <c r="G2982" s="175"/>
      <c r="H2982" s="175"/>
      <c r="I2982" s="50">
        <f t="shared" si="47"/>
        <v>0</v>
      </c>
      <c r="J2982" s="44"/>
      <c r="K2982" s="21">
        <f>IFERROR(SUM(C2982/'Transfers of Funds'!$F$59),0)</f>
        <v>0</v>
      </c>
      <c r="L2982" s="44"/>
      <c r="M2982" s="45" t="s">
        <v>162</v>
      </c>
      <c r="N2982" s="44"/>
    </row>
    <row r="2983" spans="1:14">
      <c r="A2983" s="169"/>
      <c r="B2983" s="44" t="str">
        <f>IF(A2983="","",VLOOKUP(A2983,'Project Budget vs Exp'!$B$9:$G$52,2,FALSE))</f>
        <v/>
      </c>
      <c r="C2983" s="171"/>
      <c r="D2983" s="172"/>
      <c r="E2983" s="173"/>
      <c r="F2983" s="174"/>
      <c r="G2983" s="175"/>
      <c r="H2983" s="175"/>
      <c r="I2983" s="50">
        <f t="shared" si="47"/>
        <v>0</v>
      </c>
      <c r="J2983" s="44"/>
      <c r="K2983" s="21">
        <f>IFERROR(SUM(C2983/'Transfers of Funds'!$F$59),0)</f>
        <v>0</v>
      </c>
      <c r="L2983" s="44"/>
      <c r="M2983" s="45" t="s">
        <v>162</v>
      </c>
      <c r="N2983" s="44"/>
    </row>
    <row r="2984" spans="1:14">
      <c r="A2984" s="169"/>
      <c r="B2984" s="44" t="str">
        <f>IF(A2984="","",VLOOKUP(A2984,'Project Budget vs Exp'!$B$9:$G$52,2,FALSE))</f>
        <v/>
      </c>
      <c r="C2984" s="171"/>
      <c r="D2984" s="172"/>
      <c r="E2984" s="173"/>
      <c r="F2984" s="174"/>
      <c r="G2984" s="175"/>
      <c r="H2984" s="175"/>
      <c r="I2984" s="50">
        <f t="shared" si="47"/>
        <v>0</v>
      </c>
      <c r="J2984" s="44"/>
      <c r="K2984" s="21">
        <f>IFERROR(SUM(C2984/'Transfers of Funds'!$F$59),0)</f>
        <v>0</v>
      </c>
      <c r="L2984" s="44"/>
      <c r="M2984" s="45" t="s">
        <v>162</v>
      </c>
      <c r="N2984" s="44"/>
    </row>
    <row r="2985" spans="1:14">
      <c r="A2985" s="169"/>
      <c r="B2985" s="44" t="str">
        <f>IF(A2985="","",VLOOKUP(A2985,'Project Budget vs Exp'!$B$9:$G$52,2,FALSE))</f>
        <v/>
      </c>
      <c r="C2985" s="171"/>
      <c r="D2985" s="172"/>
      <c r="E2985" s="173"/>
      <c r="F2985" s="174"/>
      <c r="G2985" s="175"/>
      <c r="H2985" s="175"/>
      <c r="I2985" s="50">
        <f t="shared" si="47"/>
        <v>0</v>
      </c>
      <c r="J2985" s="44"/>
      <c r="K2985" s="21">
        <f>IFERROR(SUM(C2985/'Transfers of Funds'!$F$59),0)</f>
        <v>0</v>
      </c>
      <c r="L2985" s="44"/>
      <c r="M2985" s="45" t="s">
        <v>162</v>
      </c>
      <c r="N2985" s="44"/>
    </row>
    <row r="2986" spans="1:14">
      <c r="A2986" s="169"/>
      <c r="B2986" s="44" t="str">
        <f>IF(A2986="","",VLOOKUP(A2986,'Project Budget vs Exp'!$B$9:$G$52,2,FALSE))</f>
        <v/>
      </c>
      <c r="C2986" s="171"/>
      <c r="D2986" s="172"/>
      <c r="E2986" s="173"/>
      <c r="F2986" s="174"/>
      <c r="G2986" s="175"/>
      <c r="H2986" s="175"/>
      <c r="I2986" s="50">
        <f t="shared" si="47"/>
        <v>0</v>
      </c>
      <c r="J2986" s="44"/>
      <c r="K2986" s="21">
        <f>IFERROR(SUM(C2986/'Transfers of Funds'!$F$59),0)</f>
        <v>0</v>
      </c>
      <c r="L2986" s="44"/>
      <c r="M2986" s="45" t="s">
        <v>162</v>
      </c>
      <c r="N2986" s="44"/>
    </row>
    <row r="2987" spans="1:14">
      <c r="A2987" s="169"/>
      <c r="B2987" s="44" t="str">
        <f>IF(A2987="","",VLOOKUP(A2987,'Project Budget vs Exp'!$B$9:$G$52,2,FALSE))</f>
        <v/>
      </c>
      <c r="C2987" s="171"/>
      <c r="D2987" s="172"/>
      <c r="E2987" s="173"/>
      <c r="F2987" s="174"/>
      <c r="G2987" s="175"/>
      <c r="H2987" s="175"/>
      <c r="I2987" s="50">
        <f t="shared" si="47"/>
        <v>0</v>
      </c>
      <c r="J2987" s="44"/>
      <c r="K2987" s="21">
        <f>IFERROR(SUM(C2987/'Transfers of Funds'!$F$59),0)</f>
        <v>0</v>
      </c>
      <c r="L2987" s="44"/>
      <c r="M2987" s="45" t="s">
        <v>162</v>
      </c>
      <c r="N2987" s="44"/>
    </row>
    <row r="2988" spans="1:14">
      <c r="A2988" s="169"/>
      <c r="B2988" s="44" t="str">
        <f>IF(A2988="","",VLOOKUP(A2988,'Project Budget vs Exp'!$B$9:$G$52,2,FALSE))</f>
        <v/>
      </c>
      <c r="C2988" s="171"/>
      <c r="D2988" s="172"/>
      <c r="E2988" s="173"/>
      <c r="F2988" s="174"/>
      <c r="G2988" s="175"/>
      <c r="H2988" s="175"/>
      <c r="I2988" s="50">
        <f t="shared" si="47"/>
        <v>0</v>
      </c>
      <c r="J2988" s="44"/>
      <c r="K2988" s="21">
        <f>IFERROR(SUM(C2988/'Transfers of Funds'!$F$59),0)</f>
        <v>0</v>
      </c>
      <c r="L2988" s="44"/>
      <c r="M2988" s="45" t="s">
        <v>162</v>
      </c>
      <c r="N2988" s="44"/>
    </row>
    <row r="2989" spans="1:14">
      <c r="A2989" s="169"/>
      <c r="B2989" s="44" t="str">
        <f>IF(A2989="","",VLOOKUP(A2989,'Project Budget vs Exp'!$B$9:$G$52,2,FALSE))</f>
        <v/>
      </c>
      <c r="C2989" s="171"/>
      <c r="D2989" s="172"/>
      <c r="E2989" s="173"/>
      <c r="F2989" s="174"/>
      <c r="G2989" s="175"/>
      <c r="H2989" s="175"/>
      <c r="I2989" s="50">
        <f t="shared" si="47"/>
        <v>0</v>
      </c>
      <c r="J2989" s="44"/>
      <c r="K2989" s="21">
        <f>IFERROR(SUM(C2989/'Transfers of Funds'!$F$59),0)</f>
        <v>0</v>
      </c>
      <c r="L2989" s="44"/>
      <c r="M2989" s="45" t="s">
        <v>162</v>
      </c>
      <c r="N2989" s="44"/>
    </row>
    <row r="2990" spans="1:14">
      <c r="A2990" s="169"/>
      <c r="B2990" s="44" t="str">
        <f>IF(A2990="","",VLOOKUP(A2990,'Project Budget vs Exp'!$B$9:$G$52,2,FALSE))</f>
        <v/>
      </c>
      <c r="C2990" s="171"/>
      <c r="D2990" s="172"/>
      <c r="E2990" s="173"/>
      <c r="F2990" s="174"/>
      <c r="G2990" s="175"/>
      <c r="H2990" s="175"/>
      <c r="I2990" s="50">
        <f t="shared" si="47"/>
        <v>0</v>
      </c>
      <c r="J2990" s="44"/>
      <c r="K2990" s="21">
        <f>IFERROR(SUM(C2990/'Transfers of Funds'!$F$59),0)</f>
        <v>0</v>
      </c>
      <c r="L2990" s="44"/>
      <c r="M2990" s="45" t="s">
        <v>162</v>
      </c>
      <c r="N2990" s="44"/>
    </row>
    <row r="2991" spans="1:14">
      <c r="A2991" s="169"/>
      <c r="B2991" s="44" t="str">
        <f>IF(A2991="","",VLOOKUP(A2991,'Project Budget vs Exp'!$B$9:$G$52,2,FALSE))</f>
        <v/>
      </c>
      <c r="C2991" s="171"/>
      <c r="D2991" s="172"/>
      <c r="E2991" s="173"/>
      <c r="F2991" s="174"/>
      <c r="G2991" s="175"/>
      <c r="H2991" s="175"/>
      <c r="I2991" s="50">
        <f t="shared" si="47"/>
        <v>0</v>
      </c>
      <c r="J2991" s="44"/>
      <c r="K2991" s="21">
        <f>IFERROR(SUM(C2991/'Transfers of Funds'!$F$59),0)</f>
        <v>0</v>
      </c>
      <c r="L2991" s="44"/>
      <c r="M2991" s="45" t="s">
        <v>162</v>
      </c>
      <c r="N2991" s="44"/>
    </row>
    <row r="2992" spans="1:14">
      <c r="A2992" s="169"/>
      <c r="B2992" s="44" t="str">
        <f>IF(A2992="","",VLOOKUP(A2992,'Project Budget vs Exp'!$B$9:$G$52,2,FALSE))</f>
        <v/>
      </c>
      <c r="C2992" s="171"/>
      <c r="D2992" s="172"/>
      <c r="E2992" s="173"/>
      <c r="F2992" s="174"/>
      <c r="G2992" s="175"/>
      <c r="H2992" s="175"/>
      <c r="I2992" s="50">
        <f t="shared" si="47"/>
        <v>0</v>
      </c>
      <c r="J2992" s="44"/>
      <c r="K2992" s="21">
        <f>IFERROR(SUM(C2992/'Transfers of Funds'!$F$59),0)</f>
        <v>0</v>
      </c>
      <c r="L2992" s="44"/>
      <c r="M2992" s="45" t="s">
        <v>162</v>
      </c>
      <c r="N2992" s="44"/>
    </row>
    <row r="2993" spans="1:14">
      <c r="A2993" s="169"/>
      <c r="B2993" s="44" t="str">
        <f>IF(A2993="","",VLOOKUP(A2993,'Project Budget vs Exp'!$B$9:$G$52,2,FALSE))</f>
        <v/>
      </c>
      <c r="C2993" s="171"/>
      <c r="D2993" s="172"/>
      <c r="E2993" s="173"/>
      <c r="F2993" s="174"/>
      <c r="G2993" s="175"/>
      <c r="H2993" s="175"/>
      <c r="I2993" s="50">
        <f t="shared" si="47"/>
        <v>0</v>
      </c>
      <c r="J2993" s="44"/>
      <c r="K2993" s="21">
        <f>IFERROR(SUM(C2993/'Transfers of Funds'!$F$59),0)</f>
        <v>0</v>
      </c>
      <c r="L2993" s="44"/>
      <c r="M2993" s="45" t="s">
        <v>162</v>
      </c>
      <c r="N2993" s="44"/>
    </row>
    <row r="2994" spans="1:14">
      <c r="A2994" s="169"/>
      <c r="B2994" s="44" t="str">
        <f>IF(A2994="","",VLOOKUP(A2994,'Project Budget vs Exp'!$B$9:$G$52,2,FALSE))</f>
        <v/>
      </c>
      <c r="C2994" s="171"/>
      <c r="D2994" s="172"/>
      <c r="E2994" s="173"/>
      <c r="F2994" s="174"/>
      <c r="G2994" s="175"/>
      <c r="H2994" s="175"/>
      <c r="I2994" s="50">
        <f t="shared" si="47"/>
        <v>0</v>
      </c>
      <c r="J2994" s="44"/>
      <c r="K2994" s="21">
        <f>IFERROR(SUM(C2994/'Transfers of Funds'!$F$59),0)</f>
        <v>0</v>
      </c>
      <c r="L2994" s="44"/>
      <c r="M2994" s="45" t="s">
        <v>162</v>
      </c>
      <c r="N2994" s="44"/>
    </row>
    <row r="2995" spans="1:14">
      <c r="A2995" s="169"/>
      <c r="B2995" s="44" t="str">
        <f>IF(A2995="","",VLOOKUP(A2995,'Project Budget vs Exp'!$B$9:$G$52,2,FALSE))</f>
        <v/>
      </c>
      <c r="C2995" s="171"/>
      <c r="D2995" s="172"/>
      <c r="E2995" s="173"/>
      <c r="F2995" s="174"/>
      <c r="G2995" s="175"/>
      <c r="H2995" s="175"/>
      <c r="I2995" s="50">
        <f t="shared" si="47"/>
        <v>0</v>
      </c>
      <c r="J2995" s="44"/>
      <c r="K2995" s="21">
        <f>IFERROR(SUM(C2995/'Transfers of Funds'!$F$59),0)</f>
        <v>0</v>
      </c>
      <c r="L2995" s="44"/>
      <c r="M2995" s="45" t="s">
        <v>162</v>
      </c>
      <c r="N2995" s="44"/>
    </row>
    <row r="2996" spans="1:14">
      <c r="A2996" s="169"/>
      <c r="B2996" s="44" t="str">
        <f>IF(A2996="","",VLOOKUP(A2996,'Project Budget vs Exp'!$B$9:$G$52,2,FALSE))</f>
        <v/>
      </c>
      <c r="C2996" s="171"/>
      <c r="D2996" s="172"/>
      <c r="E2996" s="173"/>
      <c r="F2996" s="174"/>
      <c r="G2996" s="175"/>
      <c r="H2996" s="175"/>
      <c r="I2996" s="50">
        <f t="shared" si="47"/>
        <v>0</v>
      </c>
      <c r="J2996" s="44"/>
      <c r="K2996" s="21">
        <f>IFERROR(SUM(C2996/'Transfers of Funds'!$F$59),0)</f>
        <v>0</v>
      </c>
      <c r="L2996" s="44"/>
      <c r="M2996" s="45" t="s">
        <v>162</v>
      </c>
      <c r="N2996" s="44"/>
    </row>
    <row r="2997" spans="1:14">
      <c r="A2997" s="169"/>
      <c r="B2997" s="44" t="str">
        <f>IF(A2997="","",VLOOKUP(A2997,'Project Budget vs Exp'!$B$9:$G$52,2,FALSE))</f>
        <v/>
      </c>
      <c r="C2997" s="171"/>
      <c r="D2997" s="172"/>
      <c r="E2997" s="173"/>
      <c r="F2997" s="174"/>
      <c r="G2997" s="175"/>
      <c r="H2997" s="175"/>
      <c r="I2997" s="50">
        <f t="shared" si="47"/>
        <v>0</v>
      </c>
      <c r="J2997" s="44"/>
      <c r="K2997" s="21">
        <f>IFERROR(SUM(C2997/'Transfers of Funds'!$F$59),0)</f>
        <v>0</v>
      </c>
      <c r="L2997" s="44"/>
      <c r="M2997" s="45" t="s">
        <v>162</v>
      </c>
      <c r="N2997" s="44"/>
    </row>
    <row r="2998" spans="1:14">
      <c r="A2998" s="169"/>
      <c r="B2998" s="44" t="str">
        <f>IF(A2998="","",VLOOKUP(A2998,'Project Budget vs Exp'!$B$9:$G$52,2,FALSE))</f>
        <v/>
      </c>
      <c r="C2998" s="171"/>
      <c r="D2998" s="172"/>
      <c r="E2998" s="173"/>
      <c r="F2998" s="174"/>
      <c r="G2998" s="175"/>
      <c r="H2998" s="175"/>
      <c r="I2998" s="50">
        <f t="shared" si="47"/>
        <v>0</v>
      </c>
      <c r="J2998" s="44"/>
      <c r="K2998" s="21">
        <f>IFERROR(SUM(C2998/'Transfers of Funds'!$F$59),0)</f>
        <v>0</v>
      </c>
      <c r="L2998" s="44"/>
      <c r="M2998" s="45" t="s">
        <v>162</v>
      </c>
      <c r="N2998" s="44"/>
    </row>
    <row r="2999" spans="1:14">
      <c r="A2999" s="169"/>
      <c r="B2999" s="44" t="str">
        <f>IF(A2999="","",VLOOKUP(A2999,'Project Budget vs Exp'!$B$9:$G$52,2,FALSE))</f>
        <v/>
      </c>
      <c r="C2999" s="171"/>
      <c r="D2999" s="172"/>
      <c r="E2999" s="173"/>
      <c r="F2999" s="174"/>
      <c r="G2999" s="175"/>
      <c r="H2999" s="175"/>
      <c r="I2999" s="50">
        <f t="shared" si="47"/>
        <v>0</v>
      </c>
      <c r="J2999" s="44"/>
      <c r="K2999" s="21">
        <f>IFERROR(SUM(C2999/'Transfers of Funds'!$F$59),0)</f>
        <v>0</v>
      </c>
      <c r="L2999" s="44"/>
      <c r="M2999" s="45" t="s">
        <v>162</v>
      </c>
      <c r="N2999" s="44"/>
    </row>
    <row r="3000" spans="1:14">
      <c r="A3000" s="169"/>
      <c r="B3000" s="44" t="str">
        <f>IF(A3000="","",VLOOKUP(A3000,'Project Budget vs Exp'!$B$9:$G$52,2,FALSE))</f>
        <v/>
      </c>
      <c r="C3000" s="171"/>
      <c r="D3000" s="172"/>
      <c r="E3000" s="173"/>
      <c r="F3000" s="174"/>
      <c r="G3000" s="175"/>
      <c r="H3000" s="175"/>
      <c r="I3000" s="50">
        <f t="shared" si="47"/>
        <v>0</v>
      </c>
      <c r="J3000" s="44"/>
      <c r="K3000" s="21">
        <f>IFERROR(SUM(C3000/'Transfers of Funds'!$F$59),0)</f>
        <v>0</v>
      </c>
      <c r="L3000" s="44"/>
      <c r="M3000" s="45" t="s">
        <v>162</v>
      </c>
      <c r="N3000" s="44"/>
    </row>
    <row r="3001" spans="1:14">
      <c r="A3001" s="169"/>
      <c r="B3001" s="44" t="str">
        <f>IF(A3001="","",VLOOKUP(A3001,#REF!,2,FALSE))</f>
        <v/>
      </c>
      <c r="C3001" s="171"/>
      <c r="D3001" s="172"/>
      <c r="E3001" s="173"/>
      <c r="F3001" s="174"/>
      <c r="G3001" s="175"/>
      <c r="H3001" s="175"/>
      <c r="I3001" s="50">
        <f t="shared" si="47"/>
        <v>0</v>
      </c>
      <c r="J3001" s="44"/>
      <c r="K3001" s="21">
        <f>IFERROR(SUM(C3001/'Transfers of Funds'!$F$59),0)</f>
        <v>0</v>
      </c>
      <c r="L3001" s="44"/>
      <c r="M3001" s="45" t="s">
        <v>162</v>
      </c>
      <c r="N3001" s="44"/>
    </row>
    <row r="3002" spans="1:14">
      <c r="A3002" s="169"/>
      <c r="B3002" s="44" t="str">
        <f>IF(A3002="","",VLOOKUP(A3002,#REF!,2,FALSE))</f>
        <v/>
      </c>
      <c r="C3002" s="171"/>
      <c r="D3002" s="172"/>
      <c r="E3002" s="173"/>
      <c r="F3002" s="174"/>
      <c r="G3002" s="175"/>
      <c r="H3002" s="175"/>
      <c r="I3002" s="50">
        <f t="shared" si="47"/>
        <v>0</v>
      </c>
      <c r="J3002" s="44"/>
      <c r="K3002" s="21">
        <f>IFERROR(SUM(C3002/'Transfers of Funds'!$F$59),0)</f>
        <v>0</v>
      </c>
      <c r="L3002" s="44"/>
      <c r="M3002" s="45" t="s">
        <v>162</v>
      </c>
      <c r="N3002" s="44"/>
    </row>
    <row r="3003" spans="1:14">
      <c r="A3003" s="169"/>
      <c r="B3003" s="44" t="str">
        <f>IF(A3003="","",VLOOKUP(A3003,#REF!,2,FALSE))</f>
        <v/>
      </c>
      <c r="C3003" s="171"/>
      <c r="D3003" s="172"/>
      <c r="E3003" s="173"/>
      <c r="F3003" s="174"/>
      <c r="G3003" s="175"/>
      <c r="H3003" s="175"/>
      <c r="I3003" s="50">
        <f t="shared" si="47"/>
        <v>0</v>
      </c>
      <c r="J3003" s="44"/>
      <c r="K3003" s="21">
        <f>IFERROR(SUM(C3003/'Transfers of Funds'!$F$59),0)</f>
        <v>0</v>
      </c>
      <c r="L3003" s="44"/>
      <c r="M3003" s="45" t="s">
        <v>162</v>
      </c>
      <c r="N3003" s="44"/>
    </row>
    <row r="3004" spans="1:14">
      <c r="A3004" s="169"/>
      <c r="B3004" s="44" t="str">
        <f>IF(A3004="","",VLOOKUP(A3004,#REF!,2,FALSE))</f>
        <v/>
      </c>
      <c r="C3004" s="171"/>
      <c r="D3004" s="172"/>
      <c r="E3004" s="173"/>
      <c r="F3004" s="174"/>
      <c r="G3004" s="175"/>
      <c r="H3004" s="175"/>
      <c r="I3004" s="50">
        <f t="shared" si="47"/>
        <v>0</v>
      </c>
      <c r="J3004" s="44"/>
      <c r="K3004" s="21">
        <f>IFERROR(SUM(C3004/'Transfers of Funds'!$F$59),0)</f>
        <v>0</v>
      </c>
      <c r="L3004" s="44"/>
      <c r="M3004" s="45" t="s">
        <v>162</v>
      </c>
      <c r="N3004" s="44"/>
    </row>
    <row r="3005" spans="1:14">
      <c r="A3005" s="169"/>
      <c r="B3005" s="44" t="str">
        <f>IF(A3005="","",VLOOKUP(A3005,#REF!,2,FALSE))</f>
        <v/>
      </c>
      <c r="C3005" s="171"/>
      <c r="D3005" s="172"/>
      <c r="E3005" s="173"/>
      <c r="F3005" s="174"/>
      <c r="G3005" s="175"/>
      <c r="H3005" s="175"/>
      <c r="I3005" s="50">
        <f t="shared" si="47"/>
        <v>0</v>
      </c>
      <c r="J3005" s="44"/>
      <c r="K3005" s="21">
        <f>IFERROR(SUM(C3005/'Transfers of Funds'!$F$59),0)</f>
        <v>0</v>
      </c>
      <c r="L3005" s="44"/>
      <c r="M3005" s="45" t="s">
        <v>162</v>
      </c>
      <c r="N3005" s="44"/>
    </row>
    <row r="3006" spans="1:14">
      <c r="A3006" s="169"/>
      <c r="B3006" s="44" t="str">
        <f>IF(A3006="","",VLOOKUP(A3006,#REF!,2,FALSE))</f>
        <v/>
      </c>
      <c r="C3006" s="171"/>
      <c r="D3006" s="172"/>
      <c r="E3006" s="173"/>
      <c r="F3006" s="174"/>
      <c r="G3006" s="175"/>
      <c r="H3006" s="175"/>
      <c r="I3006" s="50">
        <f t="shared" si="47"/>
        <v>0</v>
      </c>
      <c r="J3006" s="44"/>
      <c r="K3006" s="21">
        <f>IFERROR(SUM(C3006/'Transfers of Funds'!$F$59),0)</f>
        <v>0</v>
      </c>
      <c r="L3006" s="44"/>
      <c r="M3006" s="45" t="s">
        <v>162</v>
      </c>
      <c r="N3006" s="44"/>
    </row>
    <row r="3007" spans="1:14">
      <c r="A3007" s="169"/>
      <c r="B3007" s="44" t="str">
        <f>IF(A3007="","",VLOOKUP(A3007,#REF!,2,FALSE))</f>
        <v/>
      </c>
      <c r="C3007" s="171"/>
      <c r="D3007" s="172"/>
      <c r="E3007" s="173"/>
      <c r="F3007" s="174"/>
      <c r="G3007" s="175"/>
      <c r="H3007" s="175"/>
      <c r="I3007" s="50">
        <f t="shared" si="47"/>
        <v>0</v>
      </c>
      <c r="J3007" s="44"/>
      <c r="K3007" s="21">
        <f>IFERROR(SUM(C3007/'Transfers of Funds'!$F$59),0)</f>
        <v>0</v>
      </c>
      <c r="L3007" s="44"/>
      <c r="M3007" s="45" t="s">
        <v>162</v>
      </c>
      <c r="N3007" s="44"/>
    </row>
    <row r="3008" spans="1:14">
      <c r="A3008" s="169"/>
      <c r="B3008" s="44" t="str">
        <f>IF(A3008="","",VLOOKUP(A3008,#REF!,2,FALSE))</f>
        <v/>
      </c>
      <c r="C3008" s="171"/>
      <c r="D3008" s="172"/>
      <c r="E3008" s="173"/>
      <c r="F3008" s="174"/>
      <c r="G3008" s="175"/>
      <c r="H3008" s="175"/>
      <c r="I3008" s="50">
        <f t="shared" si="47"/>
        <v>0</v>
      </c>
      <c r="J3008" s="44"/>
      <c r="K3008" s="21">
        <f>IFERROR(SUM(C3008/'Transfers of Funds'!$F$59),0)</f>
        <v>0</v>
      </c>
      <c r="L3008" s="44"/>
      <c r="M3008" s="45" t="s">
        <v>162</v>
      </c>
      <c r="N3008" s="44"/>
    </row>
    <row r="3009" spans="1:14">
      <c r="A3009" s="169"/>
      <c r="B3009" s="44" t="str">
        <f>IF(A3009="","",VLOOKUP(A3009,#REF!,2,FALSE))</f>
        <v/>
      </c>
      <c r="C3009" s="171"/>
      <c r="D3009" s="172"/>
      <c r="E3009" s="173"/>
      <c r="F3009" s="174"/>
      <c r="G3009" s="175"/>
      <c r="H3009" s="175"/>
      <c r="I3009" s="50">
        <f t="shared" si="47"/>
        <v>0</v>
      </c>
      <c r="J3009" s="44"/>
      <c r="K3009" s="21">
        <f>IFERROR(SUM(C3009/'Transfers of Funds'!$F$59),0)</f>
        <v>0</v>
      </c>
      <c r="L3009" s="44"/>
      <c r="M3009" s="45" t="s">
        <v>162</v>
      </c>
      <c r="N3009" s="44"/>
    </row>
    <row r="3010" spans="1:14">
      <c r="A3010" s="169"/>
      <c r="B3010" s="44" t="str">
        <f>IF(A3010="","",VLOOKUP(A3010,#REF!,2,FALSE))</f>
        <v/>
      </c>
      <c r="C3010" s="171"/>
      <c r="D3010" s="172"/>
      <c r="E3010" s="173"/>
      <c r="F3010" s="174"/>
      <c r="G3010" s="175"/>
      <c r="H3010" s="175"/>
      <c r="I3010" s="50">
        <f t="shared" si="47"/>
        <v>0</v>
      </c>
      <c r="J3010" s="44"/>
      <c r="K3010" s="21">
        <f>IFERROR(SUM(C3010/'Transfers of Funds'!$F$59),0)</f>
        <v>0</v>
      </c>
      <c r="L3010" s="44"/>
      <c r="M3010" s="45" t="s">
        <v>162</v>
      </c>
      <c r="N3010" s="44"/>
    </row>
    <row r="3011" spans="1:14">
      <c r="A3011" s="169"/>
      <c r="B3011" s="44" t="str">
        <f>IF(A3011="","",VLOOKUP(A3011,#REF!,2,FALSE))</f>
        <v/>
      </c>
      <c r="C3011" s="171"/>
      <c r="D3011" s="172"/>
      <c r="E3011" s="173"/>
      <c r="F3011" s="174"/>
      <c r="G3011" s="175"/>
      <c r="H3011" s="175"/>
      <c r="I3011" s="50">
        <f t="shared" si="47"/>
        <v>0</v>
      </c>
      <c r="J3011" s="44"/>
      <c r="K3011" s="21">
        <f>IFERROR(SUM(C3011/'Transfers of Funds'!$F$59),0)</f>
        <v>0</v>
      </c>
      <c r="L3011" s="44"/>
      <c r="M3011" s="45" t="s">
        <v>162</v>
      </c>
      <c r="N3011" s="44"/>
    </row>
    <row r="3012" spans="1:14">
      <c r="A3012" s="169"/>
      <c r="B3012" s="44" t="str">
        <f>IF(A3012="","",VLOOKUP(A3012,#REF!,2,FALSE))</f>
        <v/>
      </c>
      <c r="C3012" s="171"/>
      <c r="D3012" s="172"/>
      <c r="E3012" s="173"/>
      <c r="F3012" s="174"/>
      <c r="G3012" s="175"/>
      <c r="H3012" s="175"/>
      <c r="I3012" s="50">
        <f t="shared" si="47"/>
        <v>0</v>
      </c>
      <c r="J3012" s="44"/>
      <c r="K3012" s="21">
        <f>IFERROR(SUM(C3012/'Transfers of Funds'!$F$59),0)</f>
        <v>0</v>
      </c>
      <c r="L3012" s="44"/>
      <c r="M3012" s="45" t="s">
        <v>162</v>
      </c>
      <c r="N3012" s="44"/>
    </row>
    <row r="3013" spans="1:14">
      <c r="A3013" s="169"/>
      <c r="B3013" s="44" t="str">
        <f>IF(A3013="","",VLOOKUP(A3013,#REF!,2,FALSE))</f>
        <v/>
      </c>
      <c r="C3013" s="171"/>
      <c r="D3013" s="172"/>
      <c r="E3013" s="173"/>
      <c r="F3013" s="174"/>
      <c r="G3013" s="175"/>
      <c r="H3013" s="175"/>
      <c r="I3013" s="50">
        <f t="shared" si="47"/>
        <v>0</v>
      </c>
      <c r="J3013" s="44"/>
      <c r="K3013" s="21">
        <f>IFERROR(SUM(C3013/'Transfers of Funds'!$F$59),0)</f>
        <v>0</v>
      </c>
      <c r="L3013" s="44"/>
      <c r="M3013" s="45" t="s">
        <v>162</v>
      </c>
      <c r="N3013" s="44"/>
    </row>
    <row r="3014" spans="1:14">
      <c r="A3014" s="169"/>
      <c r="B3014" s="44" t="str">
        <f>IF(A3014="","",VLOOKUP(A3014,#REF!,2,FALSE))</f>
        <v/>
      </c>
      <c r="C3014" s="171"/>
      <c r="D3014" s="172"/>
      <c r="E3014" s="173"/>
      <c r="F3014" s="174"/>
      <c r="G3014" s="175"/>
      <c r="H3014" s="175"/>
      <c r="I3014" s="50">
        <f t="shared" si="47"/>
        <v>0</v>
      </c>
      <c r="J3014" s="44"/>
      <c r="K3014" s="21">
        <f>IFERROR(SUM(C3014/'Transfers of Funds'!$F$59),0)</f>
        <v>0</v>
      </c>
      <c r="L3014" s="44"/>
      <c r="M3014" s="45" t="s">
        <v>162</v>
      </c>
      <c r="N3014" s="44"/>
    </row>
    <row r="3015" spans="1:14">
      <c r="A3015" s="169"/>
      <c r="B3015" s="44" t="str">
        <f>IF(A3015="","",VLOOKUP(A3015,#REF!,2,FALSE))</f>
        <v/>
      </c>
      <c r="C3015" s="171"/>
      <c r="D3015" s="172"/>
      <c r="E3015" s="173"/>
      <c r="F3015" s="174"/>
      <c r="G3015" s="175"/>
      <c r="H3015" s="175"/>
      <c r="I3015" s="50">
        <f t="shared" si="47"/>
        <v>0</v>
      </c>
      <c r="J3015" s="44"/>
      <c r="K3015" s="21">
        <f>IFERROR(SUM(C3015/'Transfers of Funds'!$F$59),0)</f>
        <v>0</v>
      </c>
      <c r="L3015" s="44"/>
      <c r="M3015" s="45" t="s">
        <v>162</v>
      </c>
      <c r="N3015" s="44"/>
    </row>
    <row r="3016" spans="1:14">
      <c r="A3016" s="169"/>
      <c r="B3016" s="44" t="str">
        <f>IF(A3016="","",VLOOKUP(A3016,#REF!,2,FALSE))</f>
        <v/>
      </c>
      <c r="C3016" s="171"/>
      <c r="D3016" s="172"/>
      <c r="E3016" s="173"/>
      <c r="F3016" s="174"/>
      <c r="G3016" s="175"/>
      <c r="H3016" s="175"/>
      <c r="I3016" s="50">
        <f t="shared" si="47"/>
        <v>0</v>
      </c>
      <c r="J3016" s="44"/>
      <c r="K3016" s="21">
        <f>IFERROR(SUM(C3016/'Transfers of Funds'!$F$59),0)</f>
        <v>0</v>
      </c>
      <c r="L3016" s="44"/>
      <c r="M3016" s="45" t="s">
        <v>162</v>
      </c>
      <c r="N3016" s="44"/>
    </row>
    <row r="3017" spans="1:14">
      <c r="A3017" s="169"/>
      <c r="B3017" s="44" t="str">
        <f>IF(A3017="","",VLOOKUP(A3017,#REF!,2,FALSE))</f>
        <v/>
      </c>
      <c r="C3017" s="171"/>
      <c r="D3017" s="172"/>
      <c r="E3017" s="173"/>
      <c r="F3017" s="174"/>
      <c r="G3017" s="175"/>
      <c r="H3017" s="175"/>
      <c r="I3017" s="50">
        <f t="shared" si="47"/>
        <v>0</v>
      </c>
      <c r="J3017" s="44"/>
      <c r="K3017" s="21">
        <f>IFERROR(SUM(C3017/'Transfers of Funds'!$F$59),0)</f>
        <v>0</v>
      </c>
      <c r="L3017" s="44"/>
      <c r="M3017" s="45" t="s">
        <v>162</v>
      </c>
      <c r="N3017" s="44"/>
    </row>
    <row r="3018" spans="1:14">
      <c r="A3018" s="169"/>
      <c r="B3018" s="44" t="str">
        <f>IF(A3018="","",VLOOKUP(A3018,#REF!,2,FALSE))</f>
        <v/>
      </c>
      <c r="C3018" s="171"/>
      <c r="D3018" s="172"/>
      <c r="E3018" s="173"/>
      <c r="F3018" s="174"/>
      <c r="G3018" s="175"/>
      <c r="H3018" s="175"/>
      <c r="I3018" s="50">
        <f t="shared" si="47"/>
        <v>0</v>
      </c>
      <c r="J3018" s="44"/>
      <c r="K3018" s="21">
        <f>IFERROR(SUM(C3018/'Transfers of Funds'!$F$59),0)</f>
        <v>0</v>
      </c>
      <c r="L3018" s="44"/>
      <c r="M3018" s="45" t="s">
        <v>162</v>
      </c>
      <c r="N3018" s="44"/>
    </row>
    <row r="3019" spans="1:14">
      <c r="A3019" s="169"/>
      <c r="B3019" s="44" t="str">
        <f>IF(A3019="","",VLOOKUP(A3019,#REF!,2,FALSE))</f>
        <v/>
      </c>
      <c r="C3019" s="171"/>
      <c r="D3019" s="172"/>
      <c r="E3019" s="173"/>
      <c r="F3019" s="174"/>
      <c r="G3019" s="175"/>
      <c r="H3019" s="175"/>
      <c r="I3019" s="50">
        <f t="shared" si="47"/>
        <v>0</v>
      </c>
      <c r="J3019" s="44"/>
      <c r="K3019" s="21">
        <f>IFERROR(SUM(C3019/'Transfers of Funds'!$F$59),0)</f>
        <v>0</v>
      </c>
      <c r="L3019" s="44"/>
      <c r="M3019" s="45" t="s">
        <v>162</v>
      </c>
      <c r="N3019" s="44"/>
    </row>
    <row r="3020" spans="1:14">
      <c r="A3020" s="169"/>
      <c r="B3020" s="44" t="str">
        <f>IF(A3020="","",VLOOKUP(A3020,#REF!,2,FALSE))</f>
        <v/>
      </c>
      <c r="C3020" s="171"/>
      <c r="D3020" s="172"/>
      <c r="E3020" s="173"/>
      <c r="F3020" s="174"/>
      <c r="G3020" s="175"/>
      <c r="H3020" s="175"/>
      <c r="I3020" s="50">
        <f t="shared" si="47"/>
        <v>0</v>
      </c>
      <c r="J3020" s="44"/>
      <c r="K3020" s="21">
        <f>IFERROR(SUM(C3020/'Transfers of Funds'!$F$59),0)</f>
        <v>0</v>
      </c>
      <c r="L3020" s="44"/>
      <c r="M3020" s="45" t="s">
        <v>162</v>
      </c>
      <c r="N3020" s="44"/>
    </row>
    <row r="3021" spans="1:14">
      <c r="A3021" s="169"/>
      <c r="B3021" s="44" t="str">
        <f>IF(A3021="","",VLOOKUP(A3021,#REF!,2,FALSE))</f>
        <v/>
      </c>
      <c r="C3021" s="171"/>
      <c r="D3021" s="172"/>
      <c r="E3021" s="173"/>
      <c r="F3021" s="174"/>
      <c r="G3021" s="175"/>
      <c r="H3021" s="175"/>
      <c r="I3021" s="50">
        <f t="shared" si="47"/>
        <v>0</v>
      </c>
      <c r="J3021" s="44"/>
      <c r="K3021" s="21">
        <f>IFERROR(SUM(C3021/'Transfers of Funds'!$F$59),0)</f>
        <v>0</v>
      </c>
      <c r="L3021" s="44"/>
      <c r="M3021" s="45" t="s">
        <v>162</v>
      </c>
      <c r="N3021" s="44"/>
    </row>
    <row r="3022" spans="1:14">
      <c r="A3022" s="169"/>
      <c r="B3022" s="44" t="str">
        <f>IF(A3022="","",VLOOKUP(A3022,#REF!,2,FALSE))</f>
        <v/>
      </c>
      <c r="C3022" s="171"/>
      <c r="D3022" s="172"/>
      <c r="E3022" s="173"/>
      <c r="F3022" s="174"/>
      <c r="G3022" s="175"/>
      <c r="H3022" s="175"/>
      <c r="I3022" s="50">
        <f t="shared" si="47"/>
        <v>0</v>
      </c>
      <c r="J3022" s="44"/>
      <c r="K3022" s="21">
        <f>IFERROR(SUM(C3022/'Transfers of Funds'!$F$59),0)</f>
        <v>0</v>
      </c>
      <c r="L3022" s="44"/>
      <c r="M3022" s="45" t="s">
        <v>162</v>
      </c>
      <c r="N3022" s="44"/>
    </row>
    <row r="3023" spans="1:14">
      <c r="A3023" s="169"/>
      <c r="B3023" s="44" t="str">
        <f>IF(A3023="","",VLOOKUP(A3023,#REF!,2,FALSE))</f>
        <v/>
      </c>
      <c r="C3023" s="171"/>
      <c r="D3023" s="172"/>
      <c r="E3023" s="173"/>
      <c r="F3023" s="174"/>
      <c r="G3023" s="175"/>
      <c r="H3023" s="175"/>
      <c r="I3023" s="50">
        <f t="shared" si="47"/>
        <v>0</v>
      </c>
      <c r="J3023" s="44"/>
      <c r="K3023" s="21">
        <f>IFERROR(SUM(C3023/'Transfers of Funds'!$F$59),0)</f>
        <v>0</v>
      </c>
      <c r="L3023" s="44"/>
      <c r="M3023" s="45" t="s">
        <v>162</v>
      </c>
      <c r="N3023" s="44"/>
    </row>
    <row r="3024" spans="1:14">
      <c r="A3024" s="169"/>
      <c r="B3024" s="44" t="str">
        <f>IF(A3024="","",VLOOKUP(A3024,#REF!,2,FALSE))</f>
        <v/>
      </c>
      <c r="C3024" s="171"/>
      <c r="D3024" s="172"/>
      <c r="E3024" s="173"/>
      <c r="F3024" s="174"/>
      <c r="G3024" s="175"/>
      <c r="H3024" s="175"/>
      <c r="I3024" s="50">
        <f t="shared" si="47"/>
        <v>0</v>
      </c>
      <c r="J3024" s="44"/>
      <c r="K3024" s="21">
        <f>IFERROR(SUM(C3024/'Transfers of Funds'!$F$59),0)</f>
        <v>0</v>
      </c>
      <c r="L3024" s="44"/>
      <c r="M3024" s="45" t="s">
        <v>162</v>
      </c>
      <c r="N3024" s="44"/>
    </row>
    <row r="3025" spans="1:14">
      <c r="A3025" s="169"/>
      <c r="B3025" s="44" t="str">
        <f>IF(A3025="","",VLOOKUP(A3025,#REF!,2,FALSE))</f>
        <v/>
      </c>
      <c r="C3025" s="171"/>
      <c r="D3025" s="172"/>
      <c r="E3025" s="173"/>
      <c r="F3025" s="174"/>
      <c r="G3025" s="175"/>
      <c r="H3025" s="175"/>
      <c r="I3025" s="50">
        <f t="shared" si="47"/>
        <v>0</v>
      </c>
      <c r="J3025" s="44"/>
      <c r="K3025" s="21">
        <f>IFERROR(SUM(C3025/'Transfers of Funds'!$F$59),0)</f>
        <v>0</v>
      </c>
      <c r="L3025" s="44"/>
      <c r="M3025" s="45" t="s">
        <v>162</v>
      </c>
      <c r="N3025" s="44"/>
    </row>
    <row r="3026" spans="1:14">
      <c r="A3026" s="169"/>
      <c r="B3026" s="44" t="str">
        <f>IF(A3026="","",VLOOKUP(A3026,#REF!,2,FALSE))</f>
        <v/>
      </c>
      <c r="C3026" s="171"/>
      <c r="D3026" s="172"/>
      <c r="E3026" s="173"/>
      <c r="F3026" s="174"/>
      <c r="G3026" s="175"/>
      <c r="H3026" s="175"/>
      <c r="I3026" s="50">
        <f t="shared" si="47"/>
        <v>0</v>
      </c>
      <c r="J3026" s="44"/>
      <c r="K3026" s="21">
        <f>IFERROR(SUM(C3026/'Transfers of Funds'!$F$59),0)</f>
        <v>0</v>
      </c>
      <c r="L3026" s="44"/>
      <c r="M3026" s="45" t="s">
        <v>162</v>
      </c>
      <c r="N3026" s="44"/>
    </row>
    <row r="3027" spans="1:14">
      <c r="A3027" s="169"/>
      <c r="B3027" s="44" t="str">
        <f>IF(A3027="","",VLOOKUP(A3027,#REF!,2,FALSE))</f>
        <v/>
      </c>
      <c r="C3027" s="171"/>
      <c r="D3027" s="172"/>
      <c r="E3027" s="173"/>
      <c r="F3027" s="174"/>
      <c r="G3027" s="175"/>
      <c r="H3027" s="175"/>
      <c r="I3027" s="50">
        <f t="shared" si="47"/>
        <v>0</v>
      </c>
      <c r="J3027" s="44"/>
      <c r="K3027" s="21">
        <f>IFERROR(SUM(C3027/'Transfers of Funds'!$F$59),0)</f>
        <v>0</v>
      </c>
      <c r="L3027" s="44"/>
      <c r="M3027" s="45" t="s">
        <v>162</v>
      </c>
      <c r="N3027" s="44"/>
    </row>
    <row r="3028" spans="1:14">
      <c r="A3028" s="169"/>
      <c r="B3028" s="44" t="str">
        <f>IF(A3028="","",VLOOKUP(A3028,#REF!,2,FALSE))</f>
        <v/>
      </c>
      <c r="C3028" s="171"/>
      <c r="D3028" s="172"/>
      <c r="E3028" s="173"/>
      <c r="F3028" s="174"/>
      <c r="G3028" s="175"/>
      <c r="H3028" s="175"/>
      <c r="I3028" s="50">
        <f t="shared" si="47"/>
        <v>0</v>
      </c>
      <c r="J3028" s="44"/>
      <c r="K3028" s="21">
        <f>IFERROR(SUM(C3028/'Transfers of Funds'!$F$59),0)</f>
        <v>0</v>
      </c>
      <c r="L3028" s="44"/>
      <c r="M3028" s="45" t="s">
        <v>162</v>
      </c>
      <c r="N3028" s="44"/>
    </row>
    <row r="3029" spans="1:14">
      <c r="A3029" s="169"/>
      <c r="B3029" s="44" t="str">
        <f>IF(A3029="","",VLOOKUP(A3029,#REF!,2,FALSE))</f>
        <v/>
      </c>
      <c r="C3029" s="171"/>
      <c r="D3029" s="172"/>
      <c r="E3029" s="173"/>
      <c r="F3029" s="174"/>
      <c r="G3029" s="175"/>
      <c r="H3029" s="175"/>
      <c r="I3029" s="50">
        <f t="shared" ref="I3029:I3092" si="48">IF(OR(F$4="EUR",F$4="USD",F$4="GBP",F$4="CAD",F$4="NZD",F$4="AUD"),K3029,C3029)</f>
        <v>0</v>
      </c>
      <c r="J3029" s="44"/>
      <c r="K3029" s="21">
        <f>IFERROR(SUM(C3029/'Transfers of Funds'!$F$59),0)</f>
        <v>0</v>
      </c>
      <c r="L3029" s="44"/>
      <c r="M3029" s="45" t="s">
        <v>162</v>
      </c>
      <c r="N3029" s="44"/>
    </row>
    <row r="3030" spans="1:14">
      <c r="A3030" s="169"/>
      <c r="B3030" s="44" t="str">
        <f>IF(A3030="","",VLOOKUP(A3030,#REF!,2,FALSE))</f>
        <v/>
      </c>
      <c r="C3030" s="171"/>
      <c r="D3030" s="172"/>
      <c r="E3030" s="173"/>
      <c r="F3030" s="174"/>
      <c r="G3030" s="175"/>
      <c r="H3030" s="175"/>
      <c r="I3030" s="50">
        <f t="shared" si="48"/>
        <v>0</v>
      </c>
      <c r="J3030" s="44"/>
      <c r="K3030" s="21">
        <f>IFERROR(SUM(C3030/'Transfers of Funds'!$F$59),0)</f>
        <v>0</v>
      </c>
      <c r="L3030" s="44"/>
      <c r="M3030" s="45" t="s">
        <v>162</v>
      </c>
      <c r="N3030" s="44"/>
    </row>
    <row r="3031" spans="1:14">
      <c r="A3031" s="169"/>
      <c r="B3031" s="44" t="str">
        <f>IF(A3031="","",VLOOKUP(A3031,#REF!,2,FALSE))</f>
        <v/>
      </c>
      <c r="C3031" s="171"/>
      <c r="D3031" s="172"/>
      <c r="E3031" s="173"/>
      <c r="F3031" s="174"/>
      <c r="G3031" s="175"/>
      <c r="H3031" s="175"/>
      <c r="I3031" s="50">
        <f t="shared" si="48"/>
        <v>0</v>
      </c>
      <c r="J3031" s="44"/>
      <c r="K3031" s="21">
        <f>IFERROR(SUM(C3031/'Transfers of Funds'!$F$59),0)</f>
        <v>0</v>
      </c>
      <c r="L3031" s="44"/>
      <c r="M3031" s="45" t="s">
        <v>162</v>
      </c>
      <c r="N3031" s="44"/>
    </row>
    <row r="3032" spans="1:14">
      <c r="A3032" s="169"/>
      <c r="B3032" s="44" t="str">
        <f>IF(A3032="","",VLOOKUP(A3032,#REF!,2,FALSE))</f>
        <v/>
      </c>
      <c r="C3032" s="171"/>
      <c r="D3032" s="172"/>
      <c r="E3032" s="173"/>
      <c r="F3032" s="174"/>
      <c r="G3032" s="175"/>
      <c r="H3032" s="175"/>
      <c r="I3032" s="50">
        <f t="shared" si="48"/>
        <v>0</v>
      </c>
      <c r="J3032" s="44"/>
      <c r="K3032" s="21">
        <f>IFERROR(SUM(C3032/'Transfers of Funds'!$F$59),0)</f>
        <v>0</v>
      </c>
      <c r="L3032" s="44"/>
      <c r="M3032" s="45" t="s">
        <v>162</v>
      </c>
      <c r="N3032" s="44"/>
    </row>
    <row r="3033" spans="1:14">
      <c r="A3033" s="169"/>
      <c r="B3033" s="44" t="str">
        <f>IF(A3033="","",VLOOKUP(A3033,#REF!,2,FALSE))</f>
        <v/>
      </c>
      <c r="C3033" s="171"/>
      <c r="D3033" s="172"/>
      <c r="E3033" s="173"/>
      <c r="F3033" s="174"/>
      <c r="G3033" s="175"/>
      <c r="H3033" s="175"/>
      <c r="I3033" s="50">
        <f t="shared" si="48"/>
        <v>0</v>
      </c>
      <c r="J3033" s="44"/>
      <c r="K3033" s="21">
        <f>IFERROR(SUM(C3033/'Transfers of Funds'!$F$59),0)</f>
        <v>0</v>
      </c>
      <c r="L3033" s="44"/>
      <c r="M3033" s="45" t="s">
        <v>162</v>
      </c>
      <c r="N3033" s="44"/>
    </row>
    <row r="3034" spans="1:14">
      <c r="A3034" s="169"/>
      <c r="B3034" s="44" t="str">
        <f>IF(A3034="","",VLOOKUP(A3034,#REF!,2,FALSE))</f>
        <v/>
      </c>
      <c r="C3034" s="171"/>
      <c r="D3034" s="172"/>
      <c r="E3034" s="173"/>
      <c r="F3034" s="174"/>
      <c r="G3034" s="175"/>
      <c r="H3034" s="175"/>
      <c r="I3034" s="50">
        <f t="shared" si="48"/>
        <v>0</v>
      </c>
      <c r="J3034" s="44"/>
      <c r="K3034" s="21">
        <f>IFERROR(SUM(C3034/'Transfers of Funds'!$F$59),0)</f>
        <v>0</v>
      </c>
      <c r="L3034" s="44"/>
      <c r="M3034" s="45" t="s">
        <v>162</v>
      </c>
      <c r="N3034" s="44"/>
    </row>
    <row r="3035" spans="1:14">
      <c r="A3035" s="169"/>
      <c r="B3035" s="44" t="str">
        <f>IF(A3035="","",VLOOKUP(A3035,#REF!,2,FALSE))</f>
        <v/>
      </c>
      <c r="C3035" s="171"/>
      <c r="D3035" s="172"/>
      <c r="E3035" s="173"/>
      <c r="F3035" s="174"/>
      <c r="G3035" s="175"/>
      <c r="H3035" s="175"/>
      <c r="I3035" s="50">
        <f t="shared" si="48"/>
        <v>0</v>
      </c>
      <c r="J3035" s="44"/>
      <c r="K3035" s="21">
        <f>IFERROR(SUM(C3035/'Transfers of Funds'!$F$59),0)</f>
        <v>0</v>
      </c>
      <c r="L3035" s="44"/>
      <c r="M3035" s="45" t="s">
        <v>162</v>
      </c>
      <c r="N3035" s="44"/>
    </row>
    <row r="3036" spans="1:14">
      <c r="A3036" s="169"/>
      <c r="B3036" s="44" t="str">
        <f>IF(A3036="","",VLOOKUP(A3036,#REF!,2,FALSE))</f>
        <v/>
      </c>
      <c r="C3036" s="176"/>
      <c r="D3036" s="172"/>
      <c r="E3036" s="173"/>
      <c r="F3036" s="174"/>
      <c r="G3036" s="175"/>
      <c r="H3036" s="175"/>
      <c r="I3036" s="50">
        <f t="shared" si="48"/>
        <v>0</v>
      </c>
      <c r="J3036" s="44"/>
      <c r="K3036" s="21">
        <f>IFERROR(SUM(C3036/'Transfers of Funds'!$F$59),0)</f>
        <v>0</v>
      </c>
      <c r="L3036" s="44"/>
      <c r="M3036" s="45" t="s">
        <v>162</v>
      </c>
      <c r="N3036" s="44"/>
    </row>
    <row r="3037" spans="1:14">
      <c r="A3037" s="169"/>
      <c r="B3037" s="44" t="str">
        <f>IF(A3037="","",VLOOKUP(A3037,#REF!,2,FALSE))</f>
        <v/>
      </c>
      <c r="C3037" s="176"/>
      <c r="D3037" s="172"/>
      <c r="E3037" s="173"/>
      <c r="F3037" s="174"/>
      <c r="G3037" s="175"/>
      <c r="H3037" s="175"/>
      <c r="I3037" s="50">
        <f t="shared" si="48"/>
        <v>0</v>
      </c>
      <c r="J3037" s="44"/>
      <c r="K3037" s="21">
        <f>IFERROR(SUM(C3037/'Transfers of Funds'!$F$59),0)</f>
        <v>0</v>
      </c>
      <c r="L3037" s="44"/>
      <c r="M3037" s="45" t="s">
        <v>162</v>
      </c>
      <c r="N3037" s="44"/>
    </row>
    <row r="3038" spans="1:14">
      <c r="A3038" s="169"/>
      <c r="B3038" s="44" t="str">
        <f>IF(A3038="","",VLOOKUP(A3038,#REF!,2,FALSE))</f>
        <v/>
      </c>
      <c r="C3038" s="176"/>
      <c r="D3038" s="172"/>
      <c r="E3038" s="173"/>
      <c r="F3038" s="174"/>
      <c r="G3038" s="175"/>
      <c r="H3038" s="175"/>
      <c r="I3038" s="50">
        <f t="shared" si="48"/>
        <v>0</v>
      </c>
      <c r="J3038" s="44"/>
      <c r="K3038" s="21">
        <f>IFERROR(SUM(C3038/'Transfers of Funds'!$F$59),0)</f>
        <v>0</v>
      </c>
      <c r="L3038" s="44"/>
      <c r="M3038" s="45" t="s">
        <v>162</v>
      </c>
      <c r="N3038" s="44"/>
    </row>
    <row r="3039" spans="1:14">
      <c r="A3039" s="169"/>
      <c r="B3039" s="44" t="str">
        <f>IF(A3039="","",VLOOKUP(A3039,#REF!,2,FALSE))</f>
        <v/>
      </c>
      <c r="C3039" s="176"/>
      <c r="D3039" s="172"/>
      <c r="E3039" s="173"/>
      <c r="F3039" s="174"/>
      <c r="G3039" s="175"/>
      <c r="H3039" s="175"/>
      <c r="I3039" s="50">
        <f t="shared" si="48"/>
        <v>0</v>
      </c>
      <c r="J3039" s="44"/>
      <c r="K3039" s="21">
        <f>IFERROR(SUM(C3039/'Transfers of Funds'!$F$59),0)</f>
        <v>0</v>
      </c>
      <c r="L3039" s="44"/>
      <c r="M3039" s="45" t="s">
        <v>162</v>
      </c>
      <c r="N3039" s="44"/>
    </row>
    <row r="3040" spans="1:14">
      <c r="A3040" s="169"/>
      <c r="B3040" s="44" t="str">
        <f>IF(A3040="","",VLOOKUP(A3040,#REF!,2,FALSE))</f>
        <v/>
      </c>
      <c r="C3040" s="176"/>
      <c r="D3040" s="172"/>
      <c r="E3040" s="173"/>
      <c r="F3040" s="174"/>
      <c r="G3040" s="175"/>
      <c r="H3040" s="175"/>
      <c r="I3040" s="50">
        <f t="shared" si="48"/>
        <v>0</v>
      </c>
      <c r="J3040" s="44"/>
      <c r="K3040" s="21">
        <f>IFERROR(SUM(C3040/'Transfers of Funds'!$F$59),0)</f>
        <v>0</v>
      </c>
      <c r="L3040" s="44"/>
      <c r="M3040" s="45" t="s">
        <v>162</v>
      </c>
      <c r="N3040" s="44"/>
    </row>
    <row r="3041" spans="1:14">
      <c r="A3041" s="169"/>
      <c r="B3041" s="44" t="str">
        <f>IF(A3041="","",VLOOKUP(A3041,#REF!,2,FALSE))</f>
        <v/>
      </c>
      <c r="C3041" s="176"/>
      <c r="D3041" s="172"/>
      <c r="E3041" s="173"/>
      <c r="F3041" s="174"/>
      <c r="G3041" s="175"/>
      <c r="H3041" s="175"/>
      <c r="I3041" s="50">
        <f t="shared" si="48"/>
        <v>0</v>
      </c>
      <c r="J3041" s="44"/>
      <c r="K3041" s="21">
        <f>IFERROR(SUM(C3041/'Transfers of Funds'!$F$59),0)</f>
        <v>0</v>
      </c>
      <c r="L3041" s="44"/>
      <c r="M3041" s="45" t="s">
        <v>162</v>
      </c>
      <c r="N3041" s="44"/>
    </row>
    <row r="3042" spans="1:14">
      <c r="A3042" s="169"/>
      <c r="B3042" s="44" t="str">
        <f>IF(A3042="","",VLOOKUP(A3042,#REF!,2,FALSE))</f>
        <v/>
      </c>
      <c r="C3042" s="176"/>
      <c r="D3042" s="172"/>
      <c r="E3042" s="173"/>
      <c r="F3042" s="174"/>
      <c r="G3042" s="175"/>
      <c r="H3042" s="175"/>
      <c r="I3042" s="50">
        <f t="shared" si="48"/>
        <v>0</v>
      </c>
      <c r="J3042" s="44"/>
      <c r="K3042" s="21">
        <f>IFERROR(SUM(C3042/'Transfers of Funds'!$F$59),0)</f>
        <v>0</v>
      </c>
      <c r="L3042" s="44"/>
      <c r="M3042" s="45" t="s">
        <v>162</v>
      </c>
      <c r="N3042" s="44"/>
    </row>
    <row r="3043" spans="1:14">
      <c r="A3043" s="169"/>
      <c r="B3043" s="44" t="str">
        <f>IF(A3043="","",VLOOKUP(A3043,#REF!,2,FALSE))</f>
        <v/>
      </c>
      <c r="C3043" s="176"/>
      <c r="D3043" s="172"/>
      <c r="E3043" s="173"/>
      <c r="F3043" s="174"/>
      <c r="G3043" s="175"/>
      <c r="H3043" s="175"/>
      <c r="I3043" s="50">
        <f t="shared" si="48"/>
        <v>0</v>
      </c>
      <c r="J3043" s="44"/>
      <c r="K3043" s="21">
        <f>IFERROR(SUM(C3043/'Transfers of Funds'!$F$59),0)</f>
        <v>0</v>
      </c>
      <c r="L3043" s="44"/>
      <c r="M3043" s="45" t="s">
        <v>162</v>
      </c>
      <c r="N3043" s="44"/>
    </row>
    <row r="3044" spans="1:14">
      <c r="A3044" s="169"/>
      <c r="B3044" s="44" t="str">
        <f>IF(A3044="","",VLOOKUP(A3044,#REF!,2,FALSE))</f>
        <v/>
      </c>
      <c r="C3044" s="176"/>
      <c r="D3044" s="172"/>
      <c r="E3044" s="173"/>
      <c r="F3044" s="174"/>
      <c r="G3044" s="175"/>
      <c r="H3044" s="175"/>
      <c r="I3044" s="50">
        <f t="shared" si="48"/>
        <v>0</v>
      </c>
      <c r="J3044" s="44"/>
      <c r="K3044" s="21">
        <f>IFERROR(SUM(C3044/'Transfers of Funds'!$F$59),0)</f>
        <v>0</v>
      </c>
      <c r="L3044" s="44"/>
      <c r="M3044" s="45" t="s">
        <v>162</v>
      </c>
      <c r="N3044" s="44"/>
    </row>
    <row r="3045" spans="1:14">
      <c r="A3045" s="169"/>
      <c r="B3045" s="44" t="str">
        <f>IF(A3045="","",VLOOKUP(A3045,#REF!,2,FALSE))</f>
        <v/>
      </c>
      <c r="C3045" s="176"/>
      <c r="D3045" s="172"/>
      <c r="E3045" s="173"/>
      <c r="F3045" s="174"/>
      <c r="G3045" s="175"/>
      <c r="H3045" s="175"/>
      <c r="I3045" s="50">
        <f t="shared" si="48"/>
        <v>0</v>
      </c>
      <c r="J3045" s="44"/>
      <c r="K3045" s="21">
        <f>IFERROR(SUM(C3045/'Transfers of Funds'!$F$59),0)</f>
        <v>0</v>
      </c>
      <c r="L3045" s="44"/>
      <c r="M3045" s="45" t="s">
        <v>162</v>
      </c>
      <c r="N3045" s="44"/>
    </row>
    <row r="3046" spans="1:14">
      <c r="A3046" s="169"/>
      <c r="B3046" s="44" t="str">
        <f>IF(A3046="","",VLOOKUP(A3046,#REF!,2,FALSE))</f>
        <v/>
      </c>
      <c r="C3046" s="176"/>
      <c r="D3046" s="172"/>
      <c r="E3046" s="173"/>
      <c r="F3046" s="174"/>
      <c r="G3046" s="175"/>
      <c r="H3046" s="175"/>
      <c r="I3046" s="50">
        <f t="shared" si="48"/>
        <v>0</v>
      </c>
      <c r="J3046" s="44"/>
      <c r="K3046" s="21">
        <f>IFERROR(SUM(C3046/'Transfers of Funds'!$F$59),0)</f>
        <v>0</v>
      </c>
      <c r="L3046" s="44"/>
      <c r="M3046" s="45" t="s">
        <v>162</v>
      </c>
      <c r="N3046" s="44"/>
    </row>
    <row r="3047" spans="1:14">
      <c r="A3047" s="169"/>
      <c r="B3047" s="44" t="str">
        <f>IF(A3047="","",VLOOKUP(A3047,#REF!,2,FALSE))</f>
        <v/>
      </c>
      <c r="C3047" s="176"/>
      <c r="D3047" s="172"/>
      <c r="E3047" s="173"/>
      <c r="F3047" s="174"/>
      <c r="G3047" s="175"/>
      <c r="H3047" s="175"/>
      <c r="I3047" s="50">
        <f t="shared" si="48"/>
        <v>0</v>
      </c>
      <c r="J3047" s="44"/>
      <c r="K3047" s="21">
        <f>IFERROR(SUM(C3047/'Transfers of Funds'!$F$59),0)</f>
        <v>0</v>
      </c>
      <c r="L3047" s="44"/>
      <c r="M3047" s="45" t="s">
        <v>162</v>
      </c>
      <c r="N3047" s="44"/>
    </row>
    <row r="3048" spans="1:14">
      <c r="A3048" s="169"/>
      <c r="B3048" s="44" t="str">
        <f>IF(A3048="","",VLOOKUP(A3048,#REF!,2,FALSE))</f>
        <v/>
      </c>
      <c r="C3048" s="176"/>
      <c r="D3048" s="172"/>
      <c r="E3048" s="173"/>
      <c r="F3048" s="174"/>
      <c r="G3048" s="175"/>
      <c r="H3048" s="175"/>
      <c r="I3048" s="50">
        <f t="shared" si="48"/>
        <v>0</v>
      </c>
      <c r="J3048" s="44"/>
      <c r="K3048" s="21">
        <f>IFERROR(SUM(C3048/'Transfers of Funds'!$F$59),0)</f>
        <v>0</v>
      </c>
      <c r="L3048" s="44"/>
      <c r="M3048" s="45" t="s">
        <v>162</v>
      </c>
      <c r="N3048" s="44"/>
    </row>
    <row r="3049" spans="1:14">
      <c r="A3049" s="169"/>
      <c r="B3049" s="44" t="str">
        <f>IF(A3049="","",VLOOKUP(A3049,#REF!,2,FALSE))</f>
        <v/>
      </c>
      <c r="C3049" s="176"/>
      <c r="D3049" s="172"/>
      <c r="E3049" s="173"/>
      <c r="F3049" s="174"/>
      <c r="G3049" s="175"/>
      <c r="H3049" s="175"/>
      <c r="I3049" s="50">
        <f t="shared" si="48"/>
        <v>0</v>
      </c>
      <c r="J3049" s="44"/>
      <c r="K3049" s="21">
        <f>IFERROR(SUM(C3049/'Transfers of Funds'!$F$59),0)</f>
        <v>0</v>
      </c>
      <c r="L3049" s="44"/>
      <c r="M3049" s="45" t="s">
        <v>162</v>
      </c>
      <c r="N3049" s="44"/>
    </row>
    <row r="3050" spans="1:14">
      <c r="A3050" s="169"/>
      <c r="B3050" s="44" t="str">
        <f>IF(A3050="","",VLOOKUP(A3050,#REF!,2,FALSE))</f>
        <v/>
      </c>
      <c r="C3050" s="176"/>
      <c r="D3050" s="172"/>
      <c r="E3050" s="173"/>
      <c r="F3050" s="174"/>
      <c r="G3050" s="175"/>
      <c r="H3050" s="175"/>
      <c r="I3050" s="50">
        <f t="shared" si="48"/>
        <v>0</v>
      </c>
      <c r="J3050" s="44"/>
      <c r="K3050" s="21">
        <f>IFERROR(SUM(C3050/'Transfers of Funds'!$F$59),0)</f>
        <v>0</v>
      </c>
      <c r="L3050" s="44"/>
      <c r="M3050" s="45" t="s">
        <v>162</v>
      </c>
      <c r="N3050" s="44"/>
    </row>
    <row r="3051" spans="1:14">
      <c r="A3051" s="169"/>
      <c r="B3051" s="44" t="str">
        <f>IF(A3051="","",VLOOKUP(A3051,#REF!,2,FALSE))</f>
        <v/>
      </c>
      <c r="C3051" s="176"/>
      <c r="D3051" s="172"/>
      <c r="E3051" s="173"/>
      <c r="F3051" s="174"/>
      <c r="G3051" s="175"/>
      <c r="H3051" s="175"/>
      <c r="I3051" s="50">
        <f t="shared" si="48"/>
        <v>0</v>
      </c>
      <c r="J3051" s="44"/>
      <c r="K3051" s="21">
        <f>IFERROR(SUM(C3051/'Transfers of Funds'!$F$59),0)</f>
        <v>0</v>
      </c>
      <c r="L3051" s="44"/>
      <c r="M3051" s="45" t="s">
        <v>162</v>
      </c>
      <c r="N3051" s="44"/>
    </row>
    <row r="3052" spans="1:14">
      <c r="A3052" s="169"/>
      <c r="B3052" s="44" t="str">
        <f>IF(A3052="","",VLOOKUP(A3052,#REF!,2,FALSE))</f>
        <v/>
      </c>
      <c r="C3052" s="176"/>
      <c r="D3052" s="172"/>
      <c r="E3052" s="173"/>
      <c r="F3052" s="174"/>
      <c r="G3052" s="175"/>
      <c r="H3052" s="175"/>
      <c r="I3052" s="50">
        <f t="shared" si="48"/>
        <v>0</v>
      </c>
      <c r="J3052" s="44"/>
      <c r="K3052" s="21">
        <f>IFERROR(SUM(C3052/'Transfers of Funds'!$F$59),0)</f>
        <v>0</v>
      </c>
      <c r="L3052" s="44"/>
      <c r="M3052" s="45" t="s">
        <v>162</v>
      </c>
      <c r="N3052" s="44"/>
    </row>
    <row r="3053" spans="1:14">
      <c r="A3053" s="169"/>
      <c r="B3053" s="44" t="str">
        <f>IF(A3053="","",VLOOKUP(A3053,#REF!,2,FALSE))</f>
        <v/>
      </c>
      <c r="C3053" s="176"/>
      <c r="D3053" s="172"/>
      <c r="E3053" s="173"/>
      <c r="F3053" s="174"/>
      <c r="G3053" s="175"/>
      <c r="H3053" s="175"/>
      <c r="I3053" s="50">
        <f t="shared" si="48"/>
        <v>0</v>
      </c>
      <c r="J3053" s="44"/>
      <c r="K3053" s="21">
        <f>IFERROR(SUM(C3053/'Transfers of Funds'!$F$59),0)</f>
        <v>0</v>
      </c>
      <c r="L3053" s="44"/>
      <c r="M3053" s="45" t="s">
        <v>162</v>
      </c>
      <c r="N3053" s="44"/>
    </row>
    <row r="3054" spans="1:14">
      <c r="A3054" s="169"/>
      <c r="B3054" s="44" t="str">
        <f>IF(A3054="","",VLOOKUP(A3054,#REF!,2,FALSE))</f>
        <v/>
      </c>
      <c r="C3054" s="176"/>
      <c r="D3054" s="172"/>
      <c r="E3054" s="173"/>
      <c r="F3054" s="174"/>
      <c r="G3054" s="175"/>
      <c r="H3054" s="175"/>
      <c r="I3054" s="50">
        <f t="shared" si="48"/>
        <v>0</v>
      </c>
      <c r="J3054" s="44"/>
      <c r="K3054" s="21">
        <f>IFERROR(SUM(C3054/'Transfers of Funds'!$F$59),0)</f>
        <v>0</v>
      </c>
      <c r="L3054" s="44"/>
      <c r="M3054" s="45" t="s">
        <v>162</v>
      </c>
      <c r="N3054" s="44"/>
    </row>
    <row r="3055" spans="1:14">
      <c r="A3055" s="169"/>
      <c r="B3055" s="44" t="str">
        <f>IF(A3055="","",VLOOKUP(A3055,#REF!,2,FALSE))</f>
        <v/>
      </c>
      <c r="C3055" s="176"/>
      <c r="D3055" s="172"/>
      <c r="E3055" s="173"/>
      <c r="F3055" s="174"/>
      <c r="G3055" s="175"/>
      <c r="H3055" s="175"/>
      <c r="I3055" s="50">
        <f t="shared" si="48"/>
        <v>0</v>
      </c>
      <c r="J3055" s="44"/>
      <c r="K3055" s="21">
        <f>IFERROR(SUM(C3055/'Transfers of Funds'!$F$59),0)</f>
        <v>0</v>
      </c>
      <c r="L3055" s="44"/>
      <c r="M3055" s="45" t="s">
        <v>162</v>
      </c>
      <c r="N3055" s="44"/>
    </row>
    <row r="3056" spans="1:14">
      <c r="A3056" s="169"/>
      <c r="B3056" s="44" t="str">
        <f>IF(A3056="","",VLOOKUP(A3056,#REF!,2,FALSE))</f>
        <v/>
      </c>
      <c r="C3056" s="176"/>
      <c r="D3056" s="172"/>
      <c r="E3056" s="173"/>
      <c r="F3056" s="174"/>
      <c r="G3056" s="175"/>
      <c r="H3056" s="175"/>
      <c r="I3056" s="50">
        <f t="shared" si="48"/>
        <v>0</v>
      </c>
      <c r="J3056" s="44"/>
      <c r="K3056" s="21">
        <f>IFERROR(SUM(C3056/'Transfers of Funds'!$F$59),0)</f>
        <v>0</v>
      </c>
      <c r="L3056" s="44"/>
      <c r="M3056" s="45" t="s">
        <v>162</v>
      </c>
      <c r="N3056" s="44"/>
    </row>
    <row r="3057" spans="2:13">
      <c r="B3057" s="44" t="str">
        <f>IF(A3057="","",VLOOKUP(A3057,#REF!,2,FALSE))</f>
        <v/>
      </c>
      <c r="C3057" s="176"/>
      <c r="D3057" s="172"/>
      <c r="E3057" s="173"/>
      <c r="F3057" s="174"/>
      <c r="G3057" s="175"/>
      <c r="H3057" s="175"/>
      <c r="I3057" s="50">
        <f t="shared" si="48"/>
        <v>0</v>
      </c>
      <c r="J3057" s="44"/>
      <c r="K3057" s="21">
        <f>IFERROR(SUM(C3057/'Transfers of Funds'!$F$59),0)</f>
        <v>0</v>
      </c>
      <c r="L3057" s="44"/>
      <c r="M3057" s="45" t="s">
        <v>162</v>
      </c>
    </row>
    <row r="3058" spans="2:13">
      <c r="B3058" s="44" t="str">
        <f>IF(A3058="","",VLOOKUP(A3058,#REF!,2,FALSE))</f>
        <v/>
      </c>
      <c r="C3058" s="176"/>
      <c r="D3058" s="172"/>
      <c r="E3058" s="173"/>
      <c r="F3058" s="174"/>
      <c r="G3058" s="175"/>
      <c r="H3058" s="175"/>
      <c r="I3058" s="50">
        <f t="shared" si="48"/>
        <v>0</v>
      </c>
      <c r="J3058" s="44"/>
      <c r="K3058" s="21">
        <f>IFERROR(SUM(C3058/'Transfers of Funds'!$F$59),0)</f>
        <v>0</v>
      </c>
      <c r="L3058" s="44"/>
      <c r="M3058" s="45" t="s">
        <v>162</v>
      </c>
    </row>
    <row r="3059" spans="2:13">
      <c r="B3059" s="44" t="str">
        <f>IF(A3059="","",VLOOKUP(A3059,#REF!,2,FALSE))</f>
        <v/>
      </c>
      <c r="C3059" s="176"/>
      <c r="D3059" s="172"/>
      <c r="E3059" s="173"/>
      <c r="F3059" s="174"/>
      <c r="G3059" s="175"/>
      <c r="H3059" s="175"/>
      <c r="I3059" s="50">
        <f t="shared" si="48"/>
        <v>0</v>
      </c>
      <c r="J3059" s="44"/>
      <c r="K3059" s="21">
        <f>IFERROR(SUM(C3059/'Transfers of Funds'!$F$59),0)</f>
        <v>0</v>
      </c>
      <c r="L3059" s="44"/>
      <c r="M3059" s="45" t="s">
        <v>162</v>
      </c>
    </row>
    <row r="3060" spans="2:13">
      <c r="B3060" s="44" t="str">
        <f>IF(A3060="","",VLOOKUP(A3060,#REF!,2,FALSE))</f>
        <v/>
      </c>
      <c r="C3060" s="176"/>
      <c r="D3060" s="172"/>
      <c r="E3060" s="173"/>
      <c r="F3060" s="174"/>
      <c r="G3060" s="175"/>
      <c r="H3060" s="175"/>
      <c r="I3060" s="50">
        <f t="shared" si="48"/>
        <v>0</v>
      </c>
      <c r="J3060" s="44"/>
      <c r="K3060" s="21">
        <f>IFERROR(SUM(C3060/'Transfers of Funds'!$F$59),0)</f>
        <v>0</v>
      </c>
      <c r="L3060" s="44"/>
      <c r="M3060" s="45" t="s">
        <v>162</v>
      </c>
    </row>
    <row r="3061" spans="2:13">
      <c r="B3061" s="44" t="str">
        <f>IF(A3061="","",VLOOKUP(A3061,#REF!,2,FALSE))</f>
        <v/>
      </c>
      <c r="C3061" s="176"/>
      <c r="D3061" s="172"/>
      <c r="E3061" s="173"/>
      <c r="F3061" s="174"/>
      <c r="G3061" s="175"/>
      <c r="H3061" s="175"/>
      <c r="I3061" s="50">
        <f t="shared" si="48"/>
        <v>0</v>
      </c>
      <c r="J3061" s="44"/>
      <c r="K3061" s="21">
        <f>IFERROR(SUM(C3061/'Transfers of Funds'!$F$59),0)</f>
        <v>0</v>
      </c>
      <c r="L3061" s="44"/>
      <c r="M3061" s="45" t="s">
        <v>162</v>
      </c>
    </row>
    <row r="3062" spans="2:13">
      <c r="B3062" s="44" t="str">
        <f>IF(A3062="","",VLOOKUP(A3062,#REF!,2,FALSE))</f>
        <v/>
      </c>
      <c r="C3062" s="176"/>
      <c r="D3062" s="172"/>
      <c r="E3062" s="173"/>
      <c r="F3062" s="174"/>
      <c r="G3062" s="175"/>
      <c r="H3062" s="175"/>
      <c r="I3062" s="50">
        <f t="shared" si="48"/>
        <v>0</v>
      </c>
      <c r="J3062" s="44"/>
      <c r="K3062" s="21">
        <f>IFERROR(SUM(C3062/'Transfers of Funds'!$F$59),0)</f>
        <v>0</v>
      </c>
      <c r="L3062" s="44"/>
      <c r="M3062" s="45" t="s">
        <v>162</v>
      </c>
    </row>
    <row r="3063" spans="2:13">
      <c r="B3063" s="44" t="str">
        <f>IF(A3063="","",VLOOKUP(A3063,#REF!,2,FALSE))</f>
        <v/>
      </c>
      <c r="C3063" s="176"/>
      <c r="D3063" s="172"/>
      <c r="E3063" s="173"/>
      <c r="F3063" s="174"/>
      <c r="G3063" s="175"/>
      <c r="H3063" s="175"/>
      <c r="I3063" s="50">
        <f t="shared" si="48"/>
        <v>0</v>
      </c>
      <c r="J3063" s="44"/>
      <c r="K3063" s="21">
        <f>IFERROR(SUM(C3063/'Transfers of Funds'!$F$59),0)</f>
        <v>0</v>
      </c>
      <c r="L3063" s="44"/>
      <c r="M3063" s="45" t="s">
        <v>162</v>
      </c>
    </row>
    <row r="3064" spans="2:13">
      <c r="B3064" s="44" t="str">
        <f>IF(A3064="","",VLOOKUP(A3064,#REF!,2,FALSE))</f>
        <v/>
      </c>
      <c r="C3064" s="176"/>
      <c r="D3064" s="172"/>
      <c r="E3064" s="173"/>
      <c r="F3064" s="174"/>
      <c r="G3064" s="175"/>
      <c r="H3064" s="175"/>
      <c r="I3064" s="50">
        <f t="shared" si="48"/>
        <v>0</v>
      </c>
      <c r="J3064" s="44"/>
      <c r="K3064" s="21">
        <f>IFERROR(SUM(C3064/'Transfers of Funds'!$F$59),0)</f>
        <v>0</v>
      </c>
      <c r="L3064" s="44"/>
      <c r="M3064" s="45" t="s">
        <v>162</v>
      </c>
    </row>
    <row r="3065" spans="2:13">
      <c r="B3065" s="44" t="str">
        <f>IF(A3065="","",VLOOKUP(A3065,#REF!,2,FALSE))</f>
        <v/>
      </c>
      <c r="C3065" s="176"/>
      <c r="D3065" s="172"/>
      <c r="E3065" s="173"/>
      <c r="F3065" s="174"/>
      <c r="G3065" s="175"/>
      <c r="H3065" s="175"/>
      <c r="I3065" s="50">
        <f t="shared" si="48"/>
        <v>0</v>
      </c>
      <c r="J3065" s="44"/>
      <c r="K3065" s="21">
        <f>IFERROR(SUM(C3065/'Transfers of Funds'!$F$59),0)</f>
        <v>0</v>
      </c>
      <c r="L3065" s="44"/>
      <c r="M3065" s="45" t="s">
        <v>162</v>
      </c>
    </row>
    <row r="3066" spans="2:13">
      <c r="B3066" s="44" t="str">
        <f>IF(A3066="","",VLOOKUP(A3066,#REF!,2,FALSE))</f>
        <v/>
      </c>
      <c r="C3066" s="176"/>
      <c r="D3066" s="172"/>
      <c r="E3066" s="173"/>
      <c r="F3066" s="174"/>
      <c r="G3066" s="175"/>
      <c r="H3066" s="175"/>
      <c r="I3066" s="50">
        <f t="shared" si="48"/>
        <v>0</v>
      </c>
      <c r="J3066" s="44"/>
      <c r="K3066" s="21">
        <f>IFERROR(SUM(C3066/'Transfers of Funds'!$F$59),0)</f>
        <v>0</v>
      </c>
      <c r="L3066" s="44"/>
      <c r="M3066" s="45" t="s">
        <v>162</v>
      </c>
    </row>
    <row r="3067" spans="2:13">
      <c r="B3067" s="44" t="str">
        <f>IF(A3067="","",VLOOKUP(A3067,#REF!,2,FALSE))</f>
        <v/>
      </c>
      <c r="C3067" s="176"/>
      <c r="D3067" s="172"/>
      <c r="E3067" s="173"/>
      <c r="F3067" s="174"/>
      <c r="G3067" s="175"/>
      <c r="H3067" s="175"/>
      <c r="I3067" s="50">
        <f t="shared" si="48"/>
        <v>0</v>
      </c>
      <c r="J3067" s="44"/>
      <c r="K3067" s="21">
        <f>IFERROR(SUM(C3067/'Transfers of Funds'!$F$59),0)</f>
        <v>0</v>
      </c>
      <c r="L3067" s="44"/>
      <c r="M3067" s="45" t="s">
        <v>162</v>
      </c>
    </row>
    <row r="3068" spans="2:13">
      <c r="B3068" s="44" t="str">
        <f>IF(A3068="","",VLOOKUP(A3068,#REF!,2,FALSE))</f>
        <v/>
      </c>
      <c r="C3068" s="176"/>
      <c r="D3068" s="172"/>
      <c r="E3068" s="173"/>
      <c r="F3068" s="174"/>
      <c r="G3068" s="175"/>
      <c r="H3068" s="175"/>
      <c r="I3068" s="50">
        <f t="shared" si="48"/>
        <v>0</v>
      </c>
      <c r="J3068" s="44"/>
      <c r="K3068" s="21">
        <f>IFERROR(SUM(C3068/'Transfers of Funds'!$F$59),0)</f>
        <v>0</v>
      </c>
      <c r="L3068" s="44"/>
      <c r="M3068" s="45" t="s">
        <v>162</v>
      </c>
    </row>
    <row r="3069" spans="2:13">
      <c r="B3069" s="44" t="str">
        <f>IF(A3069="","",VLOOKUP(A3069,#REF!,2,FALSE))</f>
        <v/>
      </c>
      <c r="C3069" s="176"/>
      <c r="D3069" s="172"/>
      <c r="E3069" s="173"/>
      <c r="F3069" s="174"/>
      <c r="G3069" s="175"/>
      <c r="H3069" s="175"/>
      <c r="I3069" s="50">
        <f t="shared" si="48"/>
        <v>0</v>
      </c>
      <c r="J3069" s="44"/>
      <c r="K3069" s="21">
        <f>IFERROR(SUM(C3069/'Transfers of Funds'!$F$59),0)</f>
        <v>0</v>
      </c>
      <c r="L3069" s="44"/>
      <c r="M3069" s="45" t="s">
        <v>162</v>
      </c>
    </row>
    <row r="3070" spans="2:13">
      <c r="B3070" s="44" t="str">
        <f>IF(A3070="","",VLOOKUP(A3070,#REF!,2,FALSE))</f>
        <v/>
      </c>
      <c r="C3070" s="176"/>
      <c r="D3070" s="172"/>
      <c r="E3070" s="173"/>
      <c r="F3070" s="174"/>
      <c r="G3070" s="175"/>
      <c r="H3070" s="175"/>
      <c r="I3070" s="50">
        <f t="shared" si="48"/>
        <v>0</v>
      </c>
      <c r="J3070" s="44"/>
      <c r="K3070" s="21">
        <f>IFERROR(SUM(C3070/'Transfers of Funds'!$F$59),0)</f>
        <v>0</v>
      </c>
      <c r="L3070" s="44"/>
      <c r="M3070" s="45" t="s">
        <v>162</v>
      </c>
    </row>
    <row r="3071" spans="2:13">
      <c r="B3071" s="44" t="str">
        <f>IF(A3071="","",VLOOKUP(A3071,#REF!,2,FALSE))</f>
        <v/>
      </c>
      <c r="C3071" s="176"/>
      <c r="D3071" s="172"/>
      <c r="E3071" s="173"/>
      <c r="F3071" s="174"/>
      <c r="G3071" s="175"/>
      <c r="H3071" s="175"/>
      <c r="I3071" s="50">
        <f t="shared" si="48"/>
        <v>0</v>
      </c>
      <c r="J3071" s="44"/>
      <c r="K3071" s="21">
        <f>IFERROR(SUM(C3071/'Transfers of Funds'!$F$59),0)</f>
        <v>0</v>
      </c>
      <c r="L3071" s="44"/>
      <c r="M3071" s="45" t="s">
        <v>162</v>
      </c>
    </row>
    <row r="3072" spans="2:13">
      <c r="B3072" s="44" t="str">
        <f>IF(A3072="","",VLOOKUP(A3072,#REF!,2,FALSE))</f>
        <v/>
      </c>
      <c r="C3072" s="176"/>
      <c r="D3072" s="172"/>
      <c r="E3072" s="173"/>
      <c r="F3072" s="174"/>
      <c r="G3072" s="175"/>
      <c r="H3072" s="175"/>
      <c r="I3072" s="50">
        <f t="shared" si="48"/>
        <v>0</v>
      </c>
      <c r="J3072" s="44"/>
      <c r="K3072" s="21">
        <f>IFERROR(SUM(C3072/'Transfers of Funds'!$F$59),0)</f>
        <v>0</v>
      </c>
      <c r="L3072" s="44"/>
      <c r="M3072" s="45" t="s">
        <v>162</v>
      </c>
    </row>
    <row r="3073" spans="2:13">
      <c r="B3073" s="44" t="str">
        <f>IF(A3073="","",VLOOKUP(A3073,#REF!,2,FALSE))</f>
        <v/>
      </c>
      <c r="C3073" s="176"/>
      <c r="D3073" s="172"/>
      <c r="E3073" s="173"/>
      <c r="F3073" s="174"/>
      <c r="G3073" s="175"/>
      <c r="H3073" s="175"/>
      <c r="I3073" s="50">
        <f t="shared" si="48"/>
        <v>0</v>
      </c>
      <c r="J3073" s="44"/>
      <c r="K3073" s="21">
        <f>IFERROR(SUM(C3073/'Transfers of Funds'!$F$59),0)</f>
        <v>0</v>
      </c>
      <c r="L3073" s="44"/>
      <c r="M3073" s="45" t="s">
        <v>162</v>
      </c>
    </row>
    <row r="3074" spans="2:13">
      <c r="B3074" s="44" t="str">
        <f>IF(A3074="","",VLOOKUP(A3074,#REF!,2,FALSE))</f>
        <v/>
      </c>
      <c r="C3074" s="176"/>
      <c r="D3074" s="172"/>
      <c r="E3074" s="173"/>
      <c r="F3074" s="174"/>
      <c r="G3074" s="175"/>
      <c r="H3074" s="175"/>
      <c r="I3074" s="50">
        <f t="shared" si="48"/>
        <v>0</v>
      </c>
      <c r="J3074" s="44"/>
      <c r="K3074" s="21">
        <f>IFERROR(SUM(C3074/'Transfers of Funds'!$F$59),0)</f>
        <v>0</v>
      </c>
      <c r="L3074" s="44"/>
      <c r="M3074" s="45" t="s">
        <v>162</v>
      </c>
    </row>
    <row r="3075" spans="2:13">
      <c r="B3075" s="44" t="str">
        <f>IF(A3075="","",VLOOKUP(A3075,#REF!,2,FALSE))</f>
        <v/>
      </c>
      <c r="C3075" s="176"/>
      <c r="D3075" s="172"/>
      <c r="E3075" s="173"/>
      <c r="F3075" s="174"/>
      <c r="G3075" s="175"/>
      <c r="H3075" s="175"/>
      <c r="I3075" s="50">
        <f t="shared" si="48"/>
        <v>0</v>
      </c>
      <c r="J3075" s="44"/>
      <c r="K3075" s="21">
        <f>IFERROR(SUM(C3075/'Transfers of Funds'!$F$59),0)</f>
        <v>0</v>
      </c>
      <c r="L3075" s="44"/>
      <c r="M3075" s="45" t="s">
        <v>162</v>
      </c>
    </row>
    <row r="3076" spans="2:13">
      <c r="B3076" s="44" t="str">
        <f>IF(A3076="","",VLOOKUP(A3076,#REF!,2,FALSE))</f>
        <v/>
      </c>
      <c r="C3076" s="176"/>
      <c r="D3076" s="172"/>
      <c r="E3076" s="173"/>
      <c r="F3076" s="174"/>
      <c r="G3076" s="175"/>
      <c r="H3076" s="175"/>
      <c r="I3076" s="50">
        <f t="shared" si="48"/>
        <v>0</v>
      </c>
      <c r="J3076" s="44"/>
      <c r="K3076" s="21">
        <f>IFERROR(SUM(C3076/'Transfers of Funds'!$F$59),0)</f>
        <v>0</v>
      </c>
      <c r="L3076" s="44"/>
      <c r="M3076" s="45" t="s">
        <v>162</v>
      </c>
    </row>
    <row r="3077" spans="2:13">
      <c r="B3077" s="44" t="str">
        <f>IF(A3077="","",VLOOKUP(A3077,#REF!,2,FALSE))</f>
        <v/>
      </c>
      <c r="C3077" s="176"/>
      <c r="D3077" s="172"/>
      <c r="E3077" s="173"/>
      <c r="F3077" s="174"/>
      <c r="G3077" s="175"/>
      <c r="H3077" s="175"/>
      <c r="I3077" s="50">
        <f t="shared" si="48"/>
        <v>0</v>
      </c>
      <c r="J3077" s="44"/>
      <c r="K3077" s="21">
        <f>IFERROR(SUM(C3077/'Transfers of Funds'!$F$59),0)</f>
        <v>0</v>
      </c>
      <c r="L3077" s="44"/>
      <c r="M3077" s="45" t="s">
        <v>162</v>
      </c>
    </row>
    <row r="3078" spans="2:13">
      <c r="B3078" s="44" t="str">
        <f>IF(A3078="","",VLOOKUP(A3078,#REF!,2,FALSE))</f>
        <v/>
      </c>
      <c r="C3078" s="176"/>
      <c r="D3078" s="172"/>
      <c r="E3078" s="173"/>
      <c r="F3078" s="174"/>
      <c r="G3078" s="175"/>
      <c r="H3078" s="175"/>
      <c r="I3078" s="50">
        <f t="shared" si="48"/>
        <v>0</v>
      </c>
      <c r="J3078" s="44"/>
      <c r="K3078" s="21">
        <f>IFERROR(SUM(C3078/'Transfers of Funds'!$F$59),0)</f>
        <v>0</v>
      </c>
      <c r="L3078" s="44"/>
      <c r="M3078" s="45" t="s">
        <v>162</v>
      </c>
    </row>
    <row r="3079" spans="2:13">
      <c r="B3079" s="44" t="str">
        <f>IF(A3079="","",VLOOKUP(A3079,#REF!,2,FALSE))</f>
        <v/>
      </c>
      <c r="C3079" s="176"/>
      <c r="D3079" s="172"/>
      <c r="E3079" s="173"/>
      <c r="F3079" s="174"/>
      <c r="G3079" s="175"/>
      <c r="H3079" s="175"/>
      <c r="I3079" s="50">
        <f t="shared" si="48"/>
        <v>0</v>
      </c>
      <c r="J3079" s="44"/>
      <c r="K3079" s="21">
        <f>IFERROR(SUM(C3079/'Transfers of Funds'!$F$59),0)</f>
        <v>0</v>
      </c>
      <c r="L3079" s="44"/>
      <c r="M3079" s="45" t="s">
        <v>162</v>
      </c>
    </row>
    <row r="3080" spans="2:13">
      <c r="B3080" s="44" t="str">
        <f>IF(A3080="","",VLOOKUP(A3080,#REF!,2,FALSE))</f>
        <v/>
      </c>
      <c r="C3080" s="176"/>
      <c r="D3080" s="172"/>
      <c r="E3080" s="173"/>
      <c r="F3080" s="174"/>
      <c r="G3080" s="175"/>
      <c r="H3080" s="175"/>
      <c r="I3080" s="50">
        <f t="shared" si="48"/>
        <v>0</v>
      </c>
      <c r="J3080" s="44"/>
      <c r="K3080" s="21">
        <f>IFERROR(SUM(C3080/'Transfers of Funds'!$F$59),0)</f>
        <v>0</v>
      </c>
      <c r="L3080" s="44"/>
      <c r="M3080" s="45" t="s">
        <v>162</v>
      </c>
    </row>
    <row r="3081" spans="2:13">
      <c r="B3081" s="44" t="str">
        <f>IF(A3081="","",VLOOKUP(A3081,#REF!,2,FALSE))</f>
        <v/>
      </c>
      <c r="C3081" s="176"/>
      <c r="D3081" s="172"/>
      <c r="E3081" s="173"/>
      <c r="F3081" s="174"/>
      <c r="G3081" s="175"/>
      <c r="H3081" s="175"/>
      <c r="I3081" s="50">
        <f t="shared" si="48"/>
        <v>0</v>
      </c>
      <c r="J3081" s="44"/>
      <c r="K3081" s="21">
        <f>IFERROR(SUM(C3081/'Transfers of Funds'!$F$59),0)</f>
        <v>0</v>
      </c>
      <c r="L3081" s="44"/>
      <c r="M3081" s="45" t="s">
        <v>162</v>
      </c>
    </row>
    <row r="3082" spans="2:13">
      <c r="B3082" s="44" t="str">
        <f>IF(A3082="","",VLOOKUP(A3082,#REF!,2,FALSE))</f>
        <v/>
      </c>
      <c r="C3082" s="176"/>
      <c r="D3082" s="172"/>
      <c r="E3082" s="173"/>
      <c r="F3082" s="174"/>
      <c r="G3082" s="175"/>
      <c r="H3082" s="175"/>
      <c r="I3082" s="50">
        <f t="shared" si="48"/>
        <v>0</v>
      </c>
      <c r="J3082" s="44"/>
      <c r="K3082" s="21">
        <f>IFERROR(SUM(C3082/'Transfers of Funds'!$F$59),0)</f>
        <v>0</v>
      </c>
      <c r="L3082" s="44"/>
      <c r="M3082" s="45" t="s">
        <v>162</v>
      </c>
    </row>
    <row r="3083" spans="2:13">
      <c r="B3083" s="44" t="str">
        <f>IF(A3083="","",VLOOKUP(A3083,#REF!,2,FALSE))</f>
        <v/>
      </c>
      <c r="C3083" s="176"/>
      <c r="D3083" s="172"/>
      <c r="E3083" s="173"/>
      <c r="F3083" s="174"/>
      <c r="G3083" s="175"/>
      <c r="H3083" s="175"/>
      <c r="I3083" s="50">
        <f t="shared" si="48"/>
        <v>0</v>
      </c>
      <c r="J3083" s="44"/>
      <c r="K3083" s="21">
        <f>IFERROR(SUM(C3083/'Transfers of Funds'!$F$59),0)</f>
        <v>0</v>
      </c>
      <c r="L3083" s="44"/>
      <c r="M3083" s="45" t="s">
        <v>162</v>
      </c>
    </row>
    <row r="3084" spans="2:13">
      <c r="B3084" s="44" t="str">
        <f>IF(A3084="","",VLOOKUP(A3084,#REF!,2,FALSE))</f>
        <v/>
      </c>
      <c r="C3084" s="176"/>
      <c r="D3084" s="172"/>
      <c r="E3084" s="173"/>
      <c r="F3084" s="174"/>
      <c r="G3084" s="175"/>
      <c r="H3084" s="175"/>
      <c r="I3084" s="50">
        <f t="shared" si="48"/>
        <v>0</v>
      </c>
      <c r="J3084" s="44"/>
      <c r="K3084" s="21">
        <f>IFERROR(SUM(C3084/'Transfers of Funds'!$F$59),0)</f>
        <v>0</v>
      </c>
      <c r="L3084" s="44"/>
      <c r="M3084" s="45" t="s">
        <v>162</v>
      </c>
    </row>
    <row r="3085" spans="2:13">
      <c r="B3085" s="44" t="str">
        <f>IF(A3085="","",VLOOKUP(A3085,#REF!,2,FALSE))</f>
        <v/>
      </c>
      <c r="C3085" s="176"/>
      <c r="D3085" s="172"/>
      <c r="E3085" s="173"/>
      <c r="F3085" s="174"/>
      <c r="G3085" s="175"/>
      <c r="H3085" s="175"/>
      <c r="I3085" s="50">
        <f t="shared" si="48"/>
        <v>0</v>
      </c>
      <c r="J3085" s="44"/>
      <c r="K3085" s="21">
        <f>IFERROR(SUM(C3085/'Transfers of Funds'!$F$59),0)</f>
        <v>0</v>
      </c>
      <c r="L3085" s="44"/>
      <c r="M3085" s="45" t="s">
        <v>162</v>
      </c>
    </row>
    <row r="3086" spans="2:13">
      <c r="B3086" s="44" t="str">
        <f>IF(A3086="","",VLOOKUP(A3086,#REF!,2,FALSE))</f>
        <v/>
      </c>
      <c r="C3086" s="176"/>
      <c r="D3086" s="172"/>
      <c r="E3086" s="173"/>
      <c r="F3086" s="174"/>
      <c r="G3086" s="175"/>
      <c r="H3086" s="175"/>
      <c r="I3086" s="50">
        <f t="shared" si="48"/>
        <v>0</v>
      </c>
      <c r="J3086" s="44"/>
      <c r="K3086" s="21">
        <f>IFERROR(SUM(C3086/'Transfers of Funds'!$F$59),0)</f>
        <v>0</v>
      </c>
      <c r="L3086" s="44"/>
      <c r="M3086" s="45" t="s">
        <v>162</v>
      </c>
    </row>
    <row r="3087" spans="2:13">
      <c r="B3087" s="44" t="str">
        <f>IF(A3087="","",VLOOKUP(A3087,#REF!,2,FALSE))</f>
        <v/>
      </c>
      <c r="C3087" s="176"/>
      <c r="D3087" s="172"/>
      <c r="E3087" s="173"/>
      <c r="F3087" s="174"/>
      <c r="G3087" s="175"/>
      <c r="H3087" s="175"/>
      <c r="I3087" s="50">
        <f t="shared" si="48"/>
        <v>0</v>
      </c>
      <c r="J3087" s="44"/>
      <c r="K3087" s="21">
        <f>IFERROR(SUM(C3087/'Transfers of Funds'!$F$59),0)</f>
        <v>0</v>
      </c>
      <c r="L3087" s="44"/>
      <c r="M3087" s="45" t="s">
        <v>162</v>
      </c>
    </row>
    <row r="3088" spans="2:13">
      <c r="B3088" s="44" t="str">
        <f>IF(A3088="","",VLOOKUP(A3088,#REF!,2,FALSE))</f>
        <v/>
      </c>
      <c r="C3088" s="176"/>
      <c r="D3088" s="172"/>
      <c r="E3088" s="173"/>
      <c r="F3088" s="174"/>
      <c r="G3088" s="175"/>
      <c r="H3088" s="175"/>
      <c r="I3088" s="50">
        <f t="shared" si="48"/>
        <v>0</v>
      </c>
      <c r="J3088" s="44"/>
      <c r="K3088" s="21">
        <f>IFERROR(SUM(C3088/'Transfers of Funds'!$F$59),0)</f>
        <v>0</v>
      </c>
      <c r="L3088" s="44"/>
      <c r="M3088" s="45" t="s">
        <v>162</v>
      </c>
    </row>
    <row r="3089" spans="2:13">
      <c r="B3089" s="44" t="str">
        <f>IF(A3089="","",VLOOKUP(A3089,#REF!,2,FALSE))</f>
        <v/>
      </c>
      <c r="C3089" s="176"/>
      <c r="D3089" s="172"/>
      <c r="E3089" s="173"/>
      <c r="F3089" s="174"/>
      <c r="G3089" s="175"/>
      <c r="H3089" s="175"/>
      <c r="I3089" s="50">
        <f t="shared" si="48"/>
        <v>0</v>
      </c>
      <c r="J3089" s="44"/>
      <c r="K3089" s="21">
        <f>IFERROR(SUM(C3089/'Transfers of Funds'!$F$59),0)</f>
        <v>0</v>
      </c>
      <c r="L3089" s="44"/>
      <c r="M3089" s="45" t="s">
        <v>162</v>
      </c>
    </row>
    <row r="3090" spans="2:13">
      <c r="B3090" s="44" t="str">
        <f>IF(A3090="","",VLOOKUP(A3090,#REF!,2,FALSE))</f>
        <v/>
      </c>
      <c r="C3090" s="176"/>
      <c r="D3090" s="172"/>
      <c r="E3090" s="173"/>
      <c r="F3090" s="174"/>
      <c r="G3090" s="175"/>
      <c r="H3090" s="175"/>
      <c r="I3090" s="50">
        <f t="shared" si="48"/>
        <v>0</v>
      </c>
      <c r="J3090" s="44"/>
      <c r="K3090" s="21">
        <f>IFERROR(SUM(C3090/'Transfers of Funds'!$F$59),0)</f>
        <v>0</v>
      </c>
      <c r="L3090" s="44"/>
      <c r="M3090" s="45" t="s">
        <v>162</v>
      </c>
    </row>
    <row r="3091" spans="2:13">
      <c r="B3091" s="44" t="str">
        <f>IF(A3091="","",VLOOKUP(A3091,#REF!,2,FALSE))</f>
        <v/>
      </c>
      <c r="C3091" s="176"/>
      <c r="D3091" s="172"/>
      <c r="E3091" s="173"/>
      <c r="F3091" s="174"/>
      <c r="G3091" s="175"/>
      <c r="H3091" s="175"/>
      <c r="I3091" s="50">
        <f t="shared" si="48"/>
        <v>0</v>
      </c>
      <c r="J3091" s="44"/>
      <c r="K3091" s="21">
        <f>IFERROR(SUM(C3091/'Transfers of Funds'!$F$59),0)</f>
        <v>0</v>
      </c>
      <c r="L3091" s="44"/>
      <c r="M3091" s="45" t="s">
        <v>162</v>
      </c>
    </row>
    <row r="3092" spans="2:13">
      <c r="B3092" s="44" t="str">
        <f>IF(A3092="","",VLOOKUP(A3092,#REF!,2,FALSE))</f>
        <v/>
      </c>
      <c r="C3092" s="176"/>
      <c r="D3092" s="172"/>
      <c r="E3092" s="173"/>
      <c r="F3092" s="174"/>
      <c r="G3092" s="175"/>
      <c r="H3092" s="175"/>
      <c r="I3092" s="50">
        <f t="shared" si="48"/>
        <v>0</v>
      </c>
      <c r="J3092" s="44"/>
      <c r="K3092" s="21">
        <f>IFERROR(SUM(C3092/'Transfers of Funds'!$F$59),0)</f>
        <v>0</v>
      </c>
      <c r="L3092" s="44"/>
      <c r="M3092" s="45" t="s">
        <v>162</v>
      </c>
    </row>
    <row r="3093" spans="2:13">
      <c r="B3093" s="44" t="str">
        <f>IF(A3093="","",VLOOKUP(A3093,#REF!,2,FALSE))</f>
        <v/>
      </c>
      <c r="C3093" s="176"/>
      <c r="D3093" s="172"/>
      <c r="E3093" s="173"/>
      <c r="F3093" s="174"/>
      <c r="G3093" s="175"/>
      <c r="H3093" s="175"/>
      <c r="I3093" s="50">
        <f t="shared" ref="I3093:I3156" si="49">IF(OR(F$4="EUR",F$4="USD",F$4="GBP",F$4="CAD",F$4="NZD",F$4="AUD"),K3093,C3093)</f>
        <v>0</v>
      </c>
      <c r="J3093" s="44"/>
      <c r="K3093" s="21">
        <f>IFERROR(SUM(C3093/'Transfers of Funds'!$F$59),0)</f>
        <v>0</v>
      </c>
      <c r="L3093" s="44"/>
      <c r="M3093" s="45" t="s">
        <v>162</v>
      </c>
    </row>
    <row r="3094" spans="2:13">
      <c r="B3094" s="44" t="str">
        <f>IF(A3094="","",VLOOKUP(A3094,#REF!,2,FALSE))</f>
        <v/>
      </c>
      <c r="C3094" s="176"/>
      <c r="D3094" s="172"/>
      <c r="E3094" s="173"/>
      <c r="F3094" s="174"/>
      <c r="G3094" s="175"/>
      <c r="H3094" s="175"/>
      <c r="I3094" s="50">
        <f t="shared" si="49"/>
        <v>0</v>
      </c>
      <c r="J3094" s="44"/>
      <c r="K3094" s="21">
        <f>IFERROR(SUM(C3094/'Transfers of Funds'!$F$59),0)</f>
        <v>0</v>
      </c>
      <c r="L3094" s="44"/>
      <c r="M3094" s="45" t="s">
        <v>162</v>
      </c>
    </row>
    <row r="3095" spans="2:13">
      <c r="B3095" s="44" t="str">
        <f>IF(A3095="","",VLOOKUP(A3095,#REF!,2,FALSE))</f>
        <v/>
      </c>
      <c r="C3095" s="176"/>
      <c r="D3095" s="172"/>
      <c r="E3095" s="173"/>
      <c r="F3095" s="174"/>
      <c r="G3095" s="175"/>
      <c r="H3095" s="175"/>
      <c r="I3095" s="50">
        <f t="shared" si="49"/>
        <v>0</v>
      </c>
      <c r="J3095" s="44"/>
      <c r="K3095" s="21">
        <f>IFERROR(SUM(C3095/'Transfers of Funds'!$F$59),0)</f>
        <v>0</v>
      </c>
      <c r="L3095" s="44"/>
      <c r="M3095" s="45" t="s">
        <v>162</v>
      </c>
    </row>
    <row r="3096" spans="2:13">
      <c r="B3096" s="44" t="str">
        <f>IF(A3096="","",VLOOKUP(A3096,#REF!,2,FALSE))</f>
        <v/>
      </c>
      <c r="C3096" s="176"/>
      <c r="D3096" s="172"/>
      <c r="E3096" s="173"/>
      <c r="F3096" s="174"/>
      <c r="G3096" s="175"/>
      <c r="H3096" s="175"/>
      <c r="I3096" s="50">
        <f t="shared" si="49"/>
        <v>0</v>
      </c>
      <c r="J3096" s="44"/>
      <c r="K3096" s="21">
        <f>IFERROR(SUM(C3096/'Transfers of Funds'!$F$59),0)</f>
        <v>0</v>
      </c>
      <c r="L3096" s="44"/>
      <c r="M3096" s="45" t="s">
        <v>162</v>
      </c>
    </row>
    <row r="3097" spans="2:13">
      <c r="B3097" s="44" t="str">
        <f>IF(A3097="","",VLOOKUP(A3097,#REF!,2,FALSE))</f>
        <v/>
      </c>
      <c r="C3097" s="176"/>
      <c r="D3097" s="172"/>
      <c r="E3097" s="173"/>
      <c r="F3097" s="174"/>
      <c r="G3097" s="175"/>
      <c r="H3097" s="175"/>
      <c r="I3097" s="50">
        <f t="shared" si="49"/>
        <v>0</v>
      </c>
      <c r="J3097" s="44"/>
      <c r="K3097" s="21">
        <f>IFERROR(SUM(C3097/'Transfers of Funds'!$F$59),0)</f>
        <v>0</v>
      </c>
      <c r="L3097" s="44"/>
      <c r="M3097" s="45" t="s">
        <v>162</v>
      </c>
    </row>
    <row r="3098" spans="2:13">
      <c r="B3098" s="44" t="str">
        <f>IF(A3098="","",VLOOKUP(A3098,#REF!,2,FALSE))</f>
        <v/>
      </c>
      <c r="C3098" s="176"/>
      <c r="D3098" s="172"/>
      <c r="E3098" s="173"/>
      <c r="F3098" s="174"/>
      <c r="G3098" s="175"/>
      <c r="H3098" s="175"/>
      <c r="I3098" s="50">
        <f t="shared" si="49"/>
        <v>0</v>
      </c>
      <c r="J3098" s="44"/>
      <c r="K3098" s="21">
        <f>IFERROR(SUM(C3098/'Transfers of Funds'!$F$59),0)</f>
        <v>0</v>
      </c>
      <c r="L3098" s="44"/>
      <c r="M3098" s="45" t="s">
        <v>162</v>
      </c>
    </row>
    <row r="3099" spans="2:13">
      <c r="B3099" s="44" t="str">
        <f>IF(A3099="","",VLOOKUP(A3099,#REF!,2,FALSE))</f>
        <v/>
      </c>
      <c r="C3099" s="176"/>
      <c r="D3099" s="172"/>
      <c r="E3099" s="173"/>
      <c r="F3099" s="174"/>
      <c r="G3099" s="175"/>
      <c r="H3099" s="175"/>
      <c r="I3099" s="50">
        <f t="shared" si="49"/>
        <v>0</v>
      </c>
      <c r="J3099" s="44"/>
      <c r="K3099" s="21">
        <f>IFERROR(SUM(C3099/'Transfers of Funds'!$F$59),0)</f>
        <v>0</v>
      </c>
      <c r="L3099" s="44"/>
      <c r="M3099" s="45" t="s">
        <v>162</v>
      </c>
    </row>
    <row r="3100" spans="2:13">
      <c r="B3100" s="44" t="str">
        <f>IF(A3100="","",VLOOKUP(A3100,#REF!,2,FALSE))</f>
        <v/>
      </c>
      <c r="C3100" s="176"/>
      <c r="D3100" s="172"/>
      <c r="E3100" s="173"/>
      <c r="F3100" s="174"/>
      <c r="G3100" s="175"/>
      <c r="H3100" s="175"/>
      <c r="I3100" s="50">
        <f t="shared" si="49"/>
        <v>0</v>
      </c>
      <c r="J3100" s="44"/>
      <c r="K3100" s="21">
        <f>IFERROR(SUM(C3100/'Transfers of Funds'!$F$59),0)</f>
        <v>0</v>
      </c>
      <c r="L3100" s="44"/>
      <c r="M3100" s="45" t="s">
        <v>162</v>
      </c>
    </row>
    <row r="3101" spans="2:13">
      <c r="B3101" s="44" t="str">
        <f>IF(A3101="","",VLOOKUP(A3101,#REF!,2,FALSE))</f>
        <v/>
      </c>
      <c r="C3101" s="176"/>
      <c r="D3101" s="172"/>
      <c r="E3101" s="173"/>
      <c r="F3101" s="174"/>
      <c r="G3101" s="175"/>
      <c r="H3101" s="175"/>
      <c r="I3101" s="50">
        <f t="shared" si="49"/>
        <v>0</v>
      </c>
      <c r="J3101" s="44"/>
      <c r="K3101" s="21">
        <f>IFERROR(SUM(C3101/'Transfers of Funds'!$F$59),0)</f>
        <v>0</v>
      </c>
      <c r="L3101" s="44"/>
      <c r="M3101" s="45" t="s">
        <v>162</v>
      </c>
    </row>
    <row r="3102" spans="2:13">
      <c r="B3102" s="44" t="str">
        <f>IF(A3102="","",VLOOKUP(A3102,#REF!,2,FALSE))</f>
        <v/>
      </c>
      <c r="C3102" s="176"/>
      <c r="D3102" s="172"/>
      <c r="E3102" s="173"/>
      <c r="F3102" s="174"/>
      <c r="G3102" s="175"/>
      <c r="H3102" s="175"/>
      <c r="I3102" s="50">
        <f t="shared" si="49"/>
        <v>0</v>
      </c>
      <c r="J3102" s="44"/>
      <c r="K3102" s="21">
        <f>IFERROR(SUM(C3102/'Transfers of Funds'!$F$59),0)</f>
        <v>0</v>
      </c>
      <c r="L3102" s="44"/>
      <c r="M3102" s="45" t="s">
        <v>162</v>
      </c>
    </row>
    <row r="3103" spans="2:13">
      <c r="B3103" s="44" t="str">
        <f>IF(A3103="","",VLOOKUP(A3103,#REF!,2,FALSE))</f>
        <v/>
      </c>
      <c r="C3103" s="176"/>
      <c r="D3103" s="172"/>
      <c r="E3103" s="173"/>
      <c r="F3103" s="174"/>
      <c r="G3103" s="175"/>
      <c r="H3103" s="175"/>
      <c r="I3103" s="50">
        <f t="shared" si="49"/>
        <v>0</v>
      </c>
      <c r="J3103" s="44"/>
      <c r="K3103" s="21">
        <f>IFERROR(SUM(C3103/'Transfers of Funds'!$F$59),0)</f>
        <v>0</v>
      </c>
      <c r="L3103" s="44"/>
      <c r="M3103" s="45" t="s">
        <v>162</v>
      </c>
    </row>
    <row r="3104" spans="2:13">
      <c r="B3104" s="44" t="str">
        <f>IF(A3104="","",VLOOKUP(A3104,#REF!,2,FALSE))</f>
        <v/>
      </c>
      <c r="C3104" s="176"/>
      <c r="D3104" s="172"/>
      <c r="E3104" s="173"/>
      <c r="F3104" s="174"/>
      <c r="G3104" s="175"/>
      <c r="H3104" s="175"/>
      <c r="I3104" s="50">
        <f t="shared" si="49"/>
        <v>0</v>
      </c>
      <c r="J3104" s="44"/>
      <c r="K3104" s="21">
        <f>IFERROR(SUM(C3104/'Transfers of Funds'!$F$59),0)</f>
        <v>0</v>
      </c>
      <c r="L3104" s="44"/>
      <c r="M3104" s="45" t="s">
        <v>162</v>
      </c>
    </row>
    <row r="3105" spans="2:13">
      <c r="B3105" s="44" t="str">
        <f>IF(A3105="","",VLOOKUP(A3105,#REF!,2,FALSE))</f>
        <v/>
      </c>
      <c r="C3105" s="176"/>
      <c r="D3105" s="172"/>
      <c r="E3105" s="173"/>
      <c r="F3105" s="174"/>
      <c r="G3105" s="175"/>
      <c r="H3105" s="175"/>
      <c r="I3105" s="50">
        <f t="shared" si="49"/>
        <v>0</v>
      </c>
      <c r="J3105" s="44"/>
      <c r="K3105" s="21">
        <f>IFERROR(SUM(C3105/'Transfers of Funds'!$F$59),0)</f>
        <v>0</v>
      </c>
      <c r="L3105" s="44"/>
      <c r="M3105" s="45" t="s">
        <v>162</v>
      </c>
    </row>
    <row r="3106" spans="2:13">
      <c r="B3106" s="44" t="str">
        <f>IF(A3106="","",VLOOKUP(A3106,#REF!,2,FALSE))</f>
        <v/>
      </c>
      <c r="C3106" s="176"/>
      <c r="D3106" s="172"/>
      <c r="E3106" s="173"/>
      <c r="F3106" s="174"/>
      <c r="G3106" s="175"/>
      <c r="H3106" s="175"/>
      <c r="I3106" s="50">
        <f t="shared" si="49"/>
        <v>0</v>
      </c>
      <c r="J3106" s="44"/>
      <c r="K3106" s="21">
        <f>IFERROR(SUM(C3106/'Transfers of Funds'!$F$59),0)</f>
        <v>0</v>
      </c>
      <c r="L3106" s="44"/>
      <c r="M3106" s="45" t="s">
        <v>162</v>
      </c>
    </row>
    <row r="3107" spans="2:13">
      <c r="B3107" s="44" t="str">
        <f>IF(A3107="","",VLOOKUP(A3107,#REF!,2,FALSE))</f>
        <v/>
      </c>
      <c r="C3107" s="176"/>
      <c r="D3107" s="172"/>
      <c r="E3107" s="173"/>
      <c r="F3107" s="174"/>
      <c r="G3107" s="175"/>
      <c r="H3107" s="175"/>
      <c r="I3107" s="50">
        <f t="shared" si="49"/>
        <v>0</v>
      </c>
      <c r="J3107" s="44"/>
      <c r="K3107" s="21">
        <f>IFERROR(SUM(C3107/'Transfers of Funds'!$F$59),0)</f>
        <v>0</v>
      </c>
      <c r="L3107" s="44"/>
      <c r="M3107" s="45" t="s">
        <v>162</v>
      </c>
    </row>
    <row r="3108" spans="2:13">
      <c r="B3108" s="44" t="str">
        <f>IF(A3108="","",VLOOKUP(A3108,#REF!,2,FALSE))</f>
        <v/>
      </c>
      <c r="C3108" s="176"/>
      <c r="D3108" s="172"/>
      <c r="E3108" s="173"/>
      <c r="F3108" s="174"/>
      <c r="G3108" s="175"/>
      <c r="H3108" s="175"/>
      <c r="I3108" s="50">
        <f t="shared" si="49"/>
        <v>0</v>
      </c>
      <c r="J3108" s="44"/>
      <c r="K3108" s="21">
        <f>IFERROR(SUM(C3108/'Transfers of Funds'!$F$59),0)</f>
        <v>0</v>
      </c>
      <c r="L3108" s="44"/>
      <c r="M3108" s="45" t="s">
        <v>162</v>
      </c>
    </row>
    <row r="3109" spans="2:13">
      <c r="B3109" s="44" t="str">
        <f>IF(A3109="","",VLOOKUP(A3109,#REF!,2,FALSE))</f>
        <v/>
      </c>
      <c r="C3109" s="176"/>
      <c r="D3109" s="172"/>
      <c r="E3109" s="173"/>
      <c r="F3109" s="174"/>
      <c r="G3109" s="175"/>
      <c r="H3109" s="175"/>
      <c r="I3109" s="50">
        <f t="shared" si="49"/>
        <v>0</v>
      </c>
      <c r="J3109" s="44"/>
      <c r="K3109" s="21">
        <f>IFERROR(SUM(C3109/'Transfers of Funds'!$F$59),0)</f>
        <v>0</v>
      </c>
      <c r="L3109" s="44"/>
      <c r="M3109" s="45" t="s">
        <v>162</v>
      </c>
    </row>
    <row r="3110" spans="2:13">
      <c r="B3110" s="44" t="str">
        <f>IF(A3110="","",VLOOKUP(A3110,#REF!,2,FALSE))</f>
        <v/>
      </c>
      <c r="C3110" s="176"/>
      <c r="D3110" s="172"/>
      <c r="E3110" s="173"/>
      <c r="F3110" s="174"/>
      <c r="G3110" s="175"/>
      <c r="H3110" s="175"/>
      <c r="I3110" s="50">
        <f t="shared" si="49"/>
        <v>0</v>
      </c>
      <c r="J3110" s="44"/>
      <c r="K3110" s="21">
        <f>IFERROR(SUM(C3110/'Transfers of Funds'!$F$59),0)</f>
        <v>0</v>
      </c>
      <c r="L3110" s="44"/>
      <c r="M3110" s="45" t="s">
        <v>162</v>
      </c>
    </row>
    <row r="3111" spans="2:13">
      <c r="B3111" s="44" t="str">
        <f>IF(A3111="","",VLOOKUP(A3111,#REF!,2,FALSE))</f>
        <v/>
      </c>
      <c r="C3111" s="176"/>
      <c r="D3111" s="172"/>
      <c r="E3111" s="173"/>
      <c r="F3111" s="174"/>
      <c r="G3111" s="175"/>
      <c r="H3111" s="175"/>
      <c r="I3111" s="50">
        <f t="shared" si="49"/>
        <v>0</v>
      </c>
      <c r="J3111" s="44"/>
      <c r="K3111" s="21">
        <f>IFERROR(SUM(C3111/'Transfers of Funds'!$F$59),0)</f>
        <v>0</v>
      </c>
      <c r="L3111" s="44"/>
      <c r="M3111" s="45" t="s">
        <v>162</v>
      </c>
    </row>
    <row r="3112" spans="2:13">
      <c r="B3112" s="44" t="str">
        <f>IF(A3112="","",VLOOKUP(A3112,#REF!,2,FALSE))</f>
        <v/>
      </c>
      <c r="C3112" s="176"/>
      <c r="D3112" s="172"/>
      <c r="E3112" s="173"/>
      <c r="F3112" s="174"/>
      <c r="G3112" s="175"/>
      <c r="H3112" s="175"/>
      <c r="I3112" s="50">
        <f t="shared" si="49"/>
        <v>0</v>
      </c>
      <c r="J3112" s="44"/>
      <c r="K3112" s="21">
        <f>IFERROR(SUM(C3112/'Transfers of Funds'!$F$59),0)</f>
        <v>0</v>
      </c>
      <c r="L3112" s="44"/>
      <c r="M3112" s="45" t="s">
        <v>162</v>
      </c>
    </row>
    <row r="3113" spans="2:13">
      <c r="B3113" s="44" t="str">
        <f>IF(A3113="","",VLOOKUP(A3113,#REF!,2,FALSE))</f>
        <v/>
      </c>
      <c r="C3113" s="176"/>
      <c r="D3113" s="172"/>
      <c r="E3113" s="173"/>
      <c r="F3113" s="174"/>
      <c r="G3113" s="175"/>
      <c r="H3113" s="175"/>
      <c r="I3113" s="50">
        <f t="shared" si="49"/>
        <v>0</v>
      </c>
      <c r="J3113" s="44"/>
      <c r="K3113" s="21">
        <f>IFERROR(SUM(C3113/'Transfers of Funds'!$F$59),0)</f>
        <v>0</v>
      </c>
      <c r="L3113" s="44"/>
      <c r="M3113" s="45" t="s">
        <v>162</v>
      </c>
    </row>
    <row r="3114" spans="2:13">
      <c r="B3114" s="44" t="str">
        <f>IF(A3114="","",VLOOKUP(A3114,#REF!,2,FALSE))</f>
        <v/>
      </c>
      <c r="C3114" s="176"/>
      <c r="D3114" s="172"/>
      <c r="E3114" s="173"/>
      <c r="F3114" s="174"/>
      <c r="G3114" s="175"/>
      <c r="H3114" s="175"/>
      <c r="I3114" s="50">
        <f t="shared" si="49"/>
        <v>0</v>
      </c>
      <c r="J3114" s="44"/>
      <c r="K3114" s="21">
        <f>IFERROR(SUM(C3114/'Transfers of Funds'!$F$59),0)</f>
        <v>0</v>
      </c>
      <c r="L3114" s="44"/>
      <c r="M3114" s="45" t="s">
        <v>162</v>
      </c>
    </row>
    <row r="3115" spans="2:13">
      <c r="B3115" s="44" t="str">
        <f>IF(A3115="","",VLOOKUP(A3115,#REF!,2,FALSE))</f>
        <v/>
      </c>
      <c r="C3115" s="176"/>
      <c r="D3115" s="172"/>
      <c r="E3115" s="173"/>
      <c r="F3115" s="174"/>
      <c r="G3115" s="175"/>
      <c r="H3115" s="175"/>
      <c r="I3115" s="50">
        <f t="shared" si="49"/>
        <v>0</v>
      </c>
      <c r="J3115" s="44"/>
      <c r="K3115" s="21">
        <f>IFERROR(SUM(C3115/'Transfers of Funds'!$F$59),0)</f>
        <v>0</v>
      </c>
      <c r="L3115" s="44"/>
      <c r="M3115" s="45" t="s">
        <v>162</v>
      </c>
    </row>
    <row r="3116" spans="2:13">
      <c r="B3116" s="44" t="str">
        <f>IF(A3116="","",VLOOKUP(A3116,#REF!,2,FALSE))</f>
        <v/>
      </c>
      <c r="C3116" s="176"/>
      <c r="D3116" s="172"/>
      <c r="E3116" s="173"/>
      <c r="F3116" s="174"/>
      <c r="G3116" s="175"/>
      <c r="H3116" s="175"/>
      <c r="I3116" s="50">
        <f t="shared" si="49"/>
        <v>0</v>
      </c>
      <c r="J3116" s="44"/>
      <c r="K3116" s="21">
        <f>IFERROR(SUM(C3116/'Transfers of Funds'!$F$59),0)</f>
        <v>0</v>
      </c>
      <c r="L3116" s="44"/>
      <c r="M3116" s="45" t="s">
        <v>162</v>
      </c>
    </row>
    <row r="3117" spans="2:13">
      <c r="B3117" s="44" t="str">
        <f>IF(A3117="","",VLOOKUP(A3117,#REF!,2,FALSE))</f>
        <v/>
      </c>
      <c r="C3117" s="176"/>
      <c r="D3117" s="172"/>
      <c r="E3117" s="173"/>
      <c r="F3117" s="174"/>
      <c r="G3117" s="175"/>
      <c r="H3117" s="175"/>
      <c r="I3117" s="50">
        <f t="shared" si="49"/>
        <v>0</v>
      </c>
      <c r="J3117" s="44"/>
      <c r="K3117" s="21">
        <f>IFERROR(SUM(C3117/'Transfers of Funds'!$F$59),0)</f>
        <v>0</v>
      </c>
      <c r="L3117" s="44"/>
      <c r="M3117" s="45" t="s">
        <v>162</v>
      </c>
    </row>
    <row r="3118" spans="2:13">
      <c r="B3118" s="44" t="str">
        <f>IF(A3118="","",VLOOKUP(A3118,#REF!,2,FALSE))</f>
        <v/>
      </c>
      <c r="C3118" s="176"/>
      <c r="D3118" s="172"/>
      <c r="E3118" s="173"/>
      <c r="F3118" s="174"/>
      <c r="G3118" s="175"/>
      <c r="H3118" s="175"/>
      <c r="I3118" s="50">
        <f t="shared" si="49"/>
        <v>0</v>
      </c>
      <c r="J3118" s="44"/>
      <c r="K3118" s="21">
        <f>IFERROR(SUM(C3118/'Transfers of Funds'!$F$59),0)</f>
        <v>0</v>
      </c>
      <c r="L3118" s="44"/>
      <c r="M3118" s="45" t="s">
        <v>162</v>
      </c>
    </row>
    <row r="3119" spans="2:13">
      <c r="B3119" s="44" t="str">
        <f>IF(A3119="","",VLOOKUP(A3119,#REF!,2,FALSE))</f>
        <v/>
      </c>
      <c r="C3119" s="176"/>
      <c r="D3119" s="172"/>
      <c r="E3119" s="173"/>
      <c r="F3119" s="174"/>
      <c r="G3119" s="175"/>
      <c r="H3119" s="175"/>
      <c r="I3119" s="50">
        <f t="shared" si="49"/>
        <v>0</v>
      </c>
      <c r="J3119" s="44"/>
      <c r="K3119" s="21">
        <f>IFERROR(SUM(C3119/'Transfers of Funds'!$F$59),0)</f>
        <v>0</v>
      </c>
      <c r="L3119" s="44"/>
      <c r="M3119" s="45" t="s">
        <v>162</v>
      </c>
    </row>
    <row r="3120" spans="2:13">
      <c r="B3120" s="44" t="str">
        <f>IF(A3120="","",VLOOKUP(A3120,#REF!,2,FALSE))</f>
        <v/>
      </c>
      <c r="C3120" s="176"/>
      <c r="D3120" s="172"/>
      <c r="E3120" s="173"/>
      <c r="F3120" s="174"/>
      <c r="G3120" s="175"/>
      <c r="H3120" s="175"/>
      <c r="I3120" s="50">
        <f t="shared" si="49"/>
        <v>0</v>
      </c>
      <c r="J3120" s="44"/>
      <c r="K3120" s="21">
        <f>IFERROR(SUM(C3120/'Transfers of Funds'!$F$59),0)</f>
        <v>0</v>
      </c>
      <c r="L3120" s="44"/>
      <c r="M3120" s="45" t="s">
        <v>162</v>
      </c>
    </row>
    <row r="3121" spans="2:13">
      <c r="B3121" s="44" t="str">
        <f>IF(A3121="","",VLOOKUP(A3121,#REF!,2,FALSE))</f>
        <v/>
      </c>
      <c r="C3121" s="176"/>
      <c r="D3121" s="172"/>
      <c r="E3121" s="173"/>
      <c r="F3121" s="174"/>
      <c r="G3121" s="175"/>
      <c r="H3121" s="175"/>
      <c r="I3121" s="50">
        <f t="shared" si="49"/>
        <v>0</v>
      </c>
      <c r="J3121" s="44"/>
      <c r="K3121" s="21">
        <f>IFERROR(SUM(C3121/'Transfers of Funds'!$F$59),0)</f>
        <v>0</v>
      </c>
      <c r="L3121" s="44"/>
      <c r="M3121" s="45" t="s">
        <v>162</v>
      </c>
    </row>
    <row r="3122" spans="2:13">
      <c r="B3122" s="44" t="str">
        <f>IF(A3122="","",VLOOKUP(A3122,#REF!,2,FALSE))</f>
        <v/>
      </c>
      <c r="C3122" s="176"/>
      <c r="D3122" s="172"/>
      <c r="E3122" s="173"/>
      <c r="F3122" s="174"/>
      <c r="G3122" s="175"/>
      <c r="H3122" s="175"/>
      <c r="I3122" s="50">
        <f t="shared" si="49"/>
        <v>0</v>
      </c>
      <c r="J3122" s="44"/>
      <c r="K3122" s="21">
        <f>IFERROR(SUM(C3122/'Transfers of Funds'!$F$59),0)</f>
        <v>0</v>
      </c>
      <c r="L3122" s="44"/>
      <c r="M3122" s="45" t="s">
        <v>162</v>
      </c>
    </row>
    <row r="3123" spans="2:13">
      <c r="B3123" s="44" t="str">
        <f>IF(A3123="","",VLOOKUP(A3123,#REF!,2,FALSE))</f>
        <v/>
      </c>
      <c r="C3123" s="176"/>
      <c r="D3123" s="172"/>
      <c r="E3123" s="173"/>
      <c r="F3123" s="174"/>
      <c r="G3123" s="175"/>
      <c r="H3123" s="175"/>
      <c r="I3123" s="50">
        <f t="shared" si="49"/>
        <v>0</v>
      </c>
      <c r="J3123" s="44"/>
      <c r="K3123" s="21">
        <f>IFERROR(SUM(C3123/'Transfers of Funds'!$F$59),0)</f>
        <v>0</v>
      </c>
      <c r="L3123" s="44"/>
      <c r="M3123" s="45" t="s">
        <v>162</v>
      </c>
    </row>
    <row r="3124" spans="2:13">
      <c r="B3124" s="44" t="str">
        <f>IF(A3124="","",VLOOKUP(A3124,#REF!,2,FALSE))</f>
        <v/>
      </c>
      <c r="C3124" s="176"/>
      <c r="D3124" s="172"/>
      <c r="E3124" s="173"/>
      <c r="F3124" s="174"/>
      <c r="G3124" s="175"/>
      <c r="H3124" s="175"/>
      <c r="I3124" s="50">
        <f t="shared" si="49"/>
        <v>0</v>
      </c>
      <c r="J3124" s="44"/>
      <c r="K3124" s="21">
        <f>IFERROR(SUM(C3124/'Transfers of Funds'!$F$59),0)</f>
        <v>0</v>
      </c>
      <c r="L3124" s="44"/>
      <c r="M3124" s="45" t="s">
        <v>162</v>
      </c>
    </row>
    <row r="3125" spans="2:13">
      <c r="B3125" s="44" t="str">
        <f>IF(A3125="","",VLOOKUP(A3125,#REF!,2,FALSE))</f>
        <v/>
      </c>
      <c r="C3125" s="176"/>
      <c r="D3125" s="172"/>
      <c r="E3125" s="173"/>
      <c r="F3125" s="174"/>
      <c r="G3125" s="175"/>
      <c r="H3125" s="175"/>
      <c r="I3125" s="50">
        <f t="shared" si="49"/>
        <v>0</v>
      </c>
      <c r="J3125" s="44"/>
      <c r="K3125" s="21">
        <f>IFERROR(SUM(C3125/'Transfers of Funds'!$F$59),0)</f>
        <v>0</v>
      </c>
      <c r="L3125" s="44"/>
      <c r="M3125" s="45" t="s">
        <v>162</v>
      </c>
    </row>
    <row r="3126" spans="2:13">
      <c r="B3126" s="44" t="str">
        <f>IF(A3126="","",VLOOKUP(A3126,#REF!,2,FALSE))</f>
        <v/>
      </c>
      <c r="C3126" s="176"/>
      <c r="D3126" s="172"/>
      <c r="E3126" s="173"/>
      <c r="F3126" s="174"/>
      <c r="G3126" s="175"/>
      <c r="H3126" s="175"/>
      <c r="I3126" s="50">
        <f t="shared" si="49"/>
        <v>0</v>
      </c>
      <c r="J3126" s="44"/>
      <c r="K3126" s="21">
        <f>IFERROR(SUM(C3126/'Transfers of Funds'!$F$59),0)</f>
        <v>0</v>
      </c>
      <c r="L3126" s="44"/>
      <c r="M3126" s="45" t="s">
        <v>162</v>
      </c>
    </row>
    <row r="3127" spans="2:13">
      <c r="B3127" s="44" t="str">
        <f>IF(A3127="","",VLOOKUP(A3127,#REF!,2,FALSE))</f>
        <v/>
      </c>
      <c r="C3127" s="176"/>
      <c r="D3127" s="172"/>
      <c r="E3127" s="173"/>
      <c r="F3127" s="174"/>
      <c r="G3127" s="175"/>
      <c r="H3127" s="175"/>
      <c r="I3127" s="50">
        <f t="shared" si="49"/>
        <v>0</v>
      </c>
      <c r="J3127" s="44"/>
      <c r="K3127" s="21">
        <f>IFERROR(SUM(C3127/'Transfers of Funds'!$F$59),0)</f>
        <v>0</v>
      </c>
      <c r="L3127" s="44"/>
      <c r="M3127" s="45" t="s">
        <v>162</v>
      </c>
    </row>
    <row r="3128" spans="2:13">
      <c r="B3128" s="44" t="str">
        <f>IF(A3128="","",VLOOKUP(A3128,#REF!,2,FALSE))</f>
        <v/>
      </c>
      <c r="C3128" s="176"/>
      <c r="D3128" s="172"/>
      <c r="E3128" s="173"/>
      <c r="F3128" s="174"/>
      <c r="G3128" s="175"/>
      <c r="H3128" s="175"/>
      <c r="I3128" s="50">
        <f t="shared" si="49"/>
        <v>0</v>
      </c>
      <c r="J3128" s="44"/>
      <c r="K3128" s="21">
        <f>IFERROR(SUM(C3128/'Transfers of Funds'!$F$59),0)</f>
        <v>0</v>
      </c>
      <c r="L3128" s="44"/>
      <c r="M3128" s="45" t="s">
        <v>162</v>
      </c>
    </row>
    <row r="3129" spans="2:13">
      <c r="B3129" s="44" t="str">
        <f>IF(A3129="","",VLOOKUP(A3129,#REF!,2,FALSE))</f>
        <v/>
      </c>
      <c r="C3129" s="176"/>
      <c r="D3129" s="172"/>
      <c r="E3129" s="173"/>
      <c r="F3129" s="174"/>
      <c r="G3129" s="175"/>
      <c r="H3129" s="175"/>
      <c r="I3129" s="50">
        <f t="shared" si="49"/>
        <v>0</v>
      </c>
      <c r="J3129" s="44"/>
      <c r="K3129" s="21">
        <f>IFERROR(SUM(C3129/'Transfers of Funds'!$F$59),0)</f>
        <v>0</v>
      </c>
      <c r="L3129" s="44"/>
      <c r="M3129" s="45" t="s">
        <v>162</v>
      </c>
    </row>
    <row r="3130" spans="2:13">
      <c r="B3130" s="44" t="str">
        <f>IF(A3130="","",VLOOKUP(A3130,#REF!,2,FALSE))</f>
        <v/>
      </c>
      <c r="C3130" s="176"/>
      <c r="D3130" s="172"/>
      <c r="E3130" s="173"/>
      <c r="F3130" s="174"/>
      <c r="G3130" s="175"/>
      <c r="H3130" s="175"/>
      <c r="I3130" s="50">
        <f t="shared" si="49"/>
        <v>0</v>
      </c>
      <c r="J3130" s="44"/>
      <c r="K3130" s="21">
        <f>IFERROR(SUM(C3130/'Transfers of Funds'!$F$59),0)</f>
        <v>0</v>
      </c>
      <c r="L3130" s="44"/>
      <c r="M3130" s="45" t="s">
        <v>162</v>
      </c>
    </row>
    <row r="3131" spans="2:13">
      <c r="B3131" s="44" t="str">
        <f>IF(A3131="","",VLOOKUP(A3131,#REF!,2,FALSE))</f>
        <v/>
      </c>
      <c r="C3131" s="176"/>
      <c r="D3131" s="172"/>
      <c r="E3131" s="173"/>
      <c r="F3131" s="174"/>
      <c r="G3131" s="175"/>
      <c r="H3131" s="175"/>
      <c r="I3131" s="50">
        <f t="shared" si="49"/>
        <v>0</v>
      </c>
      <c r="J3131" s="44"/>
      <c r="K3131" s="21">
        <f>IFERROR(SUM(C3131/'Transfers of Funds'!$F$59),0)</f>
        <v>0</v>
      </c>
      <c r="L3131" s="44"/>
      <c r="M3131" s="45" t="s">
        <v>162</v>
      </c>
    </row>
    <row r="3132" spans="2:13">
      <c r="B3132" s="44" t="str">
        <f>IF(A3132="","",VLOOKUP(A3132,#REF!,2,FALSE))</f>
        <v/>
      </c>
      <c r="C3132" s="176"/>
      <c r="D3132" s="172"/>
      <c r="E3132" s="173"/>
      <c r="F3132" s="174"/>
      <c r="G3132" s="175"/>
      <c r="H3132" s="175"/>
      <c r="I3132" s="50">
        <f t="shared" si="49"/>
        <v>0</v>
      </c>
      <c r="J3132" s="44"/>
      <c r="K3132" s="21">
        <f>IFERROR(SUM(C3132/'Transfers of Funds'!$F$59),0)</f>
        <v>0</v>
      </c>
      <c r="L3132" s="44"/>
      <c r="M3132" s="45" t="s">
        <v>162</v>
      </c>
    </row>
    <row r="3133" spans="2:13">
      <c r="B3133" s="44" t="str">
        <f>IF(A3133="","",VLOOKUP(A3133,#REF!,2,FALSE))</f>
        <v/>
      </c>
      <c r="C3133" s="176"/>
      <c r="D3133" s="172"/>
      <c r="E3133" s="173"/>
      <c r="F3133" s="174"/>
      <c r="G3133" s="175"/>
      <c r="H3133" s="175"/>
      <c r="I3133" s="50">
        <f t="shared" si="49"/>
        <v>0</v>
      </c>
      <c r="J3133" s="44"/>
      <c r="K3133" s="21">
        <f>IFERROR(SUM(C3133/'Transfers of Funds'!$F$59),0)</f>
        <v>0</v>
      </c>
      <c r="L3133" s="44"/>
      <c r="M3133" s="45" t="s">
        <v>162</v>
      </c>
    </row>
    <row r="3134" spans="2:13">
      <c r="B3134" s="44" t="str">
        <f>IF(A3134="","",VLOOKUP(A3134,#REF!,2,FALSE))</f>
        <v/>
      </c>
      <c r="C3134" s="176"/>
      <c r="D3134" s="172"/>
      <c r="E3134" s="173"/>
      <c r="F3134" s="174"/>
      <c r="G3134" s="175"/>
      <c r="H3134" s="175"/>
      <c r="I3134" s="50">
        <f t="shared" si="49"/>
        <v>0</v>
      </c>
      <c r="J3134" s="44"/>
      <c r="K3134" s="21">
        <f>IFERROR(SUM(C3134/'Transfers of Funds'!$F$59),0)</f>
        <v>0</v>
      </c>
      <c r="L3134" s="44"/>
      <c r="M3134" s="45" t="s">
        <v>162</v>
      </c>
    </row>
    <row r="3135" spans="2:13">
      <c r="B3135" s="44" t="str">
        <f>IF(A3135="","",VLOOKUP(A3135,#REF!,2,FALSE))</f>
        <v/>
      </c>
      <c r="C3135" s="176"/>
      <c r="D3135" s="172"/>
      <c r="E3135" s="173"/>
      <c r="F3135" s="174"/>
      <c r="G3135" s="175"/>
      <c r="H3135" s="175"/>
      <c r="I3135" s="50">
        <f t="shared" si="49"/>
        <v>0</v>
      </c>
      <c r="J3135" s="44"/>
      <c r="K3135" s="21">
        <f>IFERROR(SUM(C3135/'Transfers of Funds'!$F$59),0)</f>
        <v>0</v>
      </c>
      <c r="L3135" s="44"/>
      <c r="M3135" s="45" t="s">
        <v>162</v>
      </c>
    </row>
    <row r="3136" spans="2:13">
      <c r="B3136" s="44" t="str">
        <f>IF(A3136="","",VLOOKUP(A3136,#REF!,2,FALSE))</f>
        <v/>
      </c>
      <c r="C3136" s="176"/>
      <c r="D3136" s="172"/>
      <c r="E3136" s="173"/>
      <c r="F3136" s="174"/>
      <c r="G3136" s="175"/>
      <c r="H3136" s="175"/>
      <c r="I3136" s="50">
        <f t="shared" si="49"/>
        <v>0</v>
      </c>
      <c r="J3136" s="44"/>
      <c r="K3136" s="21">
        <f>IFERROR(SUM(C3136/'Transfers of Funds'!$F$59),0)</f>
        <v>0</v>
      </c>
      <c r="L3136" s="44"/>
      <c r="M3136" s="45" t="s">
        <v>162</v>
      </c>
    </row>
    <row r="3137" spans="2:13">
      <c r="B3137" s="44" t="str">
        <f>IF(A3137="","",VLOOKUP(A3137,#REF!,2,FALSE))</f>
        <v/>
      </c>
      <c r="C3137" s="176"/>
      <c r="D3137" s="172"/>
      <c r="E3137" s="173"/>
      <c r="F3137" s="174"/>
      <c r="G3137" s="175"/>
      <c r="H3137" s="175"/>
      <c r="I3137" s="50">
        <f t="shared" si="49"/>
        <v>0</v>
      </c>
      <c r="J3137" s="44"/>
      <c r="K3137" s="21">
        <f>IFERROR(SUM(C3137/'Transfers of Funds'!$F$59),0)</f>
        <v>0</v>
      </c>
      <c r="L3137" s="44"/>
      <c r="M3137" s="45" t="s">
        <v>162</v>
      </c>
    </row>
    <row r="3138" spans="2:13">
      <c r="B3138" s="44" t="str">
        <f>IF(A3138="","",VLOOKUP(A3138,#REF!,2,FALSE))</f>
        <v/>
      </c>
      <c r="C3138" s="176"/>
      <c r="D3138" s="172"/>
      <c r="E3138" s="173"/>
      <c r="F3138" s="174"/>
      <c r="G3138" s="175"/>
      <c r="H3138" s="175"/>
      <c r="I3138" s="50">
        <f t="shared" si="49"/>
        <v>0</v>
      </c>
      <c r="J3138" s="44"/>
      <c r="K3138" s="21">
        <f>IFERROR(SUM(C3138/'Transfers of Funds'!$F$59),0)</f>
        <v>0</v>
      </c>
      <c r="L3138" s="44"/>
      <c r="M3138" s="45" t="s">
        <v>162</v>
      </c>
    </row>
    <row r="3139" spans="2:13">
      <c r="B3139" s="44" t="str">
        <f>IF(A3139="","",VLOOKUP(A3139,#REF!,2,FALSE))</f>
        <v/>
      </c>
      <c r="C3139" s="176"/>
      <c r="D3139" s="172"/>
      <c r="E3139" s="173"/>
      <c r="F3139" s="174"/>
      <c r="G3139" s="175"/>
      <c r="H3139" s="175"/>
      <c r="I3139" s="50">
        <f t="shared" si="49"/>
        <v>0</v>
      </c>
      <c r="J3139" s="44"/>
      <c r="K3139" s="21">
        <f>IFERROR(SUM(C3139/'Transfers of Funds'!$F$59),0)</f>
        <v>0</v>
      </c>
      <c r="L3139" s="44"/>
      <c r="M3139" s="45" t="s">
        <v>162</v>
      </c>
    </row>
    <row r="3140" spans="2:13">
      <c r="B3140" s="44" t="str">
        <f>IF(A3140="","",VLOOKUP(A3140,#REF!,2,FALSE))</f>
        <v/>
      </c>
      <c r="C3140" s="176"/>
      <c r="D3140" s="172"/>
      <c r="E3140" s="173"/>
      <c r="F3140" s="174"/>
      <c r="G3140" s="175"/>
      <c r="H3140" s="175"/>
      <c r="I3140" s="50">
        <f t="shared" si="49"/>
        <v>0</v>
      </c>
      <c r="J3140" s="44"/>
      <c r="K3140" s="21">
        <f>IFERROR(SUM(C3140/'Transfers of Funds'!$F$59),0)</f>
        <v>0</v>
      </c>
      <c r="L3140" s="44"/>
      <c r="M3140" s="45" t="s">
        <v>162</v>
      </c>
    </row>
    <row r="3141" spans="2:13">
      <c r="B3141" s="44" t="str">
        <f>IF(A3141="","",VLOOKUP(A3141,#REF!,2,FALSE))</f>
        <v/>
      </c>
      <c r="C3141" s="176"/>
      <c r="D3141" s="172"/>
      <c r="E3141" s="173"/>
      <c r="F3141" s="174"/>
      <c r="G3141" s="175"/>
      <c r="H3141" s="175"/>
      <c r="I3141" s="50">
        <f t="shared" si="49"/>
        <v>0</v>
      </c>
      <c r="J3141" s="44"/>
      <c r="K3141" s="21">
        <f>IFERROR(SUM(C3141/'Transfers of Funds'!$F$59),0)</f>
        <v>0</v>
      </c>
      <c r="L3141" s="44"/>
      <c r="M3141" s="45" t="s">
        <v>162</v>
      </c>
    </row>
    <row r="3142" spans="2:13">
      <c r="B3142" s="44" t="str">
        <f>IF(A3142="","",VLOOKUP(A3142,#REF!,2,FALSE))</f>
        <v/>
      </c>
      <c r="C3142" s="176"/>
      <c r="D3142" s="172"/>
      <c r="E3142" s="173"/>
      <c r="F3142" s="174"/>
      <c r="G3142" s="175"/>
      <c r="H3142" s="175"/>
      <c r="I3142" s="50">
        <f t="shared" si="49"/>
        <v>0</v>
      </c>
      <c r="J3142" s="44"/>
      <c r="K3142" s="21">
        <f>IFERROR(SUM(C3142/'Transfers of Funds'!$F$59),0)</f>
        <v>0</v>
      </c>
      <c r="L3142" s="44"/>
      <c r="M3142" s="45" t="s">
        <v>162</v>
      </c>
    </row>
    <row r="3143" spans="2:13">
      <c r="B3143" s="44" t="str">
        <f>IF(A3143="","",VLOOKUP(A3143,#REF!,2,FALSE))</f>
        <v/>
      </c>
      <c r="C3143" s="176"/>
      <c r="D3143" s="172"/>
      <c r="E3143" s="173"/>
      <c r="F3143" s="174"/>
      <c r="G3143" s="175"/>
      <c r="H3143" s="175"/>
      <c r="I3143" s="50">
        <f t="shared" si="49"/>
        <v>0</v>
      </c>
      <c r="J3143" s="44"/>
      <c r="K3143" s="21">
        <f>IFERROR(SUM(C3143/'Transfers of Funds'!$F$59),0)</f>
        <v>0</v>
      </c>
      <c r="L3143" s="44"/>
      <c r="M3143" s="45" t="s">
        <v>162</v>
      </c>
    </row>
    <row r="3144" spans="2:13">
      <c r="B3144" s="44" t="str">
        <f>IF(A3144="","",VLOOKUP(A3144,#REF!,2,FALSE))</f>
        <v/>
      </c>
      <c r="C3144" s="176"/>
      <c r="D3144" s="172"/>
      <c r="E3144" s="173"/>
      <c r="F3144" s="174"/>
      <c r="G3144" s="175"/>
      <c r="H3144" s="175"/>
      <c r="I3144" s="50">
        <f t="shared" si="49"/>
        <v>0</v>
      </c>
      <c r="J3144" s="44"/>
      <c r="K3144" s="21">
        <f>IFERROR(SUM(C3144/'Transfers of Funds'!$F$59),0)</f>
        <v>0</v>
      </c>
      <c r="L3144" s="44"/>
      <c r="M3144" s="45" t="s">
        <v>162</v>
      </c>
    </row>
    <row r="3145" spans="2:13">
      <c r="B3145" s="44" t="str">
        <f>IF(A3145="","",VLOOKUP(A3145,#REF!,2,FALSE))</f>
        <v/>
      </c>
      <c r="C3145" s="176"/>
      <c r="D3145" s="172"/>
      <c r="E3145" s="173"/>
      <c r="F3145" s="174"/>
      <c r="G3145" s="175"/>
      <c r="H3145" s="175"/>
      <c r="I3145" s="50">
        <f t="shared" si="49"/>
        <v>0</v>
      </c>
      <c r="J3145" s="44"/>
      <c r="K3145" s="21">
        <f>IFERROR(SUM(C3145/'Transfers of Funds'!$F$59),0)</f>
        <v>0</v>
      </c>
      <c r="L3145" s="44"/>
      <c r="M3145" s="45" t="s">
        <v>162</v>
      </c>
    </row>
    <row r="3146" spans="2:13">
      <c r="B3146" s="44" t="str">
        <f>IF(A3146="","",VLOOKUP(A3146,#REF!,2,FALSE))</f>
        <v/>
      </c>
      <c r="C3146" s="176"/>
      <c r="D3146" s="172"/>
      <c r="E3146" s="173"/>
      <c r="F3146" s="174"/>
      <c r="G3146" s="175"/>
      <c r="H3146" s="175"/>
      <c r="I3146" s="50">
        <f t="shared" si="49"/>
        <v>0</v>
      </c>
      <c r="J3146" s="44"/>
      <c r="K3146" s="21">
        <f>IFERROR(SUM(C3146/'Transfers of Funds'!$F$59),0)</f>
        <v>0</v>
      </c>
      <c r="L3146" s="44"/>
      <c r="M3146" s="45" t="s">
        <v>162</v>
      </c>
    </row>
    <row r="3147" spans="2:13">
      <c r="B3147" s="44" t="str">
        <f>IF(A3147="","",VLOOKUP(A3147,#REF!,2,FALSE))</f>
        <v/>
      </c>
      <c r="C3147" s="176"/>
      <c r="D3147" s="172"/>
      <c r="E3147" s="173"/>
      <c r="F3147" s="174"/>
      <c r="G3147" s="175"/>
      <c r="H3147" s="175"/>
      <c r="I3147" s="50">
        <f t="shared" si="49"/>
        <v>0</v>
      </c>
      <c r="J3147" s="44"/>
      <c r="K3147" s="21">
        <f>IFERROR(SUM(C3147/'Transfers of Funds'!$F$59),0)</f>
        <v>0</v>
      </c>
      <c r="L3147" s="44"/>
      <c r="M3147" s="45" t="s">
        <v>162</v>
      </c>
    </row>
    <row r="3148" spans="2:13">
      <c r="B3148" s="44" t="str">
        <f>IF(A3148="","",VLOOKUP(A3148,#REF!,2,FALSE))</f>
        <v/>
      </c>
      <c r="C3148" s="176"/>
      <c r="D3148" s="172"/>
      <c r="E3148" s="173"/>
      <c r="F3148" s="174"/>
      <c r="G3148" s="175"/>
      <c r="H3148" s="175"/>
      <c r="I3148" s="50">
        <f t="shared" si="49"/>
        <v>0</v>
      </c>
      <c r="J3148" s="44"/>
      <c r="K3148" s="21">
        <f>IFERROR(SUM(C3148/'Transfers of Funds'!$F$59),0)</f>
        <v>0</v>
      </c>
      <c r="L3148" s="44"/>
      <c r="M3148" s="45" t="s">
        <v>162</v>
      </c>
    </row>
    <row r="3149" spans="2:13">
      <c r="B3149" s="44" t="str">
        <f>IF(A3149="","",VLOOKUP(A3149,#REF!,2,FALSE))</f>
        <v/>
      </c>
      <c r="C3149" s="176"/>
      <c r="D3149" s="172"/>
      <c r="E3149" s="173"/>
      <c r="F3149" s="174"/>
      <c r="G3149" s="175"/>
      <c r="H3149" s="175"/>
      <c r="I3149" s="50">
        <f t="shared" si="49"/>
        <v>0</v>
      </c>
      <c r="J3149" s="44"/>
      <c r="K3149" s="21">
        <f>IFERROR(SUM(C3149/'Transfers of Funds'!$F$59),0)</f>
        <v>0</v>
      </c>
      <c r="L3149" s="44"/>
      <c r="M3149" s="45" t="s">
        <v>162</v>
      </c>
    </row>
    <row r="3150" spans="2:13">
      <c r="B3150" s="44" t="str">
        <f>IF(A3150="","",VLOOKUP(A3150,#REF!,2,FALSE))</f>
        <v/>
      </c>
      <c r="C3150" s="176"/>
      <c r="D3150" s="172"/>
      <c r="E3150" s="173"/>
      <c r="F3150" s="174"/>
      <c r="G3150" s="175"/>
      <c r="H3150" s="175"/>
      <c r="I3150" s="50">
        <f t="shared" si="49"/>
        <v>0</v>
      </c>
      <c r="J3150" s="44"/>
      <c r="K3150" s="21">
        <f>IFERROR(SUM(C3150/'Transfers of Funds'!$F$59),0)</f>
        <v>0</v>
      </c>
      <c r="L3150" s="44"/>
      <c r="M3150" s="45" t="s">
        <v>162</v>
      </c>
    </row>
    <row r="3151" spans="2:13">
      <c r="B3151" s="44" t="str">
        <f>IF(A3151="","",VLOOKUP(A3151,#REF!,2,FALSE))</f>
        <v/>
      </c>
      <c r="C3151" s="176"/>
      <c r="D3151" s="172"/>
      <c r="E3151" s="173"/>
      <c r="F3151" s="174"/>
      <c r="G3151" s="175"/>
      <c r="H3151" s="175"/>
      <c r="I3151" s="50">
        <f t="shared" si="49"/>
        <v>0</v>
      </c>
      <c r="J3151" s="44"/>
      <c r="K3151" s="21">
        <f>IFERROR(SUM(C3151/'Transfers of Funds'!$F$59),0)</f>
        <v>0</v>
      </c>
      <c r="L3151" s="44"/>
      <c r="M3151" s="45" t="s">
        <v>162</v>
      </c>
    </row>
    <row r="3152" spans="2:13">
      <c r="B3152" s="44" t="str">
        <f>IF(A3152="","",VLOOKUP(A3152,#REF!,2,FALSE))</f>
        <v/>
      </c>
      <c r="C3152" s="176"/>
      <c r="D3152" s="172"/>
      <c r="E3152" s="173"/>
      <c r="F3152" s="174"/>
      <c r="G3152" s="175"/>
      <c r="H3152" s="175"/>
      <c r="I3152" s="50">
        <f t="shared" si="49"/>
        <v>0</v>
      </c>
      <c r="J3152" s="44"/>
      <c r="K3152" s="21">
        <f>IFERROR(SUM(C3152/'Transfers of Funds'!$F$59),0)</f>
        <v>0</v>
      </c>
      <c r="L3152" s="44"/>
      <c r="M3152" s="45" t="s">
        <v>162</v>
      </c>
    </row>
    <row r="3153" spans="2:13">
      <c r="B3153" s="44" t="str">
        <f>IF(A3153="","",VLOOKUP(A3153,#REF!,2,FALSE))</f>
        <v/>
      </c>
      <c r="C3153" s="176"/>
      <c r="D3153" s="172"/>
      <c r="E3153" s="173"/>
      <c r="F3153" s="174"/>
      <c r="G3153" s="175"/>
      <c r="H3153" s="175"/>
      <c r="I3153" s="50">
        <f t="shared" si="49"/>
        <v>0</v>
      </c>
      <c r="J3153" s="44"/>
      <c r="K3153" s="21">
        <f>IFERROR(SUM(C3153/'Transfers of Funds'!$F$59),0)</f>
        <v>0</v>
      </c>
      <c r="L3153" s="44"/>
      <c r="M3153" s="45" t="s">
        <v>162</v>
      </c>
    </row>
    <row r="3154" spans="2:13">
      <c r="B3154" s="44" t="str">
        <f>IF(A3154="","",VLOOKUP(A3154,#REF!,2,FALSE))</f>
        <v/>
      </c>
      <c r="C3154" s="176"/>
      <c r="D3154" s="172"/>
      <c r="E3154" s="173"/>
      <c r="F3154" s="174"/>
      <c r="G3154" s="175"/>
      <c r="H3154" s="175"/>
      <c r="I3154" s="50">
        <f t="shared" si="49"/>
        <v>0</v>
      </c>
      <c r="J3154" s="44"/>
      <c r="K3154" s="21">
        <f>IFERROR(SUM(C3154/'Transfers of Funds'!$F$59),0)</f>
        <v>0</v>
      </c>
      <c r="L3154" s="44"/>
      <c r="M3154" s="45" t="s">
        <v>162</v>
      </c>
    </row>
    <row r="3155" spans="2:13">
      <c r="B3155" s="44" t="str">
        <f>IF(A3155="","",VLOOKUP(A3155,#REF!,2,FALSE))</f>
        <v/>
      </c>
      <c r="C3155" s="176"/>
      <c r="D3155" s="172"/>
      <c r="E3155" s="173"/>
      <c r="F3155" s="174"/>
      <c r="G3155" s="175"/>
      <c r="H3155" s="175"/>
      <c r="I3155" s="50">
        <f t="shared" si="49"/>
        <v>0</v>
      </c>
      <c r="J3155" s="44"/>
      <c r="K3155" s="21">
        <f>IFERROR(SUM(C3155/'Transfers of Funds'!$F$59),0)</f>
        <v>0</v>
      </c>
      <c r="L3155" s="44"/>
      <c r="M3155" s="45" t="s">
        <v>162</v>
      </c>
    </row>
    <row r="3156" spans="2:13">
      <c r="B3156" s="44" t="str">
        <f>IF(A3156="","",VLOOKUP(A3156,#REF!,2,FALSE))</f>
        <v/>
      </c>
      <c r="C3156" s="176"/>
      <c r="D3156" s="172"/>
      <c r="E3156" s="173"/>
      <c r="F3156" s="174"/>
      <c r="G3156" s="175"/>
      <c r="H3156" s="175"/>
      <c r="I3156" s="50">
        <f t="shared" si="49"/>
        <v>0</v>
      </c>
      <c r="J3156" s="44"/>
      <c r="K3156" s="21">
        <f>IFERROR(SUM(C3156/'Transfers of Funds'!$F$59),0)</f>
        <v>0</v>
      </c>
      <c r="L3156" s="44"/>
      <c r="M3156" s="45" t="s">
        <v>162</v>
      </c>
    </row>
    <row r="3157" spans="2:13">
      <c r="B3157" s="44" t="str">
        <f>IF(A3157="","",VLOOKUP(A3157,#REF!,2,FALSE))</f>
        <v/>
      </c>
      <c r="C3157" s="176"/>
      <c r="D3157" s="172"/>
      <c r="E3157" s="173"/>
      <c r="F3157" s="174"/>
      <c r="G3157" s="175"/>
      <c r="H3157" s="175"/>
      <c r="I3157" s="50">
        <f t="shared" ref="I3157:I3220" si="50">IF(OR(F$4="EUR",F$4="USD",F$4="GBP",F$4="CAD",F$4="NZD",F$4="AUD"),K3157,C3157)</f>
        <v>0</v>
      </c>
      <c r="J3157" s="44"/>
      <c r="K3157" s="21">
        <f>IFERROR(SUM(C3157/'Transfers of Funds'!$F$59),0)</f>
        <v>0</v>
      </c>
      <c r="L3157" s="44"/>
      <c r="M3157" s="45" t="s">
        <v>162</v>
      </c>
    </row>
    <row r="3158" spans="2:13">
      <c r="B3158" s="44" t="str">
        <f>IF(A3158="","",VLOOKUP(A3158,#REF!,2,FALSE))</f>
        <v/>
      </c>
      <c r="C3158" s="176"/>
      <c r="D3158" s="172"/>
      <c r="E3158" s="173"/>
      <c r="F3158" s="174"/>
      <c r="G3158" s="175"/>
      <c r="H3158" s="175"/>
      <c r="I3158" s="50">
        <f t="shared" si="50"/>
        <v>0</v>
      </c>
      <c r="J3158" s="44"/>
      <c r="K3158" s="21">
        <f>IFERROR(SUM(C3158/'Transfers of Funds'!$F$59),0)</f>
        <v>0</v>
      </c>
      <c r="L3158" s="44"/>
      <c r="M3158" s="45" t="s">
        <v>162</v>
      </c>
    </row>
    <row r="3159" spans="2:13">
      <c r="B3159" s="44" t="str">
        <f>IF(A3159="","",VLOOKUP(A3159,#REF!,2,FALSE))</f>
        <v/>
      </c>
      <c r="C3159" s="176"/>
      <c r="D3159" s="172"/>
      <c r="E3159" s="173"/>
      <c r="F3159" s="174"/>
      <c r="G3159" s="175"/>
      <c r="H3159" s="175"/>
      <c r="I3159" s="50">
        <f t="shared" si="50"/>
        <v>0</v>
      </c>
      <c r="J3159" s="44"/>
      <c r="K3159" s="21">
        <f>IFERROR(SUM(C3159/'Transfers of Funds'!$F$59),0)</f>
        <v>0</v>
      </c>
      <c r="L3159" s="44"/>
      <c r="M3159" s="45" t="s">
        <v>162</v>
      </c>
    </row>
    <row r="3160" spans="2:13">
      <c r="B3160" s="44" t="str">
        <f>IF(A3160="","",VLOOKUP(A3160,#REF!,2,FALSE))</f>
        <v/>
      </c>
      <c r="C3160" s="176"/>
      <c r="D3160" s="172"/>
      <c r="E3160" s="173"/>
      <c r="F3160" s="174"/>
      <c r="G3160" s="175"/>
      <c r="H3160" s="175"/>
      <c r="I3160" s="50">
        <f t="shared" si="50"/>
        <v>0</v>
      </c>
      <c r="J3160" s="44"/>
      <c r="K3160" s="21">
        <f>IFERROR(SUM(C3160/'Transfers of Funds'!$F$59),0)</f>
        <v>0</v>
      </c>
      <c r="L3160" s="44"/>
      <c r="M3160" s="45" t="s">
        <v>162</v>
      </c>
    </row>
    <row r="3161" spans="2:13">
      <c r="B3161" s="44" t="str">
        <f>IF(A3161="","",VLOOKUP(A3161,#REF!,2,FALSE))</f>
        <v/>
      </c>
      <c r="C3161" s="176"/>
      <c r="D3161" s="172"/>
      <c r="E3161" s="173"/>
      <c r="F3161" s="174"/>
      <c r="G3161" s="175"/>
      <c r="H3161" s="175"/>
      <c r="I3161" s="50">
        <f t="shared" si="50"/>
        <v>0</v>
      </c>
      <c r="J3161" s="44"/>
      <c r="K3161" s="21">
        <f>IFERROR(SUM(C3161/'Transfers of Funds'!$F$59),0)</f>
        <v>0</v>
      </c>
      <c r="L3161" s="44"/>
      <c r="M3161" s="45" t="s">
        <v>162</v>
      </c>
    </row>
    <row r="3162" spans="2:13">
      <c r="B3162" s="44" t="str">
        <f>IF(A3162="","",VLOOKUP(A3162,#REF!,2,FALSE))</f>
        <v/>
      </c>
      <c r="C3162" s="176"/>
      <c r="D3162" s="172"/>
      <c r="E3162" s="173"/>
      <c r="F3162" s="174"/>
      <c r="G3162" s="175"/>
      <c r="H3162" s="175"/>
      <c r="I3162" s="50">
        <f t="shared" si="50"/>
        <v>0</v>
      </c>
      <c r="J3162" s="44"/>
      <c r="K3162" s="21">
        <f>IFERROR(SUM(C3162/'Transfers of Funds'!$F$59),0)</f>
        <v>0</v>
      </c>
      <c r="L3162" s="44"/>
      <c r="M3162" s="45" t="s">
        <v>162</v>
      </c>
    </row>
    <row r="3163" spans="2:13">
      <c r="B3163" s="44" t="str">
        <f>IF(A3163="","",VLOOKUP(A3163,#REF!,2,FALSE))</f>
        <v/>
      </c>
      <c r="C3163" s="176"/>
      <c r="D3163" s="172"/>
      <c r="E3163" s="173"/>
      <c r="F3163" s="174"/>
      <c r="G3163" s="175"/>
      <c r="H3163" s="175"/>
      <c r="I3163" s="50">
        <f t="shared" si="50"/>
        <v>0</v>
      </c>
      <c r="J3163" s="44"/>
      <c r="K3163" s="21">
        <f>IFERROR(SUM(C3163/'Transfers of Funds'!$F$59),0)</f>
        <v>0</v>
      </c>
      <c r="L3163" s="44"/>
      <c r="M3163" s="45" t="s">
        <v>162</v>
      </c>
    </row>
    <row r="3164" spans="2:13">
      <c r="B3164" s="44" t="str">
        <f>IF(A3164="","",VLOOKUP(A3164,#REF!,2,FALSE))</f>
        <v/>
      </c>
      <c r="C3164" s="176"/>
      <c r="D3164" s="172"/>
      <c r="E3164" s="173"/>
      <c r="F3164" s="174"/>
      <c r="G3164" s="175"/>
      <c r="H3164" s="175"/>
      <c r="I3164" s="50">
        <f t="shared" si="50"/>
        <v>0</v>
      </c>
      <c r="J3164" s="44"/>
      <c r="K3164" s="21">
        <f>IFERROR(SUM(C3164/'Transfers of Funds'!$F$59),0)</f>
        <v>0</v>
      </c>
      <c r="L3164" s="44"/>
      <c r="M3164" s="45" t="s">
        <v>162</v>
      </c>
    </row>
    <row r="3165" spans="2:13">
      <c r="B3165" s="44" t="str">
        <f>IF(A3165="","",VLOOKUP(A3165,#REF!,2,FALSE))</f>
        <v/>
      </c>
      <c r="C3165" s="176"/>
      <c r="D3165" s="172"/>
      <c r="E3165" s="173"/>
      <c r="F3165" s="174"/>
      <c r="G3165" s="175"/>
      <c r="H3165" s="175"/>
      <c r="I3165" s="50">
        <f t="shared" si="50"/>
        <v>0</v>
      </c>
      <c r="J3165" s="44"/>
      <c r="K3165" s="21">
        <f>IFERROR(SUM(C3165/'Transfers of Funds'!$F$59),0)</f>
        <v>0</v>
      </c>
      <c r="L3165" s="44"/>
      <c r="M3165" s="45" t="s">
        <v>162</v>
      </c>
    </row>
    <row r="3166" spans="2:13">
      <c r="B3166" s="44" t="str">
        <f>IF(A3166="","",VLOOKUP(A3166,#REF!,2,FALSE))</f>
        <v/>
      </c>
      <c r="C3166" s="176"/>
      <c r="D3166" s="172"/>
      <c r="E3166" s="173"/>
      <c r="F3166" s="174"/>
      <c r="G3166" s="175"/>
      <c r="H3166" s="175"/>
      <c r="I3166" s="50">
        <f t="shared" si="50"/>
        <v>0</v>
      </c>
      <c r="J3166" s="44"/>
      <c r="K3166" s="21">
        <f>IFERROR(SUM(C3166/'Transfers of Funds'!$F$59),0)</f>
        <v>0</v>
      </c>
      <c r="L3166" s="44"/>
      <c r="M3166" s="45" t="s">
        <v>162</v>
      </c>
    </row>
    <row r="3167" spans="2:13">
      <c r="B3167" s="44" t="str">
        <f>IF(A3167="","",VLOOKUP(A3167,#REF!,2,FALSE))</f>
        <v/>
      </c>
      <c r="C3167" s="176"/>
      <c r="D3167" s="172"/>
      <c r="E3167" s="173"/>
      <c r="F3167" s="174"/>
      <c r="G3167" s="175"/>
      <c r="H3167" s="175"/>
      <c r="I3167" s="50">
        <f t="shared" si="50"/>
        <v>0</v>
      </c>
      <c r="J3167" s="44"/>
      <c r="K3167" s="21">
        <f>IFERROR(SUM(C3167/'Transfers of Funds'!$F$59),0)</f>
        <v>0</v>
      </c>
      <c r="L3167" s="44"/>
      <c r="M3167" s="45" t="s">
        <v>162</v>
      </c>
    </row>
    <row r="3168" spans="2:13">
      <c r="B3168" s="44" t="str">
        <f>IF(A3168="","",VLOOKUP(A3168,#REF!,2,FALSE))</f>
        <v/>
      </c>
      <c r="C3168" s="176"/>
      <c r="D3168" s="172"/>
      <c r="E3168" s="173"/>
      <c r="F3168" s="174"/>
      <c r="G3168" s="175"/>
      <c r="H3168" s="175"/>
      <c r="I3168" s="50">
        <f t="shared" si="50"/>
        <v>0</v>
      </c>
      <c r="J3168" s="44"/>
      <c r="K3168" s="21">
        <f>IFERROR(SUM(C3168/'Transfers of Funds'!$F$59),0)</f>
        <v>0</v>
      </c>
      <c r="L3168" s="44"/>
      <c r="M3168" s="45" t="s">
        <v>162</v>
      </c>
    </row>
    <row r="3169" spans="2:13">
      <c r="B3169" s="44" t="str">
        <f>IF(A3169="","",VLOOKUP(A3169,#REF!,2,FALSE))</f>
        <v/>
      </c>
      <c r="C3169" s="176"/>
      <c r="D3169" s="172"/>
      <c r="E3169" s="173"/>
      <c r="F3169" s="174"/>
      <c r="G3169" s="175"/>
      <c r="H3169" s="175"/>
      <c r="I3169" s="50">
        <f t="shared" si="50"/>
        <v>0</v>
      </c>
      <c r="J3169" s="44"/>
      <c r="K3169" s="21">
        <f>IFERROR(SUM(C3169/'Transfers of Funds'!$F$59),0)</f>
        <v>0</v>
      </c>
      <c r="L3169" s="44"/>
      <c r="M3169" s="45" t="s">
        <v>162</v>
      </c>
    </row>
    <row r="3170" spans="2:13">
      <c r="B3170" s="44" t="str">
        <f>IF(A3170="","",VLOOKUP(A3170,#REF!,2,FALSE))</f>
        <v/>
      </c>
      <c r="C3170" s="176"/>
      <c r="D3170" s="172"/>
      <c r="E3170" s="173"/>
      <c r="F3170" s="174"/>
      <c r="G3170" s="175"/>
      <c r="H3170" s="175"/>
      <c r="I3170" s="50">
        <f t="shared" si="50"/>
        <v>0</v>
      </c>
      <c r="J3170" s="44"/>
      <c r="K3170" s="21">
        <f>IFERROR(SUM(C3170/'Transfers of Funds'!$F$59),0)</f>
        <v>0</v>
      </c>
      <c r="L3170" s="44"/>
      <c r="M3170" s="45" t="s">
        <v>162</v>
      </c>
    </row>
    <row r="3171" spans="2:13">
      <c r="B3171" s="44" t="str">
        <f>IF(A3171="","",VLOOKUP(A3171,#REF!,2,FALSE))</f>
        <v/>
      </c>
      <c r="C3171" s="176"/>
      <c r="D3171" s="172"/>
      <c r="E3171" s="173"/>
      <c r="F3171" s="174"/>
      <c r="G3171" s="175"/>
      <c r="H3171" s="175"/>
      <c r="I3171" s="50">
        <f t="shared" si="50"/>
        <v>0</v>
      </c>
      <c r="J3171" s="44"/>
      <c r="K3171" s="21">
        <f>IFERROR(SUM(C3171/'Transfers of Funds'!$F$59),0)</f>
        <v>0</v>
      </c>
      <c r="L3171" s="44"/>
      <c r="M3171" s="45" t="s">
        <v>162</v>
      </c>
    </row>
    <row r="3172" spans="2:13">
      <c r="B3172" s="44" t="str">
        <f>IF(A3172="","",VLOOKUP(A3172,#REF!,2,FALSE))</f>
        <v/>
      </c>
      <c r="C3172" s="176"/>
      <c r="D3172" s="172"/>
      <c r="E3172" s="173"/>
      <c r="F3172" s="174"/>
      <c r="G3172" s="175"/>
      <c r="H3172" s="175"/>
      <c r="I3172" s="50">
        <f t="shared" si="50"/>
        <v>0</v>
      </c>
      <c r="J3172" s="44"/>
      <c r="K3172" s="21">
        <f>IFERROR(SUM(C3172/'Transfers of Funds'!$F$59),0)</f>
        <v>0</v>
      </c>
      <c r="L3172" s="44"/>
      <c r="M3172" s="45" t="s">
        <v>162</v>
      </c>
    </row>
    <row r="3173" spans="2:13">
      <c r="B3173" s="44" t="str">
        <f>IF(A3173="","",VLOOKUP(A3173,#REF!,2,FALSE))</f>
        <v/>
      </c>
      <c r="C3173" s="176"/>
      <c r="D3173" s="172"/>
      <c r="E3173" s="173"/>
      <c r="F3173" s="174"/>
      <c r="G3173" s="175"/>
      <c r="H3173" s="175"/>
      <c r="I3173" s="50">
        <f t="shared" si="50"/>
        <v>0</v>
      </c>
      <c r="J3173" s="44"/>
      <c r="K3173" s="21">
        <f>IFERROR(SUM(C3173/'Transfers of Funds'!$F$59),0)</f>
        <v>0</v>
      </c>
      <c r="L3173" s="44"/>
      <c r="M3173" s="45" t="s">
        <v>162</v>
      </c>
    </row>
    <row r="3174" spans="2:13">
      <c r="B3174" s="44" t="str">
        <f>IF(A3174="","",VLOOKUP(A3174,#REF!,2,FALSE))</f>
        <v/>
      </c>
      <c r="C3174" s="176"/>
      <c r="D3174" s="172"/>
      <c r="E3174" s="173"/>
      <c r="F3174" s="174"/>
      <c r="G3174" s="175"/>
      <c r="H3174" s="175"/>
      <c r="I3174" s="50">
        <f t="shared" si="50"/>
        <v>0</v>
      </c>
      <c r="J3174" s="44"/>
      <c r="K3174" s="21">
        <f>IFERROR(SUM(C3174/'Transfers of Funds'!$F$59),0)</f>
        <v>0</v>
      </c>
      <c r="L3174" s="44"/>
      <c r="M3174" s="45" t="s">
        <v>162</v>
      </c>
    </row>
    <row r="3175" spans="2:13">
      <c r="B3175" s="44" t="str">
        <f>IF(A3175="","",VLOOKUP(A3175,#REF!,2,FALSE))</f>
        <v/>
      </c>
      <c r="C3175" s="176"/>
      <c r="D3175" s="172"/>
      <c r="E3175" s="173"/>
      <c r="F3175" s="174"/>
      <c r="G3175" s="175"/>
      <c r="H3175" s="175"/>
      <c r="I3175" s="50">
        <f t="shared" si="50"/>
        <v>0</v>
      </c>
      <c r="J3175" s="44"/>
      <c r="K3175" s="21">
        <f>IFERROR(SUM(C3175/'Transfers of Funds'!$F$59),0)</f>
        <v>0</v>
      </c>
      <c r="L3175" s="44"/>
      <c r="M3175" s="45" t="s">
        <v>162</v>
      </c>
    </row>
    <row r="3176" spans="2:13">
      <c r="B3176" s="44" t="str">
        <f>IF(A3176="","",VLOOKUP(A3176,#REF!,2,FALSE))</f>
        <v/>
      </c>
      <c r="C3176" s="176"/>
      <c r="D3176" s="172"/>
      <c r="E3176" s="173"/>
      <c r="F3176" s="174"/>
      <c r="G3176" s="175"/>
      <c r="H3176" s="175"/>
      <c r="I3176" s="50">
        <f t="shared" si="50"/>
        <v>0</v>
      </c>
      <c r="J3176" s="44"/>
      <c r="K3176" s="21">
        <f>IFERROR(SUM(C3176/'Transfers of Funds'!$F$59),0)</f>
        <v>0</v>
      </c>
      <c r="L3176" s="44"/>
      <c r="M3176" s="45" t="s">
        <v>162</v>
      </c>
    </row>
    <row r="3177" spans="2:13">
      <c r="B3177" s="44" t="str">
        <f>IF(A3177="","",VLOOKUP(A3177,#REF!,2,FALSE))</f>
        <v/>
      </c>
      <c r="C3177" s="176"/>
      <c r="D3177" s="172"/>
      <c r="E3177" s="173"/>
      <c r="F3177" s="174"/>
      <c r="G3177" s="175"/>
      <c r="H3177" s="175"/>
      <c r="I3177" s="50">
        <f t="shared" si="50"/>
        <v>0</v>
      </c>
      <c r="J3177" s="44"/>
      <c r="K3177" s="21">
        <f>IFERROR(SUM(C3177/'Transfers of Funds'!$F$59),0)</f>
        <v>0</v>
      </c>
      <c r="L3177" s="44"/>
      <c r="M3177" s="45" t="s">
        <v>162</v>
      </c>
    </row>
    <row r="3178" spans="2:13">
      <c r="B3178" s="44" t="str">
        <f>IF(A3178="","",VLOOKUP(A3178,#REF!,2,FALSE))</f>
        <v/>
      </c>
      <c r="C3178" s="176"/>
      <c r="D3178" s="172"/>
      <c r="E3178" s="173"/>
      <c r="F3178" s="174"/>
      <c r="G3178" s="175"/>
      <c r="H3178" s="175"/>
      <c r="I3178" s="50">
        <f t="shared" si="50"/>
        <v>0</v>
      </c>
      <c r="J3178" s="44"/>
      <c r="K3178" s="21">
        <f>IFERROR(SUM(C3178/'Transfers of Funds'!$F$59),0)</f>
        <v>0</v>
      </c>
      <c r="L3178" s="44"/>
      <c r="M3178" s="45" t="s">
        <v>162</v>
      </c>
    </row>
    <row r="3179" spans="2:13">
      <c r="B3179" s="44" t="str">
        <f>IF(A3179="","",VLOOKUP(A3179,#REF!,2,FALSE))</f>
        <v/>
      </c>
      <c r="C3179" s="176"/>
      <c r="D3179" s="172"/>
      <c r="E3179" s="173"/>
      <c r="F3179" s="174"/>
      <c r="G3179" s="175"/>
      <c r="H3179" s="175"/>
      <c r="I3179" s="50">
        <f t="shared" si="50"/>
        <v>0</v>
      </c>
      <c r="J3179" s="44"/>
      <c r="K3179" s="21">
        <f>IFERROR(SUM(C3179/'Transfers of Funds'!$F$59),0)</f>
        <v>0</v>
      </c>
      <c r="L3179" s="44"/>
      <c r="M3179" s="45" t="s">
        <v>162</v>
      </c>
    </row>
    <row r="3180" spans="2:13">
      <c r="B3180" s="44" t="str">
        <f>IF(A3180="","",VLOOKUP(A3180,#REF!,2,FALSE))</f>
        <v/>
      </c>
      <c r="C3180" s="176"/>
      <c r="D3180" s="172"/>
      <c r="E3180" s="173"/>
      <c r="F3180" s="174"/>
      <c r="G3180" s="175"/>
      <c r="H3180" s="175"/>
      <c r="I3180" s="50">
        <f t="shared" si="50"/>
        <v>0</v>
      </c>
      <c r="J3180" s="44"/>
      <c r="K3180" s="21">
        <f>IFERROR(SUM(C3180/'Transfers of Funds'!$F$59),0)</f>
        <v>0</v>
      </c>
      <c r="L3180" s="44"/>
      <c r="M3180" s="45" t="s">
        <v>162</v>
      </c>
    </row>
    <row r="3181" spans="2:13">
      <c r="B3181" s="44" t="str">
        <f>IF(A3181="","",VLOOKUP(A3181,#REF!,2,FALSE))</f>
        <v/>
      </c>
      <c r="C3181" s="176"/>
      <c r="D3181" s="172"/>
      <c r="E3181" s="173"/>
      <c r="F3181" s="174"/>
      <c r="G3181" s="175"/>
      <c r="H3181" s="175"/>
      <c r="I3181" s="50">
        <f t="shared" si="50"/>
        <v>0</v>
      </c>
      <c r="J3181" s="44"/>
      <c r="K3181" s="21">
        <f>IFERROR(SUM(C3181/'Transfers of Funds'!$F$59),0)</f>
        <v>0</v>
      </c>
      <c r="L3181" s="44"/>
      <c r="M3181" s="45" t="s">
        <v>162</v>
      </c>
    </row>
    <row r="3182" spans="2:13">
      <c r="B3182" s="44" t="str">
        <f>IF(A3182="","",VLOOKUP(A3182,#REF!,2,FALSE))</f>
        <v/>
      </c>
      <c r="C3182" s="176"/>
      <c r="D3182" s="172"/>
      <c r="E3182" s="173"/>
      <c r="F3182" s="174"/>
      <c r="G3182" s="175"/>
      <c r="H3182" s="175"/>
      <c r="I3182" s="50">
        <f t="shared" si="50"/>
        <v>0</v>
      </c>
      <c r="J3182" s="44"/>
      <c r="K3182" s="21">
        <f>IFERROR(SUM(C3182/'Transfers of Funds'!$F$59),0)</f>
        <v>0</v>
      </c>
      <c r="L3182" s="44"/>
      <c r="M3182" s="45" t="s">
        <v>162</v>
      </c>
    </row>
    <row r="3183" spans="2:13">
      <c r="B3183" s="44" t="str">
        <f>IF(A3183="","",VLOOKUP(A3183,#REF!,2,FALSE))</f>
        <v/>
      </c>
      <c r="C3183" s="176"/>
      <c r="D3183" s="172"/>
      <c r="E3183" s="173"/>
      <c r="F3183" s="174"/>
      <c r="G3183" s="175"/>
      <c r="H3183" s="175"/>
      <c r="I3183" s="50">
        <f t="shared" si="50"/>
        <v>0</v>
      </c>
      <c r="J3183" s="44"/>
      <c r="K3183" s="21">
        <f>IFERROR(SUM(C3183/'Transfers of Funds'!$F$59),0)</f>
        <v>0</v>
      </c>
      <c r="L3183" s="44"/>
      <c r="M3183" s="45" t="s">
        <v>162</v>
      </c>
    </row>
    <row r="3184" spans="2:13">
      <c r="B3184" s="44" t="str">
        <f>IF(A3184="","",VLOOKUP(A3184,#REF!,2,FALSE))</f>
        <v/>
      </c>
      <c r="C3184" s="176"/>
      <c r="D3184" s="172"/>
      <c r="E3184" s="173"/>
      <c r="F3184" s="174"/>
      <c r="G3184" s="175"/>
      <c r="H3184" s="175"/>
      <c r="I3184" s="50">
        <f t="shared" si="50"/>
        <v>0</v>
      </c>
      <c r="J3184" s="44"/>
      <c r="K3184" s="21">
        <f>IFERROR(SUM(C3184/'Transfers of Funds'!$F$59),0)</f>
        <v>0</v>
      </c>
      <c r="L3184" s="44"/>
      <c r="M3184" s="45" t="s">
        <v>162</v>
      </c>
    </row>
    <row r="3185" spans="2:13">
      <c r="B3185" s="44" t="str">
        <f>IF(A3185="","",VLOOKUP(A3185,#REF!,2,FALSE))</f>
        <v/>
      </c>
      <c r="C3185" s="176"/>
      <c r="D3185" s="172"/>
      <c r="E3185" s="173"/>
      <c r="F3185" s="174"/>
      <c r="G3185" s="175"/>
      <c r="H3185" s="175"/>
      <c r="I3185" s="50">
        <f t="shared" si="50"/>
        <v>0</v>
      </c>
      <c r="J3185" s="44"/>
      <c r="K3185" s="21">
        <f>IFERROR(SUM(C3185/'Transfers of Funds'!$F$59),0)</f>
        <v>0</v>
      </c>
      <c r="L3185" s="44"/>
      <c r="M3185" s="45" t="s">
        <v>162</v>
      </c>
    </row>
    <row r="3186" spans="2:13">
      <c r="B3186" s="44" t="str">
        <f>IF(A3186="","",VLOOKUP(A3186,#REF!,2,FALSE))</f>
        <v/>
      </c>
      <c r="C3186" s="176"/>
      <c r="D3186" s="172"/>
      <c r="E3186" s="173"/>
      <c r="F3186" s="174"/>
      <c r="G3186" s="175"/>
      <c r="H3186" s="175"/>
      <c r="I3186" s="50">
        <f t="shared" si="50"/>
        <v>0</v>
      </c>
      <c r="J3186" s="44"/>
      <c r="K3186" s="21">
        <f>IFERROR(SUM(C3186/'Transfers of Funds'!$F$59),0)</f>
        <v>0</v>
      </c>
      <c r="L3186" s="44"/>
      <c r="M3186" s="45" t="s">
        <v>162</v>
      </c>
    </row>
    <row r="3187" spans="2:13">
      <c r="B3187" s="44" t="str">
        <f>IF(A3187="","",VLOOKUP(A3187,#REF!,2,FALSE))</f>
        <v/>
      </c>
      <c r="C3187" s="176"/>
      <c r="D3187" s="172"/>
      <c r="E3187" s="173"/>
      <c r="F3187" s="174"/>
      <c r="G3187" s="175"/>
      <c r="H3187" s="175"/>
      <c r="I3187" s="50">
        <f t="shared" si="50"/>
        <v>0</v>
      </c>
      <c r="J3187" s="44"/>
      <c r="K3187" s="21">
        <f>IFERROR(SUM(C3187/'Transfers of Funds'!$F$59),0)</f>
        <v>0</v>
      </c>
      <c r="L3187" s="44"/>
      <c r="M3187" s="45" t="s">
        <v>162</v>
      </c>
    </row>
    <row r="3188" spans="2:13">
      <c r="B3188" s="44" t="str">
        <f>IF(A3188="","",VLOOKUP(A3188,#REF!,2,FALSE))</f>
        <v/>
      </c>
      <c r="C3188" s="176"/>
      <c r="D3188" s="172"/>
      <c r="E3188" s="173"/>
      <c r="F3188" s="174"/>
      <c r="G3188" s="175"/>
      <c r="H3188" s="175"/>
      <c r="I3188" s="50">
        <f t="shared" si="50"/>
        <v>0</v>
      </c>
      <c r="J3188" s="44"/>
      <c r="K3188" s="21">
        <f>IFERROR(SUM(C3188/'Transfers of Funds'!$F$59),0)</f>
        <v>0</v>
      </c>
      <c r="L3188" s="44"/>
      <c r="M3188" s="45" t="s">
        <v>162</v>
      </c>
    </row>
    <row r="3189" spans="2:13">
      <c r="B3189" s="44" t="str">
        <f>IF(A3189="","",VLOOKUP(A3189,#REF!,2,FALSE))</f>
        <v/>
      </c>
      <c r="C3189" s="176"/>
      <c r="D3189" s="172"/>
      <c r="E3189" s="173"/>
      <c r="F3189" s="174"/>
      <c r="G3189" s="175"/>
      <c r="H3189" s="175"/>
      <c r="I3189" s="50">
        <f t="shared" si="50"/>
        <v>0</v>
      </c>
      <c r="J3189" s="44"/>
      <c r="K3189" s="21">
        <f>IFERROR(SUM(C3189/'Transfers of Funds'!$F$59),0)</f>
        <v>0</v>
      </c>
      <c r="L3189" s="44"/>
      <c r="M3189" s="45" t="s">
        <v>162</v>
      </c>
    </row>
    <row r="3190" spans="2:13">
      <c r="B3190" s="44" t="str">
        <f>IF(A3190="","",VLOOKUP(A3190,#REF!,2,FALSE))</f>
        <v/>
      </c>
      <c r="C3190" s="176"/>
      <c r="D3190" s="172"/>
      <c r="E3190" s="173"/>
      <c r="F3190" s="174"/>
      <c r="G3190" s="175"/>
      <c r="H3190" s="175"/>
      <c r="I3190" s="50">
        <f t="shared" si="50"/>
        <v>0</v>
      </c>
      <c r="J3190" s="44"/>
      <c r="K3190" s="21">
        <f>IFERROR(SUM(C3190/'Transfers of Funds'!$F$59),0)</f>
        <v>0</v>
      </c>
      <c r="L3190" s="44"/>
      <c r="M3190" s="45" t="s">
        <v>162</v>
      </c>
    </row>
    <row r="3191" spans="2:13">
      <c r="B3191" s="44" t="str">
        <f>IF(A3191="","",VLOOKUP(A3191,#REF!,2,FALSE))</f>
        <v/>
      </c>
      <c r="C3191" s="176"/>
      <c r="D3191" s="172"/>
      <c r="E3191" s="173"/>
      <c r="F3191" s="174"/>
      <c r="G3191" s="175"/>
      <c r="H3191" s="175"/>
      <c r="I3191" s="50">
        <f t="shared" si="50"/>
        <v>0</v>
      </c>
      <c r="J3191" s="44"/>
      <c r="K3191" s="21">
        <f>IFERROR(SUM(C3191/'Transfers of Funds'!$F$59),0)</f>
        <v>0</v>
      </c>
      <c r="L3191" s="44"/>
      <c r="M3191" s="45" t="s">
        <v>162</v>
      </c>
    </row>
    <row r="3192" spans="2:13">
      <c r="B3192" s="44" t="str">
        <f>IF(A3192="","",VLOOKUP(A3192,#REF!,2,FALSE))</f>
        <v/>
      </c>
      <c r="C3192" s="176"/>
      <c r="D3192" s="172"/>
      <c r="E3192" s="173"/>
      <c r="F3192" s="174"/>
      <c r="G3192" s="175"/>
      <c r="H3192" s="175"/>
      <c r="I3192" s="50">
        <f t="shared" si="50"/>
        <v>0</v>
      </c>
      <c r="J3192" s="44"/>
      <c r="K3192" s="21">
        <f>IFERROR(SUM(C3192/'Transfers of Funds'!$F$59),0)</f>
        <v>0</v>
      </c>
      <c r="L3192" s="44"/>
      <c r="M3192" s="45" t="s">
        <v>162</v>
      </c>
    </row>
    <row r="3193" spans="2:13">
      <c r="B3193" s="44" t="str">
        <f>IF(A3193="","",VLOOKUP(A3193,#REF!,2,FALSE))</f>
        <v/>
      </c>
      <c r="C3193" s="176"/>
      <c r="D3193" s="172"/>
      <c r="E3193" s="173"/>
      <c r="F3193" s="174"/>
      <c r="G3193" s="175"/>
      <c r="H3193" s="175"/>
      <c r="I3193" s="50">
        <f t="shared" si="50"/>
        <v>0</v>
      </c>
      <c r="J3193" s="44"/>
      <c r="K3193" s="21">
        <f>IFERROR(SUM(C3193/'Transfers of Funds'!$F$59),0)</f>
        <v>0</v>
      </c>
      <c r="L3193" s="44"/>
      <c r="M3193" s="45" t="s">
        <v>162</v>
      </c>
    </row>
    <row r="3194" spans="2:13">
      <c r="B3194" s="44" t="str">
        <f>IF(A3194="","",VLOOKUP(A3194,#REF!,2,FALSE))</f>
        <v/>
      </c>
      <c r="C3194" s="176"/>
      <c r="D3194" s="172"/>
      <c r="E3194" s="173"/>
      <c r="F3194" s="174"/>
      <c r="G3194" s="175"/>
      <c r="H3194" s="175"/>
      <c r="I3194" s="50">
        <f t="shared" si="50"/>
        <v>0</v>
      </c>
      <c r="J3194" s="44"/>
      <c r="K3194" s="21">
        <f>IFERROR(SUM(C3194/'Transfers of Funds'!$F$59),0)</f>
        <v>0</v>
      </c>
      <c r="L3194" s="44"/>
      <c r="M3194" s="45" t="s">
        <v>162</v>
      </c>
    </row>
    <row r="3195" spans="2:13">
      <c r="B3195" s="44" t="str">
        <f>IF(A3195="","",VLOOKUP(A3195,#REF!,2,FALSE))</f>
        <v/>
      </c>
      <c r="C3195" s="176"/>
      <c r="D3195" s="172"/>
      <c r="E3195" s="173"/>
      <c r="F3195" s="174"/>
      <c r="G3195" s="175"/>
      <c r="H3195" s="175"/>
      <c r="I3195" s="50">
        <f t="shared" si="50"/>
        <v>0</v>
      </c>
      <c r="J3195" s="44"/>
      <c r="K3195" s="21">
        <f>IFERROR(SUM(C3195/'Transfers of Funds'!$F$59),0)</f>
        <v>0</v>
      </c>
      <c r="L3195" s="44"/>
      <c r="M3195" s="45" t="s">
        <v>162</v>
      </c>
    </row>
    <row r="3196" spans="2:13">
      <c r="B3196" s="44" t="str">
        <f>IF(A3196="","",VLOOKUP(A3196,#REF!,2,FALSE))</f>
        <v/>
      </c>
      <c r="C3196" s="176"/>
      <c r="D3196" s="172"/>
      <c r="E3196" s="173"/>
      <c r="F3196" s="174"/>
      <c r="G3196" s="175"/>
      <c r="H3196" s="175"/>
      <c r="I3196" s="50">
        <f t="shared" si="50"/>
        <v>0</v>
      </c>
      <c r="J3196" s="44"/>
      <c r="K3196" s="21">
        <f>IFERROR(SUM(C3196/'Transfers of Funds'!$F$59),0)</f>
        <v>0</v>
      </c>
      <c r="L3196" s="44"/>
      <c r="M3196" s="45" t="s">
        <v>162</v>
      </c>
    </row>
    <row r="3197" spans="2:13">
      <c r="B3197" s="44" t="str">
        <f>IF(A3197="","",VLOOKUP(A3197,#REF!,2,FALSE))</f>
        <v/>
      </c>
      <c r="C3197" s="176"/>
      <c r="D3197" s="172"/>
      <c r="E3197" s="173"/>
      <c r="F3197" s="174"/>
      <c r="G3197" s="175"/>
      <c r="H3197" s="175"/>
      <c r="I3197" s="50">
        <f t="shared" si="50"/>
        <v>0</v>
      </c>
      <c r="J3197" s="44"/>
      <c r="K3197" s="21">
        <f>IFERROR(SUM(C3197/'Transfers of Funds'!$F$59),0)</f>
        <v>0</v>
      </c>
      <c r="L3197" s="44"/>
      <c r="M3197" s="45" t="s">
        <v>162</v>
      </c>
    </row>
    <row r="3198" spans="2:13">
      <c r="B3198" s="44" t="str">
        <f>IF(A3198="","",VLOOKUP(A3198,#REF!,2,FALSE))</f>
        <v/>
      </c>
      <c r="C3198" s="176"/>
      <c r="D3198" s="172"/>
      <c r="E3198" s="173"/>
      <c r="F3198" s="174"/>
      <c r="G3198" s="175"/>
      <c r="H3198" s="175"/>
      <c r="I3198" s="50">
        <f t="shared" si="50"/>
        <v>0</v>
      </c>
      <c r="J3198" s="44"/>
      <c r="K3198" s="21">
        <f>IFERROR(SUM(C3198/'Transfers of Funds'!$F$59),0)</f>
        <v>0</v>
      </c>
      <c r="L3198" s="44"/>
      <c r="M3198" s="45" t="s">
        <v>162</v>
      </c>
    </row>
    <row r="3199" spans="2:13">
      <c r="B3199" s="44" t="str">
        <f>IF(A3199="","",VLOOKUP(A3199,#REF!,2,FALSE))</f>
        <v/>
      </c>
      <c r="C3199" s="176"/>
      <c r="D3199" s="172"/>
      <c r="E3199" s="173"/>
      <c r="F3199" s="174"/>
      <c r="G3199" s="175"/>
      <c r="H3199" s="175"/>
      <c r="I3199" s="50">
        <f t="shared" si="50"/>
        <v>0</v>
      </c>
      <c r="J3199" s="44"/>
      <c r="K3199" s="21">
        <f>IFERROR(SUM(C3199/'Transfers of Funds'!$F$59),0)</f>
        <v>0</v>
      </c>
      <c r="L3199" s="44"/>
      <c r="M3199" s="45" t="s">
        <v>162</v>
      </c>
    </row>
    <row r="3200" spans="2:13">
      <c r="B3200" s="44" t="str">
        <f>IF(A3200="","",VLOOKUP(A3200,#REF!,2,FALSE))</f>
        <v/>
      </c>
      <c r="C3200" s="176"/>
      <c r="D3200" s="172"/>
      <c r="E3200" s="173"/>
      <c r="F3200" s="174"/>
      <c r="G3200" s="175"/>
      <c r="H3200" s="175"/>
      <c r="I3200" s="50">
        <f t="shared" si="50"/>
        <v>0</v>
      </c>
      <c r="J3200" s="44"/>
      <c r="K3200" s="21">
        <f>IFERROR(SUM(C3200/'Transfers of Funds'!$F$59),0)</f>
        <v>0</v>
      </c>
      <c r="L3200" s="44"/>
      <c r="M3200" s="45" t="s">
        <v>162</v>
      </c>
    </row>
    <row r="3201" spans="2:13">
      <c r="B3201" s="44" t="str">
        <f>IF(A3201="","",VLOOKUP(A3201,#REF!,2,FALSE))</f>
        <v/>
      </c>
      <c r="C3201" s="176"/>
      <c r="D3201" s="172"/>
      <c r="E3201" s="173"/>
      <c r="F3201" s="174"/>
      <c r="G3201" s="175"/>
      <c r="H3201" s="175"/>
      <c r="I3201" s="50">
        <f t="shared" si="50"/>
        <v>0</v>
      </c>
      <c r="J3201" s="44"/>
      <c r="K3201" s="21">
        <f>IFERROR(SUM(C3201/'Transfers of Funds'!$F$59),0)</f>
        <v>0</v>
      </c>
      <c r="L3201" s="44"/>
      <c r="M3201" s="45" t="s">
        <v>162</v>
      </c>
    </row>
    <row r="3202" spans="2:13">
      <c r="B3202" s="44" t="str">
        <f>IF(A3202="","",VLOOKUP(A3202,#REF!,2,FALSE))</f>
        <v/>
      </c>
      <c r="C3202" s="176"/>
      <c r="D3202" s="172"/>
      <c r="E3202" s="173"/>
      <c r="F3202" s="174"/>
      <c r="G3202" s="175"/>
      <c r="H3202" s="175"/>
      <c r="I3202" s="50">
        <f t="shared" si="50"/>
        <v>0</v>
      </c>
      <c r="J3202" s="44"/>
      <c r="K3202" s="21">
        <f>IFERROR(SUM(C3202/'Transfers of Funds'!$F$59),0)</f>
        <v>0</v>
      </c>
      <c r="L3202" s="44"/>
      <c r="M3202" s="45" t="s">
        <v>162</v>
      </c>
    </row>
    <row r="3203" spans="2:13">
      <c r="B3203" s="44" t="str">
        <f>IF(A3203="","",VLOOKUP(A3203,#REF!,2,FALSE))</f>
        <v/>
      </c>
      <c r="C3203" s="176"/>
      <c r="D3203" s="172"/>
      <c r="E3203" s="173"/>
      <c r="F3203" s="174"/>
      <c r="G3203" s="175"/>
      <c r="H3203" s="175"/>
      <c r="I3203" s="50">
        <f t="shared" si="50"/>
        <v>0</v>
      </c>
      <c r="J3203" s="44"/>
      <c r="K3203" s="21">
        <f>IFERROR(SUM(C3203/'Transfers of Funds'!$F$59),0)</f>
        <v>0</v>
      </c>
      <c r="L3203" s="44"/>
      <c r="M3203" s="45" t="s">
        <v>162</v>
      </c>
    </row>
    <row r="3204" spans="2:13">
      <c r="B3204" s="44" t="str">
        <f>IF(A3204="","",VLOOKUP(A3204,#REF!,2,FALSE))</f>
        <v/>
      </c>
      <c r="C3204" s="176"/>
      <c r="D3204" s="172"/>
      <c r="E3204" s="173"/>
      <c r="F3204" s="174"/>
      <c r="G3204" s="175"/>
      <c r="H3204" s="175"/>
      <c r="I3204" s="50">
        <f t="shared" si="50"/>
        <v>0</v>
      </c>
      <c r="J3204" s="44"/>
      <c r="K3204" s="21">
        <f>IFERROR(SUM(C3204/'Transfers of Funds'!$F$59),0)</f>
        <v>0</v>
      </c>
      <c r="L3204" s="44"/>
      <c r="M3204" s="45" t="s">
        <v>162</v>
      </c>
    </row>
    <row r="3205" spans="2:13">
      <c r="B3205" s="44" t="str">
        <f>IF(A3205="","",VLOOKUP(A3205,#REF!,2,FALSE))</f>
        <v/>
      </c>
      <c r="C3205" s="176"/>
      <c r="D3205" s="172"/>
      <c r="E3205" s="173"/>
      <c r="F3205" s="174"/>
      <c r="G3205" s="175"/>
      <c r="H3205" s="175"/>
      <c r="I3205" s="50">
        <f t="shared" si="50"/>
        <v>0</v>
      </c>
      <c r="J3205" s="44"/>
      <c r="K3205" s="21">
        <f>IFERROR(SUM(C3205/'Transfers of Funds'!$F$59),0)</f>
        <v>0</v>
      </c>
      <c r="L3205" s="44"/>
      <c r="M3205" s="45" t="s">
        <v>162</v>
      </c>
    </row>
    <row r="3206" spans="2:13">
      <c r="B3206" s="44" t="str">
        <f>IF(A3206="","",VLOOKUP(A3206,#REF!,2,FALSE))</f>
        <v/>
      </c>
      <c r="C3206" s="176"/>
      <c r="D3206" s="172"/>
      <c r="E3206" s="173"/>
      <c r="F3206" s="174"/>
      <c r="G3206" s="175"/>
      <c r="H3206" s="175"/>
      <c r="I3206" s="50">
        <f t="shared" si="50"/>
        <v>0</v>
      </c>
      <c r="J3206" s="44"/>
      <c r="K3206" s="21">
        <f>IFERROR(SUM(C3206/'Transfers of Funds'!$F$59),0)</f>
        <v>0</v>
      </c>
      <c r="L3206" s="44"/>
      <c r="M3206" s="45" t="s">
        <v>162</v>
      </c>
    </row>
    <row r="3207" spans="2:13">
      <c r="B3207" s="44" t="str">
        <f>IF(A3207="","",VLOOKUP(A3207,#REF!,2,FALSE))</f>
        <v/>
      </c>
      <c r="C3207" s="176"/>
      <c r="D3207" s="172"/>
      <c r="E3207" s="173"/>
      <c r="F3207" s="174"/>
      <c r="G3207" s="175"/>
      <c r="H3207" s="175"/>
      <c r="I3207" s="50">
        <f t="shared" si="50"/>
        <v>0</v>
      </c>
      <c r="J3207" s="44"/>
      <c r="K3207" s="21">
        <f>IFERROR(SUM(C3207/'Transfers of Funds'!$F$59),0)</f>
        <v>0</v>
      </c>
      <c r="L3207" s="44"/>
      <c r="M3207" s="45" t="s">
        <v>162</v>
      </c>
    </row>
    <row r="3208" spans="2:13">
      <c r="B3208" s="44" t="str">
        <f>IF(A3208="","",VLOOKUP(A3208,#REF!,2,FALSE))</f>
        <v/>
      </c>
      <c r="C3208" s="176"/>
      <c r="D3208" s="172"/>
      <c r="E3208" s="173"/>
      <c r="F3208" s="174"/>
      <c r="G3208" s="175"/>
      <c r="H3208" s="175"/>
      <c r="I3208" s="50">
        <f t="shared" si="50"/>
        <v>0</v>
      </c>
      <c r="J3208" s="44"/>
      <c r="K3208" s="21">
        <f>IFERROR(SUM(C3208/'Transfers of Funds'!$F$59),0)</f>
        <v>0</v>
      </c>
      <c r="L3208" s="44"/>
      <c r="M3208" s="45" t="s">
        <v>162</v>
      </c>
    </row>
    <row r="3209" spans="2:13">
      <c r="B3209" s="44" t="str">
        <f>IF(A3209="","",VLOOKUP(A3209,#REF!,2,FALSE))</f>
        <v/>
      </c>
      <c r="C3209" s="176"/>
      <c r="D3209" s="172"/>
      <c r="E3209" s="173"/>
      <c r="F3209" s="174"/>
      <c r="G3209" s="175"/>
      <c r="H3209" s="175"/>
      <c r="I3209" s="50">
        <f t="shared" si="50"/>
        <v>0</v>
      </c>
      <c r="J3209" s="44"/>
      <c r="K3209" s="21">
        <f>IFERROR(SUM(C3209/'Transfers of Funds'!$F$59),0)</f>
        <v>0</v>
      </c>
      <c r="L3209" s="44"/>
      <c r="M3209" s="45" t="s">
        <v>162</v>
      </c>
    </row>
    <row r="3210" spans="2:13">
      <c r="B3210" s="44" t="str">
        <f>IF(A3210="","",VLOOKUP(A3210,#REF!,2,FALSE))</f>
        <v/>
      </c>
      <c r="C3210" s="176"/>
      <c r="D3210" s="172"/>
      <c r="E3210" s="173"/>
      <c r="F3210" s="174"/>
      <c r="G3210" s="175"/>
      <c r="H3210" s="175"/>
      <c r="I3210" s="50">
        <f t="shared" si="50"/>
        <v>0</v>
      </c>
      <c r="J3210" s="44"/>
      <c r="K3210" s="21">
        <f>IFERROR(SUM(C3210/'Transfers of Funds'!$F$59),0)</f>
        <v>0</v>
      </c>
      <c r="L3210" s="44"/>
      <c r="M3210" s="45" t="s">
        <v>162</v>
      </c>
    </row>
    <row r="3211" spans="2:13">
      <c r="B3211" s="44" t="str">
        <f>IF(A3211="","",VLOOKUP(A3211,#REF!,2,FALSE))</f>
        <v/>
      </c>
      <c r="C3211" s="176"/>
      <c r="D3211" s="172"/>
      <c r="E3211" s="173"/>
      <c r="F3211" s="174"/>
      <c r="G3211" s="175"/>
      <c r="H3211" s="175"/>
      <c r="I3211" s="50">
        <f t="shared" si="50"/>
        <v>0</v>
      </c>
      <c r="J3211" s="44"/>
      <c r="K3211" s="21">
        <f>IFERROR(SUM(C3211/'Transfers of Funds'!$F$59),0)</f>
        <v>0</v>
      </c>
      <c r="L3211" s="44"/>
      <c r="M3211" s="45" t="s">
        <v>162</v>
      </c>
    </row>
    <row r="3212" spans="2:13">
      <c r="B3212" s="44" t="str">
        <f>IF(A3212="","",VLOOKUP(A3212,#REF!,2,FALSE))</f>
        <v/>
      </c>
      <c r="C3212" s="176"/>
      <c r="D3212" s="172"/>
      <c r="E3212" s="173"/>
      <c r="F3212" s="174"/>
      <c r="G3212" s="175"/>
      <c r="H3212" s="175"/>
      <c r="I3212" s="50">
        <f t="shared" si="50"/>
        <v>0</v>
      </c>
      <c r="J3212" s="44"/>
      <c r="K3212" s="21">
        <f>IFERROR(SUM(C3212/'Transfers of Funds'!$F$59),0)</f>
        <v>0</v>
      </c>
      <c r="L3212" s="44"/>
      <c r="M3212" s="45" t="s">
        <v>162</v>
      </c>
    </row>
    <row r="3213" spans="2:13">
      <c r="B3213" s="44" t="str">
        <f>IF(A3213="","",VLOOKUP(A3213,#REF!,2,FALSE))</f>
        <v/>
      </c>
      <c r="C3213" s="176"/>
      <c r="D3213" s="172"/>
      <c r="E3213" s="173"/>
      <c r="F3213" s="174"/>
      <c r="G3213" s="175"/>
      <c r="H3213" s="175"/>
      <c r="I3213" s="50">
        <f t="shared" si="50"/>
        <v>0</v>
      </c>
      <c r="J3213" s="44"/>
      <c r="K3213" s="21">
        <f>IFERROR(SUM(C3213/'Transfers of Funds'!$F$59),0)</f>
        <v>0</v>
      </c>
      <c r="L3213" s="44"/>
      <c r="M3213" s="45" t="s">
        <v>162</v>
      </c>
    </row>
    <row r="3214" spans="2:13">
      <c r="B3214" s="44" t="str">
        <f>IF(A3214="","",VLOOKUP(A3214,#REF!,2,FALSE))</f>
        <v/>
      </c>
      <c r="C3214" s="176"/>
      <c r="D3214" s="172"/>
      <c r="E3214" s="173"/>
      <c r="F3214" s="174"/>
      <c r="G3214" s="175"/>
      <c r="H3214" s="175"/>
      <c r="I3214" s="50">
        <f t="shared" si="50"/>
        <v>0</v>
      </c>
      <c r="J3214" s="44"/>
      <c r="K3214" s="21">
        <f>IFERROR(SUM(C3214/'Transfers of Funds'!$F$59),0)</f>
        <v>0</v>
      </c>
      <c r="L3214" s="44"/>
      <c r="M3214" s="45" t="s">
        <v>162</v>
      </c>
    </row>
    <row r="3215" spans="2:13">
      <c r="B3215" s="44" t="str">
        <f>IF(A3215="","",VLOOKUP(A3215,#REF!,2,FALSE))</f>
        <v/>
      </c>
      <c r="C3215" s="176"/>
      <c r="D3215" s="172"/>
      <c r="E3215" s="173"/>
      <c r="F3215" s="174"/>
      <c r="G3215" s="175"/>
      <c r="H3215" s="175"/>
      <c r="I3215" s="50">
        <f t="shared" si="50"/>
        <v>0</v>
      </c>
      <c r="J3215" s="44"/>
      <c r="K3215" s="21">
        <f>IFERROR(SUM(C3215/'Transfers of Funds'!$F$59),0)</f>
        <v>0</v>
      </c>
      <c r="L3215" s="44"/>
      <c r="M3215" s="45" t="s">
        <v>162</v>
      </c>
    </row>
    <row r="3216" spans="2:13">
      <c r="B3216" s="44" t="str">
        <f>IF(A3216="","",VLOOKUP(A3216,#REF!,2,FALSE))</f>
        <v/>
      </c>
      <c r="C3216" s="176"/>
      <c r="D3216" s="172"/>
      <c r="E3216" s="173"/>
      <c r="F3216" s="174"/>
      <c r="G3216" s="175"/>
      <c r="H3216" s="175"/>
      <c r="I3216" s="50">
        <f t="shared" si="50"/>
        <v>0</v>
      </c>
      <c r="J3216" s="44"/>
      <c r="K3216" s="21">
        <f>IFERROR(SUM(C3216/'Transfers of Funds'!$F$59),0)</f>
        <v>0</v>
      </c>
      <c r="L3216" s="44"/>
      <c r="M3216" s="45" t="s">
        <v>162</v>
      </c>
    </row>
    <row r="3217" spans="2:13">
      <c r="B3217" s="44" t="str">
        <f>IF(A3217="","",VLOOKUP(A3217,#REF!,2,FALSE))</f>
        <v/>
      </c>
      <c r="C3217" s="176"/>
      <c r="D3217" s="172"/>
      <c r="E3217" s="173"/>
      <c r="F3217" s="174"/>
      <c r="G3217" s="175"/>
      <c r="H3217" s="175"/>
      <c r="I3217" s="50">
        <f t="shared" si="50"/>
        <v>0</v>
      </c>
      <c r="J3217" s="44"/>
      <c r="K3217" s="21">
        <f>IFERROR(SUM(C3217/'Transfers of Funds'!$F$59),0)</f>
        <v>0</v>
      </c>
      <c r="L3217" s="44"/>
      <c r="M3217" s="45" t="s">
        <v>162</v>
      </c>
    </row>
    <row r="3218" spans="2:13">
      <c r="B3218" s="44" t="str">
        <f>IF(A3218="","",VLOOKUP(A3218,#REF!,2,FALSE))</f>
        <v/>
      </c>
      <c r="C3218" s="176"/>
      <c r="D3218" s="172"/>
      <c r="E3218" s="173"/>
      <c r="F3218" s="174"/>
      <c r="G3218" s="175"/>
      <c r="H3218" s="175"/>
      <c r="I3218" s="50">
        <f t="shared" si="50"/>
        <v>0</v>
      </c>
      <c r="J3218" s="44"/>
      <c r="K3218" s="21">
        <f>IFERROR(SUM(C3218/'Transfers of Funds'!$F$59),0)</f>
        <v>0</v>
      </c>
      <c r="L3218" s="44"/>
      <c r="M3218" s="45" t="s">
        <v>162</v>
      </c>
    </row>
    <row r="3219" spans="2:13">
      <c r="B3219" s="44" t="str">
        <f>IF(A3219="","",VLOOKUP(A3219,#REF!,2,FALSE))</f>
        <v/>
      </c>
      <c r="C3219" s="176"/>
      <c r="D3219" s="172"/>
      <c r="E3219" s="173"/>
      <c r="F3219" s="174"/>
      <c r="G3219" s="175"/>
      <c r="H3219" s="175"/>
      <c r="I3219" s="50">
        <f t="shared" si="50"/>
        <v>0</v>
      </c>
      <c r="J3219" s="44"/>
      <c r="K3219" s="21">
        <f>IFERROR(SUM(C3219/'Transfers of Funds'!$F$59),0)</f>
        <v>0</v>
      </c>
      <c r="L3219" s="44"/>
      <c r="M3219" s="45" t="s">
        <v>162</v>
      </c>
    </row>
    <row r="3220" spans="2:13">
      <c r="B3220" s="44" t="str">
        <f>IF(A3220="","",VLOOKUP(A3220,#REF!,2,FALSE))</f>
        <v/>
      </c>
      <c r="C3220" s="176"/>
      <c r="D3220" s="172"/>
      <c r="E3220" s="173"/>
      <c r="F3220" s="174"/>
      <c r="G3220" s="175"/>
      <c r="H3220" s="175"/>
      <c r="I3220" s="50">
        <f t="shared" si="50"/>
        <v>0</v>
      </c>
      <c r="J3220" s="44"/>
      <c r="K3220" s="21">
        <f>IFERROR(SUM(C3220/'Transfers of Funds'!$F$59),0)</f>
        <v>0</v>
      </c>
      <c r="L3220" s="44"/>
      <c r="M3220" s="45" t="s">
        <v>162</v>
      </c>
    </row>
    <row r="3221" spans="2:13">
      <c r="B3221" s="44" t="str">
        <f>IF(A3221="","",VLOOKUP(A3221,#REF!,2,FALSE))</f>
        <v/>
      </c>
      <c r="C3221" s="176"/>
      <c r="D3221" s="172"/>
      <c r="E3221" s="173"/>
      <c r="F3221" s="174"/>
      <c r="G3221" s="175"/>
      <c r="H3221" s="175"/>
      <c r="I3221" s="50">
        <f t="shared" ref="I3221:I3284" si="51">IF(OR(F$4="EUR",F$4="USD",F$4="GBP",F$4="CAD",F$4="NZD",F$4="AUD"),K3221,C3221)</f>
        <v>0</v>
      </c>
      <c r="J3221" s="44"/>
      <c r="K3221" s="21">
        <f>IFERROR(SUM(C3221/'Transfers of Funds'!$F$59),0)</f>
        <v>0</v>
      </c>
      <c r="L3221" s="44"/>
      <c r="M3221" s="45" t="s">
        <v>162</v>
      </c>
    </row>
    <row r="3222" spans="2:13">
      <c r="B3222" s="44" t="str">
        <f>IF(A3222="","",VLOOKUP(A3222,#REF!,2,FALSE))</f>
        <v/>
      </c>
      <c r="C3222" s="176"/>
      <c r="D3222" s="172"/>
      <c r="E3222" s="173"/>
      <c r="F3222" s="174"/>
      <c r="G3222" s="175"/>
      <c r="H3222" s="175"/>
      <c r="I3222" s="50">
        <f t="shared" si="51"/>
        <v>0</v>
      </c>
      <c r="J3222" s="44"/>
      <c r="K3222" s="21">
        <f>IFERROR(SUM(C3222/'Transfers of Funds'!$F$59),0)</f>
        <v>0</v>
      </c>
      <c r="L3222" s="44"/>
      <c r="M3222" s="45" t="s">
        <v>162</v>
      </c>
    </row>
    <row r="3223" spans="2:13">
      <c r="B3223" s="44" t="str">
        <f>IF(A3223="","",VLOOKUP(A3223,#REF!,2,FALSE))</f>
        <v/>
      </c>
      <c r="C3223" s="176"/>
      <c r="D3223" s="172"/>
      <c r="E3223" s="173"/>
      <c r="F3223" s="174"/>
      <c r="G3223" s="175"/>
      <c r="H3223" s="175"/>
      <c r="I3223" s="50">
        <f t="shared" si="51"/>
        <v>0</v>
      </c>
      <c r="J3223" s="44"/>
      <c r="K3223" s="21">
        <f>IFERROR(SUM(C3223/'Transfers of Funds'!$F$59),0)</f>
        <v>0</v>
      </c>
      <c r="L3223" s="44"/>
      <c r="M3223" s="45" t="s">
        <v>162</v>
      </c>
    </row>
    <row r="3224" spans="2:13">
      <c r="B3224" s="44" t="str">
        <f>IF(A3224="","",VLOOKUP(A3224,#REF!,2,FALSE))</f>
        <v/>
      </c>
      <c r="C3224" s="176"/>
      <c r="D3224" s="172"/>
      <c r="E3224" s="173"/>
      <c r="F3224" s="174"/>
      <c r="G3224" s="175"/>
      <c r="H3224" s="175"/>
      <c r="I3224" s="50">
        <f t="shared" si="51"/>
        <v>0</v>
      </c>
      <c r="J3224" s="44"/>
      <c r="K3224" s="21">
        <f>IFERROR(SUM(C3224/'Transfers of Funds'!$F$59),0)</f>
        <v>0</v>
      </c>
      <c r="L3224" s="44"/>
      <c r="M3224" s="45" t="s">
        <v>162</v>
      </c>
    </row>
    <row r="3225" spans="2:13">
      <c r="B3225" s="44" t="str">
        <f>IF(A3225="","",VLOOKUP(A3225,#REF!,2,FALSE))</f>
        <v/>
      </c>
      <c r="C3225" s="176"/>
      <c r="D3225" s="172"/>
      <c r="E3225" s="173"/>
      <c r="F3225" s="174"/>
      <c r="G3225" s="175"/>
      <c r="H3225" s="175"/>
      <c r="I3225" s="50">
        <f t="shared" si="51"/>
        <v>0</v>
      </c>
      <c r="J3225" s="44"/>
      <c r="K3225" s="21">
        <f>IFERROR(SUM(C3225/'Transfers of Funds'!$F$59),0)</f>
        <v>0</v>
      </c>
      <c r="L3225" s="44"/>
      <c r="M3225" s="45" t="s">
        <v>162</v>
      </c>
    </row>
    <row r="3226" spans="2:13">
      <c r="B3226" s="44" t="str">
        <f>IF(A3226="","",VLOOKUP(A3226,#REF!,2,FALSE))</f>
        <v/>
      </c>
      <c r="C3226" s="176"/>
      <c r="D3226" s="172"/>
      <c r="E3226" s="173"/>
      <c r="F3226" s="174"/>
      <c r="G3226" s="175"/>
      <c r="H3226" s="175"/>
      <c r="I3226" s="50">
        <f t="shared" si="51"/>
        <v>0</v>
      </c>
      <c r="J3226" s="44"/>
      <c r="K3226" s="21">
        <f>IFERROR(SUM(C3226/'Transfers of Funds'!$F$59),0)</f>
        <v>0</v>
      </c>
      <c r="L3226" s="44"/>
      <c r="M3226" s="45" t="s">
        <v>162</v>
      </c>
    </row>
    <row r="3227" spans="2:13">
      <c r="B3227" s="44" t="str">
        <f>IF(A3227="","",VLOOKUP(A3227,#REF!,2,FALSE))</f>
        <v/>
      </c>
      <c r="C3227" s="176"/>
      <c r="D3227" s="172"/>
      <c r="E3227" s="173"/>
      <c r="F3227" s="174"/>
      <c r="G3227" s="175"/>
      <c r="H3227" s="175"/>
      <c r="I3227" s="50">
        <f t="shared" si="51"/>
        <v>0</v>
      </c>
      <c r="J3227" s="44"/>
      <c r="K3227" s="21">
        <f>IFERROR(SUM(C3227/'Transfers of Funds'!$F$59),0)</f>
        <v>0</v>
      </c>
      <c r="L3227" s="44"/>
      <c r="M3227" s="45" t="s">
        <v>162</v>
      </c>
    </row>
    <row r="3228" spans="2:13">
      <c r="B3228" s="44" t="str">
        <f>IF(A3228="","",VLOOKUP(A3228,#REF!,2,FALSE))</f>
        <v/>
      </c>
      <c r="C3228" s="176"/>
      <c r="D3228" s="172"/>
      <c r="E3228" s="173"/>
      <c r="F3228" s="174"/>
      <c r="G3228" s="175"/>
      <c r="H3228" s="175"/>
      <c r="I3228" s="50">
        <f t="shared" si="51"/>
        <v>0</v>
      </c>
      <c r="J3228" s="44"/>
      <c r="K3228" s="21">
        <f>IFERROR(SUM(C3228/'Transfers of Funds'!$F$59),0)</f>
        <v>0</v>
      </c>
      <c r="L3228" s="44"/>
      <c r="M3228" s="45" t="s">
        <v>162</v>
      </c>
    </row>
    <row r="3229" spans="2:13">
      <c r="B3229" s="44" t="str">
        <f>IF(A3229="","",VLOOKUP(A3229,#REF!,2,FALSE))</f>
        <v/>
      </c>
      <c r="C3229" s="176"/>
      <c r="D3229" s="172"/>
      <c r="E3229" s="173"/>
      <c r="F3229" s="174"/>
      <c r="G3229" s="175"/>
      <c r="H3229" s="175"/>
      <c r="I3229" s="50">
        <f t="shared" si="51"/>
        <v>0</v>
      </c>
      <c r="J3229" s="44"/>
      <c r="K3229" s="21">
        <f>IFERROR(SUM(C3229/'Transfers of Funds'!$F$59),0)</f>
        <v>0</v>
      </c>
      <c r="L3229" s="44"/>
      <c r="M3229" s="45" t="s">
        <v>162</v>
      </c>
    </row>
    <row r="3230" spans="2:13">
      <c r="B3230" s="44" t="str">
        <f>IF(A3230="","",VLOOKUP(A3230,#REF!,2,FALSE))</f>
        <v/>
      </c>
      <c r="C3230" s="176"/>
      <c r="D3230" s="172"/>
      <c r="E3230" s="173"/>
      <c r="F3230" s="174"/>
      <c r="G3230" s="175"/>
      <c r="H3230" s="175"/>
      <c r="I3230" s="50">
        <f t="shared" si="51"/>
        <v>0</v>
      </c>
      <c r="J3230" s="44"/>
      <c r="K3230" s="21">
        <f>IFERROR(SUM(C3230/'Transfers of Funds'!$F$59),0)</f>
        <v>0</v>
      </c>
      <c r="L3230" s="44"/>
      <c r="M3230" s="45" t="s">
        <v>162</v>
      </c>
    </row>
    <row r="3231" spans="2:13">
      <c r="B3231" s="44" t="str">
        <f>IF(A3231="","",VLOOKUP(A3231,#REF!,2,FALSE))</f>
        <v/>
      </c>
      <c r="C3231" s="176"/>
      <c r="D3231" s="172"/>
      <c r="E3231" s="173"/>
      <c r="F3231" s="174"/>
      <c r="G3231" s="175"/>
      <c r="H3231" s="175"/>
      <c r="I3231" s="50">
        <f t="shared" si="51"/>
        <v>0</v>
      </c>
      <c r="J3231" s="44"/>
      <c r="K3231" s="21">
        <f>IFERROR(SUM(C3231/'Transfers of Funds'!$F$59),0)</f>
        <v>0</v>
      </c>
      <c r="L3231" s="44"/>
      <c r="M3231" s="45" t="s">
        <v>162</v>
      </c>
    </row>
    <row r="3232" spans="2:13">
      <c r="B3232" s="44" t="str">
        <f>IF(A3232="","",VLOOKUP(A3232,#REF!,2,FALSE))</f>
        <v/>
      </c>
      <c r="C3232" s="176"/>
      <c r="D3232" s="172"/>
      <c r="E3232" s="173"/>
      <c r="F3232" s="174"/>
      <c r="G3232" s="175"/>
      <c r="H3232" s="175"/>
      <c r="I3232" s="50">
        <f t="shared" si="51"/>
        <v>0</v>
      </c>
      <c r="J3232" s="44"/>
      <c r="K3232" s="21">
        <f>IFERROR(SUM(C3232/'Transfers of Funds'!$F$59),0)</f>
        <v>0</v>
      </c>
      <c r="L3232" s="44"/>
      <c r="M3232" s="45" t="s">
        <v>162</v>
      </c>
    </row>
    <row r="3233" spans="2:13">
      <c r="B3233" s="44" t="str">
        <f>IF(A3233="","",VLOOKUP(A3233,#REF!,2,FALSE))</f>
        <v/>
      </c>
      <c r="C3233" s="176"/>
      <c r="D3233" s="172"/>
      <c r="E3233" s="173"/>
      <c r="F3233" s="174"/>
      <c r="G3233" s="175"/>
      <c r="H3233" s="175"/>
      <c r="I3233" s="50">
        <f t="shared" si="51"/>
        <v>0</v>
      </c>
      <c r="J3233" s="44"/>
      <c r="K3233" s="21">
        <f>IFERROR(SUM(C3233/'Transfers of Funds'!$F$59),0)</f>
        <v>0</v>
      </c>
      <c r="L3233" s="44"/>
      <c r="M3233" s="45" t="s">
        <v>162</v>
      </c>
    </row>
    <row r="3234" spans="2:13">
      <c r="B3234" s="44" t="str">
        <f>IF(A3234="","",VLOOKUP(A3234,#REF!,2,FALSE))</f>
        <v/>
      </c>
      <c r="C3234" s="176"/>
      <c r="D3234" s="172"/>
      <c r="E3234" s="173"/>
      <c r="F3234" s="174"/>
      <c r="G3234" s="175"/>
      <c r="H3234" s="175"/>
      <c r="I3234" s="50">
        <f t="shared" si="51"/>
        <v>0</v>
      </c>
      <c r="J3234" s="44"/>
      <c r="K3234" s="21">
        <f>IFERROR(SUM(C3234/'Transfers of Funds'!$F$59),0)</f>
        <v>0</v>
      </c>
      <c r="L3234" s="44"/>
      <c r="M3234" s="45" t="s">
        <v>162</v>
      </c>
    </row>
    <row r="3235" spans="2:13">
      <c r="B3235" s="44" t="str">
        <f>IF(A3235="","",VLOOKUP(A3235,#REF!,2,FALSE))</f>
        <v/>
      </c>
      <c r="C3235" s="176"/>
      <c r="D3235" s="172"/>
      <c r="E3235" s="173"/>
      <c r="F3235" s="174"/>
      <c r="G3235" s="175"/>
      <c r="H3235" s="175"/>
      <c r="I3235" s="50">
        <f t="shared" si="51"/>
        <v>0</v>
      </c>
      <c r="J3235" s="44"/>
      <c r="K3235" s="21">
        <f>IFERROR(SUM(C3235/'Transfers of Funds'!$F$59),0)</f>
        <v>0</v>
      </c>
      <c r="L3235" s="44"/>
      <c r="M3235" s="45" t="s">
        <v>162</v>
      </c>
    </row>
    <row r="3236" spans="2:13">
      <c r="B3236" s="44" t="str">
        <f>IF(A3236="","",VLOOKUP(A3236,#REF!,2,FALSE))</f>
        <v/>
      </c>
      <c r="C3236" s="176"/>
      <c r="D3236" s="172"/>
      <c r="E3236" s="173"/>
      <c r="F3236" s="174"/>
      <c r="G3236" s="175"/>
      <c r="H3236" s="175"/>
      <c r="I3236" s="50">
        <f t="shared" si="51"/>
        <v>0</v>
      </c>
      <c r="J3236" s="44"/>
      <c r="K3236" s="21">
        <f>IFERROR(SUM(C3236/'Transfers of Funds'!$F$59),0)</f>
        <v>0</v>
      </c>
      <c r="L3236" s="44"/>
      <c r="M3236" s="45" t="s">
        <v>162</v>
      </c>
    </row>
    <row r="3237" spans="2:13">
      <c r="B3237" s="44" t="str">
        <f>IF(A3237="","",VLOOKUP(A3237,#REF!,2,FALSE))</f>
        <v/>
      </c>
      <c r="C3237" s="176"/>
      <c r="D3237" s="172"/>
      <c r="E3237" s="173"/>
      <c r="F3237" s="174"/>
      <c r="G3237" s="175"/>
      <c r="H3237" s="175"/>
      <c r="I3237" s="50">
        <f t="shared" si="51"/>
        <v>0</v>
      </c>
      <c r="J3237" s="44"/>
      <c r="K3237" s="21">
        <f>IFERROR(SUM(C3237/'Transfers of Funds'!$F$59),0)</f>
        <v>0</v>
      </c>
      <c r="L3237" s="44"/>
      <c r="M3237" s="45" t="s">
        <v>162</v>
      </c>
    </row>
    <row r="3238" spans="2:13">
      <c r="B3238" s="44" t="str">
        <f>IF(A3238="","",VLOOKUP(A3238,#REF!,2,FALSE))</f>
        <v/>
      </c>
      <c r="C3238" s="176"/>
      <c r="D3238" s="172"/>
      <c r="E3238" s="173"/>
      <c r="F3238" s="174"/>
      <c r="G3238" s="175"/>
      <c r="H3238" s="175"/>
      <c r="I3238" s="50">
        <f t="shared" si="51"/>
        <v>0</v>
      </c>
      <c r="J3238" s="44"/>
      <c r="K3238" s="21">
        <f>IFERROR(SUM(C3238/'Transfers of Funds'!$F$59),0)</f>
        <v>0</v>
      </c>
      <c r="L3238" s="44"/>
      <c r="M3238" s="45" t="s">
        <v>162</v>
      </c>
    </row>
    <row r="3239" spans="2:13">
      <c r="B3239" s="44" t="str">
        <f>IF(A3239="","",VLOOKUP(A3239,#REF!,2,FALSE))</f>
        <v/>
      </c>
      <c r="C3239" s="176"/>
      <c r="D3239" s="172"/>
      <c r="E3239" s="173"/>
      <c r="F3239" s="174"/>
      <c r="G3239" s="175"/>
      <c r="H3239" s="175"/>
      <c r="I3239" s="50">
        <f t="shared" si="51"/>
        <v>0</v>
      </c>
      <c r="J3239" s="44"/>
      <c r="K3239" s="21">
        <f>IFERROR(SUM(C3239/'Transfers of Funds'!$F$59),0)</f>
        <v>0</v>
      </c>
      <c r="L3239" s="44"/>
      <c r="M3239" s="45" t="s">
        <v>162</v>
      </c>
    </row>
    <row r="3240" spans="2:13">
      <c r="B3240" s="44" t="str">
        <f>IF(A3240="","",VLOOKUP(A3240,#REF!,2,FALSE))</f>
        <v/>
      </c>
      <c r="C3240" s="176"/>
      <c r="D3240" s="172"/>
      <c r="E3240" s="173"/>
      <c r="F3240" s="174"/>
      <c r="G3240" s="175"/>
      <c r="H3240" s="175"/>
      <c r="I3240" s="50">
        <f t="shared" si="51"/>
        <v>0</v>
      </c>
      <c r="J3240" s="44"/>
      <c r="K3240" s="21">
        <f>IFERROR(SUM(C3240/'Transfers of Funds'!$F$59),0)</f>
        <v>0</v>
      </c>
      <c r="L3240" s="44"/>
      <c r="M3240" s="45" t="s">
        <v>162</v>
      </c>
    </row>
    <row r="3241" spans="2:13">
      <c r="B3241" s="44" t="str">
        <f>IF(A3241="","",VLOOKUP(A3241,#REF!,2,FALSE))</f>
        <v/>
      </c>
      <c r="C3241" s="176"/>
      <c r="D3241" s="172"/>
      <c r="E3241" s="173"/>
      <c r="F3241" s="174"/>
      <c r="G3241" s="175"/>
      <c r="H3241" s="175"/>
      <c r="I3241" s="50">
        <f t="shared" si="51"/>
        <v>0</v>
      </c>
      <c r="J3241" s="44"/>
      <c r="K3241" s="21">
        <f>IFERROR(SUM(C3241/'Transfers of Funds'!$F$59),0)</f>
        <v>0</v>
      </c>
      <c r="L3241" s="44"/>
      <c r="M3241" s="45" t="s">
        <v>162</v>
      </c>
    </row>
    <row r="3242" spans="2:13">
      <c r="B3242" s="44" t="str">
        <f>IF(A3242="","",VLOOKUP(A3242,#REF!,2,FALSE))</f>
        <v/>
      </c>
      <c r="C3242" s="176"/>
      <c r="D3242" s="172"/>
      <c r="E3242" s="173"/>
      <c r="F3242" s="174"/>
      <c r="G3242" s="175"/>
      <c r="H3242" s="175"/>
      <c r="I3242" s="50">
        <f t="shared" si="51"/>
        <v>0</v>
      </c>
      <c r="J3242" s="44"/>
      <c r="K3242" s="21">
        <f>IFERROR(SUM(C3242/'Transfers of Funds'!$F$59),0)</f>
        <v>0</v>
      </c>
      <c r="L3242" s="44"/>
      <c r="M3242" s="45" t="s">
        <v>162</v>
      </c>
    </row>
    <row r="3243" spans="2:13">
      <c r="B3243" s="44" t="str">
        <f>IF(A3243="","",VLOOKUP(A3243,#REF!,2,FALSE))</f>
        <v/>
      </c>
      <c r="C3243" s="176"/>
      <c r="D3243" s="172"/>
      <c r="E3243" s="173"/>
      <c r="F3243" s="174"/>
      <c r="G3243" s="175"/>
      <c r="H3243" s="175"/>
      <c r="I3243" s="50">
        <f t="shared" si="51"/>
        <v>0</v>
      </c>
      <c r="J3243" s="44"/>
      <c r="K3243" s="21">
        <f>IFERROR(SUM(C3243/'Transfers of Funds'!$F$59),0)</f>
        <v>0</v>
      </c>
      <c r="L3243" s="44"/>
      <c r="M3243" s="45" t="s">
        <v>162</v>
      </c>
    </row>
    <row r="3244" spans="2:13">
      <c r="B3244" s="44" t="str">
        <f>IF(A3244="","",VLOOKUP(A3244,#REF!,2,FALSE))</f>
        <v/>
      </c>
      <c r="C3244" s="176"/>
      <c r="D3244" s="172"/>
      <c r="E3244" s="173"/>
      <c r="F3244" s="174"/>
      <c r="G3244" s="175"/>
      <c r="H3244" s="175"/>
      <c r="I3244" s="50">
        <f t="shared" si="51"/>
        <v>0</v>
      </c>
      <c r="J3244" s="44"/>
      <c r="K3244" s="21">
        <f>IFERROR(SUM(C3244/'Transfers of Funds'!$F$59),0)</f>
        <v>0</v>
      </c>
      <c r="L3244" s="44"/>
      <c r="M3244" s="45" t="s">
        <v>162</v>
      </c>
    </row>
    <row r="3245" spans="2:13">
      <c r="B3245" s="44" t="str">
        <f>IF(A3245="","",VLOOKUP(A3245,#REF!,2,FALSE))</f>
        <v/>
      </c>
      <c r="C3245" s="176"/>
      <c r="D3245" s="172"/>
      <c r="E3245" s="173"/>
      <c r="F3245" s="174"/>
      <c r="G3245" s="175"/>
      <c r="H3245" s="175"/>
      <c r="I3245" s="50">
        <f t="shared" si="51"/>
        <v>0</v>
      </c>
      <c r="J3245" s="44"/>
      <c r="K3245" s="21">
        <f>IFERROR(SUM(C3245/'Transfers of Funds'!$F$59),0)</f>
        <v>0</v>
      </c>
      <c r="L3245" s="44"/>
      <c r="M3245" s="45" t="s">
        <v>162</v>
      </c>
    </row>
    <row r="3246" spans="2:13">
      <c r="B3246" s="44" t="str">
        <f>IF(A3246="","",VLOOKUP(A3246,#REF!,2,FALSE))</f>
        <v/>
      </c>
      <c r="C3246" s="176"/>
      <c r="D3246" s="172"/>
      <c r="E3246" s="173"/>
      <c r="F3246" s="174"/>
      <c r="G3246" s="175"/>
      <c r="H3246" s="175"/>
      <c r="I3246" s="50">
        <f t="shared" si="51"/>
        <v>0</v>
      </c>
      <c r="J3246" s="44"/>
      <c r="K3246" s="21">
        <f>IFERROR(SUM(C3246/'Transfers of Funds'!$F$59),0)</f>
        <v>0</v>
      </c>
      <c r="L3246" s="44"/>
      <c r="M3246" s="45" t="s">
        <v>162</v>
      </c>
    </row>
    <row r="3247" spans="2:13">
      <c r="B3247" s="44" t="str">
        <f>IF(A3247="","",VLOOKUP(A3247,#REF!,2,FALSE))</f>
        <v/>
      </c>
      <c r="C3247" s="176"/>
      <c r="D3247" s="172"/>
      <c r="E3247" s="173"/>
      <c r="F3247" s="174"/>
      <c r="G3247" s="175"/>
      <c r="H3247" s="175"/>
      <c r="I3247" s="50">
        <f t="shared" si="51"/>
        <v>0</v>
      </c>
      <c r="J3247" s="44"/>
      <c r="K3247" s="21">
        <f>IFERROR(SUM(C3247/'Transfers of Funds'!$F$59),0)</f>
        <v>0</v>
      </c>
      <c r="L3247" s="44"/>
      <c r="M3247" s="45" t="s">
        <v>162</v>
      </c>
    </row>
    <row r="3248" spans="2:13">
      <c r="B3248" s="44" t="str">
        <f>IF(A3248="","",VLOOKUP(A3248,#REF!,2,FALSE))</f>
        <v/>
      </c>
      <c r="C3248" s="176"/>
      <c r="D3248" s="172"/>
      <c r="E3248" s="173"/>
      <c r="F3248" s="174"/>
      <c r="G3248" s="175"/>
      <c r="H3248" s="175"/>
      <c r="I3248" s="50">
        <f t="shared" si="51"/>
        <v>0</v>
      </c>
      <c r="J3248" s="44"/>
      <c r="K3248" s="21">
        <f>IFERROR(SUM(C3248/'Transfers of Funds'!$F$59),0)</f>
        <v>0</v>
      </c>
      <c r="L3248" s="44"/>
      <c r="M3248" s="45" t="s">
        <v>162</v>
      </c>
    </row>
    <row r="3249" spans="2:13">
      <c r="B3249" s="44" t="str">
        <f>IF(A3249="","",VLOOKUP(A3249,#REF!,2,FALSE))</f>
        <v/>
      </c>
      <c r="C3249" s="176"/>
      <c r="D3249" s="172"/>
      <c r="E3249" s="173"/>
      <c r="F3249" s="174"/>
      <c r="G3249" s="175"/>
      <c r="H3249" s="175"/>
      <c r="I3249" s="50">
        <f t="shared" si="51"/>
        <v>0</v>
      </c>
      <c r="J3249" s="44"/>
      <c r="K3249" s="21">
        <f>IFERROR(SUM(C3249/'Transfers of Funds'!$F$59),0)</f>
        <v>0</v>
      </c>
      <c r="L3249" s="44"/>
      <c r="M3249" s="45" t="s">
        <v>162</v>
      </c>
    </row>
    <row r="3250" spans="2:13">
      <c r="B3250" s="44" t="str">
        <f>IF(A3250="","",VLOOKUP(A3250,#REF!,2,FALSE))</f>
        <v/>
      </c>
      <c r="C3250" s="176"/>
      <c r="D3250" s="172"/>
      <c r="E3250" s="173"/>
      <c r="F3250" s="174"/>
      <c r="G3250" s="175"/>
      <c r="H3250" s="175"/>
      <c r="I3250" s="50">
        <f t="shared" si="51"/>
        <v>0</v>
      </c>
      <c r="J3250" s="44"/>
      <c r="K3250" s="21">
        <f>IFERROR(SUM(C3250/'Transfers of Funds'!$F$59),0)</f>
        <v>0</v>
      </c>
      <c r="L3250" s="44"/>
      <c r="M3250" s="45" t="s">
        <v>162</v>
      </c>
    </row>
    <row r="3251" spans="2:13">
      <c r="B3251" s="44" t="str">
        <f>IF(A3251="","",VLOOKUP(A3251,#REF!,2,FALSE))</f>
        <v/>
      </c>
      <c r="C3251" s="176"/>
      <c r="D3251" s="172"/>
      <c r="E3251" s="173"/>
      <c r="F3251" s="174"/>
      <c r="G3251" s="175"/>
      <c r="H3251" s="175"/>
      <c r="I3251" s="50">
        <f t="shared" si="51"/>
        <v>0</v>
      </c>
      <c r="J3251" s="44"/>
      <c r="K3251" s="21">
        <f>IFERROR(SUM(C3251/'Transfers of Funds'!$F$59),0)</f>
        <v>0</v>
      </c>
      <c r="L3251" s="44"/>
      <c r="M3251" s="45" t="s">
        <v>162</v>
      </c>
    </row>
    <row r="3252" spans="2:13">
      <c r="B3252" s="44" t="str">
        <f>IF(A3252="","",VLOOKUP(A3252,#REF!,2,FALSE))</f>
        <v/>
      </c>
      <c r="C3252" s="176"/>
      <c r="D3252" s="172"/>
      <c r="E3252" s="173"/>
      <c r="F3252" s="174"/>
      <c r="G3252" s="175"/>
      <c r="H3252" s="175"/>
      <c r="I3252" s="50">
        <f t="shared" si="51"/>
        <v>0</v>
      </c>
      <c r="J3252" s="44"/>
      <c r="K3252" s="21">
        <f>IFERROR(SUM(C3252/'Transfers of Funds'!$F$59),0)</f>
        <v>0</v>
      </c>
      <c r="L3252" s="44"/>
      <c r="M3252" s="45" t="s">
        <v>162</v>
      </c>
    </row>
    <row r="3253" spans="2:13">
      <c r="B3253" s="44" t="str">
        <f>IF(A3253="","",VLOOKUP(A3253,#REF!,2,FALSE))</f>
        <v/>
      </c>
      <c r="C3253" s="176"/>
      <c r="D3253" s="172"/>
      <c r="E3253" s="173"/>
      <c r="F3253" s="174"/>
      <c r="G3253" s="175"/>
      <c r="H3253" s="175"/>
      <c r="I3253" s="50">
        <f t="shared" si="51"/>
        <v>0</v>
      </c>
      <c r="J3253" s="44"/>
      <c r="K3253" s="21">
        <f>IFERROR(SUM(C3253/'Transfers of Funds'!$F$59),0)</f>
        <v>0</v>
      </c>
      <c r="L3253" s="44"/>
      <c r="M3253" s="45" t="s">
        <v>162</v>
      </c>
    </row>
    <row r="3254" spans="2:13">
      <c r="B3254" s="44" t="str">
        <f>IF(A3254="","",VLOOKUP(A3254,#REF!,2,FALSE))</f>
        <v/>
      </c>
      <c r="C3254" s="176"/>
      <c r="D3254" s="172"/>
      <c r="E3254" s="173"/>
      <c r="F3254" s="174"/>
      <c r="G3254" s="175"/>
      <c r="H3254" s="175"/>
      <c r="I3254" s="50">
        <f t="shared" si="51"/>
        <v>0</v>
      </c>
      <c r="J3254" s="44"/>
      <c r="K3254" s="21">
        <f>IFERROR(SUM(C3254/'Transfers of Funds'!$F$59),0)</f>
        <v>0</v>
      </c>
      <c r="L3254" s="44"/>
      <c r="M3254" s="45" t="s">
        <v>162</v>
      </c>
    </row>
    <row r="3255" spans="2:13">
      <c r="B3255" s="44" t="str">
        <f>IF(A3255="","",VLOOKUP(A3255,#REF!,2,FALSE))</f>
        <v/>
      </c>
      <c r="C3255" s="176"/>
      <c r="D3255" s="172"/>
      <c r="E3255" s="173"/>
      <c r="F3255" s="174"/>
      <c r="G3255" s="175"/>
      <c r="H3255" s="175"/>
      <c r="I3255" s="50">
        <f t="shared" si="51"/>
        <v>0</v>
      </c>
      <c r="J3255" s="44"/>
      <c r="K3255" s="21">
        <f>IFERROR(SUM(C3255/'Transfers of Funds'!$F$59),0)</f>
        <v>0</v>
      </c>
      <c r="L3255" s="44"/>
      <c r="M3255" s="45" t="s">
        <v>162</v>
      </c>
    </row>
    <row r="3256" spans="2:13">
      <c r="B3256" s="44" t="str">
        <f>IF(A3256="","",VLOOKUP(A3256,#REF!,2,FALSE))</f>
        <v/>
      </c>
      <c r="C3256" s="176"/>
      <c r="D3256" s="172"/>
      <c r="E3256" s="173"/>
      <c r="F3256" s="174"/>
      <c r="G3256" s="175"/>
      <c r="H3256" s="175"/>
      <c r="I3256" s="50">
        <f t="shared" si="51"/>
        <v>0</v>
      </c>
      <c r="J3256" s="44"/>
      <c r="K3256" s="21">
        <f>IFERROR(SUM(C3256/'Transfers of Funds'!$F$59),0)</f>
        <v>0</v>
      </c>
      <c r="L3256" s="44"/>
      <c r="M3256" s="45" t="s">
        <v>162</v>
      </c>
    </row>
    <row r="3257" spans="2:13">
      <c r="B3257" s="44" t="str">
        <f>IF(A3257="","",VLOOKUP(A3257,#REF!,2,FALSE))</f>
        <v/>
      </c>
      <c r="C3257" s="176"/>
      <c r="D3257" s="172"/>
      <c r="E3257" s="173"/>
      <c r="F3257" s="174"/>
      <c r="G3257" s="175"/>
      <c r="H3257" s="175"/>
      <c r="I3257" s="50">
        <f t="shared" si="51"/>
        <v>0</v>
      </c>
      <c r="J3257" s="44"/>
      <c r="K3257" s="21">
        <f>IFERROR(SUM(C3257/'Transfers of Funds'!$F$59),0)</f>
        <v>0</v>
      </c>
      <c r="L3257" s="44"/>
      <c r="M3257" s="45" t="s">
        <v>162</v>
      </c>
    </row>
    <row r="3258" spans="2:13">
      <c r="B3258" s="44" t="str">
        <f>IF(A3258="","",VLOOKUP(A3258,#REF!,2,FALSE))</f>
        <v/>
      </c>
      <c r="C3258" s="176"/>
      <c r="D3258" s="172"/>
      <c r="E3258" s="173"/>
      <c r="F3258" s="174"/>
      <c r="G3258" s="175"/>
      <c r="H3258" s="175"/>
      <c r="I3258" s="50">
        <f t="shared" si="51"/>
        <v>0</v>
      </c>
      <c r="J3258" s="44"/>
      <c r="K3258" s="21">
        <f>IFERROR(SUM(C3258/'Transfers of Funds'!$F$59),0)</f>
        <v>0</v>
      </c>
      <c r="L3258" s="44"/>
      <c r="M3258" s="45" t="s">
        <v>162</v>
      </c>
    </row>
    <row r="3259" spans="2:13">
      <c r="B3259" s="44" t="str">
        <f>IF(A3259="","",VLOOKUP(A3259,#REF!,2,FALSE))</f>
        <v/>
      </c>
      <c r="C3259" s="176"/>
      <c r="D3259" s="172"/>
      <c r="E3259" s="173"/>
      <c r="F3259" s="174"/>
      <c r="G3259" s="175"/>
      <c r="H3259" s="175"/>
      <c r="I3259" s="50">
        <f t="shared" si="51"/>
        <v>0</v>
      </c>
      <c r="J3259" s="44"/>
      <c r="K3259" s="21">
        <f>IFERROR(SUM(C3259/'Transfers of Funds'!$F$59),0)</f>
        <v>0</v>
      </c>
      <c r="L3259" s="44"/>
      <c r="M3259" s="45" t="s">
        <v>162</v>
      </c>
    </row>
    <row r="3260" spans="2:13">
      <c r="B3260" s="44" t="str">
        <f>IF(A3260="","",VLOOKUP(A3260,#REF!,2,FALSE))</f>
        <v/>
      </c>
      <c r="C3260" s="176"/>
      <c r="D3260" s="172"/>
      <c r="E3260" s="173"/>
      <c r="F3260" s="174"/>
      <c r="G3260" s="175"/>
      <c r="H3260" s="175"/>
      <c r="I3260" s="50">
        <f t="shared" si="51"/>
        <v>0</v>
      </c>
      <c r="J3260" s="44"/>
      <c r="K3260" s="21">
        <f>IFERROR(SUM(C3260/'Transfers of Funds'!$F$59),0)</f>
        <v>0</v>
      </c>
      <c r="L3260" s="44"/>
      <c r="M3260" s="45" t="s">
        <v>162</v>
      </c>
    </row>
    <row r="3261" spans="2:13">
      <c r="B3261" s="44" t="str">
        <f>IF(A3261="","",VLOOKUP(A3261,#REF!,2,FALSE))</f>
        <v/>
      </c>
      <c r="C3261" s="176"/>
      <c r="D3261" s="172"/>
      <c r="E3261" s="173"/>
      <c r="F3261" s="174"/>
      <c r="G3261" s="175"/>
      <c r="H3261" s="175"/>
      <c r="I3261" s="50">
        <f t="shared" si="51"/>
        <v>0</v>
      </c>
      <c r="J3261" s="44"/>
      <c r="K3261" s="21">
        <f>IFERROR(SUM(C3261/'Transfers of Funds'!$F$59),0)</f>
        <v>0</v>
      </c>
      <c r="L3261" s="44"/>
      <c r="M3261" s="45" t="s">
        <v>162</v>
      </c>
    </row>
    <row r="3262" spans="2:13">
      <c r="B3262" s="44" t="str">
        <f>IF(A3262="","",VLOOKUP(A3262,#REF!,2,FALSE))</f>
        <v/>
      </c>
      <c r="C3262" s="176"/>
      <c r="D3262" s="172"/>
      <c r="E3262" s="173"/>
      <c r="F3262" s="174"/>
      <c r="G3262" s="175"/>
      <c r="H3262" s="175"/>
      <c r="I3262" s="50">
        <f t="shared" si="51"/>
        <v>0</v>
      </c>
      <c r="J3262" s="44"/>
      <c r="K3262" s="21">
        <f>IFERROR(SUM(C3262/'Transfers of Funds'!$F$59),0)</f>
        <v>0</v>
      </c>
      <c r="L3262" s="44"/>
      <c r="M3262" s="45" t="s">
        <v>162</v>
      </c>
    </row>
    <row r="3263" spans="2:13">
      <c r="B3263" s="44" t="str">
        <f>IF(A3263="","",VLOOKUP(A3263,#REF!,2,FALSE))</f>
        <v/>
      </c>
      <c r="C3263" s="176"/>
      <c r="D3263" s="172"/>
      <c r="E3263" s="173"/>
      <c r="F3263" s="174"/>
      <c r="G3263" s="175"/>
      <c r="H3263" s="175"/>
      <c r="I3263" s="50">
        <f t="shared" si="51"/>
        <v>0</v>
      </c>
      <c r="J3263" s="44"/>
      <c r="K3263" s="21">
        <f>IFERROR(SUM(C3263/'Transfers of Funds'!$F$59),0)</f>
        <v>0</v>
      </c>
      <c r="L3263" s="44"/>
      <c r="M3263" s="45" t="s">
        <v>162</v>
      </c>
    </row>
    <row r="3264" spans="2:13">
      <c r="B3264" s="44" t="str">
        <f>IF(A3264="","",VLOOKUP(A3264,#REF!,2,FALSE))</f>
        <v/>
      </c>
      <c r="C3264" s="176"/>
      <c r="D3264" s="172"/>
      <c r="E3264" s="173"/>
      <c r="F3264" s="174"/>
      <c r="G3264" s="175"/>
      <c r="H3264" s="175"/>
      <c r="I3264" s="50">
        <f t="shared" si="51"/>
        <v>0</v>
      </c>
      <c r="J3264" s="44"/>
      <c r="K3264" s="21">
        <f>IFERROR(SUM(C3264/'Transfers of Funds'!$F$59),0)</f>
        <v>0</v>
      </c>
      <c r="L3264" s="44"/>
      <c r="M3264" s="45" t="s">
        <v>162</v>
      </c>
    </row>
    <row r="3265" spans="2:13">
      <c r="B3265" s="44" t="str">
        <f>IF(A3265="","",VLOOKUP(A3265,#REF!,2,FALSE))</f>
        <v/>
      </c>
      <c r="C3265" s="176"/>
      <c r="D3265" s="172"/>
      <c r="E3265" s="173"/>
      <c r="F3265" s="174"/>
      <c r="G3265" s="175"/>
      <c r="H3265" s="175"/>
      <c r="I3265" s="50">
        <f t="shared" si="51"/>
        <v>0</v>
      </c>
      <c r="J3265" s="44"/>
      <c r="K3265" s="21">
        <f>IFERROR(SUM(C3265/'Transfers of Funds'!$F$59),0)</f>
        <v>0</v>
      </c>
      <c r="L3265" s="44"/>
      <c r="M3265" s="45" t="s">
        <v>162</v>
      </c>
    </row>
    <row r="3266" spans="2:13">
      <c r="B3266" s="44" t="str">
        <f>IF(A3266="","",VLOOKUP(A3266,#REF!,2,FALSE))</f>
        <v/>
      </c>
      <c r="C3266" s="176"/>
      <c r="D3266" s="172"/>
      <c r="E3266" s="173"/>
      <c r="F3266" s="174"/>
      <c r="G3266" s="175"/>
      <c r="H3266" s="175"/>
      <c r="I3266" s="50">
        <f t="shared" si="51"/>
        <v>0</v>
      </c>
      <c r="J3266" s="44"/>
      <c r="K3266" s="21">
        <f>IFERROR(SUM(C3266/'Transfers of Funds'!$F$59),0)</f>
        <v>0</v>
      </c>
      <c r="L3266" s="44"/>
      <c r="M3266" s="45" t="s">
        <v>162</v>
      </c>
    </row>
    <row r="3267" spans="2:13">
      <c r="B3267" s="44" t="str">
        <f>IF(A3267="","",VLOOKUP(A3267,#REF!,2,FALSE))</f>
        <v/>
      </c>
      <c r="C3267" s="176"/>
      <c r="D3267" s="172"/>
      <c r="E3267" s="173"/>
      <c r="F3267" s="174"/>
      <c r="G3267" s="175"/>
      <c r="H3267" s="175"/>
      <c r="I3267" s="50">
        <f t="shared" si="51"/>
        <v>0</v>
      </c>
      <c r="J3267" s="44"/>
      <c r="K3267" s="21">
        <f>IFERROR(SUM(C3267/'Transfers of Funds'!$F$59),0)</f>
        <v>0</v>
      </c>
      <c r="L3267" s="44"/>
      <c r="M3267" s="45" t="s">
        <v>162</v>
      </c>
    </row>
    <row r="3268" spans="2:13">
      <c r="B3268" s="44" t="str">
        <f>IF(A3268="","",VLOOKUP(A3268,#REF!,2,FALSE))</f>
        <v/>
      </c>
      <c r="C3268" s="176"/>
      <c r="D3268" s="172"/>
      <c r="E3268" s="173"/>
      <c r="F3268" s="174"/>
      <c r="G3268" s="175"/>
      <c r="H3268" s="175"/>
      <c r="I3268" s="50">
        <f t="shared" si="51"/>
        <v>0</v>
      </c>
      <c r="J3268" s="44"/>
      <c r="K3268" s="21">
        <f>IFERROR(SUM(C3268/'Transfers of Funds'!$F$59),0)</f>
        <v>0</v>
      </c>
      <c r="L3268" s="44"/>
      <c r="M3268" s="45" t="s">
        <v>162</v>
      </c>
    </row>
    <row r="3269" spans="2:13">
      <c r="B3269" s="44" t="str">
        <f>IF(A3269="","",VLOOKUP(A3269,#REF!,2,FALSE))</f>
        <v/>
      </c>
      <c r="C3269" s="176"/>
      <c r="D3269" s="172"/>
      <c r="E3269" s="173"/>
      <c r="F3269" s="174"/>
      <c r="G3269" s="175"/>
      <c r="H3269" s="175"/>
      <c r="I3269" s="50">
        <f t="shared" si="51"/>
        <v>0</v>
      </c>
      <c r="J3269" s="44"/>
      <c r="K3269" s="21">
        <f>IFERROR(SUM(C3269/'Transfers of Funds'!$F$59),0)</f>
        <v>0</v>
      </c>
      <c r="L3269" s="44"/>
      <c r="M3269" s="45" t="s">
        <v>162</v>
      </c>
    </row>
    <row r="3270" spans="2:13">
      <c r="B3270" s="44" t="str">
        <f>IF(A3270="","",VLOOKUP(A3270,#REF!,2,FALSE))</f>
        <v/>
      </c>
      <c r="C3270" s="176"/>
      <c r="D3270" s="172"/>
      <c r="E3270" s="173"/>
      <c r="F3270" s="174"/>
      <c r="G3270" s="175"/>
      <c r="H3270" s="175"/>
      <c r="I3270" s="50">
        <f t="shared" si="51"/>
        <v>0</v>
      </c>
      <c r="J3270" s="44"/>
      <c r="K3270" s="21">
        <f>IFERROR(SUM(C3270/'Transfers of Funds'!$F$59),0)</f>
        <v>0</v>
      </c>
      <c r="L3270" s="44"/>
      <c r="M3270" s="45" t="s">
        <v>162</v>
      </c>
    </row>
    <row r="3271" spans="2:13">
      <c r="B3271" s="44" t="str">
        <f>IF(A3271="","",VLOOKUP(A3271,#REF!,2,FALSE))</f>
        <v/>
      </c>
      <c r="C3271" s="176"/>
      <c r="D3271" s="172"/>
      <c r="E3271" s="173"/>
      <c r="F3271" s="174"/>
      <c r="G3271" s="175"/>
      <c r="H3271" s="175"/>
      <c r="I3271" s="50">
        <f t="shared" si="51"/>
        <v>0</v>
      </c>
      <c r="J3271" s="44"/>
      <c r="K3271" s="21">
        <f>IFERROR(SUM(C3271/'Transfers of Funds'!$F$59),0)</f>
        <v>0</v>
      </c>
      <c r="L3271" s="44"/>
      <c r="M3271" s="45" t="s">
        <v>162</v>
      </c>
    </row>
    <row r="3272" spans="2:13">
      <c r="B3272" s="44" t="str">
        <f>IF(A3272="","",VLOOKUP(A3272,#REF!,2,FALSE))</f>
        <v/>
      </c>
      <c r="C3272" s="176"/>
      <c r="D3272" s="172"/>
      <c r="E3272" s="173"/>
      <c r="F3272" s="174"/>
      <c r="G3272" s="175"/>
      <c r="H3272" s="175"/>
      <c r="I3272" s="50">
        <f t="shared" si="51"/>
        <v>0</v>
      </c>
      <c r="J3272" s="44"/>
      <c r="K3272" s="21">
        <f>IFERROR(SUM(C3272/'Transfers of Funds'!$F$59),0)</f>
        <v>0</v>
      </c>
      <c r="L3272" s="44"/>
      <c r="M3272" s="45" t="s">
        <v>162</v>
      </c>
    </row>
    <row r="3273" spans="2:13">
      <c r="B3273" s="44" t="str">
        <f>IF(A3273="","",VLOOKUP(A3273,#REF!,2,FALSE))</f>
        <v/>
      </c>
      <c r="C3273" s="176"/>
      <c r="D3273" s="172"/>
      <c r="E3273" s="173"/>
      <c r="F3273" s="174"/>
      <c r="G3273" s="175"/>
      <c r="H3273" s="175"/>
      <c r="I3273" s="50">
        <f t="shared" si="51"/>
        <v>0</v>
      </c>
      <c r="J3273" s="44"/>
      <c r="K3273" s="21">
        <f>IFERROR(SUM(C3273/'Transfers of Funds'!$F$59),0)</f>
        <v>0</v>
      </c>
      <c r="L3273" s="44"/>
      <c r="M3273" s="45" t="s">
        <v>162</v>
      </c>
    </row>
    <row r="3274" spans="2:13">
      <c r="B3274" s="44" t="str">
        <f>IF(A3274="","",VLOOKUP(A3274,#REF!,2,FALSE))</f>
        <v/>
      </c>
      <c r="C3274" s="176"/>
      <c r="D3274" s="172"/>
      <c r="E3274" s="173"/>
      <c r="F3274" s="174"/>
      <c r="G3274" s="175"/>
      <c r="H3274" s="175"/>
      <c r="I3274" s="50">
        <f t="shared" si="51"/>
        <v>0</v>
      </c>
      <c r="J3274" s="44"/>
      <c r="K3274" s="21">
        <f>IFERROR(SUM(C3274/'Transfers of Funds'!$F$59),0)</f>
        <v>0</v>
      </c>
      <c r="L3274" s="44"/>
      <c r="M3274" s="45" t="s">
        <v>162</v>
      </c>
    </row>
    <row r="3275" spans="2:13">
      <c r="B3275" s="44" t="str">
        <f>IF(A3275="","",VLOOKUP(A3275,#REF!,2,FALSE))</f>
        <v/>
      </c>
      <c r="C3275" s="176"/>
      <c r="D3275" s="172"/>
      <c r="E3275" s="173"/>
      <c r="F3275" s="174"/>
      <c r="G3275" s="175"/>
      <c r="H3275" s="175"/>
      <c r="I3275" s="50">
        <f t="shared" si="51"/>
        <v>0</v>
      </c>
      <c r="J3275" s="44"/>
      <c r="K3275" s="21">
        <f>IFERROR(SUM(C3275/'Transfers of Funds'!$F$59),0)</f>
        <v>0</v>
      </c>
      <c r="L3275" s="44"/>
      <c r="M3275" s="45" t="s">
        <v>162</v>
      </c>
    </row>
    <row r="3276" spans="2:13">
      <c r="B3276" s="44" t="str">
        <f>IF(A3276="","",VLOOKUP(A3276,#REF!,2,FALSE))</f>
        <v/>
      </c>
      <c r="C3276" s="176"/>
      <c r="D3276" s="172"/>
      <c r="E3276" s="173"/>
      <c r="F3276" s="174"/>
      <c r="G3276" s="175"/>
      <c r="H3276" s="175"/>
      <c r="I3276" s="50">
        <f t="shared" si="51"/>
        <v>0</v>
      </c>
      <c r="J3276" s="44"/>
      <c r="K3276" s="21">
        <f>IFERROR(SUM(C3276/'Transfers of Funds'!$F$59),0)</f>
        <v>0</v>
      </c>
      <c r="L3276" s="44"/>
      <c r="M3276" s="45" t="s">
        <v>162</v>
      </c>
    </row>
    <row r="3277" spans="2:13">
      <c r="B3277" s="44" t="str">
        <f>IF(A3277="","",VLOOKUP(A3277,#REF!,2,FALSE))</f>
        <v/>
      </c>
      <c r="C3277" s="176"/>
      <c r="D3277" s="172"/>
      <c r="E3277" s="173"/>
      <c r="F3277" s="174"/>
      <c r="G3277" s="175"/>
      <c r="H3277" s="175"/>
      <c r="I3277" s="50">
        <f t="shared" si="51"/>
        <v>0</v>
      </c>
      <c r="J3277" s="44"/>
      <c r="K3277" s="21">
        <f>IFERROR(SUM(C3277/'Transfers of Funds'!$F$59),0)</f>
        <v>0</v>
      </c>
      <c r="L3277" s="44"/>
      <c r="M3277" s="45" t="s">
        <v>162</v>
      </c>
    </row>
    <row r="3278" spans="2:13">
      <c r="B3278" s="44" t="str">
        <f>IF(A3278="","",VLOOKUP(A3278,#REF!,2,FALSE))</f>
        <v/>
      </c>
      <c r="C3278" s="176"/>
      <c r="D3278" s="172"/>
      <c r="E3278" s="173"/>
      <c r="F3278" s="174"/>
      <c r="G3278" s="175"/>
      <c r="H3278" s="175"/>
      <c r="I3278" s="50">
        <f t="shared" si="51"/>
        <v>0</v>
      </c>
      <c r="J3278" s="44"/>
      <c r="K3278" s="21">
        <f>IFERROR(SUM(C3278/'Transfers of Funds'!$F$59),0)</f>
        <v>0</v>
      </c>
      <c r="L3278" s="44"/>
      <c r="M3278" s="45" t="s">
        <v>162</v>
      </c>
    </row>
    <row r="3279" spans="2:13">
      <c r="B3279" s="44" t="str">
        <f>IF(A3279="","",VLOOKUP(A3279,#REF!,2,FALSE))</f>
        <v/>
      </c>
      <c r="C3279" s="176"/>
      <c r="D3279" s="172"/>
      <c r="E3279" s="173"/>
      <c r="F3279" s="174"/>
      <c r="G3279" s="175"/>
      <c r="H3279" s="175"/>
      <c r="I3279" s="50">
        <f t="shared" si="51"/>
        <v>0</v>
      </c>
      <c r="J3279" s="44"/>
      <c r="K3279" s="21">
        <f>IFERROR(SUM(C3279/'Transfers of Funds'!$F$59),0)</f>
        <v>0</v>
      </c>
      <c r="L3279" s="44"/>
      <c r="M3279" s="45" t="s">
        <v>162</v>
      </c>
    </row>
    <row r="3280" spans="2:13">
      <c r="B3280" s="44" t="str">
        <f>IF(A3280="","",VLOOKUP(A3280,#REF!,2,FALSE))</f>
        <v/>
      </c>
      <c r="C3280" s="176"/>
      <c r="D3280" s="172"/>
      <c r="E3280" s="173"/>
      <c r="F3280" s="174"/>
      <c r="G3280" s="175"/>
      <c r="H3280" s="175"/>
      <c r="I3280" s="50">
        <f t="shared" si="51"/>
        <v>0</v>
      </c>
      <c r="J3280" s="44"/>
      <c r="K3280" s="21">
        <f>IFERROR(SUM(C3280/'Transfers of Funds'!$F$59),0)</f>
        <v>0</v>
      </c>
      <c r="L3280" s="44"/>
      <c r="M3280" s="45" t="s">
        <v>162</v>
      </c>
    </row>
    <row r="3281" spans="2:13">
      <c r="B3281" s="44" t="str">
        <f>IF(A3281="","",VLOOKUP(A3281,#REF!,2,FALSE))</f>
        <v/>
      </c>
      <c r="C3281" s="176"/>
      <c r="D3281" s="172"/>
      <c r="E3281" s="173"/>
      <c r="F3281" s="174"/>
      <c r="G3281" s="175"/>
      <c r="H3281" s="175"/>
      <c r="I3281" s="50">
        <f t="shared" si="51"/>
        <v>0</v>
      </c>
      <c r="J3281" s="44"/>
      <c r="K3281" s="21">
        <f>IFERROR(SUM(C3281/'Transfers of Funds'!$F$59),0)</f>
        <v>0</v>
      </c>
      <c r="L3281" s="44"/>
      <c r="M3281" s="45" t="s">
        <v>162</v>
      </c>
    </row>
    <row r="3282" spans="2:13">
      <c r="B3282" s="44" t="str">
        <f>IF(A3282="","",VLOOKUP(A3282,#REF!,2,FALSE))</f>
        <v/>
      </c>
      <c r="C3282" s="176"/>
      <c r="D3282" s="172"/>
      <c r="E3282" s="173"/>
      <c r="F3282" s="174"/>
      <c r="G3282" s="175"/>
      <c r="H3282" s="175"/>
      <c r="I3282" s="50">
        <f t="shared" si="51"/>
        <v>0</v>
      </c>
      <c r="J3282" s="44"/>
      <c r="K3282" s="21">
        <f>IFERROR(SUM(C3282/'Transfers of Funds'!$F$59),0)</f>
        <v>0</v>
      </c>
      <c r="L3282" s="44"/>
      <c r="M3282" s="45" t="s">
        <v>162</v>
      </c>
    </row>
    <row r="3283" spans="2:13">
      <c r="B3283" s="44" t="str">
        <f>IF(A3283="","",VLOOKUP(A3283,#REF!,2,FALSE))</f>
        <v/>
      </c>
      <c r="C3283" s="176"/>
      <c r="D3283" s="172"/>
      <c r="E3283" s="173"/>
      <c r="F3283" s="174"/>
      <c r="G3283" s="175"/>
      <c r="H3283" s="175"/>
      <c r="I3283" s="50">
        <f t="shared" si="51"/>
        <v>0</v>
      </c>
      <c r="J3283" s="44"/>
      <c r="K3283" s="21">
        <f>IFERROR(SUM(C3283/'Transfers of Funds'!$F$59),0)</f>
        <v>0</v>
      </c>
      <c r="L3283" s="44"/>
      <c r="M3283" s="45" t="s">
        <v>162</v>
      </c>
    </row>
    <row r="3284" spans="2:13">
      <c r="B3284" s="44" t="str">
        <f>IF(A3284="","",VLOOKUP(A3284,#REF!,2,FALSE))</f>
        <v/>
      </c>
      <c r="C3284" s="176"/>
      <c r="D3284" s="172"/>
      <c r="E3284" s="173"/>
      <c r="F3284" s="174"/>
      <c r="G3284" s="175"/>
      <c r="H3284" s="175"/>
      <c r="I3284" s="50">
        <f t="shared" si="51"/>
        <v>0</v>
      </c>
      <c r="J3284" s="44"/>
      <c r="K3284" s="21">
        <f>IFERROR(SUM(C3284/'Transfers of Funds'!$F$59),0)</f>
        <v>0</v>
      </c>
      <c r="L3284" s="44"/>
      <c r="M3284" s="45" t="s">
        <v>162</v>
      </c>
    </row>
    <row r="3285" spans="2:13">
      <c r="B3285" s="44" t="str">
        <f>IF(A3285="","",VLOOKUP(A3285,#REF!,2,FALSE))</f>
        <v/>
      </c>
      <c r="C3285" s="176"/>
      <c r="D3285" s="172"/>
      <c r="E3285" s="173"/>
      <c r="F3285" s="174"/>
      <c r="G3285" s="175"/>
      <c r="H3285" s="175"/>
      <c r="I3285" s="50">
        <f t="shared" ref="I3285:I3348" si="52">IF(OR(F$4="EUR",F$4="USD",F$4="GBP",F$4="CAD",F$4="NZD",F$4="AUD"),K3285,C3285)</f>
        <v>0</v>
      </c>
      <c r="J3285" s="44"/>
      <c r="K3285" s="21">
        <f>IFERROR(SUM(C3285/'Transfers of Funds'!$F$59),0)</f>
        <v>0</v>
      </c>
      <c r="L3285" s="44"/>
      <c r="M3285" s="45" t="s">
        <v>162</v>
      </c>
    </row>
    <row r="3286" spans="2:13">
      <c r="B3286" s="44" t="str">
        <f>IF(A3286="","",VLOOKUP(A3286,#REF!,2,FALSE))</f>
        <v/>
      </c>
      <c r="C3286" s="176"/>
      <c r="D3286" s="172"/>
      <c r="E3286" s="173"/>
      <c r="F3286" s="174"/>
      <c r="G3286" s="175"/>
      <c r="H3286" s="175"/>
      <c r="I3286" s="50">
        <f t="shared" si="52"/>
        <v>0</v>
      </c>
      <c r="J3286" s="44"/>
      <c r="K3286" s="21">
        <f>IFERROR(SUM(C3286/'Transfers of Funds'!$F$59),0)</f>
        <v>0</v>
      </c>
      <c r="L3286" s="44"/>
      <c r="M3286" s="45" t="s">
        <v>162</v>
      </c>
    </row>
    <row r="3287" spans="2:13">
      <c r="B3287" s="44" t="str">
        <f>IF(A3287="","",VLOOKUP(A3287,#REF!,2,FALSE))</f>
        <v/>
      </c>
      <c r="C3287" s="176"/>
      <c r="D3287" s="172"/>
      <c r="E3287" s="173"/>
      <c r="F3287" s="174"/>
      <c r="G3287" s="175"/>
      <c r="H3287" s="175"/>
      <c r="I3287" s="50">
        <f t="shared" si="52"/>
        <v>0</v>
      </c>
      <c r="J3287" s="44"/>
      <c r="K3287" s="21">
        <f>IFERROR(SUM(C3287/'Transfers of Funds'!$F$59),0)</f>
        <v>0</v>
      </c>
      <c r="L3287" s="44"/>
      <c r="M3287" s="45" t="s">
        <v>162</v>
      </c>
    </row>
    <row r="3288" spans="2:13">
      <c r="B3288" s="44" t="str">
        <f>IF(A3288="","",VLOOKUP(A3288,#REF!,2,FALSE))</f>
        <v/>
      </c>
      <c r="C3288" s="176"/>
      <c r="D3288" s="172"/>
      <c r="E3288" s="173"/>
      <c r="F3288" s="174"/>
      <c r="G3288" s="175"/>
      <c r="H3288" s="175"/>
      <c r="I3288" s="50">
        <f t="shared" si="52"/>
        <v>0</v>
      </c>
      <c r="J3288" s="44"/>
      <c r="K3288" s="21">
        <f>IFERROR(SUM(C3288/'Transfers of Funds'!$F$59),0)</f>
        <v>0</v>
      </c>
      <c r="L3288" s="44"/>
      <c r="M3288" s="45" t="s">
        <v>162</v>
      </c>
    </row>
    <row r="3289" spans="2:13">
      <c r="B3289" s="44" t="str">
        <f>IF(A3289="","",VLOOKUP(A3289,#REF!,2,FALSE))</f>
        <v/>
      </c>
      <c r="C3289" s="176"/>
      <c r="D3289" s="172"/>
      <c r="E3289" s="173"/>
      <c r="F3289" s="174"/>
      <c r="G3289" s="175"/>
      <c r="H3289" s="175"/>
      <c r="I3289" s="50">
        <f t="shared" si="52"/>
        <v>0</v>
      </c>
      <c r="J3289" s="44"/>
      <c r="K3289" s="21">
        <f>IFERROR(SUM(C3289/'Transfers of Funds'!$F$59),0)</f>
        <v>0</v>
      </c>
      <c r="L3289" s="44"/>
      <c r="M3289" s="45" t="s">
        <v>162</v>
      </c>
    </row>
    <row r="3290" spans="2:13">
      <c r="B3290" s="44" t="str">
        <f>IF(A3290="","",VLOOKUP(A3290,#REF!,2,FALSE))</f>
        <v/>
      </c>
      <c r="C3290" s="176"/>
      <c r="D3290" s="172"/>
      <c r="E3290" s="173"/>
      <c r="F3290" s="174"/>
      <c r="G3290" s="175"/>
      <c r="H3290" s="175"/>
      <c r="I3290" s="50">
        <f t="shared" si="52"/>
        <v>0</v>
      </c>
      <c r="J3290" s="44"/>
      <c r="K3290" s="21">
        <f>IFERROR(SUM(C3290/'Transfers of Funds'!$F$59),0)</f>
        <v>0</v>
      </c>
      <c r="L3290" s="44"/>
      <c r="M3290" s="45" t="s">
        <v>162</v>
      </c>
    </row>
    <row r="3291" spans="2:13">
      <c r="B3291" s="44" t="str">
        <f>IF(A3291="","",VLOOKUP(A3291,#REF!,2,FALSE))</f>
        <v/>
      </c>
      <c r="C3291" s="176"/>
      <c r="D3291" s="172"/>
      <c r="E3291" s="173"/>
      <c r="F3291" s="174"/>
      <c r="G3291" s="175"/>
      <c r="H3291" s="175"/>
      <c r="I3291" s="50">
        <f t="shared" si="52"/>
        <v>0</v>
      </c>
      <c r="J3291" s="44"/>
      <c r="K3291" s="21">
        <f>IFERROR(SUM(C3291/'Transfers of Funds'!$F$59),0)</f>
        <v>0</v>
      </c>
      <c r="L3291" s="44"/>
      <c r="M3291" s="45" t="s">
        <v>162</v>
      </c>
    </row>
    <row r="3292" spans="2:13">
      <c r="B3292" s="44" t="str">
        <f>IF(A3292="","",VLOOKUP(A3292,#REF!,2,FALSE))</f>
        <v/>
      </c>
      <c r="C3292" s="176"/>
      <c r="D3292" s="172"/>
      <c r="E3292" s="173"/>
      <c r="F3292" s="174"/>
      <c r="G3292" s="175"/>
      <c r="H3292" s="175"/>
      <c r="I3292" s="50">
        <f t="shared" si="52"/>
        <v>0</v>
      </c>
      <c r="J3292" s="44"/>
      <c r="K3292" s="21">
        <f>IFERROR(SUM(C3292/'Transfers of Funds'!$F$59),0)</f>
        <v>0</v>
      </c>
      <c r="L3292" s="44"/>
      <c r="M3292" s="45" t="s">
        <v>162</v>
      </c>
    </row>
    <row r="3293" spans="2:13">
      <c r="B3293" s="44" t="str">
        <f>IF(A3293="","",VLOOKUP(A3293,#REF!,2,FALSE))</f>
        <v/>
      </c>
      <c r="C3293" s="176"/>
      <c r="D3293" s="172"/>
      <c r="E3293" s="173"/>
      <c r="F3293" s="174"/>
      <c r="G3293" s="175"/>
      <c r="H3293" s="175"/>
      <c r="I3293" s="50">
        <f t="shared" si="52"/>
        <v>0</v>
      </c>
      <c r="J3293" s="44"/>
      <c r="K3293" s="21">
        <f>IFERROR(SUM(C3293/'Transfers of Funds'!$F$59),0)</f>
        <v>0</v>
      </c>
      <c r="L3293" s="44"/>
      <c r="M3293" s="45" t="s">
        <v>162</v>
      </c>
    </row>
    <row r="3294" spans="2:13">
      <c r="B3294" s="44" t="str">
        <f>IF(A3294="","",VLOOKUP(A3294,#REF!,2,FALSE))</f>
        <v/>
      </c>
      <c r="C3294" s="176"/>
      <c r="D3294" s="172"/>
      <c r="E3294" s="173"/>
      <c r="F3294" s="174"/>
      <c r="G3294" s="175"/>
      <c r="H3294" s="175"/>
      <c r="I3294" s="50">
        <f t="shared" si="52"/>
        <v>0</v>
      </c>
      <c r="J3294" s="44"/>
      <c r="K3294" s="21">
        <f>IFERROR(SUM(C3294/'Transfers of Funds'!$F$59),0)</f>
        <v>0</v>
      </c>
      <c r="L3294" s="44"/>
      <c r="M3294" s="45" t="s">
        <v>162</v>
      </c>
    </row>
    <row r="3295" spans="2:13">
      <c r="B3295" s="44" t="str">
        <f>IF(A3295="","",VLOOKUP(A3295,#REF!,2,FALSE))</f>
        <v/>
      </c>
      <c r="C3295" s="176"/>
      <c r="D3295" s="172"/>
      <c r="E3295" s="173"/>
      <c r="F3295" s="174"/>
      <c r="G3295" s="175"/>
      <c r="H3295" s="175"/>
      <c r="I3295" s="50">
        <f t="shared" si="52"/>
        <v>0</v>
      </c>
      <c r="J3295" s="44"/>
      <c r="K3295" s="21">
        <f>IFERROR(SUM(C3295/'Transfers of Funds'!$F$59),0)</f>
        <v>0</v>
      </c>
      <c r="L3295" s="44"/>
      <c r="M3295" s="45" t="s">
        <v>162</v>
      </c>
    </row>
    <row r="3296" spans="2:13">
      <c r="B3296" s="44" t="str">
        <f>IF(A3296="","",VLOOKUP(A3296,#REF!,2,FALSE))</f>
        <v/>
      </c>
      <c r="C3296" s="176"/>
      <c r="D3296" s="172"/>
      <c r="E3296" s="173"/>
      <c r="F3296" s="174"/>
      <c r="G3296" s="175"/>
      <c r="H3296" s="175"/>
      <c r="I3296" s="50">
        <f t="shared" si="52"/>
        <v>0</v>
      </c>
      <c r="J3296" s="44"/>
      <c r="K3296" s="21">
        <f>IFERROR(SUM(C3296/'Transfers of Funds'!$F$59),0)</f>
        <v>0</v>
      </c>
      <c r="L3296" s="44"/>
      <c r="M3296" s="45" t="s">
        <v>162</v>
      </c>
    </row>
    <row r="3297" spans="2:13">
      <c r="B3297" s="44" t="str">
        <f>IF(A3297="","",VLOOKUP(A3297,#REF!,2,FALSE))</f>
        <v/>
      </c>
      <c r="C3297" s="176"/>
      <c r="D3297" s="172"/>
      <c r="E3297" s="173"/>
      <c r="F3297" s="174"/>
      <c r="G3297" s="175"/>
      <c r="H3297" s="175"/>
      <c r="I3297" s="50">
        <f t="shared" si="52"/>
        <v>0</v>
      </c>
      <c r="J3297" s="44"/>
      <c r="K3297" s="21">
        <f>IFERROR(SUM(C3297/'Transfers of Funds'!$F$59),0)</f>
        <v>0</v>
      </c>
      <c r="L3297" s="44"/>
      <c r="M3297" s="45" t="s">
        <v>162</v>
      </c>
    </row>
    <row r="3298" spans="2:13">
      <c r="B3298" s="44" t="str">
        <f>IF(A3298="","",VLOOKUP(A3298,#REF!,2,FALSE))</f>
        <v/>
      </c>
      <c r="C3298" s="176"/>
      <c r="D3298" s="172"/>
      <c r="E3298" s="173"/>
      <c r="F3298" s="174"/>
      <c r="G3298" s="175"/>
      <c r="H3298" s="175"/>
      <c r="I3298" s="50">
        <f t="shared" si="52"/>
        <v>0</v>
      </c>
      <c r="J3298" s="44"/>
      <c r="K3298" s="21">
        <f>IFERROR(SUM(C3298/'Transfers of Funds'!$F$59),0)</f>
        <v>0</v>
      </c>
      <c r="L3298" s="44"/>
      <c r="M3298" s="45" t="s">
        <v>162</v>
      </c>
    </row>
    <row r="3299" spans="2:13">
      <c r="B3299" s="44" t="str">
        <f>IF(A3299="","",VLOOKUP(A3299,#REF!,2,FALSE))</f>
        <v/>
      </c>
      <c r="C3299" s="176"/>
      <c r="D3299" s="172"/>
      <c r="E3299" s="173"/>
      <c r="F3299" s="174"/>
      <c r="G3299" s="175"/>
      <c r="H3299" s="175"/>
      <c r="I3299" s="50">
        <f t="shared" si="52"/>
        <v>0</v>
      </c>
      <c r="J3299" s="44"/>
      <c r="K3299" s="21">
        <f>IFERROR(SUM(C3299/'Transfers of Funds'!$F$59),0)</f>
        <v>0</v>
      </c>
      <c r="L3299" s="44"/>
      <c r="M3299" s="45" t="s">
        <v>162</v>
      </c>
    </row>
    <row r="3300" spans="2:13">
      <c r="B3300" s="44" t="str">
        <f>IF(A3300="","",VLOOKUP(A3300,#REF!,2,FALSE))</f>
        <v/>
      </c>
      <c r="C3300" s="176"/>
      <c r="D3300" s="172"/>
      <c r="E3300" s="173"/>
      <c r="F3300" s="174"/>
      <c r="G3300" s="175"/>
      <c r="H3300" s="175"/>
      <c r="I3300" s="50">
        <f t="shared" si="52"/>
        <v>0</v>
      </c>
      <c r="J3300" s="44"/>
      <c r="K3300" s="21">
        <f>IFERROR(SUM(C3300/'Transfers of Funds'!$F$59),0)</f>
        <v>0</v>
      </c>
      <c r="L3300" s="44"/>
      <c r="M3300" s="45" t="s">
        <v>162</v>
      </c>
    </row>
    <row r="3301" spans="2:13">
      <c r="B3301" s="44" t="str">
        <f>IF(A3301="","",VLOOKUP(A3301,#REF!,2,FALSE))</f>
        <v/>
      </c>
      <c r="C3301" s="176"/>
      <c r="D3301" s="172"/>
      <c r="E3301" s="173"/>
      <c r="F3301" s="174"/>
      <c r="G3301" s="175"/>
      <c r="H3301" s="175"/>
      <c r="I3301" s="50">
        <f t="shared" si="52"/>
        <v>0</v>
      </c>
      <c r="J3301" s="44"/>
      <c r="K3301" s="21">
        <f>IFERROR(SUM(C3301/'Transfers of Funds'!$F$59),0)</f>
        <v>0</v>
      </c>
      <c r="L3301" s="44"/>
      <c r="M3301" s="45" t="s">
        <v>162</v>
      </c>
    </row>
    <row r="3302" spans="2:13">
      <c r="B3302" s="44" t="str">
        <f>IF(A3302="","",VLOOKUP(A3302,#REF!,2,FALSE))</f>
        <v/>
      </c>
      <c r="C3302" s="176"/>
      <c r="D3302" s="172"/>
      <c r="E3302" s="173"/>
      <c r="F3302" s="174"/>
      <c r="G3302" s="175"/>
      <c r="H3302" s="175"/>
      <c r="I3302" s="50">
        <f t="shared" si="52"/>
        <v>0</v>
      </c>
      <c r="J3302" s="44"/>
      <c r="K3302" s="21">
        <f>IFERROR(SUM(C3302/'Transfers of Funds'!$F$59),0)</f>
        <v>0</v>
      </c>
      <c r="L3302" s="44"/>
      <c r="M3302" s="45" t="s">
        <v>162</v>
      </c>
    </row>
    <row r="3303" spans="2:13">
      <c r="B3303" s="44" t="str">
        <f>IF(A3303="","",VLOOKUP(A3303,#REF!,2,FALSE))</f>
        <v/>
      </c>
      <c r="C3303" s="176"/>
      <c r="D3303" s="172"/>
      <c r="E3303" s="173"/>
      <c r="F3303" s="174"/>
      <c r="G3303" s="175"/>
      <c r="H3303" s="175"/>
      <c r="I3303" s="50">
        <f t="shared" si="52"/>
        <v>0</v>
      </c>
      <c r="J3303" s="44"/>
      <c r="K3303" s="21">
        <f>IFERROR(SUM(C3303/'Transfers of Funds'!$F$59),0)</f>
        <v>0</v>
      </c>
      <c r="L3303" s="44"/>
      <c r="M3303" s="45" t="s">
        <v>162</v>
      </c>
    </row>
    <row r="3304" spans="2:13">
      <c r="B3304" s="44" t="str">
        <f>IF(A3304="","",VLOOKUP(A3304,#REF!,2,FALSE))</f>
        <v/>
      </c>
      <c r="C3304" s="176"/>
      <c r="D3304" s="172"/>
      <c r="E3304" s="173"/>
      <c r="F3304" s="174"/>
      <c r="G3304" s="175"/>
      <c r="H3304" s="175"/>
      <c r="I3304" s="50">
        <f t="shared" si="52"/>
        <v>0</v>
      </c>
      <c r="J3304" s="44"/>
      <c r="K3304" s="21">
        <f>IFERROR(SUM(C3304/'Transfers of Funds'!$F$59),0)</f>
        <v>0</v>
      </c>
      <c r="L3304" s="44"/>
      <c r="M3304" s="45" t="s">
        <v>162</v>
      </c>
    </row>
    <row r="3305" spans="2:13">
      <c r="B3305" s="44" t="str">
        <f>IF(A3305="","",VLOOKUP(A3305,#REF!,2,FALSE))</f>
        <v/>
      </c>
      <c r="C3305" s="176"/>
      <c r="D3305" s="172"/>
      <c r="E3305" s="173"/>
      <c r="F3305" s="174"/>
      <c r="G3305" s="175"/>
      <c r="H3305" s="175"/>
      <c r="I3305" s="50">
        <f t="shared" si="52"/>
        <v>0</v>
      </c>
      <c r="J3305" s="44"/>
      <c r="K3305" s="21">
        <f>IFERROR(SUM(C3305/'Transfers of Funds'!$F$59),0)</f>
        <v>0</v>
      </c>
      <c r="L3305" s="44"/>
      <c r="M3305" s="45" t="s">
        <v>162</v>
      </c>
    </row>
    <row r="3306" spans="2:13">
      <c r="B3306" s="44" t="str">
        <f>IF(A3306="","",VLOOKUP(A3306,#REF!,2,FALSE))</f>
        <v/>
      </c>
      <c r="C3306" s="176"/>
      <c r="D3306" s="172"/>
      <c r="E3306" s="173"/>
      <c r="F3306" s="174"/>
      <c r="G3306" s="175"/>
      <c r="H3306" s="175"/>
      <c r="I3306" s="50">
        <f t="shared" si="52"/>
        <v>0</v>
      </c>
      <c r="J3306" s="44"/>
      <c r="K3306" s="21">
        <f>IFERROR(SUM(C3306/'Transfers of Funds'!$F$59),0)</f>
        <v>0</v>
      </c>
      <c r="L3306" s="44"/>
      <c r="M3306" s="45" t="s">
        <v>162</v>
      </c>
    </row>
    <row r="3307" spans="2:13">
      <c r="B3307" s="44" t="str">
        <f>IF(A3307="","",VLOOKUP(A3307,#REF!,2,FALSE))</f>
        <v/>
      </c>
      <c r="C3307" s="176"/>
      <c r="D3307" s="172"/>
      <c r="E3307" s="173"/>
      <c r="F3307" s="174"/>
      <c r="G3307" s="175"/>
      <c r="H3307" s="175"/>
      <c r="I3307" s="50">
        <f t="shared" si="52"/>
        <v>0</v>
      </c>
      <c r="J3307" s="44"/>
      <c r="K3307" s="21">
        <f>IFERROR(SUM(C3307/'Transfers of Funds'!$F$59),0)</f>
        <v>0</v>
      </c>
      <c r="L3307" s="44"/>
      <c r="M3307" s="45" t="s">
        <v>162</v>
      </c>
    </row>
    <row r="3308" spans="2:13">
      <c r="B3308" s="44" t="str">
        <f>IF(A3308="","",VLOOKUP(A3308,#REF!,2,FALSE))</f>
        <v/>
      </c>
      <c r="C3308" s="176"/>
      <c r="D3308" s="172"/>
      <c r="E3308" s="173"/>
      <c r="F3308" s="174"/>
      <c r="G3308" s="175"/>
      <c r="H3308" s="175"/>
      <c r="I3308" s="50">
        <f t="shared" si="52"/>
        <v>0</v>
      </c>
      <c r="J3308" s="44"/>
      <c r="K3308" s="21">
        <f>IFERROR(SUM(C3308/'Transfers of Funds'!$F$59),0)</f>
        <v>0</v>
      </c>
      <c r="L3308" s="44"/>
      <c r="M3308" s="45" t="s">
        <v>162</v>
      </c>
    </row>
    <row r="3309" spans="2:13">
      <c r="B3309" s="44" t="str">
        <f>IF(A3309="","",VLOOKUP(A3309,#REF!,2,FALSE))</f>
        <v/>
      </c>
      <c r="C3309" s="176"/>
      <c r="D3309" s="172"/>
      <c r="E3309" s="173"/>
      <c r="F3309" s="174"/>
      <c r="G3309" s="175"/>
      <c r="H3309" s="175"/>
      <c r="I3309" s="50">
        <f t="shared" si="52"/>
        <v>0</v>
      </c>
      <c r="J3309" s="44"/>
      <c r="K3309" s="21">
        <f>IFERROR(SUM(C3309/'Transfers of Funds'!$F$59),0)</f>
        <v>0</v>
      </c>
      <c r="L3309" s="44"/>
      <c r="M3309" s="45" t="s">
        <v>162</v>
      </c>
    </row>
    <row r="3310" spans="2:13">
      <c r="B3310" s="44" t="str">
        <f>IF(A3310="","",VLOOKUP(A3310,#REF!,2,FALSE))</f>
        <v/>
      </c>
      <c r="C3310" s="176"/>
      <c r="D3310" s="172"/>
      <c r="E3310" s="173"/>
      <c r="F3310" s="174"/>
      <c r="G3310" s="175"/>
      <c r="H3310" s="175"/>
      <c r="I3310" s="50">
        <f t="shared" si="52"/>
        <v>0</v>
      </c>
      <c r="J3310" s="44"/>
      <c r="K3310" s="21">
        <f>IFERROR(SUM(C3310/'Transfers of Funds'!$F$59),0)</f>
        <v>0</v>
      </c>
      <c r="L3310" s="44"/>
      <c r="M3310" s="45" t="s">
        <v>162</v>
      </c>
    </row>
    <row r="3311" spans="2:13">
      <c r="B3311" s="44" t="str">
        <f>IF(A3311="","",VLOOKUP(A3311,#REF!,2,FALSE))</f>
        <v/>
      </c>
      <c r="C3311" s="176"/>
      <c r="D3311" s="172"/>
      <c r="E3311" s="173"/>
      <c r="F3311" s="174"/>
      <c r="G3311" s="175"/>
      <c r="H3311" s="175"/>
      <c r="I3311" s="50">
        <f t="shared" si="52"/>
        <v>0</v>
      </c>
      <c r="J3311" s="44"/>
      <c r="K3311" s="21">
        <f>IFERROR(SUM(C3311/'Transfers of Funds'!$F$59),0)</f>
        <v>0</v>
      </c>
      <c r="L3311" s="44"/>
      <c r="M3311" s="45" t="s">
        <v>162</v>
      </c>
    </row>
    <row r="3312" spans="2:13">
      <c r="B3312" s="44" t="str">
        <f>IF(A3312="","",VLOOKUP(A3312,#REF!,2,FALSE))</f>
        <v/>
      </c>
      <c r="C3312" s="176"/>
      <c r="D3312" s="172"/>
      <c r="E3312" s="173"/>
      <c r="F3312" s="174"/>
      <c r="G3312" s="175"/>
      <c r="H3312" s="175"/>
      <c r="I3312" s="50">
        <f t="shared" si="52"/>
        <v>0</v>
      </c>
      <c r="J3312" s="44"/>
      <c r="K3312" s="21">
        <f>IFERROR(SUM(C3312/'Transfers of Funds'!$F$59),0)</f>
        <v>0</v>
      </c>
      <c r="L3312" s="44"/>
      <c r="M3312" s="45" t="s">
        <v>162</v>
      </c>
    </row>
    <row r="3313" spans="2:13">
      <c r="B3313" s="44" t="str">
        <f>IF(A3313="","",VLOOKUP(A3313,#REF!,2,FALSE))</f>
        <v/>
      </c>
      <c r="C3313" s="176"/>
      <c r="D3313" s="172"/>
      <c r="E3313" s="173"/>
      <c r="F3313" s="174"/>
      <c r="G3313" s="175"/>
      <c r="H3313" s="175"/>
      <c r="I3313" s="50">
        <f t="shared" si="52"/>
        <v>0</v>
      </c>
      <c r="J3313" s="44"/>
      <c r="K3313" s="21">
        <f>IFERROR(SUM(C3313/'Transfers of Funds'!$F$59),0)</f>
        <v>0</v>
      </c>
      <c r="L3313" s="44"/>
      <c r="M3313" s="45" t="s">
        <v>162</v>
      </c>
    </row>
    <row r="3314" spans="2:13">
      <c r="B3314" s="44" t="str">
        <f>IF(A3314="","",VLOOKUP(A3314,#REF!,2,FALSE))</f>
        <v/>
      </c>
      <c r="C3314" s="176"/>
      <c r="D3314" s="172"/>
      <c r="E3314" s="173"/>
      <c r="F3314" s="174"/>
      <c r="G3314" s="175"/>
      <c r="H3314" s="175"/>
      <c r="I3314" s="50">
        <f t="shared" si="52"/>
        <v>0</v>
      </c>
      <c r="J3314" s="44"/>
      <c r="K3314" s="21">
        <f>IFERROR(SUM(C3314/'Transfers of Funds'!$F$59),0)</f>
        <v>0</v>
      </c>
      <c r="L3314" s="44"/>
      <c r="M3314" s="45" t="s">
        <v>162</v>
      </c>
    </row>
    <row r="3315" spans="2:13">
      <c r="B3315" s="44" t="str">
        <f>IF(A3315="","",VLOOKUP(A3315,#REF!,2,FALSE))</f>
        <v/>
      </c>
      <c r="C3315" s="176"/>
      <c r="D3315" s="172"/>
      <c r="E3315" s="173"/>
      <c r="F3315" s="174"/>
      <c r="G3315" s="175"/>
      <c r="H3315" s="175"/>
      <c r="I3315" s="50">
        <f t="shared" si="52"/>
        <v>0</v>
      </c>
      <c r="J3315" s="44"/>
      <c r="K3315" s="21">
        <f>IFERROR(SUM(C3315/'Transfers of Funds'!$F$59),0)</f>
        <v>0</v>
      </c>
      <c r="L3315" s="44"/>
      <c r="M3315" s="45" t="s">
        <v>162</v>
      </c>
    </row>
    <row r="3316" spans="2:13">
      <c r="B3316" s="44" t="str">
        <f>IF(A3316="","",VLOOKUP(A3316,#REF!,2,FALSE))</f>
        <v/>
      </c>
      <c r="C3316" s="176"/>
      <c r="D3316" s="172"/>
      <c r="E3316" s="173"/>
      <c r="F3316" s="174"/>
      <c r="G3316" s="175"/>
      <c r="H3316" s="175"/>
      <c r="I3316" s="50">
        <f t="shared" si="52"/>
        <v>0</v>
      </c>
      <c r="J3316" s="44"/>
      <c r="K3316" s="21">
        <f>IFERROR(SUM(C3316/'Transfers of Funds'!$F$59),0)</f>
        <v>0</v>
      </c>
      <c r="L3316" s="44"/>
      <c r="M3316" s="45" t="s">
        <v>162</v>
      </c>
    </row>
    <row r="3317" spans="2:13">
      <c r="B3317" s="44" t="str">
        <f>IF(A3317="","",VLOOKUP(A3317,#REF!,2,FALSE))</f>
        <v/>
      </c>
      <c r="C3317" s="176"/>
      <c r="D3317" s="172"/>
      <c r="E3317" s="173"/>
      <c r="F3317" s="174"/>
      <c r="G3317" s="175"/>
      <c r="H3317" s="175"/>
      <c r="I3317" s="50">
        <f t="shared" si="52"/>
        <v>0</v>
      </c>
      <c r="J3317" s="44"/>
      <c r="K3317" s="21">
        <f>IFERROR(SUM(C3317/'Transfers of Funds'!$F$59),0)</f>
        <v>0</v>
      </c>
      <c r="L3317" s="44"/>
      <c r="M3317" s="45" t="s">
        <v>162</v>
      </c>
    </row>
    <row r="3318" spans="2:13">
      <c r="B3318" s="44" t="str">
        <f>IF(A3318="","",VLOOKUP(A3318,#REF!,2,FALSE))</f>
        <v/>
      </c>
      <c r="C3318" s="176"/>
      <c r="D3318" s="172"/>
      <c r="E3318" s="173"/>
      <c r="F3318" s="174"/>
      <c r="G3318" s="175"/>
      <c r="H3318" s="175"/>
      <c r="I3318" s="50">
        <f t="shared" si="52"/>
        <v>0</v>
      </c>
      <c r="J3318" s="44"/>
      <c r="K3318" s="21">
        <f>IFERROR(SUM(C3318/'Transfers of Funds'!$F$59),0)</f>
        <v>0</v>
      </c>
      <c r="L3318" s="44"/>
      <c r="M3318" s="45" t="s">
        <v>162</v>
      </c>
    </row>
    <row r="3319" spans="2:13">
      <c r="B3319" s="44" t="str">
        <f>IF(A3319="","",VLOOKUP(A3319,#REF!,2,FALSE))</f>
        <v/>
      </c>
      <c r="C3319" s="176"/>
      <c r="D3319" s="172"/>
      <c r="E3319" s="173"/>
      <c r="F3319" s="174"/>
      <c r="G3319" s="175"/>
      <c r="H3319" s="175"/>
      <c r="I3319" s="50">
        <f t="shared" si="52"/>
        <v>0</v>
      </c>
      <c r="J3319" s="44"/>
      <c r="K3319" s="21">
        <f>IFERROR(SUM(C3319/'Transfers of Funds'!$F$59),0)</f>
        <v>0</v>
      </c>
      <c r="L3319" s="44"/>
      <c r="M3319" s="45" t="s">
        <v>162</v>
      </c>
    </row>
    <row r="3320" spans="2:13">
      <c r="B3320" s="44" t="str">
        <f>IF(A3320="","",VLOOKUP(A3320,#REF!,2,FALSE))</f>
        <v/>
      </c>
      <c r="C3320" s="176"/>
      <c r="D3320" s="172"/>
      <c r="E3320" s="173"/>
      <c r="F3320" s="174"/>
      <c r="G3320" s="175"/>
      <c r="H3320" s="175"/>
      <c r="I3320" s="50">
        <f t="shared" si="52"/>
        <v>0</v>
      </c>
      <c r="J3320" s="44"/>
      <c r="K3320" s="21">
        <f>IFERROR(SUM(C3320/'Transfers of Funds'!$F$59),0)</f>
        <v>0</v>
      </c>
      <c r="L3320" s="44"/>
      <c r="M3320" s="45" t="s">
        <v>162</v>
      </c>
    </row>
    <row r="3321" spans="2:13">
      <c r="B3321" s="44" t="str">
        <f>IF(A3321="","",VLOOKUP(A3321,#REF!,2,FALSE))</f>
        <v/>
      </c>
      <c r="C3321" s="176"/>
      <c r="D3321" s="172"/>
      <c r="E3321" s="173"/>
      <c r="F3321" s="174"/>
      <c r="G3321" s="175"/>
      <c r="H3321" s="175"/>
      <c r="I3321" s="50">
        <f t="shared" si="52"/>
        <v>0</v>
      </c>
      <c r="J3321" s="44"/>
      <c r="K3321" s="21">
        <f>IFERROR(SUM(C3321/'Transfers of Funds'!$F$59),0)</f>
        <v>0</v>
      </c>
      <c r="L3321" s="44"/>
      <c r="M3321" s="45" t="s">
        <v>162</v>
      </c>
    </row>
    <row r="3322" spans="2:13">
      <c r="B3322" s="44" t="str">
        <f>IF(A3322="","",VLOOKUP(A3322,#REF!,2,FALSE))</f>
        <v/>
      </c>
      <c r="C3322" s="176"/>
      <c r="D3322" s="172"/>
      <c r="E3322" s="173"/>
      <c r="F3322" s="174"/>
      <c r="G3322" s="175"/>
      <c r="H3322" s="175"/>
      <c r="I3322" s="50">
        <f t="shared" si="52"/>
        <v>0</v>
      </c>
      <c r="J3322" s="44"/>
      <c r="K3322" s="21">
        <f>IFERROR(SUM(C3322/'Transfers of Funds'!$F$59),0)</f>
        <v>0</v>
      </c>
      <c r="L3322" s="44"/>
      <c r="M3322" s="45" t="s">
        <v>162</v>
      </c>
    </row>
    <row r="3323" spans="2:13">
      <c r="B3323" s="44" t="str">
        <f>IF(A3323="","",VLOOKUP(A3323,#REF!,2,FALSE))</f>
        <v/>
      </c>
      <c r="C3323" s="176"/>
      <c r="D3323" s="172"/>
      <c r="E3323" s="173"/>
      <c r="F3323" s="174"/>
      <c r="G3323" s="175"/>
      <c r="H3323" s="175"/>
      <c r="I3323" s="50">
        <f t="shared" si="52"/>
        <v>0</v>
      </c>
      <c r="J3323" s="44"/>
      <c r="K3323" s="21">
        <f>IFERROR(SUM(C3323/'Transfers of Funds'!$F$59),0)</f>
        <v>0</v>
      </c>
      <c r="L3323" s="44"/>
      <c r="M3323" s="45" t="s">
        <v>162</v>
      </c>
    </row>
    <row r="3324" spans="2:13">
      <c r="B3324" s="44" t="str">
        <f>IF(A3324="","",VLOOKUP(A3324,#REF!,2,FALSE))</f>
        <v/>
      </c>
      <c r="C3324" s="176"/>
      <c r="D3324" s="172"/>
      <c r="E3324" s="173"/>
      <c r="F3324" s="174"/>
      <c r="G3324" s="175"/>
      <c r="H3324" s="175"/>
      <c r="I3324" s="50">
        <f t="shared" si="52"/>
        <v>0</v>
      </c>
      <c r="J3324" s="44"/>
      <c r="K3324" s="21">
        <f>IFERROR(SUM(C3324/'Transfers of Funds'!$F$59),0)</f>
        <v>0</v>
      </c>
      <c r="L3324" s="44"/>
      <c r="M3324" s="45" t="s">
        <v>162</v>
      </c>
    </row>
    <row r="3325" spans="2:13">
      <c r="B3325" s="44" t="str">
        <f>IF(A3325="","",VLOOKUP(A3325,#REF!,2,FALSE))</f>
        <v/>
      </c>
      <c r="C3325" s="176"/>
      <c r="D3325" s="172"/>
      <c r="E3325" s="173"/>
      <c r="F3325" s="174"/>
      <c r="G3325" s="175"/>
      <c r="H3325" s="175"/>
      <c r="I3325" s="50">
        <f t="shared" si="52"/>
        <v>0</v>
      </c>
      <c r="J3325" s="44"/>
      <c r="K3325" s="21">
        <f>IFERROR(SUM(C3325/'Transfers of Funds'!$F$59),0)</f>
        <v>0</v>
      </c>
      <c r="L3325" s="44"/>
      <c r="M3325" s="45" t="s">
        <v>162</v>
      </c>
    </row>
    <row r="3326" spans="2:13">
      <c r="B3326" s="44" t="str">
        <f>IF(A3326="","",VLOOKUP(A3326,#REF!,2,FALSE))</f>
        <v/>
      </c>
      <c r="C3326" s="176"/>
      <c r="D3326" s="172"/>
      <c r="E3326" s="173"/>
      <c r="F3326" s="174"/>
      <c r="G3326" s="175"/>
      <c r="H3326" s="175"/>
      <c r="I3326" s="50">
        <f t="shared" si="52"/>
        <v>0</v>
      </c>
      <c r="J3326" s="44"/>
      <c r="K3326" s="21">
        <f>IFERROR(SUM(C3326/'Transfers of Funds'!$F$59),0)</f>
        <v>0</v>
      </c>
      <c r="L3326" s="44"/>
      <c r="M3326" s="45" t="s">
        <v>162</v>
      </c>
    </row>
    <row r="3327" spans="2:13">
      <c r="B3327" s="44" t="str">
        <f>IF(A3327="","",VLOOKUP(A3327,#REF!,2,FALSE))</f>
        <v/>
      </c>
      <c r="C3327" s="176"/>
      <c r="D3327" s="172"/>
      <c r="E3327" s="173"/>
      <c r="F3327" s="174"/>
      <c r="G3327" s="175"/>
      <c r="H3327" s="175"/>
      <c r="I3327" s="50">
        <f t="shared" si="52"/>
        <v>0</v>
      </c>
      <c r="J3327" s="44"/>
      <c r="K3327" s="21">
        <f>IFERROR(SUM(C3327/'Transfers of Funds'!$F$59),0)</f>
        <v>0</v>
      </c>
      <c r="L3327" s="44"/>
      <c r="M3327" s="45" t="s">
        <v>162</v>
      </c>
    </row>
    <row r="3328" spans="2:13">
      <c r="B3328" s="44" t="str">
        <f>IF(A3328="","",VLOOKUP(A3328,#REF!,2,FALSE))</f>
        <v/>
      </c>
      <c r="C3328" s="176"/>
      <c r="D3328" s="172"/>
      <c r="E3328" s="173"/>
      <c r="F3328" s="174"/>
      <c r="G3328" s="175"/>
      <c r="H3328" s="175"/>
      <c r="I3328" s="50">
        <f t="shared" si="52"/>
        <v>0</v>
      </c>
      <c r="J3328" s="44"/>
      <c r="K3328" s="21">
        <f>IFERROR(SUM(C3328/'Transfers of Funds'!$F$59),0)</f>
        <v>0</v>
      </c>
      <c r="L3328" s="44"/>
      <c r="M3328" s="45" t="s">
        <v>162</v>
      </c>
    </row>
    <row r="3329" spans="2:13">
      <c r="B3329" s="44" t="str">
        <f>IF(A3329="","",VLOOKUP(A3329,#REF!,2,FALSE))</f>
        <v/>
      </c>
      <c r="C3329" s="176"/>
      <c r="D3329" s="172"/>
      <c r="E3329" s="173"/>
      <c r="F3329" s="174"/>
      <c r="G3329" s="175"/>
      <c r="H3329" s="175"/>
      <c r="I3329" s="50">
        <f t="shared" si="52"/>
        <v>0</v>
      </c>
      <c r="J3329" s="44"/>
      <c r="K3329" s="21">
        <f>IFERROR(SUM(C3329/'Transfers of Funds'!$F$59),0)</f>
        <v>0</v>
      </c>
      <c r="L3329" s="44"/>
      <c r="M3329" s="45" t="s">
        <v>162</v>
      </c>
    </row>
    <row r="3330" spans="2:13">
      <c r="B3330" s="44" t="str">
        <f>IF(A3330="","",VLOOKUP(A3330,#REF!,2,FALSE))</f>
        <v/>
      </c>
      <c r="C3330" s="176"/>
      <c r="D3330" s="172"/>
      <c r="E3330" s="173"/>
      <c r="F3330" s="174"/>
      <c r="G3330" s="175"/>
      <c r="H3330" s="175"/>
      <c r="I3330" s="50">
        <f t="shared" si="52"/>
        <v>0</v>
      </c>
      <c r="J3330" s="44"/>
      <c r="K3330" s="21">
        <f>IFERROR(SUM(C3330/'Transfers of Funds'!$F$59),0)</f>
        <v>0</v>
      </c>
      <c r="L3330" s="44"/>
      <c r="M3330" s="45" t="s">
        <v>162</v>
      </c>
    </row>
    <row r="3331" spans="2:13">
      <c r="B3331" s="44" t="str">
        <f>IF(A3331="","",VLOOKUP(A3331,#REF!,2,FALSE))</f>
        <v/>
      </c>
      <c r="C3331" s="176"/>
      <c r="D3331" s="172"/>
      <c r="E3331" s="173"/>
      <c r="F3331" s="174"/>
      <c r="G3331" s="175"/>
      <c r="H3331" s="175"/>
      <c r="I3331" s="50">
        <f t="shared" si="52"/>
        <v>0</v>
      </c>
      <c r="J3331" s="44"/>
      <c r="K3331" s="21">
        <f>IFERROR(SUM(C3331/'Transfers of Funds'!$F$59),0)</f>
        <v>0</v>
      </c>
      <c r="L3331" s="44"/>
      <c r="M3331" s="45" t="s">
        <v>162</v>
      </c>
    </row>
    <row r="3332" spans="2:13">
      <c r="B3332" s="44" t="str">
        <f>IF(A3332="","",VLOOKUP(A3332,#REF!,2,FALSE))</f>
        <v/>
      </c>
      <c r="C3332" s="176"/>
      <c r="D3332" s="172"/>
      <c r="E3332" s="173"/>
      <c r="F3332" s="174"/>
      <c r="G3332" s="175"/>
      <c r="H3332" s="175"/>
      <c r="I3332" s="50">
        <f t="shared" si="52"/>
        <v>0</v>
      </c>
      <c r="J3332" s="44"/>
      <c r="K3332" s="21">
        <f>IFERROR(SUM(C3332/'Transfers of Funds'!$F$59),0)</f>
        <v>0</v>
      </c>
      <c r="L3332" s="44"/>
      <c r="M3332" s="45" t="s">
        <v>162</v>
      </c>
    </row>
    <row r="3333" spans="2:13">
      <c r="B3333" s="44" t="str">
        <f>IF(A3333="","",VLOOKUP(A3333,#REF!,2,FALSE))</f>
        <v/>
      </c>
      <c r="C3333" s="176"/>
      <c r="D3333" s="172"/>
      <c r="E3333" s="173"/>
      <c r="F3333" s="174"/>
      <c r="G3333" s="175"/>
      <c r="H3333" s="175"/>
      <c r="I3333" s="50">
        <f t="shared" si="52"/>
        <v>0</v>
      </c>
      <c r="J3333" s="44"/>
      <c r="K3333" s="21">
        <f>IFERROR(SUM(C3333/'Transfers of Funds'!$F$59),0)</f>
        <v>0</v>
      </c>
      <c r="L3333" s="44"/>
      <c r="M3333" s="45" t="s">
        <v>162</v>
      </c>
    </row>
    <row r="3334" spans="2:13">
      <c r="B3334" s="44" t="str">
        <f>IF(A3334="","",VLOOKUP(A3334,#REF!,2,FALSE))</f>
        <v/>
      </c>
      <c r="C3334" s="176"/>
      <c r="D3334" s="172"/>
      <c r="E3334" s="173"/>
      <c r="F3334" s="174"/>
      <c r="G3334" s="175"/>
      <c r="H3334" s="175"/>
      <c r="I3334" s="50">
        <f t="shared" si="52"/>
        <v>0</v>
      </c>
      <c r="J3334" s="44"/>
      <c r="K3334" s="21">
        <f>IFERROR(SUM(C3334/'Transfers of Funds'!$F$59),0)</f>
        <v>0</v>
      </c>
      <c r="L3334" s="44"/>
      <c r="M3334" s="45" t="s">
        <v>162</v>
      </c>
    </row>
    <row r="3335" spans="2:13">
      <c r="B3335" s="44" t="str">
        <f>IF(A3335="","",VLOOKUP(A3335,#REF!,2,FALSE))</f>
        <v/>
      </c>
      <c r="C3335" s="176"/>
      <c r="D3335" s="172"/>
      <c r="E3335" s="173"/>
      <c r="F3335" s="174"/>
      <c r="G3335" s="175"/>
      <c r="H3335" s="175"/>
      <c r="I3335" s="50">
        <f t="shared" si="52"/>
        <v>0</v>
      </c>
      <c r="J3335" s="44"/>
      <c r="K3335" s="21">
        <f>IFERROR(SUM(C3335/'Transfers of Funds'!$F$59),0)</f>
        <v>0</v>
      </c>
      <c r="L3335" s="44"/>
      <c r="M3335" s="45" t="s">
        <v>162</v>
      </c>
    </row>
    <row r="3336" spans="2:13">
      <c r="B3336" s="44" t="str">
        <f>IF(A3336="","",VLOOKUP(A3336,#REF!,2,FALSE))</f>
        <v/>
      </c>
      <c r="C3336" s="176"/>
      <c r="D3336" s="172"/>
      <c r="E3336" s="173"/>
      <c r="F3336" s="174"/>
      <c r="G3336" s="175"/>
      <c r="H3336" s="175"/>
      <c r="I3336" s="50">
        <f t="shared" si="52"/>
        <v>0</v>
      </c>
      <c r="J3336" s="44"/>
      <c r="K3336" s="21">
        <f>IFERROR(SUM(C3336/'Transfers of Funds'!$F$59),0)</f>
        <v>0</v>
      </c>
      <c r="L3336" s="44"/>
      <c r="M3336" s="45" t="s">
        <v>162</v>
      </c>
    </row>
    <row r="3337" spans="2:13">
      <c r="B3337" s="44" t="str">
        <f>IF(A3337="","",VLOOKUP(A3337,#REF!,2,FALSE))</f>
        <v/>
      </c>
      <c r="C3337" s="176"/>
      <c r="D3337" s="172"/>
      <c r="E3337" s="173"/>
      <c r="F3337" s="174"/>
      <c r="G3337" s="175"/>
      <c r="H3337" s="175"/>
      <c r="I3337" s="50">
        <f t="shared" si="52"/>
        <v>0</v>
      </c>
      <c r="J3337" s="44"/>
      <c r="K3337" s="21">
        <f>IFERROR(SUM(C3337/'Transfers of Funds'!$F$59),0)</f>
        <v>0</v>
      </c>
      <c r="L3337" s="44"/>
      <c r="M3337" s="45" t="s">
        <v>162</v>
      </c>
    </row>
    <row r="3338" spans="2:13">
      <c r="B3338" s="44" t="str">
        <f>IF(A3338="","",VLOOKUP(A3338,#REF!,2,FALSE))</f>
        <v/>
      </c>
      <c r="C3338" s="176"/>
      <c r="D3338" s="172"/>
      <c r="E3338" s="173"/>
      <c r="F3338" s="174"/>
      <c r="G3338" s="175"/>
      <c r="H3338" s="175"/>
      <c r="I3338" s="50">
        <f t="shared" si="52"/>
        <v>0</v>
      </c>
      <c r="J3338" s="44"/>
      <c r="K3338" s="21">
        <f>IFERROR(SUM(C3338/'Transfers of Funds'!$F$59),0)</f>
        <v>0</v>
      </c>
      <c r="L3338" s="44"/>
      <c r="M3338" s="45" t="s">
        <v>162</v>
      </c>
    </row>
    <row r="3339" spans="2:13">
      <c r="B3339" s="44" t="str">
        <f>IF(A3339="","",VLOOKUP(A3339,#REF!,2,FALSE))</f>
        <v/>
      </c>
      <c r="C3339" s="176"/>
      <c r="D3339" s="172"/>
      <c r="E3339" s="173"/>
      <c r="F3339" s="174"/>
      <c r="G3339" s="175"/>
      <c r="H3339" s="175"/>
      <c r="I3339" s="50">
        <f t="shared" si="52"/>
        <v>0</v>
      </c>
      <c r="J3339" s="44"/>
      <c r="K3339" s="21">
        <f>IFERROR(SUM(C3339/'Transfers of Funds'!$F$59),0)</f>
        <v>0</v>
      </c>
      <c r="L3339" s="44"/>
      <c r="M3339" s="45" t="s">
        <v>162</v>
      </c>
    </row>
    <row r="3340" spans="2:13">
      <c r="B3340" s="44" t="str">
        <f>IF(A3340="","",VLOOKUP(A3340,#REF!,2,FALSE))</f>
        <v/>
      </c>
      <c r="C3340" s="176"/>
      <c r="D3340" s="172"/>
      <c r="E3340" s="173"/>
      <c r="F3340" s="174"/>
      <c r="G3340" s="175"/>
      <c r="H3340" s="175"/>
      <c r="I3340" s="50">
        <f t="shared" si="52"/>
        <v>0</v>
      </c>
      <c r="J3340" s="44"/>
      <c r="K3340" s="21">
        <f>IFERROR(SUM(C3340/'Transfers of Funds'!$F$59),0)</f>
        <v>0</v>
      </c>
      <c r="L3340" s="44"/>
      <c r="M3340" s="45" t="s">
        <v>162</v>
      </c>
    </row>
    <row r="3341" spans="2:13">
      <c r="B3341" s="44" t="str">
        <f>IF(A3341="","",VLOOKUP(A3341,#REF!,2,FALSE))</f>
        <v/>
      </c>
      <c r="C3341" s="176"/>
      <c r="D3341" s="172"/>
      <c r="E3341" s="173"/>
      <c r="F3341" s="174"/>
      <c r="G3341" s="175"/>
      <c r="H3341" s="175"/>
      <c r="I3341" s="50">
        <f t="shared" si="52"/>
        <v>0</v>
      </c>
      <c r="J3341" s="44"/>
      <c r="K3341" s="21">
        <f>IFERROR(SUM(C3341/'Transfers of Funds'!$F$59),0)</f>
        <v>0</v>
      </c>
      <c r="L3341" s="44"/>
      <c r="M3341" s="45" t="s">
        <v>162</v>
      </c>
    </row>
    <row r="3342" spans="2:13">
      <c r="B3342" s="44" t="str">
        <f>IF(A3342="","",VLOOKUP(A3342,#REF!,2,FALSE))</f>
        <v/>
      </c>
      <c r="C3342" s="176"/>
      <c r="D3342" s="172"/>
      <c r="E3342" s="173"/>
      <c r="F3342" s="174"/>
      <c r="G3342" s="175"/>
      <c r="H3342" s="175"/>
      <c r="I3342" s="50">
        <f t="shared" si="52"/>
        <v>0</v>
      </c>
      <c r="J3342" s="44"/>
      <c r="K3342" s="21">
        <f>IFERROR(SUM(C3342/'Transfers of Funds'!$F$59),0)</f>
        <v>0</v>
      </c>
      <c r="L3342" s="44"/>
      <c r="M3342" s="45" t="s">
        <v>162</v>
      </c>
    </row>
    <row r="3343" spans="2:13">
      <c r="B3343" s="44" t="str">
        <f>IF(A3343="","",VLOOKUP(A3343,#REF!,2,FALSE))</f>
        <v/>
      </c>
      <c r="C3343" s="176"/>
      <c r="D3343" s="172"/>
      <c r="E3343" s="173"/>
      <c r="F3343" s="174"/>
      <c r="G3343" s="175"/>
      <c r="H3343" s="175"/>
      <c r="I3343" s="50">
        <f t="shared" si="52"/>
        <v>0</v>
      </c>
      <c r="J3343" s="44"/>
      <c r="K3343" s="21">
        <f>IFERROR(SUM(C3343/'Transfers of Funds'!$F$59),0)</f>
        <v>0</v>
      </c>
      <c r="L3343" s="44"/>
      <c r="M3343" s="45" t="s">
        <v>162</v>
      </c>
    </row>
    <row r="3344" spans="2:13">
      <c r="B3344" s="44" t="str">
        <f>IF(A3344="","",VLOOKUP(A3344,#REF!,2,FALSE))</f>
        <v/>
      </c>
      <c r="C3344" s="176"/>
      <c r="D3344" s="172"/>
      <c r="E3344" s="173"/>
      <c r="F3344" s="174"/>
      <c r="G3344" s="175"/>
      <c r="H3344" s="175"/>
      <c r="I3344" s="50">
        <f t="shared" si="52"/>
        <v>0</v>
      </c>
      <c r="J3344" s="44"/>
      <c r="K3344" s="21">
        <f>IFERROR(SUM(C3344/'Transfers of Funds'!$F$59),0)</f>
        <v>0</v>
      </c>
      <c r="L3344" s="44"/>
      <c r="M3344" s="45" t="s">
        <v>162</v>
      </c>
    </row>
    <row r="3345" spans="2:13">
      <c r="B3345" s="44" t="str">
        <f>IF(A3345="","",VLOOKUP(A3345,#REF!,2,FALSE))</f>
        <v/>
      </c>
      <c r="C3345" s="176"/>
      <c r="D3345" s="172"/>
      <c r="E3345" s="173"/>
      <c r="F3345" s="174"/>
      <c r="G3345" s="175"/>
      <c r="H3345" s="175"/>
      <c r="I3345" s="50">
        <f t="shared" si="52"/>
        <v>0</v>
      </c>
      <c r="J3345" s="44"/>
      <c r="K3345" s="21">
        <f>IFERROR(SUM(C3345/'Transfers of Funds'!$F$59),0)</f>
        <v>0</v>
      </c>
      <c r="L3345" s="44"/>
      <c r="M3345" s="45" t="s">
        <v>162</v>
      </c>
    </row>
    <row r="3346" spans="2:13">
      <c r="B3346" s="44" t="str">
        <f>IF(A3346="","",VLOOKUP(A3346,#REF!,2,FALSE))</f>
        <v/>
      </c>
      <c r="C3346" s="176"/>
      <c r="D3346" s="172"/>
      <c r="E3346" s="173"/>
      <c r="F3346" s="174"/>
      <c r="G3346" s="175"/>
      <c r="H3346" s="175"/>
      <c r="I3346" s="50">
        <f t="shared" si="52"/>
        <v>0</v>
      </c>
      <c r="J3346" s="44"/>
      <c r="K3346" s="21">
        <f>IFERROR(SUM(C3346/'Transfers of Funds'!$F$59),0)</f>
        <v>0</v>
      </c>
      <c r="L3346" s="44"/>
      <c r="M3346" s="45" t="s">
        <v>162</v>
      </c>
    </row>
    <row r="3347" spans="2:13">
      <c r="B3347" s="44" t="str">
        <f>IF(A3347="","",VLOOKUP(A3347,#REF!,2,FALSE))</f>
        <v/>
      </c>
      <c r="C3347" s="176"/>
      <c r="D3347" s="172"/>
      <c r="E3347" s="173"/>
      <c r="F3347" s="174"/>
      <c r="G3347" s="175"/>
      <c r="H3347" s="175"/>
      <c r="I3347" s="50">
        <f t="shared" si="52"/>
        <v>0</v>
      </c>
      <c r="J3347" s="44"/>
      <c r="K3347" s="21">
        <f>IFERROR(SUM(C3347/'Transfers of Funds'!$F$59),0)</f>
        <v>0</v>
      </c>
      <c r="L3347" s="44"/>
      <c r="M3347" s="45" t="s">
        <v>162</v>
      </c>
    </row>
    <row r="3348" spans="2:13">
      <c r="B3348" s="44" t="str">
        <f>IF(A3348="","",VLOOKUP(A3348,#REF!,2,FALSE))</f>
        <v/>
      </c>
      <c r="C3348" s="176"/>
      <c r="D3348" s="172"/>
      <c r="E3348" s="173"/>
      <c r="F3348" s="174"/>
      <c r="G3348" s="175"/>
      <c r="H3348" s="175"/>
      <c r="I3348" s="50">
        <f t="shared" si="52"/>
        <v>0</v>
      </c>
      <c r="J3348" s="44"/>
      <c r="K3348" s="21">
        <f>IFERROR(SUM(C3348/'Transfers of Funds'!$F$59),0)</f>
        <v>0</v>
      </c>
      <c r="L3348" s="44"/>
      <c r="M3348" s="45" t="s">
        <v>162</v>
      </c>
    </row>
    <row r="3349" spans="2:13">
      <c r="B3349" s="44" t="str">
        <f>IF(A3349="","",VLOOKUP(A3349,#REF!,2,FALSE))</f>
        <v/>
      </c>
      <c r="C3349" s="176"/>
      <c r="D3349" s="172"/>
      <c r="E3349" s="173"/>
      <c r="F3349" s="174"/>
      <c r="G3349" s="175"/>
      <c r="H3349" s="175"/>
      <c r="I3349" s="50">
        <f t="shared" ref="I3349:I3412" si="53">IF(OR(F$4="EUR",F$4="USD",F$4="GBP",F$4="CAD",F$4="NZD",F$4="AUD"),K3349,C3349)</f>
        <v>0</v>
      </c>
      <c r="J3349" s="44"/>
      <c r="K3349" s="21">
        <f>IFERROR(SUM(C3349/'Transfers of Funds'!$F$59),0)</f>
        <v>0</v>
      </c>
      <c r="L3349" s="44"/>
      <c r="M3349" s="45" t="s">
        <v>162</v>
      </c>
    </row>
    <row r="3350" spans="2:13">
      <c r="B3350" s="44" t="str">
        <f>IF(A3350="","",VLOOKUP(A3350,#REF!,2,FALSE))</f>
        <v/>
      </c>
      <c r="C3350" s="176"/>
      <c r="D3350" s="172"/>
      <c r="E3350" s="173"/>
      <c r="F3350" s="174"/>
      <c r="G3350" s="175"/>
      <c r="H3350" s="175"/>
      <c r="I3350" s="50">
        <f t="shared" si="53"/>
        <v>0</v>
      </c>
      <c r="J3350" s="44"/>
      <c r="K3350" s="21">
        <f>IFERROR(SUM(C3350/'Transfers of Funds'!$F$59),0)</f>
        <v>0</v>
      </c>
      <c r="L3350" s="44"/>
      <c r="M3350" s="45" t="s">
        <v>162</v>
      </c>
    </row>
    <row r="3351" spans="2:13">
      <c r="B3351" s="44" t="str">
        <f>IF(A3351="","",VLOOKUP(A3351,#REF!,2,FALSE))</f>
        <v/>
      </c>
      <c r="C3351" s="176"/>
      <c r="D3351" s="172"/>
      <c r="E3351" s="173"/>
      <c r="F3351" s="174"/>
      <c r="G3351" s="175"/>
      <c r="H3351" s="175"/>
      <c r="I3351" s="50">
        <f t="shared" si="53"/>
        <v>0</v>
      </c>
      <c r="J3351" s="44"/>
      <c r="K3351" s="21">
        <f>IFERROR(SUM(C3351/'Transfers of Funds'!$F$59),0)</f>
        <v>0</v>
      </c>
      <c r="L3351" s="44"/>
      <c r="M3351" s="45" t="s">
        <v>162</v>
      </c>
    </row>
    <row r="3352" spans="2:13">
      <c r="B3352" s="44" t="str">
        <f>IF(A3352="","",VLOOKUP(A3352,#REF!,2,FALSE))</f>
        <v/>
      </c>
      <c r="C3352" s="176"/>
      <c r="D3352" s="172"/>
      <c r="E3352" s="173"/>
      <c r="F3352" s="174"/>
      <c r="G3352" s="175"/>
      <c r="H3352" s="175"/>
      <c r="I3352" s="50">
        <f t="shared" si="53"/>
        <v>0</v>
      </c>
      <c r="J3352" s="44"/>
      <c r="K3352" s="21">
        <f>IFERROR(SUM(C3352/'Transfers of Funds'!$F$59),0)</f>
        <v>0</v>
      </c>
      <c r="L3352" s="44"/>
      <c r="M3352" s="45" t="s">
        <v>162</v>
      </c>
    </row>
    <row r="3353" spans="2:13">
      <c r="B3353" s="44" t="str">
        <f>IF(A3353="","",VLOOKUP(A3353,#REF!,2,FALSE))</f>
        <v/>
      </c>
      <c r="C3353" s="176"/>
      <c r="D3353" s="172"/>
      <c r="E3353" s="173"/>
      <c r="F3353" s="174"/>
      <c r="G3353" s="175"/>
      <c r="H3353" s="175"/>
      <c r="I3353" s="50">
        <f t="shared" si="53"/>
        <v>0</v>
      </c>
      <c r="J3353" s="44"/>
      <c r="K3353" s="21">
        <f>IFERROR(SUM(C3353/'Transfers of Funds'!$F$59),0)</f>
        <v>0</v>
      </c>
      <c r="L3353" s="44"/>
      <c r="M3353" s="45" t="s">
        <v>162</v>
      </c>
    </row>
    <row r="3354" spans="2:13">
      <c r="B3354" s="44" t="str">
        <f>IF(A3354="","",VLOOKUP(A3354,#REF!,2,FALSE))</f>
        <v/>
      </c>
      <c r="C3354" s="176"/>
      <c r="D3354" s="172"/>
      <c r="E3354" s="173"/>
      <c r="F3354" s="174"/>
      <c r="G3354" s="175"/>
      <c r="H3354" s="175"/>
      <c r="I3354" s="50">
        <f t="shared" si="53"/>
        <v>0</v>
      </c>
      <c r="J3354" s="44"/>
      <c r="K3354" s="21">
        <f>IFERROR(SUM(C3354/'Transfers of Funds'!$F$59),0)</f>
        <v>0</v>
      </c>
      <c r="L3354" s="44"/>
      <c r="M3354" s="45" t="s">
        <v>162</v>
      </c>
    </row>
    <row r="3355" spans="2:13">
      <c r="B3355" s="44" t="str">
        <f>IF(A3355="","",VLOOKUP(A3355,#REF!,2,FALSE))</f>
        <v/>
      </c>
      <c r="C3355" s="176"/>
      <c r="D3355" s="172"/>
      <c r="E3355" s="173"/>
      <c r="F3355" s="174"/>
      <c r="G3355" s="175"/>
      <c r="H3355" s="175"/>
      <c r="I3355" s="50">
        <f t="shared" si="53"/>
        <v>0</v>
      </c>
      <c r="J3355" s="44"/>
      <c r="K3355" s="21">
        <f>IFERROR(SUM(C3355/'Transfers of Funds'!$F$59),0)</f>
        <v>0</v>
      </c>
      <c r="L3355" s="44"/>
      <c r="M3355" s="45" t="s">
        <v>162</v>
      </c>
    </row>
    <row r="3356" spans="2:13">
      <c r="B3356" s="44" t="str">
        <f>IF(A3356="","",VLOOKUP(A3356,#REF!,2,FALSE))</f>
        <v/>
      </c>
      <c r="C3356" s="176"/>
      <c r="D3356" s="172"/>
      <c r="E3356" s="173"/>
      <c r="F3356" s="174"/>
      <c r="G3356" s="175"/>
      <c r="H3356" s="175"/>
      <c r="I3356" s="50">
        <f t="shared" si="53"/>
        <v>0</v>
      </c>
      <c r="J3356" s="44"/>
      <c r="K3356" s="21">
        <f>IFERROR(SUM(C3356/'Transfers of Funds'!$F$59),0)</f>
        <v>0</v>
      </c>
      <c r="L3356" s="44"/>
      <c r="M3356" s="45" t="s">
        <v>162</v>
      </c>
    </row>
    <row r="3357" spans="2:13">
      <c r="B3357" s="44" t="str">
        <f>IF(A3357="","",VLOOKUP(A3357,#REF!,2,FALSE))</f>
        <v/>
      </c>
      <c r="C3357" s="176"/>
      <c r="D3357" s="172"/>
      <c r="E3357" s="173"/>
      <c r="F3357" s="174"/>
      <c r="G3357" s="175"/>
      <c r="H3357" s="175"/>
      <c r="I3357" s="50">
        <f t="shared" si="53"/>
        <v>0</v>
      </c>
      <c r="J3357" s="44"/>
      <c r="K3357" s="21">
        <f>IFERROR(SUM(C3357/'Transfers of Funds'!$F$59),0)</f>
        <v>0</v>
      </c>
      <c r="L3357" s="44"/>
      <c r="M3357" s="45" t="s">
        <v>162</v>
      </c>
    </row>
    <row r="3358" spans="2:13">
      <c r="B3358" s="44" t="str">
        <f>IF(A3358="","",VLOOKUP(A3358,#REF!,2,FALSE))</f>
        <v/>
      </c>
      <c r="C3358" s="176"/>
      <c r="D3358" s="172"/>
      <c r="E3358" s="173"/>
      <c r="F3358" s="174"/>
      <c r="G3358" s="175"/>
      <c r="H3358" s="175"/>
      <c r="I3358" s="50">
        <f t="shared" si="53"/>
        <v>0</v>
      </c>
      <c r="J3358" s="44"/>
      <c r="K3358" s="21">
        <f>IFERROR(SUM(C3358/'Transfers of Funds'!$F$59),0)</f>
        <v>0</v>
      </c>
      <c r="L3358" s="44"/>
      <c r="M3358" s="45" t="s">
        <v>162</v>
      </c>
    </row>
    <row r="3359" spans="2:13">
      <c r="B3359" s="44" t="str">
        <f>IF(A3359="","",VLOOKUP(A3359,#REF!,2,FALSE))</f>
        <v/>
      </c>
      <c r="C3359" s="176"/>
      <c r="D3359" s="172"/>
      <c r="E3359" s="173"/>
      <c r="F3359" s="174"/>
      <c r="G3359" s="175"/>
      <c r="H3359" s="175"/>
      <c r="I3359" s="50">
        <f t="shared" si="53"/>
        <v>0</v>
      </c>
      <c r="J3359" s="44"/>
      <c r="K3359" s="21">
        <f>IFERROR(SUM(C3359/'Transfers of Funds'!$F$59),0)</f>
        <v>0</v>
      </c>
      <c r="L3359" s="44"/>
      <c r="M3359" s="45" t="s">
        <v>162</v>
      </c>
    </row>
    <row r="3360" spans="2:13">
      <c r="B3360" s="44" t="str">
        <f>IF(A3360="","",VLOOKUP(A3360,#REF!,2,FALSE))</f>
        <v/>
      </c>
      <c r="C3360" s="176"/>
      <c r="D3360" s="172"/>
      <c r="E3360" s="173"/>
      <c r="F3360" s="174"/>
      <c r="G3360" s="175"/>
      <c r="H3360" s="175"/>
      <c r="I3360" s="50">
        <f t="shared" si="53"/>
        <v>0</v>
      </c>
      <c r="J3360" s="44"/>
      <c r="K3360" s="21">
        <f>IFERROR(SUM(C3360/'Transfers of Funds'!$F$59),0)</f>
        <v>0</v>
      </c>
      <c r="L3360" s="44"/>
      <c r="M3360" s="45" t="s">
        <v>162</v>
      </c>
    </row>
    <row r="3361" spans="2:13">
      <c r="B3361" s="44" t="str">
        <f>IF(A3361="","",VLOOKUP(A3361,#REF!,2,FALSE))</f>
        <v/>
      </c>
      <c r="C3361" s="176"/>
      <c r="D3361" s="172"/>
      <c r="E3361" s="173"/>
      <c r="F3361" s="174"/>
      <c r="G3361" s="175"/>
      <c r="H3361" s="175"/>
      <c r="I3361" s="50">
        <f t="shared" si="53"/>
        <v>0</v>
      </c>
      <c r="J3361" s="44"/>
      <c r="K3361" s="21">
        <f>IFERROR(SUM(C3361/'Transfers of Funds'!$F$59),0)</f>
        <v>0</v>
      </c>
      <c r="L3361" s="44"/>
      <c r="M3361" s="45" t="s">
        <v>162</v>
      </c>
    </row>
    <row r="3362" spans="2:13">
      <c r="B3362" s="44" t="str">
        <f>IF(A3362="","",VLOOKUP(A3362,#REF!,2,FALSE))</f>
        <v/>
      </c>
      <c r="C3362" s="176"/>
      <c r="D3362" s="172"/>
      <c r="E3362" s="173"/>
      <c r="F3362" s="174"/>
      <c r="G3362" s="175"/>
      <c r="H3362" s="175"/>
      <c r="I3362" s="50">
        <f t="shared" si="53"/>
        <v>0</v>
      </c>
      <c r="J3362" s="44"/>
      <c r="K3362" s="21">
        <f>IFERROR(SUM(C3362/'Transfers of Funds'!$F$59),0)</f>
        <v>0</v>
      </c>
      <c r="L3362" s="44"/>
      <c r="M3362" s="45" t="s">
        <v>162</v>
      </c>
    </row>
    <row r="3363" spans="2:13">
      <c r="B3363" s="44" t="str">
        <f>IF(A3363="","",VLOOKUP(A3363,#REF!,2,FALSE))</f>
        <v/>
      </c>
      <c r="C3363" s="176"/>
      <c r="D3363" s="172"/>
      <c r="E3363" s="173"/>
      <c r="F3363" s="174"/>
      <c r="G3363" s="175"/>
      <c r="H3363" s="175"/>
      <c r="I3363" s="50">
        <f t="shared" si="53"/>
        <v>0</v>
      </c>
      <c r="J3363" s="44"/>
      <c r="K3363" s="21">
        <f>IFERROR(SUM(C3363/'Transfers of Funds'!$F$59),0)</f>
        <v>0</v>
      </c>
      <c r="L3363" s="44"/>
      <c r="M3363" s="45" t="s">
        <v>162</v>
      </c>
    </row>
    <row r="3364" spans="2:13">
      <c r="B3364" s="44" t="str">
        <f>IF(A3364="","",VLOOKUP(A3364,#REF!,2,FALSE))</f>
        <v/>
      </c>
      <c r="C3364" s="176"/>
      <c r="D3364" s="172"/>
      <c r="E3364" s="173"/>
      <c r="F3364" s="174"/>
      <c r="G3364" s="175"/>
      <c r="H3364" s="175"/>
      <c r="I3364" s="50">
        <f t="shared" si="53"/>
        <v>0</v>
      </c>
      <c r="J3364" s="44"/>
      <c r="K3364" s="21">
        <f>IFERROR(SUM(C3364/'Transfers of Funds'!$F$59),0)</f>
        <v>0</v>
      </c>
      <c r="L3364" s="44"/>
      <c r="M3364" s="45" t="s">
        <v>162</v>
      </c>
    </row>
    <row r="3365" spans="2:13">
      <c r="B3365" s="44" t="str">
        <f>IF(A3365="","",VLOOKUP(A3365,#REF!,2,FALSE))</f>
        <v/>
      </c>
      <c r="C3365" s="176"/>
      <c r="D3365" s="172"/>
      <c r="E3365" s="173"/>
      <c r="F3365" s="174"/>
      <c r="G3365" s="175"/>
      <c r="H3365" s="175"/>
      <c r="I3365" s="50">
        <f t="shared" si="53"/>
        <v>0</v>
      </c>
      <c r="J3365" s="44"/>
      <c r="K3365" s="21">
        <f>IFERROR(SUM(C3365/'Transfers of Funds'!$F$59),0)</f>
        <v>0</v>
      </c>
      <c r="L3365" s="44"/>
      <c r="M3365" s="45" t="s">
        <v>162</v>
      </c>
    </row>
    <row r="3366" spans="2:13">
      <c r="B3366" s="44" t="str">
        <f>IF(A3366="","",VLOOKUP(A3366,#REF!,2,FALSE))</f>
        <v/>
      </c>
      <c r="C3366" s="176"/>
      <c r="D3366" s="172"/>
      <c r="E3366" s="173"/>
      <c r="F3366" s="174"/>
      <c r="G3366" s="175"/>
      <c r="H3366" s="175"/>
      <c r="I3366" s="50">
        <f t="shared" si="53"/>
        <v>0</v>
      </c>
      <c r="J3366" s="44"/>
      <c r="K3366" s="21">
        <f>IFERROR(SUM(C3366/'Transfers of Funds'!$F$59),0)</f>
        <v>0</v>
      </c>
      <c r="L3366" s="44"/>
      <c r="M3366" s="45" t="s">
        <v>162</v>
      </c>
    </row>
    <row r="3367" spans="2:13">
      <c r="B3367" s="44" t="str">
        <f>IF(A3367="","",VLOOKUP(A3367,#REF!,2,FALSE))</f>
        <v/>
      </c>
      <c r="C3367" s="176"/>
      <c r="D3367" s="172"/>
      <c r="E3367" s="173"/>
      <c r="F3367" s="174"/>
      <c r="G3367" s="175"/>
      <c r="H3367" s="175"/>
      <c r="I3367" s="50">
        <f t="shared" si="53"/>
        <v>0</v>
      </c>
      <c r="J3367" s="44"/>
      <c r="K3367" s="21">
        <f>IFERROR(SUM(C3367/'Transfers of Funds'!$F$59),0)</f>
        <v>0</v>
      </c>
      <c r="L3367" s="44"/>
      <c r="M3367" s="45" t="s">
        <v>162</v>
      </c>
    </row>
    <row r="3368" spans="2:13">
      <c r="B3368" s="44" t="str">
        <f>IF(A3368="","",VLOOKUP(A3368,#REF!,2,FALSE))</f>
        <v/>
      </c>
      <c r="C3368" s="176"/>
      <c r="D3368" s="172"/>
      <c r="E3368" s="173"/>
      <c r="F3368" s="174"/>
      <c r="G3368" s="175"/>
      <c r="H3368" s="175"/>
      <c r="I3368" s="50">
        <f t="shared" si="53"/>
        <v>0</v>
      </c>
      <c r="J3368" s="44"/>
      <c r="K3368" s="21">
        <f>IFERROR(SUM(C3368/'Transfers of Funds'!$F$59),0)</f>
        <v>0</v>
      </c>
      <c r="L3368" s="44"/>
      <c r="M3368" s="45" t="s">
        <v>162</v>
      </c>
    </row>
    <row r="3369" spans="2:13">
      <c r="B3369" s="44" t="str">
        <f>IF(A3369="","",VLOOKUP(A3369,#REF!,2,FALSE))</f>
        <v/>
      </c>
      <c r="C3369" s="176"/>
      <c r="D3369" s="172"/>
      <c r="E3369" s="173"/>
      <c r="F3369" s="174"/>
      <c r="G3369" s="175"/>
      <c r="H3369" s="175"/>
      <c r="I3369" s="50">
        <f t="shared" si="53"/>
        <v>0</v>
      </c>
      <c r="J3369" s="44"/>
      <c r="K3369" s="21">
        <f>IFERROR(SUM(C3369/'Transfers of Funds'!$F$59),0)</f>
        <v>0</v>
      </c>
      <c r="L3369" s="44"/>
      <c r="M3369" s="45" t="s">
        <v>162</v>
      </c>
    </row>
    <row r="3370" spans="2:13">
      <c r="B3370" s="44" t="str">
        <f>IF(A3370="","",VLOOKUP(A3370,#REF!,2,FALSE))</f>
        <v/>
      </c>
      <c r="C3370" s="176"/>
      <c r="D3370" s="172"/>
      <c r="E3370" s="173"/>
      <c r="F3370" s="174"/>
      <c r="G3370" s="175"/>
      <c r="H3370" s="175"/>
      <c r="I3370" s="50">
        <f t="shared" si="53"/>
        <v>0</v>
      </c>
      <c r="J3370" s="44"/>
      <c r="K3370" s="21">
        <f>IFERROR(SUM(C3370/'Transfers of Funds'!$F$59),0)</f>
        <v>0</v>
      </c>
      <c r="L3370" s="44"/>
      <c r="M3370" s="45" t="s">
        <v>162</v>
      </c>
    </row>
    <row r="3371" spans="2:13">
      <c r="B3371" s="44" t="str">
        <f>IF(A3371="","",VLOOKUP(A3371,#REF!,2,FALSE))</f>
        <v/>
      </c>
      <c r="C3371" s="176"/>
      <c r="D3371" s="172"/>
      <c r="E3371" s="173"/>
      <c r="F3371" s="174"/>
      <c r="G3371" s="175"/>
      <c r="H3371" s="175"/>
      <c r="I3371" s="50">
        <f t="shared" si="53"/>
        <v>0</v>
      </c>
      <c r="J3371" s="44"/>
      <c r="K3371" s="21">
        <f>IFERROR(SUM(C3371/'Transfers of Funds'!$F$59),0)</f>
        <v>0</v>
      </c>
      <c r="L3371" s="44"/>
      <c r="M3371" s="45" t="s">
        <v>162</v>
      </c>
    </row>
    <row r="3372" spans="2:13">
      <c r="B3372" s="44" t="str">
        <f>IF(A3372="","",VLOOKUP(A3372,#REF!,2,FALSE))</f>
        <v/>
      </c>
      <c r="C3372" s="176"/>
      <c r="D3372" s="172"/>
      <c r="E3372" s="173"/>
      <c r="F3372" s="174"/>
      <c r="G3372" s="175"/>
      <c r="H3372" s="175"/>
      <c r="I3372" s="50">
        <f t="shared" si="53"/>
        <v>0</v>
      </c>
      <c r="J3372" s="44"/>
      <c r="K3372" s="21">
        <f>IFERROR(SUM(C3372/'Transfers of Funds'!$F$59),0)</f>
        <v>0</v>
      </c>
      <c r="L3372" s="44"/>
      <c r="M3372" s="45" t="s">
        <v>162</v>
      </c>
    </row>
    <row r="3373" spans="2:13">
      <c r="B3373" s="44" t="str">
        <f>IF(A3373="","",VLOOKUP(A3373,#REF!,2,FALSE))</f>
        <v/>
      </c>
      <c r="C3373" s="176"/>
      <c r="D3373" s="172"/>
      <c r="E3373" s="173"/>
      <c r="F3373" s="174"/>
      <c r="G3373" s="175"/>
      <c r="H3373" s="175"/>
      <c r="I3373" s="50">
        <f t="shared" si="53"/>
        <v>0</v>
      </c>
      <c r="J3373" s="44"/>
      <c r="K3373" s="21">
        <f>IFERROR(SUM(C3373/'Transfers of Funds'!$F$59),0)</f>
        <v>0</v>
      </c>
      <c r="L3373" s="44"/>
      <c r="M3373" s="45" t="s">
        <v>162</v>
      </c>
    </row>
    <row r="3374" spans="2:13">
      <c r="B3374" s="44" t="str">
        <f>IF(A3374="","",VLOOKUP(A3374,#REF!,2,FALSE))</f>
        <v/>
      </c>
      <c r="C3374" s="176"/>
      <c r="D3374" s="172"/>
      <c r="E3374" s="173"/>
      <c r="F3374" s="174"/>
      <c r="G3374" s="175"/>
      <c r="H3374" s="175"/>
      <c r="I3374" s="50">
        <f t="shared" si="53"/>
        <v>0</v>
      </c>
      <c r="J3374" s="44"/>
      <c r="K3374" s="21">
        <f>IFERROR(SUM(C3374/'Transfers of Funds'!$F$59),0)</f>
        <v>0</v>
      </c>
      <c r="L3374" s="44"/>
      <c r="M3374" s="45" t="s">
        <v>162</v>
      </c>
    </row>
    <row r="3375" spans="2:13">
      <c r="B3375" s="44" t="str">
        <f>IF(A3375="","",VLOOKUP(A3375,#REF!,2,FALSE))</f>
        <v/>
      </c>
      <c r="C3375" s="176"/>
      <c r="D3375" s="172"/>
      <c r="E3375" s="173"/>
      <c r="F3375" s="174"/>
      <c r="G3375" s="175"/>
      <c r="H3375" s="175"/>
      <c r="I3375" s="50">
        <f t="shared" si="53"/>
        <v>0</v>
      </c>
      <c r="J3375" s="44"/>
      <c r="K3375" s="21">
        <f>IFERROR(SUM(C3375/'Transfers of Funds'!$F$59),0)</f>
        <v>0</v>
      </c>
      <c r="L3375" s="44"/>
      <c r="M3375" s="45" t="s">
        <v>162</v>
      </c>
    </row>
    <row r="3376" spans="2:13">
      <c r="B3376" s="44" t="str">
        <f>IF(A3376="","",VLOOKUP(A3376,#REF!,2,FALSE))</f>
        <v/>
      </c>
      <c r="C3376" s="176"/>
      <c r="D3376" s="172"/>
      <c r="E3376" s="173"/>
      <c r="F3376" s="174"/>
      <c r="G3376" s="175"/>
      <c r="H3376" s="175"/>
      <c r="I3376" s="50">
        <f t="shared" si="53"/>
        <v>0</v>
      </c>
      <c r="J3376" s="44"/>
      <c r="K3376" s="21">
        <f>IFERROR(SUM(C3376/'Transfers of Funds'!$F$59),0)</f>
        <v>0</v>
      </c>
      <c r="L3376" s="44"/>
      <c r="M3376" s="45" t="s">
        <v>162</v>
      </c>
    </row>
    <row r="3377" spans="2:13">
      <c r="B3377" s="44" t="str">
        <f>IF(A3377="","",VLOOKUP(A3377,#REF!,2,FALSE))</f>
        <v/>
      </c>
      <c r="C3377" s="176"/>
      <c r="D3377" s="172"/>
      <c r="E3377" s="173"/>
      <c r="F3377" s="174"/>
      <c r="G3377" s="175"/>
      <c r="H3377" s="175"/>
      <c r="I3377" s="50">
        <f t="shared" si="53"/>
        <v>0</v>
      </c>
      <c r="J3377" s="44"/>
      <c r="K3377" s="21">
        <f>IFERROR(SUM(C3377/'Transfers of Funds'!$F$59),0)</f>
        <v>0</v>
      </c>
      <c r="L3377" s="44"/>
      <c r="M3377" s="45" t="s">
        <v>162</v>
      </c>
    </row>
    <row r="3378" spans="2:13">
      <c r="B3378" s="44" t="str">
        <f>IF(A3378="","",VLOOKUP(A3378,#REF!,2,FALSE))</f>
        <v/>
      </c>
      <c r="C3378" s="176"/>
      <c r="D3378" s="172"/>
      <c r="E3378" s="173"/>
      <c r="F3378" s="174"/>
      <c r="G3378" s="175"/>
      <c r="H3378" s="175"/>
      <c r="I3378" s="50">
        <f t="shared" si="53"/>
        <v>0</v>
      </c>
      <c r="J3378" s="44"/>
      <c r="K3378" s="21">
        <f>IFERROR(SUM(C3378/'Transfers of Funds'!$F$59),0)</f>
        <v>0</v>
      </c>
      <c r="L3378" s="44"/>
      <c r="M3378" s="45" t="s">
        <v>162</v>
      </c>
    </row>
    <row r="3379" spans="2:13">
      <c r="B3379" s="44" t="str">
        <f>IF(A3379="","",VLOOKUP(A3379,#REF!,2,FALSE))</f>
        <v/>
      </c>
      <c r="C3379" s="176"/>
      <c r="D3379" s="172"/>
      <c r="E3379" s="173"/>
      <c r="F3379" s="174"/>
      <c r="G3379" s="175"/>
      <c r="H3379" s="175"/>
      <c r="I3379" s="50">
        <f t="shared" si="53"/>
        <v>0</v>
      </c>
      <c r="J3379" s="44"/>
      <c r="K3379" s="21">
        <f>IFERROR(SUM(C3379/'Transfers of Funds'!$F$59),0)</f>
        <v>0</v>
      </c>
      <c r="L3379" s="44"/>
      <c r="M3379" s="45" t="s">
        <v>162</v>
      </c>
    </row>
    <row r="3380" spans="2:13">
      <c r="B3380" s="44" t="str">
        <f>IF(A3380="","",VLOOKUP(A3380,#REF!,2,FALSE))</f>
        <v/>
      </c>
      <c r="C3380" s="176"/>
      <c r="D3380" s="172"/>
      <c r="E3380" s="173"/>
      <c r="F3380" s="174"/>
      <c r="G3380" s="175"/>
      <c r="H3380" s="175"/>
      <c r="I3380" s="50">
        <f t="shared" si="53"/>
        <v>0</v>
      </c>
      <c r="J3380" s="44"/>
      <c r="K3380" s="21">
        <f>IFERROR(SUM(C3380/'Transfers of Funds'!$F$59),0)</f>
        <v>0</v>
      </c>
      <c r="L3380" s="44"/>
      <c r="M3380" s="45" t="s">
        <v>162</v>
      </c>
    </row>
    <row r="3381" spans="2:13">
      <c r="B3381" s="44" t="str">
        <f>IF(A3381="","",VLOOKUP(A3381,#REF!,2,FALSE))</f>
        <v/>
      </c>
      <c r="C3381" s="176"/>
      <c r="D3381" s="172"/>
      <c r="E3381" s="173"/>
      <c r="F3381" s="174"/>
      <c r="G3381" s="175"/>
      <c r="H3381" s="175"/>
      <c r="I3381" s="50">
        <f t="shared" si="53"/>
        <v>0</v>
      </c>
      <c r="J3381" s="44"/>
      <c r="K3381" s="21">
        <f>IFERROR(SUM(C3381/'Transfers of Funds'!$F$59),0)</f>
        <v>0</v>
      </c>
      <c r="L3381" s="44"/>
      <c r="M3381" s="45" t="s">
        <v>162</v>
      </c>
    </row>
    <row r="3382" spans="2:13">
      <c r="B3382" s="44" t="str">
        <f>IF(A3382="","",VLOOKUP(A3382,#REF!,2,FALSE))</f>
        <v/>
      </c>
      <c r="C3382" s="176"/>
      <c r="D3382" s="172"/>
      <c r="E3382" s="173"/>
      <c r="F3382" s="174"/>
      <c r="G3382" s="175"/>
      <c r="H3382" s="175"/>
      <c r="I3382" s="50">
        <f t="shared" si="53"/>
        <v>0</v>
      </c>
      <c r="J3382" s="44"/>
      <c r="K3382" s="21">
        <f>IFERROR(SUM(C3382/'Transfers of Funds'!$F$59),0)</f>
        <v>0</v>
      </c>
      <c r="L3382" s="44"/>
      <c r="M3382" s="45" t="s">
        <v>162</v>
      </c>
    </row>
    <row r="3383" spans="2:13">
      <c r="B3383" s="44" t="str">
        <f>IF(A3383="","",VLOOKUP(A3383,#REF!,2,FALSE))</f>
        <v/>
      </c>
      <c r="C3383" s="176"/>
      <c r="D3383" s="172"/>
      <c r="E3383" s="173"/>
      <c r="F3383" s="174"/>
      <c r="G3383" s="175"/>
      <c r="H3383" s="175"/>
      <c r="I3383" s="50">
        <f t="shared" si="53"/>
        <v>0</v>
      </c>
      <c r="J3383" s="44"/>
      <c r="K3383" s="21">
        <f>IFERROR(SUM(C3383/'Transfers of Funds'!$F$59),0)</f>
        <v>0</v>
      </c>
      <c r="L3383" s="44"/>
      <c r="M3383" s="45" t="s">
        <v>162</v>
      </c>
    </row>
    <row r="3384" spans="2:13">
      <c r="B3384" s="44" t="str">
        <f>IF(A3384="","",VLOOKUP(A3384,#REF!,2,FALSE))</f>
        <v/>
      </c>
      <c r="C3384" s="176"/>
      <c r="D3384" s="172"/>
      <c r="E3384" s="173"/>
      <c r="F3384" s="174"/>
      <c r="G3384" s="175"/>
      <c r="H3384" s="175"/>
      <c r="I3384" s="50">
        <f t="shared" si="53"/>
        <v>0</v>
      </c>
      <c r="J3384" s="44"/>
      <c r="K3384" s="21">
        <f>IFERROR(SUM(C3384/'Transfers of Funds'!$F$59),0)</f>
        <v>0</v>
      </c>
      <c r="L3384" s="44"/>
      <c r="M3384" s="45" t="s">
        <v>162</v>
      </c>
    </row>
    <row r="3385" spans="2:13">
      <c r="B3385" s="44" t="str">
        <f>IF(A3385="","",VLOOKUP(A3385,#REF!,2,FALSE))</f>
        <v/>
      </c>
      <c r="C3385" s="176"/>
      <c r="D3385" s="172"/>
      <c r="E3385" s="173"/>
      <c r="F3385" s="174"/>
      <c r="G3385" s="175"/>
      <c r="H3385" s="175"/>
      <c r="I3385" s="50">
        <f t="shared" si="53"/>
        <v>0</v>
      </c>
      <c r="J3385" s="44"/>
      <c r="K3385" s="21">
        <f>IFERROR(SUM(C3385/'Transfers of Funds'!$F$59),0)</f>
        <v>0</v>
      </c>
      <c r="L3385" s="44"/>
      <c r="M3385" s="45" t="s">
        <v>162</v>
      </c>
    </row>
    <row r="3386" spans="2:13">
      <c r="B3386" s="44" t="str">
        <f>IF(A3386="","",VLOOKUP(A3386,#REF!,2,FALSE))</f>
        <v/>
      </c>
      <c r="C3386" s="176"/>
      <c r="D3386" s="172"/>
      <c r="E3386" s="173"/>
      <c r="F3386" s="174"/>
      <c r="G3386" s="175"/>
      <c r="H3386" s="175"/>
      <c r="I3386" s="50">
        <f t="shared" si="53"/>
        <v>0</v>
      </c>
      <c r="J3386" s="44"/>
      <c r="K3386" s="21">
        <f>IFERROR(SUM(C3386/'Transfers of Funds'!$F$59),0)</f>
        <v>0</v>
      </c>
      <c r="L3386" s="44"/>
      <c r="M3386" s="45" t="s">
        <v>162</v>
      </c>
    </row>
    <row r="3387" spans="2:13">
      <c r="B3387" s="44" t="str">
        <f>IF(A3387="","",VLOOKUP(A3387,#REF!,2,FALSE))</f>
        <v/>
      </c>
      <c r="C3387" s="176"/>
      <c r="D3387" s="172"/>
      <c r="E3387" s="173"/>
      <c r="F3387" s="174"/>
      <c r="G3387" s="175"/>
      <c r="H3387" s="175"/>
      <c r="I3387" s="50">
        <f t="shared" si="53"/>
        <v>0</v>
      </c>
      <c r="J3387" s="44"/>
      <c r="K3387" s="21">
        <f>IFERROR(SUM(C3387/'Transfers of Funds'!$F$59),0)</f>
        <v>0</v>
      </c>
      <c r="L3387" s="44"/>
      <c r="M3387" s="45" t="s">
        <v>162</v>
      </c>
    </row>
    <row r="3388" spans="2:13">
      <c r="B3388" s="44" t="str">
        <f>IF(A3388="","",VLOOKUP(A3388,#REF!,2,FALSE))</f>
        <v/>
      </c>
      <c r="C3388" s="176"/>
      <c r="D3388" s="172"/>
      <c r="E3388" s="173"/>
      <c r="F3388" s="174"/>
      <c r="G3388" s="175"/>
      <c r="H3388" s="175"/>
      <c r="I3388" s="50">
        <f t="shared" si="53"/>
        <v>0</v>
      </c>
      <c r="J3388" s="44"/>
      <c r="K3388" s="21">
        <f>IFERROR(SUM(C3388/'Transfers of Funds'!$F$59),0)</f>
        <v>0</v>
      </c>
      <c r="L3388" s="44"/>
      <c r="M3388" s="45" t="s">
        <v>162</v>
      </c>
    </row>
    <row r="3389" spans="2:13">
      <c r="B3389" s="44" t="str">
        <f>IF(A3389="","",VLOOKUP(A3389,#REF!,2,FALSE))</f>
        <v/>
      </c>
      <c r="C3389" s="176"/>
      <c r="D3389" s="172"/>
      <c r="E3389" s="173"/>
      <c r="F3389" s="174"/>
      <c r="G3389" s="175"/>
      <c r="H3389" s="175"/>
      <c r="I3389" s="50">
        <f t="shared" si="53"/>
        <v>0</v>
      </c>
      <c r="J3389" s="44"/>
      <c r="K3389" s="21">
        <f>IFERROR(SUM(C3389/'Transfers of Funds'!$F$59),0)</f>
        <v>0</v>
      </c>
      <c r="L3389" s="44"/>
      <c r="M3389" s="45" t="s">
        <v>162</v>
      </c>
    </row>
    <row r="3390" spans="2:13">
      <c r="B3390" s="44" t="str">
        <f>IF(A3390="","",VLOOKUP(A3390,#REF!,2,FALSE))</f>
        <v/>
      </c>
      <c r="C3390" s="176"/>
      <c r="D3390" s="172"/>
      <c r="E3390" s="173"/>
      <c r="F3390" s="174"/>
      <c r="G3390" s="175"/>
      <c r="H3390" s="175"/>
      <c r="I3390" s="50">
        <f t="shared" si="53"/>
        <v>0</v>
      </c>
      <c r="J3390" s="44"/>
      <c r="K3390" s="21">
        <f>IFERROR(SUM(C3390/'Transfers of Funds'!$F$59),0)</f>
        <v>0</v>
      </c>
      <c r="L3390" s="44"/>
      <c r="M3390" s="45" t="s">
        <v>162</v>
      </c>
    </row>
    <row r="3391" spans="2:13">
      <c r="B3391" s="44" t="str">
        <f>IF(A3391="","",VLOOKUP(A3391,#REF!,2,FALSE))</f>
        <v/>
      </c>
      <c r="C3391" s="176"/>
      <c r="D3391" s="172"/>
      <c r="E3391" s="173"/>
      <c r="F3391" s="174"/>
      <c r="G3391" s="175"/>
      <c r="H3391" s="175"/>
      <c r="I3391" s="50">
        <f t="shared" si="53"/>
        <v>0</v>
      </c>
      <c r="J3391" s="44"/>
      <c r="K3391" s="21">
        <f>IFERROR(SUM(C3391/'Transfers of Funds'!$F$59),0)</f>
        <v>0</v>
      </c>
      <c r="L3391" s="44"/>
      <c r="M3391" s="45" t="s">
        <v>162</v>
      </c>
    </row>
    <row r="3392" spans="2:13">
      <c r="B3392" s="44" t="str">
        <f>IF(A3392="","",VLOOKUP(A3392,#REF!,2,FALSE))</f>
        <v/>
      </c>
      <c r="C3392" s="176"/>
      <c r="D3392" s="172"/>
      <c r="E3392" s="173"/>
      <c r="F3392" s="174"/>
      <c r="G3392" s="175"/>
      <c r="H3392" s="175"/>
      <c r="I3392" s="50">
        <f t="shared" si="53"/>
        <v>0</v>
      </c>
      <c r="J3392" s="44"/>
      <c r="K3392" s="21">
        <f>IFERROR(SUM(C3392/'Transfers of Funds'!$F$59),0)</f>
        <v>0</v>
      </c>
      <c r="L3392" s="44"/>
      <c r="M3392" s="45" t="s">
        <v>162</v>
      </c>
    </row>
    <row r="3393" spans="2:13">
      <c r="B3393" s="44" t="str">
        <f>IF(A3393="","",VLOOKUP(A3393,#REF!,2,FALSE))</f>
        <v/>
      </c>
      <c r="C3393" s="176"/>
      <c r="D3393" s="172"/>
      <c r="E3393" s="173"/>
      <c r="F3393" s="174"/>
      <c r="G3393" s="175"/>
      <c r="H3393" s="175"/>
      <c r="I3393" s="50">
        <f t="shared" si="53"/>
        <v>0</v>
      </c>
      <c r="J3393" s="44"/>
      <c r="K3393" s="21">
        <f>IFERROR(SUM(C3393/'Transfers of Funds'!$F$59),0)</f>
        <v>0</v>
      </c>
      <c r="L3393" s="44"/>
      <c r="M3393" s="45" t="s">
        <v>162</v>
      </c>
    </row>
    <row r="3394" spans="2:13">
      <c r="B3394" s="44" t="str">
        <f>IF(A3394="","",VLOOKUP(A3394,#REF!,2,FALSE))</f>
        <v/>
      </c>
      <c r="C3394" s="176"/>
      <c r="D3394" s="172"/>
      <c r="E3394" s="173"/>
      <c r="F3394" s="174"/>
      <c r="G3394" s="175"/>
      <c r="H3394" s="175"/>
      <c r="I3394" s="50">
        <f t="shared" si="53"/>
        <v>0</v>
      </c>
      <c r="J3394" s="44"/>
      <c r="K3394" s="21">
        <f>IFERROR(SUM(C3394/'Transfers of Funds'!$F$59),0)</f>
        <v>0</v>
      </c>
      <c r="L3394" s="44"/>
      <c r="M3394" s="45" t="s">
        <v>162</v>
      </c>
    </row>
    <row r="3395" spans="2:13">
      <c r="B3395" s="44" t="str">
        <f>IF(A3395="","",VLOOKUP(A3395,#REF!,2,FALSE))</f>
        <v/>
      </c>
      <c r="C3395" s="176"/>
      <c r="D3395" s="172"/>
      <c r="E3395" s="173"/>
      <c r="F3395" s="174"/>
      <c r="G3395" s="175"/>
      <c r="H3395" s="175"/>
      <c r="I3395" s="50">
        <f t="shared" si="53"/>
        <v>0</v>
      </c>
      <c r="J3395" s="44"/>
      <c r="K3395" s="21">
        <f>IFERROR(SUM(C3395/'Transfers of Funds'!$F$59),0)</f>
        <v>0</v>
      </c>
      <c r="L3395" s="44"/>
      <c r="M3395" s="45" t="s">
        <v>162</v>
      </c>
    </row>
    <row r="3396" spans="2:13">
      <c r="B3396" s="44" t="str">
        <f>IF(A3396="","",VLOOKUP(A3396,#REF!,2,FALSE))</f>
        <v/>
      </c>
      <c r="C3396" s="176"/>
      <c r="D3396" s="172"/>
      <c r="E3396" s="173"/>
      <c r="F3396" s="174"/>
      <c r="G3396" s="175"/>
      <c r="H3396" s="175"/>
      <c r="I3396" s="50">
        <f t="shared" si="53"/>
        <v>0</v>
      </c>
      <c r="J3396" s="44"/>
      <c r="K3396" s="21">
        <f>IFERROR(SUM(C3396/'Transfers of Funds'!$F$59),0)</f>
        <v>0</v>
      </c>
      <c r="L3396" s="44"/>
      <c r="M3396" s="45" t="s">
        <v>162</v>
      </c>
    </row>
    <row r="3397" spans="2:13">
      <c r="B3397" s="44" t="str">
        <f>IF(A3397="","",VLOOKUP(A3397,#REF!,2,FALSE))</f>
        <v/>
      </c>
      <c r="C3397" s="176"/>
      <c r="D3397" s="172"/>
      <c r="E3397" s="173"/>
      <c r="F3397" s="174"/>
      <c r="G3397" s="175"/>
      <c r="H3397" s="175"/>
      <c r="I3397" s="50">
        <f t="shared" si="53"/>
        <v>0</v>
      </c>
      <c r="J3397" s="44"/>
      <c r="K3397" s="21">
        <f>IFERROR(SUM(C3397/'Transfers of Funds'!$F$59),0)</f>
        <v>0</v>
      </c>
      <c r="L3397" s="44"/>
      <c r="M3397" s="45" t="s">
        <v>162</v>
      </c>
    </row>
    <row r="3398" spans="2:13">
      <c r="B3398" s="44" t="str">
        <f>IF(A3398="","",VLOOKUP(A3398,#REF!,2,FALSE))</f>
        <v/>
      </c>
      <c r="C3398" s="176"/>
      <c r="D3398" s="172"/>
      <c r="E3398" s="173"/>
      <c r="F3398" s="174"/>
      <c r="G3398" s="175"/>
      <c r="H3398" s="175"/>
      <c r="I3398" s="50">
        <f t="shared" si="53"/>
        <v>0</v>
      </c>
      <c r="J3398" s="44"/>
      <c r="K3398" s="21">
        <f>IFERROR(SUM(C3398/'Transfers of Funds'!$F$59),0)</f>
        <v>0</v>
      </c>
      <c r="L3398" s="44"/>
      <c r="M3398" s="45" t="s">
        <v>162</v>
      </c>
    </row>
    <row r="3399" spans="2:13">
      <c r="B3399" s="44" t="str">
        <f>IF(A3399="","",VLOOKUP(A3399,#REF!,2,FALSE))</f>
        <v/>
      </c>
      <c r="C3399" s="176"/>
      <c r="D3399" s="172"/>
      <c r="E3399" s="173"/>
      <c r="F3399" s="174"/>
      <c r="G3399" s="175"/>
      <c r="H3399" s="175"/>
      <c r="I3399" s="50">
        <f t="shared" si="53"/>
        <v>0</v>
      </c>
      <c r="J3399" s="44"/>
      <c r="K3399" s="21">
        <f>IFERROR(SUM(C3399/'Transfers of Funds'!$F$59),0)</f>
        <v>0</v>
      </c>
      <c r="L3399" s="44"/>
      <c r="M3399" s="45" t="s">
        <v>162</v>
      </c>
    </row>
    <row r="3400" spans="2:13">
      <c r="B3400" s="44" t="str">
        <f>IF(A3400="","",VLOOKUP(A3400,#REF!,2,FALSE))</f>
        <v/>
      </c>
      <c r="C3400" s="176"/>
      <c r="D3400" s="172"/>
      <c r="E3400" s="173"/>
      <c r="F3400" s="174"/>
      <c r="G3400" s="175"/>
      <c r="H3400" s="175"/>
      <c r="I3400" s="50">
        <f t="shared" si="53"/>
        <v>0</v>
      </c>
      <c r="J3400" s="44"/>
      <c r="K3400" s="21">
        <f>IFERROR(SUM(C3400/'Transfers of Funds'!$F$59),0)</f>
        <v>0</v>
      </c>
      <c r="L3400" s="44"/>
      <c r="M3400" s="45" t="s">
        <v>162</v>
      </c>
    </row>
    <row r="3401" spans="2:13">
      <c r="B3401" s="44" t="str">
        <f>IF(A3401="","",VLOOKUP(A3401,#REF!,2,FALSE))</f>
        <v/>
      </c>
      <c r="C3401" s="176"/>
      <c r="D3401" s="172"/>
      <c r="E3401" s="173"/>
      <c r="F3401" s="174"/>
      <c r="G3401" s="175"/>
      <c r="H3401" s="175"/>
      <c r="I3401" s="50">
        <f t="shared" si="53"/>
        <v>0</v>
      </c>
      <c r="J3401" s="44"/>
      <c r="K3401" s="21">
        <f>IFERROR(SUM(C3401/'Transfers of Funds'!$F$59),0)</f>
        <v>0</v>
      </c>
      <c r="L3401" s="44"/>
      <c r="M3401" s="45" t="s">
        <v>162</v>
      </c>
    </row>
    <row r="3402" spans="2:13">
      <c r="B3402" s="44" t="str">
        <f>IF(A3402="","",VLOOKUP(A3402,#REF!,2,FALSE))</f>
        <v/>
      </c>
      <c r="C3402" s="176"/>
      <c r="D3402" s="172"/>
      <c r="E3402" s="173"/>
      <c r="F3402" s="174"/>
      <c r="G3402" s="175"/>
      <c r="H3402" s="175"/>
      <c r="I3402" s="50">
        <f t="shared" si="53"/>
        <v>0</v>
      </c>
      <c r="J3402" s="44"/>
      <c r="K3402" s="21">
        <f>IFERROR(SUM(C3402/'Transfers of Funds'!$F$59),0)</f>
        <v>0</v>
      </c>
      <c r="L3402" s="44"/>
      <c r="M3402" s="45" t="s">
        <v>162</v>
      </c>
    </row>
    <row r="3403" spans="2:13">
      <c r="B3403" s="44" t="str">
        <f>IF(A3403="","",VLOOKUP(A3403,#REF!,2,FALSE))</f>
        <v/>
      </c>
      <c r="C3403" s="176"/>
      <c r="D3403" s="172"/>
      <c r="E3403" s="173"/>
      <c r="F3403" s="174"/>
      <c r="G3403" s="175"/>
      <c r="H3403" s="175"/>
      <c r="I3403" s="50">
        <f t="shared" si="53"/>
        <v>0</v>
      </c>
      <c r="J3403" s="44"/>
      <c r="K3403" s="21">
        <f>IFERROR(SUM(C3403/'Transfers of Funds'!$F$59),0)</f>
        <v>0</v>
      </c>
      <c r="L3403" s="44"/>
      <c r="M3403" s="45" t="s">
        <v>162</v>
      </c>
    </row>
    <row r="3404" spans="2:13">
      <c r="B3404" s="44" t="str">
        <f>IF(A3404="","",VLOOKUP(A3404,#REF!,2,FALSE))</f>
        <v/>
      </c>
      <c r="C3404" s="176"/>
      <c r="D3404" s="172"/>
      <c r="E3404" s="173"/>
      <c r="F3404" s="174"/>
      <c r="G3404" s="175"/>
      <c r="H3404" s="175"/>
      <c r="I3404" s="50">
        <f t="shared" si="53"/>
        <v>0</v>
      </c>
      <c r="J3404" s="44"/>
      <c r="K3404" s="21">
        <f>IFERROR(SUM(C3404/'Transfers of Funds'!$F$59),0)</f>
        <v>0</v>
      </c>
      <c r="L3404" s="44"/>
      <c r="M3404" s="45" t="s">
        <v>162</v>
      </c>
    </row>
    <row r="3405" spans="2:13">
      <c r="B3405" s="44" t="str">
        <f>IF(A3405="","",VLOOKUP(A3405,#REF!,2,FALSE))</f>
        <v/>
      </c>
      <c r="C3405" s="176"/>
      <c r="D3405" s="172"/>
      <c r="E3405" s="173"/>
      <c r="F3405" s="174"/>
      <c r="G3405" s="175"/>
      <c r="H3405" s="175"/>
      <c r="I3405" s="50">
        <f t="shared" si="53"/>
        <v>0</v>
      </c>
      <c r="J3405" s="44"/>
      <c r="K3405" s="21">
        <f>IFERROR(SUM(C3405/'Transfers of Funds'!$F$59),0)</f>
        <v>0</v>
      </c>
      <c r="L3405" s="44"/>
      <c r="M3405" s="45" t="s">
        <v>162</v>
      </c>
    </row>
    <row r="3406" spans="2:13">
      <c r="B3406" s="44" t="str">
        <f>IF(A3406="","",VLOOKUP(A3406,#REF!,2,FALSE))</f>
        <v/>
      </c>
      <c r="C3406" s="176"/>
      <c r="D3406" s="172"/>
      <c r="E3406" s="173"/>
      <c r="F3406" s="174"/>
      <c r="G3406" s="175"/>
      <c r="H3406" s="175"/>
      <c r="I3406" s="50">
        <f t="shared" si="53"/>
        <v>0</v>
      </c>
      <c r="J3406" s="44"/>
      <c r="K3406" s="21">
        <f>IFERROR(SUM(C3406/'Transfers of Funds'!$F$59),0)</f>
        <v>0</v>
      </c>
      <c r="L3406" s="44"/>
      <c r="M3406" s="45" t="s">
        <v>162</v>
      </c>
    </row>
    <row r="3407" spans="2:13">
      <c r="B3407" s="44" t="str">
        <f>IF(A3407="","",VLOOKUP(A3407,#REF!,2,FALSE))</f>
        <v/>
      </c>
      <c r="C3407" s="176"/>
      <c r="D3407" s="172"/>
      <c r="E3407" s="173"/>
      <c r="F3407" s="174"/>
      <c r="G3407" s="175"/>
      <c r="H3407" s="175"/>
      <c r="I3407" s="50">
        <f t="shared" si="53"/>
        <v>0</v>
      </c>
      <c r="J3407" s="44"/>
      <c r="K3407" s="21">
        <f>IFERROR(SUM(C3407/'Transfers of Funds'!$F$59),0)</f>
        <v>0</v>
      </c>
      <c r="L3407" s="44"/>
      <c r="M3407" s="45" t="s">
        <v>162</v>
      </c>
    </row>
    <row r="3408" spans="2:13">
      <c r="B3408" s="44" t="str">
        <f>IF(A3408="","",VLOOKUP(A3408,#REF!,2,FALSE))</f>
        <v/>
      </c>
      <c r="C3408" s="176"/>
      <c r="D3408" s="172"/>
      <c r="E3408" s="173"/>
      <c r="F3408" s="174"/>
      <c r="G3408" s="175"/>
      <c r="H3408" s="175"/>
      <c r="I3408" s="50">
        <f t="shared" si="53"/>
        <v>0</v>
      </c>
      <c r="J3408" s="44"/>
      <c r="K3408" s="21">
        <f>IFERROR(SUM(C3408/'Transfers of Funds'!$F$59),0)</f>
        <v>0</v>
      </c>
      <c r="L3408" s="44"/>
      <c r="M3408" s="45" t="s">
        <v>162</v>
      </c>
    </row>
    <row r="3409" spans="2:13">
      <c r="B3409" s="44" t="str">
        <f>IF(A3409="","",VLOOKUP(A3409,#REF!,2,FALSE))</f>
        <v/>
      </c>
      <c r="C3409" s="176"/>
      <c r="D3409" s="172"/>
      <c r="E3409" s="173"/>
      <c r="F3409" s="174"/>
      <c r="G3409" s="175"/>
      <c r="H3409" s="175"/>
      <c r="I3409" s="50">
        <f t="shared" si="53"/>
        <v>0</v>
      </c>
      <c r="J3409" s="44"/>
      <c r="K3409" s="21">
        <f>IFERROR(SUM(C3409/'Transfers of Funds'!$F$59),0)</f>
        <v>0</v>
      </c>
      <c r="L3409" s="44"/>
      <c r="M3409" s="45" t="s">
        <v>162</v>
      </c>
    </row>
    <row r="3410" spans="2:13">
      <c r="B3410" s="44" t="str">
        <f>IF(A3410="","",VLOOKUP(A3410,#REF!,2,FALSE))</f>
        <v/>
      </c>
      <c r="C3410" s="176"/>
      <c r="D3410" s="172"/>
      <c r="E3410" s="173"/>
      <c r="F3410" s="174"/>
      <c r="G3410" s="175"/>
      <c r="H3410" s="175"/>
      <c r="I3410" s="50">
        <f t="shared" si="53"/>
        <v>0</v>
      </c>
      <c r="J3410" s="44"/>
      <c r="K3410" s="21">
        <f>IFERROR(SUM(C3410/'Transfers of Funds'!$F$59),0)</f>
        <v>0</v>
      </c>
      <c r="L3410" s="44"/>
      <c r="M3410" s="45" t="s">
        <v>162</v>
      </c>
    </row>
    <row r="3411" spans="2:13">
      <c r="B3411" s="44" t="str">
        <f>IF(A3411="","",VLOOKUP(A3411,#REF!,2,FALSE))</f>
        <v/>
      </c>
      <c r="C3411" s="176"/>
      <c r="D3411" s="172"/>
      <c r="E3411" s="173"/>
      <c r="F3411" s="174"/>
      <c r="G3411" s="175"/>
      <c r="H3411" s="175"/>
      <c r="I3411" s="50">
        <f t="shared" si="53"/>
        <v>0</v>
      </c>
      <c r="J3411" s="44"/>
      <c r="K3411" s="21">
        <f>IFERROR(SUM(C3411/'Transfers of Funds'!$F$59),0)</f>
        <v>0</v>
      </c>
      <c r="L3411" s="44"/>
      <c r="M3411" s="45" t="s">
        <v>162</v>
      </c>
    </row>
    <row r="3412" spans="2:13">
      <c r="B3412" s="44" t="str">
        <f>IF(A3412="","",VLOOKUP(A3412,#REF!,2,FALSE))</f>
        <v/>
      </c>
      <c r="C3412" s="176"/>
      <c r="D3412" s="172"/>
      <c r="E3412" s="173"/>
      <c r="F3412" s="174"/>
      <c r="G3412" s="175"/>
      <c r="H3412" s="175"/>
      <c r="I3412" s="50">
        <f t="shared" si="53"/>
        <v>0</v>
      </c>
      <c r="J3412" s="44"/>
      <c r="K3412" s="21">
        <f>IFERROR(SUM(C3412/'Transfers of Funds'!$F$59),0)</f>
        <v>0</v>
      </c>
      <c r="L3412" s="44"/>
      <c r="M3412" s="45" t="s">
        <v>162</v>
      </c>
    </row>
    <row r="3413" spans="2:13">
      <c r="B3413" s="44" t="str">
        <f>IF(A3413="","",VLOOKUP(A3413,#REF!,2,FALSE))</f>
        <v/>
      </c>
      <c r="C3413" s="176"/>
      <c r="D3413" s="172"/>
      <c r="E3413" s="173"/>
      <c r="F3413" s="174"/>
      <c r="G3413" s="175"/>
      <c r="H3413" s="175"/>
      <c r="I3413" s="50">
        <f t="shared" ref="I3413:I3476" si="54">IF(OR(F$4="EUR",F$4="USD",F$4="GBP",F$4="CAD",F$4="NZD",F$4="AUD"),K3413,C3413)</f>
        <v>0</v>
      </c>
      <c r="J3413" s="44"/>
      <c r="K3413" s="21">
        <f>IFERROR(SUM(C3413/'Transfers of Funds'!$F$59),0)</f>
        <v>0</v>
      </c>
      <c r="L3413" s="44"/>
      <c r="M3413" s="45" t="s">
        <v>162</v>
      </c>
    </row>
    <row r="3414" spans="2:13">
      <c r="B3414" s="44" t="str">
        <f>IF(A3414="","",VLOOKUP(A3414,#REF!,2,FALSE))</f>
        <v/>
      </c>
      <c r="C3414" s="176"/>
      <c r="D3414" s="172"/>
      <c r="E3414" s="173"/>
      <c r="F3414" s="174"/>
      <c r="G3414" s="175"/>
      <c r="H3414" s="175"/>
      <c r="I3414" s="50">
        <f t="shared" si="54"/>
        <v>0</v>
      </c>
      <c r="J3414" s="44"/>
      <c r="K3414" s="21">
        <f>IFERROR(SUM(C3414/'Transfers of Funds'!$F$59),0)</f>
        <v>0</v>
      </c>
      <c r="L3414" s="44"/>
      <c r="M3414" s="45" t="s">
        <v>162</v>
      </c>
    </row>
    <row r="3415" spans="2:13">
      <c r="B3415" s="44" t="str">
        <f>IF(A3415="","",VLOOKUP(A3415,#REF!,2,FALSE))</f>
        <v/>
      </c>
      <c r="C3415" s="176"/>
      <c r="D3415" s="172"/>
      <c r="E3415" s="173"/>
      <c r="F3415" s="174"/>
      <c r="G3415" s="175"/>
      <c r="H3415" s="175"/>
      <c r="I3415" s="50">
        <f t="shared" si="54"/>
        <v>0</v>
      </c>
      <c r="J3415" s="44"/>
      <c r="K3415" s="21">
        <f>IFERROR(SUM(C3415/'Transfers of Funds'!$F$59),0)</f>
        <v>0</v>
      </c>
      <c r="L3415" s="44"/>
      <c r="M3415" s="45" t="s">
        <v>162</v>
      </c>
    </row>
    <row r="3416" spans="2:13">
      <c r="B3416" s="44" t="str">
        <f>IF(A3416="","",VLOOKUP(A3416,#REF!,2,FALSE))</f>
        <v/>
      </c>
      <c r="C3416" s="176"/>
      <c r="D3416" s="172"/>
      <c r="E3416" s="173"/>
      <c r="F3416" s="174"/>
      <c r="G3416" s="175"/>
      <c r="H3416" s="175"/>
      <c r="I3416" s="50">
        <f t="shared" si="54"/>
        <v>0</v>
      </c>
      <c r="J3416" s="44"/>
      <c r="K3416" s="21">
        <f>IFERROR(SUM(C3416/'Transfers of Funds'!$F$59),0)</f>
        <v>0</v>
      </c>
      <c r="L3416" s="44"/>
      <c r="M3416" s="45" t="s">
        <v>162</v>
      </c>
    </row>
    <row r="3417" spans="2:13">
      <c r="B3417" s="44" t="str">
        <f>IF(A3417="","",VLOOKUP(A3417,#REF!,2,FALSE))</f>
        <v/>
      </c>
      <c r="C3417" s="176"/>
      <c r="D3417" s="172"/>
      <c r="E3417" s="173"/>
      <c r="F3417" s="174"/>
      <c r="G3417" s="175"/>
      <c r="H3417" s="175"/>
      <c r="I3417" s="50">
        <f t="shared" si="54"/>
        <v>0</v>
      </c>
      <c r="J3417" s="44"/>
      <c r="K3417" s="21">
        <f>IFERROR(SUM(C3417/'Transfers of Funds'!$F$59),0)</f>
        <v>0</v>
      </c>
      <c r="L3417" s="44"/>
      <c r="M3417" s="45" t="s">
        <v>162</v>
      </c>
    </row>
    <row r="3418" spans="2:13">
      <c r="B3418" s="44" t="str">
        <f>IF(A3418="","",VLOOKUP(A3418,#REF!,2,FALSE))</f>
        <v/>
      </c>
      <c r="C3418" s="176"/>
      <c r="D3418" s="172"/>
      <c r="E3418" s="173"/>
      <c r="F3418" s="174"/>
      <c r="G3418" s="175"/>
      <c r="H3418" s="175"/>
      <c r="I3418" s="50">
        <f t="shared" si="54"/>
        <v>0</v>
      </c>
      <c r="J3418" s="44"/>
      <c r="K3418" s="21">
        <f>IFERROR(SUM(C3418/'Transfers of Funds'!$F$59),0)</f>
        <v>0</v>
      </c>
      <c r="L3418" s="44"/>
      <c r="M3418" s="45" t="s">
        <v>162</v>
      </c>
    </row>
    <row r="3419" spans="2:13">
      <c r="B3419" s="44" t="str">
        <f>IF(A3419="","",VLOOKUP(A3419,#REF!,2,FALSE))</f>
        <v/>
      </c>
      <c r="C3419" s="176"/>
      <c r="D3419" s="172"/>
      <c r="E3419" s="173"/>
      <c r="F3419" s="174"/>
      <c r="G3419" s="175"/>
      <c r="H3419" s="175"/>
      <c r="I3419" s="50">
        <f t="shared" si="54"/>
        <v>0</v>
      </c>
      <c r="J3419" s="44"/>
      <c r="K3419" s="21">
        <f>IFERROR(SUM(C3419/'Transfers of Funds'!$F$59),0)</f>
        <v>0</v>
      </c>
      <c r="L3419" s="44"/>
      <c r="M3419" s="45" t="s">
        <v>162</v>
      </c>
    </row>
    <row r="3420" spans="2:13">
      <c r="B3420" s="44" t="str">
        <f>IF(A3420="","",VLOOKUP(A3420,#REF!,2,FALSE))</f>
        <v/>
      </c>
      <c r="C3420" s="176"/>
      <c r="D3420" s="172"/>
      <c r="E3420" s="173"/>
      <c r="F3420" s="174"/>
      <c r="G3420" s="175"/>
      <c r="H3420" s="175"/>
      <c r="I3420" s="50">
        <f t="shared" si="54"/>
        <v>0</v>
      </c>
      <c r="J3420" s="44"/>
      <c r="K3420" s="21">
        <f>IFERROR(SUM(C3420/'Transfers of Funds'!$F$59),0)</f>
        <v>0</v>
      </c>
      <c r="L3420" s="44"/>
      <c r="M3420" s="45" t="s">
        <v>162</v>
      </c>
    </row>
    <row r="3421" spans="2:13">
      <c r="B3421" s="44" t="str">
        <f>IF(A3421="","",VLOOKUP(A3421,#REF!,2,FALSE))</f>
        <v/>
      </c>
      <c r="C3421" s="176"/>
      <c r="D3421" s="172"/>
      <c r="E3421" s="173"/>
      <c r="F3421" s="174"/>
      <c r="G3421" s="175"/>
      <c r="H3421" s="175"/>
      <c r="I3421" s="50">
        <f t="shared" si="54"/>
        <v>0</v>
      </c>
      <c r="J3421" s="44"/>
      <c r="K3421" s="21">
        <f>IFERROR(SUM(C3421/'Transfers of Funds'!$F$59),0)</f>
        <v>0</v>
      </c>
      <c r="L3421" s="44"/>
      <c r="M3421" s="45" t="s">
        <v>162</v>
      </c>
    </row>
    <row r="3422" spans="2:13">
      <c r="B3422" s="44" t="str">
        <f>IF(A3422="","",VLOOKUP(A3422,#REF!,2,FALSE))</f>
        <v/>
      </c>
      <c r="C3422" s="176"/>
      <c r="D3422" s="172"/>
      <c r="E3422" s="173"/>
      <c r="F3422" s="174"/>
      <c r="G3422" s="175"/>
      <c r="H3422" s="175"/>
      <c r="I3422" s="50">
        <f t="shared" si="54"/>
        <v>0</v>
      </c>
      <c r="J3422" s="44"/>
      <c r="K3422" s="21">
        <f>IFERROR(SUM(C3422/'Transfers of Funds'!$F$59),0)</f>
        <v>0</v>
      </c>
      <c r="L3422" s="44"/>
      <c r="M3422" s="45" t="s">
        <v>162</v>
      </c>
    </row>
    <row r="3423" spans="2:13">
      <c r="B3423" s="44" t="str">
        <f>IF(A3423="","",VLOOKUP(A3423,#REF!,2,FALSE))</f>
        <v/>
      </c>
      <c r="C3423" s="176"/>
      <c r="D3423" s="172"/>
      <c r="E3423" s="173"/>
      <c r="F3423" s="174"/>
      <c r="G3423" s="175"/>
      <c r="H3423" s="175"/>
      <c r="I3423" s="50">
        <f t="shared" si="54"/>
        <v>0</v>
      </c>
      <c r="J3423" s="44"/>
      <c r="K3423" s="21">
        <f>IFERROR(SUM(C3423/'Transfers of Funds'!$F$59),0)</f>
        <v>0</v>
      </c>
      <c r="L3423" s="44"/>
      <c r="M3423" s="45" t="s">
        <v>162</v>
      </c>
    </row>
    <row r="3424" spans="2:13">
      <c r="B3424" s="44" t="str">
        <f>IF(A3424="","",VLOOKUP(A3424,#REF!,2,FALSE))</f>
        <v/>
      </c>
      <c r="C3424" s="176"/>
      <c r="D3424" s="172"/>
      <c r="E3424" s="173"/>
      <c r="F3424" s="174"/>
      <c r="G3424" s="175"/>
      <c r="H3424" s="175"/>
      <c r="I3424" s="50">
        <f t="shared" si="54"/>
        <v>0</v>
      </c>
      <c r="J3424" s="44"/>
      <c r="K3424" s="21">
        <f>IFERROR(SUM(C3424/'Transfers of Funds'!$F$59),0)</f>
        <v>0</v>
      </c>
      <c r="L3424" s="44"/>
      <c r="M3424" s="45" t="s">
        <v>162</v>
      </c>
    </row>
    <row r="3425" spans="2:13">
      <c r="B3425" s="44" t="str">
        <f>IF(A3425="","",VLOOKUP(A3425,#REF!,2,FALSE))</f>
        <v/>
      </c>
      <c r="C3425" s="176"/>
      <c r="D3425" s="172"/>
      <c r="E3425" s="173"/>
      <c r="F3425" s="174"/>
      <c r="G3425" s="175"/>
      <c r="H3425" s="175"/>
      <c r="I3425" s="50">
        <f t="shared" si="54"/>
        <v>0</v>
      </c>
      <c r="J3425" s="44"/>
      <c r="K3425" s="21">
        <f>IFERROR(SUM(C3425/'Transfers of Funds'!$F$59),0)</f>
        <v>0</v>
      </c>
      <c r="L3425" s="44"/>
      <c r="M3425" s="45" t="s">
        <v>162</v>
      </c>
    </row>
    <row r="3426" spans="2:13">
      <c r="B3426" s="44" t="str">
        <f>IF(A3426="","",VLOOKUP(A3426,#REF!,2,FALSE))</f>
        <v/>
      </c>
      <c r="C3426" s="176"/>
      <c r="D3426" s="172"/>
      <c r="E3426" s="173"/>
      <c r="F3426" s="174"/>
      <c r="G3426" s="175"/>
      <c r="H3426" s="175"/>
      <c r="I3426" s="50">
        <f t="shared" si="54"/>
        <v>0</v>
      </c>
      <c r="J3426" s="44"/>
      <c r="K3426" s="21">
        <f>IFERROR(SUM(C3426/'Transfers of Funds'!$F$59),0)</f>
        <v>0</v>
      </c>
      <c r="L3426" s="44"/>
      <c r="M3426" s="45" t="s">
        <v>162</v>
      </c>
    </row>
    <row r="3427" spans="2:13">
      <c r="B3427" s="44" t="str">
        <f>IF(A3427="","",VLOOKUP(A3427,#REF!,2,FALSE))</f>
        <v/>
      </c>
      <c r="C3427" s="176"/>
      <c r="D3427" s="172"/>
      <c r="E3427" s="173"/>
      <c r="F3427" s="174"/>
      <c r="G3427" s="175"/>
      <c r="H3427" s="175"/>
      <c r="I3427" s="50">
        <f t="shared" si="54"/>
        <v>0</v>
      </c>
      <c r="J3427" s="44"/>
      <c r="K3427" s="21">
        <f>IFERROR(SUM(C3427/'Transfers of Funds'!$F$59),0)</f>
        <v>0</v>
      </c>
      <c r="L3427" s="44"/>
      <c r="M3427" s="45" t="s">
        <v>162</v>
      </c>
    </row>
    <row r="3428" spans="2:13">
      <c r="B3428" s="44" t="str">
        <f>IF(A3428="","",VLOOKUP(A3428,#REF!,2,FALSE))</f>
        <v/>
      </c>
      <c r="C3428" s="176"/>
      <c r="D3428" s="172"/>
      <c r="E3428" s="173"/>
      <c r="F3428" s="174"/>
      <c r="G3428" s="175"/>
      <c r="H3428" s="175"/>
      <c r="I3428" s="50">
        <f t="shared" si="54"/>
        <v>0</v>
      </c>
      <c r="J3428" s="44"/>
      <c r="K3428" s="21">
        <f>IFERROR(SUM(C3428/'Transfers of Funds'!$F$59),0)</f>
        <v>0</v>
      </c>
      <c r="L3428" s="44"/>
      <c r="M3428" s="45" t="s">
        <v>162</v>
      </c>
    </row>
    <row r="3429" spans="2:13">
      <c r="B3429" s="44" t="str">
        <f>IF(A3429="","",VLOOKUP(A3429,#REF!,2,FALSE))</f>
        <v/>
      </c>
      <c r="C3429" s="176"/>
      <c r="D3429" s="172"/>
      <c r="E3429" s="173"/>
      <c r="F3429" s="174"/>
      <c r="G3429" s="175"/>
      <c r="H3429" s="175"/>
      <c r="I3429" s="50">
        <f t="shared" si="54"/>
        <v>0</v>
      </c>
      <c r="J3429" s="44"/>
      <c r="K3429" s="21">
        <f>IFERROR(SUM(C3429/'Transfers of Funds'!$F$59),0)</f>
        <v>0</v>
      </c>
      <c r="L3429" s="44"/>
      <c r="M3429" s="45" t="s">
        <v>162</v>
      </c>
    </row>
    <row r="3430" spans="2:13">
      <c r="B3430" s="44" t="str">
        <f>IF(A3430="","",VLOOKUP(A3430,#REF!,2,FALSE))</f>
        <v/>
      </c>
      <c r="C3430" s="176"/>
      <c r="D3430" s="172"/>
      <c r="E3430" s="173"/>
      <c r="F3430" s="174"/>
      <c r="G3430" s="175"/>
      <c r="H3430" s="175"/>
      <c r="I3430" s="50">
        <f t="shared" si="54"/>
        <v>0</v>
      </c>
      <c r="J3430" s="44"/>
      <c r="K3430" s="21">
        <f>IFERROR(SUM(C3430/'Transfers of Funds'!$F$59),0)</f>
        <v>0</v>
      </c>
      <c r="L3430" s="44"/>
      <c r="M3430" s="45" t="s">
        <v>162</v>
      </c>
    </row>
    <row r="3431" spans="2:13">
      <c r="B3431" s="44" t="str">
        <f>IF(A3431="","",VLOOKUP(A3431,#REF!,2,FALSE))</f>
        <v/>
      </c>
      <c r="C3431" s="176"/>
      <c r="D3431" s="172"/>
      <c r="E3431" s="173"/>
      <c r="F3431" s="174"/>
      <c r="G3431" s="175"/>
      <c r="H3431" s="175"/>
      <c r="I3431" s="50">
        <f t="shared" si="54"/>
        <v>0</v>
      </c>
      <c r="J3431" s="44"/>
      <c r="K3431" s="21">
        <f>IFERROR(SUM(C3431/'Transfers of Funds'!$F$59),0)</f>
        <v>0</v>
      </c>
      <c r="L3431" s="44"/>
      <c r="M3431" s="45" t="s">
        <v>162</v>
      </c>
    </row>
    <row r="3432" spans="2:13">
      <c r="B3432" s="44" t="str">
        <f>IF(A3432="","",VLOOKUP(A3432,#REF!,2,FALSE))</f>
        <v/>
      </c>
      <c r="C3432" s="176"/>
      <c r="D3432" s="172"/>
      <c r="E3432" s="173"/>
      <c r="F3432" s="174"/>
      <c r="G3432" s="175"/>
      <c r="H3432" s="175"/>
      <c r="I3432" s="50">
        <f t="shared" si="54"/>
        <v>0</v>
      </c>
      <c r="J3432" s="44"/>
      <c r="K3432" s="21">
        <f>IFERROR(SUM(C3432/'Transfers of Funds'!$F$59),0)</f>
        <v>0</v>
      </c>
      <c r="L3432" s="44"/>
      <c r="M3432" s="45" t="s">
        <v>162</v>
      </c>
    </row>
    <row r="3433" spans="2:13">
      <c r="B3433" s="44" t="str">
        <f>IF(A3433="","",VLOOKUP(A3433,#REF!,2,FALSE))</f>
        <v/>
      </c>
      <c r="C3433" s="176"/>
      <c r="D3433" s="172"/>
      <c r="E3433" s="173"/>
      <c r="F3433" s="174"/>
      <c r="G3433" s="175"/>
      <c r="H3433" s="175"/>
      <c r="I3433" s="50">
        <f t="shared" si="54"/>
        <v>0</v>
      </c>
      <c r="J3433" s="44"/>
      <c r="K3433" s="21">
        <f>IFERROR(SUM(C3433/'Transfers of Funds'!$F$59),0)</f>
        <v>0</v>
      </c>
      <c r="L3433" s="44"/>
      <c r="M3433" s="45" t="s">
        <v>162</v>
      </c>
    </row>
    <row r="3434" spans="2:13">
      <c r="B3434" s="44" t="str">
        <f>IF(A3434="","",VLOOKUP(A3434,#REF!,2,FALSE))</f>
        <v/>
      </c>
      <c r="C3434" s="176"/>
      <c r="D3434" s="172"/>
      <c r="E3434" s="173"/>
      <c r="F3434" s="174"/>
      <c r="G3434" s="175"/>
      <c r="H3434" s="175"/>
      <c r="I3434" s="50">
        <f t="shared" si="54"/>
        <v>0</v>
      </c>
      <c r="J3434" s="44"/>
      <c r="K3434" s="21">
        <f>IFERROR(SUM(C3434/'Transfers of Funds'!$F$59),0)</f>
        <v>0</v>
      </c>
      <c r="L3434" s="44"/>
      <c r="M3434" s="45" t="s">
        <v>162</v>
      </c>
    </row>
    <row r="3435" spans="2:13">
      <c r="B3435" s="44" t="str">
        <f>IF(A3435="","",VLOOKUP(A3435,#REF!,2,FALSE))</f>
        <v/>
      </c>
      <c r="C3435" s="176"/>
      <c r="D3435" s="172"/>
      <c r="E3435" s="173"/>
      <c r="F3435" s="174"/>
      <c r="G3435" s="175"/>
      <c r="H3435" s="175"/>
      <c r="I3435" s="50">
        <f t="shared" si="54"/>
        <v>0</v>
      </c>
      <c r="J3435" s="44"/>
      <c r="K3435" s="21">
        <f>IFERROR(SUM(C3435/'Transfers of Funds'!$F$59),0)</f>
        <v>0</v>
      </c>
      <c r="L3435" s="44"/>
      <c r="M3435" s="45" t="s">
        <v>162</v>
      </c>
    </row>
    <row r="3436" spans="2:13">
      <c r="B3436" s="44" t="str">
        <f>IF(A3436="","",VLOOKUP(A3436,#REF!,2,FALSE))</f>
        <v/>
      </c>
      <c r="C3436" s="176"/>
      <c r="D3436" s="172"/>
      <c r="E3436" s="173"/>
      <c r="F3436" s="174"/>
      <c r="G3436" s="175"/>
      <c r="H3436" s="175"/>
      <c r="I3436" s="50">
        <f t="shared" si="54"/>
        <v>0</v>
      </c>
      <c r="J3436" s="44"/>
      <c r="K3436" s="21">
        <f>IFERROR(SUM(C3436/'Transfers of Funds'!$F$59),0)</f>
        <v>0</v>
      </c>
      <c r="L3436" s="44"/>
      <c r="M3436" s="45" t="s">
        <v>162</v>
      </c>
    </row>
    <row r="3437" spans="2:13">
      <c r="B3437" s="44" t="str">
        <f>IF(A3437="","",VLOOKUP(A3437,#REF!,2,FALSE))</f>
        <v/>
      </c>
      <c r="C3437" s="176"/>
      <c r="D3437" s="172"/>
      <c r="E3437" s="173"/>
      <c r="F3437" s="174"/>
      <c r="G3437" s="175"/>
      <c r="H3437" s="175"/>
      <c r="I3437" s="50">
        <f t="shared" si="54"/>
        <v>0</v>
      </c>
      <c r="J3437" s="44"/>
      <c r="K3437" s="21">
        <f>IFERROR(SUM(C3437/'Transfers of Funds'!$F$59),0)</f>
        <v>0</v>
      </c>
      <c r="L3437" s="44"/>
      <c r="M3437" s="45" t="s">
        <v>162</v>
      </c>
    </row>
    <row r="3438" spans="2:13">
      <c r="B3438" s="44" t="str">
        <f>IF(A3438="","",VLOOKUP(A3438,#REF!,2,FALSE))</f>
        <v/>
      </c>
      <c r="C3438" s="176"/>
      <c r="D3438" s="172"/>
      <c r="E3438" s="173"/>
      <c r="F3438" s="174"/>
      <c r="G3438" s="175"/>
      <c r="H3438" s="175"/>
      <c r="I3438" s="50">
        <f t="shared" si="54"/>
        <v>0</v>
      </c>
      <c r="J3438" s="44"/>
      <c r="K3438" s="21">
        <f>IFERROR(SUM(C3438/'Transfers of Funds'!$F$59),0)</f>
        <v>0</v>
      </c>
      <c r="L3438" s="44"/>
      <c r="M3438" s="45" t="s">
        <v>162</v>
      </c>
    </row>
    <row r="3439" spans="2:13">
      <c r="B3439" s="44" t="str">
        <f>IF(A3439="","",VLOOKUP(A3439,#REF!,2,FALSE))</f>
        <v/>
      </c>
      <c r="C3439" s="176"/>
      <c r="D3439" s="172"/>
      <c r="E3439" s="173"/>
      <c r="F3439" s="174"/>
      <c r="G3439" s="175"/>
      <c r="H3439" s="175"/>
      <c r="I3439" s="50">
        <f t="shared" si="54"/>
        <v>0</v>
      </c>
      <c r="J3439" s="44"/>
      <c r="K3439" s="21">
        <f>IFERROR(SUM(C3439/'Transfers of Funds'!$F$59),0)</f>
        <v>0</v>
      </c>
      <c r="L3439" s="44"/>
      <c r="M3439" s="45" t="s">
        <v>162</v>
      </c>
    </row>
    <row r="3440" spans="2:13">
      <c r="B3440" s="44" t="str">
        <f>IF(A3440="","",VLOOKUP(A3440,#REF!,2,FALSE))</f>
        <v/>
      </c>
      <c r="C3440" s="176"/>
      <c r="D3440" s="172"/>
      <c r="E3440" s="173"/>
      <c r="F3440" s="174"/>
      <c r="G3440" s="175"/>
      <c r="H3440" s="175"/>
      <c r="I3440" s="50">
        <f t="shared" si="54"/>
        <v>0</v>
      </c>
      <c r="J3440" s="44"/>
      <c r="K3440" s="21">
        <f>IFERROR(SUM(C3440/'Transfers of Funds'!$F$59),0)</f>
        <v>0</v>
      </c>
      <c r="L3440" s="44"/>
      <c r="M3440" s="45" t="s">
        <v>162</v>
      </c>
    </row>
    <row r="3441" spans="2:13">
      <c r="B3441" s="44" t="str">
        <f>IF(A3441="","",VLOOKUP(A3441,#REF!,2,FALSE))</f>
        <v/>
      </c>
      <c r="C3441" s="176"/>
      <c r="D3441" s="172"/>
      <c r="E3441" s="173"/>
      <c r="F3441" s="174"/>
      <c r="G3441" s="175"/>
      <c r="H3441" s="175"/>
      <c r="I3441" s="50">
        <f t="shared" si="54"/>
        <v>0</v>
      </c>
      <c r="J3441" s="44"/>
      <c r="K3441" s="21">
        <f>IFERROR(SUM(C3441/'Transfers of Funds'!$F$59),0)</f>
        <v>0</v>
      </c>
      <c r="L3441" s="44"/>
      <c r="M3441" s="45" t="s">
        <v>162</v>
      </c>
    </row>
    <row r="3442" spans="2:13">
      <c r="B3442" s="44" t="str">
        <f>IF(A3442="","",VLOOKUP(A3442,#REF!,2,FALSE))</f>
        <v/>
      </c>
      <c r="C3442" s="176"/>
      <c r="D3442" s="172"/>
      <c r="E3442" s="173"/>
      <c r="F3442" s="174"/>
      <c r="G3442" s="175"/>
      <c r="H3442" s="175"/>
      <c r="I3442" s="50">
        <f t="shared" si="54"/>
        <v>0</v>
      </c>
      <c r="J3442" s="44"/>
      <c r="K3442" s="21">
        <f>IFERROR(SUM(C3442/'Transfers of Funds'!$F$59),0)</f>
        <v>0</v>
      </c>
      <c r="L3442" s="44"/>
      <c r="M3442" s="45" t="s">
        <v>162</v>
      </c>
    </row>
    <row r="3443" spans="2:13">
      <c r="B3443" s="44" t="str">
        <f>IF(A3443="","",VLOOKUP(A3443,#REF!,2,FALSE))</f>
        <v/>
      </c>
      <c r="C3443" s="176"/>
      <c r="D3443" s="172"/>
      <c r="E3443" s="173"/>
      <c r="F3443" s="174"/>
      <c r="G3443" s="175"/>
      <c r="H3443" s="175"/>
      <c r="I3443" s="50">
        <f t="shared" si="54"/>
        <v>0</v>
      </c>
      <c r="J3443" s="44"/>
      <c r="K3443" s="21">
        <f>IFERROR(SUM(C3443/'Transfers of Funds'!$F$59),0)</f>
        <v>0</v>
      </c>
      <c r="L3443" s="44"/>
      <c r="M3443" s="45" t="s">
        <v>162</v>
      </c>
    </row>
    <row r="3444" spans="2:13">
      <c r="B3444" s="44" t="str">
        <f>IF(A3444="","",VLOOKUP(A3444,#REF!,2,FALSE))</f>
        <v/>
      </c>
      <c r="C3444" s="176"/>
      <c r="D3444" s="172"/>
      <c r="E3444" s="173"/>
      <c r="F3444" s="174"/>
      <c r="G3444" s="175"/>
      <c r="H3444" s="175"/>
      <c r="I3444" s="50">
        <f t="shared" si="54"/>
        <v>0</v>
      </c>
      <c r="J3444" s="44"/>
      <c r="K3444" s="21">
        <f>IFERROR(SUM(C3444/'Transfers of Funds'!$F$59),0)</f>
        <v>0</v>
      </c>
      <c r="L3444" s="44"/>
      <c r="M3444" s="45" t="s">
        <v>162</v>
      </c>
    </row>
    <row r="3445" spans="2:13">
      <c r="B3445" s="44" t="str">
        <f>IF(A3445="","",VLOOKUP(A3445,#REF!,2,FALSE))</f>
        <v/>
      </c>
      <c r="C3445" s="176"/>
      <c r="D3445" s="172"/>
      <c r="E3445" s="173"/>
      <c r="F3445" s="174"/>
      <c r="G3445" s="175"/>
      <c r="H3445" s="175"/>
      <c r="I3445" s="50">
        <f t="shared" si="54"/>
        <v>0</v>
      </c>
      <c r="J3445" s="44"/>
      <c r="K3445" s="21">
        <f>IFERROR(SUM(C3445/'Transfers of Funds'!$F$59),0)</f>
        <v>0</v>
      </c>
      <c r="L3445" s="44"/>
      <c r="M3445" s="45" t="s">
        <v>162</v>
      </c>
    </row>
    <row r="3446" spans="2:13">
      <c r="B3446" s="44" t="str">
        <f>IF(A3446="","",VLOOKUP(A3446,#REF!,2,FALSE))</f>
        <v/>
      </c>
      <c r="C3446" s="176"/>
      <c r="D3446" s="172"/>
      <c r="E3446" s="173"/>
      <c r="F3446" s="174"/>
      <c r="G3446" s="175"/>
      <c r="H3446" s="175"/>
      <c r="I3446" s="50">
        <f t="shared" si="54"/>
        <v>0</v>
      </c>
      <c r="J3446" s="44"/>
      <c r="K3446" s="21">
        <f>IFERROR(SUM(C3446/'Transfers of Funds'!$F$59),0)</f>
        <v>0</v>
      </c>
      <c r="L3446" s="44"/>
      <c r="M3446" s="45" t="s">
        <v>162</v>
      </c>
    </row>
    <row r="3447" spans="2:13">
      <c r="B3447" s="44" t="str">
        <f>IF(A3447="","",VLOOKUP(A3447,#REF!,2,FALSE))</f>
        <v/>
      </c>
      <c r="C3447" s="176"/>
      <c r="D3447" s="172"/>
      <c r="E3447" s="173"/>
      <c r="F3447" s="174"/>
      <c r="G3447" s="175"/>
      <c r="H3447" s="175"/>
      <c r="I3447" s="50">
        <f t="shared" si="54"/>
        <v>0</v>
      </c>
      <c r="J3447" s="44"/>
      <c r="K3447" s="21">
        <f>IFERROR(SUM(C3447/'Transfers of Funds'!$F$59),0)</f>
        <v>0</v>
      </c>
      <c r="L3447" s="44"/>
      <c r="M3447" s="45" t="s">
        <v>162</v>
      </c>
    </row>
    <row r="3448" spans="2:13">
      <c r="B3448" s="44" t="str">
        <f>IF(A3448="","",VLOOKUP(A3448,#REF!,2,FALSE))</f>
        <v/>
      </c>
      <c r="C3448" s="176"/>
      <c r="D3448" s="172"/>
      <c r="E3448" s="173"/>
      <c r="F3448" s="174"/>
      <c r="G3448" s="175"/>
      <c r="H3448" s="175"/>
      <c r="I3448" s="50">
        <f t="shared" si="54"/>
        <v>0</v>
      </c>
      <c r="J3448" s="44"/>
      <c r="K3448" s="21">
        <f>IFERROR(SUM(C3448/'Transfers of Funds'!$F$59),0)</f>
        <v>0</v>
      </c>
      <c r="L3448" s="44"/>
      <c r="M3448" s="45" t="s">
        <v>162</v>
      </c>
    </row>
    <row r="3449" spans="2:13">
      <c r="B3449" s="44" t="str">
        <f>IF(A3449="","",VLOOKUP(A3449,#REF!,2,FALSE))</f>
        <v/>
      </c>
      <c r="C3449" s="176"/>
      <c r="D3449" s="172"/>
      <c r="E3449" s="173"/>
      <c r="F3449" s="174"/>
      <c r="G3449" s="175"/>
      <c r="H3449" s="175"/>
      <c r="I3449" s="50">
        <f t="shared" si="54"/>
        <v>0</v>
      </c>
      <c r="J3449" s="44"/>
      <c r="K3449" s="21">
        <f>IFERROR(SUM(C3449/'Transfers of Funds'!$F$59),0)</f>
        <v>0</v>
      </c>
      <c r="L3449" s="44"/>
      <c r="M3449" s="45" t="s">
        <v>162</v>
      </c>
    </row>
    <row r="3450" spans="2:13">
      <c r="B3450" s="44" t="str">
        <f>IF(A3450="","",VLOOKUP(A3450,#REF!,2,FALSE))</f>
        <v/>
      </c>
      <c r="C3450" s="176"/>
      <c r="D3450" s="172"/>
      <c r="E3450" s="173"/>
      <c r="F3450" s="174"/>
      <c r="G3450" s="175"/>
      <c r="H3450" s="175"/>
      <c r="I3450" s="50">
        <f t="shared" si="54"/>
        <v>0</v>
      </c>
      <c r="J3450" s="44"/>
      <c r="K3450" s="21">
        <f>IFERROR(SUM(C3450/'Transfers of Funds'!$F$59),0)</f>
        <v>0</v>
      </c>
      <c r="L3450" s="44"/>
      <c r="M3450" s="45" t="s">
        <v>162</v>
      </c>
    </row>
    <row r="3451" spans="2:13">
      <c r="B3451" s="44" t="str">
        <f>IF(A3451="","",VLOOKUP(A3451,#REF!,2,FALSE))</f>
        <v/>
      </c>
      <c r="C3451" s="176"/>
      <c r="D3451" s="172"/>
      <c r="E3451" s="173"/>
      <c r="F3451" s="174"/>
      <c r="G3451" s="175"/>
      <c r="H3451" s="175"/>
      <c r="I3451" s="50">
        <f t="shared" si="54"/>
        <v>0</v>
      </c>
      <c r="J3451" s="44"/>
      <c r="K3451" s="21">
        <f>IFERROR(SUM(C3451/'Transfers of Funds'!$F$59),0)</f>
        <v>0</v>
      </c>
      <c r="L3451" s="44"/>
      <c r="M3451" s="45" t="s">
        <v>162</v>
      </c>
    </row>
    <row r="3452" spans="2:13">
      <c r="B3452" s="44" t="str">
        <f>IF(A3452="","",VLOOKUP(A3452,#REF!,2,FALSE))</f>
        <v/>
      </c>
      <c r="C3452" s="176"/>
      <c r="D3452" s="172"/>
      <c r="E3452" s="173"/>
      <c r="F3452" s="174"/>
      <c r="G3452" s="175"/>
      <c r="H3452" s="175"/>
      <c r="I3452" s="50">
        <f t="shared" si="54"/>
        <v>0</v>
      </c>
      <c r="J3452" s="44"/>
      <c r="K3452" s="21">
        <f>IFERROR(SUM(C3452/'Transfers of Funds'!$F$59),0)</f>
        <v>0</v>
      </c>
      <c r="L3452" s="44"/>
      <c r="M3452" s="45" t="s">
        <v>162</v>
      </c>
    </row>
    <row r="3453" spans="2:13">
      <c r="B3453" s="44" t="str">
        <f>IF(A3453="","",VLOOKUP(A3453,#REF!,2,FALSE))</f>
        <v/>
      </c>
      <c r="C3453" s="176"/>
      <c r="D3453" s="172"/>
      <c r="E3453" s="173"/>
      <c r="F3453" s="174"/>
      <c r="G3453" s="175"/>
      <c r="H3453" s="175"/>
      <c r="I3453" s="50">
        <f t="shared" si="54"/>
        <v>0</v>
      </c>
      <c r="J3453" s="44"/>
      <c r="K3453" s="21">
        <f>IFERROR(SUM(C3453/'Transfers of Funds'!$F$59),0)</f>
        <v>0</v>
      </c>
      <c r="L3453" s="44"/>
      <c r="M3453" s="45" t="s">
        <v>162</v>
      </c>
    </row>
    <row r="3454" spans="2:13">
      <c r="B3454" s="44" t="str">
        <f>IF(A3454="","",VLOOKUP(A3454,#REF!,2,FALSE))</f>
        <v/>
      </c>
      <c r="C3454" s="176"/>
      <c r="D3454" s="172"/>
      <c r="E3454" s="173"/>
      <c r="F3454" s="174"/>
      <c r="G3454" s="175"/>
      <c r="H3454" s="175"/>
      <c r="I3454" s="50">
        <f t="shared" si="54"/>
        <v>0</v>
      </c>
      <c r="J3454" s="44"/>
      <c r="K3454" s="21">
        <f>IFERROR(SUM(C3454/'Transfers of Funds'!$F$59),0)</f>
        <v>0</v>
      </c>
      <c r="L3454" s="44"/>
      <c r="M3454" s="45" t="s">
        <v>162</v>
      </c>
    </row>
    <row r="3455" spans="2:13">
      <c r="B3455" s="44" t="str">
        <f>IF(A3455="","",VLOOKUP(A3455,#REF!,2,FALSE))</f>
        <v/>
      </c>
      <c r="C3455" s="176"/>
      <c r="D3455" s="172"/>
      <c r="E3455" s="173"/>
      <c r="F3455" s="174"/>
      <c r="G3455" s="175"/>
      <c r="H3455" s="175"/>
      <c r="I3455" s="50">
        <f t="shared" si="54"/>
        <v>0</v>
      </c>
      <c r="J3455" s="44"/>
      <c r="K3455" s="21">
        <f>IFERROR(SUM(C3455/'Transfers of Funds'!$F$59),0)</f>
        <v>0</v>
      </c>
      <c r="L3455" s="44"/>
      <c r="M3455" s="45" t="s">
        <v>162</v>
      </c>
    </row>
    <row r="3456" spans="2:13">
      <c r="B3456" s="44" t="str">
        <f>IF(A3456="","",VLOOKUP(A3456,#REF!,2,FALSE))</f>
        <v/>
      </c>
      <c r="C3456" s="176"/>
      <c r="D3456" s="172"/>
      <c r="E3456" s="173"/>
      <c r="F3456" s="174"/>
      <c r="G3456" s="175"/>
      <c r="H3456" s="175"/>
      <c r="I3456" s="50">
        <f t="shared" si="54"/>
        <v>0</v>
      </c>
      <c r="J3456" s="44"/>
      <c r="K3456" s="21">
        <f>IFERROR(SUM(C3456/'Transfers of Funds'!$F$59),0)</f>
        <v>0</v>
      </c>
      <c r="L3456" s="44"/>
      <c r="M3456" s="45" t="s">
        <v>162</v>
      </c>
    </row>
    <row r="3457" spans="2:13">
      <c r="B3457" s="44" t="str">
        <f>IF(A3457="","",VLOOKUP(A3457,#REF!,2,FALSE))</f>
        <v/>
      </c>
      <c r="C3457" s="176"/>
      <c r="D3457" s="172"/>
      <c r="E3457" s="173"/>
      <c r="F3457" s="174"/>
      <c r="G3457" s="175"/>
      <c r="H3457" s="175"/>
      <c r="I3457" s="50">
        <f t="shared" si="54"/>
        <v>0</v>
      </c>
      <c r="J3457" s="44"/>
      <c r="K3457" s="21">
        <f>IFERROR(SUM(C3457/'Transfers of Funds'!$F$59),0)</f>
        <v>0</v>
      </c>
      <c r="L3457" s="44"/>
      <c r="M3457" s="45" t="s">
        <v>162</v>
      </c>
    </row>
    <row r="3458" spans="2:13">
      <c r="B3458" s="44" t="str">
        <f>IF(A3458="","",VLOOKUP(A3458,#REF!,2,FALSE))</f>
        <v/>
      </c>
      <c r="C3458" s="176"/>
      <c r="D3458" s="172"/>
      <c r="E3458" s="173"/>
      <c r="F3458" s="174"/>
      <c r="G3458" s="175"/>
      <c r="H3458" s="175"/>
      <c r="I3458" s="50">
        <f t="shared" si="54"/>
        <v>0</v>
      </c>
      <c r="J3458" s="44"/>
      <c r="K3458" s="21">
        <f>IFERROR(SUM(C3458/'Transfers of Funds'!$F$59),0)</f>
        <v>0</v>
      </c>
      <c r="L3458" s="44"/>
      <c r="M3458" s="45" t="s">
        <v>162</v>
      </c>
    </row>
    <row r="3459" spans="2:13">
      <c r="B3459" s="44" t="str">
        <f>IF(A3459="","",VLOOKUP(A3459,#REF!,2,FALSE))</f>
        <v/>
      </c>
      <c r="C3459" s="176"/>
      <c r="D3459" s="172"/>
      <c r="E3459" s="173"/>
      <c r="F3459" s="174"/>
      <c r="G3459" s="175"/>
      <c r="H3459" s="175"/>
      <c r="I3459" s="50">
        <f t="shared" si="54"/>
        <v>0</v>
      </c>
      <c r="J3459" s="44"/>
      <c r="K3459" s="21">
        <f>IFERROR(SUM(C3459/'Transfers of Funds'!$F$59),0)</f>
        <v>0</v>
      </c>
      <c r="L3459" s="44"/>
      <c r="M3459" s="45" t="s">
        <v>162</v>
      </c>
    </row>
    <row r="3460" spans="2:13">
      <c r="B3460" s="44" t="str">
        <f>IF(A3460="","",VLOOKUP(A3460,#REF!,2,FALSE))</f>
        <v/>
      </c>
      <c r="C3460" s="176"/>
      <c r="D3460" s="172"/>
      <c r="E3460" s="173"/>
      <c r="F3460" s="174"/>
      <c r="G3460" s="175"/>
      <c r="H3460" s="175"/>
      <c r="I3460" s="50">
        <f t="shared" si="54"/>
        <v>0</v>
      </c>
      <c r="J3460" s="44"/>
      <c r="K3460" s="21">
        <f>IFERROR(SUM(C3460/'Transfers of Funds'!$F$59),0)</f>
        <v>0</v>
      </c>
      <c r="L3460" s="44"/>
      <c r="M3460" s="45" t="s">
        <v>162</v>
      </c>
    </row>
    <row r="3461" spans="2:13">
      <c r="B3461" s="44" t="str">
        <f>IF(A3461="","",VLOOKUP(A3461,#REF!,2,FALSE))</f>
        <v/>
      </c>
      <c r="C3461" s="176"/>
      <c r="D3461" s="172"/>
      <c r="E3461" s="173"/>
      <c r="F3461" s="174"/>
      <c r="G3461" s="175"/>
      <c r="H3461" s="175"/>
      <c r="I3461" s="50">
        <f t="shared" si="54"/>
        <v>0</v>
      </c>
      <c r="J3461" s="44"/>
      <c r="K3461" s="21">
        <f>IFERROR(SUM(C3461/'Transfers of Funds'!$F$59),0)</f>
        <v>0</v>
      </c>
      <c r="L3461" s="44"/>
      <c r="M3461" s="45" t="s">
        <v>162</v>
      </c>
    </row>
    <row r="3462" spans="2:13">
      <c r="B3462" s="44" t="str">
        <f>IF(A3462="","",VLOOKUP(A3462,#REF!,2,FALSE))</f>
        <v/>
      </c>
      <c r="C3462" s="176"/>
      <c r="D3462" s="172"/>
      <c r="E3462" s="173"/>
      <c r="F3462" s="174"/>
      <c r="G3462" s="175"/>
      <c r="H3462" s="175"/>
      <c r="I3462" s="50">
        <f t="shared" si="54"/>
        <v>0</v>
      </c>
      <c r="J3462" s="44"/>
      <c r="K3462" s="21">
        <f>IFERROR(SUM(C3462/'Transfers of Funds'!$F$59),0)</f>
        <v>0</v>
      </c>
      <c r="L3462" s="44"/>
      <c r="M3462" s="45" t="s">
        <v>162</v>
      </c>
    </row>
    <row r="3463" spans="2:13">
      <c r="B3463" s="44" t="str">
        <f>IF(A3463="","",VLOOKUP(A3463,#REF!,2,FALSE))</f>
        <v/>
      </c>
      <c r="C3463" s="176"/>
      <c r="D3463" s="172"/>
      <c r="E3463" s="173"/>
      <c r="F3463" s="174"/>
      <c r="G3463" s="175"/>
      <c r="H3463" s="175"/>
      <c r="I3463" s="50">
        <f t="shared" si="54"/>
        <v>0</v>
      </c>
      <c r="J3463" s="44"/>
      <c r="K3463" s="21">
        <f>IFERROR(SUM(C3463/'Transfers of Funds'!$F$59),0)</f>
        <v>0</v>
      </c>
      <c r="L3463" s="44"/>
      <c r="M3463" s="45" t="s">
        <v>162</v>
      </c>
    </row>
    <row r="3464" spans="2:13">
      <c r="B3464" s="44" t="str">
        <f>IF(A3464="","",VLOOKUP(A3464,#REF!,2,FALSE))</f>
        <v/>
      </c>
      <c r="C3464" s="176"/>
      <c r="D3464" s="172"/>
      <c r="E3464" s="173"/>
      <c r="F3464" s="174"/>
      <c r="G3464" s="175"/>
      <c r="H3464" s="175"/>
      <c r="I3464" s="50">
        <f t="shared" si="54"/>
        <v>0</v>
      </c>
      <c r="J3464" s="44"/>
      <c r="K3464" s="21">
        <f>IFERROR(SUM(C3464/'Transfers of Funds'!$F$59),0)</f>
        <v>0</v>
      </c>
      <c r="L3464" s="44"/>
      <c r="M3464" s="45" t="s">
        <v>162</v>
      </c>
    </row>
    <row r="3465" spans="2:13">
      <c r="B3465" s="44" t="str">
        <f>IF(A3465="","",VLOOKUP(A3465,#REF!,2,FALSE))</f>
        <v/>
      </c>
      <c r="C3465" s="176"/>
      <c r="D3465" s="172"/>
      <c r="E3465" s="173"/>
      <c r="F3465" s="174"/>
      <c r="G3465" s="175"/>
      <c r="H3465" s="175"/>
      <c r="I3465" s="50">
        <f t="shared" si="54"/>
        <v>0</v>
      </c>
      <c r="J3465" s="44"/>
      <c r="K3465" s="21">
        <f>IFERROR(SUM(C3465/'Transfers of Funds'!$F$59),0)</f>
        <v>0</v>
      </c>
      <c r="L3465" s="44"/>
      <c r="M3465" s="45" t="s">
        <v>162</v>
      </c>
    </row>
    <row r="3466" spans="2:13">
      <c r="B3466" s="44" t="str">
        <f>IF(A3466="","",VLOOKUP(A3466,#REF!,2,FALSE))</f>
        <v/>
      </c>
      <c r="C3466" s="176"/>
      <c r="D3466" s="172"/>
      <c r="E3466" s="173"/>
      <c r="F3466" s="174"/>
      <c r="G3466" s="175"/>
      <c r="H3466" s="175"/>
      <c r="I3466" s="50">
        <f t="shared" si="54"/>
        <v>0</v>
      </c>
      <c r="J3466" s="44"/>
      <c r="K3466" s="21">
        <f>IFERROR(SUM(C3466/'Transfers of Funds'!$F$59),0)</f>
        <v>0</v>
      </c>
      <c r="L3466" s="44"/>
      <c r="M3466" s="45" t="s">
        <v>162</v>
      </c>
    </row>
    <row r="3467" spans="2:13">
      <c r="B3467" s="44" t="str">
        <f>IF(A3467="","",VLOOKUP(A3467,#REF!,2,FALSE))</f>
        <v/>
      </c>
      <c r="C3467" s="176"/>
      <c r="D3467" s="172"/>
      <c r="E3467" s="173"/>
      <c r="F3467" s="174"/>
      <c r="G3467" s="175"/>
      <c r="H3467" s="175"/>
      <c r="I3467" s="50">
        <f t="shared" si="54"/>
        <v>0</v>
      </c>
      <c r="J3467" s="44"/>
      <c r="K3467" s="21">
        <f>IFERROR(SUM(C3467/'Transfers of Funds'!$F$59),0)</f>
        <v>0</v>
      </c>
      <c r="L3467" s="44"/>
      <c r="M3467" s="45" t="s">
        <v>162</v>
      </c>
    </row>
    <row r="3468" spans="2:13">
      <c r="B3468" s="44" t="str">
        <f>IF(A3468="","",VLOOKUP(A3468,#REF!,2,FALSE))</f>
        <v/>
      </c>
      <c r="C3468" s="176"/>
      <c r="D3468" s="172"/>
      <c r="E3468" s="173"/>
      <c r="F3468" s="174"/>
      <c r="G3468" s="175"/>
      <c r="H3468" s="175"/>
      <c r="I3468" s="50">
        <f t="shared" si="54"/>
        <v>0</v>
      </c>
      <c r="J3468" s="44"/>
      <c r="K3468" s="21">
        <f>IFERROR(SUM(C3468/'Transfers of Funds'!$F$59),0)</f>
        <v>0</v>
      </c>
      <c r="L3468" s="44"/>
      <c r="M3468" s="45" t="s">
        <v>162</v>
      </c>
    </row>
    <row r="3469" spans="2:13">
      <c r="B3469" s="44" t="str">
        <f>IF(A3469="","",VLOOKUP(A3469,#REF!,2,FALSE))</f>
        <v/>
      </c>
      <c r="C3469" s="176"/>
      <c r="D3469" s="172"/>
      <c r="E3469" s="173"/>
      <c r="F3469" s="174"/>
      <c r="G3469" s="175"/>
      <c r="H3469" s="175"/>
      <c r="I3469" s="50">
        <f t="shared" si="54"/>
        <v>0</v>
      </c>
      <c r="J3469" s="44"/>
      <c r="K3469" s="21">
        <f>IFERROR(SUM(C3469/'Transfers of Funds'!$F$59),0)</f>
        <v>0</v>
      </c>
      <c r="L3469" s="44"/>
      <c r="M3469" s="45" t="s">
        <v>162</v>
      </c>
    </row>
    <row r="3470" spans="2:13">
      <c r="B3470" s="44" t="str">
        <f>IF(A3470="","",VLOOKUP(A3470,#REF!,2,FALSE))</f>
        <v/>
      </c>
      <c r="C3470" s="176"/>
      <c r="D3470" s="172"/>
      <c r="E3470" s="173"/>
      <c r="F3470" s="174"/>
      <c r="G3470" s="175"/>
      <c r="H3470" s="175"/>
      <c r="I3470" s="50">
        <f t="shared" si="54"/>
        <v>0</v>
      </c>
      <c r="J3470" s="44"/>
      <c r="K3470" s="21">
        <f>IFERROR(SUM(C3470/'Transfers of Funds'!$F$59),0)</f>
        <v>0</v>
      </c>
      <c r="L3470" s="44"/>
      <c r="M3470" s="45" t="s">
        <v>162</v>
      </c>
    </row>
    <row r="3471" spans="2:13">
      <c r="B3471" s="44" t="str">
        <f>IF(A3471="","",VLOOKUP(A3471,#REF!,2,FALSE))</f>
        <v/>
      </c>
      <c r="C3471" s="176"/>
      <c r="D3471" s="172"/>
      <c r="E3471" s="173"/>
      <c r="F3471" s="174"/>
      <c r="G3471" s="175"/>
      <c r="H3471" s="175"/>
      <c r="I3471" s="50">
        <f t="shared" si="54"/>
        <v>0</v>
      </c>
      <c r="J3471" s="44"/>
      <c r="K3471" s="21">
        <f>IFERROR(SUM(C3471/'Transfers of Funds'!$F$59),0)</f>
        <v>0</v>
      </c>
      <c r="L3471" s="44"/>
      <c r="M3471" s="45" t="s">
        <v>162</v>
      </c>
    </row>
    <row r="3472" spans="2:13">
      <c r="B3472" s="44" t="str">
        <f>IF(A3472="","",VLOOKUP(A3472,#REF!,2,FALSE))</f>
        <v/>
      </c>
      <c r="C3472" s="176"/>
      <c r="D3472" s="172"/>
      <c r="E3472" s="173"/>
      <c r="F3472" s="174"/>
      <c r="G3472" s="175"/>
      <c r="H3472" s="175"/>
      <c r="I3472" s="50">
        <f t="shared" si="54"/>
        <v>0</v>
      </c>
      <c r="J3472" s="44"/>
      <c r="K3472" s="21">
        <f>IFERROR(SUM(C3472/'Transfers of Funds'!$F$59),0)</f>
        <v>0</v>
      </c>
      <c r="L3472" s="44"/>
      <c r="M3472" s="45" t="s">
        <v>162</v>
      </c>
    </row>
    <row r="3473" spans="2:13">
      <c r="B3473" s="44" t="str">
        <f>IF(A3473="","",VLOOKUP(A3473,#REF!,2,FALSE))</f>
        <v/>
      </c>
      <c r="C3473" s="176"/>
      <c r="D3473" s="172"/>
      <c r="E3473" s="173"/>
      <c r="F3473" s="174"/>
      <c r="G3473" s="175"/>
      <c r="H3473" s="175"/>
      <c r="I3473" s="50">
        <f t="shared" si="54"/>
        <v>0</v>
      </c>
      <c r="J3473" s="44"/>
      <c r="K3473" s="21">
        <f>IFERROR(SUM(C3473/'Transfers of Funds'!$F$59),0)</f>
        <v>0</v>
      </c>
      <c r="L3473" s="44"/>
      <c r="M3473" s="45" t="s">
        <v>162</v>
      </c>
    </row>
    <row r="3474" spans="2:13">
      <c r="B3474" s="44" t="str">
        <f>IF(A3474="","",VLOOKUP(A3474,#REF!,2,FALSE))</f>
        <v/>
      </c>
      <c r="C3474" s="176"/>
      <c r="D3474" s="172"/>
      <c r="E3474" s="173"/>
      <c r="F3474" s="174"/>
      <c r="G3474" s="175"/>
      <c r="H3474" s="175"/>
      <c r="I3474" s="50">
        <f t="shared" si="54"/>
        <v>0</v>
      </c>
      <c r="J3474" s="44"/>
      <c r="K3474" s="21">
        <f>IFERROR(SUM(C3474/'Transfers of Funds'!$F$59),0)</f>
        <v>0</v>
      </c>
      <c r="L3474" s="44"/>
      <c r="M3474" s="45" t="s">
        <v>162</v>
      </c>
    </row>
    <row r="3475" spans="2:13">
      <c r="B3475" s="44" t="str">
        <f>IF(A3475="","",VLOOKUP(A3475,#REF!,2,FALSE))</f>
        <v/>
      </c>
      <c r="C3475" s="176"/>
      <c r="D3475" s="172"/>
      <c r="E3475" s="173"/>
      <c r="F3475" s="174"/>
      <c r="G3475" s="175"/>
      <c r="H3475" s="175"/>
      <c r="I3475" s="50">
        <f t="shared" si="54"/>
        <v>0</v>
      </c>
      <c r="J3475" s="44"/>
      <c r="K3475" s="21">
        <f>IFERROR(SUM(C3475/'Transfers of Funds'!$F$59),0)</f>
        <v>0</v>
      </c>
      <c r="L3475" s="44"/>
      <c r="M3475" s="45" t="s">
        <v>162</v>
      </c>
    </row>
    <row r="3476" spans="2:13">
      <c r="B3476" s="44" t="str">
        <f>IF(A3476="","",VLOOKUP(A3476,#REF!,2,FALSE))</f>
        <v/>
      </c>
      <c r="C3476" s="176"/>
      <c r="D3476" s="172"/>
      <c r="E3476" s="173"/>
      <c r="F3476" s="174"/>
      <c r="G3476" s="175"/>
      <c r="H3476" s="175"/>
      <c r="I3476" s="50">
        <f t="shared" si="54"/>
        <v>0</v>
      </c>
      <c r="J3476" s="44"/>
      <c r="K3476" s="21">
        <f>IFERROR(SUM(C3476/'Transfers of Funds'!$F$59),0)</f>
        <v>0</v>
      </c>
      <c r="L3476" s="44"/>
      <c r="M3476" s="45" t="s">
        <v>162</v>
      </c>
    </row>
    <row r="3477" spans="2:13">
      <c r="B3477" s="44" t="str">
        <f>IF(A3477="","",VLOOKUP(A3477,#REF!,2,FALSE))</f>
        <v/>
      </c>
      <c r="C3477" s="176"/>
      <c r="D3477" s="172"/>
      <c r="E3477" s="173"/>
      <c r="F3477" s="174"/>
      <c r="G3477" s="175"/>
      <c r="H3477" s="175"/>
      <c r="I3477" s="50">
        <f t="shared" ref="I3477:I3540" si="55">IF(OR(F$4="EUR",F$4="USD",F$4="GBP",F$4="CAD",F$4="NZD",F$4="AUD"),K3477,C3477)</f>
        <v>0</v>
      </c>
      <c r="J3477" s="44"/>
      <c r="K3477" s="21">
        <f>IFERROR(SUM(C3477/'Transfers of Funds'!$F$59),0)</f>
        <v>0</v>
      </c>
      <c r="L3477" s="44"/>
      <c r="M3477" s="45" t="s">
        <v>162</v>
      </c>
    </row>
    <row r="3478" spans="2:13">
      <c r="B3478" s="44" t="str">
        <f>IF(A3478="","",VLOOKUP(A3478,#REF!,2,FALSE))</f>
        <v/>
      </c>
      <c r="C3478" s="176"/>
      <c r="D3478" s="172"/>
      <c r="E3478" s="173"/>
      <c r="F3478" s="174"/>
      <c r="G3478" s="175"/>
      <c r="H3478" s="175"/>
      <c r="I3478" s="50">
        <f t="shared" si="55"/>
        <v>0</v>
      </c>
      <c r="J3478" s="44"/>
      <c r="K3478" s="21">
        <f>IFERROR(SUM(C3478/'Transfers of Funds'!$F$59),0)</f>
        <v>0</v>
      </c>
      <c r="L3478" s="44"/>
      <c r="M3478" s="45" t="s">
        <v>162</v>
      </c>
    </row>
    <row r="3479" spans="2:13">
      <c r="B3479" s="44" t="str">
        <f>IF(A3479="","",VLOOKUP(A3479,#REF!,2,FALSE))</f>
        <v/>
      </c>
      <c r="C3479" s="176"/>
      <c r="D3479" s="172"/>
      <c r="E3479" s="173"/>
      <c r="F3479" s="174"/>
      <c r="G3479" s="175"/>
      <c r="H3479" s="175"/>
      <c r="I3479" s="50">
        <f t="shared" si="55"/>
        <v>0</v>
      </c>
      <c r="J3479" s="44"/>
      <c r="K3479" s="21">
        <f>IFERROR(SUM(C3479/'Transfers of Funds'!$F$59),0)</f>
        <v>0</v>
      </c>
      <c r="L3479" s="44"/>
      <c r="M3479" s="45" t="s">
        <v>162</v>
      </c>
    </row>
    <row r="3480" spans="2:13">
      <c r="B3480" s="44" t="str">
        <f>IF(A3480="","",VLOOKUP(A3480,#REF!,2,FALSE))</f>
        <v/>
      </c>
      <c r="C3480" s="176"/>
      <c r="D3480" s="172"/>
      <c r="E3480" s="173"/>
      <c r="F3480" s="174"/>
      <c r="G3480" s="175"/>
      <c r="H3480" s="175"/>
      <c r="I3480" s="50">
        <f t="shared" si="55"/>
        <v>0</v>
      </c>
      <c r="J3480" s="44"/>
      <c r="K3480" s="21">
        <f>IFERROR(SUM(C3480/'Transfers of Funds'!$F$59),0)</f>
        <v>0</v>
      </c>
      <c r="L3480" s="44"/>
      <c r="M3480" s="45" t="s">
        <v>162</v>
      </c>
    </row>
    <row r="3481" spans="2:13">
      <c r="B3481" s="44" t="str">
        <f>IF(A3481="","",VLOOKUP(A3481,#REF!,2,FALSE))</f>
        <v/>
      </c>
      <c r="C3481" s="176"/>
      <c r="D3481" s="172"/>
      <c r="E3481" s="173"/>
      <c r="F3481" s="174"/>
      <c r="G3481" s="175"/>
      <c r="H3481" s="175"/>
      <c r="I3481" s="50">
        <f t="shared" si="55"/>
        <v>0</v>
      </c>
      <c r="J3481" s="44"/>
      <c r="K3481" s="21">
        <f>IFERROR(SUM(C3481/'Transfers of Funds'!$F$59),0)</f>
        <v>0</v>
      </c>
      <c r="L3481" s="44"/>
      <c r="M3481" s="45" t="s">
        <v>162</v>
      </c>
    </row>
    <row r="3482" spans="2:13">
      <c r="B3482" s="44" t="str">
        <f>IF(A3482="","",VLOOKUP(A3482,#REF!,2,FALSE))</f>
        <v/>
      </c>
      <c r="C3482" s="176"/>
      <c r="D3482" s="172"/>
      <c r="E3482" s="173"/>
      <c r="F3482" s="174"/>
      <c r="G3482" s="175"/>
      <c r="H3482" s="175"/>
      <c r="I3482" s="50">
        <f t="shared" si="55"/>
        <v>0</v>
      </c>
      <c r="J3482" s="44"/>
      <c r="K3482" s="21">
        <f>IFERROR(SUM(C3482/'Transfers of Funds'!$F$59),0)</f>
        <v>0</v>
      </c>
      <c r="L3482" s="44"/>
      <c r="M3482" s="45" t="s">
        <v>162</v>
      </c>
    </row>
    <row r="3483" spans="2:13">
      <c r="B3483" s="44" t="str">
        <f>IF(A3483="","",VLOOKUP(A3483,#REF!,2,FALSE))</f>
        <v/>
      </c>
      <c r="C3483" s="176"/>
      <c r="D3483" s="172"/>
      <c r="E3483" s="173"/>
      <c r="F3483" s="174"/>
      <c r="G3483" s="175"/>
      <c r="H3483" s="175"/>
      <c r="I3483" s="50">
        <f t="shared" si="55"/>
        <v>0</v>
      </c>
      <c r="J3483" s="44"/>
      <c r="K3483" s="21">
        <f>IFERROR(SUM(C3483/'Transfers of Funds'!$F$59),0)</f>
        <v>0</v>
      </c>
      <c r="L3483" s="44"/>
      <c r="M3483" s="45" t="s">
        <v>162</v>
      </c>
    </row>
    <row r="3484" spans="2:13">
      <c r="B3484" s="44" t="str">
        <f>IF(A3484="","",VLOOKUP(A3484,#REF!,2,FALSE))</f>
        <v/>
      </c>
      <c r="C3484" s="176"/>
      <c r="D3484" s="172"/>
      <c r="E3484" s="173"/>
      <c r="F3484" s="174"/>
      <c r="G3484" s="175"/>
      <c r="H3484" s="175"/>
      <c r="I3484" s="50">
        <f t="shared" si="55"/>
        <v>0</v>
      </c>
      <c r="J3484" s="44"/>
      <c r="K3484" s="21">
        <f>IFERROR(SUM(C3484/'Transfers of Funds'!$F$59),0)</f>
        <v>0</v>
      </c>
      <c r="L3484" s="44"/>
      <c r="M3484" s="45" t="s">
        <v>162</v>
      </c>
    </row>
    <row r="3485" spans="2:13">
      <c r="B3485" s="44" t="str">
        <f>IF(A3485="","",VLOOKUP(A3485,#REF!,2,FALSE))</f>
        <v/>
      </c>
      <c r="C3485" s="176"/>
      <c r="D3485" s="172"/>
      <c r="E3485" s="173"/>
      <c r="F3485" s="174"/>
      <c r="G3485" s="175"/>
      <c r="H3485" s="175"/>
      <c r="I3485" s="50">
        <f t="shared" si="55"/>
        <v>0</v>
      </c>
      <c r="J3485" s="44"/>
      <c r="K3485" s="21">
        <f>IFERROR(SUM(C3485/'Transfers of Funds'!$F$59),0)</f>
        <v>0</v>
      </c>
      <c r="L3485" s="44"/>
      <c r="M3485" s="45" t="s">
        <v>162</v>
      </c>
    </row>
    <row r="3486" spans="2:13">
      <c r="B3486" s="44" t="str">
        <f>IF(A3486="","",VLOOKUP(A3486,#REF!,2,FALSE))</f>
        <v/>
      </c>
      <c r="C3486" s="176"/>
      <c r="D3486" s="172"/>
      <c r="E3486" s="173"/>
      <c r="F3486" s="174"/>
      <c r="G3486" s="175"/>
      <c r="H3486" s="175"/>
      <c r="I3486" s="50">
        <f t="shared" si="55"/>
        <v>0</v>
      </c>
      <c r="J3486" s="44"/>
      <c r="K3486" s="21">
        <f>IFERROR(SUM(C3486/'Transfers of Funds'!$F$59),0)</f>
        <v>0</v>
      </c>
      <c r="L3486" s="44"/>
      <c r="M3486" s="45" t="s">
        <v>162</v>
      </c>
    </row>
    <row r="3487" spans="2:13">
      <c r="B3487" s="44" t="str">
        <f>IF(A3487="","",VLOOKUP(A3487,#REF!,2,FALSE))</f>
        <v/>
      </c>
      <c r="C3487" s="176"/>
      <c r="D3487" s="172"/>
      <c r="E3487" s="173"/>
      <c r="F3487" s="174"/>
      <c r="G3487" s="175"/>
      <c r="H3487" s="175"/>
      <c r="I3487" s="50">
        <f t="shared" si="55"/>
        <v>0</v>
      </c>
      <c r="J3487" s="44"/>
      <c r="K3487" s="21">
        <f>IFERROR(SUM(C3487/'Transfers of Funds'!$F$59),0)</f>
        <v>0</v>
      </c>
      <c r="L3487" s="44"/>
      <c r="M3487" s="45" t="s">
        <v>162</v>
      </c>
    </row>
    <row r="3488" spans="2:13">
      <c r="B3488" s="44" t="str">
        <f>IF(A3488="","",VLOOKUP(A3488,#REF!,2,FALSE))</f>
        <v/>
      </c>
      <c r="C3488" s="176"/>
      <c r="D3488" s="172"/>
      <c r="E3488" s="173"/>
      <c r="F3488" s="174"/>
      <c r="G3488" s="175"/>
      <c r="H3488" s="175"/>
      <c r="I3488" s="50">
        <f t="shared" si="55"/>
        <v>0</v>
      </c>
      <c r="J3488" s="44"/>
      <c r="K3488" s="21">
        <f>IFERROR(SUM(C3488/'Transfers of Funds'!$F$59),0)</f>
        <v>0</v>
      </c>
      <c r="L3488" s="44"/>
      <c r="M3488" s="45" t="s">
        <v>162</v>
      </c>
    </row>
    <row r="3489" spans="2:13">
      <c r="B3489" s="44" t="str">
        <f>IF(A3489="","",VLOOKUP(A3489,#REF!,2,FALSE))</f>
        <v/>
      </c>
      <c r="C3489" s="176"/>
      <c r="D3489" s="172"/>
      <c r="E3489" s="173"/>
      <c r="F3489" s="174"/>
      <c r="G3489" s="175"/>
      <c r="H3489" s="175"/>
      <c r="I3489" s="50">
        <f t="shared" si="55"/>
        <v>0</v>
      </c>
      <c r="J3489" s="44"/>
      <c r="K3489" s="21">
        <f>IFERROR(SUM(C3489/'Transfers of Funds'!$F$59),0)</f>
        <v>0</v>
      </c>
      <c r="L3489" s="44"/>
      <c r="M3489" s="45" t="s">
        <v>162</v>
      </c>
    </row>
    <row r="3490" spans="2:13">
      <c r="B3490" s="44" t="str">
        <f>IF(A3490="","",VLOOKUP(A3490,#REF!,2,FALSE))</f>
        <v/>
      </c>
      <c r="C3490" s="176"/>
      <c r="D3490" s="172"/>
      <c r="E3490" s="173"/>
      <c r="F3490" s="174"/>
      <c r="G3490" s="175"/>
      <c r="H3490" s="175"/>
      <c r="I3490" s="50">
        <f t="shared" si="55"/>
        <v>0</v>
      </c>
      <c r="J3490" s="44"/>
      <c r="K3490" s="21">
        <f>IFERROR(SUM(C3490/'Transfers of Funds'!$F$59),0)</f>
        <v>0</v>
      </c>
      <c r="L3490" s="44"/>
      <c r="M3490" s="45" t="s">
        <v>162</v>
      </c>
    </row>
    <row r="3491" spans="2:13">
      <c r="B3491" s="44" t="str">
        <f>IF(A3491="","",VLOOKUP(A3491,#REF!,2,FALSE))</f>
        <v/>
      </c>
      <c r="C3491" s="176"/>
      <c r="D3491" s="172"/>
      <c r="E3491" s="173"/>
      <c r="F3491" s="174"/>
      <c r="G3491" s="175"/>
      <c r="H3491" s="175"/>
      <c r="I3491" s="50">
        <f t="shared" si="55"/>
        <v>0</v>
      </c>
      <c r="J3491" s="44"/>
      <c r="K3491" s="21">
        <f>IFERROR(SUM(C3491/'Transfers of Funds'!$F$59),0)</f>
        <v>0</v>
      </c>
      <c r="L3491" s="44"/>
      <c r="M3491" s="45" t="s">
        <v>162</v>
      </c>
    </row>
    <row r="3492" spans="2:13">
      <c r="B3492" s="44" t="str">
        <f>IF(A3492="","",VLOOKUP(A3492,#REF!,2,FALSE))</f>
        <v/>
      </c>
      <c r="C3492" s="176"/>
      <c r="D3492" s="172"/>
      <c r="E3492" s="173"/>
      <c r="F3492" s="174"/>
      <c r="G3492" s="175"/>
      <c r="H3492" s="175"/>
      <c r="I3492" s="50">
        <f t="shared" si="55"/>
        <v>0</v>
      </c>
      <c r="J3492" s="44"/>
      <c r="K3492" s="21">
        <f>IFERROR(SUM(C3492/'Transfers of Funds'!$F$59),0)</f>
        <v>0</v>
      </c>
      <c r="L3492" s="44"/>
      <c r="M3492" s="45" t="s">
        <v>162</v>
      </c>
    </row>
    <row r="3493" spans="2:13">
      <c r="B3493" s="44" t="str">
        <f>IF(A3493="","",VLOOKUP(A3493,#REF!,2,FALSE))</f>
        <v/>
      </c>
      <c r="C3493" s="176"/>
      <c r="D3493" s="172"/>
      <c r="E3493" s="173"/>
      <c r="F3493" s="174"/>
      <c r="G3493" s="175"/>
      <c r="H3493" s="175"/>
      <c r="I3493" s="50">
        <f t="shared" si="55"/>
        <v>0</v>
      </c>
      <c r="J3493" s="44"/>
      <c r="K3493" s="21">
        <f>IFERROR(SUM(C3493/'Transfers of Funds'!$F$59),0)</f>
        <v>0</v>
      </c>
      <c r="L3493" s="44"/>
      <c r="M3493" s="45" t="s">
        <v>162</v>
      </c>
    </row>
    <row r="3494" spans="2:13">
      <c r="B3494" s="44" t="str">
        <f>IF(A3494="","",VLOOKUP(A3494,#REF!,2,FALSE))</f>
        <v/>
      </c>
      <c r="C3494" s="176"/>
      <c r="D3494" s="172"/>
      <c r="E3494" s="173"/>
      <c r="F3494" s="174"/>
      <c r="G3494" s="175"/>
      <c r="H3494" s="175"/>
      <c r="I3494" s="50">
        <f t="shared" si="55"/>
        <v>0</v>
      </c>
      <c r="J3494" s="44"/>
      <c r="K3494" s="21">
        <f>IFERROR(SUM(C3494/'Transfers of Funds'!$F$59),0)</f>
        <v>0</v>
      </c>
      <c r="L3494" s="44"/>
      <c r="M3494" s="45" t="s">
        <v>162</v>
      </c>
    </row>
    <row r="3495" spans="2:13">
      <c r="B3495" s="44" t="str">
        <f>IF(A3495="","",VLOOKUP(A3495,#REF!,2,FALSE))</f>
        <v/>
      </c>
      <c r="C3495" s="176"/>
      <c r="D3495" s="172"/>
      <c r="E3495" s="173"/>
      <c r="F3495" s="174"/>
      <c r="G3495" s="175"/>
      <c r="H3495" s="175"/>
      <c r="I3495" s="50">
        <f t="shared" si="55"/>
        <v>0</v>
      </c>
      <c r="J3495" s="44"/>
      <c r="K3495" s="21">
        <f>IFERROR(SUM(C3495/'Transfers of Funds'!$F$59),0)</f>
        <v>0</v>
      </c>
      <c r="L3495" s="44"/>
      <c r="M3495" s="45" t="s">
        <v>162</v>
      </c>
    </row>
    <row r="3496" spans="2:13">
      <c r="B3496" s="44" t="str">
        <f>IF(A3496="","",VLOOKUP(A3496,#REF!,2,FALSE))</f>
        <v/>
      </c>
      <c r="C3496" s="176"/>
      <c r="D3496" s="172"/>
      <c r="E3496" s="173"/>
      <c r="F3496" s="174"/>
      <c r="G3496" s="175"/>
      <c r="H3496" s="175"/>
      <c r="I3496" s="50">
        <f t="shared" si="55"/>
        <v>0</v>
      </c>
      <c r="J3496" s="44"/>
      <c r="K3496" s="21">
        <f>IFERROR(SUM(C3496/'Transfers of Funds'!$F$59),0)</f>
        <v>0</v>
      </c>
      <c r="L3496" s="44"/>
      <c r="M3496" s="45" t="s">
        <v>162</v>
      </c>
    </row>
    <row r="3497" spans="2:13">
      <c r="B3497" s="44" t="str">
        <f>IF(A3497="","",VLOOKUP(A3497,#REF!,2,FALSE))</f>
        <v/>
      </c>
      <c r="C3497" s="176"/>
      <c r="D3497" s="172"/>
      <c r="E3497" s="173"/>
      <c r="F3497" s="174"/>
      <c r="G3497" s="175"/>
      <c r="H3497" s="175"/>
      <c r="I3497" s="50">
        <f t="shared" si="55"/>
        <v>0</v>
      </c>
      <c r="J3497" s="44"/>
      <c r="K3497" s="21">
        <f>IFERROR(SUM(C3497/'Transfers of Funds'!$F$59),0)</f>
        <v>0</v>
      </c>
      <c r="L3497" s="44"/>
      <c r="M3497" s="45" t="s">
        <v>162</v>
      </c>
    </row>
    <row r="3498" spans="2:13">
      <c r="B3498" s="44" t="str">
        <f>IF(A3498="","",VLOOKUP(A3498,#REF!,2,FALSE))</f>
        <v/>
      </c>
      <c r="C3498" s="176"/>
      <c r="D3498" s="172"/>
      <c r="E3498" s="173"/>
      <c r="F3498" s="174"/>
      <c r="G3498" s="175"/>
      <c r="H3498" s="175"/>
      <c r="I3498" s="50">
        <f t="shared" si="55"/>
        <v>0</v>
      </c>
      <c r="J3498" s="44"/>
      <c r="K3498" s="21">
        <f>IFERROR(SUM(C3498/'Transfers of Funds'!$F$59),0)</f>
        <v>0</v>
      </c>
      <c r="L3498" s="44"/>
      <c r="M3498" s="45" t="s">
        <v>162</v>
      </c>
    </row>
    <row r="3499" spans="2:13">
      <c r="B3499" s="44" t="str">
        <f>IF(A3499="","",VLOOKUP(A3499,#REF!,2,FALSE))</f>
        <v/>
      </c>
      <c r="C3499" s="176"/>
      <c r="D3499" s="172"/>
      <c r="E3499" s="173"/>
      <c r="F3499" s="174"/>
      <c r="G3499" s="175"/>
      <c r="H3499" s="175"/>
      <c r="I3499" s="50">
        <f t="shared" si="55"/>
        <v>0</v>
      </c>
      <c r="J3499" s="44"/>
      <c r="K3499" s="21">
        <f>IFERROR(SUM(C3499/'Transfers of Funds'!$F$59),0)</f>
        <v>0</v>
      </c>
      <c r="L3499" s="44"/>
      <c r="M3499" s="45" t="s">
        <v>162</v>
      </c>
    </row>
    <row r="3500" spans="2:13">
      <c r="B3500" s="44" t="str">
        <f>IF(A3500="","",VLOOKUP(A3500,#REF!,2,FALSE))</f>
        <v/>
      </c>
      <c r="C3500" s="176"/>
      <c r="D3500" s="172"/>
      <c r="E3500" s="173"/>
      <c r="F3500" s="174"/>
      <c r="G3500" s="175"/>
      <c r="H3500" s="175"/>
      <c r="I3500" s="50">
        <f t="shared" si="55"/>
        <v>0</v>
      </c>
      <c r="J3500" s="44"/>
      <c r="K3500" s="21">
        <f>IFERROR(SUM(C3500/'Transfers of Funds'!$F$59),0)</f>
        <v>0</v>
      </c>
      <c r="L3500" s="44"/>
      <c r="M3500" s="45" t="s">
        <v>162</v>
      </c>
    </row>
    <row r="3501" spans="2:13">
      <c r="B3501" s="44" t="str">
        <f>IF(A3501="","",VLOOKUP(A3501,#REF!,2,FALSE))</f>
        <v/>
      </c>
      <c r="C3501" s="176"/>
      <c r="D3501" s="172"/>
      <c r="E3501" s="173"/>
      <c r="F3501" s="174"/>
      <c r="G3501" s="175"/>
      <c r="H3501" s="175"/>
      <c r="I3501" s="50">
        <f t="shared" si="55"/>
        <v>0</v>
      </c>
      <c r="J3501" s="44"/>
      <c r="K3501" s="21">
        <f>IFERROR(SUM(C3501/'Transfers of Funds'!$F$59),0)</f>
        <v>0</v>
      </c>
      <c r="L3501" s="44"/>
      <c r="M3501" s="45" t="s">
        <v>162</v>
      </c>
    </row>
    <row r="3502" spans="2:13">
      <c r="B3502" s="44" t="str">
        <f>IF(A3502="","",VLOOKUP(A3502,#REF!,2,FALSE))</f>
        <v/>
      </c>
      <c r="C3502" s="176"/>
      <c r="D3502" s="172"/>
      <c r="E3502" s="173"/>
      <c r="F3502" s="174"/>
      <c r="G3502" s="175"/>
      <c r="H3502" s="175"/>
      <c r="I3502" s="50">
        <f t="shared" si="55"/>
        <v>0</v>
      </c>
      <c r="J3502" s="44"/>
      <c r="K3502" s="21">
        <f>IFERROR(SUM(C3502/'Transfers of Funds'!$F$59),0)</f>
        <v>0</v>
      </c>
      <c r="L3502" s="44"/>
      <c r="M3502" s="45" t="s">
        <v>162</v>
      </c>
    </row>
    <row r="3503" spans="2:13">
      <c r="B3503" s="44" t="str">
        <f>IF(A3503="","",VLOOKUP(A3503,#REF!,2,FALSE))</f>
        <v/>
      </c>
      <c r="C3503" s="176"/>
      <c r="D3503" s="172"/>
      <c r="E3503" s="173"/>
      <c r="F3503" s="174"/>
      <c r="G3503" s="175"/>
      <c r="H3503" s="175"/>
      <c r="I3503" s="50">
        <f t="shared" si="55"/>
        <v>0</v>
      </c>
      <c r="J3503" s="44"/>
      <c r="K3503" s="21">
        <f>IFERROR(SUM(C3503/'Transfers of Funds'!$F$59),0)</f>
        <v>0</v>
      </c>
      <c r="L3503" s="44"/>
      <c r="M3503" s="45" t="s">
        <v>162</v>
      </c>
    </row>
    <row r="3504" spans="2:13">
      <c r="B3504" s="44" t="str">
        <f>IF(A3504="","",VLOOKUP(A3504,#REF!,2,FALSE))</f>
        <v/>
      </c>
      <c r="C3504" s="176"/>
      <c r="D3504" s="172"/>
      <c r="E3504" s="173"/>
      <c r="F3504" s="174"/>
      <c r="G3504" s="175"/>
      <c r="H3504" s="175"/>
      <c r="I3504" s="50">
        <f t="shared" si="55"/>
        <v>0</v>
      </c>
      <c r="J3504" s="44"/>
      <c r="K3504" s="21">
        <f>IFERROR(SUM(C3504/'Transfers of Funds'!$F$59),0)</f>
        <v>0</v>
      </c>
      <c r="L3504" s="44"/>
      <c r="M3504" s="45" t="s">
        <v>162</v>
      </c>
    </row>
    <row r="3505" spans="2:13">
      <c r="B3505" s="44" t="str">
        <f>IF(A3505="","",VLOOKUP(A3505,#REF!,2,FALSE))</f>
        <v/>
      </c>
      <c r="C3505" s="176"/>
      <c r="D3505" s="172"/>
      <c r="E3505" s="173"/>
      <c r="F3505" s="174"/>
      <c r="G3505" s="175"/>
      <c r="H3505" s="175"/>
      <c r="I3505" s="50">
        <f t="shared" si="55"/>
        <v>0</v>
      </c>
      <c r="J3505" s="44"/>
      <c r="K3505" s="21">
        <f>IFERROR(SUM(C3505/'Transfers of Funds'!$F$59),0)</f>
        <v>0</v>
      </c>
      <c r="L3505" s="44"/>
      <c r="M3505" s="45" t="s">
        <v>162</v>
      </c>
    </row>
    <row r="3506" spans="2:13">
      <c r="B3506" s="44" t="str">
        <f>IF(A3506="","",VLOOKUP(A3506,#REF!,2,FALSE))</f>
        <v/>
      </c>
      <c r="C3506" s="176"/>
      <c r="D3506" s="172"/>
      <c r="E3506" s="173"/>
      <c r="F3506" s="174"/>
      <c r="G3506" s="175"/>
      <c r="H3506" s="175"/>
      <c r="I3506" s="50">
        <f t="shared" si="55"/>
        <v>0</v>
      </c>
      <c r="J3506" s="44"/>
      <c r="K3506" s="21">
        <f>IFERROR(SUM(C3506/'Transfers of Funds'!$F$59),0)</f>
        <v>0</v>
      </c>
      <c r="L3506" s="44"/>
      <c r="M3506" s="45" t="s">
        <v>162</v>
      </c>
    </row>
    <row r="3507" spans="2:13">
      <c r="B3507" s="44" t="str">
        <f>IF(A3507="","",VLOOKUP(A3507,#REF!,2,FALSE))</f>
        <v/>
      </c>
      <c r="C3507" s="176"/>
      <c r="D3507" s="172"/>
      <c r="E3507" s="173"/>
      <c r="F3507" s="174"/>
      <c r="G3507" s="175"/>
      <c r="H3507" s="175"/>
      <c r="I3507" s="50">
        <f t="shared" si="55"/>
        <v>0</v>
      </c>
      <c r="J3507" s="44"/>
      <c r="K3507" s="21">
        <f>IFERROR(SUM(C3507/'Transfers of Funds'!$F$59),0)</f>
        <v>0</v>
      </c>
      <c r="L3507" s="44"/>
      <c r="M3507" s="45" t="s">
        <v>162</v>
      </c>
    </row>
    <row r="3508" spans="2:13">
      <c r="B3508" s="44" t="str">
        <f>IF(A3508="","",VLOOKUP(A3508,#REF!,2,FALSE))</f>
        <v/>
      </c>
      <c r="C3508" s="176"/>
      <c r="D3508" s="172"/>
      <c r="E3508" s="173"/>
      <c r="F3508" s="174"/>
      <c r="G3508" s="175"/>
      <c r="H3508" s="175"/>
      <c r="I3508" s="50">
        <f t="shared" si="55"/>
        <v>0</v>
      </c>
      <c r="J3508" s="44"/>
      <c r="K3508" s="21">
        <f>IFERROR(SUM(C3508/'Transfers of Funds'!$F$59),0)</f>
        <v>0</v>
      </c>
      <c r="L3508" s="44"/>
      <c r="M3508" s="45" t="s">
        <v>162</v>
      </c>
    </row>
    <row r="3509" spans="2:13">
      <c r="B3509" s="44" t="str">
        <f>IF(A3509="","",VLOOKUP(A3509,#REF!,2,FALSE))</f>
        <v/>
      </c>
      <c r="C3509" s="176"/>
      <c r="D3509" s="172"/>
      <c r="E3509" s="173"/>
      <c r="F3509" s="174"/>
      <c r="G3509" s="175"/>
      <c r="H3509" s="175"/>
      <c r="I3509" s="50">
        <f t="shared" si="55"/>
        <v>0</v>
      </c>
      <c r="J3509" s="44"/>
      <c r="K3509" s="21">
        <f>IFERROR(SUM(C3509/'Transfers of Funds'!$F$59),0)</f>
        <v>0</v>
      </c>
      <c r="L3509" s="44"/>
      <c r="M3509" s="45" t="s">
        <v>162</v>
      </c>
    </row>
    <row r="3510" spans="2:13">
      <c r="B3510" s="44" t="str">
        <f>IF(A3510="","",VLOOKUP(A3510,#REF!,2,FALSE))</f>
        <v/>
      </c>
      <c r="C3510" s="176"/>
      <c r="D3510" s="172"/>
      <c r="E3510" s="173"/>
      <c r="F3510" s="174"/>
      <c r="G3510" s="175"/>
      <c r="H3510" s="175"/>
      <c r="I3510" s="50">
        <f t="shared" si="55"/>
        <v>0</v>
      </c>
      <c r="J3510" s="44"/>
      <c r="K3510" s="21">
        <f>IFERROR(SUM(C3510/'Transfers of Funds'!$F$59),0)</f>
        <v>0</v>
      </c>
      <c r="L3510" s="44"/>
      <c r="M3510" s="45" t="s">
        <v>162</v>
      </c>
    </row>
    <row r="3511" spans="2:13">
      <c r="B3511" s="44" t="str">
        <f>IF(A3511="","",VLOOKUP(A3511,#REF!,2,FALSE))</f>
        <v/>
      </c>
      <c r="C3511" s="176"/>
      <c r="D3511" s="172"/>
      <c r="E3511" s="173"/>
      <c r="F3511" s="174"/>
      <c r="G3511" s="175"/>
      <c r="H3511" s="175"/>
      <c r="I3511" s="50">
        <f t="shared" si="55"/>
        <v>0</v>
      </c>
      <c r="J3511" s="44"/>
      <c r="K3511" s="21">
        <f>IFERROR(SUM(C3511/'Transfers of Funds'!$F$59),0)</f>
        <v>0</v>
      </c>
      <c r="L3511" s="44"/>
      <c r="M3511" s="45" t="s">
        <v>162</v>
      </c>
    </row>
    <row r="3512" spans="2:13">
      <c r="B3512" s="44" t="str">
        <f>IF(A3512="","",VLOOKUP(A3512,#REF!,2,FALSE))</f>
        <v/>
      </c>
      <c r="C3512" s="176"/>
      <c r="D3512" s="172"/>
      <c r="E3512" s="173"/>
      <c r="F3512" s="174"/>
      <c r="G3512" s="175"/>
      <c r="H3512" s="175"/>
      <c r="I3512" s="50">
        <f t="shared" si="55"/>
        <v>0</v>
      </c>
      <c r="J3512" s="44"/>
      <c r="K3512" s="21">
        <f>IFERROR(SUM(C3512/'Transfers of Funds'!$F$59),0)</f>
        <v>0</v>
      </c>
      <c r="L3512" s="44"/>
      <c r="M3512" s="45" t="s">
        <v>162</v>
      </c>
    </row>
    <row r="3513" spans="2:13">
      <c r="B3513" s="44" t="str">
        <f>IF(A3513="","",VLOOKUP(A3513,#REF!,2,FALSE))</f>
        <v/>
      </c>
      <c r="C3513" s="176"/>
      <c r="D3513" s="172"/>
      <c r="E3513" s="173"/>
      <c r="F3513" s="174"/>
      <c r="G3513" s="175"/>
      <c r="H3513" s="175"/>
      <c r="I3513" s="50">
        <f t="shared" si="55"/>
        <v>0</v>
      </c>
      <c r="J3513" s="44"/>
      <c r="K3513" s="21">
        <f>IFERROR(SUM(C3513/'Transfers of Funds'!$F$59),0)</f>
        <v>0</v>
      </c>
      <c r="L3513" s="44"/>
      <c r="M3513" s="45" t="s">
        <v>162</v>
      </c>
    </row>
    <row r="3514" spans="2:13">
      <c r="B3514" s="44" t="str">
        <f>IF(A3514="","",VLOOKUP(A3514,#REF!,2,FALSE))</f>
        <v/>
      </c>
      <c r="C3514" s="176"/>
      <c r="D3514" s="172"/>
      <c r="E3514" s="173"/>
      <c r="F3514" s="174"/>
      <c r="G3514" s="175"/>
      <c r="H3514" s="175"/>
      <c r="I3514" s="50">
        <f t="shared" si="55"/>
        <v>0</v>
      </c>
      <c r="J3514" s="44"/>
      <c r="K3514" s="21">
        <f>IFERROR(SUM(C3514/'Transfers of Funds'!$F$59),0)</f>
        <v>0</v>
      </c>
      <c r="L3514" s="44"/>
      <c r="M3514" s="45" t="s">
        <v>162</v>
      </c>
    </row>
    <row r="3515" spans="2:13">
      <c r="B3515" s="44" t="str">
        <f>IF(A3515="","",VLOOKUP(A3515,#REF!,2,FALSE))</f>
        <v/>
      </c>
      <c r="C3515" s="176"/>
      <c r="D3515" s="172"/>
      <c r="E3515" s="173"/>
      <c r="F3515" s="174"/>
      <c r="G3515" s="175"/>
      <c r="H3515" s="175"/>
      <c r="I3515" s="50">
        <f t="shared" si="55"/>
        <v>0</v>
      </c>
      <c r="J3515" s="44"/>
      <c r="K3515" s="21">
        <f>IFERROR(SUM(C3515/'Transfers of Funds'!$F$59),0)</f>
        <v>0</v>
      </c>
      <c r="L3515" s="44"/>
      <c r="M3515" s="45" t="s">
        <v>162</v>
      </c>
    </row>
    <row r="3516" spans="2:13">
      <c r="B3516" s="44" t="str">
        <f>IF(A3516="","",VLOOKUP(A3516,#REF!,2,FALSE))</f>
        <v/>
      </c>
      <c r="C3516" s="176"/>
      <c r="D3516" s="172"/>
      <c r="E3516" s="173"/>
      <c r="F3516" s="174"/>
      <c r="G3516" s="175"/>
      <c r="H3516" s="175"/>
      <c r="I3516" s="50">
        <f t="shared" si="55"/>
        <v>0</v>
      </c>
      <c r="J3516" s="44"/>
      <c r="K3516" s="21">
        <f>IFERROR(SUM(C3516/'Transfers of Funds'!$F$59),0)</f>
        <v>0</v>
      </c>
      <c r="L3516" s="44"/>
      <c r="M3516" s="45" t="s">
        <v>162</v>
      </c>
    </row>
    <row r="3517" spans="2:13">
      <c r="B3517" s="44" t="str">
        <f>IF(A3517="","",VLOOKUP(A3517,#REF!,2,FALSE))</f>
        <v/>
      </c>
      <c r="C3517" s="176"/>
      <c r="D3517" s="172"/>
      <c r="E3517" s="173"/>
      <c r="F3517" s="174"/>
      <c r="G3517" s="175"/>
      <c r="H3517" s="175"/>
      <c r="I3517" s="50">
        <f t="shared" si="55"/>
        <v>0</v>
      </c>
      <c r="J3517" s="44"/>
      <c r="K3517" s="21">
        <f>IFERROR(SUM(C3517/'Transfers of Funds'!$F$59),0)</f>
        <v>0</v>
      </c>
      <c r="L3517" s="44"/>
      <c r="M3517" s="45" t="s">
        <v>162</v>
      </c>
    </row>
    <row r="3518" spans="2:13">
      <c r="B3518" s="44" t="str">
        <f>IF(A3518="","",VLOOKUP(A3518,#REF!,2,FALSE))</f>
        <v/>
      </c>
      <c r="C3518" s="176"/>
      <c r="D3518" s="172"/>
      <c r="E3518" s="173"/>
      <c r="F3518" s="174"/>
      <c r="G3518" s="175"/>
      <c r="H3518" s="175"/>
      <c r="I3518" s="50">
        <f t="shared" si="55"/>
        <v>0</v>
      </c>
      <c r="J3518" s="44"/>
      <c r="K3518" s="21">
        <f>IFERROR(SUM(C3518/'Transfers of Funds'!$F$59),0)</f>
        <v>0</v>
      </c>
      <c r="L3518" s="44"/>
      <c r="M3518" s="45" t="s">
        <v>162</v>
      </c>
    </row>
    <row r="3519" spans="2:13">
      <c r="B3519" s="44" t="str">
        <f>IF(A3519="","",VLOOKUP(A3519,#REF!,2,FALSE))</f>
        <v/>
      </c>
      <c r="C3519" s="176"/>
      <c r="D3519" s="172"/>
      <c r="E3519" s="173"/>
      <c r="F3519" s="174"/>
      <c r="G3519" s="175"/>
      <c r="H3519" s="175"/>
      <c r="I3519" s="50">
        <f t="shared" si="55"/>
        <v>0</v>
      </c>
      <c r="J3519" s="44"/>
      <c r="K3519" s="21">
        <f>IFERROR(SUM(C3519/'Transfers of Funds'!$F$59),0)</f>
        <v>0</v>
      </c>
      <c r="L3519" s="44"/>
      <c r="M3519" s="45" t="s">
        <v>162</v>
      </c>
    </row>
    <row r="3520" spans="2:13">
      <c r="B3520" s="44" t="str">
        <f>IF(A3520="","",VLOOKUP(A3520,#REF!,2,FALSE))</f>
        <v/>
      </c>
      <c r="C3520" s="176"/>
      <c r="D3520" s="172"/>
      <c r="E3520" s="173"/>
      <c r="F3520" s="174"/>
      <c r="G3520" s="175"/>
      <c r="H3520" s="175"/>
      <c r="I3520" s="50">
        <f t="shared" si="55"/>
        <v>0</v>
      </c>
      <c r="J3520" s="44"/>
      <c r="K3520" s="21">
        <f>IFERROR(SUM(C3520/'Transfers of Funds'!$F$59),0)</f>
        <v>0</v>
      </c>
      <c r="L3520" s="44"/>
      <c r="M3520" s="45" t="s">
        <v>162</v>
      </c>
    </row>
    <row r="3521" spans="2:13">
      <c r="B3521" s="44" t="str">
        <f>IF(A3521="","",VLOOKUP(A3521,#REF!,2,FALSE))</f>
        <v/>
      </c>
      <c r="C3521" s="176"/>
      <c r="D3521" s="172"/>
      <c r="E3521" s="173"/>
      <c r="F3521" s="174"/>
      <c r="G3521" s="175"/>
      <c r="H3521" s="175"/>
      <c r="I3521" s="50">
        <f t="shared" si="55"/>
        <v>0</v>
      </c>
      <c r="J3521" s="44"/>
      <c r="K3521" s="21">
        <f>IFERROR(SUM(C3521/'Transfers of Funds'!$F$59),0)</f>
        <v>0</v>
      </c>
      <c r="L3521" s="44"/>
      <c r="M3521" s="45" t="s">
        <v>162</v>
      </c>
    </row>
    <row r="3522" spans="2:13">
      <c r="B3522" s="44" t="str">
        <f>IF(A3522="","",VLOOKUP(A3522,#REF!,2,FALSE))</f>
        <v/>
      </c>
      <c r="C3522" s="176"/>
      <c r="D3522" s="172"/>
      <c r="E3522" s="173"/>
      <c r="F3522" s="174"/>
      <c r="G3522" s="175"/>
      <c r="H3522" s="175"/>
      <c r="I3522" s="50">
        <f t="shared" si="55"/>
        <v>0</v>
      </c>
      <c r="J3522" s="44"/>
      <c r="K3522" s="21">
        <f>IFERROR(SUM(C3522/'Transfers of Funds'!$F$59),0)</f>
        <v>0</v>
      </c>
      <c r="L3522" s="44"/>
      <c r="M3522" s="45" t="s">
        <v>162</v>
      </c>
    </row>
    <row r="3523" spans="2:13">
      <c r="B3523" s="44" t="str">
        <f>IF(A3523="","",VLOOKUP(A3523,#REF!,2,FALSE))</f>
        <v/>
      </c>
      <c r="C3523" s="176"/>
      <c r="D3523" s="172"/>
      <c r="E3523" s="173"/>
      <c r="F3523" s="174"/>
      <c r="G3523" s="175"/>
      <c r="H3523" s="175"/>
      <c r="I3523" s="50">
        <f t="shared" si="55"/>
        <v>0</v>
      </c>
      <c r="J3523" s="44"/>
      <c r="K3523" s="21">
        <f>IFERROR(SUM(C3523/'Transfers of Funds'!$F$59),0)</f>
        <v>0</v>
      </c>
      <c r="L3523" s="44"/>
      <c r="M3523" s="45" t="s">
        <v>162</v>
      </c>
    </row>
    <row r="3524" spans="2:13">
      <c r="B3524" s="44" t="str">
        <f>IF(A3524="","",VLOOKUP(A3524,#REF!,2,FALSE))</f>
        <v/>
      </c>
      <c r="C3524" s="176"/>
      <c r="D3524" s="172"/>
      <c r="E3524" s="173"/>
      <c r="F3524" s="174"/>
      <c r="G3524" s="175"/>
      <c r="H3524" s="175"/>
      <c r="I3524" s="50">
        <f t="shared" si="55"/>
        <v>0</v>
      </c>
      <c r="J3524" s="44"/>
      <c r="K3524" s="21">
        <f>IFERROR(SUM(C3524/'Transfers of Funds'!$F$59),0)</f>
        <v>0</v>
      </c>
      <c r="L3524" s="44"/>
      <c r="M3524" s="45" t="s">
        <v>162</v>
      </c>
    </row>
    <row r="3525" spans="2:13">
      <c r="B3525" s="44" t="str">
        <f>IF(A3525="","",VLOOKUP(A3525,#REF!,2,FALSE))</f>
        <v/>
      </c>
      <c r="C3525" s="176"/>
      <c r="D3525" s="172"/>
      <c r="E3525" s="173"/>
      <c r="F3525" s="174"/>
      <c r="G3525" s="175"/>
      <c r="H3525" s="175"/>
      <c r="I3525" s="50">
        <f t="shared" si="55"/>
        <v>0</v>
      </c>
      <c r="J3525" s="44"/>
      <c r="K3525" s="21">
        <f>IFERROR(SUM(C3525/'Transfers of Funds'!$F$59),0)</f>
        <v>0</v>
      </c>
      <c r="L3525" s="44"/>
      <c r="M3525" s="45" t="s">
        <v>162</v>
      </c>
    </row>
    <row r="3526" spans="2:13">
      <c r="B3526" s="44" t="str">
        <f>IF(A3526="","",VLOOKUP(A3526,#REF!,2,FALSE))</f>
        <v/>
      </c>
      <c r="C3526" s="176"/>
      <c r="D3526" s="172"/>
      <c r="E3526" s="173"/>
      <c r="F3526" s="174"/>
      <c r="G3526" s="175"/>
      <c r="H3526" s="175"/>
      <c r="I3526" s="50">
        <f t="shared" si="55"/>
        <v>0</v>
      </c>
      <c r="J3526" s="44"/>
      <c r="K3526" s="21">
        <f>IFERROR(SUM(C3526/'Transfers of Funds'!$F$59),0)</f>
        <v>0</v>
      </c>
      <c r="L3526" s="44"/>
      <c r="M3526" s="45" t="s">
        <v>162</v>
      </c>
    </row>
    <row r="3527" spans="2:13">
      <c r="B3527" s="44" t="str">
        <f>IF(A3527="","",VLOOKUP(A3527,#REF!,2,FALSE))</f>
        <v/>
      </c>
      <c r="C3527" s="176"/>
      <c r="D3527" s="172"/>
      <c r="E3527" s="173"/>
      <c r="F3527" s="174"/>
      <c r="G3527" s="175"/>
      <c r="H3527" s="175"/>
      <c r="I3527" s="50">
        <f t="shared" si="55"/>
        <v>0</v>
      </c>
      <c r="J3527" s="44"/>
      <c r="K3527" s="21">
        <f>IFERROR(SUM(C3527/'Transfers of Funds'!$F$59),0)</f>
        <v>0</v>
      </c>
      <c r="L3527" s="44"/>
      <c r="M3527" s="45" t="s">
        <v>162</v>
      </c>
    </row>
    <row r="3528" spans="2:13">
      <c r="B3528" s="44" t="str">
        <f>IF(A3528="","",VLOOKUP(A3528,#REF!,2,FALSE))</f>
        <v/>
      </c>
      <c r="C3528" s="176"/>
      <c r="D3528" s="172"/>
      <c r="E3528" s="173"/>
      <c r="F3528" s="174"/>
      <c r="G3528" s="175"/>
      <c r="H3528" s="175"/>
      <c r="I3528" s="50">
        <f t="shared" si="55"/>
        <v>0</v>
      </c>
      <c r="J3528" s="44"/>
      <c r="K3528" s="21">
        <f>IFERROR(SUM(C3528/'Transfers of Funds'!$F$59),0)</f>
        <v>0</v>
      </c>
      <c r="L3528" s="44"/>
      <c r="M3528" s="45" t="s">
        <v>162</v>
      </c>
    </row>
    <row r="3529" spans="2:13">
      <c r="B3529" s="44" t="str">
        <f>IF(A3529="","",VLOOKUP(A3529,#REF!,2,FALSE))</f>
        <v/>
      </c>
      <c r="C3529" s="176"/>
      <c r="D3529" s="172"/>
      <c r="E3529" s="173"/>
      <c r="F3529" s="174"/>
      <c r="G3529" s="175"/>
      <c r="H3529" s="175"/>
      <c r="I3529" s="50">
        <f t="shared" si="55"/>
        <v>0</v>
      </c>
      <c r="J3529" s="44"/>
      <c r="K3529" s="21">
        <f>IFERROR(SUM(C3529/'Transfers of Funds'!$F$59),0)</f>
        <v>0</v>
      </c>
      <c r="L3529" s="44"/>
      <c r="M3529" s="45" t="s">
        <v>162</v>
      </c>
    </row>
    <row r="3530" spans="2:13">
      <c r="B3530" s="44" t="str">
        <f>IF(A3530="","",VLOOKUP(A3530,#REF!,2,FALSE))</f>
        <v/>
      </c>
      <c r="C3530" s="176"/>
      <c r="D3530" s="172"/>
      <c r="E3530" s="173"/>
      <c r="F3530" s="174"/>
      <c r="G3530" s="175"/>
      <c r="H3530" s="175"/>
      <c r="I3530" s="50">
        <f t="shared" si="55"/>
        <v>0</v>
      </c>
      <c r="J3530" s="44"/>
      <c r="K3530" s="21">
        <f>IFERROR(SUM(C3530/'Transfers of Funds'!$F$59),0)</f>
        <v>0</v>
      </c>
      <c r="L3530" s="44"/>
      <c r="M3530" s="45" t="s">
        <v>162</v>
      </c>
    </row>
    <row r="3531" spans="2:13">
      <c r="B3531" s="44" t="str">
        <f>IF(A3531="","",VLOOKUP(A3531,#REF!,2,FALSE))</f>
        <v/>
      </c>
      <c r="C3531" s="176"/>
      <c r="D3531" s="172"/>
      <c r="E3531" s="173"/>
      <c r="F3531" s="174"/>
      <c r="G3531" s="175"/>
      <c r="H3531" s="175"/>
      <c r="I3531" s="50">
        <f t="shared" si="55"/>
        <v>0</v>
      </c>
      <c r="J3531" s="44"/>
      <c r="K3531" s="21">
        <f>IFERROR(SUM(C3531/'Transfers of Funds'!$F$59),0)</f>
        <v>0</v>
      </c>
      <c r="L3531" s="44"/>
      <c r="M3531" s="45" t="s">
        <v>162</v>
      </c>
    </row>
    <row r="3532" spans="2:13">
      <c r="B3532" s="44" t="str">
        <f>IF(A3532="","",VLOOKUP(A3532,#REF!,2,FALSE))</f>
        <v/>
      </c>
      <c r="C3532" s="176"/>
      <c r="D3532" s="172"/>
      <c r="E3532" s="173"/>
      <c r="F3532" s="174"/>
      <c r="G3532" s="175"/>
      <c r="H3532" s="175"/>
      <c r="I3532" s="50">
        <f t="shared" si="55"/>
        <v>0</v>
      </c>
      <c r="J3532" s="44"/>
      <c r="K3532" s="21">
        <f>IFERROR(SUM(C3532/'Transfers of Funds'!$F$59),0)</f>
        <v>0</v>
      </c>
      <c r="L3532" s="44"/>
      <c r="M3532" s="45" t="s">
        <v>162</v>
      </c>
    </row>
    <row r="3533" spans="2:13">
      <c r="B3533" s="44" t="str">
        <f>IF(A3533="","",VLOOKUP(A3533,#REF!,2,FALSE))</f>
        <v/>
      </c>
      <c r="C3533" s="176"/>
      <c r="D3533" s="172"/>
      <c r="E3533" s="173"/>
      <c r="F3533" s="174"/>
      <c r="G3533" s="175"/>
      <c r="H3533" s="175"/>
      <c r="I3533" s="50">
        <f t="shared" si="55"/>
        <v>0</v>
      </c>
      <c r="J3533" s="44"/>
      <c r="K3533" s="21">
        <f>IFERROR(SUM(C3533/'Transfers of Funds'!$F$59),0)</f>
        <v>0</v>
      </c>
      <c r="L3533" s="44"/>
      <c r="M3533" s="45" t="s">
        <v>162</v>
      </c>
    </row>
    <row r="3534" spans="2:13">
      <c r="B3534" s="44" t="str">
        <f>IF(A3534="","",VLOOKUP(A3534,#REF!,2,FALSE))</f>
        <v/>
      </c>
      <c r="C3534" s="176"/>
      <c r="D3534" s="172"/>
      <c r="E3534" s="173"/>
      <c r="F3534" s="174"/>
      <c r="G3534" s="175"/>
      <c r="H3534" s="175"/>
      <c r="I3534" s="50">
        <f t="shared" si="55"/>
        <v>0</v>
      </c>
      <c r="J3534" s="44"/>
      <c r="K3534" s="21">
        <f>IFERROR(SUM(C3534/'Transfers of Funds'!$F$59),0)</f>
        <v>0</v>
      </c>
      <c r="L3534" s="44"/>
      <c r="M3534" s="45" t="s">
        <v>162</v>
      </c>
    </row>
    <row r="3535" spans="2:13">
      <c r="B3535" s="44" t="str">
        <f>IF(A3535="","",VLOOKUP(A3535,#REF!,2,FALSE))</f>
        <v/>
      </c>
      <c r="C3535" s="176"/>
      <c r="D3535" s="172"/>
      <c r="E3535" s="173"/>
      <c r="F3535" s="174"/>
      <c r="G3535" s="175"/>
      <c r="H3535" s="175"/>
      <c r="I3535" s="50">
        <f t="shared" si="55"/>
        <v>0</v>
      </c>
      <c r="J3535" s="44"/>
      <c r="K3535" s="21">
        <f>IFERROR(SUM(C3535/'Transfers of Funds'!$F$59),0)</f>
        <v>0</v>
      </c>
      <c r="L3535" s="44"/>
      <c r="M3535" s="45" t="s">
        <v>162</v>
      </c>
    </row>
    <row r="3536" spans="2:13">
      <c r="B3536" s="44" t="str">
        <f>IF(A3536="","",VLOOKUP(A3536,#REF!,2,FALSE))</f>
        <v/>
      </c>
      <c r="C3536" s="176"/>
      <c r="D3536" s="172"/>
      <c r="E3536" s="173"/>
      <c r="F3536" s="174"/>
      <c r="G3536" s="175"/>
      <c r="H3536" s="175"/>
      <c r="I3536" s="50">
        <f t="shared" si="55"/>
        <v>0</v>
      </c>
      <c r="J3536" s="44"/>
      <c r="K3536" s="21">
        <f>IFERROR(SUM(C3536/'Transfers of Funds'!$F$59),0)</f>
        <v>0</v>
      </c>
      <c r="L3536" s="44"/>
      <c r="M3536" s="45" t="s">
        <v>162</v>
      </c>
    </row>
    <row r="3537" spans="2:13">
      <c r="B3537" s="44" t="str">
        <f>IF(A3537="","",VLOOKUP(A3537,#REF!,2,FALSE))</f>
        <v/>
      </c>
      <c r="C3537" s="176"/>
      <c r="D3537" s="172"/>
      <c r="E3537" s="173"/>
      <c r="F3537" s="174"/>
      <c r="G3537" s="175"/>
      <c r="H3537" s="175"/>
      <c r="I3537" s="50">
        <f t="shared" si="55"/>
        <v>0</v>
      </c>
      <c r="J3537" s="44"/>
      <c r="K3537" s="21">
        <f>IFERROR(SUM(C3537/'Transfers of Funds'!$F$59),0)</f>
        <v>0</v>
      </c>
      <c r="L3537" s="44"/>
      <c r="M3537" s="45" t="s">
        <v>162</v>
      </c>
    </row>
    <row r="3538" spans="2:13">
      <c r="B3538" s="44" t="str">
        <f>IF(A3538="","",VLOOKUP(A3538,#REF!,2,FALSE))</f>
        <v/>
      </c>
      <c r="C3538" s="176"/>
      <c r="D3538" s="172"/>
      <c r="E3538" s="173"/>
      <c r="F3538" s="174"/>
      <c r="G3538" s="175"/>
      <c r="H3538" s="175"/>
      <c r="I3538" s="50">
        <f t="shared" si="55"/>
        <v>0</v>
      </c>
      <c r="J3538" s="44"/>
      <c r="K3538" s="21">
        <f>IFERROR(SUM(C3538/'Transfers of Funds'!$F$59),0)</f>
        <v>0</v>
      </c>
      <c r="L3538" s="44"/>
      <c r="M3538" s="45" t="s">
        <v>162</v>
      </c>
    </row>
    <row r="3539" spans="2:13">
      <c r="B3539" s="44" t="str">
        <f>IF(A3539="","",VLOOKUP(A3539,#REF!,2,FALSE))</f>
        <v/>
      </c>
      <c r="C3539" s="176"/>
      <c r="D3539" s="172"/>
      <c r="E3539" s="173"/>
      <c r="F3539" s="174"/>
      <c r="G3539" s="175"/>
      <c r="H3539" s="175"/>
      <c r="I3539" s="50">
        <f t="shared" si="55"/>
        <v>0</v>
      </c>
      <c r="J3539" s="44"/>
      <c r="K3539" s="21">
        <f>IFERROR(SUM(C3539/'Transfers of Funds'!$F$59),0)</f>
        <v>0</v>
      </c>
      <c r="L3539" s="44"/>
      <c r="M3539" s="45" t="s">
        <v>162</v>
      </c>
    </row>
    <row r="3540" spans="2:13">
      <c r="B3540" s="44" t="str">
        <f>IF(A3540="","",VLOOKUP(A3540,#REF!,2,FALSE))</f>
        <v/>
      </c>
      <c r="C3540" s="176"/>
      <c r="D3540" s="172"/>
      <c r="E3540" s="173"/>
      <c r="F3540" s="174"/>
      <c r="G3540" s="175"/>
      <c r="H3540" s="175"/>
      <c r="I3540" s="50">
        <f t="shared" si="55"/>
        <v>0</v>
      </c>
      <c r="J3540" s="44"/>
      <c r="K3540" s="21">
        <f>IFERROR(SUM(C3540/'Transfers of Funds'!$F$59),0)</f>
        <v>0</v>
      </c>
      <c r="L3540" s="44"/>
      <c r="M3540" s="45" t="s">
        <v>162</v>
      </c>
    </row>
    <row r="3541" spans="2:13">
      <c r="B3541" s="44" t="str">
        <f>IF(A3541="","",VLOOKUP(A3541,#REF!,2,FALSE))</f>
        <v/>
      </c>
      <c r="C3541" s="176"/>
      <c r="D3541" s="172"/>
      <c r="E3541" s="173"/>
      <c r="F3541" s="174"/>
      <c r="G3541" s="175"/>
      <c r="H3541" s="175"/>
      <c r="I3541" s="50">
        <f t="shared" ref="I3541:I3604" si="56">IF(OR(F$4="EUR",F$4="USD",F$4="GBP",F$4="CAD",F$4="NZD",F$4="AUD"),K3541,C3541)</f>
        <v>0</v>
      </c>
      <c r="J3541" s="44"/>
      <c r="K3541" s="21">
        <f>IFERROR(SUM(C3541/'Transfers of Funds'!$F$59),0)</f>
        <v>0</v>
      </c>
      <c r="L3541" s="44"/>
      <c r="M3541" s="45" t="s">
        <v>162</v>
      </c>
    </row>
    <row r="3542" spans="2:13">
      <c r="B3542" s="44" t="str">
        <f>IF(A3542="","",VLOOKUP(A3542,#REF!,2,FALSE))</f>
        <v/>
      </c>
      <c r="C3542" s="176"/>
      <c r="D3542" s="172"/>
      <c r="E3542" s="173"/>
      <c r="F3542" s="174"/>
      <c r="G3542" s="175"/>
      <c r="H3542" s="175"/>
      <c r="I3542" s="50">
        <f t="shared" si="56"/>
        <v>0</v>
      </c>
      <c r="J3542" s="44"/>
      <c r="K3542" s="21">
        <f>IFERROR(SUM(C3542/'Transfers of Funds'!$F$59),0)</f>
        <v>0</v>
      </c>
      <c r="L3542" s="44"/>
      <c r="M3542" s="45" t="s">
        <v>162</v>
      </c>
    </row>
    <row r="3543" spans="2:13">
      <c r="B3543" s="44" t="str">
        <f>IF(A3543="","",VLOOKUP(A3543,#REF!,2,FALSE))</f>
        <v/>
      </c>
      <c r="C3543" s="176"/>
      <c r="D3543" s="172"/>
      <c r="E3543" s="173"/>
      <c r="F3543" s="174"/>
      <c r="G3543" s="175"/>
      <c r="H3543" s="175"/>
      <c r="I3543" s="50">
        <f t="shared" si="56"/>
        <v>0</v>
      </c>
      <c r="J3543" s="44"/>
      <c r="K3543" s="21">
        <f>IFERROR(SUM(C3543/'Transfers of Funds'!$F$59),0)</f>
        <v>0</v>
      </c>
      <c r="L3543" s="44"/>
      <c r="M3543" s="45" t="s">
        <v>162</v>
      </c>
    </row>
    <row r="3544" spans="2:13">
      <c r="B3544" s="44" t="str">
        <f>IF(A3544="","",VLOOKUP(A3544,#REF!,2,FALSE))</f>
        <v/>
      </c>
      <c r="C3544" s="176"/>
      <c r="D3544" s="172"/>
      <c r="E3544" s="173"/>
      <c r="F3544" s="174"/>
      <c r="G3544" s="175"/>
      <c r="H3544" s="175"/>
      <c r="I3544" s="50">
        <f t="shared" si="56"/>
        <v>0</v>
      </c>
      <c r="J3544" s="44"/>
      <c r="K3544" s="21">
        <f>IFERROR(SUM(C3544/'Transfers of Funds'!$F$59),0)</f>
        <v>0</v>
      </c>
      <c r="L3544" s="44"/>
      <c r="M3544" s="45" t="s">
        <v>162</v>
      </c>
    </row>
    <row r="3545" spans="2:13">
      <c r="B3545" s="44" t="str">
        <f>IF(A3545="","",VLOOKUP(A3545,#REF!,2,FALSE))</f>
        <v/>
      </c>
      <c r="C3545" s="176"/>
      <c r="D3545" s="172"/>
      <c r="E3545" s="173"/>
      <c r="F3545" s="174"/>
      <c r="G3545" s="175"/>
      <c r="H3545" s="175"/>
      <c r="I3545" s="50">
        <f t="shared" si="56"/>
        <v>0</v>
      </c>
      <c r="J3545" s="44"/>
      <c r="K3545" s="21">
        <f>IFERROR(SUM(C3545/'Transfers of Funds'!$F$59),0)</f>
        <v>0</v>
      </c>
      <c r="L3545" s="44"/>
      <c r="M3545" s="45" t="s">
        <v>162</v>
      </c>
    </row>
    <row r="3546" spans="2:13">
      <c r="B3546" s="44" t="str">
        <f>IF(A3546="","",VLOOKUP(A3546,#REF!,2,FALSE))</f>
        <v/>
      </c>
      <c r="C3546" s="176"/>
      <c r="D3546" s="172"/>
      <c r="E3546" s="173"/>
      <c r="F3546" s="174"/>
      <c r="G3546" s="175"/>
      <c r="H3546" s="175"/>
      <c r="I3546" s="50">
        <f t="shared" si="56"/>
        <v>0</v>
      </c>
      <c r="J3546" s="44"/>
      <c r="K3546" s="21">
        <f>IFERROR(SUM(C3546/'Transfers of Funds'!$F$59),0)</f>
        <v>0</v>
      </c>
      <c r="L3546" s="44"/>
      <c r="M3546" s="45" t="s">
        <v>162</v>
      </c>
    </row>
    <row r="3547" spans="2:13">
      <c r="B3547" s="44" t="str">
        <f>IF(A3547="","",VLOOKUP(A3547,#REF!,2,FALSE))</f>
        <v/>
      </c>
      <c r="C3547" s="176"/>
      <c r="D3547" s="172"/>
      <c r="E3547" s="173"/>
      <c r="F3547" s="174"/>
      <c r="G3547" s="175"/>
      <c r="H3547" s="175"/>
      <c r="I3547" s="50">
        <f t="shared" si="56"/>
        <v>0</v>
      </c>
      <c r="J3547" s="44"/>
      <c r="K3547" s="21">
        <f>IFERROR(SUM(C3547/'Transfers of Funds'!$F$59),0)</f>
        <v>0</v>
      </c>
      <c r="L3547" s="44"/>
      <c r="M3547" s="45" t="s">
        <v>162</v>
      </c>
    </row>
    <row r="3548" spans="2:13">
      <c r="B3548" s="44" t="str">
        <f>IF(A3548="","",VLOOKUP(A3548,#REF!,2,FALSE))</f>
        <v/>
      </c>
      <c r="C3548" s="176"/>
      <c r="D3548" s="172"/>
      <c r="E3548" s="173"/>
      <c r="F3548" s="174"/>
      <c r="G3548" s="175"/>
      <c r="H3548" s="175"/>
      <c r="I3548" s="50">
        <f t="shared" si="56"/>
        <v>0</v>
      </c>
      <c r="J3548" s="44"/>
      <c r="K3548" s="21">
        <f>IFERROR(SUM(C3548/'Transfers of Funds'!$F$59),0)</f>
        <v>0</v>
      </c>
      <c r="L3548" s="44"/>
      <c r="M3548" s="45" t="s">
        <v>162</v>
      </c>
    </row>
    <row r="3549" spans="2:13">
      <c r="B3549" s="44" t="str">
        <f>IF(A3549="","",VLOOKUP(A3549,#REF!,2,FALSE))</f>
        <v/>
      </c>
      <c r="C3549" s="176"/>
      <c r="D3549" s="172"/>
      <c r="E3549" s="173"/>
      <c r="F3549" s="174"/>
      <c r="G3549" s="175"/>
      <c r="H3549" s="175"/>
      <c r="I3549" s="50">
        <f t="shared" si="56"/>
        <v>0</v>
      </c>
      <c r="J3549" s="44"/>
      <c r="K3549" s="21">
        <f>IFERROR(SUM(C3549/'Transfers of Funds'!$F$59),0)</f>
        <v>0</v>
      </c>
      <c r="L3549" s="44"/>
      <c r="M3549" s="45" t="s">
        <v>162</v>
      </c>
    </row>
    <row r="3550" spans="2:13">
      <c r="B3550" s="44" t="str">
        <f>IF(A3550="","",VLOOKUP(A3550,#REF!,2,FALSE))</f>
        <v/>
      </c>
      <c r="C3550" s="176"/>
      <c r="D3550" s="172"/>
      <c r="E3550" s="173"/>
      <c r="F3550" s="174"/>
      <c r="G3550" s="175"/>
      <c r="H3550" s="175"/>
      <c r="I3550" s="50">
        <f t="shared" si="56"/>
        <v>0</v>
      </c>
      <c r="J3550" s="44"/>
      <c r="K3550" s="21">
        <f>IFERROR(SUM(C3550/'Transfers of Funds'!$F$59),0)</f>
        <v>0</v>
      </c>
      <c r="L3550" s="44"/>
      <c r="M3550" s="45" t="s">
        <v>162</v>
      </c>
    </row>
    <row r="3551" spans="2:13">
      <c r="B3551" s="44" t="str">
        <f>IF(A3551="","",VLOOKUP(A3551,#REF!,2,FALSE))</f>
        <v/>
      </c>
      <c r="C3551" s="176"/>
      <c r="D3551" s="172"/>
      <c r="E3551" s="173"/>
      <c r="F3551" s="174"/>
      <c r="G3551" s="175"/>
      <c r="H3551" s="175"/>
      <c r="I3551" s="50">
        <f t="shared" si="56"/>
        <v>0</v>
      </c>
      <c r="J3551" s="44"/>
      <c r="K3551" s="21">
        <f>IFERROR(SUM(C3551/'Transfers of Funds'!$F$59),0)</f>
        <v>0</v>
      </c>
      <c r="L3551" s="44"/>
      <c r="M3551" s="45" t="s">
        <v>162</v>
      </c>
    </row>
    <row r="3552" spans="2:13">
      <c r="B3552" s="44" t="str">
        <f>IF(A3552="","",VLOOKUP(A3552,#REF!,2,FALSE))</f>
        <v/>
      </c>
      <c r="C3552" s="176"/>
      <c r="D3552" s="172"/>
      <c r="E3552" s="173"/>
      <c r="F3552" s="174"/>
      <c r="G3552" s="175"/>
      <c r="H3552" s="175"/>
      <c r="I3552" s="50">
        <f t="shared" si="56"/>
        <v>0</v>
      </c>
      <c r="J3552" s="44"/>
      <c r="K3552" s="21">
        <f>IFERROR(SUM(C3552/'Transfers of Funds'!$F$59),0)</f>
        <v>0</v>
      </c>
      <c r="L3552" s="44"/>
      <c r="M3552" s="45" t="s">
        <v>162</v>
      </c>
    </row>
    <row r="3553" spans="2:13">
      <c r="B3553" s="44" t="str">
        <f>IF(A3553="","",VLOOKUP(A3553,#REF!,2,FALSE))</f>
        <v/>
      </c>
      <c r="C3553" s="176"/>
      <c r="D3553" s="172"/>
      <c r="E3553" s="173"/>
      <c r="F3553" s="174"/>
      <c r="G3553" s="175"/>
      <c r="H3553" s="175"/>
      <c r="I3553" s="50">
        <f t="shared" si="56"/>
        <v>0</v>
      </c>
      <c r="J3553" s="44"/>
      <c r="K3553" s="21">
        <f>IFERROR(SUM(C3553/'Transfers of Funds'!$F$59),0)</f>
        <v>0</v>
      </c>
      <c r="L3553" s="44"/>
      <c r="M3553" s="45" t="s">
        <v>162</v>
      </c>
    </row>
    <row r="3554" spans="2:13">
      <c r="B3554" s="44" t="str">
        <f>IF(A3554="","",VLOOKUP(A3554,#REF!,2,FALSE))</f>
        <v/>
      </c>
      <c r="C3554" s="176"/>
      <c r="D3554" s="172"/>
      <c r="E3554" s="173"/>
      <c r="F3554" s="174"/>
      <c r="G3554" s="175"/>
      <c r="H3554" s="175"/>
      <c r="I3554" s="50">
        <f t="shared" si="56"/>
        <v>0</v>
      </c>
      <c r="J3554" s="44"/>
      <c r="K3554" s="21">
        <f>IFERROR(SUM(C3554/'Transfers of Funds'!$F$59),0)</f>
        <v>0</v>
      </c>
      <c r="L3554" s="44"/>
      <c r="M3554" s="45" t="s">
        <v>162</v>
      </c>
    </row>
    <row r="3555" spans="2:13">
      <c r="B3555" s="44" t="str">
        <f>IF(A3555="","",VLOOKUP(A3555,#REF!,2,FALSE))</f>
        <v/>
      </c>
      <c r="C3555" s="176"/>
      <c r="D3555" s="172"/>
      <c r="E3555" s="173"/>
      <c r="F3555" s="174"/>
      <c r="G3555" s="175"/>
      <c r="H3555" s="175"/>
      <c r="I3555" s="50">
        <f t="shared" si="56"/>
        <v>0</v>
      </c>
      <c r="J3555" s="44"/>
      <c r="K3555" s="21">
        <f>IFERROR(SUM(C3555/'Transfers of Funds'!$F$59),0)</f>
        <v>0</v>
      </c>
      <c r="L3555" s="44"/>
      <c r="M3555" s="45" t="s">
        <v>162</v>
      </c>
    </row>
    <row r="3556" spans="2:13">
      <c r="B3556" s="44" t="str">
        <f>IF(A3556="","",VLOOKUP(A3556,#REF!,2,FALSE))</f>
        <v/>
      </c>
      <c r="C3556" s="176"/>
      <c r="D3556" s="172"/>
      <c r="E3556" s="173"/>
      <c r="F3556" s="174"/>
      <c r="G3556" s="175"/>
      <c r="H3556" s="175"/>
      <c r="I3556" s="50">
        <f t="shared" si="56"/>
        <v>0</v>
      </c>
      <c r="J3556" s="44"/>
      <c r="K3556" s="21">
        <f>IFERROR(SUM(C3556/'Transfers of Funds'!$F$59),0)</f>
        <v>0</v>
      </c>
      <c r="L3556" s="44"/>
      <c r="M3556" s="45" t="s">
        <v>162</v>
      </c>
    </row>
    <row r="3557" spans="2:13">
      <c r="B3557" s="44" t="str">
        <f>IF(A3557="","",VLOOKUP(A3557,#REF!,2,FALSE))</f>
        <v/>
      </c>
      <c r="C3557" s="176"/>
      <c r="D3557" s="172"/>
      <c r="E3557" s="173"/>
      <c r="F3557" s="174"/>
      <c r="G3557" s="175"/>
      <c r="H3557" s="175"/>
      <c r="I3557" s="50">
        <f t="shared" si="56"/>
        <v>0</v>
      </c>
      <c r="J3557" s="44"/>
      <c r="K3557" s="21">
        <f>IFERROR(SUM(C3557/'Transfers of Funds'!$F$59),0)</f>
        <v>0</v>
      </c>
      <c r="L3557" s="44"/>
      <c r="M3557" s="45" t="s">
        <v>162</v>
      </c>
    </row>
    <row r="3558" spans="2:13">
      <c r="B3558" s="44" t="str">
        <f>IF(A3558="","",VLOOKUP(A3558,#REF!,2,FALSE))</f>
        <v/>
      </c>
      <c r="C3558" s="176"/>
      <c r="D3558" s="172"/>
      <c r="E3558" s="173"/>
      <c r="F3558" s="174"/>
      <c r="G3558" s="175"/>
      <c r="H3558" s="175"/>
      <c r="I3558" s="50">
        <f t="shared" si="56"/>
        <v>0</v>
      </c>
      <c r="J3558" s="44"/>
      <c r="K3558" s="21">
        <f>IFERROR(SUM(C3558/'Transfers of Funds'!$F$59),0)</f>
        <v>0</v>
      </c>
      <c r="L3558" s="44"/>
      <c r="M3558" s="45" t="s">
        <v>162</v>
      </c>
    </row>
    <row r="3559" spans="2:13">
      <c r="B3559" s="44" t="str">
        <f>IF(A3559="","",VLOOKUP(A3559,#REF!,2,FALSE))</f>
        <v/>
      </c>
      <c r="C3559" s="176"/>
      <c r="D3559" s="172"/>
      <c r="E3559" s="173"/>
      <c r="F3559" s="174"/>
      <c r="G3559" s="175"/>
      <c r="H3559" s="175"/>
      <c r="I3559" s="50">
        <f t="shared" si="56"/>
        <v>0</v>
      </c>
      <c r="J3559" s="44"/>
      <c r="K3559" s="21">
        <f>IFERROR(SUM(C3559/'Transfers of Funds'!$F$59),0)</f>
        <v>0</v>
      </c>
      <c r="L3559" s="44"/>
      <c r="M3559" s="45" t="s">
        <v>162</v>
      </c>
    </row>
    <row r="3560" spans="2:13">
      <c r="B3560" s="44" t="str">
        <f>IF(A3560="","",VLOOKUP(A3560,#REF!,2,FALSE))</f>
        <v/>
      </c>
      <c r="C3560" s="176"/>
      <c r="D3560" s="172"/>
      <c r="E3560" s="173"/>
      <c r="F3560" s="174"/>
      <c r="G3560" s="175"/>
      <c r="H3560" s="175"/>
      <c r="I3560" s="50">
        <f t="shared" si="56"/>
        <v>0</v>
      </c>
      <c r="J3560" s="44"/>
      <c r="K3560" s="21">
        <f>IFERROR(SUM(C3560/'Transfers of Funds'!$F$59),0)</f>
        <v>0</v>
      </c>
      <c r="L3560" s="44"/>
      <c r="M3560" s="45" t="s">
        <v>162</v>
      </c>
    </row>
    <row r="3561" spans="2:13">
      <c r="B3561" s="44" t="str">
        <f>IF(A3561="","",VLOOKUP(A3561,#REF!,2,FALSE))</f>
        <v/>
      </c>
      <c r="C3561" s="176"/>
      <c r="D3561" s="172"/>
      <c r="E3561" s="173"/>
      <c r="F3561" s="174"/>
      <c r="G3561" s="175"/>
      <c r="H3561" s="175"/>
      <c r="I3561" s="50">
        <f t="shared" si="56"/>
        <v>0</v>
      </c>
      <c r="J3561" s="44"/>
      <c r="K3561" s="21">
        <f>IFERROR(SUM(C3561/'Transfers of Funds'!$F$59),0)</f>
        <v>0</v>
      </c>
      <c r="L3561" s="44"/>
      <c r="M3561" s="45" t="s">
        <v>162</v>
      </c>
    </row>
    <row r="3562" spans="2:13">
      <c r="B3562" s="44" t="str">
        <f>IF(A3562="","",VLOOKUP(A3562,#REF!,2,FALSE))</f>
        <v/>
      </c>
      <c r="C3562" s="176"/>
      <c r="D3562" s="172"/>
      <c r="E3562" s="173"/>
      <c r="F3562" s="174"/>
      <c r="G3562" s="175"/>
      <c r="H3562" s="175"/>
      <c r="I3562" s="50">
        <f t="shared" si="56"/>
        <v>0</v>
      </c>
      <c r="J3562" s="44"/>
      <c r="K3562" s="21">
        <f>IFERROR(SUM(C3562/'Transfers of Funds'!$F$59),0)</f>
        <v>0</v>
      </c>
      <c r="L3562" s="44"/>
      <c r="M3562" s="45" t="s">
        <v>162</v>
      </c>
    </row>
    <row r="3563" spans="2:13">
      <c r="B3563" s="44" t="str">
        <f>IF(A3563="","",VLOOKUP(A3563,#REF!,2,FALSE))</f>
        <v/>
      </c>
      <c r="C3563" s="176"/>
      <c r="D3563" s="172"/>
      <c r="E3563" s="173"/>
      <c r="F3563" s="174"/>
      <c r="G3563" s="175"/>
      <c r="H3563" s="175"/>
      <c r="I3563" s="50">
        <f t="shared" si="56"/>
        <v>0</v>
      </c>
      <c r="J3563" s="44"/>
      <c r="K3563" s="21">
        <f>IFERROR(SUM(C3563/'Transfers of Funds'!$F$59),0)</f>
        <v>0</v>
      </c>
      <c r="L3563" s="44"/>
      <c r="M3563" s="45" t="s">
        <v>162</v>
      </c>
    </row>
    <row r="3564" spans="2:13">
      <c r="B3564" s="44" t="str">
        <f>IF(A3564="","",VLOOKUP(A3564,#REF!,2,FALSE))</f>
        <v/>
      </c>
      <c r="C3564" s="176"/>
      <c r="D3564" s="172"/>
      <c r="E3564" s="173"/>
      <c r="F3564" s="174"/>
      <c r="G3564" s="175"/>
      <c r="H3564" s="175"/>
      <c r="I3564" s="50">
        <f t="shared" si="56"/>
        <v>0</v>
      </c>
      <c r="J3564" s="44"/>
      <c r="K3564" s="21">
        <f>IFERROR(SUM(C3564/'Transfers of Funds'!$F$59),0)</f>
        <v>0</v>
      </c>
      <c r="L3564" s="44"/>
      <c r="M3564" s="45" t="s">
        <v>162</v>
      </c>
    </row>
    <row r="3565" spans="2:13">
      <c r="B3565" s="44" t="str">
        <f>IF(A3565="","",VLOOKUP(A3565,#REF!,2,FALSE))</f>
        <v/>
      </c>
      <c r="C3565" s="176"/>
      <c r="D3565" s="172"/>
      <c r="E3565" s="173"/>
      <c r="F3565" s="174"/>
      <c r="G3565" s="175"/>
      <c r="H3565" s="175"/>
      <c r="I3565" s="50">
        <f t="shared" si="56"/>
        <v>0</v>
      </c>
      <c r="J3565" s="44"/>
      <c r="K3565" s="21">
        <f>IFERROR(SUM(C3565/'Transfers of Funds'!$F$59),0)</f>
        <v>0</v>
      </c>
      <c r="L3565" s="44"/>
      <c r="M3565" s="45" t="s">
        <v>162</v>
      </c>
    </row>
    <row r="3566" spans="2:13">
      <c r="B3566" s="44" t="str">
        <f>IF(A3566="","",VLOOKUP(A3566,#REF!,2,FALSE))</f>
        <v/>
      </c>
      <c r="C3566" s="176"/>
      <c r="D3566" s="172"/>
      <c r="E3566" s="173"/>
      <c r="F3566" s="174"/>
      <c r="G3566" s="175"/>
      <c r="H3566" s="175"/>
      <c r="I3566" s="50">
        <f t="shared" si="56"/>
        <v>0</v>
      </c>
      <c r="J3566" s="44"/>
      <c r="K3566" s="21">
        <f>IFERROR(SUM(C3566/'Transfers of Funds'!$F$59),0)</f>
        <v>0</v>
      </c>
      <c r="L3566" s="44"/>
      <c r="M3566" s="45" t="s">
        <v>162</v>
      </c>
    </row>
    <row r="3567" spans="2:13">
      <c r="B3567" s="44" t="str">
        <f>IF(A3567="","",VLOOKUP(A3567,#REF!,2,FALSE))</f>
        <v/>
      </c>
      <c r="C3567" s="176"/>
      <c r="D3567" s="172"/>
      <c r="E3567" s="173"/>
      <c r="F3567" s="174"/>
      <c r="G3567" s="175"/>
      <c r="H3567" s="175"/>
      <c r="I3567" s="50">
        <f t="shared" si="56"/>
        <v>0</v>
      </c>
      <c r="J3567" s="44"/>
      <c r="K3567" s="21">
        <f>IFERROR(SUM(C3567/'Transfers of Funds'!$F$59),0)</f>
        <v>0</v>
      </c>
      <c r="L3567" s="44"/>
      <c r="M3567" s="45" t="s">
        <v>162</v>
      </c>
    </row>
    <row r="3568" spans="2:13">
      <c r="B3568" s="44" t="str">
        <f>IF(A3568="","",VLOOKUP(A3568,#REF!,2,FALSE))</f>
        <v/>
      </c>
      <c r="C3568" s="176"/>
      <c r="D3568" s="172"/>
      <c r="E3568" s="173"/>
      <c r="F3568" s="174"/>
      <c r="G3568" s="175"/>
      <c r="H3568" s="175"/>
      <c r="I3568" s="50">
        <f t="shared" si="56"/>
        <v>0</v>
      </c>
      <c r="J3568" s="44"/>
      <c r="K3568" s="21">
        <f>IFERROR(SUM(C3568/'Transfers of Funds'!$F$59),0)</f>
        <v>0</v>
      </c>
      <c r="L3568" s="44"/>
      <c r="M3568" s="45" t="s">
        <v>162</v>
      </c>
    </row>
    <row r="3569" spans="2:13">
      <c r="B3569" s="44" t="str">
        <f>IF(A3569="","",VLOOKUP(A3569,#REF!,2,FALSE))</f>
        <v/>
      </c>
      <c r="C3569" s="176"/>
      <c r="D3569" s="172"/>
      <c r="E3569" s="173"/>
      <c r="F3569" s="174"/>
      <c r="G3569" s="175"/>
      <c r="H3569" s="175"/>
      <c r="I3569" s="50">
        <f t="shared" si="56"/>
        <v>0</v>
      </c>
      <c r="J3569" s="44"/>
      <c r="K3569" s="21">
        <f>IFERROR(SUM(C3569/'Transfers of Funds'!$F$59),0)</f>
        <v>0</v>
      </c>
      <c r="L3569" s="44"/>
      <c r="M3569" s="45" t="s">
        <v>162</v>
      </c>
    </row>
    <row r="3570" spans="2:13">
      <c r="B3570" s="44" t="str">
        <f>IF(A3570="","",VLOOKUP(A3570,#REF!,2,FALSE))</f>
        <v/>
      </c>
      <c r="C3570" s="176"/>
      <c r="D3570" s="172"/>
      <c r="E3570" s="173"/>
      <c r="F3570" s="174"/>
      <c r="G3570" s="175"/>
      <c r="H3570" s="175"/>
      <c r="I3570" s="50">
        <f t="shared" si="56"/>
        <v>0</v>
      </c>
      <c r="J3570" s="44"/>
      <c r="K3570" s="21">
        <f>IFERROR(SUM(C3570/'Transfers of Funds'!$F$59),0)</f>
        <v>0</v>
      </c>
      <c r="L3570" s="44"/>
      <c r="M3570" s="45" t="s">
        <v>162</v>
      </c>
    </row>
    <row r="3571" spans="2:13">
      <c r="B3571" s="44" t="str">
        <f>IF(A3571="","",VLOOKUP(A3571,#REF!,2,FALSE))</f>
        <v/>
      </c>
      <c r="C3571" s="176"/>
      <c r="D3571" s="172"/>
      <c r="E3571" s="173"/>
      <c r="F3571" s="174"/>
      <c r="G3571" s="175"/>
      <c r="H3571" s="175"/>
      <c r="I3571" s="50">
        <f t="shared" si="56"/>
        <v>0</v>
      </c>
      <c r="J3571" s="44"/>
      <c r="K3571" s="21">
        <f>IFERROR(SUM(C3571/'Transfers of Funds'!$F$59),0)</f>
        <v>0</v>
      </c>
      <c r="L3571" s="44"/>
      <c r="M3571" s="45" t="s">
        <v>162</v>
      </c>
    </row>
    <row r="3572" spans="2:13">
      <c r="B3572" s="44" t="str">
        <f>IF(A3572="","",VLOOKUP(A3572,#REF!,2,FALSE))</f>
        <v/>
      </c>
      <c r="C3572" s="176"/>
      <c r="D3572" s="172"/>
      <c r="E3572" s="173"/>
      <c r="F3572" s="174"/>
      <c r="G3572" s="175"/>
      <c r="H3572" s="175"/>
      <c r="I3572" s="50">
        <f t="shared" si="56"/>
        <v>0</v>
      </c>
      <c r="J3572" s="44"/>
      <c r="K3572" s="21">
        <f>IFERROR(SUM(C3572/'Transfers of Funds'!$F$59),0)</f>
        <v>0</v>
      </c>
      <c r="L3572" s="44"/>
      <c r="M3572" s="45" t="s">
        <v>162</v>
      </c>
    </row>
    <row r="3573" spans="2:13">
      <c r="B3573" s="44" t="str">
        <f>IF(A3573="","",VLOOKUP(A3573,#REF!,2,FALSE))</f>
        <v/>
      </c>
      <c r="C3573" s="176"/>
      <c r="D3573" s="172"/>
      <c r="E3573" s="173"/>
      <c r="F3573" s="174"/>
      <c r="G3573" s="175"/>
      <c r="H3573" s="175"/>
      <c r="I3573" s="50">
        <f t="shared" si="56"/>
        <v>0</v>
      </c>
      <c r="J3573" s="44"/>
      <c r="K3573" s="21">
        <f>IFERROR(SUM(C3573/'Transfers of Funds'!$F$59),0)</f>
        <v>0</v>
      </c>
      <c r="L3573" s="44"/>
      <c r="M3573" s="45" t="s">
        <v>162</v>
      </c>
    </row>
    <row r="3574" spans="2:13">
      <c r="B3574" s="44" t="str">
        <f>IF(A3574="","",VLOOKUP(A3574,#REF!,2,FALSE))</f>
        <v/>
      </c>
      <c r="C3574" s="176"/>
      <c r="D3574" s="172"/>
      <c r="E3574" s="173"/>
      <c r="F3574" s="174"/>
      <c r="G3574" s="175"/>
      <c r="H3574" s="175"/>
      <c r="I3574" s="50">
        <f t="shared" si="56"/>
        <v>0</v>
      </c>
      <c r="J3574" s="44"/>
      <c r="K3574" s="21">
        <f>IFERROR(SUM(C3574/'Transfers of Funds'!$F$59),0)</f>
        <v>0</v>
      </c>
      <c r="L3574" s="44"/>
      <c r="M3574" s="45" t="s">
        <v>162</v>
      </c>
    </row>
    <row r="3575" spans="2:13">
      <c r="B3575" s="44" t="str">
        <f>IF(A3575="","",VLOOKUP(A3575,#REF!,2,FALSE))</f>
        <v/>
      </c>
      <c r="C3575" s="176"/>
      <c r="D3575" s="172"/>
      <c r="E3575" s="173"/>
      <c r="F3575" s="174"/>
      <c r="G3575" s="175"/>
      <c r="H3575" s="175"/>
      <c r="I3575" s="50">
        <f t="shared" si="56"/>
        <v>0</v>
      </c>
      <c r="J3575" s="44"/>
      <c r="K3575" s="21">
        <f>IFERROR(SUM(C3575/'Transfers of Funds'!$F$59),0)</f>
        <v>0</v>
      </c>
      <c r="L3575" s="44"/>
      <c r="M3575" s="45" t="s">
        <v>162</v>
      </c>
    </row>
    <row r="3576" spans="2:13">
      <c r="B3576" s="44" t="str">
        <f>IF(A3576="","",VLOOKUP(A3576,#REF!,2,FALSE))</f>
        <v/>
      </c>
      <c r="C3576" s="176"/>
      <c r="D3576" s="172"/>
      <c r="E3576" s="173"/>
      <c r="F3576" s="174"/>
      <c r="G3576" s="175"/>
      <c r="H3576" s="175"/>
      <c r="I3576" s="50">
        <f t="shared" si="56"/>
        <v>0</v>
      </c>
      <c r="J3576" s="44"/>
      <c r="K3576" s="21">
        <f>IFERROR(SUM(C3576/'Transfers of Funds'!$F$59),0)</f>
        <v>0</v>
      </c>
      <c r="L3576" s="44"/>
      <c r="M3576" s="45" t="s">
        <v>162</v>
      </c>
    </row>
    <row r="3577" spans="2:13">
      <c r="B3577" s="44" t="str">
        <f>IF(A3577="","",VLOOKUP(A3577,#REF!,2,FALSE))</f>
        <v/>
      </c>
      <c r="C3577" s="176"/>
      <c r="D3577" s="172"/>
      <c r="E3577" s="173"/>
      <c r="F3577" s="174"/>
      <c r="G3577" s="175"/>
      <c r="H3577" s="175"/>
      <c r="I3577" s="50">
        <f t="shared" si="56"/>
        <v>0</v>
      </c>
      <c r="J3577" s="44"/>
      <c r="K3577" s="21">
        <f>IFERROR(SUM(C3577/'Transfers of Funds'!$F$59),0)</f>
        <v>0</v>
      </c>
      <c r="L3577" s="44"/>
      <c r="M3577" s="45" t="s">
        <v>162</v>
      </c>
    </row>
    <row r="3578" spans="2:13">
      <c r="B3578" s="44" t="str">
        <f>IF(A3578="","",VLOOKUP(A3578,#REF!,2,FALSE))</f>
        <v/>
      </c>
      <c r="C3578" s="176"/>
      <c r="D3578" s="172"/>
      <c r="E3578" s="173"/>
      <c r="F3578" s="174"/>
      <c r="G3578" s="175"/>
      <c r="H3578" s="175"/>
      <c r="I3578" s="50">
        <f t="shared" si="56"/>
        <v>0</v>
      </c>
      <c r="J3578" s="44"/>
      <c r="K3578" s="21">
        <f>IFERROR(SUM(C3578/'Transfers of Funds'!$F$59),0)</f>
        <v>0</v>
      </c>
      <c r="L3578" s="44"/>
      <c r="M3578" s="45" t="s">
        <v>162</v>
      </c>
    </row>
    <row r="3579" spans="2:13">
      <c r="B3579" s="44" t="str">
        <f>IF(A3579="","",VLOOKUP(A3579,#REF!,2,FALSE))</f>
        <v/>
      </c>
      <c r="C3579" s="176"/>
      <c r="D3579" s="172"/>
      <c r="E3579" s="173"/>
      <c r="F3579" s="174"/>
      <c r="G3579" s="175"/>
      <c r="H3579" s="175"/>
      <c r="I3579" s="50">
        <f t="shared" si="56"/>
        <v>0</v>
      </c>
      <c r="J3579" s="44"/>
      <c r="K3579" s="21">
        <f>IFERROR(SUM(C3579/'Transfers of Funds'!$F$59),0)</f>
        <v>0</v>
      </c>
      <c r="L3579" s="44"/>
      <c r="M3579" s="45" t="s">
        <v>162</v>
      </c>
    </row>
    <row r="3580" spans="2:13">
      <c r="B3580" s="44" t="str">
        <f>IF(A3580="","",VLOOKUP(A3580,#REF!,2,FALSE))</f>
        <v/>
      </c>
      <c r="C3580" s="176"/>
      <c r="D3580" s="172"/>
      <c r="E3580" s="173"/>
      <c r="F3580" s="174"/>
      <c r="G3580" s="175"/>
      <c r="H3580" s="175"/>
      <c r="I3580" s="50">
        <f t="shared" si="56"/>
        <v>0</v>
      </c>
      <c r="J3580" s="44"/>
      <c r="K3580" s="21">
        <f>IFERROR(SUM(C3580/'Transfers of Funds'!$F$59),0)</f>
        <v>0</v>
      </c>
      <c r="L3580" s="44"/>
      <c r="M3580" s="45" t="s">
        <v>162</v>
      </c>
    </row>
    <row r="3581" spans="2:13">
      <c r="B3581" s="44" t="str">
        <f>IF(A3581="","",VLOOKUP(A3581,#REF!,2,FALSE))</f>
        <v/>
      </c>
      <c r="C3581" s="176"/>
      <c r="D3581" s="172"/>
      <c r="E3581" s="173"/>
      <c r="F3581" s="174"/>
      <c r="G3581" s="175"/>
      <c r="H3581" s="175"/>
      <c r="I3581" s="50">
        <f t="shared" si="56"/>
        <v>0</v>
      </c>
      <c r="J3581" s="44"/>
      <c r="K3581" s="21">
        <f>IFERROR(SUM(C3581/'Transfers of Funds'!$F$59),0)</f>
        <v>0</v>
      </c>
      <c r="L3581" s="44"/>
      <c r="M3581" s="45" t="s">
        <v>162</v>
      </c>
    </row>
    <row r="3582" spans="2:13">
      <c r="B3582" s="44" t="str">
        <f>IF(A3582="","",VLOOKUP(A3582,#REF!,2,FALSE))</f>
        <v/>
      </c>
      <c r="C3582" s="176"/>
      <c r="D3582" s="172"/>
      <c r="E3582" s="173"/>
      <c r="F3582" s="174"/>
      <c r="G3582" s="175"/>
      <c r="H3582" s="175"/>
      <c r="I3582" s="50">
        <f t="shared" si="56"/>
        <v>0</v>
      </c>
      <c r="J3582" s="44"/>
      <c r="K3582" s="21">
        <f>IFERROR(SUM(C3582/'Transfers of Funds'!$F$59),0)</f>
        <v>0</v>
      </c>
      <c r="L3582" s="44"/>
      <c r="M3582" s="45" t="s">
        <v>162</v>
      </c>
    </row>
    <row r="3583" spans="2:13">
      <c r="B3583" s="44" t="str">
        <f>IF(A3583="","",VLOOKUP(A3583,#REF!,2,FALSE))</f>
        <v/>
      </c>
      <c r="C3583" s="176"/>
      <c r="D3583" s="172"/>
      <c r="E3583" s="173"/>
      <c r="F3583" s="174"/>
      <c r="G3583" s="175"/>
      <c r="H3583" s="175"/>
      <c r="I3583" s="50">
        <f t="shared" si="56"/>
        <v>0</v>
      </c>
      <c r="J3583" s="44"/>
      <c r="K3583" s="21">
        <f>IFERROR(SUM(C3583/'Transfers of Funds'!$F$59),0)</f>
        <v>0</v>
      </c>
      <c r="L3583" s="44"/>
      <c r="M3583" s="45" t="s">
        <v>162</v>
      </c>
    </row>
    <row r="3584" spans="2:13">
      <c r="B3584" s="44" t="str">
        <f>IF(A3584="","",VLOOKUP(A3584,#REF!,2,FALSE))</f>
        <v/>
      </c>
      <c r="C3584" s="176"/>
      <c r="D3584" s="172"/>
      <c r="E3584" s="173"/>
      <c r="F3584" s="174"/>
      <c r="G3584" s="175"/>
      <c r="H3584" s="175"/>
      <c r="I3584" s="50">
        <f t="shared" si="56"/>
        <v>0</v>
      </c>
      <c r="J3584" s="44"/>
      <c r="K3584" s="21">
        <f>IFERROR(SUM(C3584/'Transfers of Funds'!$F$59),0)</f>
        <v>0</v>
      </c>
      <c r="L3584" s="44"/>
      <c r="M3584" s="45" t="s">
        <v>162</v>
      </c>
    </row>
    <row r="3585" spans="2:13">
      <c r="B3585" s="44" t="str">
        <f>IF(A3585="","",VLOOKUP(A3585,#REF!,2,FALSE))</f>
        <v/>
      </c>
      <c r="C3585" s="176"/>
      <c r="D3585" s="172"/>
      <c r="E3585" s="173"/>
      <c r="F3585" s="174"/>
      <c r="G3585" s="175"/>
      <c r="H3585" s="175"/>
      <c r="I3585" s="50">
        <f t="shared" si="56"/>
        <v>0</v>
      </c>
      <c r="J3585" s="44"/>
      <c r="K3585" s="21">
        <f>IFERROR(SUM(C3585/'Transfers of Funds'!$F$59),0)</f>
        <v>0</v>
      </c>
      <c r="L3585" s="44"/>
      <c r="M3585" s="45" t="s">
        <v>162</v>
      </c>
    </row>
    <row r="3586" spans="2:13">
      <c r="B3586" s="44" t="str">
        <f>IF(A3586="","",VLOOKUP(A3586,#REF!,2,FALSE))</f>
        <v/>
      </c>
      <c r="C3586" s="176"/>
      <c r="D3586" s="172"/>
      <c r="E3586" s="173"/>
      <c r="F3586" s="174"/>
      <c r="G3586" s="175"/>
      <c r="H3586" s="175"/>
      <c r="I3586" s="50">
        <f t="shared" si="56"/>
        <v>0</v>
      </c>
      <c r="J3586" s="44"/>
      <c r="K3586" s="21">
        <f>IFERROR(SUM(C3586/'Transfers of Funds'!$F$59),0)</f>
        <v>0</v>
      </c>
      <c r="L3586" s="44"/>
      <c r="M3586" s="45" t="s">
        <v>162</v>
      </c>
    </row>
    <row r="3587" spans="2:13">
      <c r="B3587" s="44" t="str">
        <f>IF(A3587="","",VLOOKUP(A3587,#REF!,2,FALSE))</f>
        <v/>
      </c>
      <c r="C3587" s="176"/>
      <c r="D3587" s="172"/>
      <c r="E3587" s="173"/>
      <c r="F3587" s="174"/>
      <c r="G3587" s="175"/>
      <c r="H3587" s="175"/>
      <c r="I3587" s="50">
        <f t="shared" si="56"/>
        <v>0</v>
      </c>
      <c r="J3587" s="44"/>
      <c r="K3587" s="21">
        <f>IFERROR(SUM(C3587/'Transfers of Funds'!$F$59),0)</f>
        <v>0</v>
      </c>
      <c r="L3587" s="44"/>
      <c r="M3587" s="45" t="s">
        <v>162</v>
      </c>
    </row>
    <row r="3588" spans="2:13">
      <c r="B3588" s="44" t="str">
        <f>IF(A3588="","",VLOOKUP(A3588,#REF!,2,FALSE))</f>
        <v/>
      </c>
      <c r="C3588" s="176"/>
      <c r="D3588" s="172"/>
      <c r="E3588" s="173"/>
      <c r="F3588" s="174"/>
      <c r="G3588" s="175"/>
      <c r="H3588" s="175"/>
      <c r="I3588" s="50">
        <f t="shared" si="56"/>
        <v>0</v>
      </c>
      <c r="J3588" s="44"/>
      <c r="K3588" s="21">
        <f>IFERROR(SUM(C3588/'Transfers of Funds'!$F$59),0)</f>
        <v>0</v>
      </c>
      <c r="L3588" s="44"/>
      <c r="M3588" s="45" t="s">
        <v>162</v>
      </c>
    </row>
    <row r="3589" spans="2:13">
      <c r="B3589" s="44" t="str">
        <f>IF(A3589="","",VLOOKUP(A3589,#REF!,2,FALSE))</f>
        <v/>
      </c>
      <c r="C3589" s="176"/>
      <c r="D3589" s="172"/>
      <c r="E3589" s="173"/>
      <c r="F3589" s="174"/>
      <c r="G3589" s="175"/>
      <c r="H3589" s="175"/>
      <c r="I3589" s="50">
        <f t="shared" si="56"/>
        <v>0</v>
      </c>
      <c r="J3589" s="44"/>
      <c r="K3589" s="21">
        <f>IFERROR(SUM(C3589/'Transfers of Funds'!$F$59),0)</f>
        <v>0</v>
      </c>
      <c r="L3589" s="44"/>
      <c r="M3589" s="45" t="s">
        <v>162</v>
      </c>
    </row>
    <row r="3590" spans="2:13">
      <c r="B3590" s="44" t="str">
        <f>IF(A3590="","",VLOOKUP(A3590,#REF!,2,FALSE))</f>
        <v/>
      </c>
      <c r="C3590" s="176"/>
      <c r="D3590" s="172"/>
      <c r="E3590" s="173"/>
      <c r="F3590" s="174"/>
      <c r="G3590" s="175"/>
      <c r="H3590" s="175"/>
      <c r="I3590" s="50">
        <f t="shared" si="56"/>
        <v>0</v>
      </c>
      <c r="J3590" s="44"/>
      <c r="K3590" s="21">
        <f>IFERROR(SUM(C3590/'Transfers of Funds'!$F$59),0)</f>
        <v>0</v>
      </c>
      <c r="L3590" s="44"/>
      <c r="M3590" s="45" t="s">
        <v>162</v>
      </c>
    </row>
    <row r="3591" spans="2:13">
      <c r="B3591" s="44" t="str">
        <f>IF(A3591="","",VLOOKUP(A3591,#REF!,2,FALSE))</f>
        <v/>
      </c>
      <c r="C3591" s="176"/>
      <c r="D3591" s="172"/>
      <c r="E3591" s="173"/>
      <c r="F3591" s="174"/>
      <c r="G3591" s="175"/>
      <c r="H3591" s="175"/>
      <c r="I3591" s="50">
        <f t="shared" si="56"/>
        <v>0</v>
      </c>
      <c r="J3591" s="44"/>
      <c r="K3591" s="21">
        <f>IFERROR(SUM(C3591/'Transfers of Funds'!$F$59),0)</f>
        <v>0</v>
      </c>
      <c r="L3591" s="44"/>
      <c r="M3591" s="45" t="s">
        <v>162</v>
      </c>
    </row>
    <row r="3592" spans="2:13">
      <c r="B3592" s="44" t="str">
        <f>IF(A3592="","",VLOOKUP(A3592,#REF!,2,FALSE))</f>
        <v/>
      </c>
      <c r="C3592" s="176"/>
      <c r="D3592" s="172"/>
      <c r="E3592" s="173"/>
      <c r="F3592" s="174"/>
      <c r="G3592" s="175"/>
      <c r="H3592" s="175"/>
      <c r="I3592" s="50">
        <f t="shared" si="56"/>
        <v>0</v>
      </c>
      <c r="J3592" s="44"/>
      <c r="K3592" s="21">
        <f>IFERROR(SUM(C3592/'Transfers of Funds'!$F$59),0)</f>
        <v>0</v>
      </c>
      <c r="L3592" s="44"/>
      <c r="M3592" s="45" t="s">
        <v>162</v>
      </c>
    </row>
    <row r="3593" spans="2:13">
      <c r="B3593" s="44" t="str">
        <f>IF(A3593="","",VLOOKUP(A3593,#REF!,2,FALSE))</f>
        <v/>
      </c>
      <c r="C3593" s="176"/>
      <c r="D3593" s="172"/>
      <c r="E3593" s="173"/>
      <c r="F3593" s="174"/>
      <c r="G3593" s="175"/>
      <c r="H3593" s="175"/>
      <c r="I3593" s="50">
        <f t="shared" si="56"/>
        <v>0</v>
      </c>
      <c r="J3593" s="44"/>
      <c r="K3593" s="21">
        <f>IFERROR(SUM(C3593/'Transfers of Funds'!$F$59),0)</f>
        <v>0</v>
      </c>
      <c r="L3593" s="44"/>
      <c r="M3593" s="45" t="s">
        <v>162</v>
      </c>
    </row>
    <row r="3594" spans="2:13">
      <c r="B3594" s="44" t="str">
        <f>IF(A3594="","",VLOOKUP(A3594,#REF!,2,FALSE))</f>
        <v/>
      </c>
      <c r="C3594" s="176"/>
      <c r="D3594" s="172"/>
      <c r="E3594" s="173"/>
      <c r="F3594" s="174"/>
      <c r="G3594" s="175"/>
      <c r="H3594" s="175"/>
      <c r="I3594" s="50">
        <f t="shared" si="56"/>
        <v>0</v>
      </c>
      <c r="J3594" s="44"/>
      <c r="K3594" s="21">
        <f>IFERROR(SUM(C3594/'Transfers of Funds'!$F$59),0)</f>
        <v>0</v>
      </c>
      <c r="L3594" s="44"/>
      <c r="M3594" s="45" t="s">
        <v>162</v>
      </c>
    </row>
    <row r="3595" spans="2:13">
      <c r="B3595" s="44" t="str">
        <f>IF(A3595="","",VLOOKUP(A3595,#REF!,2,FALSE))</f>
        <v/>
      </c>
      <c r="C3595" s="176"/>
      <c r="D3595" s="172"/>
      <c r="E3595" s="173"/>
      <c r="F3595" s="174"/>
      <c r="G3595" s="175"/>
      <c r="H3595" s="175"/>
      <c r="I3595" s="50">
        <f t="shared" si="56"/>
        <v>0</v>
      </c>
      <c r="J3595" s="44"/>
      <c r="K3595" s="21">
        <f>IFERROR(SUM(C3595/'Transfers of Funds'!$F$59),0)</f>
        <v>0</v>
      </c>
      <c r="L3595" s="44"/>
      <c r="M3595" s="45" t="s">
        <v>162</v>
      </c>
    </row>
    <row r="3596" spans="2:13">
      <c r="B3596" s="44" t="str">
        <f>IF(A3596="","",VLOOKUP(A3596,#REF!,2,FALSE))</f>
        <v/>
      </c>
      <c r="C3596" s="176"/>
      <c r="D3596" s="172"/>
      <c r="E3596" s="173"/>
      <c r="F3596" s="174"/>
      <c r="G3596" s="175"/>
      <c r="H3596" s="175"/>
      <c r="I3596" s="50">
        <f t="shared" si="56"/>
        <v>0</v>
      </c>
      <c r="J3596" s="44"/>
      <c r="K3596" s="21">
        <f>IFERROR(SUM(C3596/'Transfers of Funds'!$F$59),0)</f>
        <v>0</v>
      </c>
      <c r="L3596" s="44"/>
      <c r="M3596" s="45" t="s">
        <v>162</v>
      </c>
    </row>
    <row r="3597" spans="2:13">
      <c r="B3597" s="44" t="str">
        <f>IF(A3597="","",VLOOKUP(A3597,#REF!,2,FALSE))</f>
        <v/>
      </c>
      <c r="C3597" s="176"/>
      <c r="D3597" s="172"/>
      <c r="E3597" s="173"/>
      <c r="F3597" s="174"/>
      <c r="G3597" s="175"/>
      <c r="H3597" s="175"/>
      <c r="I3597" s="50">
        <f t="shared" si="56"/>
        <v>0</v>
      </c>
      <c r="J3597" s="44"/>
      <c r="K3597" s="21">
        <f>IFERROR(SUM(C3597/'Transfers of Funds'!$F$59),0)</f>
        <v>0</v>
      </c>
      <c r="L3597" s="44"/>
      <c r="M3597" s="45" t="s">
        <v>162</v>
      </c>
    </row>
    <row r="3598" spans="2:13">
      <c r="B3598" s="44" t="str">
        <f>IF(A3598="","",VLOOKUP(A3598,#REF!,2,FALSE))</f>
        <v/>
      </c>
      <c r="C3598" s="176"/>
      <c r="D3598" s="172"/>
      <c r="E3598" s="173"/>
      <c r="F3598" s="174"/>
      <c r="G3598" s="175"/>
      <c r="H3598" s="175"/>
      <c r="I3598" s="50">
        <f t="shared" si="56"/>
        <v>0</v>
      </c>
      <c r="J3598" s="44"/>
      <c r="K3598" s="21">
        <f>IFERROR(SUM(C3598/'Transfers of Funds'!$F$59),0)</f>
        <v>0</v>
      </c>
      <c r="L3598" s="44"/>
      <c r="M3598" s="45" t="s">
        <v>162</v>
      </c>
    </row>
    <row r="3599" spans="2:13">
      <c r="B3599" s="44" t="str">
        <f>IF(A3599="","",VLOOKUP(A3599,#REF!,2,FALSE))</f>
        <v/>
      </c>
      <c r="C3599" s="176"/>
      <c r="D3599" s="172"/>
      <c r="E3599" s="173"/>
      <c r="F3599" s="174"/>
      <c r="G3599" s="175"/>
      <c r="H3599" s="175"/>
      <c r="I3599" s="50">
        <f t="shared" si="56"/>
        <v>0</v>
      </c>
      <c r="J3599" s="44"/>
      <c r="K3599" s="21">
        <f>IFERROR(SUM(C3599/'Transfers of Funds'!$F$59),0)</f>
        <v>0</v>
      </c>
      <c r="L3599" s="44"/>
      <c r="M3599" s="45" t="s">
        <v>162</v>
      </c>
    </row>
    <row r="3600" spans="2:13">
      <c r="B3600" s="44" t="str">
        <f>IF(A3600="","",VLOOKUP(A3600,#REF!,2,FALSE))</f>
        <v/>
      </c>
      <c r="C3600" s="176"/>
      <c r="D3600" s="172"/>
      <c r="E3600" s="173"/>
      <c r="F3600" s="174"/>
      <c r="G3600" s="175"/>
      <c r="H3600" s="175"/>
      <c r="I3600" s="50">
        <f t="shared" si="56"/>
        <v>0</v>
      </c>
      <c r="J3600" s="44"/>
      <c r="K3600" s="21">
        <f>IFERROR(SUM(C3600/'Transfers of Funds'!$F$59),0)</f>
        <v>0</v>
      </c>
      <c r="L3600" s="44"/>
      <c r="M3600" s="45" t="s">
        <v>162</v>
      </c>
    </row>
    <row r="3601" spans="2:13">
      <c r="B3601" s="44" t="str">
        <f>IF(A3601="","",VLOOKUP(A3601,#REF!,2,FALSE))</f>
        <v/>
      </c>
      <c r="C3601" s="176"/>
      <c r="D3601" s="172"/>
      <c r="E3601" s="173"/>
      <c r="F3601" s="174"/>
      <c r="G3601" s="175"/>
      <c r="H3601" s="175"/>
      <c r="I3601" s="50">
        <f t="shared" si="56"/>
        <v>0</v>
      </c>
      <c r="J3601" s="44"/>
      <c r="K3601" s="21">
        <f>IFERROR(SUM(C3601/'Transfers of Funds'!$F$59),0)</f>
        <v>0</v>
      </c>
      <c r="L3601" s="44"/>
      <c r="M3601" s="45" t="s">
        <v>162</v>
      </c>
    </row>
    <row r="3602" spans="2:13">
      <c r="B3602" s="44" t="str">
        <f>IF(A3602="","",VLOOKUP(A3602,#REF!,2,FALSE))</f>
        <v/>
      </c>
      <c r="C3602" s="176"/>
      <c r="D3602" s="172"/>
      <c r="E3602" s="173"/>
      <c r="F3602" s="174"/>
      <c r="G3602" s="175"/>
      <c r="H3602" s="175"/>
      <c r="I3602" s="50">
        <f t="shared" si="56"/>
        <v>0</v>
      </c>
      <c r="J3602" s="44"/>
      <c r="K3602" s="21">
        <f>IFERROR(SUM(C3602/'Transfers of Funds'!$F$59),0)</f>
        <v>0</v>
      </c>
      <c r="L3602" s="44"/>
      <c r="M3602" s="45" t="s">
        <v>162</v>
      </c>
    </row>
    <row r="3603" spans="2:13">
      <c r="B3603" s="44" t="str">
        <f>IF(A3603="","",VLOOKUP(A3603,#REF!,2,FALSE))</f>
        <v/>
      </c>
      <c r="C3603" s="176"/>
      <c r="D3603" s="172"/>
      <c r="E3603" s="173"/>
      <c r="F3603" s="174"/>
      <c r="G3603" s="175"/>
      <c r="H3603" s="175"/>
      <c r="I3603" s="50">
        <f t="shared" si="56"/>
        <v>0</v>
      </c>
      <c r="J3603" s="44"/>
      <c r="K3603" s="21">
        <f>IFERROR(SUM(C3603/'Transfers of Funds'!$F$59),0)</f>
        <v>0</v>
      </c>
      <c r="L3603" s="44"/>
      <c r="M3603" s="45" t="s">
        <v>162</v>
      </c>
    </row>
    <row r="3604" spans="2:13">
      <c r="B3604" s="44" t="str">
        <f>IF(A3604="","",VLOOKUP(A3604,#REF!,2,FALSE))</f>
        <v/>
      </c>
      <c r="C3604" s="176"/>
      <c r="D3604" s="172"/>
      <c r="E3604" s="173"/>
      <c r="F3604" s="174"/>
      <c r="G3604" s="175"/>
      <c r="H3604" s="175"/>
      <c r="I3604" s="50">
        <f t="shared" si="56"/>
        <v>0</v>
      </c>
      <c r="J3604" s="44"/>
      <c r="K3604" s="21">
        <f>IFERROR(SUM(C3604/'Transfers of Funds'!$F$59),0)</f>
        <v>0</v>
      </c>
      <c r="L3604" s="44"/>
      <c r="M3604" s="45" t="s">
        <v>162</v>
      </c>
    </row>
    <row r="3605" spans="2:13">
      <c r="B3605" s="44" t="str">
        <f>IF(A3605="","",VLOOKUP(A3605,#REF!,2,FALSE))</f>
        <v/>
      </c>
      <c r="C3605" s="176"/>
      <c r="D3605" s="172"/>
      <c r="E3605" s="173"/>
      <c r="F3605" s="174"/>
      <c r="G3605" s="175"/>
      <c r="H3605" s="175"/>
      <c r="I3605" s="50">
        <f t="shared" ref="I3605:I3668" si="57">IF(OR(F$4="EUR",F$4="USD",F$4="GBP",F$4="CAD",F$4="NZD",F$4="AUD"),K3605,C3605)</f>
        <v>0</v>
      </c>
      <c r="J3605" s="44"/>
      <c r="K3605" s="21">
        <f>IFERROR(SUM(C3605/'Transfers of Funds'!$F$59),0)</f>
        <v>0</v>
      </c>
      <c r="L3605" s="44"/>
      <c r="M3605" s="45" t="s">
        <v>162</v>
      </c>
    </row>
    <row r="3606" spans="2:13">
      <c r="B3606" s="44" t="str">
        <f>IF(A3606="","",VLOOKUP(A3606,#REF!,2,FALSE))</f>
        <v/>
      </c>
      <c r="C3606" s="176"/>
      <c r="D3606" s="172"/>
      <c r="E3606" s="173"/>
      <c r="F3606" s="174"/>
      <c r="G3606" s="175"/>
      <c r="H3606" s="175"/>
      <c r="I3606" s="50">
        <f t="shared" si="57"/>
        <v>0</v>
      </c>
      <c r="J3606" s="44"/>
      <c r="K3606" s="21">
        <f>IFERROR(SUM(C3606/'Transfers of Funds'!$F$59),0)</f>
        <v>0</v>
      </c>
      <c r="L3606" s="44"/>
      <c r="M3606" s="45" t="s">
        <v>162</v>
      </c>
    </row>
    <row r="3607" spans="2:13">
      <c r="B3607" s="44" t="str">
        <f>IF(A3607="","",VLOOKUP(A3607,#REF!,2,FALSE))</f>
        <v/>
      </c>
      <c r="C3607" s="176"/>
      <c r="D3607" s="172"/>
      <c r="E3607" s="173"/>
      <c r="F3607" s="174"/>
      <c r="G3607" s="175"/>
      <c r="H3607" s="175"/>
      <c r="I3607" s="50">
        <f t="shared" si="57"/>
        <v>0</v>
      </c>
      <c r="J3607" s="44"/>
      <c r="K3607" s="21">
        <f>IFERROR(SUM(C3607/'Transfers of Funds'!$F$59),0)</f>
        <v>0</v>
      </c>
      <c r="L3607" s="44"/>
      <c r="M3607" s="45" t="s">
        <v>162</v>
      </c>
    </row>
    <row r="3608" spans="2:13">
      <c r="B3608" s="44" t="str">
        <f>IF(A3608="","",VLOOKUP(A3608,#REF!,2,FALSE))</f>
        <v/>
      </c>
      <c r="C3608" s="176"/>
      <c r="D3608" s="172"/>
      <c r="E3608" s="173"/>
      <c r="F3608" s="174"/>
      <c r="G3608" s="175"/>
      <c r="H3608" s="175"/>
      <c r="I3608" s="50">
        <f t="shared" si="57"/>
        <v>0</v>
      </c>
      <c r="J3608" s="44"/>
      <c r="K3608" s="21">
        <f>IFERROR(SUM(C3608/'Transfers of Funds'!$F$59),0)</f>
        <v>0</v>
      </c>
      <c r="L3608" s="44"/>
      <c r="M3608" s="45" t="s">
        <v>162</v>
      </c>
    </row>
    <row r="3609" spans="2:13">
      <c r="B3609" s="44" t="str">
        <f>IF(A3609="","",VLOOKUP(A3609,#REF!,2,FALSE))</f>
        <v/>
      </c>
      <c r="C3609" s="176"/>
      <c r="D3609" s="172"/>
      <c r="E3609" s="173"/>
      <c r="F3609" s="174"/>
      <c r="G3609" s="175"/>
      <c r="H3609" s="175"/>
      <c r="I3609" s="50">
        <f t="shared" si="57"/>
        <v>0</v>
      </c>
      <c r="J3609" s="44"/>
      <c r="K3609" s="21">
        <f>IFERROR(SUM(C3609/'Transfers of Funds'!$F$59),0)</f>
        <v>0</v>
      </c>
      <c r="L3609" s="44"/>
      <c r="M3609" s="45" t="s">
        <v>162</v>
      </c>
    </row>
    <row r="3610" spans="2:13">
      <c r="B3610" s="44" t="str">
        <f>IF(A3610="","",VLOOKUP(A3610,#REF!,2,FALSE))</f>
        <v/>
      </c>
      <c r="C3610" s="176"/>
      <c r="D3610" s="172"/>
      <c r="E3610" s="173"/>
      <c r="F3610" s="174"/>
      <c r="G3610" s="175"/>
      <c r="H3610" s="175"/>
      <c r="I3610" s="50">
        <f t="shared" si="57"/>
        <v>0</v>
      </c>
      <c r="J3610" s="44"/>
      <c r="K3610" s="21">
        <f>IFERROR(SUM(C3610/'Transfers of Funds'!$F$59),0)</f>
        <v>0</v>
      </c>
      <c r="L3610" s="44"/>
      <c r="M3610" s="45" t="s">
        <v>162</v>
      </c>
    </row>
    <row r="3611" spans="2:13">
      <c r="B3611" s="44" t="str">
        <f>IF(A3611="","",VLOOKUP(A3611,#REF!,2,FALSE))</f>
        <v/>
      </c>
      <c r="C3611" s="176"/>
      <c r="D3611" s="172"/>
      <c r="E3611" s="173"/>
      <c r="F3611" s="174"/>
      <c r="G3611" s="175"/>
      <c r="H3611" s="175"/>
      <c r="I3611" s="50">
        <f t="shared" si="57"/>
        <v>0</v>
      </c>
      <c r="J3611" s="44"/>
      <c r="K3611" s="21">
        <f>IFERROR(SUM(C3611/'Transfers of Funds'!$F$59),0)</f>
        <v>0</v>
      </c>
      <c r="L3611" s="44"/>
      <c r="M3611" s="45" t="s">
        <v>162</v>
      </c>
    </row>
    <row r="3612" spans="2:13">
      <c r="B3612" s="44" t="str">
        <f>IF(A3612="","",VLOOKUP(A3612,#REF!,2,FALSE))</f>
        <v/>
      </c>
      <c r="C3612" s="176"/>
      <c r="D3612" s="172"/>
      <c r="E3612" s="173"/>
      <c r="F3612" s="174"/>
      <c r="G3612" s="175"/>
      <c r="H3612" s="175"/>
      <c r="I3612" s="50">
        <f t="shared" si="57"/>
        <v>0</v>
      </c>
      <c r="J3612" s="44"/>
      <c r="K3612" s="21">
        <f>IFERROR(SUM(C3612/'Transfers of Funds'!$F$59),0)</f>
        <v>0</v>
      </c>
      <c r="L3612" s="44"/>
      <c r="M3612" s="45" t="s">
        <v>162</v>
      </c>
    </row>
    <row r="3613" spans="2:13">
      <c r="B3613" s="44" t="str">
        <f>IF(A3613="","",VLOOKUP(A3613,#REF!,2,FALSE))</f>
        <v/>
      </c>
      <c r="C3613" s="176"/>
      <c r="D3613" s="172"/>
      <c r="E3613" s="173"/>
      <c r="F3613" s="174"/>
      <c r="G3613" s="175"/>
      <c r="H3613" s="175"/>
      <c r="I3613" s="50">
        <f t="shared" si="57"/>
        <v>0</v>
      </c>
      <c r="J3613" s="44"/>
      <c r="K3613" s="21">
        <f>IFERROR(SUM(C3613/'Transfers of Funds'!$F$59),0)</f>
        <v>0</v>
      </c>
      <c r="L3613" s="44"/>
      <c r="M3613" s="45" t="s">
        <v>162</v>
      </c>
    </row>
    <row r="3614" spans="2:13">
      <c r="B3614" s="44" t="str">
        <f>IF(A3614="","",VLOOKUP(A3614,#REF!,2,FALSE))</f>
        <v/>
      </c>
      <c r="C3614" s="176"/>
      <c r="D3614" s="172"/>
      <c r="E3614" s="173"/>
      <c r="F3614" s="174"/>
      <c r="G3614" s="175"/>
      <c r="H3614" s="175"/>
      <c r="I3614" s="50">
        <f t="shared" si="57"/>
        <v>0</v>
      </c>
      <c r="J3614" s="44"/>
      <c r="K3614" s="21">
        <f>IFERROR(SUM(C3614/'Transfers of Funds'!$F$59),0)</f>
        <v>0</v>
      </c>
      <c r="L3614" s="44"/>
      <c r="M3614" s="45" t="s">
        <v>162</v>
      </c>
    </row>
    <row r="3615" spans="2:13">
      <c r="B3615" s="44" t="str">
        <f>IF(A3615="","",VLOOKUP(A3615,#REF!,2,FALSE))</f>
        <v/>
      </c>
      <c r="C3615" s="176"/>
      <c r="D3615" s="172"/>
      <c r="E3615" s="173"/>
      <c r="F3615" s="174"/>
      <c r="G3615" s="175"/>
      <c r="H3615" s="175"/>
      <c r="I3615" s="50">
        <f t="shared" si="57"/>
        <v>0</v>
      </c>
      <c r="J3615" s="44"/>
      <c r="K3615" s="21">
        <f>IFERROR(SUM(C3615/'Transfers of Funds'!$F$59),0)</f>
        <v>0</v>
      </c>
      <c r="L3615" s="44"/>
      <c r="M3615" s="45" t="s">
        <v>162</v>
      </c>
    </row>
    <row r="3616" spans="2:13">
      <c r="B3616" s="44" t="str">
        <f>IF(A3616="","",VLOOKUP(A3616,#REF!,2,FALSE))</f>
        <v/>
      </c>
      <c r="C3616" s="176"/>
      <c r="D3616" s="172"/>
      <c r="E3616" s="173"/>
      <c r="F3616" s="174"/>
      <c r="G3616" s="175"/>
      <c r="H3616" s="175"/>
      <c r="I3616" s="50">
        <f t="shared" si="57"/>
        <v>0</v>
      </c>
      <c r="J3616" s="44"/>
      <c r="K3616" s="21">
        <f>IFERROR(SUM(C3616/'Transfers of Funds'!$F$59),0)</f>
        <v>0</v>
      </c>
      <c r="L3616" s="44"/>
      <c r="M3616" s="45" t="s">
        <v>162</v>
      </c>
    </row>
    <row r="3617" spans="2:13">
      <c r="B3617" s="44" t="str">
        <f>IF(A3617="","",VLOOKUP(A3617,#REF!,2,FALSE))</f>
        <v/>
      </c>
      <c r="C3617" s="176"/>
      <c r="D3617" s="172"/>
      <c r="E3617" s="173"/>
      <c r="F3617" s="174"/>
      <c r="G3617" s="175"/>
      <c r="H3617" s="175"/>
      <c r="I3617" s="50">
        <f t="shared" si="57"/>
        <v>0</v>
      </c>
      <c r="J3617" s="44"/>
      <c r="K3617" s="21">
        <f>IFERROR(SUM(C3617/'Transfers of Funds'!$F$59),0)</f>
        <v>0</v>
      </c>
      <c r="L3617" s="44"/>
      <c r="M3617" s="45" t="s">
        <v>162</v>
      </c>
    </row>
    <row r="3618" spans="2:13">
      <c r="B3618" s="44" t="str">
        <f>IF(A3618="","",VLOOKUP(A3618,#REF!,2,FALSE))</f>
        <v/>
      </c>
      <c r="C3618" s="176"/>
      <c r="D3618" s="172"/>
      <c r="E3618" s="173"/>
      <c r="F3618" s="174"/>
      <c r="G3618" s="175"/>
      <c r="H3618" s="175"/>
      <c r="I3618" s="50">
        <f t="shared" si="57"/>
        <v>0</v>
      </c>
      <c r="J3618" s="44"/>
      <c r="K3618" s="21">
        <f>IFERROR(SUM(C3618/'Transfers of Funds'!$F$59),0)</f>
        <v>0</v>
      </c>
      <c r="L3618" s="44"/>
      <c r="M3618" s="45" t="s">
        <v>162</v>
      </c>
    </row>
    <row r="3619" spans="2:13">
      <c r="B3619" s="44" t="str">
        <f>IF(A3619="","",VLOOKUP(A3619,#REF!,2,FALSE))</f>
        <v/>
      </c>
      <c r="C3619" s="176"/>
      <c r="D3619" s="172"/>
      <c r="E3619" s="173"/>
      <c r="F3619" s="174"/>
      <c r="G3619" s="175"/>
      <c r="H3619" s="175"/>
      <c r="I3619" s="50">
        <f t="shared" si="57"/>
        <v>0</v>
      </c>
      <c r="J3619" s="44"/>
      <c r="K3619" s="21">
        <f>IFERROR(SUM(C3619/'Transfers of Funds'!$F$59),0)</f>
        <v>0</v>
      </c>
      <c r="L3619" s="44"/>
      <c r="M3619" s="45" t="s">
        <v>162</v>
      </c>
    </row>
    <row r="3620" spans="2:13">
      <c r="B3620" s="44" t="str">
        <f>IF(A3620="","",VLOOKUP(A3620,#REF!,2,FALSE))</f>
        <v/>
      </c>
      <c r="C3620" s="176"/>
      <c r="D3620" s="172"/>
      <c r="E3620" s="173"/>
      <c r="F3620" s="174"/>
      <c r="G3620" s="175"/>
      <c r="H3620" s="175"/>
      <c r="I3620" s="50">
        <f t="shared" si="57"/>
        <v>0</v>
      </c>
      <c r="J3620" s="44"/>
      <c r="K3620" s="21">
        <f>IFERROR(SUM(C3620/'Transfers of Funds'!$F$59),0)</f>
        <v>0</v>
      </c>
      <c r="L3620" s="44"/>
      <c r="M3620" s="45" t="s">
        <v>162</v>
      </c>
    </row>
    <row r="3621" spans="2:13">
      <c r="B3621" s="44" t="str">
        <f>IF(A3621="","",VLOOKUP(A3621,#REF!,2,FALSE))</f>
        <v/>
      </c>
      <c r="C3621" s="176"/>
      <c r="D3621" s="172"/>
      <c r="E3621" s="173"/>
      <c r="F3621" s="174"/>
      <c r="G3621" s="175"/>
      <c r="H3621" s="175"/>
      <c r="I3621" s="50">
        <f t="shared" si="57"/>
        <v>0</v>
      </c>
      <c r="J3621" s="44"/>
      <c r="K3621" s="21">
        <f>IFERROR(SUM(C3621/'Transfers of Funds'!$F$59),0)</f>
        <v>0</v>
      </c>
      <c r="L3621" s="44"/>
      <c r="M3621" s="45" t="s">
        <v>162</v>
      </c>
    </row>
    <row r="3622" spans="2:13">
      <c r="B3622" s="44" t="str">
        <f>IF(A3622="","",VLOOKUP(A3622,#REF!,2,FALSE))</f>
        <v/>
      </c>
      <c r="C3622" s="176"/>
      <c r="D3622" s="172"/>
      <c r="E3622" s="173"/>
      <c r="F3622" s="174"/>
      <c r="G3622" s="175"/>
      <c r="H3622" s="175"/>
      <c r="I3622" s="50">
        <f t="shared" si="57"/>
        <v>0</v>
      </c>
      <c r="J3622" s="44"/>
      <c r="K3622" s="21">
        <f>IFERROR(SUM(C3622/'Transfers of Funds'!$F$59),0)</f>
        <v>0</v>
      </c>
      <c r="L3622" s="44"/>
      <c r="M3622" s="45" t="s">
        <v>162</v>
      </c>
    </row>
    <row r="3623" spans="2:13">
      <c r="B3623" s="44" t="str">
        <f>IF(A3623="","",VLOOKUP(A3623,#REF!,2,FALSE))</f>
        <v/>
      </c>
      <c r="C3623" s="176"/>
      <c r="D3623" s="172"/>
      <c r="E3623" s="173"/>
      <c r="F3623" s="174"/>
      <c r="G3623" s="175"/>
      <c r="H3623" s="175"/>
      <c r="I3623" s="50">
        <f t="shared" si="57"/>
        <v>0</v>
      </c>
      <c r="J3623" s="44"/>
      <c r="K3623" s="21">
        <f>IFERROR(SUM(C3623/'Transfers of Funds'!$F$59),0)</f>
        <v>0</v>
      </c>
      <c r="L3623" s="44"/>
      <c r="M3623" s="45" t="s">
        <v>162</v>
      </c>
    </row>
    <row r="3624" spans="2:13">
      <c r="B3624" s="44" t="str">
        <f>IF(A3624="","",VLOOKUP(A3624,#REF!,2,FALSE))</f>
        <v/>
      </c>
      <c r="C3624" s="176"/>
      <c r="D3624" s="172"/>
      <c r="E3624" s="173"/>
      <c r="F3624" s="174"/>
      <c r="G3624" s="175"/>
      <c r="H3624" s="175"/>
      <c r="I3624" s="50">
        <f t="shared" si="57"/>
        <v>0</v>
      </c>
      <c r="J3624" s="44"/>
      <c r="K3624" s="21">
        <f>IFERROR(SUM(C3624/'Transfers of Funds'!$F$59),0)</f>
        <v>0</v>
      </c>
      <c r="L3624" s="44"/>
      <c r="M3624" s="45" t="s">
        <v>162</v>
      </c>
    </row>
    <row r="3625" spans="2:13">
      <c r="B3625" s="44" t="str">
        <f>IF(A3625="","",VLOOKUP(A3625,#REF!,2,FALSE))</f>
        <v/>
      </c>
      <c r="C3625" s="176"/>
      <c r="D3625" s="172"/>
      <c r="E3625" s="173"/>
      <c r="F3625" s="174"/>
      <c r="G3625" s="175"/>
      <c r="H3625" s="175"/>
      <c r="I3625" s="50">
        <f t="shared" si="57"/>
        <v>0</v>
      </c>
      <c r="J3625" s="44"/>
      <c r="K3625" s="21">
        <f>IFERROR(SUM(C3625/'Transfers of Funds'!$F$59),0)</f>
        <v>0</v>
      </c>
      <c r="L3625" s="44"/>
      <c r="M3625" s="45" t="s">
        <v>162</v>
      </c>
    </row>
    <row r="3626" spans="2:13">
      <c r="B3626" s="44" t="str">
        <f>IF(A3626="","",VLOOKUP(A3626,#REF!,2,FALSE))</f>
        <v/>
      </c>
      <c r="C3626" s="176"/>
      <c r="D3626" s="172"/>
      <c r="E3626" s="173"/>
      <c r="F3626" s="174"/>
      <c r="G3626" s="175"/>
      <c r="H3626" s="175"/>
      <c r="I3626" s="50">
        <f t="shared" si="57"/>
        <v>0</v>
      </c>
      <c r="J3626" s="44"/>
      <c r="K3626" s="21">
        <f>IFERROR(SUM(C3626/'Transfers of Funds'!$F$59),0)</f>
        <v>0</v>
      </c>
      <c r="L3626" s="44"/>
      <c r="M3626" s="45" t="s">
        <v>162</v>
      </c>
    </row>
    <row r="3627" spans="2:13">
      <c r="B3627" s="44" t="str">
        <f>IF(A3627="","",VLOOKUP(A3627,#REF!,2,FALSE))</f>
        <v/>
      </c>
      <c r="C3627" s="176"/>
      <c r="D3627" s="172"/>
      <c r="E3627" s="173"/>
      <c r="F3627" s="174"/>
      <c r="G3627" s="175"/>
      <c r="H3627" s="175"/>
      <c r="I3627" s="50">
        <f t="shared" si="57"/>
        <v>0</v>
      </c>
      <c r="J3627" s="44"/>
      <c r="K3627" s="21">
        <f>IFERROR(SUM(C3627/'Transfers of Funds'!$F$59),0)</f>
        <v>0</v>
      </c>
      <c r="L3627" s="44"/>
      <c r="M3627" s="45" t="s">
        <v>162</v>
      </c>
    </row>
    <row r="3628" spans="2:13">
      <c r="B3628" s="44" t="str">
        <f>IF(A3628="","",VLOOKUP(A3628,#REF!,2,FALSE))</f>
        <v/>
      </c>
      <c r="C3628" s="176"/>
      <c r="D3628" s="172"/>
      <c r="E3628" s="173"/>
      <c r="F3628" s="174"/>
      <c r="G3628" s="175"/>
      <c r="H3628" s="175"/>
      <c r="I3628" s="50">
        <f t="shared" si="57"/>
        <v>0</v>
      </c>
      <c r="J3628" s="44"/>
      <c r="K3628" s="21">
        <f>IFERROR(SUM(C3628/'Transfers of Funds'!$F$59),0)</f>
        <v>0</v>
      </c>
      <c r="L3628" s="44"/>
      <c r="M3628" s="45" t="s">
        <v>162</v>
      </c>
    </row>
    <row r="3629" spans="2:13">
      <c r="B3629" s="44" t="str">
        <f>IF(A3629="","",VLOOKUP(A3629,#REF!,2,FALSE))</f>
        <v/>
      </c>
      <c r="C3629" s="176"/>
      <c r="D3629" s="172"/>
      <c r="E3629" s="173"/>
      <c r="F3629" s="174"/>
      <c r="G3629" s="175"/>
      <c r="H3629" s="175"/>
      <c r="I3629" s="50">
        <f t="shared" si="57"/>
        <v>0</v>
      </c>
      <c r="J3629" s="44"/>
      <c r="K3629" s="21">
        <f>IFERROR(SUM(C3629/'Transfers of Funds'!$F$59),0)</f>
        <v>0</v>
      </c>
      <c r="L3629" s="44"/>
      <c r="M3629" s="45" t="s">
        <v>162</v>
      </c>
    </row>
    <row r="3630" spans="2:13">
      <c r="B3630" s="44" t="str">
        <f>IF(A3630="","",VLOOKUP(A3630,#REF!,2,FALSE))</f>
        <v/>
      </c>
      <c r="C3630" s="176"/>
      <c r="D3630" s="172"/>
      <c r="E3630" s="173"/>
      <c r="F3630" s="174"/>
      <c r="G3630" s="175"/>
      <c r="H3630" s="175"/>
      <c r="I3630" s="50">
        <f t="shared" si="57"/>
        <v>0</v>
      </c>
      <c r="J3630" s="44"/>
      <c r="K3630" s="21">
        <f>IFERROR(SUM(C3630/'Transfers of Funds'!$F$59),0)</f>
        <v>0</v>
      </c>
      <c r="L3630" s="44"/>
      <c r="M3630" s="45" t="s">
        <v>162</v>
      </c>
    </row>
    <row r="3631" spans="2:13">
      <c r="B3631" s="44" t="str">
        <f>IF(A3631="","",VLOOKUP(A3631,#REF!,2,FALSE))</f>
        <v/>
      </c>
      <c r="C3631" s="176"/>
      <c r="D3631" s="172"/>
      <c r="E3631" s="173"/>
      <c r="F3631" s="174"/>
      <c r="G3631" s="175"/>
      <c r="H3631" s="175"/>
      <c r="I3631" s="50">
        <f t="shared" si="57"/>
        <v>0</v>
      </c>
      <c r="J3631" s="44"/>
      <c r="K3631" s="21">
        <f>IFERROR(SUM(C3631/'Transfers of Funds'!$F$59),0)</f>
        <v>0</v>
      </c>
      <c r="L3631" s="44"/>
      <c r="M3631" s="45" t="s">
        <v>162</v>
      </c>
    </row>
    <row r="3632" spans="2:13">
      <c r="B3632" s="44" t="str">
        <f>IF(A3632="","",VLOOKUP(A3632,#REF!,2,FALSE))</f>
        <v/>
      </c>
      <c r="C3632" s="176"/>
      <c r="D3632" s="172"/>
      <c r="E3632" s="173"/>
      <c r="F3632" s="174"/>
      <c r="G3632" s="175"/>
      <c r="H3632" s="175"/>
      <c r="I3632" s="50">
        <f t="shared" si="57"/>
        <v>0</v>
      </c>
      <c r="J3632" s="44"/>
      <c r="K3632" s="21">
        <f>IFERROR(SUM(C3632/'Transfers of Funds'!$F$59),0)</f>
        <v>0</v>
      </c>
      <c r="L3632" s="44"/>
      <c r="M3632" s="45" t="s">
        <v>162</v>
      </c>
    </row>
    <row r="3633" spans="2:13">
      <c r="B3633" s="44" t="str">
        <f>IF(A3633="","",VLOOKUP(A3633,#REF!,2,FALSE))</f>
        <v/>
      </c>
      <c r="C3633" s="176"/>
      <c r="D3633" s="172"/>
      <c r="E3633" s="173"/>
      <c r="F3633" s="174"/>
      <c r="G3633" s="175"/>
      <c r="H3633" s="175"/>
      <c r="I3633" s="50">
        <f t="shared" si="57"/>
        <v>0</v>
      </c>
      <c r="J3633" s="44"/>
      <c r="K3633" s="21">
        <f>IFERROR(SUM(C3633/'Transfers of Funds'!$F$59),0)</f>
        <v>0</v>
      </c>
      <c r="L3633" s="44"/>
      <c r="M3633" s="45" t="s">
        <v>162</v>
      </c>
    </row>
    <row r="3634" spans="2:13">
      <c r="B3634" s="44" t="str">
        <f>IF(A3634="","",VLOOKUP(A3634,#REF!,2,FALSE))</f>
        <v/>
      </c>
      <c r="C3634" s="176"/>
      <c r="D3634" s="172"/>
      <c r="E3634" s="173"/>
      <c r="F3634" s="174"/>
      <c r="G3634" s="175"/>
      <c r="H3634" s="175"/>
      <c r="I3634" s="50">
        <f t="shared" si="57"/>
        <v>0</v>
      </c>
      <c r="J3634" s="44"/>
      <c r="K3634" s="21">
        <f>IFERROR(SUM(C3634/'Transfers of Funds'!$F$59),0)</f>
        <v>0</v>
      </c>
      <c r="L3634" s="44"/>
      <c r="M3634" s="45" t="s">
        <v>162</v>
      </c>
    </row>
    <row r="3635" spans="2:13">
      <c r="B3635" s="44" t="str">
        <f>IF(A3635="","",VLOOKUP(A3635,#REF!,2,FALSE))</f>
        <v/>
      </c>
      <c r="C3635" s="176"/>
      <c r="D3635" s="172"/>
      <c r="E3635" s="173"/>
      <c r="F3635" s="174"/>
      <c r="G3635" s="175"/>
      <c r="H3635" s="175"/>
      <c r="I3635" s="50">
        <f t="shared" si="57"/>
        <v>0</v>
      </c>
      <c r="J3635" s="44"/>
      <c r="K3635" s="21">
        <f>IFERROR(SUM(C3635/'Transfers of Funds'!$F$59),0)</f>
        <v>0</v>
      </c>
      <c r="L3635" s="44"/>
      <c r="M3635" s="45" t="s">
        <v>162</v>
      </c>
    </row>
    <row r="3636" spans="2:13">
      <c r="B3636" s="44" t="str">
        <f>IF(A3636="","",VLOOKUP(A3636,#REF!,2,FALSE))</f>
        <v/>
      </c>
      <c r="C3636" s="176"/>
      <c r="D3636" s="172"/>
      <c r="E3636" s="173"/>
      <c r="F3636" s="174"/>
      <c r="G3636" s="175"/>
      <c r="H3636" s="175"/>
      <c r="I3636" s="50">
        <f t="shared" si="57"/>
        <v>0</v>
      </c>
      <c r="J3636" s="44"/>
      <c r="K3636" s="21">
        <f>IFERROR(SUM(C3636/'Transfers of Funds'!$F$59),0)</f>
        <v>0</v>
      </c>
      <c r="L3636" s="44"/>
      <c r="M3636" s="45" t="s">
        <v>162</v>
      </c>
    </row>
    <row r="3637" spans="2:13">
      <c r="B3637" s="44" t="str">
        <f>IF(A3637="","",VLOOKUP(A3637,#REF!,2,FALSE))</f>
        <v/>
      </c>
      <c r="C3637" s="176"/>
      <c r="D3637" s="172"/>
      <c r="E3637" s="173"/>
      <c r="F3637" s="174"/>
      <c r="G3637" s="175"/>
      <c r="H3637" s="175"/>
      <c r="I3637" s="50">
        <f t="shared" si="57"/>
        <v>0</v>
      </c>
      <c r="J3637" s="44"/>
      <c r="K3637" s="21">
        <f>IFERROR(SUM(C3637/'Transfers of Funds'!$F$59),0)</f>
        <v>0</v>
      </c>
      <c r="L3637" s="44"/>
      <c r="M3637" s="45" t="s">
        <v>162</v>
      </c>
    </row>
    <row r="3638" spans="2:13">
      <c r="B3638" s="44" t="str">
        <f>IF(A3638="","",VLOOKUP(A3638,#REF!,2,FALSE))</f>
        <v/>
      </c>
      <c r="C3638" s="176"/>
      <c r="D3638" s="172"/>
      <c r="E3638" s="173"/>
      <c r="F3638" s="174"/>
      <c r="G3638" s="175"/>
      <c r="H3638" s="175"/>
      <c r="I3638" s="50">
        <f t="shared" si="57"/>
        <v>0</v>
      </c>
      <c r="J3638" s="44"/>
      <c r="K3638" s="21">
        <f>IFERROR(SUM(C3638/'Transfers of Funds'!$F$59),0)</f>
        <v>0</v>
      </c>
      <c r="L3638" s="44"/>
      <c r="M3638" s="45" t="s">
        <v>162</v>
      </c>
    </row>
    <row r="3639" spans="2:13">
      <c r="B3639" s="44" t="str">
        <f>IF(A3639="","",VLOOKUP(A3639,#REF!,2,FALSE))</f>
        <v/>
      </c>
      <c r="C3639" s="176"/>
      <c r="D3639" s="172"/>
      <c r="E3639" s="173"/>
      <c r="F3639" s="174"/>
      <c r="G3639" s="175"/>
      <c r="H3639" s="175"/>
      <c r="I3639" s="50">
        <f t="shared" si="57"/>
        <v>0</v>
      </c>
      <c r="J3639" s="44"/>
      <c r="K3639" s="21">
        <f>IFERROR(SUM(C3639/'Transfers of Funds'!$F$59),0)</f>
        <v>0</v>
      </c>
      <c r="L3639" s="44"/>
      <c r="M3639" s="45" t="s">
        <v>162</v>
      </c>
    </row>
    <row r="3640" spans="2:13">
      <c r="B3640" s="44" t="str">
        <f>IF(A3640="","",VLOOKUP(A3640,#REF!,2,FALSE))</f>
        <v/>
      </c>
      <c r="C3640" s="176"/>
      <c r="D3640" s="172"/>
      <c r="E3640" s="173"/>
      <c r="F3640" s="174"/>
      <c r="G3640" s="175"/>
      <c r="H3640" s="175"/>
      <c r="I3640" s="50">
        <f t="shared" si="57"/>
        <v>0</v>
      </c>
      <c r="J3640" s="44"/>
      <c r="K3640" s="21">
        <f>IFERROR(SUM(C3640/'Transfers of Funds'!$F$59),0)</f>
        <v>0</v>
      </c>
      <c r="L3640" s="44"/>
      <c r="M3640" s="45" t="s">
        <v>162</v>
      </c>
    </row>
    <row r="3641" spans="2:13">
      <c r="B3641" s="44" t="str">
        <f>IF(A3641="","",VLOOKUP(A3641,#REF!,2,FALSE))</f>
        <v/>
      </c>
      <c r="C3641" s="176"/>
      <c r="D3641" s="172"/>
      <c r="E3641" s="173"/>
      <c r="F3641" s="174"/>
      <c r="G3641" s="175"/>
      <c r="H3641" s="175"/>
      <c r="I3641" s="50">
        <f t="shared" si="57"/>
        <v>0</v>
      </c>
      <c r="J3641" s="44"/>
      <c r="K3641" s="21">
        <f>IFERROR(SUM(C3641/'Transfers of Funds'!$F$59),0)</f>
        <v>0</v>
      </c>
      <c r="L3641" s="44"/>
      <c r="M3641" s="45" t="s">
        <v>162</v>
      </c>
    </row>
    <row r="3642" spans="2:13">
      <c r="B3642" s="44" t="str">
        <f>IF(A3642="","",VLOOKUP(A3642,#REF!,2,FALSE))</f>
        <v/>
      </c>
      <c r="C3642" s="176"/>
      <c r="D3642" s="172"/>
      <c r="E3642" s="173"/>
      <c r="F3642" s="174"/>
      <c r="G3642" s="175"/>
      <c r="H3642" s="175"/>
      <c r="I3642" s="50">
        <f t="shared" si="57"/>
        <v>0</v>
      </c>
      <c r="J3642" s="44"/>
      <c r="K3642" s="21">
        <f>IFERROR(SUM(C3642/'Transfers of Funds'!$F$59),0)</f>
        <v>0</v>
      </c>
      <c r="L3642" s="44"/>
      <c r="M3642" s="45" t="s">
        <v>162</v>
      </c>
    </row>
    <row r="3643" spans="2:13">
      <c r="B3643" s="44" t="str">
        <f>IF(A3643="","",VLOOKUP(A3643,#REF!,2,FALSE))</f>
        <v/>
      </c>
      <c r="C3643" s="176"/>
      <c r="D3643" s="172"/>
      <c r="E3643" s="173"/>
      <c r="F3643" s="174"/>
      <c r="G3643" s="175"/>
      <c r="H3643" s="175"/>
      <c r="I3643" s="50">
        <f t="shared" si="57"/>
        <v>0</v>
      </c>
      <c r="J3643" s="44"/>
      <c r="K3643" s="21">
        <f>IFERROR(SUM(C3643/'Transfers of Funds'!$F$59),0)</f>
        <v>0</v>
      </c>
      <c r="L3643" s="44"/>
      <c r="M3643" s="45" t="s">
        <v>162</v>
      </c>
    </row>
    <row r="3644" spans="2:13">
      <c r="B3644" s="44" t="str">
        <f>IF(A3644="","",VLOOKUP(A3644,#REF!,2,FALSE))</f>
        <v/>
      </c>
      <c r="C3644" s="176"/>
      <c r="D3644" s="172"/>
      <c r="E3644" s="173"/>
      <c r="F3644" s="174"/>
      <c r="G3644" s="175"/>
      <c r="H3644" s="175"/>
      <c r="I3644" s="50">
        <f t="shared" si="57"/>
        <v>0</v>
      </c>
      <c r="J3644" s="44"/>
      <c r="K3644" s="21">
        <f>IFERROR(SUM(C3644/'Transfers of Funds'!$F$59),0)</f>
        <v>0</v>
      </c>
      <c r="L3644" s="44"/>
      <c r="M3644" s="45" t="s">
        <v>162</v>
      </c>
    </row>
    <row r="3645" spans="2:13">
      <c r="B3645" s="44" t="str">
        <f>IF(A3645="","",VLOOKUP(A3645,#REF!,2,FALSE))</f>
        <v/>
      </c>
      <c r="C3645" s="176"/>
      <c r="D3645" s="172"/>
      <c r="E3645" s="173"/>
      <c r="F3645" s="174"/>
      <c r="G3645" s="175"/>
      <c r="H3645" s="175"/>
      <c r="I3645" s="50">
        <f t="shared" si="57"/>
        <v>0</v>
      </c>
      <c r="J3645" s="44"/>
      <c r="K3645" s="21">
        <f>IFERROR(SUM(C3645/'Transfers of Funds'!$F$59),0)</f>
        <v>0</v>
      </c>
      <c r="L3645" s="44"/>
      <c r="M3645" s="45" t="s">
        <v>162</v>
      </c>
    </row>
    <row r="3646" spans="2:13">
      <c r="B3646" s="44" t="str">
        <f>IF(A3646="","",VLOOKUP(A3646,#REF!,2,FALSE))</f>
        <v/>
      </c>
      <c r="C3646" s="176"/>
      <c r="D3646" s="172"/>
      <c r="E3646" s="173"/>
      <c r="F3646" s="174"/>
      <c r="G3646" s="175"/>
      <c r="H3646" s="175"/>
      <c r="I3646" s="50">
        <f t="shared" si="57"/>
        <v>0</v>
      </c>
      <c r="J3646" s="44"/>
      <c r="K3646" s="21">
        <f>IFERROR(SUM(C3646/'Transfers of Funds'!$F$59),0)</f>
        <v>0</v>
      </c>
      <c r="L3646" s="44"/>
      <c r="M3646" s="45" t="s">
        <v>162</v>
      </c>
    </row>
    <row r="3647" spans="2:13">
      <c r="B3647" s="44" t="str">
        <f>IF(A3647="","",VLOOKUP(A3647,#REF!,2,FALSE))</f>
        <v/>
      </c>
      <c r="C3647" s="176"/>
      <c r="D3647" s="172"/>
      <c r="E3647" s="173"/>
      <c r="F3647" s="174"/>
      <c r="G3647" s="175"/>
      <c r="H3647" s="175"/>
      <c r="I3647" s="50">
        <f t="shared" si="57"/>
        <v>0</v>
      </c>
      <c r="J3647" s="44"/>
      <c r="K3647" s="21">
        <f>IFERROR(SUM(C3647/'Transfers of Funds'!$F$59),0)</f>
        <v>0</v>
      </c>
      <c r="L3647" s="44"/>
      <c r="M3647" s="45" t="s">
        <v>162</v>
      </c>
    </row>
    <row r="3648" spans="2:13">
      <c r="B3648" s="44" t="str">
        <f>IF(A3648="","",VLOOKUP(A3648,#REF!,2,FALSE))</f>
        <v/>
      </c>
      <c r="C3648" s="176"/>
      <c r="D3648" s="172"/>
      <c r="E3648" s="173"/>
      <c r="F3648" s="174"/>
      <c r="G3648" s="175"/>
      <c r="H3648" s="175"/>
      <c r="I3648" s="50">
        <f t="shared" si="57"/>
        <v>0</v>
      </c>
      <c r="J3648" s="44"/>
      <c r="K3648" s="21">
        <f>IFERROR(SUM(C3648/'Transfers of Funds'!$F$59),0)</f>
        <v>0</v>
      </c>
      <c r="L3648" s="44"/>
      <c r="M3648" s="45" t="s">
        <v>162</v>
      </c>
    </row>
    <row r="3649" spans="2:13">
      <c r="B3649" s="44" t="str">
        <f>IF(A3649="","",VLOOKUP(A3649,#REF!,2,FALSE))</f>
        <v/>
      </c>
      <c r="C3649" s="176"/>
      <c r="D3649" s="172"/>
      <c r="E3649" s="173"/>
      <c r="F3649" s="174"/>
      <c r="G3649" s="175"/>
      <c r="H3649" s="175"/>
      <c r="I3649" s="50">
        <f t="shared" si="57"/>
        <v>0</v>
      </c>
      <c r="J3649" s="44"/>
      <c r="K3649" s="21">
        <f>IFERROR(SUM(C3649/'Transfers of Funds'!$F$59),0)</f>
        <v>0</v>
      </c>
      <c r="L3649" s="44"/>
      <c r="M3649" s="45" t="s">
        <v>162</v>
      </c>
    </row>
    <row r="3650" spans="2:13">
      <c r="B3650" s="44" t="str">
        <f>IF(A3650="","",VLOOKUP(A3650,#REF!,2,FALSE))</f>
        <v/>
      </c>
      <c r="C3650" s="176"/>
      <c r="D3650" s="172"/>
      <c r="E3650" s="173"/>
      <c r="F3650" s="174"/>
      <c r="G3650" s="175"/>
      <c r="H3650" s="175"/>
      <c r="I3650" s="50">
        <f t="shared" si="57"/>
        <v>0</v>
      </c>
      <c r="J3650" s="44"/>
      <c r="K3650" s="21">
        <f>IFERROR(SUM(C3650/'Transfers of Funds'!$F$59),0)</f>
        <v>0</v>
      </c>
      <c r="L3650" s="44"/>
      <c r="M3650" s="45" t="s">
        <v>162</v>
      </c>
    </row>
    <row r="3651" spans="2:13">
      <c r="B3651" s="44" t="str">
        <f>IF(A3651="","",VLOOKUP(A3651,#REF!,2,FALSE))</f>
        <v/>
      </c>
      <c r="C3651" s="176"/>
      <c r="D3651" s="172"/>
      <c r="E3651" s="173"/>
      <c r="F3651" s="174"/>
      <c r="G3651" s="175"/>
      <c r="H3651" s="175"/>
      <c r="I3651" s="50">
        <f t="shared" si="57"/>
        <v>0</v>
      </c>
      <c r="J3651" s="44"/>
      <c r="K3651" s="21">
        <f>IFERROR(SUM(C3651/'Transfers of Funds'!$F$59),0)</f>
        <v>0</v>
      </c>
      <c r="L3651" s="44"/>
      <c r="M3651" s="45" t="s">
        <v>162</v>
      </c>
    </row>
    <row r="3652" spans="2:13">
      <c r="B3652" s="44" t="str">
        <f>IF(A3652="","",VLOOKUP(A3652,#REF!,2,FALSE))</f>
        <v/>
      </c>
      <c r="C3652" s="176"/>
      <c r="D3652" s="172"/>
      <c r="E3652" s="173"/>
      <c r="F3652" s="174"/>
      <c r="G3652" s="175"/>
      <c r="H3652" s="175"/>
      <c r="I3652" s="50">
        <f t="shared" si="57"/>
        <v>0</v>
      </c>
      <c r="J3652" s="44"/>
      <c r="K3652" s="21">
        <f>IFERROR(SUM(C3652/'Transfers of Funds'!$F$59),0)</f>
        <v>0</v>
      </c>
      <c r="L3652" s="44"/>
      <c r="M3652" s="45" t="s">
        <v>162</v>
      </c>
    </row>
    <row r="3653" spans="2:13">
      <c r="B3653" s="44" t="str">
        <f>IF(A3653="","",VLOOKUP(A3653,#REF!,2,FALSE))</f>
        <v/>
      </c>
      <c r="C3653" s="176"/>
      <c r="D3653" s="172"/>
      <c r="E3653" s="173"/>
      <c r="F3653" s="174"/>
      <c r="G3653" s="175"/>
      <c r="H3653" s="175"/>
      <c r="I3653" s="50">
        <f t="shared" si="57"/>
        <v>0</v>
      </c>
      <c r="J3653" s="44"/>
      <c r="K3653" s="21">
        <f>IFERROR(SUM(C3653/'Transfers of Funds'!$F$59),0)</f>
        <v>0</v>
      </c>
      <c r="L3653" s="44"/>
      <c r="M3653" s="45" t="s">
        <v>162</v>
      </c>
    </row>
    <row r="3654" spans="2:13">
      <c r="B3654" s="44" t="str">
        <f>IF(A3654="","",VLOOKUP(A3654,#REF!,2,FALSE))</f>
        <v/>
      </c>
      <c r="C3654" s="176"/>
      <c r="D3654" s="172"/>
      <c r="E3654" s="173"/>
      <c r="F3654" s="174"/>
      <c r="G3654" s="175"/>
      <c r="H3654" s="175"/>
      <c r="I3654" s="50">
        <f t="shared" si="57"/>
        <v>0</v>
      </c>
      <c r="J3654" s="44"/>
      <c r="K3654" s="21">
        <f>IFERROR(SUM(C3654/'Transfers of Funds'!$F$59),0)</f>
        <v>0</v>
      </c>
      <c r="L3654" s="44"/>
      <c r="M3654" s="45" t="s">
        <v>162</v>
      </c>
    </row>
    <row r="3655" spans="2:13">
      <c r="B3655" s="44" t="str">
        <f>IF(A3655="","",VLOOKUP(A3655,#REF!,2,FALSE))</f>
        <v/>
      </c>
      <c r="C3655" s="176"/>
      <c r="D3655" s="172"/>
      <c r="E3655" s="173"/>
      <c r="F3655" s="174"/>
      <c r="G3655" s="175"/>
      <c r="H3655" s="175"/>
      <c r="I3655" s="50">
        <f t="shared" si="57"/>
        <v>0</v>
      </c>
      <c r="J3655" s="44"/>
      <c r="K3655" s="21">
        <f>IFERROR(SUM(C3655/'Transfers of Funds'!$F$59),0)</f>
        <v>0</v>
      </c>
      <c r="L3655" s="44"/>
      <c r="M3655" s="45" t="s">
        <v>162</v>
      </c>
    </row>
    <row r="3656" spans="2:13">
      <c r="B3656" s="44" t="str">
        <f>IF(A3656="","",VLOOKUP(A3656,#REF!,2,FALSE))</f>
        <v/>
      </c>
      <c r="C3656" s="176"/>
      <c r="D3656" s="172"/>
      <c r="E3656" s="173"/>
      <c r="F3656" s="174"/>
      <c r="G3656" s="175"/>
      <c r="H3656" s="175"/>
      <c r="I3656" s="50">
        <f t="shared" si="57"/>
        <v>0</v>
      </c>
      <c r="J3656" s="44"/>
      <c r="K3656" s="21">
        <f>IFERROR(SUM(C3656/'Transfers of Funds'!$F$59),0)</f>
        <v>0</v>
      </c>
      <c r="L3656" s="44"/>
      <c r="M3656" s="45" t="s">
        <v>162</v>
      </c>
    </row>
    <row r="3657" spans="2:13">
      <c r="B3657" s="44" t="str">
        <f>IF(A3657="","",VLOOKUP(A3657,#REF!,2,FALSE))</f>
        <v/>
      </c>
      <c r="C3657" s="176"/>
      <c r="D3657" s="172"/>
      <c r="E3657" s="173"/>
      <c r="F3657" s="174"/>
      <c r="G3657" s="175"/>
      <c r="H3657" s="175"/>
      <c r="I3657" s="50">
        <f t="shared" si="57"/>
        <v>0</v>
      </c>
      <c r="J3657" s="44"/>
      <c r="K3657" s="21">
        <f>IFERROR(SUM(C3657/'Transfers of Funds'!$F$59),0)</f>
        <v>0</v>
      </c>
      <c r="L3657" s="44"/>
      <c r="M3657" s="45" t="s">
        <v>162</v>
      </c>
    </row>
    <row r="3658" spans="2:13">
      <c r="B3658" s="44" t="str">
        <f>IF(A3658="","",VLOOKUP(A3658,#REF!,2,FALSE))</f>
        <v/>
      </c>
      <c r="C3658" s="176"/>
      <c r="D3658" s="172"/>
      <c r="E3658" s="173"/>
      <c r="F3658" s="174"/>
      <c r="G3658" s="175"/>
      <c r="H3658" s="175"/>
      <c r="I3658" s="50">
        <f t="shared" si="57"/>
        <v>0</v>
      </c>
      <c r="J3658" s="44"/>
      <c r="K3658" s="21">
        <f>IFERROR(SUM(C3658/'Transfers of Funds'!$F$59),0)</f>
        <v>0</v>
      </c>
      <c r="L3658" s="44"/>
      <c r="M3658" s="45" t="s">
        <v>162</v>
      </c>
    </row>
    <row r="3659" spans="2:13">
      <c r="B3659" s="44" t="str">
        <f>IF(A3659="","",VLOOKUP(A3659,#REF!,2,FALSE))</f>
        <v/>
      </c>
      <c r="C3659" s="176"/>
      <c r="D3659" s="172"/>
      <c r="E3659" s="173"/>
      <c r="F3659" s="174"/>
      <c r="G3659" s="175"/>
      <c r="H3659" s="175"/>
      <c r="I3659" s="50">
        <f t="shared" si="57"/>
        <v>0</v>
      </c>
      <c r="J3659" s="44"/>
      <c r="K3659" s="21">
        <f>IFERROR(SUM(C3659/'Transfers of Funds'!$F$59),0)</f>
        <v>0</v>
      </c>
      <c r="L3659" s="44"/>
      <c r="M3659" s="45" t="s">
        <v>162</v>
      </c>
    </row>
    <row r="3660" spans="2:13">
      <c r="B3660" s="44" t="str">
        <f>IF(A3660="","",VLOOKUP(A3660,#REF!,2,FALSE))</f>
        <v/>
      </c>
      <c r="C3660" s="176"/>
      <c r="D3660" s="172"/>
      <c r="E3660" s="173"/>
      <c r="F3660" s="174"/>
      <c r="G3660" s="175"/>
      <c r="H3660" s="175"/>
      <c r="I3660" s="50">
        <f t="shared" si="57"/>
        <v>0</v>
      </c>
      <c r="J3660" s="44"/>
      <c r="K3660" s="21">
        <f>IFERROR(SUM(C3660/'Transfers of Funds'!$F$59),0)</f>
        <v>0</v>
      </c>
      <c r="L3660" s="44"/>
      <c r="M3660" s="45" t="s">
        <v>162</v>
      </c>
    </row>
    <row r="3661" spans="2:13">
      <c r="B3661" s="44" t="str">
        <f>IF(A3661="","",VLOOKUP(A3661,#REF!,2,FALSE))</f>
        <v/>
      </c>
      <c r="C3661" s="176"/>
      <c r="D3661" s="172"/>
      <c r="E3661" s="173"/>
      <c r="F3661" s="174"/>
      <c r="G3661" s="175"/>
      <c r="H3661" s="175"/>
      <c r="I3661" s="50">
        <f t="shared" si="57"/>
        <v>0</v>
      </c>
      <c r="J3661" s="44"/>
      <c r="K3661" s="21">
        <f>IFERROR(SUM(C3661/'Transfers of Funds'!$F$59),0)</f>
        <v>0</v>
      </c>
      <c r="L3661" s="44"/>
      <c r="M3661" s="45" t="s">
        <v>162</v>
      </c>
    </row>
    <row r="3662" spans="2:13">
      <c r="B3662" s="44" t="str">
        <f>IF(A3662="","",VLOOKUP(A3662,#REF!,2,FALSE))</f>
        <v/>
      </c>
      <c r="C3662" s="176"/>
      <c r="D3662" s="172"/>
      <c r="E3662" s="173"/>
      <c r="F3662" s="174"/>
      <c r="G3662" s="175"/>
      <c r="H3662" s="175"/>
      <c r="I3662" s="50">
        <f t="shared" si="57"/>
        <v>0</v>
      </c>
      <c r="J3662" s="44"/>
      <c r="K3662" s="21">
        <f>IFERROR(SUM(C3662/'Transfers of Funds'!$F$59),0)</f>
        <v>0</v>
      </c>
      <c r="L3662" s="44"/>
      <c r="M3662" s="45" t="s">
        <v>162</v>
      </c>
    </row>
    <row r="3663" spans="2:13">
      <c r="B3663" s="44" t="str">
        <f>IF(A3663="","",VLOOKUP(A3663,#REF!,2,FALSE))</f>
        <v/>
      </c>
      <c r="C3663" s="176"/>
      <c r="D3663" s="172"/>
      <c r="E3663" s="173"/>
      <c r="F3663" s="174"/>
      <c r="G3663" s="175"/>
      <c r="H3663" s="175"/>
      <c r="I3663" s="50">
        <f t="shared" si="57"/>
        <v>0</v>
      </c>
      <c r="J3663" s="44"/>
      <c r="K3663" s="21">
        <f>IFERROR(SUM(C3663/'Transfers of Funds'!$F$59),0)</f>
        <v>0</v>
      </c>
      <c r="L3663" s="44"/>
      <c r="M3663" s="45" t="s">
        <v>162</v>
      </c>
    </row>
    <row r="3664" spans="2:13">
      <c r="B3664" s="44" t="str">
        <f>IF(A3664="","",VLOOKUP(A3664,#REF!,2,FALSE))</f>
        <v/>
      </c>
      <c r="C3664" s="176"/>
      <c r="D3664" s="172"/>
      <c r="E3664" s="173"/>
      <c r="F3664" s="174"/>
      <c r="G3664" s="175"/>
      <c r="H3664" s="175"/>
      <c r="I3664" s="50">
        <f t="shared" si="57"/>
        <v>0</v>
      </c>
      <c r="J3664" s="44"/>
      <c r="K3664" s="21">
        <f>IFERROR(SUM(C3664/'Transfers of Funds'!$F$59),0)</f>
        <v>0</v>
      </c>
      <c r="L3664" s="44"/>
      <c r="M3664" s="45" t="s">
        <v>162</v>
      </c>
    </row>
    <row r="3665" spans="2:13">
      <c r="B3665" s="44" t="str">
        <f>IF(A3665="","",VLOOKUP(A3665,#REF!,2,FALSE))</f>
        <v/>
      </c>
      <c r="C3665" s="176"/>
      <c r="D3665" s="172"/>
      <c r="E3665" s="173"/>
      <c r="F3665" s="174"/>
      <c r="G3665" s="175"/>
      <c r="H3665" s="175"/>
      <c r="I3665" s="50">
        <f t="shared" si="57"/>
        <v>0</v>
      </c>
      <c r="J3665" s="44"/>
      <c r="K3665" s="21">
        <f>IFERROR(SUM(C3665/'Transfers of Funds'!$F$59),0)</f>
        <v>0</v>
      </c>
      <c r="L3665" s="44"/>
      <c r="M3665" s="45" t="s">
        <v>162</v>
      </c>
    </row>
    <row r="3666" spans="2:13">
      <c r="B3666" s="44" t="str">
        <f>IF(A3666="","",VLOOKUP(A3666,#REF!,2,FALSE))</f>
        <v/>
      </c>
      <c r="C3666" s="176"/>
      <c r="D3666" s="172"/>
      <c r="E3666" s="173"/>
      <c r="F3666" s="174"/>
      <c r="G3666" s="175"/>
      <c r="H3666" s="175"/>
      <c r="I3666" s="50">
        <f t="shared" si="57"/>
        <v>0</v>
      </c>
      <c r="J3666" s="44"/>
      <c r="K3666" s="21">
        <f>IFERROR(SUM(C3666/'Transfers of Funds'!$F$59),0)</f>
        <v>0</v>
      </c>
      <c r="L3666" s="44"/>
      <c r="M3666" s="45" t="s">
        <v>162</v>
      </c>
    </row>
    <row r="3667" spans="2:13">
      <c r="B3667" s="44" t="str">
        <f>IF(A3667="","",VLOOKUP(A3667,#REF!,2,FALSE))</f>
        <v/>
      </c>
      <c r="C3667" s="176"/>
      <c r="D3667" s="172"/>
      <c r="E3667" s="173"/>
      <c r="F3667" s="174"/>
      <c r="G3667" s="175"/>
      <c r="H3667" s="175"/>
      <c r="I3667" s="50">
        <f t="shared" si="57"/>
        <v>0</v>
      </c>
      <c r="J3667" s="44"/>
      <c r="K3667" s="21">
        <f>IFERROR(SUM(C3667/'Transfers of Funds'!$F$59),0)</f>
        <v>0</v>
      </c>
      <c r="L3667" s="44"/>
      <c r="M3667" s="45" t="s">
        <v>162</v>
      </c>
    </row>
    <row r="3668" spans="2:13">
      <c r="B3668" s="44" t="str">
        <f>IF(A3668="","",VLOOKUP(A3668,#REF!,2,FALSE))</f>
        <v/>
      </c>
      <c r="C3668" s="176"/>
      <c r="D3668" s="172"/>
      <c r="E3668" s="173"/>
      <c r="F3668" s="174"/>
      <c r="G3668" s="175"/>
      <c r="H3668" s="175"/>
      <c r="I3668" s="50">
        <f t="shared" si="57"/>
        <v>0</v>
      </c>
      <c r="J3668" s="44"/>
      <c r="K3668" s="21">
        <f>IFERROR(SUM(C3668/'Transfers of Funds'!$F$59),0)</f>
        <v>0</v>
      </c>
      <c r="L3668" s="44"/>
      <c r="M3668" s="45" t="s">
        <v>162</v>
      </c>
    </row>
    <row r="3669" spans="2:13">
      <c r="B3669" s="44" t="str">
        <f>IF(A3669="","",VLOOKUP(A3669,#REF!,2,FALSE))</f>
        <v/>
      </c>
      <c r="C3669" s="176"/>
      <c r="D3669" s="172"/>
      <c r="E3669" s="173"/>
      <c r="F3669" s="174"/>
      <c r="G3669" s="175"/>
      <c r="H3669" s="175"/>
      <c r="I3669" s="50">
        <f t="shared" ref="I3669:I3732" si="58">IF(OR(F$4="EUR",F$4="USD",F$4="GBP",F$4="CAD",F$4="NZD",F$4="AUD"),K3669,C3669)</f>
        <v>0</v>
      </c>
      <c r="J3669" s="44"/>
      <c r="K3669" s="21">
        <f>IFERROR(SUM(C3669/'Transfers of Funds'!$F$59),0)</f>
        <v>0</v>
      </c>
      <c r="L3669" s="44"/>
      <c r="M3669" s="45" t="s">
        <v>162</v>
      </c>
    </row>
    <row r="3670" spans="2:13">
      <c r="B3670" s="44" t="str">
        <f>IF(A3670="","",VLOOKUP(A3670,#REF!,2,FALSE))</f>
        <v/>
      </c>
      <c r="C3670" s="176"/>
      <c r="D3670" s="172"/>
      <c r="E3670" s="173"/>
      <c r="F3670" s="174"/>
      <c r="G3670" s="175"/>
      <c r="H3670" s="175"/>
      <c r="I3670" s="50">
        <f t="shared" si="58"/>
        <v>0</v>
      </c>
      <c r="J3670" s="44"/>
      <c r="K3670" s="21">
        <f>IFERROR(SUM(C3670/'Transfers of Funds'!$F$59),0)</f>
        <v>0</v>
      </c>
      <c r="L3670" s="44"/>
      <c r="M3670" s="45" t="s">
        <v>162</v>
      </c>
    </row>
    <row r="3671" spans="2:13">
      <c r="B3671" s="44" t="str">
        <f>IF(A3671="","",VLOOKUP(A3671,#REF!,2,FALSE))</f>
        <v/>
      </c>
      <c r="C3671" s="176"/>
      <c r="D3671" s="172"/>
      <c r="E3671" s="173"/>
      <c r="F3671" s="174"/>
      <c r="G3671" s="175"/>
      <c r="H3671" s="175"/>
      <c r="I3671" s="50">
        <f t="shared" si="58"/>
        <v>0</v>
      </c>
      <c r="J3671" s="44"/>
      <c r="K3671" s="21">
        <f>IFERROR(SUM(C3671/'Transfers of Funds'!$F$59),0)</f>
        <v>0</v>
      </c>
      <c r="L3671" s="44"/>
      <c r="M3671" s="45" t="s">
        <v>162</v>
      </c>
    </row>
    <row r="3672" spans="2:13">
      <c r="B3672" s="44" t="str">
        <f>IF(A3672="","",VLOOKUP(A3672,#REF!,2,FALSE))</f>
        <v/>
      </c>
      <c r="C3672" s="176"/>
      <c r="D3672" s="172"/>
      <c r="E3672" s="173"/>
      <c r="F3672" s="174"/>
      <c r="G3672" s="175"/>
      <c r="H3672" s="175"/>
      <c r="I3672" s="50">
        <f t="shared" si="58"/>
        <v>0</v>
      </c>
      <c r="J3672" s="44"/>
      <c r="K3672" s="21">
        <f>IFERROR(SUM(C3672/'Transfers of Funds'!$F$59),0)</f>
        <v>0</v>
      </c>
      <c r="L3672" s="44"/>
      <c r="M3672" s="45" t="s">
        <v>162</v>
      </c>
    </row>
    <row r="3673" spans="2:13">
      <c r="B3673" s="44" t="str">
        <f>IF(A3673="","",VLOOKUP(A3673,#REF!,2,FALSE))</f>
        <v/>
      </c>
      <c r="C3673" s="176"/>
      <c r="D3673" s="172"/>
      <c r="E3673" s="173"/>
      <c r="F3673" s="174"/>
      <c r="G3673" s="175"/>
      <c r="H3673" s="175"/>
      <c r="I3673" s="50">
        <f t="shared" si="58"/>
        <v>0</v>
      </c>
      <c r="J3673" s="44"/>
      <c r="K3673" s="21">
        <f>IFERROR(SUM(C3673/'Transfers of Funds'!$F$59),0)</f>
        <v>0</v>
      </c>
      <c r="L3673" s="44"/>
      <c r="M3673" s="45" t="s">
        <v>162</v>
      </c>
    </row>
    <row r="3674" spans="2:13">
      <c r="B3674" s="44" t="str">
        <f>IF(A3674="","",VLOOKUP(A3674,#REF!,2,FALSE))</f>
        <v/>
      </c>
      <c r="C3674" s="176"/>
      <c r="D3674" s="172"/>
      <c r="E3674" s="173"/>
      <c r="F3674" s="174"/>
      <c r="G3674" s="175"/>
      <c r="H3674" s="175"/>
      <c r="I3674" s="50">
        <f t="shared" si="58"/>
        <v>0</v>
      </c>
      <c r="J3674" s="44"/>
      <c r="K3674" s="21">
        <f>IFERROR(SUM(C3674/'Transfers of Funds'!$F$59),0)</f>
        <v>0</v>
      </c>
      <c r="L3674" s="44"/>
      <c r="M3674" s="45" t="s">
        <v>162</v>
      </c>
    </row>
    <row r="3675" spans="2:13">
      <c r="B3675" s="44" t="str">
        <f>IF(A3675="","",VLOOKUP(A3675,#REF!,2,FALSE))</f>
        <v/>
      </c>
      <c r="C3675" s="176"/>
      <c r="D3675" s="172"/>
      <c r="E3675" s="173"/>
      <c r="F3675" s="174"/>
      <c r="G3675" s="175"/>
      <c r="H3675" s="175"/>
      <c r="I3675" s="50">
        <f t="shared" si="58"/>
        <v>0</v>
      </c>
      <c r="J3675" s="44"/>
      <c r="K3675" s="21">
        <f>IFERROR(SUM(C3675/'Transfers of Funds'!$F$59),0)</f>
        <v>0</v>
      </c>
      <c r="L3675" s="44"/>
      <c r="M3675" s="45" t="s">
        <v>162</v>
      </c>
    </row>
    <row r="3676" spans="2:13">
      <c r="B3676" s="44" t="str">
        <f>IF(A3676="","",VLOOKUP(A3676,#REF!,2,FALSE))</f>
        <v/>
      </c>
      <c r="C3676" s="176"/>
      <c r="D3676" s="172"/>
      <c r="E3676" s="173"/>
      <c r="F3676" s="174"/>
      <c r="G3676" s="175"/>
      <c r="H3676" s="175"/>
      <c r="I3676" s="50">
        <f t="shared" si="58"/>
        <v>0</v>
      </c>
      <c r="J3676" s="44"/>
      <c r="K3676" s="21">
        <f>IFERROR(SUM(C3676/'Transfers of Funds'!$F$59),0)</f>
        <v>0</v>
      </c>
      <c r="L3676" s="44"/>
      <c r="M3676" s="45" t="s">
        <v>162</v>
      </c>
    </row>
    <row r="3677" spans="2:13">
      <c r="B3677" s="44" t="str">
        <f>IF(A3677="","",VLOOKUP(A3677,#REF!,2,FALSE))</f>
        <v/>
      </c>
      <c r="C3677" s="176"/>
      <c r="D3677" s="172"/>
      <c r="E3677" s="173"/>
      <c r="F3677" s="174"/>
      <c r="G3677" s="175"/>
      <c r="H3677" s="175"/>
      <c r="I3677" s="50">
        <f t="shared" si="58"/>
        <v>0</v>
      </c>
      <c r="J3677" s="44"/>
      <c r="K3677" s="21">
        <f>IFERROR(SUM(C3677/'Transfers of Funds'!$F$59),0)</f>
        <v>0</v>
      </c>
      <c r="L3677" s="44"/>
      <c r="M3677" s="45" t="s">
        <v>162</v>
      </c>
    </row>
    <row r="3678" spans="2:13">
      <c r="B3678" s="44" t="str">
        <f>IF(A3678="","",VLOOKUP(A3678,#REF!,2,FALSE))</f>
        <v/>
      </c>
      <c r="C3678" s="176"/>
      <c r="D3678" s="172"/>
      <c r="E3678" s="173"/>
      <c r="F3678" s="174"/>
      <c r="G3678" s="175"/>
      <c r="H3678" s="175"/>
      <c r="I3678" s="50">
        <f t="shared" si="58"/>
        <v>0</v>
      </c>
      <c r="J3678" s="44"/>
      <c r="K3678" s="21">
        <f>IFERROR(SUM(C3678/'Transfers of Funds'!$F$59),0)</f>
        <v>0</v>
      </c>
      <c r="L3678" s="44"/>
      <c r="M3678" s="45" t="s">
        <v>162</v>
      </c>
    </row>
    <row r="3679" spans="2:13">
      <c r="B3679" s="44" t="str">
        <f>IF(A3679="","",VLOOKUP(A3679,#REF!,2,FALSE))</f>
        <v/>
      </c>
      <c r="C3679" s="176"/>
      <c r="D3679" s="172"/>
      <c r="E3679" s="173"/>
      <c r="F3679" s="174"/>
      <c r="G3679" s="175"/>
      <c r="H3679" s="175"/>
      <c r="I3679" s="50">
        <f t="shared" si="58"/>
        <v>0</v>
      </c>
      <c r="J3679" s="44"/>
      <c r="K3679" s="21">
        <f>IFERROR(SUM(C3679/'Transfers of Funds'!$F$59),0)</f>
        <v>0</v>
      </c>
      <c r="L3679" s="44"/>
      <c r="M3679" s="45" t="s">
        <v>162</v>
      </c>
    </row>
    <row r="3680" spans="2:13">
      <c r="B3680" s="44" t="str">
        <f>IF(A3680="","",VLOOKUP(A3680,#REF!,2,FALSE))</f>
        <v/>
      </c>
      <c r="C3680" s="176"/>
      <c r="D3680" s="172"/>
      <c r="E3680" s="173"/>
      <c r="F3680" s="174"/>
      <c r="G3680" s="175"/>
      <c r="H3680" s="175"/>
      <c r="I3680" s="50">
        <f t="shared" si="58"/>
        <v>0</v>
      </c>
      <c r="J3680" s="44"/>
      <c r="K3680" s="21">
        <f>IFERROR(SUM(C3680/'Transfers of Funds'!$F$59),0)</f>
        <v>0</v>
      </c>
      <c r="L3680" s="44"/>
      <c r="M3680" s="45" t="s">
        <v>162</v>
      </c>
    </row>
    <row r="3681" spans="2:13">
      <c r="B3681" s="44" t="str">
        <f>IF(A3681="","",VLOOKUP(A3681,#REF!,2,FALSE))</f>
        <v/>
      </c>
      <c r="C3681" s="176"/>
      <c r="D3681" s="172"/>
      <c r="E3681" s="173"/>
      <c r="F3681" s="174"/>
      <c r="G3681" s="175"/>
      <c r="H3681" s="175"/>
      <c r="I3681" s="50">
        <f t="shared" si="58"/>
        <v>0</v>
      </c>
      <c r="J3681" s="44"/>
      <c r="K3681" s="21">
        <f>IFERROR(SUM(C3681/'Transfers of Funds'!$F$59),0)</f>
        <v>0</v>
      </c>
      <c r="L3681" s="44"/>
      <c r="M3681" s="45" t="s">
        <v>162</v>
      </c>
    </row>
    <row r="3682" spans="2:13">
      <c r="B3682" s="44" t="str">
        <f>IF(A3682="","",VLOOKUP(A3682,#REF!,2,FALSE))</f>
        <v/>
      </c>
      <c r="C3682" s="176"/>
      <c r="D3682" s="172"/>
      <c r="E3682" s="173"/>
      <c r="F3682" s="174"/>
      <c r="G3682" s="175"/>
      <c r="H3682" s="175"/>
      <c r="I3682" s="50">
        <f t="shared" si="58"/>
        <v>0</v>
      </c>
      <c r="J3682" s="44"/>
      <c r="K3682" s="21">
        <f>IFERROR(SUM(C3682/'Transfers of Funds'!$F$59),0)</f>
        <v>0</v>
      </c>
      <c r="L3682" s="44"/>
      <c r="M3682" s="45" t="s">
        <v>162</v>
      </c>
    </row>
    <row r="3683" spans="2:13">
      <c r="B3683" s="44" t="str">
        <f>IF(A3683="","",VLOOKUP(A3683,#REF!,2,FALSE))</f>
        <v/>
      </c>
      <c r="C3683" s="176"/>
      <c r="D3683" s="172"/>
      <c r="E3683" s="173"/>
      <c r="F3683" s="174"/>
      <c r="G3683" s="175"/>
      <c r="H3683" s="175"/>
      <c r="I3683" s="50">
        <f t="shared" si="58"/>
        <v>0</v>
      </c>
      <c r="J3683" s="44"/>
      <c r="K3683" s="21">
        <f>IFERROR(SUM(C3683/'Transfers of Funds'!$F$59),0)</f>
        <v>0</v>
      </c>
      <c r="L3683" s="44"/>
      <c r="M3683" s="45" t="s">
        <v>162</v>
      </c>
    </row>
    <row r="3684" spans="2:13">
      <c r="B3684" s="44" t="str">
        <f>IF(A3684="","",VLOOKUP(A3684,#REF!,2,FALSE))</f>
        <v/>
      </c>
      <c r="C3684" s="176"/>
      <c r="D3684" s="172"/>
      <c r="E3684" s="173"/>
      <c r="F3684" s="174"/>
      <c r="G3684" s="175"/>
      <c r="H3684" s="175"/>
      <c r="I3684" s="50">
        <f t="shared" si="58"/>
        <v>0</v>
      </c>
      <c r="J3684" s="44"/>
      <c r="K3684" s="21">
        <f>IFERROR(SUM(C3684/'Transfers of Funds'!$F$59),0)</f>
        <v>0</v>
      </c>
      <c r="L3684" s="44"/>
      <c r="M3684" s="45" t="s">
        <v>162</v>
      </c>
    </row>
    <row r="3685" spans="2:13">
      <c r="B3685" s="44" t="str">
        <f>IF(A3685="","",VLOOKUP(A3685,#REF!,2,FALSE))</f>
        <v/>
      </c>
      <c r="C3685" s="176"/>
      <c r="D3685" s="172"/>
      <c r="E3685" s="173"/>
      <c r="F3685" s="174"/>
      <c r="G3685" s="175"/>
      <c r="H3685" s="175"/>
      <c r="I3685" s="50">
        <f t="shared" si="58"/>
        <v>0</v>
      </c>
      <c r="J3685" s="44"/>
      <c r="K3685" s="21">
        <f>IFERROR(SUM(C3685/'Transfers of Funds'!$F$59),0)</f>
        <v>0</v>
      </c>
      <c r="L3685" s="44"/>
      <c r="M3685" s="45" t="s">
        <v>162</v>
      </c>
    </row>
    <row r="3686" spans="2:13">
      <c r="B3686" s="44" t="str">
        <f>IF(A3686="","",VLOOKUP(A3686,#REF!,2,FALSE))</f>
        <v/>
      </c>
      <c r="C3686" s="176"/>
      <c r="D3686" s="172"/>
      <c r="E3686" s="173"/>
      <c r="F3686" s="174"/>
      <c r="G3686" s="175"/>
      <c r="H3686" s="175"/>
      <c r="I3686" s="50">
        <f t="shared" si="58"/>
        <v>0</v>
      </c>
      <c r="J3686" s="44"/>
      <c r="K3686" s="21">
        <f>IFERROR(SUM(C3686/'Transfers of Funds'!$F$59),0)</f>
        <v>0</v>
      </c>
      <c r="L3686" s="44"/>
      <c r="M3686" s="45" t="s">
        <v>162</v>
      </c>
    </row>
    <row r="3687" spans="2:13">
      <c r="B3687" s="44" t="str">
        <f>IF(A3687="","",VLOOKUP(A3687,#REF!,2,FALSE))</f>
        <v/>
      </c>
      <c r="C3687" s="176"/>
      <c r="D3687" s="172"/>
      <c r="E3687" s="173"/>
      <c r="F3687" s="174"/>
      <c r="G3687" s="175"/>
      <c r="H3687" s="175"/>
      <c r="I3687" s="50">
        <f t="shared" si="58"/>
        <v>0</v>
      </c>
      <c r="J3687" s="44"/>
      <c r="K3687" s="21">
        <f>IFERROR(SUM(C3687/'Transfers of Funds'!$F$59),0)</f>
        <v>0</v>
      </c>
      <c r="L3687" s="44"/>
      <c r="M3687" s="45" t="s">
        <v>162</v>
      </c>
    </row>
    <row r="3688" spans="2:13">
      <c r="B3688" s="44" t="str">
        <f>IF(A3688="","",VLOOKUP(A3688,#REF!,2,FALSE))</f>
        <v/>
      </c>
      <c r="C3688" s="176"/>
      <c r="D3688" s="172"/>
      <c r="E3688" s="173"/>
      <c r="F3688" s="174"/>
      <c r="G3688" s="175"/>
      <c r="H3688" s="175"/>
      <c r="I3688" s="50">
        <f t="shared" si="58"/>
        <v>0</v>
      </c>
      <c r="J3688" s="44"/>
      <c r="K3688" s="21">
        <f>IFERROR(SUM(C3688/'Transfers of Funds'!$F$59),0)</f>
        <v>0</v>
      </c>
      <c r="L3688" s="44"/>
      <c r="M3688" s="45" t="s">
        <v>162</v>
      </c>
    </row>
    <row r="3689" spans="2:13">
      <c r="B3689" s="44" t="str">
        <f>IF(A3689="","",VLOOKUP(A3689,#REF!,2,FALSE))</f>
        <v/>
      </c>
      <c r="C3689" s="176"/>
      <c r="D3689" s="172"/>
      <c r="E3689" s="173"/>
      <c r="F3689" s="174"/>
      <c r="G3689" s="175"/>
      <c r="H3689" s="175"/>
      <c r="I3689" s="50">
        <f t="shared" si="58"/>
        <v>0</v>
      </c>
      <c r="J3689" s="44"/>
      <c r="K3689" s="21">
        <f>IFERROR(SUM(C3689/'Transfers of Funds'!$F$59),0)</f>
        <v>0</v>
      </c>
      <c r="L3689" s="44"/>
      <c r="M3689" s="45" t="s">
        <v>162</v>
      </c>
    </row>
    <row r="3690" spans="2:13">
      <c r="B3690" s="44" t="str">
        <f>IF(A3690="","",VLOOKUP(A3690,#REF!,2,FALSE))</f>
        <v/>
      </c>
      <c r="C3690" s="176"/>
      <c r="D3690" s="172"/>
      <c r="E3690" s="173"/>
      <c r="F3690" s="174"/>
      <c r="G3690" s="175"/>
      <c r="H3690" s="175"/>
      <c r="I3690" s="50">
        <f t="shared" si="58"/>
        <v>0</v>
      </c>
      <c r="J3690" s="44"/>
      <c r="K3690" s="21">
        <f>IFERROR(SUM(C3690/'Transfers of Funds'!$F$59),0)</f>
        <v>0</v>
      </c>
      <c r="L3690" s="44"/>
      <c r="M3690" s="45" t="s">
        <v>162</v>
      </c>
    </row>
    <row r="3691" spans="2:13">
      <c r="B3691" s="44" t="str">
        <f>IF(A3691="","",VLOOKUP(A3691,#REF!,2,FALSE))</f>
        <v/>
      </c>
      <c r="C3691" s="176"/>
      <c r="D3691" s="172"/>
      <c r="E3691" s="173"/>
      <c r="F3691" s="174"/>
      <c r="G3691" s="175"/>
      <c r="H3691" s="175"/>
      <c r="I3691" s="50">
        <f t="shared" si="58"/>
        <v>0</v>
      </c>
      <c r="J3691" s="44"/>
      <c r="K3691" s="21">
        <f>IFERROR(SUM(C3691/'Transfers of Funds'!$F$59),0)</f>
        <v>0</v>
      </c>
      <c r="L3691" s="44"/>
      <c r="M3691" s="45" t="s">
        <v>162</v>
      </c>
    </row>
    <row r="3692" spans="2:13">
      <c r="B3692" s="44" t="str">
        <f>IF(A3692="","",VLOOKUP(A3692,#REF!,2,FALSE))</f>
        <v/>
      </c>
      <c r="C3692" s="176"/>
      <c r="D3692" s="172"/>
      <c r="E3692" s="173"/>
      <c r="F3692" s="174"/>
      <c r="G3692" s="175"/>
      <c r="H3692" s="175"/>
      <c r="I3692" s="50">
        <f t="shared" si="58"/>
        <v>0</v>
      </c>
      <c r="J3692" s="44"/>
      <c r="K3692" s="21">
        <f>IFERROR(SUM(C3692/'Transfers of Funds'!$F$59),0)</f>
        <v>0</v>
      </c>
      <c r="L3692" s="44"/>
      <c r="M3692" s="45" t="s">
        <v>162</v>
      </c>
    </row>
    <row r="3693" spans="2:13">
      <c r="B3693" s="44" t="str">
        <f>IF(A3693="","",VLOOKUP(A3693,#REF!,2,FALSE))</f>
        <v/>
      </c>
      <c r="C3693" s="176"/>
      <c r="D3693" s="172"/>
      <c r="E3693" s="173"/>
      <c r="F3693" s="174"/>
      <c r="G3693" s="175"/>
      <c r="H3693" s="175"/>
      <c r="I3693" s="50">
        <f t="shared" si="58"/>
        <v>0</v>
      </c>
      <c r="J3693" s="44"/>
      <c r="K3693" s="21">
        <f>IFERROR(SUM(C3693/'Transfers of Funds'!$F$59),0)</f>
        <v>0</v>
      </c>
      <c r="L3693" s="44"/>
      <c r="M3693" s="45" t="s">
        <v>162</v>
      </c>
    </row>
    <row r="3694" spans="2:13">
      <c r="B3694" s="44" t="str">
        <f>IF(A3694="","",VLOOKUP(A3694,#REF!,2,FALSE))</f>
        <v/>
      </c>
      <c r="C3694" s="176"/>
      <c r="D3694" s="172"/>
      <c r="E3694" s="173"/>
      <c r="F3694" s="174"/>
      <c r="G3694" s="175"/>
      <c r="H3694" s="175"/>
      <c r="I3694" s="50">
        <f t="shared" si="58"/>
        <v>0</v>
      </c>
      <c r="J3694" s="44"/>
      <c r="K3694" s="21">
        <f>IFERROR(SUM(C3694/'Transfers of Funds'!$F$59),0)</f>
        <v>0</v>
      </c>
      <c r="L3694" s="44"/>
      <c r="M3694" s="45" t="s">
        <v>162</v>
      </c>
    </row>
    <row r="3695" spans="2:13">
      <c r="B3695" s="44" t="str">
        <f>IF(A3695="","",VLOOKUP(A3695,#REF!,2,FALSE))</f>
        <v/>
      </c>
      <c r="C3695" s="176"/>
      <c r="D3695" s="172"/>
      <c r="E3695" s="173"/>
      <c r="F3695" s="174"/>
      <c r="G3695" s="175"/>
      <c r="H3695" s="175"/>
      <c r="I3695" s="50">
        <f t="shared" si="58"/>
        <v>0</v>
      </c>
      <c r="J3695" s="44"/>
      <c r="K3695" s="21">
        <f>IFERROR(SUM(C3695/'Transfers of Funds'!$F$59),0)</f>
        <v>0</v>
      </c>
      <c r="L3695" s="44"/>
      <c r="M3695" s="45" t="s">
        <v>162</v>
      </c>
    </row>
    <row r="3696" spans="2:13">
      <c r="B3696" s="44" t="str">
        <f>IF(A3696="","",VLOOKUP(A3696,#REF!,2,FALSE))</f>
        <v/>
      </c>
      <c r="C3696" s="176"/>
      <c r="D3696" s="172"/>
      <c r="E3696" s="173"/>
      <c r="F3696" s="174"/>
      <c r="G3696" s="175"/>
      <c r="H3696" s="175"/>
      <c r="I3696" s="50">
        <f t="shared" si="58"/>
        <v>0</v>
      </c>
      <c r="J3696" s="44"/>
      <c r="K3696" s="21">
        <f>IFERROR(SUM(C3696/'Transfers of Funds'!$F$59),0)</f>
        <v>0</v>
      </c>
      <c r="L3696" s="44"/>
      <c r="M3696" s="45" t="s">
        <v>162</v>
      </c>
    </row>
    <row r="3697" spans="2:13">
      <c r="B3697" s="44" t="str">
        <f>IF(A3697="","",VLOOKUP(A3697,#REF!,2,FALSE))</f>
        <v/>
      </c>
      <c r="C3697" s="176"/>
      <c r="D3697" s="172"/>
      <c r="E3697" s="173"/>
      <c r="F3697" s="174"/>
      <c r="G3697" s="175"/>
      <c r="H3697" s="175"/>
      <c r="I3697" s="50">
        <f t="shared" si="58"/>
        <v>0</v>
      </c>
      <c r="J3697" s="44"/>
      <c r="K3697" s="21">
        <f>IFERROR(SUM(C3697/'Transfers of Funds'!$F$59),0)</f>
        <v>0</v>
      </c>
      <c r="L3697" s="44"/>
      <c r="M3697" s="45" t="s">
        <v>162</v>
      </c>
    </row>
    <row r="3698" spans="2:13">
      <c r="B3698" s="44" t="str">
        <f>IF(A3698="","",VLOOKUP(A3698,#REF!,2,FALSE))</f>
        <v/>
      </c>
      <c r="C3698" s="176"/>
      <c r="D3698" s="172"/>
      <c r="E3698" s="173"/>
      <c r="F3698" s="174"/>
      <c r="G3698" s="175"/>
      <c r="H3698" s="175"/>
      <c r="I3698" s="50">
        <f t="shared" si="58"/>
        <v>0</v>
      </c>
      <c r="J3698" s="44"/>
      <c r="K3698" s="21">
        <f>IFERROR(SUM(C3698/'Transfers of Funds'!$F$59),0)</f>
        <v>0</v>
      </c>
      <c r="L3698" s="44"/>
      <c r="M3698" s="45" t="s">
        <v>162</v>
      </c>
    </row>
    <row r="3699" spans="2:13">
      <c r="B3699" s="44" t="str">
        <f>IF(A3699="","",VLOOKUP(A3699,#REF!,2,FALSE))</f>
        <v/>
      </c>
      <c r="C3699" s="176"/>
      <c r="D3699" s="172"/>
      <c r="E3699" s="173"/>
      <c r="F3699" s="174"/>
      <c r="G3699" s="175"/>
      <c r="H3699" s="175"/>
      <c r="I3699" s="50">
        <f t="shared" si="58"/>
        <v>0</v>
      </c>
      <c r="J3699" s="44"/>
      <c r="K3699" s="21">
        <f>IFERROR(SUM(C3699/'Transfers of Funds'!$F$59),0)</f>
        <v>0</v>
      </c>
      <c r="L3699" s="44"/>
      <c r="M3699" s="45" t="s">
        <v>162</v>
      </c>
    </row>
    <row r="3700" spans="2:13">
      <c r="B3700" s="44" t="str">
        <f>IF(A3700="","",VLOOKUP(A3700,#REF!,2,FALSE))</f>
        <v/>
      </c>
      <c r="C3700" s="176"/>
      <c r="D3700" s="172"/>
      <c r="E3700" s="173"/>
      <c r="F3700" s="174"/>
      <c r="G3700" s="175"/>
      <c r="H3700" s="175"/>
      <c r="I3700" s="50">
        <f t="shared" si="58"/>
        <v>0</v>
      </c>
      <c r="J3700" s="44"/>
      <c r="K3700" s="21">
        <f>IFERROR(SUM(C3700/'Transfers of Funds'!$F$59),0)</f>
        <v>0</v>
      </c>
      <c r="L3700" s="44"/>
      <c r="M3700" s="45" t="s">
        <v>162</v>
      </c>
    </row>
    <row r="3701" spans="2:13">
      <c r="B3701" s="44" t="str">
        <f>IF(A3701="","",VLOOKUP(A3701,#REF!,2,FALSE))</f>
        <v/>
      </c>
      <c r="C3701" s="176"/>
      <c r="D3701" s="172"/>
      <c r="E3701" s="173"/>
      <c r="F3701" s="174"/>
      <c r="G3701" s="175"/>
      <c r="H3701" s="175"/>
      <c r="I3701" s="50">
        <f t="shared" si="58"/>
        <v>0</v>
      </c>
      <c r="J3701" s="44"/>
      <c r="K3701" s="21">
        <f>IFERROR(SUM(C3701/'Transfers of Funds'!$F$59),0)</f>
        <v>0</v>
      </c>
      <c r="L3701" s="44"/>
      <c r="M3701" s="45" t="s">
        <v>162</v>
      </c>
    </row>
    <row r="3702" spans="2:13">
      <c r="B3702" s="44" t="str">
        <f>IF(A3702="","",VLOOKUP(A3702,#REF!,2,FALSE))</f>
        <v/>
      </c>
      <c r="C3702" s="176"/>
      <c r="D3702" s="172"/>
      <c r="E3702" s="173"/>
      <c r="F3702" s="174"/>
      <c r="G3702" s="175"/>
      <c r="H3702" s="175"/>
      <c r="I3702" s="50">
        <f t="shared" si="58"/>
        <v>0</v>
      </c>
      <c r="J3702" s="44"/>
      <c r="K3702" s="21">
        <f>IFERROR(SUM(C3702/'Transfers of Funds'!$F$59),0)</f>
        <v>0</v>
      </c>
      <c r="L3702" s="44"/>
      <c r="M3702" s="45" t="s">
        <v>162</v>
      </c>
    </row>
    <row r="3703" spans="2:13">
      <c r="B3703" s="44" t="str">
        <f>IF(A3703="","",VLOOKUP(A3703,#REF!,2,FALSE))</f>
        <v/>
      </c>
      <c r="C3703" s="176"/>
      <c r="D3703" s="172"/>
      <c r="E3703" s="173"/>
      <c r="F3703" s="174"/>
      <c r="G3703" s="175"/>
      <c r="H3703" s="175"/>
      <c r="I3703" s="50">
        <f t="shared" si="58"/>
        <v>0</v>
      </c>
      <c r="J3703" s="44"/>
      <c r="K3703" s="21">
        <f>IFERROR(SUM(C3703/'Transfers of Funds'!$F$59),0)</f>
        <v>0</v>
      </c>
      <c r="L3703" s="44"/>
      <c r="M3703" s="45" t="s">
        <v>162</v>
      </c>
    </row>
    <row r="3704" spans="2:13">
      <c r="B3704" s="44" t="str">
        <f>IF(A3704="","",VLOOKUP(A3704,#REF!,2,FALSE))</f>
        <v/>
      </c>
      <c r="C3704" s="176"/>
      <c r="D3704" s="172"/>
      <c r="E3704" s="173"/>
      <c r="F3704" s="174"/>
      <c r="G3704" s="175"/>
      <c r="H3704" s="175"/>
      <c r="I3704" s="50">
        <f t="shared" si="58"/>
        <v>0</v>
      </c>
      <c r="J3704" s="44"/>
      <c r="K3704" s="21">
        <f>IFERROR(SUM(C3704/'Transfers of Funds'!$F$59),0)</f>
        <v>0</v>
      </c>
      <c r="L3704" s="44"/>
      <c r="M3704" s="45" t="s">
        <v>162</v>
      </c>
    </row>
    <row r="3705" spans="2:13">
      <c r="B3705" s="44" t="str">
        <f>IF(A3705="","",VLOOKUP(A3705,#REF!,2,FALSE))</f>
        <v/>
      </c>
      <c r="C3705" s="176"/>
      <c r="D3705" s="172"/>
      <c r="E3705" s="173"/>
      <c r="F3705" s="174"/>
      <c r="G3705" s="175"/>
      <c r="H3705" s="175"/>
      <c r="I3705" s="50">
        <f t="shared" si="58"/>
        <v>0</v>
      </c>
      <c r="J3705" s="44"/>
      <c r="K3705" s="21">
        <f>IFERROR(SUM(C3705/'Transfers of Funds'!$F$59),0)</f>
        <v>0</v>
      </c>
      <c r="L3705" s="44"/>
      <c r="M3705" s="45" t="s">
        <v>162</v>
      </c>
    </row>
    <row r="3706" spans="2:13">
      <c r="B3706" s="44" t="str">
        <f>IF(A3706="","",VLOOKUP(A3706,#REF!,2,FALSE))</f>
        <v/>
      </c>
      <c r="C3706" s="176"/>
      <c r="D3706" s="172"/>
      <c r="E3706" s="173"/>
      <c r="F3706" s="174"/>
      <c r="G3706" s="175"/>
      <c r="H3706" s="175"/>
      <c r="I3706" s="50">
        <f t="shared" si="58"/>
        <v>0</v>
      </c>
      <c r="J3706" s="44"/>
      <c r="K3706" s="21">
        <f>IFERROR(SUM(C3706/'Transfers of Funds'!$F$59),0)</f>
        <v>0</v>
      </c>
      <c r="L3706" s="44"/>
      <c r="M3706" s="45" t="s">
        <v>162</v>
      </c>
    </row>
    <row r="3707" spans="2:13">
      <c r="B3707" s="44" t="str">
        <f>IF(A3707="","",VLOOKUP(A3707,#REF!,2,FALSE))</f>
        <v/>
      </c>
      <c r="C3707" s="176"/>
      <c r="D3707" s="172"/>
      <c r="E3707" s="173"/>
      <c r="F3707" s="174"/>
      <c r="G3707" s="175"/>
      <c r="H3707" s="175"/>
      <c r="I3707" s="50">
        <f t="shared" si="58"/>
        <v>0</v>
      </c>
      <c r="J3707" s="44"/>
      <c r="K3707" s="21">
        <f>IFERROR(SUM(C3707/'Transfers of Funds'!$F$59),0)</f>
        <v>0</v>
      </c>
      <c r="L3707" s="44"/>
      <c r="M3707" s="45" t="s">
        <v>162</v>
      </c>
    </row>
    <row r="3708" spans="2:13">
      <c r="B3708" s="44" t="str">
        <f>IF(A3708="","",VLOOKUP(A3708,#REF!,2,FALSE))</f>
        <v/>
      </c>
      <c r="C3708" s="176"/>
      <c r="D3708" s="172"/>
      <c r="E3708" s="173"/>
      <c r="F3708" s="174"/>
      <c r="G3708" s="175"/>
      <c r="H3708" s="175"/>
      <c r="I3708" s="50">
        <f t="shared" si="58"/>
        <v>0</v>
      </c>
      <c r="J3708" s="44"/>
      <c r="K3708" s="21">
        <f>IFERROR(SUM(C3708/'Transfers of Funds'!$F$59),0)</f>
        <v>0</v>
      </c>
      <c r="L3708" s="44"/>
      <c r="M3708" s="45" t="s">
        <v>162</v>
      </c>
    </row>
    <row r="3709" spans="2:13">
      <c r="B3709" s="44" t="str">
        <f>IF(A3709="","",VLOOKUP(A3709,#REF!,2,FALSE))</f>
        <v/>
      </c>
      <c r="C3709" s="176"/>
      <c r="D3709" s="172"/>
      <c r="E3709" s="173"/>
      <c r="F3709" s="174"/>
      <c r="G3709" s="175"/>
      <c r="H3709" s="175"/>
      <c r="I3709" s="50">
        <f t="shared" si="58"/>
        <v>0</v>
      </c>
      <c r="J3709" s="44"/>
      <c r="K3709" s="21">
        <f>IFERROR(SUM(C3709/'Transfers of Funds'!$F$59),0)</f>
        <v>0</v>
      </c>
      <c r="L3709" s="44"/>
      <c r="M3709" s="45" t="s">
        <v>162</v>
      </c>
    </row>
    <row r="3710" spans="2:13">
      <c r="B3710" s="44" t="str">
        <f>IF(A3710="","",VLOOKUP(A3710,#REF!,2,FALSE))</f>
        <v/>
      </c>
      <c r="C3710" s="176"/>
      <c r="D3710" s="172"/>
      <c r="E3710" s="173"/>
      <c r="F3710" s="174"/>
      <c r="G3710" s="175"/>
      <c r="H3710" s="175"/>
      <c r="I3710" s="50">
        <f t="shared" si="58"/>
        <v>0</v>
      </c>
      <c r="J3710" s="44"/>
      <c r="K3710" s="21">
        <f>IFERROR(SUM(C3710/'Transfers of Funds'!$F$59),0)</f>
        <v>0</v>
      </c>
      <c r="L3710" s="44"/>
      <c r="M3710" s="45" t="s">
        <v>162</v>
      </c>
    </row>
    <row r="3711" spans="2:13">
      <c r="B3711" s="44" t="str">
        <f>IF(A3711="","",VLOOKUP(A3711,#REF!,2,FALSE))</f>
        <v/>
      </c>
      <c r="C3711" s="176"/>
      <c r="D3711" s="172"/>
      <c r="E3711" s="173"/>
      <c r="F3711" s="174"/>
      <c r="G3711" s="175"/>
      <c r="H3711" s="175"/>
      <c r="I3711" s="50">
        <f t="shared" si="58"/>
        <v>0</v>
      </c>
      <c r="J3711" s="44"/>
      <c r="K3711" s="21">
        <f>IFERROR(SUM(C3711/'Transfers of Funds'!$F$59),0)</f>
        <v>0</v>
      </c>
      <c r="L3711" s="44"/>
      <c r="M3711" s="45" t="s">
        <v>162</v>
      </c>
    </row>
    <row r="3712" spans="2:13">
      <c r="B3712" s="44" t="str">
        <f>IF(A3712="","",VLOOKUP(A3712,#REF!,2,FALSE))</f>
        <v/>
      </c>
      <c r="C3712" s="176"/>
      <c r="D3712" s="172"/>
      <c r="E3712" s="173"/>
      <c r="F3712" s="174"/>
      <c r="G3712" s="175"/>
      <c r="H3712" s="175"/>
      <c r="I3712" s="50">
        <f t="shared" si="58"/>
        <v>0</v>
      </c>
      <c r="J3712" s="44"/>
      <c r="K3712" s="21">
        <f>IFERROR(SUM(C3712/'Transfers of Funds'!$F$59),0)</f>
        <v>0</v>
      </c>
      <c r="L3712" s="44"/>
      <c r="M3712" s="45" t="s">
        <v>162</v>
      </c>
    </row>
    <row r="3713" spans="2:13">
      <c r="B3713" s="44" t="str">
        <f>IF(A3713="","",VLOOKUP(A3713,#REF!,2,FALSE))</f>
        <v/>
      </c>
      <c r="C3713" s="176"/>
      <c r="D3713" s="172"/>
      <c r="E3713" s="173"/>
      <c r="F3713" s="174"/>
      <c r="G3713" s="175"/>
      <c r="H3713" s="175"/>
      <c r="I3713" s="50">
        <f t="shared" si="58"/>
        <v>0</v>
      </c>
      <c r="J3713" s="44"/>
      <c r="K3713" s="21">
        <f>IFERROR(SUM(C3713/'Transfers of Funds'!$F$59),0)</f>
        <v>0</v>
      </c>
      <c r="L3713" s="44"/>
      <c r="M3713" s="45" t="s">
        <v>162</v>
      </c>
    </row>
    <row r="3714" spans="2:13">
      <c r="B3714" s="44" t="str">
        <f>IF(A3714="","",VLOOKUP(A3714,#REF!,2,FALSE))</f>
        <v/>
      </c>
      <c r="C3714" s="176"/>
      <c r="D3714" s="172"/>
      <c r="E3714" s="173"/>
      <c r="F3714" s="174"/>
      <c r="G3714" s="175"/>
      <c r="H3714" s="175"/>
      <c r="I3714" s="50">
        <f t="shared" si="58"/>
        <v>0</v>
      </c>
      <c r="J3714" s="44"/>
      <c r="K3714" s="21">
        <f>IFERROR(SUM(C3714/'Transfers of Funds'!$F$59),0)</f>
        <v>0</v>
      </c>
      <c r="L3714" s="44"/>
      <c r="M3714" s="45" t="s">
        <v>162</v>
      </c>
    </row>
    <row r="3715" spans="2:13">
      <c r="B3715" s="44" t="str">
        <f>IF(A3715="","",VLOOKUP(A3715,#REF!,2,FALSE))</f>
        <v/>
      </c>
      <c r="C3715" s="176"/>
      <c r="D3715" s="172"/>
      <c r="E3715" s="173"/>
      <c r="F3715" s="174"/>
      <c r="G3715" s="175"/>
      <c r="H3715" s="175"/>
      <c r="I3715" s="50">
        <f t="shared" si="58"/>
        <v>0</v>
      </c>
      <c r="J3715" s="44"/>
      <c r="K3715" s="21">
        <f>IFERROR(SUM(C3715/'Transfers of Funds'!$F$59),0)</f>
        <v>0</v>
      </c>
      <c r="L3715" s="44"/>
      <c r="M3715" s="45" t="s">
        <v>162</v>
      </c>
    </row>
    <row r="3716" spans="2:13">
      <c r="B3716" s="44" t="str">
        <f>IF(A3716="","",VLOOKUP(A3716,#REF!,2,FALSE))</f>
        <v/>
      </c>
      <c r="C3716" s="176"/>
      <c r="D3716" s="172"/>
      <c r="E3716" s="173"/>
      <c r="F3716" s="174"/>
      <c r="G3716" s="175"/>
      <c r="H3716" s="175"/>
      <c r="I3716" s="50">
        <f t="shared" si="58"/>
        <v>0</v>
      </c>
      <c r="J3716" s="44"/>
      <c r="K3716" s="21">
        <f>IFERROR(SUM(C3716/'Transfers of Funds'!$F$59),0)</f>
        <v>0</v>
      </c>
      <c r="L3716" s="44"/>
      <c r="M3716" s="45" t="s">
        <v>162</v>
      </c>
    </row>
    <row r="3717" spans="2:13">
      <c r="B3717" s="44" t="str">
        <f>IF(A3717="","",VLOOKUP(A3717,#REF!,2,FALSE))</f>
        <v/>
      </c>
      <c r="C3717" s="176"/>
      <c r="D3717" s="172"/>
      <c r="E3717" s="173"/>
      <c r="F3717" s="174"/>
      <c r="G3717" s="175"/>
      <c r="H3717" s="175"/>
      <c r="I3717" s="50">
        <f t="shared" si="58"/>
        <v>0</v>
      </c>
      <c r="J3717" s="44"/>
      <c r="K3717" s="21">
        <f>IFERROR(SUM(C3717/'Transfers of Funds'!$F$59),0)</f>
        <v>0</v>
      </c>
      <c r="L3717" s="44"/>
      <c r="M3717" s="45" t="s">
        <v>162</v>
      </c>
    </row>
    <row r="3718" spans="2:13">
      <c r="B3718" s="44" t="str">
        <f>IF(A3718="","",VLOOKUP(A3718,#REF!,2,FALSE))</f>
        <v/>
      </c>
      <c r="C3718" s="176"/>
      <c r="D3718" s="172"/>
      <c r="E3718" s="173"/>
      <c r="F3718" s="174"/>
      <c r="G3718" s="175"/>
      <c r="H3718" s="175"/>
      <c r="I3718" s="50">
        <f t="shared" si="58"/>
        <v>0</v>
      </c>
      <c r="J3718" s="44"/>
      <c r="K3718" s="21">
        <f>IFERROR(SUM(C3718/'Transfers of Funds'!$F$59),0)</f>
        <v>0</v>
      </c>
      <c r="L3718" s="44"/>
      <c r="M3718" s="45" t="s">
        <v>162</v>
      </c>
    </row>
    <row r="3719" spans="2:13">
      <c r="B3719" s="44" t="str">
        <f>IF(A3719="","",VLOOKUP(A3719,#REF!,2,FALSE))</f>
        <v/>
      </c>
      <c r="C3719" s="176"/>
      <c r="D3719" s="172"/>
      <c r="E3719" s="173"/>
      <c r="F3719" s="174"/>
      <c r="G3719" s="175"/>
      <c r="H3719" s="175"/>
      <c r="I3719" s="50">
        <f t="shared" si="58"/>
        <v>0</v>
      </c>
      <c r="J3719" s="44"/>
      <c r="K3719" s="21">
        <f>IFERROR(SUM(C3719/'Transfers of Funds'!$F$59),0)</f>
        <v>0</v>
      </c>
      <c r="L3719" s="44"/>
      <c r="M3719" s="45" t="s">
        <v>162</v>
      </c>
    </row>
    <row r="3720" spans="2:13">
      <c r="B3720" s="44" t="str">
        <f>IF(A3720="","",VLOOKUP(A3720,#REF!,2,FALSE))</f>
        <v/>
      </c>
      <c r="C3720" s="176"/>
      <c r="D3720" s="172"/>
      <c r="E3720" s="173"/>
      <c r="F3720" s="174"/>
      <c r="G3720" s="175"/>
      <c r="H3720" s="175"/>
      <c r="I3720" s="50">
        <f t="shared" si="58"/>
        <v>0</v>
      </c>
      <c r="J3720" s="44"/>
      <c r="K3720" s="21">
        <f>IFERROR(SUM(C3720/'Transfers of Funds'!$F$59),0)</f>
        <v>0</v>
      </c>
      <c r="L3720" s="44"/>
      <c r="M3720" s="45" t="s">
        <v>162</v>
      </c>
    </row>
    <row r="3721" spans="2:13">
      <c r="B3721" s="44" t="str">
        <f>IF(A3721="","",VLOOKUP(A3721,#REF!,2,FALSE))</f>
        <v/>
      </c>
      <c r="C3721" s="176"/>
      <c r="D3721" s="172"/>
      <c r="E3721" s="173"/>
      <c r="F3721" s="174"/>
      <c r="G3721" s="175"/>
      <c r="H3721" s="175"/>
      <c r="I3721" s="50">
        <f t="shared" si="58"/>
        <v>0</v>
      </c>
      <c r="J3721" s="44"/>
      <c r="K3721" s="21">
        <f>IFERROR(SUM(C3721/'Transfers of Funds'!$F$59),0)</f>
        <v>0</v>
      </c>
      <c r="L3721" s="44"/>
      <c r="M3721" s="45" t="s">
        <v>162</v>
      </c>
    </row>
    <row r="3722" spans="2:13">
      <c r="B3722" s="44" t="str">
        <f>IF(A3722="","",VLOOKUP(A3722,#REF!,2,FALSE))</f>
        <v/>
      </c>
      <c r="C3722" s="176"/>
      <c r="D3722" s="172"/>
      <c r="E3722" s="173"/>
      <c r="F3722" s="174"/>
      <c r="G3722" s="175"/>
      <c r="H3722" s="175"/>
      <c r="I3722" s="50">
        <f t="shared" si="58"/>
        <v>0</v>
      </c>
      <c r="J3722" s="44"/>
      <c r="K3722" s="21">
        <f>IFERROR(SUM(C3722/'Transfers of Funds'!$F$59),0)</f>
        <v>0</v>
      </c>
      <c r="L3722" s="44"/>
      <c r="M3722" s="45" t="s">
        <v>162</v>
      </c>
    </row>
    <row r="3723" spans="2:13">
      <c r="B3723" s="44" t="str">
        <f>IF(A3723="","",VLOOKUP(A3723,#REF!,2,FALSE))</f>
        <v/>
      </c>
      <c r="C3723" s="176"/>
      <c r="D3723" s="172"/>
      <c r="E3723" s="173"/>
      <c r="F3723" s="174"/>
      <c r="G3723" s="175"/>
      <c r="H3723" s="175"/>
      <c r="I3723" s="50">
        <f t="shared" si="58"/>
        <v>0</v>
      </c>
      <c r="J3723" s="44"/>
      <c r="K3723" s="21">
        <f>IFERROR(SUM(C3723/'Transfers of Funds'!$F$59),0)</f>
        <v>0</v>
      </c>
      <c r="L3723" s="44"/>
      <c r="M3723" s="45" t="s">
        <v>162</v>
      </c>
    </row>
    <row r="3724" spans="2:13">
      <c r="B3724" s="44" t="str">
        <f>IF(A3724="","",VLOOKUP(A3724,#REF!,2,FALSE))</f>
        <v/>
      </c>
      <c r="C3724" s="176"/>
      <c r="D3724" s="172"/>
      <c r="E3724" s="173"/>
      <c r="F3724" s="174"/>
      <c r="G3724" s="175"/>
      <c r="H3724" s="175"/>
      <c r="I3724" s="50">
        <f t="shared" si="58"/>
        <v>0</v>
      </c>
      <c r="J3724" s="44"/>
      <c r="K3724" s="21">
        <f>IFERROR(SUM(C3724/'Transfers of Funds'!$F$59),0)</f>
        <v>0</v>
      </c>
      <c r="L3724" s="44"/>
      <c r="M3724" s="45" t="s">
        <v>162</v>
      </c>
    </row>
    <row r="3725" spans="2:13">
      <c r="B3725" s="44" t="str">
        <f>IF(A3725="","",VLOOKUP(A3725,#REF!,2,FALSE))</f>
        <v/>
      </c>
      <c r="C3725" s="176"/>
      <c r="D3725" s="172"/>
      <c r="E3725" s="173"/>
      <c r="F3725" s="174"/>
      <c r="G3725" s="175"/>
      <c r="H3725" s="175"/>
      <c r="I3725" s="50">
        <f t="shared" si="58"/>
        <v>0</v>
      </c>
      <c r="J3725" s="44"/>
      <c r="K3725" s="21">
        <f>IFERROR(SUM(C3725/'Transfers of Funds'!$F$59),0)</f>
        <v>0</v>
      </c>
      <c r="L3725" s="44"/>
      <c r="M3725" s="45" t="s">
        <v>162</v>
      </c>
    </row>
    <row r="3726" spans="2:13">
      <c r="B3726" s="44" t="str">
        <f>IF(A3726="","",VLOOKUP(A3726,#REF!,2,FALSE))</f>
        <v/>
      </c>
      <c r="C3726" s="176"/>
      <c r="D3726" s="172"/>
      <c r="E3726" s="173"/>
      <c r="F3726" s="174"/>
      <c r="G3726" s="175"/>
      <c r="H3726" s="175"/>
      <c r="I3726" s="50">
        <f t="shared" si="58"/>
        <v>0</v>
      </c>
      <c r="J3726" s="44"/>
      <c r="K3726" s="21">
        <f>IFERROR(SUM(C3726/'Transfers of Funds'!$F$59),0)</f>
        <v>0</v>
      </c>
      <c r="L3726" s="44"/>
      <c r="M3726" s="45" t="s">
        <v>162</v>
      </c>
    </row>
    <row r="3727" spans="2:13">
      <c r="B3727" s="44" t="str">
        <f>IF(A3727="","",VLOOKUP(A3727,#REF!,2,FALSE))</f>
        <v/>
      </c>
      <c r="C3727" s="176"/>
      <c r="D3727" s="172"/>
      <c r="E3727" s="173"/>
      <c r="F3727" s="174"/>
      <c r="G3727" s="175"/>
      <c r="H3727" s="175"/>
      <c r="I3727" s="50">
        <f t="shared" si="58"/>
        <v>0</v>
      </c>
      <c r="J3727" s="44"/>
      <c r="K3727" s="21">
        <f>IFERROR(SUM(C3727/'Transfers of Funds'!$F$59),0)</f>
        <v>0</v>
      </c>
      <c r="L3727" s="44"/>
      <c r="M3727" s="45" t="s">
        <v>162</v>
      </c>
    </row>
    <row r="3728" spans="2:13">
      <c r="B3728" s="44" t="str">
        <f>IF(A3728="","",VLOOKUP(A3728,#REF!,2,FALSE))</f>
        <v/>
      </c>
      <c r="C3728" s="176"/>
      <c r="D3728" s="172"/>
      <c r="E3728" s="173"/>
      <c r="F3728" s="174"/>
      <c r="G3728" s="175"/>
      <c r="H3728" s="175"/>
      <c r="I3728" s="50">
        <f t="shared" si="58"/>
        <v>0</v>
      </c>
      <c r="J3728" s="44"/>
      <c r="K3728" s="21">
        <f>IFERROR(SUM(C3728/'Transfers of Funds'!$F$59),0)</f>
        <v>0</v>
      </c>
      <c r="L3728" s="44"/>
      <c r="M3728" s="45" t="s">
        <v>162</v>
      </c>
    </row>
    <row r="3729" spans="2:13">
      <c r="B3729" s="44" t="str">
        <f>IF(A3729="","",VLOOKUP(A3729,#REF!,2,FALSE))</f>
        <v/>
      </c>
      <c r="C3729" s="176"/>
      <c r="D3729" s="172"/>
      <c r="E3729" s="173"/>
      <c r="F3729" s="174"/>
      <c r="G3729" s="175"/>
      <c r="H3729" s="175"/>
      <c r="I3729" s="50">
        <f t="shared" si="58"/>
        <v>0</v>
      </c>
      <c r="J3729" s="44"/>
      <c r="K3729" s="21">
        <f>IFERROR(SUM(C3729/'Transfers of Funds'!$F$59),0)</f>
        <v>0</v>
      </c>
      <c r="L3729" s="44"/>
      <c r="M3729" s="45" t="s">
        <v>162</v>
      </c>
    </row>
    <row r="3730" spans="2:13">
      <c r="B3730" s="44" t="str">
        <f>IF(A3730="","",VLOOKUP(A3730,#REF!,2,FALSE))</f>
        <v/>
      </c>
      <c r="C3730" s="176"/>
      <c r="D3730" s="172"/>
      <c r="E3730" s="173"/>
      <c r="F3730" s="174"/>
      <c r="G3730" s="175"/>
      <c r="H3730" s="175"/>
      <c r="I3730" s="50">
        <f t="shared" si="58"/>
        <v>0</v>
      </c>
      <c r="J3730" s="44"/>
      <c r="K3730" s="21">
        <f>IFERROR(SUM(C3730/'Transfers of Funds'!$F$59),0)</f>
        <v>0</v>
      </c>
      <c r="L3730" s="44"/>
      <c r="M3730" s="45" t="s">
        <v>162</v>
      </c>
    </row>
    <row r="3731" spans="2:13">
      <c r="B3731" s="44" t="str">
        <f>IF(A3731="","",VLOOKUP(A3731,#REF!,2,FALSE))</f>
        <v/>
      </c>
      <c r="C3731" s="176"/>
      <c r="D3731" s="172"/>
      <c r="E3731" s="173"/>
      <c r="F3731" s="174"/>
      <c r="G3731" s="175"/>
      <c r="H3731" s="175"/>
      <c r="I3731" s="50">
        <f t="shared" si="58"/>
        <v>0</v>
      </c>
      <c r="J3731" s="44"/>
      <c r="K3731" s="21">
        <f>IFERROR(SUM(C3731/'Transfers of Funds'!$F$59),0)</f>
        <v>0</v>
      </c>
      <c r="L3731" s="44"/>
      <c r="M3731" s="45" t="s">
        <v>162</v>
      </c>
    </row>
    <row r="3732" spans="2:13">
      <c r="B3732" s="44" t="str">
        <f>IF(A3732="","",VLOOKUP(A3732,#REF!,2,FALSE))</f>
        <v/>
      </c>
      <c r="C3732" s="176"/>
      <c r="D3732" s="172"/>
      <c r="E3732" s="173"/>
      <c r="F3732" s="174"/>
      <c r="G3732" s="175"/>
      <c r="H3732" s="175"/>
      <c r="I3732" s="50">
        <f t="shared" si="58"/>
        <v>0</v>
      </c>
      <c r="J3732" s="44"/>
      <c r="K3732" s="21">
        <f>IFERROR(SUM(C3732/'Transfers of Funds'!$F$59),0)</f>
        <v>0</v>
      </c>
      <c r="L3732" s="44"/>
      <c r="M3732" s="45" t="s">
        <v>162</v>
      </c>
    </row>
    <row r="3733" spans="2:13">
      <c r="B3733" s="44" t="str">
        <f>IF(A3733="","",VLOOKUP(A3733,#REF!,2,FALSE))</f>
        <v/>
      </c>
      <c r="C3733" s="176"/>
      <c r="D3733" s="172"/>
      <c r="E3733" s="173"/>
      <c r="F3733" s="174"/>
      <c r="G3733" s="175"/>
      <c r="H3733" s="175"/>
      <c r="I3733" s="50">
        <f t="shared" ref="I3733:I3796" si="59">IF(OR(F$4="EUR",F$4="USD",F$4="GBP",F$4="CAD",F$4="NZD",F$4="AUD"),K3733,C3733)</f>
        <v>0</v>
      </c>
      <c r="J3733" s="44"/>
      <c r="K3733" s="21">
        <f>IFERROR(SUM(C3733/'Transfers of Funds'!$F$59),0)</f>
        <v>0</v>
      </c>
      <c r="L3733" s="44"/>
      <c r="M3733" s="45" t="s">
        <v>162</v>
      </c>
    </row>
    <row r="3734" spans="2:13">
      <c r="B3734" s="44" t="str">
        <f>IF(A3734="","",VLOOKUP(A3734,#REF!,2,FALSE))</f>
        <v/>
      </c>
      <c r="C3734" s="176"/>
      <c r="D3734" s="172"/>
      <c r="E3734" s="173"/>
      <c r="F3734" s="174"/>
      <c r="G3734" s="175"/>
      <c r="H3734" s="175"/>
      <c r="I3734" s="50">
        <f t="shared" si="59"/>
        <v>0</v>
      </c>
      <c r="J3734" s="44"/>
      <c r="K3734" s="21">
        <f>IFERROR(SUM(C3734/'Transfers of Funds'!$F$59),0)</f>
        <v>0</v>
      </c>
      <c r="L3734" s="44"/>
      <c r="M3734" s="45" t="s">
        <v>162</v>
      </c>
    </row>
    <row r="3735" spans="2:13">
      <c r="B3735" s="44" t="str">
        <f>IF(A3735="","",VLOOKUP(A3735,#REF!,2,FALSE))</f>
        <v/>
      </c>
      <c r="C3735" s="176"/>
      <c r="D3735" s="172"/>
      <c r="E3735" s="173"/>
      <c r="F3735" s="174"/>
      <c r="G3735" s="175"/>
      <c r="H3735" s="175"/>
      <c r="I3735" s="50">
        <f t="shared" si="59"/>
        <v>0</v>
      </c>
      <c r="J3735" s="44"/>
      <c r="K3735" s="21">
        <f>IFERROR(SUM(C3735/'Transfers of Funds'!$F$59),0)</f>
        <v>0</v>
      </c>
      <c r="L3735" s="44"/>
      <c r="M3735" s="45" t="s">
        <v>162</v>
      </c>
    </row>
    <row r="3736" spans="2:13">
      <c r="B3736" s="44" t="str">
        <f>IF(A3736="","",VLOOKUP(A3736,#REF!,2,FALSE))</f>
        <v/>
      </c>
      <c r="C3736" s="176"/>
      <c r="D3736" s="172"/>
      <c r="E3736" s="173"/>
      <c r="F3736" s="174"/>
      <c r="G3736" s="175"/>
      <c r="H3736" s="175"/>
      <c r="I3736" s="50">
        <f t="shared" si="59"/>
        <v>0</v>
      </c>
      <c r="J3736" s="44"/>
      <c r="K3736" s="21">
        <f>IFERROR(SUM(C3736/'Transfers of Funds'!$F$59),0)</f>
        <v>0</v>
      </c>
      <c r="L3736" s="44"/>
      <c r="M3736" s="45" t="s">
        <v>162</v>
      </c>
    </row>
    <row r="3737" spans="2:13">
      <c r="B3737" s="44" t="str">
        <f>IF(A3737="","",VLOOKUP(A3737,#REF!,2,FALSE))</f>
        <v/>
      </c>
      <c r="C3737" s="176"/>
      <c r="D3737" s="172"/>
      <c r="E3737" s="173"/>
      <c r="F3737" s="174"/>
      <c r="G3737" s="175"/>
      <c r="H3737" s="175"/>
      <c r="I3737" s="50">
        <f t="shared" si="59"/>
        <v>0</v>
      </c>
      <c r="J3737" s="44"/>
      <c r="K3737" s="21">
        <f>IFERROR(SUM(C3737/'Transfers of Funds'!$F$59),0)</f>
        <v>0</v>
      </c>
      <c r="L3737" s="44"/>
      <c r="M3737" s="45" t="s">
        <v>162</v>
      </c>
    </row>
    <row r="3738" spans="2:13">
      <c r="B3738" s="44" t="str">
        <f>IF(A3738="","",VLOOKUP(A3738,#REF!,2,FALSE))</f>
        <v/>
      </c>
      <c r="C3738" s="176"/>
      <c r="D3738" s="172"/>
      <c r="E3738" s="173"/>
      <c r="F3738" s="174"/>
      <c r="G3738" s="175"/>
      <c r="H3738" s="175"/>
      <c r="I3738" s="50">
        <f t="shared" si="59"/>
        <v>0</v>
      </c>
      <c r="J3738" s="44"/>
      <c r="K3738" s="21">
        <f>IFERROR(SUM(C3738/'Transfers of Funds'!$F$59),0)</f>
        <v>0</v>
      </c>
      <c r="L3738" s="44"/>
      <c r="M3738" s="45" t="s">
        <v>162</v>
      </c>
    </row>
    <row r="3739" spans="2:13">
      <c r="B3739" s="44" t="str">
        <f>IF(A3739="","",VLOOKUP(A3739,#REF!,2,FALSE))</f>
        <v/>
      </c>
      <c r="C3739" s="176"/>
      <c r="D3739" s="172"/>
      <c r="E3739" s="173"/>
      <c r="F3739" s="174"/>
      <c r="G3739" s="175"/>
      <c r="H3739" s="175"/>
      <c r="I3739" s="50">
        <f t="shared" si="59"/>
        <v>0</v>
      </c>
      <c r="J3739" s="44"/>
      <c r="K3739" s="21">
        <f>IFERROR(SUM(C3739/'Transfers of Funds'!$F$59),0)</f>
        <v>0</v>
      </c>
      <c r="L3739" s="44"/>
      <c r="M3739" s="45" t="s">
        <v>162</v>
      </c>
    </row>
    <row r="3740" spans="2:13">
      <c r="B3740" s="44" t="str">
        <f>IF(A3740="","",VLOOKUP(A3740,#REF!,2,FALSE))</f>
        <v/>
      </c>
      <c r="C3740" s="176"/>
      <c r="D3740" s="172"/>
      <c r="E3740" s="173"/>
      <c r="F3740" s="174"/>
      <c r="G3740" s="175"/>
      <c r="H3740" s="175"/>
      <c r="I3740" s="50">
        <f t="shared" si="59"/>
        <v>0</v>
      </c>
      <c r="J3740" s="44"/>
      <c r="K3740" s="21">
        <f>IFERROR(SUM(C3740/'Transfers of Funds'!$F$59),0)</f>
        <v>0</v>
      </c>
      <c r="L3740" s="44"/>
      <c r="M3740" s="45" t="s">
        <v>162</v>
      </c>
    </row>
    <row r="3741" spans="2:13">
      <c r="B3741" s="44" t="str">
        <f>IF(A3741="","",VLOOKUP(A3741,#REF!,2,FALSE))</f>
        <v/>
      </c>
      <c r="C3741" s="176"/>
      <c r="D3741" s="172"/>
      <c r="E3741" s="173"/>
      <c r="F3741" s="174"/>
      <c r="G3741" s="175"/>
      <c r="H3741" s="175"/>
      <c r="I3741" s="50">
        <f t="shared" si="59"/>
        <v>0</v>
      </c>
      <c r="J3741" s="44"/>
      <c r="K3741" s="21">
        <f>IFERROR(SUM(C3741/'Transfers of Funds'!$F$59),0)</f>
        <v>0</v>
      </c>
      <c r="L3741" s="44"/>
      <c r="M3741" s="45" t="s">
        <v>162</v>
      </c>
    </row>
    <row r="3742" spans="2:13">
      <c r="B3742" s="44" t="str">
        <f>IF(A3742="","",VLOOKUP(A3742,#REF!,2,FALSE))</f>
        <v/>
      </c>
      <c r="C3742" s="176"/>
      <c r="D3742" s="172"/>
      <c r="E3742" s="173"/>
      <c r="F3742" s="174"/>
      <c r="G3742" s="175"/>
      <c r="H3742" s="175"/>
      <c r="I3742" s="50">
        <f t="shared" si="59"/>
        <v>0</v>
      </c>
      <c r="J3742" s="44"/>
      <c r="K3742" s="21">
        <f>IFERROR(SUM(C3742/'Transfers of Funds'!$F$59),0)</f>
        <v>0</v>
      </c>
      <c r="L3742" s="44"/>
      <c r="M3742" s="45" t="s">
        <v>162</v>
      </c>
    </row>
    <row r="3743" spans="2:13">
      <c r="B3743" s="44" t="str">
        <f>IF(A3743="","",VLOOKUP(A3743,#REF!,2,FALSE))</f>
        <v/>
      </c>
      <c r="C3743" s="176"/>
      <c r="D3743" s="172"/>
      <c r="E3743" s="173"/>
      <c r="F3743" s="174"/>
      <c r="G3743" s="175"/>
      <c r="H3743" s="175"/>
      <c r="I3743" s="50">
        <f t="shared" si="59"/>
        <v>0</v>
      </c>
      <c r="J3743" s="44"/>
      <c r="K3743" s="21">
        <f>IFERROR(SUM(C3743/'Transfers of Funds'!$F$59),0)</f>
        <v>0</v>
      </c>
      <c r="L3743" s="44"/>
      <c r="M3743" s="45" t="s">
        <v>162</v>
      </c>
    </row>
    <row r="3744" spans="2:13">
      <c r="B3744" s="44" t="str">
        <f>IF(A3744="","",VLOOKUP(A3744,#REF!,2,FALSE))</f>
        <v/>
      </c>
      <c r="C3744" s="176"/>
      <c r="D3744" s="172"/>
      <c r="E3744" s="173"/>
      <c r="F3744" s="174"/>
      <c r="G3744" s="175"/>
      <c r="H3744" s="175"/>
      <c r="I3744" s="50">
        <f t="shared" si="59"/>
        <v>0</v>
      </c>
      <c r="J3744" s="44"/>
      <c r="K3744" s="21">
        <f>IFERROR(SUM(C3744/'Transfers of Funds'!$F$59),0)</f>
        <v>0</v>
      </c>
      <c r="L3744" s="44"/>
      <c r="M3744" s="45" t="s">
        <v>162</v>
      </c>
    </row>
    <row r="3745" spans="2:13">
      <c r="B3745" s="44" t="str">
        <f>IF(A3745="","",VLOOKUP(A3745,#REF!,2,FALSE))</f>
        <v/>
      </c>
      <c r="C3745" s="176"/>
      <c r="D3745" s="172"/>
      <c r="E3745" s="173"/>
      <c r="F3745" s="174"/>
      <c r="G3745" s="175"/>
      <c r="H3745" s="175"/>
      <c r="I3745" s="50">
        <f t="shared" si="59"/>
        <v>0</v>
      </c>
      <c r="J3745" s="44"/>
      <c r="K3745" s="21">
        <f>IFERROR(SUM(C3745/'Transfers of Funds'!$F$59),0)</f>
        <v>0</v>
      </c>
      <c r="L3745" s="44"/>
      <c r="M3745" s="45" t="s">
        <v>162</v>
      </c>
    </row>
    <row r="3746" spans="2:13">
      <c r="B3746" s="44" t="str">
        <f>IF(A3746="","",VLOOKUP(A3746,#REF!,2,FALSE))</f>
        <v/>
      </c>
      <c r="C3746" s="176"/>
      <c r="D3746" s="172"/>
      <c r="E3746" s="173"/>
      <c r="F3746" s="174"/>
      <c r="G3746" s="175"/>
      <c r="H3746" s="175"/>
      <c r="I3746" s="50">
        <f t="shared" si="59"/>
        <v>0</v>
      </c>
      <c r="J3746" s="44"/>
      <c r="K3746" s="21">
        <f>IFERROR(SUM(C3746/'Transfers of Funds'!$F$59),0)</f>
        <v>0</v>
      </c>
      <c r="L3746" s="44"/>
      <c r="M3746" s="45" t="s">
        <v>162</v>
      </c>
    </row>
    <row r="3747" spans="2:13">
      <c r="B3747" s="44" t="str">
        <f>IF(A3747="","",VLOOKUP(A3747,#REF!,2,FALSE))</f>
        <v/>
      </c>
      <c r="C3747" s="176"/>
      <c r="D3747" s="172"/>
      <c r="E3747" s="173"/>
      <c r="F3747" s="174"/>
      <c r="G3747" s="175"/>
      <c r="H3747" s="175"/>
      <c r="I3747" s="50">
        <f t="shared" si="59"/>
        <v>0</v>
      </c>
      <c r="J3747" s="44"/>
      <c r="K3747" s="21">
        <f>IFERROR(SUM(C3747/'Transfers of Funds'!$F$59),0)</f>
        <v>0</v>
      </c>
      <c r="L3747" s="44"/>
      <c r="M3747" s="45" t="s">
        <v>162</v>
      </c>
    </row>
    <row r="3748" spans="2:13">
      <c r="B3748" s="44" t="str">
        <f>IF(A3748="","",VLOOKUP(A3748,#REF!,2,FALSE))</f>
        <v/>
      </c>
      <c r="C3748" s="176"/>
      <c r="D3748" s="172"/>
      <c r="E3748" s="173"/>
      <c r="F3748" s="174"/>
      <c r="G3748" s="175"/>
      <c r="H3748" s="175"/>
      <c r="I3748" s="50">
        <f t="shared" si="59"/>
        <v>0</v>
      </c>
      <c r="J3748" s="44"/>
      <c r="K3748" s="21">
        <f>IFERROR(SUM(C3748/'Transfers of Funds'!$F$59),0)</f>
        <v>0</v>
      </c>
      <c r="L3748" s="44"/>
      <c r="M3748" s="45" t="s">
        <v>162</v>
      </c>
    </row>
    <row r="3749" spans="2:13">
      <c r="B3749" s="44" t="str">
        <f>IF(A3749="","",VLOOKUP(A3749,#REF!,2,FALSE))</f>
        <v/>
      </c>
      <c r="C3749" s="176"/>
      <c r="D3749" s="172"/>
      <c r="E3749" s="173"/>
      <c r="F3749" s="174"/>
      <c r="G3749" s="175"/>
      <c r="H3749" s="175"/>
      <c r="I3749" s="50">
        <f t="shared" si="59"/>
        <v>0</v>
      </c>
      <c r="J3749" s="44"/>
      <c r="K3749" s="21">
        <f>IFERROR(SUM(C3749/'Transfers of Funds'!$F$59),0)</f>
        <v>0</v>
      </c>
      <c r="L3749" s="44"/>
      <c r="M3749" s="45" t="s">
        <v>162</v>
      </c>
    </row>
    <row r="3750" spans="2:13">
      <c r="B3750" s="44" t="str">
        <f>IF(A3750="","",VLOOKUP(A3750,#REF!,2,FALSE))</f>
        <v/>
      </c>
      <c r="C3750" s="176"/>
      <c r="D3750" s="172"/>
      <c r="E3750" s="173"/>
      <c r="F3750" s="174"/>
      <c r="G3750" s="175"/>
      <c r="H3750" s="175"/>
      <c r="I3750" s="50">
        <f t="shared" si="59"/>
        <v>0</v>
      </c>
      <c r="J3750" s="44"/>
      <c r="K3750" s="21">
        <f>IFERROR(SUM(C3750/'Transfers of Funds'!$F$59),0)</f>
        <v>0</v>
      </c>
      <c r="L3750" s="44"/>
      <c r="M3750" s="45" t="s">
        <v>162</v>
      </c>
    </row>
    <row r="3751" spans="2:13">
      <c r="B3751" s="44" t="str">
        <f>IF(A3751="","",VLOOKUP(A3751,#REF!,2,FALSE))</f>
        <v/>
      </c>
      <c r="C3751" s="176"/>
      <c r="D3751" s="172"/>
      <c r="E3751" s="173"/>
      <c r="F3751" s="174"/>
      <c r="G3751" s="175"/>
      <c r="H3751" s="175"/>
      <c r="I3751" s="50">
        <f t="shared" si="59"/>
        <v>0</v>
      </c>
      <c r="J3751" s="44"/>
      <c r="K3751" s="21">
        <f>IFERROR(SUM(C3751/'Transfers of Funds'!$F$59),0)</f>
        <v>0</v>
      </c>
      <c r="L3751" s="44"/>
      <c r="M3751" s="45" t="s">
        <v>162</v>
      </c>
    </row>
    <row r="3752" spans="2:13">
      <c r="B3752" s="44" t="str">
        <f>IF(A3752="","",VLOOKUP(A3752,#REF!,2,FALSE))</f>
        <v/>
      </c>
      <c r="C3752" s="176"/>
      <c r="D3752" s="172"/>
      <c r="E3752" s="173"/>
      <c r="F3752" s="174"/>
      <c r="G3752" s="175"/>
      <c r="H3752" s="175"/>
      <c r="I3752" s="50">
        <f t="shared" si="59"/>
        <v>0</v>
      </c>
      <c r="J3752" s="44"/>
      <c r="K3752" s="21">
        <f>IFERROR(SUM(C3752/'Transfers of Funds'!$F$59),0)</f>
        <v>0</v>
      </c>
      <c r="L3752" s="44"/>
      <c r="M3752" s="45" t="s">
        <v>162</v>
      </c>
    </row>
    <row r="3753" spans="2:13">
      <c r="B3753" s="44" t="str">
        <f>IF(A3753="","",VLOOKUP(A3753,#REF!,2,FALSE))</f>
        <v/>
      </c>
      <c r="C3753" s="176"/>
      <c r="D3753" s="172"/>
      <c r="E3753" s="173"/>
      <c r="F3753" s="174"/>
      <c r="G3753" s="175"/>
      <c r="H3753" s="175"/>
      <c r="I3753" s="50">
        <f t="shared" si="59"/>
        <v>0</v>
      </c>
      <c r="J3753" s="44"/>
      <c r="K3753" s="21">
        <f>IFERROR(SUM(C3753/'Transfers of Funds'!$F$59),0)</f>
        <v>0</v>
      </c>
      <c r="L3753" s="44"/>
      <c r="M3753" s="45" t="s">
        <v>162</v>
      </c>
    </row>
    <row r="3754" spans="2:13">
      <c r="B3754" s="44" t="str">
        <f>IF(A3754="","",VLOOKUP(A3754,#REF!,2,FALSE))</f>
        <v/>
      </c>
      <c r="C3754" s="176"/>
      <c r="D3754" s="172"/>
      <c r="E3754" s="173"/>
      <c r="F3754" s="174"/>
      <c r="G3754" s="175"/>
      <c r="H3754" s="175"/>
      <c r="I3754" s="50">
        <f t="shared" si="59"/>
        <v>0</v>
      </c>
      <c r="J3754" s="44"/>
      <c r="K3754" s="21">
        <f>IFERROR(SUM(C3754/'Transfers of Funds'!$F$59),0)</f>
        <v>0</v>
      </c>
      <c r="L3754" s="44"/>
      <c r="M3754" s="45" t="s">
        <v>162</v>
      </c>
    </row>
    <row r="3755" spans="2:13">
      <c r="B3755" s="44" t="str">
        <f>IF(A3755="","",VLOOKUP(A3755,#REF!,2,FALSE))</f>
        <v/>
      </c>
      <c r="C3755" s="176"/>
      <c r="D3755" s="172"/>
      <c r="E3755" s="173"/>
      <c r="F3755" s="174"/>
      <c r="G3755" s="175"/>
      <c r="H3755" s="175"/>
      <c r="I3755" s="50">
        <f t="shared" si="59"/>
        <v>0</v>
      </c>
      <c r="J3755" s="44"/>
      <c r="K3755" s="21">
        <f>IFERROR(SUM(C3755/'Transfers of Funds'!$F$59),0)</f>
        <v>0</v>
      </c>
      <c r="L3755" s="44"/>
      <c r="M3755" s="45" t="s">
        <v>162</v>
      </c>
    </row>
    <row r="3756" spans="2:13">
      <c r="B3756" s="44" t="str">
        <f>IF(A3756="","",VLOOKUP(A3756,#REF!,2,FALSE))</f>
        <v/>
      </c>
      <c r="C3756" s="176"/>
      <c r="D3756" s="172"/>
      <c r="E3756" s="173"/>
      <c r="F3756" s="174"/>
      <c r="G3756" s="175"/>
      <c r="H3756" s="175"/>
      <c r="I3756" s="50">
        <f t="shared" si="59"/>
        <v>0</v>
      </c>
      <c r="J3756" s="44"/>
      <c r="K3756" s="21">
        <f>IFERROR(SUM(C3756/'Transfers of Funds'!$F$59),0)</f>
        <v>0</v>
      </c>
      <c r="L3756" s="44"/>
      <c r="M3756" s="45" t="s">
        <v>162</v>
      </c>
    </row>
    <row r="3757" spans="2:13">
      <c r="B3757" s="44" t="str">
        <f>IF(A3757="","",VLOOKUP(A3757,#REF!,2,FALSE))</f>
        <v/>
      </c>
      <c r="C3757" s="176"/>
      <c r="D3757" s="172"/>
      <c r="E3757" s="173"/>
      <c r="F3757" s="174"/>
      <c r="G3757" s="175"/>
      <c r="H3757" s="175"/>
      <c r="I3757" s="50">
        <f t="shared" si="59"/>
        <v>0</v>
      </c>
      <c r="J3757" s="44"/>
      <c r="K3757" s="21">
        <f>IFERROR(SUM(C3757/'Transfers of Funds'!$F$59),0)</f>
        <v>0</v>
      </c>
      <c r="L3757" s="44"/>
      <c r="M3757" s="45" t="s">
        <v>162</v>
      </c>
    </row>
    <row r="3758" spans="2:13">
      <c r="B3758" s="44" t="str">
        <f>IF(A3758="","",VLOOKUP(A3758,#REF!,2,FALSE))</f>
        <v/>
      </c>
      <c r="C3758" s="176"/>
      <c r="D3758" s="172"/>
      <c r="E3758" s="173"/>
      <c r="F3758" s="174"/>
      <c r="G3758" s="175"/>
      <c r="H3758" s="175"/>
      <c r="I3758" s="50">
        <f t="shared" si="59"/>
        <v>0</v>
      </c>
      <c r="J3758" s="44"/>
      <c r="K3758" s="21">
        <f>IFERROR(SUM(C3758/'Transfers of Funds'!$F$59),0)</f>
        <v>0</v>
      </c>
      <c r="L3758" s="44"/>
      <c r="M3758" s="45" t="s">
        <v>162</v>
      </c>
    </row>
    <row r="3759" spans="2:13">
      <c r="B3759" s="44" t="str">
        <f>IF(A3759="","",VLOOKUP(A3759,#REF!,2,FALSE))</f>
        <v/>
      </c>
      <c r="C3759" s="176"/>
      <c r="D3759" s="172"/>
      <c r="E3759" s="173"/>
      <c r="F3759" s="174"/>
      <c r="G3759" s="175"/>
      <c r="H3759" s="175"/>
      <c r="I3759" s="50">
        <f t="shared" si="59"/>
        <v>0</v>
      </c>
      <c r="J3759" s="44"/>
      <c r="K3759" s="21">
        <f>IFERROR(SUM(C3759/'Transfers of Funds'!$F$59),0)</f>
        <v>0</v>
      </c>
      <c r="L3759" s="44"/>
      <c r="M3759" s="45" t="s">
        <v>162</v>
      </c>
    </row>
    <row r="3760" spans="2:13">
      <c r="B3760" s="44" t="str">
        <f>IF(A3760="","",VLOOKUP(A3760,#REF!,2,FALSE))</f>
        <v/>
      </c>
      <c r="C3760" s="176"/>
      <c r="D3760" s="172"/>
      <c r="E3760" s="173"/>
      <c r="F3760" s="174"/>
      <c r="G3760" s="175"/>
      <c r="H3760" s="175"/>
      <c r="I3760" s="50">
        <f t="shared" si="59"/>
        <v>0</v>
      </c>
      <c r="J3760" s="44"/>
      <c r="K3760" s="21">
        <f>IFERROR(SUM(C3760/'Transfers of Funds'!$F$59),0)</f>
        <v>0</v>
      </c>
      <c r="L3760" s="44"/>
      <c r="M3760" s="45" t="s">
        <v>162</v>
      </c>
    </row>
    <row r="3761" spans="2:13">
      <c r="B3761" s="44" t="str">
        <f>IF(A3761="","",VLOOKUP(A3761,#REF!,2,FALSE))</f>
        <v/>
      </c>
      <c r="C3761" s="176"/>
      <c r="D3761" s="172"/>
      <c r="E3761" s="173"/>
      <c r="F3761" s="174"/>
      <c r="G3761" s="175"/>
      <c r="H3761" s="175"/>
      <c r="I3761" s="50">
        <f t="shared" si="59"/>
        <v>0</v>
      </c>
      <c r="J3761" s="44"/>
      <c r="K3761" s="21">
        <f>IFERROR(SUM(C3761/'Transfers of Funds'!$F$59),0)</f>
        <v>0</v>
      </c>
      <c r="L3761" s="44"/>
      <c r="M3761" s="45" t="s">
        <v>162</v>
      </c>
    </row>
    <row r="3762" spans="2:13">
      <c r="B3762" s="44" t="str">
        <f>IF(A3762="","",VLOOKUP(A3762,#REF!,2,FALSE))</f>
        <v/>
      </c>
      <c r="C3762" s="176"/>
      <c r="D3762" s="172"/>
      <c r="E3762" s="173"/>
      <c r="F3762" s="174"/>
      <c r="G3762" s="175"/>
      <c r="H3762" s="175"/>
      <c r="I3762" s="50">
        <f t="shared" si="59"/>
        <v>0</v>
      </c>
      <c r="J3762" s="44"/>
      <c r="K3762" s="21">
        <f>IFERROR(SUM(C3762/'Transfers of Funds'!$F$59),0)</f>
        <v>0</v>
      </c>
      <c r="L3762" s="44"/>
      <c r="M3762" s="45" t="s">
        <v>162</v>
      </c>
    </row>
    <row r="3763" spans="2:13">
      <c r="B3763" s="44" t="str">
        <f>IF(A3763="","",VLOOKUP(A3763,#REF!,2,FALSE))</f>
        <v/>
      </c>
      <c r="C3763" s="176"/>
      <c r="D3763" s="172"/>
      <c r="E3763" s="173"/>
      <c r="F3763" s="174"/>
      <c r="G3763" s="175"/>
      <c r="H3763" s="175"/>
      <c r="I3763" s="50">
        <f t="shared" si="59"/>
        <v>0</v>
      </c>
      <c r="J3763" s="44"/>
      <c r="K3763" s="21">
        <f>IFERROR(SUM(C3763/'Transfers of Funds'!$F$59),0)</f>
        <v>0</v>
      </c>
      <c r="L3763" s="44"/>
      <c r="M3763" s="45" t="s">
        <v>162</v>
      </c>
    </row>
    <row r="3764" spans="2:13">
      <c r="B3764" s="44" t="str">
        <f>IF(A3764="","",VLOOKUP(A3764,#REF!,2,FALSE))</f>
        <v/>
      </c>
      <c r="C3764" s="176"/>
      <c r="D3764" s="172"/>
      <c r="E3764" s="173"/>
      <c r="F3764" s="174"/>
      <c r="G3764" s="175"/>
      <c r="H3764" s="175"/>
      <c r="I3764" s="50">
        <f t="shared" si="59"/>
        <v>0</v>
      </c>
      <c r="J3764" s="44"/>
      <c r="K3764" s="21">
        <f>IFERROR(SUM(C3764/'Transfers of Funds'!$F$59),0)</f>
        <v>0</v>
      </c>
      <c r="L3764" s="44"/>
      <c r="M3764" s="45" t="s">
        <v>162</v>
      </c>
    </row>
    <row r="3765" spans="2:13">
      <c r="B3765" s="44" t="str">
        <f>IF(A3765="","",VLOOKUP(A3765,#REF!,2,FALSE))</f>
        <v/>
      </c>
      <c r="C3765" s="176"/>
      <c r="D3765" s="172"/>
      <c r="E3765" s="173"/>
      <c r="F3765" s="174"/>
      <c r="G3765" s="175"/>
      <c r="H3765" s="175"/>
      <c r="I3765" s="50">
        <f t="shared" si="59"/>
        <v>0</v>
      </c>
      <c r="J3765" s="44"/>
      <c r="K3765" s="21">
        <f>IFERROR(SUM(C3765/'Transfers of Funds'!$F$59),0)</f>
        <v>0</v>
      </c>
      <c r="L3765" s="44"/>
      <c r="M3765" s="45" t="s">
        <v>162</v>
      </c>
    </row>
    <row r="3766" spans="2:13">
      <c r="B3766" s="44" t="str">
        <f>IF(A3766="","",VLOOKUP(A3766,#REF!,2,FALSE))</f>
        <v/>
      </c>
      <c r="C3766" s="176"/>
      <c r="D3766" s="172"/>
      <c r="E3766" s="173"/>
      <c r="F3766" s="174"/>
      <c r="G3766" s="175"/>
      <c r="H3766" s="175"/>
      <c r="I3766" s="50">
        <f t="shared" si="59"/>
        <v>0</v>
      </c>
      <c r="J3766" s="44"/>
      <c r="K3766" s="21">
        <f>IFERROR(SUM(C3766/'Transfers of Funds'!$F$59),0)</f>
        <v>0</v>
      </c>
      <c r="L3766" s="44"/>
      <c r="M3766" s="45" t="s">
        <v>162</v>
      </c>
    </row>
    <row r="3767" spans="2:13">
      <c r="B3767" s="44" t="str">
        <f>IF(A3767="","",VLOOKUP(A3767,#REF!,2,FALSE))</f>
        <v/>
      </c>
      <c r="C3767" s="176"/>
      <c r="D3767" s="172"/>
      <c r="E3767" s="173"/>
      <c r="F3767" s="174"/>
      <c r="G3767" s="175"/>
      <c r="H3767" s="175"/>
      <c r="I3767" s="50">
        <f t="shared" si="59"/>
        <v>0</v>
      </c>
      <c r="J3767" s="44"/>
      <c r="K3767" s="21">
        <f>IFERROR(SUM(C3767/'Transfers of Funds'!$F$59),0)</f>
        <v>0</v>
      </c>
      <c r="L3767" s="44"/>
      <c r="M3767" s="45" t="s">
        <v>162</v>
      </c>
    </row>
    <row r="3768" spans="2:13">
      <c r="B3768" s="44" t="str">
        <f>IF(A3768="","",VLOOKUP(A3768,#REF!,2,FALSE))</f>
        <v/>
      </c>
      <c r="C3768" s="176"/>
      <c r="D3768" s="172"/>
      <c r="E3768" s="173"/>
      <c r="F3768" s="174"/>
      <c r="G3768" s="175"/>
      <c r="H3768" s="175"/>
      <c r="I3768" s="50">
        <f t="shared" si="59"/>
        <v>0</v>
      </c>
      <c r="J3768" s="44"/>
      <c r="K3768" s="21">
        <f>IFERROR(SUM(C3768/'Transfers of Funds'!$F$59),0)</f>
        <v>0</v>
      </c>
      <c r="L3768" s="44"/>
      <c r="M3768" s="45" t="s">
        <v>162</v>
      </c>
    </row>
    <row r="3769" spans="2:13">
      <c r="B3769" s="44" t="str">
        <f>IF(A3769="","",VLOOKUP(A3769,#REF!,2,FALSE))</f>
        <v/>
      </c>
      <c r="C3769" s="176"/>
      <c r="D3769" s="172"/>
      <c r="E3769" s="173"/>
      <c r="F3769" s="174"/>
      <c r="G3769" s="175"/>
      <c r="H3769" s="175"/>
      <c r="I3769" s="50">
        <f t="shared" si="59"/>
        <v>0</v>
      </c>
      <c r="J3769" s="44"/>
      <c r="K3769" s="21">
        <f>IFERROR(SUM(C3769/'Transfers of Funds'!$F$59),0)</f>
        <v>0</v>
      </c>
      <c r="L3769" s="44"/>
      <c r="M3769" s="45" t="s">
        <v>162</v>
      </c>
    </row>
    <row r="3770" spans="2:13">
      <c r="B3770" s="44" t="str">
        <f>IF(A3770="","",VLOOKUP(A3770,#REF!,2,FALSE))</f>
        <v/>
      </c>
      <c r="C3770" s="176"/>
      <c r="D3770" s="172"/>
      <c r="E3770" s="173"/>
      <c r="F3770" s="174"/>
      <c r="G3770" s="175"/>
      <c r="H3770" s="175"/>
      <c r="I3770" s="50">
        <f t="shared" si="59"/>
        <v>0</v>
      </c>
      <c r="J3770" s="44"/>
      <c r="K3770" s="21">
        <f>IFERROR(SUM(C3770/'Transfers of Funds'!$F$59),0)</f>
        <v>0</v>
      </c>
      <c r="L3770" s="44"/>
      <c r="M3770" s="45" t="s">
        <v>162</v>
      </c>
    </row>
    <row r="3771" spans="2:13">
      <c r="B3771" s="44" t="str">
        <f>IF(A3771="","",VLOOKUP(A3771,#REF!,2,FALSE))</f>
        <v/>
      </c>
      <c r="C3771" s="176"/>
      <c r="D3771" s="172"/>
      <c r="E3771" s="173"/>
      <c r="F3771" s="174"/>
      <c r="G3771" s="175"/>
      <c r="H3771" s="175"/>
      <c r="I3771" s="50">
        <f t="shared" si="59"/>
        <v>0</v>
      </c>
      <c r="J3771" s="44"/>
      <c r="K3771" s="21">
        <f>IFERROR(SUM(C3771/'Transfers of Funds'!$F$59),0)</f>
        <v>0</v>
      </c>
      <c r="L3771" s="44"/>
      <c r="M3771" s="45" t="s">
        <v>162</v>
      </c>
    </row>
    <row r="3772" spans="2:13">
      <c r="B3772" s="44" t="str">
        <f>IF(A3772="","",VLOOKUP(A3772,#REF!,2,FALSE))</f>
        <v/>
      </c>
      <c r="C3772" s="176"/>
      <c r="D3772" s="172"/>
      <c r="E3772" s="173"/>
      <c r="F3772" s="174"/>
      <c r="G3772" s="175"/>
      <c r="H3772" s="175"/>
      <c r="I3772" s="50">
        <f t="shared" si="59"/>
        <v>0</v>
      </c>
      <c r="J3772" s="44"/>
      <c r="K3772" s="21">
        <f>IFERROR(SUM(C3772/'Transfers of Funds'!$F$59),0)</f>
        <v>0</v>
      </c>
      <c r="L3772" s="44"/>
      <c r="M3772" s="45" t="s">
        <v>162</v>
      </c>
    </row>
    <row r="3773" spans="2:13">
      <c r="B3773" s="44" t="str">
        <f>IF(A3773="","",VLOOKUP(A3773,#REF!,2,FALSE))</f>
        <v/>
      </c>
      <c r="C3773" s="176"/>
      <c r="D3773" s="172"/>
      <c r="E3773" s="173"/>
      <c r="F3773" s="174"/>
      <c r="G3773" s="175"/>
      <c r="H3773" s="175"/>
      <c r="I3773" s="50">
        <f t="shared" si="59"/>
        <v>0</v>
      </c>
      <c r="J3773" s="44"/>
      <c r="K3773" s="21">
        <f>IFERROR(SUM(C3773/'Transfers of Funds'!$F$59),0)</f>
        <v>0</v>
      </c>
      <c r="L3773" s="44"/>
      <c r="M3773" s="45" t="s">
        <v>162</v>
      </c>
    </row>
    <row r="3774" spans="2:13">
      <c r="B3774" s="44" t="str">
        <f>IF(A3774="","",VLOOKUP(A3774,#REF!,2,FALSE))</f>
        <v/>
      </c>
      <c r="C3774" s="176"/>
      <c r="D3774" s="172"/>
      <c r="E3774" s="173"/>
      <c r="F3774" s="174"/>
      <c r="G3774" s="175"/>
      <c r="H3774" s="175"/>
      <c r="I3774" s="50">
        <f t="shared" si="59"/>
        <v>0</v>
      </c>
      <c r="J3774" s="44"/>
      <c r="K3774" s="21">
        <f>IFERROR(SUM(C3774/'Transfers of Funds'!$F$59),0)</f>
        <v>0</v>
      </c>
      <c r="L3774" s="44"/>
      <c r="M3774" s="45" t="s">
        <v>162</v>
      </c>
    </row>
    <row r="3775" spans="2:13">
      <c r="B3775" s="44" t="str">
        <f>IF(A3775="","",VLOOKUP(A3775,#REF!,2,FALSE))</f>
        <v/>
      </c>
      <c r="C3775" s="176"/>
      <c r="D3775" s="172"/>
      <c r="E3775" s="173"/>
      <c r="F3775" s="174"/>
      <c r="G3775" s="175"/>
      <c r="H3775" s="175"/>
      <c r="I3775" s="50">
        <f t="shared" si="59"/>
        <v>0</v>
      </c>
      <c r="J3775" s="44"/>
      <c r="K3775" s="21">
        <f>IFERROR(SUM(C3775/'Transfers of Funds'!$F$59),0)</f>
        <v>0</v>
      </c>
      <c r="L3775" s="44"/>
      <c r="M3775" s="45" t="s">
        <v>162</v>
      </c>
    </row>
    <row r="3776" spans="2:13">
      <c r="B3776" s="44" t="str">
        <f>IF(A3776="","",VLOOKUP(A3776,#REF!,2,FALSE))</f>
        <v/>
      </c>
      <c r="C3776" s="176"/>
      <c r="D3776" s="172"/>
      <c r="E3776" s="173"/>
      <c r="F3776" s="174"/>
      <c r="G3776" s="175"/>
      <c r="H3776" s="175"/>
      <c r="I3776" s="50">
        <f t="shared" si="59"/>
        <v>0</v>
      </c>
      <c r="J3776" s="44"/>
      <c r="K3776" s="21">
        <f>IFERROR(SUM(C3776/'Transfers of Funds'!$F$59),0)</f>
        <v>0</v>
      </c>
      <c r="L3776" s="44"/>
      <c r="M3776" s="45" t="s">
        <v>162</v>
      </c>
    </row>
    <row r="3777" spans="2:13">
      <c r="B3777" s="44" t="str">
        <f>IF(A3777="","",VLOOKUP(A3777,#REF!,2,FALSE))</f>
        <v/>
      </c>
      <c r="C3777" s="176"/>
      <c r="D3777" s="172"/>
      <c r="E3777" s="173"/>
      <c r="F3777" s="174"/>
      <c r="G3777" s="175"/>
      <c r="H3777" s="175"/>
      <c r="I3777" s="50">
        <f t="shared" si="59"/>
        <v>0</v>
      </c>
      <c r="J3777" s="44"/>
      <c r="K3777" s="21">
        <f>IFERROR(SUM(C3777/'Transfers of Funds'!$F$59),0)</f>
        <v>0</v>
      </c>
      <c r="L3777" s="44"/>
      <c r="M3777" s="45" t="s">
        <v>162</v>
      </c>
    </row>
    <row r="3778" spans="2:13">
      <c r="B3778" s="44" t="str">
        <f>IF(A3778="","",VLOOKUP(A3778,#REF!,2,FALSE))</f>
        <v/>
      </c>
      <c r="C3778" s="176"/>
      <c r="D3778" s="172"/>
      <c r="E3778" s="173"/>
      <c r="F3778" s="174"/>
      <c r="G3778" s="175"/>
      <c r="H3778" s="175"/>
      <c r="I3778" s="50">
        <f t="shared" si="59"/>
        <v>0</v>
      </c>
      <c r="J3778" s="44"/>
      <c r="K3778" s="21">
        <f>IFERROR(SUM(C3778/'Transfers of Funds'!$F$59),0)</f>
        <v>0</v>
      </c>
      <c r="L3778" s="44"/>
      <c r="M3778" s="45" t="s">
        <v>162</v>
      </c>
    </row>
    <row r="3779" spans="2:13">
      <c r="B3779" s="44" t="str">
        <f>IF(A3779="","",VLOOKUP(A3779,#REF!,2,FALSE))</f>
        <v/>
      </c>
      <c r="C3779" s="176"/>
      <c r="D3779" s="172"/>
      <c r="E3779" s="173"/>
      <c r="F3779" s="174"/>
      <c r="G3779" s="175"/>
      <c r="H3779" s="175"/>
      <c r="I3779" s="50">
        <f t="shared" si="59"/>
        <v>0</v>
      </c>
      <c r="J3779" s="44"/>
      <c r="K3779" s="21">
        <f>IFERROR(SUM(C3779/'Transfers of Funds'!$F$59),0)</f>
        <v>0</v>
      </c>
      <c r="L3779" s="44"/>
      <c r="M3779" s="45" t="s">
        <v>162</v>
      </c>
    </row>
    <row r="3780" spans="2:13">
      <c r="B3780" s="44" t="str">
        <f>IF(A3780="","",VLOOKUP(A3780,#REF!,2,FALSE))</f>
        <v/>
      </c>
      <c r="C3780" s="176"/>
      <c r="D3780" s="172"/>
      <c r="E3780" s="173"/>
      <c r="F3780" s="174"/>
      <c r="G3780" s="175"/>
      <c r="H3780" s="175"/>
      <c r="I3780" s="50">
        <f t="shared" si="59"/>
        <v>0</v>
      </c>
      <c r="J3780" s="44"/>
      <c r="K3780" s="21">
        <f>IFERROR(SUM(C3780/'Transfers of Funds'!$F$59),0)</f>
        <v>0</v>
      </c>
      <c r="L3780" s="44"/>
      <c r="M3780" s="45" t="s">
        <v>162</v>
      </c>
    </row>
    <row r="3781" spans="2:13">
      <c r="B3781" s="44" t="str">
        <f>IF(A3781="","",VLOOKUP(A3781,#REF!,2,FALSE))</f>
        <v/>
      </c>
      <c r="C3781" s="176"/>
      <c r="D3781" s="172"/>
      <c r="E3781" s="173"/>
      <c r="F3781" s="174"/>
      <c r="G3781" s="175"/>
      <c r="H3781" s="175"/>
      <c r="I3781" s="50">
        <f t="shared" si="59"/>
        <v>0</v>
      </c>
      <c r="J3781" s="44"/>
      <c r="K3781" s="21">
        <f>IFERROR(SUM(C3781/'Transfers of Funds'!$F$59),0)</f>
        <v>0</v>
      </c>
      <c r="L3781" s="44"/>
      <c r="M3781" s="45" t="s">
        <v>162</v>
      </c>
    </row>
    <row r="3782" spans="2:13">
      <c r="B3782" s="44" t="str">
        <f>IF(A3782="","",VLOOKUP(A3782,#REF!,2,FALSE))</f>
        <v/>
      </c>
      <c r="C3782" s="176"/>
      <c r="D3782" s="172"/>
      <c r="E3782" s="173"/>
      <c r="F3782" s="174"/>
      <c r="G3782" s="175"/>
      <c r="H3782" s="175"/>
      <c r="I3782" s="50">
        <f t="shared" si="59"/>
        <v>0</v>
      </c>
      <c r="J3782" s="44"/>
      <c r="K3782" s="21">
        <f>IFERROR(SUM(C3782/'Transfers of Funds'!$F$59),0)</f>
        <v>0</v>
      </c>
      <c r="L3782" s="44"/>
      <c r="M3782" s="45" t="s">
        <v>162</v>
      </c>
    </row>
    <row r="3783" spans="2:13">
      <c r="B3783" s="44" t="str">
        <f>IF(A3783="","",VLOOKUP(A3783,#REF!,2,FALSE))</f>
        <v/>
      </c>
      <c r="C3783" s="176"/>
      <c r="D3783" s="172"/>
      <c r="E3783" s="173"/>
      <c r="F3783" s="174"/>
      <c r="G3783" s="175"/>
      <c r="H3783" s="175"/>
      <c r="I3783" s="50">
        <f t="shared" si="59"/>
        <v>0</v>
      </c>
      <c r="J3783" s="44"/>
      <c r="K3783" s="21">
        <f>IFERROR(SUM(C3783/'Transfers of Funds'!$F$59),0)</f>
        <v>0</v>
      </c>
      <c r="L3783" s="44"/>
      <c r="M3783" s="45" t="s">
        <v>162</v>
      </c>
    </row>
    <row r="3784" spans="2:13">
      <c r="B3784" s="44" t="str">
        <f>IF(A3784="","",VLOOKUP(A3784,#REF!,2,FALSE))</f>
        <v/>
      </c>
      <c r="C3784" s="176"/>
      <c r="D3784" s="172"/>
      <c r="E3784" s="173"/>
      <c r="F3784" s="174"/>
      <c r="G3784" s="175"/>
      <c r="H3784" s="175"/>
      <c r="I3784" s="50">
        <f t="shared" si="59"/>
        <v>0</v>
      </c>
      <c r="J3784" s="44"/>
      <c r="K3784" s="21">
        <f>IFERROR(SUM(C3784/'Transfers of Funds'!$F$59),0)</f>
        <v>0</v>
      </c>
      <c r="L3784" s="44"/>
      <c r="M3784" s="45" t="s">
        <v>162</v>
      </c>
    </row>
    <row r="3785" spans="2:13">
      <c r="B3785" s="44" t="str">
        <f>IF(A3785="","",VLOOKUP(A3785,#REF!,2,FALSE))</f>
        <v/>
      </c>
      <c r="C3785" s="176"/>
      <c r="D3785" s="172"/>
      <c r="E3785" s="173"/>
      <c r="F3785" s="174"/>
      <c r="G3785" s="175"/>
      <c r="H3785" s="175"/>
      <c r="I3785" s="50">
        <f t="shared" si="59"/>
        <v>0</v>
      </c>
      <c r="J3785" s="44"/>
      <c r="K3785" s="21">
        <f>IFERROR(SUM(C3785/'Transfers of Funds'!$F$59),0)</f>
        <v>0</v>
      </c>
      <c r="L3785" s="44"/>
      <c r="M3785" s="45" t="s">
        <v>162</v>
      </c>
    </row>
    <row r="3786" spans="2:13">
      <c r="B3786" s="44" t="str">
        <f>IF(A3786="","",VLOOKUP(A3786,#REF!,2,FALSE))</f>
        <v/>
      </c>
      <c r="C3786" s="176"/>
      <c r="D3786" s="172"/>
      <c r="E3786" s="173"/>
      <c r="F3786" s="174"/>
      <c r="G3786" s="175"/>
      <c r="H3786" s="175"/>
      <c r="I3786" s="50">
        <f t="shared" si="59"/>
        <v>0</v>
      </c>
      <c r="J3786" s="44"/>
      <c r="K3786" s="21">
        <f>IFERROR(SUM(C3786/'Transfers of Funds'!$F$59),0)</f>
        <v>0</v>
      </c>
      <c r="L3786" s="44"/>
      <c r="M3786" s="45" t="s">
        <v>162</v>
      </c>
    </row>
    <row r="3787" spans="2:13">
      <c r="B3787" s="44" t="str">
        <f>IF(A3787="","",VLOOKUP(A3787,#REF!,2,FALSE))</f>
        <v/>
      </c>
      <c r="C3787" s="176"/>
      <c r="D3787" s="172"/>
      <c r="E3787" s="173"/>
      <c r="F3787" s="174"/>
      <c r="G3787" s="175"/>
      <c r="H3787" s="175"/>
      <c r="I3787" s="50">
        <f t="shared" si="59"/>
        <v>0</v>
      </c>
      <c r="J3787" s="44"/>
      <c r="K3787" s="21">
        <f>IFERROR(SUM(C3787/'Transfers of Funds'!$F$59),0)</f>
        <v>0</v>
      </c>
      <c r="L3787" s="44"/>
      <c r="M3787" s="45" t="s">
        <v>162</v>
      </c>
    </row>
    <row r="3788" spans="2:13">
      <c r="B3788" s="44" t="str">
        <f>IF(A3788="","",VLOOKUP(A3788,#REF!,2,FALSE))</f>
        <v/>
      </c>
      <c r="C3788" s="176"/>
      <c r="D3788" s="172"/>
      <c r="E3788" s="173"/>
      <c r="F3788" s="174"/>
      <c r="G3788" s="175"/>
      <c r="H3788" s="175"/>
      <c r="I3788" s="50">
        <f t="shared" si="59"/>
        <v>0</v>
      </c>
      <c r="J3788" s="44"/>
      <c r="K3788" s="21">
        <f>IFERROR(SUM(C3788/'Transfers of Funds'!$F$59),0)</f>
        <v>0</v>
      </c>
      <c r="L3788" s="44"/>
      <c r="M3788" s="45" t="s">
        <v>162</v>
      </c>
    </row>
    <row r="3789" spans="2:13">
      <c r="B3789" s="44" t="str">
        <f>IF(A3789="","",VLOOKUP(A3789,#REF!,2,FALSE))</f>
        <v/>
      </c>
      <c r="C3789" s="176"/>
      <c r="D3789" s="172"/>
      <c r="E3789" s="173"/>
      <c r="F3789" s="174"/>
      <c r="G3789" s="175"/>
      <c r="H3789" s="175"/>
      <c r="I3789" s="50">
        <f t="shared" si="59"/>
        <v>0</v>
      </c>
      <c r="J3789" s="44"/>
      <c r="K3789" s="21">
        <f>IFERROR(SUM(C3789/'Transfers of Funds'!$F$59),0)</f>
        <v>0</v>
      </c>
      <c r="L3789" s="44"/>
      <c r="M3789" s="45" t="s">
        <v>162</v>
      </c>
    </row>
    <row r="3790" spans="2:13">
      <c r="B3790" s="44" t="str">
        <f>IF(A3790="","",VLOOKUP(A3790,#REF!,2,FALSE))</f>
        <v/>
      </c>
      <c r="C3790" s="176"/>
      <c r="D3790" s="172"/>
      <c r="E3790" s="173"/>
      <c r="F3790" s="174"/>
      <c r="G3790" s="175"/>
      <c r="H3790" s="175"/>
      <c r="I3790" s="50">
        <f t="shared" si="59"/>
        <v>0</v>
      </c>
      <c r="J3790" s="44"/>
      <c r="K3790" s="21">
        <f>IFERROR(SUM(C3790/'Transfers of Funds'!$F$59),0)</f>
        <v>0</v>
      </c>
      <c r="L3790" s="44"/>
      <c r="M3790" s="45" t="s">
        <v>162</v>
      </c>
    </row>
    <row r="3791" spans="2:13">
      <c r="B3791" s="44" t="str">
        <f>IF(A3791="","",VLOOKUP(A3791,#REF!,2,FALSE))</f>
        <v/>
      </c>
      <c r="C3791" s="176"/>
      <c r="D3791" s="172"/>
      <c r="E3791" s="173"/>
      <c r="F3791" s="174"/>
      <c r="G3791" s="175"/>
      <c r="H3791" s="175"/>
      <c r="I3791" s="50">
        <f t="shared" si="59"/>
        <v>0</v>
      </c>
      <c r="J3791" s="44"/>
      <c r="K3791" s="21">
        <f>IFERROR(SUM(C3791/'Transfers of Funds'!$F$59),0)</f>
        <v>0</v>
      </c>
      <c r="L3791" s="44"/>
      <c r="M3791" s="45" t="s">
        <v>162</v>
      </c>
    </row>
    <row r="3792" spans="2:13">
      <c r="B3792" s="44" t="str">
        <f>IF(A3792="","",VLOOKUP(A3792,#REF!,2,FALSE))</f>
        <v/>
      </c>
      <c r="C3792" s="176"/>
      <c r="D3792" s="172"/>
      <c r="E3792" s="173"/>
      <c r="F3792" s="174"/>
      <c r="G3792" s="175"/>
      <c r="H3792" s="175"/>
      <c r="I3792" s="50">
        <f t="shared" si="59"/>
        <v>0</v>
      </c>
      <c r="J3792" s="44"/>
      <c r="K3792" s="21">
        <f>IFERROR(SUM(C3792/'Transfers of Funds'!$F$59),0)</f>
        <v>0</v>
      </c>
      <c r="L3792" s="44"/>
      <c r="M3792" s="45" t="s">
        <v>162</v>
      </c>
    </row>
    <row r="3793" spans="2:13">
      <c r="B3793" s="44" t="str">
        <f>IF(A3793="","",VLOOKUP(A3793,#REF!,2,FALSE))</f>
        <v/>
      </c>
      <c r="C3793" s="176"/>
      <c r="D3793" s="172"/>
      <c r="E3793" s="173"/>
      <c r="F3793" s="174"/>
      <c r="G3793" s="175"/>
      <c r="H3793" s="175"/>
      <c r="I3793" s="50">
        <f t="shared" si="59"/>
        <v>0</v>
      </c>
      <c r="J3793" s="44"/>
      <c r="K3793" s="21">
        <f>IFERROR(SUM(C3793/'Transfers of Funds'!$F$59),0)</f>
        <v>0</v>
      </c>
      <c r="L3793" s="44"/>
      <c r="M3793" s="45" t="s">
        <v>162</v>
      </c>
    </row>
    <row r="3794" spans="2:13">
      <c r="B3794" s="44" t="str">
        <f>IF(A3794="","",VLOOKUP(A3794,#REF!,2,FALSE))</f>
        <v/>
      </c>
      <c r="C3794" s="176"/>
      <c r="D3794" s="172"/>
      <c r="E3794" s="173"/>
      <c r="F3794" s="174"/>
      <c r="G3794" s="175"/>
      <c r="H3794" s="175"/>
      <c r="I3794" s="50">
        <f t="shared" si="59"/>
        <v>0</v>
      </c>
      <c r="J3794" s="44"/>
      <c r="K3794" s="21">
        <f>IFERROR(SUM(C3794/'Transfers of Funds'!$F$59),0)</f>
        <v>0</v>
      </c>
      <c r="L3794" s="44"/>
      <c r="M3794" s="45" t="s">
        <v>162</v>
      </c>
    </row>
    <row r="3795" spans="2:13">
      <c r="B3795" s="44" t="str">
        <f>IF(A3795="","",VLOOKUP(A3795,#REF!,2,FALSE))</f>
        <v/>
      </c>
      <c r="C3795" s="176"/>
      <c r="D3795" s="172"/>
      <c r="E3795" s="173"/>
      <c r="F3795" s="174"/>
      <c r="G3795" s="175"/>
      <c r="H3795" s="175"/>
      <c r="I3795" s="50">
        <f t="shared" si="59"/>
        <v>0</v>
      </c>
      <c r="J3795" s="44"/>
      <c r="K3795" s="21">
        <f>IFERROR(SUM(C3795/'Transfers of Funds'!$F$59),0)</f>
        <v>0</v>
      </c>
      <c r="L3795" s="44"/>
      <c r="M3795" s="45" t="s">
        <v>162</v>
      </c>
    </row>
    <row r="3796" spans="2:13">
      <c r="B3796" s="44" t="str">
        <f>IF(A3796="","",VLOOKUP(A3796,#REF!,2,FALSE))</f>
        <v/>
      </c>
      <c r="C3796" s="176"/>
      <c r="D3796" s="172"/>
      <c r="E3796" s="173"/>
      <c r="F3796" s="174"/>
      <c r="G3796" s="175"/>
      <c r="H3796" s="175"/>
      <c r="I3796" s="50">
        <f t="shared" si="59"/>
        <v>0</v>
      </c>
      <c r="J3796" s="44"/>
      <c r="K3796" s="21">
        <f>IFERROR(SUM(C3796/'Transfers of Funds'!$F$59),0)</f>
        <v>0</v>
      </c>
      <c r="L3796" s="44"/>
      <c r="M3796" s="45" t="s">
        <v>162</v>
      </c>
    </row>
    <row r="3797" spans="2:13">
      <c r="B3797" s="44" t="str">
        <f>IF(A3797="","",VLOOKUP(A3797,#REF!,2,FALSE))</f>
        <v/>
      </c>
      <c r="C3797" s="176"/>
      <c r="D3797" s="172"/>
      <c r="E3797" s="173"/>
      <c r="F3797" s="174"/>
      <c r="G3797" s="175"/>
      <c r="H3797" s="175"/>
      <c r="I3797" s="50">
        <f t="shared" ref="I3797:I3860" si="60">IF(OR(F$4="EUR",F$4="USD",F$4="GBP",F$4="CAD",F$4="NZD",F$4="AUD"),K3797,C3797)</f>
        <v>0</v>
      </c>
      <c r="J3797" s="44"/>
      <c r="K3797" s="21">
        <f>IFERROR(SUM(C3797/'Transfers of Funds'!$F$59),0)</f>
        <v>0</v>
      </c>
      <c r="L3797" s="44"/>
      <c r="M3797" s="45" t="s">
        <v>162</v>
      </c>
    </row>
    <row r="3798" spans="2:13">
      <c r="B3798" s="44" t="str">
        <f>IF(A3798="","",VLOOKUP(A3798,#REF!,2,FALSE))</f>
        <v/>
      </c>
      <c r="C3798" s="176"/>
      <c r="D3798" s="172"/>
      <c r="E3798" s="173"/>
      <c r="F3798" s="174"/>
      <c r="G3798" s="175"/>
      <c r="H3798" s="175"/>
      <c r="I3798" s="50">
        <f t="shared" si="60"/>
        <v>0</v>
      </c>
      <c r="J3798" s="44"/>
      <c r="K3798" s="21">
        <f>IFERROR(SUM(C3798/'Transfers of Funds'!$F$59),0)</f>
        <v>0</v>
      </c>
      <c r="L3798" s="44"/>
      <c r="M3798" s="45" t="s">
        <v>162</v>
      </c>
    </row>
    <row r="3799" spans="2:13">
      <c r="B3799" s="44" t="str">
        <f>IF(A3799="","",VLOOKUP(A3799,#REF!,2,FALSE))</f>
        <v/>
      </c>
      <c r="C3799" s="176"/>
      <c r="D3799" s="172"/>
      <c r="E3799" s="173"/>
      <c r="F3799" s="174"/>
      <c r="G3799" s="175"/>
      <c r="H3799" s="175"/>
      <c r="I3799" s="50">
        <f t="shared" si="60"/>
        <v>0</v>
      </c>
      <c r="J3799" s="44"/>
      <c r="K3799" s="21">
        <f>IFERROR(SUM(C3799/'Transfers of Funds'!$F$59),0)</f>
        <v>0</v>
      </c>
      <c r="L3799" s="44"/>
      <c r="M3799" s="45" t="s">
        <v>162</v>
      </c>
    </row>
    <row r="3800" spans="2:13">
      <c r="B3800" s="44" t="str">
        <f>IF(A3800="","",VLOOKUP(A3800,#REF!,2,FALSE))</f>
        <v/>
      </c>
      <c r="C3800" s="176"/>
      <c r="D3800" s="172"/>
      <c r="E3800" s="173"/>
      <c r="F3800" s="174"/>
      <c r="G3800" s="175"/>
      <c r="H3800" s="175"/>
      <c r="I3800" s="50">
        <f t="shared" si="60"/>
        <v>0</v>
      </c>
      <c r="J3800" s="44"/>
      <c r="K3800" s="21">
        <f>IFERROR(SUM(C3800/'Transfers of Funds'!$F$59),0)</f>
        <v>0</v>
      </c>
      <c r="L3800" s="44"/>
      <c r="M3800" s="45" t="s">
        <v>162</v>
      </c>
    </row>
    <row r="3801" spans="2:13">
      <c r="B3801" s="44" t="str">
        <f>IF(A3801="","",VLOOKUP(A3801,#REF!,2,FALSE))</f>
        <v/>
      </c>
      <c r="C3801" s="176"/>
      <c r="D3801" s="172"/>
      <c r="E3801" s="173"/>
      <c r="F3801" s="174"/>
      <c r="G3801" s="175"/>
      <c r="H3801" s="175"/>
      <c r="I3801" s="50">
        <f t="shared" si="60"/>
        <v>0</v>
      </c>
      <c r="J3801" s="44"/>
      <c r="K3801" s="21">
        <f>IFERROR(SUM(C3801/'Transfers of Funds'!$F$59),0)</f>
        <v>0</v>
      </c>
      <c r="L3801" s="44"/>
      <c r="M3801" s="45" t="s">
        <v>162</v>
      </c>
    </row>
    <row r="3802" spans="2:13">
      <c r="B3802" s="44" t="str">
        <f>IF(A3802="","",VLOOKUP(A3802,#REF!,2,FALSE))</f>
        <v/>
      </c>
      <c r="C3802" s="176"/>
      <c r="D3802" s="172"/>
      <c r="E3802" s="173"/>
      <c r="F3802" s="174"/>
      <c r="G3802" s="175"/>
      <c r="H3802" s="175"/>
      <c r="I3802" s="50">
        <f t="shared" si="60"/>
        <v>0</v>
      </c>
      <c r="J3802" s="44"/>
      <c r="K3802" s="21">
        <f>IFERROR(SUM(C3802/'Transfers of Funds'!$F$59),0)</f>
        <v>0</v>
      </c>
      <c r="L3802" s="44"/>
      <c r="M3802" s="45" t="s">
        <v>162</v>
      </c>
    </row>
    <row r="3803" spans="2:13">
      <c r="B3803" s="44" t="str">
        <f>IF(A3803="","",VLOOKUP(A3803,#REF!,2,FALSE))</f>
        <v/>
      </c>
      <c r="C3803" s="176"/>
      <c r="D3803" s="172"/>
      <c r="E3803" s="173"/>
      <c r="F3803" s="174"/>
      <c r="G3803" s="175"/>
      <c r="H3803" s="175"/>
      <c r="I3803" s="50">
        <f t="shared" si="60"/>
        <v>0</v>
      </c>
      <c r="J3803" s="44"/>
      <c r="K3803" s="21">
        <f>IFERROR(SUM(C3803/'Transfers of Funds'!$F$59),0)</f>
        <v>0</v>
      </c>
      <c r="L3803" s="44"/>
      <c r="M3803" s="45" t="s">
        <v>162</v>
      </c>
    </row>
    <row r="3804" spans="2:13">
      <c r="B3804" s="44" t="str">
        <f>IF(A3804="","",VLOOKUP(A3804,#REF!,2,FALSE))</f>
        <v/>
      </c>
      <c r="C3804" s="176"/>
      <c r="D3804" s="172"/>
      <c r="E3804" s="173"/>
      <c r="F3804" s="174"/>
      <c r="G3804" s="175"/>
      <c r="H3804" s="175"/>
      <c r="I3804" s="50">
        <f t="shared" si="60"/>
        <v>0</v>
      </c>
      <c r="J3804" s="44"/>
      <c r="K3804" s="21">
        <f>IFERROR(SUM(C3804/'Transfers of Funds'!$F$59),0)</f>
        <v>0</v>
      </c>
      <c r="L3804" s="44"/>
      <c r="M3804" s="45" t="s">
        <v>162</v>
      </c>
    </row>
    <row r="3805" spans="2:13">
      <c r="B3805" s="44" t="str">
        <f>IF(A3805="","",VLOOKUP(A3805,#REF!,2,FALSE))</f>
        <v/>
      </c>
      <c r="C3805" s="176"/>
      <c r="D3805" s="172"/>
      <c r="E3805" s="173"/>
      <c r="F3805" s="174"/>
      <c r="G3805" s="175"/>
      <c r="H3805" s="175"/>
      <c r="I3805" s="50">
        <f t="shared" si="60"/>
        <v>0</v>
      </c>
      <c r="J3805" s="44"/>
      <c r="K3805" s="21">
        <f>IFERROR(SUM(C3805/'Transfers of Funds'!$F$59),0)</f>
        <v>0</v>
      </c>
      <c r="L3805" s="44"/>
      <c r="M3805" s="45" t="s">
        <v>162</v>
      </c>
    </row>
    <row r="3806" spans="2:13">
      <c r="B3806" s="44" t="str">
        <f>IF(A3806="","",VLOOKUP(A3806,#REF!,2,FALSE))</f>
        <v/>
      </c>
      <c r="C3806" s="176"/>
      <c r="D3806" s="172"/>
      <c r="E3806" s="173"/>
      <c r="F3806" s="174"/>
      <c r="G3806" s="175"/>
      <c r="H3806" s="175"/>
      <c r="I3806" s="50">
        <f t="shared" si="60"/>
        <v>0</v>
      </c>
      <c r="J3806" s="44"/>
      <c r="K3806" s="21">
        <f>IFERROR(SUM(C3806/'Transfers of Funds'!$F$59),0)</f>
        <v>0</v>
      </c>
      <c r="L3806" s="44"/>
      <c r="M3806" s="45" t="s">
        <v>162</v>
      </c>
    </row>
    <row r="3807" spans="2:13">
      <c r="B3807" s="44" t="str">
        <f>IF(A3807="","",VLOOKUP(A3807,#REF!,2,FALSE))</f>
        <v/>
      </c>
      <c r="C3807" s="176"/>
      <c r="D3807" s="172"/>
      <c r="E3807" s="173"/>
      <c r="F3807" s="174"/>
      <c r="G3807" s="175"/>
      <c r="H3807" s="175"/>
      <c r="I3807" s="50">
        <f t="shared" si="60"/>
        <v>0</v>
      </c>
      <c r="J3807" s="44"/>
      <c r="K3807" s="21">
        <f>IFERROR(SUM(C3807/'Transfers of Funds'!$F$59),0)</f>
        <v>0</v>
      </c>
      <c r="L3807" s="44"/>
      <c r="M3807" s="45" t="s">
        <v>162</v>
      </c>
    </row>
    <row r="3808" spans="2:13">
      <c r="B3808" s="44" t="str">
        <f>IF(A3808="","",VLOOKUP(A3808,#REF!,2,FALSE))</f>
        <v/>
      </c>
      <c r="C3808" s="176"/>
      <c r="D3808" s="172"/>
      <c r="E3808" s="173"/>
      <c r="F3808" s="174"/>
      <c r="G3808" s="175"/>
      <c r="H3808" s="175"/>
      <c r="I3808" s="50">
        <f t="shared" si="60"/>
        <v>0</v>
      </c>
      <c r="J3808" s="44"/>
      <c r="K3808" s="21">
        <f>IFERROR(SUM(C3808/'Transfers of Funds'!$F$59),0)</f>
        <v>0</v>
      </c>
      <c r="L3808" s="44"/>
      <c r="M3808" s="45" t="s">
        <v>162</v>
      </c>
    </row>
    <row r="3809" spans="2:13">
      <c r="B3809" s="44" t="str">
        <f>IF(A3809="","",VLOOKUP(A3809,#REF!,2,FALSE))</f>
        <v/>
      </c>
      <c r="C3809" s="176"/>
      <c r="D3809" s="172"/>
      <c r="E3809" s="173"/>
      <c r="F3809" s="174"/>
      <c r="G3809" s="175"/>
      <c r="H3809" s="175"/>
      <c r="I3809" s="50">
        <f t="shared" si="60"/>
        <v>0</v>
      </c>
      <c r="J3809" s="44"/>
      <c r="K3809" s="21">
        <f>IFERROR(SUM(C3809/'Transfers of Funds'!$F$59),0)</f>
        <v>0</v>
      </c>
      <c r="L3809" s="44"/>
      <c r="M3809" s="45" t="s">
        <v>162</v>
      </c>
    </row>
    <row r="3810" spans="2:13">
      <c r="B3810" s="44" t="str">
        <f>IF(A3810="","",VLOOKUP(A3810,#REF!,2,FALSE))</f>
        <v/>
      </c>
      <c r="C3810" s="176"/>
      <c r="D3810" s="172"/>
      <c r="E3810" s="173"/>
      <c r="F3810" s="174"/>
      <c r="G3810" s="175"/>
      <c r="H3810" s="175"/>
      <c r="I3810" s="50">
        <f t="shared" si="60"/>
        <v>0</v>
      </c>
      <c r="J3810" s="44"/>
      <c r="K3810" s="21">
        <f>IFERROR(SUM(C3810/'Transfers of Funds'!$F$59),0)</f>
        <v>0</v>
      </c>
      <c r="L3810" s="44"/>
      <c r="M3810" s="45" t="s">
        <v>162</v>
      </c>
    </row>
    <row r="3811" spans="2:13">
      <c r="B3811" s="44" t="str">
        <f>IF(A3811="","",VLOOKUP(A3811,#REF!,2,FALSE))</f>
        <v/>
      </c>
      <c r="C3811" s="176"/>
      <c r="D3811" s="172"/>
      <c r="E3811" s="173"/>
      <c r="F3811" s="174"/>
      <c r="G3811" s="175"/>
      <c r="H3811" s="175"/>
      <c r="I3811" s="50">
        <f t="shared" si="60"/>
        <v>0</v>
      </c>
      <c r="J3811" s="44"/>
      <c r="K3811" s="21">
        <f>IFERROR(SUM(C3811/'Transfers of Funds'!$F$59),0)</f>
        <v>0</v>
      </c>
      <c r="L3811" s="44"/>
      <c r="M3811" s="45" t="s">
        <v>162</v>
      </c>
    </row>
    <row r="3812" spans="2:13">
      <c r="B3812" s="44" t="str">
        <f>IF(A3812="","",VLOOKUP(A3812,#REF!,2,FALSE))</f>
        <v/>
      </c>
      <c r="C3812" s="176"/>
      <c r="D3812" s="172"/>
      <c r="E3812" s="173"/>
      <c r="F3812" s="174"/>
      <c r="G3812" s="175"/>
      <c r="H3812" s="175"/>
      <c r="I3812" s="50">
        <f t="shared" si="60"/>
        <v>0</v>
      </c>
      <c r="J3812" s="44"/>
      <c r="K3812" s="21">
        <f>IFERROR(SUM(C3812/'Transfers of Funds'!$F$59),0)</f>
        <v>0</v>
      </c>
      <c r="L3812" s="44"/>
      <c r="M3812" s="45" t="s">
        <v>162</v>
      </c>
    </row>
    <row r="3813" spans="2:13">
      <c r="B3813" s="44" t="str">
        <f>IF(A3813="","",VLOOKUP(A3813,#REF!,2,FALSE))</f>
        <v/>
      </c>
      <c r="C3813" s="176"/>
      <c r="D3813" s="172"/>
      <c r="E3813" s="173"/>
      <c r="F3813" s="174"/>
      <c r="G3813" s="175"/>
      <c r="H3813" s="175"/>
      <c r="I3813" s="50">
        <f t="shared" si="60"/>
        <v>0</v>
      </c>
      <c r="J3813" s="44"/>
      <c r="K3813" s="21">
        <f>IFERROR(SUM(C3813/'Transfers of Funds'!$F$59),0)</f>
        <v>0</v>
      </c>
      <c r="L3813" s="44"/>
      <c r="M3813" s="45" t="s">
        <v>162</v>
      </c>
    </row>
    <row r="3814" spans="2:13">
      <c r="B3814" s="44" t="str">
        <f>IF(A3814="","",VLOOKUP(A3814,#REF!,2,FALSE))</f>
        <v/>
      </c>
      <c r="C3814" s="176"/>
      <c r="D3814" s="172"/>
      <c r="E3814" s="173"/>
      <c r="F3814" s="174"/>
      <c r="G3814" s="175"/>
      <c r="H3814" s="175"/>
      <c r="I3814" s="50">
        <f t="shared" si="60"/>
        <v>0</v>
      </c>
      <c r="J3814" s="44"/>
      <c r="K3814" s="21">
        <f>IFERROR(SUM(C3814/'Transfers of Funds'!$F$59),0)</f>
        <v>0</v>
      </c>
      <c r="L3814" s="44"/>
      <c r="M3814" s="45" t="s">
        <v>162</v>
      </c>
    </row>
    <row r="3815" spans="2:13">
      <c r="B3815" s="44" t="str">
        <f>IF(A3815="","",VLOOKUP(A3815,#REF!,2,FALSE))</f>
        <v/>
      </c>
      <c r="C3815" s="176"/>
      <c r="D3815" s="172"/>
      <c r="E3815" s="173"/>
      <c r="F3815" s="174"/>
      <c r="G3815" s="175"/>
      <c r="H3815" s="175"/>
      <c r="I3815" s="50">
        <f t="shared" si="60"/>
        <v>0</v>
      </c>
      <c r="J3815" s="44"/>
      <c r="K3815" s="21">
        <f>IFERROR(SUM(C3815/'Transfers of Funds'!$F$59),0)</f>
        <v>0</v>
      </c>
      <c r="L3815" s="44"/>
      <c r="M3815" s="45" t="s">
        <v>162</v>
      </c>
    </row>
    <row r="3816" spans="2:13">
      <c r="B3816" s="44" t="str">
        <f>IF(A3816="","",VLOOKUP(A3816,#REF!,2,FALSE))</f>
        <v/>
      </c>
      <c r="C3816" s="176"/>
      <c r="D3816" s="172"/>
      <c r="E3816" s="173"/>
      <c r="F3816" s="174"/>
      <c r="G3816" s="175"/>
      <c r="H3816" s="175"/>
      <c r="I3816" s="50">
        <f t="shared" si="60"/>
        <v>0</v>
      </c>
      <c r="J3816" s="44"/>
      <c r="K3816" s="21">
        <f>IFERROR(SUM(C3816/'Transfers of Funds'!$F$59),0)</f>
        <v>0</v>
      </c>
      <c r="L3816" s="44"/>
      <c r="M3816" s="45" t="s">
        <v>162</v>
      </c>
    </row>
    <row r="3817" spans="2:13">
      <c r="B3817" s="44" t="str">
        <f>IF(A3817="","",VLOOKUP(A3817,#REF!,2,FALSE))</f>
        <v/>
      </c>
      <c r="C3817" s="176"/>
      <c r="D3817" s="172"/>
      <c r="E3817" s="173"/>
      <c r="F3817" s="174"/>
      <c r="G3817" s="175"/>
      <c r="H3817" s="175"/>
      <c r="I3817" s="50">
        <f t="shared" si="60"/>
        <v>0</v>
      </c>
      <c r="J3817" s="44"/>
      <c r="K3817" s="21">
        <f>IFERROR(SUM(C3817/'Transfers of Funds'!$F$59),0)</f>
        <v>0</v>
      </c>
      <c r="L3817" s="44"/>
      <c r="M3817" s="45" t="s">
        <v>162</v>
      </c>
    </row>
    <row r="3818" spans="2:13">
      <c r="B3818" s="44" t="str">
        <f>IF(A3818="","",VLOOKUP(A3818,#REF!,2,FALSE))</f>
        <v/>
      </c>
      <c r="C3818" s="176"/>
      <c r="D3818" s="172"/>
      <c r="E3818" s="173"/>
      <c r="F3818" s="174"/>
      <c r="G3818" s="175"/>
      <c r="H3818" s="175"/>
      <c r="I3818" s="50">
        <f t="shared" si="60"/>
        <v>0</v>
      </c>
      <c r="J3818" s="44"/>
      <c r="K3818" s="21">
        <f>IFERROR(SUM(C3818/'Transfers of Funds'!$F$59),0)</f>
        <v>0</v>
      </c>
      <c r="L3818" s="44"/>
      <c r="M3818" s="45" t="s">
        <v>162</v>
      </c>
    </row>
    <row r="3819" spans="2:13">
      <c r="B3819" s="44" t="str">
        <f>IF(A3819="","",VLOOKUP(A3819,#REF!,2,FALSE))</f>
        <v/>
      </c>
      <c r="C3819" s="176"/>
      <c r="D3819" s="172"/>
      <c r="E3819" s="173"/>
      <c r="F3819" s="174"/>
      <c r="G3819" s="175"/>
      <c r="H3819" s="175"/>
      <c r="I3819" s="50">
        <f t="shared" si="60"/>
        <v>0</v>
      </c>
      <c r="J3819" s="44"/>
      <c r="K3819" s="21">
        <f>IFERROR(SUM(C3819/'Transfers of Funds'!$F$59),0)</f>
        <v>0</v>
      </c>
      <c r="L3819" s="44"/>
      <c r="M3819" s="45" t="s">
        <v>162</v>
      </c>
    </row>
    <row r="3820" spans="2:13">
      <c r="B3820" s="44" t="str">
        <f>IF(A3820="","",VLOOKUP(A3820,#REF!,2,FALSE))</f>
        <v/>
      </c>
      <c r="C3820" s="176"/>
      <c r="D3820" s="172"/>
      <c r="E3820" s="173"/>
      <c r="F3820" s="174"/>
      <c r="G3820" s="175"/>
      <c r="H3820" s="175"/>
      <c r="I3820" s="50">
        <f t="shared" si="60"/>
        <v>0</v>
      </c>
      <c r="J3820" s="44"/>
      <c r="K3820" s="21">
        <f>IFERROR(SUM(C3820/'Transfers of Funds'!$F$59),0)</f>
        <v>0</v>
      </c>
      <c r="L3820" s="44"/>
      <c r="M3820" s="45" t="s">
        <v>162</v>
      </c>
    </row>
    <row r="3821" spans="2:13">
      <c r="B3821" s="44" t="str">
        <f>IF(A3821="","",VLOOKUP(A3821,#REF!,2,FALSE))</f>
        <v/>
      </c>
      <c r="C3821" s="176"/>
      <c r="D3821" s="172"/>
      <c r="E3821" s="173"/>
      <c r="F3821" s="174"/>
      <c r="G3821" s="175"/>
      <c r="H3821" s="175"/>
      <c r="I3821" s="50">
        <f t="shared" si="60"/>
        <v>0</v>
      </c>
      <c r="J3821" s="44"/>
      <c r="K3821" s="21">
        <f>IFERROR(SUM(C3821/'Transfers of Funds'!$F$59),0)</f>
        <v>0</v>
      </c>
      <c r="L3821" s="44"/>
      <c r="M3821" s="45" t="s">
        <v>162</v>
      </c>
    </row>
    <row r="3822" spans="2:13">
      <c r="B3822" s="44" t="str">
        <f>IF(A3822="","",VLOOKUP(A3822,#REF!,2,FALSE))</f>
        <v/>
      </c>
      <c r="C3822" s="176"/>
      <c r="D3822" s="172"/>
      <c r="E3822" s="173"/>
      <c r="F3822" s="174"/>
      <c r="G3822" s="175"/>
      <c r="H3822" s="175"/>
      <c r="I3822" s="50">
        <f t="shared" si="60"/>
        <v>0</v>
      </c>
      <c r="J3822" s="44"/>
      <c r="K3822" s="21">
        <f>IFERROR(SUM(C3822/'Transfers of Funds'!$F$59),0)</f>
        <v>0</v>
      </c>
      <c r="L3822" s="44"/>
      <c r="M3822" s="45" t="s">
        <v>162</v>
      </c>
    </row>
    <row r="3823" spans="2:13">
      <c r="B3823" s="44" t="str">
        <f>IF(A3823="","",VLOOKUP(A3823,#REF!,2,FALSE))</f>
        <v/>
      </c>
      <c r="C3823" s="176"/>
      <c r="D3823" s="172"/>
      <c r="E3823" s="173"/>
      <c r="F3823" s="174"/>
      <c r="G3823" s="175"/>
      <c r="H3823" s="175"/>
      <c r="I3823" s="50">
        <f t="shared" si="60"/>
        <v>0</v>
      </c>
      <c r="J3823" s="44"/>
      <c r="K3823" s="21">
        <f>IFERROR(SUM(C3823/'Transfers of Funds'!$F$59),0)</f>
        <v>0</v>
      </c>
      <c r="L3823" s="44"/>
      <c r="M3823" s="45" t="s">
        <v>162</v>
      </c>
    </row>
    <row r="3824" spans="2:13">
      <c r="B3824" s="44" t="str">
        <f>IF(A3824="","",VLOOKUP(A3824,#REF!,2,FALSE))</f>
        <v/>
      </c>
      <c r="C3824" s="176"/>
      <c r="D3824" s="172"/>
      <c r="E3824" s="173"/>
      <c r="F3824" s="174"/>
      <c r="G3824" s="175"/>
      <c r="H3824" s="175"/>
      <c r="I3824" s="50">
        <f t="shared" si="60"/>
        <v>0</v>
      </c>
      <c r="J3824" s="44"/>
      <c r="K3824" s="21">
        <f>IFERROR(SUM(C3824/'Transfers of Funds'!$F$59),0)</f>
        <v>0</v>
      </c>
      <c r="L3824" s="44"/>
      <c r="M3824" s="45" t="s">
        <v>162</v>
      </c>
    </row>
    <row r="3825" spans="2:13">
      <c r="B3825" s="44" t="str">
        <f>IF(A3825="","",VLOOKUP(A3825,#REF!,2,FALSE))</f>
        <v/>
      </c>
      <c r="C3825" s="176"/>
      <c r="D3825" s="172"/>
      <c r="E3825" s="173"/>
      <c r="F3825" s="174"/>
      <c r="G3825" s="175"/>
      <c r="H3825" s="175"/>
      <c r="I3825" s="50">
        <f t="shared" si="60"/>
        <v>0</v>
      </c>
      <c r="J3825" s="44"/>
      <c r="K3825" s="21">
        <f>IFERROR(SUM(C3825/'Transfers of Funds'!$F$59),0)</f>
        <v>0</v>
      </c>
      <c r="L3825" s="44"/>
      <c r="M3825" s="45" t="s">
        <v>162</v>
      </c>
    </row>
    <row r="3826" spans="2:13">
      <c r="B3826" s="44" t="str">
        <f>IF(A3826="","",VLOOKUP(A3826,#REF!,2,FALSE))</f>
        <v/>
      </c>
      <c r="C3826" s="176"/>
      <c r="D3826" s="172"/>
      <c r="E3826" s="173"/>
      <c r="F3826" s="174"/>
      <c r="G3826" s="175"/>
      <c r="H3826" s="175"/>
      <c r="I3826" s="50">
        <f t="shared" si="60"/>
        <v>0</v>
      </c>
      <c r="J3826" s="44"/>
      <c r="K3826" s="21">
        <f>IFERROR(SUM(C3826/'Transfers of Funds'!$F$59),0)</f>
        <v>0</v>
      </c>
      <c r="L3826" s="44"/>
      <c r="M3826" s="45" t="s">
        <v>162</v>
      </c>
    </row>
    <row r="3827" spans="2:13">
      <c r="B3827" s="44" t="str">
        <f>IF(A3827="","",VLOOKUP(A3827,#REF!,2,FALSE))</f>
        <v/>
      </c>
      <c r="C3827" s="176"/>
      <c r="D3827" s="172"/>
      <c r="E3827" s="173"/>
      <c r="F3827" s="174"/>
      <c r="G3827" s="175"/>
      <c r="H3827" s="175"/>
      <c r="I3827" s="50">
        <f t="shared" si="60"/>
        <v>0</v>
      </c>
      <c r="J3827" s="44"/>
      <c r="K3827" s="21">
        <f>IFERROR(SUM(C3827/'Transfers of Funds'!$F$59),0)</f>
        <v>0</v>
      </c>
      <c r="L3827" s="44"/>
      <c r="M3827" s="45" t="s">
        <v>162</v>
      </c>
    </row>
    <row r="3828" spans="2:13">
      <c r="B3828" s="44" t="str">
        <f>IF(A3828="","",VLOOKUP(A3828,#REF!,2,FALSE))</f>
        <v/>
      </c>
      <c r="C3828" s="176"/>
      <c r="D3828" s="172"/>
      <c r="E3828" s="173"/>
      <c r="F3828" s="174"/>
      <c r="G3828" s="175"/>
      <c r="H3828" s="175"/>
      <c r="I3828" s="50">
        <f t="shared" si="60"/>
        <v>0</v>
      </c>
      <c r="J3828" s="44"/>
      <c r="K3828" s="21">
        <f>IFERROR(SUM(C3828/'Transfers of Funds'!$F$59),0)</f>
        <v>0</v>
      </c>
      <c r="L3828" s="44"/>
      <c r="M3828" s="45" t="s">
        <v>162</v>
      </c>
    </row>
    <row r="3829" spans="2:13">
      <c r="B3829" s="44" t="str">
        <f>IF(A3829="","",VLOOKUP(A3829,#REF!,2,FALSE))</f>
        <v/>
      </c>
      <c r="C3829" s="176"/>
      <c r="D3829" s="172"/>
      <c r="E3829" s="173"/>
      <c r="F3829" s="174"/>
      <c r="G3829" s="175"/>
      <c r="H3829" s="175"/>
      <c r="I3829" s="50">
        <f t="shared" si="60"/>
        <v>0</v>
      </c>
      <c r="J3829" s="44"/>
      <c r="K3829" s="21">
        <f>IFERROR(SUM(C3829/'Transfers of Funds'!$F$59),0)</f>
        <v>0</v>
      </c>
      <c r="L3829" s="44"/>
      <c r="M3829" s="45" t="s">
        <v>162</v>
      </c>
    </row>
    <row r="3830" spans="2:13">
      <c r="B3830" s="44" t="str">
        <f>IF(A3830="","",VLOOKUP(A3830,#REF!,2,FALSE))</f>
        <v/>
      </c>
      <c r="C3830" s="176"/>
      <c r="D3830" s="172"/>
      <c r="E3830" s="173"/>
      <c r="F3830" s="174"/>
      <c r="G3830" s="175"/>
      <c r="H3830" s="175"/>
      <c r="I3830" s="50">
        <f t="shared" si="60"/>
        <v>0</v>
      </c>
      <c r="J3830" s="44"/>
      <c r="K3830" s="21">
        <f>IFERROR(SUM(C3830/'Transfers of Funds'!$F$59),0)</f>
        <v>0</v>
      </c>
      <c r="L3830" s="44"/>
      <c r="M3830" s="45" t="s">
        <v>162</v>
      </c>
    </row>
    <row r="3831" spans="2:13">
      <c r="B3831" s="44" t="str">
        <f>IF(A3831="","",VLOOKUP(A3831,#REF!,2,FALSE))</f>
        <v/>
      </c>
      <c r="C3831" s="176"/>
      <c r="D3831" s="172"/>
      <c r="E3831" s="173"/>
      <c r="F3831" s="174"/>
      <c r="G3831" s="175"/>
      <c r="H3831" s="175"/>
      <c r="I3831" s="50">
        <f t="shared" si="60"/>
        <v>0</v>
      </c>
      <c r="J3831" s="44"/>
      <c r="K3831" s="21">
        <f>IFERROR(SUM(C3831/'Transfers of Funds'!$F$59),0)</f>
        <v>0</v>
      </c>
      <c r="L3831" s="44"/>
      <c r="M3831" s="45" t="s">
        <v>162</v>
      </c>
    </row>
    <row r="3832" spans="2:13">
      <c r="B3832" s="44" t="str">
        <f>IF(A3832="","",VLOOKUP(A3832,#REF!,2,FALSE))</f>
        <v/>
      </c>
      <c r="C3832" s="176"/>
      <c r="D3832" s="172"/>
      <c r="E3832" s="173"/>
      <c r="F3832" s="174"/>
      <c r="G3832" s="175"/>
      <c r="H3832" s="175"/>
      <c r="I3832" s="50">
        <f t="shared" si="60"/>
        <v>0</v>
      </c>
      <c r="J3832" s="44"/>
      <c r="K3832" s="21">
        <f>IFERROR(SUM(C3832/'Transfers of Funds'!$F$59),0)</f>
        <v>0</v>
      </c>
      <c r="L3832" s="44"/>
      <c r="M3832" s="45" t="s">
        <v>162</v>
      </c>
    </row>
    <row r="3833" spans="2:13">
      <c r="B3833" s="44" t="str">
        <f>IF(A3833="","",VLOOKUP(A3833,#REF!,2,FALSE))</f>
        <v/>
      </c>
      <c r="C3833" s="176"/>
      <c r="D3833" s="172"/>
      <c r="E3833" s="173"/>
      <c r="F3833" s="174"/>
      <c r="G3833" s="175"/>
      <c r="H3833" s="175"/>
      <c r="I3833" s="50">
        <f t="shared" si="60"/>
        <v>0</v>
      </c>
      <c r="J3833" s="44"/>
      <c r="K3833" s="21">
        <f>IFERROR(SUM(C3833/'Transfers of Funds'!$F$59),0)</f>
        <v>0</v>
      </c>
      <c r="L3833" s="44"/>
      <c r="M3833" s="45" t="s">
        <v>162</v>
      </c>
    </row>
    <row r="3834" spans="2:13">
      <c r="B3834" s="44" t="str">
        <f>IF(A3834="","",VLOOKUP(A3834,#REF!,2,FALSE))</f>
        <v/>
      </c>
      <c r="C3834" s="176"/>
      <c r="D3834" s="172"/>
      <c r="E3834" s="173"/>
      <c r="F3834" s="174"/>
      <c r="G3834" s="175"/>
      <c r="H3834" s="175"/>
      <c r="I3834" s="50">
        <f t="shared" si="60"/>
        <v>0</v>
      </c>
      <c r="J3834" s="44"/>
      <c r="K3834" s="21">
        <f>IFERROR(SUM(C3834/'Transfers of Funds'!$F$59),0)</f>
        <v>0</v>
      </c>
      <c r="L3834" s="44"/>
      <c r="M3834" s="45" t="s">
        <v>162</v>
      </c>
    </row>
    <row r="3835" spans="2:13">
      <c r="B3835" s="44" t="str">
        <f>IF(A3835="","",VLOOKUP(A3835,#REF!,2,FALSE))</f>
        <v/>
      </c>
      <c r="C3835" s="176"/>
      <c r="D3835" s="172"/>
      <c r="E3835" s="173"/>
      <c r="F3835" s="174"/>
      <c r="G3835" s="175"/>
      <c r="H3835" s="175"/>
      <c r="I3835" s="50">
        <f t="shared" si="60"/>
        <v>0</v>
      </c>
      <c r="J3835" s="44"/>
      <c r="K3835" s="21">
        <f>IFERROR(SUM(C3835/'Transfers of Funds'!$F$59),0)</f>
        <v>0</v>
      </c>
      <c r="L3835" s="44"/>
      <c r="M3835" s="45" t="s">
        <v>162</v>
      </c>
    </row>
    <row r="3836" spans="2:13">
      <c r="B3836" s="44" t="str">
        <f>IF(A3836="","",VLOOKUP(A3836,#REF!,2,FALSE))</f>
        <v/>
      </c>
      <c r="C3836" s="176"/>
      <c r="D3836" s="172"/>
      <c r="E3836" s="173"/>
      <c r="F3836" s="174"/>
      <c r="G3836" s="175"/>
      <c r="H3836" s="175"/>
      <c r="I3836" s="50">
        <f t="shared" si="60"/>
        <v>0</v>
      </c>
      <c r="J3836" s="44"/>
      <c r="K3836" s="21">
        <f>IFERROR(SUM(C3836/'Transfers of Funds'!$F$59),0)</f>
        <v>0</v>
      </c>
      <c r="L3836" s="44"/>
      <c r="M3836" s="45" t="s">
        <v>162</v>
      </c>
    </row>
    <row r="3837" spans="2:13">
      <c r="B3837" s="44" t="str">
        <f>IF(A3837="","",VLOOKUP(A3837,#REF!,2,FALSE))</f>
        <v/>
      </c>
      <c r="C3837" s="176"/>
      <c r="D3837" s="172"/>
      <c r="E3837" s="173"/>
      <c r="F3837" s="174"/>
      <c r="G3837" s="175"/>
      <c r="H3837" s="175"/>
      <c r="I3837" s="50">
        <f t="shared" si="60"/>
        <v>0</v>
      </c>
      <c r="J3837" s="44"/>
      <c r="K3837" s="21">
        <f>IFERROR(SUM(C3837/'Transfers of Funds'!$F$59),0)</f>
        <v>0</v>
      </c>
      <c r="L3837" s="44"/>
      <c r="M3837" s="45" t="s">
        <v>162</v>
      </c>
    </row>
    <row r="3838" spans="2:13">
      <c r="B3838" s="44" t="str">
        <f>IF(A3838="","",VLOOKUP(A3838,#REF!,2,FALSE))</f>
        <v/>
      </c>
      <c r="C3838" s="176"/>
      <c r="D3838" s="172"/>
      <c r="E3838" s="173"/>
      <c r="F3838" s="174"/>
      <c r="G3838" s="175"/>
      <c r="H3838" s="175"/>
      <c r="I3838" s="50">
        <f t="shared" si="60"/>
        <v>0</v>
      </c>
      <c r="J3838" s="44"/>
      <c r="K3838" s="21">
        <f>IFERROR(SUM(C3838/'Transfers of Funds'!$F$59),0)</f>
        <v>0</v>
      </c>
      <c r="L3838" s="44"/>
      <c r="M3838" s="45" t="s">
        <v>162</v>
      </c>
    </row>
    <row r="3839" spans="2:13">
      <c r="B3839" s="44" t="str">
        <f>IF(A3839="","",VLOOKUP(A3839,#REF!,2,FALSE))</f>
        <v/>
      </c>
      <c r="C3839" s="176"/>
      <c r="D3839" s="172"/>
      <c r="E3839" s="173"/>
      <c r="F3839" s="174"/>
      <c r="G3839" s="175"/>
      <c r="H3839" s="175"/>
      <c r="I3839" s="50">
        <f t="shared" si="60"/>
        <v>0</v>
      </c>
      <c r="J3839" s="44"/>
      <c r="K3839" s="21">
        <f>IFERROR(SUM(C3839/'Transfers of Funds'!$F$59),0)</f>
        <v>0</v>
      </c>
      <c r="L3839" s="44"/>
      <c r="M3839" s="45" t="s">
        <v>162</v>
      </c>
    </row>
    <row r="3840" spans="2:13">
      <c r="B3840" s="44" t="str">
        <f>IF(A3840="","",VLOOKUP(A3840,#REF!,2,FALSE))</f>
        <v/>
      </c>
      <c r="C3840" s="176"/>
      <c r="D3840" s="172"/>
      <c r="E3840" s="173"/>
      <c r="F3840" s="174"/>
      <c r="G3840" s="175"/>
      <c r="H3840" s="175"/>
      <c r="I3840" s="50">
        <f t="shared" si="60"/>
        <v>0</v>
      </c>
      <c r="J3840" s="44"/>
      <c r="K3840" s="21">
        <f>IFERROR(SUM(C3840/'Transfers of Funds'!$F$59),0)</f>
        <v>0</v>
      </c>
      <c r="L3840" s="44"/>
      <c r="M3840" s="45" t="s">
        <v>162</v>
      </c>
    </row>
    <row r="3841" spans="2:13">
      <c r="B3841" s="44" t="str">
        <f>IF(A3841="","",VLOOKUP(A3841,#REF!,2,FALSE))</f>
        <v/>
      </c>
      <c r="C3841" s="176"/>
      <c r="D3841" s="172"/>
      <c r="E3841" s="173"/>
      <c r="F3841" s="174"/>
      <c r="G3841" s="175"/>
      <c r="H3841" s="175"/>
      <c r="I3841" s="50">
        <f t="shared" si="60"/>
        <v>0</v>
      </c>
      <c r="J3841" s="44"/>
      <c r="K3841" s="21">
        <f>IFERROR(SUM(C3841/'Transfers of Funds'!$F$59),0)</f>
        <v>0</v>
      </c>
      <c r="L3841" s="44"/>
      <c r="M3841" s="45" t="s">
        <v>162</v>
      </c>
    </row>
    <row r="3842" spans="2:13">
      <c r="B3842" s="44" t="str">
        <f>IF(A3842="","",VLOOKUP(A3842,#REF!,2,FALSE))</f>
        <v/>
      </c>
      <c r="C3842" s="176"/>
      <c r="D3842" s="172"/>
      <c r="E3842" s="173"/>
      <c r="F3842" s="174"/>
      <c r="G3842" s="175"/>
      <c r="H3842" s="175"/>
      <c r="I3842" s="50">
        <f t="shared" si="60"/>
        <v>0</v>
      </c>
      <c r="J3842" s="44"/>
      <c r="K3842" s="21">
        <f>IFERROR(SUM(C3842/'Transfers of Funds'!$F$59),0)</f>
        <v>0</v>
      </c>
      <c r="L3842" s="44"/>
      <c r="M3842" s="45" t="s">
        <v>162</v>
      </c>
    </row>
    <row r="3843" spans="2:13">
      <c r="B3843" s="44" t="str">
        <f>IF(A3843="","",VLOOKUP(A3843,#REF!,2,FALSE))</f>
        <v/>
      </c>
      <c r="C3843" s="176"/>
      <c r="D3843" s="172"/>
      <c r="E3843" s="173"/>
      <c r="F3843" s="174"/>
      <c r="G3843" s="175"/>
      <c r="H3843" s="175"/>
      <c r="I3843" s="50">
        <f t="shared" si="60"/>
        <v>0</v>
      </c>
      <c r="J3843" s="44"/>
      <c r="K3843" s="21">
        <f>IFERROR(SUM(C3843/'Transfers of Funds'!$F$59),0)</f>
        <v>0</v>
      </c>
      <c r="L3843" s="44"/>
      <c r="M3843" s="45" t="s">
        <v>162</v>
      </c>
    </row>
    <row r="3844" spans="2:13">
      <c r="B3844" s="44" t="str">
        <f>IF(A3844="","",VLOOKUP(A3844,#REF!,2,FALSE))</f>
        <v/>
      </c>
      <c r="C3844" s="176"/>
      <c r="D3844" s="172"/>
      <c r="E3844" s="173"/>
      <c r="F3844" s="174"/>
      <c r="G3844" s="175"/>
      <c r="H3844" s="175"/>
      <c r="I3844" s="50">
        <f t="shared" si="60"/>
        <v>0</v>
      </c>
      <c r="J3844" s="44"/>
      <c r="K3844" s="21">
        <f>IFERROR(SUM(C3844/'Transfers of Funds'!$F$59),0)</f>
        <v>0</v>
      </c>
      <c r="L3844" s="44"/>
      <c r="M3844" s="45" t="s">
        <v>162</v>
      </c>
    </row>
    <row r="3845" spans="2:13">
      <c r="B3845" s="44" t="str">
        <f>IF(A3845="","",VLOOKUP(A3845,#REF!,2,FALSE))</f>
        <v/>
      </c>
      <c r="C3845" s="176"/>
      <c r="D3845" s="172"/>
      <c r="E3845" s="173"/>
      <c r="F3845" s="174"/>
      <c r="G3845" s="175"/>
      <c r="H3845" s="175"/>
      <c r="I3845" s="50">
        <f t="shared" si="60"/>
        <v>0</v>
      </c>
      <c r="J3845" s="44"/>
      <c r="K3845" s="21">
        <f>IFERROR(SUM(C3845/'Transfers of Funds'!$F$59),0)</f>
        <v>0</v>
      </c>
      <c r="L3845" s="44"/>
      <c r="M3845" s="45" t="s">
        <v>162</v>
      </c>
    </row>
    <row r="3846" spans="2:13">
      <c r="B3846" s="44" t="str">
        <f>IF(A3846="","",VLOOKUP(A3846,#REF!,2,FALSE))</f>
        <v/>
      </c>
      <c r="C3846" s="176"/>
      <c r="D3846" s="172"/>
      <c r="E3846" s="173"/>
      <c r="F3846" s="174"/>
      <c r="G3846" s="175"/>
      <c r="H3846" s="175"/>
      <c r="I3846" s="50">
        <f t="shared" si="60"/>
        <v>0</v>
      </c>
      <c r="J3846" s="44"/>
      <c r="K3846" s="21">
        <f>IFERROR(SUM(C3846/'Transfers of Funds'!$F$59),0)</f>
        <v>0</v>
      </c>
      <c r="L3846" s="44"/>
      <c r="M3846" s="45" t="s">
        <v>162</v>
      </c>
    </row>
    <row r="3847" spans="2:13">
      <c r="B3847" s="44" t="str">
        <f>IF(A3847="","",VLOOKUP(A3847,#REF!,2,FALSE))</f>
        <v/>
      </c>
      <c r="C3847" s="176"/>
      <c r="D3847" s="172"/>
      <c r="E3847" s="173"/>
      <c r="F3847" s="174"/>
      <c r="G3847" s="175"/>
      <c r="H3847" s="175"/>
      <c r="I3847" s="50">
        <f t="shared" si="60"/>
        <v>0</v>
      </c>
      <c r="J3847" s="44"/>
      <c r="K3847" s="21">
        <f>IFERROR(SUM(C3847/'Transfers of Funds'!$F$59),0)</f>
        <v>0</v>
      </c>
      <c r="L3847" s="44"/>
      <c r="M3847" s="45" t="s">
        <v>162</v>
      </c>
    </row>
    <row r="3848" spans="2:13">
      <c r="B3848" s="44" t="str">
        <f>IF(A3848="","",VLOOKUP(A3848,#REF!,2,FALSE))</f>
        <v/>
      </c>
      <c r="C3848" s="176"/>
      <c r="D3848" s="172"/>
      <c r="E3848" s="173"/>
      <c r="F3848" s="174"/>
      <c r="G3848" s="175"/>
      <c r="H3848" s="175"/>
      <c r="I3848" s="50">
        <f t="shared" si="60"/>
        <v>0</v>
      </c>
      <c r="J3848" s="44"/>
      <c r="K3848" s="21">
        <f>IFERROR(SUM(C3848/'Transfers of Funds'!$F$59),0)</f>
        <v>0</v>
      </c>
      <c r="L3848" s="44"/>
      <c r="M3848" s="45" t="s">
        <v>162</v>
      </c>
    </row>
    <row r="3849" spans="2:13">
      <c r="B3849" s="44" t="str">
        <f>IF(A3849="","",VLOOKUP(A3849,#REF!,2,FALSE))</f>
        <v/>
      </c>
      <c r="C3849" s="176"/>
      <c r="D3849" s="172"/>
      <c r="E3849" s="173"/>
      <c r="F3849" s="174"/>
      <c r="G3849" s="175"/>
      <c r="H3849" s="175"/>
      <c r="I3849" s="50">
        <f t="shared" si="60"/>
        <v>0</v>
      </c>
      <c r="J3849" s="44"/>
      <c r="K3849" s="21">
        <f>IFERROR(SUM(C3849/'Transfers of Funds'!$F$59),0)</f>
        <v>0</v>
      </c>
      <c r="L3849" s="44"/>
      <c r="M3849" s="45" t="s">
        <v>162</v>
      </c>
    </row>
    <row r="3850" spans="2:13">
      <c r="B3850" s="44" t="str">
        <f>IF(A3850="","",VLOOKUP(A3850,#REF!,2,FALSE))</f>
        <v/>
      </c>
      <c r="C3850" s="176"/>
      <c r="D3850" s="172"/>
      <c r="E3850" s="173"/>
      <c r="F3850" s="174"/>
      <c r="G3850" s="175"/>
      <c r="H3850" s="175"/>
      <c r="I3850" s="50">
        <f t="shared" si="60"/>
        <v>0</v>
      </c>
      <c r="J3850" s="44"/>
      <c r="K3850" s="21">
        <f>IFERROR(SUM(C3850/'Transfers of Funds'!$F$59),0)</f>
        <v>0</v>
      </c>
      <c r="L3850" s="44"/>
      <c r="M3850" s="45" t="s">
        <v>162</v>
      </c>
    </row>
    <row r="3851" spans="2:13">
      <c r="B3851" s="44" t="str">
        <f>IF(A3851="","",VLOOKUP(A3851,#REF!,2,FALSE))</f>
        <v/>
      </c>
      <c r="C3851" s="176"/>
      <c r="D3851" s="172"/>
      <c r="E3851" s="173"/>
      <c r="F3851" s="174"/>
      <c r="G3851" s="175"/>
      <c r="H3851" s="175"/>
      <c r="I3851" s="50">
        <f t="shared" si="60"/>
        <v>0</v>
      </c>
      <c r="J3851" s="44"/>
      <c r="K3851" s="21">
        <f>IFERROR(SUM(C3851/'Transfers of Funds'!$F$59),0)</f>
        <v>0</v>
      </c>
      <c r="L3851" s="44"/>
      <c r="M3851" s="45" t="s">
        <v>162</v>
      </c>
    </row>
    <row r="3852" spans="2:13">
      <c r="B3852" s="44" t="str">
        <f>IF(A3852="","",VLOOKUP(A3852,#REF!,2,FALSE))</f>
        <v/>
      </c>
      <c r="C3852" s="176"/>
      <c r="D3852" s="172"/>
      <c r="E3852" s="173"/>
      <c r="F3852" s="174"/>
      <c r="G3852" s="175"/>
      <c r="H3852" s="175"/>
      <c r="I3852" s="50">
        <f t="shared" si="60"/>
        <v>0</v>
      </c>
      <c r="J3852" s="44"/>
      <c r="K3852" s="21">
        <f>IFERROR(SUM(C3852/'Transfers of Funds'!$F$59),0)</f>
        <v>0</v>
      </c>
      <c r="L3852" s="44"/>
      <c r="M3852" s="45" t="s">
        <v>162</v>
      </c>
    </row>
    <row r="3853" spans="2:13">
      <c r="B3853" s="44" t="str">
        <f>IF(A3853="","",VLOOKUP(A3853,#REF!,2,FALSE))</f>
        <v/>
      </c>
      <c r="C3853" s="176"/>
      <c r="D3853" s="172"/>
      <c r="E3853" s="173"/>
      <c r="F3853" s="174"/>
      <c r="G3853" s="175"/>
      <c r="H3853" s="175"/>
      <c r="I3853" s="50">
        <f t="shared" si="60"/>
        <v>0</v>
      </c>
      <c r="J3853" s="44"/>
      <c r="K3853" s="21">
        <f>IFERROR(SUM(C3853/'Transfers of Funds'!$F$59),0)</f>
        <v>0</v>
      </c>
      <c r="L3853" s="44"/>
      <c r="M3853" s="45" t="s">
        <v>162</v>
      </c>
    </row>
    <row r="3854" spans="2:13">
      <c r="B3854" s="44" t="str">
        <f>IF(A3854="","",VLOOKUP(A3854,#REF!,2,FALSE))</f>
        <v/>
      </c>
      <c r="C3854" s="176"/>
      <c r="D3854" s="172"/>
      <c r="E3854" s="173"/>
      <c r="F3854" s="174"/>
      <c r="G3854" s="175"/>
      <c r="H3854" s="175"/>
      <c r="I3854" s="50">
        <f t="shared" si="60"/>
        <v>0</v>
      </c>
      <c r="J3854" s="44"/>
      <c r="K3854" s="21">
        <f>IFERROR(SUM(C3854/'Transfers of Funds'!$F$59),0)</f>
        <v>0</v>
      </c>
      <c r="L3854" s="44"/>
      <c r="M3854" s="45" t="s">
        <v>162</v>
      </c>
    </row>
    <row r="3855" spans="2:13">
      <c r="B3855" s="44" t="str">
        <f>IF(A3855="","",VLOOKUP(A3855,#REF!,2,FALSE))</f>
        <v/>
      </c>
      <c r="C3855" s="176"/>
      <c r="D3855" s="172"/>
      <c r="E3855" s="173"/>
      <c r="F3855" s="174"/>
      <c r="G3855" s="175"/>
      <c r="H3855" s="175"/>
      <c r="I3855" s="50">
        <f t="shared" si="60"/>
        <v>0</v>
      </c>
      <c r="J3855" s="44"/>
      <c r="K3855" s="21">
        <f>IFERROR(SUM(C3855/'Transfers of Funds'!$F$59),0)</f>
        <v>0</v>
      </c>
      <c r="L3855" s="44"/>
      <c r="M3855" s="45" t="s">
        <v>162</v>
      </c>
    </row>
    <row r="3856" spans="2:13">
      <c r="B3856" s="44" t="str">
        <f>IF(A3856="","",VLOOKUP(A3856,#REF!,2,FALSE))</f>
        <v/>
      </c>
      <c r="C3856" s="176"/>
      <c r="D3856" s="172"/>
      <c r="E3856" s="173"/>
      <c r="F3856" s="174"/>
      <c r="G3856" s="175"/>
      <c r="H3856" s="175"/>
      <c r="I3856" s="50">
        <f t="shared" si="60"/>
        <v>0</v>
      </c>
      <c r="J3856" s="44"/>
      <c r="K3856" s="21">
        <f>IFERROR(SUM(C3856/'Transfers of Funds'!$F$59),0)</f>
        <v>0</v>
      </c>
      <c r="L3856" s="44"/>
      <c r="M3856" s="45" t="s">
        <v>162</v>
      </c>
    </row>
    <row r="3857" spans="2:13">
      <c r="B3857" s="44" t="str">
        <f>IF(A3857="","",VLOOKUP(A3857,#REF!,2,FALSE))</f>
        <v/>
      </c>
      <c r="C3857" s="176"/>
      <c r="D3857" s="172"/>
      <c r="E3857" s="173"/>
      <c r="F3857" s="174"/>
      <c r="G3857" s="175"/>
      <c r="H3857" s="175"/>
      <c r="I3857" s="50">
        <f t="shared" si="60"/>
        <v>0</v>
      </c>
      <c r="J3857" s="44"/>
      <c r="K3857" s="21">
        <f>IFERROR(SUM(C3857/'Transfers of Funds'!$F$59),0)</f>
        <v>0</v>
      </c>
      <c r="L3857" s="44"/>
      <c r="M3857" s="45" t="s">
        <v>162</v>
      </c>
    </row>
    <row r="3858" spans="2:13">
      <c r="B3858" s="44" t="str">
        <f>IF(A3858="","",VLOOKUP(A3858,#REF!,2,FALSE))</f>
        <v/>
      </c>
      <c r="C3858" s="176"/>
      <c r="D3858" s="172"/>
      <c r="E3858" s="173"/>
      <c r="F3858" s="174"/>
      <c r="G3858" s="175"/>
      <c r="H3858" s="175"/>
      <c r="I3858" s="50">
        <f t="shared" si="60"/>
        <v>0</v>
      </c>
      <c r="J3858" s="44"/>
      <c r="K3858" s="21">
        <f>IFERROR(SUM(C3858/'Transfers of Funds'!$F$59),0)</f>
        <v>0</v>
      </c>
      <c r="L3858" s="44"/>
      <c r="M3858" s="45" t="s">
        <v>162</v>
      </c>
    </row>
    <row r="3859" spans="2:13">
      <c r="B3859" s="44" t="str">
        <f>IF(A3859="","",VLOOKUP(A3859,#REF!,2,FALSE))</f>
        <v/>
      </c>
      <c r="C3859" s="176"/>
      <c r="D3859" s="172"/>
      <c r="E3859" s="173"/>
      <c r="F3859" s="174"/>
      <c r="G3859" s="175"/>
      <c r="H3859" s="175"/>
      <c r="I3859" s="50">
        <f t="shared" si="60"/>
        <v>0</v>
      </c>
      <c r="J3859" s="44"/>
      <c r="K3859" s="21">
        <f>IFERROR(SUM(C3859/'Transfers of Funds'!$F$59),0)</f>
        <v>0</v>
      </c>
      <c r="L3859" s="44"/>
      <c r="M3859" s="45" t="s">
        <v>162</v>
      </c>
    </row>
    <row r="3860" spans="2:13">
      <c r="B3860" s="44" t="str">
        <f>IF(A3860="","",VLOOKUP(A3860,#REF!,2,FALSE))</f>
        <v/>
      </c>
      <c r="C3860" s="176"/>
      <c r="D3860" s="172"/>
      <c r="E3860" s="173"/>
      <c r="F3860" s="174"/>
      <c r="G3860" s="175"/>
      <c r="H3860" s="175"/>
      <c r="I3860" s="50">
        <f t="shared" si="60"/>
        <v>0</v>
      </c>
      <c r="J3860" s="44"/>
      <c r="K3860" s="21">
        <f>IFERROR(SUM(C3860/'Transfers of Funds'!$F$59),0)</f>
        <v>0</v>
      </c>
      <c r="L3860" s="44"/>
      <c r="M3860" s="45" t="s">
        <v>162</v>
      </c>
    </row>
    <row r="3861" spans="2:13">
      <c r="B3861" s="44" t="str">
        <f>IF(A3861="","",VLOOKUP(A3861,#REF!,2,FALSE))</f>
        <v/>
      </c>
      <c r="C3861" s="176"/>
      <c r="D3861" s="172"/>
      <c r="E3861" s="173"/>
      <c r="F3861" s="174"/>
      <c r="G3861" s="175"/>
      <c r="H3861" s="175"/>
      <c r="I3861" s="50">
        <f t="shared" ref="I3861:I3924" si="61">IF(OR(F$4="EUR",F$4="USD",F$4="GBP",F$4="CAD",F$4="NZD",F$4="AUD"),K3861,C3861)</f>
        <v>0</v>
      </c>
      <c r="J3861" s="44"/>
      <c r="K3861" s="21">
        <f>IFERROR(SUM(C3861/'Transfers of Funds'!$F$59),0)</f>
        <v>0</v>
      </c>
      <c r="L3861" s="44"/>
      <c r="M3861" s="45" t="s">
        <v>162</v>
      </c>
    </row>
    <row r="3862" spans="2:13">
      <c r="B3862" s="44" t="str">
        <f>IF(A3862="","",VLOOKUP(A3862,#REF!,2,FALSE))</f>
        <v/>
      </c>
      <c r="C3862" s="176"/>
      <c r="D3862" s="172"/>
      <c r="E3862" s="173"/>
      <c r="F3862" s="174"/>
      <c r="G3862" s="175"/>
      <c r="H3862" s="175"/>
      <c r="I3862" s="50">
        <f t="shared" si="61"/>
        <v>0</v>
      </c>
      <c r="J3862" s="44"/>
      <c r="K3862" s="21">
        <f>IFERROR(SUM(C3862/'Transfers of Funds'!$F$59),0)</f>
        <v>0</v>
      </c>
      <c r="L3862" s="44"/>
      <c r="M3862" s="45" t="s">
        <v>162</v>
      </c>
    </row>
    <row r="3863" spans="2:13">
      <c r="B3863" s="44" t="str">
        <f>IF(A3863="","",VLOOKUP(A3863,#REF!,2,FALSE))</f>
        <v/>
      </c>
      <c r="C3863" s="176"/>
      <c r="D3863" s="172"/>
      <c r="E3863" s="173"/>
      <c r="F3863" s="174"/>
      <c r="G3863" s="175"/>
      <c r="H3863" s="175"/>
      <c r="I3863" s="50">
        <f t="shared" si="61"/>
        <v>0</v>
      </c>
      <c r="J3863" s="44"/>
      <c r="K3863" s="21">
        <f>IFERROR(SUM(C3863/'Transfers of Funds'!$F$59),0)</f>
        <v>0</v>
      </c>
      <c r="L3863" s="44"/>
      <c r="M3863" s="45" t="s">
        <v>162</v>
      </c>
    </row>
    <row r="3864" spans="2:13">
      <c r="B3864" s="44" t="str">
        <f>IF(A3864="","",VLOOKUP(A3864,#REF!,2,FALSE))</f>
        <v/>
      </c>
      <c r="C3864" s="176"/>
      <c r="D3864" s="172"/>
      <c r="E3864" s="173"/>
      <c r="F3864" s="174"/>
      <c r="G3864" s="175"/>
      <c r="H3864" s="175"/>
      <c r="I3864" s="50">
        <f t="shared" si="61"/>
        <v>0</v>
      </c>
      <c r="J3864" s="44"/>
      <c r="K3864" s="21">
        <f>IFERROR(SUM(C3864/'Transfers of Funds'!$F$59),0)</f>
        <v>0</v>
      </c>
      <c r="L3864" s="44"/>
      <c r="M3864" s="45" t="s">
        <v>162</v>
      </c>
    </row>
    <row r="3865" spans="2:13">
      <c r="B3865" s="44" t="str">
        <f>IF(A3865="","",VLOOKUP(A3865,#REF!,2,FALSE))</f>
        <v/>
      </c>
      <c r="C3865" s="176"/>
      <c r="D3865" s="172"/>
      <c r="E3865" s="173"/>
      <c r="F3865" s="174"/>
      <c r="G3865" s="175"/>
      <c r="H3865" s="175"/>
      <c r="I3865" s="50">
        <f t="shared" si="61"/>
        <v>0</v>
      </c>
      <c r="J3865" s="44"/>
      <c r="K3865" s="21">
        <f>IFERROR(SUM(C3865/'Transfers of Funds'!$F$59),0)</f>
        <v>0</v>
      </c>
      <c r="L3865" s="44"/>
      <c r="M3865" s="45" t="s">
        <v>162</v>
      </c>
    </row>
    <row r="3866" spans="2:13">
      <c r="B3866" s="44" t="str">
        <f>IF(A3866="","",VLOOKUP(A3866,#REF!,2,FALSE))</f>
        <v/>
      </c>
      <c r="C3866" s="176"/>
      <c r="D3866" s="172"/>
      <c r="E3866" s="173"/>
      <c r="F3866" s="174"/>
      <c r="G3866" s="175"/>
      <c r="H3866" s="175"/>
      <c r="I3866" s="50">
        <f t="shared" si="61"/>
        <v>0</v>
      </c>
      <c r="J3866" s="44"/>
      <c r="K3866" s="21">
        <f>IFERROR(SUM(C3866/'Transfers of Funds'!$F$59),0)</f>
        <v>0</v>
      </c>
      <c r="L3866" s="44"/>
      <c r="M3866" s="45" t="s">
        <v>162</v>
      </c>
    </row>
    <row r="3867" spans="2:13">
      <c r="B3867" s="44" t="str">
        <f>IF(A3867="","",VLOOKUP(A3867,#REF!,2,FALSE))</f>
        <v/>
      </c>
      <c r="C3867" s="176"/>
      <c r="D3867" s="172"/>
      <c r="E3867" s="173"/>
      <c r="F3867" s="174"/>
      <c r="G3867" s="175"/>
      <c r="H3867" s="175"/>
      <c r="I3867" s="50">
        <f t="shared" si="61"/>
        <v>0</v>
      </c>
      <c r="J3867" s="44"/>
      <c r="K3867" s="21">
        <f>IFERROR(SUM(C3867/'Transfers of Funds'!$F$59),0)</f>
        <v>0</v>
      </c>
      <c r="L3867" s="44"/>
      <c r="M3867" s="45" t="s">
        <v>162</v>
      </c>
    </row>
    <row r="3868" spans="2:13">
      <c r="B3868" s="44" t="str">
        <f>IF(A3868="","",VLOOKUP(A3868,#REF!,2,FALSE))</f>
        <v/>
      </c>
      <c r="C3868" s="176"/>
      <c r="D3868" s="172"/>
      <c r="E3868" s="173"/>
      <c r="F3868" s="174"/>
      <c r="G3868" s="175"/>
      <c r="H3868" s="175"/>
      <c r="I3868" s="50">
        <f t="shared" si="61"/>
        <v>0</v>
      </c>
      <c r="J3868" s="44"/>
      <c r="K3868" s="21">
        <f>IFERROR(SUM(C3868/'Transfers of Funds'!$F$59),0)</f>
        <v>0</v>
      </c>
      <c r="L3868" s="44"/>
      <c r="M3868" s="45" t="s">
        <v>162</v>
      </c>
    </row>
    <row r="3869" spans="2:13">
      <c r="B3869" s="44" t="str">
        <f>IF(A3869="","",VLOOKUP(A3869,#REF!,2,FALSE))</f>
        <v/>
      </c>
      <c r="C3869" s="176"/>
      <c r="D3869" s="172"/>
      <c r="E3869" s="173"/>
      <c r="F3869" s="174"/>
      <c r="G3869" s="175"/>
      <c r="H3869" s="175"/>
      <c r="I3869" s="50">
        <f t="shared" si="61"/>
        <v>0</v>
      </c>
      <c r="J3869" s="44"/>
      <c r="K3869" s="21">
        <f>IFERROR(SUM(C3869/'Transfers of Funds'!$F$59),0)</f>
        <v>0</v>
      </c>
      <c r="L3869" s="44"/>
      <c r="M3869" s="45" t="s">
        <v>162</v>
      </c>
    </row>
    <row r="3870" spans="2:13">
      <c r="B3870" s="44" t="str">
        <f>IF(A3870="","",VLOOKUP(A3870,#REF!,2,FALSE))</f>
        <v/>
      </c>
      <c r="C3870" s="176"/>
      <c r="D3870" s="172"/>
      <c r="E3870" s="173"/>
      <c r="F3870" s="174"/>
      <c r="G3870" s="175"/>
      <c r="H3870" s="175"/>
      <c r="I3870" s="50">
        <f t="shared" si="61"/>
        <v>0</v>
      </c>
      <c r="J3870" s="44"/>
      <c r="K3870" s="21">
        <f>IFERROR(SUM(C3870/'Transfers of Funds'!$F$59),0)</f>
        <v>0</v>
      </c>
      <c r="L3870" s="44"/>
      <c r="M3870" s="45" t="s">
        <v>162</v>
      </c>
    </row>
    <row r="3871" spans="2:13">
      <c r="B3871" s="44" t="str">
        <f>IF(A3871="","",VLOOKUP(A3871,#REF!,2,FALSE))</f>
        <v/>
      </c>
      <c r="C3871" s="176"/>
      <c r="D3871" s="172"/>
      <c r="E3871" s="173"/>
      <c r="F3871" s="174"/>
      <c r="G3871" s="175"/>
      <c r="H3871" s="175"/>
      <c r="I3871" s="50">
        <f t="shared" si="61"/>
        <v>0</v>
      </c>
      <c r="J3871" s="44"/>
      <c r="K3871" s="21">
        <f>IFERROR(SUM(C3871/'Transfers of Funds'!$F$59),0)</f>
        <v>0</v>
      </c>
      <c r="L3871" s="44"/>
      <c r="M3871" s="45" t="s">
        <v>162</v>
      </c>
    </row>
    <row r="3872" spans="2:13">
      <c r="B3872" s="44" t="str">
        <f>IF(A3872="","",VLOOKUP(A3872,#REF!,2,FALSE))</f>
        <v/>
      </c>
      <c r="C3872" s="176"/>
      <c r="D3872" s="172"/>
      <c r="E3872" s="173"/>
      <c r="F3872" s="174"/>
      <c r="G3872" s="175"/>
      <c r="H3872" s="175"/>
      <c r="I3872" s="50">
        <f t="shared" si="61"/>
        <v>0</v>
      </c>
      <c r="J3872" s="44"/>
      <c r="K3872" s="21">
        <f>IFERROR(SUM(C3872/'Transfers of Funds'!$F$59),0)</f>
        <v>0</v>
      </c>
      <c r="L3872" s="44"/>
      <c r="M3872" s="45" t="s">
        <v>162</v>
      </c>
    </row>
    <row r="3873" spans="2:13">
      <c r="B3873" s="44" t="str">
        <f>IF(A3873="","",VLOOKUP(A3873,#REF!,2,FALSE))</f>
        <v/>
      </c>
      <c r="C3873" s="176"/>
      <c r="D3873" s="172"/>
      <c r="E3873" s="173"/>
      <c r="F3873" s="174"/>
      <c r="G3873" s="175"/>
      <c r="H3873" s="175"/>
      <c r="I3873" s="50">
        <f t="shared" si="61"/>
        <v>0</v>
      </c>
      <c r="J3873" s="44"/>
      <c r="K3873" s="21">
        <f>IFERROR(SUM(C3873/'Transfers of Funds'!$F$59),0)</f>
        <v>0</v>
      </c>
      <c r="L3873" s="44"/>
      <c r="M3873" s="45" t="s">
        <v>162</v>
      </c>
    </row>
    <row r="3874" spans="2:13">
      <c r="B3874" s="44" t="str">
        <f>IF(A3874="","",VLOOKUP(A3874,#REF!,2,FALSE))</f>
        <v/>
      </c>
      <c r="C3874" s="176"/>
      <c r="D3874" s="172"/>
      <c r="E3874" s="173"/>
      <c r="F3874" s="174"/>
      <c r="G3874" s="175"/>
      <c r="H3874" s="175"/>
      <c r="I3874" s="50">
        <f t="shared" si="61"/>
        <v>0</v>
      </c>
      <c r="J3874" s="44"/>
      <c r="K3874" s="21">
        <f>IFERROR(SUM(C3874/'Transfers of Funds'!$F$59),0)</f>
        <v>0</v>
      </c>
      <c r="L3874" s="44"/>
      <c r="M3874" s="45" t="s">
        <v>162</v>
      </c>
    </row>
    <row r="3875" spans="2:13">
      <c r="B3875" s="44" t="str">
        <f>IF(A3875="","",VLOOKUP(A3875,#REF!,2,FALSE))</f>
        <v/>
      </c>
      <c r="C3875" s="176"/>
      <c r="D3875" s="172"/>
      <c r="E3875" s="173"/>
      <c r="F3875" s="174"/>
      <c r="G3875" s="175"/>
      <c r="H3875" s="175"/>
      <c r="I3875" s="50">
        <f t="shared" si="61"/>
        <v>0</v>
      </c>
      <c r="J3875" s="44"/>
      <c r="K3875" s="21">
        <f>IFERROR(SUM(C3875/'Transfers of Funds'!$F$59),0)</f>
        <v>0</v>
      </c>
      <c r="L3875" s="44"/>
      <c r="M3875" s="45" t="s">
        <v>162</v>
      </c>
    </row>
    <row r="3876" spans="2:13">
      <c r="B3876" s="44" t="str">
        <f>IF(A3876="","",VLOOKUP(A3876,#REF!,2,FALSE))</f>
        <v/>
      </c>
      <c r="C3876" s="176"/>
      <c r="D3876" s="172"/>
      <c r="E3876" s="173"/>
      <c r="F3876" s="174"/>
      <c r="G3876" s="175"/>
      <c r="H3876" s="175"/>
      <c r="I3876" s="50">
        <f t="shared" si="61"/>
        <v>0</v>
      </c>
      <c r="J3876" s="44"/>
      <c r="K3876" s="21">
        <f>IFERROR(SUM(C3876/'Transfers of Funds'!$F$59),0)</f>
        <v>0</v>
      </c>
      <c r="L3876" s="44"/>
      <c r="M3876" s="45" t="s">
        <v>162</v>
      </c>
    </row>
    <row r="3877" spans="2:13">
      <c r="B3877" s="44" t="str">
        <f>IF(A3877="","",VLOOKUP(A3877,#REF!,2,FALSE))</f>
        <v/>
      </c>
      <c r="C3877" s="176"/>
      <c r="D3877" s="172"/>
      <c r="E3877" s="173"/>
      <c r="F3877" s="174"/>
      <c r="G3877" s="175"/>
      <c r="H3877" s="175"/>
      <c r="I3877" s="50">
        <f t="shared" si="61"/>
        <v>0</v>
      </c>
      <c r="J3877" s="44"/>
      <c r="K3877" s="21">
        <f>IFERROR(SUM(C3877/'Transfers of Funds'!$F$59),0)</f>
        <v>0</v>
      </c>
      <c r="L3877" s="44"/>
      <c r="M3877" s="45" t="s">
        <v>162</v>
      </c>
    </row>
    <row r="3878" spans="2:13">
      <c r="B3878" s="44" t="str">
        <f>IF(A3878="","",VLOOKUP(A3878,#REF!,2,FALSE))</f>
        <v/>
      </c>
      <c r="C3878" s="176"/>
      <c r="D3878" s="172"/>
      <c r="E3878" s="173"/>
      <c r="F3878" s="174"/>
      <c r="G3878" s="175"/>
      <c r="H3878" s="175"/>
      <c r="I3878" s="50">
        <f t="shared" si="61"/>
        <v>0</v>
      </c>
      <c r="J3878" s="44"/>
      <c r="K3878" s="21">
        <f>IFERROR(SUM(C3878/'Transfers of Funds'!$F$59),0)</f>
        <v>0</v>
      </c>
      <c r="L3878" s="44"/>
      <c r="M3878" s="45" t="s">
        <v>162</v>
      </c>
    </row>
    <row r="3879" spans="2:13">
      <c r="B3879" s="44" t="str">
        <f>IF(A3879="","",VLOOKUP(A3879,#REF!,2,FALSE))</f>
        <v/>
      </c>
      <c r="C3879" s="176"/>
      <c r="D3879" s="172"/>
      <c r="E3879" s="173"/>
      <c r="F3879" s="174"/>
      <c r="G3879" s="175"/>
      <c r="H3879" s="175"/>
      <c r="I3879" s="50">
        <f t="shared" si="61"/>
        <v>0</v>
      </c>
      <c r="J3879" s="44"/>
      <c r="K3879" s="21">
        <f>IFERROR(SUM(C3879/'Transfers of Funds'!$F$59),0)</f>
        <v>0</v>
      </c>
      <c r="L3879" s="44"/>
      <c r="M3879" s="45" t="s">
        <v>162</v>
      </c>
    </row>
    <row r="3880" spans="2:13">
      <c r="B3880" s="44" t="str">
        <f>IF(A3880="","",VLOOKUP(A3880,#REF!,2,FALSE))</f>
        <v/>
      </c>
      <c r="C3880" s="176"/>
      <c r="D3880" s="172"/>
      <c r="E3880" s="173"/>
      <c r="F3880" s="174"/>
      <c r="G3880" s="175"/>
      <c r="H3880" s="175"/>
      <c r="I3880" s="50">
        <f t="shared" si="61"/>
        <v>0</v>
      </c>
      <c r="J3880" s="44"/>
      <c r="K3880" s="21">
        <f>IFERROR(SUM(C3880/'Transfers of Funds'!$F$59),0)</f>
        <v>0</v>
      </c>
      <c r="L3880" s="44"/>
      <c r="M3880" s="45" t="s">
        <v>162</v>
      </c>
    </row>
    <row r="3881" spans="2:13">
      <c r="B3881" s="44" t="str">
        <f>IF(A3881="","",VLOOKUP(A3881,#REF!,2,FALSE))</f>
        <v/>
      </c>
      <c r="C3881" s="176"/>
      <c r="D3881" s="172"/>
      <c r="E3881" s="173"/>
      <c r="F3881" s="174"/>
      <c r="G3881" s="175"/>
      <c r="H3881" s="175"/>
      <c r="I3881" s="50">
        <f t="shared" si="61"/>
        <v>0</v>
      </c>
      <c r="J3881" s="44"/>
      <c r="K3881" s="21">
        <f>IFERROR(SUM(C3881/'Transfers of Funds'!$F$59),0)</f>
        <v>0</v>
      </c>
      <c r="L3881" s="44"/>
      <c r="M3881" s="45" t="s">
        <v>162</v>
      </c>
    </row>
    <row r="3882" spans="2:13">
      <c r="B3882" s="44" t="str">
        <f>IF(A3882="","",VLOOKUP(A3882,#REF!,2,FALSE))</f>
        <v/>
      </c>
      <c r="C3882" s="176"/>
      <c r="D3882" s="172"/>
      <c r="E3882" s="173"/>
      <c r="F3882" s="174"/>
      <c r="G3882" s="175"/>
      <c r="H3882" s="175"/>
      <c r="I3882" s="50">
        <f t="shared" si="61"/>
        <v>0</v>
      </c>
      <c r="J3882" s="44"/>
      <c r="K3882" s="21">
        <f>IFERROR(SUM(C3882/'Transfers of Funds'!$F$59),0)</f>
        <v>0</v>
      </c>
      <c r="L3882" s="44"/>
      <c r="M3882" s="45" t="s">
        <v>162</v>
      </c>
    </row>
    <row r="3883" spans="2:13">
      <c r="B3883" s="44" t="str">
        <f>IF(A3883="","",VLOOKUP(A3883,#REF!,2,FALSE))</f>
        <v/>
      </c>
      <c r="C3883" s="176"/>
      <c r="D3883" s="172"/>
      <c r="E3883" s="173"/>
      <c r="F3883" s="174"/>
      <c r="G3883" s="175"/>
      <c r="H3883" s="175"/>
      <c r="I3883" s="50">
        <f t="shared" si="61"/>
        <v>0</v>
      </c>
      <c r="J3883" s="44"/>
      <c r="K3883" s="21">
        <f>IFERROR(SUM(C3883/'Transfers of Funds'!$F$59),0)</f>
        <v>0</v>
      </c>
      <c r="L3883" s="44"/>
      <c r="M3883" s="45" t="s">
        <v>162</v>
      </c>
    </row>
    <row r="3884" spans="2:13">
      <c r="B3884" s="44" t="str">
        <f>IF(A3884="","",VLOOKUP(A3884,#REF!,2,FALSE))</f>
        <v/>
      </c>
      <c r="C3884" s="176"/>
      <c r="D3884" s="172"/>
      <c r="E3884" s="173"/>
      <c r="F3884" s="174"/>
      <c r="G3884" s="175"/>
      <c r="H3884" s="175"/>
      <c r="I3884" s="50">
        <f t="shared" si="61"/>
        <v>0</v>
      </c>
      <c r="J3884" s="44"/>
      <c r="K3884" s="21">
        <f>IFERROR(SUM(C3884/'Transfers of Funds'!$F$59),0)</f>
        <v>0</v>
      </c>
      <c r="L3884" s="44"/>
      <c r="M3884" s="45" t="s">
        <v>162</v>
      </c>
    </row>
    <row r="3885" spans="2:13">
      <c r="B3885" s="44" t="str">
        <f>IF(A3885="","",VLOOKUP(A3885,#REF!,2,FALSE))</f>
        <v/>
      </c>
      <c r="C3885" s="176"/>
      <c r="D3885" s="172"/>
      <c r="E3885" s="173"/>
      <c r="F3885" s="174"/>
      <c r="G3885" s="175"/>
      <c r="H3885" s="175"/>
      <c r="I3885" s="50">
        <f t="shared" si="61"/>
        <v>0</v>
      </c>
      <c r="J3885" s="44"/>
      <c r="K3885" s="21">
        <f>IFERROR(SUM(C3885/'Transfers of Funds'!$F$59),0)</f>
        <v>0</v>
      </c>
      <c r="L3885" s="44"/>
      <c r="M3885" s="45" t="s">
        <v>162</v>
      </c>
    </row>
    <row r="3886" spans="2:13">
      <c r="B3886" s="44" t="str">
        <f>IF(A3886="","",VLOOKUP(A3886,#REF!,2,FALSE))</f>
        <v/>
      </c>
      <c r="C3886" s="176"/>
      <c r="D3886" s="172"/>
      <c r="E3886" s="173"/>
      <c r="F3886" s="174"/>
      <c r="G3886" s="175"/>
      <c r="H3886" s="175"/>
      <c r="I3886" s="50">
        <f t="shared" si="61"/>
        <v>0</v>
      </c>
      <c r="J3886" s="44"/>
      <c r="K3886" s="21">
        <f>IFERROR(SUM(C3886/'Transfers of Funds'!$F$59),0)</f>
        <v>0</v>
      </c>
      <c r="L3886" s="44"/>
      <c r="M3886" s="45" t="s">
        <v>162</v>
      </c>
    </row>
    <row r="3887" spans="2:13">
      <c r="B3887" s="44" t="str">
        <f>IF(A3887="","",VLOOKUP(A3887,#REF!,2,FALSE))</f>
        <v/>
      </c>
      <c r="C3887" s="176"/>
      <c r="D3887" s="172"/>
      <c r="E3887" s="173"/>
      <c r="F3887" s="174"/>
      <c r="G3887" s="175"/>
      <c r="H3887" s="175"/>
      <c r="I3887" s="50">
        <f t="shared" si="61"/>
        <v>0</v>
      </c>
      <c r="J3887" s="44"/>
      <c r="K3887" s="21">
        <f>IFERROR(SUM(C3887/'Transfers of Funds'!$F$59),0)</f>
        <v>0</v>
      </c>
      <c r="L3887" s="44"/>
      <c r="M3887" s="45" t="s">
        <v>162</v>
      </c>
    </row>
    <row r="3888" spans="2:13">
      <c r="B3888" s="44" t="str">
        <f>IF(A3888="","",VLOOKUP(A3888,#REF!,2,FALSE))</f>
        <v/>
      </c>
      <c r="C3888" s="176"/>
      <c r="D3888" s="172"/>
      <c r="E3888" s="173"/>
      <c r="F3888" s="174"/>
      <c r="G3888" s="175"/>
      <c r="H3888" s="175"/>
      <c r="I3888" s="50">
        <f t="shared" si="61"/>
        <v>0</v>
      </c>
      <c r="J3888" s="44"/>
      <c r="K3888" s="21">
        <f>IFERROR(SUM(C3888/'Transfers of Funds'!$F$59),0)</f>
        <v>0</v>
      </c>
      <c r="L3888" s="44"/>
      <c r="M3888" s="45" t="s">
        <v>162</v>
      </c>
    </row>
    <row r="3889" spans="2:13">
      <c r="B3889" s="44" t="str">
        <f>IF(A3889="","",VLOOKUP(A3889,#REF!,2,FALSE))</f>
        <v/>
      </c>
      <c r="C3889" s="176"/>
      <c r="D3889" s="172"/>
      <c r="E3889" s="173"/>
      <c r="F3889" s="174"/>
      <c r="G3889" s="175"/>
      <c r="H3889" s="175"/>
      <c r="I3889" s="50">
        <f t="shared" si="61"/>
        <v>0</v>
      </c>
      <c r="J3889" s="44"/>
      <c r="K3889" s="21">
        <f>IFERROR(SUM(C3889/'Transfers of Funds'!$F$59),0)</f>
        <v>0</v>
      </c>
      <c r="L3889" s="44"/>
      <c r="M3889" s="45" t="s">
        <v>162</v>
      </c>
    </row>
    <row r="3890" spans="2:13">
      <c r="B3890" s="44" t="str">
        <f>IF(A3890="","",VLOOKUP(A3890,#REF!,2,FALSE))</f>
        <v/>
      </c>
      <c r="C3890" s="176"/>
      <c r="D3890" s="172"/>
      <c r="E3890" s="173"/>
      <c r="F3890" s="174"/>
      <c r="G3890" s="175"/>
      <c r="H3890" s="175"/>
      <c r="I3890" s="50">
        <f t="shared" si="61"/>
        <v>0</v>
      </c>
      <c r="J3890" s="44"/>
      <c r="K3890" s="21">
        <f>IFERROR(SUM(C3890/'Transfers of Funds'!$F$59),0)</f>
        <v>0</v>
      </c>
      <c r="L3890" s="44"/>
      <c r="M3890" s="45" t="s">
        <v>162</v>
      </c>
    </row>
    <row r="3891" spans="2:13">
      <c r="B3891" s="44" t="str">
        <f>IF(A3891="","",VLOOKUP(A3891,#REF!,2,FALSE))</f>
        <v/>
      </c>
      <c r="C3891" s="176"/>
      <c r="D3891" s="172"/>
      <c r="E3891" s="173"/>
      <c r="F3891" s="174"/>
      <c r="G3891" s="175"/>
      <c r="H3891" s="175"/>
      <c r="I3891" s="50">
        <f t="shared" si="61"/>
        <v>0</v>
      </c>
      <c r="J3891" s="44"/>
      <c r="K3891" s="21">
        <f>IFERROR(SUM(C3891/'Transfers of Funds'!$F$59),0)</f>
        <v>0</v>
      </c>
      <c r="L3891" s="44"/>
      <c r="M3891" s="45" t="s">
        <v>162</v>
      </c>
    </row>
    <row r="3892" spans="2:13">
      <c r="B3892" s="44" t="str">
        <f>IF(A3892="","",VLOOKUP(A3892,#REF!,2,FALSE))</f>
        <v/>
      </c>
      <c r="C3892" s="176"/>
      <c r="D3892" s="172"/>
      <c r="E3892" s="173"/>
      <c r="F3892" s="174"/>
      <c r="G3892" s="175"/>
      <c r="H3892" s="175"/>
      <c r="I3892" s="50">
        <f t="shared" si="61"/>
        <v>0</v>
      </c>
      <c r="J3892" s="44"/>
      <c r="K3892" s="21">
        <f>IFERROR(SUM(C3892/'Transfers of Funds'!$F$59),0)</f>
        <v>0</v>
      </c>
      <c r="L3892" s="44"/>
      <c r="M3892" s="45" t="s">
        <v>162</v>
      </c>
    </row>
    <row r="3893" spans="2:13">
      <c r="B3893" s="44" t="str">
        <f>IF(A3893="","",VLOOKUP(A3893,#REF!,2,FALSE))</f>
        <v/>
      </c>
      <c r="C3893" s="176"/>
      <c r="D3893" s="172"/>
      <c r="E3893" s="173"/>
      <c r="F3893" s="174"/>
      <c r="G3893" s="175"/>
      <c r="H3893" s="175"/>
      <c r="I3893" s="50">
        <f t="shared" si="61"/>
        <v>0</v>
      </c>
      <c r="J3893" s="44"/>
      <c r="K3893" s="21">
        <f>IFERROR(SUM(C3893/'Transfers of Funds'!$F$59),0)</f>
        <v>0</v>
      </c>
      <c r="L3893" s="44"/>
      <c r="M3893" s="45" t="s">
        <v>162</v>
      </c>
    </row>
    <row r="3894" spans="2:13">
      <c r="B3894" s="44" t="str">
        <f>IF(A3894="","",VLOOKUP(A3894,#REF!,2,FALSE))</f>
        <v/>
      </c>
      <c r="C3894" s="176"/>
      <c r="D3894" s="172"/>
      <c r="E3894" s="173"/>
      <c r="F3894" s="174"/>
      <c r="G3894" s="175"/>
      <c r="H3894" s="175"/>
      <c r="I3894" s="50">
        <f t="shared" si="61"/>
        <v>0</v>
      </c>
      <c r="J3894" s="44"/>
      <c r="K3894" s="21">
        <f>IFERROR(SUM(C3894/'Transfers of Funds'!$F$59),0)</f>
        <v>0</v>
      </c>
      <c r="L3894" s="44"/>
      <c r="M3894" s="45" t="s">
        <v>162</v>
      </c>
    </row>
    <row r="3895" spans="2:13">
      <c r="B3895" s="44" t="str">
        <f>IF(A3895="","",VLOOKUP(A3895,#REF!,2,FALSE))</f>
        <v/>
      </c>
      <c r="C3895" s="176"/>
      <c r="D3895" s="172"/>
      <c r="E3895" s="173"/>
      <c r="F3895" s="174"/>
      <c r="G3895" s="175"/>
      <c r="H3895" s="175"/>
      <c r="I3895" s="50">
        <f t="shared" si="61"/>
        <v>0</v>
      </c>
      <c r="J3895" s="44"/>
      <c r="K3895" s="21">
        <f>IFERROR(SUM(C3895/'Transfers of Funds'!$F$59),0)</f>
        <v>0</v>
      </c>
      <c r="L3895" s="44"/>
      <c r="M3895" s="45" t="s">
        <v>162</v>
      </c>
    </row>
    <row r="3896" spans="2:13">
      <c r="B3896" s="44" t="str">
        <f>IF(A3896="","",VLOOKUP(A3896,#REF!,2,FALSE))</f>
        <v/>
      </c>
      <c r="C3896" s="176"/>
      <c r="D3896" s="172"/>
      <c r="E3896" s="173"/>
      <c r="F3896" s="174"/>
      <c r="G3896" s="175"/>
      <c r="H3896" s="175"/>
      <c r="I3896" s="50">
        <f t="shared" si="61"/>
        <v>0</v>
      </c>
      <c r="J3896" s="44"/>
      <c r="K3896" s="21">
        <f>IFERROR(SUM(C3896/'Transfers of Funds'!$F$59),0)</f>
        <v>0</v>
      </c>
      <c r="L3896" s="44"/>
      <c r="M3896" s="45" t="s">
        <v>162</v>
      </c>
    </row>
    <row r="3897" spans="2:13">
      <c r="B3897" s="44" t="str">
        <f>IF(A3897="","",VLOOKUP(A3897,#REF!,2,FALSE))</f>
        <v/>
      </c>
      <c r="C3897" s="176"/>
      <c r="D3897" s="172"/>
      <c r="E3897" s="173"/>
      <c r="F3897" s="174"/>
      <c r="G3897" s="175"/>
      <c r="H3897" s="175"/>
      <c r="I3897" s="50">
        <f t="shared" si="61"/>
        <v>0</v>
      </c>
      <c r="J3897" s="44"/>
      <c r="K3897" s="21">
        <f>IFERROR(SUM(C3897/'Transfers of Funds'!$F$59),0)</f>
        <v>0</v>
      </c>
      <c r="L3897" s="44"/>
      <c r="M3897" s="45" t="s">
        <v>162</v>
      </c>
    </row>
    <row r="3898" spans="2:13">
      <c r="B3898" s="44" t="str">
        <f>IF(A3898="","",VLOOKUP(A3898,#REF!,2,FALSE))</f>
        <v/>
      </c>
      <c r="C3898" s="176"/>
      <c r="D3898" s="172"/>
      <c r="E3898" s="173"/>
      <c r="F3898" s="174"/>
      <c r="G3898" s="175"/>
      <c r="H3898" s="175"/>
      <c r="I3898" s="50">
        <f t="shared" si="61"/>
        <v>0</v>
      </c>
      <c r="J3898" s="44"/>
      <c r="K3898" s="21">
        <f>IFERROR(SUM(C3898/'Transfers of Funds'!$F$59),0)</f>
        <v>0</v>
      </c>
      <c r="L3898" s="44"/>
      <c r="M3898" s="45" t="s">
        <v>162</v>
      </c>
    </row>
    <row r="3899" spans="2:13">
      <c r="B3899" s="44" t="str">
        <f>IF(A3899="","",VLOOKUP(A3899,#REF!,2,FALSE))</f>
        <v/>
      </c>
      <c r="C3899" s="176"/>
      <c r="D3899" s="172"/>
      <c r="E3899" s="173"/>
      <c r="F3899" s="174"/>
      <c r="G3899" s="175"/>
      <c r="H3899" s="175"/>
      <c r="I3899" s="50">
        <f t="shared" si="61"/>
        <v>0</v>
      </c>
      <c r="J3899" s="44"/>
      <c r="K3899" s="21">
        <f>IFERROR(SUM(C3899/'Transfers of Funds'!$F$59),0)</f>
        <v>0</v>
      </c>
      <c r="L3899" s="44"/>
      <c r="M3899" s="45" t="s">
        <v>162</v>
      </c>
    </row>
    <row r="3900" spans="2:13">
      <c r="B3900" s="44" t="str">
        <f>IF(A3900="","",VLOOKUP(A3900,#REF!,2,FALSE))</f>
        <v/>
      </c>
      <c r="C3900" s="176"/>
      <c r="D3900" s="172"/>
      <c r="E3900" s="173"/>
      <c r="F3900" s="174"/>
      <c r="G3900" s="175"/>
      <c r="H3900" s="175"/>
      <c r="I3900" s="50">
        <f t="shared" si="61"/>
        <v>0</v>
      </c>
      <c r="J3900" s="44"/>
      <c r="K3900" s="21">
        <f>IFERROR(SUM(C3900/'Transfers of Funds'!$F$59),0)</f>
        <v>0</v>
      </c>
      <c r="L3900" s="44"/>
      <c r="M3900" s="45" t="s">
        <v>162</v>
      </c>
    </row>
    <row r="3901" spans="2:13">
      <c r="B3901" s="44" t="str">
        <f>IF(A3901="","",VLOOKUP(A3901,#REF!,2,FALSE))</f>
        <v/>
      </c>
      <c r="C3901" s="176"/>
      <c r="D3901" s="172"/>
      <c r="E3901" s="173"/>
      <c r="F3901" s="174"/>
      <c r="G3901" s="175"/>
      <c r="H3901" s="175"/>
      <c r="I3901" s="50">
        <f t="shared" si="61"/>
        <v>0</v>
      </c>
      <c r="J3901" s="44"/>
      <c r="K3901" s="21">
        <f>IFERROR(SUM(C3901/'Transfers of Funds'!$F$59),0)</f>
        <v>0</v>
      </c>
      <c r="L3901" s="44"/>
      <c r="M3901" s="45" t="s">
        <v>162</v>
      </c>
    </row>
    <row r="3902" spans="2:13">
      <c r="B3902" s="44" t="str">
        <f>IF(A3902="","",VLOOKUP(A3902,#REF!,2,FALSE))</f>
        <v/>
      </c>
      <c r="C3902" s="176"/>
      <c r="D3902" s="172"/>
      <c r="E3902" s="173"/>
      <c r="F3902" s="174"/>
      <c r="G3902" s="175"/>
      <c r="H3902" s="175"/>
      <c r="I3902" s="50">
        <f t="shared" si="61"/>
        <v>0</v>
      </c>
      <c r="J3902" s="44"/>
      <c r="K3902" s="21">
        <f>IFERROR(SUM(C3902/'Transfers of Funds'!$F$59),0)</f>
        <v>0</v>
      </c>
      <c r="L3902" s="44"/>
      <c r="M3902" s="45" t="s">
        <v>162</v>
      </c>
    </row>
    <row r="3903" spans="2:13">
      <c r="B3903" s="44" t="str">
        <f>IF(A3903="","",VLOOKUP(A3903,#REF!,2,FALSE))</f>
        <v/>
      </c>
      <c r="C3903" s="176"/>
      <c r="D3903" s="172"/>
      <c r="E3903" s="173"/>
      <c r="F3903" s="174"/>
      <c r="G3903" s="175"/>
      <c r="H3903" s="175"/>
      <c r="I3903" s="50">
        <f t="shared" si="61"/>
        <v>0</v>
      </c>
      <c r="J3903" s="44"/>
      <c r="K3903" s="21">
        <f>IFERROR(SUM(C3903/'Transfers of Funds'!$F$59),0)</f>
        <v>0</v>
      </c>
      <c r="L3903" s="44"/>
      <c r="M3903" s="45" t="s">
        <v>162</v>
      </c>
    </row>
    <row r="3904" spans="2:13">
      <c r="B3904" s="44" t="str">
        <f>IF(A3904="","",VLOOKUP(A3904,#REF!,2,FALSE))</f>
        <v/>
      </c>
      <c r="C3904" s="176"/>
      <c r="D3904" s="172"/>
      <c r="E3904" s="173"/>
      <c r="F3904" s="174"/>
      <c r="G3904" s="175"/>
      <c r="H3904" s="175"/>
      <c r="I3904" s="50">
        <f t="shared" si="61"/>
        <v>0</v>
      </c>
      <c r="J3904" s="44"/>
      <c r="K3904" s="21">
        <f>IFERROR(SUM(C3904/'Transfers of Funds'!$F$59),0)</f>
        <v>0</v>
      </c>
      <c r="L3904" s="44"/>
      <c r="M3904" s="45" t="s">
        <v>162</v>
      </c>
    </row>
    <row r="3905" spans="2:13">
      <c r="B3905" s="44" t="str">
        <f>IF(A3905="","",VLOOKUP(A3905,#REF!,2,FALSE))</f>
        <v/>
      </c>
      <c r="C3905" s="176"/>
      <c r="D3905" s="172"/>
      <c r="E3905" s="173"/>
      <c r="F3905" s="174"/>
      <c r="G3905" s="175"/>
      <c r="H3905" s="175"/>
      <c r="I3905" s="50">
        <f t="shared" si="61"/>
        <v>0</v>
      </c>
      <c r="J3905" s="44"/>
      <c r="K3905" s="21">
        <f>IFERROR(SUM(C3905/'Transfers of Funds'!$F$59),0)</f>
        <v>0</v>
      </c>
      <c r="L3905" s="44"/>
      <c r="M3905" s="45" t="s">
        <v>162</v>
      </c>
    </row>
    <row r="3906" spans="2:13">
      <c r="B3906" s="44" t="str">
        <f>IF(A3906="","",VLOOKUP(A3906,#REF!,2,FALSE))</f>
        <v/>
      </c>
      <c r="C3906" s="176"/>
      <c r="D3906" s="172"/>
      <c r="E3906" s="173"/>
      <c r="F3906" s="174"/>
      <c r="G3906" s="175"/>
      <c r="H3906" s="175"/>
      <c r="I3906" s="50">
        <f t="shared" si="61"/>
        <v>0</v>
      </c>
      <c r="J3906" s="44"/>
      <c r="K3906" s="21">
        <f>IFERROR(SUM(C3906/'Transfers of Funds'!$F$59),0)</f>
        <v>0</v>
      </c>
      <c r="L3906" s="44"/>
      <c r="M3906" s="45" t="s">
        <v>162</v>
      </c>
    </row>
    <row r="3907" spans="2:13">
      <c r="B3907" s="44" t="str">
        <f>IF(A3907="","",VLOOKUP(A3907,#REF!,2,FALSE))</f>
        <v/>
      </c>
      <c r="C3907" s="176"/>
      <c r="D3907" s="172"/>
      <c r="E3907" s="173"/>
      <c r="F3907" s="174"/>
      <c r="G3907" s="175"/>
      <c r="H3907" s="175"/>
      <c r="I3907" s="50">
        <f t="shared" si="61"/>
        <v>0</v>
      </c>
      <c r="J3907" s="44"/>
      <c r="K3907" s="21">
        <f>IFERROR(SUM(C3907/'Transfers of Funds'!$F$59),0)</f>
        <v>0</v>
      </c>
      <c r="L3907" s="44"/>
      <c r="M3907" s="45" t="s">
        <v>162</v>
      </c>
    </row>
    <row r="3908" spans="2:13">
      <c r="B3908" s="44" t="str">
        <f>IF(A3908="","",VLOOKUP(A3908,#REF!,2,FALSE))</f>
        <v/>
      </c>
      <c r="C3908" s="176"/>
      <c r="D3908" s="172"/>
      <c r="E3908" s="173"/>
      <c r="F3908" s="174"/>
      <c r="G3908" s="175"/>
      <c r="H3908" s="175"/>
      <c r="I3908" s="50">
        <f t="shared" si="61"/>
        <v>0</v>
      </c>
      <c r="J3908" s="44"/>
      <c r="K3908" s="21">
        <f>IFERROR(SUM(C3908/'Transfers of Funds'!$F$59),0)</f>
        <v>0</v>
      </c>
      <c r="L3908" s="44"/>
      <c r="M3908" s="45" t="s">
        <v>162</v>
      </c>
    </row>
    <row r="3909" spans="2:13">
      <c r="B3909" s="44" t="str">
        <f>IF(A3909="","",VLOOKUP(A3909,#REF!,2,FALSE))</f>
        <v/>
      </c>
      <c r="C3909" s="176"/>
      <c r="D3909" s="172"/>
      <c r="E3909" s="173"/>
      <c r="F3909" s="174"/>
      <c r="G3909" s="175"/>
      <c r="H3909" s="175"/>
      <c r="I3909" s="50">
        <f t="shared" si="61"/>
        <v>0</v>
      </c>
      <c r="J3909" s="44"/>
      <c r="K3909" s="21">
        <f>IFERROR(SUM(C3909/'Transfers of Funds'!$F$59),0)</f>
        <v>0</v>
      </c>
      <c r="L3909" s="44"/>
      <c r="M3909" s="45" t="s">
        <v>162</v>
      </c>
    </row>
    <row r="3910" spans="2:13">
      <c r="B3910" s="44" t="str">
        <f>IF(A3910="","",VLOOKUP(A3910,#REF!,2,FALSE))</f>
        <v/>
      </c>
      <c r="C3910" s="176"/>
      <c r="D3910" s="172"/>
      <c r="E3910" s="173"/>
      <c r="F3910" s="174"/>
      <c r="G3910" s="175"/>
      <c r="H3910" s="175"/>
      <c r="I3910" s="50">
        <f t="shared" si="61"/>
        <v>0</v>
      </c>
      <c r="J3910" s="44"/>
      <c r="K3910" s="21">
        <f>IFERROR(SUM(C3910/'Transfers of Funds'!$F$59),0)</f>
        <v>0</v>
      </c>
      <c r="L3910" s="44"/>
      <c r="M3910" s="45" t="s">
        <v>162</v>
      </c>
    </row>
    <row r="3911" spans="2:13">
      <c r="B3911" s="44" t="str">
        <f>IF(A3911="","",VLOOKUP(A3911,#REF!,2,FALSE))</f>
        <v/>
      </c>
      <c r="C3911" s="176"/>
      <c r="D3911" s="172"/>
      <c r="E3911" s="173"/>
      <c r="F3911" s="174"/>
      <c r="G3911" s="175"/>
      <c r="H3911" s="175"/>
      <c r="I3911" s="50">
        <f t="shared" si="61"/>
        <v>0</v>
      </c>
      <c r="J3911" s="44"/>
      <c r="K3911" s="21">
        <f>IFERROR(SUM(C3911/'Transfers of Funds'!$F$59),0)</f>
        <v>0</v>
      </c>
      <c r="L3911" s="44"/>
      <c r="M3911" s="45" t="s">
        <v>162</v>
      </c>
    </row>
    <row r="3912" spans="2:13">
      <c r="B3912" s="44" t="str">
        <f>IF(A3912="","",VLOOKUP(A3912,#REF!,2,FALSE))</f>
        <v/>
      </c>
      <c r="C3912" s="176"/>
      <c r="D3912" s="172"/>
      <c r="E3912" s="173"/>
      <c r="F3912" s="174"/>
      <c r="G3912" s="175"/>
      <c r="H3912" s="175"/>
      <c r="I3912" s="50">
        <f t="shared" si="61"/>
        <v>0</v>
      </c>
      <c r="J3912" s="44"/>
      <c r="K3912" s="21">
        <f>IFERROR(SUM(C3912/'Transfers of Funds'!$F$59),0)</f>
        <v>0</v>
      </c>
      <c r="L3912" s="44"/>
      <c r="M3912" s="45" t="s">
        <v>162</v>
      </c>
    </row>
    <row r="3913" spans="2:13">
      <c r="B3913" s="44" t="str">
        <f>IF(A3913="","",VLOOKUP(A3913,#REF!,2,FALSE))</f>
        <v/>
      </c>
      <c r="C3913" s="176"/>
      <c r="D3913" s="172"/>
      <c r="E3913" s="173"/>
      <c r="F3913" s="174"/>
      <c r="G3913" s="175"/>
      <c r="H3913" s="175"/>
      <c r="I3913" s="50">
        <f t="shared" si="61"/>
        <v>0</v>
      </c>
      <c r="J3913" s="44"/>
      <c r="K3913" s="21">
        <f>IFERROR(SUM(C3913/'Transfers of Funds'!$F$59),0)</f>
        <v>0</v>
      </c>
      <c r="L3913" s="44"/>
      <c r="M3913" s="45" t="s">
        <v>162</v>
      </c>
    </row>
    <row r="3914" spans="2:13">
      <c r="B3914" s="44" t="str">
        <f>IF(A3914="","",VLOOKUP(A3914,#REF!,2,FALSE))</f>
        <v/>
      </c>
      <c r="C3914" s="176"/>
      <c r="D3914" s="172"/>
      <c r="E3914" s="173"/>
      <c r="F3914" s="174"/>
      <c r="G3914" s="175"/>
      <c r="H3914" s="175"/>
      <c r="I3914" s="50">
        <f t="shared" si="61"/>
        <v>0</v>
      </c>
      <c r="J3914" s="44"/>
      <c r="K3914" s="21">
        <f>IFERROR(SUM(C3914/'Transfers of Funds'!$F$59),0)</f>
        <v>0</v>
      </c>
      <c r="L3914" s="44"/>
      <c r="M3914" s="45" t="s">
        <v>162</v>
      </c>
    </row>
    <row r="3915" spans="2:13">
      <c r="B3915" s="44" t="str">
        <f>IF(A3915="","",VLOOKUP(A3915,#REF!,2,FALSE))</f>
        <v/>
      </c>
      <c r="C3915" s="176"/>
      <c r="D3915" s="172"/>
      <c r="E3915" s="173"/>
      <c r="F3915" s="174"/>
      <c r="G3915" s="175"/>
      <c r="H3915" s="175"/>
      <c r="I3915" s="50">
        <f t="shared" si="61"/>
        <v>0</v>
      </c>
      <c r="J3915" s="44"/>
      <c r="K3915" s="21">
        <f>IFERROR(SUM(C3915/'Transfers of Funds'!$F$59),0)</f>
        <v>0</v>
      </c>
      <c r="L3915" s="44"/>
      <c r="M3915" s="45" t="s">
        <v>162</v>
      </c>
    </row>
    <row r="3916" spans="2:13">
      <c r="B3916" s="44" t="str">
        <f>IF(A3916="","",VLOOKUP(A3916,#REF!,2,FALSE))</f>
        <v/>
      </c>
      <c r="C3916" s="176"/>
      <c r="D3916" s="172"/>
      <c r="E3916" s="173"/>
      <c r="F3916" s="174"/>
      <c r="G3916" s="175"/>
      <c r="H3916" s="175"/>
      <c r="I3916" s="50">
        <f t="shared" si="61"/>
        <v>0</v>
      </c>
      <c r="J3916" s="44"/>
      <c r="K3916" s="21">
        <f>IFERROR(SUM(C3916/'Transfers of Funds'!$F$59),0)</f>
        <v>0</v>
      </c>
      <c r="L3916" s="44"/>
      <c r="M3916" s="45" t="s">
        <v>162</v>
      </c>
    </row>
    <row r="3917" spans="2:13">
      <c r="B3917" s="44" t="str">
        <f>IF(A3917="","",VLOOKUP(A3917,#REF!,2,FALSE))</f>
        <v/>
      </c>
      <c r="C3917" s="176"/>
      <c r="D3917" s="172"/>
      <c r="E3917" s="173"/>
      <c r="F3917" s="174"/>
      <c r="G3917" s="175"/>
      <c r="H3917" s="175"/>
      <c r="I3917" s="50">
        <f t="shared" si="61"/>
        <v>0</v>
      </c>
      <c r="J3917" s="44"/>
      <c r="K3917" s="21">
        <f>IFERROR(SUM(C3917/'Transfers of Funds'!$F$59),0)</f>
        <v>0</v>
      </c>
      <c r="L3917" s="44"/>
      <c r="M3917" s="45" t="s">
        <v>162</v>
      </c>
    </row>
    <row r="3918" spans="2:13">
      <c r="B3918" s="44" t="str">
        <f>IF(A3918="","",VLOOKUP(A3918,#REF!,2,FALSE))</f>
        <v/>
      </c>
      <c r="C3918" s="176"/>
      <c r="D3918" s="172"/>
      <c r="E3918" s="173"/>
      <c r="F3918" s="174"/>
      <c r="G3918" s="175"/>
      <c r="H3918" s="175"/>
      <c r="I3918" s="50">
        <f t="shared" si="61"/>
        <v>0</v>
      </c>
      <c r="J3918" s="44"/>
      <c r="K3918" s="21">
        <f>IFERROR(SUM(C3918/'Transfers of Funds'!$F$59),0)</f>
        <v>0</v>
      </c>
      <c r="L3918" s="44"/>
      <c r="M3918" s="45" t="s">
        <v>162</v>
      </c>
    </row>
    <row r="3919" spans="2:13">
      <c r="B3919" s="44" t="str">
        <f>IF(A3919="","",VLOOKUP(A3919,#REF!,2,FALSE))</f>
        <v/>
      </c>
      <c r="C3919" s="176"/>
      <c r="D3919" s="172"/>
      <c r="E3919" s="173"/>
      <c r="F3919" s="174"/>
      <c r="G3919" s="175"/>
      <c r="H3919" s="175"/>
      <c r="I3919" s="50">
        <f t="shared" si="61"/>
        <v>0</v>
      </c>
      <c r="J3919" s="44"/>
      <c r="K3919" s="21">
        <f>IFERROR(SUM(C3919/'Transfers of Funds'!$F$59),0)</f>
        <v>0</v>
      </c>
      <c r="L3919" s="44"/>
      <c r="M3919" s="45" t="s">
        <v>162</v>
      </c>
    </row>
    <row r="3920" spans="2:13">
      <c r="B3920" s="44" t="str">
        <f>IF(A3920="","",VLOOKUP(A3920,#REF!,2,FALSE))</f>
        <v/>
      </c>
      <c r="C3920" s="176"/>
      <c r="D3920" s="172"/>
      <c r="E3920" s="173"/>
      <c r="F3920" s="174"/>
      <c r="G3920" s="175"/>
      <c r="H3920" s="175"/>
      <c r="I3920" s="50">
        <f t="shared" si="61"/>
        <v>0</v>
      </c>
      <c r="J3920" s="44"/>
      <c r="K3920" s="21">
        <f>IFERROR(SUM(C3920/'Transfers of Funds'!$F$59),0)</f>
        <v>0</v>
      </c>
      <c r="L3920" s="44"/>
      <c r="M3920" s="45" t="s">
        <v>162</v>
      </c>
    </row>
    <row r="3921" spans="2:13">
      <c r="B3921" s="44" t="str">
        <f>IF(A3921="","",VLOOKUP(A3921,#REF!,2,FALSE))</f>
        <v/>
      </c>
      <c r="C3921" s="176"/>
      <c r="D3921" s="172"/>
      <c r="E3921" s="173"/>
      <c r="F3921" s="174"/>
      <c r="G3921" s="175"/>
      <c r="H3921" s="175"/>
      <c r="I3921" s="50">
        <f t="shared" si="61"/>
        <v>0</v>
      </c>
      <c r="J3921" s="44"/>
      <c r="K3921" s="21">
        <f>IFERROR(SUM(C3921/'Transfers of Funds'!$F$59),0)</f>
        <v>0</v>
      </c>
      <c r="L3921" s="44"/>
      <c r="M3921" s="45" t="s">
        <v>162</v>
      </c>
    </row>
    <row r="3922" spans="2:13">
      <c r="B3922" s="44" t="str">
        <f>IF(A3922="","",VLOOKUP(A3922,#REF!,2,FALSE))</f>
        <v/>
      </c>
      <c r="C3922" s="176"/>
      <c r="D3922" s="172"/>
      <c r="E3922" s="173"/>
      <c r="F3922" s="174"/>
      <c r="G3922" s="175"/>
      <c r="H3922" s="175"/>
      <c r="I3922" s="50">
        <f t="shared" si="61"/>
        <v>0</v>
      </c>
      <c r="J3922" s="44"/>
      <c r="K3922" s="21">
        <f>IFERROR(SUM(C3922/'Transfers of Funds'!$F$59),0)</f>
        <v>0</v>
      </c>
      <c r="L3922" s="44"/>
      <c r="M3922" s="45" t="s">
        <v>162</v>
      </c>
    </row>
    <row r="3923" spans="2:13">
      <c r="B3923" s="44" t="str">
        <f>IF(A3923="","",VLOOKUP(A3923,#REF!,2,FALSE))</f>
        <v/>
      </c>
      <c r="C3923" s="176"/>
      <c r="D3923" s="172"/>
      <c r="E3923" s="173"/>
      <c r="F3923" s="174"/>
      <c r="G3923" s="175"/>
      <c r="H3923" s="175"/>
      <c r="I3923" s="50">
        <f t="shared" si="61"/>
        <v>0</v>
      </c>
      <c r="J3923" s="44"/>
      <c r="K3923" s="21">
        <f>IFERROR(SUM(C3923/'Transfers of Funds'!$F$59),0)</f>
        <v>0</v>
      </c>
      <c r="L3923" s="44"/>
      <c r="M3923" s="45" t="s">
        <v>162</v>
      </c>
    </row>
    <row r="3924" spans="2:13">
      <c r="B3924" s="44" t="str">
        <f>IF(A3924="","",VLOOKUP(A3924,#REF!,2,FALSE))</f>
        <v/>
      </c>
      <c r="C3924" s="176"/>
      <c r="D3924" s="172"/>
      <c r="E3924" s="173"/>
      <c r="F3924" s="174"/>
      <c r="G3924" s="175"/>
      <c r="H3924" s="175"/>
      <c r="I3924" s="50">
        <f t="shared" si="61"/>
        <v>0</v>
      </c>
      <c r="J3924" s="44"/>
      <c r="K3924" s="21">
        <f>IFERROR(SUM(C3924/'Transfers of Funds'!$F$59),0)</f>
        <v>0</v>
      </c>
      <c r="L3924" s="44"/>
      <c r="M3924" s="45" t="s">
        <v>162</v>
      </c>
    </row>
    <row r="3925" spans="2:13">
      <c r="B3925" s="44" t="str">
        <f>IF(A3925="","",VLOOKUP(A3925,#REF!,2,FALSE))</f>
        <v/>
      </c>
      <c r="C3925" s="176"/>
      <c r="D3925" s="172"/>
      <c r="E3925" s="173"/>
      <c r="F3925" s="174"/>
      <c r="G3925" s="175"/>
      <c r="H3925" s="175"/>
      <c r="I3925" s="50">
        <f t="shared" ref="I3925:I3988" si="62">IF(OR(F$4="EUR",F$4="USD",F$4="GBP",F$4="CAD",F$4="NZD",F$4="AUD"),K3925,C3925)</f>
        <v>0</v>
      </c>
      <c r="J3925" s="44"/>
      <c r="K3925" s="21">
        <f>IFERROR(SUM(C3925/'Transfers of Funds'!$F$59),0)</f>
        <v>0</v>
      </c>
      <c r="L3925" s="44"/>
      <c r="M3925" s="45" t="s">
        <v>162</v>
      </c>
    </row>
    <row r="3926" spans="2:13">
      <c r="B3926" s="44" t="str">
        <f>IF(A3926="","",VLOOKUP(A3926,#REF!,2,FALSE))</f>
        <v/>
      </c>
      <c r="C3926" s="176"/>
      <c r="D3926" s="172"/>
      <c r="E3926" s="173"/>
      <c r="F3926" s="174"/>
      <c r="G3926" s="175"/>
      <c r="H3926" s="175"/>
      <c r="I3926" s="50">
        <f t="shared" si="62"/>
        <v>0</v>
      </c>
      <c r="J3926" s="44"/>
      <c r="K3926" s="21">
        <f>IFERROR(SUM(C3926/'Transfers of Funds'!$F$59),0)</f>
        <v>0</v>
      </c>
      <c r="L3926" s="44"/>
      <c r="M3926" s="45" t="s">
        <v>162</v>
      </c>
    </row>
    <row r="3927" spans="2:13">
      <c r="B3927" s="44" t="str">
        <f>IF(A3927="","",VLOOKUP(A3927,#REF!,2,FALSE))</f>
        <v/>
      </c>
      <c r="C3927" s="176"/>
      <c r="D3927" s="172"/>
      <c r="E3927" s="173"/>
      <c r="F3927" s="174"/>
      <c r="G3927" s="175"/>
      <c r="H3927" s="175"/>
      <c r="I3927" s="50">
        <f t="shared" si="62"/>
        <v>0</v>
      </c>
      <c r="J3927" s="44"/>
      <c r="K3927" s="21">
        <f>IFERROR(SUM(C3927/'Transfers of Funds'!$F$59),0)</f>
        <v>0</v>
      </c>
      <c r="L3927" s="44"/>
      <c r="M3927" s="45" t="s">
        <v>162</v>
      </c>
    </row>
    <row r="3928" spans="2:13">
      <c r="B3928" s="44" t="str">
        <f>IF(A3928="","",VLOOKUP(A3928,#REF!,2,FALSE))</f>
        <v/>
      </c>
      <c r="C3928" s="176"/>
      <c r="D3928" s="172"/>
      <c r="E3928" s="173"/>
      <c r="F3928" s="174"/>
      <c r="G3928" s="175"/>
      <c r="H3928" s="175"/>
      <c r="I3928" s="50">
        <f t="shared" si="62"/>
        <v>0</v>
      </c>
      <c r="J3928" s="44"/>
      <c r="K3928" s="21">
        <f>IFERROR(SUM(C3928/'Transfers of Funds'!$F$59),0)</f>
        <v>0</v>
      </c>
      <c r="L3928" s="44"/>
      <c r="M3928" s="45" t="s">
        <v>162</v>
      </c>
    </row>
    <row r="3929" spans="2:13">
      <c r="B3929" s="44" t="str">
        <f>IF(A3929="","",VLOOKUP(A3929,#REF!,2,FALSE))</f>
        <v/>
      </c>
      <c r="C3929" s="176"/>
      <c r="D3929" s="172"/>
      <c r="E3929" s="173"/>
      <c r="F3929" s="174"/>
      <c r="G3929" s="175"/>
      <c r="H3929" s="175"/>
      <c r="I3929" s="50">
        <f t="shared" si="62"/>
        <v>0</v>
      </c>
      <c r="J3929" s="44"/>
      <c r="K3929" s="21">
        <f>IFERROR(SUM(C3929/'Transfers of Funds'!$F$59),0)</f>
        <v>0</v>
      </c>
      <c r="L3929" s="44"/>
      <c r="M3929" s="45" t="s">
        <v>162</v>
      </c>
    </row>
    <row r="3930" spans="2:13">
      <c r="B3930" s="44" t="str">
        <f>IF(A3930="","",VLOOKUP(A3930,#REF!,2,FALSE))</f>
        <v/>
      </c>
      <c r="C3930" s="176"/>
      <c r="D3930" s="172"/>
      <c r="E3930" s="173"/>
      <c r="F3930" s="174"/>
      <c r="G3930" s="175"/>
      <c r="H3930" s="175"/>
      <c r="I3930" s="50">
        <f t="shared" si="62"/>
        <v>0</v>
      </c>
      <c r="J3930" s="44"/>
      <c r="K3930" s="21">
        <f>IFERROR(SUM(C3930/'Transfers of Funds'!$F$59),0)</f>
        <v>0</v>
      </c>
      <c r="L3930" s="44"/>
      <c r="M3930" s="45" t="s">
        <v>162</v>
      </c>
    </row>
    <row r="3931" spans="2:13">
      <c r="B3931" s="44" t="str">
        <f>IF(A3931="","",VLOOKUP(A3931,#REF!,2,FALSE))</f>
        <v/>
      </c>
      <c r="C3931" s="176"/>
      <c r="D3931" s="172"/>
      <c r="E3931" s="173"/>
      <c r="F3931" s="174"/>
      <c r="G3931" s="175"/>
      <c r="H3931" s="175"/>
      <c r="I3931" s="50">
        <f t="shared" si="62"/>
        <v>0</v>
      </c>
      <c r="J3931" s="44"/>
      <c r="K3931" s="21">
        <f>IFERROR(SUM(C3931/'Transfers of Funds'!$F$59),0)</f>
        <v>0</v>
      </c>
      <c r="L3931" s="44"/>
      <c r="M3931" s="45" t="s">
        <v>162</v>
      </c>
    </row>
    <row r="3932" spans="2:13">
      <c r="B3932" s="44" t="str">
        <f>IF(A3932="","",VLOOKUP(A3932,#REF!,2,FALSE))</f>
        <v/>
      </c>
      <c r="C3932" s="176"/>
      <c r="D3932" s="172"/>
      <c r="E3932" s="173"/>
      <c r="F3932" s="174"/>
      <c r="G3932" s="175"/>
      <c r="H3932" s="175"/>
      <c r="I3932" s="50">
        <f t="shared" si="62"/>
        <v>0</v>
      </c>
      <c r="J3932" s="44"/>
      <c r="K3932" s="21">
        <f>IFERROR(SUM(C3932/'Transfers of Funds'!$F$59),0)</f>
        <v>0</v>
      </c>
      <c r="L3932" s="44"/>
      <c r="M3932" s="45" t="s">
        <v>162</v>
      </c>
    </row>
    <row r="3933" spans="2:13">
      <c r="B3933" s="44" t="str">
        <f>IF(A3933="","",VLOOKUP(A3933,#REF!,2,FALSE))</f>
        <v/>
      </c>
      <c r="C3933" s="176"/>
      <c r="D3933" s="172"/>
      <c r="E3933" s="173"/>
      <c r="F3933" s="174"/>
      <c r="G3933" s="175"/>
      <c r="H3933" s="175"/>
      <c r="I3933" s="50">
        <f t="shared" si="62"/>
        <v>0</v>
      </c>
      <c r="J3933" s="44"/>
      <c r="K3933" s="21">
        <f>IFERROR(SUM(C3933/'Transfers of Funds'!$F$59),0)</f>
        <v>0</v>
      </c>
      <c r="L3933" s="44"/>
      <c r="M3933" s="45" t="s">
        <v>162</v>
      </c>
    </row>
    <row r="3934" spans="2:13">
      <c r="B3934" s="44" t="str">
        <f>IF(A3934="","",VLOOKUP(A3934,#REF!,2,FALSE))</f>
        <v/>
      </c>
      <c r="C3934" s="176"/>
      <c r="D3934" s="172"/>
      <c r="E3934" s="173"/>
      <c r="F3934" s="174"/>
      <c r="G3934" s="175"/>
      <c r="H3934" s="175"/>
      <c r="I3934" s="50">
        <f t="shared" si="62"/>
        <v>0</v>
      </c>
      <c r="J3934" s="44"/>
      <c r="K3934" s="21">
        <f>IFERROR(SUM(C3934/'Transfers of Funds'!$F$59),0)</f>
        <v>0</v>
      </c>
      <c r="L3934" s="44"/>
      <c r="M3934" s="45" t="s">
        <v>162</v>
      </c>
    </row>
    <row r="3935" spans="2:13">
      <c r="B3935" s="44" t="str">
        <f>IF(A3935="","",VLOOKUP(A3935,#REF!,2,FALSE))</f>
        <v/>
      </c>
      <c r="C3935" s="176"/>
      <c r="D3935" s="172"/>
      <c r="E3935" s="173"/>
      <c r="F3935" s="174"/>
      <c r="G3935" s="175"/>
      <c r="H3935" s="175"/>
      <c r="I3935" s="50">
        <f t="shared" si="62"/>
        <v>0</v>
      </c>
      <c r="J3935" s="44"/>
      <c r="K3935" s="21">
        <f>IFERROR(SUM(C3935/'Transfers of Funds'!$F$59),0)</f>
        <v>0</v>
      </c>
      <c r="L3935" s="44"/>
      <c r="M3935" s="45" t="s">
        <v>162</v>
      </c>
    </row>
    <row r="3936" spans="2:13">
      <c r="B3936" s="44" t="str">
        <f>IF(A3936="","",VLOOKUP(A3936,#REF!,2,FALSE))</f>
        <v/>
      </c>
      <c r="C3936" s="176"/>
      <c r="D3936" s="172"/>
      <c r="E3936" s="173"/>
      <c r="F3936" s="174"/>
      <c r="G3936" s="175"/>
      <c r="H3936" s="175"/>
      <c r="I3936" s="50">
        <f t="shared" si="62"/>
        <v>0</v>
      </c>
      <c r="J3936" s="44"/>
      <c r="K3936" s="21">
        <f>IFERROR(SUM(C3936/'Transfers of Funds'!$F$59),0)</f>
        <v>0</v>
      </c>
      <c r="L3936" s="44"/>
      <c r="M3936" s="45" t="s">
        <v>162</v>
      </c>
    </row>
    <row r="3937" spans="2:13">
      <c r="B3937" s="44" t="str">
        <f>IF(A3937="","",VLOOKUP(A3937,#REF!,2,FALSE))</f>
        <v/>
      </c>
      <c r="C3937" s="176"/>
      <c r="D3937" s="172"/>
      <c r="E3937" s="173"/>
      <c r="F3937" s="174"/>
      <c r="G3937" s="175"/>
      <c r="H3937" s="175"/>
      <c r="I3937" s="50">
        <f t="shared" si="62"/>
        <v>0</v>
      </c>
      <c r="J3937" s="44"/>
      <c r="K3937" s="21">
        <f>IFERROR(SUM(C3937/'Transfers of Funds'!$F$59),0)</f>
        <v>0</v>
      </c>
      <c r="L3937" s="44"/>
      <c r="M3937" s="45" t="s">
        <v>162</v>
      </c>
    </row>
    <row r="3938" spans="2:13">
      <c r="B3938" s="44" t="str">
        <f>IF(A3938="","",VLOOKUP(A3938,#REF!,2,FALSE))</f>
        <v/>
      </c>
      <c r="C3938" s="176"/>
      <c r="D3938" s="172"/>
      <c r="E3938" s="173"/>
      <c r="F3938" s="174"/>
      <c r="G3938" s="175"/>
      <c r="H3938" s="175"/>
      <c r="I3938" s="50">
        <f t="shared" si="62"/>
        <v>0</v>
      </c>
      <c r="J3938" s="44"/>
      <c r="K3938" s="21">
        <f>IFERROR(SUM(C3938/'Transfers of Funds'!$F$59),0)</f>
        <v>0</v>
      </c>
      <c r="L3938" s="44"/>
      <c r="M3938" s="45" t="s">
        <v>162</v>
      </c>
    </row>
    <row r="3939" spans="2:13">
      <c r="B3939" s="44" t="str">
        <f>IF(A3939="","",VLOOKUP(A3939,#REF!,2,FALSE))</f>
        <v/>
      </c>
      <c r="C3939" s="176"/>
      <c r="D3939" s="172"/>
      <c r="E3939" s="173"/>
      <c r="F3939" s="174"/>
      <c r="G3939" s="175"/>
      <c r="H3939" s="175"/>
      <c r="I3939" s="50">
        <f t="shared" si="62"/>
        <v>0</v>
      </c>
      <c r="J3939" s="44"/>
      <c r="K3939" s="21">
        <f>IFERROR(SUM(C3939/'Transfers of Funds'!$F$59),0)</f>
        <v>0</v>
      </c>
      <c r="L3939" s="44"/>
      <c r="M3939" s="45" t="s">
        <v>162</v>
      </c>
    </row>
    <row r="3940" spans="2:13">
      <c r="B3940" s="44" t="str">
        <f>IF(A3940="","",VLOOKUP(A3940,#REF!,2,FALSE))</f>
        <v/>
      </c>
      <c r="C3940" s="176"/>
      <c r="D3940" s="172"/>
      <c r="E3940" s="173"/>
      <c r="F3940" s="174"/>
      <c r="G3940" s="175"/>
      <c r="H3940" s="175"/>
      <c r="I3940" s="50">
        <f t="shared" si="62"/>
        <v>0</v>
      </c>
      <c r="J3940" s="44"/>
      <c r="K3940" s="21">
        <f>IFERROR(SUM(C3940/'Transfers of Funds'!$F$59),0)</f>
        <v>0</v>
      </c>
      <c r="L3940" s="44"/>
      <c r="M3940" s="45" t="s">
        <v>162</v>
      </c>
    </row>
    <row r="3941" spans="2:13">
      <c r="B3941" s="44" t="str">
        <f>IF(A3941="","",VLOOKUP(A3941,#REF!,2,FALSE))</f>
        <v/>
      </c>
      <c r="C3941" s="176"/>
      <c r="D3941" s="172"/>
      <c r="E3941" s="173"/>
      <c r="F3941" s="174"/>
      <c r="G3941" s="175"/>
      <c r="H3941" s="175"/>
      <c r="I3941" s="50">
        <f t="shared" si="62"/>
        <v>0</v>
      </c>
      <c r="J3941" s="44"/>
      <c r="K3941" s="21">
        <f>IFERROR(SUM(C3941/'Transfers of Funds'!$F$59),0)</f>
        <v>0</v>
      </c>
      <c r="L3941" s="44"/>
      <c r="M3941" s="45" t="s">
        <v>162</v>
      </c>
    </row>
    <row r="3942" spans="2:13">
      <c r="B3942" s="44" t="str">
        <f>IF(A3942="","",VLOOKUP(A3942,#REF!,2,FALSE))</f>
        <v/>
      </c>
      <c r="C3942" s="176"/>
      <c r="D3942" s="172"/>
      <c r="E3942" s="173"/>
      <c r="F3942" s="174"/>
      <c r="G3942" s="175"/>
      <c r="H3942" s="175"/>
      <c r="I3942" s="50">
        <f t="shared" si="62"/>
        <v>0</v>
      </c>
      <c r="J3942" s="44"/>
      <c r="K3942" s="21">
        <f>IFERROR(SUM(C3942/'Transfers of Funds'!$F$59),0)</f>
        <v>0</v>
      </c>
      <c r="L3942" s="44"/>
      <c r="M3942" s="45" t="s">
        <v>162</v>
      </c>
    </row>
    <row r="3943" spans="2:13">
      <c r="B3943" s="44" t="str">
        <f>IF(A3943="","",VLOOKUP(A3943,#REF!,2,FALSE))</f>
        <v/>
      </c>
      <c r="C3943" s="176"/>
      <c r="D3943" s="172"/>
      <c r="E3943" s="173"/>
      <c r="F3943" s="174"/>
      <c r="G3943" s="175"/>
      <c r="H3943" s="175"/>
      <c r="I3943" s="50">
        <f t="shared" si="62"/>
        <v>0</v>
      </c>
      <c r="J3943" s="44"/>
      <c r="K3943" s="21">
        <f>IFERROR(SUM(C3943/'Transfers of Funds'!$F$59),0)</f>
        <v>0</v>
      </c>
      <c r="L3943" s="44"/>
      <c r="M3943" s="45" t="s">
        <v>162</v>
      </c>
    </row>
    <row r="3944" spans="2:13">
      <c r="B3944" s="44" t="str">
        <f>IF(A3944="","",VLOOKUP(A3944,#REF!,2,FALSE))</f>
        <v/>
      </c>
      <c r="C3944" s="176"/>
      <c r="D3944" s="172"/>
      <c r="E3944" s="173"/>
      <c r="F3944" s="174"/>
      <c r="G3944" s="175"/>
      <c r="H3944" s="175"/>
      <c r="I3944" s="50">
        <f t="shared" si="62"/>
        <v>0</v>
      </c>
      <c r="J3944" s="44"/>
      <c r="K3944" s="21">
        <f>IFERROR(SUM(C3944/'Transfers of Funds'!$F$59),0)</f>
        <v>0</v>
      </c>
      <c r="L3944" s="44"/>
      <c r="M3944" s="45" t="s">
        <v>162</v>
      </c>
    </row>
    <row r="3945" spans="2:13">
      <c r="B3945" s="44" t="str">
        <f>IF(A3945="","",VLOOKUP(A3945,#REF!,2,FALSE))</f>
        <v/>
      </c>
      <c r="C3945" s="176"/>
      <c r="D3945" s="172"/>
      <c r="E3945" s="173"/>
      <c r="F3945" s="174"/>
      <c r="G3945" s="175"/>
      <c r="H3945" s="175"/>
      <c r="I3945" s="50">
        <f t="shared" si="62"/>
        <v>0</v>
      </c>
      <c r="J3945" s="44"/>
      <c r="K3945" s="21">
        <f>IFERROR(SUM(C3945/'Transfers of Funds'!$F$59),0)</f>
        <v>0</v>
      </c>
      <c r="L3945" s="44"/>
      <c r="M3945" s="45" t="s">
        <v>162</v>
      </c>
    </row>
    <row r="3946" spans="2:13">
      <c r="B3946" s="44" t="str">
        <f>IF(A3946="","",VLOOKUP(A3946,#REF!,2,FALSE))</f>
        <v/>
      </c>
      <c r="C3946" s="176"/>
      <c r="D3946" s="172"/>
      <c r="E3946" s="173"/>
      <c r="F3946" s="174"/>
      <c r="G3946" s="175"/>
      <c r="H3946" s="175"/>
      <c r="I3946" s="50">
        <f t="shared" si="62"/>
        <v>0</v>
      </c>
      <c r="J3946" s="44"/>
      <c r="K3946" s="21">
        <f>IFERROR(SUM(C3946/'Transfers of Funds'!$F$59),0)</f>
        <v>0</v>
      </c>
      <c r="L3946" s="44"/>
      <c r="M3946" s="45" t="s">
        <v>162</v>
      </c>
    </row>
    <row r="3947" spans="2:13">
      <c r="B3947" s="44" t="str">
        <f>IF(A3947="","",VLOOKUP(A3947,#REF!,2,FALSE))</f>
        <v/>
      </c>
      <c r="C3947" s="176"/>
      <c r="D3947" s="172"/>
      <c r="E3947" s="173"/>
      <c r="F3947" s="174"/>
      <c r="G3947" s="175"/>
      <c r="H3947" s="175"/>
      <c r="I3947" s="50">
        <f t="shared" si="62"/>
        <v>0</v>
      </c>
      <c r="J3947" s="44"/>
      <c r="K3947" s="21">
        <f>IFERROR(SUM(C3947/'Transfers of Funds'!$F$59),0)</f>
        <v>0</v>
      </c>
      <c r="L3947" s="44"/>
      <c r="M3947" s="45" t="s">
        <v>162</v>
      </c>
    </row>
    <row r="3948" spans="2:13">
      <c r="B3948" s="44" t="str">
        <f>IF(A3948="","",VLOOKUP(A3948,#REF!,2,FALSE))</f>
        <v/>
      </c>
      <c r="C3948" s="176"/>
      <c r="D3948" s="172"/>
      <c r="E3948" s="173"/>
      <c r="F3948" s="174"/>
      <c r="G3948" s="175"/>
      <c r="H3948" s="175"/>
      <c r="I3948" s="50">
        <f t="shared" si="62"/>
        <v>0</v>
      </c>
      <c r="J3948" s="44"/>
      <c r="K3948" s="21">
        <f>IFERROR(SUM(C3948/'Transfers of Funds'!$F$59),0)</f>
        <v>0</v>
      </c>
      <c r="L3948" s="44"/>
      <c r="M3948" s="45" t="s">
        <v>162</v>
      </c>
    </row>
    <row r="3949" spans="2:13">
      <c r="B3949" s="44" t="str">
        <f>IF(A3949="","",VLOOKUP(A3949,#REF!,2,FALSE))</f>
        <v/>
      </c>
      <c r="C3949" s="176"/>
      <c r="D3949" s="172"/>
      <c r="E3949" s="173"/>
      <c r="F3949" s="174"/>
      <c r="G3949" s="175"/>
      <c r="H3949" s="175"/>
      <c r="I3949" s="50">
        <f t="shared" si="62"/>
        <v>0</v>
      </c>
      <c r="J3949" s="44"/>
      <c r="K3949" s="21">
        <f>IFERROR(SUM(C3949/'Transfers of Funds'!$F$59),0)</f>
        <v>0</v>
      </c>
      <c r="L3949" s="44"/>
      <c r="M3949" s="45" t="s">
        <v>162</v>
      </c>
    </row>
    <row r="3950" spans="2:13">
      <c r="B3950" s="44" t="str">
        <f>IF(A3950="","",VLOOKUP(A3950,#REF!,2,FALSE))</f>
        <v/>
      </c>
      <c r="C3950" s="176"/>
      <c r="D3950" s="172"/>
      <c r="E3950" s="173"/>
      <c r="F3950" s="174"/>
      <c r="G3950" s="175"/>
      <c r="H3950" s="175"/>
      <c r="I3950" s="50">
        <f t="shared" si="62"/>
        <v>0</v>
      </c>
      <c r="J3950" s="44"/>
      <c r="K3950" s="21">
        <f>IFERROR(SUM(C3950/'Transfers of Funds'!$F$59),0)</f>
        <v>0</v>
      </c>
      <c r="L3950" s="44"/>
      <c r="M3950" s="45" t="s">
        <v>162</v>
      </c>
    </row>
    <row r="3951" spans="2:13">
      <c r="B3951" s="44" t="str">
        <f>IF(A3951="","",VLOOKUP(A3951,#REF!,2,FALSE))</f>
        <v/>
      </c>
      <c r="C3951" s="176"/>
      <c r="D3951" s="172"/>
      <c r="E3951" s="173"/>
      <c r="F3951" s="174"/>
      <c r="G3951" s="175"/>
      <c r="H3951" s="175"/>
      <c r="I3951" s="50">
        <f t="shared" si="62"/>
        <v>0</v>
      </c>
      <c r="J3951" s="44"/>
      <c r="K3951" s="21">
        <f>IFERROR(SUM(C3951/'Transfers of Funds'!$F$59),0)</f>
        <v>0</v>
      </c>
      <c r="L3951" s="44"/>
      <c r="M3951" s="45" t="s">
        <v>162</v>
      </c>
    </row>
    <row r="3952" spans="2:13">
      <c r="B3952" s="44" t="str">
        <f>IF(A3952="","",VLOOKUP(A3952,#REF!,2,FALSE))</f>
        <v/>
      </c>
      <c r="C3952" s="176"/>
      <c r="D3952" s="172"/>
      <c r="E3952" s="173"/>
      <c r="F3952" s="174"/>
      <c r="G3952" s="175"/>
      <c r="H3952" s="175"/>
      <c r="I3952" s="50">
        <f t="shared" si="62"/>
        <v>0</v>
      </c>
      <c r="J3952" s="44"/>
      <c r="K3952" s="21">
        <f>IFERROR(SUM(C3952/'Transfers of Funds'!$F$59),0)</f>
        <v>0</v>
      </c>
      <c r="L3952" s="44"/>
      <c r="M3952" s="45" t="s">
        <v>162</v>
      </c>
    </row>
    <row r="3953" spans="2:13">
      <c r="B3953" s="44" t="str">
        <f>IF(A3953="","",VLOOKUP(A3953,#REF!,2,FALSE))</f>
        <v/>
      </c>
      <c r="C3953" s="176"/>
      <c r="D3953" s="172"/>
      <c r="E3953" s="173"/>
      <c r="F3953" s="174"/>
      <c r="G3953" s="175"/>
      <c r="H3953" s="175"/>
      <c r="I3953" s="50">
        <f t="shared" si="62"/>
        <v>0</v>
      </c>
      <c r="J3953" s="44"/>
      <c r="K3953" s="21">
        <f>IFERROR(SUM(C3953/'Transfers of Funds'!$F$59),0)</f>
        <v>0</v>
      </c>
      <c r="L3953" s="44"/>
      <c r="M3953" s="45" t="s">
        <v>162</v>
      </c>
    </row>
    <row r="3954" spans="2:13">
      <c r="B3954" s="44" t="str">
        <f>IF(A3954="","",VLOOKUP(A3954,#REF!,2,FALSE))</f>
        <v/>
      </c>
      <c r="C3954" s="176"/>
      <c r="D3954" s="172"/>
      <c r="E3954" s="173"/>
      <c r="F3954" s="174"/>
      <c r="G3954" s="175"/>
      <c r="H3954" s="175"/>
      <c r="I3954" s="50">
        <f t="shared" si="62"/>
        <v>0</v>
      </c>
      <c r="J3954" s="44"/>
      <c r="K3954" s="21">
        <f>IFERROR(SUM(C3954/'Transfers of Funds'!$F$59),0)</f>
        <v>0</v>
      </c>
      <c r="L3954" s="44"/>
      <c r="M3954" s="45" t="s">
        <v>162</v>
      </c>
    </row>
    <row r="3955" spans="2:13">
      <c r="B3955" s="44" t="str">
        <f>IF(A3955="","",VLOOKUP(A3955,#REF!,2,FALSE))</f>
        <v/>
      </c>
      <c r="C3955" s="176"/>
      <c r="D3955" s="172"/>
      <c r="E3955" s="173"/>
      <c r="F3955" s="174"/>
      <c r="G3955" s="175"/>
      <c r="H3955" s="175"/>
      <c r="I3955" s="50">
        <f t="shared" si="62"/>
        <v>0</v>
      </c>
      <c r="J3955" s="44"/>
      <c r="K3955" s="21">
        <f>IFERROR(SUM(C3955/'Transfers of Funds'!$F$59),0)</f>
        <v>0</v>
      </c>
      <c r="L3955" s="44"/>
      <c r="M3955" s="45" t="s">
        <v>162</v>
      </c>
    </row>
    <row r="3956" spans="2:13">
      <c r="B3956" s="44" t="str">
        <f>IF(A3956="","",VLOOKUP(A3956,#REF!,2,FALSE))</f>
        <v/>
      </c>
      <c r="C3956" s="176"/>
      <c r="D3956" s="172"/>
      <c r="E3956" s="173"/>
      <c r="F3956" s="174"/>
      <c r="G3956" s="175"/>
      <c r="H3956" s="175"/>
      <c r="I3956" s="50">
        <f t="shared" si="62"/>
        <v>0</v>
      </c>
      <c r="J3956" s="44"/>
      <c r="K3956" s="21">
        <f>IFERROR(SUM(C3956/'Transfers of Funds'!$F$59),0)</f>
        <v>0</v>
      </c>
      <c r="L3956" s="44"/>
      <c r="M3956" s="45" t="s">
        <v>162</v>
      </c>
    </row>
    <row r="3957" spans="2:13">
      <c r="B3957" s="44" t="str">
        <f>IF(A3957="","",VLOOKUP(A3957,#REF!,2,FALSE))</f>
        <v/>
      </c>
      <c r="C3957" s="176"/>
      <c r="D3957" s="172"/>
      <c r="E3957" s="173"/>
      <c r="F3957" s="174"/>
      <c r="G3957" s="175"/>
      <c r="H3957" s="175"/>
      <c r="I3957" s="50">
        <f t="shared" si="62"/>
        <v>0</v>
      </c>
      <c r="J3957" s="44"/>
      <c r="K3957" s="21">
        <f>IFERROR(SUM(C3957/'Transfers of Funds'!$F$59),0)</f>
        <v>0</v>
      </c>
      <c r="L3957" s="44"/>
      <c r="M3957" s="45" t="s">
        <v>162</v>
      </c>
    </row>
    <row r="3958" spans="2:13">
      <c r="B3958" s="44" t="str">
        <f>IF(A3958="","",VLOOKUP(A3958,#REF!,2,FALSE))</f>
        <v/>
      </c>
      <c r="C3958" s="176"/>
      <c r="D3958" s="172"/>
      <c r="E3958" s="173"/>
      <c r="F3958" s="174"/>
      <c r="G3958" s="175"/>
      <c r="H3958" s="175"/>
      <c r="I3958" s="50">
        <f t="shared" si="62"/>
        <v>0</v>
      </c>
      <c r="J3958" s="44"/>
      <c r="K3958" s="21">
        <f>IFERROR(SUM(C3958/'Transfers of Funds'!$F$59),0)</f>
        <v>0</v>
      </c>
      <c r="L3958" s="44"/>
      <c r="M3958" s="45" t="s">
        <v>162</v>
      </c>
    </row>
    <row r="3959" spans="2:13">
      <c r="B3959" s="44" t="str">
        <f>IF(A3959="","",VLOOKUP(A3959,#REF!,2,FALSE))</f>
        <v/>
      </c>
      <c r="C3959" s="176"/>
      <c r="D3959" s="172"/>
      <c r="E3959" s="173"/>
      <c r="F3959" s="174"/>
      <c r="G3959" s="175"/>
      <c r="H3959" s="175"/>
      <c r="I3959" s="50">
        <f t="shared" si="62"/>
        <v>0</v>
      </c>
      <c r="J3959" s="44"/>
      <c r="K3959" s="21">
        <f>IFERROR(SUM(C3959/'Transfers of Funds'!$F$59),0)</f>
        <v>0</v>
      </c>
      <c r="L3959" s="44"/>
      <c r="M3959" s="45" t="s">
        <v>162</v>
      </c>
    </row>
    <row r="3960" spans="2:13">
      <c r="B3960" s="44" t="str">
        <f>IF(A3960="","",VLOOKUP(A3960,#REF!,2,FALSE))</f>
        <v/>
      </c>
      <c r="C3960" s="176"/>
      <c r="D3960" s="172"/>
      <c r="E3960" s="173"/>
      <c r="F3960" s="174"/>
      <c r="G3960" s="175"/>
      <c r="H3960" s="175"/>
      <c r="I3960" s="50">
        <f t="shared" si="62"/>
        <v>0</v>
      </c>
      <c r="J3960" s="44"/>
      <c r="K3960" s="21">
        <f>IFERROR(SUM(C3960/'Transfers of Funds'!$F$59),0)</f>
        <v>0</v>
      </c>
      <c r="L3960" s="44"/>
      <c r="M3960" s="45" t="s">
        <v>162</v>
      </c>
    </row>
    <row r="3961" spans="2:13">
      <c r="B3961" s="44" t="str">
        <f>IF(A3961="","",VLOOKUP(A3961,#REF!,2,FALSE))</f>
        <v/>
      </c>
      <c r="C3961" s="176"/>
      <c r="D3961" s="172"/>
      <c r="E3961" s="173"/>
      <c r="F3961" s="174"/>
      <c r="G3961" s="175"/>
      <c r="H3961" s="175"/>
      <c r="I3961" s="50">
        <f t="shared" si="62"/>
        <v>0</v>
      </c>
      <c r="J3961" s="44"/>
      <c r="K3961" s="21">
        <f>IFERROR(SUM(C3961/'Transfers of Funds'!$F$59),0)</f>
        <v>0</v>
      </c>
      <c r="L3961" s="44"/>
      <c r="M3961" s="45" t="s">
        <v>162</v>
      </c>
    </row>
    <row r="3962" spans="2:13">
      <c r="B3962" s="44" t="str">
        <f>IF(A3962="","",VLOOKUP(A3962,#REF!,2,FALSE))</f>
        <v/>
      </c>
      <c r="C3962" s="176"/>
      <c r="D3962" s="172"/>
      <c r="E3962" s="173"/>
      <c r="F3962" s="174"/>
      <c r="G3962" s="175"/>
      <c r="H3962" s="175"/>
      <c r="I3962" s="50">
        <f t="shared" si="62"/>
        <v>0</v>
      </c>
      <c r="J3962" s="44"/>
      <c r="K3962" s="21">
        <f>IFERROR(SUM(C3962/'Transfers of Funds'!$F$59),0)</f>
        <v>0</v>
      </c>
      <c r="L3962" s="44"/>
      <c r="M3962" s="45" t="s">
        <v>162</v>
      </c>
    </row>
    <row r="3963" spans="2:13">
      <c r="B3963" s="44" t="str">
        <f>IF(A3963="","",VLOOKUP(A3963,#REF!,2,FALSE))</f>
        <v/>
      </c>
      <c r="C3963" s="176"/>
      <c r="D3963" s="172"/>
      <c r="E3963" s="173"/>
      <c r="F3963" s="174"/>
      <c r="G3963" s="175"/>
      <c r="H3963" s="175"/>
      <c r="I3963" s="50">
        <f t="shared" si="62"/>
        <v>0</v>
      </c>
      <c r="J3963" s="44"/>
      <c r="K3963" s="21">
        <f>IFERROR(SUM(C3963/'Transfers of Funds'!$F$59),0)</f>
        <v>0</v>
      </c>
      <c r="L3963" s="44"/>
      <c r="M3963" s="45" t="s">
        <v>162</v>
      </c>
    </row>
    <row r="3964" spans="2:13">
      <c r="B3964" s="44" t="str">
        <f>IF(A3964="","",VLOOKUP(A3964,#REF!,2,FALSE))</f>
        <v/>
      </c>
      <c r="C3964" s="176"/>
      <c r="D3964" s="172"/>
      <c r="E3964" s="173"/>
      <c r="F3964" s="174"/>
      <c r="G3964" s="175"/>
      <c r="H3964" s="175"/>
      <c r="I3964" s="50">
        <f t="shared" si="62"/>
        <v>0</v>
      </c>
      <c r="J3964" s="44"/>
      <c r="K3964" s="21">
        <f>IFERROR(SUM(C3964/'Transfers of Funds'!$F$59),0)</f>
        <v>0</v>
      </c>
      <c r="L3964" s="44"/>
      <c r="M3964" s="45" t="s">
        <v>162</v>
      </c>
    </row>
    <row r="3965" spans="2:13">
      <c r="B3965" s="44" t="str">
        <f>IF(A3965="","",VLOOKUP(A3965,#REF!,2,FALSE))</f>
        <v/>
      </c>
      <c r="C3965" s="176"/>
      <c r="D3965" s="172"/>
      <c r="E3965" s="173"/>
      <c r="F3965" s="174"/>
      <c r="G3965" s="175"/>
      <c r="H3965" s="175"/>
      <c r="I3965" s="50">
        <f t="shared" si="62"/>
        <v>0</v>
      </c>
      <c r="J3965" s="44"/>
      <c r="K3965" s="21">
        <f>IFERROR(SUM(C3965/'Transfers of Funds'!$F$59),0)</f>
        <v>0</v>
      </c>
      <c r="L3965" s="44"/>
      <c r="M3965" s="45" t="s">
        <v>162</v>
      </c>
    </row>
    <row r="3966" spans="2:13">
      <c r="B3966" s="44" t="str">
        <f>IF(A3966="","",VLOOKUP(A3966,#REF!,2,FALSE))</f>
        <v/>
      </c>
      <c r="C3966" s="176"/>
      <c r="D3966" s="172"/>
      <c r="E3966" s="173"/>
      <c r="F3966" s="174"/>
      <c r="G3966" s="175"/>
      <c r="H3966" s="175"/>
      <c r="I3966" s="50">
        <f t="shared" si="62"/>
        <v>0</v>
      </c>
      <c r="J3966" s="44"/>
      <c r="K3966" s="21">
        <f>IFERROR(SUM(C3966/'Transfers of Funds'!$F$59),0)</f>
        <v>0</v>
      </c>
      <c r="L3966" s="44"/>
      <c r="M3966" s="45" t="s">
        <v>162</v>
      </c>
    </row>
    <row r="3967" spans="2:13">
      <c r="B3967" s="44" t="str">
        <f>IF(A3967="","",VLOOKUP(A3967,#REF!,2,FALSE))</f>
        <v/>
      </c>
      <c r="C3967" s="176"/>
      <c r="D3967" s="172"/>
      <c r="E3967" s="173"/>
      <c r="F3967" s="174"/>
      <c r="G3967" s="175"/>
      <c r="H3967" s="175"/>
      <c r="I3967" s="50">
        <f t="shared" si="62"/>
        <v>0</v>
      </c>
      <c r="J3967" s="44"/>
      <c r="K3967" s="21">
        <f>IFERROR(SUM(C3967/'Transfers of Funds'!$F$59),0)</f>
        <v>0</v>
      </c>
      <c r="L3967" s="44"/>
      <c r="M3967" s="45" t="s">
        <v>162</v>
      </c>
    </row>
    <row r="3968" spans="2:13">
      <c r="B3968" s="44" t="str">
        <f>IF(A3968="","",VLOOKUP(A3968,#REF!,2,FALSE))</f>
        <v/>
      </c>
      <c r="C3968" s="176"/>
      <c r="D3968" s="172"/>
      <c r="E3968" s="173"/>
      <c r="F3968" s="174"/>
      <c r="G3968" s="175"/>
      <c r="H3968" s="175"/>
      <c r="I3968" s="50">
        <f t="shared" si="62"/>
        <v>0</v>
      </c>
      <c r="J3968" s="44"/>
      <c r="K3968" s="21">
        <f>IFERROR(SUM(C3968/'Transfers of Funds'!$F$59),0)</f>
        <v>0</v>
      </c>
      <c r="L3968" s="44"/>
      <c r="M3968" s="45" t="s">
        <v>162</v>
      </c>
    </row>
    <row r="3969" spans="2:13">
      <c r="B3969" s="44" t="str">
        <f>IF(A3969="","",VLOOKUP(A3969,#REF!,2,FALSE))</f>
        <v/>
      </c>
      <c r="C3969" s="176"/>
      <c r="D3969" s="172"/>
      <c r="E3969" s="173"/>
      <c r="F3969" s="174"/>
      <c r="G3969" s="175"/>
      <c r="H3969" s="175"/>
      <c r="I3969" s="50">
        <f t="shared" si="62"/>
        <v>0</v>
      </c>
      <c r="J3969" s="44"/>
      <c r="K3969" s="21">
        <f>IFERROR(SUM(C3969/'Transfers of Funds'!$F$59),0)</f>
        <v>0</v>
      </c>
      <c r="L3969" s="44"/>
      <c r="M3969" s="45" t="s">
        <v>162</v>
      </c>
    </row>
    <row r="3970" spans="2:13">
      <c r="B3970" s="44" t="str">
        <f>IF(A3970="","",VLOOKUP(A3970,#REF!,2,FALSE))</f>
        <v/>
      </c>
      <c r="C3970" s="176"/>
      <c r="D3970" s="172"/>
      <c r="E3970" s="173"/>
      <c r="F3970" s="174"/>
      <c r="G3970" s="175"/>
      <c r="H3970" s="175"/>
      <c r="I3970" s="50">
        <f t="shared" si="62"/>
        <v>0</v>
      </c>
      <c r="J3970" s="44"/>
      <c r="K3970" s="21">
        <f>IFERROR(SUM(C3970/'Transfers of Funds'!$F$59),0)</f>
        <v>0</v>
      </c>
      <c r="L3970" s="44"/>
      <c r="M3970" s="45" t="s">
        <v>162</v>
      </c>
    </row>
    <row r="3971" spans="2:13">
      <c r="B3971" s="44" t="str">
        <f>IF(A3971="","",VLOOKUP(A3971,#REF!,2,FALSE))</f>
        <v/>
      </c>
      <c r="C3971" s="176"/>
      <c r="D3971" s="172"/>
      <c r="E3971" s="173"/>
      <c r="F3971" s="174"/>
      <c r="G3971" s="175"/>
      <c r="H3971" s="175"/>
      <c r="I3971" s="50">
        <f t="shared" si="62"/>
        <v>0</v>
      </c>
      <c r="J3971" s="44"/>
      <c r="K3971" s="21">
        <f>IFERROR(SUM(C3971/'Transfers of Funds'!$F$59),0)</f>
        <v>0</v>
      </c>
      <c r="L3971" s="44"/>
      <c r="M3971" s="45" t="s">
        <v>162</v>
      </c>
    </row>
    <row r="3972" spans="2:13">
      <c r="B3972" s="44" t="str">
        <f>IF(A3972="","",VLOOKUP(A3972,#REF!,2,FALSE))</f>
        <v/>
      </c>
      <c r="C3972" s="176"/>
      <c r="D3972" s="172"/>
      <c r="E3972" s="173"/>
      <c r="F3972" s="174"/>
      <c r="G3972" s="175"/>
      <c r="H3972" s="175"/>
      <c r="I3972" s="50">
        <f t="shared" si="62"/>
        <v>0</v>
      </c>
      <c r="J3972" s="44"/>
      <c r="K3972" s="21">
        <f>IFERROR(SUM(C3972/'Transfers of Funds'!$F$59),0)</f>
        <v>0</v>
      </c>
      <c r="L3972" s="44"/>
      <c r="M3972" s="45" t="s">
        <v>162</v>
      </c>
    </row>
    <row r="3973" spans="2:13">
      <c r="B3973" s="44" t="str">
        <f>IF(A3973="","",VLOOKUP(A3973,#REF!,2,FALSE))</f>
        <v/>
      </c>
      <c r="C3973" s="176"/>
      <c r="D3973" s="172"/>
      <c r="E3973" s="173"/>
      <c r="F3973" s="174"/>
      <c r="G3973" s="175"/>
      <c r="H3973" s="175"/>
      <c r="I3973" s="50">
        <f t="shared" si="62"/>
        <v>0</v>
      </c>
      <c r="J3973" s="44"/>
      <c r="K3973" s="21">
        <f>IFERROR(SUM(C3973/'Transfers of Funds'!$F$59),0)</f>
        <v>0</v>
      </c>
      <c r="L3973" s="44"/>
      <c r="M3973" s="45" t="s">
        <v>162</v>
      </c>
    </row>
    <row r="3974" spans="2:13">
      <c r="B3974" s="44" t="str">
        <f>IF(A3974="","",VLOOKUP(A3974,#REF!,2,FALSE))</f>
        <v/>
      </c>
      <c r="C3974" s="176"/>
      <c r="D3974" s="172"/>
      <c r="E3974" s="173"/>
      <c r="F3974" s="174"/>
      <c r="G3974" s="175"/>
      <c r="H3974" s="175"/>
      <c r="I3974" s="50">
        <f t="shared" si="62"/>
        <v>0</v>
      </c>
      <c r="J3974" s="44"/>
      <c r="K3974" s="21">
        <f>IFERROR(SUM(C3974/'Transfers of Funds'!$F$59),0)</f>
        <v>0</v>
      </c>
      <c r="L3974" s="44"/>
      <c r="M3974" s="45" t="s">
        <v>162</v>
      </c>
    </row>
    <row r="3975" spans="2:13">
      <c r="B3975" s="44" t="str">
        <f>IF(A3975="","",VLOOKUP(A3975,#REF!,2,FALSE))</f>
        <v/>
      </c>
      <c r="C3975" s="176"/>
      <c r="D3975" s="172"/>
      <c r="E3975" s="173"/>
      <c r="F3975" s="174"/>
      <c r="G3975" s="175"/>
      <c r="H3975" s="175"/>
      <c r="I3975" s="50">
        <f t="shared" si="62"/>
        <v>0</v>
      </c>
      <c r="J3975" s="44"/>
      <c r="K3975" s="21">
        <f>IFERROR(SUM(C3975/'Transfers of Funds'!$F$59),0)</f>
        <v>0</v>
      </c>
      <c r="L3975" s="44"/>
      <c r="M3975" s="45" t="s">
        <v>162</v>
      </c>
    </row>
    <row r="3976" spans="2:13">
      <c r="B3976" s="44" t="str">
        <f>IF(A3976="","",VLOOKUP(A3976,#REF!,2,FALSE))</f>
        <v/>
      </c>
      <c r="C3976" s="176"/>
      <c r="D3976" s="172"/>
      <c r="E3976" s="173"/>
      <c r="F3976" s="174"/>
      <c r="G3976" s="175"/>
      <c r="H3976" s="175"/>
      <c r="I3976" s="50">
        <f t="shared" si="62"/>
        <v>0</v>
      </c>
      <c r="J3976" s="44"/>
      <c r="K3976" s="21">
        <f>IFERROR(SUM(C3976/'Transfers of Funds'!$F$59),0)</f>
        <v>0</v>
      </c>
      <c r="L3976" s="44"/>
      <c r="M3976" s="45" t="s">
        <v>162</v>
      </c>
    </row>
    <row r="3977" spans="2:13">
      <c r="B3977" s="44" t="str">
        <f>IF(A3977="","",VLOOKUP(A3977,#REF!,2,FALSE))</f>
        <v/>
      </c>
      <c r="C3977" s="176"/>
      <c r="D3977" s="172"/>
      <c r="E3977" s="173"/>
      <c r="F3977" s="174"/>
      <c r="G3977" s="175"/>
      <c r="H3977" s="175"/>
      <c r="I3977" s="50">
        <f t="shared" si="62"/>
        <v>0</v>
      </c>
      <c r="J3977" s="44"/>
      <c r="K3977" s="21">
        <f>IFERROR(SUM(C3977/'Transfers of Funds'!$F$59),0)</f>
        <v>0</v>
      </c>
      <c r="L3977" s="44"/>
      <c r="M3977" s="45" t="s">
        <v>162</v>
      </c>
    </row>
    <row r="3978" spans="2:13">
      <c r="B3978" s="44" t="str">
        <f>IF(A3978="","",VLOOKUP(A3978,#REF!,2,FALSE))</f>
        <v/>
      </c>
      <c r="C3978" s="176"/>
      <c r="D3978" s="172"/>
      <c r="E3978" s="173"/>
      <c r="F3978" s="174"/>
      <c r="G3978" s="175"/>
      <c r="H3978" s="175"/>
      <c r="I3978" s="50">
        <f t="shared" si="62"/>
        <v>0</v>
      </c>
      <c r="J3978" s="44"/>
      <c r="K3978" s="21">
        <f>IFERROR(SUM(C3978/'Transfers of Funds'!$F$59),0)</f>
        <v>0</v>
      </c>
      <c r="L3978" s="44"/>
      <c r="M3978" s="45" t="s">
        <v>162</v>
      </c>
    </row>
    <row r="3979" spans="2:13">
      <c r="B3979" s="44" t="str">
        <f>IF(A3979="","",VLOOKUP(A3979,#REF!,2,FALSE))</f>
        <v/>
      </c>
      <c r="C3979" s="176"/>
      <c r="D3979" s="172"/>
      <c r="E3979" s="173"/>
      <c r="F3979" s="174"/>
      <c r="G3979" s="175"/>
      <c r="H3979" s="175"/>
      <c r="I3979" s="50">
        <f t="shared" si="62"/>
        <v>0</v>
      </c>
      <c r="J3979" s="44"/>
      <c r="K3979" s="21">
        <f>IFERROR(SUM(C3979/'Transfers of Funds'!$F$59),0)</f>
        <v>0</v>
      </c>
      <c r="L3979" s="44"/>
      <c r="M3979" s="45" t="s">
        <v>162</v>
      </c>
    </row>
    <row r="3980" spans="2:13">
      <c r="B3980" s="44" t="str">
        <f>IF(A3980="","",VLOOKUP(A3980,#REF!,2,FALSE))</f>
        <v/>
      </c>
      <c r="C3980" s="176"/>
      <c r="D3980" s="172"/>
      <c r="E3980" s="173"/>
      <c r="F3980" s="174"/>
      <c r="G3980" s="175"/>
      <c r="H3980" s="175"/>
      <c r="I3980" s="50">
        <f t="shared" si="62"/>
        <v>0</v>
      </c>
      <c r="J3980" s="44"/>
      <c r="K3980" s="21">
        <f>IFERROR(SUM(C3980/'Transfers of Funds'!$F$59),0)</f>
        <v>0</v>
      </c>
      <c r="L3980" s="44"/>
      <c r="M3980" s="45" t="s">
        <v>162</v>
      </c>
    </row>
    <row r="3981" spans="2:13">
      <c r="B3981" s="44" t="str">
        <f>IF(A3981="","",VLOOKUP(A3981,#REF!,2,FALSE))</f>
        <v/>
      </c>
      <c r="C3981" s="176"/>
      <c r="D3981" s="172"/>
      <c r="E3981" s="173"/>
      <c r="F3981" s="174"/>
      <c r="G3981" s="175"/>
      <c r="H3981" s="175"/>
      <c r="I3981" s="50">
        <f t="shared" si="62"/>
        <v>0</v>
      </c>
      <c r="J3981" s="44"/>
      <c r="K3981" s="21">
        <f>IFERROR(SUM(C3981/'Transfers of Funds'!$F$59),0)</f>
        <v>0</v>
      </c>
      <c r="L3981" s="44"/>
      <c r="M3981" s="45" t="s">
        <v>162</v>
      </c>
    </row>
    <row r="3982" spans="2:13">
      <c r="B3982" s="44" t="str">
        <f>IF(A3982="","",VLOOKUP(A3982,#REF!,2,FALSE))</f>
        <v/>
      </c>
      <c r="C3982" s="176"/>
      <c r="D3982" s="172"/>
      <c r="E3982" s="173"/>
      <c r="F3982" s="174"/>
      <c r="G3982" s="175"/>
      <c r="H3982" s="175"/>
      <c r="I3982" s="50">
        <f t="shared" si="62"/>
        <v>0</v>
      </c>
      <c r="J3982" s="44"/>
      <c r="K3982" s="21">
        <f>IFERROR(SUM(C3982/'Transfers of Funds'!$F$59),0)</f>
        <v>0</v>
      </c>
      <c r="L3982" s="44"/>
      <c r="M3982" s="45" t="s">
        <v>162</v>
      </c>
    </row>
    <row r="3983" spans="2:13">
      <c r="B3983" s="44" t="str">
        <f>IF(A3983="","",VLOOKUP(A3983,#REF!,2,FALSE))</f>
        <v/>
      </c>
      <c r="C3983" s="176"/>
      <c r="D3983" s="172"/>
      <c r="E3983" s="173"/>
      <c r="F3983" s="174"/>
      <c r="G3983" s="175"/>
      <c r="H3983" s="175"/>
      <c r="I3983" s="50">
        <f t="shared" si="62"/>
        <v>0</v>
      </c>
      <c r="J3983" s="44"/>
      <c r="K3983" s="21">
        <f>IFERROR(SUM(C3983/'Transfers of Funds'!$F$59),0)</f>
        <v>0</v>
      </c>
      <c r="L3983" s="44"/>
      <c r="M3983" s="45" t="s">
        <v>162</v>
      </c>
    </row>
    <row r="3984" spans="2:13">
      <c r="B3984" s="44" t="str">
        <f>IF(A3984="","",VLOOKUP(A3984,#REF!,2,FALSE))</f>
        <v/>
      </c>
      <c r="C3984" s="176"/>
      <c r="D3984" s="172"/>
      <c r="E3984" s="173"/>
      <c r="F3984" s="174"/>
      <c r="G3984" s="175"/>
      <c r="H3984" s="175"/>
      <c r="I3984" s="50">
        <f t="shared" si="62"/>
        <v>0</v>
      </c>
      <c r="J3984" s="44"/>
      <c r="K3984" s="21">
        <f>IFERROR(SUM(C3984/'Transfers of Funds'!$F$59),0)</f>
        <v>0</v>
      </c>
      <c r="L3984" s="44"/>
      <c r="M3984" s="45" t="s">
        <v>162</v>
      </c>
    </row>
    <row r="3985" spans="2:13">
      <c r="B3985" s="44" t="str">
        <f>IF(A3985="","",VLOOKUP(A3985,#REF!,2,FALSE))</f>
        <v/>
      </c>
      <c r="C3985" s="176"/>
      <c r="D3985" s="172"/>
      <c r="E3985" s="173"/>
      <c r="F3985" s="174"/>
      <c r="G3985" s="175"/>
      <c r="H3985" s="175"/>
      <c r="I3985" s="50">
        <f t="shared" si="62"/>
        <v>0</v>
      </c>
      <c r="J3985" s="44"/>
      <c r="K3985" s="21">
        <f>IFERROR(SUM(C3985/'Transfers of Funds'!$F$59),0)</f>
        <v>0</v>
      </c>
      <c r="L3985" s="44"/>
      <c r="M3985" s="45" t="s">
        <v>162</v>
      </c>
    </row>
    <row r="3986" spans="2:13">
      <c r="B3986" s="44" t="str">
        <f>IF(A3986="","",VLOOKUP(A3986,#REF!,2,FALSE))</f>
        <v/>
      </c>
      <c r="C3986" s="176"/>
      <c r="D3986" s="172"/>
      <c r="E3986" s="173"/>
      <c r="F3986" s="174"/>
      <c r="G3986" s="175"/>
      <c r="H3986" s="175"/>
      <c r="I3986" s="50">
        <f t="shared" si="62"/>
        <v>0</v>
      </c>
      <c r="J3986" s="44"/>
      <c r="K3986" s="21">
        <f>IFERROR(SUM(C3986/'Transfers of Funds'!$F$59),0)</f>
        <v>0</v>
      </c>
      <c r="L3986" s="44"/>
      <c r="M3986" s="45" t="s">
        <v>162</v>
      </c>
    </row>
    <row r="3987" spans="2:13">
      <c r="B3987" s="44" t="str">
        <f>IF(A3987="","",VLOOKUP(A3987,#REF!,2,FALSE))</f>
        <v/>
      </c>
      <c r="C3987" s="176"/>
      <c r="D3987" s="172"/>
      <c r="E3987" s="173"/>
      <c r="F3987" s="174"/>
      <c r="G3987" s="175"/>
      <c r="H3987" s="175"/>
      <c r="I3987" s="50">
        <f t="shared" si="62"/>
        <v>0</v>
      </c>
      <c r="J3987" s="44"/>
      <c r="K3987" s="21">
        <f>IFERROR(SUM(C3987/'Transfers of Funds'!$F$59),0)</f>
        <v>0</v>
      </c>
      <c r="L3987" s="44"/>
      <c r="M3987" s="45" t="s">
        <v>162</v>
      </c>
    </row>
    <row r="3988" spans="2:13">
      <c r="B3988" s="44" t="str">
        <f>IF(A3988="","",VLOOKUP(A3988,#REF!,2,FALSE))</f>
        <v/>
      </c>
      <c r="C3988" s="176"/>
      <c r="D3988" s="172"/>
      <c r="E3988" s="173"/>
      <c r="F3988" s="174"/>
      <c r="G3988" s="175"/>
      <c r="H3988" s="175"/>
      <c r="I3988" s="50">
        <f t="shared" si="62"/>
        <v>0</v>
      </c>
      <c r="J3988" s="44"/>
      <c r="K3988" s="21">
        <f>IFERROR(SUM(C3988/'Transfers of Funds'!$F$59),0)</f>
        <v>0</v>
      </c>
      <c r="L3988" s="44"/>
      <c r="M3988" s="45" t="s">
        <v>162</v>
      </c>
    </row>
    <row r="3989" spans="2:13">
      <c r="B3989" s="44" t="str">
        <f>IF(A3989="","",VLOOKUP(A3989,#REF!,2,FALSE))</f>
        <v/>
      </c>
      <c r="C3989" s="176"/>
      <c r="D3989" s="172"/>
      <c r="E3989" s="173"/>
      <c r="F3989" s="174"/>
      <c r="G3989" s="175"/>
      <c r="H3989" s="175"/>
      <c r="I3989" s="50">
        <f t="shared" ref="I3989:I4000" si="63">IF(OR(F$4="EUR",F$4="USD",F$4="GBP",F$4="CAD",F$4="NZD",F$4="AUD"),K3989,C3989)</f>
        <v>0</v>
      </c>
      <c r="J3989" s="44"/>
      <c r="K3989" s="21">
        <f>IFERROR(SUM(C3989/'Transfers of Funds'!$F$59),0)</f>
        <v>0</v>
      </c>
      <c r="L3989" s="44"/>
      <c r="M3989" s="45" t="s">
        <v>162</v>
      </c>
    </row>
    <row r="3990" spans="2:13">
      <c r="B3990" s="44" t="str">
        <f>IF(A3990="","",VLOOKUP(A3990,#REF!,2,FALSE))</f>
        <v/>
      </c>
      <c r="C3990" s="176"/>
      <c r="D3990" s="172"/>
      <c r="E3990" s="173"/>
      <c r="F3990" s="174"/>
      <c r="G3990" s="175"/>
      <c r="H3990" s="175"/>
      <c r="I3990" s="50">
        <f t="shared" si="63"/>
        <v>0</v>
      </c>
      <c r="J3990" s="44"/>
      <c r="K3990" s="21">
        <f>IFERROR(SUM(C3990/'Transfers of Funds'!$F$59),0)</f>
        <v>0</v>
      </c>
      <c r="L3990" s="44"/>
      <c r="M3990" s="45" t="s">
        <v>162</v>
      </c>
    </row>
    <row r="3991" spans="2:13">
      <c r="B3991" s="44" t="str">
        <f>IF(A3991="","",VLOOKUP(A3991,#REF!,2,FALSE))</f>
        <v/>
      </c>
      <c r="C3991" s="176"/>
      <c r="D3991" s="172"/>
      <c r="E3991" s="173"/>
      <c r="F3991" s="174"/>
      <c r="G3991" s="175"/>
      <c r="H3991" s="175"/>
      <c r="I3991" s="50">
        <f t="shared" si="63"/>
        <v>0</v>
      </c>
      <c r="J3991" s="44"/>
      <c r="K3991" s="21">
        <f>IFERROR(SUM(C3991/'Transfers of Funds'!$F$59),0)</f>
        <v>0</v>
      </c>
      <c r="L3991" s="44"/>
      <c r="M3991" s="45" t="s">
        <v>162</v>
      </c>
    </row>
    <row r="3992" spans="2:13">
      <c r="B3992" s="44" t="str">
        <f>IF(A3992="","",VLOOKUP(A3992,#REF!,2,FALSE))</f>
        <v/>
      </c>
      <c r="C3992" s="176"/>
      <c r="D3992" s="172"/>
      <c r="E3992" s="173"/>
      <c r="F3992" s="174"/>
      <c r="G3992" s="175"/>
      <c r="H3992" s="175"/>
      <c r="I3992" s="50">
        <f t="shared" si="63"/>
        <v>0</v>
      </c>
      <c r="J3992" s="44"/>
      <c r="K3992" s="21">
        <f>IFERROR(SUM(C3992/'Transfers of Funds'!$F$59),0)</f>
        <v>0</v>
      </c>
      <c r="L3992" s="44"/>
      <c r="M3992" s="45" t="s">
        <v>162</v>
      </c>
    </row>
    <row r="3993" spans="2:13">
      <c r="B3993" s="44" t="str">
        <f>IF(A3993="","",VLOOKUP(A3993,#REF!,2,FALSE))</f>
        <v/>
      </c>
      <c r="C3993" s="176"/>
      <c r="D3993" s="172"/>
      <c r="E3993" s="173"/>
      <c r="F3993" s="174"/>
      <c r="G3993" s="175"/>
      <c r="H3993" s="175"/>
      <c r="I3993" s="50">
        <f t="shared" si="63"/>
        <v>0</v>
      </c>
      <c r="J3993" s="44"/>
      <c r="K3993" s="21">
        <f>IFERROR(SUM(C3993/'Transfers of Funds'!$F$59),0)</f>
        <v>0</v>
      </c>
      <c r="L3993" s="44"/>
      <c r="M3993" s="45" t="s">
        <v>162</v>
      </c>
    </row>
    <row r="3994" spans="2:13">
      <c r="B3994" s="44" t="str">
        <f>IF(A3994="","",VLOOKUP(A3994,#REF!,2,FALSE))</f>
        <v/>
      </c>
      <c r="C3994" s="176"/>
      <c r="D3994" s="172"/>
      <c r="E3994" s="173"/>
      <c r="F3994" s="174"/>
      <c r="G3994" s="175"/>
      <c r="H3994" s="175"/>
      <c r="I3994" s="50">
        <f t="shared" si="63"/>
        <v>0</v>
      </c>
      <c r="J3994" s="44"/>
      <c r="K3994" s="21">
        <f>IFERROR(SUM(C3994/'Transfers of Funds'!$F$59),0)</f>
        <v>0</v>
      </c>
      <c r="L3994" s="44"/>
      <c r="M3994" s="45" t="s">
        <v>162</v>
      </c>
    </row>
    <row r="3995" spans="2:13">
      <c r="B3995" s="44" t="str">
        <f>IF(A3995="","",VLOOKUP(A3995,#REF!,2,FALSE))</f>
        <v/>
      </c>
      <c r="C3995" s="176"/>
      <c r="D3995" s="172"/>
      <c r="E3995" s="173"/>
      <c r="F3995" s="174"/>
      <c r="G3995" s="175"/>
      <c r="H3995" s="175"/>
      <c r="I3995" s="50">
        <f t="shared" si="63"/>
        <v>0</v>
      </c>
      <c r="J3995" s="44"/>
      <c r="K3995" s="21">
        <f>IFERROR(SUM(C3995/'Transfers of Funds'!$F$59),0)</f>
        <v>0</v>
      </c>
      <c r="L3995" s="44"/>
      <c r="M3995" s="45" t="s">
        <v>162</v>
      </c>
    </row>
    <row r="3996" spans="2:13">
      <c r="B3996" s="44" t="str">
        <f>IF(A3996="","",VLOOKUP(A3996,#REF!,2,FALSE))</f>
        <v/>
      </c>
      <c r="C3996" s="176"/>
      <c r="D3996" s="172"/>
      <c r="E3996" s="173"/>
      <c r="F3996" s="174"/>
      <c r="G3996" s="175"/>
      <c r="H3996" s="175"/>
      <c r="I3996" s="50">
        <f t="shared" si="63"/>
        <v>0</v>
      </c>
      <c r="J3996" s="44"/>
      <c r="K3996" s="21">
        <f>IFERROR(SUM(C3996/'Transfers of Funds'!$F$59),0)</f>
        <v>0</v>
      </c>
      <c r="L3996" s="44"/>
      <c r="M3996" s="45" t="s">
        <v>162</v>
      </c>
    </row>
    <row r="3997" spans="2:13">
      <c r="B3997" s="44" t="str">
        <f>IF(A3997="","",VLOOKUP(A3997,#REF!,2,FALSE))</f>
        <v/>
      </c>
      <c r="C3997" s="176"/>
      <c r="D3997" s="172"/>
      <c r="E3997" s="173"/>
      <c r="F3997" s="174"/>
      <c r="G3997" s="175"/>
      <c r="H3997" s="175"/>
      <c r="I3997" s="50">
        <f t="shared" si="63"/>
        <v>0</v>
      </c>
      <c r="J3997" s="44"/>
      <c r="K3997" s="21">
        <f>IFERROR(SUM(C3997/'Transfers of Funds'!$F$59),0)</f>
        <v>0</v>
      </c>
      <c r="L3997" s="44"/>
      <c r="M3997" s="45" t="s">
        <v>162</v>
      </c>
    </row>
    <row r="3998" spans="2:13">
      <c r="B3998" s="44" t="str">
        <f>IF(A3998="","",VLOOKUP(A3998,#REF!,2,FALSE))</f>
        <v/>
      </c>
      <c r="C3998" s="176"/>
      <c r="D3998" s="172"/>
      <c r="E3998" s="173"/>
      <c r="F3998" s="174"/>
      <c r="G3998" s="175"/>
      <c r="H3998" s="175"/>
      <c r="I3998" s="50">
        <f t="shared" si="63"/>
        <v>0</v>
      </c>
      <c r="J3998" s="44"/>
      <c r="K3998" s="21">
        <f>IFERROR(SUM(C3998/'Transfers of Funds'!$F$59),0)</f>
        <v>0</v>
      </c>
      <c r="L3998" s="44"/>
      <c r="M3998" s="45" t="s">
        <v>162</v>
      </c>
    </row>
    <row r="3999" spans="2:13">
      <c r="B3999" s="44" t="str">
        <f>IF(A3999="","",VLOOKUP(A3999,#REF!,2,FALSE))</f>
        <v/>
      </c>
      <c r="C3999" s="176"/>
      <c r="D3999" s="172"/>
      <c r="E3999" s="173"/>
      <c r="F3999" s="174"/>
      <c r="G3999" s="175"/>
      <c r="H3999" s="175"/>
      <c r="I3999" s="50">
        <f t="shared" si="63"/>
        <v>0</v>
      </c>
      <c r="J3999" s="44"/>
      <c r="K3999" s="21">
        <f>IFERROR(SUM(C3999/'Transfers of Funds'!$F$59),0)</f>
        <v>0</v>
      </c>
      <c r="L3999" s="44"/>
      <c r="M3999" s="45" t="s">
        <v>162</v>
      </c>
    </row>
    <row r="4000" spans="2:13">
      <c r="B4000" s="44" t="str">
        <f>IF(A4000="","",VLOOKUP(A4000,#REF!,2,FALSE))</f>
        <v/>
      </c>
      <c r="C4000" s="176"/>
      <c r="D4000" s="172"/>
      <c r="E4000" s="173"/>
      <c r="F4000" s="174"/>
      <c r="G4000" s="175"/>
      <c r="H4000" s="175"/>
      <c r="I4000" s="50">
        <f t="shared" si="63"/>
        <v>0</v>
      </c>
      <c r="J4000" s="44"/>
      <c r="K4000" s="21">
        <f>IFERROR(SUM(C4000/'Transfers of Funds'!$F$59),0)</f>
        <v>0</v>
      </c>
      <c r="L4000" s="44"/>
      <c r="M4000" s="45" t="s">
        <v>162</v>
      </c>
    </row>
    <row r="4001" spans="9:11">
      <c r="I4001" s="50"/>
      <c r="J4001" s="44"/>
      <c r="K4001" s="21">
        <f>IFERROR(SUM(C4001/'Transfers of Funds'!$F$59),0)</f>
        <v>0</v>
      </c>
    </row>
    <row r="4002" spans="9:11" ht="15" thickBot="1">
      <c r="I4002" s="430">
        <f>SUM(I10:I4001)</f>
        <v>0</v>
      </c>
      <c r="J4002" s="301"/>
      <c r="K4002" s="430">
        <f>SUM(K10:K4001)</f>
        <v>0</v>
      </c>
    </row>
    <row r="4003" spans="9:11" ht="15" thickTop="1">
      <c r="I4003" s="50"/>
      <c r="J4003" s="44"/>
      <c r="K4003" s="44"/>
    </row>
  </sheetData>
  <sheetProtection password="DD44" sheet="1" objects="1" scenarios="1" formatCells="0" formatColumns="0" formatRows="0" selectLockedCells="1"/>
  <protectedRanges>
    <protectedRange algorithmName="SHA-512" hashValue="WcMQYtONwaalFafjrfOa1PnyjCj1CyeWuciYaEAi6DZgsRjhT7ZzlhLkisDlRYNMLy6SDWYdoaPW9juj1uLwsA==" saltValue="FT5Er2rfLBSpLWVkbHUOTg==" spinCount="100000" sqref="C5:E7 B1:F1 F5:F8 G1:H8 A8:E8 A11 C11:E11 B11:B2962 A10:E10 F10:H11" name="Range1"/>
    <protectedRange sqref="C5:E7 B1:F1 F5:F8 G1:H8 A8:E8 A11 C11:E11 B11:B2962 A10:E10 F10:H11" name="Range2"/>
    <protectedRange algorithmName="SHA-512" hashValue="WcMQYtONwaalFafjrfOa1PnyjCj1CyeWuciYaEAi6DZgsRjhT7ZzlhLkisDlRYNMLy6SDWYdoaPW9juj1uLwsA==" saltValue="FT5Er2rfLBSpLWVkbHUOTg==" spinCount="100000" sqref="A1" name="Range1_2"/>
    <protectedRange sqref="A1" name="Range2_2"/>
    <protectedRange algorithmName="SHA-512" hashValue="WcMQYtONwaalFafjrfOa1PnyjCj1CyeWuciYaEAi6DZgsRjhT7ZzlhLkisDlRYNMLy6SDWYdoaPW9juj1uLwsA==" saltValue="FT5Er2rfLBSpLWVkbHUOTg==" spinCount="100000" sqref="A9:H9" name="Range1_3"/>
    <protectedRange sqref="A9:H9" name="Range2_3"/>
    <protectedRange algorithmName="SHA-512" hashValue="WcMQYtONwaalFafjrfOa1PnyjCj1CyeWuciYaEAi6DZgsRjhT7ZzlhLkisDlRYNMLy6SDWYdoaPW9juj1uLwsA==" saltValue="FT5Er2rfLBSpLWVkbHUOTg==" spinCount="100000" sqref="E2:F2 A2:C4 E4:F4 E3" name="Range1_1"/>
    <protectedRange sqref="E2:F2 A2:C4 E4:F4 E3" name="Range2_1"/>
    <protectedRange algorithmName="SHA-512" hashValue="WcMQYtONwaalFafjrfOa1PnyjCj1CyeWuciYaEAi6DZgsRjhT7ZzlhLkisDlRYNMLy6SDWYdoaPW9juj1uLwsA==" saltValue="FT5Er2rfLBSpLWVkbHUOTg==" spinCount="100000" sqref="F3" name="Range1_5"/>
    <protectedRange sqref="F3" name="Range2_5"/>
  </protectedRanges>
  <conditionalFormatting sqref="B1 B10:B1048576 B5:B8">
    <cfRule type="duplicateValues" dxfId="1" priority="2"/>
  </conditionalFormatting>
  <conditionalFormatting sqref="B9">
    <cfRule type="duplicateValues" dxfId="0" priority="1"/>
  </conditionalFormatting>
  <dataValidations count="6">
    <dataValidation allowBlank="1" showInputMessage="1" showErrorMessage="1" prompt="DON'T OVERWRITE!" sqref="I10:I462 B10:B2962" xr:uid="{00000000-0002-0000-0A00-000000000000}"/>
    <dataValidation allowBlank="1" showInputMessage="1" showErrorMessage="1" promptTitle="expenditure amount" prompt="format:_x000a_decimal places: 2_x000a__x000a_e.g. 1,000.00" sqref="C10:C462" xr:uid="{00000000-0002-0000-0A00-000001000000}"/>
    <dataValidation allowBlank="1" showInputMessage="1" showErrorMessage="1" promptTitle="date of expenditure" prompt="american spelling:_x000a_month / day / year" sqref="E10:E462" xr:uid="{00000000-0002-0000-0A00-000002000000}"/>
    <dataValidation allowBlank="1" showInputMessage="1" showErrorMessage="1" promptTitle="comments" prompt="please enter 250 characters max." sqref="F10:F462" xr:uid="{00000000-0002-0000-0A00-000003000000}"/>
    <dataValidation allowBlank="1" showInputMessage="1" showErrorMessage="1" promptTitle="recipient of payment" prompt="please enter 250 characters max." sqref="H10:H462" xr:uid="{00000000-0002-0000-0A00-000004000000}"/>
    <dataValidation allowBlank="1" showInputMessage="1" showErrorMessage="1" promptTitle="local currency code" prompt="please enter ISO code -_x000a_for example INR for indian rupee_x000a__x000a_For EURO please leave empty!!!" sqref="D10:D2963" xr:uid="{00000000-0002-0000-0A00-000005000000}"/>
  </dataValidations>
  <pageMargins left="0.23622047244094491" right="0.23622047244094491" top="0.74803149606299213" bottom="0.74803149606299213" header="0.31496062992125984" footer="0.31496062992125984"/>
  <pageSetup paperSize="9" scale="53" fitToWidth="2" fitToHeight="8" orientation="landscape" r:id="rId1"/>
  <headerFooter>
    <oddFooter>Page &amp;P of &amp;N</oddFooter>
  </headerFooter>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A00-000006000000}">
          <x14:formula1>
            <xm:f>'Guidelines '!$C$27:$C$31</xm:f>
          </x14:formula1>
          <xm:sqref>F3</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FF00"/>
  </sheetPr>
  <dimension ref="A1:F37"/>
  <sheetViews>
    <sheetView view="pageBreakPreview" zoomScaleNormal="100" zoomScaleSheetLayoutView="100" workbookViewId="0">
      <selection activeCell="F25" sqref="F25"/>
    </sheetView>
  </sheetViews>
  <sheetFormatPr defaultColWidth="9.140625" defaultRowHeight="15"/>
  <cols>
    <col min="1" max="1" width="34.5703125" customWidth="1"/>
    <col min="2" max="6" width="22.5703125" customWidth="1"/>
  </cols>
  <sheetData>
    <row r="1" spans="1:6" ht="15.75">
      <c r="A1" s="221" t="s">
        <v>210</v>
      </c>
      <c r="B1" s="222"/>
      <c r="C1" s="216" t="s">
        <v>211</v>
      </c>
      <c r="D1" s="216" t="s">
        <v>212</v>
      </c>
      <c r="E1" s="216" t="s">
        <v>211</v>
      </c>
      <c r="F1" s="217" t="s">
        <v>211</v>
      </c>
    </row>
    <row r="2" spans="1:6" ht="18">
      <c r="A2" s="223" t="s">
        <v>213</v>
      </c>
      <c r="B2" s="223"/>
      <c r="C2" s="200"/>
      <c r="D2" s="200"/>
      <c r="E2" s="218"/>
      <c r="F2" s="219"/>
    </row>
    <row r="3" spans="1:6" ht="21.75" customHeight="1">
      <c r="A3" s="224" t="s">
        <v>214</v>
      </c>
      <c r="B3" s="225" t="s">
        <v>211</v>
      </c>
      <c r="C3" s="218"/>
      <c r="D3" s="220"/>
      <c r="E3" s="220"/>
      <c r="F3" s="220"/>
    </row>
    <row r="4" spans="1:6">
      <c r="A4" s="200" t="s">
        <v>215</v>
      </c>
      <c r="B4" s="561">
        <f>+Overview!C2</f>
        <v>0</v>
      </c>
      <c r="C4" s="561"/>
      <c r="D4" s="561"/>
      <c r="E4" s="215" t="s">
        <v>216</v>
      </c>
      <c r="F4" s="232" t="s">
        <v>211</v>
      </c>
    </row>
    <row r="5" spans="1:6">
      <c r="A5" s="200" t="s">
        <v>217</v>
      </c>
      <c r="B5" s="224">
        <f>+Overview!C3</f>
        <v>0</v>
      </c>
      <c r="C5" s="199"/>
      <c r="D5" s="200"/>
      <c r="E5" s="200"/>
      <c r="F5" s="200"/>
    </row>
    <row r="6" spans="1:6">
      <c r="A6" s="200" t="s">
        <v>218</v>
      </c>
      <c r="B6" s="226">
        <f>+Overview!C4</f>
        <v>0</v>
      </c>
      <c r="C6" s="199"/>
      <c r="D6" s="200"/>
      <c r="E6" s="200"/>
      <c r="F6" s="200"/>
    </row>
    <row r="7" spans="1:6">
      <c r="A7" s="200"/>
      <c r="B7" s="199"/>
      <c r="C7" s="199"/>
      <c r="D7" s="200"/>
      <c r="E7" s="200"/>
      <c r="F7" s="200"/>
    </row>
    <row r="8" spans="1:6">
      <c r="A8" s="200" t="s">
        <v>219</v>
      </c>
      <c r="B8" s="227">
        <f>+Budget!E1</f>
        <v>0</v>
      </c>
      <c r="C8" s="200" t="s">
        <v>220</v>
      </c>
      <c r="D8" s="200"/>
      <c r="E8" s="200"/>
      <c r="F8" s="200"/>
    </row>
    <row r="9" spans="1:6">
      <c r="A9" s="214" t="s">
        <v>221</v>
      </c>
      <c r="B9" s="233" t="s">
        <v>222</v>
      </c>
      <c r="C9" s="214" t="s">
        <v>223</v>
      </c>
      <c r="D9" s="200"/>
      <c r="E9" s="200"/>
      <c r="F9" s="200"/>
    </row>
    <row r="10" spans="1:6">
      <c r="A10" s="200"/>
      <c r="B10" s="200"/>
      <c r="C10" s="200"/>
      <c r="D10" s="200"/>
      <c r="E10" s="200"/>
      <c r="F10" s="200"/>
    </row>
    <row r="11" spans="1:6">
      <c r="A11" s="200"/>
      <c r="B11" s="200"/>
      <c r="C11" s="200"/>
      <c r="D11" s="200"/>
      <c r="E11" s="200"/>
      <c r="F11" s="200"/>
    </row>
    <row r="12" spans="1:6" ht="57.75">
      <c r="A12" s="200"/>
      <c r="B12" s="200"/>
      <c r="C12" s="200"/>
      <c r="D12" s="211" t="s">
        <v>224</v>
      </c>
      <c r="E12" s="212" t="s">
        <v>225</v>
      </c>
      <c r="F12" s="200"/>
    </row>
    <row r="13" spans="1:6" ht="28.35" customHeight="1">
      <c r="A13" s="559" t="s">
        <v>226</v>
      </c>
      <c r="B13" s="559"/>
      <c r="C13" s="560"/>
      <c r="D13" s="231" t="s">
        <v>211</v>
      </c>
      <c r="E13" s="213" t="str">
        <f>+B9</f>
        <v>EUR</v>
      </c>
      <c r="F13" s="200"/>
    </row>
    <row r="14" spans="1:6" ht="24.75" customHeight="1">
      <c r="A14" s="562" t="s">
        <v>227</v>
      </c>
      <c r="B14" s="563"/>
      <c r="C14" s="563"/>
      <c r="D14" s="564" t="s">
        <v>211</v>
      </c>
      <c r="E14" s="565"/>
      <c r="F14" s="566"/>
    </row>
    <row r="15" spans="1:6">
      <c r="A15" s="209"/>
      <c r="B15" s="209"/>
      <c r="C15" s="209"/>
      <c r="D15" s="209"/>
      <c r="E15" s="210"/>
      <c r="F15" s="210"/>
    </row>
    <row r="16" spans="1:6" ht="29.45" customHeight="1">
      <c r="A16" s="558" t="s">
        <v>228</v>
      </c>
      <c r="B16" s="558"/>
      <c r="C16" s="558"/>
      <c r="D16" s="558"/>
      <c r="E16" s="558"/>
      <c r="F16" s="558"/>
    </row>
    <row r="17" spans="1:6">
      <c r="A17" s="210"/>
      <c r="B17" s="210"/>
      <c r="C17" s="210"/>
      <c r="D17" s="210"/>
      <c r="E17" s="210"/>
      <c r="F17" s="210"/>
    </row>
    <row r="18" spans="1:6" ht="20.100000000000001" customHeight="1">
      <c r="A18" s="558" t="s">
        <v>229</v>
      </c>
      <c r="B18" s="558"/>
      <c r="C18" s="558"/>
      <c r="D18" s="558"/>
      <c r="E18" s="558"/>
      <c r="F18" s="558"/>
    </row>
    <row r="19" spans="1:6">
      <c r="A19" s="210"/>
      <c r="B19" s="210"/>
      <c r="C19" s="210"/>
      <c r="D19" s="210"/>
      <c r="E19" s="210"/>
      <c r="F19" s="210"/>
    </row>
    <row r="20" spans="1:6">
      <c r="A20" s="210" t="s">
        <v>121</v>
      </c>
      <c r="B20" s="210"/>
      <c r="C20" s="210"/>
      <c r="D20" s="210"/>
      <c r="E20" s="210"/>
      <c r="F20" s="210"/>
    </row>
    <row r="21" spans="1:6">
      <c r="A21" s="549" t="s">
        <v>211</v>
      </c>
      <c r="B21" s="550"/>
      <c r="C21" s="550"/>
      <c r="D21" s="550"/>
      <c r="E21" s="550"/>
      <c r="F21" s="551"/>
    </row>
    <row r="22" spans="1:6">
      <c r="A22" s="552"/>
      <c r="B22" s="553"/>
      <c r="C22" s="553"/>
      <c r="D22" s="553"/>
      <c r="E22" s="553"/>
      <c r="F22" s="554"/>
    </row>
    <row r="23" spans="1:6">
      <c r="A23" s="555"/>
      <c r="B23" s="556"/>
      <c r="C23" s="556"/>
      <c r="D23" s="556"/>
      <c r="E23" s="556"/>
      <c r="F23" s="557"/>
    </row>
    <row r="24" spans="1:6">
      <c r="A24" s="199"/>
      <c r="B24" s="200"/>
      <c r="C24" s="199"/>
      <c r="D24" s="199"/>
      <c r="E24" s="200"/>
      <c r="F24" s="199"/>
    </row>
    <row r="25" spans="1:6" s="24" customFormat="1" ht="27.6" customHeight="1">
      <c r="A25" s="201" t="s">
        <v>230</v>
      </c>
      <c r="B25" s="29"/>
      <c r="C25" s="29"/>
      <c r="D25" s="29"/>
      <c r="E25" s="29"/>
    </row>
    <row r="26" spans="1:6" s="24" customFormat="1" thickBot="1">
      <c r="A26" s="202" t="s">
        <v>231</v>
      </c>
      <c r="B26" s="29"/>
      <c r="C26" s="29"/>
      <c r="D26" s="29"/>
      <c r="E26" s="29"/>
    </row>
    <row r="27" spans="1:6" s="24" customFormat="1" ht="15" customHeight="1" thickBot="1">
      <c r="A27" s="203"/>
      <c r="B27" s="204" t="s">
        <v>105</v>
      </c>
      <c r="C27" s="205" t="s">
        <v>232</v>
      </c>
      <c r="D27" s="567" t="s">
        <v>233</v>
      </c>
      <c r="E27" s="567"/>
      <c r="F27" s="568"/>
    </row>
    <row r="28" spans="1:6" s="24" customFormat="1" ht="30" customHeight="1" thickBot="1">
      <c r="A28" s="206" t="s">
        <v>234</v>
      </c>
      <c r="B28" s="228"/>
      <c r="C28" s="229"/>
      <c r="D28" s="543"/>
      <c r="E28" s="543"/>
      <c r="F28" s="544"/>
    </row>
    <row r="29" spans="1:6" s="24" customFormat="1" ht="30" customHeight="1" thickBot="1">
      <c r="A29" s="207" t="s">
        <v>235</v>
      </c>
      <c r="B29" s="228"/>
      <c r="C29" s="229"/>
      <c r="D29" s="545"/>
      <c r="E29" s="545"/>
      <c r="F29" s="546"/>
    </row>
    <row r="30" spans="1:6" s="24" customFormat="1" ht="30" customHeight="1" thickBot="1">
      <c r="A30" s="207" t="s">
        <v>236</v>
      </c>
      <c r="B30" s="228"/>
      <c r="C30" s="230"/>
      <c r="D30" s="547"/>
      <c r="E30" s="547"/>
      <c r="F30" s="548"/>
    </row>
    <row r="31" spans="1:6" s="24" customFormat="1" ht="14.25">
      <c r="D31" s="208"/>
    </row>
    <row r="37" ht="18" customHeight="1"/>
  </sheetData>
  <sheetProtection algorithmName="SHA-512" hashValue="AGv18epapog2sX36K04fKCdfN7uv+z0RYIXmld7T7vcNJkuLeFVHKtgITr2U1bx6bJ0q6NKgbJ1/S49wA4golw==" saltValue="UhRaJPseckhTHFgnSEY0kw==" spinCount="100000" sheet="1" objects="1" scenarios="1"/>
  <mergeCells count="9">
    <mergeCell ref="D28:F30"/>
    <mergeCell ref="A21:F23"/>
    <mergeCell ref="A18:F18"/>
    <mergeCell ref="A13:C13"/>
    <mergeCell ref="B4:D4"/>
    <mergeCell ref="A14:C14"/>
    <mergeCell ref="D14:F14"/>
    <mergeCell ref="A16:F16"/>
    <mergeCell ref="D27:F27"/>
  </mergeCells>
  <pageMargins left="0.7" right="0.7" top="0.75" bottom="0.75" header="0.3" footer="0.3"/>
  <pageSetup scale="61"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NGOOnlineGuidanceTemplate" ma:contentTypeID="0x010100B55474DA9735C494339AB5204D2F6D3600506F0C9B753D4042A676D3B4BD21ED3A" ma:contentTypeVersion="13" ma:contentTypeDescription="Create a new document." ma:contentTypeScope="" ma:versionID="2b51fdd5082b98ba9ffad6cc2f2813ec">
  <xsd:schema xmlns:xsd="http://www.w3.org/2001/XMLSchema" xmlns:xs="http://www.w3.org/2001/XMLSchema" xmlns:p="http://schemas.microsoft.com/office/2006/metadata/properties" xmlns:ns2="f1e736c5-95ad-4650-bf48-08c723b4bc6c" xmlns:ns3="34c2d733-5a3b-46b4-8675-8241d81f68c4" targetNamespace="http://schemas.microsoft.com/office/2006/metadata/properties" ma:root="true" ma:fieldsID="75ad193465087cc6e3fe263248d2f47a" ns2:_="" ns3:_="">
    <xsd:import namespace="f1e736c5-95ad-4650-bf48-08c723b4bc6c"/>
    <xsd:import namespace="34c2d733-5a3b-46b4-8675-8241d81f68c4"/>
    <xsd:element name="properties">
      <xsd:complexType>
        <xsd:sequence>
          <xsd:element name="documentManagement">
            <xsd:complexType>
              <xsd:all>
                <xsd:element ref="ns2:p75d8c1866154d169f9787e2f8ad3758" minOccurs="0"/>
                <xsd:element ref="ns2:TaxCatchAll" minOccurs="0"/>
                <xsd:element ref="ns2:TaxCatchAllLabel" minOccurs="0"/>
                <xsd:element ref="ns2:NGOOnlineSortOrder" minOccurs="0"/>
                <xsd:element ref="ns2:NGOOnlineDocumentOwner" minOccurs="0"/>
                <xsd:element ref="ns2:NGOOnlineShowInNewFromTemplate" minOccurs="0"/>
                <xsd:element ref="ns2:i9f2da93fcc74e869d070fd34a0597c4" minOccurs="0"/>
                <xsd:element ref="ns2:cc92bdb0fa944447acf309642a11bf0d" minOccurs="0"/>
                <xsd:element ref="ns3:MediaServiceMetadata" minOccurs="0"/>
                <xsd:element ref="ns3:MediaServiceFastMetadata" minOccurs="0"/>
                <xsd:element ref="ns3:MediaServiceObjectDetectorVersions" minOccurs="0"/>
                <xsd:element ref="ns3:MediaServiceSearchProperties" minOccurs="0"/>
                <xsd:element ref="ns2:SharedWithUsers" minOccurs="0"/>
                <xsd:element ref="ns2: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1e736c5-95ad-4650-bf48-08c723b4bc6c" elementFormDefault="qualified">
    <xsd:import namespace="http://schemas.microsoft.com/office/2006/documentManagement/types"/>
    <xsd:import namespace="http://schemas.microsoft.com/office/infopath/2007/PartnerControls"/>
    <xsd:element name="p75d8c1866154d169f9787e2f8ad3758" ma:index="8" nillable="true" ma:taxonomy="true" ma:internalName="p75d8c1866154d169f9787e2f8ad3758" ma:taxonomyFieldName="NGOOnlinePriorityGroup" ma:displayName="Priority group" ma:fieldId="{975d8c18-6615-4d16-9f97-87e2f8ad3758}" ma:sspId="b69ac89d-c854-4607-917b-9d787df66d5f" ma:termSetId="09c409db-d561-4642-916b-a7fa4c28f958" ma:anchorId="00000000-0000-0000-0000-000000000000" ma:open="true" ma:isKeyword="false">
      <xsd:complexType>
        <xsd:sequence>
          <xsd:element ref="pc:Terms" minOccurs="0" maxOccurs="1"/>
        </xsd:sequence>
      </xsd:complexType>
    </xsd:element>
    <xsd:element name="TaxCatchAll" ma:index="9" nillable="true" ma:displayName="Taxonomy Catch All Column" ma:hidden="true" ma:list="{a16f5b94-b7b6-4ef9-b856-190d6f50c055}" ma:internalName="TaxCatchAll" ma:showField="CatchAllData" ma:web="f1e736c5-95ad-4650-bf48-08c723b4bc6c">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a16f5b94-b7b6-4ef9-b856-190d6f50c055}" ma:internalName="TaxCatchAllLabel" ma:readOnly="true" ma:showField="CatchAllDataLabel" ma:web="f1e736c5-95ad-4650-bf48-08c723b4bc6c">
      <xsd:complexType>
        <xsd:complexContent>
          <xsd:extension base="dms:MultiChoiceLookup">
            <xsd:sequence>
              <xsd:element name="Value" type="dms:Lookup" maxOccurs="unbounded" minOccurs="0" nillable="true"/>
            </xsd:sequence>
          </xsd:extension>
        </xsd:complexContent>
      </xsd:complexType>
    </xsd:element>
    <xsd:element name="NGOOnlineSortOrder" ma:index="12" nillable="true" ma:displayName="Sort order" ma:hidden="true" ma:internalName="NGOOnlineSortOrder">
      <xsd:simpleType>
        <xsd:restriction base="dms:Number"/>
      </xsd:simpleType>
    </xsd:element>
    <xsd:element name="NGOOnlineDocumentOwner" ma:index="13" nillable="true" ma:displayName="Owner" ma:description="" ma:hidden="true" ma:internalName="NGOOnlineDocumentOwner">
      <xsd:simpleType>
        <xsd:restriction base="dms:Text"/>
      </xsd:simpleType>
    </xsd:element>
    <xsd:element name="NGOOnlineShowInNewFromTemplate" ma:index="14" nillable="true" ma:displayName="Show as template" ma:hidden="true" ma:internalName="NGOOnlineShowInNewFromTemplate">
      <xsd:simpleType>
        <xsd:restriction base="dms:Boolean"/>
      </xsd:simpleType>
    </xsd:element>
    <xsd:element name="i9f2da93fcc74e869d070fd34a0597c4" ma:index="15" nillable="true" ma:taxonomy="true" ma:internalName="i9f2da93fcc74e869d070fd34a0597c4" ma:taxonomyFieldName="NGOOnlineDocumentType" ma:displayName="Document types" ma:fieldId="{29f2da93-fcc7-4e86-9d07-0fd34a0597c4}" ma:taxonomyMulti="true" ma:sspId="b69ac89d-c854-4607-917b-9d787df66d5f" ma:termSetId="4a5f0f0a-2e06-4077-b3ff-97f33b773d9c" ma:anchorId="00000000-0000-0000-0000-000000000000" ma:open="false" ma:isKeyword="false">
      <xsd:complexType>
        <xsd:sequence>
          <xsd:element ref="pc:Terms" minOccurs="0" maxOccurs="1"/>
        </xsd:sequence>
      </xsd:complexType>
    </xsd:element>
    <xsd:element name="cc92bdb0fa944447acf309642a11bf0d" ma:index="17" nillable="true" ma:taxonomy="true" ma:internalName="cc92bdb0fa944447acf309642a11bf0d" ma:taxonomyFieldName="NGOOnlineKeywords" ma:displayName="Keywords" ma:fieldId="{cc92bdb0-fa94-4447-acf3-09642a11bf0d}" ma:taxonomyMulti="true" ma:sspId="b69ac89d-c854-4607-917b-9d787df66d5f" ma:termSetId="494347e7-d2a8-4234-997a-61e1abca59dc" ma:anchorId="00000000-0000-0000-0000-000000000000" ma:open="true" ma:isKeyword="false">
      <xsd:complexType>
        <xsd:sequence>
          <xsd:element ref="pc:Terms" minOccurs="0" maxOccurs="1"/>
        </xsd:sequence>
      </xsd:complexType>
    </xsd:element>
    <xsd:element name="SharedWithUsers" ma:index="2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4"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4c2d733-5a3b-46b4-8675-8241d81f68c4" elementFormDefault="qualified">
    <xsd:import namespace="http://schemas.microsoft.com/office/2006/documentManagement/types"/>
    <xsd:import namespace="http://schemas.microsoft.com/office/infopath/2007/PartnerControls"/>
    <xsd:element name="MediaServiceMetadata" ma:index="19" nillable="true" ma:displayName="MediaServiceMetadata" ma:hidden="true" ma:internalName="MediaServiceMetadata" ma:readOnly="true">
      <xsd:simpleType>
        <xsd:restriction base="dms:Note"/>
      </xsd:simpleType>
    </xsd:element>
    <xsd:element name="MediaServiceFastMetadata" ma:index="20" nillable="true" ma:displayName="MediaServiceFastMetadata" ma:hidden="true" ma:internalName="MediaServiceFastMetadata" ma:readOnly="true">
      <xsd:simpleType>
        <xsd:restriction base="dms:Note"/>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f1e736c5-95ad-4650-bf48-08c723b4bc6c">
      <Value>221</Value>
      <Value>220</Value>
      <Value>105</Value>
    </TaxCatchAll>
    <i9f2da93fcc74e869d070fd34a0597c4 xmlns="f1e736c5-95ad-4650-bf48-08c723b4bc6c">
      <Terms xmlns="http://schemas.microsoft.com/office/infopath/2007/PartnerControls">
        <TermInfo xmlns="http://schemas.microsoft.com/office/infopath/2007/PartnerControls">
          <TermName xmlns="http://schemas.microsoft.com/office/infopath/2007/PartnerControls">Tool/Template</TermName>
          <TermId xmlns="http://schemas.microsoft.com/office/infopath/2007/PartnerControls">d85e95f7-257c-4456-a5f7-49f9a082e789</TermId>
        </TermInfo>
      </Terms>
    </i9f2da93fcc74e869d070fd34a0597c4>
    <NGOOnlineSortOrder xmlns="f1e736c5-95ad-4650-bf48-08c723b4bc6c" xsi:nil="true"/>
    <NGOOnlineShowInNewFromTemplate xmlns="f1e736c5-95ad-4650-bf48-08c723b4bc6c">true</NGOOnlineShowInNewFromTemplate>
    <p75d8c1866154d169f9787e2f8ad3758 xmlns="f1e736c5-95ad-4650-bf48-08c723b4bc6c">
      <Terms xmlns="http://schemas.microsoft.com/office/infopath/2007/PartnerControls"/>
    </p75d8c1866154d169f9787e2f8ad3758>
    <cc92bdb0fa944447acf309642a11bf0d xmlns="f1e736c5-95ad-4650-bf48-08c723b4bc6c">
      <Terms xmlns="http://schemas.microsoft.com/office/infopath/2007/PartnerControls">
        <TermInfo xmlns="http://schemas.microsoft.com/office/infopath/2007/PartnerControls">
          <TermName xmlns="http://schemas.microsoft.com/office/infopath/2007/PartnerControls">Financial Monitoring and Reporting</TermName>
          <TermId xmlns="http://schemas.microsoft.com/office/infopath/2007/PartnerControls">f60a8cce-e8a2-4c66-89d5-1d96a5535d85</TermId>
        </TermInfo>
        <TermInfo xmlns="http://schemas.microsoft.com/office/infopath/2007/PartnerControls">
          <TermName xmlns="http://schemas.microsoft.com/office/infopath/2007/PartnerControls">PFR</TermName>
          <TermId xmlns="http://schemas.microsoft.com/office/infopath/2007/PartnerControls">bcbb81af-8863-4672-93ce-0f8d171c2fe3</TermId>
        </TermInfo>
      </Terms>
    </cc92bdb0fa944447acf309642a11bf0d>
    <NGOOnlineDocumentOwner xmlns="f1e736c5-95ad-4650-bf48-08c723b4bc6c">{"Id":100250,"Name":"Mushivochi, Oscar","Guid":"00000000-0000-0000-0000-000000000000"}</NGOOnlineDocumentOwner>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FF2A745-DFF0-4133-86B5-B63250B04D4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1e736c5-95ad-4650-bf48-08c723b4bc6c"/>
    <ds:schemaRef ds:uri="34c2d733-5a3b-46b4-8675-8241d81f68c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021A94E-4597-467C-8650-7A70CE1A9336}">
  <ds:schemaRefs>
    <ds:schemaRef ds:uri="http://purl.org/dc/dcmitype/"/>
    <ds:schemaRef ds:uri="http://purl.org/dc/terms/"/>
    <ds:schemaRef ds:uri="34c2d733-5a3b-46b4-8675-8241d81f68c4"/>
    <ds:schemaRef ds:uri="f1e736c5-95ad-4650-bf48-08c723b4bc6c"/>
    <ds:schemaRef ds:uri="http://schemas.microsoft.com/office/2006/documentManagement/types"/>
    <ds:schemaRef ds:uri="http://purl.org/dc/elements/1.1/"/>
    <ds:schemaRef ds:uri="http://www.w3.org/XML/1998/namespace"/>
    <ds:schemaRef ds:uri="http://schemas.microsoft.com/office/infopath/2007/PartnerControls"/>
    <ds:schemaRef ds:uri="http://schemas.openxmlformats.org/package/2006/metadata/core-properties"/>
    <ds:schemaRef ds:uri="http://schemas.microsoft.com/office/2006/metadata/properties"/>
  </ds:schemaRefs>
</ds:datastoreItem>
</file>

<file path=customXml/itemProps3.xml><?xml version="1.0" encoding="utf-8"?>
<ds:datastoreItem xmlns:ds="http://schemas.openxmlformats.org/officeDocument/2006/customXml" ds:itemID="{E4F723C6-722D-4F3F-8E37-B5DC207885D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16</vt:i4>
      </vt:variant>
    </vt:vector>
  </HeadingPairs>
  <TitlesOfParts>
    <vt:vector size="28" baseType="lpstr">
      <vt:lpstr>Guidelines </vt:lpstr>
      <vt:lpstr>Overview</vt:lpstr>
      <vt:lpstr>Budget</vt:lpstr>
      <vt:lpstr>Transfers of Funds</vt:lpstr>
      <vt:lpstr>Project Budget vs Exp</vt:lpstr>
      <vt:lpstr>LoE - Yr1</vt:lpstr>
      <vt:lpstr>LoE - Yr2</vt:lpstr>
      <vt:lpstr>LoE - Yr3</vt:lpstr>
      <vt:lpstr>LoE - Yr4</vt:lpstr>
      <vt:lpstr>Settings</vt:lpstr>
      <vt:lpstr>LoE - Yr5</vt:lpstr>
      <vt:lpstr>Request of Funds - NEW</vt:lpstr>
      <vt:lpstr>Budget!Print_Area</vt:lpstr>
      <vt:lpstr>'Guidelines '!Print_Area</vt:lpstr>
      <vt:lpstr>'LoE - Yr1'!Print_Area</vt:lpstr>
      <vt:lpstr>'LoE - Yr2'!Print_Area</vt:lpstr>
      <vt:lpstr>'LoE - Yr3'!Print_Area</vt:lpstr>
      <vt:lpstr>'LoE - Yr4'!Print_Area</vt:lpstr>
      <vt:lpstr>'LoE - Yr5'!Print_Area</vt:lpstr>
      <vt:lpstr>Overview!Print_Area</vt:lpstr>
      <vt:lpstr>'Project Budget vs Exp'!Print_Area</vt:lpstr>
      <vt:lpstr>'Request of Funds - NEW'!Print_Area</vt:lpstr>
      <vt:lpstr>'Transfers of Funds'!Print_Area</vt:lpstr>
      <vt:lpstr>'LoE - Yr1'!Print_Titles</vt:lpstr>
      <vt:lpstr>'LoE - Yr2'!Print_Titles</vt:lpstr>
      <vt:lpstr>'LoE - Yr3'!Print_Titles</vt:lpstr>
      <vt:lpstr>'LoE - Yr4'!Print_Titles</vt:lpstr>
      <vt:lpstr>'LoE - Yr5'!Print_Titles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CBM Project Financial Report Template.xlsx</dc:title>
  <dc:subject/>
  <dc:creator>Erich Schimmel</dc:creator>
  <cp:keywords/>
  <dc:description/>
  <cp:lastModifiedBy>Bui Thanh, Le</cp:lastModifiedBy>
  <cp:revision/>
  <dcterms:created xsi:type="dcterms:W3CDTF">2010-11-19T15:21:07Z</dcterms:created>
  <dcterms:modified xsi:type="dcterms:W3CDTF">2024-10-17T08:27:09Z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0x010100B55474DA9735C494339AB5204D2F6D3600506F0C9B753D4042A676D3B4BD21ED3A</vt:lpwstr>
  </property>
  <property fmtid="{D5CDD505-2E9C-101B-9397-08002B2CF9AE}" pid="3" name="MediaServiceImageTags">
    <vt:lpwstr/>
  </property>
  <property fmtid="{D5CDD505-2E9C-101B-9397-08002B2CF9AE}" pid="4" name="NGOOnlineKeywords">
    <vt:lpwstr>220;#Financial Monitoring and Reporting|f60a8cce-e8a2-4c66-89d5-1d96a5535d85;#221;#PFR|bcbb81af-8863-4672-93ce-0f8d171c2fe3</vt:lpwstr>
  </property>
  <property fmtid="{D5CDD505-2E9C-101B-9397-08002B2CF9AE}" pid="5" name="NGOOnlineDocumentType">
    <vt:lpwstr>105;#Tool/Template|d85e95f7-257c-4456-a5f7-49f9a082e789</vt:lpwstr>
  </property>
  <property fmtid="{D5CDD505-2E9C-101B-9397-08002B2CF9AE}" pid="6" name="_ExtendedDescription">
    <vt:lpwstr/>
  </property>
  <property fmtid="{D5CDD505-2E9C-101B-9397-08002B2CF9AE}" pid="7" name="NGOOnlinePriorityGroup">
    <vt:lpwstr/>
  </property>
  <property fmtid="{D5CDD505-2E9C-101B-9397-08002B2CF9AE}" pid="8" name="Order">
    <vt:r8>4500</vt:r8>
  </property>
  <property fmtid="{D5CDD505-2E9C-101B-9397-08002B2CF9AE}" pid="9" name="xd_ProgID">
    <vt:lpwstr/>
  </property>
  <property fmtid="{D5CDD505-2E9C-101B-9397-08002B2CF9AE}" pid="10" name="ComplianceAssetId">
    <vt:lpwstr/>
  </property>
  <property fmtid="{D5CDD505-2E9C-101B-9397-08002B2CF9AE}" pid="11" name="TemplateUrl">
    <vt:lpwstr/>
  </property>
  <property fmtid="{D5CDD505-2E9C-101B-9397-08002B2CF9AE}" pid="12" name="TriggerFlowInfo">
    <vt:lpwstr/>
  </property>
  <property fmtid="{D5CDD505-2E9C-101B-9397-08002B2CF9AE}" pid="13" name="URL">
    <vt:lpwstr/>
  </property>
  <property fmtid="{D5CDD505-2E9C-101B-9397-08002B2CF9AE}" pid="14" name="xd_Signature">
    <vt:bool>false</vt:bool>
  </property>
</Properties>
</file>